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workbookProtection workbookPassword="CF7A" lockStructure="1" lockWindows="1"/>
  <bookViews>
    <workbookView xWindow="0" yWindow="180" windowWidth="14640" windowHeight="11910"/>
  </bookViews>
  <sheets>
    <sheet name="VZ" sheetId="8" r:id="rId1"/>
    <sheet name="KUP 1 - Famnit" sheetId="1" r:id="rId2"/>
    <sheet name="KUP 1 - AK" sheetId="10" r:id="rId3"/>
    <sheet name="KUP 2 - Famnit" sheetId="2" r:id="rId4"/>
    <sheet name="KUP 2 - AK" sheetId="11" r:id="rId5"/>
    <sheet name="KUP 3 - Famnit" sheetId="3" r:id="rId6"/>
    <sheet name="KUP 3 - AK" sheetId="12" r:id="rId7"/>
    <sheet name="KUP 4 - Famnit" sheetId="4" r:id="rId8"/>
    <sheet name="KUP 4 - AK" sheetId="13" r:id="rId9"/>
    <sheet name="KUP 5 - Famnit" sheetId="5" r:id="rId10"/>
    <sheet name="KUP 5 - AK" sheetId="14" r:id="rId11"/>
    <sheet name="KUP 6 - Famnit" sheetId="6" r:id="rId12"/>
    <sheet name="KUP 6 - AK" sheetId="15" r:id="rId13"/>
    <sheet name="KUP 7 - Famnit" sheetId="7" r:id="rId14"/>
    <sheet name="KUP 7 - AK" sheetId="16" r:id="rId15"/>
  </sheets>
  <definedNames>
    <definedName name="_xlnm.Print_Titles" localSheetId="1">'KUP 1 - Famnit'!$A:$AH,'KUP 1 - Famnit'!$4:$6</definedName>
    <definedName name="_xlnm.Print_Titles" localSheetId="5">'KUP 3 - Famnit'!$A:$A,'KUP 3 - Famnit'!$5:$7</definedName>
    <definedName name="_xlnm.Print_Titles" localSheetId="7">'KUP 4 - Famnit'!$A:$A,'KUP 4 - Famnit'!$4:$5</definedName>
    <definedName name="_xlnm.Print_Titles" localSheetId="9">'KUP 5 - Famnit'!$A:$A,'KUP 5 - Famnit'!$4:$6</definedName>
    <definedName name="_xlnm.Print_Titles" localSheetId="11">'KUP 6 - Famnit'!$4:$4</definedName>
  </definedNames>
  <calcPr calcId="145621"/>
</workbook>
</file>

<file path=xl/calcChain.xml><?xml version="1.0" encoding="utf-8"?>
<calcChain xmlns="http://schemas.openxmlformats.org/spreadsheetml/2006/main">
  <c r="J68" i="16" l="1"/>
  <c r="I68" i="16"/>
  <c r="H68" i="16"/>
  <c r="J67" i="16"/>
  <c r="I67" i="16"/>
  <c r="H67" i="16"/>
  <c r="J62" i="16"/>
  <c r="I62" i="16"/>
  <c r="H62" i="16"/>
  <c r="G62" i="16"/>
  <c r="J61" i="16"/>
  <c r="I61" i="16"/>
  <c r="H61" i="16"/>
  <c r="G61" i="16"/>
  <c r="J60" i="16"/>
  <c r="I60" i="16"/>
  <c r="H60" i="16"/>
  <c r="G60" i="16"/>
  <c r="J59" i="16"/>
  <c r="I59" i="16"/>
  <c r="H59" i="16"/>
  <c r="G59" i="16"/>
  <c r="J52" i="16"/>
  <c r="I52" i="16"/>
  <c r="H52" i="16"/>
  <c r="G52" i="16"/>
  <c r="J51" i="16"/>
  <c r="I51" i="16"/>
  <c r="H51" i="16"/>
  <c r="G51" i="16"/>
  <c r="J48" i="16"/>
  <c r="I48" i="16"/>
  <c r="J47" i="16"/>
  <c r="I47" i="16"/>
  <c r="J46" i="16"/>
  <c r="I46" i="16"/>
  <c r="J45" i="16"/>
  <c r="I45" i="16"/>
  <c r="J44" i="16"/>
  <c r="I44" i="16"/>
  <c r="I41" i="16"/>
  <c r="G41" i="16"/>
  <c r="I40" i="16"/>
  <c r="G40" i="16"/>
  <c r="J39" i="16"/>
  <c r="I39" i="16"/>
  <c r="H39" i="16"/>
  <c r="G39" i="16"/>
  <c r="J38" i="16"/>
  <c r="I38" i="16"/>
  <c r="J37" i="16"/>
  <c r="I37" i="16"/>
  <c r="H37" i="16"/>
  <c r="G37" i="16"/>
  <c r="I34" i="16"/>
  <c r="H34" i="16"/>
  <c r="G34" i="16"/>
  <c r="F34" i="16"/>
  <c r="J34" i="16" s="1"/>
  <c r="E34" i="16"/>
  <c r="I33" i="16"/>
  <c r="G33" i="16"/>
  <c r="F33" i="16"/>
  <c r="J33" i="16" s="1"/>
  <c r="E33" i="16"/>
  <c r="H33" i="16" s="1"/>
  <c r="I32" i="16"/>
  <c r="H32" i="16"/>
  <c r="G32" i="16"/>
  <c r="F32" i="16"/>
  <c r="J32" i="16" s="1"/>
  <c r="E32" i="16"/>
  <c r="J31" i="16"/>
  <c r="I31" i="16"/>
  <c r="J30" i="16"/>
  <c r="I30" i="16"/>
  <c r="J27" i="16"/>
  <c r="I27" i="16"/>
  <c r="H27" i="16"/>
  <c r="G27" i="16"/>
  <c r="J26" i="16"/>
  <c r="I26" i="16"/>
  <c r="H26" i="16"/>
  <c r="G26" i="16"/>
  <c r="J25" i="16"/>
  <c r="I25" i="16"/>
  <c r="H25" i="16"/>
  <c r="G25" i="16"/>
  <c r="J24" i="16"/>
  <c r="I24" i="16"/>
  <c r="H24" i="16"/>
  <c r="G24" i="16"/>
  <c r="J23" i="16"/>
  <c r="I23" i="16"/>
  <c r="H23" i="16"/>
  <c r="G23" i="16"/>
  <c r="J20" i="16"/>
  <c r="I20" i="16"/>
  <c r="J19" i="16"/>
  <c r="I19" i="16"/>
  <c r="J18" i="16"/>
  <c r="I18" i="16"/>
  <c r="J17" i="16"/>
  <c r="I17" i="16"/>
  <c r="J16" i="16"/>
  <c r="I16" i="16"/>
  <c r="J13" i="16"/>
  <c r="I13" i="16"/>
  <c r="H13" i="16"/>
  <c r="J12" i="16"/>
  <c r="I12" i="16"/>
  <c r="H12" i="16"/>
  <c r="J11" i="16"/>
  <c r="I11" i="16"/>
  <c r="H11" i="16"/>
  <c r="J10" i="16"/>
  <c r="I10" i="16"/>
  <c r="H10" i="16"/>
  <c r="G10" i="16"/>
  <c r="J9" i="16"/>
  <c r="I9" i="16"/>
  <c r="H9" i="16"/>
  <c r="F125" i="15"/>
  <c r="C125" i="15"/>
  <c r="D121" i="15"/>
  <c r="C121" i="15"/>
  <c r="G115" i="15"/>
  <c r="G105" i="15" s="1"/>
  <c r="G104" i="15" s="1"/>
  <c r="F115" i="15"/>
  <c r="E115" i="15"/>
  <c r="E105" i="15" s="1"/>
  <c r="E104" i="15" s="1"/>
  <c r="D115" i="15"/>
  <c r="C115" i="15"/>
  <c r="D106" i="15"/>
  <c r="C106" i="15"/>
  <c r="C105" i="15" s="1"/>
  <c r="C104" i="15" s="1"/>
  <c r="F105" i="15"/>
  <c r="F104" i="15" s="1"/>
  <c r="D105" i="15"/>
  <c r="D104" i="15" s="1"/>
  <c r="E101" i="15"/>
  <c r="D101" i="15"/>
  <c r="C101" i="15"/>
  <c r="D99" i="15"/>
  <c r="G98" i="15"/>
  <c r="F98" i="15"/>
  <c r="E98" i="15"/>
  <c r="D98" i="15"/>
  <c r="C98" i="15"/>
  <c r="D93" i="15"/>
  <c r="D92" i="15" s="1"/>
  <c r="F92" i="15"/>
  <c r="E92" i="15"/>
  <c r="C92" i="15"/>
  <c r="D85" i="15"/>
  <c r="C85" i="15"/>
  <c r="E80" i="15"/>
  <c r="E79" i="15"/>
  <c r="D79" i="15"/>
  <c r="C79" i="15"/>
  <c r="G62" i="15"/>
  <c r="F62" i="15"/>
  <c r="F61" i="15" s="1"/>
  <c r="E62" i="15"/>
  <c r="D62" i="15"/>
  <c r="D61" i="15" s="1"/>
  <c r="C62" i="15"/>
  <c r="G61" i="15"/>
  <c r="E61" i="15"/>
  <c r="C61" i="15"/>
  <c r="G56" i="15"/>
  <c r="F56" i="15"/>
  <c r="E56" i="15"/>
  <c r="D56" i="15"/>
  <c r="C56" i="15"/>
  <c r="D55" i="15"/>
  <c r="D52" i="15" s="1"/>
  <c r="D47" i="15" s="1"/>
  <c r="D54" i="15"/>
  <c r="D53" i="15"/>
  <c r="G52" i="15"/>
  <c r="G47" i="15" s="1"/>
  <c r="F52" i="15"/>
  <c r="E52" i="15"/>
  <c r="C52" i="15"/>
  <c r="C47" i="15" s="1"/>
  <c r="D50" i="15"/>
  <c r="G48" i="15"/>
  <c r="F48" i="15"/>
  <c r="E48" i="15"/>
  <c r="D48" i="15"/>
  <c r="F47" i="15"/>
  <c r="E47" i="15"/>
  <c r="E44" i="15"/>
  <c r="D44" i="15"/>
  <c r="C44" i="15"/>
  <c r="E41" i="15"/>
  <c r="D41" i="15"/>
  <c r="C41" i="15"/>
  <c r="G31" i="15"/>
  <c r="F31" i="15"/>
  <c r="E31" i="15"/>
  <c r="D31" i="15"/>
  <c r="C31" i="15"/>
  <c r="D30" i="15"/>
  <c r="G29" i="15"/>
  <c r="F29" i="15"/>
  <c r="E29" i="15"/>
  <c r="E6" i="15" s="1"/>
  <c r="E5" i="15" s="1"/>
  <c r="D29" i="15"/>
  <c r="C29" i="15"/>
  <c r="G7" i="15"/>
  <c r="F7" i="15"/>
  <c r="F6" i="15" s="1"/>
  <c r="F5" i="15" s="1"/>
  <c r="E7" i="15"/>
  <c r="D7" i="15"/>
  <c r="D6" i="15" s="1"/>
  <c r="C7" i="15"/>
  <c r="G6" i="15"/>
  <c r="G5" i="15" s="1"/>
  <c r="C6" i="15"/>
  <c r="AE124" i="14"/>
  <c r="AT123" i="14"/>
  <c r="AS123" i="14"/>
  <c r="AR123" i="14"/>
  <c r="AK123" i="14"/>
  <c r="AH123" i="14"/>
  <c r="AD123" i="14"/>
  <c r="AC123" i="14"/>
  <c r="Y123" i="14"/>
  <c r="V123" i="14"/>
  <c r="S123" i="14"/>
  <c r="P123" i="14"/>
  <c r="M123" i="14"/>
  <c r="J123" i="14"/>
  <c r="G123" i="14"/>
  <c r="D123" i="14"/>
  <c r="AT122" i="14"/>
  <c r="AS122" i="14"/>
  <c r="AR122" i="14"/>
  <c r="AD122" i="14"/>
  <c r="AA122" i="14"/>
  <c r="Z122" i="14"/>
  <c r="Z103" i="14" s="1"/>
  <c r="Y122" i="14"/>
  <c r="X122" i="14"/>
  <c r="W122" i="14"/>
  <c r="V122" i="14"/>
  <c r="U122" i="14"/>
  <c r="T122" i="14"/>
  <c r="S122" i="14"/>
  <c r="R122" i="14"/>
  <c r="R103" i="14" s="1"/>
  <c r="Q122" i="14"/>
  <c r="O122" i="14"/>
  <c r="N122" i="14"/>
  <c r="M122" i="14"/>
  <c r="L122" i="14"/>
  <c r="K122" i="14"/>
  <c r="J122" i="14"/>
  <c r="I122" i="14"/>
  <c r="H122" i="14"/>
  <c r="F122" i="14"/>
  <c r="E122" i="14"/>
  <c r="C122" i="14"/>
  <c r="B122" i="14"/>
  <c r="BI121" i="14"/>
  <c r="BH121" i="14"/>
  <c r="BG121" i="14"/>
  <c r="AZ121" i="14"/>
  <c r="AW121" i="14"/>
  <c r="AS121" i="14"/>
  <c r="AR121" i="14"/>
  <c r="AT121" i="14" s="1"/>
  <c r="AN121" i="14"/>
  <c r="AK121" i="14"/>
  <c r="AH121" i="14"/>
  <c r="AE121" i="14"/>
  <c r="V121" i="14"/>
  <c r="S121" i="14"/>
  <c r="P121" i="14"/>
  <c r="M121" i="14"/>
  <c r="J121" i="14"/>
  <c r="G121" i="14"/>
  <c r="D121" i="14"/>
  <c r="CM120" i="14"/>
  <c r="CL120" i="14"/>
  <c r="CK120" i="14"/>
  <c r="CD120" i="14"/>
  <c r="CA120" i="14"/>
  <c r="BX120" i="14"/>
  <c r="BW120" i="14"/>
  <c r="BV120" i="14"/>
  <c r="BR120" i="14"/>
  <c r="BO120" i="14"/>
  <c r="BL120" i="14"/>
  <c r="BH120" i="14"/>
  <c r="BI120" i="14" s="1"/>
  <c r="BG120" i="14"/>
  <c r="BC120" i="14"/>
  <c r="AZ120" i="14"/>
  <c r="AW120" i="14"/>
  <c r="AT120" i="14"/>
  <c r="AS120" i="14"/>
  <c r="AR120" i="14"/>
  <c r="AN120" i="14"/>
  <c r="AK120" i="14"/>
  <c r="AH120" i="14"/>
  <c r="AC120" i="14"/>
  <c r="V120" i="14"/>
  <c r="S120" i="14"/>
  <c r="P120" i="14"/>
  <c r="M120" i="14"/>
  <c r="J120" i="14"/>
  <c r="G120" i="14"/>
  <c r="D120" i="14"/>
  <c r="CL119" i="14"/>
  <c r="CI119" i="14"/>
  <c r="CH119" i="14"/>
  <c r="CD119" i="14"/>
  <c r="CC119" i="14"/>
  <c r="CB119" i="14"/>
  <c r="CA119" i="14"/>
  <c r="BZ119" i="14"/>
  <c r="BY119" i="14"/>
  <c r="BW119" i="14"/>
  <c r="BQ119" i="14"/>
  <c r="BP119" i="14"/>
  <c r="BO119" i="14"/>
  <c r="BN119" i="14"/>
  <c r="BM119" i="14"/>
  <c r="BL119" i="14"/>
  <c r="BK119" i="14"/>
  <c r="BJ119" i="14"/>
  <c r="BE119" i="14"/>
  <c r="BD119" i="14"/>
  <c r="BC119" i="14"/>
  <c r="BB119" i="14"/>
  <c r="BA119" i="14"/>
  <c r="AY119" i="14"/>
  <c r="AY103" i="14" s="1"/>
  <c r="AX119" i="14"/>
  <c r="AV119" i="14"/>
  <c r="AU119" i="14"/>
  <c r="AP119" i="14"/>
  <c r="AO119" i="14"/>
  <c r="AM119" i="14"/>
  <c r="AL119" i="14"/>
  <c r="AK119" i="14"/>
  <c r="AJ119" i="14"/>
  <c r="AS119" i="14" s="1"/>
  <c r="AI119" i="14"/>
  <c r="AH119" i="14"/>
  <c r="AG119" i="14"/>
  <c r="AF119" i="14"/>
  <c r="AD119" i="14"/>
  <c r="AA119" i="14"/>
  <c r="Z119" i="14"/>
  <c r="Y119" i="14"/>
  <c r="X119" i="14"/>
  <c r="W119" i="14"/>
  <c r="V119" i="14"/>
  <c r="U119" i="14"/>
  <c r="T119" i="14"/>
  <c r="R119" i="14"/>
  <c r="Q119" i="14"/>
  <c r="S119" i="14" s="1"/>
  <c r="P119" i="14"/>
  <c r="O119" i="14"/>
  <c r="N119" i="14"/>
  <c r="M119" i="14"/>
  <c r="L119" i="14"/>
  <c r="K119" i="14"/>
  <c r="I119" i="14"/>
  <c r="J119" i="14" s="1"/>
  <c r="H119" i="14"/>
  <c r="F119" i="14"/>
  <c r="E119" i="14"/>
  <c r="G119" i="14" s="1"/>
  <c r="D119" i="14"/>
  <c r="C119" i="14"/>
  <c r="B119" i="14"/>
  <c r="CM118" i="14"/>
  <c r="CL118" i="14"/>
  <c r="CK118" i="14"/>
  <c r="CG118" i="14"/>
  <c r="CD118" i="14"/>
  <c r="CA118" i="14"/>
  <c r="BW118" i="14"/>
  <c r="BV118" i="14"/>
  <c r="BX118" i="14" s="1"/>
  <c r="BO118" i="14"/>
  <c r="BL118" i="14"/>
  <c r="BH118" i="14"/>
  <c r="BI118" i="14" s="1"/>
  <c r="BG118" i="14"/>
  <c r="BC118" i="14"/>
  <c r="AZ118" i="14"/>
  <c r="AW118" i="14"/>
  <c r="AT118" i="14"/>
  <c r="AS118" i="14"/>
  <c r="AR118" i="14"/>
  <c r="AH118" i="14"/>
  <c r="AE118" i="14"/>
  <c r="V118" i="14"/>
  <c r="S118" i="14"/>
  <c r="P118" i="14"/>
  <c r="M118" i="14"/>
  <c r="J118" i="14"/>
  <c r="G118" i="14"/>
  <c r="D118" i="14"/>
  <c r="BW117" i="14"/>
  <c r="BV117" i="14"/>
  <c r="BH117" i="14"/>
  <c r="BI117" i="14" s="1"/>
  <c r="BG117" i="14"/>
  <c r="BC117" i="14"/>
  <c r="AZ117" i="14"/>
  <c r="AW117" i="14"/>
  <c r="AT117" i="14"/>
  <c r="AS117" i="14"/>
  <c r="AR117" i="14"/>
  <c r="AH117" i="14"/>
  <c r="AE117" i="14"/>
  <c r="V117" i="14"/>
  <c r="S117" i="14"/>
  <c r="P117" i="14"/>
  <c r="M117" i="14"/>
  <c r="J117" i="14"/>
  <c r="G117" i="14"/>
  <c r="D117" i="14"/>
  <c r="CM116" i="14"/>
  <c r="CL116" i="14"/>
  <c r="CK116" i="14"/>
  <c r="CG116" i="14"/>
  <c r="CD116" i="14"/>
  <c r="CA116" i="14"/>
  <c r="BW116" i="14"/>
  <c r="BX116" i="14" s="1"/>
  <c r="BV116" i="14"/>
  <c r="BR116" i="14"/>
  <c r="BO116" i="14"/>
  <c r="BL116" i="14"/>
  <c r="BI116" i="14"/>
  <c r="BH116" i="14"/>
  <c r="BG116" i="14"/>
  <c r="BC116" i="14"/>
  <c r="AZ116" i="14"/>
  <c r="AW116" i="14"/>
  <c r="AS116" i="14"/>
  <c r="AT116" i="14" s="1"/>
  <c r="AR116" i="14"/>
  <c r="AH116" i="14"/>
  <c r="AE116" i="14"/>
  <c r="V116" i="14"/>
  <c r="P116" i="14"/>
  <c r="M116" i="14"/>
  <c r="J116" i="14"/>
  <c r="G116" i="14"/>
  <c r="D116" i="14"/>
  <c r="CL115" i="14"/>
  <c r="CI115" i="14"/>
  <c r="CH115" i="14"/>
  <c r="CG115" i="14"/>
  <c r="CF115" i="14"/>
  <c r="CF103" i="14" s="1"/>
  <c r="CG103" i="14" s="1"/>
  <c r="CE115" i="14"/>
  <c r="CC115" i="14"/>
  <c r="CB115" i="14"/>
  <c r="BZ115" i="14"/>
  <c r="CA115" i="14" s="1"/>
  <c r="BY115" i="14"/>
  <c r="BR115" i="14"/>
  <c r="BQ115" i="14"/>
  <c r="BQ103" i="14" s="1"/>
  <c r="BP115" i="14"/>
  <c r="BN115" i="14"/>
  <c r="BM115" i="14"/>
  <c r="BK115" i="14"/>
  <c r="BW115" i="14" s="1"/>
  <c r="BJ115" i="14"/>
  <c r="BE115" i="14"/>
  <c r="BD115" i="14"/>
  <c r="BD103" i="14" s="1"/>
  <c r="BB115" i="14"/>
  <c r="BC115" i="14" s="1"/>
  <c r="BA115" i="14"/>
  <c r="AZ115" i="14"/>
  <c r="AY115" i="14"/>
  <c r="AX115" i="14"/>
  <c r="BG115" i="14" s="1"/>
  <c r="AV115" i="14"/>
  <c r="AU115" i="14"/>
  <c r="AS115" i="14"/>
  <c r="AP115" i="14"/>
  <c r="AO115" i="14"/>
  <c r="AM115" i="14"/>
  <c r="AL115" i="14"/>
  <c r="AR115" i="14" s="1"/>
  <c r="AJ115" i="14"/>
  <c r="AI115" i="14"/>
  <c r="AH115" i="14"/>
  <c r="AG115" i="14"/>
  <c r="AF115" i="14"/>
  <c r="AD115" i="14"/>
  <c r="AC115" i="14"/>
  <c r="AE115" i="14" s="1"/>
  <c r="AA115" i="14"/>
  <c r="Z115" i="14"/>
  <c r="X115" i="14"/>
  <c r="W115" i="14"/>
  <c r="U115" i="14"/>
  <c r="T115" i="14"/>
  <c r="V115" i="14" s="1"/>
  <c r="R115" i="14"/>
  <c r="S115" i="14" s="1"/>
  <c r="Q115" i="14"/>
  <c r="P115" i="14"/>
  <c r="O115" i="14"/>
  <c r="N115" i="14"/>
  <c r="L115" i="14"/>
  <c r="K115" i="14"/>
  <c r="I115" i="14"/>
  <c r="H115" i="14"/>
  <c r="J115" i="14" s="1"/>
  <c r="F115" i="14"/>
  <c r="G115" i="14" s="1"/>
  <c r="E115" i="14"/>
  <c r="D115" i="14"/>
  <c r="C115" i="14"/>
  <c r="B115" i="14"/>
  <c r="AE114" i="14"/>
  <c r="Y114" i="14"/>
  <c r="V114" i="14"/>
  <c r="S114" i="14"/>
  <c r="P114" i="14"/>
  <c r="M114" i="14"/>
  <c r="J114" i="14"/>
  <c r="G114" i="14"/>
  <c r="D114" i="14"/>
  <c r="AT113" i="14"/>
  <c r="AD113" i="14"/>
  <c r="AE113" i="14" s="1"/>
  <c r="AC113" i="14"/>
  <c r="AA113" i="14"/>
  <c r="Z113" i="14"/>
  <c r="X113" i="14"/>
  <c r="W113" i="14"/>
  <c r="Y113" i="14" s="1"/>
  <c r="U113" i="14"/>
  <c r="V113" i="14" s="1"/>
  <c r="T113" i="14"/>
  <c r="S113" i="14"/>
  <c r="R113" i="14"/>
  <c r="Q113" i="14"/>
  <c r="P113" i="14"/>
  <c r="O113" i="14"/>
  <c r="N113" i="14"/>
  <c r="L113" i="14"/>
  <c r="K113" i="14"/>
  <c r="M113" i="14" s="1"/>
  <c r="I113" i="14"/>
  <c r="J113" i="14" s="1"/>
  <c r="H113" i="14"/>
  <c r="G113" i="14"/>
  <c r="F113" i="14"/>
  <c r="E113" i="14"/>
  <c r="D113" i="14"/>
  <c r="C113" i="14"/>
  <c r="B113" i="14"/>
  <c r="P112" i="14"/>
  <c r="M112" i="14"/>
  <c r="J112" i="14"/>
  <c r="G112" i="14"/>
  <c r="D112" i="14"/>
  <c r="AR111" i="14"/>
  <c r="AK111" i="14"/>
  <c r="AD111" i="14"/>
  <c r="AC111" i="14"/>
  <c r="Y111" i="14"/>
  <c r="P111" i="14"/>
  <c r="M111" i="14"/>
  <c r="J111" i="14"/>
  <c r="G111" i="14"/>
  <c r="D111" i="14"/>
  <c r="BW110" i="14"/>
  <c r="BX110" i="14" s="1"/>
  <c r="BV110" i="14"/>
  <c r="BL110" i="14"/>
  <c r="BH110" i="14"/>
  <c r="BI110" i="14" s="1"/>
  <c r="BG110" i="14"/>
  <c r="AZ110" i="14"/>
  <c r="AW110" i="14"/>
  <c r="AS110" i="14"/>
  <c r="AR110" i="14"/>
  <c r="AT110" i="14" s="1"/>
  <c r="AK110" i="14"/>
  <c r="AH110" i="14"/>
  <c r="AD110" i="14"/>
  <c r="AE110" i="14" s="1"/>
  <c r="AC110" i="14"/>
  <c r="Y110" i="14"/>
  <c r="S110" i="14"/>
  <c r="P110" i="14"/>
  <c r="M110" i="14"/>
  <c r="J110" i="14"/>
  <c r="G110" i="14"/>
  <c r="D110" i="14"/>
  <c r="BW109" i="14"/>
  <c r="BX109" i="14" s="1"/>
  <c r="BV109" i="14"/>
  <c r="BL109" i="14"/>
  <c r="BH109" i="14"/>
  <c r="BI109" i="14" s="1"/>
  <c r="BG109" i="14"/>
  <c r="AW109" i="14"/>
  <c r="AS109" i="14"/>
  <c r="AT109" i="14" s="1"/>
  <c r="AR109" i="14"/>
  <c r="AK109" i="14"/>
  <c r="AD109" i="14"/>
  <c r="AE109" i="14" s="1"/>
  <c r="AC109" i="14"/>
  <c r="Y109" i="14"/>
  <c r="S109" i="14"/>
  <c r="P109" i="14"/>
  <c r="M109" i="14"/>
  <c r="J109" i="14"/>
  <c r="G109" i="14"/>
  <c r="D109" i="14"/>
  <c r="CL108" i="14"/>
  <c r="CM108" i="14" s="1"/>
  <c r="CK108" i="14"/>
  <c r="CA108" i="14"/>
  <c r="BW108" i="14"/>
  <c r="BX108" i="14" s="1"/>
  <c r="BV108" i="14"/>
  <c r="BO108" i="14"/>
  <c r="BL108" i="14"/>
  <c r="BI108" i="14"/>
  <c r="BH108" i="14"/>
  <c r="BG108" i="14"/>
  <c r="BC108" i="14"/>
  <c r="AZ108" i="14"/>
  <c r="AW108" i="14"/>
  <c r="AS108" i="14"/>
  <c r="AR108" i="14"/>
  <c r="AT108" i="14" s="1"/>
  <c r="AN108" i="14"/>
  <c r="AK108" i="14"/>
  <c r="AD108" i="14"/>
  <c r="AC108" i="14"/>
  <c r="Y108" i="14"/>
  <c r="P108" i="14"/>
  <c r="M108" i="14"/>
  <c r="J108" i="14"/>
  <c r="G108" i="14"/>
  <c r="D108" i="14"/>
  <c r="CM107" i="14"/>
  <c r="CL107" i="14"/>
  <c r="CK107" i="14"/>
  <c r="CA107" i="14"/>
  <c r="BX107" i="14"/>
  <c r="BW107" i="14"/>
  <c r="BV107" i="14"/>
  <c r="BO107" i="14"/>
  <c r="BL107" i="14"/>
  <c r="BI107" i="14"/>
  <c r="BH107" i="14"/>
  <c r="BG107" i="14"/>
  <c r="BC107" i="14"/>
  <c r="AZ107" i="14"/>
  <c r="AW107" i="14"/>
  <c r="AS107" i="14"/>
  <c r="AR107" i="14"/>
  <c r="AT107" i="14" s="1"/>
  <c r="AN107" i="14"/>
  <c r="AK107" i="14"/>
  <c r="AH107" i="14"/>
  <c r="AE107" i="14"/>
  <c r="AD107" i="14"/>
  <c r="AC107" i="14"/>
  <c r="AC104" i="14" s="1"/>
  <c r="Y107" i="14"/>
  <c r="V107" i="14"/>
  <c r="P107" i="14"/>
  <c r="M107" i="14"/>
  <c r="J107" i="14"/>
  <c r="G107" i="14"/>
  <c r="D107" i="14"/>
  <c r="CL106" i="14"/>
  <c r="CK106" i="14"/>
  <c r="CM106" i="14" s="1"/>
  <c r="CA106" i="14"/>
  <c r="BW106" i="14"/>
  <c r="BV106" i="14"/>
  <c r="BX106" i="14" s="1"/>
  <c r="BO106" i="14"/>
  <c r="BL106" i="14"/>
  <c r="BH106" i="14"/>
  <c r="BI106" i="14" s="1"/>
  <c r="BG106" i="14"/>
  <c r="BC106" i="14"/>
  <c r="AZ106" i="14"/>
  <c r="AW106" i="14"/>
  <c r="AS106" i="14"/>
  <c r="AT106" i="14" s="1"/>
  <c r="AR106" i="14"/>
  <c r="AN106" i="14"/>
  <c r="AK106" i="14"/>
  <c r="AH106" i="14"/>
  <c r="AE106" i="14"/>
  <c r="AD106" i="14"/>
  <c r="AC106" i="14"/>
  <c r="Y106" i="14"/>
  <c r="V106" i="14"/>
  <c r="S106" i="14"/>
  <c r="P106" i="14"/>
  <c r="M106" i="14"/>
  <c r="J106" i="14"/>
  <c r="G106" i="14"/>
  <c r="D106" i="14"/>
  <c r="CL105" i="14"/>
  <c r="CK105" i="14"/>
  <c r="CM105" i="14" s="1"/>
  <c r="CA105" i="14"/>
  <c r="BW105" i="14"/>
  <c r="BO105" i="14"/>
  <c r="BL105" i="14"/>
  <c r="BI105" i="14"/>
  <c r="BH105" i="14"/>
  <c r="BG105" i="14"/>
  <c r="BC105" i="14"/>
  <c r="AZ105" i="14"/>
  <c r="AW105" i="14"/>
  <c r="AS105" i="14"/>
  <c r="AT105" i="14" s="1"/>
  <c r="AR105" i="14"/>
  <c r="AN105" i="14"/>
  <c r="AK105" i="14"/>
  <c r="AH105" i="14"/>
  <c r="AD105" i="14"/>
  <c r="AE105" i="14" s="1"/>
  <c r="AC105" i="14"/>
  <c r="Y105" i="14"/>
  <c r="S105" i="14"/>
  <c r="CI104" i="14"/>
  <c r="CH104" i="14"/>
  <c r="BZ104" i="14"/>
  <c r="CL104" i="14" s="1"/>
  <c r="BY104" i="14"/>
  <c r="BQ104" i="14"/>
  <c r="BP104" i="14"/>
  <c r="BN104" i="14"/>
  <c r="BW104" i="14" s="1"/>
  <c r="BM104" i="14"/>
  <c r="BL104" i="14"/>
  <c r="BK104" i="14"/>
  <c r="BJ104" i="14"/>
  <c r="BJ103" i="14" s="1"/>
  <c r="BH104" i="14"/>
  <c r="BE104" i="14"/>
  <c r="BE103" i="14" s="1"/>
  <c r="BD104" i="14"/>
  <c r="BC104" i="14"/>
  <c r="BB104" i="14"/>
  <c r="BA104" i="14"/>
  <c r="BA103" i="14" s="1"/>
  <c r="AZ104" i="14"/>
  <c r="AY104" i="14"/>
  <c r="AX104" i="14"/>
  <c r="AV104" i="14"/>
  <c r="AU104" i="14"/>
  <c r="AP104" i="14"/>
  <c r="AO104" i="14"/>
  <c r="AM104" i="14"/>
  <c r="AL104" i="14"/>
  <c r="AN104" i="14" s="1"/>
  <c r="AJ104" i="14"/>
  <c r="AK104" i="14" s="1"/>
  <c r="AI104" i="14"/>
  <c r="AH104" i="14"/>
  <c r="AG104" i="14"/>
  <c r="AF104" i="14"/>
  <c r="AF103" i="14" s="1"/>
  <c r="AD104" i="14"/>
  <c r="AA104" i="14"/>
  <c r="Z104" i="14"/>
  <c r="Y104" i="14"/>
  <c r="X104" i="14"/>
  <c r="W104" i="14"/>
  <c r="V104" i="14"/>
  <c r="U104" i="14"/>
  <c r="T104" i="14"/>
  <c r="R104" i="14"/>
  <c r="Q104" i="14"/>
  <c r="O104" i="14"/>
  <c r="P104" i="14" s="1"/>
  <c r="N104" i="14"/>
  <c r="M104" i="14"/>
  <c r="L104" i="14"/>
  <c r="K104" i="14"/>
  <c r="J104" i="14"/>
  <c r="I104" i="14"/>
  <c r="H104" i="14"/>
  <c r="F104" i="14"/>
  <c r="E104" i="14"/>
  <c r="G104" i="14" s="1"/>
  <c r="C104" i="14"/>
  <c r="D104" i="14" s="1"/>
  <c r="B104" i="14"/>
  <c r="CI103" i="14"/>
  <c r="CE103" i="14"/>
  <c r="CC103" i="14"/>
  <c r="BZ103" i="14"/>
  <c r="BY103" i="14"/>
  <c r="BP103" i="14"/>
  <c r="BK103" i="14"/>
  <c r="BC103" i="14"/>
  <c r="BB103" i="14"/>
  <c r="AX103" i="14"/>
  <c r="AP103" i="14"/>
  <c r="AO103" i="14"/>
  <c r="AM103" i="14"/>
  <c r="AI103" i="14"/>
  <c r="AH103" i="14"/>
  <c r="AG103" i="14"/>
  <c r="U103" i="14"/>
  <c r="V103" i="14" s="1"/>
  <c r="T103" i="14"/>
  <c r="H103" i="14"/>
  <c r="CM102" i="14"/>
  <c r="CL102" i="14"/>
  <c r="CK102" i="14"/>
  <c r="CA102" i="14"/>
  <c r="BX102" i="14"/>
  <c r="BW102" i="14"/>
  <c r="BV102" i="14"/>
  <c r="BO102" i="14"/>
  <c r="BL102" i="14"/>
  <c r="BI102" i="14"/>
  <c r="BH102" i="14"/>
  <c r="BG102" i="14"/>
  <c r="AZ102" i="14"/>
  <c r="AW102" i="14"/>
  <c r="AS102" i="14"/>
  <c r="AT102" i="14" s="1"/>
  <c r="AR102" i="14"/>
  <c r="AK102" i="14"/>
  <c r="AH102" i="14"/>
  <c r="AD102" i="14"/>
  <c r="AE102" i="14" s="1"/>
  <c r="AC102" i="14"/>
  <c r="V102" i="14"/>
  <c r="S102" i="14"/>
  <c r="P102" i="14"/>
  <c r="M102" i="14"/>
  <c r="J102" i="14"/>
  <c r="G102" i="14"/>
  <c r="D102" i="14"/>
  <c r="CL101" i="14"/>
  <c r="CK101" i="14"/>
  <c r="BH101" i="14"/>
  <c r="BG101" i="14"/>
  <c r="AW101" i="14"/>
  <c r="AS101" i="14"/>
  <c r="AT101" i="14" s="1"/>
  <c r="AR101" i="14"/>
  <c r="AH101" i="14"/>
  <c r="AD101" i="14"/>
  <c r="AC101" i="14"/>
  <c r="AC100" i="14" s="1"/>
  <c r="V101" i="14"/>
  <c r="S101" i="14"/>
  <c r="P101" i="14"/>
  <c r="M101" i="14"/>
  <c r="J101" i="14"/>
  <c r="G101" i="14"/>
  <c r="D101" i="14"/>
  <c r="BZ100" i="14"/>
  <c r="BY100" i="14"/>
  <c r="CK100" i="14" s="1"/>
  <c r="BV100" i="14"/>
  <c r="BO100" i="14"/>
  <c r="BN100" i="14"/>
  <c r="BM100" i="14"/>
  <c r="BL100" i="14"/>
  <c r="BK100" i="14"/>
  <c r="BW100" i="14" s="1"/>
  <c r="BJ100" i="14"/>
  <c r="BH100" i="14"/>
  <c r="AY100" i="14"/>
  <c r="AX100" i="14"/>
  <c r="BG100" i="14" s="1"/>
  <c r="AW100" i="14"/>
  <c r="AV100" i="14"/>
  <c r="AU100" i="14"/>
  <c r="AJ100" i="14"/>
  <c r="AK100" i="14" s="1"/>
  <c r="AI100" i="14"/>
  <c r="AG100" i="14"/>
  <c r="AF100" i="14"/>
  <c r="AR100" i="14" s="1"/>
  <c r="AA100" i="14"/>
  <c r="Z100" i="14"/>
  <c r="X100" i="14"/>
  <c r="W100" i="14"/>
  <c r="V100" i="14"/>
  <c r="U100" i="14"/>
  <c r="T100" i="14"/>
  <c r="R100" i="14"/>
  <c r="S100" i="14" s="1"/>
  <c r="Q100" i="14"/>
  <c r="O100" i="14"/>
  <c r="P100" i="14" s="1"/>
  <c r="N100" i="14"/>
  <c r="L100" i="14"/>
  <c r="K100" i="14"/>
  <c r="M100" i="14" s="1"/>
  <c r="I100" i="14"/>
  <c r="J100" i="14" s="1"/>
  <c r="H100" i="14"/>
  <c r="F100" i="14"/>
  <c r="E100" i="14"/>
  <c r="G100" i="14" s="1"/>
  <c r="C100" i="14"/>
  <c r="B100" i="14"/>
  <c r="CL99" i="14"/>
  <c r="CK99" i="14"/>
  <c r="BW99" i="14"/>
  <c r="BX99" i="14" s="1"/>
  <c r="BV99" i="14"/>
  <c r="BL99" i="14"/>
  <c r="BH99" i="14"/>
  <c r="BI99" i="14" s="1"/>
  <c r="BG99" i="14"/>
  <c r="AZ99" i="14"/>
  <c r="AW99" i="14"/>
  <c r="AT99" i="14"/>
  <c r="AS99" i="14"/>
  <c r="AR99" i="14"/>
  <c r="AK99" i="14"/>
  <c r="AH99" i="14"/>
  <c r="AD99" i="14"/>
  <c r="AC99" i="14"/>
  <c r="AE99" i="14" s="1"/>
  <c r="V99" i="14"/>
  <c r="S99" i="14"/>
  <c r="P99" i="14"/>
  <c r="M99" i="14"/>
  <c r="J99" i="14"/>
  <c r="G99" i="14"/>
  <c r="D99" i="14"/>
  <c r="CL98" i="14"/>
  <c r="CK98" i="14"/>
  <c r="CD98" i="14"/>
  <c r="CA98" i="14"/>
  <c r="BW98" i="14"/>
  <c r="BX98" i="14" s="1"/>
  <c r="BV98" i="14"/>
  <c r="BO98" i="14"/>
  <c r="BL98" i="14"/>
  <c r="BI98" i="14"/>
  <c r="BH98" i="14"/>
  <c r="BG98" i="14"/>
  <c r="AZ98" i="14"/>
  <c r="AW98" i="14"/>
  <c r="AS98" i="14"/>
  <c r="AR98" i="14"/>
  <c r="AT98" i="14" s="1"/>
  <c r="AK98" i="14"/>
  <c r="AH98" i="14"/>
  <c r="AD98" i="14"/>
  <c r="AC98" i="14"/>
  <c r="V98" i="14"/>
  <c r="S98" i="14"/>
  <c r="P98" i="14"/>
  <c r="M98" i="14"/>
  <c r="J98" i="14"/>
  <c r="G98" i="14"/>
  <c r="D98" i="14"/>
  <c r="CC97" i="14"/>
  <c r="CD97" i="14" s="1"/>
  <c r="CB97" i="14"/>
  <c r="BZ97" i="14"/>
  <c r="BY97" i="14"/>
  <c r="BT97" i="14"/>
  <c r="BS97" i="14"/>
  <c r="BN97" i="14"/>
  <c r="BM97" i="14"/>
  <c r="BK97" i="14"/>
  <c r="BJ97" i="14"/>
  <c r="AY97" i="14"/>
  <c r="AZ97" i="14" s="1"/>
  <c r="AX97" i="14"/>
  <c r="AV97" i="14"/>
  <c r="AU97" i="14"/>
  <c r="AR97" i="14"/>
  <c r="AK97" i="14"/>
  <c r="AJ97" i="14"/>
  <c r="AI97" i="14"/>
  <c r="AG97" i="14"/>
  <c r="AF97" i="14"/>
  <c r="AC97" i="14"/>
  <c r="AA97" i="14"/>
  <c r="Z97" i="14"/>
  <c r="X97" i="14"/>
  <c r="W97" i="14"/>
  <c r="V97" i="14"/>
  <c r="U97" i="14"/>
  <c r="T97" i="14"/>
  <c r="R97" i="14"/>
  <c r="S97" i="14" s="1"/>
  <c r="Q97" i="14"/>
  <c r="P97" i="14"/>
  <c r="O97" i="14"/>
  <c r="N97" i="14"/>
  <c r="L97" i="14"/>
  <c r="K97" i="14"/>
  <c r="J97" i="14"/>
  <c r="I97" i="14"/>
  <c r="H97" i="14"/>
  <c r="G97" i="14"/>
  <c r="F97" i="14"/>
  <c r="E97" i="14"/>
  <c r="C97" i="14"/>
  <c r="D97" i="14" s="1"/>
  <c r="B97" i="14"/>
  <c r="P96" i="14"/>
  <c r="M96" i="14"/>
  <c r="J96" i="14"/>
  <c r="G96" i="14"/>
  <c r="D96" i="14"/>
  <c r="AD95" i="14"/>
  <c r="AC95" i="14"/>
  <c r="P95" i="14"/>
  <c r="M95" i="14"/>
  <c r="J95" i="14"/>
  <c r="G95" i="14"/>
  <c r="D95" i="14"/>
  <c r="CL94" i="14"/>
  <c r="CK94" i="14"/>
  <c r="CD94" i="14"/>
  <c r="CA94" i="14"/>
  <c r="BW94" i="14"/>
  <c r="BV94" i="14"/>
  <c r="BX94" i="14" s="1"/>
  <c r="BO94" i="14"/>
  <c r="BL94" i="14"/>
  <c r="BH94" i="14"/>
  <c r="BI94" i="14" s="1"/>
  <c r="BG94" i="14"/>
  <c r="AZ94" i="14"/>
  <c r="AW94" i="14"/>
  <c r="AH94" i="14"/>
  <c r="AC94" i="14"/>
  <c r="AE94" i="14" s="1"/>
  <c r="S94" i="14"/>
  <c r="P94" i="14"/>
  <c r="M94" i="14"/>
  <c r="J94" i="14"/>
  <c r="G94" i="14"/>
  <c r="D94" i="14"/>
  <c r="CL93" i="14"/>
  <c r="CK93" i="14"/>
  <c r="BW93" i="14"/>
  <c r="BV93" i="14"/>
  <c r="BH93" i="14"/>
  <c r="BI93" i="14" s="1"/>
  <c r="BG93" i="14"/>
  <c r="AZ93" i="14"/>
  <c r="AW93" i="14"/>
  <c r="AH93" i="14"/>
  <c r="AC93" i="14"/>
  <c r="AE93" i="14" s="1"/>
  <c r="V93" i="14"/>
  <c r="S93" i="14"/>
  <c r="P93" i="14"/>
  <c r="M93" i="14"/>
  <c r="J93" i="14"/>
  <c r="G93" i="14"/>
  <c r="D93" i="14"/>
  <c r="CL92" i="14"/>
  <c r="CK92" i="14"/>
  <c r="CD92" i="14"/>
  <c r="CA92" i="14"/>
  <c r="BX92" i="14"/>
  <c r="BW92" i="14"/>
  <c r="BV92" i="14"/>
  <c r="BO92" i="14"/>
  <c r="BL92" i="14"/>
  <c r="BH92" i="14"/>
  <c r="BI92" i="14" s="1"/>
  <c r="BG92" i="14"/>
  <c r="AZ92" i="14"/>
  <c r="AW92" i="14"/>
  <c r="AH92" i="14"/>
  <c r="AC92" i="14"/>
  <c r="V92" i="14"/>
  <c r="S92" i="14"/>
  <c r="P92" i="14"/>
  <c r="M92" i="14"/>
  <c r="J92" i="14"/>
  <c r="G92" i="14"/>
  <c r="D92" i="14"/>
  <c r="CE91" i="14"/>
  <c r="CD91" i="14"/>
  <c r="CC91" i="14"/>
  <c r="CB91" i="14"/>
  <c r="CK91" i="14" s="1"/>
  <c r="BZ91" i="14"/>
  <c r="BY91" i="14"/>
  <c r="BT91" i="14"/>
  <c r="BS91" i="14"/>
  <c r="BN91" i="14"/>
  <c r="BO91" i="14" s="1"/>
  <c r="BM91" i="14"/>
  <c r="BL91" i="14"/>
  <c r="BK91" i="14"/>
  <c r="BW91" i="14" s="1"/>
  <c r="BJ91" i="14"/>
  <c r="BV91" i="14" s="1"/>
  <c r="AZ91" i="14"/>
  <c r="AY91" i="14"/>
  <c r="AX91" i="14"/>
  <c r="AV91" i="14"/>
  <c r="AW91" i="14" s="1"/>
  <c r="AU91" i="14"/>
  <c r="BG91" i="14" s="1"/>
  <c r="AT91" i="14"/>
  <c r="AR91" i="14"/>
  <c r="AJ91" i="14"/>
  <c r="AK91" i="14" s="1"/>
  <c r="AI91" i="14"/>
  <c r="AH91" i="14"/>
  <c r="AG91" i="14"/>
  <c r="AS91" i="14" s="1"/>
  <c r="AF91" i="14"/>
  <c r="AD91" i="14"/>
  <c r="AA91" i="14"/>
  <c r="Z91" i="14"/>
  <c r="X91" i="14"/>
  <c r="W91" i="14"/>
  <c r="V91" i="14"/>
  <c r="U91" i="14"/>
  <c r="T91" i="14"/>
  <c r="R91" i="14"/>
  <c r="S91" i="14" s="1"/>
  <c r="Q91" i="14"/>
  <c r="O91" i="14"/>
  <c r="N91" i="14"/>
  <c r="P91" i="14" s="1"/>
  <c r="L91" i="14"/>
  <c r="M91" i="14" s="1"/>
  <c r="K91" i="14"/>
  <c r="I91" i="14"/>
  <c r="H91" i="14"/>
  <c r="F91" i="14"/>
  <c r="G91" i="14" s="1"/>
  <c r="E91" i="14"/>
  <c r="D91" i="14"/>
  <c r="C91" i="14"/>
  <c r="B91" i="14"/>
  <c r="AE90" i="14"/>
  <c r="V90" i="14"/>
  <c r="S90" i="14"/>
  <c r="AE89" i="14"/>
  <c r="S89" i="14"/>
  <c r="P89" i="14"/>
  <c r="M89" i="14"/>
  <c r="J89" i="14"/>
  <c r="G89" i="14"/>
  <c r="D89" i="14"/>
  <c r="AE88" i="14"/>
  <c r="S88" i="14"/>
  <c r="P88" i="14"/>
  <c r="M88" i="14"/>
  <c r="J88" i="14"/>
  <c r="G88" i="14"/>
  <c r="D88" i="14"/>
  <c r="AT87" i="14"/>
  <c r="AS87" i="14"/>
  <c r="AR87" i="14"/>
  <c r="AH87" i="14"/>
  <c r="AE87" i="14"/>
  <c r="V87" i="14"/>
  <c r="S87" i="14"/>
  <c r="P87" i="14"/>
  <c r="M87" i="14"/>
  <c r="J87" i="14"/>
  <c r="G87" i="14"/>
  <c r="D87" i="14"/>
  <c r="BX86" i="14"/>
  <c r="BW86" i="14"/>
  <c r="BV86" i="14"/>
  <c r="BL86" i="14"/>
  <c r="BI86" i="14"/>
  <c r="BH86" i="14"/>
  <c r="BG86" i="14"/>
  <c r="AZ86" i="14"/>
  <c r="AW86" i="14"/>
  <c r="AS86" i="14"/>
  <c r="AT86" i="14" s="1"/>
  <c r="AR86" i="14"/>
  <c r="AK86" i="14"/>
  <c r="AH86" i="14"/>
  <c r="AE86" i="14"/>
  <c r="V86" i="14"/>
  <c r="S86" i="14"/>
  <c r="P86" i="14"/>
  <c r="M86" i="14"/>
  <c r="J86" i="14"/>
  <c r="G86" i="14"/>
  <c r="D86" i="14"/>
  <c r="CM85" i="14"/>
  <c r="CD85" i="14"/>
  <c r="CA85" i="14"/>
  <c r="BX85" i="14"/>
  <c r="BO85" i="14"/>
  <c r="BL85" i="14"/>
  <c r="BH85" i="14"/>
  <c r="BG85" i="14"/>
  <c r="BI85" i="14" s="1"/>
  <c r="AZ85" i="14"/>
  <c r="AW85" i="14"/>
  <c r="AS85" i="14"/>
  <c r="AT85" i="14" s="1"/>
  <c r="AR85" i="14"/>
  <c r="AK85" i="14"/>
  <c r="AH85" i="14"/>
  <c r="AE85" i="14"/>
  <c r="V85" i="14"/>
  <c r="S85" i="14"/>
  <c r="P85" i="14"/>
  <c r="M85" i="14"/>
  <c r="J85" i="14"/>
  <c r="G85" i="14"/>
  <c r="D85" i="14"/>
  <c r="CM84" i="14"/>
  <c r="CD84" i="14"/>
  <c r="CA84" i="14"/>
  <c r="BX84" i="14"/>
  <c r="BO84" i="14"/>
  <c r="BL84" i="14"/>
  <c r="BH84" i="14"/>
  <c r="BG84" i="14"/>
  <c r="BI84" i="14" s="1"/>
  <c r="AZ84" i="14"/>
  <c r="AW84" i="14"/>
  <c r="AS84" i="14"/>
  <c r="AT84" i="14" s="1"/>
  <c r="AR84" i="14"/>
  <c r="AK84" i="14"/>
  <c r="AH84" i="14"/>
  <c r="AE84" i="14"/>
  <c r="V84" i="14"/>
  <c r="S84" i="14"/>
  <c r="P84" i="14"/>
  <c r="M84" i="14"/>
  <c r="J84" i="14"/>
  <c r="G84" i="14"/>
  <c r="D84" i="14"/>
  <c r="CC83" i="14"/>
  <c r="CB83" i="14"/>
  <c r="BZ83" i="14"/>
  <c r="CL83" i="14" s="1"/>
  <c r="BY83" i="14"/>
  <c r="CA83" i="14" s="1"/>
  <c r="BN83" i="14"/>
  <c r="BM83" i="14"/>
  <c r="BK83" i="14"/>
  <c r="BL83" i="14" s="1"/>
  <c r="BJ83" i="14"/>
  <c r="BG83" i="14"/>
  <c r="AY83" i="14"/>
  <c r="AX83" i="14"/>
  <c r="AW83" i="14"/>
  <c r="AV83" i="14"/>
  <c r="AU83" i="14"/>
  <c r="AJ83" i="14"/>
  <c r="AS83" i="14" s="1"/>
  <c r="AI83" i="14"/>
  <c r="AG83" i="14"/>
  <c r="AF83" i="14"/>
  <c r="AD83" i="14"/>
  <c r="AE83" i="14" s="1"/>
  <c r="AC83" i="14"/>
  <c r="AA83" i="14"/>
  <c r="Z83" i="14"/>
  <c r="Y83" i="14"/>
  <c r="X83" i="14"/>
  <c r="W83" i="14"/>
  <c r="U83" i="14"/>
  <c r="V83" i="14" s="1"/>
  <c r="T83" i="14"/>
  <c r="R83" i="14"/>
  <c r="Q83" i="14"/>
  <c r="S83" i="14" s="1"/>
  <c r="O83" i="14"/>
  <c r="N83" i="14"/>
  <c r="L83" i="14"/>
  <c r="K83" i="14"/>
  <c r="I83" i="14"/>
  <c r="J83" i="14" s="1"/>
  <c r="H83" i="14"/>
  <c r="G83" i="14"/>
  <c r="F83" i="14"/>
  <c r="E83" i="14"/>
  <c r="C83" i="14"/>
  <c r="D83" i="14" s="1"/>
  <c r="B83" i="14"/>
  <c r="J82" i="14"/>
  <c r="G82" i="14"/>
  <c r="D82" i="14"/>
  <c r="CL80" i="14"/>
  <c r="CK80" i="14"/>
  <c r="BW80" i="14"/>
  <c r="BV80" i="14"/>
  <c r="BG80" i="14"/>
  <c r="BI80" i="14" s="1"/>
  <c r="AZ80" i="14"/>
  <c r="AW80" i="14"/>
  <c r="AR80" i="14"/>
  <c r="AT80" i="14" s="1"/>
  <c r="AK80" i="14"/>
  <c r="AH80" i="14"/>
  <c r="AE80" i="14"/>
  <c r="V80" i="14"/>
  <c r="S80" i="14"/>
  <c r="J80" i="14"/>
  <c r="G80" i="14"/>
  <c r="D80" i="14"/>
  <c r="CL79" i="14"/>
  <c r="CM79" i="14" s="1"/>
  <c r="CK79" i="14"/>
  <c r="CA79" i="14"/>
  <c r="BW79" i="14"/>
  <c r="BX79" i="14" s="1"/>
  <c r="BV79" i="14"/>
  <c r="BO79" i="14"/>
  <c r="BL79" i="14"/>
  <c r="BH79" i="14"/>
  <c r="BG79" i="14"/>
  <c r="BI79" i="14" s="1"/>
  <c r="AZ79" i="14"/>
  <c r="AW79" i="14"/>
  <c r="AS79" i="14"/>
  <c r="AT79" i="14" s="1"/>
  <c r="AR79" i="14"/>
  <c r="AK79" i="14"/>
  <c r="AH79" i="14"/>
  <c r="AE79" i="14"/>
  <c r="V79" i="14"/>
  <c r="S79" i="14"/>
  <c r="J79" i="14"/>
  <c r="G79" i="14"/>
  <c r="D79" i="14"/>
  <c r="CL78" i="14"/>
  <c r="CK78" i="14"/>
  <c r="CM78" i="14" s="1"/>
  <c r="CA78" i="14"/>
  <c r="BW78" i="14"/>
  <c r="BV78" i="14"/>
  <c r="BX78" i="14" s="1"/>
  <c r="BO78" i="14"/>
  <c r="BL78" i="14"/>
  <c r="BH78" i="14"/>
  <c r="BI78" i="14" s="1"/>
  <c r="BG78" i="14"/>
  <c r="AZ78" i="14"/>
  <c r="AW78" i="14"/>
  <c r="AS78" i="14"/>
  <c r="AR78" i="14"/>
  <c r="AT78" i="14" s="1"/>
  <c r="AK78" i="14"/>
  <c r="AH78" i="14"/>
  <c r="AE78" i="14"/>
  <c r="V78" i="14"/>
  <c r="S78" i="14"/>
  <c r="J78" i="14"/>
  <c r="G78" i="14"/>
  <c r="D78" i="14"/>
  <c r="CL77" i="14"/>
  <c r="BZ77" i="14"/>
  <c r="BY77" i="14"/>
  <c r="BT77" i="14"/>
  <c r="BS77" i="14"/>
  <c r="BO77" i="14"/>
  <c r="BN77" i="14"/>
  <c r="BM77" i="14"/>
  <c r="BK77" i="14"/>
  <c r="BJ77" i="14"/>
  <c r="BV77" i="14" s="1"/>
  <c r="AY77" i="14"/>
  <c r="AZ77" i="14" s="1"/>
  <c r="AX77" i="14"/>
  <c r="AV77" i="14"/>
  <c r="AU77" i="14"/>
  <c r="AJ77" i="14"/>
  <c r="AI77" i="14"/>
  <c r="AG77" i="14"/>
  <c r="AF77" i="14"/>
  <c r="AD77" i="14"/>
  <c r="AC77" i="14"/>
  <c r="AE77" i="14" s="1"/>
  <c r="AA77" i="14"/>
  <c r="Z77" i="14"/>
  <c r="X77" i="14"/>
  <c r="W77" i="14"/>
  <c r="W61" i="14" s="1"/>
  <c r="U77" i="14"/>
  <c r="V77" i="14" s="1"/>
  <c r="T77" i="14"/>
  <c r="S77" i="14"/>
  <c r="R77" i="14"/>
  <c r="Q77" i="14"/>
  <c r="O77" i="14"/>
  <c r="P77" i="14" s="1"/>
  <c r="N77" i="14"/>
  <c r="M77" i="14"/>
  <c r="L77" i="14"/>
  <c r="K77" i="14"/>
  <c r="I77" i="14"/>
  <c r="J77" i="14" s="1"/>
  <c r="H77" i="14"/>
  <c r="F77" i="14"/>
  <c r="E77" i="14"/>
  <c r="G77" i="14" s="1"/>
  <c r="C77" i="14"/>
  <c r="B77" i="14"/>
  <c r="P76" i="14"/>
  <c r="M76" i="14"/>
  <c r="J76" i="14"/>
  <c r="G76" i="14"/>
  <c r="D76" i="14"/>
  <c r="AD75" i="14"/>
  <c r="AE75" i="14" s="1"/>
  <c r="AC75" i="14"/>
  <c r="S75" i="14"/>
  <c r="P75" i="14"/>
  <c r="M75" i="14"/>
  <c r="J75" i="14"/>
  <c r="G75" i="14"/>
  <c r="D75" i="14"/>
  <c r="AS74" i="14"/>
  <c r="AD74" i="14"/>
  <c r="AE74" i="14" s="1"/>
  <c r="AC74" i="14"/>
  <c r="V74" i="14"/>
  <c r="S74" i="14"/>
  <c r="P74" i="14"/>
  <c r="M74" i="14"/>
  <c r="J74" i="14"/>
  <c r="G74" i="14"/>
  <c r="D74" i="14"/>
  <c r="BH73" i="14"/>
  <c r="BI73" i="14" s="1"/>
  <c r="BG73" i="14"/>
  <c r="AT73" i="14"/>
  <c r="AS73" i="14"/>
  <c r="AR73" i="14"/>
  <c r="P73" i="14"/>
  <c r="M73" i="14"/>
  <c r="J73" i="14"/>
  <c r="G73" i="14"/>
  <c r="D73" i="14"/>
  <c r="BI72" i="14"/>
  <c r="BH72" i="14"/>
  <c r="BG72" i="14"/>
  <c r="AW72" i="14"/>
  <c r="AT72" i="14"/>
  <c r="AS72" i="14"/>
  <c r="AR72" i="14"/>
  <c r="AH72" i="14"/>
  <c r="AE72" i="14"/>
  <c r="AD72" i="14"/>
  <c r="AC72" i="14"/>
  <c r="AC62" i="14" s="1"/>
  <c r="V72" i="14"/>
  <c r="S72" i="14"/>
  <c r="AW71" i="14"/>
  <c r="AS71" i="14"/>
  <c r="AR71" i="14"/>
  <c r="AT71" i="14" s="1"/>
  <c r="AH71" i="14"/>
  <c r="S71" i="14"/>
  <c r="P71" i="14"/>
  <c r="M71" i="14"/>
  <c r="J71" i="14"/>
  <c r="G71" i="14"/>
  <c r="D71" i="14"/>
  <c r="AT70" i="14"/>
  <c r="AS70" i="14"/>
  <c r="AR70" i="14"/>
  <c r="V70" i="14"/>
  <c r="S70" i="14"/>
  <c r="P70" i="14"/>
  <c r="M70" i="14"/>
  <c r="J70" i="14"/>
  <c r="G70" i="14"/>
  <c r="D70" i="14"/>
  <c r="BH69" i="14"/>
  <c r="BG69" i="14"/>
  <c r="BI69" i="14" s="1"/>
  <c r="AW69" i="14"/>
  <c r="AS69" i="14"/>
  <c r="AR69" i="14"/>
  <c r="AT69" i="14" s="1"/>
  <c r="AH69" i="14"/>
  <c r="V69" i="14"/>
  <c r="BL68" i="14"/>
  <c r="BH68" i="14"/>
  <c r="BI68" i="14" s="1"/>
  <c r="BG68" i="14"/>
  <c r="AZ68" i="14"/>
  <c r="AW68" i="14"/>
  <c r="AT68" i="14"/>
  <c r="AS68" i="14"/>
  <c r="AR68" i="14"/>
  <c r="AK68" i="14"/>
  <c r="AH68" i="14"/>
  <c r="V68" i="14"/>
  <c r="S68" i="14"/>
  <c r="P68" i="14"/>
  <c r="M68" i="14"/>
  <c r="J68" i="14"/>
  <c r="G68" i="14"/>
  <c r="D68" i="14"/>
  <c r="BL67" i="14"/>
  <c r="BH67" i="14"/>
  <c r="BG67" i="14"/>
  <c r="BI67" i="14" s="1"/>
  <c r="AZ67" i="14"/>
  <c r="AW67" i="14"/>
  <c r="AS67" i="14"/>
  <c r="AR67" i="14"/>
  <c r="AK67" i="14"/>
  <c r="AH67" i="14"/>
  <c r="V67" i="14"/>
  <c r="S67" i="14"/>
  <c r="P67" i="14"/>
  <c r="M67" i="14"/>
  <c r="J67" i="14"/>
  <c r="G67" i="14"/>
  <c r="D67" i="14"/>
  <c r="BL66" i="14"/>
  <c r="BH66" i="14"/>
  <c r="BI66" i="14" s="1"/>
  <c r="BG66" i="14"/>
  <c r="AZ66" i="14"/>
  <c r="AW66" i="14"/>
  <c r="AT66" i="14"/>
  <c r="AS66" i="14"/>
  <c r="AR66" i="14"/>
  <c r="AK66" i="14"/>
  <c r="AH66" i="14"/>
  <c r="V66" i="14"/>
  <c r="S66" i="14"/>
  <c r="P66" i="14"/>
  <c r="M66" i="14"/>
  <c r="J66" i="14"/>
  <c r="G66" i="14"/>
  <c r="D66" i="14"/>
  <c r="BX65" i="14"/>
  <c r="BW65" i="14"/>
  <c r="BV65" i="14"/>
  <c r="BO65" i="14"/>
  <c r="BL65" i="14"/>
  <c r="BI65" i="14"/>
  <c r="BH65" i="14"/>
  <c r="BG65" i="14"/>
  <c r="AZ65" i="14"/>
  <c r="AW65" i="14"/>
  <c r="AS65" i="14"/>
  <c r="AT65" i="14" s="1"/>
  <c r="AR65" i="14"/>
  <c r="AK65" i="14"/>
  <c r="AH65" i="14"/>
  <c r="V65" i="14"/>
  <c r="S65" i="14"/>
  <c r="CM63" i="14"/>
  <c r="CL63" i="14"/>
  <c r="CK63" i="14"/>
  <c r="CA63" i="14"/>
  <c r="BX63" i="14"/>
  <c r="BW63" i="14"/>
  <c r="BV63" i="14"/>
  <c r="BO63" i="14"/>
  <c r="BL63" i="14"/>
  <c r="BH63" i="14"/>
  <c r="BI63" i="14" s="1"/>
  <c r="BG63" i="14"/>
  <c r="AZ63" i="14"/>
  <c r="AW63" i="14"/>
  <c r="AT63" i="14"/>
  <c r="AS63" i="14"/>
  <c r="AR63" i="14"/>
  <c r="AK63" i="14"/>
  <c r="AH63" i="14"/>
  <c r="AE63" i="14"/>
  <c r="V63" i="14"/>
  <c r="S63" i="14"/>
  <c r="P63" i="14"/>
  <c r="M63" i="14"/>
  <c r="J63" i="14"/>
  <c r="G63" i="14"/>
  <c r="D63" i="14"/>
  <c r="CA62" i="14"/>
  <c r="BZ62" i="14"/>
  <c r="BY62" i="14"/>
  <c r="CK62" i="14" s="1"/>
  <c r="BV62" i="14"/>
  <c r="BO62" i="14"/>
  <c r="BN62" i="14"/>
  <c r="BM62" i="14"/>
  <c r="BL62" i="14"/>
  <c r="BK62" i="14"/>
  <c r="BJ62" i="14"/>
  <c r="BH62" i="14"/>
  <c r="AY62" i="14"/>
  <c r="AX62" i="14"/>
  <c r="AW62" i="14"/>
  <c r="AV62" i="14"/>
  <c r="AU62" i="14"/>
  <c r="AS62" i="14"/>
  <c r="AJ62" i="14"/>
  <c r="AI62" i="14"/>
  <c r="AG62" i="14"/>
  <c r="AF62" i="14"/>
  <c r="AA62" i="14"/>
  <c r="Z62" i="14"/>
  <c r="Z61" i="14" s="1"/>
  <c r="X62" i="14"/>
  <c r="W62" i="14"/>
  <c r="U62" i="14"/>
  <c r="V62" i="14" s="1"/>
  <c r="T62" i="14"/>
  <c r="R62" i="14"/>
  <c r="Q62" i="14"/>
  <c r="O62" i="14"/>
  <c r="N62" i="14"/>
  <c r="M62" i="14"/>
  <c r="L62" i="14"/>
  <c r="K62" i="14"/>
  <c r="J62" i="14"/>
  <c r="I62" i="14"/>
  <c r="H62" i="14"/>
  <c r="F62" i="14"/>
  <c r="E62" i="14"/>
  <c r="E61" i="14" s="1"/>
  <c r="C62" i="14"/>
  <c r="B62" i="14"/>
  <c r="CI61" i="14"/>
  <c r="CH61" i="14"/>
  <c r="CB61" i="14"/>
  <c r="BM61" i="14"/>
  <c r="BJ61" i="14"/>
  <c r="AY61" i="14"/>
  <c r="AV61" i="14"/>
  <c r="Y61" i="14"/>
  <c r="X61" i="14"/>
  <c r="T61" i="14"/>
  <c r="Q61" i="14"/>
  <c r="L61" i="14"/>
  <c r="I61" i="14"/>
  <c r="CM60" i="14"/>
  <c r="CL60" i="14"/>
  <c r="CK60" i="14"/>
  <c r="CG60" i="14"/>
  <c r="CD60" i="14"/>
  <c r="CA60" i="14"/>
  <c r="BW60" i="14"/>
  <c r="BV60" i="14"/>
  <c r="BX60" i="14" s="1"/>
  <c r="BR60" i="14"/>
  <c r="BO60" i="14"/>
  <c r="BL60" i="14"/>
  <c r="BH60" i="14"/>
  <c r="BI60" i="14" s="1"/>
  <c r="BG60" i="14"/>
  <c r="BC60" i="14"/>
  <c r="AZ60" i="14"/>
  <c r="AW60" i="14"/>
  <c r="AS60" i="14"/>
  <c r="AR60" i="14"/>
  <c r="AT60" i="14" s="1"/>
  <c r="AN60" i="14"/>
  <c r="AK60" i="14"/>
  <c r="AH60" i="14"/>
  <c r="AD60" i="14"/>
  <c r="AE60" i="14" s="1"/>
  <c r="AC60" i="14"/>
  <c r="Y60" i="14"/>
  <c r="V60" i="14"/>
  <c r="S60" i="14"/>
  <c r="P60" i="14"/>
  <c r="M60" i="14"/>
  <c r="J60" i="14"/>
  <c r="G60" i="14"/>
  <c r="D60" i="14"/>
  <c r="CL59" i="14"/>
  <c r="CM59" i="14" s="1"/>
  <c r="CK59" i="14"/>
  <c r="CG59" i="14"/>
  <c r="CD59" i="14"/>
  <c r="CA59" i="14"/>
  <c r="BX59" i="14"/>
  <c r="BW59" i="14"/>
  <c r="BV59" i="14"/>
  <c r="BR59" i="14"/>
  <c r="BO59" i="14"/>
  <c r="BL59" i="14"/>
  <c r="BH59" i="14"/>
  <c r="BI59" i="14" s="1"/>
  <c r="BG59" i="14"/>
  <c r="BC59" i="14"/>
  <c r="AZ59" i="14"/>
  <c r="AW59" i="14"/>
  <c r="AT59" i="14"/>
  <c r="AS59" i="14"/>
  <c r="AR59" i="14"/>
  <c r="AN59" i="14"/>
  <c r="AK59" i="14"/>
  <c r="AH59" i="14"/>
  <c r="AD59" i="14"/>
  <c r="AC59" i="14"/>
  <c r="Y59" i="14"/>
  <c r="V59" i="14"/>
  <c r="S59" i="14"/>
  <c r="P59" i="14"/>
  <c r="M59" i="14"/>
  <c r="J59" i="14"/>
  <c r="G59" i="14"/>
  <c r="D59" i="14"/>
  <c r="CG58" i="14"/>
  <c r="CF58" i="14"/>
  <c r="CE58" i="14"/>
  <c r="CD58" i="14"/>
  <c r="CC58" i="14"/>
  <c r="CB58" i="14"/>
  <c r="BZ58" i="14"/>
  <c r="BY58" i="14"/>
  <c r="CK58" i="14" s="1"/>
  <c r="BR58" i="14"/>
  <c r="BQ58" i="14"/>
  <c r="BP58" i="14"/>
  <c r="BN58" i="14"/>
  <c r="BO58" i="14" s="1"/>
  <c r="BM58" i="14"/>
  <c r="BK58" i="14"/>
  <c r="BJ58" i="14"/>
  <c r="BV58" i="14" s="1"/>
  <c r="BC58" i="14"/>
  <c r="BB58" i="14"/>
  <c r="BA58" i="14"/>
  <c r="AY58" i="14"/>
  <c r="AZ58" i="14" s="1"/>
  <c r="AX58" i="14"/>
  <c r="AV58" i="14"/>
  <c r="AU58" i="14"/>
  <c r="BG58" i="14" s="1"/>
  <c r="AQ58" i="14"/>
  <c r="AP58" i="14"/>
  <c r="AO58" i="14"/>
  <c r="AN58" i="14"/>
  <c r="AM58" i="14"/>
  <c r="AL58" i="14"/>
  <c r="AJ58" i="14"/>
  <c r="AI58" i="14"/>
  <c r="AI49" i="14" s="1"/>
  <c r="AG58" i="14"/>
  <c r="AF58" i="14"/>
  <c r="AH58" i="14" s="1"/>
  <c r="AA58" i="14"/>
  <c r="Z58" i="14"/>
  <c r="X58" i="14"/>
  <c r="W58" i="14"/>
  <c r="Y58" i="14" s="1"/>
  <c r="V58" i="14"/>
  <c r="U58" i="14"/>
  <c r="T58" i="14"/>
  <c r="R58" i="14"/>
  <c r="Q58" i="14"/>
  <c r="O58" i="14"/>
  <c r="N58" i="14"/>
  <c r="L58" i="14"/>
  <c r="K58" i="14"/>
  <c r="M58" i="14" s="1"/>
  <c r="J58" i="14"/>
  <c r="I58" i="14"/>
  <c r="H58" i="14"/>
  <c r="G58" i="14"/>
  <c r="F58" i="14"/>
  <c r="E58" i="14"/>
  <c r="C58" i="14"/>
  <c r="D58" i="14" s="1"/>
  <c r="B58" i="14"/>
  <c r="CL57" i="14"/>
  <c r="CK57" i="14"/>
  <c r="CM57" i="14" s="1"/>
  <c r="CG57" i="14"/>
  <c r="CD57" i="14"/>
  <c r="CA57" i="14"/>
  <c r="BW57" i="14"/>
  <c r="BX57" i="14" s="1"/>
  <c r="BV57" i="14"/>
  <c r="BR57" i="14"/>
  <c r="BO57" i="14"/>
  <c r="BL57" i="14"/>
  <c r="BH57" i="14"/>
  <c r="BG57" i="14"/>
  <c r="BI57" i="14" s="1"/>
  <c r="BC57" i="14"/>
  <c r="AZ57" i="14"/>
  <c r="AW57" i="14"/>
  <c r="AS57" i="14"/>
  <c r="AT57" i="14" s="1"/>
  <c r="AR57" i="14"/>
  <c r="AN57" i="14"/>
  <c r="AK57" i="14"/>
  <c r="AH57" i="14"/>
  <c r="AD57" i="14"/>
  <c r="AC57" i="14"/>
  <c r="AE57" i="14" s="1"/>
  <c r="Y57" i="14"/>
  <c r="V57" i="14"/>
  <c r="S57" i="14"/>
  <c r="P57" i="14"/>
  <c r="M57" i="14"/>
  <c r="J57" i="14"/>
  <c r="G57" i="14"/>
  <c r="D57" i="14"/>
  <c r="CM56" i="14"/>
  <c r="CL56" i="14"/>
  <c r="CK56" i="14"/>
  <c r="CG56" i="14"/>
  <c r="CD56" i="14"/>
  <c r="CA56" i="14"/>
  <c r="BW56" i="14"/>
  <c r="BX56" i="14" s="1"/>
  <c r="BV56" i="14"/>
  <c r="BR56" i="14"/>
  <c r="BO56" i="14"/>
  <c r="BL56" i="14"/>
  <c r="BI56" i="14"/>
  <c r="BH56" i="14"/>
  <c r="BG56" i="14"/>
  <c r="BC56" i="14"/>
  <c r="AZ56" i="14"/>
  <c r="AW56" i="14"/>
  <c r="AS56" i="14"/>
  <c r="AR56" i="14"/>
  <c r="AN56" i="14"/>
  <c r="AK56" i="14"/>
  <c r="AH56" i="14"/>
  <c r="AE56" i="14"/>
  <c r="AD56" i="14"/>
  <c r="AC56" i="14"/>
  <c r="Y56" i="14"/>
  <c r="V56" i="14"/>
  <c r="S56" i="14"/>
  <c r="CL55" i="14"/>
  <c r="CK55" i="14"/>
  <c r="CG55" i="14"/>
  <c r="CD55" i="14"/>
  <c r="CA55" i="14"/>
  <c r="BX55" i="14"/>
  <c r="BW55" i="14"/>
  <c r="BV55" i="14"/>
  <c r="BR55" i="14"/>
  <c r="BO55" i="14"/>
  <c r="BL55" i="14"/>
  <c r="BH55" i="14"/>
  <c r="BI55" i="14" s="1"/>
  <c r="BG55" i="14"/>
  <c r="BC55" i="14"/>
  <c r="AZ55" i="14"/>
  <c r="AW55" i="14"/>
  <c r="AT55" i="14"/>
  <c r="AS55" i="14"/>
  <c r="AR55" i="14"/>
  <c r="AN55" i="14"/>
  <c r="AK55" i="14"/>
  <c r="AH55" i="14"/>
  <c r="AD55" i="14"/>
  <c r="AE55" i="14" s="1"/>
  <c r="AC55" i="14"/>
  <c r="Y55" i="14"/>
  <c r="V55" i="14"/>
  <c r="S55" i="14"/>
  <c r="P55" i="14"/>
  <c r="M55" i="14"/>
  <c r="J55" i="14"/>
  <c r="G55" i="14"/>
  <c r="D55" i="14"/>
  <c r="CG54" i="14"/>
  <c r="CF54" i="14"/>
  <c r="CE54" i="14"/>
  <c r="CC54" i="14"/>
  <c r="CD54" i="14" s="1"/>
  <c r="CB54" i="14"/>
  <c r="BZ54" i="14"/>
  <c r="BY54" i="14"/>
  <c r="CK54" i="14" s="1"/>
  <c r="BR54" i="14"/>
  <c r="BQ54" i="14"/>
  <c r="BP54" i="14"/>
  <c r="BN54" i="14"/>
  <c r="BO54" i="14" s="1"/>
  <c r="BM54" i="14"/>
  <c r="BK54" i="14"/>
  <c r="BJ54" i="14"/>
  <c r="BV54" i="14" s="1"/>
  <c r="BC54" i="14"/>
  <c r="BB54" i="14"/>
  <c r="BA54" i="14"/>
  <c r="AZ54" i="14"/>
  <c r="AY54" i="14"/>
  <c r="AX54" i="14"/>
  <c r="AV54" i="14"/>
  <c r="AU54" i="14"/>
  <c r="BG54" i="14" s="1"/>
  <c r="AN54" i="14"/>
  <c r="AM54" i="14"/>
  <c r="AL54" i="14"/>
  <c r="AK54" i="14"/>
  <c r="AJ54" i="14"/>
  <c r="AI54" i="14"/>
  <c r="AG54" i="14"/>
  <c r="AF54" i="14"/>
  <c r="AR54" i="14" s="1"/>
  <c r="AA54" i="14"/>
  <c r="Z54" i="14"/>
  <c r="X54" i="14"/>
  <c r="Y54" i="14" s="1"/>
  <c r="W54" i="14"/>
  <c r="U54" i="14"/>
  <c r="T54" i="14"/>
  <c r="S54" i="14"/>
  <c r="R54" i="14"/>
  <c r="Q54" i="14"/>
  <c r="P54" i="14"/>
  <c r="O54" i="14"/>
  <c r="N54" i="14"/>
  <c r="L54" i="14"/>
  <c r="K54" i="14"/>
  <c r="I54" i="14"/>
  <c r="H54" i="14"/>
  <c r="J54" i="14" s="1"/>
  <c r="G54" i="14"/>
  <c r="F54" i="14"/>
  <c r="E54" i="14"/>
  <c r="C54" i="14"/>
  <c r="D54" i="14" s="1"/>
  <c r="B54" i="14"/>
  <c r="CL53" i="14"/>
  <c r="CK53" i="14"/>
  <c r="CA53" i="14"/>
  <c r="BW53" i="14"/>
  <c r="BX53" i="14" s="1"/>
  <c r="BV53" i="14"/>
  <c r="BO53" i="14"/>
  <c r="BL53" i="14"/>
  <c r="BI53" i="14"/>
  <c r="BH53" i="14"/>
  <c r="BG53" i="14"/>
  <c r="BC53" i="14"/>
  <c r="AZ53" i="14"/>
  <c r="AW53" i="14"/>
  <c r="AS53" i="14"/>
  <c r="AR53" i="14"/>
  <c r="AN53" i="14"/>
  <c r="AK53" i="14"/>
  <c r="AH53" i="14"/>
  <c r="AC53" i="14"/>
  <c r="Y53" i="14"/>
  <c r="V53" i="14"/>
  <c r="S53" i="14"/>
  <c r="P53" i="14"/>
  <c r="M53" i="14"/>
  <c r="J53" i="14"/>
  <c r="G53" i="14"/>
  <c r="D53" i="14"/>
  <c r="CK52" i="14"/>
  <c r="CA52" i="14"/>
  <c r="BZ52" i="14"/>
  <c r="BY52" i="14"/>
  <c r="BR52" i="14"/>
  <c r="BQ52" i="14"/>
  <c r="BP52" i="14"/>
  <c r="BP49" i="14" s="1"/>
  <c r="BN52" i="14"/>
  <c r="BM52" i="14"/>
  <c r="BL52" i="14"/>
  <c r="BK52" i="14"/>
  <c r="BJ52" i="14"/>
  <c r="BH52" i="14"/>
  <c r="BI52" i="14" s="1"/>
  <c r="BG52" i="14"/>
  <c r="BB52" i="14"/>
  <c r="BA52" i="14"/>
  <c r="BA49" i="14" s="1"/>
  <c r="AY52" i="14"/>
  <c r="AX52" i="14"/>
  <c r="AZ52" i="14" s="1"/>
  <c r="AW52" i="14"/>
  <c r="AV52" i="14"/>
  <c r="AU52" i="14"/>
  <c r="AS52" i="14"/>
  <c r="AM52" i="14"/>
  <c r="AL52" i="14"/>
  <c r="AL49" i="14" s="1"/>
  <c r="AJ52" i="14"/>
  <c r="AI52" i="14"/>
  <c r="AK52" i="14" s="1"/>
  <c r="AH52" i="14"/>
  <c r="AG52" i="14"/>
  <c r="AF52" i="14"/>
  <c r="AD52" i="14"/>
  <c r="AA52" i="14"/>
  <c r="Z52" i="14"/>
  <c r="Y52" i="14"/>
  <c r="X52" i="14"/>
  <c r="W52" i="14"/>
  <c r="V52" i="14"/>
  <c r="U52" i="14"/>
  <c r="U49" i="14" s="1"/>
  <c r="T52" i="14"/>
  <c r="R52" i="14"/>
  <c r="Q52" i="14"/>
  <c r="Q49" i="14" s="1"/>
  <c r="O52" i="14"/>
  <c r="N52" i="14"/>
  <c r="P52" i="14" s="1"/>
  <c r="M52" i="14"/>
  <c r="L52" i="14"/>
  <c r="K52" i="14"/>
  <c r="I52" i="14"/>
  <c r="H52" i="14"/>
  <c r="F52" i="14"/>
  <c r="E52" i="14"/>
  <c r="E49" i="14" s="1"/>
  <c r="C52" i="14"/>
  <c r="B52" i="14"/>
  <c r="D52" i="14" s="1"/>
  <c r="CM51" i="14"/>
  <c r="CL51" i="14"/>
  <c r="CK51" i="14"/>
  <c r="CG51" i="14"/>
  <c r="CD51" i="14"/>
  <c r="CA51" i="14"/>
  <c r="BW51" i="14"/>
  <c r="BX51" i="14" s="1"/>
  <c r="BV51" i="14"/>
  <c r="BR51" i="14"/>
  <c r="BO51" i="14"/>
  <c r="BL51" i="14"/>
  <c r="BI51" i="14"/>
  <c r="BH51" i="14"/>
  <c r="BG51" i="14"/>
  <c r="BC51" i="14"/>
  <c r="AZ51" i="14"/>
  <c r="AW51" i="14"/>
  <c r="AS51" i="14"/>
  <c r="AR51" i="14"/>
  <c r="AN51" i="14"/>
  <c r="AK51" i="14"/>
  <c r="AH51" i="14"/>
  <c r="AE51" i="14"/>
  <c r="Y51" i="14"/>
  <c r="V51" i="14"/>
  <c r="S51" i="14"/>
  <c r="P51" i="14"/>
  <c r="M51" i="14"/>
  <c r="J51" i="14"/>
  <c r="G51" i="14"/>
  <c r="D51" i="14"/>
  <c r="CG50" i="14"/>
  <c r="CF50" i="14"/>
  <c r="CE50" i="14"/>
  <c r="CD50" i="14"/>
  <c r="CC50" i="14"/>
  <c r="CB50" i="14"/>
  <c r="BZ50" i="14"/>
  <c r="BY50" i="14"/>
  <c r="CK50" i="14" s="1"/>
  <c r="BR50" i="14"/>
  <c r="BQ50" i="14"/>
  <c r="BP50" i="14"/>
  <c r="BN50" i="14"/>
  <c r="BO50" i="14" s="1"/>
  <c r="BM50" i="14"/>
  <c r="BK50" i="14"/>
  <c r="BJ50" i="14"/>
  <c r="BV50" i="14" s="1"/>
  <c r="BC50" i="14"/>
  <c r="BB50" i="14"/>
  <c r="BA50" i="14"/>
  <c r="AY50" i="14"/>
  <c r="AZ50" i="14" s="1"/>
  <c r="AX50" i="14"/>
  <c r="AV50" i="14"/>
  <c r="AU50" i="14"/>
  <c r="AU49" i="14" s="1"/>
  <c r="AN50" i="14"/>
  <c r="AM50" i="14"/>
  <c r="AL50" i="14"/>
  <c r="AK50" i="14"/>
  <c r="AJ50" i="14"/>
  <c r="AJ49" i="14" s="1"/>
  <c r="AI50" i="14"/>
  <c r="AG50" i="14"/>
  <c r="AF50" i="14"/>
  <c r="AR50" i="14" s="1"/>
  <c r="AD50" i="14"/>
  <c r="AC50" i="14"/>
  <c r="AA50" i="14"/>
  <c r="AA49" i="14" s="1"/>
  <c r="Z50" i="14"/>
  <c r="X50" i="14"/>
  <c r="W50" i="14"/>
  <c r="U50" i="14"/>
  <c r="T50" i="14"/>
  <c r="S50" i="14"/>
  <c r="R50" i="14"/>
  <c r="Q50" i="14"/>
  <c r="P50" i="14"/>
  <c r="O50" i="14"/>
  <c r="N50" i="14"/>
  <c r="L50" i="14"/>
  <c r="K50" i="14"/>
  <c r="K49" i="14" s="1"/>
  <c r="I50" i="14"/>
  <c r="H50" i="14"/>
  <c r="G50" i="14"/>
  <c r="F50" i="14"/>
  <c r="E50" i="14"/>
  <c r="C50" i="14"/>
  <c r="D50" i="14" s="1"/>
  <c r="B50" i="14"/>
  <c r="CI49" i="14"/>
  <c r="CH49" i="14"/>
  <c r="CG49" i="14"/>
  <c r="CF49" i="14"/>
  <c r="CE49" i="14"/>
  <c r="CC49" i="14"/>
  <c r="CD49" i="14" s="1"/>
  <c r="CB49" i="14"/>
  <c r="BM49" i="14"/>
  <c r="BJ49" i="14"/>
  <c r="BV49" i="14" s="1"/>
  <c r="BB49" i="14"/>
  <c r="BC49" i="14" s="1"/>
  <c r="AY49" i="14"/>
  <c r="AZ49" i="14" s="1"/>
  <c r="AX49" i="14"/>
  <c r="AF49" i="14"/>
  <c r="Z49" i="14"/>
  <c r="W49" i="14"/>
  <c r="O49" i="14"/>
  <c r="G49" i="14"/>
  <c r="F49" i="14"/>
  <c r="B49" i="14"/>
  <c r="P48" i="14"/>
  <c r="M48" i="14"/>
  <c r="J48" i="14"/>
  <c r="G48" i="14"/>
  <c r="D48" i="14"/>
  <c r="CL47" i="14"/>
  <c r="CM47" i="14" s="1"/>
  <c r="CK47" i="14"/>
  <c r="CA47" i="14"/>
  <c r="BW47" i="14"/>
  <c r="BX47" i="14" s="1"/>
  <c r="BV47" i="14"/>
  <c r="BO47" i="14"/>
  <c r="BL47" i="14"/>
  <c r="BI47" i="14"/>
  <c r="BH47" i="14"/>
  <c r="BG47" i="14"/>
  <c r="BC47" i="14"/>
  <c r="AZ47" i="14"/>
  <c r="AW47" i="14"/>
  <c r="AS47" i="14"/>
  <c r="AR47" i="14"/>
  <c r="AT47" i="14" s="1"/>
  <c r="AN47" i="14"/>
  <c r="AK47" i="14"/>
  <c r="AH47" i="14"/>
  <c r="AD47" i="14"/>
  <c r="AE47" i="14" s="1"/>
  <c r="AC47" i="14"/>
  <c r="Y47" i="14"/>
  <c r="V47" i="14"/>
  <c r="S47" i="14"/>
  <c r="P47" i="14"/>
  <c r="M47" i="14"/>
  <c r="J47" i="14"/>
  <c r="G47" i="14"/>
  <c r="D47" i="14"/>
  <c r="CL46" i="14"/>
  <c r="CK46" i="14"/>
  <c r="BZ46" i="14"/>
  <c r="BY46" i="14"/>
  <c r="CA46" i="14" s="1"/>
  <c r="BN46" i="14"/>
  <c r="BO46" i="14" s="1"/>
  <c r="BM46" i="14"/>
  <c r="BK46" i="14"/>
  <c r="BJ46" i="14"/>
  <c r="BV46" i="14" s="1"/>
  <c r="BC46" i="14"/>
  <c r="BB46" i="14"/>
  <c r="BA46" i="14"/>
  <c r="AZ46" i="14"/>
  <c r="AY46" i="14"/>
  <c r="AX46" i="14"/>
  <c r="AV46" i="14"/>
  <c r="AU46" i="14"/>
  <c r="BG46" i="14" s="1"/>
  <c r="AP46" i="14"/>
  <c r="AO46" i="14"/>
  <c r="AM46" i="14"/>
  <c r="AN46" i="14" s="1"/>
  <c r="AL46" i="14"/>
  <c r="AJ46" i="14"/>
  <c r="AI46" i="14"/>
  <c r="AK46" i="14" s="1"/>
  <c r="AH46" i="14"/>
  <c r="AG46" i="14"/>
  <c r="AF46" i="14"/>
  <c r="AD46" i="14"/>
  <c r="AE46" i="14" s="1"/>
  <c r="AA46" i="14"/>
  <c r="Z46" i="14"/>
  <c r="Y46" i="14"/>
  <c r="X46" i="14"/>
  <c r="W46" i="14"/>
  <c r="U46" i="14"/>
  <c r="V46" i="14" s="1"/>
  <c r="T46" i="14"/>
  <c r="R46" i="14"/>
  <c r="S46" i="14" s="1"/>
  <c r="Q46" i="14"/>
  <c r="AC46" i="14" s="1"/>
  <c r="O46" i="14"/>
  <c r="N46" i="14"/>
  <c r="P46" i="14" s="1"/>
  <c r="M46" i="14"/>
  <c r="L46" i="14"/>
  <c r="K46" i="14"/>
  <c r="J46" i="14"/>
  <c r="I46" i="14"/>
  <c r="H46" i="14"/>
  <c r="F46" i="14"/>
  <c r="E46" i="14"/>
  <c r="E9" i="14" s="1"/>
  <c r="E8" i="14" s="1"/>
  <c r="C46" i="14"/>
  <c r="B46" i="14"/>
  <c r="D46" i="14" s="1"/>
  <c r="CM45" i="14"/>
  <c r="CL45" i="14"/>
  <c r="CK45" i="14"/>
  <c r="CA45" i="14"/>
  <c r="BX45" i="14"/>
  <c r="BW45" i="14"/>
  <c r="BV45" i="14"/>
  <c r="BO45" i="14"/>
  <c r="BL45" i="14"/>
  <c r="BH45" i="14"/>
  <c r="BG45" i="14"/>
  <c r="BI45" i="14" s="1"/>
  <c r="BC45" i="14"/>
  <c r="AZ45" i="14"/>
  <c r="AW45" i="14"/>
  <c r="AT45" i="14"/>
  <c r="AS45" i="14"/>
  <c r="AR45" i="14"/>
  <c r="AN45" i="14"/>
  <c r="AK45" i="14"/>
  <c r="AH45" i="14"/>
  <c r="AD45" i="14"/>
  <c r="AC45" i="14"/>
  <c r="V45" i="14"/>
  <c r="S45" i="14"/>
  <c r="P45" i="14"/>
  <c r="M45" i="14"/>
  <c r="J45" i="14"/>
  <c r="G45" i="14"/>
  <c r="D45" i="14"/>
  <c r="CM44" i="14"/>
  <c r="CL44" i="14"/>
  <c r="CK44" i="14"/>
  <c r="CA44" i="14"/>
  <c r="BX44" i="14"/>
  <c r="BW44" i="14"/>
  <c r="BV44" i="14"/>
  <c r="BO44" i="14"/>
  <c r="BL44" i="14"/>
  <c r="BI44" i="14"/>
  <c r="BH44" i="14"/>
  <c r="BG44" i="14"/>
  <c r="BC44" i="14"/>
  <c r="AZ44" i="14"/>
  <c r="AW44" i="14"/>
  <c r="AS44" i="14"/>
  <c r="AR44" i="14"/>
  <c r="AN44" i="14"/>
  <c r="AK44" i="14"/>
  <c r="AH44" i="14"/>
  <c r="AE44" i="14"/>
  <c r="AC44" i="14"/>
  <c r="V44" i="14"/>
  <c r="S44" i="14"/>
  <c r="P44" i="14"/>
  <c r="M44" i="14"/>
  <c r="J44" i="14"/>
  <c r="G44" i="14"/>
  <c r="D44" i="14"/>
  <c r="CK43" i="14"/>
  <c r="BZ43" i="14"/>
  <c r="BY43" i="14"/>
  <c r="BW43" i="14"/>
  <c r="BX43" i="14" s="1"/>
  <c r="BV43" i="14"/>
  <c r="BN43" i="14"/>
  <c r="BO43" i="14" s="1"/>
  <c r="BM43" i="14"/>
  <c r="BL43" i="14"/>
  <c r="BK43" i="14"/>
  <c r="BJ43" i="14"/>
  <c r="BC43" i="14"/>
  <c r="BB43" i="14"/>
  <c r="BA43" i="14"/>
  <c r="AY43" i="14"/>
  <c r="AX43" i="14"/>
  <c r="AV43" i="14"/>
  <c r="AU43" i="14"/>
  <c r="AP43" i="14"/>
  <c r="AO43" i="14"/>
  <c r="AO9" i="14" s="1"/>
  <c r="AO8" i="14" s="1"/>
  <c r="AM43" i="14"/>
  <c r="AN43" i="14" s="1"/>
  <c r="AL43" i="14"/>
  <c r="AK43" i="14"/>
  <c r="AJ43" i="14"/>
  <c r="AI43" i="14"/>
  <c r="AG43" i="14"/>
  <c r="AS43" i="14" s="1"/>
  <c r="AF43" i="14"/>
  <c r="AD43" i="14"/>
  <c r="AA43" i="14"/>
  <c r="AB43" i="14" s="1"/>
  <c r="Z43" i="14"/>
  <c r="X43" i="14"/>
  <c r="W43" i="14"/>
  <c r="Y43" i="14" s="1"/>
  <c r="V43" i="14"/>
  <c r="U43" i="14"/>
  <c r="T43" i="14"/>
  <c r="S43" i="14"/>
  <c r="R43" i="14"/>
  <c r="Q43" i="14"/>
  <c r="O43" i="14"/>
  <c r="N43" i="14"/>
  <c r="L43" i="14"/>
  <c r="K43" i="14"/>
  <c r="M43" i="14" s="1"/>
  <c r="J43" i="14"/>
  <c r="I43" i="14"/>
  <c r="H43" i="14"/>
  <c r="F43" i="14"/>
  <c r="G43" i="14" s="1"/>
  <c r="E43" i="14"/>
  <c r="C43" i="14"/>
  <c r="B43" i="14"/>
  <c r="CM42" i="14"/>
  <c r="CL42" i="14"/>
  <c r="CK42" i="14"/>
  <c r="CD42" i="14"/>
  <c r="CA42" i="14"/>
  <c r="BW42" i="14"/>
  <c r="BX42" i="14" s="1"/>
  <c r="BV42" i="14"/>
  <c r="BR42" i="14"/>
  <c r="BO42" i="14"/>
  <c r="BL42" i="14"/>
  <c r="BH42" i="14"/>
  <c r="BI42" i="14" s="1"/>
  <c r="BG42" i="14"/>
  <c r="BC42" i="14"/>
  <c r="AZ42" i="14"/>
  <c r="AW42" i="14"/>
  <c r="AT42" i="14"/>
  <c r="AK42" i="14"/>
  <c r="AH42" i="14"/>
  <c r="AE42" i="14"/>
  <c r="AD42" i="14"/>
  <c r="AC42" i="14"/>
  <c r="V42" i="14"/>
  <c r="S42" i="14"/>
  <c r="P42" i="14"/>
  <c r="M42" i="14"/>
  <c r="J42" i="14"/>
  <c r="G42" i="14"/>
  <c r="D42" i="14"/>
  <c r="CL41" i="14"/>
  <c r="CK41" i="14"/>
  <c r="CM41" i="14" s="1"/>
  <c r="CD41" i="14"/>
  <c r="CA41" i="14"/>
  <c r="BW41" i="14"/>
  <c r="BX41" i="14" s="1"/>
  <c r="BV41" i="14"/>
  <c r="BR41" i="14"/>
  <c r="BO41" i="14"/>
  <c r="BL41" i="14"/>
  <c r="BH41" i="14"/>
  <c r="BI41" i="14" s="1"/>
  <c r="BG41" i="14"/>
  <c r="BC41" i="14"/>
  <c r="AZ41" i="14"/>
  <c r="AW41" i="14"/>
  <c r="AT41" i="14"/>
  <c r="AK41" i="14"/>
  <c r="AH41" i="14"/>
  <c r="AE41" i="14"/>
  <c r="AD41" i="14"/>
  <c r="AC41" i="14"/>
  <c r="V41" i="14"/>
  <c r="S41" i="14"/>
  <c r="P41" i="14"/>
  <c r="M41" i="14"/>
  <c r="J41" i="14"/>
  <c r="G41" i="14"/>
  <c r="D41" i="14"/>
  <c r="CL40" i="14"/>
  <c r="CK40" i="14"/>
  <c r="CM40" i="14" s="1"/>
  <c r="CA40" i="14"/>
  <c r="BW40" i="14"/>
  <c r="BV40" i="14"/>
  <c r="BX40" i="14" s="1"/>
  <c r="BO40" i="14"/>
  <c r="BL40" i="14"/>
  <c r="BH40" i="14"/>
  <c r="BG40" i="14"/>
  <c r="BC40" i="14"/>
  <c r="AZ40" i="14"/>
  <c r="AW40" i="14"/>
  <c r="AT40" i="14"/>
  <c r="AK40" i="14"/>
  <c r="AH40" i="14"/>
  <c r="AD40" i="14"/>
  <c r="AE40" i="14" s="1"/>
  <c r="AC40" i="14"/>
  <c r="V40" i="14"/>
  <c r="S40" i="14"/>
  <c r="P40" i="14"/>
  <c r="M40" i="14"/>
  <c r="J40" i="14"/>
  <c r="G40" i="14"/>
  <c r="D40" i="14"/>
  <c r="CL38" i="14"/>
  <c r="CK38" i="14"/>
  <c r="CM38" i="14" s="1"/>
  <c r="CD38" i="14"/>
  <c r="CA38" i="14"/>
  <c r="BW38" i="14"/>
  <c r="BV38" i="14"/>
  <c r="BR38" i="14"/>
  <c r="BO38" i="14"/>
  <c r="BL38" i="14"/>
  <c r="BH38" i="14"/>
  <c r="BI38" i="14" s="1"/>
  <c r="BG38" i="14"/>
  <c r="BC38" i="14"/>
  <c r="AZ38" i="14"/>
  <c r="AW38" i="14"/>
  <c r="AT38" i="14"/>
  <c r="AK38" i="14"/>
  <c r="AH38" i="14"/>
  <c r="AE38" i="14"/>
  <c r="AD38" i="14"/>
  <c r="AC38" i="14"/>
  <c r="V38" i="14"/>
  <c r="S38" i="14"/>
  <c r="P38" i="14"/>
  <c r="M38" i="14"/>
  <c r="J38" i="14"/>
  <c r="G38" i="14"/>
  <c r="D38" i="14"/>
  <c r="BW37" i="14"/>
  <c r="BX37" i="14" s="1"/>
  <c r="BV37" i="14"/>
  <c r="BL37" i="14"/>
  <c r="BH37" i="14"/>
  <c r="BG37" i="14"/>
  <c r="AZ37" i="14"/>
  <c r="AW37" i="14"/>
  <c r="AT37" i="14"/>
  <c r="AK37" i="14"/>
  <c r="AH37" i="14"/>
  <c r="AD37" i="14"/>
  <c r="AC37" i="14"/>
  <c r="V37" i="14"/>
  <c r="S37" i="14"/>
  <c r="P37" i="14"/>
  <c r="M37" i="14"/>
  <c r="J37" i="14"/>
  <c r="G37" i="14"/>
  <c r="D37" i="14"/>
  <c r="CM36" i="14"/>
  <c r="CL36" i="14"/>
  <c r="CK36" i="14"/>
  <c r="CA36" i="14"/>
  <c r="BX36" i="14"/>
  <c r="BW36" i="14"/>
  <c r="BV36" i="14"/>
  <c r="BO36" i="14"/>
  <c r="BL36" i="14"/>
  <c r="BH36" i="14"/>
  <c r="BI36" i="14" s="1"/>
  <c r="BG36" i="14"/>
  <c r="BC36" i="14"/>
  <c r="AZ36" i="14"/>
  <c r="AW36" i="14"/>
  <c r="AT36" i="14"/>
  <c r="AK36" i="14"/>
  <c r="AH36" i="14"/>
  <c r="AD36" i="14"/>
  <c r="AC36" i="14"/>
  <c r="AE36" i="14" s="1"/>
  <c r="V36" i="14"/>
  <c r="S36" i="14"/>
  <c r="P36" i="14"/>
  <c r="M36" i="14"/>
  <c r="J36" i="14"/>
  <c r="G36" i="14"/>
  <c r="D36" i="14"/>
  <c r="CM35" i="14"/>
  <c r="CL35" i="14"/>
  <c r="CK35" i="14"/>
  <c r="CD35" i="14"/>
  <c r="CA35" i="14"/>
  <c r="BW35" i="14"/>
  <c r="BX35" i="14" s="1"/>
  <c r="BV35" i="14"/>
  <c r="BR35" i="14"/>
  <c r="BO35" i="14"/>
  <c r="BL35" i="14"/>
  <c r="BI35" i="14"/>
  <c r="BH35" i="14"/>
  <c r="BG35" i="14"/>
  <c r="BC35" i="14"/>
  <c r="AZ35" i="14"/>
  <c r="AW35" i="14"/>
  <c r="AT35" i="14"/>
  <c r="AK35" i="14"/>
  <c r="AH35" i="14"/>
  <c r="AD35" i="14"/>
  <c r="AC35" i="14"/>
  <c r="AE35" i="14" s="1"/>
  <c r="V35" i="14"/>
  <c r="S35" i="14"/>
  <c r="P35" i="14"/>
  <c r="M35" i="14"/>
  <c r="J35" i="14"/>
  <c r="G35" i="14"/>
  <c r="D35" i="14"/>
  <c r="BL34" i="14"/>
  <c r="BH34" i="14"/>
  <c r="BG34" i="14"/>
  <c r="AZ34" i="14"/>
  <c r="AW34" i="14"/>
  <c r="AT34" i="14"/>
  <c r="AK34" i="14"/>
  <c r="AH34" i="14"/>
  <c r="AE34" i="14"/>
  <c r="AD34" i="14"/>
  <c r="AC34" i="14"/>
  <c r="V34" i="14"/>
  <c r="S34" i="14"/>
  <c r="P34" i="14"/>
  <c r="M34" i="14"/>
  <c r="J34" i="14"/>
  <c r="G34" i="14"/>
  <c r="D34" i="14"/>
  <c r="CG33" i="14"/>
  <c r="CF33" i="14"/>
  <c r="CE33" i="14"/>
  <c r="CC33" i="14"/>
  <c r="CD33" i="14" s="1"/>
  <c r="CB33" i="14"/>
  <c r="BZ33" i="14"/>
  <c r="BY33" i="14"/>
  <c r="CK33" i="14" s="1"/>
  <c r="BQ33" i="14"/>
  <c r="BR33" i="14" s="1"/>
  <c r="BP33" i="14"/>
  <c r="BN33" i="14"/>
  <c r="BM33" i="14"/>
  <c r="BO33" i="14" s="1"/>
  <c r="BK33" i="14"/>
  <c r="BJ33" i="14"/>
  <c r="BV33" i="14" s="1"/>
  <c r="BC33" i="14"/>
  <c r="BB33" i="14"/>
  <c r="BA33" i="14"/>
  <c r="AY33" i="14"/>
  <c r="AZ33" i="14" s="1"/>
  <c r="AX33" i="14"/>
  <c r="AV33" i="14"/>
  <c r="AU33" i="14"/>
  <c r="BG33" i="14" s="1"/>
  <c r="AM33" i="14"/>
  <c r="AN33" i="14" s="1"/>
  <c r="AL33" i="14"/>
  <c r="AJ33" i="14"/>
  <c r="AI33" i="14"/>
  <c r="AK33" i="14" s="1"/>
  <c r="AG33" i="14"/>
  <c r="AF33" i="14"/>
  <c r="AC33" i="14"/>
  <c r="Y33" i="14"/>
  <c r="X33" i="14"/>
  <c r="W33" i="14"/>
  <c r="U33" i="14"/>
  <c r="V33" i="14" s="1"/>
  <c r="T33" i="14"/>
  <c r="R33" i="14"/>
  <c r="Q33" i="14"/>
  <c r="P33" i="14"/>
  <c r="O33" i="14"/>
  <c r="N33" i="14"/>
  <c r="L33" i="14"/>
  <c r="L9" i="14" s="1"/>
  <c r="K33" i="14"/>
  <c r="I33" i="14"/>
  <c r="H33" i="14"/>
  <c r="F33" i="14"/>
  <c r="G33" i="14" s="1"/>
  <c r="E33" i="14"/>
  <c r="C33" i="14"/>
  <c r="D33" i="14" s="1"/>
  <c r="B33" i="14"/>
  <c r="CL32" i="14"/>
  <c r="CM32" i="14" s="1"/>
  <c r="CK32" i="14"/>
  <c r="CG32" i="14"/>
  <c r="CD32" i="14"/>
  <c r="CA32" i="14"/>
  <c r="BX32" i="14"/>
  <c r="BW32" i="14"/>
  <c r="BV32" i="14"/>
  <c r="BR32" i="14"/>
  <c r="BO32" i="14"/>
  <c r="BL32" i="14"/>
  <c r="BH32" i="14"/>
  <c r="BI32" i="14" s="1"/>
  <c r="BG32" i="14"/>
  <c r="BC32" i="14"/>
  <c r="AZ32" i="14"/>
  <c r="AW32" i="14"/>
  <c r="AT32" i="14"/>
  <c r="AS32" i="14"/>
  <c r="AR32" i="14"/>
  <c r="AN32" i="14"/>
  <c r="AK32" i="14"/>
  <c r="AH32" i="14"/>
  <c r="AE32" i="14"/>
  <c r="Y32" i="14"/>
  <c r="V32" i="14"/>
  <c r="S32" i="14"/>
  <c r="P32" i="14"/>
  <c r="M32" i="14"/>
  <c r="J32" i="14"/>
  <c r="G32" i="14"/>
  <c r="D32" i="14"/>
  <c r="CL31" i="14"/>
  <c r="CF31" i="14"/>
  <c r="CE31" i="14"/>
  <c r="CC31" i="14"/>
  <c r="CB31" i="14"/>
  <c r="CA31" i="14"/>
  <c r="BZ31" i="14"/>
  <c r="BY31" i="14"/>
  <c r="BQ31" i="14"/>
  <c r="BP31" i="14"/>
  <c r="BN31" i="14"/>
  <c r="BM31" i="14"/>
  <c r="BL31" i="14"/>
  <c r="BK31" i="14"/>
  <c r="BJ31" i="14"/>
  <c r="BE31" i="14"/>
  <c r="BC31" i="14"/>
  <c r="BB31" i="14"/>
  <c r="BA31" i="14"/>
  <c r="AY31" i="14"/>
  <c r="AZ31" i="14" s="1"/>
  <c r="AX31" i="14"/>
  <c r="AV31" i="14"/>
  <c r="AU31" i="14"/>
  <c r="AP31" i="14"/>
  <c r="AN31" i="14"/>
  <c r="AM31" i="14"/>
  <c r="AL31" i="14"/>
  <c r="AK31" i="14"/>
  <c r="AJ31" i="14"/>
  <c r="AI31" i="14"/>
  <c r="AG31" i="14"/>
  <c r="AG9" i="14" s="1"/>
  <c r="AF31" i="14"/>
  <c r="AR31" i="14" s="1"/>
  <c r="AD31" i="14"/>
  <c r="AC31" i="14"/>
  <c r="AE31" i="14" s="1"/>
  <c r="Y31" i="14"/>
  <c r="X31" i="14"/>
  <c r="W31" i="14"/>
  <c r="U31" i="14"/>
  <c r="V31" i="14" s="1"/>
  <c r="T31" i="14"/>
  <c r="R31" i="14"/>
  <c r="Q31" i="14"/>
  <c r="O31" i="14"/>
  <c r="N31" i="14"/>
  <c r="P31" i="14" s="1"/>
  <c r="M31" i="14"/>
  <c r="L31" i="14"/>
  <c r="K31" i="14"/>
  <c r="J31" i="14"/>
  <c r="I31" i="14"/>
  <c r="H31" i="14"/>
  <c r="F31" i="14"/>
  <c r="G31" i="14" s="1"/>
  <c r="E31" i="14"/>
  <c r="C31" i="14"/>
  <c r="B31" i="14"/>
  <c r="D31" i="14" s="1"/>
  <c r="P30" i="14"/>
  <c r="M30" i="14"/>
  <c r="J30" i="14"/>
  <c r="G30" i="14"/>
  <c r="D30" i="14"/>
  <c r="P27" i="14"/>
  <c r="M27" i="14"/>
  <c r="J27" i="14"/>
  <c r="G27" i="14"/>
  <c r="D27" i="14"/>
  <c r="AD26" i="14"/>
  <c r="AC26" i="14"/>
  <c r="S26" i="14"/>
  <c r="AS25" i="14"/>
  <c r="AR25" i="14"/>
  <c r="AE25" i="14"/>
  <c r="AD25" i="14"/>
  <c r="AC25" i="14"/>
  <c r="S25" i="14"/>
  <c r="AT24" i="14"/>
  <c r="AS24" i="14"/>
  <c r="AR24" i="14"/>
  <c r="AH24" i="14"/>
  <c r="AE24" i="14"/>
  <c r="AD24" i="14"/>
  <c r="AC24" i="14"/>
  <c r="S24" i="14"/>
  <c r="AT23" i="14"/>
  <c r="AS23" i="14"/>
  <c r="AR23" i="14"/>
  <c r="AH23" i="14"/>
  <c r="AE23" i="14"/>
  <c r="AD23" i="14"/>
  <c r="AC23" i="14"/>
  <c r="S23" i="14"/>
  <c r="P23" i="14"/>
  <c r="M23" i="14"/>
  <c r="J23" i="14"/>
  <c r="G23" i="14"/>
  <c r="D23" i="14"/>
  <c r="AS22" i="14"/>
  <c r="AR22" i="14"/>
  <c r="AT22" i="14" s="1"/>
  <c r="AH22" i="14"/>
  <c r="AS21" i="14"/>
  <c r="AR21" i="14"/>
  <c r="AT21" i="14" s="1"/>
  <c r="AH21" i="14"/>
  <c r="AD21" i="14"/>
  <c r="AC21" i="14"/>
  <c r="AE21" i="14" s="1"/>
  <c r="V21" i="14"/>
  <c r="S21" i="14"/>
  <c r="P21" i="14"/>
  <c r="M21" i="14"/>
  <c r="J21" i="14"/>
  <c r="G21" i="14"/>
  <c r="D21" i="14"/>
  <c r="AD20" i="14"/>
  <c r="X20" i="14"/>
  <c r="W20" i="14"/>
  <c r="U20" i="14"/>
  <c r="U10" i="14" s="1"/>
  <c r="U9" i="14" s="1"/>
  <c r="T20" i="14"/>
  <c r="T10" i="14" s="1"/>
  <c r="T9" i="14" s="1"/>
  <c r="R20" i="14"/>
  <c r="S20" i="14" s="1"/>
  <c r="Q20" i="14"/>
  <c r="O20" i="14"/>
  <c r="N20" i="14"/>
  <c r="P20" i="14" s="1"/>
  <c r="M20" i="14"/>
  <c r="L20" i="14"/>
  <c r="K20" i="14"/>
  <c r="J20" i="14"/>
  <c r="I20" i="14"/>
  <c r="H20" i="14"/>
  <c r="F20" i="14"/>
  <c r="E20" i="14"/>
  <c r="C20" i="14"/>
  <c r="B20" i="14"/>
  <c r="D20" i="14" s="1"/>
  <c r="CM19" i="14"/>
  <c r="CL19" i="14"/>
  <c r="CK19" i="14"/>
  <c r="CG19" i="14"/>
  <c r="CD19" i="14"/>
  <c r="CA19" i="14"/>
  <c r="BW19" i="14"/>
  <c r="BX19" i="14" s="1"/>
  <c r="BV19" i="14"/>
  <c r="BR19" i="14"/>
  <c r="BO19" i="14"/>
  <c r="BL19" i="14"/>
  <c r="BI19" i="14"/>
  <c r="BH19" i="14"/>
  <c r="BG19" i="14"/>
  <c r="BC19" i="14"/>
  <c r="AZ19" i="14"/>
  <c r="AW19" i="14"/>
  <c r="AS19" i="14"/>
  <c r="AT19" i="14" s="1"/>
  <c r="AR19" i="14"/>
  <c r="AN19" i="14"/>
  <c r="AK19" i="14"/>
  <c r="AH19" i="14"/>
  <c r="AE19" i="14"/>
  <c r="AD19" i="14"/>
  <c r="AC19" i="14"/>
  <c r="Y19" i="14"/>
  <c r="V19" i="14"/>
  <c r="S19" i="14"/>
  <c r="P19" i="14"/>
  <c r="M19" i="14"/>
  <c r="J19" i="14"/>
  <c r="G19" i="14"/>
  <c r="D19" i="14"/>
  <c r="CM18" i="14"/>
  <c r="CL18" i="14"/>
  <c r="CK18" i="14"/>
  <c r="CG18" i="14"/>
  <c r="CD18" i="14"/>
  <c r="CA18" i="14"/>
  <c r="BW18" i="14"/>
  <c r="BV18" i="14"/>
  <c r="BX18" i="14" s="1"/>
  <c r="BR18" i="14"/>
  <c r="BO18" i="14"/>
  <c r="BL18" i="14"/>
  <c r="BH18" i="14"/>
  <c r="BI18" i="14" s="1"/>
  <c r="BG18" i="14"/>
  <c r="AZ18" i="14"/>
  <c r="AW18" i="14"/>
  <c r="AT18" i="14"/>
  <c r="AS18" i="14"/>
  <c r="AR18" i="14"/>
  <c r="AN18" i="14"/>
  <c r="AK18" i="14"/>
  <c r="AD18" i="14"/>
  <c r="AC18" i="14"/>
  <c r="AE18" i="14" s="1"/>
  <c r="Y18" i="14"/>
  <c r="P18" i="14"/>
  <c r="M18" i="14"/>
  <c r="J18" i="14"/>
  <c r="G18" i="14"/>
  <c r="CL17" i="14"/>
  <c r="CK17" i="14"/>
  <c r="CM17" i="14" s="1"/>
  <c r="CG17" i="14"/>
  <c r="CD17" i="14"/>
  <c r="CA17" i="14"/>
  <c r="BX17" i="14"/>
  <c r="BW17" i="14"/>
  <c r="BV17" i="14"/>
  <c r="BR17" i="14"/>
  <c r="BO17" i="14"/>
  <c r="BL17" i="14"/>
  <c r="BH17" i="14"/>
  <c r="BG17" i="14"/>
  <c r="BI17" i="14" s="1"/>
  <c r="BC17" i="14"/>
  <c r="AZ17" i="14"/>
  <c r="AW17" i="14"/>
  <c r="AT17" i="14"/>
  <c r="AS17" i="14"/>
  <c r="AR17" i="14"/>
  <c r="AN17" i="14"/>
  <c r="AK17" i="14"/>
  <c r="AH17" i="14"/>
  <c r="AD17" i="14"/>
  <c r="AC17" i="14"/>
  <c r="AE17" i="14" s="1"/>
  <c r="Y17" i="14"/>
  <c r="V17" i="14"/>
  <c r="S17" i="14"/>
  <c r="P17" i="14"/>
  <c r="M17" i="14"/>
  <c r="J17" i="14"/>
  <c r="G17" i="14"/>
  <c r="D17" i="14"/>
  <c r="BX16" i="14"/>
  <c r="BW16" i="14"/>
  <c r="BV16" i="14"/>
  <c r="BL16" i="14"/>
  <c r="BI16" i="14"/>
  <c r="BH16" i="14"/>
  <c r="BG16" i="14"/>
  <c r="AZ16" i="14"/>
  <c r="AW16" i="14"/>
  <c r="AS16" i="14"/>
  <c r="AR16" i="14"/>
  <c r="AT16" i="14" s="1"/>
  <c r="AK16" i="14"/>
  <c r="AH16" i="14"/>
  <c r="AD16" i="14"/>
  <c r="AE16" i="14" s="1"/>
  <c r="AC16" i="14"/>
  <c r="Y16" i="14"/>
  <c r="V16" i="14"/>
  <c r="S16" i="14"/>
  <c r="P16" i="14"/>
  <c r="M16" i="14"/>
  <c r="J16" i="14"/>
  <c r="G16" i="14"/>
  <c r="D16" i="14"/>
  <c r="CL15" i="14"/>
  <c r="CK15" i="14"/>
  <c r="CM15" i="14" s="1"/>
  <c r="CD15" i="14"/>
  <c r="CA15" i="14"/>
  <c r="BW15" i="14"/>
  <c r="BV15" i="14"/>
  <c r="BR15" i="14"/>
  <c r="BO15" i="14"/>
  <c r="BL15" i="14"/>
  <c r="BI15" i="14"/>
  <c r="BH15" i="14"/>
  <c r="BG15" i="14"/>
  <c r="BC15" i="14"/>
  <c r="AZ15" i="14"/>
  <c r="AW15" i="14"/>
  <c r="AS15" i="14"/>
  <c r="AR15" i="14"/>
  <c r="AN15" i="14"/>
  <c r="AK15" i="14"/>
  <c r="AH15" i="14"/>
  <c r="AE15" i="14"/>
  <c r="AD15" i="14"/>
  <c r="AC15" i="14"/>
  <c r="Y15" i="14"/>
  <c r="V15" i="14"/>
  <c r="S15" i="14"/>
  <c r="P15" i="14"/>
  <c r="M15" i="14"/>
  <c r="J15" i="14"/>
  <c r="G15" i="14"/>
  <c r="D15" i="14"/>
  <c r="CL14" i="14"/>
  <c r="CM14" i="14" s="1"/>
  <c r="CK14" i="14"/>
  <c r="CG14" i="14"/>
  <c r="CD14" i="14"/>
  <c r="CA14" i="14"/>
  <c r="BW14" i="14"/>
  <c r="BV14" i="14"/>
  <c r="BX14" i="14" s="1"/>
  <c r="BR14" i="14"/>
  <c r="BO14" i="14"/>
  <c r="BL14" i="14"/>
  <c r="BI14" i="14"/>
  <c r="BH14" i="14"/>
  <c r="BG14" i="14"/>
  <c r="BC14" i="14"/>
  <c r="AZ14" i="14"/>
  <c r="AW14" i="14"/>
  <c r="AS14" i="14"/>
  <c r="AR14" i="14"/>
  <c r="AT14" i="14" s="1"/>
  <c r="AN14" i="14"/>
  <c r="AK14" i="14"/>
  <c r="AH14" i="14"/>
  <c r="AE14" i="14"/>
  <c r="AD14" i="14"/>
  <c r="AC14" i="14"/>
  <c r="Y14" i="14"/>
  <c r="V14" i="14"/>
  <c r="P14" i="14"/>
  <c r="M14" i="14"/>
  <c r="J14" i="14"/>
  <c r="G14" i="14"/>
  <c r="D14" i="14"/>
  <c r="CL13" i="14"/>
  <c r="CK13" i="14"/>
  <c r="CM13" i="14" s="1"/>
  <c r="CJ13" i="14"/>
  <c r="CG13" i="14"/>
  <c r="CD13" i="14"/>
  <c r="CA13" i="14"/>
  <c r="BX13" i="14"/>
  <c r="BW13" i="14"/>
  <c r="BV13" i="14"/>
  <c r="BU13" i="14"/>
  <c r="BR13" i="14"/>
  <c r="BO13" i="14"/>
  <c r="BL13" i="14"/>
  <c r="BH13" i="14"/>
  <c r="BI13" i="14" s="1"/>
  <c r="BG13" i="14"/>
  <c r="BC13" i="14"/>
  <c r="AZ13" i="14"/>
  <c r="AW13" i="14"/>
  <c r="AS13" i="14"/>
  <c r="AR13" i="14"/>
  <c r="AT13" i="14" s="1"/>
  <c r="AN13" i="14"/>
  <c r="AK13" i="14"/>
  <c r="AH13" i="14"/>
  <c r="AD13" i="14"/>
  <c r="AE13" i="14" s="1"/>
  <c r="AC13" i="14"/>
  <c r="Y13" i="14"/>
  <c r="V13" i="14"/>
  <c r="S13" i="14"/>
  <c r="P13" i="14"/>
  <c r="M13" i="14"/>
  <c r="J13" i="14"/>
  <c r="G13" i="14"/>
  <c r="D13" i="14"/>
  <c r="CL12" i="14"/>
  <c r="CM12" i="14" s="1"/>
  <c r="CK12" i="14"/>
  <c r="CG12" i="14"/>
  <c r="CD12" i="14"/>
  <c r="CA12" i="14"/>
  <c r="BX12" i="14"/>
  <c r="BW12" i="14"/>
  <c r="BV12" i="14"/>
  <c r="BR12" i="14"/>
  <c r="BO12" i="14"/>
  <c r="BL12" i="14"/>
  <c r="BH12" i="14"/>
  <c r="BI12" i="14" s="1"/>
  <c r="BG12" i="14"/>
  <c r="BC12" i="14"/>
  <c r="AZ12" i="14"/>
  <c r="AW12" i="14"/>
  <c r="AT12" i="14"/>
  <c r="AS12" i="14"/>
  <c r="AR12" i="14"/>
  <c r="AN12" i="14"/>
  <c r="AK12" i="14"/>
  <c r="AH12" i="14"/>
  <c r="AD12" i="14"/>
  <c r="AC12" i="14"/>
  <c r="Y12" i="14"/>
  <c r="V12" i="14"/>
  <c r="S12" i="14"/>
  <c r="P12" i="14"/>
  <c r="M12" i="14"/>
  <c r="J12" i="14"/>
  <c r="G12" i="14"/>
  <c r="D12" i="14"/>
  <c r="CL11" i="14"/>
  <c r="CK11" i="14"/>
  <c r="CM11" i="14" s="1"/>
  <c r="CG11" i="14"/>
  <c r="CD11" i="14"/>
  <c r="CA11" i="14"/>
  <c r="BW11" i="14"/>
  <c r="BX11" i="14" s="1"/>
  <c r="BV11" i="14"/>
  <c r="BR11" i="14"/>
  <c r="BO11" i="14"/>
  <c r="BL11" i="14"/>
  <c r="BH11" i="14"/>
  <c r="BG11" i="14"/>
  <c r="BI11" i="14" s="1"/>
  <c r="BC11" i="14"/>
  <c r="AZ11" i="14"/>
  <c r="AW11" i="14"/>
  <c r="AT11" i="14"/>
  <c r="AS11" i="14"/>
  <c r="AR11" i="14"/>
  <c r="AN11" i="14"/>
  <c r="AK11" i="14"/>
  <c r="AH11" i="14"/>
  <c r="AD11" i="14"/>
  <c r="AC11" i="14"/>
  <c r="AE11" i="14" s="1"/>
  <c r="Y11" i="14"/>
  <c r="V11" i="14"/>
  <c r="S11" i="14"/>
  <c r="P11" i="14"/>
  <c r="M11" i="14"/>
  <c r="J11" i="14"/>
  <c r="G11" i="14"/>
  <c r="D11" i="14"/>
  <c r="CI10" i="14"/>
  <c r="CI9" i="14" s="1"/>
  <c r="CI8" i="14" s="1"/>
  <c r="CJ8" i="14" s="1"/>
  <c r="CH10" i="14"/>
  <c r="CH9" i="14" s="1"/>
  <c r="CH8" i="14" s="1"/>
  <c r="CF10" i="14"/>
  <c r="CG10" i="14" s="1"/>
  <c r="CE10" i="14"/>
  <c r="CC10" i="14"/>
  <c r="CB10" i="14"/>
  <c r="CD10" i="14" s="1"/>
  <c r="CA10" i="14"/>
  <c r="BZ10" i="14"/>
  <c r="BY10" i="14"/>
  <c r="BX10" i="14"/>
  <c r="BW10" i="14"/>
  <c r="BT10" i="14"/>
  <c r="BS10" i="14"/>
  <c r="BS9" i="14" s="1"/>
  <c r="BS8" i="14" s="1"/>
  <c r="BS124" i="14" s="1"/>
  <c r="BQ10" i="14"/>
  <c r="BP10" i="14"/>
  <c r="BR10" i="14" s="1"/>
  <c r="BO10" i="14"/>
  <c r="BN10" i="14"/>
  <c r="BN9" i="14" s="1"/>
  <c r="BM10" i="14"/>
  <c r="BL10" i="14"/>
  <c r="BK10" i="14"/>
  <c r="BJ10" i="14"/>
  <c r="BV10" i="14" s="1"/>
  <c r="BE10" i="14"/>
  <c r="BD10" i="14"/>
  <c r="BF10" i="14" s="1"/>
  <c r="BC10" i="14"/>
  <c r="BB10" i="14"/>
  <c r="BB9" i="14" s="1"/>
  <c r="BB8" i="14" s="1"/>
  <c r="BC8" i="14" s="1"/>
  <c r="BA10" i="14"/>
  <c r="AY10" i="14"/>
  <c r="AY9" i="14" s="1"/>
  <c r="AX10" i="14"/>
  <c r="AV10" i="14"/>
  <c r="AU10" i="14"/>
  <c r="AU9" i="14" s="1"/>
  <c r="AQ10" i="14"/>
  <c r="AP10" i="14"/>
  <c r="AP9" i="14" s="1"/>
  <c r="AO10" i="14"/>
  <c r="AN10" i="14"/>
  <c r="AM10" i="14"/>
  <c r="AM9" i="14" s="1"/>
  <c r="AL10" i="14"/>
  <c r="AJ10" i="14"/>
  <c r="AJ9" i="14" s="1"/>
  <c r="AI10" i="14"/>
  <c r="AI9" i="14" s="1"/>
  <c r="AI8" i="14" s="1"/>
  <c r="AG10" i="14"/>
  <c r="AF10" i="14"/>
  <c r="AH10" i="14" s="1"/>
  <c r="AA10" i="14"/>
  <c r="AA9" i="14" s="1"/>
  <c r="AA8" i="14" s="1"/>
  <c r="Z10" i="14"/>
  <c r="Z9" i="14" s="1"/>
  <c r="X10" i="14"/>
  <c r="W10" i="14"/>
  <c r="V10" i="14"/>
  <c r="R10" i="14"/>
  <c r="O10" i="14"/>
  <c r="N10" i="14"/>
  <c r="N9" i="14" s="1"/>
  <c r="L10" i="14"/>
  <c r="K10" i="14"/>
  <c r="J10" i="14"/>
  <c r="I10" i="14"/>
  <c r="H10" i="14"/>
  <c r="F10" i="14"/>
  <c r="E10" i="14"/>
  <c r="C10" i="14"/>
  <c r="B10" i="14"/>
  <c r="CJ9" i="14"/>
  <c r="CC9" i="14"/>
  <c r="CB9" i="14"/>
  <c r="CB8" i="14" s="1"/>
  <c r="BY9" i="14"/>
  <c r="BT9" i="14"/>
  <c r="BT8" i="14" s="1"/>
  <c r="BM9" i="14"/>
  <c r="BM8" i="14" s="1"/>
  <c r="BE9" i="14"/>
  <c r="BD9" i="14"/>
  <c r="BD8" i="14" s="1"/>
  <c r="BD124" i="14" s="1"/>
  <c r="BA9" i="14"/>
  <c r="BA8" i="14" s="1"/>
  <c r="AV9" i="14"/>
  <c r="BH9" i="14" s="1"/>
  <c r="AF9" i="14"/>
  <c r="AF8" i="14" s="1"/>
  <c r="X9" i="14"/>
  <c r="I9" i="14"/>
  <c r="H9" i="14"/>
  <c r="AP8" i="14"/>
  <c r="AQ8" i="14" s="1"/>
  <c r="Z8" i="14"/>
  <c r="Z7" i="14" s="1"/>
  <c r="BG63" i="12"/>
  <c r="BD63" i="12"/>
  <c r="BC63" i="12"/>
  <c r="BF63" i="12" s="1"/>
  <c r="AZ63" i="12"/>
  <c r="BI63" i="12" s="1"/>
  <c r="AW63" i="12"/>
  <c r="AR63" i="12"/>
  <c r="AO63" i="12"/>
  <c r="AN63" i="12"/>
  <c r="AT63" i="12" s="1"/>
  <c r="AK63" i="12"/>
  <c r="AH63" i="12"/>
  <c r="AC63" i="12"/>
  <c r="Z63" i="12"/>
  <c r="Y63" i="12"/>
  <c r="AE63" i="12" s="1"/>
  <c r="V63" i="12"/>
  <c r="S63" i="12"/>
  <c r="AB63" i="12" s="1"/>
  <c r="BH62" i="12"/>
  <c r="BG62" i="12"/>
  <c r="BF62" i="12"/>
  <c r="BE62" i="12"/>
  <c r="BD62" i="12"/>
  <c r="BC62" i="12"/>
  <c r="AZ62" i="12"/>
  <c r="BI62" i="12" s="1"/>
  <c r="AW62" i="12"/>
  <c r="AS62" i="12"/>
  <c r="AR62" i="12"/>
  <c r="AQ62" i="12"/>
  <c r="AP62" i="12"/>
  <c r="AO62" i="12"/>
  <c r="AN62" i="12"/>
  <c r="AK62" i="12"/>
  <c r="AH62" i="12"/>
  <c r="AE62" i="12"/>
  <c r="AD62" i="12"/>
  <c r="AC62" i="12"/>
  <c r="AA62" i="12"/>
  <c r="Z62" i="12"/>
  <c r="Y62" i="12"/>
  <c r="V62" i="12"/>
  <c r="S62" i="12"/>
  <c r="BD61" i="12"/>
  <c r="BB61" i="12"/>
  <c r="BH61" i="12" s="1"/>
  <c r="BA61" i="12"/>
  <c r="AZ61" i="12"/>
  <c r="AY61" i="12"/>
  <c r="AX61" i="12"/>
  <c r="AW61" i="12"/>
  <c r="AV61" i="12"/>
  <c r="BE61" i="12" s="1"/>
  <c r="AU61" i="12"/>
  <c r="AS61" i="12"/>
  <c r="AR61" i="12"/>
  <c r="AP61" i="12"/>
  <c r="AO61" i="12"/>
  <c r="AN61" i="12"/>
  <c r="AK61" i="12"/>
  <c r="AH61" i="12"/>
  <c r="AC61" i="12"/>
  <c r="Z61" i="12"/>
  <c r="Y61" i="12"/>
  <c r="V61" i="12"/>
  <c r="S61" i="12"/>
  <c r="O61" i="12"/>
  <c r="N61" i="12"/>
  <c r="L61" i="12"/>
  <c r="K61" i="12"/>
  <c r="J61" i="12"/>
  <c r="G61" i="12"/>
  <c r="D61" i="12"/>
  <c r="D59" i="12" s="1"/>
  <c r="BH60" i="12"/>
  <c r="BG60" i="12"/>
  <c r="BF60" i="12"/>
  <c r="BE60" i="12"/>
  <c r="BD60" i="12"/>
  <c r="BC60" i="12"/>
  <c r="AZ60" i="12"/>
  <c r="BI60" i="12" s="1"/>
  <c r="AW60" i="12"/>
  <c r="AT60" i="12"/>
  <c r="AS60" i="12"/>
  <c r="AR60" i="12"/>
  <c r="AP60" i="12"/>
  <c r="AO60" i="12"/>
  <c r="AN60" i="12"/>
  <c r="AK60" i="12"/>
  <c r="AK59" i="12" s="1"/>
  <c r="AH60" i="12"/>
  <c r="AC60" i="12"/>
  <c r="Z60" i="12"/>
  <c r="Y60" i="12"/>
  <c r="AE60" i="12" s="1"/>
  <c r="V60" i="12"/>
  <c r="S60" i="12"/>
  <c r="S59" i="12" s="1"/>
  <c r="O60" i="12"/>
  <c r="N60" i="12"/>
  <c r="M60" i="12"/>
  <c r="L60" i="12"/>
  <c r="K60" i="12"/>
  <c r="J60" i="12"/>
  <c r="G60" i="12"/>
  <c r="P60" i="12" s="1"/>
  <c r="D60" i="12"/>
  <c r="BB59" i="12"/>
  <c r="AZ59" i="12"/>
  <c r="AY59" i="12"/>
  <c r="AX59" i="12"/>
  <c r="AU59" i="12"/>
  <c r="AM59" i="12"/>
  <c r="AP59" i="12" s="1"/>
  <c r="AS59" i="12" s="1"/>
  <c r="AL59" i="12"/>
  <c r="AJ59" i="12"/>
  <c r="AI59" i="12"/>
  <c r="AH59" i="12"/>
  <c r="AG59" i="12"/>
  <c r="AF59" i="12"/>
  <c r="AA59" i="12"/>
  <c r="AD59" i="12" s="1"/>
  <c r="Z59" i="12"/>
  <c r="X59" i="12"/>
  <c r="W59" i="12"/>
  <c r="V59" i="12"/>
  <c r="U59" i="12"/>
  <c r="T59" i="12"/>
  <c r="R59" i="12"/>
  <c r="Q59" i="12"/>
  <c r="N59" i="12"/>
  <c r="K59" i="12"/>
  <c r="I59" i="12"/>
  <c r="H59" i="12"/>
  <c r="G59" i="12"/>
  <c r="O59" i="12" s="1"/>
  <c r="F59" i="12"/>
  <c r="E59" i="12"/>
  <c r="C59" i="12"/>
  <c r="L59" i="12" s="1"/>
  <c r="B59" i="12"/>
  <c r="BG58" i="12"/>
  <c r="BD58" i="12"/>
  <c r="BC58" i="12"/>
  <c r="AZ58" i="12"/>
  <c r="AZ55" i="12" s="1"/>
  <c r="AW58" i="12"/>
  <c r="BF58" i="12" s="1"/>
  <c r="AR58" i="12"/>
  <c r="AO58" i="12"/>
  <c r="AN58" i="12"/>
  <c r="AT58" i="12" s="1"/>
  <c r="AK58" i="12"/>
  <c r="AH58" i="12"/>
  <c r="AQ58" i="12" s="1"/>
  <c r="AC58" i="12"/>
  <c r="Z58" i="12"/>
  <c r="Y58" i="12"/>
  <c r="V58" i="12"/>
  <c r="S58" i="12"/>
  <c r="O58" i="12"/>
  <c r="N58" i="12"/>
  <c r="L58" i="12"/>
  <c r="K58" i="12"/>
  <c r="J58" i="12"/>
  <c r="G58" i="12"/>
  <c r="D58" i="12"/>
  <c r="BG57" i="12"/>
  <c r="BD57" i="12"/>
  <c r="BC57" i="12"/>
  <c r="AZ57" i="12"/>
  <c r="AW57" i="12"/>
  <c r="AR57" i="12"/>
  <c r="AO57" i="12"/>
  <c r="AN57" i="12"/>
  <c r="AT57" i="12" s="1"/>
  <c r="AK57" i="12"/>
  <c r="AH57" i="12"/>
  <c r="AC57" i="12"/>
  <c r="Z57" i="12"/>
  <c r="Y57" i="12"/>
  <c r="V57" i="12"/>
  <c r="S57" i="12"/>
  <c r="AB57" i="12" s="1"/>
  <c r="BI56" i="12"/>
  <c r="BH56" i="12"/>
  <c r="BG56" i="12"/>
  <c r="BE56" i="12"/>
  <c r="BD56" i="12"/>
  <c r="BC56" i="12"/>
  <c r="AZ56" i="12"/>
  <c r="AW56" i="12"/>
  <c r="AW55" i="12" s="1"/>
  <c r="AS56" i="12"/>
  <c r="AR56" i="12"/>
  <c r="AP56" i="12"/>
  <c r="AO56" i="12"/>
  <c r="AN56" i="12"/>
  <c r="AK56" i="12"/>
  <c r="AK55" i="12" s="1"/>
  <c r="AH56" i="12"/>
  <c r="AC56" i="12"/>
  <c r="Z56" i="12"/>
  <c r="Y56" i="12"/>
  <c r="V56" i="12"/>
  <c r="V55" i="12" s="1"/>
  <c r="AE55" i="12" s="1"/>
  <c r="S56" i="12"/>
  <c r="AB56" i="12" s="1"/>
  <c r="O56" i="12"/>
  <c r="N56" i="12"/>
  <c r="M56" i="12"/>
  <c r="L56" i="12"/>
  <c r="K56" i="12"/>
  <c r="J56" i="12"/>
  <c r="G56" i="12"/>
  <c r="G55" i="12" s="1"/>
  <c r="D56" i="12"/>
  <c r="BG55" i="12"/>
  <c r="BD55" i="12"/>
  <c r="BB55" i="12"/>
  <c r="BA55" i="12"/>
  <c r="AY55" i="12"/>
  <c r="BH55" i="12" s="1"/>
  <c r="AX55" i="12"/>
  <c r="AV55" i="12"/>
  <c r="BE55" i="12" s="1"/>
  <c r="AU55" i="12"/>
  <c r="AS55" i="12"/>
  <c r="AN55" i="12"/>
  <c r="AT55" i="12" s="1"/>
  <c r="AM55" i="12"/>
  <c r="AL55" i="12"/>
  <c r="AJ55" i="12"/>
  <c r="AI55" i="12"/>
  <c r="AR55" i="12" s="1"/>
  <c r="AG55" i="12"/>
  <c r="AF55" i="12"/>
  <c r="AO55" i="12" s="1"/>
  <c r="AB55" i="12"/>
  <c r="Y55" i="12"/>
  <c r="X55" i="12"/>
  <c r="AD55" i="12" s="1"/>
  <c r="W55" i="12"/>
  <c r="U55" i="12"/>
  <c r="T55" i="12"/>
  <c r="S55" i="12"/>
  <c r="R55" i="12"/>
  <c r="Q55" i="12"/>
  <c r="I55" i="12"/>
  <c r="O55" i="12" s="1"/>
  <c r="H55" i="12"/>
  <c r="F55" i="12"/>
  <c r="E55" i="12"/>
  <c r="D55" i="12"/>
  <c r="D50" i="12" s="1"/>
  <c r="C55" i="12"/>
  <c r="B55" i="12"/>
  <c r="BH54" i="12"/>
  <c r="BG54" i="12"/>
  <c r="BE54" i="12"/>
  <c r="BD54" i="12"/>
  <c r="BC54" i="12"/>
  <c r="AZ54" i="12"/>
  <c r="AW54" i="12"/>
  <c r="AS54" i="12"/>
  <c r="AR54" i="12"/>
  <c r="AQ54" i="12"/>
  <c r="AP54" i="12"/>
  <c r="AO54" i="12"/>
  <c r="AN54" i="12"/>
  <c r="AK54" i="12"/>
  <c r="AH54" i="12"/>
  <c r="AC54" i="12"/>
  <c r="AB54" i="12"/>
  <c r="Z54" i="12"/>
  <c r="Y54" i="12"/>
  <c r="Y53" i="12" s="1"/>
  <c r="O54" i="12"/>
  <c r="N54" i="12"/>
  <c r="L54" i="12"/>
  <c r="K54" i="12"/>
  <c r="J54" i="12"/>
  <c r="G54" i="12"/>
  <c r="D54" i="12"/>
  <c r="BE53" i="12"/>
  <c r="BC53" i="12"/>
  <c r="BB53" i="12"/>
  <c r="BA53" i="12"/>
  <c r="AZ53" i="12"/>
  <c r="AY53" i="12"/>
  <c r="BH53" i="12" s="1"/>
  <c r="AX53" i="12"/>
  <c r="AW53" i="12"/>
  <c r="AV53" i="12"/>
  <c r="AU53" i="12"/>
  <c r="AU50" i="12" s="1"/>
  <c r="AP53" i="12"/>
  <c r="AN53" i="12"/>
  <c r="AM53" i="12"/>
  <c r="AL53" i="12"/>
  <c r="AJ53" i="12"/>
  <c r="AI53" i="12"/>
  <c r="AH53" i="12"/>
  <c r="AQ53" i="12" s="1"/>
  <c r="AG53" i="12"/>
  <c r="AF53" i="12"/>
  <c r="X53" i="12"/>
  <c r="AA53" i="12" s="1"/>
  <c r="W53" i="12"/>
  <c r="V53" i="12"/>
  <c r="U53" i="12"/>
  <c r="T53" i="12"/>
  <c r="S53" i="12"/>
  <c r="R53" i="12"/>
  <c r="Q53" i="12"/>
  <c r="O53" i="12"/>
  <c r="K53" i="12"/>
  <c r="I53" i="12"/>
  <c r="L53" i="12" s="1"/>
  <c r="H53" i="12"/>
  <c r="N53" i="12" s="1"/>
  <c r="G53" i="12"/>
  <c r="F53" i="12"/>
  <c r="E53" i="12"/>
  <c r="D53" i="12"/>
  <c r="C53" i="12"/>
  <c r="B53" i="12"/>
  <c r="BG52" i="12"/>
  <c r="BF52" i="12"/>
  <c r="BE52" i="12"/>
  <c r="BD52" i="12"/>
  <c r="BC52" i="12"/>
  <c r="AZ52" i="12"/>
  <c r="AZ51" i="12" s="1"/>
  <c r="AW52" i="12"/>
  <c r="AR52" i="12"/>
  <c r="AO52" i="12"/>
  <c r="AN52" i="12"/>
  <c r="AT52" i="12" s="1"/>
  <c r="AK52" i="12"/>
  <c r="AH52" i="12"/>
  <c r="AH51" i="12" s="1"/>
  <c r="AC52" i="12"/>
  <c r="Z52" i="12"/>
  <c r="Y52" i="12"/>
  <c r="AE52" i="12" s="1"/>
  <c r="V52" i="12"/>
  <c r="S52" i="12"/>
  <c r="S51" i="12" s="1"/>
  <c r="S50" i="12" s="1"/>
  <c r="O52" i="12"/>
  <c r="N52" i="12"/>
  <c r="M52" i="12"/>
  <c r="L52" i="12"/>
  <c r="K52" i="12"/>
  <c r="J52" i="12"/>
  <c r="G52" i="12"/>
  <c r="G51" i="12" s="1"/>
  <c r="O51" i="12" s="1"/>
  <c r="D52" i="12"/>
  <c r="D51" i="12" s="1"/>
  <c r="BC51" i="12"/>
  <c r="BB51" i="12"/>
  <c r="BB50" i="12" s="1"/>
  <c r="BA51" i="12"/>
  <c r="AY51" i="12"/>
  <c r="AY50" i="12" s="1"/>
  <c r="AX51" i="12"/>
  <c r="AW51" i="12"/>
  <c r="AV51" i="12"/>
  <c r="AU51" i="12"/>
  <c r="AN51" i="12"/>
  <c r="AM51" i="12"/>
  <c r="AL51" i="12"/>
  <c r="AK51" i="12"/>
  <c r="AJ51" i="12"/>
  <c r="AI51" i="12"/>
  <c r="AG51" i="12"/>
  <c r="AG50" i="12" s="1"/>
  <c r="AF51" i="12"/>
  <c r="Z51" i="12"/>
  <c r="AC51" i="12" s="1"/>
  <c r="Y51" i="12"/>
  <c r="AB51" i="12" s="1"/>
  <c r="X51" i="12"/>
  <c r="W51" i="12"/>
  <c r="V51" i="12"/>
  <c r="V50" i="12" s="1"/>
  <c r="U51" i="12"/>
  <c r="T51" i="12"/>
  <c r="R51" i="12"/>
  <c r="Q51" i="12"/>
  <c r="Q50" i="12" s="1"/>
  <c r="M51" i="12"/>
  <c r="J51" i="12"/>
  <c r="P51" i="12" s="1"/>
  <c r="I51" i="12"/>
  <c r="H51" i="12"/>
  <c r="F51" i="12"/>
  <c r="E51" i="12"/>
  <c r="C51" i="12"/>
  <c r="C50" i="12" s="1"/>
  <c r="B51" i="12"/>
  <c r="K51" i="12" s="1"/>
  <c r="AX50" i="12"/>
  <c r="AM50" i="12"/>
  <c r="AP50" i="12" s="1"/>
  <c r="AK50" i="12"/>
  <c r="AI50" i="12"/>
  <c r="Z50" i="12"/>
  <c r="W50" i="12"/>
  <c r="U50" i="12"/>
  <c r="R50" i="12"/>
  <c r="G50" i="12"/>
  <c r="B50" i="12"/>
  <c r="O49" i="12"/>
  <c r="N49" i="12"/>
  <c r="L49" i="12"/>
  <c r="K49" i="12"/>
  <c r="J49" i="12"/>
  <c r="G49" i="12"/>
  <c r="D49" i="12"/>
  <c r="BG48" i="12"/>
  <c r="BD48" i="12"/>
  <c r="BC48" i="12"/>
  <c r="BI48" i="12" s="1"/>
  <c r="AZ48" i="12"/>
  <c r="AW48" i="12"/>
  <c r="AR48" i="12"/>
  <c r="AO48" i="12"/>
  <c r="AN48" i="12"/>
  <c r="AK48" i="12"/>
  <c r="AK47" i="12" s="1"/>
  <c r="AH48" i="12"/>
  <c r="AQ48" i="12" s="1"/>
  <c r="AC48" i="12"/>
  <c r="Z48" i="12"/>
  <c r="Y48" i="12"/>
  <c r="Y47" i="12" s="1"/>
  <c r="V48" i="12"/>
  <c r="S48" i="12"/>
  <c r="S47" i="12" s="1"/>
  <c r="O48" i="12"/>
  <c r="N48" i="12"/>
  <c r="M48" i="12"/>
  <c r="L48" i="12"/>
  <c r="K48" i="12"/>
  <c r="J48" i="12"/>
  <c r="G48" i="12"/>
  <c r="D48" i="12"/>
  <c r="BD47" i="12"/>
  <c r="BC47" i="12"/>
  <c r="BF47" i="12" s="1"/>
  <c r="BB47" i="12"/>
  <c r="BA47" i="12"/>
  <c r="AZ47" i="12"/>
  <c r="BI47" i="12" s="1"/>
  <c r="AY47" i="12"/>
  <c r="AX47" i="12"/>
  <c r="AW47" i="12"/>
  <c r="AV47" i="12"/>
  <c r="AU47" i="12"/>
  <c r="AN47" i="12"/>
  <c r="AQ47" i="12" s="1"/>
  <c r="AT47" i="12" s="1"/>
  <c r="AM47" i="12"/>
  <c r="AL47" i="12"/>
  <c r="AO47" i="12" s="1"/>
  <c r="AR47" i="12" s="1"/>
  <c r="AJ47" i="12"/>
  <c r="AI47" i="12"/>
  <c r="AH47" i="12"/>
  <c r="AG47" i="12"/>
  <c r="AF47" i="12"/>
  <c r="Z47" i="12"/>
  <c r="X47" i="12"/>
  <c r="W47" i="12"/>
  <c r="V47" i="12"/>
  <c r="U47" i="12"/>
  <c r="T47" i="12"/>
  <c r="AC47" i="12" s="1"/>
  <c r="R47" i="12"/>
  <c r="Q47" i="12"/>
  <c r="L47" i="12"/>
  <c r="J47" i="12"/>
  <c r="M47" i="12" s="1"/>
  <c r="I47" i="12"/>
  <c r="H47" i="12"/>
  <c r="K47" i="12" s="1"/>
  <c r="F47" i="12"/>
  <c r="E47" i="12"/>
  <c r="D47" i="12"/>
  <c r="C47" i="12"/>
  <c r="B47" i="12"/>
  <c r="BG46" i="12"/>
  <c r="BD46" i="12"/>
  <c r="BC46" i="12"/>
  <c r="BI46" i="12" s="1"/>
  <c r="AZ46" i="12"/>
  <c r="AW46" i="12"/>
  <c r="BF46" i="12" s="1"/>
  <c r="AR46" i="12"/>
  <c r="AO46" i="12"/>
  <c r="AN46" i="12"/>
  <c r="AT46" i="12" s="1"/>
  <c r="AK46" i="12"/>
  <c r="AH46" i="12"/>
  <c r="AQ46" i="12" s="1"/>
  <c r="AE46" i="12"/>
  <c r="AC46" i="12"/>
  <c r="AB46" i="12"/>
  <c r="Z46" i="12"/>
  <c r="O46" i="12"/>
  <c r="N46" i="12"/>
  <c r="M46" i="12"/>
  <c r="L46" i="12"/>
  <c r="K46" i="12"/>
  <c r="J46" i="12"/>
  <c r="G46" i="12"/>
  <c r="D46" i="12"/>
  <c r="BG45" i="12"/>
  <c r="BD45" i="12"/>
  <c r="BC45" i="12"/>
  <c r="BC44" i="12" s="1"/>
  <c r="AZ45" i="12"/>
  <c r="AW45" i="12"/>
  <c r="AW44" i="12" s="1"/>
  <c r="AR45" i="12"/>
  <c r="AO45" i="12"/>
  <c r="AN45" i="12"/>
  <c r="AK45" i="12"/>
  <c r="AK44" i="12" s="1"/>
  <c r="AH45" i="12"/>
  <c r="AE45" i="12"/>
  <c r="AC45" i="12"/>
  <c r="AB45" i="12"/>
  <c r="Z45" i="12"/>
  <c r="P45" i="12"/>
  <c r="O45" i="12"/>
  <c r="N45" i="12"/>
  <c r="L45" i="12"/>
  <c r="K45" i="12"/>
  <c r="J45" i="12"/>
  <c r="G45" i="12"/>
  <c r="D45" i="12"/>
  <c r="BD44" i="12"/>
  <c r="BB44" i="12"/>
  <c r="BA44" i="12"/>
  <c r="AZ44" i="12"/>
  <c r="AY44" i="12"/>
  <c r="AX44" i="12"/>
  <c r="BG44" i="12" s="1"/>
  <c r="AV44" i="12"/>
  <c r="AU44" i="12"/>
  <c r="AQ44" i="12"/>
  <c r="AT44" i="12" s="1"/>
  <c r="AN44" i="12"/>
  <c r="AM44" i="12"/>
  <c r="AL44" i="12"/>
  <c r="AJ44" i="12"/>
  <c r="AI44" i="12"/>
  <c r="AH44" i="12"/>
  <c r="AG44" i="12"/>
  <c r="AF44" i="12"/>
  <c r="Z44" i="12"/>
  <c r="AC44" i="12" s="1"/>
  <c r="Y44" i="12"/>
  <c r="X44" i="12"/>
  <c r="W44" i="12"/>
  <c r="V44" i="12"/>
  <c r="U44" i="12"/>
  <c r="T44" i="12"/>
  <c r="S44" i="12"/>
  <c r="AB44" i="12" s="1"/>
  <c r="R44" i="12"/>
  <c r="Q44" i="12"/>
  <c r="P44" i="12"/>
  <c r="L44" i="12"/>
  <c r="J44" i="12"/>
  <c r="I44" i="12"/>
  <c r="H44" i="12"/>
  <c r="F44" i="12"/>
  <c r="E44" i="12"/>
  <c r="D44" i="12"/>
  <c r="C44" i="12"/>
  <c r="B44" i="12"/>
  <c r="BG43" i="12"/>
  <c r="BD43" i="12"/>
  <c r="BC43" i="12"/>
  <c r="AZ43" i="12"/>
  <c r="AW43" i="12"/>
  <c r="BF43" i="12" s="1"/>
  <c r="AR43" i="12"/>
  <c r="AO43" i="12"/>
  <c r="AN43" i="12"/>
  <c r="AT43" i="12" s="1"/>
  <c r="AK43" i="12"/>
  <c r="AH43" i="12"/>
  <c r="AE43" i="12"/>
  <c r="AC43" i="12"/>
  <c r="AB43" i="12"/>
  <c r="Z43" i="12"/>
  <c r="O43" i="12"/>
  <c r="N43" i="12"/>
  <c r="L43" i="12"/>
  <c r="K43" i="12"/>
  <c r="J43" i="12"/>
  <c r="G43" i="12"/>
  <c r="P43" i="12" s="1"/>
  <c r="D43" i="12"/>
  <c r="M43" i="12" s="1"/>
  <c r="BG42" i="12"/>
  <c r="BD42" i="12"/>
  <c r="BC42" i="12"/>
  <c r="BI42" i="12" s="1"/>
  <c r="AZ42" i="12"/>
  <c r="AW42" i="12"/>
  <c r="BF42" i="12" s="1"/>
  <c r="AR42" i="12"/>
  <c r="AO42" i="12"/>
  <c r="AN42" i="12"/>
  <c r="AQ42" i="12" s="1"/>
  <c r="AK42" i="12"/>
  <c r="AT42" i="12" s="1"/>
  <c r="AH42" i="12"/>
  <c r="AE42" i="12"/>
  <c r="AC42" i="12"/>
  <c r="AB42" i="12"/>
  <c r="Z42" i="12"/>
  <c r="P42" i="12"/>
  <c r="O42" i="12"/>
  <c r="N42" i="12"/>
  <c r="L42" i="12"/>
  <c r="K42" i="12"/>
  <c r="J42" i="12"/>
  <c r="M42" i="12" s="1"/>
  <c r="G42" i="12"/>
  <c r="D42" i="12"/>
  <c r="BG41" i="12"/>
  <c r="BD41" i="12"/>
  <c r="BC41" i="12"/>
  <c r="BF41" i="12" s="1"/>
  <c r="AZ41" i="12"/>
  <c r="BI41" i="12" s="1"/>
  <c r="AW41" i="12"/>
  <c r="AR41" i="12"/>
  <c r="AO41" i="12"/>
  <c r="AN41" i="12"/>
  <c r="AT41" i="12" s="1"/>
  <c r="AK41" i="12"/>
  <c r="AH41" i="12"/>
  <c r="AQ41" i="12" s="1"/>
  <c r="AE41" i="12"/>
  <c r="AC41" i="12"/>
  <c r="AB41" i="12"/>
  <c r="Z41" i="12"/>
  <c r="O41" i="12"/>
  <c r="N41" i="12"/>
  <c r="L41" i="12"/>
  <c r="K41" i="12"/>
  <c r="J41" i="12"/>
  <c r="P41" i="12" s="1"/>
  <c r="G41" i="12"/>
  <c r="D41" i="12"/>
  <c r="D40" i="12"/>
  <c r="BG39" i="12"/>
  <c r="BD39" i="12"/>
  <c r="BC39" i="12"/>
  <c r="BF39" i="12" s="1"/>
  <c r="AZ39" i="12"/>
  <c r="BI39" i="12" s="1"/>
  <c r="AW39" i="12"/>
  <c r="AR39" i="12"/>
  <c r="AO39" i="12"/>
  <c r="AN39" i="12"/>
  <c r="AT39" i="12" s="1"/>
  <c r="AK39" i="12"/>
  <c r="AH39" i="12"/>
  <c r="AE39" i="12"/>
  <c r="AC39" i="12"/>
  <c r="AB39" i="12"/>
  <c r="Z39" i="12"/>
  <c r="O39" i="12"/>
  <c r="N39" i="12"/>
  <c r="L39" i="12"/>
  <c r="K39" i="12"/>
  <c r="J39" i="12"/>
  <c r="P39" i="12" s="1"/>
  <c r="G39" i="12"/>
  <c r="D39" i="12"/>
  <c r="BG38" i="12"/>
  <c r="BD38" i="12"/>
  <c r="BC38" i="12"/>
  <c r="BI38" i="12" s="1"/>
  <c r="AZ38" i="12"/>
  <c r="AW38" i="12"/>
  <c r="BF38" i="12" s="1"/>
  <c r="AR38" i="12"/>
  <c r="AO38" i="12"/>
  <c r="AN38" i="12"/>
  <c r="AK38" i="12"/>
  <c r="AH38" i="12"/>
  <c r="AQ38" i="12" s="1"/>
  <c r="AE38" i="12"/>
  <c r="AC38" i="12"/>
  <c r="AB38" i="12"/>
  <c r="Z38" i="12"/>
  <c r="P38" i="12"/>
  <c r="O38" i="12"/>
  <c r="N38" i="12"/>
  <c r="L38" i="12"/>
  <c r="K38" i="12"/>
  <c r="J38" i="12"/>
  <c r="M38" i="12" s="1"/>
  <c r="G38" i="12"/>
  <c r="D38" i="12"/>
  <c r="BG37" i="12"/>
  <c r="BD37" i="12"/>
  <c r="BC37" i="12"/>
  <c r="BI37" i="12" s="1"/>
  <c r="AZ37" i="12"/>
  <c r="AW37" i="12"/>
  <c r="AW34" i="12" s="1"/>
  <c r="AR37" i="12"/>
  <c r="AO37" i="12"/>
  <c r="AN37" i="12"/>
  <c r="AT37" i="12" s="1"/>
  <c r="AK37" i="12"/>
  <c r="AH37" i="12"/>
  <c r="AQ37" i="12" s="1"/>
  <c r="AE37" i="12"/>
  <c r="AC37" i="12"/>
  <c r="AB37" i="12"/>
  <c r="Z37" i="12"/>
  <c r="P37" i="12"/>
  <c r="O37" i="12"/>
  <c r="N37" i="12"/>
  <c r="L37" i="12"/>
  <c r="K37" i="12"/>
  <c r="J37" i="12"/>
  <c r="G37" i="12"/>
  <c r="D37" i="12"/>
  <c r="M37" i="12" s="1"/>
  <c r="BG36" i="12"/>
  <c r="BD36" i="12"/>
  <c r="BC36" i="12"/>
  <c r="BI36" i="12" s="1"/>
  <c r="AZ36" i="12"/>
  <c r="AW36" i="12"/>
  <c r="BF36" i="12" s="1"/>
  <c r="AR36" i="12"/>
  <c r="AO36" i="12"/>
  <c r="AN36" i="12"/>
  <c r="AQ36" i="12" s="1"/>
  <c r="AK36" i="12"/>
  <c r="AT36" i="12" s="1"/>
  <c r="AH36" i="12"/>
  <c r="AE36" i="12"/>
  <c r="AC36" i="12"/>
  <c r="AB36" i="12"/>
  <c r="Z36" i="12"/>
  <c r="P36" i="12"/>
  <c r="O36" i="12"/>
  <c r="N36" i="12"/>
  <c r="L36" i="12"/>
  <c r="K36" i="12"/>
  <c r="J36" i="12"/>
  <c r="M36" i="12" s="1"/>
  <c r="G36" i="12"/>
  <c r="D36" i="12"/>
  <c r="BG35" i="12"/>
  <c r="BD35" i="12"/>
  <c r="BC35" i="12"/>
  <c r="BF35" i="12" s="1"/>
  <c r="AZ35" i="12"/>
  <c r="AZ34" i="12" s="1"/>
  <c r="AW35" i="12"/>
  <c r="AR35" i="12"/>
  <c r="AO35" i="12"/>
  <c r="AN35" i="12"/>
  <c r="AN34" i="12" s="1"/>
  <c r="AQ34" i="12" s="1"/>
  <c r="AT34" i="12" s="1"/>
  <c r="AK35" i="12"/>
  <c r="AH35" i="12"/>
  <c r="AH34" i="12" s="1"/>
  <c r="AE35" i="12"/>
  <c r="AC35" i="12"/>
  <c r="AB35" i="12"/>
  <c r="Z35" i="12"/>
  <c r="O35" i="12"/>
  <c r="N35" i="12"/>
  <c r="L35" i="12"/>
  <c r="K35" i="12"/>
  <c r="J35" i="12"/>
  <c r="P35" i="12" s="1"/>
  <c r="G35" i="12"/>
  <c r="D35" i="12"/>
  <c r="BC34" i="12"/>
  <c r="BF34" i="12" s="1"/>
  <c r="BI34" i="12" s="1"/>
  <c r="BB34" i="12"/>
  <c r="BA34" i="12"/>
  <c r="BD34" i="12" s="1"/>
  <c r="BG34" i="12" s="1"/>
  <c r="AY34" i="12"/>
  <c r="AX34" i="12"/>
  <c r="AV34" i="12"/>
  <c r="AU34" i="12"/>
  <c r="AM34" i="12"/>
  <c r="AL34" i="12"/>
  <c r="AK34" i="12"/>
  <c r="AJ34" i="12"/>
  <c r="AI34" i="12"/>
  <c r="AI8" i="12" s="1"/>
  <c r="AI64" i="12" s="1"/>
  <c r="AG34" i="12"/>
  <c r="AF34" i="12"/>
  <c r="AO34" i="12" s="1"/>
  <c r="AR34" i="12" s="1"/>
  <c r="Y34" i="12"/>
  <c r="X34" i="12"/>
  <c r="W34" i="12"/>
  <c r="Z34" i="12" s="1"/>
  <c r="AC34" i="12" s="1"/>
  <c r="V34" i="12"/>
  <c r="U34" i="12"/>
  <c r="T34" i="12"/>
  <c r="S34" i="12"/>
  <c r="AB34" i="12" s="1"/>
  <c r="AE34" i="12" s="1"/>
  <c r="R34" i="12"/>
  <c r="Q34" i="12"/>
  <c r="N34" i="12"/>
  <c r="I34" i="12"/>
  <c r="L34" i="12" s="1"/>
  <c r="H34" i="12"/>
  <c r="G34" i="12"/>
  <c r="F34" i="12"/>
  <c r="E34" i="12"/>
  <c r="C34" i="12"/>
  <c r="B34" i="12"/>
  <c r="K34" i="12" s="1"/>
  <c r="BG33" i="12"/>
  <c r="BD33" i="12"/>
  <c r="BC33" i="12"/>
  <c r="BI33" i="12" s="1"/>
  <c r="AZ33" i="12"/>
  <c r="AW33" i="12"/>
  <c r="BF33" i="12" s="1"/>
  <c r="AR33" i="12"/>
  <c r="AO33" i="12"/>
  <c r="AN33" i="12"/>
  <c r="AQ33" i="12" s="1"/>
  <c r="AK33" i="12"/>
  <c r="AK32" i="12" s="1"/>
  <c r="AH33" i="12"/>
  <c r="AC33" i="12"/>
  <c r="Z33" i="12"/>
  <c r="Y33" i="12"/>
  <c r="AE33" i="12" s="1"/>
  <c r="V33" i="12"/>
  <c r="S33" i="12"/>
  <c r="O33" i="12"/>
  <c r="N33" i="12"/>
  <c r="L33" i="12"/>
  <c r="K33" i="12"/>
  <c r="J33" i="12"/>
  <c r="P33" i="12" s="1"/>
  <c r="G33" i="12"/>
  <c r="D33" i="12"/>
  <c r="BC32" i="12"/>
  <c r="BI32" i="12" s="1"/>
  <c r="BB32" i="12"/>
  <c r="BA32" i="12"/>
  <c r="BD32" i="12" s="1"/>
  <c r="AZ32" i="12"/>
  <c r="AY32" i="12"/>
  <c r="AX32" i="12"/>
  <c r="AW32" i="12"/>
  <c r="AV32" i="12"/>
  <c r="AU32" i="12"/>
  <c r="AR32" i="12"/>
  <c r="AN32" i="12"/>
  <c r="AQ32" i="12" s="1"/>
  <c r="AM32" i="12"/>
  <c r="AL32" i="12"/>
  <c r="AJ32" i="12"/>
  <c r="AI32" i="12"/>
  <c r="AH32" i="12"/>
  <c r="AG32" i="12"/>
  <c r="AF32" i="12"/>
  <c r="AO32" i="12" s="1"/>
  <c r="X32" i="12"/>
  <c r="W32" i="12"/>
  <c r="AC32" i="12" s="1"/>
  <c r="V32" i="12"/>
  <c r="U32" i="12"/>
  <c r="T32" i="12"/>
  <c r="S32" i="12"/>
  <c r="R32" i="12"/>
  <c r="Q32" i="12"/>
  <c r="Q8" i="12" s="1"/>
  <c r="Q64" i="12" s="1"/>
  <c r="N32" i="12"/>
  <c r="K32" i="12"/>
  <c r="I32" i="12"/>
  <c r="L32" i="12" s="1"/>
  <c r="H32" i="12"/>
  <c r="G32" i="12"/>
  <c r="F32" i="12"/>
  <c r="E32" i="12"/>
  <c r="D32" i="12"/>
  <c r="C32" i="12"/>
  <c r="B32" i="12"/>
  <c r="P31" i="12"/>
  <c r="O31" i="12"/>
  <c r="N31" i="12"/>
  <c r="L31" i="12"/>
  <c r="K31" i="12"/>
  <c r="J31" i="12"/>
  <c r="M31" i="12" s="1"/>
  <c r="G31" i="12"/>
  <c r="D31" i="12"/>
  <c r="AC30" i="12"/>
  <c r="Z30" i="12"/>
  <c r="Y30" i="12"/>
  <c r="AE30" i="12" s="1"/>
  <c r="V30" i="12"/>
  <c r="S30" i="12"/>
  <c r="AB30" i="12" s="1"/>
  <c r="AC29" i="12"/>
  <c r="Z29" i="12"/>
  <c r="Y29" i="12"/>
  <c r="AE29" i="12" s="1"/>
  <c r="V29" i="12"/>
  <c r="S29" i="12"/>
  <c r="AB29" i="12" s="1"/>
  <c r="AC28" i="12"/>
  <c r="Z28" i="12"/>
  <c r="Y28" i="12"/>
  <c r="AB28" i="12" s="1"/>
  <c r="V28" i="12"/>
  <c r="AE28" i="12" s="1"/>
  <c r="S28" i="12"/>
  <c r="P28" i="12"/>
  <c r="O28" i="12"/>
  <c r="N28" i="12"/>
  <c r="L28" i="12"/>
  <c r="K28" i="12"/>
  <c r="J28" i="12"/>
  <c r="M28" i="12" s="1"/>
  <c r="G28" i="12"/>
  <c r="D28" i="12"/>
  <c r="AC27" i="12"/>
  <c r="Z27" i="12"/>
  <c r="Y27" i="12"/>
  <c r="AB27" i="12" s="1"/>
  <c r="V27" i="12"/>
  <c r="AE27" i="12" s="1"/>
  <c r="S27" i="12"/>
  <c r="AC26" i="12"/>
  <c r="Z26" i="12"/>
  <c r="Y26" i="12"/>
  <c r="AE26" i="12" s="1"/>
  <c r="V26" i="12"/>
  <c r="S26" i="12"/>
  <c r="AB26" i="12" s="1"/>
  <c r="AR25" i="12"/>
  <c r="AT25" i="12" s="1"/>
  <c r="AQ25" i="12"/>
  <c r="AO25" i="12"/>
  <c r="AN25" i="12"/>
  <c r="AK25" i="12"/>
  <c r="AH25" i="12"/>
  <c r="AC25" i="12"/>
  <c r="Z25" i="12"/>
  <c r="Z21" i="12" s="1"/>
  <c r="Y25" i="12"/>
  <c r="AE25" i="12" s="1"/>
  <c r="V25" i="12"/>
  <c r="S25" i="12"/>
  <c r="AB25" i="12" s="1"/>
  <c r="AT24" i="12"/>
  <c r="AR24" i="12"/>
  <c r="AO24" i="12"/>
  <c r="AQ24" i="12" s="1"/>
  <c r="AN24" i="12"/>
  <c r="AK24" i="12"/>
  <c r="AH24" i="12"/>
  <c r="AC24" i="12"/>
  <c r="AC21" i="12" s="1"/>
  <c r="Z24" i="12"/>
  <c r="Y24" i="12"/>
  <c r="AE24" i="12" s="1"/>
  <c r="V24" i="12"/>
  <c r="S24" i="12"/>
  <c r="O24" i="12"/>
  <c r="N24" i="12"/>
  <c r="L24" i="12"/>
  <c r="K24" i="12"/>
  <c r="J24" i="12"/>
  <c r="P24" i="12" s="1"/>
  <c r="G24" i="12"/>
  <c r="D24" i="12"/>
  <c r="AR23" i="12"/>
  <c r="AT23" i="12" s="1"/>
  <c r="AT21" i="12" s="1"/>
  <c r="AQ23" i="12"/>
  <c r="AO23" i="12"/>
  <c r="AN23" i="12"/>
  <c r="AK23" i="12"/>
  <c r="AH23" i="12"/>
  <c r="AR22" i="12"/>
  <c r="AT22" i="12" s="1"/>
  <c r="AO22" i="12"/>
  <c r="AO21" i="12" s="1"/>
  <c r="AN22" i="12"/>
  <c r="AK22" i="12"/>
  <c r="AH22" i="12"/>
  <c r="AC22" i="12"/>
  <c r="Z22" i="12"/>
  <c r="Y22" i="12"/>
  <c r="Y21" i="12" s="1"/>
  <c r="V22" i="12"/>
  <c r="S22" i="12"/>
  <c r="S21" i="12" s="1"/>
  <c r="O22" i="12"/>
  <c r="N22" i="12"/>
  <c r="M22" i="12"/>
  <c r="L22" i="12"/>
  <c r="K22" i="12"/>
  <c r="J22" i="12"/>
  <c r="G22" i="12"/>
  <c r="G21" i="12" s="1"/>
  <c r="D22" i="12"/>
  <c r="AS21" i="12"/>
  <c r="AP21" i="12"/>
  <c r="AN21" i="12"/>
  <c r="AM21" i="12"/>
  <c r="AL21" i="12"/>
  <c r="AJ21" i="12"/>
  <c r="AJ10" i="12" s="1"/>
  <c r="AJ8" i="12" s="1"/>
  <c r="AI21" i="12"/>
  <c r="AH21" i="12"/>
  <c r="AG21" i="12"/>
  <c r="AF21" i="12"/>
  <c r="AF10" i="12" s="1"/>
  <c r="AF8" i="12" s="1"/>
  <c r="AD21" i="12"/>
  <c r="AA21" i="12"/>
  <c r="X21" i="12"/>
  <c r="X10" i="12" s="1"/>
  <c r="X8" i="12" s="1"/>
  <c r="W21" i="12"/>
  <c r="V21" i="12"/>
  <c r="U21" i="12"/>
  <c r="T21" i="12"/>
  <c r="T10" i="12" s="1"/>
  <c r="T8" i="12" s="1"/>
  <c r="R21" i="12"/>
  <c r="Q21" i="12"/>
  <c r="N21" i="12"/>
  <c r="L21" i="12"/>
  <c r="K21" i="12"/>
  <c r="F21" i="12"/>
  <c r="O21" i="12" s="1"/>
  <c r="E21" i="12"/>
  <c r="D21" i="12"/>
  <c r="B21" i="12"/>
  <c r="BG20" i="12"/>
  <c r="BD20" i="12"/>
  <c r="BC20" i="12"/>
  <c r="BI20" i="12" s="1"/>
  <c r="AZ20" i="12"/>
  <c r="AW20" i="12"/>
  <c r="AR20" i="12"/>
  <c r="AO20" i="12"/>
  <c r="AN20" i="12"/>
  <c r="AT20" i="12" s="1"/>
  <c r="AK20" i="12"/>
  <c r="AH20" i="12"/>
  <c r="AQ20" i="12" s="1"/>
  <c r="AC20" i="12"/>
  <c r="Z20" i="12"/>
  <c r="Y20" i="12"/>
  <c r="AB20" i="12" s="1"/>
  <c r="V20" i="12"/>
  <c r="S20" i="12"/>
  <c r="P20" i="12"/>
  <c r="O20" i="12"/>
  <c r="N20" i="12"/>
  <c r="L20" i="12"/>
  <c r="K20" i="12"/>
  <c r="J20" i="12"/>
  <c r="G20" i="12"/>
  <c r="D20" i="12"/>
  <c r="M20" i="12" s="1"/>
  <c r="BG19" i="12"/>
  <c r="BD19" i="12"/>
  <c r="BC19" i="12"/>
  <c r="BF19" i="12" s="1"/>
  <c r="AZ19" i="12"/>
  <c r="AW19" i="12"/>
  <c r="AR19" i="12"/>
  <c r="AO19" i="12"/>
  <c r="AN19" i="12"/>
  <c r="AQ19" i="12" s="1"/>
  <c r="AK19" i="12"/>
  <c r="AT19" i="12" s="1"/>
  <c r="AH19" i="12"/>
  <c r="Y19" i="12"/>
  <c r="V19" i="12"/>
  <c r="S19" i="12"/>
  <c r="D19" i="12"/>
  <c r="BG18" i="12"/>
  <c r="BD18" i="12"/>
  <c r="BC18" i="12"/>
  <c r="BI18" i="12" s="1"/>
  <c r="AZ18" i="12"/>
  <c r="AW18" i="12"/>
  <c r="BF18" i="12" s="1"/>
  <c r="AR18" i="12"/>
  <c r="AO18" i="12"/>
  <c r="AN18" i="12"/>
  <c r="AT18" i="12" s="1"/>
  <c r="AK18" i="12"/>
  <c r="AH18" i="12"/>
  <c r="AQ18" i="12" s="1"/>
  <c r="AC18" i="12"/>
  <c r="Z18" i="12"/>
  <c r="Y18" i="12"/>
  <c r="AE18" i="12" s="1"/>
  <c r="V18" i="12"/>
  <c r="S18" i="12"/>
  <c r="P18" i="12"/>
  <c r="O18" i="12"/>
  <c r="N18" i="12"/>
  <c r="L18" i="12"/>
  <c r="K18" i="12"/>
  <c r="J18" i="12"/>
  <c r="G18" i="12"/>
  <c r="D18" i="12"/>
  <c r="M18" i="12" s="1"/>
  <c r="BG17" i="12"/>
  <c r="BD17" i="12"/>
  <c r="BC17" i="12"/>
  <c r="BI17" i="12" s="1"/>
  <c r="AZ17" i="12"/>
  <c r="AW17" i="12"/>
  <c r="AR17" i="12"/>
  <c r="AO17" i="12"/>
  <c r="AN17" i="12"/>
  <c r="AQ17" i="12" s="1"/>
  <c r="AK17" i="12"/>
  <c r="AT17" i="12" s="1"/>
  <c r="AC17" i="12"/>
  <c r="Z17" i="12"/>
  <c r="Y17" i="12"/>
  <c r="AE17" i="12" s="1"/>
  <c r="V17" i="12"/>
  <c r="S17" i="12"/>
  <c r="AB17" i="12" s="1"/>
  <c r="O17" i="12"/>
  <c r="N17" i="12"/>
  <c r="M17" i="12"/>
  <c r="L17" i="12"/>
  <c r="K17" i="12"/>
  <c r="J17" i="12"/>
  <c r="P17" i="12" s="1"/>
  <c r="G17" i="12"/>
  <c r="D17" i="12"/>
  <c r="BG16" i="12"/>
  <c r="BD16" i="12"/>
  <c r="BC16" i="12"/>
  <c r="AZ16" i="12"/>
  <c r="AW16" i="12"/>
  <c r="BF16" i="12" s="1"/>
  <c r="AR16" i="12"/>
  <c r="AO16" i="12"/>
  <c r="AN16" i="12"/>
  <c r="AT16" i="12" s="1"/>
  <c r="AK16" i="12"/>
  <c r="AH16" i="12"/>
  <c r="AC16" i="12"/>
  <c r="Z16" i="12"/>
  <c r="Y16" i="12"/>
  <c r="AB16" i="12" s="1"/>
  <c r="V16" i="12"/>
  <c r="S16" i="12"/>
  <c r="O16" i="12"/>
  <c r="N16" i="12"/>
  <c r="L16" i="12"/>
  <c r="K16" i="12"/>
  <c r="J16" i="12"/>
  <c r="G16" i="12"/>
  <c r="D16" i="12"/>
  <c r="BG15" i="12"/>
  <c r="BD15" i="12"/>
  <c r="BC15" i="12"/>
  <c r="BF15" i="12" s="1"/>
  <c r="AZ15" i="12"/>
  <c r="AW15" i="12"/>
  <c r="AR15" i="12"/>
  <c r="AO15" i="12"/>
  <c r="AN15" i="12"/>
  <c r="AT15" i="12" s="1"/>
  <c r="AK15" i="12"/>
  <c r="Y15" i="12"/>
  <c r="V15" i="12"/>
  <c r="S15" i="12"/>
  <c r="P15" i="12"/>
  <c r="O15" i="12"/>
  <c r="N15" i="12"/>
  <c r="L15" i="12"/>
  <c r="K15" i="12"/>
  <c r="J15" i="12"/>
  <c r="G15" i="12"/>
  <c r="D15" i="12"/>
  <c r="M15" i="12" s="1"/>
  <c r="BG14" i="12"/>
  <c r="BD14" i="12"/>
  <c r="BC14" i="12"/>
  <c r="BI14" i="12" s="1"/>
  <c r="AZ14" i="12"/>
  <c r="AW14" i="12"/>
  <c r="BF14" i="12" s="1"/>
  <c r="AR14" i="12"/>
  <c r="AO14" i="12"/>
  <c r="AN14" i="12"/>
  <c r="AQ14" i="12" s="1"/>
  <c r="AK14" i="12"/>
  <c r="AT14" i="12" s="1"/>
  <c r="AH14" i="12"/>
  <c r="AC14" i="12"/>
  <c r="Z14" i="12"/>
  <c r="Y14" i="12"/>
  <c r="AE14" i="12" s="1"/>
  <c r="V14" i="12"/>
  <c r="S14" i="12"/>
  <c r="AB14" i="12" s="1"/>
  <c r="O14" i="12"/>
  <c r="N14" i="12"/>
  <c r="L14" i="12"/>
  <c r="K14" i="12"/>
  <c r="J14" i="12"/>
  <c r="P14" i="12" s="1"/>
  <c r="G14" i="12"/>
  <c r="D14" i="12"/>
  <c r="BG13" i="12"/>
  <c r="BD13" i="12"/>
  <c r="BC13" i="12"/>
  <c r="BI13" i="12" s="1"/>
  <c r="AZ13" i="12"/>
  <c r="AZ10" i="12" s="1"/>
  <c r="AW13" i="12"/>
  <c r="BF13" i="12" s="1"/>
  <c r="AR13" i="12"/>
  <c r="AO13" i="12"/>
  <c r="AN13" i="12"/>
  <c r="AK13" i="12"/>
  <c r="AH13" i="12"/>
  <c r="AQ13" i="12" s="1"/>
  <c r="AC13" i="12"/>
  <c r="Z13" i="12"/>
  <c r="Y13" i="12"/>
  <c r="AE13" i="12" s="1"/>
  <c r="V13" i="12"/>
  <c r="S13" i="12"/>
  <c r="AB13" i="12" s="1"/>
  <c r="O13" i="12"/>
  <c r="N13" i="12"/>
  <c r="M13" i="12"/>
  <c r="L13" i="12"/>
  <c r="K13" i="12"/>
  <c r="J13" i="12"/>
  <c r="G13" i="12"/>
  <c r="P13" i="12" s="1"/>
  <c r="D13" i="12"/>
  <c r="BG12" i="12"/>
  <c r="BD12" i="12"/>
  <c r="BC12" i="12"/>
  <c r="BI12" i="12" s="1"/>
  <c r="AZ12" i="12"/>
  <c r="AW12" i="12"/>
  <c r="AW10" i="12" s="1"/>
  <c r="AW8" i="12" s="1"/>
  <c r="AR12" i="12"/>
  <c r="AO12" i="12"/>
  <c r="AN12" i="12"/>
  <c r="AK12" i="12"/>
  <c r="AH12" i="12"/>
  <c r="AC12" i="12"/>
  <c r="Z12" i="12"/>
  <c r="Y12" i="12"/>
  <c r="AB12" i="12" s="1"/>
  <c r="V12" i="12"/>
  <c r="V10" i="12" s="1"/>
  <c r="V8" i="12" s="1"/>
  <c r="V64" i="12" s="1"/>
  <c r="S12" i="12"/>
  <c r="J12" i="12"/>
  <c r="G12" i="12"/>
  <c r="D12" i="12"/>
  <c r="N11" i="12"/>
  <c r="L11" i="12"/>
  <c r="I11" i="12"/>
  <c r="H11" i="12"/>
  <c r="J11" i="12" s="1"/>
  <c r="F11" i="12"/>
  <c r="F10" i="12" s="1"/>
  <c r="F8" i="12" s="1"/>
  <c r="E11" i="12"/>
  <c r="C11" i="12"/>
  <c r="B11" i="12"/>
  <c r="BC10" i="12"/>
  <c r="BB10" i="12"/>
  <c r="BA10" i="12"/>
  <c r="AY10" i="12"/>
  <c r="AY8" i="12" s="1"/>
  <c r="AY64" i="12" s="1"/>
  <c r="AX10" i="12"/>
  <c r="AV10" i="12"/>
  <c r="AV8" i="12" s="1"/>
  <c r="AU10" i="12"/>
  <c r="BD10" i="12" s="1"/>
  <c r="BG10" i="12" s="1"/>
  <c r="AM10" i="12"/>
  <c r="AS10" i="12" s="1"/>
  <c r="AL10" i="12"/>
  <c r="AO10" i="12" s="1"/>
  <c r="AI10" i="12"/>
  <c r="AH10" i="12"/>
  <c r="AH8" i="12" s="1"/>
  <c r="Z10" i="12"/>
  <c r="W10" i="12"/>
  <c r="W8" i="12" s="1"/>
  <c r="U10" i="12"/>
  <c r="Q10" i="12"/>
  <c r="E10" i="12"/>
  <c r="C10" i="12"/>
  <c r="AZ8" i="12"/>
  <c r="AU8" i="12"/>
  <c r="AU64" i="12" s="1"/>
  <c r="AM8" i="12"/>
  <c r="AM64" i="12" s="1"/>
  <c r="AG8" i="12"/>
  <c r="AG64" i="12" s="1"/>
  <c r="U8" i="12"/>
  <c r="U64" i="12" s="1"/>
  <c r="E8" i="12"/>
  <c r="C8" i="12"/>
  <c r="D64" i="11"/>
  <c r="H63" i="11"/>
  <c r="D63" i="11"/>
  <c r="H62" i="11"/>
  <c r="H61" i="11" s="1"/>
  <c r="D62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G61" i="11"/>
  <c r="F61" i="11"/>
  <c r="D61" i="11"/>
  <c r="C61" i="11"/>
  <c r="B61" i="11"/>
  <c r="P60" i="11"/>
  <c r="L60" i="11"/>
  <c r="X59" i="11"/>
  <c r="W59" i="11"/>
  <c r="V59" i="11"/>
  <c r="T59" i="11"/>
  <c r="R59" i="11"/>
  <c r="P59" i="11"/>
  <c r="L59" i="11"/>
  <c r="L57" i="11" s="1"/>
  <c r="P58" i="11"/>
  <c r="P57" i="11" s="1"/>
  <c r="P48" i="11" s="1"/>
  <c r="P6" i="11" s="1"/>
  <c r="L58" i="11"/>
  <c r="O57" i="11"/>
  <c r="N57" i="11"/>
  <c r="K57" i="11"/>
  <c r="J57" i="11"/>
  <c r="H57" i="11"/>
  <c r="G57" i="11"/>
  <c r="F57" i="11"/>
  <c r="D57" i="11"/>
  <c r="C57" i="11"/>
  <c r="B57" i="11"/>
  <c r="D55" i="11"/>
  <c r="D54" i="11"/>
  <c r="H53" i="11"/>
  <c r="H52" i="11" s="1"/>
  <c r="H51" i="11" s="1"/>
  <c r="D53" i="11"/>
  <c r="I52" i="11"/>
  <c r="I51" i="11" s="1"/>
  <c r="G52" i="11"/>
  <c r="G51" i="11" s="1"/>
  <c r="G48" i="11" s="1"/>
  <c r="G6" i="11" s="1"/>
  <c r="F52" i="11"/>
  <c r="D52" i="11"/>
  <c r="D51" i="11" s="1"/>
  <c r="Y51" i="11"/>
  <c r="X51" i="11"/>
  <c r="X48" i="11" s="1"/>
  <c r="X6" i="11" s="1"/>
  <c r="W51" i="11"/>
  <c r="V51" i="11"/>
  <c r="U51" i="11"/>
  <c r="T51" i="11"/>
  <c r="T48" i="11" s="1"/>
  <c r="T6" i="11" s="1"/>
  <c r="S51" i="11"/>
  <c r="R51" i="11"/>
  <c r="P51" i="11"/>
  <c r="O51" i="11"/>
  <c r="N51" i="11"/>
  <c r="L51" i="11"/>
  <c r="L48" i="11" s="1"/>
  <c r="L6" i="11" s="1"/>
  <c r="K51" i="11"/>
  <c r="J51" i="11"/>
  <c r="F51" i="11"/>
  <c r="C51" i="11"/>
  <c r="B51" i="11"/>
  <c r="D50" i="11"/>
  <c r="D49" i="11" s="1"/>
  <c r="X49" i="11"/>
  <c r="V49" i="11"/>
  <c r="V48" i="11" s="1"/>
  <c r="V6" i="11" s="1"/>
  <c r="T49" i="11"/>
  <c r="R49" i="11"/>
  <c r="R48" i="11" s="1"/>
  <c r="R6" i="11" s="1"/>
  <c r="P49" i="11"/>
  <c r="N49" i="11"/>
  <c r="N48" i="11" s="1"/>
  <c r="N6" i="11" s="1"/>
  <c r="L49" i="11"/>
  <c r="J49" i="11"/>
  <c r="J48" i="11" s="1"/>
  <c r="J6" i="11" s="1"/>
  <c r="H49" i="11"/>
  <c r="F49" i="11"/>
  <c r="C49" i="11"/>
  <c r="B49" i="11"/>
  <c r="Y48" i="11"/>
  <c r="W48" i="11"/>
  <c r="U48" i="11"/>
  <c r="S48" i="11"/>
  <c r="Q48" i="11"/>
  <c r="O48" i="11"/>
  <c r="M48" i="11"/>
  <c r="K48" i="11"/>
  <c r="F48" i="11"/>
  <c r="D47" i="11"/>
  <c r="L46" i="11"/>
  <c r="L45" i="11" s="1"/>
  <c r="D46" i="11"/>
  <c r="X45" i="11"/>
  <c r="W45" i="11"/>
  <c r="V45" i="11"/>
  <c r="T45" i="11"/>
  <c r="R45" i="11"/>
  <c r="P45" i="11"/>
  <c r="N45" i="11"/>
  <c r="J45" i="11"/>
  <c r="I45" i="11"/>
  <c r="H45" i="11"/>
  <c r="F45" i="11"/>
  <c r="D45" i="11"/>
  <c r="C45" i="11"/>
  <c r="B45" i="11"/>
  <c r="D44" i="11"/>
  <c r="D43" i="11"/>
  <c r="D42" i="11" s="1"/>
  <c r="U42" i="11"/>
  <c r="T42" i="11"/>
  <c r="R42" i="11"/>
  <c r="Q42" i="11"/>
  <c r="P42" i="11"/>
  <c r="N42" i="11"/>
  <c r="M42" i="11"/>
  <c r="L42" i="11"/>
  <c r="J42" i="11"/>
  <c r="I42" i="11"/>
  <c r="H42" i="11"/>
  <c r="F42" i="11"/>
  <c r="C42" i="11"/>
  <c r="B42" i="11"/>
  <c r="D41" i="11"/>
  <c r="D40" i="11"/>
  <c r="D39" i="11"/>
  <c r="D37" i="11"/>
  <c r="D36" i="11"/>
  <c r="D35" i="11"/>
  <c r="D34" i="11"/>
  <c r="D33" i="11"/>
  <c r="P32" i="11"/>
  <c r="N32" i="11"/>
  <c r="L32" i="11"/>
  <c r="J32" i="11"/>
  <c r="I32" i="11"/>
  <c r="I8" i="11" s="1"/>
  <c r="I7" i="11" s="1"/>
  <c r="I6" i="11" s="1"/>
  <c r="H32" i="11"/>
  <c r="F32" i="11"/>
  <c r="D32" i="11"/>
  <c r="C32" i="11"/>
  <c r="B32" i="11"/>
  <c r="D31" i="11"/>
  <c r="D30" i="11" s="1"/>
  <c r="X30" i="11"/>
  <c r="V30" i="11"/>
  <c r="T30" i="11"/>
  <c r="R30" i="11"/>
  <c r="P30" i="11"/>
  <c r="N30" i="11"/>
  <c r="L30" i="11"/>
  <c r="J30" i="11"/>
  <c r="H30" i="11"/>
  <c r="F30" i="11"/>
  <c r="C30" i="11"/>
  <c r="B30" i="11"/>
  <c r="D29" i="11"/>
  <c r="D25" i="11"/>
  <c r="D22" i="11"/>
  <c r="D20" i="11"/>
  <c r="L19" i="11"/>
  <c r="J19" i="11"/>
  <c r="H19" i="11"/>
  <c r="F19" i="11"/>
  <c r="F8" i="11" s="1"/>
  <c r="F7" i="11" s="1"/>
  <c r="F6" i="11" s="1"/>
  <c r="D19" i="11"/>
  <c r="C19" i="11"/>
  <c r="B19" i="11"/>
  <c r="D18" i="11"/>
  <c r="D16" i="11"/>
  <c r="D15" i="11"/>
  <c r="X14" i="11"/>
  <c r="X9" i="11" s="1"/>
  <c r="T14" i="11"/>
  <c r="D14" i="11"/>
  <c r="D13" i="11"/>
  <c r="D12" i="11"/>
  <c r="D11" i="11"/>
  <c r="T10" i="11"/>
  <c r="W9" i="11"/>
  <c r="V9" i="11"/>
  <c r="T9" i="11"/>
  <c r="S9" i="11"/>
  <c r="R9" i="11"/>
  <c r="P9" i="11"/>
  <c r="N9" i="11"/>
  <c r="M9" i="11"/>
  <c r="L9" i="11"/>
  <c r="L8" i="11" s="1"/>
  <c r="J9" i="11"/>
  <c r="H9" i="11"/>
  <c r="F9" i="11"/>
  <c r="D9" i="11"/>
  <c r="C9" i="11"/>
  <c r="B9" i="11"/>
  <c r="W8" i="11"/>
  <c r="V8" i="11"/>
  <c r="T8" i="11"/>
  <c r="S8" i="11"/>
  <c r="R8" i="11"/>
  <c r="P8" i="11"/>
  <c r="N8" i="11"/>
  <c r="J8" i="11"/>
  <c r="H8" i="11"/>
  <c r="H7" i="11" s="1"/>
  <c r="D8" i="11"/>
  <c r="C8" i="11"/>
  <c r="B8" i="11"/>
  <c r="Y6" i="11"/>
  <c r="W6" i="11"/>
  <c r="U6" i="11"/>
  <c r="S6" i="11"/>
  <c r="Q6" i="11"/>
  <c r="O6" i="11"/>
  <c r="M6" i="11"/>
  <c r="K6" i="11"/>
  <c r="CR62" i="10"/>
  <c r="CQ62" i="10"/>
  <c r="CP62" i="10"/>
  <c r="CM62" i="10"/>
  <c r="CM60" i="10" s="1"/>
  <c r="CJ62" i="10"/>
  <c r="CG62" i="10"/>
  <c r="CB62" i="10"/>
  <c r="CA62" i="10"/>
  <c r="BX62" i="10"/>
  <c r="CD62" i="10" s="1"/>
  <c r="BU62" i="10"/>
  <c r="BR62" i="10"/>
  <c r="BM62" i="10"/>
  <c r="BL62" i="10"/>
  <c r="BI62" i="10"/>
  <c r="BO62" i="10" s="1"/>
  <c r="BF62" i="10"/>
  <c r="BC62" i="10"/>
  <c r="AX62" i="10"/>
  <c r="AW62" i="10"/>
  <c r="AT62" i="10"/>
  <c r="AZ62" i="10" s="1"/>
  <c r="AQ62" i="10"/>
  <c r="AN62" i="10"/>
  <c r="AF62" i="10"/>
  <c r="AE62" i="10"/>
  <c r="AB62" i="10"/>
  <c r="AH62" i="10" s="1"/>
  <c r="Y62" i="10"/>
  <c r="V62" i="10"/>
  <c r="CR61" i="10"/>
  <c r="CQ61" i="10"/>
  <c r="CP61" i="10"/>
  <c r="CP60" i="10" s="1"/>
  <c r="CM61" i="10"/>
  <c r="CJ61" i="10"/>
  <c r="CG61" i="10"/>
  <c r="CC61" i="10"/>
  <c r="CB61" i="10"/>
  <c r="CA61" i="10"/>
  <c r="BX61" i="10"/>
  <c r="CD61" i="10" s="1"/>
  <c r="BU61" i="10"/>
  <c r="BR61" i="10"/>
  <c r="BN61" i="10"/>
  <c r="BM61" i="10"/>
  <c r="BL61" i="10"/>
  <c r="BI61" i="10"/>
  <c r="BO61" i="10" s="1"/>
  <c r="BF61" i="10"/>
  <c r="BC61" i="10"/>
  <c r="AY61" i="10"/>
  <c r="AX61" i="10"/>
  <c r="AW61" i="10"/>
  <c r="AT61" i="10"/>
  <c r="AZ61" i="10" s="1"/>
  <c r="AQ61" i="10"/>
  <c r="AN61" i="10"/>
  <c r="AG61" i="10"/>
  <c r="AF61" i="10"/>
  <c r="AE61" i="10"/>
  <c r="AB61" i="10"/>
  <c r="Y61" i="10"/>
  <c r="V61" i="10"/>
  <c r="CQ60" i="10"/>
  <c r="CO60" i="10"/>
  <c r="CO58" i="10" s="1"/>
  <c r="CN60" i="10"/>
  <c r="CL60" i="10"/>
  <c r="CR60" i="10" s="1"/>
  <c r="CK60" i="10"/>
  <c r="CK58" i="10" s="1"/>
  <c r="CI60" i="10"/>
  <c r="CI58" i="10" s="1"/>
  <c r="CH60" i="10"/>
  <c r="CG60" i="10"/>
  <c r="CG58" i="10" s="1"/>
  <c r="CF60" i="10"/>
  <c r="CE60" i="10"/>
  <c r="CE58" i="10" s="1"/>
  <c r="CC60" i="10"/>
  <c r="CA60" i="10"/>
  <c r="BZ60" i="10"/>
  <c r="BY60" i="10"/>
  <c r="BX60" i="10"/>
  <c r="BU60" i="10"/>
  <c r="BU58" i="10" s="1"/>
  <c r="BQ60" i="10"/>
  <c r="BP60" i="10"/>
  <c r="BO60" i="10"/>
  <c r="BM60" i="10"/>
  <c r="BL60" i="10"/>
  <c r="BK60" i="10"/>
  <c r="BJ60" i="10"/>
  <c r="BI60" i="10"/>
  <c r="BI58" i="10" s="1"/>
  <c r="BH60" i="10"/>
  <c r="BG60" i="10"/>
  <c r="BG58" i="10" s="1"/>
  <c r="BF60" i="10"/>
  <c r="BE60" i="10"/>
  <c r="BE58" i="10" s="1"/>
  <c r="BD60" i="10"/>
  <c r="BB60" i="10"/>
  <c r="BA60" i="10"/>
  <c r="AY60" i="10"/>
  <c r="AX60" i="10"/>
  <c r="AW60" i="10"/>
  <c r="AW58" i="10" s="1"/>
  <c r="AT60" i="10"/>
  <c r="AQ60" i="10"/>
  <c r="AN60" i="10"/>
  <c r="AH60" i="10"/>
  <c r="AG60" i="10"/>
  <c r="AF60" i="10"/>
  <c r="R60" i="10"/>
  <c r="Q60" i="10"/>
  <c r="M60" i="10"/>
  <c r="J60" i="10"/>
  <c r="S60" i="10" s="1"/>
  <c r="G60" i="10"/>
  <c r="D60" i="10"/>
  <c r="CR59" i="10"/>
  <c r="CQ59" i="10"/>
  <c r="CP59" i="10"/>
  <c r="CP58" i="10" s="1"/>
  <c r="CM59" i="10"/>
  <c r="CG59" i="10"/>
  <c r="CC59" i="10"/>
  <c r="CB59" i="10"/>
  <c r="CA59" i="10"/>
  <c r="CA58" i="10" s="1"/>
  <c r="BX59" i="10"/>
  <c r="BU59" i="10"/>
  <c r="BR59" i="10"/>
  <c r="BN59" i="10"/>
  <c r="BM59" i="10"/>
  <c r="BL59" i="10"/>
  <c r="BI59" i="10"/>
  <c r="BF59" i="10"/>
  <c r="BF58" i="10" s="1"/>
  <c r="BC59" i="10"/>
  <c r="AY59" i="10"/>
  <c r="AX59" i="10"/>
  <c r="AW59" i="10"/>
  <c r="AT59" i="10"/>
  <c r="AZ59" i="10" s="1"/>
  <c r="AQ59" i="10"/>
  <c r="AN59" i="10"/>
  <c r="AN58" i="10" s="1"/>
  <c r="AG59" i="10"/>
  <c r="AF59" i="10"/>
  <c r="AE59" i="10"/>
  <c r="AB59" i="10"/>
  <c r="AH59" i="10" s="1"/>
  <c r="Y59" i="10"/>
  <c r="V59" i="10"/>
  <c r="V58" i="10" s="1"/>
  <c r="R59" i="10"/>
  <c r="Q59" i="10"/>
  <c r="M59" i="10"/>
  <c r="J59" i="10"/>
  <c r="S59" i="10" s="1"/>
  <c r="G59" i="10"/>
  <c r="D59" i="10"/>
  <c r="CN58" i="10"/>
  <c r="CL58" i="10"/>
  <c r="CR58" i="10" s="1"/>
  <c r="CH58" i="10"/>
  <c r="CF58" i="10"/>
  <c r="BZ58" i="10"/>
  <c r="CC58" i="10" s="1"/>
  <c r="BW58" i="10"/>
  <c r="BV58" i="10"/>
  <c r="BT58" i="10"/>
  <c r="BS58" i="10"/>
  <c r="BP58" i="10"/>
  <c r="BL58" i="10"/>
  <c r="BJ58" i="10"/>
  <c r="BH58" i="10"/>
  <c r="BD58" i="10"/>
  <c r="BB58" i="10"/>
  <c r="AZ58" i="10"/>
  <c r="AV58" i="10"/>
  <c r="AV48" i="10" s="1"/>
  <c r="AU58" i="10"/>
  <c r="AT58" i="10"/>
  <c r="AS58" i="10"/>
  <c r="AR58" i="10"/>
  <c r="AP58" i="10"/>
  <c r="AO58" i="10"/>
  <c r="AM58" i="10"/>
  <c r="AL58" i="10"/>
  <c r="AI58" i="10"/>
  <c r="AE58" i="10"/>
  <c r="AD58" i="10"/>
  <c r="AC58" i="10"/>
  <c r="AF58" i="10" s="1"/>
  <c r="AB58" i="10"/>
  <c r="AA58" i="10"/>
  <c r="AG58" i="10" s="1"/>
  <c r="Z58" i="10"/>
  <c r="Y58" i="10"/>
  <c r="X58" i="10"/>
  <c r="W58" i="10"/>
  <c r="U58" i="10"/>
  <c r="T58" i="10"/>
  <c r="M58" i="10"/>
  <c r="L58" i="10"/>
  <c r="K58" i="10"/>
  <c r="N60" i="10" s="1"/>
  <c r="I58" i="10"/>
  <c r="H58" i="10"/>
  <c r="N58" i="10" s="1"/>
  <c r="F58" i="10"/>
  <c r="E58" i="10"/>
  <c r="G58" i="10" s="1"/>
  <c r="C58" i="10"/>
  <c r="D58" i="10" s="1"/>
  <c r="B58" i="10"/>
  <c r="CS57" i="10"/>
  <c r="CQ57" i="10"/>
  <c r="CP57" i="10"/>
  <c r="CM57" i="10"/>
  <c r="CJ57" i="10"/>
  <c r="CG57" i="10"/>
  <c r="CB57" i="10"/>
  <c r="CA57" i="10"/>
  <c r="CD57" i="10" s="1"/>
  <c r="BX57" i="10"/>
  <c r="BU57" i="10"/>
  <c r="BR57" i="10"/>
  <c r="BO57" i="10"/>
  <c r="BM57" i="10"/>
  <c r="BL57" i="10"/>
  <c r="BI57" i="10"/>
  <c r="BF57" i="10"/>
  <c r="BC57" i="10"/>
  <c r="AX57" i="10"/>
  <c r="AW57" i="10"/>
  <c r="AZ57" i="10" s="1"/>
  <c r="AT57" i="10"/>
  <c r="AQ57" i="10"/>
  <c r="AN57" i="10"/>
  <c r="AG57" i="10"/>
  <c r="AF57" i="10"/>
  <c r="AE57" i="10"/>
  <c r="AB57" i="10"/>
  <c r="AH57" i="10" s="1"/>
  <c r="Y57" i="10"/>
  <c r="V57" i="10"/>
  <c r="R57" i="10"/>
  <c r="Q57" i="10"/>
  <c r="O57" i="10"/>
  <c r="N57" i="10"/>
  <c r="M57" i="10"/>
  <c r="J57" i="10"/>
  <c r="S57" i="10" s="1"/>
  <c r="G57" i="10"/>
  <c r="D57" i="10"/>
  <c r="CR56" i="10"/>
  <c r="CQ56" i="10"/>
  <c r="CP56" i="10"/>
  <c r="CM56" i="10"/>
  <c r="CJ56" i="10"/>
  <c r="CG56" i="10"/>
  <c r="CB56" i="10"/>
  <c r="CA56" i="10"/>
  <c r="CD56" i="10" s="1"/>
  <c r="BX56" i="10"/>
  <c r="BU56" i="10"/>
  <c r="BR56" i="10"/>
  <c r="BO56" i="10"/>
  <c r="BM56" i="10"/>
  <c r="BL56" i="10"/>
  <c r="BI56" i="10"/>
  <c r="BF56" i="10"/>
  <c r="BC56" i="10"/>
  <c r="AX56" i="10"/>
  <c r="AW56" i="10"/>
  <c r="AT56" i="10"/>
  <c r="AQ56" i="10"/>
  <c r="AQ54" i="10" s="1"/>
  <c r="AN56" i="10"/>
  <c r="AG56" i="10"/>
  <c r="AF56" i="10"/>
  <c r="AE56" i="10"/>
  <c r="AB56" i="10"/>
  <c r="AB54" i="10" s="1"/>
  <c r="Y56" i="10"/>
  <c r="V56" i="10"/>
  <c r="M56" i="10"/>
  <c r="J56" i="10"/>
  <c r="G56" i="10"/>
  <c r="D56" i="10"/>
  <c r="CP55" i="10"/>
  <c r="CP54" i="10" s="1"/>
  <c r="CO55" i="10"/>
  <c r="CN55" i="10"/>
  <c r="CN54" i="10" s="1"/>
  <c r="CL55" i="10"/>
  <c r="CL54" i="10" s="1"/>
  <c r="CK55" i="10"/>
  <c r="CQ55" i="10" s="1"/>
  <c r="CJ55" i="10"/>
  <c r="CI55" i="10"/>
  <c r="CH55" i="10"/>
  <c r="CH54" i="10" s="1"/>
  <c r="CF55" i="10"/>
  <c r="CE55" i="10"/>
  <c r="BZ55" i="10"/>
  <c r="BY55" i="10"/>
  <c r="CA55" i="10" s="1"/>
  <c r="BX55" i="10"/>
  <c r="BW55" i="10"/>
  <c r="BV55" i="10"/>
  <c r="BT55" i="10"/>
  <c r="BS55" i="10"/>
  <c r="BQ55" i="10"/>
  <c r="BP55" i="10"/>
  <c r="BN55" i="10"/>
  <c r="BM55" i="10"/>
  <c r="BL55" i="10"/>
  <c r="BL54" i="10" s="1"/>
  <c r="BI55" i="10"/>
  <c r="BF55" i="10"/>
  <c r="BC55" i="10"/>
  <c r="AY55" i="10"/>
  <c r="AX55" i="10"/>
  <c r="AW55" i="10"/>
  <c r="AT55" i="10"/>
  <c r="AT54" i="10" s="1"/>
  <c r="AQ55" i="10"/>
  <c r="AN55" i="10"/>
  <c r="AN54" i="10" s="1"/>
  <c r="AN48" i="10" s="1"/>
  <c r="AG55" i="10"/>
  <c r="AF55" i="10"/>
  <c r="AE55" i="10"/>
  <c r="AE54" i="10" s="1"/>
  <c r="AB55" i="10"/>
  <c r="AH55" i="10" s="1"/>
  <c r="Y55" i="10"/>
  <c r="Y54" i="10" s="1"/>
  <c r="V55" i="10"/>
  <c r="R55" i="10"/>
  <c r="Q55" i="10"/>
  <c r="O55" i="10"/>
  <c r="N55" i="10"/>
  <c r="M55" i="10"/>
  <c r="P57" i="10" s="1"/>
  <c r="J55" i="10"/>
  <c r="G55" i="10"/>
  <c r="S55" i="10" s="1"/>
  <c r="D55" i="10"/>
  <c r="CO54" i="10"/>
  <c r="CK54" i="10"/>
  <c r="CI54" i="10"/>
  <c r="CE54" i="10"/>
  <c r="BY54" i="10"/>
  <c r="BW54" i="10"/>
  <c r="BS54" i="10"/>
  <c r="BQ54" i="10"/>
  <c r="BM54" i="10"/>
  <c r="BK54" i="10"/>
  <c r="BN54" i="10" s="1"/>
  <c r="BJ54" i="10"/>
  <c r="BI54" i="10"/>
  <c r="BO54" i="10" s="1"/>
  <c r="BH54" i="10"/>
  <c r="BG54" i="10"/>
  <c r="BE54" i="10"/>
  <c r="BE48" i="10" s="1"/>
  <c r="BD54" i="10"/>
  <c r="BC54" i="10"/>
  <c r="BB54" i="10"/>
  <c r="BA54" i="10"/>
  <c r="AV54" i="10"/>
  <c r="AU54" i="10"/>
  <c r="AX54" i="10" s="1"/>
  <c r="AS54" i="10"/>
  <c r="AY54" i="10" s="1"/>
  <c r="AR54" i="10"/>
  <c r="AP54" i="10"/>
  <c r="AO54" i="10"/>
  <c r="AM54" i="10"/>
  <c r="AL54" i="10"/>
  <c r="AF54" i="10"/>
  <c r="AD54" i="10"/>
  <c r="AG54" i="10" s="1"/>
  <c r="AC54" i="10"/>
  <c r="AA54" i="10"/>
  <c r="Z54" i="10"/>
  <c r="AI54" i="10" s="1"/>
  <c r="X54" i="10"/>
  <c r="W54" i="10"/>
  <c r="V54" i="10"/>
  <c r="V48" i="10" s="1"/>
  <c r="U54" i="10"/>
  <c r="T54" i="10"/>
  <c r="R54" i="10"/>
  <c r="P54" i="10"/>
  <c r="L54" i="10"/>
  <c r="M54" i="10" s="1"/>
  <c r="K54" i="10"/>
  <c r="J54" i="10"/>
  <c r="I54" i="10"/>
  <c r="H54" i="10"/>
  <c r="H48" i="10" s="1"/>
  <c r="F54" i="10"/>
  <c r="E54" i="10"/>
  <c r="G54" i="10" s="1"/>
  <c r="C54" i="10"/>
  <c r="B54" i="10"/>
  <c r="D54" i="10" s="1"/>
  <c r="CR53" i="10"/>
  <c r="CQ53" i="10"/>
  <c r="CP53" i="10"/>
  <c r="CP52" i="10" s="1"/>
  <c r="CO53" i="10"/>
  <c r="CM53" i="10"/>
  <c r="CL53" i="10"/>
  <c r="CJ53" i="10"/>
  <c r="CJ52" i="10" s="1"/>
  <c r="CI53" i="10"/>
  <c r="CG53" i="10"/>
  <c r="CF53" i="10"/>
  <c r="CB53" i="10"/>
  <c r="BZ53" i="10"/>
  <c r="BW53" i="10"/>
  <c r="BT53" i="10"/>
  <c r="BQ53" i="10"/>
  <c r="BR53" i="10" s="1"/>
  <c r="BR52" i="10" s="1"/>
  <c r="BN53" i="10"/>
  <c r="BM53" i="10"/>
  <c r="BL53" i="10"/>
  <c r="BL52" i="10" s="1"/>
  <c r="BO52" i="10" s="1"/>
  <c r="BI53" i="10"/>
  <c r="BF53" i="10"/>
  <c r="BC53" i="10"/>
  <c r="AY53" i="10"/>
  <c r="AX53" i="10"/>
  <c r="AW53" i="10"/>
  <c r="AT53" i="10"/>
  <c r="AT52" i="10" s="1"/>
  <c r="AQ53" i="10"/>
  <c r="AN53" i="10"/>
  <c r="AN52" i="10" s="1"/>
  <c r="AH53" i="10"/>
  <c r="AG53" i="10"/>
  <c r="R53" i="10"/>
  <c r="Q53" i="10"/>
  <c r="P53" i="10"/>
  <c r="O53" i="10"/>
  <c r="N53" i="10"/>
  <c r="M53" i="10"/>
  <c r="J53" i="10"/>
  <c r="P55" i="10" s="1"/>
  <c r="G53" i="10"/>
  <c r="S53" i="10" s="1"/>
  <c r="D53" i="10"/>
  <c r="CQ52" i="10"/>
  <c r="CO52" i="10"/>
  <c r="CN52" i="10"/>
  <c r="CM52" i="10"/>
  <c r="CL52" i="10"/>
  <c r="CR52" i="10" s="1"/>
  <c r="CK52" i="10"/>
  <c r="CI52" i="10"/>
  <c r="CH52" i="10"/>
  <c r="CG52" i="10"/>
  <c r="CF52" i="10"/>
  <c r="CE52" i="10"/>
  <c r="BY52" i="10"/>
  <c r="BW52" i="10"/>
  <c r="BV52" i="10"/>
  <c r="CB52" i="10" s="1"/>
  <c r="BS52" i="10"/>
  <c r="BQ52" i="10"/>
  <c r="BP52" i="10"/>
  <c r="BN52" i="10"/>
  <c r="BM52" i="10"/>
  <c r="BK52" i="10"/>
  <c r="BJ52" i="10"/>
  <c r="BI52" i="10"/>
  <c r="BH52" i="10"/>
  <c r="BG52" i="10"/>
  <c r="BF52" i="10"/>
  <c r="BE52" i="10"/>
  <c r="BD52" i="10"/>
  <c r="BC52" i="10"/>
  <c r="BB52" i="10"/>
  <c r="BA52" i="10"/>
  <c r="AW52" i="10"/>
  <c r="AV52" i="10"/>
  <c r="AU52" i="10"/>
  <c r="AX52" i="10" s="1"/>
  <c r="AS52" i="10"/>
  <c r="AY52" i="10" s="1"/>
  <c r="AR52" i="10"/>
  <c r="AQ52" i="10"/>
  <c r="AP52" i="10"/>
  <c r="AO52" i="10"/>
  <c r="AM52" i="10"/>
  <c r="AL52" i="10"/>
  <c r="AG52" i="10"/>
  <c r="AE52" i="10"/>
  <c r="AD52" i="10"/>
  <c r="AC52" i="10"/>
  <c r="AF52" i="10" s="1"/>
  <c r="AB52" i="10"/>
  <c r="AA52" i="10"/>
  <c r="Z52" i="10"/>
  <c r="Y52" i="10"/>
  <c r="X52" i="10"/>
  <c r="X48" i="10" s="1"/>
  <c r="W52" i="10"/>
  <c r="V52" i="10"/>
  <c r="U52" i="10"/>
  <c r="T52" i="10"/>
  <c r="T48" i="10" s="1"/>
  <c r="N52" i="10"/>
  <c r="M52" i="10"/>
  <c r="L52" i="10"/>
  <c r="K52" i="10"/>
  <c r="J52" i="10"/>
  <c r="I52" i="10"/>
  <c r="O52" i="10" s="1"/>
  <c r="H52" i="10"/>
  <c r="F52" i="10"/>
  <c r="F48" i="10" s="1"/>
  <c r="E52" i="10"/>
  <c r="C52" i="10"/>
  <c r="B52" i="10"/>
  <c r="D52" i="10" s="1"/>
  <c r="CS51" i="10"/>
  <c r="CQ51" i="10"/>
  <c r="CP51" i="10"/>
  <c r="CM51" i="10"/>
  <c r="CJ51" i="10"/>
  <c r="CG51" i="10"/>
  <c r="CF51" i="10"/>
  <c r="CA51" i="10"/>
  <c r="BY51" i="10"/>
  <c r="BV51" i="10"/>
  <c r="BX51" i="10" s="1"/>
  <c r="CD51" i="10" s="1"/>
  <c r="BT51" i="10"/>
  <c r="BS51" i="10"/>
  <c r="BU51" i="10" s="1"/>
  <c r="BR51" i="10"/>
  <c r="BQ51" i="10"/>
  <c r="BP51" i="10"/>
  <c r="CR50" i="10"/>
  <c r="CO50" i="10"/>
  <c r="CO49" i="10" s="1"/>
  <c r="CN50" i="10"/>
  <c r="CM50" i="10"/>
  <c r="CL50" i="10"/>
  <c r="CK50" i="10"/>
  <c r="CK49" i="10" s="1"/>
  <c r="CJ50" i="10"/>
  <c r="CJ49" i="10" s="1"/>
  <c r="CI50" i="10"/>
  <c r="CI49" i="10" s="1"/>
  <c r="CI48" i="10" s="1"/>
  <c r="CH50" i="10"/>
  <c r="CF50" i="10"/>
  <c r="CE50" i="10"/>
  <c r="CA50" i="10"/>
  <c r="BZ50" i="10"/>
  <c r="BY50" i="10"/>
  <c r="BY49" i="10" s="1"/>
  <c r="BW50" i="10"/>
  <c r="BV50" i="10"/>
  <c r="BT50" i="10"/>
  <c r="BS50" i="10"/>
  <c r="BQ50" i="10"/>
  <c r="BQ49" i="10" s="1"/>
  <c r="BP50" i="10"/>
  <c r="BN50" i="10"/>
  <c r="BM50" i="10"/>
  <c r="BL50" i="10"/>
  <c r="BI50" i="10"/>
  <c r="BI49" i="10" s="1"/>
  <c r="BF50" i="10"/>
  <c r="BC50" i="10"/>
  <c r="AX50" i="10"/>
  <c r="AW50" i="10"/>
  <c r="AT50" i="10"/>
  <c r="AZ50" i="10" s="1"/>
  <c r="AQ50" i="10"/>
  <c r="AQ49" i="10" s="1"/>
  <c r="AN50" i="10"/>
  <c r="AN49" i="10" s="1"/>
  <c r="AH50" i="10"/>
  <c r="AF50" i="10"/>
  <c r="R50" i="10"/>
  <c r="Q50" i="10"/>
  <c r="M50" i="10"/>
  <c r="J50" i="10"/>
  <c r="S50" i="10" s="1"/>
  <c r="G50" i="10"/>
  <c r="D50" i="10"/>
  <c r="CM49" i="10"/>
  <c r="CL49" i="10"/>
  <c r="CR49" i="10" s="1"/>
  <c r="CH49" i="10"/>
  <c r="CF49" i="10"/>
  <c r="CA49" i="10"/>
  <c r="BZ49" i="10"/>
  <c r="BV49" i="10"/>
  <c r="BT49" i="10"/>
  <c r="BP49" i="10"/>
  <c r="BL49" i="10"/>
  <c r="BK49" i="10"/>
  <c r="BJ49" i="10"/>
  <c r="BH49" i="10"/>
  <c r="BN49" i="10" s="1"/>
  <c r="BG49" i="10"/>
  <c r="BF49" i="10"/>
  <c r="BE49" i="10"/>
  <c r="BD49" i="10"/>
  <c r="BC49" i="10"/>
  <c r="BB49" i="10"/>
  <c r="BB48" i="10" s="1"/>
  <c r="BA49" i="10"/>
  <c r="AX49" i="10"/>
  <c r="AW49" i="10"/>
  <c r="AV49" i="10"/>
  <c r="AU49" i="10"/>
  <c r="AT49" i="10"/>
  <c r="AS49" i="10"/>
  <c r="AR49" i="10"/>
  <c r="AP49" i="10"/>
  <c r="AP48" i="10" s="1"/>
  <c r="AO49" i="10"/>
  <c r="AM49" i="10"/>
  <c r="AL49" i="10"/>
  <c r="AH49" i="10"/>
  <c r="AE49" i="10"/>
  <c r="AD49" i="10"/>
  <c r="AC49" i="10"/>
  <c r="AF49" i="10" s="1"/>
  <c r="AB49" i="10"/>
  <c r="AA49" i="10"/>
  <c r="Z49" i="10"/>
  <c r="AI49" i="10" s="1"/>
  <c r="Y49" i="10"/>
  <c r="AK49" i="10" s="1"/>
  <c r="X49" i="10"/>
  <c r="W49" i="10"/>
  <c r="V49" i="10"/>
  <c r="U49" i="10"/>
  <c r="T49" i="10"/>
  <c r="Q49" i="10"/>
  <c r="L49" i="10"/>
  <c r="L48" i="10" s="1"/>
  <c r="L63" i="10" s="1"/>
  <c r="K49" i="10"/>
  <c r="M49" i="10" s="1"/>
  <c r="I49" i="10"/>
  <c r="R49" i="10" s="1"/>
  <c r="H49" i="10"/>
  <c r="G49" i="10"/>
  <c r="F49" i="10"/>
  <c r="E49" i="10"/>
  <c r="C49" i="10"/>
  <c r="D49" i="10" s="1"/>
  <c r="B49" i="10"/>
  <c r="CO48" i="10"/>
  <c r="CK48" i="10"/>
  <c r="BI48" i="10"/>
  <c r="BD48" i="10"/>
  <c r="AO48" i="10"/>
  <c r="AE48" i="10"/>
  <c r="AD48" i="10"/>
  <c r="AC48" i="10"/>
  <c r="AA48" i="10"/>
  <c r="Z48" i="10"/>
  <c r="Y48" i="10"/>
  <c r="W48" i="10"/>
  <c r="U48" i="10"/>
  <c r="R48" i="10"/>
  <c r="I48" i="10"/>
  <c r="O50" i="10" s="1"/>
  <c r="C48" i="10"/>
  <c r="B48" i="10"/>
  <c r="R47" i="10"/>
  <c r="Q47" i="10"/>
  <c r="M47" i="10"/>
  <c r="J47" i="10"/>
  <c r="S47" i="10" s="1"/>
  <c r="G47" i="10"/>
  <c r="D47" i="10"/>
  <c r="CO46" i="10"/>
  <c r="CN46" i="10"/>
  <c r="CP46" i="10" s="1"/>
  <c r="CP45" i="10" s="1"/>
  <c r="CM46" i="10"/>
  <c r="CS46" i="10" s="1"/>
  <c r="CL46" i="10"/>
  <c r="CK46" i="10"/>
  <c r="CI46" i="10"/>
  <c r="CJ46" i="10" s="1"/>
  <c r="CJ45" i="10" s="1"/>
  <c r="CH46" i="10"/>
  <c r="CF46" i="10"/>
  <c r="CE46" i="10"/>
  <c r="CG46" i="10" s="1"/>
  <c r="CG45" i="10" s="1"/>
  <c r="CB46" i="10"/>
  <c r="CA46" i="10"/>
  <c r="BX46" i="10"/>
  <c r="BT46" i="10"/>
  <c r="BU46" i="10" s="1"/>
  <c r="BU45" i="10" s="1"/>
  <c r="BR46" i="10"/>
  <c r="BR45" i="10" s="1"/>
  <c r="BQ46" i="10"/>
  <c r="BQ45" i="10" s="1"/>
  <c r="BM46" i="10"/>
  <c r="BL46" i="10"/>
  <c r="BL45" i="10" s="1"/>
  <c r="BO45" i="10" s="1"/>
  <c r="BI46" i="10"/>
  <c r="BO46" i="10" s="1"/>
  <c r="BF46" i="10"/>
  <c r="BC46" i="10"/>
  <c r="AZ46" i="10"/>
  <c r="AX46" i="10"/>
  <c r="AW46" i="10"/>
  <c r="AT46" i="10"/>
  <c r="AQ46" i="10"/>
  <c r="AQ45" i="10" s="1"/>
  <c r="AN46" i="10"/>
  <c r="AF46" i="10"/>
  <c r="AE46" i="10"/>
  <c r="AB46" i="10"/>
  <c r="AH46" i="10" s="1"/>
  <c r="Y46" i="10"/>
  <c r="V46" i="10"/>
  <c r="V45" i="10" s="1"/>
  <c r="R46" i="10"/>
  <c r="Q46" i="10"/>
  <c r="P46" i="10"/>
  <c r="O46" i="10"/>
  <c r="N46" i="10"/>
  <c r="M46" i="10"/>
  <c r="J46" i="10"/>
  <c r="S46" i="10" s="1"/>
  <c r="G46" i="10"/>
  <c r="D46" i="10"/>
  <c r="CR45" i="10"/>
  <c r="CO45" i="10"/>
  <c r="CN45" i="10"/>
  <c r="CQ45" i="10" s="1"/>
  <c r="CL45" i="10"/>
  <c r="CK45" i="10"/>
  <c r="CI45" i="10"/>
  <c r="CH45" i="10"/>
  <c r="CF45" i="10"/>
  <c r="CE45" i="10"/>
  <c r="CB45" i="10"/>
  <c r="CA45" i="10"/>
  <c r="BZ45" i="10"/>
  <c r="BY45" i="10"/>
  <c r="BX45" i="10"/>
  <c r="CD45" i="10" s="1"/>
  <c r="BW45" i="10"/>
  <c r="CC45" i="10" s="1"/>
  <c r="BV45" i="10"/>
  <c r="BT45" i="10"/>
  <c r="BS45" i="10"/>
  <c r="BP45" i="10"/>
  <c r="BK45" i="10"/>
  <c r="BJ45" i="10"/>
  <c r="BI45" i="10"/>
  <c r="BH45" i="10"/>
  <c r="BG45" i="10"/>
  <c r="BF45" i="10"/>
  <c r="BE45" i="10"/>
  <c r="BD45" i="10"/>
  <c r="BC45" i="10"/>
  <c r="BB45" i="10"/>
  <c r="BA45" i="10"/>
  <c r="AX45" i="10"/>
  <c r="AW45" i="10"/>
  <c r="AV45" i="10"/>
  <c r="AU45" i="10"/>
  <c r="AT45" i="10"/>
  <c r="AS45" i="10"/>
  <c r="AR45" i="10"/>
  <c r="AP45" i="10"/>
  <c r="AO45" i="10"/>
  <c r="AN45" i="10"/>
  <c r="AM45" i="10"/>
  <c r="AL45" i="10"/>
  <c r="AF45" i="10"/>
  <c r="AE45" i="10"/>
  <c r="AD45" i="10"/>
  <c r="AC45" i="10"/>
  <c r="AB45" i="10"/>
  <c r="AA45" i="10"/>
  <c r="Z45" i="10"/>
  <c r="Y45" i="10"/>
  <c r="X45" i="10"/>
  <c r="W45" i="10"/>
  <c r="U45" i="10"/>
  <c r="T45" i="10"/>
  <c r="O45" i="10"/>
  <c r="L45" i="10"/>
  <c r="O47" i="10" s="1"/>
  <c r="K45" i="10"/>
  <c r="M45" i="10" s="1"/>
  <c r="I45" i="10"/>
  <c r="H45" i="10"/>
  <c r="G45" i="10"/>
  <c r="F45" i="10"/>
  <c r="R45" i="10" s="1"/>
  <c r="E45" i="10"/>
  <c r="D45" i="10"/>
  <c r="C45" i="10"/>
  <c r="B45" i="10"/>
  <c r="CQ44" i="10"/>
  <c r="CP44" i="10"/>
  <c r="CM44" i="10"/>
  <c r="CJ44" i="10"/>
  <c r="CG44" i="10"/>
  <c r="CB44" i="10"/>
  <c r="CA44" i="10"/>
  <c r="BX44" i="10"/>
  <c r="CD44" i="10" s="1"/>
  <c r="BU44" i="10"/>
  <c r="BR44" i="10"/>
  <c r="BM44" i="10"/>
  <c r="BL44" i="10"/>
  <c r="BL42" i="10" s="1"/>
  <c r="BI44" i="10"/>
  <c r="BF44" i="10"/>
  <c r="BC44" i="10"/>
  <c r="AZ44" i="10"/>
  <c r="AX44" i="10"/>
  <c r="AW44" i="10"/>
  <c r="AT44" i="10"/>
  <c r="AQ44" i="10"/>
  <c r="AQ42" i="10" s="1"/>
  <c r="AN44" i="10"/>
  <c r="AH44" i="10"/>
  <c r="AF44" i="10"/>
  <c r="S44" i="10"/>
  <c r="R44" i="10"/>
  <c r="Q44" i="10"/>
  <c r="M44" i="10"/>
  <c r="J44" i="10"/>
  <c r="G44" i="10"/>
  <c r="D44" i="10"/>
  <c r="CQ43" i="10"/>
  <c r="CP43" i="10"/>
  <c r="CM43" i="10"/>
  <c r="CS43" i="10" s="1"/>
  <c r="CJ43" i="10"/>
  <c r="CG43" i="10"/>
  <c r="CB43" i="10"/>
  <c r="CA43" i="10"/>
  <c r="BX43" i="10"/>
  <c r="CD43" i="10" s="1"/>
  <c r="BU43" i="10"/>
  <c r="BR43" i="10"/>
  <c r="BM43" i="10"/>
  <c r="BL43" i="10"/>
  <c r="BI43" i="10"/>
  <c r="BF43" i="10"/>
  <c r="BC43" i="10"/>
  <c r="BC42" i="10" s="1"/>
  <c r="AX43" i="10"/>
  <c r="AW43" i="10"/>
  <c r="AT43" i="10"/>
  <c r="AQ43" i="10"/>
  <c r="AN43" i="10"/>
  <c r="AH43" i="10"/>
  <c r="AF43" i="10"/>
  <c r="R43" i="10"/>
  <c r="Q43" i="10"/>
  <c r="P43" i="10"/>
  <c r="O43" i="10"/>
  <c r="N43" i="10"/>
  <c r="M43" i="10"/>
  <c r="J43" i="10"/>
  <c r="S43" i="10" s="1"/>
  <c r="G43" i="10"/>
  <c r="D43" i="10"/>
  <c r="CQ42" i="10"/>
  <c r="CP42" i="10"/>
  <c r="CO42" i="10"/>
  <c r="CN42" i="10"/>
  <c r="CM42" i="10"/>
  <c r="CL42" i="10"/>
  <c r="CL7" i="10" s="1"/>
  <c r="CK42" i="10"/>
  <c r="CJ42" i="10"/>
  <c r="CI42" i="10"/>
  <c r="CH42" i="10"/>
  <c r="CF42" i="10"/>
  <c r="CE42" i="10"/>
  <c r="CA42" i="10"/>
  <c r="BZ42" i="10"/>
  <c r="BY42" i="10"/>
  <c r="BW42" i="10"/>
  <c r="BV42" i="10"/>
  <c r="CB42" i="10" s="1"/>
  <c r="BU42" i="10"/>
  <c r="BT42" i="10"/>
  <c r="BS42" i="10"/>
  <c r="BR42" i="10"/>
  <c r="BQ42" i="10"/>
  <c r="BP42" i="10"/>
  <c r="BM42" i="10"/>
  <c r="BK42" i="10"/>
  <c r="BJ42" i="10"/>
  <c r="BI42" i="10"/>
  <c r="BH42" i="10"/>
  <c r="BG42" i="10"/>
  <c r="BF42" i="10"/>
  <c r="BE42" i="10"/>
  <c r="BD42" i="10"/>
  <c r="BB42" i="10"/>
  <c r="BA42" i="10"/>
  <c r="AW42" i="10"/>
  <c r="AV42" i="10"/>
  <c r="AU42" i="10"/>
  <c r="AS42" i="10"/>
  <c r="AR42" i="10"/>
  <c r="AX42" i="10" s="1"/>
  <c r="AP42" i="10"/>
  <c r="AO42" i="10"/>
  <c r="AN42" i="10"/>
  <c r="AM42" i="10"/>
  <c r="AL42" i="10"/>
  <c r="AI42" i="10"/>
  <c r="AH42" i="10"/>
  <c r="AE42" i="10"/>
  <c r="AD42" i="10"/>
  <c r="AC42" i="10"/>
  <c r="AB42" i="10"/>
  <c r="AK42" i="10" s="1"/>
  <c r="AA42" i="10"/>
  <c r="Z42" i="10"/>
  <c r="Y42" i="10"/>
  <c r="X42" i="10"/>
  <c r="W42" i="10"/>
  <c r="V42" i="10"/>
  <c r="U42" i="10"/>
  <c r="T42" i="10"/>
  <c r="N42" i="10"/>
  <c r="M42" i="10"/>
  <c r="L42" i="10"/>
  <c r="K42" i="10"/>
  <c r="I42" i="10"/>
  <c r="H42" i="10"/>
  <c r="N44" i="10" s="1"/>
  <c r="F42" i="10"/>
  <c r="E42" i="10"/>
  <c r="G42" i="10" s="1"/>
  <c r="C42" i="10"/>
  <c r="B42" i="10"/>
  <c r="D42" i="10" s="1"/>
  <c r="CQ41" i="10"/>
  <c r="CP41" i="10"/>
  <c r="CM41" i="10"/>
  <c r="CS41" i="10" s="1"/>
  <c r="CJ41" i="10"/>
  <c r="CG41" i="10"/>
  <c r="CB41" i="10"/>
  <c r="CA41" i="10"/>
  <c r="BX41" i="10"/>
  <c r="BU41" i="10"/>
  <c r="BR41" i="10"/>
  <c r="BM41" i="10"/>
  <c r="BL41" i="10"/>
  <c r="BI41" i="10"/>
  <c r="BO41" i="10" s="1"/>
  <c r="BF41" i="10"/>
  <c r="BC41" i="10"/>
  <c r="AX41" i="10"/>
  <c r="AW41" i="10"/>
  <c r="AT41" i="10"/>
  <c r="AQ41" i="10"/>
  <c r="AN41" i="10"/>
  <c r="AH41" i="10"/>
  <c r="AF41" i="10"/>
  <c r="AE41" i="10"/>
  <c r="AB41" i="10"/>
  <c r="Y41" i="10"/>
  <c r="V41" i="10"/>
  <c r="R41" i="10"/>
  <c r="Q41" i="10"/>
  <c r="O41" i="10"/>
  <c r="N41" i="10"/>
  <c r="M41" i="10"/>
  <c r="J41" i="10"/>
  <c r="S41" i="10" s="1"/>
  <c r="G41" i="10"/>
  <c r="D41" i="10"/>
  <c r="CQ40" i="10"/>
  <c r="CP40" i="10"/>
  <c r="CM40" i="10"/>
  <c r="CS40" i="10" s="1"/>
  <c r="CJ40" i="10"/>
  <c r="CG40" i="10"/>
  <c r="CB40" i="10"/>
  <c r="CA40" i="10"/>
  <c r="BX40" i="10"/>
  <c r="BU40" i="10"/>
  <c r="BR40" i="10"/>
  <c r="BM40" i="10"/>
  <c r="BL40" i="10"/>
  <c r="BI40" i="10"/>
  <c r="BO40" i="10" s="1"/>
  <c r="BF40" i="10"/>
  <c r="BC40" i="10"/>
  <c r="AX40" i="10"/>
  <c r="AW40" i="10"/>
  <c r="AT40" i="10"/>
  <c r="AQ40" i="10"/>
  <c r="AN40" i="10"/>
  <c r="AH40" i="10"/>
  <c r="AF40" i="10"/>
  <c r="AE40" i="10"/>
  <c r="AB40" i="10"/>
  <c r="Y40" i="10"/>
  <c r="V40" i="10"/>
  <c r="R40" i="10"/>
  <c r="Q40" i="10"/>
  <c r="O40" i="10"/>
  <c r="N40" i="10"/>
  <c r="M40" i="10"/>
  <c r="J40" i="10"/>
  <c r="S40" i="10" s="1"/>
  <c r="G40" i="10"/>
  <c r="D40" i="10"/>
  <c r="CS39" i="10"/>
  <c r="CQ39" i="10"/>
  <c r="CP39" i="10"/>
  <c r="CM39" i="10"/>
  <c r="CJ39" i="10"/>
  <c r="CG39" i="10"/>
  <c r="CB39" i="10"/>
  <c r="CA39" i="10"/>
  <c r="BX39" i="10"/>
  <c r="CD39" i="10" s="1"/>
  <c r="BU39" i="10"/>
  <c r="BR39" i="10"/>
  <c r="BM39" i="10"/>
  <c r="BL39" i="10"/>
  <c r="BI39" i="10"/>
  <c r="BO39" i="10" s="1"/>
  <c r="BF39" i="10"/>
  <c r="BC39" i="10"/>
  <c r="AX39" i="10"/>
  <c r="AW39" i="10"/>
  <c r="AT39" i="10"/>
  <c r="AQ39" i="10"/>
  <c r="AN39" i="10"/>
  <c r="AF39" i="10"/>
  <c r="AE39" i="10"/>
  <c r="AB39" i="10"/>
  <c r="AH39" i="10" s="1"/>
  <c r="Y39" i="10"/>
  <c r="V39" i="10"/>
  <c r="R39" i="10"/>
  <c r="Q39" i="10"/>
  <c r="O39" i="10"/>
  <c r="N39" i="10"/>
  <c r="M39" i="10"/>
  <c r="J39" i="10"/>
  <c r="G39" i="10"/>
  <c r="D39" i="10"/>
  <c r="D38" i="10"/>
  <c r="CQ37" i="10"/>
  <c r="CP37" i="10"/>
  <c r="CM37" i="10"/>
  <c r="CS37" i="10" s="1"/>
  <c r="CJ37" i="10"/>
  <c r="CG37" i="10"/>
  <c r="CD37" i="10"/>
  <c r="CB37" i="10"/>
  <c r="CA37" i="10"/>
  <c r="BX37" i="10"/>
  <c r="BU37" i="10"/>
  <c r="BR37" i="10"/>
  <c r="BR32" i="10" s="1"/>
  <c r="BR7" i="10" s="1"/>
  <c r="BM37" i="10"/>
  <c r="BL37" i="10"/>
  <c r="BI37" i="10"/>
  <c r="BF37" i="10"/>
  <c r="BC37" i="10"/>
  <c r="AZ37" i="10"/>
  <c r="AX37" i="10"/>
  <c r="AW37" i="10"/>
  <c r="AT37" i="10"/>
  <c r="AQ37" i="10"/>
  <c r="AN37" i="10"/>
  <c r="AN32" i="10" s="1"/>
  <c r="AF37" i="10"/>
  <c r="AE37" i="10"/>
  <c r="AB37" i="10"/>
  <c r="Y37" i="10"/>
  <c r="V37" i="10"/>
  <c r="S37" i="10"/>
  <c r="R37" i="10"/>
  <c r="Q37" i="10"/>
  <c r="O37" i="10"/>
  <c r="N37" i="10"/>
  <c r="M37" i="10"/>
  <c r="P40" i="10" s="1"/>
  <c r="J37" i="10"/>
  <c r="G37" i="10"/>
  <c r="D37" i="10"/>
  <c r="CD36" i="10"/>
  <c r="CB36" i="10"/>
  <c r="CA36" i="10"/>
  <c r="BX36" i="10"/>
  <c r="BU36" i="10"/>
  <c r="BR36" i="10"/>
  <c r="BM36" i="10"/>
  <c r="BL36" i="10"/>
  <c r="BO36" i="10" s="1"/>
  <c r="BI36" i="10"/>
  <c r="BF36" i="10"/>
  <c r="BC36" i="10"/>
  <c r="AZ36" i="10"/>
  <c r="AX36" i="10"/>
  <c r="AW36" i="10"/>
  <c r="AT36" i="10"/>
  <c r="AQ36" i="10"/>
  <c r="AN36" i="10"/>
  <c r="AF36" i="10"/>
  <c r="AE36" i="10"/>
  <c r="AH36" i="10" s="1"/>
  <c r="AB36" i="10"/>
  <c r="Y36" i="10"/>
  <c r="V36" i="10"/>
  <c r="R36" i="10"/>
  <c r="Q36" i="10"/>
  <c r="P36" i="10"/>
  <c r="O36" i="10"/>
  <c r="N36" i="10"/>
  <c r="M36" i="10"/>
  <c r="J36" i="10"/>
  <c r="P39" i="10" s="1"/>
  <c r="G36" i="10"/>
  <c r="S36" i="10" s="1"/>
  <c r="D36" i="10"/>
  <c r="CQ35" i="10"/>
  <c r="CP35" i="10"/>
  <c r="CS35" i="10" s="1"/>
  <c r="CM35" i="10"/>
  <c r="CJ35" i="10"/>
  <c r="CG35" i="10"/>
  <c r="CD35" i="10"/>
  <c r="CB35" i="10"/>
  <c r="CA35" i="10"/>
  <c r="BX35" i="10"/>
  <c r="BU35" i="10"/>
  <c r="BR35" i="10"/>
  <c r="BM35" i="10"/>
  <c r="BL35" i="10"/>
  <c r="BO35" i="10" s="1"/>
  <c r="BI35" i="10"/>
  <c r="BF35" i="10"/>
  <c r="BC35" i="10"/>
  <c r="AZ35" i="10"/>
  <c r="AX35" i="10"/>
  <c r="AW35" i="10"/>
  <c r="AT35" i="10"/>
  <c r="AQ35" i="10"/>
  <c r="AN35" i="10"/>
  <c r="AF35" i="10"/>
  <c r="AE35" i="10"/>
  <c r="AH35" i="10" s="1"/>
  <c r="AB35" i="10"/>
  <c r="Y35" i="10"/>
  <c r="V35" i="10"/>
  <c r="R35" i="10"/>
  <c r="Q35" i="10"/>
  <c r="P35" i="10"/>
  <c r="O35" i="10"/>
  <c r="N35" i="10"/>
  <c r="M35" i="10"/>
  <c r="J35" i="10"/>
  <c r="P37" i="10" s="1"/>
  <c r="G35" i="10"/>
  <c r="S35" i="10" s="1"/>
  <c r="D35" i="10"/>
  <c r="CQ34" i="10"/>
  <c r="CP34" i="10"/>
  <c r="CM34" i="10"/>
  <c r="CJ34" i="10"/>
  <c r="CG34" i="10"/>
  <c r="CD34" i="10"/>
  <c r="CB34" i="10"/>
  <c r="CA34" i="10"/>
  <c r="BX34" i="10"/>
  <c r="BU34" i="10"/>
  <c r="BR34" i="10"/>
  <c r="BM34" i="10"/>
  <c r="BL34" i="10"/>
  <c r="BO34" i="10" s="1"/>
  <c r="BI34" i="10"/>
  <c r="BF34" i="10"/>
  <c r="BC34" i="10"/>
  <c r="BC32" i="10" s="1"/>
  <c r="AZ34" i="10"/>
  <c r="AX34" i="10"/>
  <c r="AW34" i="10"/>
  <c r="AT34" i="10"/>
  <c r="AT32" i="10" s="1"/>
  <c r="AQ34" i="10"/>
  <c r="AN34" i="10"/>
  <c r="AF34" i="10"/>
  <c r="AE34" i="10"/>
  <c r="AB34" i="10"/>
  <c r="Y34" i="10"/>
  <c r="V34" i="10"/>
  <c r="V32" i="10" s="1"/>
  <c r="S34" i="10"/>
  <c r="R34" i="10"/>
  <c r="Q34" i="10"/>
  <c r="M34" i="10"/>
  <c r="J34" i="10"/>
  <c r="G34" i="10"/>
  <c r="D34" i="10"/>
  <c r="CB33" i="10"/>
  <c r="CA33" i="10"/>
  <c r="CA32" i="10" s="1"/>
  <c r="BX33" i="10"/>
  <c r="BU33" i="10"/>
  <c r="BR33" i="10"/>
  <c r="BO33" i="10"/>
  <c r="BM33" i="10"/>
  <c r="BL33" i="10"/>
  <c r="BI33" i="10"/>
  <c r="BF33" i="10"/>
  <c r="BF32" i="10" s="1"/>
  <c r="BC33" i="10"/>
  <c r="AX33" i="10"/>
  <c r="AW33" i="10"/>
  <c r="AT33" i="10"/>
  <c r="AQ33" i="10"/>
  <c r="AN33" i="10"/>
  <c r="AH33" i="10"/>
  <c r="AF33" i="10"/>
  <c r="R33" i="10"/>
  <c r="Q33" i="10"/>
  <c r="O33" i="10"/>
  <c r="M33" i="10"/>
  <c r="J33" i="10"/>
  <c r="G33" i="10"/>
  <c r="S33" i="10" s="1"/>
  <c r="CQ32" i="10"/>
  <c r="CO32" i="10"/>
  <c r="CN32" i="10"/>
  <c r="CL32" i="10"/>
  <c r="CK32" i="10"/>
  <c r="CI32" i="10"/>
  <c r="CH32" i="10"/>
  <c r="CF32" i="10"/>
  <c r="CE32" i="10"/>
  <c r="CD32" i="10"/>
  <c r="BZ32" i="10"/>
  <c r="BY32" i="10"/>
  <c r="CB32" i="10" s="1"/>
  <c r="BX32" i="10"/>
  <c r="BW32" i="10"/>
  <c r="BV32" i="10"/>
  <c r="BT32" i="10"/>
  <c r="BT7" i="10" s="1"/>
  <c r="BS32" i="10"/>
  <c r="BQ32" i="10"/>
  <c r="BQ7" i="10" s="1"/>
  <c r="BP32" i="10"/>
  <c r="BK32" i="10"/>
  <c r="BJ32" i="10"/>
  <c r="BH32" i="10"/>
  <c r="BG32" i="10"/>
  <c r="BM32" i="10" s="1"/>
  <c r="BE32" i="10"/>
  <c r="BE7" i="10" s="1"/>
  <c r="BD32" i="10"/>
  <c r="BB32" i="10"/>
  <c r="BA32" i="10"/>
  <c r="AV32" i="10"/>
  <c r="AU32" i="10"/>
  <c r="AS32" i="10"/>
  <c r="AR32" i="10"/>
  <c r="AX32" i="10" s="1"/>
  <c r="AQ32" i="10"/>
  <c r="AQ7" i="10" s="1"/>
  <c r="AP32" i="10"/>
  <c r="AO32" i="10"/>
  <c r="AM32" i="10"/>
  <c r="AM7" i="10" s="1"/>
  <c r="AL32" i="10"/>
  <c r="AF32" i="10"/>
  <c r="AD32" i="10"/>
  <c r="AC32" i="10"/>
  <c r="AA32" i="10"/>
  <c r="Z32" i="10"/>
  <c r="AI32" i="10" s="1"/>
  <c r="X32" i="10"/>
  <c r="W32" i="10"/>
  <c r="U32" i="10"/>
  <c r="T32" i="10"/>
  <c r="R32" i="10"/>
  <c r="N32" i="10"/>
  <c r="M32" i="10"/>
  <c r="L32" i="10"/>
  <c r="K32" i="10"/>
  <c r="I32" i="10"/>
  <c r="H32" i="10"/>
  <c r="N34" i="10" s="1"/>
  <c r="F32" i="10"/>
  <c r="E32" i="10"/>
  <c r="G32" i="10" s="1"/>
  <c r="D32" i="10"/>
  <c r="C32" i="10"/>
  <c r="B32" i="10"/>
  <c r="CQ31" i="10"/>
  <c r="CN31" i="10"/>
  <c r="CP31" i="10" s="1"/>
  <c r="CP30" i="10" s="1"/>
  <c r="CK31" i="10"/>
  <c r="CM31" i="10" s="1"/>
  <c r="CS31" i="10" s="1"/>
  <c r="CH31" i="10"/>
  <c r="CG31" i="10"/>
  <c r="CE31" i="10"/>
  <c r="CB31" i="10"/>
  <c r="CA31" i="10"/>
  <c r="CA30" i="10" s="1"/>
  <c r="BY31" i="10"/>
  <c r="BY30" i="10" s="1"/>
  <c r="BV31" i="10"/>
  <c r="BX31" i="10" s="1"/>
  <c r="BS31" i="10"/>
  <c r="BP31" i="10"/>
  <c r="BR31" i="10" s="1"/>
  <c r="BM31" i="10"/>
  <c r="BL31" i="10"/>
  <c r="BI31" i="10"/>
  <c r="BO31" i="10" s="1"/>
  <c r="BF31" i="10"/>
  <c r="BC31" i="10"/>
  <c r="BC30" i="10" s="1"/>
  <c r="AX31" i="10"/>
  <c r="AW31" i="10"/>
  <c r="AW30" i="10" s="1"/>
  <c r="AT31" i="10"/>
  <c r="AQ31" i="10"/>
  <c r="AN31" i="10"/>
  <c r="AN30" i="10" s="1"/>
  <c r="AN7" i="10" s="1"/>
  <c r="AH31" i="10"/>
  <c r="AF31" i="10"/>
  <c r="R31" i="10"/>
  <c r="Q31" i="10"/>
  <c r="O31" i="10"/>
  <c r="N31" i="10"/>
  <c r="M31" i="10"/>
  <c r="J31" i="10"/>
  <c r="S31" i="10" s="1"/>
  <c r="G31" i="10"/>
  <c r="D31" i="10"/>
  <c r="CO30" i="10"/>
  <c r="CN30" i="10"/>
  <c r="CL30" i="10"/>
  <c r="CI30" i="10"/>
  <c r="CG30" i="10"/>
  <c r="CF30" i="10"/>
  <c r="CE30" i="10"/>
  <c r="CB30" i="10"/>
  <c r="BZ30" i="10"/>
  <c r="BX30" i="10"/>
  <c r="BW30" i="10"/>
  <c r="BV30" i="10"/>
  <c r="BT30" i="10"/>
  <c r="BR30" i="10"/>
  <c r="BQ30" i="10"/>
  <c r="BM30" i="10"/>
  <c r="BL30" i="10"/>
  <c r="BK30" i="10"/>
  <c r="BJ30" i="10"/>
  <c r="BI30" i="10"/>
  <c r="BO30" i="10" s="1"/>
  <c r="BH30" i="10"/>
  <c r="BG30" i="10"/>
  <c r="BF30" i="10"/>
  <c r="BE30" i="10"/>
  <c r="BD30" i="10"/>
  <c r="BB30" i="10"/>
  <c r="BA30" i="10"/>
  <c r="BA7" i="10" s="1"/>
  <c r="AV30" i="10"/>
  <c r="AV7" i="10" s="1"/>
  <c r="AV63" i="10" s="1"/>
  <c r="AU30" i="10"/>
  <c r="AT30" i="10"/>
  <c r="AS30" i="10"/>
  <c r="AR30" i="10"/>
  <c r="AX30" i="10" s="1"/>
  <c r="AQ30" i="10"/>
  <c r="AP30" i="10"/>
  <c r="AO30" i="10"/>
  <c r="AM30" i="10"/>
  <c r="AL30" i="10"/>
  <c r="AI30" i="10"/>
  <c r="AF30" i="10"/>
  <c r="AE30" i="10"/>
  <c r="AD30" i="10"/>
  <c r="AC30" i="10"/>
  <c r="AB30" i="10"/>
  <c r="AA30" i="10"/>
  <c r="Z30" i="10"/>
  <c r="Y30" i="10"/>
  <c r="X30" i="10"/>
  <c r="W30" i="10"/>
  <c r="V30" i="10"/>
  <c r="U30" i="10"/>
  <c r="T30" i="10"/>
  <c r="L30" i="10"/>
  <c r="M30" i="10" s="1"/>
  <c r="K30" i="10"/>
  <c r="I30" i="10"/>
  <c r="H30" i="10"/>
  <c r="F30" i="10"/>
  <c r="E30" i="10"/>
  <c r="G30" i="10" s="1"/>
  <c r="D30" i="10"/>
  <c r="C30" i="10"/>
  <c r="B30" i="10"/>
  <c r="R29" i="10"/>
  <c r="Q29" i="10"/>
  <c r="O29" i="10"/>
  <c r="N29" i="10"/>
  <c r="M29" i="10"/>
  <c r="P31" i="10" s="1"/>
  <c r="J29" i="10"/>
  <c r="G29" i="10"/>
  <c r="S29" i="10" s="1"/>
  <c r="D29" i="10"/>
  <c r="AF28" i="10"/>
  <c r="AE28" i="10"/>
  <c r="AB28" i="10"/>
  <c r="AH28" i="10" s="1"/>
  <c r="Y28" i="10"/>
  <c r="V28" i="10"/>
  <c r="M28" i="10"/>
  <c r="J28" i="10"/>
  <c r="G28" i="10"/>
  <c r="D28" i="10"/>
  <c r="AH27" i="10"/>
  <c r="AF27" i="10"/>
  <c r="AE27" i="10"/>
  <c r="AB27" i="10"/>
  <c r="Y27" i="10"/>
  <c r="V27" i="10"/>
  <c r="M27" i="10"/>
  <c r="J27" i="10"/>
  <c r="P29" i="10" s="1"/>
  <c r="G27" i="10"/>
  <c r="D27" i="10"/>
  <c r="AE26" i="10"/>
  <c r="AB26" i="10"/>
  <c r="Y26" i="10"/>
  <c r="V26" i="10"/>
  <c r="M26" i="10"/>
  <c r="J26" i="10"/>
  <c r="G26" i="10"/>
  <c r="D26" i="10"/>
  <c r="AE25" i="10"/>
  <c r="AB25" i="10"/>
  <c r="Y25" i="10"/>
  <c r="V25" i="10"/>
  <c r="M25" i="10"/>
  <c r="J25" i="10"/>
  <c r="G25" i="10"/>
  <c r="D25" i="10"/>
  <c r="AF24" i="10"/>
  <c r="AE24" i="10"/>
  <c r="AE19" i="10" s="1"/>
  <c r="AB24" i="10"/>
  <c r="Y24" i="10"/>
  <c r="V24" i="10"/>
  <c r="S24" i="10"/>
  <c r="R24" i="10"/>
  <c r="Q24" i="10"/>
  <c r="O24" i="10"/>
  <c r="N24" i="10"/>
  <c r="M24" i="10"/>
  <c r="J24" i="10"/>
  <c r="G24" i="10"/>
  <c r="D24" i="10"/>
  <c r="AX23" i="10"/>
  <c r="AW23" i="10"/>
  <c r="AT23" i="10"/>
  <c r="AQ23" i="10"/>
  <c r="AN23" i="10"/>
  <c r="AH23" i="10"/>
  <c r="AF23" i="10"/>
  <c r="AE23" i="10"/>
  <c r="AB23" i="10"/>
  <c r="Y23" i="10"/>
  <c r="V23" i="10"/>
  <c r="M23" i="10"/>
  <c r="J23" i="10"/>
  <c r="G23" i="10"/>
  <c r="D23" i="10"/>
  <c r="AX22" i="10"/>
  <c r="AW22" i="10"/>
  <c r="AT22" i="10"/>
  <c r="AZ22" i="10" s="1"/>
  <c r="AQ22" i="10"/>
  <c r="AN22" i="10"/>
  <c r="AH22" i="10"/>
  <c r="AF22" i="10"/>
  <c r="AE22" i="10"/>
  <c r="AB22" i="10"/>
  <c r="Y22" i="10"/>
  <c r="R22" i="10"/>
  <c r="Q22" i="10"/>
  <c r="P22" i="10"/>
  <c r="O22" i="10"/>
  <c r="N22" i="10"/>
  <c r="M22" i="10"/>
  <c r="J22" i="10"/>
  <c r="P24" i="10" s="1"/>
  <c r="G22" i="10"/>
  <c r="S22" i="10" s="1"/>
  <c r="D22" i="10"/>
  <c r="AW21" i="10"/>
  <c r="AT21" i="10"/>
  <c r="AQ21" i="10"/>
  <c r="AN21" i="10"/>
  <c r="M21" i="10"/>
  <c r="J21" i="10"/>
  <c r="G21" i="10"/>
  <c r="D21" i="10"/>
  <c r="AX20" i="10"/>
  <c r="AW20" i="10"/>
  <c r="AT20" i="10"/>
  <c r="AZ20" i="10" s="1"/>
  <c r="AQ20" i="10"/>
  <c r="AN20" i="10"/>
  <c r="AF20" i="10"/>
  <c r="AE20" i="10"/>
  <c r="AB20" i="10"/>
  <c r="AH20" i="10" s="1"/>
  <c r="Y20" i="10"/>
  <c r="V20" i="10"/>
  <c r="R20" i="10"/>
  <c r="Q20" i="10"/>
  <c r="O20" i="10"/>
  <c r="N20" i="10"/>
  <c r="M20" i="10"/>
  <c r="J20" i="10"/>
  <c r="S20" i="10" s="1"/>
  <c r="G20" i="10"/>
  <c r="D20" i="10"/>
  <c r="AF19" i="10"/>
  <c r="AD19" i="10"/>
  <c r="AC19" i="10"/>
  <c r="AA19" i="10"/>
  <c r="AA8" i="10" s="1"/>
  <c r="Z19" i="10"/>
  <c r="AI19" i="10" s="1"/>
  <c r="X19" i="10"/>
  <c r="W19" i="10"/>
  <c r="W8" i="10" s="1"/>
  <c r="W7" i="10" s="1"/>
  <c r="U19" i="10"/>
  <c r="T19" i="10"/>
  <c r="T8" i="10" s="1"/>
  <c r="T7" i="10" s="1"/>
  <c r="L19" i="10"/>
  <c r="O19" i="10" s="1"/>
  <c r="K19" i="10"/>
  <c r="I19" i="10"/>
  <c r="H19" i="10"/>
  <c r="G19" i="10"/>
  <c r="F19" i="10"/>
  <c r="R19" i="10" s="1"/>
  <c r="E19" i="10"/>
  <c r="C19" i="10"/>
  <c r="D19" i="10" s="1"/>
  <c r="B19" i="10"/>
  <c r="CQ18" i="10"/>
  <c r="CP18" i="10"/>
  <c r="CM18" i="10"/>
  <c r="CS18" i="10" s="1"/>
  <c r="CJ18" i="10"/>
  <c r="CG18" i="10"/>
  <c r="CB18" i="10"/>
  <c r="CA18" i="10"/>
  <c r="BX18" i="10"/>
  <c r="CD18" i="10" s="1"/>
  <c r="BU18" i="10"/>
  <c r="BR18" i="10"/>
  <c r="BM18" i="10"/>
  <c r="BL18" i="10"/>
  <c r="BO18" i="10" s="1"/>
  <c r="AX18" i="10"/>
  <c r="AW18" i="10"/>
  <c r="AT18" i="10"/>
  <c r="AQ18" i="10"/>
  <c r="AN18" i="10"/>
  <c r="AH18" i="10"/>
  <c r="AF18" i="10"/>
  <c r="AE18" i="10"/>
  <c r="AB18" i="10"/>
  <c r="Y18" i="10"/>
  <c r="V18" i="10"/>
  <c r="R18" i="10"/>
  <c r="Q18" i="10"/>
  <c r="P18" i="10"/>
  <c r="O18" i="10"/>
  <c r="N18" i="10"/>
  <c r="M18" i="10"/>
  <c r="J18" i="10"/>
  <c r="G18" i="10"/>
  <c r="D18" i="10"/>
  <c r="CS17" i="10"/>
  <c r="CQ17" i="10"/>
  <c r="CP17" i="10"/>
  <c r="CM17" i="10"/>
  <c r="CJ17" i="10"/>
  <c r="CG17" i="10"/>
  <c r="CB17" i="10"/>
  <c r="CA17" i="10"/>
  <c r="BX17" i="10"/>
  <c r="BU17" i="10"/>
  <c r="BR17" i="10"/>
  <c r="BO17" i="10"/>
  <c r="BM17" i="10"/>
  <c r="BL17" i="10"/>
  <c r="AW17" i="10"/>
  <c r="AT17" i="10"/>
  <c r="AQ17" i="10"/>
  <c r="AN17" i="10"/>
  <c r="CQ16" i="10"/>
  <c r="CP16" i="10"/>
  <c r="CM16" i="10"/>
  <c r="CJ16" i="10"/>
  <c r="CG16" i="10"/>
  <c r="CD16" i="10"/>
  <c r="CB16" i="10"/>
  <c r="CA16" i="10"/>
  <c r="BX16" i="10"/>
  <c r="BU16" i="10"/>
  <c r="BR16" i="10"/>
  <c r="BM16" i="10"/>
  <c r="BL16" i="10"/>
  <c r="BO16" i="10" s="1"/>
  <c r="AX16" i="10"/>
  <c r="AW16" i="10"/>
  <c r="AT16" i="10"/>
  <c r="AZ16" i="10" s="1"/>
  <c r="AQ16" i="10"/>
  <c r="AN16" i="10"/>
  <c r="AI16" i="10"/>
  <c r="AF16" i="10"/>
  <c r="AE16" i="10"/>
  <c r="AB16" i="10"/>
  <c r="Y16" i="10"/>
  <c r="V16" i="10"/>
  <c r="S16" i="10"/>
  <c r="R16" i="10"/>
  <c r="Q16" i="10"/>
  <c r="O16" i="10"/>
  <c r="N16" i="10"/>
  <c r="M16" i="10"/>
  <c r="J16" i="10"/>
  <c r="P16" i="10" s="1"/>
  <c r="G16" i="10"/>
  <c r="D16" i="10"/>
  <c r="CB15" i="10"/>
  <c r="CA15" i="10"/>
  <c r="BX15" i="10"/>
  <c r="BU15" i="10"/>
  <c r="BR15" i="10"/>
  <c r="BO15" i="10"/>
  <c r="BM15" i="10"/>
  <c r="BL15" i="10"/>
  <c r="AX15" i="10"/>
  <c r="AW15" i="10"/>
  <c r="AT15" i="10"/>
  <c r="AQ15" i="10"/>
  <c r="AN15" i="10"/>
  <c r="AK15" i="10"/>
  <c r="AI15" i="10"/>
  <c r="AF15" i="10"/>
  <c r="AE15" i="10"/>
  <c r="AB15" i="10"/>
  <c r="AH15" i="10" s="1"/>
  <c r="Y15" i="10"/>
  <c r="V15" i="10"/>
  <c r="R15" i="10"/>
  <c r="Q15" i="10"/>
  <c r="O15" i="10"/>
  <c r="N15" i="10"/>
  <c r="M15" i="10"/>
  <c r="J15" i="10"/>
  <c r="S15" i="10" s="1"/>
  <c r="G15" i="10"/>
  <c r="D15" i="10"/>
  <c r="CR14" i="10"/>
  <c r="CQ14" i="10"/>
  <c r="CP14" i="10"/>
  <c r="CM14" i="10"/>
  <c r="CS14" i="10" s="1"/>
  <c r="CJ14" i="10"/>
  <c r="CG14" i="10"/>
  <c r="CC14" i="10"/>
  <c r="CB14" i="10"/>
  <c r="CA14" i="10"/>
  <c r="BX14" i="10"/>
  <c r="CD14" i="10" s="1"/>
  <c r="BU14" i="10"/>
  <c r="BR14" i="10"/>
  <c r="BO14" i="10"/>
  <c r="BM14" i="10"/>
  <c r="BL14" i="10"/>
  <c r="AZ14" i="10"/>
  <c r="AX14" i="10"/>
  <c r="AW14" i="10"/>
  <c r="AT14" i="10"/>
  <c r="AQ14" i="10"/>
  <c r="AN14" i="10"/>
  <c r="AL14" i="10"/>
  <c r="AI14" i="10"/>
  <c r="AH14" i="10"/>
  <c r="AF14" i="10"/>
  <c r="AE14" i="10"/>
  <c r="AB14" i="10"/>
  <c r="Y14" i="10"/>
  <c r="V14" i="10"/>
  <c r="R14" i="10"/>
  <c r="Q14" i="10"/>
  <c r="O14" i="10"/>
  <c r="N14" i="10"/>
  <c r="M14" i="10"/>
  <c r="J14" i="10"/>
  <c r="S14" i="10" s="1"/>
  <c r="G14" i="10"/>
  <c r="D14" i="10"/>
  <c r="CS13" i="10"/>
  <c r="CQ13" i="10"/>
  <c r="CP13" i="10"/>
  <c r="CM13" i="10"/>
  <c r="CJ13" i="10"/>
  <c r="CG13" i="10"/>
  <c r="CB13" i="10"/>
  <c r="CA13" i="10"/>
  <c r="BX13" i="10"/>
  <c r="BU13" i="10"/>
  <c r="BR13" i="10"/>
  <c r="BO13" i="10"/>
  <c r="BM13" i="10"/>
  <c r="BL13" i="10"/>
  <c r="AX13" i="10"/>
  <c r="AW13" i="10"/>
  <c r="AT13" i="10"/>
  <c r="AQ13" i="10"/>
  <c r="AN13" i="10"/>
  <c r="R13" i="10"/>
  <c r="Q13" i="10"/>
  <c r="O13" i="10"/>
  <c r="N13" i="10"/>
  <c r="M13" i="10"/>
  <c r="J13" i="10"/>
  <c r="P13" i="10" s="1"/>
  <c r="G13" i="10"/>
  <c r="S13" i="10" s="1"/>
  <c r="D13" i="10"/>
  <c r="CQ12" i="10"/>
  <c r="CP12" i="10"/>
  <c r="CM12" i="10"/>
  <c r="CS12" i="10" s="1"/>
  <c r="CJ12" i="10"/>
  <c r="CG12" i="10"/>
  <c r="CG8" i="10" s="1"/>
  <c r="CB12" i="10"/>
  <c r="CA12" i="10"/>
  <c r="BX12" i="10"/>
  <c r="CD12" i="10" s="1"/>
  <c r="BU12" i="10"/>
  <c r="BR12" i="10"/>
  <c r="BM12" i="10"/>
  <c r="BL12" i="10"/>
  <c r="BO12" i="10" s="1"/>
  <c r="AX12" i="10"/>
  <c r="AW12" i="10"/>
  <c r="AT12" i="10"/>
  <c r="AQ12" i="10"/>
  <c r="AN12" i="10"/>
  <c r="AI12" i="10"/>
  <c r="AF12" i="10"/>
  <c r="AE12" i="10"/>
  <c r="AB12" i="10"/>
  <c r="AH12" i="10" s="1"/>
  <c r="Y12" i="10"/>
  <c r="V12" i="10"/>
  <c r="R12" i="10"/>
  <c r="Q12" i="10"/>
  <c r="O12" i="10"/>
  <c r="N12" i="10"/>
  <c r="M12" i="10"/>
  <c r="J12" i="10"/>
  <c r="P12" i="10" s="1"/>
  <c r="G12" i="10"/>
  <c r="G9" i="10" s="1"/>
  <c r="D12" i="10"/>
  <c r="CQ11" i="10"/>
  <c r="CP11" i="10"/>
  <c r="CM11" i="10"/>
  <c r="CS11" i="10" s="1"/>
  <c r="CJ11" i="10"/>
  <c r="CG11" i="10"/>
  <c r="CD11" i="10"/>
  <c r="CB11" i="10"/>
  <c r="CA11" i="10"/>
  <c r="BX11" i="10"/>
  <c r="BU11" i="10"/>
  <c r="BR11" i="10"/>
  <c r="BR8" i="10" s="1"/>
  <c r="BM11" i="10"/>
  <c r="BL11" i="10"/>
  <c r="BO11" i="10" s="1"/>
  <c r="AX11" i="10"/>
  <c r="AW11" i="10"/>
  <c r="AT11" i="10"/>
  <c r="AZ11" i="10" s="1"/>
  <c r="AQ11" i="10"/>
  <c r="AN11" i="10"/>
  <c r="AN8" i="10" s="1"/>
  <c r="AI11" i="10"/>
  <c r="AH11" i="10"/>
  <c r="AF11" i="10"/>
  <c r="AE11" i="10"/>
  <c r="AB11" i="10"/>
  <c r="Y11" i="10"/>
  <c r="V11" i="10"/>
  <c r="R11" i="10"/>
  <c r="Q11" i="10"/>
  <c r="O11" i="10"/>
  <c r="N11" i="10"/>
  <c r="M11" i="10"/>
  <c r="J11" i="10"/>
  <c r="G11" i="10"/>
  <c r="D11" i="10"/>
  <c r="CS10" i="10"/>
  <c r="CQ10" i="10"/>
  <c r="CP10" i="10"/>
  <c r="CM10" i="10"/>
  <c r="CJ10" i="10"/>
  <c r="CJ8" i="10" s="1"/>
  <c r="CG10" i="10"/>
  <c r="CB10" i="10"/>
  <c r="CA10" i="10"/>
  <c r="BX10" i="10"/>
  <c r="CD10" i="10" s="1"/>
  <c r="BU10" i="10"/>
  <c r="BR10" i="10"/>
  <c r="BO10" i="10"/>
  <c r="BM10" i="10"/>
  <c r="BL10" i="10"/>
  <c r="AZ10" i="10"/>
  <c r="AX10" i="10"/>
  <c r="AW10" i="10"/>
  <c r="AT10" i="10"/>
  <c r="AQ10" i="10"/>
  <c r="AN10" i="10"/>
  <c r="AI10" i="10"/>
  <c r="AH10" i="10"/>
  <c r="AF10" i="10"/>
  <c r="AE10" i="10"/>
  <c r="AB10" i="10"/>
  <c r="Y10" i="10"/>
  <c r="AK10" i="10" s="1"/>
  <c r="V10" i="10"/>
  <c r="R10" i="10"/>
  <c r="Q10" i="10"/>
  <c r="O10" i="10"/>
  <c r="N10" i="10"/>
  <c r="M10" i="10"/>
  <c r="J10" i="10"/>
  <c r="G10" i="10"/>
  <c r="D10" i="10"/>
  <c r="I9" i="10"/>
  <c r="R9" i="10" s="1"/>
  <c r="H9" i="10"/>
  <c r="F9" i="10"/>
  <c r="E9" i="10"/>
  <c r="E8" i="10" s="1"/>
  <c r="D9" i="10"/>
  <c r="C9" i="10"/>
  <c r="B9" i="10"/>
  <c r="CR8" i="10"/>
  <c r="CO8" i="10"/>
  <c r="CO7" i="10" s="1"/>
  <c r="CN8" i="10"/>
  <c r="CN7" i="10" s="1"/>
  <c r="CL8" i="10"/>
  <c r="CK8" i="10"/>
  <c r="CI8" i="10"/>
  <c r="CH8" i="10"/>
  <c r="CF8" i="10"/>
  <c r="CF7" i="10" s="1"/>
  <c r="CE8" i="10"/>
  <c r="CC8" i="10"/>
  <c r="BZ8" i="10"/>
  <c r="BY8" i="10"/>
  <c r="BY7" i="10" s="1"/>
  <c r="BW8" i="10"/>
  <c r="BV8" i="10"/>
  <c r="BU8" i="10"/>
  <c r="BT8" i="10"/>
  <c r="BS8" i="10"/>
  <c r="BQ8" i="10"/>
  <c r="BP8" i="10"/>
  <c r="BK8" i="10"/>
  <c r="BK7" i="10" s="1"/>
  <c r="BJ8" i="10"/>
  <c r="BI8" i="10"/>
  <c r="BH8" i="10"/>
  <c r="BH7" i="10" s="1"/>
  <c r="BG8" i="10"/>
  <c r="BF8" i="10"/>
  <c r="BE8" i="10"/>
  <c r="BD8" i="10"/>
  <c r="BD7" i="10" s="1"/>
  <c r="BC8" i="10"/>
  <c r="BC7" i="10" s="1"/>
  <c r="BB8" i="10"/>
  <c r="BA8" i="10"/>
  <c r="AV8" i="10"/>
  <c r="AU8" i="10"/>
  <c r="AU7" i="10" s="1"/>
  <c r="AS8" i="10"/>
  <c r="AR8" i="10"/>
  <c r="AQ8" i="10"/>
  <c r="AP8" i="10"/>
  <c r="AO8" i="10"/>
  <c r="AM8" i="10"/>
  <c r="AL8" i="10"/>
  <c r="AD8" i="10"/>
  <c r="AC8" i="10"/>
  <c r="AC7" i="10" s="1"/>
  <c r="AC63" i="10" s="1"/>
  <c r="Z8" i="10"/>
  <c r="AI8" i="10" s="1"/>
  <c r="X8" i="10"/>
  <c r="X7" i="10" s="1"/>
  <c r="U8" i="10"/>
  <c r="U7" i="10" s="1"/>
  <c r="I8" i="10"/>
  <c r="G8" i="10"/>
  <c r="F8" i="10"/>
  <c r="C8" i="10"/>
  <c r="C7" i="10" s="1"/>
  <c r="B8" i="10"/>
  <c r="CI7" i="10"/>
  <c r="CI63" i="10" s="1"/>
  <c r="CE7" i="10"/>
  <c r="BZ7" i="10"/>
  <c r="BW7" i="10"/>
  <c r="BV7" i="10"/>
  <c r="BJ7" i="10"/>
  <c r="BF7" i="10"/>
  <c r="BB7" i="10"/>
  <c r="AS7" i="10"/>
  <c r="AP7" i="10"/>
  <c r="AP63" i="10" s="1"/>
  <c r="AO7" i="10"/>
  <c r="AO63" i="10" s="1"/>
  <c r="AL7" i="10"/>
  <c r="AF7" i="10"/>
  <c r="AD7" i="10"/>
  <c r="AA7" i="10"/>
  <c r="AA63" i="10" s="1"/>
  <c r="Z7" i="10"/>
  <c r="I7" i="10"/>
  <c r="F7" i="10"/>
  <c r="E7" i="10"/>
  <c r="B7" i="10"/>
  <c r="D5" i="15" l="1"/>
  <c r="D130" i="15" s="1"/>
  <c r="F130" i="15"/>
  <c r="C5" i="15"/>
  <c r="C130" i="15"/>
  <c r="E130" i="15"/>
  <c r="G130" i="15"/>
  <c r="AZ9" i="14"/>
  <c r="AH9" i="14"/>
  <c r="AS9" i="14"/>
  <c r="AR49" i="14"/>
  <c r="AB8" i="14"/>
  <c r="AJ8" i="14"/>
  <c r="AK8" i="14" s="1"/>
  <c r="AK9" i="14"/>
  <c r="U8" i="14"/>
  <c r="V9" i="14"/>
  <c r="AC52" i="14"/>
  <c r="AE53" i="14"/>
  <c r="AR58" i="14"/>
  <c r="CI124" i="14"/>
  <c r="CK83" i="14"/>
  <c r="J91" i="14"/>
  <c r="H61" i="14"/>
  <c r="AS97" i="14"/>
  <c r="AT97" i="14" s="1"/>
  <c r="AH97" i="14"/>
  <c r="BO97" i="14"/>
  <c r="BN61" i="14"/>
  <c r="BO61" i="14" s="1"/>
  <c r="AP124" i="14"/>
  <c r="AY8" i="14"/>
  <c r="AW9" i="14"/>
  <c r="BU9" i="14"/>
  <c r="F9" i="14"/>
  <c r="O9" i="14"/>
  <c r="P10" i="14"/>
  <c r="AZ10" i="14"/>
  <c r="CK10" i="14"/>
  <c r="AE12" i="14"/>
  <c r="BX15" i="14"/>
  <c r="G20" i="14"/>
  <c r="BG31" i="14"/>
  <c r="AW31" i="14"/>
  <c r="BH31" i="14"/>
  <c r="BI31" i="14" s="1"/>
  <c r="BR31" i="14"/>
  <c r="M33" i="14"/>
  <c r="BW33" i="14"/>
  <c r="BX33" i="14" s="1"/>
  <c r="BL33" i="14"/>
  <c r="AQ43" i="14"/>
  <c r="S52" i="14"/>
  <c r="R49" i="14"/>
  <c r="S49" i="14" s="1"/>
  <c r="BH61" i="14"/>
  <c r="AW61" i="14"/>
  <c r="AR62" i="14"/>
  <c r="AH62" i="14"/>
  <c r="AF61" i="14"/>
  <c r="AT62" i="14"/>
  <c r="AW77" i="14"/>
  <c r="BG77" i="14"/>
  <c r="AU61" i="14"/>
  <c r="AT83" i="14"/>
  <c r="AB9" i="14"/>
  <c r="AR9" i="14"/>
  <c r="BP9" i="14"/>
  <c r="BP8" i="14" s="1"/>
  <c r="CF9" i="14"/>
  <c r="B9" i="14"/>
  <c r="B8" i="14" s="1"/>
  <c r="G10" i="14"/>
  <c r="M10" i="14"/>
  <c r="K9" i="14"/>
  <c r="K8" i="14" s="1"/>
  <c r="AD10" i="14"/>
  <c r="R9" i="14"/>
  <c r="AL9" i="14"/>
  <c r="AQ9" i="14"/>
  <c r="AW10" i="14"/>
  <c r="BK9" i="14"/>
  <c r="BU10" i="14"/>
  <c r="CL10" i="14"/>
  <c r="CM10" i="14" s="1"/>
  <c r="CE9" i="14"/>
  <c r="CE8" i="14" s="1"/>
  <c r="CE124" i="14" s="1"/>
  <c r="CJ10" i="14"/>
  <c r="AT15" i="14"/>
  <c r="AC20" i="14"/>
  <c r="AE20" i="14" s="1"/>
  <c r="Q10" i="14"/>
  <c r="AE26" i="14"/>
  <c r="S31" i="14"/>
  <c r="BV31" i="14"/>
  <c r="BO31" i="14"/>
  <c r="BW31" i="14"/>
  <c r="CG31" i="14"/>
  <c r="J33" i="14"/>
  <c r="AR33" i="14"/>
  <c r="AE37" i="14"/>
  <c r="CL43" i="14"/>
  <c r="CM43" i="14" s="1"/>
  <c r="CA43" i="14"/>
  <c r="AK49" i="14"/>
  <c r="I49" i="14"/>
  <c r="J52" i="14"/>
  <c r="AE52" i="14"/>
  <c r="BQ49" i="14"/>
  <c r="BR49" i="14" s="1"/>
  <c r="BW52" i="14"/>
  <c r="V54" i="14"/>
  <c r="AC54" i="14"/>
  <c r="AD58" i="14"/>
  <c r="AE58" i="14" s="1"/>
  <c r="S58" i="14"/>
  <c r="J61" i="14"/>
  <c r="AH77" i="14"/>
  <c r="AS77" i="14"/>
  <c r="AG61" i="14"/>
  <c r="AF124" i="14"/>
  <c r="BV103" i="14"/>
  <c r="BL103" i="14"/>
  <c r="CD115" i="14"/>
  <c r="CB103" i="14"/>
  <c r="CK115" i="14"/>
  <c r="AE119" i="14"/>
  <c r="X8" i="14"/>
  <c r="BT124" i="14"/>
  <c r="BU124" i="14" s="1"/>
  <c r="BU8" i="14"/>
  <c r="AR10" i="14"/>
  <c r="BH10" i="14"/>
  <c r="BI10" i="14" s="1"/>
  <c r="AS31" i="14"/>
  <c r="AT31" i="14" s="1"/>
  <c r="AH31" i="14"/>
  <c r="AE45" i="14"/>
  <c r="AC43" i="14"/>
  <c r="AE43" i="14" s="1"/>
  <c r="CL58" i="14"/>
  <c r="CM58" i="14" s="1"/>
  <c r="CA58" i="14"/>
  <c r="CL91" i="14"/>
  <c r="CM91" i="14" s="1"/>
  <c r="CA91" i="14"/>
  <c r="CA97" i="14"/>
  <c r="CL97" i="14"/>
  <c r="CM97" i="14" s="1"/>
  <c r="AY124" i="14"/>
  <c r="AZ103" i="14"/>
  <c r="I8" i="14"/>
  <c r="J9" i="14"/>
  <c r="BE8" i="14"/>
  <c r="BF8" i="14" s="1"/>
  <c r="BF9" i="14"/>
  <c r="CC8" i="14"/>
  <c r="CD8" i="14" s="1"/>
  <c r="CD9" i="14"/>
  <c r="CK9" i="14"/>
  <c r="Y10" i="14"/>
  <c r="W9" i="14"/>
  <c r="W8" i="14" s="1"/>
  <c r="W7" i="14" s="1"/>
  <c r="AK10" i="14"/>
  <c r="BO9" i="14"/>
  <c r="BI37" i="14"/>
  <c r="AR43" i="14"/>
  <c r="AT43" i="14" s="1"/>
  <c r="AS54" i="14"/>
  <c r="AT54" i="14" s="1"/>
  <c r="AH54" i="14"/>
  <c r="AU8" i="14"/>
  <c r="BQ9" i="14"/>
  <c r="C9" i="14"/>
  <c r="D10" i="14"/>
  <c r="AS10" i="14"/>
  <c r="AT10" i="14" s="1"/>
  <c r="AX9" i="14"/>
  <c r="AX8" i="14" s="1"/>
  <c r="BC9" i="14"/>
  <c r="BG10" i="14"/>
  <c r="CK31" i="14"/>
  <c r="CM31" i="14" s="1"/>
  <c r="CD31" i="14"/>
  <c r="AS33" i="14"/>
  <c r="AT33" i="14" s="1"/>
  <c r="AH33" i="14"/>
  <c r="V50" i="14"/>
  <c r="T49" i="14"/>
  <c r="V49" i="14" s="1"/>
  <c r="CL50" i="14"/>
  <c r="CM50" i="14" s="1"/>
  <c r="CA50" i="14"/>
  <c r="BZ49" i="14"/>
  <c r="P62" i="14"/>
  <c r="N61" i="14"/>
  <c r="BI62" i="14"/>
  <c r="AE98" i="14"/>
  <c r="AD97" i="14"/>
  <c r="AE97" i="14" s="1"/>
  <c r="BI40" i="14"/>
  <c r="P43" i="14"/>
  <c r="AZ43" i="14"/>
  <c r="M50" i="14"/>
  <c r="L49" i="14"/>
  <c r="M49" i="14" s="1"/>
  <c r="AS50" i="14"/>
  <c r="AT50" i="14" s="1"/>
  <c r="AH50" i="14"/>
  <c r="AG49" i="14"/>
  <c r="AG8" i="14" s="1"/>
  <c r="BG50" i="14"/>
  <c r="BG49" i="14" s="1"/>
  <c r="AT51" i="14"/>
  <c r="AN52" i="14"/>
  <c r="BV52" i="14"/>
  <c r="BO52" i="14"/>
  <c r="BH54" i="14"/>
  <c r="BI54" i="14" s="1"/>
  <c r="AW54" i="14"/>
  <c r="AT56" i="14"/>
  <c r="AK58" i="14"/>
  <c r="Z124" i="14"/>
  <c r="AB124" i="14" s="1"/>
  <c r="BZ61" i="14"/>
  <c r="CL62" i="14"/>
  <c r="CM62" i="14" s="1"/>
  <c r="AR77" i="14"/>
  <c r="AK77" i="14"/>
  <c r="BL77" i="14"/>
  <c r="BW77" i="14"/>
  <c r="BX77" i="14" s="1"/>
  <c r="P83" i="14"/>
  <c r="O61" i="14"/>
  <c r="P61" i="14" s="1"/>
  <c r="AR83" i="14"/>
  <c r="AH83" i="14"/>
  <c r="CM83" i="14"/>
  <c r="BX91" i="14"/>
  <c r="BV97" i="14"/>
  <c r="BL97" i="14"/>
  <c r="AH100" i="14"/>
  <c r="AS100" i="14"/>
  <c r="AT100" i="14" s="1"/>
  <c r="CL103" i="14"/>
  <c r="CA103" i="14"/>
  <c r="S104" i="14"/>
  <c r="Q103" i="14"/>
  <c r="BG104" i="14"/>
  <c r="BI104" i="14" s="1"/>
  <c r="AW104" i="14"/>
  <c r="AU103" i="14"/>
  <c r="CK104" i="14"/>
  <c r="CM104" i="14" s="1"/>
  <c r="CH103" i="14"/>
  <c r="CH124" i="14" s="1"/>
  <c r="BJ9" i="14"/>
  <c r="BZ9" i="14"/>
  <c r="S33" i="14"/>
  <c r="BH33" i="14"/>
  <c r="BI33" i="14" s="1"/>
  <c r="AW33" i="14"/>
  <c r="CL33" i="14"/>
  <c r="CM33" i="14" s="1"/>
  <c r="CA33" i="14"/>
  <c r="BX38" i="14"/>
  <c r="D43" i="14"/>
  <c r="AH43" i="14"/>
  <c r="BW46" i="14"/>
  <c r="BX46" i="14" s="1"/>
  <c r="BL46" i="14"/>
  <c r="CM46" i="14"/>
  <c r="C49" i="14"/>
  <c r="D49" i="14" s="1"/>
  <c r="BN49" i="14"/>
  <c r="BY49" i="14"/>
  <c r="CK49" i="14" s="1"/>
  <c r="J50" i="14"/>
  <c r="H49" i="14"/>
  <c r="H8" i="14" s="1"/>
  <c r="H124" i="14" s="1"/>
  <c r="AE50" i="14"/>
  <c r="BH50" i="14"/>
  <c r="BI50" i="14" s="1"/>
  <c r="AW50" i="14"/>
  <c r="AV49" i="14"/>
  <c r="G52" i="14"/>
  <c r="BC52" i="14"/>
  <c r="AD54" i="14"/>
  <c r="AE54" i="14" s="1"/>
  <c r="BW54" i="14"/>
  <c r="BX54" i="14" s="1"/>
  <c r="BL54" i="14"/>
  <c r="CM55" i="14"/>
  <c r="P58" i="14"/>
  <c r="BH58" i="14"/>
  <c r="BI58" i="14" s="1"/>
  <c r="AW58" i="14"/>
  <c r="U61" i="14"/>
  <c r="V61" i="14" s="1"/>
  <c r="D62" i="14"/>
  <c r="B61" i="14"/>
  <c r="AA61" i="14"/>
  <c r="AA7" i="14" s="1"/>
  <c r="AB7" i="14" s="1"/>
  <c r="AI61" i="14"/>
  <c r="AI124" i="14" s="1"/>
  <c r="BW62" i="14"/>
  <c r="BK61" i="14"/>
  <c r="BL61" i="14" s="1"/>
  <c r="AD62" i="14"/>
  <c r="D77" i="14"/>
  <c r="C61" i="14"/>
  <c r="K61" i="14"/>
  <c r="M61" i="14" s="1"/>
  <c r="M83" i="14"/>
  <c r="BV83" i="14"/>
  <c r="BO83" i="14"/>
  <c r="AW97" i="14"/>
  <c r="BH97" i="14"/>
  <c r="I103" i="14"/>
  <c r="P122" i="14"/>
  <c r="N103" i="14"/>
  <c r="BG43" i="14"/>
  <c r="BH43" i="14"/>
  <c r="BI43" i="14" s="1"/>
  <c r="AT44" i="14"/>
  <c r="G46" i="14"/>
  <c r="BH46" i="14"/>
  <c r="BI46" i="14" s="1"/>
  <c r="AW46" i="14"/>
  <c r="AT53" i="14"/>
  <c r="AR52" i="14"/>
  <c r="AT52" i="14" s="1"/>
  <c r="M54" i="14"/>
  <c r="AE59" i="14"/>
  <c r="G62" i="14"/>
  <c r="F61" i="14"/>
  <c r="G61" i="14" s="1"/>
  <c r="AZ62" i="14"/>
  <c r="AX61" i="14"/>
  <c r="AZ61" i="14" s="1"/>
  <c r="AD33" i="14"/>
  <c r="AE33" i="14" s="1"/>
  <c r="AW43" i="14"/>
  <c r="AS46" i="14"/>
  <c r="AT46" i="14" s="1"/>
  <c r="AR46" i="14"/>
  <c r="N49" i="14"/>
  <c r="N8" i="14" s="1"/>
  <c r="AM49" i="14"/>
  <c r="Y50" i="14"/>
  <c r="X49" i="14"/>
  <c r="Y49" i="14" s="1"/>
  <c r="BW50" i="14"/>
  <c r="BX50" i="14" s="1"/>
  <c r="BL50" i="14"/>
  <c r="BK49" i="14"/>
  <c r="CM53" i="14"/>
  <c r="CL52" i="14"/>
  <c r="CM52" i="14" s="1"/>
  <c r="CL54" i="14"/>
  <c r="CM54" i="14" s="1"/>
  <c r="CA54" i="14"/>
  <c r="AC58" i="14"/>
  <c r="AC49" i="14" s="1"/>
  <c r="AS58" i="14"/>
  <c r="AT58" i="14" s="1"/>
  <c r="BW58" i="14"/>
  <c r="BX58" i="14" s="1"/>
  <c r="BL58" i="14"/>
  <c r="S62" i="14"/>
  <c r="R61" i="14"/>
  <c r="S61" i="14" s="1"/>
  <c r="AJ61" i="14"/>
  <c r="AK62" i="14"/>
  <c r="BG62" i="14"/>
  <c r="BV61" i="14"/>
  <c r="CK77" i="14"/>
  <c r="CA77" i="14"/>
  <c r="CD83" i="14"/>
  <c r="CC61" i="14"/>
  <c r="CA100" i="14"/>
  <c r="CL100" i="14"/>
  <c r="CM100" i="14" s="1"/>
  <c r="AO124" i="14"/>
  <c r="BP124" i="14"/>
  <c r="AD103" i="14"/>
  <c r="Y115" i="14"/>
  <c r="X103" i="14"/>
  <c r="BH115" i="14"/>
  <c r="BI115" i="14" s="1"/>
  <c r="AV103" i="14"/>
  <c r="AW115" i="14"/>
  <c r="CM115" i="14"/>
  <c r="AN119" i="14"/>
  <c r="AL103" i="14"/>
  <c r="AR103" i="14" s="1"/>
  <c r="AR119" i="14"/>
  <c r="AT119" i="14" s="1"/>
  <c r="AZ119" i="14"/>
  <c r="BH119" i="14"/>
  <c r="BI119" i="14" s="1"/>
  <c r="BY61" i="14"/>
  <c r="AT67" i="14"/>
  <c r="BH77" i="14"/>
  <c r="BH91" i="14"/>
  <c r="BI91" i="14" s="1"/>
  <c r="E103" i="14"/>
  <c r="E124" i="14" s="1"/>
  <c r="BA124" i="14"/>
  <c r="AT115" i="14"/>
  <c r="BV115" i="14"/>
  <c r="BX115" i="14" s="1"/>
  <c r="BO115" i="14"/>
  <c r="BM103" i="14"/>
  <c r="BM124" i="14" s="1"/>
  <c r="AC119" i="14"/>
  <c r="AC103" i="14" s="1"/>
  <c r="AE120" i="14"/>
  <c r="F103" i="14"/>
  <c r="G122" i="14"/>
  <c r="CM77" i="14"/>
  <c r="BH83" i="14"/>
  <c r="BI83" i="14" s="1"/>
  <c r="AZ83" i="14"/>
  <c r="BW83" i="14"/>
  <c r="BX83" i="14" s="1"/>
  <c r="AC91" i="14"/>
  <c r="AC61" i="14" s="1"/>
  <c r="AE92" i="14"/>
  <c r="AE104" i="14"/>
  <c r="L103" i="14"/>
  <c r="M115" i="14"/>
  <c r="AE123" i="14"/>
  <c r="AC122" i="14"/>
  <c r="AE122" i="14" s="1"/>
  <c r="M97" i="14"/>
  <c r="BG97" i="14"/>
  <c r="BW97" i="14"/>
  <c r="BX97" i="14" s="1"/>
  <c r="CK97" i="14"/>
  <c r="AZ100" i="14"/>
  <c r="BX100" i="14"/>
  <c r="BI101" i="14"/>
  <c r="AS103" i="14"/>
  <c r="BB124" i="14"/>
  <c r="W103" i="14"/>
  <c r="AA103" i="14"/>
  <c r="AR104" i="14"/>
  <c r="BV119" i="14"/>
  <c r="BX119" i="14" s="1"/>
  <c r="BR119" i="14"/>
  <c r="CK119" i="14"/>
  <c r="CM119" i="14" s="1"/>
  <c r="D122" i="14"/>
  <c r="B103" i="14"/>
  <c r="B124" i="14" s="1"/>
  <c r="D100" i="14"/>
  <c r="BI100" i="14"/>
  <c r="AD100" i="14"/>
  <c r="AE100" i="14" s="1"/>
  <c r="AX124" i="14"/>
  <c r="K103" i="14"/>
  <c r="BR103" i="14"/>
  <c r="BG119" i="14"/>
  <c r="AW119" i="14"/>
  <c r="S103" i="14"/>
  <c r="AS104" i="14"/>
  <c r="AT104" i="14" s="1"/>
  <c r="BV104" i="14"/>
  <c r="BX104" i="14" s="1"/>
  <c r="C103" i="14"/>
  <c r="O103" i="14"/>
  <c r="AJ103" i="14"/>
  <c r="AN103" i="14"/>
  <c r="BN103" i="14"/>
  <c r="BO104" i="14"/>
  <c r="CA104" i="14"/>
  <c r="BL115" i="14"/>
  <c r="W64" i="12"/>
  <c r="Z8" i="12"/>
  <c r="AC8" i="12"/>
  <c r="AQ12" i="12"/>
  <c r="AN10" i="12"/>
  <c r="AT12" i="12"/>
  <c r="BF10" i="12"/>
  <c r="BI10" i="12" s="1"/>
  <c r="BC8" i="12"/>
  <c r="AP64" i="12"/>
  <c r="D11" i="12"/>
  <c r="D10" i="12" s="1"/>
  <c r="B10" i="12"/>
  <c r="B8" i="12" s="1"/>
  <c r="M11" i="12"/>
  <c r="P11" i="12"/>
  <c r="AJ64" i="12"/>
  <c r="AS64" i="12" s="1"/>
  <c r="AB21" i="12"/>
  <c r="Y50" i="12"/>
  <c r="AB53" i="12"/>
  <c r="AE53" i="12" s="1"/>
  <c r="BF12" i="12"/>
  <c r="X64" i="12"/>
  <c r="S10" i="12"/>
  <c r="S8" i="12" s="1"/>
  <c r="S64" i="12" s="1"/>
  <c r="AC10" i="12"/>
  <c r="O11" i="12"/>
  <c r="M16" i="12"/>
  <c r="AQ16" i="12"/>
  <c r="BF20" i="12"/>
  <c r="AR21" i="12"/>
  <c r="AB22" i="12"/>
  <c r="AK21" i="12"/>
  <c r="AK10" i="12" s="1"/>
  <c r="AK8" i="12" s="1"/>
  <c r="AK64" i="12" s="1"/>
  <c r="AB24" i="12"/>
  <c r="Y32" i="12"/>
  <c r="AB33" i="12"/>
  <c r="AT33" i="12"/>
  <c r="AT35" i="12"/>
  <c r="BF37" i="12"/>
  <c r="AQ39" i="12"/>
  <c r="AQ43" i="12"/>
  <c r="BF44" i="12"/>
  <c r="BI44" i="12" s="1"/>
  <c r="BI45" i="12"/>
  <c r="BG47" i="12"/>
  <c r="AB47" i="12"/>
  <c r="AE47" i="12" s="1"/>
  <c r="AE48" i="12"/>
  <c r="F50" i="12"/>
  <c r="F64" i="12" s="1"/>
  <c r="N51" i="12"/>
  <c r="BG53" i="12"/>
  <c r="BD53" i="12"/>
  <c r="AE54" i="12"/>
  <c r="M58" i="12"/>
  <c r="P58" i="12"/>
  <c r="AL8" i="12"/>
  <c r="I10" i="12"/>
  <c r="AR10" i="12"/>
  <c r="AX8" i="12"/>
  <c r="AX64" i="12" s="1"/>
  <c r="BB8" i="12"/>
  <c r="BB64" i="12" s="1"/>
  <c r="G11" i="12"/>
  <c r="G10" i="12" s="1"/>
  <c r="AQ15" i="12"/>
  <c r="BI15" i="12"/>
  <c r="P16" i="12"/>
  <c r="BI16" i="12"/>
  <c r="BF17" i="12"/>
  <c r="AB18" i="12"/>
  <c r="BI19" i="12"/>
  <c r="AE20" i="12"/>
  <c r="AE21" i="12"/>
  <c r="M24" i="12"/>
  <c r="R8" i="12"/>
  <c r="R64" i="12" s="1"/>
  <c r="Z32" i="12"/>
  <c r="BF32" i="12"/>
  <c r="M33" i="12"/>
  <c r="AT38" i="12"/>
  <c r="M39" i="12"/>
  <c r="BI43" i="12"/>
  <c r="K44" i="12"/>
  <c r="N44" i="12"/>
  <c r="AE44" i="12"/>
  <c r="P49" i="12"/>
  <c r="M49" i="12"/>
  <c r="BA50" i="12"/>
  <c r="BE51" i="12"/>
  <c r="P52" i="12"/>
  <c r="AQ52" i="12"/>
  <c r="AZ50" i="12"/>
  <c r="AZ64" i="12" s="1"/>
  <c r="Z53" i="12"/>
  <c r="N55" i="12"/>
  <c r="H50" i="12"/>
  <c r="T50" i="12"/>
  <c r="AC50" i="12" s="1"/>
  <c r="AE56" i="12"/>
  <c r="BF56" i="12"/>
  <c r="BC55" i="12"/>
  <c r="AQ63" i="12"/>
  <c r="AE22" i="12"/>
  <c r="BG32" i="12"/>
  <c r="AQ35" i="12"/>
  <c r="BI35" i="12"/>
  <c r="BF45" i="12"/>
  <c r="P46" i="12"/>
  <c r="G44" i="12"/>
  <c r="O44" i="12" s="1"/>
  <c r="N47" i="12"/>
  <c r="AB48" i="12"/>
  <c r="B64" i="12"/>
  <c r="C64" i="12"/>
  <c r="AO53" i="12"/>
  <c r="AL50" i="12"/>
  <c r="BF53" i="12"/>
  <c r="BI53" i="12"/>
  <c r="AT54" i="12"/>
  <c r="AK53" i="12"/>
  <c r="AT56" i="12"/>
  <c r="AQ56" i="12"/>
  <c r="AB61" i="12"/>
  <c r="Y59" i="12"/>
  <c r="AB59" i="12" s="1"/>
  <c r="AE59" i="12" s="1"/>
  <c r="AE61" i="12"/>
  <c r="BG61" i="12"/>
  <c r="BC61" i="12"/>
  <c r="BA59" i="12"/>
  <c r="BD59" i="12" s="1"/>
  <c r="BG59" i="12" s="1"/>
  <c r="BA8" i="12"/>
  <c r="K11" i="12"/>
  <c r="H10" i="12"/>
  <c r="Y10" i="12"/>
  <c r="AE12" i="12"/>
  <c r="AT13" i="12"/>
  <c r="M14" i="12"/>
  <c r="AE16" i="12"/>
  <c r="J21" i="12"/>
  <c r="P22" i="12"/>
  <c r="AQ22" i="12"/>
  <c r="AQ21" i="12" s="1"/>
  <c r="J32" i="12"/>
  <c r="O32" i="12"/>
  <c r="AT32" i="12"/>
  <c r="J34" i="12"/>
  <c r="O34" i="12"/>
  <c r="M35" i="12"/>
  <c r="D34" i="12"/>
  <c r="M41" i="12"/>
  <c r="M44" i="12"/>
  <c r="AO44" i="12"/>
  <c r="AR44" i="12" s="1"/>
  <c r="M45" i="12"/>
  <c r="AT45" i="12"/>
  <c r="P47" i="12"/>
  <c r="P48" i="12"/>
  <c r="G47" i="12"/>
  <c r="O47" i="12" s="1"/>
  <c r="AE51" i="12"/>
  <c r="AJ50" i="12"/>
  <c r="AS50" i="12" s="1"/>
  <c r="AQ51" i="12"/>
  <c r="AT51" i="12" s="1"/>
  <c r="BF51" i="12"/>
  <c r="BI51" i="12" s="1"/>
  <c r="BH50" i="12"/>
  <c r="AB52" i="12"/>
  <c r="BI52" i="12"/>
  <c r="AT53" i="12"/>
  <c r="P54" i="12"/>
  <c r="J53" i="12"/>
  <c r="M54" i="12"/>
  <c r="BF54" i="12"/>
  <c r="BI54" i="12"/>
  <c r="K55" i="12"/>
  <c r="Z55" i="12"/>
  <c r="AC55" i="12"/>
  <c r="BF57" i="12"/>
  <c r="BI57" i="12"/>
  <c r="AB58" i="12"/>
  <c r="AE58" i="12"/>
  <c r="AB60" i="12"/>
  <c r="AQ60" i="12"/>
  <c r="AN59" i="12"/>
  <c r="AQ59" i="12" s="1"/>
  <c r="AT59" i="12" s="1"/>
  <c r="M61" i="12"/>
  <c r="P61" i="12"/>
  <c r="J59" i="12"/>
  <c r="AQ61" i="12"/>
  <c r="AT61" i="12"/>
  <c r="AQ45" i="12"/>
  <c r="AT48" i="12"/>
  <c r="BF48" i="12"/>
  <c r="E50" i="12"/>
  <c r="E64" i="12" s="1"/>
  <c r="L51" i="12"/>
  <c r="I50" i="12"/>
  <c r="AV50" i="12"/>
  <c r="AV64" i="12" s="1"/>
  <c r="L55" i="12"/>
  <c r="AA55" i="12"/>
  <c r="P56" i="12"/>
  <c r="J55" i="12"/>
  <c r="AE57" i="12"/>
  <c r="AH55" i="12"/>
  <c r="AH50" i="12" s="1"/>
  <c r="AH64" i="12" s="1"/>
  <c r="AQ57" i="12"/>
  <c r="BI58" i="12"/>
  <c r="AO59" i="12"/>
  <c r="AR59" i="12" s="1"/>
  <c r="AV59" i="12"/>
  <c r="BE59" i="12" s="1"/>
  <c r="BH59" i="12" s="1"/>
  <c r="AB62" i="12"/>
  <c r="AT62" i="12"/>
  <c r="AF50" i="12"/>
  <c r="AF64" i="12" s="1"/>
  <c r="AO51" i="12"/>
  <c r="AR51" i="12" s="1"/>
  <c r="BD51" i="12"/>
  <c r="BG51" i="12" s="1"/>
  <c r="X50" i="12"/>
  <c r="AP55" i="12"/>
  <c r="AC59" i="12"/>
  <c r="AW59" i="12"/>
  <c r="AW50" i="12" s="1"/>
  <c r="AW64" i="12" s="1"/>
  <c r="H48" i="11"/>
  <c r="H6" i="11" s="1"/>
  <c r="X8" i="11"/>
  <c r="CR7" i="10"/>
  <c r="CE63" i="10"/>
  <c r="P14" i="10"/>
  <c r="D7" i="10"/>
  <c r="AF8" i="10"/>
  <c r="BM8" i="10"/>
  <c r="BG7" i="10"/>
  <c r="BM7" i="10" s="1"/>
  <c r="CQ8" i="10"/>
  <c r="AK12" i="10"/>
  <c r="AW8" i="10"/>
  <c r="CA8" i="10"/>
  <c r="CA7" i="10" s="1"/>
  <c r="P15" i="10"/>
  <c r="AB19" i="10"/>
  <c r="O30" i="10"/>
  <c r="AH30" i="10"/>
  <c r="AK30" i="10"/>
  <c r="BU32" i="10"/>
  <c r="CP32" i="10"/>
  <c r="CS34" i="10"/>
  <c r="O42" i="10"/>
  <c r="R42" i="10"/>
  <c r="J42" i="10"/>
  <c r="B63" i="10"/>
  <c r="D48" i="10"/>
  <c r="BV48" i="10"/>
  <c r="CB48" i="10" s="1"/>
  <c r="CC50" i="10"/>
  <c r="BX50" i="10"/>
  <c r="BW49" i="10"/>
  <c r="CE49" i="10"/>
  <c r="CE48" i="10" s="1"/>
  <c r="CG50" i="10"/>
  <c r="CG49" i="10" s="1"/>
  <c r="CP50" i="10"/>
  <c r="CP49" i="10" s="1"/>
  <c r="CP48" i="10" s="1"/>
  <c r="CQ50" i="10"/>
  <c r="CN49" i="10"/>
  <c r="G52" i="10"/>
  <c r="S52" i="10" s="1"/>
  <c r="E48" i="10"/>
  <c r="P52" i="10"/>
  <c r="N50" i="10"/>
  <c r="J48" i="10"/>
  <c r="G7" i="10"/>
  <c r="AI7" i="10"/>
  <c r="CB7" i="10"/>
  <c r="D8" i="10"/>
  <c r="R8" i="10"/>
  <c r="AB8" i="10"/>
  <c r="AT8" i="10"/>
  <c r="BL8" i="10"/>
  <c r="BX8" i="10"/>
  <c r="S10" i="10"/>
  <c r="J9" i="10"/>
  <c r="S9" i="10" s="1"/>
  <c r="P10" i="10"/>
  <c r="P11" i="10"/>
  <c r="AK11" i="10"/>
  <c r="S12" i="10"/>
  <c r="AE8" i="10"/>
  <c r="AE7" i="10" s="1"/>
  <c r="AE63" i="10" s="1"/>
  <c r="AZ15" i="10"/>
  <c r="CD15" i="10"/>
  <c r="AZ18" i="10"/>
  <c r="M19" i="10"/>
  <c r="V19" i="10"/>
  <c r="V8" i="10" s="1"/>
  <c r="V7" i="10" s="1"/>
  <c r="V63" i="10" s="1"/>
  <c r="AZ23" i="10"/>
  <c r="CM30" i="10"/>
  <c r="CS30" i="10" s="1"/>
  <c r="CJ31" i="10"/>
  <c r="CJ30" i="10" s="1"/>
  <c r="CJ7" i="10" s="1"/>
  <c r="CH30" i="10"/>
  <c r="CH7" i="10" s="1"/>
  <c r="CG32" i="10"/>
  <c r="Y32" i="10"/>
  <c r="BO37" i="10"/>
  <c r="BI32" i="10"/>
  <c r="AT42" i="10"/>
  <c r="AZ42" i="10" s="1"/>
  <c r="AZ43" i="10"/>
  <c r="CM45" i="10"/>
  <c r="CS45" i="10" s="1"/>
  <c r="C63" i="10"/>
  <c r="AS48" i="10"/>
  <c r="AY48" i="10" s="1"/>
  <c r="AW48" i="10"/>
  <c r="BM49" i="10"/>
  <c r="BG48" i="10"/>
  <c r="BO49" i="10"/>
  <c r="BL48" i="10"/>
  <c r="BO48" i="10" s="1"/>
  <c r="F63" i="10"/>
  <c r="BA48" i="10"/>
  <c r="BA63" i="10" s="1"/>
  <c r="BE63" i="10"/>
  <c r="CJ59" i="10"/>
  <c r="BX58" i="10"/>
  <c r="CD58" i="10" s="1"/>
  <c r="CD59" i="10"/>
  <c r="CM58" i="10"/>
  <c r="CS58" i="10" s="1"/>
  <c r="CS60" i="10"/>
  <c r="CS62" i="10"/>
  <c r="CC7" i="10"/>
  <c r="P20" i="10"/>
  <c r="S18" i="10"/>
  <c r="BS30" i="10"/>
  <c r="BS7" i="10" s="1"/>
  <c r="BU31" i="10"/>
  <c r="BU30" i="10" s="1"/>
  <c r="AE32" i="10"/>
  <c r="AH34" i="10"/>
  <c r="AH37" i="10"/>
  <c r="AB32" i="10"/>
  <c r="R7" i="10"/>
  <c r="AS63" i="10"/>
  <c r="AY63" i="10" s="1"/>
  <c r="AY7" i="10"/>
  <c r="CO63" i="10"/>
  <c r="Q9" i="10"/>
  <c r="H8" i="10"/>
  <c r="CM8" i="10"/>
  <c r="CP8" i="10"/>
  <c r="AZ12" i="10"/>
  <c r="AZ13" i="10"/>
  <c r="CD13" i="10"/>
  <c r="AH16" i="10"/>
  <c r="AK16" i="10"/>
  <c r="CS16" i="10"/>
  <c r="CD17" i="10"/>
  <c r="N19" i="10"/>
  <c r="J19" i="10"/>
  <c r="Q19" i="10"/>
  <c r="Y19" i="10"/>
  <c r="Y8" i="10" s="1"/>
  <c r="Y7" i="10" s="1"/>
  <c r="Y63" i="10" s="1"/>
  <c r="AH24" i="10"/>
  <c r="Q30" i="10"/>
  <c r="N30" i="10"/>
  <c r="J30" i="10"/>
  <c r="AN63" i="10"/>
  <c r="O32" i="10"/>
  <c r="J32" i="10"/>
  <c r="AM63" i="10"/>
  <c r="CM32" i="10"/>
  <c r="BL32" i="10"/>
  <c r="O34" i="10"/>
  <c r="O44" i="10"/>
  <c r="CB49" i="10"/>
  <c r="CS50" i="10"/>
  <c r="BY48" i="10"/>
  <c r="BY63" i="10" s="1"/>
  <c r="AK54" i="10"/>
  <c r="AH54" i="10"/>
  <c r="CD30" i="10"/>
  <c r="BO42" i="10"/>
  <c r="AH45" i="10"/>
  <c r="BM45" i="10"/>
  <c r="U63" i="10"/>
  <c r="AT48" i="10"/>
  <c r="AZ48" i="10" s="1"/>
  <c r="AZ49" i="10"/>
  <c r="BU50" i="10"/>
  <c r="BU49" i="10" s="1"/>
  <c r="BU48" i="10" s="1"/>
  <c r="BS49" i="10"/>
  <c r="BS48" i="10" s="1"/>
  <c r="CB51" i="10"/>
  <c r="AM48" i="10"/>
  <c r="AZ52" i="10"/>
  <c r="AZ53" i="10"/>
  <c r="BU53" i="10"/>
  <c r="BU52" i="10" s="1"/>
  <c r="BT52" i="10"/>
  <c r="CJ54" i="10"/>
  <c r="AH56" i="10"/>
  <c r="AW54" i="10"/>
  <c r="AZ56" i="10"/>
  <c r="CB58" i="10"/>
  <c r="S11" i="10"/>
  <c r="R30" i="10"/>
  <c r="BP30" i="10"/>
  <c r="BP7" i="10" s="1"/>
  <c r="CK30" i="10"/>
  <c r="CQ30" i="10" s="1"/>
  <c r="AZ31" i="10"/>
  <c r="CD31" i="10"/>
  <c r="CJ32" i="10"/>
  <c r="AZ39" i="10"/>
  <c r="CD40" i="10"/>
  <c r="CD41" i="10"/>
  <c r="Q42" i="10"/>
  <c r="AF42" i="10"/>
  <c r="BO43" i="10"/>
  <c r="CS44" i="10"/>
  <c r="AK45" i="10"/>
  <c r="AZ45" i="10"/>
  <c r="CD46" i="10"/>
  <c r="K48" i="10"/>
  <c r="BD63" i="10"/>
  <c r="CH48" i="10"/>
  <c r="Q52" i="10"/>
  <c r="T63" i="10"/>
  <c r="X63" i="10"/>
  <c r="AK52" i="10"/>
  <c r="AB48" i="10"/>
  <c r="AH52" i="10"/>
  <c r="S54" i="10"/>
  <c r="CC54" i="10"/>
  <c r="BX54" i="10"/>
  <c r="CD55" i="10"/>
  <c r="CG55" i="10"/>
  <c r="CG54" i="10" s="1"/>
  <c r="CF54" i="10"/>
  <c r="CF48" i="10" s="1"/>
  <c r="CF63" i="10" s="1"/>
  <c r="AX58" i="10"/>
  <c r="AR48" i="10"/>
  <c r="BH48" i="10"/>
  <c r="BN48" i="10" s="1"/>
  <c r="AW32" i="10"/>
  <c r="AZ32" i="10" s="1"/>
  <c r="CS42" i="10"/>
  <c r="Z63" i="10"/>
  <c r="AF48" i="10"/>
  <c r="AD63" i="10"/>
  <c r="AG63" i="10" s="1"/>
  <c r="AR7" i="10"/>
  <c r="AZ30" i="10"/>
  <c r="Q32" i="10"/>
  <c r="AZ33" i="10"/>
  <c r="CD33" i="10"/>
  <c r="P41" i="10"/>
  <c r="S39" i="10"/>
  <c r="AZ40" i="10"/>
  <c r="AZ41" i="10"/>
  <c r="BX42" i="10"/>
  <c r="CD42" i="10" s="1"/>
  <c r="CG42" i="10"/>
  <c r="CG7" i="10" s="1"/>
  <c r="BO44" i="10"/>
  <c r="N45" i="10"/>
  <c r="J45" i="10"/>
  <c r="N47" i="10"/>
  <c r="Q45" i="10"/>
  <c r="AI45" i="10"/>
  <c r="CQ46" i="10"/>
  <c r="AI48" i="10"/>
  <c r="AU48" i="10"/>
  <c r="AU63" i="10" s="1"/>
  <c r="BB63" i="10"/>
  <c r="BF48" i="10"/>
  <c r="BF63" i="10" s="1"/>
  <c r="CL48" i="10"/>
  <c r="CR48" i="10" s="1"/>
  <c r="CS52" i="10"/>
  <c r="BF54" i="10"/>
  <c r="BU55" i="10"/>
  <c r="BU54" i="10" s="1"/>
  <c r="BT54" i="10"/>
  <c r="CA54" i="10"/>
  <c r="CC46" i="10"/>
  <c r="W63" i="10"/>
  <c r="AG48" i="10"/>
  <c r="N49" i="10"/>
  <c r="J49" i="10"/>
  <c r="AL48" i="10"/>
  <c r="AL63" i="10" s="1"/>
  <c r="BO50" i="10"/>
  <c r="CB50" i="10"/>
  <c r="AF53" i="10"/>
  <c r="AI52" i="10"/>
  <c r="CA53" i="10"/>
  <c r="CA52" i="10" s="1"/>
  <c r="CA48" i="10" s="1"/>
  <c r="BZ52" i="10"/>
  <c r="CC52" i="10" s="1"/>
  <c r="CS53" i="10"/>
  <c r="CQ54" i="10"/>
  <c r="BO55" i="10"/>
  <c r="BP54" i="10"/>
  <c r="BP48" i="10" s="1"/>
  <c r="BR55" i="10"/>
  <c r="BR54" i="10" s="1"/>
  <c r="BV54" i="10"/>
  <c r="CB54" i="10" s="1"/>
  <c r="CB55" i="10"/>
  <c r="CC55" i="10"/>
  <c r="BZ54" i="10"/>
  <c r="O60" i="10"/>
  <c r="R58" i="10"/>
  <c r="O58" i="10"/>
  <c r="BO58" i="10"/>
  <c r="CD60" i="10"/>
  <c r="CJ60" i="10"/>
  <c r="AH61" i="10"/>
  <c r="I63" i="10"/>
  <c r="O49" i="10"/>
  <c r="BJ48" i="10"/>
  <c r="BJ63" i="10" s="1"/>
  <c r="BZ48" i="10"/>
  <c r="BZ63" i="10" s="1"/>
  <c r="BR50" i="10"/>
  <c r="BR49" i="10" s="1"/>
  <c r="R52" i="10"/>
  <c r="BO53" i="10"/>
  <c r="Q54" i="10"/>
  <c r="N54" i="10"/>
  <c r="AZ54" i="10"/>
  <c r="AZ55" i="10"/>
  <c r="Q58" i="10"/>
  <c r="AZ60" i="10"/>
  <c r="BA58" i="10"/>
  <c r="BC60" i="10"/>
  <c r="BC58" i="10" s="1"/>
  <c r="BC48" i="10" s="1"/>
  <c r="BC63" i="10" s="1"/>
  <c r="CC53" i="10"/>
  <c r="BX53" i="10"/>
  <c r="O54" i="10"/>
  <c r="CR54" i="10"/>
  <c r="CR55" i="10"/>
  <c r="CS56" i="10"/>
  <c r="AK58" i="10"/>
  <c r="AY58" i="10"/>
  <c r="AQ58" i="10"/>
  <c r="AQ48" i="10" s="1"/>
  <c r="AQ63" i="10" s="1"/>
  <c r="BO59" i="10"/>
  <c r="BM58" i="10"/>
  <c r="BN60" i="10"/>
  <c r="BK58" i="10"/>
  <c r="BK48" i="10" s="1"/>
  <c r="BK63" i="10" s="1"/>
  <c r="BY58" i="10"/>
  <c r="CB60" i="10"/>
  <c r="CS61" i="10"/>
  <c r="CS59" i="10"/>
  <c r="BR60" i="10"/>
  <c r="BR58" i="10" s="1"/>
  <c r="BQ58" i="10"/>
  <c r="BQ48" i="10" s="1"/>
  <c r="BQ63" i="10" s="1"/>
  <c r="CQ58" i="10"/>
  <c r="CM55" i="10"/>
  <c r="J58" i="10"/>
  <c r="AH58" i="10"/>
  <c r="AS8" i="14" l="1"/>
  <c r="AH8" i="14"/>
  <c r="AG124" i="14"/>
  <c r="AH124" i="14" s="1"/>
  <c r="M103" i="14"/>
  <c r="CC124" i="14"/>
  <c r="CD61" i="14"/>
  <c r="P103" i="14"/>
  <c r="O124" i="14"/>
  <c r="P124" i="14" s="1"/>
  <c r="AE103" i="14"/>
  <c r="BW49" i="14"/>
  <c r="BX49" i="14" s="1"/>
  <c r="BL49" i="14"/>
  <c r="I124" i="14"/>
  <c r="J124" i="14" s="1"/>
  <c r="J103" i="14"/>
  <c r="BV9" i="14"/>
  <c r="BJ8" i="14"/>
  <c r="AU124" i="14"/>
  <c r="BG103" i="14"/>
  <c r="BG124" i="14" s="1"/>
  <c r="CA49" i="14"/>
  <c r="CL49" i="14"/>
  <c r="CM49" i="14" s="1"/>
  <c r="BQ8" i="14"/>
  <c r="BR9" i="14"/>
  <c r="Y8" i="14"/>
  <c r="X7" i="14"/>
  <c r="Y7" i="14" s="1"/>
  <c r="CK103" i="14"/>
  <c r="CD103" i="14"/>
  <c r="CB124" i="14"/>
  <c r="BX31" i="14"/>
  <c r="BW9" i="14"/>
  <c r="BK8" i="14"/>
  <c r="BL9" i="14"/>
  <c r="S9" i="14"/>
  <c r="R8" i="14"/>
  <c r="U7" i="14"/>
  <c r="M9" i="14"/>
  <c r="BO103" i="14"/>
  <c r="BW103" i="14"/>
  <c r="D103" i="14"/>
  <c r="K124" i="14"/>
  <c r="BC124" i="14"/>
  <c r="G103" i="14"/>
  <c r="BE124" i="14"/>
  <c r="BF124" i="14" s="1"/>
  <c r="BI77" i="14"/>
  <c r="Y103" i="14"/>
  <c r="AE91" i="14"/>
  <c r="AK61" i="14"/>
  <c r="AM8" i="14"/>
  <c r="AN49" i="14"/>
  <c r="BI97" i="14"/>
  <c r="AE62" i="14"/>
  <c r="AD61" i="14"/>
  <c r="AE61" i="14" s="1"/>
  <c r="R124" i="14"/>
  <c r="BG8" i="14"/>
  <c r="J8" i="14"/>
  <c r="P49" i="14"/>
  <c r="AC10" i="14"/>
  <c r="AC9" i="14" s="1"/>
  <c r="AC8" i="14" s="1"/>
  <c r="AC7" i="14" s="1"/>
  <c r="S10" i="14"/>
  <c r="Q9" i="14"/>
  <c r="Q8" i="14" s="1"/>
  <c r="Q7" i="14" s="1"/>
  <c r="AD9" i="14"/>
  <c r="AE10" i="14"/>
  <c r="O8" i="14"/>
  <c r="P8" i="14" s="1"/>
  <c r="P9" i="14"/>
  <c r="AZ8" i="14"/>
  <c r="L8" i="14"/>
  <c r="M8" i="14" s="1"/>
  <c r="AT103" i="14"/>
  <c r="N124" i="14"/>
  <c r="BH49" i="14"/>
  <c r="BI49" i="14" s="1"/>
  <c r="AW49" i="14"/>
  <c r="BO49" i="14"/>
  <c r="BN8" i="14"/>
  <c r="BO8" i="14" s="1"/>
  <c r="AS49" i="14"/>
  <c r="AT49" i="14" s="1"/>
  <c r="AH49" i="14"/>
  <c r="D9" i="14"/>
  <c r="C8" i="14"/>
  <c r="D8" i="14" s="1"/>
  <c r="AV8" i="14"/>
  <c r="AV124" i="14" s="1"/>
  <c r="AW124" i="14" s="1"/>
  <c r="AS61" i="14"/>
  <c r="AH61" i="14"/>
  <c r="CF8" i="14"/>
  <c r="CG9" i="14"/>
  <c r="G9" i="14"/>
  <c r="F8" i="14"/>
  <c r="G8" i="14" s="1"/>
  <c r="AQ124" i="14"/>
  <c r="CJ124" i="14"/>
  <c r="AJ124" i="14"/>
  <c r="AK124" i="14" s="1"/>
  <c r="AK103" i="14"/>
  <c r="W124" i="14"/>
  <c r="Y124" i="14" s="1"/>
  <c r="CK61" i="14"/>
  <c r="AW103" i="14"/>
  <c r="BH103" i="14"/>
  <c r="AD49" i="14"/>
  <c r="AE49" i="14" s="1"/>
  <c r="D61" i="14"/>
  <c r="BX62" i="14"/>
  <c r="BW61" i="14"/>
  <c r="BX61" i="14" s="1"/>
  <c r="CA9" i="14"/>
  <c r="CL9" i="14"/>
  <c r="CM9" i="14" s="1"/>
  <c r="BZ8" i="14"/>
  <c r="Q124" i="14"/>
  <c r="CM103" i="14"/>
  <c r="CL61" i="14"/>
  <c r="CA61" i="14"/>
  <c r="BY8" i="14"/>
  <c r="CK8" i="14" s="1"/>
  <c r="Y9" i="14"/>
  <c r="AZ124" i="14"/>
  <c r="AT77" i="14"/>
  <c r="BX52" i="14"/>
  <c r="J49" i="14"/>
  <c r="AN9" i="14"/>
  <c r="AL8" i="14"/>
  <c r="AR8" i="14" s="1"/>
  <c r="BG61" i="14"/>
  <c r="BI61" i="14" s="1"/>
  <c r="AR61" i="14"/>
  <c r="AR124" i="14" s="1"/>
  <c r="BG9" i="14"/>
  <c r="BI9" i="14" s="1"/>
  <c r="T8" i="14"/>
  <c r="AT9" i="14"/>
  <c r="P53" i="12"/>
  <c r="M53" i="12"/>
  <c r="J50" i="12"/>
  <c r="P34" i="12"/>
  <c r="M34" i="12"/>
  <c r="K10" i="12"/>
  <c r="N10" i="12"/>
  <c r="H8" i="12"/>
  <c r="BI61" i="12"/>
  <c r="BF61" i="12"/>
  <c r="BC59" i="12"/>
  <c r="BF59" i="12" s="1"/>
  <c r="BI59" i="12" s="1"/>
  <c r="BD50" i="12"/>
  <c r="BG50" i="12"/>
  <c r="BH64" i="12"/>
  <c r="BE64" i="12"/>
  <c r="AL64" i="12"/>
  <c r="AO8" i="12"/>
  <c r="AR8" i="12"/>
  <c r="AE32" i="12"/>
  <c r="AB32" i="12"/>
  <c r="AA64" i="12"/>
  <c r="AD64" i="12"/>
  <c r="BI8" i="12"/>
  <c r="BF8" i="12"/>
  <c r="Z64" i="12"/>
  <c r="AD50" i="12"/>
  <c r="AA50" i="12"/>
  <c r="AQ55" i="12"/>
  <c r="BE50" i="12"/>
  <c r="AN50" i="12"/>
  <c r="BF55" i="12"/>
  <c r="BI55" i="12"/>
  <c r="BC50" i="12"/>
  <c r="H64" i="12"/>
  <c r="K50" i="12"/>
  <c r="T64" i="12"/>
  <c r="AC64" i="12" s="1"/>
  <c r="D8" i="12"/>
  <c r="D64" i="12" s="1"/>
  <c r="P55" i="12"/>
  <c r="M55" i="12"/>
  <c r="M21" i="12"/>
  <c r="P21" i="12"/>
  <c r="BA64" i="12"/>
  <c r="BG8" i="12"/>
  <c r="BD8" i="12"/>
  <c r="AB50" i="12"/>
  <c r="AE50" i="12"/>
  <c r="J10" i="12"/>
  <c r="L50" i="12"/>
  <c r="M59" i="12"/>
  <c r="P59" i="12"/>
  <c r="P32" i="12"/>
  <c r="M32" i="12"/>
  <c r="AE10" i="12"/>
  <c r="AB10" i="12"/>
  <c r="Y8" i="12"/>
  <c r="AR50" i="12"/>
  <c r="AO50" i="12"/>
  <c r="G8" i="12"/>
  <c r="G64" i="12" s="1"/>
  <c r="L10" i="12"/>
  <c r="I8" i="12"/>
  <c r="O10" i="12"/>
  <c r="AN8" i="12"/>
  <c r="AQ10" i="12"/>
  <c r="AT10" i="12"/>
  <c r="CG63" i="10"/>
  <c r="S30" i="10"/>
  <c r="P30" i="10"/>
  <c r="CM7" i="10"/>
  <c r="CS8" i="10"/>
  <c r="BO8" i="10"/>
  <c r="BL7" i="10"/>
  <c r="BL63" i="10" s="1"/>
  <c r="CA63" i="10"/>
  <c r="CK7" i="10"/>
  <c r="P47" i="10"/>
  <c r="S45" i="10"/>
  <c r="P45" i="10"/>
  <c r="AF63" i="10"/>
  <c r="AI63" i="10"/>
  <c r="BN58" i="10"/>
  <c r="BP63" i="10"/>
  <c r="BT48" i="10"/>
  <c r="BT63" i="10" s="1"/>
  <c r="S32" i="10"/>
  <c r="P32" i="10"/>
  <c r="P34" i="10"/>
  <c r="H7" i="10"/>
  <c r="Q8" i="10"/>
  <c r="J8" i="10"/>
  <c r="S8" i="10" s="1"/>
  <c r="BH63" i="10"/>
  <c r="BN63" i="10" s="1"/>
  <c r="CD50" i="10"/>
  <c r="BX49" i="10"/>
  <c r="AW7" i="10"/>
  <c r="AW63" i="10" s="1"/>
  <c r="P58" i="10"/>
  <c r="S58" i="10"/>
  <c r="P60" i="10"/>
  <c r="BX52" i="10"/>
  <c r="CD52" i="10" s="1"/>
  <c r="CD53" i="10"/>
  <c r="BR48" i="10"/>
  <c r="BR63" i="10" s="1"/>
  <c r="R63" i="10"/>
  <c r="O63" i="10"/>
  <c r="S49" i="10"/>
  <c r="P49" i="10"/>
  <c r="AR63" i="10"/>
  <c r="AX63" i="10" s="1"/>
  <c r="AX7" i="10"/>
  <c r="AX48" i="10"/>
  <c r="K63" i="10"/>
  <c r="M63" i="10" s="1"/>
  <c r="M48" i="10"/>
  <c r="CS49" i="10"/>
  <c r="S19" i="10"/>
  <c r="P19" i="10"/>
  <c r="BU7" i="10"/>
  <c r="BU63" i="10" s="1"/>
  <c r="CJ58" i="10"/>
  <c r="CJ48" i="10" s="1"/>
  <c r="CJ63" i="10" s="1"/>
  <c r="BG63" i="10"/>
  <c r="BM63" i="10" s="1"/>
  <c r="BM48" i="10"/>
  <c r="AZ8" i="10"/>
  <c r="AX8" i="10"/>
  <c r="AT7" i="10"/>
  <c r="P50" i="10"/>
  <c r="CN48" i="10"/>
  <c r="CQ49" i="10"/>
  <c r="CG48" i="10"/>
  <c r="AH19" i="10"/>
  <c r="AK19" i="10"/>
  <c r="CL63" i="10"/>
  <c r="CR63" i="10" s="1"/>
  <c r="E63" i="10"/>
  <c r="G63" i="10" s="1"/>
  <c r="G48" i="10"/>
  <c r="S48" i="10" s="1"/>
  <c r="CC49" i="10"/>
  <c r="BW48" i="10"/>
  <c r="P42" i="10"/>
  <c r="S42" i="10"/>
  <c r="P44" i="10"/>
  <c r="CS55" i="10"/>
  <c r="CM54" i="10"/>
  <c r="CD54" i="10"/>
  <c r="AK48" i="10"/>
  <c r="AH48" i="10"/>
  <c r="CS32" i="10"/>
  <c r="CP7" i="10"/>
  <c r="CP63" i="10" s="1"/>
  <c r="AK32" i="10"/>
  <c r="AH32" i="10"/>
  <c r="BS63" i="10"/>
  <c r="BO32" i="10"/>
  <c r="BI7" i="10"/>
  <c r="CH63" i="10"/>
  <c r="CD8" i="10"/>
  <c r="BX7" i="10"/>
  <c r="CB8" i="10"/>
  <c r="AK8" i="10"/>
  <c r="AB7" i="10"/>
  <c r="AH8" i="10"/>
  <c r="BV63" i="10"/>
  <c r="CB63" i="10" s="1"/>
  <c r="Q48" i="10"/>
  <c r="D63" i="10"/>
  <c r="AT61" i="14" l="1"/>
  <c r="V7" i="14"/>
  <c r="BL8" i="14"/>
  <c r="BW8" i="14"/>
  <c r="CM61" i="14"/>
  <c r="CA8" i="14"/>
  <c r="CL8" i="14"/>
  <c r="BZ124" i="14"/>
  <c r="CA124" i="14" s="1"/>
  <c r="BI103" i="14"/>
  <c r="BH124" i="14"/>
  <c r="BI124" i="14" s="1"/>
  <c r="BY124" i="14"/>
  <c r="AS124" i="14"/>
  <c r="AT124" i="14" s="1"/>
  <c r="F124" i="14"/>
  <c r="G124" i="14" s="1"/>
  <c r="C124" i="14"/>
  <c r="D124" i="14" s="1"/>
  <c r="BN124" i="14"/>
  <c r="BO124" i="14" s="1"/>
  <c r="R7" i="14"/>
  <c r="S7" i="14" s="1"/>
  <c r="S8" i="14"/>
  <c r="BX9" i="14"/>
  <c r="CK124" i="14"/>
  <c r="BR8" i="14"/>
  <c r="BQ124" i="14"/>
  <c r="BR124" i="14" s="1"/>
  <c r="BK124" i="14"/>
  <c r="CD124" i="14"/>
  <c r="CF124" i="14"/>
  <c r="CG124" i="14" s="1"/>
  <c r="CG8" i="14"/>
  <c r="AW8" i="14"/>
  <c r="BH8" i="14"/>
  <c r="BI8" i="14" s="1"/>
  <c r="S124" i="14"/>
  <c r="BV8" i="14"/>
  <c r="BV124" i="14" s="1"/>
  <c r="BJ124" i="14"/>
  <c r="AT8" i="14"/>
  <c r="T7" i="14"/>
  <c r="T124" i="14"/>
  <c r="AL124" i="14"/>
  <c r="AE9" i="14"/>
  <c r="AD8" i="14"/>
  <c r="AN8" i="14"/>
  <c r="AM124" i="14"/>
  <c r="AN124" i="14" s="1"/>
  <c r="BX103" i="14"/>
  <c r="V8" i="14"/>
  <c r="L124" i="14"/>
  <c r="M124" i="14" s="1"/>
  <c r="BG64" i="12"/>
  <c r="BD64" i="12"/>
  <c r="K64" i="12"/>
  <c r="N64" i="12"/>
  <c r="AT50" i="12"/>
  <c r="AQ50" i="12"/>
  <c r="AR64" i="12"/>
  <c r="AO64" i="12"/>
  <c r="N8" i="12"/>
  <c r="K8" i="12"/>
  <c r="L8" i="12"/>
  <c r="O8" i="12"/>
  <c r="I64" i="12"/>
  <c r="BF50" i="12"/>
  <c r="BI50" i="12"/>
  <c r="BC64" i="12"/>
  <c r="M50" i="12"/>
  <c r="Y64" i="12"/>
  <c r="AE8" i="12"/>
  <c r="AB8" i="12"/>
  <c r="AN64" i="12"/>
  <c r="AT8" i="12"/>
  <c r="AQ8" i="12"/>
  <c r="P10" i="12"/>
  <c r="J8" i="12"/>
  <c r="M10" i="12"/>
  <c r="BX63" i="10"/>
  <c r="CD63" i="10" s="1"/>
  <c r="CD7" i="10"/>
  <c r="BX48" i="10"/>
  <c r="CD48" i="10" s="1"/>
  <c r="CD49" i="10"/>
  <c r="AB63" i="10"/>
  <c r="AH7" i="10"/>
  <c r="AK7" i="10"/>
  <c r="CS54" i="10"/>
  <c r="CM48" i="10"/>
  <c r="CS48" i="10" s="1"/>
  <c r="Q7" i="10"/>
  <c r="J7" i="10"/>
  <c r="S7" i="10" s="1"/>
  <c r="H63" i="10"/>
  <c r="CK63" i="10"/>
  <c r="CQ7" i="10"/>
  <c r="CC48" i="10"/>
  <c r="BW63" i="10"/>
  <c r="CC63" i="10" s="1"/>
  <c r="AT63" i="10"/>
  <c r="AZ63" i="10" s="1"/>
  <c r="AZ7" i="10"/>
  <c r="CS7" i="10"/>
  <c r="BI63" i="10"/>
  <c r="BO63" i="10" s="1"/>
  <c r="BO7" i="10"/>
  <c r="CQ48" i="10"/>
  <c r="CN63" i="10"/>
  <c r="BL124" i="14" l="1"/>
  <c r="AD7" i="14"/>
  <c r="AE7" i="14" s="1"/>
  <c r="AE8" i="14"/>
  <c r="BX8" i="14"/>
  <c r="BW124" i="14"/>
  <c r="BX124" i="14" s="1"/>
  <c r="CM8" i="14"/>
  <c r="CL124" i="14"/>
  <c r="CM124" i="14" s="1"/>
  <c r="BI64" i="12"/>
  <c r="BF64" i="12"/>
  <c r="AE64" i="12"/>
  <c r="AB64" i="12"/>
  <c r="M8" i="12"/>
  <c r="P8" i="12"/>
  <c r="AQ64" i="12"/>
  <c r="AT64" i="12"/>
  <c r="J64" i="12"/>
  <c r="O64" i="12"/>
  <c r="L64" i="12"/>
  <c r="N63" i="10"/>
  <c r="J63" i="10"/>
  <c r="Q63" i="10"/>
  <c r="CM63" i="10"/>
  <c r="CS63" i="10" s="1"/>
  <c r="CQ63" i="10"/>
  <c r="AK63" i="10"/>
  <c r="AH63" i="10"/>
  <c r="M64" i="12" l="1"/>
  <c r="P64" i="12"/>
  <c r="P63" i="10"/>
  <c r="S63" i="10"/>
  <c r="AF15" i="2" l="1"/>
  <c r="AB15" i="2"/>
  <c r="X15" i="2"/>
  <c r="T15" i="2"/>
  <c r="P15" i="2"/>
  <c r="L15" i="2"/>
  <c r="H15" i="2"/>
  <c r="D15" i="2"/>
  <c r="AF14" i="2"/>
  <c r="AB14" i="2"/>
  <c r="X14" i="2"/>
  <c r="T14" i="2"/>
  <c r="P14" i="2"/>
  <c r="L14" i="2"/>
  <c r="H14" i="2"/>
  <c r="D14" i="2"/>
  <c r="AF13" i="2"/>
  <c r="AB13" i="2"/>
  <c r="X13" i="2"/>
  <c r="T13" i="2"/>
  <c r="P13" i="2"/>
  <c r="L13" i="2"/>
  <c r="H13" i="2"/>
  <c r="D13" i="2"/>
  <c r="AF11" i="2"/>
  <c r="AB11" i="2"/>
  <c r="X11" i="2"/>
  <c r="T11" i="2"/>
  <c r="P11" i="2"/>
  <c r="L11" i="2"/>
  <c r="H11" i="2"/>
  <c r="D11" i="2"/>
  <c r="AF10" i="2"/>
  <c r="AB10" i="2"/>
  <c r="X10" i="2"/>
  <c r="T10" i="2"/>
  <c r="P10" i="2"/>
  <c r="L10" i="2"/>
  <c r="H10" i="2"/>
  <c r="D10" i="2"/>
  <c r="AF9" i="2"/>
  <c r="AB9" i="2"/>
  <c r="X9" i="2"/>
  <c r="T9" i="2"/>
  <c r="P9" i="2"/>
  <c r="L9" i="2"/>
  <c r="H9" i="2"/>
  <c r="D9" i="2"/>
  <c r="AF8" i="2"/>
  <c r="AB8" i="2"/>
  <c r="X8" i="2"/>
  <c r="T8" i="2"/>
  <c r="P8" i="2"/>
  <c r="L8" i="2"/>
  <c r="H8" i="2"/>
  <c r="D8" i="2"/>
  <c r="AN7" i="2"/>
  <c r="AL7" i="2"/>
  <c r="AJ7" i="2"/>
  <c r="AH7" i="2"/>
  <c r="AE7" i="2"/>
  <c r="AF7" i="2" s="1"/>
  <c r="AA7" i="2"/>
  <c r="AB7" i="2" s="1"/>
  <c r="W7" i="2"/>
  <c r="X7" i="2" s="1"/>
  <c r="S7" i="2"/>
  <c r="T7" i="2" s="1"/>
  <c r="O7" i="2"/>
  <c r="P7" i="2" s="1"/>
  <c r="K7" i="2"/>
  <c r="L7" i="2" s="1"/>
  <c r="G7" i="2"/>
  <c r="H7" i="2" s="1"/>
  <c r="C7" i="2"/>
  <c r="D7" i="2" s="1"/>
  <c r="S15" i="6" l="1"/>
  <c r="S17" i="6"/>
  <c r="S16" i="6"/>
  <c r="R15" i="6"/>
  <c r="R6" i="6"/>
  <c r="S6" i="6"/>
  <c r="S13" i="6"/>
  <c r="S10" i="6"/>
  <c r="O6" i="6"/>
  <c r="P13" i="6"/>
  <c r="P10" i="6"/>
  <c r="P6" i="6" s="1"/>
  <c r="M15" i="6"/>
  <c r="M17" i="6"/>
  <c r="M16" i="6"/>
  <c r="L15" i="6"/>
  <c r="M10" i="6"/>
  <c r="M13" i="6"/>
  <c r="L6" i="6"/>
  <c r="M7" i="6"/>
  <c r="M6" i="6" s="1"/>
  <c r="I6" i="6"/>
  <c r="J8" i="6"/>
  <c r="J9" i="6"/>
  <c r="J10" i="6"/>
  <c r="J12" i="6"/>
  <c r="J13" i="6"/>
  <c r="J14" i="6"/>
  <c r="J7" i="6"/>
  <c r="J6" i="6" s="1"/>
  <c r="F15" i="6"/>
  <c r="G17" i="6"/>
  <c r="G18" i="6"/>
  <c r="G16" i="6" l="1"/>
  <c r="G15" i="6" s="1"/>
  <c r="F6" i="6"/>
  <c r="G8" i="6"/>
  <c r="G9" i="6"/>
  <c r="G10" i="6"/>
  <c r="G12" i="6"/>
  <c r="G13" i="6"/>
  <c r="G14" i="6"/>
  <c r="G7" i="6"/>
  <c r="G6" i="6" s="1"/>
  <c r="D23" i="6" l="1"/>
  <c r="D22" i="6"/>
  <c r="D17" i="6"/>
  <c r="D18" i="6"/>
  <c r="D20" i="6"/>
  <c r="D16" i="6"/>
  <c r="C15" i="6"/>
  <c r="C6" i="6"/>
  <c r="D8" i="6"/>
  <c r="D9" i="6"/>
  <c r="D10" i="6"/>
  <c r="D12" i="6"/>
  <c r="D13" i="6"/>
  <c r="D7" i="6"/>
  <c r="D21" i="6" l="1"/>
  <c r="D6" i="6"/>
  <c r="D15" i="6"/>
  <c r="O24" i="5"/>
  <c r="O25" i="5"/>
  <c r="O23" i="5"/>
  <c r="N9" i="5"/>
  <c r="O9" i="5"/>
  <c r="N10" i="5"/>
  <c r="O10" i="5"/>
  <c r="N11" i="5"/>
  <c r="O11" i="5"/>
  <c r="N12" i="5"/>
  <c r="O12" i="5"/>
  <c r="N13" i="5"/>
  <c r="O13" i="5"/>
  <c r="N14" i="5"/>
  <c r="O14" i="5"/>
  <c r="N15" i="5"/>
  <c r="O15" i="5"/>
  <c r="O8" i="5"/>
  <c r="N8" i="5"/>
  <c r="N18" i="5"/>
  <c r="N19" i="5"/>
  <c r="N20" i="5"/>
  <c r="N21" i="5"/>
  <c r="N17" i="5"/>
  <c r="N25" i="5"/>
  <c r="N24" i="5"/>
  <c r="N23" i="5"/>
  <c r="O18" i="5"/>
  <c r="P18" i="5" s="1"/>
  <c r="O19" i="5"/>
  <c r="O20" i="5"/>
  <c r="O21" i="5"/>
  <c r="P21" i="5" s="1"/>
  <c r="O17" i="5"/>
  <c r="O22" i="5" l="1"/>
  <c r="P20" i="5"/>
  <c r="P19" i="5"/>
  <c r="N22" i="5"/>
  <c r="AI14" i="1" l="1"/>
  <c r="AI15" i="1"/>
  <c r="AI13" i="1"/>
  <c r="AI9" i="1"/>
  <c r="AI10" i="1"/>
  <c r="AI11" i="1"/>
  <c r="AI8" i="1"/>
  <c r="B7" i="1"/>
  <c r="C7" i="1"/>
  <c r="E7" i="1"/>
  <c r="F7" i="1"/>
  <c r="H7" i="1"/>
  <c r="I7" i="1"/>
  <c r="K7" i="1"/>
  <c r="L7" i="1"/>
  <c r="T7" i="1"/>
  <c r="U7" i="1"/>
  <c r="W7" i="1"/>
  <c r="X7" i="1"/>
  <c r="Z7" i="1"/>
  <c r="AA7" i="1"/>
  <c r="AC7" i="1"/>
  <c r="AD7" i="1"/>
  <c r="AL7" i="1"/>
  <c r="AM7" i="1"/>
  <c r="AO7" i="1"/>
  <c r="AP7" i="1"/>
  <c r="AR7" i="1"/>
  <c r="AS7" i="1"/>
  <c r="AU7" i="1"/>
  <c r="AV7" i="1"/>
  <c r="BA7" i="1"/>
  <c r="BB7" i="1"/>
  <c r="BD7" i="1"/>
  <c r="BE7" i="1"/>
  <c r="BG7" i="1"/>
  <c r="BM7" i="1" s="1"/>
  <c r="BH7" i="1"/>
  <c r="BJ7" i="1"/>
  <c r="BK7" i="1"/>
  <c r="BP7" i="1"/>
  <c r="BQ7" i="1"/>
  <c r="BS7" i="1"/>
  <c r="BT7" i="1"/>
  <c r="BV7" i="1"/>
  <c r="BW7" i="1"/>
  <c r="BY7" i="1"/>
  <c r="BZ7" i="1"/>
  <c r="CE7" i="1"/>
  <c r="CF7" i="1"/>
  <c r="CH7" i="1"/>
  <c r="CI7" i="1"/>
  <c r="CK7" i="1"/>
  <c r="CQ7" i="1" s="1"/>
  <c r="CL7" i="1"/>
  <c r="CN7" i="1"/>
  <c r="CO7" i="1"/>
  <c r="D8" i="1"/>
  <c r="G8" i="1"/>
  <c r="J8" i="1"/>
  <c r="M8" i="1"/>
  <c r="N8" i="1"/>
  <c r="Q8" i="1"/>
  <c r="V8" i="1"/>
  <c r="Y8" i="1"/>
  <c r="AB8" i="1"/>
  <c r="AK8" i="1" s="1"/>
  <c r="AE8" i="1"/>
  <c r="AF8" i="1"/>
  <c r="AN8" i="1"/>
  <c r="AQ8" i="1"/>
  <c r="AT8" i="1"/>
  <c r="AW8" i="1"/>
  <c r="AX8" i="1"/>
  <c r="BC8" i="1"/>
  <c r="BF8" i="1"/>
  <c r="BI8" i="1"/>
  <c r="BO8" i="1" s="1"/>
  <c r="BL8" i="1"/>
  <c r="BM8" i="1"/>
  <c r="BR8" i="1"/>
  <c r="BU8" i="1"/>
  <c r="BX8" i="1"/>
  <c r="CA8" i="1"/>
  <c r="CB8" i="1"/>
  <c r="CG8" i="1"/>
  <c r="CJ8" i="1"/>
  <c r="CM8" i="1"/>
  <c r="CP8" i="1"/>
  <c r="CQ8" i="1"/>
  <c r="D9" i="1"/>
  <c r="G9" i="1"/>
  <c r="J9" i="1"/>
  <c r="M9" i="1"/>
  <c r="N9" i="1"/>
  <c r="Q9" i="1"/>
  <c r="V9" i="1"/>
  <c r="Y9" i="1"/>
  <c r="AK9" i="1" s="1"/>
  <c r="AB9" i="1"/>
  <c r="AE9" i="1"/>
  <c r="AF9" i="1"/>
  <c r="AN9" i="1"/>
  <c r="AQ9" i="1"/>
  <c r="AT9" i="1"/>
  <c r="AW9" i="1"/>
  <c r="AX9" i="1"/>
  <c r="BC9" i="1"/>
  <c r="BF9" i="1"/>
  <c r="BI9" i="1"/>
  <c r="BL9" i="1"/>
  <c r="BM9" i="1"/>
  <c r="BR9" i="1"/>
  <c r="BU9" i="1"/>
  <c r="BX9" i="1"/>
  <c r="CD9" i="1" s="1"/>
  <c r="CA9" i="1"/>
  <c r="CB9" i="1"/>
  <c r="CG9" i="1"/>
  <c r="CJ9" i="1"/>
  <c r="CM9" i="1"/>
  <c r="CP9" i="1"/>
  <c r="CQ9" i="1"/>
  <c r="D10" i="1"/>
  <c r="G10" i="1"/>
  <c r="J10" i="1"/>
  <c r="M10" i="1"/>
  <c r="N10" i="1"/>
  <c r="Q10" i="1"/>
  <c r="V10" i="1"/>
  <c r="Y10" i="1"/>
  <c r="AB10" i="1"/>
  <c r="AK10" i="1" s="1"/>
  <c r="AE10" i="1"/>
  <c r="AF10" i="1"/>
  <c r="AN10" i="1"/>
  <c r="AQ10" i="1"/>
  <c r="AT10" i="1"/>
  <c r="AW10" i="1"/>
  <c r="AX10" i="1"/>
  <c r="BC10" i="1"/>
  <c r="BF10" i="1"/>
  <c r="BI10" i="1"/>
  <c r="BO10" i="1" s="1"/>
  <c r="BL10" i="1"/>
  <c r="BM10" i="1"/>
  <c r="BR10" i="1"/>
  <c r="BU10" i="1"/>
  <c r="BX10" i="1"/>
  <c r="CA10" i="1"/>
  <c r="CB10" i="1"/>
  <c r="D11" i="1"/>
  <c r="G11" i="1"/>
  <c r="J11" i="1"/>
  <c r="M11" i="1"/>
  <c r="N11" i="1"/>
  <c r="Q11" i="1"/>
  <c r="V11" i="1"/>
  <c r="Y11" i="1"/>
  <c r="AB11" i="1"/>
  <c r="AH11" i="1" s="1"/>
  <c r="AE11" i="1"/>
  <c r="AF11" i="1"/>
  <c r="AN11" i="1"/>
  <c r="AQ11" i="1"/>
  <c r="AT11" i="1"/>
  <c r="AW11" i="1"/>
  <c r="AX11" i="1"/>
  <c r="BC11" i="1"/>
  <c r="BF11" i="1"/>
  <c r="BI11" i="1"/>
  <c r="BO11" i="1" s="1"/>
  <c r="BL11" i="1"/>
  <c r="BM11" i="1"/>
  <c r="BR11" i="1"/>
  <c r="BU11" i="1"/>
  <c r="BX11" i="1"/>
  <c r="CA11" i="1"/>
  <c r="CB11" i="1"/>
  <c r="CG11" i="1"/>
  <c r="CJ11" i="1"/>
  <c r="CM11" i="1"/>
  <c r="CP11" i="1"/>
  <c r="CQ11" i="1"/>
  <c r="D12" i="1"/>
  <c r="G12" i="1"/>
  <c r="S12" i="1" s="1"/>
  <c r="J12" i="1"/>
  <c r="M12" i="1"/>
  <c r="N12" i="1"/>
  <c r="Q12" i="1"/>
  <c r="D13" i="1"/>
  <c r="G13" i="1"/>
  <c r="J13" i="1"/>
  <c r="M13" i="1"/>
  <c r="N13" i="1"/>
  <c r="Q13" i="1"/>
  <c r="S13" i="1"/>
  <c r="V13" i="1"/>
  <c r="Y13" i="1"/>
  <c r="AB13" i="1"/>
  <c r="AE13" i="1"/>
  <c r="AF13" i="1"/>
  <c r="AN13" i="1"/>
  <c r="AQ13" i="1"/>
  <c r="AT13" i="1"/>
  <c r="AZ13" i="1" s="1"/>
  <c r="AW13" i="1"/>
  <c r="AX13" i="1"/>
  <c r="BC13" i="1"/>
  <c r="BF13" i="1"/>
  <c r="BF7" i="1" s="1"/>
  <c r="BI13" i="1"/>
  <c r="BL13" i="1"/>
  <c r="BM13" i="1"/>
  <c r="BR13" i="1"/>
  <c r="BU13" i="1"/>
  <c r="BX13" i="1"/>
  <c r="CA13" i="1"/>
  <c r="CB13" i="1"/>
  <c r="CG13" i="1"/>
  <c r="CJ13" i="1"/>
  <c r="CM13" i="1"/>
  <c r="CP13" i="1"/>
  <c r="CQ13" i="1"/>
  <c r="D14" i="1"/>
  <c r="G14" i="1"/>
  <c r="J14" i="1"/>
  <c r="M14" i="1"/>
  <c r="N14" i="1"/>
  <c r="Q14" i="1"/>
  <c r="V14" i="1"/>
  <c r="Y14" i="1"/>
  <c r="AB14" i="1"/>
  <c r="AK14" i="1" s="1"/>
  <c r="AE14" i="1"/>
  <c r="AF14" i="1"/>
  <c r="AN14" i="1"/>
  <c r="AQ14" i="1"/>
  <c r="AT14" i="1"/>
  <c r="AW14" i="1"/>
  <c r="AX14" i="1"/>
  <c r="BC14" i="1"/>
  <c r="BF14" i="1"/>
  <c r="BI14" i="1"/>
  <c r="BL14" i="1"/>
  <c r="BM14" i="1"/>
  <c r="BR14" i="1"/>
  <c r="BU14" i="1"/>
  <c r="BX14" i="1"/>
  <c r="CA14" i="1"/>
  <c r="CB14" i="1"/>
  <c r="CG14" i="1"/>
  <c r="CJ14" i="1"/>
  <c r="CM14" i="1"/>
  <c r="CS14" i="1" s="1"/>
  <c r="CP14" i="1"/>
  <c r="CQ14" i="1"/>
  <c r="D15" i="1"/>
  <c r="G15" i="1"/>
  <c r="J15" i="1"/>
  <c r="M15" i="1"/>
  <c r="N15" i="1"/>
  <c r="Q15" i="1"/>
  <c r="V15" i="1"/>
  <c r="Y15" i="1"/>
  <c r="AB15" i="1"/>
  <c r="AH15" i="1" s="1"/>
  <c r="AE15" i="1"/>
  <c r="AF15" i="1"/>
  <c r="AN15" i="1"/>
  <c r="AQ15" i="1"/>
  <c r="AT15" i="1"/>
  <c r="AW15" i="1"/>
  <c r="AZ15" i="1" s="1"/>
  <c r="AX15" i="1"/>
  <c r="BC15" i="1"/>
  <c r="BF15" i="1"/>
  <c r="BI15" i="1"/>
  <c r="BO15" i="1" s="1"/>
  <c r="BL15" i="1"/>
  <c r="BM15" i="1"/>
  <c r="BR15" i="1"/>
  <c r="BU15" i="1"/>
  <c r="BX15" i="1"/>
  <c r="CA15" i="1"/>
  <c r="CB15" i="1"/>
  <c r="CD15" i="1"/>
  <c r="CG15" i="1"/>
  <c r="CJ15" i="1"/>
  <c r="CM15" i="1"/>
  <c r="CP15" i="1"/>
  <c r="CQ15" i="1"/>
  <c r="AT7" i="1" l="1"/>
  <c r="BC7" i="1"/>
  <c r="AZ14" i="1"/>
  <c r="S14" i="1"/>
  <c r="CS13" i="1"/>
  <c r="CD13" i="1"/>
  <c r="CD11" i="1"/>
  <c r="CS9" i="1"/>
  <c r="CA7" i="1"/>
  <c r="CD8" i="1"/>
  <c r="AN7" i="1"/>
  <c r="P8" i="1"/>
  <c r="AW7" i="1"/>
  <c r="AK15" i="1"/>
  <c r="CD14" i="1"/>
  <c r="BO14" i="1"/>
  <c r="BO13" i="1"/>
  <c r="P12" i="1"/>
  <c r="CS11" i="1"/>
  <c r="CD10" i="1"/>
  <c r="S9" i="1"/>
  <c r="CS8" i="1"/>
  <c r="BR7" i="1"/>
  <c r="S8" i="1"/>
  <c r="J7" i="1"/>
  <c r="BI7" i="1"/>
  <c r="CS15" i="1"/>
  <c r="AH10" i="1"/>
  <c r="BL7" i="1"/>
  <c r="BO7" i="1" s="1"/>
  <c r="AZ9" i="1"/>
  <c r="AQ7" i="1"/>
  <c r="AB7" i="1"/>
  <c r="AH8" i="1"/>
  <c r="Y7" i="1"/>
  <c r="AH14" i="1"/>
  <c r="P14" i="1"/>
  <c r="AH13" i="1"/>
  <c r="AZ11" i="1"/>
  <c r="P11" i="1"/>
  <c r="AZ10" i="1"/>
  <c r="P10" i="1"/>
  <c r="CP7" i="1"/>
  <c r="BU7" i="1"/>
  <c r="BO9" i="1"/>
  <c r="CM7" i="1"/>
  <c r="CS7" i="1" s="1"/>
  <c r="AZ8" i="1"/>
  <c r="V7" i="1"/>
  <c r="BX7" i="1"/>
  <c r="G7" i="1"/>
  <c r="S7" i="1" s="1"/>
  <c r="CG7" i="1"/>
  <c r="AK11" i="1"/>
  <c r="CJ7" i="1"/>
  <c r="AE7" i="1"/>
  <c r="AH7" i="1" s="1"/>
  <c r="CB7" i="1"/>
  <c r="AX7" i="1"/>
  <c r="AF7" i="1"/>
  <c r="AI7" i="1"/>
  <c r="N7" i="1"/>
  <c r="Q7" i="1"/>
  <c r="AK13" i="1"/>
  <c r="P9" i="1"/>
  <c r="P13" i="1"/>
  <c r="P15" i="1"/>
  <c r="S15" i="1"/>
  <c r="S11" i="1"/>
  <c r="S10" i="1"/>
  <c r="D7" i="1"/>
  <c r="AK7" i="1"/>
  <c r="AZ7" i="1"/>
  <c r="AH9" i="1"/>
  <c r="M7" i="1"/>
  <c r="CD7" i="1" l="1"/>
  <c r="P7" i="1"/>
  <c r="C22" i="5"/>
  <c r="B22" i="5"/>
  <c r="D23" i="5" l="1"/>
  <c r="K13" i="3" l="1"/>
  <c r="J13" i="3"/>
  <c r="G13" i="3"/>
  <c r="N13" i="3"/>
  <c r="P25" i="5"/>
  <c r="D25" i="5"/>
  <c r="P13" i="3" l="1"/>
  <c r="P12" i="5"/>
  <c r="D12" i="5"/>
  <c r="D13" i="3" l="1"/>
  <c r="M13" i="3" s="1"/>
  <c r="P24" i="5"/>
  <c r="P23" i="5"/>
  <c r="L22" i="5"/>
  <c r="K22" i="5"/>
  <c r="P17" i="5"/>
  <c r="O16" i="5"/>
  <c r="N16" i="5"/>
  <c r="P15" i="5"/>
  <c r="P14" i="5"/>
  <c r="P13" i="5"/>
  <c r="P11" i="5"/>
  <c r="P10" i="5"/>
  <c r="P9" i="5"/>
  <c r="P8" i="5"/>
  <c r="O7" i="5"/>
  <c r="N7" i="5"/>
  <c r="L7" i="5"/>
  <c r="K7" i="5"/>
  <c r="I22" i="5"/>
  <c r="H22" i="5"/>
  <c r="I16" i="5"/>
  <c r="H16" i="5"/>
  <c r="I7" i="5"/>
  <c r="H7" i="5"/>
  <c r="J24" i="5"/>
  <c r="J23" i="5"/>
  <c r="J15" i="5"/>
  <c r="J14" i="5"/>
  <c r="J13" i="5"/>
  <c r="J11" i="5"/>
  <c r="J10" i="5"/>
  <c r="J9" i="5"/>
  <c r="J8" i="5"/>
  <c r="F22" i="5"/>
  <c r="E22" i="5"/>
  <c r="D22" i="5"/>
  <c r="F16" i="5"/>
  <c r="E16" i="5"/>
  <c r="C16" i="5"/>
  <c r="B16" i="5"/>
  <c r="F7" i="5"/>
  <c r="E7" i="5"/>
  <c r="G24" i="5"/>
  <c r="G23" i="5"/>
  <c r="G21" i="5"/>
  <c r="G20" i="5"/>
  <c r="G19" i="5"/>
  <c r="G18" i="5"/>
  <c r="G17" i="5"/>
  <c r="G8" i="5"/>
  <c r="G9" i="5"/>
  <c r="G10" i="5"/>
  <c r="G11" i="5"/>
  <c r="G13" i="5"/>
  <c r="G14" i="5"/>
  <c r="G15" i="5"/>
  <c r="C7" i="5"/>
  <c r="B7" i="5"/>
  <c r="D24" i="5"/>
  <c r="D18" i="5"/>
  <c r="D19" i="5"/>
  <c r="D20" i="5"/>
  <c r="D21" i="5"/>
  <c r="D17" i="5"/>
  <c r="D8" i="5"/>
  <c r="D9" i="5"/>
  <c r="D10" i="5"/>
  <c r="D11" i="5"/>
  <c r="D13" i="5"/>
  <c r="D14" i="5"/>
  <c r="D15" i="5"/>
  <c r="P22" i="5" l="1"/>
  <c r="J22" i="5"/>
  <c r="G22" i="5"/>
  <c r="P16" i="5"/>
  <c r="G16" i="5"/>
  <c r="D16" i="5"/>
  <c r="P7" i="5"/>
  <c r="J7" i="5"/>
  <c r="G7" i="5"/>
  <c r="D7" i="5"/>
  <c r="N9" i="3"/>
  <c r="N10" i="3"/>
  <c r="N11" i="3"/>
  <c r="N12" i="3"/>
  <c r="N14" i="3"/>
  <c r="N15" i="3"/>
  <c r="N16" i="3"/>
  <c r="K16" i="3"/>
  <c r="K15" i="3"/>
  <c r="K14" i="3"/>
  <c r="K12" i="3"/>
  <c r="K11" i="3"/>
  <c r="K10" i="3"/>
  <c r="K9" i="3"/>
  <c r="I8" i="3"/>
  <c r="H8" i="3"/>
  <c r="J16" i="3"/>
  <c r="J15" i="3"/>
  <c r="J14" i="3"/>
  <c r="J12" i="3"/>
  <c r="J11" i="3"/>
  <c r="J10" i="3"/>
  <c r="J9" i="3"/>
  <c r="F8" i="3"/>
  <c r="E8" i="3"/>
  <c r="G9" i="3"/>
  <c r="G10" i="3"/>
  <c r="G11" i="3"/>
  <c r="G12" i="3"/>
  <c r="G14" i="3"/>
  <c r="G15" i="3"/>
  <c r="G16" i="3"/>
  <c r="C8" i="3"/>
  <c r="B8" i="3"/>
  <c r="D16" i="3"/>
  <c r="D15" i="3"/>
  <c r="D14" i="3"/>
  <c r="D12" i="3"/>
  <c r="D11" i="3"/>
  <c r="D10" i="3"/>
  <c r="D9" i="3"/>
  <c r="M9" i="3" l="1"/>
  <c r="N8" i="3"/>
  <c r="M11" i="3"/>
  <c r="P12" i="3"/>
  <c r="M10" i="3"/>
  <c r="K8" i="3"/>
  <c r="P15" i="3"/>
  <c r="P16" i="3"/>
  <c r="P14" i="3"/>
  <c r="P11" i="3"/>
  <c r="P10" i="3"/>
  <c r="G8" i="3"/>
  <c r="O8" i="3" s="1"/>
  <c r="P9" i="3"/>
  <c r="J8" i="3"/>
  <c r="M14" i="3"/>
  <c r="M16" i="3"/>
  <c r="M12" i="3"/>
  <c r="M15" i="3"/>
  <c r="D8" i="3"/>
  <c r="P8" i="3" l="1"/>
  <c r="M8" i="3"/>
  <c r="V24" i="5" l="1"/>
  <c r="V23" i="5"/>
  <c r="V19" i="5"/>
  <c r="V18" i="5"/>
  <c r="V17" i="5"/>
  <c r="S19" i="5"/>
  <c r="S20" i="5"/>
  <c r="S21" i="5"/>
  <c r="S18" i="5"/>
  <c r="S17" i="5"/>
  <c r="J31" i="7" l="1"/>
  <c r="J30" i="7"/>
  <c r="J23" i="7"/>
  <c r="J24" i="7"/>
  <c r="J25" i="7"/>
  <c r="J22" i="7"/>
  <c r="I30" i="7"/>
  <c r="H30" i="7"/>
  <c r="I31" i="7"/>
  <c r="H31" i="7"/>
  <c r="I23" i="7"/>
  <c r="I24" i="7"/>
  <c r="I25" i="7"/>
  <c r="I22" i="7"/>
  <c r="H23" i="7"/>
  <c r="H24" i="7"/>
  <c r="H25" i="7"/>
  <c r="H22" i="7"/>
  <c r="G23" i="7"/>
  <c r="G24" i="7"/>
  <c r="G25" i="7"/>
  <c r="G22" i="7"/>
  <c r="J9" i="7"/>
  <c r="I9" i="7"/>
  <c r="J12" i="7"/>
  <c r="J11" i="7"/>
  <c r="J10" i="7"/>
  <c r="I10" i="7"/>
  <c r="I11" i="7"/>
  <c r="I12" i="7"/>
  <c r="I8" i="7"/>
  <c r="J8" i="7"/>
  <c r="X7" i="5" l="1"/>
  <c r="W7" i="5"/>
  <c r="U7" i="5"/>
  <c r="T7" i="5"/>
  <c r="V7" i="5" l="1"/>
  <c r="Y7" i="5"/>
  <c r="AE24" i="5" l="1"/>
  <c r="AE23" i="5"/>
  <c r="AE21" i="5"/>
  <c r="AE20" i="5"/>
  <c r="AE19" i="5"/>
  <c r="AE18" i="5"/>
  <c r="AE17" i="5"/>
  <c r="AD15" i="5"/>
  <c r="AC15" i="5"/>
  <c r="AD14" i="5"/>
  <c r="AC14" i="5"/>
  <c r="AD13" i="5"/>
  <c r="AC13" i="5"/>
  <c r="AD11" i="5"/>
  <c r="AC11" i="5"/>
  <c r="AD10" i="5"/>
  <c r="AC10" i="5"/>
  <c r="AD9" i="5"/>
  <c r="AC9" i="5"/>
  <c r="AD8" i="5"/>
  <c r="AC8" i="5"/>
  <c r="Q7" i="5"/>
  <c r="R7" i="5"/>
  <c r="S8" i="5"/>
  <c r="V8" i="5"/>
  <c r="S9" i="5"/>
  <c r="V9" i="5"/>
  <c r="S10" i="5"/>
  <c r="V10" i="5"/>
  <c r="S11" i="5"/>
  <c r="V11" i="5"/>
  <c r="S13" i="5"/>
  <c r="V13" i="5"/>
  <c r="S14" i="5"/>
  <c r="V14" i="5"/>
  <c r="S15" i="5"/>
  <c r="V15" i="5"/>
  <c r="Q16" i="5"/>
  <c r="R16" i="5"/>
  <c r="T16" i="5"/>
  <c r="U16" i="5"/>
  <c r="W16" i="5"/>
  <c r="X16" i="5"/>
  <c r="Z16" i="5"/>
  <c r="AA16" i="5"/>
  <c r="AC16" i="5"/>
  <c r="AD16" i="5"/>
  <c r="Q22" i="5"/>
  <c r="R22" i="5"/>
  <c r="T22" i="5"/>
  <c r="U22" i="5"/>
  <c r="W22" i="5"/>
  <c r="X22" i="5"/>
  <c r="Z22" i="5"/>
  <c r="AA22" i="5"/>
  <c r="AC22" i="5"/>
  <c r="AD22" i="5"/>
  <c r="S24" i="5"/>
  <c r="AC7" i="5" l="1"/>
  <c r="AE14" i="5"/>
  <c r="AD7" i="5"/>
  <c r="AE22" i="5"/>
  <c r="Y22" i="5"/>
  <c r="S22" i="5"/>
  <c r="S16" i="5"/>
  <c r="AE9" i="5"/>
  <c r="AE11" i="5"/>
  <c r="AE8" i="5"/>
  <c r="AE10" i="5"/>
  <c r="AE13" i="5"/>
  <c r="S7" i="5"/>
  <c r="AE15" i="5"/>
  <c r="AE16" i="5"/>
  <c r="V16" i="5"/>
  <c r="V22" i="5"/>
  <c r="AE7" i="5" l="1"/>
  <c r="AF16" i="5" l="1"/>
  <c r="AG16" i="5"/>
  <c r="AI16" i="5"/>
  <c r="AJ16" i="5"/>
  <c r="AU16" i="5"/>
  <c r="AV16" i="5"/>
  <c r="AX16" i="5"/>
  <c r="AY16" i="5"/>
  <c r="BJ16" i="5"/>
  <c r="BK16" i="5"/>
  <c r="BM16" i="5"/>
  <c r="BN16" i="5"/>
  <c r="BY16" i="5"/>
  <c r="BZ16" i="5"/>
  <c r="CB16" i="5"/>
  <c r="CC16" i="5"/>
  <c r="AH17" i="5"/>
  <c r="AK17" i="5"/>
  <c r="AR17" i="5"/>
  <c r="AS17" i="5"/>
  <c r="AW17" i="5"/>
  <c r="AZ17" i="5"/>
  <c r="BG17" i="5"/>
  <c r="BH17" i="5"/>
  <c r="BL17" i="5"/>
  <c r="BO17" i="5"/>
  <c r="BX17" i="5"/>
  <c r="CA17" i="5"/>
  <c r="CD17" i="5"/>
  <c r="CM17" i="5"/>
  <c r="AH18" i="5"/>
  <c r="AK18" i="5"/>
  <c r="AR18" i="5"/>
  <c r="AS18" i="5"/>
  <c r="AW18" i="5"/>
  <c r="AZ18" i="5"/>
  <c r="BG18" i="5"/>
  <c r="BH18" i="5"/>
  <c r="BL18" i="5"/>
  <c r="BO18" i="5"/>
  <c r="BX18" i="5"/>
  <c r="CA18" i="5"/>
  <c r="CD18" i="5"/>
  <c r="CM18" i="5"/>
  <c r="AH19" i="5"/>
  <c r="AR19" i="5"/>
  <c r="AS19" i="5"/>
  <c r="AF22" i="5"/>
  <c r="AG22" i="5"/>
  <c r="AI22" i="5"/>
  <c r="AJ22" i="5"/>
  <c r="AL22" i="5"/>
  <c r="AM22" i="5"/>
  <c r="AO22" i="5"/>
  <c r="AP22" i="5"/>
  <c r="AU22" i="5"/>
  <c r="AV22" i="5"/>
  <c r="AX22" i="5"/>
  <c r="AY22" i="5"/>
  <c r="BA22" i="5"/>
  <c r="BB22" i="5"/>
  <c r="BD22" i="5"/>
  <c r="BE22" i="5"/>
  <c r="BJ22" i="5"/>
  <c r="BK22" i="5"/>
  <c r="BM22" i="5"/>
  <c r="BN22" i="5"/>
  <c r="BP22" i="5"/>
  <c r="BQ22" i="5"/>
  <c r="BY22" i="5"/>
  <c r="BZ22" i="5"/>
  <c r="CB22" i="5"/>
  <c r="CC22" i="5"/>
  <c r="CE22" i="5"/>
  <c r="CF22" i="5"/>
  <c r="AH23" i="5"/>
  <c r="AR23" i="5"/>
  <c r="AS23" i="5"/>
  <c r="AW23" i="5"/>
  <c r="AZ23" i="5"/>
  <c r="BC23" i="5"/>
  <c r="BG23" i="5"/>
  <c r="BH23" i="5"/>
  <c r="BL23" i="5"/>
  <c r="BO23" i="5"/>
  <c r="BR23" i="5"/>
  <c r="BV23" i="5"/>
  <c r="BW23" i="5"/>
  <c r="CA23" i="5"/>
  <c r="CD23" i="5"/>
  <c r="CG23" i="5"/>
  <c r="CK23" i="5"/>
  <c r="CL23" i="5"/>
  <c r="AH24" i="5"/>
  <c r="AR24" i="5"/>
  <c r="AS24" i="5"/>
  <c r="AW24" i="5"/>
  <c r="AZ24" i="5"/>
  <c r="BC24" i="5"/>
  <c r="BG24" i="5"/>
  <c r="BH24" i="5"/>
  <c r="BL24" i="5"/>
  <c r="BO24" i="5"/>
  <c r="BV24" i="5"/>
  <c r="BW24" i="5"/>
  <c r="CA24" i="5"/>
  <c r="CD24" i="5"/>
  <c r="CG24" i="5"/>
  <c r="CK24" i="5"/>
  <c r="CL24" i="5"/>
  <c r="Z9" i="3"/>
  <c r="Z10" i="3"/>
  <c r="Z11" i="3"/>
  <c r="Z12" i="3"/>
  <c r="Z14" i="3"/>
  <c r="Z15" i="3"/>
  <c r="Z16" i="3"/>
  <c r="AB9" i="3"/>
  <c r="AC9" i="3"/>
  <c r="AE9" i="3"/>
  <c r="AB10" i="3"/>
  <c r="AC10" i="3"/>
  <c r="AE10" i="3"/>
  <c r="AB11" i="3"/>
  <c r="AC11" i="3"/>
  <c r="AE11" i="3"/>
  <c r="AB12" i="3"/>
  <c r="AC12" i="3"/>
  <c r="AE12" i="3"/>
  <c r="AB14" i="3"/>
  <c r="AC14" i="3"/>
  <c r="AE14" i="3"/>
  <c r="AB15" i="3"/>
  <c r="AC15" i="3"/>
  <c r="AE15" i="3"/>
  <c r="AB16" i="3"/>
  <c r="AC16" i="3"/>
  <c r="AE16" i="3"/>
  <c r="BG16" i="3"/>
  <c r="BD16" i="3"/>
  <c r="BC16" i="3"/>
  <c r="AZ16" i="3"/>
  <c r="AW16" i="3"/>
  <c r="AR16" i="3"/>
  <c r="AO16" i="3"/>
  <c r="AN16" i="3"/>
  <c r="AK16" i="3"/>
  <c r="AH16" i="3"/>
  <c r="BG15" i="3"/>
  <c r="BD15" i="3"/>
  <c r="BC15" i="3"/>
  <c r="AZ15" i="3"/>
  <c r="AW15" i="3"/>
  <c r="AR15" i="3"/>
  <c r="AO15" i="3"/>
  <c r="AN15" i="3"/>
  <c r="AK15" i="3"/>
  <c r="AH15" i="3"/>
  <c r="BG14" i="3"/>
  <c r="BD14" i="3"/>
  <c r="BC14" i="3"/>
  <c r="AZ14" i="3"/>
  <c r="AW14" i="3"/>
  <c r="AR14" i="3"/>
  <c r="AO14" i="3"/>
  <c r="AN14" i="3"/>
  <c r="AK14" i="3"/>
  <c r="AH14" i="3"/>
  <c r="BG12" i="3"/>
  <c r="BD12" i="3"/>
  <c r="BC12" i="3"/>
  <c r="AZ12" i="3"/>
  <c r="AW12" i="3"/>
  <c r="AR12" i="3"/>
  <c r="AO12" i="3"/>
  <c r="AN12" i="3"/>
  <c r="AK12" i="3"/>
  <c r="AH12" i="3"/>
  <c r="BG11" i="3"/>
  <c r="BD11" i="3"/>
  <c r="BC11" i="3"/>
  <c r="AZ11" i="3"/>
  <c r="AW11" i="3"/>
  <c r="AR11" i="3"/>
  <c r="AO11" i="3"/>
  <c r="AN11" i="3"/>
  <c r="AK11" i="3"/>
  <c r="AH11" i="3"/>
  <c r="BG10" i="3"/>
  <c r="BD10" i="3"/>
  <c r="BC10" i="3"/>
  <c r="AZ10" i="3"/>
  <c r="AW10" i="3"/>
  <c r="AR10" i="3"/>
  <c r="AO10" i="3"/>
  <c r="AN10" i="3"/>
  <c r="AK10" i="3"/>
  <c r="AH10" i="3"/>
  <c r="BG9" i="3"/>
  <c r="BD9" i="3"/>
  <c r="BC9" i="3"/>
  <c r="AZ9" i="3"/>
  <c r="AW9" i="3"/>
  <c r="AR9" i="3"/>
  <c r="AO9" i="3"/>
  <c r="AN9" i="3"/>
  <c r="AK9" i="3"/>
  <c r="AH9" i="3"/>
  <c r="BB8" i="3"/>
  <c r="BA8" i="3"/>
  <c r="AY8" i="3"/>
  <c r="AX8" i="3"/>
  <c r="AV8" i="3"/>
  <c r="AU8" i="3"/>
  <c r="BD8" i="3" s="1"/>
  <c r="AM8" i="3"/>
  <c r="AL8" i="3"/>
  <c r="AJ8" i="3"/>
  <c r="AI8" i="3"/>
  <c r="AG8" i="3"/>
  <c r="AF8" i="3"/>
  <c r="AT15" i="5"/>
  <c r="AT14" i="5"/>
  <c r="AT13" i="5"/>
  <c r="AT11" i="5"/>
  <c r="AT10" i="5"/>
  <c r="AT9" i="5"/>
  <c r="AT8" i="5"/>
  <c r="AK15" i="5"/>
  <c r="AK14" i="5"/>
  <c r="AK13" i="5"/>
  <c r="AK11" i="5"/>
  <c r="AK10" i="5"/>
  <c r="AK9" i="5"/>
  <c r="AK8" i="5"/>
  <c r="AH15" i="5"/>
  <c r="AH14" i="5"/>
  <c r="AH13" i="5"/>
  <c r="AH11" i="5"/>
  <c r="AH10" i="5"/>
  <c r="AH9" i="5"/>
  <c r="AH8" i="5"/>
  <c r="AR16" i="5" l="1"/>
  <c r="BC8" i="3"/>
  <c r="AN8" i="3"/>
  <c r="AZ8" i="3"/>
  <c r="AH8" i="3"/>
  <c r="AQ8" i="3" s="1"/>
  <c r="AK8" i="3"/>
  <c r="AW8" i="3"/>
  <c r="BV16" i="5"/>
  <c r="BR22" i="5"/>
  <c r="AW22" i="5"/>
  <c r="AH22" i="5"/>
  <c r="CA16" i="5"/>
  <c r="BO16" i="5"/>
  <c r="AZ16" i="5"/>
  <c r="AW16" i="5"/>
  <c r="BW16" i="5"/>
  <c r="CA22" i="5"/>
  <c r="CM24" i="5"/>
  <c r="BC22" i="5"/>
  <c r="AZ22" i="5"/>
  <c r="BG22" i="5"/>
  <c r="CD16" i="5"/>
  <c r="AT19" i="5"/>
  <c r="BI17" i="5"/>
  <c r="CK16" i="5"/>
  <c r="BX24" i="5"/>
  <c r="BI24" i="5"/>
  <c r="CM23" i="5"/>
  <c r="BI23" i="5"/>
  <c r="CL22" i="5"/>
  <c r="CK22" i="5"/>
  <c r="BH22" i="5"/>
  <c r="AR22" i="5"/>
  <c r="BI18" i="5"/>
  <c r="AT18" i="5"/>
  <c r="BG16" i="5"/>
  <c r="CG22" i="5"/>
  <c r="BL22" i="5"/>
  <c r="BW22" i="5"/>
  <c r="AS22" i="5"/>
  <c r="AH16" i="5"/>
  <c r="AS16" i="5"/>
  <c r="AT24" i="5"/>
  <c r="BX23" i="5"/>
  <c r="AT23" i="5"/>
  <c r="BO22" i="5"/>
  <c r="BV22" i="5"/>
  <c r="AT17" i="5"/>
  <c r="BL16" i="5"/>
  <c r="CD22" i="5"/>
  <c r="CL16" i="5"/>
  <c r="BH16" i="5"/>
  <c r="AT16" i="3"/>
  <c r="BG8" i="3"/>
  <c r="BI9" i="3"/>
  <c r="BI10" i="3"/>
  <c r="BI11" i="3"/>
  <c r="BI12" i="3"/>
  <c r="BI14" i="3"/>
  <c r="BI16" i="3"/>
  <c r="BF8" i="3"/>
  <c r="BI15" i="3"/>
  <c r="AO8" i="3"/>
  <c r="AR8" i="3" s="1"/>
  <c r="AT9" i="3"/>
  <c r="AT10" i="3"/>
  <c r="AT11" i="3"/>
  <c r="AT12" i="3"/>
  <c r="AT14" i="3"/>
  <c r="AT15" i="3"/>
  <c r="AQ9" i="3"/>
  <c r="AQ10" i="3"/>
  <c r="AQ11" i="3"/>
  <c r="AQ12" i="3"/>
  <c r="AQ14" i="3"/>
  <c r="AQ15" i="3"/>
  <c r="AQ16" i="3"/>
  <c r="BF9" i="3"/>
  <c r="BF10" i="3"/>
  <c r="BF11" i="3"/>
  <c r="BF12" i="3"/>
  <c r="BF14" i="3"/>
  <c r="BF15" i="3"/>
  <c r="BF16" i="3"/>
  <c r="AT16" i="5" l="1"/>
  <c r="BI22" i="5"/>
  <c r="AT22" i="5"/>
  <c r="BX16" i="5"/>
  <c r="BI8" i="3"/>
  <c r="AT8" i="3"/>
  <c r="BI16" i="5"/>
  <c r="CM16" i="5"/>
  <c r="CM22" i="5"/>
  <c r="BX22" i="5"/>
  <c r="J15" i="7" l="1"/>
  <c r="J14" i="7"/>
  <c r="I15" i="7"/>
  <c r="I14" i="7"/>
  <c r="H15" i="7"/>
  <c r="H14" i="7"/>
  <c r="G15" i="7"/>
  <c r="G14" i="7"/>
  <c r="CL15" i="5" l="1"/>
  <c r="CK15" i="5"/>
  <c r="CD15" i="5"/>
  <c r="CA15" i="5"/>
  <c r="BW15" i="5"/>
  <c r="BV15" i="5"/>
  <c r="BR15" i="5"/>
  <c r="BO15" i="5"/>
  <c r="BL15" i="5"/>
  <c r="BH15" i="5"/>
  <c r="BG15" i="5"/>
  <c r="BC15" i="5"/>
  <c r="AZ15" i="5"/>
  <c r="AW15" i="5"/>
  <c r="CL14" i="5"/>
  <c r="CK14" i="5"/>
  <c r="CD14" i="5"/>
  <c r="CA14" i="5"/>
  <c r="BW14" i="5"/>
  <c r="BV14" i="5"/>
  <c r="BR14" i="5"/>
  <c r="BO14" i="5"/>
  <c r="BL14" i="5"/>
  <c r="BH14" i="5"/>
  <c r="BG14" i="5"/>
  <c r="BC14" i="5"/>
  <c r="AZ14" i="5"/>
  <c r="AW14" i="5"/>
  <c r="CL13" i="5"/>
  <c r="CK13" i="5"/>
  <c r="CA13" i="5"/>
  <c r="BW13" i="5"/>
  <c r="BV13" i="5"/>
  <c r="BO13" i="5"/>
  <c r="BL13" i="5"/>
  <c r="BH13" i="5"/>
  <c r="BG13" i="5"/>
  <c r="BC13" i="5"/>
  <c r="AZ13" i="5"/>
  <c r="AW13" i="5"/>
  <c r="CL11" i="5"/>
  <c r="CK11" i="5"/>
  <c r="CD11" i="5"/>
  <c r="CA11" i="5"/>
  <c r="BW11" i="5"/>
  <c r="BV11" i="5"/>
  <c r="BR11" i="5"/>
  <c r="BO11" i="5"/>
  <c r="BL11" i="5"/>
  <c r="BH11" i="5"/>
  <c r="BG11" i="5"/>
  <c r="BC11" i="5"/>
  <c r="AZ11" i="5"/>
  <c r="AW11" i="5"/>
  <c r="BW10" i="5"/>
  <c r="BV10" i="5"/>
  <c r="BL10" i="5"/>
  <c r="BH10" i="5"/>
  <c r="BG10" i="5"/>
  <c r="AZ10" i="5"/>
  <c r="AW10" i="5"/>
  <c r="CL9" i="5"/>
  <c r="CK9" i="5"/>
  <c r="CA9" i="5"/>
  <c r="BW9" i="5"/>
  <c r="BV9" i="5"/>
  <c r="BO9" i="5"/>
  <c r="BL9" i="5"/>
  <c r="BH9" i="5"/>
  <c r="BG9" i="5"/>
  <c r="BC9" i="5"/>
  <c r="AZ9" i="5"/>
  <c r="AW9" i="5"/>
  <c r="CL8" i="5"/>
  <c r="CK8" i="5"/>
  <c r="CD8" i="5"/>
  <c r="CA8" i="5"/>
  <c r="BW8" i="5"/>
  <c r="BV8" i="5"/>
  <c r="BR8" i="5"/>
  <c r="BO8" i="5"/>
  <c r="BL8" i="5"/>
  <c r="BH8" i="5"/>
  <c r="BG8" i="5"/>
  <c r="BC8" i="5"/>
  <c r="AZ8" i="5"/>
  <c r="AW8" i="5"/>
  <c r="CF7" i="5"/>
  <c r="CE7" i="5"/>
  <c r="CC7" i="5"/>
  <c r="CB7" i="5"/>
  <c r="BZ7" i="5"/>
  <c r="BY7" i="5"/>
  <c r="BQ7" i="5"/>
  <c r="BP7" i="5"/>
  <c r="BN7" i="5"/>
  <c r="BM7" i="5"/>
  <c r="BK7" i="5"/>
  <c r="BJ7" i="5"/>
  <c r="BB7" i="5"/>
  <c r="BA7" i="5"/>
  <c r="AY7" i="5"/>
  <c r="AX7" i="5"/>
  <c r="AV7" i="5"/>
  <c r="AU7" i="5"/>
  <c r="BG7" i="5" l="1"/>
  <c r="CK7" i="5"/>
  <c r="BI9" i="5"/>
  <c r="BX11" i="5"/>
  <c r="CM15" i="5"/>
  <c r="AZ7" i="5"/>
  <c r="CD7" i="5"/>
  <c r="CM13" i="5"/>
  <c r="BX14" i="5"/>
  <c r="CM8" i="5"/>
  <c r="BI11" i="5"/>
  <c r="BX8" i="5"/>
  <c r="BX10" i="5"/>
  <c r="BX13" i="5"/>
  <c r="BX15" i="5"/>
  <c r="BC7" i="5"/>
  <c r="BV7" i="5"/>
  <c r="BI8" i="5"/>
  <c r="BX9" i="5"/>
  <c r="BI10" i="5"/>
  <c r="CM11" i="5"/>
  <c r="BI14" i="5"/>
  <c r="CM14" i="5"/>
  <c r="BR7" i="5"/>
  <c r="CG7" i="5"/>
  <c r="CM9" i="5"/>
  <c r="BI13" i="5"/>
  <c r="BI15" i="5"/>
  <c r="CL7" i="5"/>
  <c r="CA7" i="5"/>
  <c r="BH7" i="5"/>
  <c r="AW7" i="5"/>
  <c r="BO7" i="5"/>
  <c r="BW7" i="5"/>
  <c r="BL7" i="5"/>
  <c r="BI7" i="5" l="1"/>
  <c r="CM7" i="5"/>
  <c r="BX7" i="5"/>
  <c r="AM7" i="5" l="1"/>
  <c r="AL7" i="5"/>
  <c r="AJ7" i="5"/>
  <c r="AI7" i="5"/>
  <c r="AG7" i="5"/>
  <c r="AF7" i="5"/>
  <c r="AS7" i="5" l="1"/>
  <c r="AR7" i="5"/>
  <c r="AK7" i="5"/>
  <c r="AN7" i="5"/>
  <c r="AH7" i="5"/>
  <c r="AT7" i="5" l="1"/>
  <c r="Y8" i="3" l="1"/>
  <c r="X8" i="3"/>
  <c r="W8" i="3"/>
  <c r="V8" i="3"/>
  <c r="U8" i="3"/>
  <c r="T8" i="3"/>
  <c r="R8" i="3"/>
  <c r="Q8" i="3"/>
  <c r="S8" i="3"/>
  <c r="Z8" i="3" l="1"/>
  <c r="AC8" i="3" s="1"/>
  <c r="AB8" i="3"/>
  <c r="AE8" i="3" s="1"/>
  <c r="BX105" i="14"/>
  <c r="BV105" i="14"/>
</calcChain>
</file>

<file path=xl/comments1.xml><?xml version="1.0" encoding="utf-8"?>
<comments xmlns="http://schemas.openxmlformats.org/spreadsheetml/2006/main">
  <authors>
    <author>bojana.berginc</author>
  </authors>
  <commentList>
    <comment ref="N38" authorId="0">
      <text>
        <r>
          <rPr>
            <b/>
            <sz val="9"/>
            <color indexed="81"/>
            <rFont val="Tahoma"/>
            <family val="2"/>
            <charset val="238"/>
          </rPr>
          <t>bojana.berginc:</t>
        </r>
        <r>
          <rPr>
            <sz val="9"/>
            <color indexed="81"/>
            <rFont val="Tahoma"/>
            <family val="2"/>
            <charset val="238"/>
          </rPr>
          <t xml:space="preserve">
prve merjene prehodnosti bolonje, pred 2009/2010 programov nismo izvajali</t>
        </r>
      </text>
    </comment>
  </commentList>
</comments>
</file>

<file path=xl/comments2.xml><?xml version="1.0" encoding="utf-8"?>
<comments xmlns="http://schemas.openxmlformats.org/spreadsheetml/2006/main">
  <authors>
    <author>bojana.berginc</author>
  </authors>
  <commentList>
    <comment ref="F42" authorId="0">
      <text>
        <r>
          <rPr>
            <b/>
            <sz val="9"/>
            <color indexed="81"/>
            <rFont val="Tahoma"/>
            <family val="2"/>
            <charset val="238"/>
          </rPr>
          <t>bojana.berginc:</t>
        </r>
        <r>
          <rPr>
            <sz val="9"/>
            <color indexed="81"/>
            <rFont val="Tahoma"/>
            <family val="2"/>
            <charset val="238"/>
          </rPr>
          <t xml:space="preserve">
še nismo imeli diplomantov</t>
        </r>
      </text>
    </comment>
  </commentList>
</comments>
</file>

<file path=xl/sharedStrings.xml><?xml version="1.0" encoding="utf-8"?>
<sst xmlns="http://schemas.openxmlformats.org/spreadsheetml/2006/main" count="2415" uniqueCount="368">
  <si>
    <t>Študijsko leto 2010/11</t>
  </si>
  <si>
    <t>Študijsko leto 2009/10</t>
  </si>
  <si>
    <t>Skupaj</t>
  </si>
  <si>
    <t>Študijsko leto 2011/12</t>
  </si>
  <si>
    <t>Šifra kazalnika: KUP_03</t>
  </si>
  <si>
    <t>Št. leto 2011/12</t>
  </si>
  <si>
    <t>študijsko leto 2011/12</t>
  </si>
  <si>
    <t>iz 1. v 2. letnik</t>
  </si>
  <si>
    <t>iz 2. v 3. letnik</t>
  </si>
  <si>
    <t>1. letnik</t>
  </si>
  <si>
    <t xml:space="preserve">2. letnik </t>
  </si>
  <si>
    <t>3. letnik</t>
  </si>
  <si>
    <t>4. letnik</t>
  </si>
  <si>
    <t>študijsko leto 2010/11</t>
  </si>
  <si>
    <t>študijsko leto 2009/10</t>
  </si>
  <si>
    <t>Število zaposlenih učiteljev in sodelavcev (skladno s POZ) (2)</t>
  </si>
  <si>
    <t>Vsi študenti (1., 2. in 3. stopnja)</t>
  </si>
  <si>
    <t>Št.</t>
  </si>
  <si>
    <t>v FTE</t>
  </si>
  <si>
    <t xml:space="preserve">Število študentov (1) </t>
  </si>
  <si>
    <t>2011/12</t>
  </si>
  <si>
    <t>2010/11</t>
  </si>
  <si>
    <t>2009/10</t>
  </si>
  <si>
    <t>Število študentov na učitelja (1/2 št)</t>
  </si>
  <si>
    <t xml:space="preserve">Število študentov na vse izvajalce (1/3 - št) </t>
  </si>
  <si>
    <t>Študijsko leto</t>
  </si>
  <si>
    <t>Število študentov na učitelja v FTE (1/2-FTE)</t>
  </si>
  <si>
    <t xml:space="preserve">Število vseh izvajalcev (učiteljev in sodelavcev skladno s POZ + AP + PP) (3) </t>
  </si>
  <si>
    <t>SKUPAJ</t>
  </si>
  <si>
    <t>število študentov (1)</t>
  </si>
  <si>
    <t xml:space="preserve">število ponavljavcev (2) </t>
  </si>
  <si>
    <t>število študentov (3) (1+2+3+4 letnik)</t>
  </si>
  <si>
    <t>število ponavljavcev (4) (1+2+3+4 letnik)</t>
  </si>
  <si>
    <t>Število prvih prijav (1)</t>
  </si>
  <si>
    <t>Število sprejetih v prvem prijavnem roku (2)</t>
  </si>
  <si>
    <t>Število vpisanih v prvem prijavnem roku (3)</t>
  </si>
  <si>
    <t>Število vseh vpisanih v 1. letnik brez ponavljavcev (4)</t>
  </si>
  <si>
    <t>UP FAMNIT</t>
  </si>
  <si>
    <t xml:space="preserve">Delež vseh prvič vpisanih v prvem prijavnem roku (3/4) </t>
  </si>
  <si>
    <t>Razpis (1)</t>
  </si>
  <si>
    <t>Prijave (2)</t>
  </si>
  <si>
    <t>Vpis  (3)</t>
  </si>
  <si>
    <t>razmerje razpis / vpis (3/1)</t>
  </si>
  <si>
    <t>razmerje prijave / vpis (3/2)</t>
  </si>
  <si>
    <t>odstotek ponavljavcev  (2/1))</t>
  </si>
  <si>
    <t>/</t>
  </si>
  <si>
    <t>NE</t>
  </si>
  <si>
    <t>DA</t>
  </si>
  <si>
    <t>Opomba UP FAMNIT:</t>
  </si>
  <si>
    <t xml:space="preserve">Število študentov na vse izvajalce v FTE (1/3 - FTE) </t>
  </si>
  <si>
    <t>50;62-drugi rok</t>
  </si>
  <si>
    <t>Št. leto 2012/13</t>
  </si>
  <si>
    <t xml:space="preserve">Biodiverziteta </t>
  </si>
  <si>
    <t xml:space="preserve">Bioinformatika </t>
  </si>
  <si>
    <t xml:space="preserve">Biopsihologija </t>
  </si>
  <si>
    <t xml:space="preserve">Matematika v ekonomiji in financah </t>
  </si>
  <si>
    <t>Računalništvo in informatika</t>
  </si>
  <si>
    <t xml:space="preserve">Sredozemsko kmetijstvo </t>
  </si>
  <si>
    <t>študijsko leto 2012/13</t>
  </si>
  <si>
    <t>Študijsko leto 2012/13</t>
  </si>
  <si>
    <t xml:space="preserve">Računalništvo in informatika </t>
  </si>
  <si>
    <t>Matematika v ekonomiji in financah</t>
  </si>
  <si>
    <t xml:space="preserve">Matematične znanosti </t>
  </si>
  <si>
    <t>Varstvo narave</t>
  </si>
  <si>
    <t>Matematika s finančnim inženiringom</t>
  </si>
  <si>
    <t>2012/13</t>
  </si>
  <si>
    <t xml:space="preserve">Opomba: podatki ločeno za UP FAMNIT IN UP FENIKS </t>
  </si>
  <si>
    <t xml:space="preserve">UP FENIKS </t>
  </si>
  <si>
    <t>študijsko leto 2013/14</t>
  </si>
  <si>
    <t>Študijsko leto 2013/14</t>
  </si>
  <si>
    <t>Št. leto 2013/14</t>
  </si>
  <si>
    <t>2013/14</t>
  </si>
  <si>
    <r>
      <t> </t>
    </r>
    <r>
      <rPr>
        <sz val="10"/>
        <rFont val="Arial"/>
        <family val="2"/>
        <charset val="238"/>
      </rPr>
      <t>10,99</t>
    </r>
  </si>
  <si>
    <r>
      <t> </t>
    </r>
    <r>
      <rPr>
        <sz val="10"/>
        <rFont val="Arial"/>
        <family val="2"/>
        <charset val="238"/>
      </rPr>
      <t>73</t>
    </r>
  </si>
  <si>
    <t>FAMNIT</t>
  </si>
  <si>
    <t>AK</t>
  </si>
  <si>
    <t xml:space="preserve">Razmerje med sprejetimi v 1. roku in  vseh prvič vpisanih v prvem prijavnem roku (3/2) </t>
  </si>
  <si>
    <t xml:space="preserve">2012/13 </t>
  </si>
  <si>
    <t xml:space="preserve">2011/12 </t>
  </si>
  <si>
    <t xml:space="preserve">2010/11 </t>
  </si>
  <si>
    <t>Študijsko leto 2014/15</t>
  </si>
  <si>
    <t>Št. leto 2014/15</t>
  </si>
  <si>
    <t>študijsko leto 2014/15</t>
  </si>
  <si>
    <t>2. letnik</t>
  </si>
  <si>
    <t>2014/15</t>
  </si>
  <si>
    <t xml:space="preserve">% vseh prvič vpisanih v prvem prijavnem roku (3/4) </t>
  </si>
  <si>
    <t>Matematika - izvedba v slovenskem jeziku</t>
  </si>
  <si>
    <t>IME ŠTUDIJSKEGA PROGRAMA</t>
  </si>
  <si>
    <t>Visokošolski zavod</t>
  </si>
  <si>
    <t>Kraj in datum:</t>
  </si>
  <si>
    <t>Oseba odgovorna za sestavljanje:</t>
  </si>
  <si>
    <t>Odgovorna oseba:</t>
  </si>
  <si>
    <t>Ime in priimek</t>
  </si>
  <si>
    <t>Telefon:</t>
  </si>
  <si>
    <t>SAMOEVALVACIJSKO POROČILO</t>
  </si>
  <si>
    <t>Študijsko leto 2014/2015</t>
  </si>
  <si>
    <t>Matematične znanosti - izvedba v slovenskem jeziku</t>
  </si>
  <si>
    <r>
      <t xml:space="preserve">Matematika - izvedba v angleškem jeziku </t>
    </r>
    <r>
      <rPr>
        <vertAlign val="superscript"/>
        <sz val="10"/>
        <rFont val="Arial"/>
        <family val="2"/>
        <charset val="238"/>
      </rPr>
      <t>[2]</t>
    </r>
  </si>
  <si>
    <r>
      <t xml:space="preserve">Računalništvo in informatika </t>
    </r>
    <r>
      <rPr>
        <vertAlign val="superscript"/>
        <sz val="10"/>
        <color theme="1"/>
        <rFont val="Arial"/>
        <family val="2"/>
        <charset val="238"/>
      </rPr>
      <t>[4]</t>
    </r>
    <r>
      <rPr>
        <sz val="10"/>
        <color theme="1"/>
        <rFont val="Arial"/>
        <family val="2"/>
        <charset val="238"/>
      </rPr>
      <t xml:space="preserve"> </t>
    </r>
  </si>
  <si>
    <r>
      <t xml:space="preserve">Biopsihologija </t>
    </r>
    <r>
      <rPr>
        <vertAlign val="superscript"/>
        <sz val="10"/>
        <rFont val="Arial"/>
        <family val="2"/>
        <charset val="238"/>
      </rPr>
      <t>[4]</t>
    </r>
  </si>
  <si>
    <r>
      <t xml:space="preserve">Sredozemsko kmetijstvo </t>
    </r>
    <r>
      <rPr>
        <vertAlign val="superscript"/>
        <sz val="10"/>
        <rFont val="Arial"/>
        <family val="2"/>
        <charset val="238"/>
      </rPr>
      <t>[3]</t>
    </r>
  </si>
  <si>
    <r>
      <t xml:space="preserve">Matematika s finančnim inženiringom </t>
    </r>
    <r>
      <rPr>
        <vertAlign val="superscript"/>
        <sz val="10"/>
        <color theme="1"/>
        <rFont val="Arial"/>
        <family val="2"/>
        <charset val="238"/>
      </rPr>
      <t>[3]</t>
    </r>
  </si>
  <si>
    <r>
      <t>Matematične znanosti - izvedba v angleškem jeziku</t>
    </r>
    <r>
      <rPr>
        <vertAlign val="superscript"/>
        <sz val="10"/>
        <color theme="1"/>
        <rFont val="Arial"/>
        <family val="2"/>
        <charset val="238"/>
      </rPr>
      <t>[2]</t>
    </r>
  </si>
  <si>
    <t>RED</t>
  </si>
  <si>
    <t>IZR</t>
  </si>
  <si>
    <r>
      <t xml:space="preserve">Ime kazalnika: </t>
    </r>
    <r>
      <rPr>
        <b/>
        <sz val="11"/>
        <color rgb="FFFF0000"/>
        <rFont val="Arial"/>
        <family val="2"/>
        <charset val="238"/>
      </rPr>
      <t>Delež prvič vpisanih študentov v prvi letnik v prvem prijavnem roku</t>
    </r>
  </si>
  <si>
    <r>
      <t xml:space="preserve">Šifra kazalnika: </t>
    </r>
    <r>
      <rPr>
        <b/>
        <sz val="11"/>
        <color rgb="FFFF0000"/>
        <rFont val="Arial"/>
        <family val="2"/>
        <charset val="238"/>
      </rPr>
      <t>KUP_01</t>
    </r>
  </si>
  <si>
    <r>
      <t xml:space="preserve">UP FAMNIT </t>
    </r>
    <r>
      <rPr>
        <b/>
        <vertAlign val="superscript"/>
        <sz val="9"/>
        <color theme="0"/>
        <rFont val="Arial"/>
        <family val="2"/>
        <charset val="238"/>
      </rPr>
      <t>1</t>
    </r>
  </si>
  <si>
    <r>
      <t xml:space="preserve">Šifra kazalnika: </t>
    </r>
    <r>
      <rPr>
        <b/>
        <sz val="11"/>
        <color rgb="FFFF0000"/>
        <rFont val="Arial"/>
        <family val="2"/>
        <charset val="238"/>
      </rPr>
      <t>KUP_02</t>
    </r>
  </si>
  <si>
    <r>
      <t xml:space="preserve">UP FAMNIT </t>
    </r>
    <r>
      <rPr>
        <b/>
        <vertAlign val="superscript"/>
        <sz val="10"/>
        <color theme="0"/>
        <rFont val="Arial"/>
        <family val="2"/>
        <charset val="238"/>
      </rPr>
      <t>1</t>
    </r>
  </si>
  <si>
    <t>OMEJITEV</t>
  </si>
  <si>
    <t>[2] V študijski program so se vpisali kandidati iz držav nečlanic EU.</t>
  </si>
  <si>
    <r>
      <t xml:space="preserve">Ime kazalnika: </t>
    </r>
    <r>
      <rPr>
        <b/>
        <sz val="11"/>
        <color rgb="FFFF0000"/>
        <rFont val="Arial"/>
        <family val="2"/>
        <charset val="238"/>
      </rPr>
      <t>Številčno razmerje med razpisanimi mesti, prijavljenimi in vpisanimi študenti v 1. letnik (brez ponavljavcev)</t>
    </r>
  </si>
  <si>
    <r>
      <t xml:space="preserve">Šifra kazalnika: </t>
    </r>
    <r>
      <rPr>
        <b/>
        <sz val="11"/>
        <color rgb="FFFF0000"/>
        <rFont val="Arial"/>
        <family val="2"/>
        <charset val="238"/>
      </rPr>
      <t>KUP_03</t>
    </r>
  </si>
  <si>
    <r>
      <t xml:space="preserve">Matematika - izvedba v angleškem jeziku </t>
    </r>
    <r>
      <rPr>
        <b/>
        <vertAlign val="superscript"/>
        <sz val="10"/>
        <rFont val="Arial"/>
        <family val="2"/>
        <charset val="238"/>
      </rPr>
      <t>[2]</t>
    </r>
  </si>
  <si>
    <r>
      <t xml:space="preserve">Ime kazalnika: </t>
    </r>
    <r>
      <rPr>
        <b/>
        <sz val="11"/>
        <color rgb="FFFF0000"/>
        <rFont val="Arial"/>
        <family val="2"/>
        <charset val="238"/>
      </rPr>
      <t>Prehodnost v višji letnik</t>
    </r>
  </si>
  <si>
    <r>
      <t xml:space="preserve">Šifra kazalnika: </t>
    </r>
    <r>
      <rPr>
        <b/>
        <sz val="11"/>
        <color rgb="FFFF0000"/>
        <rFont val="Arial"/>
        <family val="2"/>
        <charset val="238"/>
      </rPr>
      <t>KUP_04</t>
    </r>
  </si>
  <si>
    <t>dodiplomski univerzitetni 1. stopnje</t>
  </si>
  <si>
    <t>magistrski 2. stopnje</t>
  </si>
  <si>
    <t>doktorski 3. stopnje</t>
  </si>
  <si>
    <r>
      <t xml:space="preserve">Ime kazalnika: </t>
    </r>
    <r>
      <rPr>
        <b/>
        <sz val="11"/>
        <color rgb="FFFF0000"/>
        <rFont val="Arial"/>
        <family val="2"/>
        <charset val="238"/>
      </rPr>
      <t>Odstotek ponavljavcev v študijskih programih (ločeno za vsak program posebej)</t>
    </r>
  </si>
  <si>
    <r>
      <t xml:space="preserve">Šifra kazalnika: </t>
    </r>
    <r>
      <rPr>
        <b/>
        <sz val="11"/>
        <color rgb="FFFF0000"/>
        <rFont val="Arial"/>
        <family val="2"/>
        <charset val="238"/>
      </rPr>
      <t>KUP_05</t>
    </r>
  </si>
  <si>
    <t>odstotek ponavljavcev  (2/1)</t>
  </si>
  <si>
    <t>delež ponavljavcev  (2/1)</t>
  </si>
  <si>
    <t>[2] Študijski program se je pričel izvajati v študijskem letu 2014/15.</t>
  </si>
  <si>
    <r>
      <t xml:space="preserve">Šifra kazalnika: </t>
    </r>
    <r>
      <rPr>
        <b/>
        <sz val="11"/>
        <color rgb="FFFF0000"/>
        <rFont val="Arial"/>
        <family val="2"/>
        <charset val="238"/>
      </rPr>
      <t>KUP_06</t>
    </r>
  </si>
  <si>
    <t>[3] V študijskem letu 2014/15 ni bilo diplomantov na programu.</t>
  </si>
  <si>
    <t>[4] Študij je zaključil samo en študent.</t>
  </si>
  <si>
    <r>
      <t xml:space="preserve">Ime kazalnika: </t>
    </r>
    <r>
      <rPr>
        <b/>
        <sz val="11"/>
        <color rgb="FFFF0000"/>
        <rFont val="Arial"/>
        <family val="2"/>
        <charset val="238"/>
      </rPr>
      <t>Število študentov na zaposlenega visokošolskega učitelja in sodelavca ter izvajalce študijskih programov v FTE</t>
    </r>
  </si>
  <si>
    <r>
      <t xml:space="preserve">Šifra kazalnika: </t>
    </r>
    <r>
      <rPr>
        <b/>
        <sz val="11"/>
        <color rgb="FFFF0000"/>
        <rFont val="Arial"/>
        <family val="2"/>
        <charset val="238"/>
      </rPr>
      <t>KUP_07</t>
    </r>
  </si>
  <si>
    <t>Fakulteta za matematiko, naravoslovje in informacijske tehnologije</t>
  </si>
  <si>
    <t>Koper, ***</t>
  </si>
  <si>
    <t>Tamara Puzić</t>
  </si>
  <si>
    <t>izr. prof. dr. Klavdija Kutnar</t>
  </si>
  <si>
    <t>05 611 75 79</t>
  </si>
  <si>
    <t>povprečje po programu</t>
  </si>
  <si>
    <t>število diplomantov</t>
  </si>
  <si>
    <t>Podatki za študijske programe Aplikativne kineziologije so prikazani v ločenem zavihku.</t>
  </si>
  <si>
    <r>
      <t xml:space="preserve">Ime kazalnika: </t>
    </r>
    <r>
      <rPr>
        <b/>
        <sz val="11"/>
        <color rgb="FFFF0000"/>
        <rFont val="Arial"/>
        <family val="2"/>
        <charset val="238"/>
      </rPr>
      <t xml:space="preserve">Povprečno število let trajanja študija na študenta v študijskih programih </t>
    </r>
    <r>
      <rPr>
        <b/>
        <vertAlign val="superscript"/>
        <sz val="11"/>
        <color rgb="FFFF0000"/>
        <rFont val="Arial"/>
        <family val="2"/>
        <charset val="238"/>
      </rPr>
      <t>[1]</t>
    </r>
  </si>
  <si>
    <t>[1] Povprečje za fakulteto je uteženo glede na število diplomantov po posameznih študijskih programih.</t>
  </si>
  <si>
    <t>Opomba:</t>
  </si>
  <si>
    <t xml:space="preserve">št. sprejetih v 1. in 2. roku </t>
  </si>
  <si>
    <r>
      <t xml:space="preserve">Ime kazalnika: </t>
    </r>
    <r>
      <rPr>
        <b/>
        <sz val="11"/>
        <color rgb="FFFF0000"/>
        <rFont val="Arial"/>
        <family val="2"/>
        <charset val="238"/>
      </rPr>
      <t xml:space="preserve">Povprečno število točk sprejetih kandidatov </t>
    </r>
    <r>
      <rPr>
        <b/>
        <vertAlign val="superscript"/>
        <sz val="11"/>
        <color rgb="FFFF0000"/>
        <rFont val="Arial"/>
        <family val="2"/>
        <charset val="238"/>
      </rPr>
      <t>1</t>
    </r>
  </si>
  <si>
    <t>Podatki za študijski program Aplikativna kineziologija so prikazani v ločenem zavihku.</t>
  </si>
  <si>
    <t>[1] Povprečje za fakulteto je uteženo glede na število sprejetih v 1. in 2. roku prijavno-sprejemnega postopka po posameznih študijskih programih.</t>
  </si>
  <si>
    <t>povprečno število točk za UP FAMNIT</t>
  </si>
  <si>
    <t>povprečno št. let na ravni fakultete</t>
  </si>
  <si>
    <t>[1] V podatkih so vključeni tudi sprejeti študenti, ki so bili naknadno uvrščeni v prvem prijavnem roku.</t>
  </si>
  <si>
    <t>[2] V podatkih so vključeni tuji študenti, ki so bili sprejeti v prvem prijavnem roku za kandidate izven EU.</t>
  </si>
  <si>
    <r>
      <t>Biopsihologija</t>
    </r>
    <r>
      <rPr>
        <b/>
        <vertAlign val="superscript"/>
        <sz val="9"/>
        <rFont val="Arial"/>
        <family val="2"/>
        <charset val="238"/>
      </rPr>
      <t xml:space="preserve"> [1]</t>
    </r>
  </si>
  <si>
    <r>
      <t xml:space="preserve">Matematika - izvedba v angleškem jeziku </t>
    </r>
    <r>
      <rPr>
        <b/>
        <vertAlign val="superscript"/>
        <sz val="9"/>
        <rFont val="Arial"/>
        <family val="2"/>
        <charset val="238"/>
      </rPr>
      <t>[2]</t>
    </r>
    <r>
      <rPr>
        <b/>
        <sz val="9"/>
        <rFont val="Arial"/>
        <family val="2"/>
        <charset val="238"/>
      </rPr>
      <t xml:space="preserve"> </t>
    </r>
  </si>
  <si>
    <r>
      <t xml:space="preserve">Računalništvo in informatika </t>
    </r>
    <r>
      <rPr>
        <b/>
        <vertAlign val="superscript"/>
        <sz val="9"/>
        <rFont val="Arial"/>
        <family val="2"/>
        <charset val="238"/>
      </rPr>
      <t>[1]</t>
    </r>
  </si>
  <si>
    <t>[1] Pri podatkih o prijavah so upoštevane tudi prijave na razpis za kandidate izven EU in prijave v 3. prijavnem roku.</t>
  </si>
  <si>
    <t>[1] Prehodnosti ni mogoče izračunati, saj se je študijski program pričel izvajati v študijskem letu 2014/15.</t>
  </si>
  <si>
    <t>[2] Prehodnosti ni možno izračunati, saj so v štud. letu 2010/11 v 2. letnik napredovali tudi študenti, ki so v preteklem štud. letu pavzirali tako, da je število študentov 2. letnika v štud. letu 2010/11 večje od števila študentov 1. letnika v štud. letu 2009/10.</t>
  </si>
  <si>
    <t>[3] Prehodnosti v študijskem letu 2014/15 ni možno izračunati, saj se v št. letu 2013/14 v 1. letnik ni vpisal noben študent.</t>
  </si>
  <si>
    <r>
      <t xml:space="preserve">Matematika - izvedba v angleškem jeziku </t>
    </r>
    <r>
      <rPr>
        <b/>
        <vertAlign val="superscript"/>
        <sz val="10"/>
        <rFont val="Arial"/>
        <family val="2"/>
        <charset val="238"/>
      </rPr>
      <t>[1]</t>
    </r>
  </si>
  <si>
    <r>
      <t xml:space="preserve">Matematične znanosti - izvedba v angleškem jeziku </t>
    </r>
    <r>
      <rPr>
        <b/>
        <vertAlign val="superscript"/>
        <sz val="10"/>
        <rFont val="Arial"/>
        <family val="2"/>
        <charset val="238"/>
      </rPr>
      <t>[1]</t>
    </r>
  </si>
  <si>
    <r>
      <t xml:space="preserve">Računalništvo in informatika </t>
    </r>
    <r>
      <rPr>
        <b/>
        <vertAlign val="superscript"/>
        <sz val="10"/>
        <rFont val="Arial"/>
        <family val="2"/>
        <charset val="238"/>
      </rPr>
      <t>[3]</t>
    </r>
  </si>
  <si>
    <r>
      <t xml:space="preserve">ni možno izračunati </t>
    </r>
    <r>
      <rPr>
        <vertAlign val="superscript"/>
        <sz val="10"/>
        <color theme="1"/>
        <rFont val="Arial"/>
        <family val="2"/>
        <charset val="238"/>
      </rPr>
      <t>2</t>
    </r>
  </si>
  <si>
    <t>[1] Študijski program se je pričel izvajati v študijskem letu 2014/15.</t>
  </si>
  <si>
    <r>
      <t xml:space="preserve">Matematika - izvedba v angleškem jeziku </t>
    </r>
    <r>
      <rPr>
        <vertAlign val="superscript"/>
        <sz val="9.5"/>
        <rFont val="Arial"/>
        <family val="2"/>
        <charset val="238"/>
      </rPr>
      <t>[1]</t>
    </r>
  </si>
  <si>
    <r>
      <t xml:space="preserve">Matematične znanosti - izvedba v angleškem jeziku </t>
    </r>
    <r>
      <rPr>
        <vertAlign val="superscript"/>
        <sz val="9.5"/>
        <rFont val="Arial"/>
        <family val="2"/>
        <charset val="238"/>
      </rPr>
      <t>[1]</t>
    </r>
  </si>
  <si>
    <t>povprečje</t>
  </si>
  <si>
    <r>
      <t xml:space="preserve">Število študentov </t>
    </r>
    <r>
      <rPr>
        <b/>
        <vertAlign val="superscript"/>
        <sz val="10"/>
        <color theme="1"/>
        <rFont val="Arial"/>
        <family val="2"/>
        <charset val="238"/>
      </rPr>
      <t>1</t>
    </r>
    <r>
      <rPr>
        <b/>
        <sz val="10"/>
        <color theme="1"/>
        <rFont val="Arial"/>
        <family val="2"/>
        <charset val="238"/>
      </rPr>
      <t xml:space="preserve"> (1) </t>
    </r>
  </si>
  <si>
    <r>
      <t xml:space="preserve">2013/14 </t>
    </r>
    <r>
      <rPr>
        <vertAlign val="superscript"/>
        <sz val="10"/>
        <color theme="1"/>
        <rFont val="Arial"/>
        <family val="2"/>
        <charset val="238"/>
      </rPr>
      <t>[2]</t>
    </r>
  </si>
  <si>
    <r>
      <t xml:space="preserve">2012/13 </t>
    </r>
    <r>
      <rPr>
        <vertAlign val="superscript"/>
        <sz val="10"/>
        <color theme="1"/>
        <rFont val="Arial"/>
        <family val="2"/>
        <charset val="238"/>
      </rPr>
      <t>[2]</t>
    </r>
  </si>
  <si>
    <t>[2] V študijskih letih 2012/13, 2011/12 in 2010/11 so pri številu študentov upoštevani tudi absolventi.</t>
  </si>
  <si>
    <t>[1] Upoštevani so vsi študenti programov 1., 2. in 3. stopnje.</t>
  </si>
  <si>
    <t>Število študentov na učitelja/sodelavca (1/2 -  št)</t>
  </si>
  <si>
    <t>Število študentov na učitelja/sodelavca v FTE (1/2 - FTE)</t>
  </si>
  <si>
    <t>Ime kazalnika: Delež prvič vpisanih študentov v prvi letnik v prvem prijavnem roku</t>
  </si>
  <si>
    <t>Šifra kazalnika: KUP_01</t>
  </si>
  <si>
    <t>študijsko leto 2014/2015</t>
  </si>
  <si>
    <t>študijsko leto 2013/2014</t>
  </si>
  <si>
    <t>študijsko leto 2012/2013</t>
  </si>
  <si>
    <t>študijsko leto 2011/2012</t>
  </si>
  <si>
    <t>študijsko leto 2010/2011</t>
  </si>
  <si>
    <t>študijsko leto 2009/2010</t>
  </si>
  <si>
    <t>Redni</t>
  </si>
  <si>
    <t>Izredni</t>
  </si>
  <si>
    <t>skupaj</t>
  </si>
  <si>
    <t>redni</t>
  </si>
  <si>
    <t xml:space="preserve">izredni </t>
  </si>
  <si>
    <t xml:space="preserve">skupaj </t>
  </si>
  <si>
    <t>univerzitetni 1</t>
  </si>
  <si>
    <t>UP FHŠ</t>
  </si>
  <si>
    <t>Enopredmetni</t>
  </si>
  <si>
    <t xml:space="preserve">Dediščina Evrope in Sredozemlja </t>
  </si>
  <si>
    <t xml:space="preserve">Geografija </t>
  </si>
  <si>
    <t xml:space="preserve">Italijanistika </t>
  </si>
  <si>
    <t xml:space="preserve">Kulturna dediščina (prej: Kulturni študiji in antropologija) </t>
  </si>
  <si>
    <t xml:space="preserve">Medijski študiji </t>
  </si>
  <si>
    <t xml:space="preserve">Medkulturno jezikovno posredovanje </t>
  </si>
  <si>
    <t xml:space="preserve">Slovenistika </t>
  </si>
  <si>
    <t>Sodobna kritična teorija in filozofija (prej Filozofija)</t>
  </si>
  <si>
    <t xml:space="preserve">Zgodovina </t>
  </si>
  <si>
    <t>Dvopredmetni</t>
  </si>
  <si>
    <t xml:space="preserve">Dvopredmetni Geografija </t>
  </si>
  <si>
    <t>Dvopredmetni Medijski študiji</t>
  </si>
  <si>
    <t>Dvopredmetni Zgodovina</t>
  </si>
  <si>
    <t>Dvopredmetni Italijanisitka</t>
  </si>
  <si>
    <t xml:space="preserve">Dvopredmetni Antropologija </t>
  </si>
  <si>
    <t xml:space="preserve">Dvopredmetni Kulturni študiji </t>
  </si>
  <si>
    <t xml:space="preserve">Dvopredmetni Filozofija </t>
  </si>
  <si>
    <t xml:space="preserve">Dovpredmetni Slovenistika </t>
  </si>
  <si>
    <t xml:space="preserve">Dvopredmetni Dediščina Evrope in Sredozemlja </t>
  </si>
  <si>
    <t xml:space="preserve">Dvopredmetni Arheologija </t>
  </si>
  <si>
    <t>UP FM</t>
  </si>
  <si>
    <t xml:space="preserve">Management </t>
  </si>
  <si>
    <t xml:space="preserve">Aplikativna kineziologija </t>
  </si>
  <si>
    <t>Matematika - izvedba v angleškem jeziku</t>
  </si>
  <si>
    <t>UP PEF</t>
  </si>
  <si>
    <t>Edukacijske vede</t>
  </si>
  <si>
    <t xml:space="preserve">Razredni pouk </t>
  </si>
  <si>
    <t>UP FTŠ TURISTICA</t>
  </si>
  <si>
    <t xml:space="preserve">Turizem </t>
  </si>
  <si>
    <t>Kulturni turizem</t>
  </si>
  <si>
    <t>visokošolski 1</t>
  </si>
  <si>
    <t>Mednarodno poslovanje</t>
  </si>
  <si>
    <t xml:space="preserve">Predšolska vzgoja </t>
  </si>
  <si>
    <t xml:space="preserve">Management turističnih destinacij </t>
  </si>
  <si>
    <t xml:space="preserve">Mediacija v turizmu </t>
  </si>
  <si>
    <t xml:space="preserve">Management turističnih podjetij (prej Poslovni sistemi v turizmu) </t>
  </si>
  <si>
    <t>UP FVZ</t>
  </si>
  <si>
    <t xml:space="preserve">Prehransko svetovanje - dietetika </t>
  </si>
  <si>
    <t xml:space="preserve">Zdravstvena nega </t>
  </si>
  <si>
    <t>Zdravstvena nega - VS  - IZOLA</t>
  </si>
  <si>
    <t>Zdravstvena nega - VS  - NOVA GORICA</t>
  </si>
  <si>
    <t>UP SKUPAJ</t>
  </si>
  <si>
    <t xml:space="preserve">Ime kazalnika: Povprečno število  točk sprejetih kandidatov </t>
  </si>
  <si>
    <t>Šifra kazalnika: KUP_02</t>
  </si>
  <si>
    <t>Omejitev</t>
  </si>
  <si>
    <t xml:space="preserve">UP SKUPAJ </t>
  </si>
  <si>
    <t>Univerzitetni (1)</t>
  </si>
  <si>
    <t>Enopredmetni?</t>
  </si>
  <si>
    <t>Sodobna kritična teorija in filozofija  (prej Filozofija)</t>
  </si>
  <si>
    <t>Dvopredmetni Kulturni študiji</t>
  </si>
  <si>
    <t>2 rok: 48,25</t>
  </si>
  <si>
    <t xml:space="preserve">Edukacijske vede </t>
  </si>
  <si>
    <t>da</t>
  </si>
  <si>
    <t>Visokošolski (1)</t>
  </si>
  <si>
    <t>DA: v 2. roku v CE in ŠL</t>
  </si>
  <si>
    <t>Predšolska vzgoja (Koper)</t>
  </si>
  <si>
    <t>83,5/67,5</t>
  </si>
  <si>
    <t>Predšolska vzgoja (Ptuj)</t>
  </si>
  <si>
    <t>Predšolska vzgoja (Slovenske Konjice)</t>
  </si>
  <si>
    <t>Predšolska vzgoja (Ljutomer)</t>
  </si>
  <si>
    <t>66**</t>
  </si>
  <si>
    <t>57/NE</t>
  </si>
  <si>
    <t>Zdravstvena nega (Izola)</t>
  </si>
  <si>
    <t>67/51</t>
  </si>
  <si>
    <t>Zdravstvena nega (Nova Gorica)</t>
  </si>
  <si>
    <t>Ime kazalnika: Številčno razmerje med razpisanimi mesti, prijavljenimi in vpisanimi študenti v 1. letnik (brez ponavljavcev)</t>
  </si>
  <si>
    <t>izredni</t>
  </si>
  <si>
    <t xml:space="preserve">Dediščina Evrope in Sredozemlja  </t>
  </si>
  <si>
    <t>Italijanistika</t>
  </si>
  <si>
    <t>Slovenistika</t>
  </si>
  <si>
    <t>Zgodovina</t>
  </si>
  <si>
    <t>Zdravstvena nega - VS  - B* (Izola)</t>
  </si>
  <si>
    <t>Zdravstvena nega - VS  - B* (Nova Gorica)</t>
  </si>
  <si>
    <t xml:space="preserve"> Ime kazalnika: Prehodnost v višji letnik</t>
  </si>
  <si>
    <t xml:space="preserve"> Šifra kazalnika: KUP_04</t>
  </si>
  <si>
    <t>iz 3. v 4. letnik</t>
  </si>
  <si>
    <t>1. stopnja</t>
  </si>
  <si>
    <t>100 (120)</t>
  </si>
  <si>
    <t>(100) 116,7</t>
  </si>
  <si>
    <t xml:space="preserve">Kulturni študiji in antropologija </t>
  </si>
  <si>
    <t>77,8 (103,7)</t>
  </si>
  <si>
    <t>105,6 (122,2)</t>
  </si>
  <si>
    <t>88,9 (100)</t>
  </si>
  <si>
    <t>Dvopredmetni Antropologija</t>
  </si>
  <si>
    <t>Management</t>
  </si>
  <si>
    <r>
      <t xml:space="preserve">UP FAMNIT </t>
    </r>
    <r>
      <rPr>
        <vertAlign val="superscript"/>
        <sz val="10"/>
        <rFont val="Arial"/>
        <family val="2"/>
        <charset val="238"/>
      </rPr>
      <t>1</t>
    </r>
  </si>
  <si>
    <t>Turizem</t>
  </si>
  <si>
    <t xml:space="preserve">visokšolski 1 </t>
  </si>
  <si>
    <t>91,78 (89,73)*</t>
  </si>
  <si>
    <t>95,77 (94,60)*</t>
  </si>
  <si>
    <t>88,46       88,78*</t>
  </si>
  <si>
    <t>94,74       93,14*</t>
  </si>
  <si>
    <t>Zdravstvena nega  (Izola)</t>
  </si>
  <si>
    <t>*100%</t>
  </si>
  <si>
    <t>magistrski 2</t>
  </si>
  <si>
    <t xml:space="preserve">Umetnostnozgodovinska dediščina Sredozemlja </t>
  </si>
  <si>
    <t xml:space="preserve">Arheološka dediščina Sredozemlja </t>
  </si>
  <si>
    <t xml:space="preserve">Komuniciranje in mediji  </t>
  </si>
  <si>
    <t>Geografija</t>
  </si>
  <si>
    <t xml:space="preserve">Uprizoritvene študije in kreativno pisanje </t>
  </si>
  <si>
    <t>Geografija  - dvopredmetni pedagoški študij (skupaj z UP PEF)</t>
  </si>
  <si>
    <t>Italijanistika pedagoški študij (skupaj z UP PEF)</t>
  </si>
  <si>
    <t xml:space="preserve">Slovenistika - enopredmetni pedagoški študij </t>
  </si>
  <si>
    <t>Slovenistika - dvopredmetni pedagoški študij (skupaj z UP PEF)</t>
  </si>
  <si>
    <t>NP</t>
  </si>
  <si>
    <t>Zgodovina - dvopredmetni pedagoški študij (skupaj z UP PEF)</t>
  </si>
  <si>
    <t>Jezikovno posredovanje in prevajanje</t>
  </si>
  <si>
    <t xml:space="preserve">Ekonomija in finance </t>
  </si>
  <si>
    <t>Management  trajnostnega razvoja (UP FM, UP FHŠ, UP VŠZI) (prej: Upravljanje trajnostnega razvoja)</t>
  </si>
  <si>
    <t>Pravo za management</t>
  </si>
  <si>
    <t>Psihologija (skupaj z UP FHŠ)</t>
  </si>
  <si>
    <r>
      <t xml:space="preserve">UP FAMNIT </t>
    </r>
    <r>
      <rPr>
        <b/>
        <vertAlign val="superscript"/>
        <sz val="10"/>
        <rFont val="Arial"/>
        <family val="2"/>
        <charset val="238"/>
      </rPr>
      <t>1</t>
    </r>
  </si>
  <si>
    <t xml:space="preserve">Inkluzivna pedagogika </t>
  </si>
  <si>
    <t>92 (93,33)*</t>
  </si>
  <si>
    <t>69,23         100*</t>
  </si>
  <si>
    <t xml:space="preserve">Izobraževanje odraslih in razvoj kariere </t>
  </si>
  <si>
    <t xml:space="preserve">Zgodnje učenje </t>
  </si>
  <si>
    <t>Socialna pedagogika</t>
  </si>
  <si>
    <t>Dediščinski turizem  (skupaj z UP FHŠ)</t>
  </si>
  <si>
    <t xml:space="preserve">Dietetika </t>
  </si>
  <si>
    <t>Zdravstvena nega</t>
  </si>
  <si>
    <t>doktorski 3</t>
  </si>
  <si>
    <t xml:space="preserve">Filozofija in teorija vizualne kulture </t>
  </si>
  <si>
    <t>Zgodovina Evrope in Sredozemlja</t>
  </si>
  <si>
    <t xml:space="preserve">Antropologija </t>
  </si>
  <si>
    <t>Upravljanje različnosti</t>
  </si>
  <si>
    <t xml:space="preserve">Arheologija </t>
  </si>
  <si>
    <t>Upravljanje kulturnih virov in arhivov</t>
  </si>
  <si>
    <t>Inovativni turizem</t>
  </si>
  <si>
    <t>[1] Prehodnosti ni možno izračunati, saj so v štud. letu 2010/11 v 2. letnik napredovali tudi študenti, ki so v preteklem štud. letu pavzirali tako, da je število študentov 2. letnika v štud. letu 2010/11 večje od števila študentov 1. letnika v štud. letu 2009/10.</t>
  </si>
  <si>
    <t>Opomba UP PEF</t>
  </si>
  <si>
    <t>* Pri Predšolski vzgoji in Inkluzivni pedagogiki so podatki za izredni študij označeni z zvezdico.</t>
  </si>
  <si>
    <t xml:space="preserve"> Ime kazalnika: Odstotek ponavljavcev v študijskih programih (ločeno za vsak program posebej) </t>
  </si>
  <si>
    <t xml:space="preserve"> Šifra kazalnika: KUP_05</t>
  </si>
  <si>
    <t>delež ponavljavcev  (2/1))</t>
  </si>
  <si>
    <t>UNIVERZA SKUPAJ</t>
  </si>
  <si>
    <t>Dediščina Evrope in Sredozemlja</t>
  </si>
  <si>
    <t>Medkulturno jezikovno posredovanje</t>
  </si>
  <si>
    <t>Sodobna kritična teorija in filozofij (prej Filozofija)</t>
  </si>
  <si>
    <r>
      <t>UP FAMNIT</t>
    </r>
    <r>
      <rPr>
        <sz val="10"/>
        <rFont val="Arial"/>
        <family val="2"/>
        <charset val="238"/>
      </rPr>
      <t xml:space="preserve"> </t>
    </r>
    <r>
      <rPr>
        <vertAlign val="superscript"/>
        <sz val="10"/>
        <rFont val="Arial"/>
        <family val="2"/>
        <charset val="238"/>
      </rPr>
      <t>1</t>
    </r>
  </si>
  <si>
    <t>Razredni pouk</t>
  </si>
  <si>
    <t>Kultruni turizem</t>
  </si>
  <si>
    <t>Management turističnih destinacij</t>
  </si>
  <si>
    <t>Prehransko svetovanje - dietetika</t>
  </si>
  <si>
    <t xml:space="preserve">magistrski 2 </t>
  </si>
  <si>
    <t>Dediščinski turizem  (UP FTŠ, UP FHŠ)</t>
  </si>
  <si>
    <t xml:space="preserve">UP FAMNIT </t>
  </si>
  <si>
    <t>Zgodnje učenje</t>
  </si>
  <si>
    <t xml:space="preserve"> Ime kazalnika: Povprečno število let trajanja študija na študenta v študijskih programih </t>
  </si>
  <si>
    <t xml:space="preserve"> Šifra kazalnika: KUP_06</t>
  </si>
  <si>
    <t>Predbolonjski</t>
  </si>
  <si>
    <t>Geografija kontaktnih prostorov</t>
  </si>
  <si>
    <r>
      <t>UP FAMNIT</t>
    </r>
    <r>
      <rPr>
        <sz val="10"/>
        <color theme="1"/>
        <rFont val="Arial"/>
        <family val="2"/>
        <charset val="238"/>
      </rPr>
      <t xml:space="preserve"> </t>
    </r>
    <r>
      <rPr>
        <vertAlign val="superscript"/>
        <sz val="10"/>
        <color theme="1"/>
        <rFont val="Arial"/>
        <family val="2"/>
        <charset val="238"/>
      </rPr>
      <t>1</t>
    </r>
  </si>
  <si>
    <t>visokšolski 1</t>
  </si>
  <si>
    <t>Predšolska vzgoja</t>
  </si>
  <si>
    <t>UP FVZ*</t>
  </si>
  <si>
    <t xml:space="preserve">Zgodovina Evrope in Sredozemlja </t>
  </si>
  <si>
    <t xml:space="preserve">Geografija kontaktnih prostorov </t>
  </si>
  <si>
    <t>Inkluzivna pedagogika</t>
  </si>
  <si>
    <t>Izobraževanje odraslih in razvoj kariere</t>
  </si>
  <si>
    <t xml:space="preserve">Turizem  </t>
  </si>
  <si>
    <t xml:space="preserve">Dediščinski turizem </t>
  </si>
  <si>
    <t>Dietetika</t>
  </si>
  <si>
    <t>Bolonjski</t>
  </si>
  <si>
    <t>Ni diplomantov</t>
  </si>
  <si>
    <t>Ni podatka</t>
  </si>
  <si>
    <t>UP skupaj</t>
  </si>
  <si>
    <t>* opomba UP FM - v oklepaju izredni študij</t>
  </si>
  <si>
    <t>* opomba UP FVZ - skupni podatki za star in bolonjksi program</t>
  </si>
  <si>
    <t>* opomba UP FTS - v oklepaju izredni študij</t>
  </si>
  <si>
    <t xml:space="preserve"> Ime kazalnika: Število študentov na zaposlenega visokošolskega učitelja in sodelavca ter izvajalce študijskih programov v FTE</t>
  </si>
  <si>
    <t xml:space="preserve"> Šifra kazalnika: KUP_07</t>
  </si>
  <si>
    <t>UP FAMNIT - AK</t>
  </si>
  <si>
    <t>26 </t>
  </si>
  <si>
    <t>56 </t>
  </si>
  <si>
    <t> 18,00</t>
  </si>
  <si>
    <t>2013/14*</t>
  </si>
  <si>
    <t>2012/13*</t>
  </si>
  <si>
    <t>UP FTŠ Turistica</t>
  </si>
  <si>
    <t>np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</si>
</sst>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3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vertAlign val="superscript"/>
      <sz val="10"/>
      <color theme="1"/>
      <name val="Arial"/>
      <family val="2"/>
      <charset val="238"/>
    </font>
    <font>
      <vertAlign val="superscript"/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rgb="FFFF000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b/>
      <sz val="11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b/>
      <vertAlign val="superscript"/>
      <sz val="9"/>
      <color theme="0"/>
      <name val="Arial"/>
      <family val="2"/>
      <charset val="238"/>
    </font>
    <font>
      <sz val="11"/>
      <name val="Arial"/>
      <family val="2"/>
      <charset val="238"/>
    </font>
    <font>
      <b/>
      <sz val="10"/>
      <color theme="0"/>
      <name val="Arial"/>
      <family val="2"/>
      <charset val="238"/>
    </font>
    <font>
      <b/>
      <vertAlign val="superscript"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9.5"/>
      <name val="Arial"/>
      <family val="2"/>
      <charset val="238"/>
    </font>
    <font>
      <sz val="9.5"/>
      <name val="Arial"/>
      <family val="2"/>
      <charset val="238"/>
    </font>
    <font>
      <sz val="9.5"/>
      <color theme="1"/>
      <name val="Calibri"/>
      <family val="2"/>
      <charset val="238"/>
      <scheme val="minor"/>
    </font>
    <font>
      <b/>
      <sz val="9.5"/>
      <color theme="0"/>
      <name val="Arial"/>
      <family val="2"/>
      <charset val="238"/>
    </font>
    <font>
      <vertAlign val="superscript"/>
      <sz val="9.5"/>
      <name val="Arial"/>
      <family val="2"/>
      <charset val="238"/>
    </font>
    <font>
      <sz val="9.5"/>
      <color rgb="FFFF0000"/>
      <name val="Arial"/>
      <family val="2"/>
      <charset val="238"/>
    </font>
    <font>
      <sz val="11"/>
      <color theme="1"/>
      <name val="Arial"/>
      <family val="2"/>
      <charset val="238"/>
    </font>
    <font>
      <b/>
      <sz val="14"/>
      <color rgb="FF002060"/>
      <name val="Arial"/>
      <family val="2"/>
      <charset val="238"/>
    </font>
    <font>
      <b/>
      <sz val="10"/>
      <color rgb="FF002060"/>
      <name val="Arial"/>
      <family val="2"/>
      <charset val="238"/>
    </font>
    <font>
      <b/>
      <sz val="12"/>
      <color rgb="FF002060"/>
      <name val="Arial"/>
      <family val="2"/>
      <charset val="238"/>
    </font>
    <font>
      <b/>
      <vertAlign val="superscript"/>
      <sz val="11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2"/>
      <name val="Arial"/>
      <family val="2"/>
      <charset val="238"/>
    </font>
    <font>
      <b/>
      <vertAlign val="superscript"/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0" tint="-0.249977111117893"/>
      <name val="Arial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</fonts>
  <fills count="24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4659260841701"/>
        <bgColor auto="1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</borders>
  <cellStyleXfs count="3">
    <xf numFmtId="0" fontId="0" fillId="0" borderId="0"/>
    <xf numFmtId="0" fontId="2" fillId="0" borderId="0"/>
    <xf numFmtId="9" fontId="39" fillId="0" borderId="0" applyFont="0" applyFill="0" applyBorder="0" applyAlignment="0" applyProtection="0"/>
  </cellStyleXfs>
  <cellXfs count="823">
    <xf numFmtId="0" fontId="0" fillId="0" borderId="0" xfId="0"/>
    <xf numFmtId="0" fontId="1" fillId="0" borderId="0" xfId="0" applyFont="1" applyAlignment="1">
      <alignment horizontal="left"/>
    </xf>
    <xf numFmtId="0" fontId="5" fillId="0" borderId="2" xfId="0" applyFont="1" applyBorder="1" applyAlignment="1">
      <alignment horizontal="justify" vertical="top" wrapText="1"/>
    </xf>
    <xf numFmtId="0" fontId="0" fillId="0" borderId="38" xfId="0" applyBorder="1"/>
    <xf numFmtId="0" fontId="6" fillId="0" borderId="35" xfId="0" applyFont="1" applyBorder="1" applyAlignment="1">
      <alignment horizontal="right"/>
    </xf>
    <xf numFmtId="2" fontId="5" fillId="0" borderId="35" xfId="0" applyNumberFormat="1" applyFont="1" applyBorder="1" applyAlignment="1">
      <alignment horizontal="right" vertical="top" wrapText="1"/>
    </xf>
    <xf numFmtId="2" fontId="0" fillId="0" borderId="35" xfId="0" applyNumberFormat="1" applyBorder="1"/>
    <xf numFmtId="2" fontId="5" fillId="0" borderId="36" xfId="0" applyNumberFormat="1" applyFont="1" applyBorder="1" applyAlignment="1">
      <alignment horizontal="right" vertical="top" wrapText="1"/>
    </xf>
    <xf numFmtId="0" fontId="5" fillId="0" borderId="0" xfId="0" applyFont="1"/>
    <xf numFmtId="0" fontId="0" fillId="0" borderId="0" xfId="0"/>
    <xf numFmtId="0" fontId="0" fillId="0" borderId="0" xfId="0"/>
    <xf numFmtId="0" fontId="0" fillId="0" borderId="0" xfId="0"/>
    <xf numFmtId="2" fontId="5" fillId="0" borderId="0" xfId="0" applyNumberFormat="1" applyFont="1" applyAlignment="1"/>
    <xf numFmtId="0" fontId="0" fillId="0" borderId="2" xfId="0" applyBorder="1"/>
    <xf numFmtId="0" fontId="4" fillId="2" borderId="17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37" xfId="0" applyBorder="1"/>
    <xf numFmtId="0" fontId="6" fillId="0" borderId="1" xfId="0" applyFont="1" applyBorder="1" applyAlignment="1">
      <alignment horizontal="right"/>
    </xf>
    <xf numFmtId="0" fontId="6" fillId="0" borderId="5" xfId="0" applyFont="1" applyBorder="1" applyAlignment="1">
      <alignment horizontal="right"/>
    </xf>
    <xf numFmtId="0" fontId="6" fillId="0" borderId="33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0" fontId="6" fillId="0" borderId="34" xfId="0" applyFont="1" applyBorder="1" applyAlignment="1">
      <alignment horizontal="right"/>
    </xf>
    <xf numFmtId="0" fontId="6" fillId="0" borderId="41" xfId="0" applyFont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7" fillId="0" borderId="43" xfId="0" applyFont="1" applyBorder="1" applyAlignment="1">
      <alignment horizontal="right" vertical="top" wrapText="1"/>
    </xf>
    <xf numFmtId="0" fontId="7" fillId="0" borderId="44" xfId="0" applyFont="1" applyBorder="1" applyAlignment="1">
      <alignment horizontal="right" vertical="top" wrapText="1"/>
    </xf>
    <xf numFmtId="0" fontId="7" fillId="0" borderId="38" xfId="0" applyFont="1" applyBorder="1" applyAlignment="1">
      <alignment horizontal="right" vertical="top" wrapText="1"/>
    </xf>
    <xf numFmtId="0" fontId="0" fillId="0" borderId="2" xfId="0" applyFont="1" applyBorder="1" applyAlignment="1">
      <alignment horizontal="justify" vertical="top" wrapText="1"/>
    </xf>
    <xf numFmtId="0" fontId="7" fillId="0" borderId="46" xfId="0" applyFont="1" applyBorder="1" applyAlignment="1">
      <alignment horizontal="right" vertical="top" wrapText="1"/>
    </xf>
    <xf numFmtId="164" fontId="0" fillId="0" borderId="40" xfId="0" applyNumberFormat="1" applyFont="1" applyBorder="1" applyAlignment="1">
      <alignment horizontal="right" vertical="top" wrapText="1"/>
    </xf>
    <xf numFmtId="0" fontId="0" fillId="7" borderId="39" xfId="0" applyFill="1" applyBorder="1"/>
    <xf numFmtId="0" fontId="0" fillId="0" borderId="1" xfId="0" applyBorder="1"/>
    <xf numFmtId="0" fontId="4" fillId="2" borderId="17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 wrapText="1"/>
    </xf>
    <xf numFmtId="164" fontId="0" fillId="0" borderId="40" xfId="0" applyNumberFormat="1" applyFont="1" applyBorder="1" applyAlignment="1">
      <alignment horizontal="right" vertical="top" wrapText="1"/>
    </xf>
    <xf numFmtId="2" fontId="6" fillId="0" borderId="35" xfId="0" applyNumberFormat="1" applyFont="1" applyBorder="1" applyAlignment="1">
      <alignment horizontal="right"/>
    </xf>
    <xf numFmtId="2" fontId="0" fillId="0" borderId="33" xfId="0" applyNumberFormat="1" applyBorder="1"/>
    <xf numFmtId="2" fontId="0" fillId="0" borderId="40" xfId="0" applyNumberFormat="1" applyFont="1" applyBorder="1" applyAlignment="1">
      <alignment horizontal="right" vertical="top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 vertical="center" wrapText="1"/>
    </xf>
    <xf numFmtId="0" fontId="5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2" fillId="0" borderId="43" xfId="0" applyFont="1" applyBorder="1" applyAlignment="1">
      <alignment horizontal="right"/>
    </xf>
    <xf numFmtId="2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right"/>
    </xf>
    <xf numFmtId="0" fontId="2" fillId="0" borderId="0" xfId="0" applyFont="1"/>
    <xf numFmtId="0" fontId="2" fillId="0" borderId="0" xfId="0" applyFont="1" applyAlignment="1"/>
    <xf numFmtId="2" fontId="1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right"/>
    </xf>
    <xf numFmtId="2" fontId="2" fillId="0" borderId="0" xfId="0" applyNumberFormat="1" applyFont="1" applyFill="1" applyBorder="1" applyAlignment="1">
      <alignment horizontal="right" vertical="top" wrapText="1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5" fillId="0" borderId="0" xfId="0" applyFont="1" applyAlignment="1"/>
    <xf numFmtId="2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right"/>
    </xf>
    <xf numFmtId="1" fontId="2" fillId="0" borderId="1" xfId="0" applyNumberFormat="1" applyFont="1" applyBorder="1" applyAlignment="1">
      <alignment horizontal="right" vertical="center" wrapText="1"/>
    </xf>
    <xf numFmtId="1" fontId="2" fillId="0" borderId="1" xfId="0" applyNumberFormat="1" applyFont="1" applyFill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2" fontId="2" fillId="4" borderId="1" xfId="0" applyNumberFormat="1" applyFont="1" applyFill="1" applyBorder="1" applyAlignment="1">
      <alignment horizontal="right" vertical="center" wrapText="1"/>
    </xf>
    <xf numFmtId="2" fontId="2" fillId="0" borderId="1" xfId="0" applyNumberFormat="1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right" vertical="center" wrapText="1"/>
    </xf>
    <xf numFmtId="0" fontId="2" fillId="0" borderId="45" xfId="0" applyFont="1" applyBorder="1" applyAlignment="1">
      <alignment horizontal="right"/>
    </xf>
    <xf numFmtId="0" fontId="2" fillId="0" borderId="44" xfId="0" applyFont="1" applyBorder="1" applyAlignment="1">
      <alignment horizontal="right"/>
    </xf>
    <xf numFmtId="1" fontId="0" fillId="0" borderId="18" xfId="0" applyNumberFormat="1" applyBorder="1"/>
    <xf numFmtId="1" fontId="6" fillId="0" borderId="35" xfId="0" applyNumberFormat="1" applyFont="1" applyBorder="1" applyAlignment="1">
      <alignment horizontal="right"/>
    </xf>
    <xf numFmtId="1" fontId="0" fillId="0" borderId="38" xfId="0" applyNumberFormat="1" applyBorder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" fillId="7" borderId="1" xfId="0" applyFont="1" applyFill="1" applyBorder="1" applyAlignment="1">
      <alignment horizontal="left" vertical="center" wrapText="1"/>
    </xf>
    <xf numFmtId="1" fontId="1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right"/>
    </xf>
    <xf numFmtId="1" fontId="2" fillId="0" borderId="0" xfId="0" applyNumberFormat="1" applyFont="1" applyFill="1" applyBorder="1" applyAlignment="1">
      <alignment horizontal="right" vertical="top" wrapText="1"/>
    </xf>
    <xf numFmtId="1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right" vertical="center" wrapText="1"/>
    </xf>
    <xf numFmtId="0" fontId="5" fillId="7" borderId="1" xfId="0" applyFont="1" applyFill="1" applyBorder="1" applyAlignment="1">
      <alignment horizontal="right" vertical="center" wrapText="1"/>
    </xf>
    <xf numFmtId="0" fontId="2" fillId="7" borderId="1" xfId="0" applyFont="1" applyFill="1" applyBorder="1" applyAlignment="1">
      <alignment horizontal="right" vertical="center" wrapText="1"/>
    </xf>
    <xf numFmtId="0" fontId="5" fillId="7" borderId="1" xfId="0" applyFont="1" applyFill="1" applyBorder="1" applyAlignment="1">
      <alignment horizontal="justify" vertical="center" wrapText="1"/>
    </xf>
    <xf numFmtId="49" fontId="1" fillId="0" borderId="0" xfId="0" applyNumberFormat="1" applyFont="1" applyAlignment="1" applyProtection="1"/>
    <xf numFmtId="49" fontId="2" fillId="0" borderId="0" xfId="0" applyNumberFormat="1" applyFont="1" applyAlignment="1" applyProtection="1">
      <alignment horizontal="center" vertical="center"/>
    </xf>
    <xf numFmtId="3" fontId="2" fillId="0" borderId="0" xfId="0" applyNumberFormat="1" applyFont="1" applyAlignment="1" applyProtection="1">
      <alignment wrapText="1"/>
    </xf>
    <xf numFmtId="49" fontId="2" fillId="0" borderId="0" xfId="0" applyNumberFormat="1" applyFont="1" applyAlignment="1" applyProtection="1">
      <alignment wrapText="1"/>
    </xf>
    <xf numFmtId="0" fontId="2" fillId="0" borderId="0" xfId="0" applyFont="1" applyAlignment="1" applyProtection="1">
      <alignment wrapText="1"/>
    </xf>
    <xf numFmtId="49" fontId="2" fillId="10" borderId="47" xfId="0" applyNumberFormat="1" applyFont="1" applyFill="1" applyBorder="1" applyAlignment="1" applyProtection="1">
      <protection locked="0"/>
    </xf>
    <xf numFmtId="49" fontId="2" fillId="0" borderId="0" xfId="0" applyNumberFormat="1" applyFont="1" applyBorder="1" applyAlignment="1" applyProtection="1"/>
    <xf numFmtId="3" fontId="2" fillId="0" borderId="0" xfId="0" applyNumberFormat="1" applyFont="1" applyProtection="1"/>
    <xf numFmtId="3" fontId="1" fillId="0" borderId="0" xfId="0" applyNumberFormat="1" applyFont="1" applyAlignment="1" applyProtection="1">
      <alignment horizontal="right" wrapText="1"/>
    </xf>
    <xf numFmtId="0" fontId="1" fillId="0" borderId="0" xfId="0" applyFont="1" applyAlignment="1" applyProtection="1">
      <alignment wrapText="1"/>
    </xf>
    <xf numFmtId="0" fontId="2" fillId="0" borderId="0" xfId="0" applyFont="1" applyProtection="1"/>
    <xf numFmtId="3" fontId="2" fillId="10" borderId="47" xfId="0" applyNumberFormat="1" applyFont="1" applyFill="1" applyBorder="1" applyProtection="1">
      <protection locked="0"/>
    </xf>
    <xf numFmtId="0" fontId="1" fillId="0" borderId="0" xfId="0" applyFont="1" applyProtection="1"/>
    <xf numFmtId="0" fontId="5" fillId="0" borderId="0" xfId="0" applyFont="1" applyProtection="1"/>
    <xf numFmtId="0" fontId="1" fillId="0" borderId="0" xfId="0" applyFont="1" applyAlignment="1" applyProtection="1">
      <alignment horizontal="center" wrapText="1"/>
    </xf>
    <xf numFmtId="0" fontId="1" fillId="0" borderId="0" xfId="0" applyFont="1" applyAlignment="1" applyProtection="1">
      <alignment horizontal="right"/>
    </xf>
    <xf numFmtId="0" fontId="5" fillId="10" borderId="47" xfId="0" applyFont="1" applyFill="1" applyBorder="1" applyProtection="1">
      <protection locked="0"/>
    </xf>
    <xf numFmtId="0" fontId="2" fillId="0" borderId="0" xfId="0" applyFont="1" applyAlignment="1">
      <alignment horizontal="left"/>
    </xf>
    <xf numFmtId="0" fontId="2" fillId="0" borderId="0" xfId="0" applyFont="1" applyFill="1" applyBorder="1" applyAlignment="1">
      <alignment horizontal="justify" vertical="top" wrapText="1"/>
    </xf>
    <xf numFmtId="0" fontId="2" fillId="0" borderId="0" xfId="0" applyFont="1" applyAlignment="1"/>
    <xf numFmtId="0" fontId="1" fillId="0" borderId="0" xfId="0" applyFont="1" applyAlignment="1">
      <alignment horizontal="left"/>
    </xf>
    <xf numFmtId="0" fontId="5" fillId="0" borderId="0" xfId="0" applyFont="1" applyAlignment="1"/>
    <xf numFmtId="0" fontId="5" fillId="0" borderId="0" xfId="0" applyFont="1"/>
    <xf numFmtId="2" fontId="5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left"/>
    </xf>
    <xf numFmtId="0" fontId="5" fillId="0" borderId="0" xfId="0" applyFont="1"/>
    <xf numFmtId="164" fontId="5" fillId="0" borderId="1" xfId="0" applyNumberFormat="1" applyFont="1" applyBorder="1" applyAlignment="1">
      <alignment horizontal="right" vertical="center" wrapText="1"/>
    </xf>
    <xf numFmtId="0" fontId="4" fillId="0" borderId="0" xfId="0" applyFont="1" applyFill="1" applyBorder="1" applyAlignment="1">
      <alignment vertical="top"/>
    </xf>
    <xf numFmtId="0" fontId="4" fillId="0" borderId="0" xfId="0" applyFont="1"/>
    <xf numFmtId="2" fontId="1" fillId="7" borderId="0" xfId="0" applyNumberFormat="1" applyFont="1" applyFill="1" applyBorder="1" applyAlignment="1">
      <alignment horizontal="left" vertical="top" wrapText="1"/>
    </xf>
    <xf numFmtId="1" fontId="1" fillId="7" borderId="0" xfId="0" applyNumberFormat="1" applyFont="1" applyFill="1" applyBorder="1" applyAlignment="1">
      <alignment horizontal="left" vertical="top" wrapText="1"/>
    </xf>
    <xf numFmtId="1" fontId="1" fillId="7" borderId="0" xfId="0" applyNumberFormat="1" applyFont="1" applyFill="1" applyBorder="1" applyAlignment="1">
      <alignment horizontal="right" vertical="top" wrapText="1"/>
    </xf>
    <xf numFmtId="2" fontId="2" fillId="7" borderId="0" xfId="0" applyNumberFormat="1" applyFont="1" applyFill="1" applyBorder="1" applyAlignment="1">
      <alignment horizontal="right" vertical="top" wrapText="1"/>
    </xf>
    <xf numFmtId="2" fontId="1" fillId="7" borderId="0" xfId="0" applyNumberFormat="1" applyFont="1" applyFill="1" applyBorder="1" applyAlignment="1">
      <alignment horizontal="right" vertical="top" wrapText="1"/>
    </xf>
    <xf numFmtId="2" fontId="2" fillId="7" borderId="0" xfId="0" applyNumberFormat="1" applyFont="1" applyFill="1" applyAlignment="1">
      <alignment horizontal="right"/>
    </xf>
    <xf numFmtId="2" fontId="1" fillId="0" borderId="0" xfId="0" applyNumberFormat="1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justify" vertical="top" wrapText="1"/>
    </xf>
    <xf numFmtId="0" fontId="5" fillId="4" borderId="1" xfId="0" applyFont="1" applyFill="1" applyBorder="1" applyAlignment="1">
      <alignment horizontal="right" vertical="center" wrapText="1"/>
    </xf>
    <xf numFmtId="2" fontId="2" fillId="7" borderId="1" xfId="0" applyNumberFormat="1" applyFont="1" applyFill="1" applyBorder="1" applyAlignment="1">
      <alignment horizontal="left" vertical="center" wrapText="1"/>
    </xf>
    <xf numFmtId="0" fontId="13" fillId="0" borderId="0" xfId="0" applyFont="1" applyAlignment="1">
      <alignment vertical="top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vertical="top"/>
    </xf>
    <xf numFmtId="0" fontId="15" fillId="0" borderId="0" xfId="0" applyFont="1" applyAlignment="1">
      <alignment vertical="center"/>
    </xf>
    <xf numFmtId="0" fontId="15" fillId="0" borderId="0" xfId="0" applyFont="1"/>
    <xf numFmtId="0" fontId="17" fillId="0" borderId="0" xfId="0" applyFont="1" applyAlignment="1">
      <alignment horizontal="left"/>
    </xf>
    <xf numFmtId="0" fontId="19" fillId="5" borderId="1" xfId="0" applyFont="1" applyFill="1" applyBorder="1" applyAlignment="1">
      <alignment horizontal="left" vertical="center" wrapText="1"/>
    </xf>
    <xf numFmtId="2" fontId="19" fillId="5" borderId="1" xfId="0" applyNumberFormat="1" applyFont="1" applyFill="1" applyBorder="1" applyAlignment="1">
      <alignment horizontal="left" vertical="center" wrapText="1"/>
    </xf>
    <xf numFmtId="0" fontId="19" fillId="5" borderId="1" xfId="0" applyFont="1" applyFill="1" applyBorder="1" applyAlignment="1">
      <alignment horizontal="right" vertical="center" wrapText="1"/>
    </xf>
    <xf numFmtId="2" fontId="19" fillId="5" borderId="1" xfId="0" applyNumberFormat="1" applyFont="1" applyFill="1" applyBorder="1" applyAlignment="1" applyProtection="1">
      <alignment horizontal="right" vertical="center" wrapText="1"/>
      <protection locked="0"/>
    </xf>
    <xf numFmtId="2" fontId="19" fillId="5" borderId="1" xfId="0" applyNumberFormat="1" applyFont="1" applyFill="1" applyBorder="1" applyAlignment="1">
      <alignment horizontal="right" vertical="center" wrapText="1"/>
    </xf>
    <xf numFmtId="0" fontId="19" fillId="5" borderId="1" xfId="0" applyFont="1" applyFill="1" applyBorder="1" applyAlignment="1">
      <alignment horizontal="right" vertical="center"/>
    </xf>
    <xf numFmtId="0" fontId="19" fillId="5" borderId="1" xfId="0" applyFont="1" applyFill="1" applyBorder="1" applyAlignment="1">
      <alignment horizontal="center" vertical="center"/>
    </xf>
    <xf numFmtId="2" fontId="19" fillId="5" borderId="1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right" vertical="center" wrapText="1"/>
    </xf>
    <xf numFmtId="0" fontId="15" fillId="0" borderId="1" xfId="0" applyFont="1" applyFill="1" applyBorder="1" applyAlignment="1">
      <alignment horizontal="right" vertical="center" wrapText="1"/>
    </xf>
    <xf numFmtId="2" fontId="15" fillId="0" borderId="1" xfId="0" applyNumberFormat="1" applyFont="1" applyFill="1" applyBorder="1" applyAlignment="1">
      <alignment horizontal="right" vertical="center" wrapText="1"/>
    </xf>
    <xf numFmtId="0" fontId="15" fillId="0" borderId="1" xfId="0" applyFont="1" applyBorder="1" applyAlignment="1">
      <alignment horizontal="right" vertical="center"/>
    </xf>
    <xf numFmtId="2" fontId="15" fillId="0" borderId="1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4" borderId="1" xfId="0" applyFont="1" applyFill="1" applyBorder="1" applyAlignment="1">
      <alignment horizontal="right" vertical="center"/>
    </xf>
    <xf numFmtId="0" fontId="15" fillId="4" borderId="1" xfId="0" applyFont="1" applyFill="1" applyBorder="1" applyAlignment="1">
      <alignment horizontal="center" vertical="center"/>
    </xf>
    <xf numFmtId="2" fontId="15" fillId="4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right" vertical="center" wrapText="1"/>
    </xf>
    <xf numFmtId="2" fontId="15" fillId="4" borderId="1" xfId="0" applyNumberFormat="1" applyFont="1" applyFill="1" applyBorder="1" applyAlignment="1">
      <alignment horizontal="right" vertical="center" wrapText="1"/>
    </xf>
    <xf numFmtId="2" fontId="15" fillId="4" borderId="1" xfId="0" applyNumberFormat="1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left" vertical="center" wrapText="1"/>
    </xf>
    <xf numFmtId="2" fontId="14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/>
    </xf>
    <xf numFmtId="0" fontId="15" fillId="7" borderId="1" xfId="0" applyFont="1" applyFill="1" applyBorder="1" applyAlignment="1">
      <alignment horizontal="right" vertical="center" wrapText="1"/>
    </xf>
    <xf numFmtId="2" fontId="15" fillId="7" borderId="1" xfId="0" applyNumberFormat="1" applyFont="1" applyFill="1" applyBorder="1" applyAlignment="1">
      <alignment horizontal="right" vertical="center" wrapText="1"/>
    </xf>
    <xf numFmtId="0" fontId="15" fillId="7" borderId="1" xfId="0" applyFont="1" applyFill="1" applyBorder="1" applyAlignment="1">
      <alignment horizontal="right" vertical="center"/>
    </xf>
    <xf numFmtId="2" fontId="15" fillId="7" borderId="1" xfId="0" applyNumberFormat="1" applyFont="1" applyFill="1" applyBorder="1" applyAlignment="1">
      <alignment horizontal="right" vertical="center"/>
    </xf>
    <xf numFmtId="0" fontId="14" fillId="11" borderId="1" xfId="0" applyFont="1" applyFill="1" applyBorder="1" applyAlignment="1">
      <alignment horizontal="center" vertical="top" wrapText="1"/>
    </xf>
    <xf numFmtId="0" fontId="14" fillId="12" borderId="1" xfId="0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0" fontId="17" fillId="0" borderId="0" xfId="0" applyFont="1" applyAlignment="1"/>
    <xf numFmtId="0" fontId="21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2" fontId="2" fillId="0" borderId="1" xfId="0" applyNumberFormat="1" applyFont="1" applyFill="1" applyBorder="1" applyAlignment="1">
      <alignment horizontal="left" vertical="center" wrapText="1"/>
    </xf>
    <xf numFmtId="0" fontId="22" fillId="5" borderId="1" xfId="0" applyFont="1" applyFill="1" applyBorder="1" applyAlignment="1">
      <alignment vertical="center" wrapText="1"/>
    </xf>
    <xf numFmtId="2" fontId="22" fillId="5" borderId="1" xfId="0" applyNumberFormat="1" applyFont="1" applyFill="1" applyBorder="1" applyAlignment="1">
      <alignment horizontal="right" vertical="center" wrapText="1"/>
    </xf>
    <xf numFmtId="2" fontId="17" fillId="0" borderId="0" xfId="0" applyNumberFormat="1" applyFont="1" applyAlignment="1">
      <alignment horizontal="left"/>
    </xf>
    <xf numFmtId="2" fontId="17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center" vertical="center"/>
    </xf>
    <xf numFmtId="1" fontId="1" fillId="12" borderId="1" xfId="0" applyNumberFormat="1" applyFont="1" applyFill="1" applyBorder="1" applyAlignment="1">
      <alignment horizontal="center" vertical="center" wrapText="1"/>
    </xf>
    <xf numFmtId="1" fontId="1" fillId="11" borderId="1" xfId="0" applyNumberFormat="1" applyFont="1" applyFill="1" applyBorder="1" applyAlignment="1">
      <alignment horizontal="center" vertical="center" wrapText="1"/>
    </xf>
    <xf numFmtId="2" fontId="22" fillId="5" borderId="1" xfId="0" applyNumberFormat="1" applyFont="1" applyFill="1" applyBorder="1" applyAlignment="1">
      <alignment horizontal="left" vertical="center" wrapText="1"/>
    </xf>
    <xf numFmtId="1" fontId="22" fillId="5" borderId="1" xfId="0" applyNumberFormat="1" applyFont="1" applyFill="1" applyBorder="1" applyAlignment="1">
      <alignment horizontal="left" vertical="center" wrapText="1"/>
    </xf>
    <xf numFmtId="1" fontId="22" fillId="5" borderId="1" xfId="0" applyNumberFormat="1" applyFont="1" applyFill="1" applyBorder="1" applyAlignment="1">
      <alignment horizontal="right" vertical="center" wrapText="1"/>
    </xf>
    <xf numFmtId="1" fontId="2" fillId="0" borderId="1" xfId="0" applyNumberFormat="1" applyFont="1" applyFill="1" applyBorder="1" applyAlignment="1">
      <alignment horizontal="left" vertical="center" wrapText="1"/>
    </xf>
    <xf numFmtId="1" fontId="2" fillId="6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" fontId="2" fillId="0" borderId="1" xfId="0" applyNumberFormat="1" applyFont="1" applyBorder="1" applyAlignment="1">
      <alignment horizontal="right" vertical="center"/>
    </xf>
    <xf numFmtId="1" fontId="2" fillId="0" borderId="1" xfId="0" applyNumberFormat="1" applyFont="1" applyFill="1" applyBorder="1" applyAlignment="1">
      <alignment horizontal="right" vertical="center"/>
    </xf>
    <xf numFmtId="2" fontId="2" fillId="0" borderId="1" xfId="0" applyNumberFormat="1" applyFont="1" applyFill="1" applyBorder="1" applyAlignment="1">
      <alignment horizontal="right" vertical="center"/>
    </xf>
    <xf numFmtId="2" fontId="2" fillId="0" borderId="0" xfId="0" applyNumberFormat="1" applyFont="1" applyFill="1" applyAlignment="1">
      <alignment horizontal="right" vertical="center"/>
    </xf>
    <xf numFmtId="1" fontId="2" fillId="4" borderId="1" xfId="0" applyNumberFormat="1" applyFont="1" applyFill="1" applyBorder="1" applyAlignment="1">
      <alignment horizontal="right" vertical="center" wrapText="1"/>
    </xf>
    <xf numFmtId="1" fontId="2" fillId="4" borderId="1" xfId="0" applyNumberFormat="1" applyFont="1" applyFill="1" applyBorder="1" applyAlignment="1">
      <alignment horizontal="right" vertical="center"/>
    </xf>
    <xf numFmtId="2" fontId="2" fillId="4" borderId="1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2" fontId="1" fillId="0" borderId="1" xfId="0" applyNumberFormat="1" applyFont="1" applyFill="1" applyBorder="1" applyAlignment="1">
      <alignment horizontal="left" vertical="center" wrapText="1"/>
    </xf>
    <xf numFmtId="2" fontId="1" fillId="0" borderId="0" xfId="0" applyNumberFormat="1" applyFont="1" applyAlignment="1">
      <alignment horizontal="right" vertical="center"/>
    </xf>
    <xf numFmtId="2" fontId="1" fillId="0" borderId="1" xfId="0" applyNumberFormat="1" applyFont="1" applyFill="1" applyBorder="1" applyAlignment="1">
      <alignment horizontal="right" vertical="center" wrapText="1"/>
    </xf>
    <xf numFmtId="2" fontId="1" fillId="4" borderId="1" xfId="0" applyNumberFormat="1" applyFont="1" applyFill="1" applyBorder="1" applyAlignment="1">
      <alignment horizontal="right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2" fontId="1" fillId="4" borderId="1" xfId="0" applyNumberFormat="1" applyFont="1" applyFill="1" applyBorder="1" applyAlignment="1">
      <alignment horizontal="right" vertical="center"/>
    </xf>
    <xf numFmtId="0" fontId="1" fillId="0" borderId="1" xfId="0" applyFont="1" applyBorder="1" applyAlignment="1">
      <alignment horizontal="justify" vertical="center" wrapText="1"/>
    </xf>
    <xf numFmtId="0" fontId="5" fillId="0" borderId="0" xfId="0" applyFont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0" fontId="2" fillId="7" borderId="1" xfId="0" applyFont="1" applyFill="1" applyBorder="1" applyAlignment="1">
      <alignment horizontal="right" vertical="center"/>
    </xf>
    <xf numFmtId="10" fontId="5" fillId="0" borderId="1" xfId="0" applyNumberFormat="1" applyFont="1" applyBorder="1" applyAlignment="1">
      <alignment horizontal="right" vertical="center"/>
    </xf>
    <xf numFmtId="0" fontId="2" fillId="4" borderId="1" xfId="0" applyFont="1" applyFill="1" applyBorder="1" applyAlignment="1">
      <alignment horizontal="right" vertical="center" wrapText="1"/>
    </xf>
    <xf numFmtId="0" fontId="5" fillId="7" borderId="1" xfId="0" applyFont="1" applyFill="1" applyBorder="1" applyAlignment="1">
      <alignment horizontal="right" vertical="center"/>
    </xf>
    <xf numFmtId="0" fontId="4" fillId="12" borderId="1" xfId="0" applyFont="1" applyFill="1" applyBorder="1" applyAlignment="1">
      <alignment horizontal="right" vertical="center"/>
    </xf>
    <xf numFmtId="0" fontId="4" fillId="11" borderId="1" xfId="0" applyFont="1" applyFill="1" applyBorder="1" applyAlignment="1">
      <alignment horizontal="right" vertical="center"/>
    </xf>
    <xf numFmtId="0" fontId="22" fillId="5" borderId="1" xfId="0" applyFont="1" applyFill="1" applyBorder="1" applyAlignment="1">
      <alignment horizontal="left" vertical="center" wrapText="1"/>
    </xf>
    <xf numFmtId="0" fontId="22" fillId="5" borderId="1" xfId="0" applyFont="1" applyFill="1" applyBorder="1" applyAlignment="1">
      <alignment horizontal="righ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right"/>
    </xf>
    <xf numFmtId="0" fontId="17" fillId="0" borderId="0" xfId="0" applyFont="1" applyBorder="1" applyAlignment="1">
      <alignment horizontal="right"/>
    </xf>
    <xf numFmtId="0" fontId="21" fillId="0" borderId="0" xfId="0" applyFont="1" applyAlignment="1">
      <alignment horizontal="right"/>
    </xf>
    <xf numFmtId="0" fontId="22" fillId="5" borderId="1" xfId="0" applyFont="1" applyFill="1" applyBorder="1" applyAlignment="1">
      <alignment horizontal="left" vertical="center"/>
    </xf>
    <xf numFmtId="0" fontId="26" fillId="0" borderId="0" xfId="0" applyFont="1" applyBorder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12" borderId="1" xfId="0" applyFont="1" applyFill="1" applyBorder="1" applyAlignment="1">
      <alignment horizontal="center" vertical="center" wrapText="1"/>
    </xf>
    <xf numFmtId="2" fontId="25" fillId="12" borderId="1" xfId="0" applyNumberFormat="1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left" vertical="center"/>
    </xf>
    <xf numFmtId="0" fontId="28" fillId="5" borderId="1" xfId="0" applyFont="1" applyFill="1" applyBorder="1" applyAlignment="1">
      <alignment horizontal="left" vertical="center" wrapText="1"/>
    </xf>
    <xf numFmtId="2" fontId="28" fillId="5" borderId="1" xfId="0" applyNumberFormat="1" applyFont="1" applyFill="1" applyBorder="1" applyAlignment="1">
      <alignment horizontal="left" vertical="center" wrapText="1"/>
    </xf>
    <xf numFmtId="0" fontId="28" fillId="5" borderId="1" xfId="0" applyFont="1" applyFill="1" applyBorder="1" applyAlignment="1">
      <alignment horizontal="right" vertical="center" wrapText="1"/>
    </xf>
    <xf numFmtId="2" fontId="28" fillId="5" borderId="1" xfId="0" applyNumberFormat="1" applyFont="1" applyFill="1" applyBorder="1" applyAlignment="1">
      <alignment horizontal="right" vertical="center" wrapText="1"/>
    </xf>
    <xf numFmtId="0" fontId="26" fillId="0" borderId="1" xfId="0" applyFont="1" applyFill="1" applyBorder="1" applyAlignment="1">
      <alignment horizontal="left" vertical="center" wrapText="1"/>
    </xf>
    <xf numFmtId="2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right" vertical="center"/>
    </xf>
    <xf numFmtId="2" fontId="26" fillId="0" borderId="1" xfId="0" applyNumberFormat="1" applyFont="1" applyFill="1" applyBorder="1" applyAlignment="1">
      <alignment horizontal="right" vertical="center"/>
    </xf>
    <xf numFmtId="0" fontId="26" fillId="0" borderId="1" xfId="0" applyFont="1" applyFill="1" applyBorder="1" applyAlignment="1">
      <alignment horizontal="right" vertical="center"/>
    </xf>
    <xf numFmtId="0" fontId="26" fillId="8" borderId="1" xfId="0" applyFont="1" applyFill="1" applyBorder="1" applyAlignment="1">
      <alignment horizontal="right" vertical="center"/>
    </xf>
    <xf numFmtId="0" fontId="26" fillId="0" borderId="1" xfId="0" quotePrefix="1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right" vertical="center"/>
    </xf>
    <xf numFmtId="0" fontId="26" fillId="0" borderId="0" xfId="0" applyFont="1" applyFill="1" applyAlignment="1">
      <alignment horizontal="right" vertical="center"/>
    </xf>
    <xf numFmtId="0" fontId="26" fillId="7" borderId="1" xfId="0" applyFont="1" applyFill="1" applyBorder="1" applyAlignment="1">
      <alignment horizontal="left" vertical="center" wrapText="1"/>
    </xf>
    <xf numFmtId="2" fontId="26" fillId="7" borderId="1" xfId="0" applyNumberFormat="1" applyFont="1" applyFill="1" applyBorder="1" applyAlignment="1">
      <alignment horizontal="left" vertical="center" wrapText="1"/>
    </xf>
    <xf numFmtId="2" fontId="26" fillId="9" borderId="1" xfId="0" applyNumberFormat="1" applyFont="1" applyFill="1" applyBorder="1" applyAlignment="1">
      <alignment horizontal="right" vertical="center"/>
    </xf>
    <xf numFmtId="0" fontId="26" fillId="9" borderId="1" xfId="0" applyFont="1" applyFill="1" applyBorder="1" applyAlignment="1">
      <alignment horizontal="right" vertical="center"/>
    </xf>
    <xf numFmtId="0" fontId="26" fillId="0" borderId="1" xfId="0" applyFont="1" applyBorder="1" applyAlignment="1">
      <alignment horizontal="left" vertical="center" wrapText="1"/>
    </xf>
    <xf numFmtId="0" fontId="26" fillId="0" borderId="42" xfId="0" applyFont="1" applyBorder="1" applyAlignment="1">
      <alignment horizontal="right" vertical="center"/>
    </xf>
    <xf numFmtId="0" fontId="26" fillId="0" borderId="43" xfId="0" applyFont="1" applyBorder="1" applyAlignment="1">
      <alignment horizontal="right" vertical="center"/>
    </xf>
    <xf numFmtId="0" fontId="25" fillId="11" borderId="1" xfId="0" applyFont="1" applyFill="1" applyBorder="1" applyAlignment="1">
      <alignment horizontal="center" vertical="center" wrapText="1"/>
    </xf>
    <xf numFmtId="2" fontId="25" fillId="11" borderId="1" xfId="0" applyNumberFormat="1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left" vertical="center" wrapText="1"/>
    </xf>
    <xf numFmtId="0" fontId="26" fillId="3" borderId="1" xfId="0" applyFont="1" applyFill="1" applyBorder="1" applyAlignment="1">
      <alignment horizontal="right" vertical="center"/>
    </xf>
    <xf numFmtId="2" fontId="26" fillId="3" borderId="1" xfId="0" applyNumberFormat="1" applyFont="1" applyFill="1" applyBorder="1" applyAlignment="1">
      <alignment horizontal="right" vertical="center"/>
    </xf>
    <xf numFmtId="0" fontId="30" fillId="0" borderId="1" xfId="0" applyFont="1" applyFill="1" applyBorder="1" applyAlignment="1">
      <alignment horizontal="left" vertical="center" wrapText="1"/>
    </xf>
    <xf numFmtId="2" fontId="30" fillId="0" borderId="1" xfId="0" applyNumberFormat="1" applyFont="1" applyFill="1" applyBorder="1" applyAlignment="1">
      <alignment horizontal="left" vertical="center" wrapText="1"/>
    </xf>
    <xf numFmtId="0" fontId="30" fillId="7" borderId="1" xfId="0" applyFont="1" applyFill="1" applyBorder="1" applyAlignment="1">
      <alignment horizontal="left" vertical="center" wrapText="1"/>
    </xf>
    <xf numFmtId="2" fontId="30" fillId="7" borderId="1" xfId="0" applyNumberFormat="1" applyFont="1" applyFill="1" applyBorder="1" applyAlignment="1">
      <alignment horizontal="left" vertical="center" wrapText="1"/>
    </xf>
    <xf numFmtId="0" fontId="25" fillId="5" borderId="1" xfId="0" applyFont="1" applyFill="1" applyBorder="1" applyAlignment="1">
      <alignment horizontal="left" vertical="center" wrapText="1"/>
    </xf>
    <xf numFmtId="2" fontId="25" fillId="5" borderId="1" xfId="0" applyNumberFormat="1" applyFont="1" applyFill="1" applyBorder="1" applyAlignment="1">
      <alignment horizontal="left" vertical="center" wrapText="1"/>
    </xf>
    <xf numFmtId="0" fontId="17" fillId="0" borderId="0" xfId="0" applyFont="1" applyAlignment="1">
      <alignment horizontal="justify"/>
    </xf>
    <xf numFmtId="0" fontId="31" fillId="0" borderId="0" xfId="0" applyFont="1" applyAlignment="1"/>
    <xf numFmtId="0" fontId="5" fillId="0" borderId="0" xfId="0" applyFont="1" applyAlignment="1">
      <alignment vertical="center"/>
    </xf>
    <xf numFmtId="0" fontId="5" fillId="0" borderId="1" xfId="0" applyFont="1" applyFill="1" applyBorder="1" applyAlignment="1">
      <alignment horizontal="justify" vertical="center" wrapText="1"/>
    </xf>
    <xf numFmtId="0" fontId="5" fillId="0" borderId="1" xfId="0" applyFont="1" applyBorder="1" applyAlignment="1">
      <alignment vertical="center"/>
    </xf>
    <xf numFmtId="0" fontId="2" fillId="7" borderId="1" xfId="0" applyFont="1" applyFill="1" applyBorder="1" applyAlignment="1">
      <alignment horizontal="justify" vertical="center" wrapText="1"/>
    </xf>
    <xf numFmtId="0" fontId="5" fillId="0" borderId="1" xfId="0" applyFont="1" applyBorder="1" applyAlignment="1">
      <alignment horizontal="justify" vertical="center" wrapText="1"/>
    </xf>
    <xf numFmtId="0" fontId="5" fillId="7" borderId="1" xfId="0" applyFont="1" applyFill="1" applyBorder="1" applyAlignment="1">
      <alignment vertical="center"/>
    </xf>
    <xf numFmtId="2" fontId="22" fillId="5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justify" vertical="center" wrapText="1"/>
    </xf>
    <xf numFmtId="164" fontId="5" fillId="0" borderId="1" xfId="0" applyNumberFormat="1" applyFont="1" applyBorder="1" applyAlignment="1">
      <alignment horizontal="right" vertical="center"/>
    </xf>
    <xf numFmtId="0" fontId="5" fillId="0" borderId="1" xfId="0" applyFont="1" applyFill="1" applyBorder="1" applyAlignment="1">
      <alignment vertical="center"/>
    </xf>
    <xf numFmtId="164" fontId="5" fillId="0" borderId="1" xfId="0" applyNumberFormat="1" applyFont="1" applyFill="1" applyBorder="1" applyAlignment="1">
      <alignment horizontal="right" vertical="center" wrapText="1"/>
    </xf>
    <xf numFmtId="2" fontId="5" fillId="0" borderId="1" xfId="0" applyNumberFormat="1" applyFont="1" applyFill="1" applyBorder="1" applyAlignment="1">
      <alignment horizontal="right" vertical="center" wrapText="1"/>
    </xf>
    <xf numFmtId="0" fontId="10" fillId="0" borderId="1" xfId="0" applyFont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justify"/>
    </xf>
    <xf numFmtId="1" fontId="22" fillId="5" borderId="1" xfId="0" applyNumberFormat="1" applyFont="1" applyFill="1" applyBorder="1" applyAlignment="1">
      <alignment horizontal="center" vertical="center" wrapText="1"/>
    </xf>
    <xf numFmtId="2" fontId="32" fillId="13" borderId="1" xfId="0" applyNumberFormat="1" applyFont="1" applyFill="1" applyBorder="1" applyAlignment="1">
      <alignment horizontal="center" vertical="center" wrapText="1"/>
    </xf>
    <xf numFmtId="0" fontId="32" fillId="13" borderId="1" xfId="0" applyFont="1" applyFill="1" applyBorder="1" applyAlignment="1">
      <alignment horizontal="center" vertical="center" wrapText="1"/>
    </xf>
    <xf numFmtId="2" fontId="36" fillId="5" borderId="1" xfId="0" applyNumberFormat="1" applyFont="1" applyFill="1" applyBorder="1" applyAlignment="1">
      <alignment horizontal="center" vertical="center" wrapText="1"/>
    </xf>
    <xf numFmtId="2" fontId="34" fillId="13" borderId="1" xfId="0" applyNumberFormat="1" applyFont="1" applyFill="1" applyBorder="1" applyAlignment="1">
      <alignment horizontal="center" vertical="center" wrapText="1"/>
    </xf>
    <xf numFmtId="11" fontId="33" fillId="13" borderId="1" xfId="0" applyNumberFormat="1" applyFont="1" applyFill="1" applyBorder="1" applyAlignment="1">
      <alignment horizontal="center" vertical="center" wrapText="1"/>
    </xf>
    <xf numFmtId="0" fontId="33" fillId="13" borderId="1" xfId="0" applyFont="1" applyFill="1" applyBorder="1" applyAlignment="1">
      <alignment horizontal="center" vertical="center" wrapText="1"/>
    </xf>
    <xf numFmtId="0" fontId="31" fillId="0" borderId="0" xfId="0" applyFont="1" applyAlignment="1"/>
    <xf numFmtId="0" fontId="17" fillId="0" borderId="0" xfId="0" applyFont="1" applyAlignment="1">
      <alignment horizontal="justify"/>
    </xf>
    <xf numFmtId="0" fontId="4" fillId="11" borderId="1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11" fontId="1" fillId="11" borderId="4" xfId="0" applyNumberFormat="1" applyFont="1" applyFill="1" applyBorder="1" applyAlignment="1">
      <alignment horizontal="center" vertical="center" wrapText="1"/>
    </xf>
    <xf numFmtId="11" fontId="1" fillId="11" borderId="5" xfId="0" applyNumberFormat="1" applyFont="1" applyFill="1" applyBorder="1" applyAlignment="1">
      <alignment horizontal="center" vertical="center" wrapText="1"/>
    </xf>
    <xf numFmtId="11" fontId="1" fillId="12" borderId="4" xfId="0" applyNumberFormat="1" applyFont="1" applyFill="1" applyBorder="1" applyAlignment="1">
      <alignment horizontal="center" vertical="center" wrapText="1"/>
    </xf>
    <xf numFmtId="11" fontId="1" fillId="12" borderId="5" xfId="0" applyNumberFormat="1" applyFont="1" applyFill="1" applyBorder="1" applyAlignment="1">
      <alignment horizontal="center" vertical="center" wrapText="1"/>
    </xf>
    <xf numFmtId="11" fontId="1" fillId="11" borderId="1" xfId="0" applyNumberFormat="1" applyFont="1" applyFill="1" applyBorder="1" applyAlignment="1">
      <alignment horizontal="center" vertical="center" wrapText="1"/>
    </xf>
    <xf numFmtId="11" fontId="1" fillId="12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/>
    <xf numFmtId="2" fontId="37" fillId="13" borderId="1" xfId="0" applyNumberFormat="1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2" fontId="2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2" fillId="3" borderId="1" xfId="1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0" fontId="1" fillId="8" borderId="1" xfId="0" applyFont="1" applyFill="1" applyBorder="1" applyAlignment="1">
      <alignment horizontal="center"/>
    </xf>
    <xf numFmtId="0" fontId="1" fillId="15" borderId="1" xfId="0" applyFont="1" applyFill="1" applyBorder="1" applyAlignment="1" applyProtection="1">
      <alignment horizontal="left" vertical="top" wrapText="1"/>
      <protection locked="0"/>
    </xf>
    <xf numFmtId="0" fontId="1" fillId="15" borderId="1" xfId="0" applyFont="1" applyFill="1" applyBorder="1" applyAlignment="1" applyProtection="1">
      <alignment horizontal="right" vertical="top" wrapText="1"/>
    </xf>
    <xf numFmtId="2" fontId="1" fillId="15" borderId="1" xfId="0" applyNumberFormat="1" applyFont="1" applyFill="1" applyBorder="1" applyAlignment="1" applyProtection="1">
      <alignment horizontal="right" vertical="top" wrapText="1"/>
      <protection locked="0"/>
    </xf>
    <xf numFmtId="0" fontId="1" fillId="15" borderId="1" xfId="0" applyFont="1" applyFill="1" applyBorder="1" applyAlignment="1" applyProtection="1">
      <alignment horizontal="right" vertical="top" wrapText="1"/>
      <protection locked="0"/>
    </xf>
    <xf numFmtId="0" fontId="2" fillId="15" borderId="1" xfId="0" applyFont="1" applyFill="1" applyBorder="1" applyAlignment="1" applyProtection="1">
      <alignment horizontal="right"/>
      <protection locked="0"/>
    </xf>
    <xf numFmtId="0" fontId="2" fillId="15" borderId="1" xfId="0" applyFont="1" applyFill="1" applyBorder="1" applyProtection="1">
      <protection locked="0"/>
    </xf>
    <xf numFmtId="2" fontId="2" fillId="15" borderId="1" xfId="0" applyNumberFormat="1" applyFont="1" applyFill="1" applyBorder="1" applyProtection="1">
      <protection locked="0"/>
    </xf>
    <xf numFmtId="0" fontId="2" fillId="0" borderId="0" xfId="0" applyFont="1" applyProtection="1">
      <protection locked="0"/>
    </xf>
    <xf numFmtId="0" fontId="1" fillId="16" borderId="1" xfId="0" applyFont="1" applyFill="1" applyBorder="1" applyAlignment="1" applyProtection="1">
      <alignment horizontal="left" vertical="top" wrapText="1"/>
      <protection locked="0"/>
    </xf>
    <xf numFmtId="0" fontId="1" fillId="16" borderId="1" xfId="0" applyFont="1" applyFill="1" applyBorder="1" applyAlignment="1">
      <alignment horizontal="left" vertical="top" wrapText="1"/>
    </xf>
    <xf numFmtId="0" fontId="1" fillId="16" borderId="1" xfId="0" applyFont="1" applyFill="1" applyBorder="1" applyAlignment="1" applyProtection="1">
      <alignment horizontal="right" vertical="top" wrapText="1"/>
    </xf>
    <xf numFmtId="2" fontId="1" fillId="16" borderId="1" xfId="0" applyNumberFormat="1" applyFont="1" applyFill="1" applyBorder="1" applyAlignment="1" applyProtection="1">
      <alignment horizontal="right" vertical="top" wrapText="1"/>
    </xf>
    <xf numFmtId="0" fontId="1" fillId="16" borderId="1" xfId="0" applyFont="1" applyFill="1" applyBorder="1" applyAlignment="1" applyProtection="1">
      <alignment horizontal="right" vertical="top" wrapText="1"/>
      <protection locked="0"/>
    </xf>
    <xf numFmtId="2" fontId="1" fillId="16" borderId="1" xfId="0" applyNumberFormat="1" applyFont="1" applyFill="1" applyBorder="1" applyAlignment="1" applyProtection="1">
      <alignment horizontal="right" vertical="top" wrapText="1"/>
      <protection locked="0"/>
    </xf>
    <xf numFmtId="0" fontId="2" fillId="16" borderId="1" xfId="0" applyFont="1" applyFill="1" applyBorder="1" applyAlignment="1" applyProtection="1">
      <alignment horizontal="right"/>
      <protection locked="0"/>
    </xf>
    <xf numFmtId="0" fontId="2" fillId="16" borderId="1" xfId="0" applyFont="1" applyFill="1" applyBorder="1" applyProtection="1">
      <protection locked="0"/>
    </xf>
    <xf numFmtId="2" fontId="2" fillId="16" borderId="1" xfId="0" applyNumberFormat="1" applyFont="1" applyFill="1" applyBorder="1" applyProtection="1">
      <protection locked="0"/>
    </xf>
    <xf numFmtId="0" fontId="2" fillId="0" borderId="1" xfId="0" applyFont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 applyProtection="1">
      <alignment horizontal="right" vertical="top" wrapText="1"/>
      <protection locked="0"/>
    </xf>
    <xf numFmtId="0" fontId="2" fillId="0" borderId="1" xfId="0" applyFont="1" applyBorder="1" applyAlignment="1">
      <alignment horizontal="right"/>
    </xf>
    <xf numFmtId="2" fontId="2" fillId="0" borderId="1" xfId="0" applyNumberFormat="1" applyFont="1" applyFill="1" applyBorder="1" applyAlignment="1">
      <alignment horizontal="right" vertical="top" wrapText="1"/>
    </xf>
    <xf numFmtId="2" fontId="2" fillId="0" borderId="1" xfId="0" applyNumberFormat="1" applyFont="1" applyBorder="1" applyAlignment="1">
      <alignment horizontal="right"/>
    </xf>
    <xf numFmtId="0" fontId="2" fillId="0" borderId="1" xfId="0" applyFont="1" applyBorder="1" applyAlignment="1" applyProtection="1">
      <alignment horizontal="right" vertical="top" wrapText="1"/>
      <protection locked="0"/>
    </xf>
    <xf numFmtId="0" fontId="2" fillId="0" borderId="1" xfId="0" applyFont="1" applyFill="1" applyBorder="1" applyAlignment="1" applyProtection="1">
      <alignment horizontal="right" vertical="top" wrapText="1"/>
    </xf>
    <xf numFmtId="0" fontId="2" fillId="0" borderId="1" xfId="0" applyFont="1" applyFill="1" applyBorder="1" applyAlignment="1">
      <alignment horizontal="right" vertical="top" wrapText="1"/>
    </xf>
    <xf numFmtId="0" fontId="2" fillId="0" borderId="1" xfId="0" applyFont="1" applyBorder="1"/>
    <xf numFmtId="2" fontId="2" fillId="0" borderId="1" xfId="0" applyNumberFormat="1" applyFont="1" applyBorder="1"/>
    <xf numFmtId="0" fontId="2" fillId="17" borderId="1" xfId="0" applyFont="1" applyFill="1" applyBorder="1" applyAlignment="1" applyProtection="1">
      <alignment horizontal="right" vertical="top" wrapText="1"/>
      <protection locked="0"/>
    </xf>
    <xf numFmtId="0" fontId="2" fillId="17" borderId="1" xfId="0" applyFont="1" applyFill="1" applyBorder="1" applyAlignment="1" applyProtection="1">
      <alignment horizontal="right" vertical="top" wrapText="1"/>
    </xf>
    <xf numFmtId="0" fontId="2" fillId="17" borderId="1" xfId="0" applyFont="1" applyFill="1" applyBorder="1" applyAlignment="1">
      <alignment horizontal="right"/>
    </xf>
    <xf numFmtId="1" fontId="2" fillId="17" borderId="1" xfId="0" applyNumberFormat="1" applyFont="1" applyFill="1" applyBorder="1" applyAlignment="1" applyProtection="1">
      <alignment horizontal="right" vertical="top" wrapText="1"/>
    </xf>
    <xf numFmtId="1" fontId="2" fillId="17" borderId="1" xfId="0" applyNumberFormat="1" applyFont="1" applyFill="1" applyBorder="1" applyAlignment="1">
      <alignment horizontal="right" vertical="center" wrapText="1"/>
    </xf>
    <xf numFmtId="1" fontId="2" fillId="3" borderId="1" xfId="0" applyNumberFormat="1" applyFont="1" applyFill="1" applyBorder="1" applyAlignment="1">
      <alignment horizontal="right" vertical="center" wrapText="1"/>
    </xf>
    <xf numFmtId="0" fontId="2" fillId="4" borderId="1" xfId="0" applyFont="1" applyFill="1" applyBorder="1" applyAlignment="1">
      <alignment horizontal="right"/>
    </xf>
    <xf numFmtId="0" fontId="2" fillId="4" borderId="1" xfId="0" applyFont="1" applyFill="1" applyBorder="1"/>
    <xf numFmtId="2" fontId="2" fillId="4" borderId="1" xfId="0" applyNumberFormat="1" applyFont="1" applyFill="1" applyBorder="1"/>
    <xf numFmtId="0" fontId="40" fillId="3" borderId="1" xfId="0" applyFont="1" applyFill="1" applyBorder="1" applyAlignment="1">
      <alignment horizontal="left" vertical="top" wrapText="1"/>
    </xf>
    <xf numFmtId="0" fontId="40" fillId="3" borderId="1" xfId="0" applyFont="1" applyFill="1" applyBorder="1" applyAlignment="1" applyProtection="1">
      <alignment horizontal="right" vertical="top" wrapText="1"/>
      <protection locked="0"/>
    </xf>
    <xf numFmtId="0" fontId="40" fillId="3" borderId="1" xfId="0" applyFont="1" applyFill="1" applyBorder="1" applyAlignment="1" applyProtection="1">
      <alignment horizontal="right" vertical="top" wrapText="1"/>
    </xf>
    <xf numFmtId="0" fontId="40" fillId="17" borderId="1" xfId="0" applyFont="1" applyFill="1" applyBorder="1" applyAlignment="1">
      <alignment horizontal="right"/>
    </xf>
    <xf numFmtId="0" fontId="40" fillId="17" borderId="1" xfId="0" applyFont="1" applyFill="1" applyBorder="1" applyAlignment="1" applyProtection="1">
      <alignment horizontal="right" vertical="top" wrapText="1"/>
    </xf>
    <xf numFmtId="0" fontId="2" fillId="0" borderId="1" xfId="0" applyFont="1" applyFill="1" applyBorder="1" applyAlignment="1">
      <alignment horizontal="right"/>
    </xf>
    <xf numFmtId="2" fontId="2" fillId="0" borderId="1" xfId="0" applyNumberFormat="1" applyFont="1" applyFill="1" applyBorder="1" applyAlignment="1">
      <alignment horizontal="right"/>
    </xf>
    <xf numFmtId="0" fontId="1" fillId="18" borderId="1" xfId="0" applyFont="1" applyFill="1" applyBorder="1" applyAlignment="1">
      <alignment horizontal="left" vertical="top" wrapText="1"/>
    </xf>
    <xf numFmtId="0" fontId="2" fillId="18" borderId="1" xfId="0" applyFont="1" applyFill="1" applyBorder="1" applyAlignment="1">
      <alignment horizontal="left" vertical="top" wrapText="1"/>
    </xf>
    <xf numFmtId="0" fontId="2" fillId="18" borderId="1" xfId="0" applyFont="1" applyFill="1" applyBorder="1" applyAlignment="1">
      <alignment horizontal="right" vertical="top" wrapText="1"/>
    </xf>
    <xf numFmtId="2" fontId="2" fillId="18" borderId="1" xfId="0" applyNumberFormat="1" applyFont="1" applyFill="1" applyBorder="1" applyAlignment="1">
      <alignment horizontal="right" vertical="top" wrapText="1"/>
    </xf>
    <xf numFmtId="10" fontId="2" fillId="18" borderId="1" xfId="0" applyNumberFormat="1" applyFont="1" applyFill="1" applyBorder="1" applyAlignment="1">
      <alignment horizontal="right" vertical="top" wrapText="1"/>
    </xf>
    <xf numFmtId="0" fontId="2" fillId="18" borderId="1" xfId="0" applyFont="1" applyFill="1" applyBorder="1" applyAlignment="1">
      <alignment horizontal="right"/>
    </xf>
    <xf numFmtId="2" fontId="2" fillId="18" borderId="1" xfId="0" applyNumberFormat="1" applyFont="1" applyFill="1" applyBorder="1" applyAlignment="1">
      <alignment horizontal="right"/>
    </xf>
    <xf numFmtId="0" fontId="2" fillId="18" borderId="1" xfId="0" applyFont="1" applyFill="1" applyBorder="1"/>
    <xf numFmtId="2" fontId="2" fillId="18" borderId="1" xfId="0" applyNumberFormat="1" applyFont="1" applyFill="1" applyBorder="1"/>
    <xf numFmtId="0" fontId="2" fillId="0" borderId="1" xfId="0" applyFont="1" applyBorder="1" applyAlignment="1" applyProtection="1">
      <alignment horizontal="right" vertical="top" wrapText="1"/>
    </xf>
    <xf numFmtId="10" fontId="2" fillId="8" borderId="1" xfId="0" applyNumberFormat="1" applyFont="1" applyFill="1" applyBorder="1" applyAlignment="1">
      <alignment horizontal="right" vertical="top" wrapText="1"/>
    </xf>
    <xf numFmtId="2" fontId="2" fillId="8" borderId="1" xfId="0" applyNumberFormat="1" applyFont="1" applyFill="1" applyBorder="1" applyAlignment="1">
      <alignment horizontal="right" vertical="top" wrapText="1"/>
    </xf>
    <xf numFmtId="0" fontId="2" fillId="8" borderId="1" xfId="0" applyFont="1" applyFill="1" applyBorder="1" applyAlignment="1">
      <alignment horizontal="right"/>
    </xf>
    <xf numFmtId="2" fontId="2" fillId="8" borderId="1" xfId="0" applyNumberFormat="1" applyFont="1" applyFill="1" applyBorder="1" applyAlignment="1">
      <alignment horizontal="right"/>
    </xf>
    <xf numFmtId="0" fontId="2" fillId="8" borderId="1" xfId="0" applyFont="1" applyFill="1" applyBorder="1" applyAlignment="1">
      <alignment horizontal="center"/>
    </xf>
    <xf numFmtId="2" fontId="2" fillId="8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3" borderId="1" xfId="0" applyFont="1" applyFill="1" applyBorder="1" applyAlignment="1" applyProtection="1">
      <alignment horizontal="right" vertical="top" wrapText="1"/>
      <protection locked="0"/>
    </xf>
    <xf numFmtId="0" fontId="2" fillId="6" borderId="1" xfId="0" applyFont="1" applyFill="1" applyBorder="1" applyAlignment="1" applyProtection="1">
      <alignment horizontal="right" vertical="top" wrapText="1"/>
      <protection locked="0"/>
    </xf>
    <xf numFmtId="0" fontId="2" fillId="8" borderId="1" xfId="0" applyFont="1" applyFill="1" applyBorder="1" applyAlignment="1" applyProtection="1">
      <alignment horizontal="right" vertical="top" wrapText="1"/>
      <protection locked="0"/>
    </xf>
    <xf numFmtId="0" fontId="2" fillId="8" borderId="1" xfId="0" applyFont="1" applyFill="1" applyBorder="1" applyAlignment="1" applyProtection="1">
      <alignment horizontal="right" vertical="top" wrapText="1"/>
    </xf>
    <xf numFmtId="0" fontId="2" fillId="8" borderId="1" xfId="0" applyFont="1" applyFill="1" applyBorder="1" applyAlignment="1">
      <alignment horizontal="right" vertical="top" wrapText="1"/>
    </xf>
    <xf numFmtId="0" fontId="1" fillId="16" borderId="1" xfId="0" applyFont="1" applyFill="1" applyBorder="1" applyAlignment="1">
      <alignment horizontal="right" vertical="top" wrapText="1"/>
    </xf>
    <xf numFmtId="2" fontId="1" fillId="16" borderId="1" xfId="0" applyNumberFormat="1" applyFont="1" applyFill="1" applyBorder="1" applyAlignment="1">
      <alignment horizontal="right" vertical="top" wrapText="1"/>
    </xf>
    <xf numFmtId="0" fontId="1" fillId="16" borderId="1" xfId="0" applyFont="1" applyFill="1" applyBorder="1" applyAlignment="1">
      <alignment horizontal="right"/>
    </xf>
    <xf numFmtId="0" fontId="1" fillId="16" borderId="1" xfId="0" applyFont="1" applyFill="1" applyBorder="1" applyAlignment="1">
      <alignment horizontal="center"/>
    </xf>
    <xf numFmtId="2" fontId="1" fillId="16" borderId="1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right" vertical="top" wrapText="1"/>
    </xf>
    <xf numFmtId="0" fontId="2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19" borderId="1" xfId="0" applyFont="1" applyFill="1" applyBorder="1" applyAlignment="1">
      <alignment horizontal="right"/>
    </xf>
    <xf numFmtId="0" fontId="2" fillId="19" borderId="1" xfId="0" applyFont="1" applyFill="1" applyBorder="1" applyAlignment="1">
      <alignment horizontal="center"/>
    </xf>
    <xf numFmtId="2" fontId="2" fillId="19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1" fontId="1" fillId="15" borderId="1" xfId="0" applyNumberFormat="1" applyFont="1" applyFill="1" applyBorder="1" applyAlignment="1">
      <alignment horizontal="left" vertical="top" wrapText="1"/>
    </xf>
    <xf numFmtId="1" fontId="1" fillId="15" borderId="1" xfId="0" applyNumberFormat="1" applyFont="1" applyFill="1" applyBorder="1" applyAlignment="1">
      <alignment horizontal="right" vertical="top" wrapText="1"/>
    </xf>
    <xf numFmtId="1" fontId="1" fillId="15" borderId="1" xfId="0" applyNumberFormat="1" applyFont="1" applyFill="1" applyBorder="1" applyAlignment="1" applyProtection="1">
      <alignment horizontal="right" vertical="top" wrapText="1"/>
      <protection locked="0"/>
    </xf>
    <xf numFmtId="1" fontId="1" fillId="15" borderId="1" xfId="0" applyNumberFormat="1" applyFont="1" applyFill="1" applyBorder="1" applyAlignment="1">
      <alignment horizontal="right"/>
    </xf>
    <xf numFmtId="1" fontId="1" fillId="15" borderId="1" xfId="0" applyNumberFormat="1" applyFont="1" applyFill="1" applyBorder="1" applyAlignment="1">
      <alignment horizontal="center"/>
    </xf>
    <xf numFmtId="1" fontId="2" fillId="15" borderId="1" xfId="0" applyNumberFormat="1" applyFont="1" applyFill="1" applyBorder="1" applyAlignment="1" applyProtection="1">
      <alignment horizontal="center"/>
      <protection locked="0"/>
    </xf>
    <xf numFmtId="1" fontId="1" fillId="0" borderId="0" xfId="0" applyNumberFormat="1" applyFont="1" applyAlignment="1">
      <alignment horizontal="center"/>
    </xf>
    <xf numFmtId="0" fontId="2" fillId="17" borderId="1" xfId="0" applyFont="1" applyFill="1" applyBorder="1" applyAlignment="1">
      <alignment horizontal="left" vertical="top" wrapText="1"/>
    </xf>
    <xf numFmtId="2" fontId="2" fillId="17" borderId="1" xfId="0" applyNumberFormat="1" applyFont="1" applyFill="1" applyBorder="1" applyAlignment="1">
      <alignment horizontal="right" vertical="top" wrapText="1"/>
    </xf>
    <xf numFmtId="2" fontId="2" fillId="3" borderId="1" xfId="0" applyNumberFormat="1" applyFont="1" applyFill="1" applyBorder="1" applyAlignment="1">
      <alignment horizontal="right" vertical="top" wrapText="1"/>
    </xf>
    <xf numFmtId="2" fontId="2" fillId="3" borderId="1" xfId="0" applyNumberFormat="1" applyFont="1" applyFill="1" applyBorder="1" applyAlignment="1">
      <alignment horizontal="right"/>
    </xf>
    <xf numFmtId="0" fontId="2" fillId="3" borderId="1" xfId="0" applyFont="1" applyFill="1" applyBorder="1" applyAlignment="1">
      <alignment horizontal="right"/>
    </xf>
    <xf numFmtId="2" fontId="1" fillId="16" borderId="1" xfId="0" applyNumberFormat="1" applyFont="1" applyFill="1" applyBorder="1" applyAlignment="1">
      <alignment horizontal="right"/>
    </xf>
    <xf numFmtId="2" fontId="1" fillId="16" borderId="1" xfId="0" applyNumberFormat="1" applyFont="1" applyFill="1" applyBorder="1" applyAlignment="1">
      <alignment horizontal="center"/>
    </xf>
    <xf numFmtId="1" fontId="2" fillId="0" borderId="1" xfId="0" applyNumberFormat="1" applyFont="1" applyBorder="1" applyAlignment="1">
      <alignment horizontal="right"/>
    </xf>
    <xf numFmtId="0" fontId="2" fillId="7" borderId="1" xfId="0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horizontal="center" vertical="top" wrapText="1"/>
    </xf>
    <xf numFmtId="0" fontId="2" fillId="20" borderId="1" xfId="0" applyFont="1" applyFill="1" applyBorder="1" applyAlignment="1">
      <alignment horizontal="right" vertical="top" wrapText="1"/>
    </xf>
    <xf numFmtId="2" fontId="2" fillId="20" borderId="1" xfId="0" applyNumberFormat="1" applyFont="1" applyFill="1" applyBorder="1" applyAlignment="1">
      <alignment horizontal="right" vertical="top" wrapText="1"/>
    </xf>
    <xf numFmtId="0" fontId="1" fillId="4" borderId="1" xfId="0" applyFont="1" applyFill="1" applyBorder="1" applyAlignment="1">
      <alignment horizontal="left" vertical="top" wrapText="1"/>
    </xf>
    <xf numFmtId="1" fontId="1" fillId="4" borderId="1" xfId="0" applyNumberFormat="1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right" vertical="top" wrapText="1"/>
    </xf>
    <xf numFmtId="2" fontId="1" fillId="4" borderId="1" xfId="0" applyNumberFormat="1" applyFont="1" applyFill="1" applyBorder="1" applyAlignment="1">
      <alignment horizontal="right" vertical="top" wrapText="1"/>
    </xf>
    <xf numFmtId="2" fontId="1" fillId="4" borderId="1" xfId="0" applyNumberFormat="1" applyFont="1" applyFill="1" applyBorder="1" applyAlignment="1">
      <alignment horizontal="center" vertical="top" wrapText="1"/>
    </xf>
    <xf numFmtId="0" fontId="1" fillId="0" borderId="0" xfId="0" applyFont="1" applyAlignment="1"/>
    <xf numFmtId="11" fontId="1" fillId="6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left" vertical="top" wrapText="1"/>
    </xf>
    <xf numFmtId="2" fontId="1" fillId="6" borderId="1" xfId="0" applyNumberFormat="1" applyFont="1" applyFill="1" applyBorder="1" applyAlignment="1">
      <alignment horizontal="right" vertical="center" wrapText="1"/>
    </xf>
    <xf numFmtId="0" fontId="1" fillId="15" borderId="1" xfId="0" applyFont="1" applyFill="1" applyBorder="1" applyAlignment="1">
      <alignment vertical="top" wrapText="1"/>
    </xf>
    <xf numFmtId="2" fontId="2" fillId="15" borderId="1" xfId="0" applyNumberFormat="1" applyFont="1" applyFill="1" applyBorder="1" applyAlignment="1">
      <alignment wrapText="1"/>
    </xf>
    <xf numFmtId="2" fontId="2" fillId="15" borderId="1" xfId="0" applyNumberFormat="1" applyFont="1" applyFill="1" applyBorder="1" applyAlignment="1">
      <alignment horizontal="right" wrapText="1"/>
    </xf>
    <xf numFmtId="0" fontId="2" fillId="15" borderId="1" xfId="0" applyFont="1" applyFill="1" applyBorder="1" applyAlignment="1">
      <alignment wrapText="1"/>
    </xf>
    <xf numFmtId="0" fontId="1" fillId="16" borderId="1" xfId="0" applyFont="1" applyFill="1" applyBorder="1" applyAlignment="1">
      <alignment vertical="top" wrapText="1"/>
    </xf>
    <xf numFmtId="2" fontId="1" fillId="16" borderId="1" xfId="0" applyNumberFormat="1" applyFont="1" applyFill="1" applyBorder="1" applyAlignment="1">
      <alignment vertical="top" wrapText="1"/>
    </xf>
    <xf numFmtId="0" fontId="2" fillId="16" borderId="1" xfId="0" applyFont="1" applyFill="1" applyBorder="1" applyAlignment="1">
      <alignment wrapText="1"/>
    </xf>
    <xf numFmtId="0" fontId="36" fillId="20" borderId="1" xfId="0" applyFont="1" applyFill="1" applyBorder="1" applyAlignment="1">
      <alignment vertical="top" wrapText="1"/>
    </xf>
    <xf numFmtId="0" fontId="1" fillId="4" borderId="1" xfId="0" applyFont="1" applyFill="1" applyBorder="1" applyAlignment="1">
      <alignment vertical="top" wrapText="1"/>
    </xf>
    <xf numFmtId="2" fontId="1" fillId="4" borderId="1" xfId="0" applyNumberFormat="1" applyFont="1" applyFill="1" applyBorder="1" applyAlignment="1">
      <alignment vertical="top" wrapText="1"/>
    </xf>
    <xf numFmtId="0" fontId="2" fillId="4" borderId="1" xfId="0" applyFont="1" applyFill="1" applyBorder="1" applyAlignment="1">
      <alignment wrapText="1"/>
    </xf>
    <xf numFmtId="0" fontId="2" fillId="0" borderId="0" xfId="0" applyFont="1" applyFill="1"/>
    <xf numFmtId="0" fontId="2" fillId="0" borderId="1" xfId="0" applyFont="1" applyBorder="1" applyAlignment="1">
      <alignment horizontal="justify" vertical="top" wrapText="1"/>
    </xf>
    <xf numFmtId="0" fontId="2" fillId="3" borderId="1" xfId="0" applyFont="1" applyFill="1" applyBorder="1" applyAlignment="1">
      <alignment horizontal="justify" vertical="top" wrapText="1"/>
    </xf>
    <xf numFmtId="0" fontId="11" fillId="3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right" wrapText="1"/>
    </xf>
    <xf numFmtId="0" fontId="2" fillId="0" borderId="1" xfId="0" applyFont="1" applyBorder="1" applyAlignment="1">
      <alignment wrapText="1"/>
    </xf>
    <xf numFmtId="2" fontId="2" fillId="0" borderId="1" xfId="0" applyNumberFormat="1" applyFont="1" applyBorder="1" applyAlignment="1">
      <alignment horizontal="right" vertical="center" wrapText="1"/>
    </xf>
    <xf numFmtId="0" fontId="11" fillId="0" borderId="1" xfId="0" applyFont="1" applyBorder="1" applyAlignment="1">
      <alignment horizontal="left" vertical="top" wrapText="1"/>
    </xf>
    <xf numFmtId="0" fontId="2" fillId="6" borderId="1" xfId="0" applyFont="1" applyFill="1" applyBorder="1" applyAlignment="1">
      <alignment horizontal="right" wrapText="1"/>
    </xf>
    <xf numFmtId="0" fontId="2" fillId="17" borderId="1" xfId="0" applyFont="1" applyFill="1" applyBorder="1" applyAlignment="1">
      <alignment horizontal="justify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justify" vertical="top" wrapText="1"/>
    </xf>
    <xf numFmtId="2" fontId="2" fillId="4" borderId="1" xfId="0" applyNumberFormat="1" applyFont="1" applyFill="1" applyBorder="1" applyAlignment="1">
      <alignment horizontal="right" vertical="top" wrapText="1"/>
    </xf>
    <xf numFmtId="0" fontId="2" fillId="4" borderId="1" xfId="0" applyFont="1" applyFill="1" applyBorder="1" applyAlignment="1">
      <alignment horizontal="right" wrapText="1"/>
    </xf>
    <xf numFmtId="0" fontId="2" fillId="0" borderId="1" xfId="0" applyFont="1" applyFill="1" applyBorder="1" applyAlignment="1">
      <alignment horizontal="justify" vertical="top" wrapText="1"/>
    </xf>
    <xf numFmtId="0" fontId="2" fillId="8" borderId="1" xfId="0" applyFont="1" applyFill="1" applyBorder="1" applyAlignment="1">
      <alignment wrapText="1"/>
    </xf>
    <xf numFmtId="0" fontId="2" fillId="8" borderId="1" xfId="0" applyFont="1" applyFill="1" applyBorder="1" applyAlignment="1">
      <alignment horizontal="right" wrapText="1"/>
    </xf>
    <xf numFmtId="2" fontId="2" fillId="8" borderId="1" xfId="0" applyNumberFormat="1" applyFont="1" applyFill="1" applyBorder="1" applyAlignment="1">
      <alignment horizontal="right" vertical="center" wrapText="1"/>
    </xf>
    <xf numFmtId="0" fontId="2" fillId="0" borderId="1" xfId="0" applyFont="1" applyFill="1" applyBorder="1"/>
    <xf numFmtId="0" fontId="2" fillId="17" borderId="1" xfId="0" applyFont="1" applyFill="1" applyBorder="1"/>
    <xf numFmtId="0" fontId="2" fillId="6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horizontal="right" wrapText="1"/>
    </xf>
    <xf numFmtId="2" fontId="2" fillId="0" borderId="1" xfId="1" applyNumberFormat="1" applyFont="1" applyFill="1" applyBorder="1" applyAlignment="1">
      <alignment horizontal="right" vertical="top" wrapText="1"/>
    </xf>
    <xf numFmtId="0" fontId="1" fillId="0" borderId="1" xfId="0" applyFont="1" applyBorder="1" applyAlignment="1">
      <alignment horizontal="right" wrapText="1"/>
    </xf>
    <xf numFmtId="2" fontId="1" fillId="14" borderId="1" xfId="0" applyNumberFormat="1" applyFont="1" applyFill="1" applyBorder="1" applyAlignment="1">
      <alignment horizontal="right" vertical="center" wrapText="1"/>
    </xf>
    <xf numFmtId="0" fontId="1" fillId="14" borderId="1" xfId="0" applyFont="1" applyFill="1" applyBorder="1" applyAlignment="1">
      <alignment horizontal="right" vertical="center" wrapText="1"/>
    </xf>
    <xf numFmtId="0" fontId="1" fillId="14" borderId="1" xfId="0" applyFont="1" applyFill="1" applyBorder="1" applyAlignment="1">
      <alignment horizontal="right" vertical="top" wrapText="1"/>
    </xf>
    <xf numFmtId="2" fontId="2" fillId="7" borderId="1" xfId="0" applyNumberFormat="1" applyFont="1" applyFill="1" applyBorder="1" applyAlignment="1">
      <alignment horizontal="right" wrapText="1"/>
    </xf>
    <xf numFmtId="2" fontId="2" fillId="0" borderId="1" xfId="0" applyNumberFormat="1" applyFont="1" applyBorder="1" applyAlignment="1">
      <alignment horizontal="right" wrapText="1"/>
    </xf>
    <xf numFmtId="2" fontId="2" fillId="0" borderId="1" xfId="0" applyNumberFormat="1" applyFont="1" applyFill="1" applyBorder="1" applyAlignment="1">
      <alignment horizontal="right" wrapText="1"/>
    </xf>
    <xf numFmtId="2" fontId="1" fillId="0" borderId="1" xfId="0" applyNumberFormat="1" applyFont="1" applyFill="1" applyBorder="1" applyAlignment="1">
      <alignment horizontal="right" wrapText="1"/>
    </xf>
    <xf numFmtId="0" fontId="2" fillId="6" borderId="1" xfId="0" applyFont="1" applyFill="1" applyBorder="1" applyAlignment="1">
      <alignment wrapText="1"/>
    </xf>
    <xf numFmtId="2" fontId="2" fillId="6" borderId="1" xfId="0" applyNumberFormat="1" applyFont="1" applyFill="1" applyBorder="1" applyAlignment="1">
      <alignment horizontal="right" wrapText="1"/>
    </xf>
    <xf numFmtId="2" fontId="1" fillId="6" borderId="1" xfId="0" applyNumberFormat="1" applyFont="1" applyFill="1" applyBorder="1" applyAlignment="1">
      <alignment horizontal="right" wrapText="1"/>
    </xf>
    <xf numFmtId="2" fontId="2" fillId="0" borderId="1" xfId="0" applyNumberFormat="1" applyFont="1" applyFill="1" applyBorder="1" applyAlignment="1">
      <alignment wrapText="1"/>
    </xf>
    <xf numFmtId="0" fontId="2" fillId="8" borderId="1" xfId="0" applyFont="1" applyFill="1" applyBorder="1" applyAlignment="1">
      <alignment horizontal="justify" vertical="top" wrapText="1"/>
    </xf>
    <xf numFmtId="0" fontId="2" fillId="8" borderId="1" xfId="0" applyFont="1" applyFill="1" applyBorder="1" applyAlignment="1">
      <alignment horizontal="right" vertical="center" wrapText="1"/>
    </xf>
    <xf numFmtId="1" fontId="2" fillId="0" borderId="1" xfId="0" applyNumberFormat="1" applyFont="1" applyBorder="1" applyAlignment="1">
      <alignment horizontal="right" wrapText="1"/>
    </xf>
    <xf numFmtId="2" fontId="2" fillId="0" borderId="1" xfId="0" applyNumberFormat="1" applyFont="1" applyBorder="1" applyAlignment="1">
      <alignment horizontal="right" vertical="top" wrapText="1"/>
    </xf>
    <xf numFmtId="2" fontId="2" fillId="0" borderId="0" xfId="0" applyNumberFormat="1" applyFont="1" applyAlignment="1">
      <alignment horizontal="center"/>
    </xf>
    <xf numFmtId="1" fontId="1" fillId="6" borderId="1" xfId="0" applyNumberFormat="1" applyFont="1" applyFill="1" applyBorder="1" applyAlignment="1">
      <alignment horizontal="center" wrapText="1"/>
    </xf>
    <xf numFmtId="2" fontId="1" fillId="6" borderId="1" xfId="0" applyNumberFormat="1" applyFont="1" applyFill="1" applyBorder="1" applyAlignment="1">
      <alignment horizontal="center" wrapText="1"/>
    </xf>
    <xf numFmtId="2" fontId="2" fillId="6" borderId="1" xfId="0" applyNumberFormat="1" applyFont="1" applyFill="1" applyBorder="1" applyAlignment="1">
      <alignment horizontal="center" wrapText="1"/>
    </xf>
    <xf numFmtId="2" fontId="1" fillId="15" borderId="1" xfId="0" applyNumberFormat="1" applyFont="1" applyFill="1" applyBorder="1" applyAlignment="1">
      <alignment horizontal="left" vertical="top" wrapText="1"/>
    </xf>
    <xf numFmtId="2" fontId="2" fillId="15" borderId="1" xfId="0" applyNumberFormat="1" applyFont="1" applyFill="1" applyBorder="1" applyAlignment="1">
      <alignment horizontal="right" vertical="top" wrapText="1"/>
    </xf>
    <xf numFmtId="2" fontId="1" fillId="15" borderId="1" xfId="0" applyNumberFormat="1" applyFont="1" applyFill="1" applyBorder="1" applyAlignment="1">
      <alignment horizontal="right" vertical="top" wrapText="1"/>
    </xf>
    <xf numFmtId="2" fontId="1" fillId="16" borderId="1" xfId="0" applyNumberFormat="1" applyFont="1" applyFill="1" applyBorder="1" applyAlignment="1">
      <alignment horizontal="left" vertical="top" wrapText="1"/>
    </xf>
    <xf numFmtId="1" fontId="1" fillId="16" borderId="1" xfId="0" applyNumberFormat="1" applyFont="1" applyFill="1" applyBorder="1" applyAlignment="1">
      <alignment horizontal="left" vertical="top" wrapText="1"/>
    </xf>
    <xf numFmtId="1" fontId="1" fillId="16" borderId="1" xfId="0" applyNumberFormat="1" applyFont="1" applyFill="1" applyBorder="1" applyAlignment="1">
      <alignment horizontal="right" vertical="top" wrapText="1"/>
    </xf>
    <xf numFmtId="2" fontId="2" fillId="16" borderId="1" xfId="0" applyNumberFormat="1" applyFont="1" applyFill="1" applyBorder="1" applyAlignment="1">
      <alignment horizontal="right" vertical="top" wrapText="1"/>
    </xf>
    <xf numFmtId="2" fontId="1" fillId="4" borderId="1" xfId="0" applyNumberFormat="1" applyFont="1" applyFill="1" applyBorder="1" applyAlignment="1">
      <alignment horizontal="left" vertical="top" wrapText="1"/>
    </xf>
    <xf numFmtId="1" fontId="1" fillId="4" borderId="1" xfId="0" applyNumberFormat="1" applyFont="1" applyFill="1" applyBorder="1" applyAlignment="1">
      <alignment horizontal="right" vertical="top" wrapText="1"/>
    </xf>
    <xf numFmtId="1" fontId="2" fillId="6" borderId="1" xfId="0" applyNumberFormat="1" applyFont="1" applyFill="1" applyBorder="1" applyAlignment="1">
      <alignment horizontal="left" vertical="top" wrapText="1"/>
    </xf>
    <xf numFmtId="2" fontId="2" fillId="6" borderId="1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right"/>
    </xf>
    <xf numFmtId="2" fontId="1" fillId="0" borderId="1" xfId="0" applyNumberFormat="1" applyFont="1" applyFill="1" applyBorder="1" applyAlignment="1">
      <alignment horizontal="right" vertical="top" wrapText="1"/>
    </xf>
    <xf numFmtId="1" fontId="1" fillId="0" borderId="1" xfId="0" applyNumberFormat="1" applyFont="1" applyFill="1" applyBorder="1" applyAlignment="1">
      <alignment horizontal="right" vertical="top" wrapText="1"/>
    </xf>
    <xf numFmtId="2" fontId="2" fillId="0" borderId="0" xfId="0" applyNumberFormat="1" applyFont="1" applyFill="1" applyAlignment="1">
      <alignment horizontal="right"/>
    </xf>
    <xf numFmtId="1" fontId="2" fillId="0" borderId="1" xfId="0" applyNumberFormat="1" applyFont="1" applyFill="1" applyBorder="1" applyAlignment="1">
      <alignment horizontal="left" vertical="top" wrapText="1"/>
    </xf>
    <xf numFmtId="1" fontId="2" fillId="8" borderId="1" xfId="0" applyNumberFormat="1" applyFont="1" applyFill="1" applyBorder="1" applyAlignment="1">
      <alignment horizontal="left" vertical="top" wrapText="1"/>
    </xf>
    <xf numFmtId="2" fontId="2" fillId="8" borderId="1" xfId="0" applyNumberFormat="1" applyFont="1" applyFill="1" applyBorder="1" applyAlignment="1">
      <alignment horizontal="left" vertical="top" wrapText="1"/>
    </xf>
    <xf numFmtId="2" fontId="2" fillId="4" borderId="1" xfId="0" applyNumberFormat="1" applyFont="1" applyFill="1" applyBorder="1" applyAlignment="1">
      <alignment horizontal="left" vertical="top" wrapText="1"/>
    </xf>
    <xf numFmtId="1" fontId="2" fillId="4" borderId="1" xfId="0" applyNumberFormat="1" applyFont="1" applyFill="1" applyBorder="1" applyAlignment="1">
      <alignment horizontal="left" vertical="top" wrapText="1"/>
    </xf>
    <xf numFmtId="1" fontId="2" fillId="4" borderId="1" xfId="0" applyNumberFormat="1" applyFont="1" applyFill="1" applyBorder="1" applyAlignment="1">
      <alignment horizontal="right"/>
    </xf>
    <xf numFmtId="2" fontId="2" fillId="4" borderId="1" xfId="0" applyNumberFormat="1" applyFont="1" applyFill="1" applyBorder="1" applyAlignment="1">
      <alignment horizontal="right"/>
    </xf>
    <xf numFmtId="1" fontId="2" fillId="8" borderId="1" xfId="0" applyNumberFormat="1" applyFont="1" applyFill="1" applyBorder="1" applyAlignment="1">
      <alignment horizontal="right"/>
    </xf>
    <xf numFmtId="1" fontId="1" fillId="8" borderId="1" xfId="0" applyNumberFormat="1" applyFont="1" applyFill="1" applyBorder="1" applyAlignment="1">
      <alignment horizontal="right" vertical="top" wrapText="1"/>
    </xf>
    <xf numFmtId="2" fontId="1" fillId="8" borderId="1" xfId="0" applyNumberFormat="1" applyFont="1" applyFill="1" applyBorder="1" applyAlignment="1">
      <alignment horizontal="right" vertical="top" wrapText="1"/>
    </xf>
    <xf numFmtId="2" fontId="2" fillId="0" borderId="1" xfId="0" applyNumberFormat="1" applyFont="1" applyFill="1" applyBorder="1" applyAlignment="1">
      <alignment horizontal="left"/>
    </xf>
    <xf numFmtId="1" fontId="2" fillId="0" borderId="1" xfId="0" applyNumberFormat="1" applyFont="1" applyFill="1" applyBorder="1" applyAlignment="1">
      <alignment horizontal="left"/>
    </xf>
    <xf numFmtId="1" fontId="2" fillId="6" borderId="1" xfId="0" applyNumberFormat="1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left"/>
    </xf>
    <xf numFmtId="2" fontId="2" fillId="8" borderId="1" xfId="0" applyNumberFormat="1" applyFont="1" applyFill="1" applyBorder="1" applyAlignment="1">
      <alignment horizontal="left"/>
    </xf>
    <xf numFmtId="1" fontId="2" fillId="0" borderId="1" xfId="0" applyNumberFormat="1" applyFont="1" applyFill="1" applyBorder="1" applyAlignment="1">
      <alignment horizontal="right" wrapText="1"/>
    </xf>
    <xf numFmtId="1" fontId="2" fillId="0" borderId="1" xfId="0" applyNumberFormat="1" applyFont="1" applyFill="1" applyBorder="1" applyAlignment="1">
      <alignment horizontal="right" vertical="top" wrapText="1"/>
    </xf>
    <xf numFmtId="2" fontId="1" fillId="19" borderId="1" xfId="0" applyNumberFormat="1" applyFont="1" applyFill="1" applyBorder="1" applyAlignment="1">
      <alignment horizontal="left" vertical="top" wrapText="1"/>
    </xf>
    <xf numFmtId="1" fontId="1" fillId="19" borderId="1" xfId="0" applyNumberFormat="1" applyFont="1" applyFill="1" applyBorder="1" applyAlignment="1">
      <alignment horizontal="left" vertical="top" wrapText="1"/>
    </xf>
    <xf numFmtId="1" fontId="1" fillId="19" borderId="1" xfId="0" applyNumberFormat="1" applyFont="1" applyFill="1" applyBorder="1" applyAlignment="1">
      <alignment horizontal="right" vertical="top" wrapText="1"/>
    </xf>
    <xf numFmtId="2" fontId="2" fillId="19" borderId="1" xfId="0" applyNumberFormat="1" applyFont="1" applyFill="1" applyBorder="1" applyAlignment="1">
      <alignment horizontal="right" vertical="top" wrapText="1"/>
    </xf>
    <xf numFmtId="2" fontId="1" fillId="19" borderId="1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right"/>
    </xf>
    <xf numFmtId="0" fontId="1" fillId="15" borderId="1" xfId="0" applyFont="1" applyFill="1" applyBorder="1" applyAlignment="1">
      <alignment horizontal="left"/>
    </xf>
    <xf numFmtId="0" fontId="4" fillId="15" borderId="1" xfId="0" applyFont="1" applyFill="1" applyBorder="1" applyAlignment="1">
      <alignment horizontal="left"/>
    </xf>
    <xf numFmtId="0" fontId="4" fillId="15" borderId="1" xfId="0" applyFont="1" applyFill="1" applyBorder="1" applyAlignment="1">
      <alignment horizontal="right"/>
    </xf>
    <xf numFmtId="0" fontId="1" fillId="21" borderId="1" xfId="0" applyFont="1" applyFill="1" applyBorder="1" applyAlignment="1">
      <alignment horizontal="left"/>
    </xf>
    <xf numFmtId="0" fontId="4" fillId="21" borderId="1" xfId="0" applyFont="1" applyFill="1" applyBorder="1" applyAlignment="1">
      <alignment horizontal="left"/>
    </xf>
    <xf numFmtId="0" fontId="4" fillId="21" borderId="1" xfId="0" applyFont="1" applyFill="1" applyBorder="1" applyAlignment="1">
      <alignment horizontal="right"/>
    </xf>
    <xf numFmtId="0" fontId="4" fillId="16" borderId="1" xfId="0" applyFont="1" applyFill="1" applyBorder="1" applyAlignment="1">
      <alignment horizontal="left" vertical="top" wrapText="1"/>
    </xf>
    <xf numFmtId="0" fontId="4" fillId="16" borderId="1" xfId="0" applyFont="1" applyFill="1" applyBorder="1" applyAlignment="1">
      <alignment horizontal="right" vertical="top" wrapText="1"/>
    </xf>
    <xf numFmtId="0" fontId="5" fillId="0" borderId="1" xfId="0" applyFont="1" applyBorder="1" applyAlignment="1">
      <alignment horizontal="left" vertical="top" wrapText="1"/>
    </xf>
    <xf numFmtId="10" fontId="10" fillId="0" borderId="1" xfId="0" applyNumberFormat="1" applyFont="1" applyBorder="1" applyAlignment="1">
      <alignment horizontal="right" vertical="center" wrapText="1"/>
    </xf>
    <xf numFmtId="0" fontId="10" fillId="0" borderId="1" xfId="0" applyFont="1" applyBorder="1" applyAlignment="1">
      <alignment horizontal="right" vertical="center" wrapText="1"/>
    </xf>
    <xf numFmtId="0" fontId="10" fillId="4" borderId="1" xfId="0" applyFont="1" applyFill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top" wrapText="1"/>
    </xf>
    <xf numFmtId="0" fontId="5" fillId="0" borderId="1" xfId="0" applyFont="1" applyBorder="1" applyAlignment="1">
      <alignment horizontal="right" vertical="top" wrapText="1"/>
    </xf>
    <xf numFmtId="0" fontId="5" fillId="7" borderId="1" xfId="0" applyFont="1" applyFill="1" applyBorder="1" applyAlignment="1">
      <alignment horizontal="right"/>
    </xf>
    <xf numFmtId="0" fontId="5" fillId="4" borderId="1" xfId="0" applyFont="1" applyFill="1" applyBorder="1" applyAlignment="1">
      <alignment horizontal="right"/>
    </xf>
    <xf numFmtId="0" fontId="5" fillId="7" borderId="1" xfId="0" quotePrefix="1" applyFont="1" applyFill="1" applyBorder="1" applyAlignment="1">
      <alignment horizontal="right"/>
    </xf>
    <xf numFmtId="0" fontId="5" fillId="4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right" vertical="top" wrapText="1"/>
    </xf>
    <xf numFmtId="9" fontId="10" fillId="0" borderId="1" xfId="0" applyNumberFormat="1" applyFont="1" applyBorder="1" applyAlignment="1">
      <alignment horizontal="right" vertical="center" wrapText="1"/>
    </xf>
    <xf numFmtId="0" fontId="5" fillId="8" borderId="1" xfId="0" applyFont="1" applyFill="1" applyBorder="1" applyAlignment="1">
      <alignment horizontal="right"/>
    </xf>
    <xf numFmtId="0" fontId="2" fillId="8" borderId="1" xfId="0" applyFont="1" applyFill="1" applyBorder="1" applyAlignment="1">
      <alignment horizontal="left" vertical="top" wrapText="1"/>
    </xf>
    <xf numFmtId="2" fontId="5" fillId="8" borderId="1" xfId="0" applyNumberFormat="1" applyFont="1" applyFill="1" applyBorder="1" applyAlignment="1">
      <alignment horizontal="right" vertical="top" wrapText="1"/>
    </xf>
    <xf numFmtId="0" fontId="5" fillId="8" borderId="1" xfId="0" applyFont="1" applyFill="1" applyBorder="1" applyAlignment="1">
      <alignment horizontal="right" vertical="top" wrapText="1"/>
    </xf>
    <xf numFmtId="9" fontId="10" fillId="8" borderId="1" xfId="0" applyNumberFormat="1" applyFont="1" applyFill="1" applyBorder="1" applyAlignment="1">
      <alignment horizontal="right" vertical="center" wrapText="1"/>
    </xf>
    <xf numFmtId="2" fontId="5" fillId="4" borderId="1" xfId="0" applyNumberFormat="1" applyFont="1" applyFill="1" applyBorder="1" applyAlignment="1">
      <alignment horizontal="right" vertical="top" wrapText="1"/>
    </xf>
    <xf numFmtId="0" fontId="5" fillId="4" borderId="1" xfId="0" applyFont="1" applyFill="1" applyBorder="1" applyAlignment="1">
      <alignment horizontal="right" vertical="top" wrapText="1"/>
    </xf>
    <xf numFmtId="2" fontId="4" fillId="16" borderId="1" xfId="0" applyNumberFormat="1" applyFont="1" applyFill="1" applyBorder="1" applyAlignment="1">
      <alignment horizontal="right" vertical="top" wrapText="1"/>
    </xf>
    <xf numFmtId="0" fontId="5" fillId="0" borderId="1" xfId="0" applyFont="1" applyBorder="1" applyAlignment="1">
      <alignment horizontal="right"/>
    </xf>
    <xf numFmtId="0" fontId="5" fillId="6" borderId="1" xfId="0" applyFont="1" applyFill="1" applyBorder="1" applyAlignment="1">
      <alignment horizontal="right"/>
    </xf>
    <xf numFmtId="0" fontId="4" fillId="3" borderId="1" xfId="0" applyFont="1" applyFill="1" applyBorder="1" applyAlignment="1">
      <alignment horizontal="right" vertical="top" wrapText="1"/>
    </xf>
    <xf numFmtId="2" fontId="5" fillId="0" borderId="1" xfId="0" applyNumberFormat="1" applyFont="1" applyBorder="1" applyAlignment="1">
      <alignment horizontal="right"/>
    </xf>
    <xf numFmtId="0" fontId="5" fillId="3" borderId="1" xfId="0" applyFont="1" applyFill="1" applyBorder="1" applyAlignment="1">
      <alignment horizontal="right" vertical="top" wrapText="1"/>
    </xf>
    <xf numFmtId="0" fontId="5" fillId="3" borderId="1" xfId="0" applyFont="1" applyFill="1" applyBorder="1" applyAlignment="1">
      <alignment horizontal="right"/>
    </xf>
    <xf numFmtId="0" fontId="5" fillId="0" borderId="1" xfId="0" applyFont="1" applyFill="1" applyBorder="1" applyAlignment="1">
      <alignment horizontal="right" vertical="top" wrapText="1"/>
    </xf>
    <xf numFmtId="0" fontId="5" fillId="0" borderId="1" xfId="0" applyFont="1" applyBorder="1" applyAlignment="1">
      <alignment horizontal="right" wrapText="1"/>
    </xf>
    <xf numFmtId="0" fontId="5" fillId="0" borderId="1" xfId="2" applyNumberFormat="1" applyFont="1" applyBorder="1" applyAlignment="1">
      <alignment horizontal="right"/>
    </xf>
    <xf numFmtId="0" fontId="5" fillId="0" borderId="1" xfId="0" applyNumberFormat="1" applyFont="1" applyBorder="1" applyAlignment="1">
      <alignment horizontal="right"/>
    </xf>
    <xf numFmtId="0" fontId="5" fillId="8" borderId="1" xfId="0" applyFont="1" applyFill="1" applyBorder="1" applyAlignment="1">
      <alignment horizontal="right" wrapText="1"/>
    </xf>
    <xf numFmtId="0" fontId="5" fillId="8" borderId="1" xfId="2" applyNumberFormat="1" applyFont="1" applyFill="1" applyBorder="1" applyAlignment="1">
      <alignment horizontal="right"/>
    </xf>
    <xf numFmtId="0" fontId="5" fillId="8" borderId="1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0" fontId="5" fillId="8" borderId="1" xfId="0" applyFont="1" applyFill="1" applyBorder="1" applyAlignment="1">
      <alignment horizontal="left" vertical="top" wrapText="1"/>
    </xf>
    <xf numFmtId="9" fontId="5" fillId="0" borderId="1" xfId="0" applyNumberFormat="1" applyFont="1" applyBorder="1" applyAlignment="1">
      <alignment horizontal="right"/>
    </xf>
    <xf numFmtId="0" fontId="5" fillId="17" borderId="1" xfId="0" applyFont="1" applyFill="1" applyBorder="1" applyAlignment="1">
      <alignment horizontal="right"/>
    </xf>
    <xf numFmtId="0" fontId="4" fillId="17" borderId="1" xfId="0" applyFont="1" applyFill="1" applyBorder="1" applyAlignment="1">
      <alignment horizontal="right"/>
    </xf>
    <xf numFmtId="0" fontId="5" fillId="0" borderId="1" xfId="0" quotePrefix="1" applyFont="1" applyBorder="1" applyAlignment="1">
      <alignment horizontal="right"/>
    </xf>
    <xf numFmtId="0" fontId="5" fillId="7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right" vertical="center" wrapText="1"/>
    </xf>
    <xf numFmtId="0" fontId="5" fillId="17" borderId="1" xfId="0" applyFont="1" applyFill="1" applyBorder="1" applyAlignment="1">
      <alignment horizontal="right" vertical="center" wrapText="1"/>
    </xf>
    <xf numFmtId="0" fontId="2" fillId="7" borderId="1" xfId="0" applyFont="1" applyFill="1" applyBorder="1" applyAlignment="1">
      <alignment horizontal="left" vertical="top" wrapText="1"/>
    </xf>
    <xf numFmtId="0" fontId="5" fillId="7" borderId="1" xfId="0" applyFont="1" applyFill="1" applyBorder="1" applyAlignment="1">
      <alignment horizontal="left" vertical="top" wrapText="1"/>
    </xf>
    <xf numFmtId="0" fontId="5" fillId="7" borderId="1" xfId="0" applyFont="1" applyFill="1" applyBorder="1" applyAlignment="1">
      <alignment horizontal="right" vertical="top" wrapText="1"/>
    </xf>
    <xf numFmtId="0" fontId="2" fillId="7" borderId="1" xfId="0" applyFont="1" applyFill="1" applyBorder="1" applyAlignment="1">
      <alignment horizontal="right"/>
    </xf>
    <xf numFmtId="2" fontId="5" fillId="17" borderId="1" xfId="0" applyNumberFormat="1" applyFont="1" applyFill="1" applyBorder="1" applyAlignment="1">
      <alignment horizontal="right"/>
    </xf>
    <xf numFmtId="10" fontId="5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 vertical="top" wrapText="1"/>
    </xf>
    <xf numFmtId="0" fontId="5" fillId="0" borderId="1" xfId="0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2" fontId="1" fillId="6" borderId="1" xfId="0" applyNumberFormat="1" applyFont="1" applyFill="1" applyBorder="1" applyAlignment="1">
      <alignment horizontal="center" vertical="center" wrapText="1"/>
    </xf>
    <xf numFmtId="0" fontId="1" fillId="22" borderId="1" xfId="0" applyFont="1" applyFill="1" applyBorder="1" applyAlignment="1">
      <alignment horizontal="left" vertical="center"/>
    </xf>
    <xf numFmtId="0" fontId="1" fillId="22" borderId="1" xfId="0" applyFont="1" applyFill="1" applyBorder="1" applyAlignment="1">
      <alignment horizontal="right" vertical="center" wrapText="1"/>
    </xf>
    <xf numFmtId="2" fontId="1" fillId="22" borderId="1" xfId="0" applyNumberFormat="1" applyFont="1" applyFill="1" applyBorder="1" applyAlignment="1">
      <alignment horizontal="right" vertical="center" wrapText="1"/>
    </xf>
    <xf numFmtId="0" fontId="1" fillId="15" borderId="1" xfId="0" applyFont="1" applyFill="1" applyBorder="1" applyAlignment="1">
      <alignment horizontal="right"/>
    </xf>
    <xf numFmtId="2" fontId="1" fillId="15" borderId="1" xfId="0" applyNumberFormat="1" applyFont="1" applyFill="1" applyBorder="1" applyAlignment="1">
      <alignment horizontal="right"/>
    </xf>
    <xf numFmtId="0" fontId="1" fillId="5" borderId="1" xfId="0" applyFont="1" applyFill="1" applyBorder="1" applyAlignment="1">
      <alignment horizontal="left"/>
    </xf>
    <xf numFmtId="0" fontId="1" fillId="5" borderId="1" xfId="0" applyFont="1" applyFill="1" applyBorder="1" applyAlignment="1">
      <alignment horizontal="right"/>
    </xf>
    <xf numFmtId="2" fontId="1" fillId="5" borderId="1" xfId="0" applyNumberFormat="1" applyFont="1" applyFill="1" applyBorder="1" applyAlignment="1">
      <alignment horizontal="right"/>
    </xf>
    <xf numFmtId="0" fontId="2" fillId="5" borderId="1" xfId="0" applyFont="1" applyFill="1" applyBorder="1" applyAlignment="1">
      <alignment horizontal="right"/>
    </xf>
    <xf numFmtId="2" fontId="2" fillId="5" borderId="1" xfId="0" applyNumberFormat="1" applyFont="1" applyFill="1" applyBorder="1" applyAlignment="1">
      <alignment horizontal="right"/>
    </xf>
    <xf numFmtId="2" fontId="2" fillId="17" borderId="1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0" fontId="2" fillId="23" borderId="1" xfId="0" applyFont="1" applyFill="1" applyBorder="1" applyAlignment="1">
      <alignment horizontal="right"/>
    </xf>
    <xf numFmtId="2" fontId="2" fillId="23" borderId="1" xfId="0" applyNumberFormat="1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17" borderId="1" xfId="0" applyFont="1" applyFill="1" applyBorder="1" applyAlignment="1">
      <alignment horizontal="right" vertical="top" wrapText="1"/>
    </xf>
    <xf numFmtId="0" fontId="2" fillId="0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0" borderId="1" xfId="0" quotePrefix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right"/>
    </xf>
    <xf numFmtId="0" fontId="1" fillId="7" borderId="1" xfId="0" applyFont="1" applyFill="1" applyBorder="1" applyAlignment="1">
      <alignment horizontal="right" vertical="top" wrapText="1"/>
    </xf>
    <xf numFmtId="0" fontId="1" fillId="17" borderId="1" xfId="0" applyFont="1" applyFill="1" applyBorder="1" applyAlignment="1">
      <alignment horizontal="right" vertical="top" wrapText="1"/>
    </xf>
    <xf numFmtId="2" fontId="1" fillId="17" borderId="1" xfId="0" applyNumberFormat="1" applyFont="1" applyFill="1" applyBorder="1" applyAlignment="1">
      <alignment horizontal="right" vertical="top" wrapText="1"/>
    </xf>
    <xf numFmtId="0" fontId="1" fillId="3" borderId="1" xfId="0" applyFont="1" applyFill="1" applyBorder="1" applyAlignment="1">
      <alignment horizontal="right" vertical="top" wrapText="1"/>
    </xf>
    <xf numFmtId="0" fontId="1" fillId="19" borderId="1" xfId="0" applyFont="1" applyFill="1" applyBorder="1" applyAlignment="1">
      <alignment horizontal="right"/>
    </xf>
    <xf numFmtId="2" fontId="1" fillId="19" borderId="1" xfId="0" applyNumberFormat="1" applyFont="1" applyFill="1" applyBorder="1" applyAlignment="1">
      <alignment horizontal="right"/>
    </xf>
    <xf numFmtId="2" fontId="2" fillId="9" borderId="1" xfId="0" applyNumberFormat="1" applyFont="1" applyFill="1" applyBorder="1" applyAlignment="1">
      <alignment horizontal="right"/>
    </xf>
    <xf numFmtId="0" fontId="2" fillId="9" borderId="1" xfId="0" applyFont="1" applyFill="1" applyBorder="1" applyAlignment="1">
      <alignment horizontal="right"/>
    </xf>
    <xf numFmtId="0" fontId="2" fillId="8" borderId="1" xfId="0" applyNumberFormat="1" applyFont="1" applyFill="1" applyBorder="1" applyAlignment="1">
      <alignment horizontal="right"/>
    </xf>
    <xf numFmtId="0" fontId="1" fillId="4" borderId="1" xfId="0" applyFont="1" applyFill="1" applyBorder="1" applyAlignment="1">
      <alignment horizontal="right"/>
    </xf>
    <xf numFmtId="2" fontId="1" fillId="4" borderId="1" xfId="0" applyNumberFormat="1" applyFont="1" applyFill="1" applyBorder="1" applyAlignment="1">
      <alignment horizontal="right"/>
    </xf>
    <xf numFmtId="0" fontId="2" fillId="0" borderId="42" xfId="0" applyFont="1" applyBorder="1" applyAlignment="1">
      <alignment horizontal="right"/>
    </xf>
    <xf numFmtId="0" fontId="1" fillId="7" borderId="1" xfId="0" applyFont="1" applyFill="1" applyBorder="1" applyAlignment="1">
      <alignment horizontal="right"/>
    </xf>
    <xf numFmtId="2" fontId="1" fillId="7" borderId="1" xfId="0" applyNumberFormat="1" applyFont="1" applyFill="1" applyBorder="1" applyAlignment="1">
      <alignment horizontal="right"/>
    </xf>
    <xf numFmtId="0" fontId="1" fillId="19" borderId="1" xfId="0" applyFont="1" applyFill="1" applyBorder="1" applyAlignment="1">
      <alignment horizontal="left" vertical="top" wrapText="1"/>
    </xf>
    <xf numFmtId="0" fontId="1" fillId="19" borderId="1" xfId="0" applyFont="1" applyFill="1" applyBorder="1" applyAlignment="1">
      <alignment horizontal="righ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right" vertical="top" wrapText="1"/>
    </xf>
    <xf numFmtId="0" fontId="1" fillId="0" borderId="0" xfId="0" applyFont="1" applyAlignment="1">
      <alignment horizontal="justify"/>
    </xf>
    <xf numFmtId="0" fontId="4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/>
    </xf>
    <xf numFmtId="2" fontId="4" fillId="5" borderId="1" xfId="0" applyNumberFormat="1" applyFont="1" applyFill="1" applyBorder="1" applyAlignment="1">
      <alignment horizontal="right"/>
    </xf>
    <xf numFmtId="0" fontId="4" fillId="15" borderId="1" xfId="0" applyFont="1" applyFill="1" applyBorder="1" applyAlignment="1">
      <alignment horizontal="center"/>
    </xf>
    <xf numFmtId="2" fontId="4" fillId="15" borderId="1" xfId="0" applyNumberFormat="1" applyFont="1" applyFill="1" applyBorder="1" applyAlignment="1">
      <alignment horizontal="right"/>
    </xf>
    <xf numFmtId="0" fontId="4" fillId="16" borderId="1" xfId="0" applyFont="1" applyFill="1" applyBorder="1" applyAlignment="1">
      <alignment vertical="top" wrapText="1"/>
    </xf>
    <xf numFmtId="2" fontId="4" fillId="16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justify" vertical="top" wrapText="1"/>
    </xf>
    <xf numFmtId="0" fontId="5" fillId="0" borderId="1" xfId="0" applyFont="1" applyBorder="1"/>
    <xf numFmtId="49" fontId="5" fillId="0" borderId="1" xfId="0" applyNumberFormat="1" applyFont="1" applyBorder="1" applyAlignment="1">
      <alignment horizontal="right"/>
    </xf>
    <xf numFmtId="0" fontId="1" fillId="9" borderId="1" xfId="0" applyFont="1" applyFill="1" applyBorder="1" applyAlignment="1">
      <alignment horizontal="justify" vertical="top" wrapText="1"/>
    </xf>
    <xf numFmtId="0" fontId="2" fillId="9" borderId="1" xfId="0" applyFont="1" applyFill="1" applyBorder="1" applyAlignment="1">
      <alignment horizontal="right" vertical="top" wrapText="1"/>
    </xf>
    <xf numFmtId="0" fontId="2" fillId="0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horizontal="justify" vertical="top" wrapText="1"/>
    </xf>
    <xf numFmtId="0" fontId="2" fillId="3" borderId="1" xfId="0" applyFont="1" applyFill="1" applyBorder="1" applyAlignment="1">
      <alignment horizontal="right" vertical="top" wrapText="1"/>
    </xf>
    <xf numFmtId="0" fontId="5" fillId="0" borderId="1" xfId="0" applyFont="1" applyBorder="1" applyAlignment="1">
      <alignment horizontal="justify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5" fillId="6" borderId="1" xfId="0" applyFont="1" applyFill="1" applyBorder="1"/>
    <xf numFmtId="0" fontId="5" fillId="6" borderId="1" xfId="0" applyFont="1" applyFill="1" applyBorder="1" applyAlignment="1">
      <alignment horizontal="right" wrapText="1"/>
    </xf>
    <xf numFmtId="0" fontId="1" fillId="9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left" vertical="top" wrapText="1"/>
    </xf>
    <xf numFmtId="0" fontId="5" fillId="7" borderId="1" xfId="0" applyFont="1" applyFill="1" applyBorder="1" applyAlignment="1">
      <alignment horizontal="justify" vertical="top" wrapText="1"/>
    </xf>
    <xf numFmtId="0" fontId="5" fillId="4" borderId="1" xfId="0" applyFont="1" applyFill="1" applyBorder="1"/>
    <xf numFmtId="0" fontId="4" fillId="5" borderId="1" xfId="0" applyFont="1" applyFill="1" applyBorder="1" applyAlignment="1">
      <alignment horizontal="left"/>
    </xf>
    <xf numFmtId="2" fontId="1" fillId="9" borderId="1" xfId="0" applyNumberFormat="1" applyFont="1" applyFill="1" applyBorder="1" applyAlignment="1">
      <alignment horizontal="right" vertical="top" wrapText="1"/>
    </xf>
    <xf numFmtId="0" fontId="5" fillId="0" borderId="1" xfId="0" applyFont="1" applyBorder="1" applyAlignment="1"/>
    <xf numFmtId="0" fontId="5" fillId="3" borderId="1" xfId="0" applyFont="1" applyFill="1" applyBorder="1"/>
    <xf numFmtId="0" fontId="4" fillId="4" borderId="1" xfId="0" applyFont="1" applyFill="1" applyBorder="1"/>
    <xf numFmtId="2" fontId="4" fillId="4" borderId="1" xfId="0" applyNumberFormat="1" applyFont="1" applyFill="1" applyBorder="1"/>
    <xf numFmtId="0" fontId="11" fillId="0" borderId="1" xfId="0" applyFont="1" applyFill="1" applyBorder="1" applyAlignment="1">
      <alignment horizontal="justify" vertical="top" wrapText="1"/>
    </xf>
    <xf numFmtId="0" fontId="10" fillId="0" borderId="1" xfId="0" applyFont="1" applyBorder="1" applyAlignment="1">
      <alignment horizontal="right"/>
    </xf>
    <xf numFmtId="2" fontId="5" fillId="0" borderId="1" xfId="0" applyNumberFormat="1" applyFont="1" applyBorder="1"/>
    <xf numFmtId="0" fontId="5" fillId="0" borderId="1" xfId="0" applyFont="1" applyBorder="1" applyAlignment="1">
      <alignment horizontal="center"/>
    </xf>
    <xf numFmtId="0" fontId="5" fillId="0" borderId="1" xfId="0" applyFont="1" applyFill="1" applyBorder="1"/>
    <xf numFmtId="164" fontId="5" fillId="0" borderId="1" xfId="0" applyNumberFormat="1" applyFont="1" applyFill="1" applyBorder="1" applyAlignment="1">
      <alignment horizontal="right" vertical="top" wrapText="1"/>
    </xf>
    <xf numFmtId="0" fontId="5" fillId="7" borderId="1" xfId="0" applyFont="1" applyFill="1" applyBorder="1"/>
    <xf numFmtId="164" fontId="5" fillId="0" borderId="1" xfId="0" applyNumberFormat="1" applyFont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/>
    </xf>
    <xf numFmtId="2" fontId="5" fillId="0" borderId="1" xfId="2" applyNumberFormat="1" applyFont="1" applyFill="1" applyBorder="1" applyAlignment="1">
      <alignment horizontal="right" vertical="top" wrapText="1"/>
    </xf>
    <xf numFmtId="1" fontId="2" fillId="0" borderId="1" xfId="0" applyNumberFormat="1" applyFont="1" applyFill="1" applyBorder="1"/>
    <xf numFmtId="2" fontId="2" fillId="0" borderId="1" xfId="0" applyNumberFormat="1" applyFont="1" applyFill="1" applyBorder="1"/>
    <xf numFmtId="2" fontId="5" fillId="0" borderId="1" xfId="0" applyNumberFormat="1" applyFont="1" applyFill="1" applyBorder="1"/>
    <xf numFmtId="2" fontId="5" fillId="0" borderId="1" xfId="0" applyNumberFormat="1" applyFont="1" applyFill="1" applyBorder="1" applyAlignment="1">
      <alignment horizontal="right"/>
    </xf>
    <xf numFmtId="0" fontId="1" fillId="0" borderId="0" xfId="0" applyFont="1" applyAlignment="1" applyProtection="1">
      <alignment horizontal="center" wrapText="1"/>
    </xf>
    <xf numFmtId="0" fontId="1" fillId="10" borderId="47" xfId="0" applyFont="1" applyFill="1" applyBorder="1" applyAlignment="1" applyProtection="1">
      <alignment horizontal="left" wrapText="1"/>
      <protection locked="0"/>
    </xf>
    <xf numFmtId="0" fontId="14" fillId="11" borderId="1" xfId="0" applyFont="1" applyFill="1" applyBorder="1" applyAlignment="1">
      <alignment horizontal="center" vertical="center" wrapText="1"/>
    </xf>
    <xf numFmtId="0" fontId="14" fillId="12" borderId="1" xfId="0" applyFont="1" applyFill="1" applyBorder="1" applyAlignment="1">
      <alignment horizontal="center" vertical="center" wrapText="1"/>
    </xf>
    <xf numFmtId="0" fontId="15" fillId="12" borderId="1" xfId="0" applyFont="1" applyFill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justify" vertical="top" wrapText="1"/>
    </xf>
    <xf numFmtId="0" fontId="2" fillId="0" borderId="0" xfId="0" applyFont="1" applyAlignment="1"/>
    <xf numFmtId="0" fontId="1" fillId="8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11" fontId="1" fillId="12" borderId="4" xfId="0" applyNumberFormat="1" applyFont="1" applyFill="1" applyBorder="1" applyAlignment="1">
      <alignment horizontal="center" vertical="center" wrapText="1"/>
    </xf>
    <xf numFmtId="11" fontId="1" fillId="12" borderId="5" xfId="0" applyNumberFormat="1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43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11" fontId="1" fillId="12" borderId="6" xfId="0" applyNumberFormat="1" applyFont="1" applyFill="1" applyBorder="1" applyAlignment="1">
      <alignment horizontal="center" vertical="center" wrapText="1"/>
    </xf>
    <xf numFmtId="11" fontId="1" fillId="12" borderId="7" xfId="0" applyNumberFormat="1" applyFont="1" applyFill="1" applyBorder="1" applyAlignment="1">
      <alignment horizontal="center" vertical="center" wrapText="1"/>
    </xf>
    <xf numFmtId="11" fontId="1" fillId="12" borderId="8" xfId="0" applyNumberFormat="1" applyFont="1" applyFill="1" applyBorder="1" applyAlignment="1">
      <alignment horizontal="center" vertical="center" wrapText="1"/>
    </xf>
    <xf numFmtId="11" fontId="1" fillId="14" borderId="4" xfId="0" applyNumberFormat="1" applyFont="1" applyFill="1" applyBorder="1" applyAlignment="1">
      <alignment horizontal="center" vertical="center" wrapText="1"/>
    </xf>
    <xf numFmtId="11" fontId="1" fillId="14" borderId="5" xfId="0" applyNumberFormat="1" applyFont="1" applyFill="1" applyBorder="1" applyAlignment="1">
      <alignment horizontal="center" vertical="center" wrapText="1"/>
    </xf>
    <xf numFmtId="11" fontId="1" fillId="12" borderId="1" xfId="0" applyNumberFormat="1" applyFont="1" applyFill="1" applyBorder="1" applyAlignment="1">
      <alignment horizontal="center" vertical="center" wrapText="1"/>
    </xf>
    <xf numFmtId="11" fontId="1" fillId="11" borderId="4" xfId="0" applyNumberFormat="1" applyFont="1" applyFill="1" applyBorder="1" applyAlignment="1">
      <alignment horizontal="center" vertical="center" wrapText="1"/>
    </xf>
    <xf numFmtId="11" fontId="1" fillId="11" borderId="5" xfId="0" applyNumberFormat="1" applyFont="1" applyFill="1" applyBorder="1" applyAlignment="1">
      <alignment horizontal="center" vertical="center" wrapText="1"/>
    </xf>
    <xf numFmtId="11" fontId="1" fillId="11" borderId="6" xfId="0" applyNumberFormat="1" applyFont="1" applyFill="1" applyBorder="1" applyAlignment="1">
      <alignment horizontal="center" vertical="center" wrapText="1"/>
    </xf>
    <xf numFmtId="11" fontId="1" fillId="11" borderId="7" xfId="0" applyNumberFormat="1" applyFont="1" applyFill="1" applyBorder="1" applyAlignment="1">
      <alignment horizontal="center" vertical="center" wrapText="1"/>
    </xf>
    <xf numFmtId="11" fontId="1" fillId="11" borderId="8" xfId="0" applyNumberFormat="1" applyFont="1" applyFill="1" applyBorder="1" applyAlignment="1">
      <alignment horizontal="center" vertical="center" wrapText="1"/>
    </xf>
    <xf numFmtId="11" fontId="1" fillId="11" borderId="1" xfId="0" applyNumberFormat="1" applyFont="1" applyFill="1" applyBorder="1" applyAlignment="1">
      <alignment horizontal="center" vertical="center" wrapText="1"/>
    </xf>
    <xf numFmtId="11" fontId="1" fillId="6" borderId="1" xfId="0" applyNumberFormat="1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left" vertical="center" wrapText="1"/>
    </xf>
    <xf numFmtId="0" fontId="1" fillId="6" borderId="5" xfId="0" applyFont="1" applyFill="1" applyBorder="1" applyAlignment="1">
      <alignment horizontal="left" vertical="center" wrapText="1"/>
    </xf>
    <xf numFmtId="2" fontId="1" fillId="2" borderId="4" xfId="0" applyNumberFormat="1" applyFont="1" applyFill="1" applyBorder="1" applyAlignment="1">
      <alignment horizontal="left" vertical="center" wrapText="1"/>
    </xf>
    <xf numFmtId="2" fontId="1" fillId="2" borderId="43" xfId="0" applyNumberFormat="1" applyFont="1" applyFill="1" applyBorder="1" applyAlignment="1">
      <alignment horizontal="left" vertical="center" wrapText="1"/>
    </xf>
    <xf numFmtId="2" fontId="1" fillId="2" borderId="5" xfId="0" applyNumberFormat="1" applyFont="1" applyFill="1" applyBorder="1" applyAlignment="1">
      <alignment horizontal="left" vertical="center" wrapText="1"/>
    </xf>
    <xf numFmtId="2" fontId="1" fillId="12" borderId="6" xfId="0" applyNumberFormat="1" applyFont="1" applyFill="1" applyBorder="1" applyAlignment="1">
      <alignment horizontal="center" vertical="center" wrapText="1"/>
    </xf>
    <xf numFmtId="2" fontId="1" fillId="12" borderId="7" xfId="0" applyNumberFormat="1" applyFont="1" applyFill="1" applyBorder="1" applyAlignment="1">
      <alignment horizontal="center" vertical="center" wrapText="1"/>
    </xf>
    <xf numFmtId="2" fontId="1" fillId="12" borderId="8" xfId="0" applyNumberFormat="1" applyFont="1" applyFill="1" applyBorder="1" applyAlignment="1">
      <alignment horizontal="center" vertical="center" wrapText="1"/>
    </xf>
    <xf numFmtId="1" fontId="1" fillId="12" borderId="6" xfId="0" applyNumberFormat="1" applyFont="1" applyFill="1" applyBorder="1" applyAlignment="1">
      <alignment horizontal="center" vertical="center" wrapText="1"/>
    </xf>
    <xf numFmtId="1" fontId="1" fillId="12" borderId="7" xfId="0" applyNumberFormat="1" applyFont="1" applyFill="1" applyBorder="1" applyAlignment="1">
      <alignment horizontal="center" vertical="center" wrapText="1"/>
    </xf>
    <xf numFmtId="1" fontId="1" fillId="12" borderId="8" xfId="0" applyNumberFormat="1" applyFont="1" applyFill="1" applyBorder="1" applyAlignment="1">
      <alignment horizontal="center" vertical="center" wrapText="1"/>
    </xf>
    <xf numFmtId="1" fontId="1" fillId="11" borderId="6" xfId="0" applyNumberFormat="1" applyFont="1" applyFill="1" applyBorder="1" applyAlignment="1">
      <alignment horizontal="center" vertical="center" wrapText="1"/>
    </xf>
    <xf numFmtId="1" fontId="1" fillId="11" borderId="7" xfId="0" applyNumberFormat="1" applyFont="1" applyFill="1" applyBorder="1" applyAlignment="1">
      <alignment horizontal="center" vertical="center" wrapText="1"/>
    </xf>
    <xf numFmtId="1" fontId="1" fillId="11" borderId="8" xfId="0" applyNumberFormat="1" applyFont="1" applyFill="1" applyBorder="1" applyAlignment="1">
      <alignment horizontal="center" vertical="center" wrapText="1"/>
    </xf>
    <xf numFmtId="2" fontId="1" fillId="11" borderId="6" xfId="0" applyNumberFormat="1" applyFont="1" applyFill="1" applyBorder="1" applyAlignment="1">
      <alignment horizontal="center" vertical="center" wrapText="1"/>
    </xf>
    <xf numFmtId="2" fontId="1" fillId="11" borderId="7" xfId="0" applyNumberFormat="1" applyFont="1" applyFill="1" applyBorder="1" applyAlignment="1">
      <alignment horizontal="center" vertical="center" wrapText="1"/>
    </xf>
    <xf numFmtId="2" fontId="1" fillId="11" borderId="8" xfId="0" applyNumberFormat="1" applyFont="1" applyFill="1" applyBorder="1" applyAlignment="1">
      <alignment horizontal="center" vertical="center" wrapText="1"/>
    </xf>
    <xf numFmtId="2" fontId="1" fillId="6" borderId="1" xfId="0" applyNumberFormat="1" applyFont="1" applyFill="1" applyBorder="1" applyAlignment="1">
      <alignment horizontal="center" wrapText="1"/>
    </xf>
    <xf numFmtId="0" fontId="0" fillId="6" borderId="1" xfId="0" applyFill="1" applyBorder="1" applyAlignment="1">
      <alignment horizontal="center" wrapText="1"/>
    </xf>
    <xf numFmtId="2" fontId="1" fillId="6" borderId="6" xfId="0" applyNumberFormat="1" applyFont="1" applyFill="1" applyBorder="1" applyAlignment="1">
      <alignment horizontal="center" wrapText="1"/>
    </xf>
    <xf numFmtId="2" fontId="1" fillId="6" borderId="7" xfId="0" applyNumberFormat="1" applyFont="1" applyFill="1" applyBorder="1" applyAlignment="1">
      <alignment horizontal="center" wrapText="1"/>
    </xf>
    <xf numFmtId="2" fontId="1" fillId="6" borderId="8" xfId="0" applyNumberFormat="1" applyFont="1" applyFill="1" applyBorder="1" applyAlignment="1">
      <alignment horizontal="center" wrapText="1"/>
    </xf>
    <xf numFmtId="1" fontId="1" fillId="6" borderId="1" xfId="0" applyNumberFormat="1" applyFont="1" applyFill="1" applyBorder="1" applyAlignment="1">
      <alignment horizontal="center" wrapText="1"/>
    </xf>
    <xf numFmtId="0" fontId="3" fillId="6" borderId="1" xfId="0" applyFont="1" applyFill="1" applyBorder="1" applyAlignment="1">
      <alignment horizontal="center" wrapText="1"/>
    </xf>
    <xf numFmtId="1" fontId="0" fillId="6" borderId="1" xfId="0" applyNumberFormat="1" applyFill="1" applyBorder="1" applyAlignment="1">
      <alignment horizontal="center" wrapText="1"/>
    </xf>
    <xf numFmtId="0" fontId="1" fillId="6" borderId="4" xfId="0" applyFont="1" applyFill="1" applyBorder="1" applyAlignment="1">
      <alignment horizontal="left" vertical="center"/>
    </xf>
    <xf numFmtId="0" fontId="1" fillId="6" borderId="5" xfId="0" applyFont="1" applyFill="1" applyBorder="1" applyAlignment="1">
      <alignment horizontal="left" vertical="center"/>
    </xf>
    <xf numFmtId="0" fontId="4" fillId="12" borderId="6" xfId="0" applyFont="1" applyFill="1" applyBorder="1" applyAlignment="1">
      <alignment horizontal="center" vertical="center"/>
    </xf>
    <xf numFmtId="0" fontId="4" fillId="12" borderId="8" xfId="0" applyFont="1" applyFill="1" applyBorder="1" applyAlignment="1">
      <alignment horizontal="center" vertical="center"/>
    </xf>
    <xf numFmtId="0" fontId="4" fillId="11" borderId="6" xfId="0" applyFont="1" applyFill="1" applyBorder="1" applyAlignment="1">
      <alignment horizontal="center" vertical="center"/>
    </xf>
    <xf numFmtId="0" fontId="4" fillId="11" borderId="8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25" fillId="6" borderId="4" xfId="0" applyFont="1" applyFill="1" applyBorder="1" applyAlignment="1">
      <alignment horizontal="left" vertical="center"/>
    </xf>
    <xf numFmtId="0" fontId="25" fillId="6" borderId="43" xfId="0" applyFont="1" applyFill="1" applyBorder="1" applyAlignment="1">
      <alignment horizontal="left" vertical="center"/>
    </xf>
    <xf numFmtId="0" fontId="25" fillId="6" borderId="5" xfId="0" applyFont="1" applyFill="1" applyBorder="1" applyAlignment="1">
      <alignment horizontal="left" vertical="center"/>
    </xf>
    <xf numFmtId="0" fontId="25" fillId="12" borderId="1" xfId="0" applyFont="1" applyFill="1" applyBorder="1" applyAlignment="1">
      <alignment horizontal="center" vertical="center"/>
    </xf>
    <xf numFmtId="0" fontId="26" fillId="12" borderId="1" xfId="0" applyFont="1" applyFill="1" applyBorder="1" applyAlignment="1">
      <alignment horizontal="center" vertical="center"/>
    </xf>
    <xf numFmtId="0" fontId="27" fillId="12" borderId="1" xfId="0" applyFont="1" applyFill="1" applyBorder="1" applyAlignment="1">
      <alignment horizontal="center" vertical="center"/>
    </xf>
    <xf numFmtId="0" fontId="25" fillId="11" borderId="1" xfId="0" applyFont="1" applyFill="1" applyBorder="1" applyAlignment="1">
      <alignment horizontal="center" vertical="center" wrapText="1"/>
    </xf>
    <xf numFmtId="0" fontId="25" fillId="11" borderId="1" xfId="0" applyFont="1" applyFill="1" applyBorder="1" applyAlignment="1">
      <alignment horizontal="center" vertical="center"/>
    </xf>
    <xf numFmtId="0" fontId="26" fillId="11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/>
    </xf>
    <xf numFmtId="0" fontId="17" fillId="0" borderId="37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1" fillId="0" borderId="0" xfId="0" applyFont="1" applyAlignment="1">
      <alignment horizontal="left"/>
    </xf>
    <xf numFmtId="0" fontId="1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37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1" fillId="6" borderId="43" xfId="0" applyFont="1" applyFill="1" applyBorder="1" applyAlignment="1">
      <alignment horizontal="left" vertical="center"/>
    </xf>
    <xf numFmtId="0" fontId="4" fillId="11" borderId="6" xfId="0" applyFont="1" applyFill="1" applyBorder="1" applyAlignment="1">
      <alignment horizontal="center" vertical="center" wrapText="1"/>
    </xf>
    <xf numFmtId="0" fontId="4" fillId="11" borderId="7" xfId="0" applyFont="1" applyFill="1" applyBorder="1" applyAlignment="1">
      <alignment horizontal="center" vertical="center" wrapText="1"/>
    </xf>
    <xf numFmtId="0" fontId="4" fillId="11" borderId="8" xfId="0" applyFont="1" applyFill="1" applyBorder="1" applyAlignment="1">
      <alignment horizontal="center" vertical="center" wrapText="1"/>
    </xf>
    <xf numFmtId="2" fontId="17" fillId="0" borderId="0" xfId="0" applyNumberFormat="1" applyFont="1" applyAlignment="1">
      <alignment horizontal="justify"/>
    </xf>
    <xf numFmtId="0" fontId="31" fillId="0" borderId="0" xfId="0" applyFont="1" applyAlignment="1"/>
    <xf numFmtId="0" fontId="33" fillId="12" borderId="6" xfId="0" applyFont="1" applyFill="1" applyBorder="1" applyAlignment="1">
      <alignment horizontal="center" vertical="center" wrapText="1"/>
    </xf>
    <xf numFmtId="0" fontId="33" fillId="12" borderId="7" xfId="0" applyFont="1" applyFill="1" applyBorder="1" applyAlignment="1">
      <alignment horizontal="center" vertical="center" wrapText="1"/>
    </xf>
    <xf numFmtId="0" fontId="33" fillId="12" borderId="8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" fillId="12" borderId="6" xfId="0" applyFont="1" applyFill="1" applyBorder="1" applyAlignment="1">
      <alignment horizontal="center" vertical="center" wrapText="1"/>
    </xf>
    <xf numFmtId="0" fontId="4" fillId="12" borderId="7" xfId="0" applyFont="1" applyFill="1" applyBorder="1" applyAlignment="1">
      <alignment horizontal="center" vertical="center" wrapText="1"/>
    </xf>
    <xf numFmtId="0" fontId="4" fillId="12" borderId="8" xfId="0" applyFont="1" applyFill="1" applyBorder="1" applyAlignment="1">
      <alignment horizontal="center" vertical="center" wrapText="1"/>
    </xf>
    <xf numFmtId="2" fontId="1" fillId="0" borderId="0" xfId="0" applyNumberFormat="1" applyFont="1" applyAlignment="1">
      <alignment horizontal="justify"/>
    </xf>
    <xf numFmtId="0" fontId="5" fillId="0" borderId="0" xfId="0" applyFont="1" applyAlignment="1"/>
    <xf numFmtId="0" fontId="4" fillId="2" borderId="38" xfId="0" applyFont="1" applyFill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17" fillId="0" borderId="0" xfId="0" applyFont="1" applyAlignment="1">
      <alignment horizontal="justify"/>
    </xf>
    <xf numFmtId="0" fontId="0" fillId="0" borderId="0" xfId="0" applyAlignment="1"/>
    <xf numFmtId="0" fontId="4" fillId="2" borderId="4" xfId="0" applyFont="1" applyFill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5" fillId="0" borderId="0" xfId="0" applyFont="1" applyFill="1" applyBorder="1" applyAlignment="1">
      <alignment horizontal="justify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1" fillId="0" borderId="0" xfId="0" applyFont="1"/>
    <xf numFmtId="0" fontId="4" fillId="2" borderId="6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justify"/>
    </xf>
    <xf numFmtId="0" fontId="5" fillId="0" borderId="0" xfId="0" applyFont="1"/>
  </cellXfs>
  <cellStyles count="3">
    <cellStyle name="Navadno" xfId="0" builtinId="0"/>
    <cellStyle name="Navadno 2" xfId="1"/>
    <cellStyle name="Odstotek" xfId="2" builtinId="5"/>
  </cellStyles>
  <dxfs count="0"/>
  <tableStyles count="0" defaultTableStyle="TableStyleMedium9" defaultPivotStyle="PivotStyleLight16"/>
  <colors>
    <mruColors>
      <color rgb="FFFFCC99"/>
      <color rgb="FFFF9966"/>
      <color rgb="FFFFFF99"/>
      <color rgb="FFFFFF66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23"/>
  <sheetViews>
    <sheetView windowProtection="1" tabSelected="1" workbookViewId="0"/>
  </sheetViews>
  <sheetFormatPr defaultRowHeight="15" x14ac:dyDescent="0.25"/>
  <cols>
    <col min="1" max="1" width="31.28515625" customWidth="1"/>
    <col min="2" max="3" width="30.7109375" customWidth="1"/>
  </cols>
  <sheetData>
    <row r="1" spans="1:3" x14ac:dyDescent="0.25">
      <c r="A1" s="100"/>
      <c r="B1" s="100"/>
      <c r="C1" s="100"/>
    </row>
    <row r="2" spans="1:3" x14ac:dyDescent="0.25">
      <c r="A2" s="678" t="s">
        <v>94</v>
      </c>
      <c r="B2" s="678"/>
      <c r="C2" s="678"/>
    </row>
    <row r="3" spans="1:3" x14ac:dyDescent="0.25">
      <c r="A3" s="678" t="s">
        <v>95</v>
      </c>
      <c r="B3" s="678"/>
      <c r="C3" s="678"/>
    </row>
    <row r="4" spans="1:3" x14ac:dyDescent="0.25">
      <c r="A4" s="101"/>
      <c r="B4" s="101"/>
      <c r="C4" s="101"/>
    </row>
    <row r="5" spans="1:3" x14ac:dyDescent="0.25">
      <c r="A5" s="100"/>
      <c r="B5" s="100"/>
      <c r="C5" s="100"/>
    </row>
    <row r="6" spans="1:3" x14ac:dyDescent="0.25">
      <c r="A6" s="102" t="s">
        <v>88</v>
      </c>
      <c r="B6" s="679" t="s">
        <v>130</v>
      </c>
      <c r="C6" s="679"/>
    </row>
    <row r="7" spans="1:3" x14ac:dyDescent="0.25">
      <c r="A7" s="97"/>
      <c r="B7" s="100"/>
      <c r="C7" s="100"/>
    </row>
    <row r="8" spans="1:3" x14ac:dyDescent="0.25">
      <c r="A8" s="100"/>
      <c r="B8" s="100"/>
      <c r="C8" s="100"/>
    </row>
    <row r="9" spans="1:3" x14ac:dyDescent="0.25">
      <c r="A9" s="100"/>
      <c r="B9" s="100"/>
      <c r="C9" s="100"/>
    </row>
    <row r="10" spans="1:3" x14ac:dyDescent="0.25">
      <c r="A10" s="87" t="s">
        <v>89</v>
      </c>
      <c r="B10" s="88"/>
      <c r="C10" s="89"/>
    </row>
    <row r="11" spans="1:3" x14ac:dyDescent="0.25">
      <c r="A11" s="90"/>
      <c r="B11" s="88"/>
      <c r="C11" s="91"/>
    </row>
    <row r="12" spans="1:3" x14ac:dyDescent="0.25">
      <c r="A12" s="92" t="s">
        <v>131</v>
      </c>
      <c r="B12" s="93"/>
      <c r="C12" s="93"/>
    </row>
    <row r="13" spans="1:3" x14ac:dyDescent="0.25">
      <c r="A13" s="90"/>
      <c r="B13" s="88"/>
      <c r="C13" s="94"/>
    </row>
    <row r="14" spans="1:3" x14ac:dyDescent="0.25">
      <c r="A14" s="90"/>
      <c r="B14" s="88"/>
      <c r="C14" s="94"/>
    </row>
    <row r="15" spans="1:3" ht="26.25" x14ac:dyDescent="0.25">
      <c r="A15" s="95" t="s">
        <v>90</v>
      </c>
      <c r="B15" s="91"/>
      <c r="C15" s="96" t="s">
        <v>91</v>
      </c>
    </row>
    <row r="16" spans="1:3" x14ac:dyDescent="0.25">
      <c r="A16" s="91" t="s">
        <v>92</v>
      </c>
      <c r="B16" s="91"/>
      <c r="C16" s="97" t="s">
        <v>92</v>
      </c>
    </row>
    <row r="17" spans="1:3" x14ac:dyDescent="0.25">
      <c r="A17" s="91"/>
      <c r="B17" s="91"/>
      <c r="C17" s="97"/>
    </row>
    <row r="18" spans="1:3" x14ac:dyDescent="0.25">
      <c r="A18" s="92" t="s">
        <v>132</v>
      </c>
      <c r="B18" s="93"/>
      <c r="C18" s="98" t="s">
        <v>133</v>
      </c>
    </row>
    <row r="19" spans="1:3" x14ac:dyDescent="0.25">
      <c r="A19" s="100"/>
      <c r="B19" s="100"/>
      <c r="C19" s="100"/>
    </row>
    <row r="20" spans="1:3" x14ac:dyDescent="0.25">
      <c r="A20" s="100"/>
      <c r="B20" s="100"/>
      <c r="C20" s="100"/>
    </row>
    <row r="21" spans="1:3" x14ac:dyDescent="0.25">
      <c r="A21" s="99" t="s">
        <v>93</v>
      </c>
      <c r="B21" s="100"/>
      <c r="C21" s="100"/>
    </row>
    <row r="22" spans="1:3" x14ac:dyDescent="0.25">
      <c r="A22" s="100"/>
      <c r="B22" s="100"/>
      <c r="C22" s="100"/>
    </row>
    <row r="23" spans="1:3" x14ac:dyDescent="0.25">
      <c r="A23" s="103" t="s">
        <v>134</v>
      </c>
      <c r="B23" s="100"/>
      <c r="C23" s="100"/>
    </row>
  </sheetData>
  <mergeCells count="3">
    <mergeCell ref="A2:C2"/>
    <mergeCell ref="A3:C3"/>
    <mergeCell ref="B6:C6"/>
  </mergeCells>
  <pageMargins left="0.7" right="0.7" top="0.75" bottom="0.75" header="0.3" footer="0.3"/>
  <pageSetup paperSize="9" scale="9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H45"/>
  <sheetViews>
    <sheetView windowProtection="1" zoomScale="90" zoomScaleNormal="90" workbookViewId="0">
      <selection sqref="A1:AT1"/>
    </sheetView>
  </sheetViews>
  <sheetFormatPr defaultRowHeight="12.75" x14ac:dyDescent="0.2"/>
  <cols>
    <col min="1" max="1" width="46.7109375" style="50" customWidth="1"/>
    <col min="2" max="2" width="10" style="50" customWidth="1"/>
    <col min="3" max="4" width="12.140625" style="50" bestFit="1" customWidth="1"/>
    <col min="5" max="5" width="10" style="50" bestFit="1" customWidth="1"/>
    <col min="6" max="7" width="12.140625" style="50" bestFit="1" customWidth="1"/>
    <col min="8" max="8" width="10" style="50" bestFit="1" customWidth="1"/>
    <col min="9" max="10" width="12.140625" style="50" bestFit="1" customWidth="1"/>
    <col min="11" max="11" width="10" style="50" bestFit="1" customWidth="1"/>
    <col min="12" max="13" width="12.140625" style="50" bestFit="1" customWidth="1"/>
    <col min="14" max="14" width="10" style="50" customWidth="1"/>
    <col min="15" max="15" width="9.5703125" style="50" customWidth="1"/>
    <col min="16" max="16" width="12.42578125" style="50" customWidth="1"/>
    <col min="17" max="17" width="10" style="58" bestFit="1" customWidth="1"/>
    <col min="18" max="18" width="12.140625" style="58" bestFit="1" customWidth="1"/>
    <col min="19" max="19" width="12.140625" style="49" bestFit="1" customWidth="1"/>
    <col min="20" max="20" width="12.7109375" style="58" customWidth="1"/>
    <col min="21" max="21" width="12.140625" style="58" bestFit="1" customWidth="1"/>
    <col min="22" max="22" width="12.140625" style="49" bestFit="1" customWidth="1"/>
    <col min="23" max="23" width="10" style="58" bestFit="1" customWidth="1"/>
    <col min="24" max="25" width="12.140625" style="58" bestFit="1" customWidth="1"/>
    <col min="26" max="26" width="10" style="51" bestFit="1" customWidth="1"/>
    <col min="27" max="28" width="12.140625" style="51" bestFit="1" customWidth="1"/>
    <col min="29" max="29" width="12.7109375" style="58" customWidth="1"/>
    <col min="30" max="30" width="12.140625" style="58" bestFit="1" customWidth="1"/>
    <col min="31" max="31" width="12.140625" style="49" bestFit="1" customWidth="1"/>
    <col min="32" max="32" width="10" style="58" bestFit="1" customWidth="1"/>
    <col min="33" max="34" width="12.140625" style="58" bestFit="1" customWidth="1"/>
    <col min="35" max="35" width="10" style="58" bestFit="1" customWidth="1"/>
    <col min="36" max="37" width="12.140625" style="58" bestFit="1" customWidth="1"/>
    <col min="38" max="38" width="12.7109375" style="58" customWidth="1"/>
    <col min="39" max="39" width="12.140625" style="58" bestFit="1" customWidth="1"/>
    <col min="40" max="40" width="12.140625" style="49" bestFit="1" customWidth="1"/>
    <col min="41" max="41" width="10" style="58" bestFit="1" customWidth="1"/>
    <col min="42" max="43" width="12.140625" style="58" bestFit="1" customWidth="1"/>
    <col min="44" max="44" width="12.7109375" style="58" customWidth="1"/>
    <col min="45" max="45" width="12.140625" style="58" bestFit="1" customWidth="1"/>
    <col min="46" max="46" width="12.140625" style="49" bestFit="1" customWidth="1"/>
    <col min="47" max="47" width="10" style="58" bestFit="1" customWidth="1"/>
    <col min="48" max="49" width="12.140625" style="58" bestFit="1" customWidth="1"/>
    <col min="50" max="50" width="12.7109375" style="58" customWidth="1"/>
    <col min="51" max="52" width="12.140625" style="58" bestFit="1" customWidth="1"/>
    <col min="53" max="53" width="10" style="58" bestFit="1" customWidth="1"/>
    <col min="54" max="55" width="12.140625" style="58" bestFit="1" customWidth="1"/>
    <col min="56" max="56" width="10" style="58" bestFit="1" customWidth="1"/>
    <col min="57" max="58" width="12.140625" style="58" bestFit="1" customWidth="1"/>
    <col min="59" max="59" width="12.7109375" style="58" customWidth="1"/>
    <col min="60" max="61" width="12.140625" style="58" bestFit="1" customWidth="1"/>
    <col min="62" max="62" width="10" style="58" bestFit="1" customWidth="1"/>
    <col min="63" max="64" width="12.140625" style="58" bestFit="1" customWidth="1"/>
    <col min="65" max="65" width="12.7109375" style="58" customWidth="1"/>
    <col min="66" max="67" width="12.140625" style="58" bestFit="1" customWidth="1"/>
    <col min="68" max="68" width="10" style="58" bestFit="1" customWidth="1"/>
    <col min="69" max="70" width="12.140625" style="58" bestFit="1" customWidth="1"/>
    <col min="71" max="71" width="10" style="58" bestFit="1" customWidth="1"/>
    <col min="72" max="73" width="12.140625" style="58" bestFit="1" customWidth="1"/>
    <col min="74" max="74" width="12.7109375" style="58" customWidth="1"/>
    <col min="75" max="76" width="12.140625" style="58" bestFit="1" customWidth="1"/>
    <col min="77" max="77" width="10" style="58" bestFit="1" customWidth="1"/>
    <col min="78" max="79" width="12.140625" style="58" bestFit="1" customWidth="1"/>
    <col min="80" max="80" width="10" style="58" bestFit="1" customWidth="1"/>
    <col min="81" max="82" width="12.140625" style="58" bestFit="1" customWidth="1"/>
    <col min="83" max="83" width="10" style="58" bestFit="1" customWidth="1"/>
    <col min="84" max="85" width="12.140625" style="58" bestFit="1" customWidth="1"/>
    <col min="86" max="86" width="10" style="58" bestFit="1" customWidth="1"/>
    <col min="87" max="88" width="12.140625" style="58" bestFit="1" customWidth="1"/>
    <col min="89" max="89" width="12.7109375" style="58" customWidth="1"/>
    <col min="90" max="91" width="12.140625" style="58" bestFit="1" customWidth="1"/>
    <col min="92" max="5987" width="9.140625" style="51"/>
    <col min="5988" max="16384" width="9.140625" style="58"/>
  </cols>
  <sheetData>
    <row r="1" spans="1:5987" ht="15" x14ac:dyDescent="0.25">
      <c r="A1" s="754" t="s">
        <v>120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5"/>
      <c r="AA1" s="756"/>
      <c r="AB1" s="755"/>
      <c r="AC1" s="754"/>
      <c r="AD1" s="754"/>
      <c r="AE1" s="754"/>
      <c r="AF1" s="757"/>
      <c r="AG1" s="757"/>
      <c r="AH1" s="757"/>
      <c r="AI1" s="757"/>
      <c r="AJ1" s="757"/>
      <c r="AK1" s="757"/>
      <c r="AL1" s="757"/>
      <c r="AM1" s="757"/>
      <c r="AN1" s="757"/>
      <c r="AO1" s="757"/>
      <c r="AP1" s="757"/>
      <c r="AQ1" s="757"/>
      <c r="AR1" s="757"/>
      <c r="AS1" s="757"/>
      <c r="AT1" s="757"/>
    </row>
    <row r="2" spans="1:5987" ht="15" x14ac:dyDescent="0.25">
      <c r="A2" s="134" t="s">
        <v>121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216"/>
      <c r="R2" s="216"/>
      <c r="S2" s="176"/>
      <c r="T2" s="216"/>
      <c r="U2" s="216"/>
      <c r="V2" s="176"/>
      <c r="W2" s="216"/>
      <c r="X2" s="216"/>
      <c r="Y2" s="216"/>
      <c r="Z2" s="217"/>
      <c r="AA2" s="217"/>
      <c r="AB2" s="217"/>
      <c r="AC2" s="216"/>
      <c r="AD2" s="216"/>
      <c r="AE2" s="176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</row>
    <row r="4" spans="1:5987" s="221" customFormat="1" ht="12.75" customHeight="1" x14ac:dyDescent="0.25">
      <c r="A4" s="745" t="s">
        <v>87</v>
      </c>
      <c r="B4" s="748" t="s">
        <v>82</v>
      </c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52" t="s">
        <v>68</v>
      </c>
      <c r="R4" s="753"/>
      <c r="S4" s="753"/>
      <c r="T4" s="753"/>
      <c r="U4" s="753"/>
      <c r="V4" s="753"/>
      <c r="W4" s="753"/>
      <c r="X4" s="753"/>
      <c r="Y4" s="753"/>
      <c r="Z4" s="753"/>
      <c r="AA4" s="753"/>
      <c r="AB4" s="753"/>
      <c r="AC4" s="753"/>
      <c r="AD4" s="753"/>
      <c r="AE4" s="753"/>
      <c r="AF4" s="748" t="s">
        <v>58</v>
      </c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52" t="s">
        <v>6</v>
      </c>
      <c r="AV4" s="753"/>
      <c r="AW4" s="753"/>
      <c r="AX4" s="753"/>
      <c r="AY4" s="753"/>
      <c r="AZ4" s="753"/>
      <c r="BA4" s="753"/>
      <c r="BB4" s="753"/>
      <c r="BC4" s="753"/>
      <c r="BD4" s="753"/>
      <c r="BE4" s="753"/>
      <c r="BF4" s="753"/>
      <c r="BG4" s="753"/>
      <c r="BH4" s="753"/>
      <c r="BI4" s="753"/>
      <c r="BJ4" s="748" t="s">
        <v>13</v>
      </c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51" t="s">
        <v>14</v>
      </c>
      <c r="BZ4" s="751"/>
      <c r="CA4" s="751"/>
      <c r="CB4" s="751"/>
      <c r="CC4" s="751"/>
      <c r="CD4" s="751"/>
      <c r="CE4" s="751"/>
      <c r="CF4" s="751"/>
      <c r="CG4" s="751"/>
      <c r="CH4" s="751"/>
      <c r="CI4" s="751"/>
      <c r="CJ4" s="751"/>
      <c r="CK4" s="751"/>
      <c r="CL4" s="751"/>
      <c r="CM4" s="751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  <c r="DQ4" s="220"/>
      <c r="DR4" s="220"/>
      <c r="DS4" s="220"/>
      <c r="DT4" s="220"/>
      <c r="DU4" s="220"/>
      <c r="DV4" s="220"/>
      <c r="DW4" s="220"/>
      <c r="DX4" s="220"/>
      <c r="DY4" s="220"/>
      <c r="DZ4" s="220"/>
      <c r="EA4" s="220"/>
      <c r="EB4" s="220"/>
      <c r="EC4" s="220"/>
      <c r="ED4" s="220"/>
      <c r="EE4" s="220"/>
      <c r="EF4" s="220"/>
      <c r="EG4" s="220"/>
      <c r="EH4" s="220"/>
      <c r="EI4" s="220"/>
      <c r="EJ4" s="220"/>
      <c r="EK4" s="220"/>
      <c r="EL4" s="220"/>
      <c r="EM4" s="220"/>
      <c r="EN4" s="220"/>
      <c r="EO4" s="220"/>
      <c r="EP4" s="220"/>
      <c r="EQ4" s="220"/>
      <c r="ER4" s="220"/>
      <c r="ES4" s="220"/>
      <c r="ET4" s="220"/>
      <c r="EU4" s="220"/>
      <c r="EV4" s="220"/>
      <c r="EW4" s="220"/>
      <c r="EX4" s="220"/>
      <c r="EY4" s="220"/>
      <c r="EZ4" s="220"/>
      <c r="FA4" s="220"/>
      <c r="FB4" s="220"/>
      <c r="FC4" s="220"/>
      <c r="FD4" s="220"/>
      <c r="FE4" s="220"/>
      <c r="FF4" s="220"/>
      <c r="FG4" s="220"/>
      <c r="FH4" s="220"/>
      <c r="FI4" s="220"/>
      <c r="FJ4" s="220"/>
      <c r="FK4" s="220"/>
      <c r="FL4" s="220"/>
      <c r="FM4" s="220"/>
      <c r="FN4" s="220"/>
      <c r="FO4" s="220"/>
      <c r="FP4" s="220"/>
      <c r="FQ4" s="220"/>
      <c r="FR4" s="220"/>
      <c r="FS4" s="220"/>
      <c r="FT4" s="220"/>
      <c r="FU4" s="220"/>
      <c r="FV4" s="220"/>
      <c r="FW4" s="220"/>
      <c r="FX4" s="220"/>
      <c r="FY4" s="220"/>
      <c r="FZ4" s="220"/>
      <c r="GA4" s="220"/>
      <c r="GB4" s="220"/>
      <c r="GC4" s="220"/>
      <c r="GD4" s="220"/>
      <c r="GE4" s="220"/>
      <c r="GF4" s="220"/>
      <c r="GG4" s="220"/>
      <c r="GH4" s="220"/>
      <c r="GI4" s="220"/>
      <c r="GJ4" s="220"/>
      <c r="GK4" s="220"/>
      <c r="GL4" s="220"/>
      <c r="GM4" s="220"/>
      <c r="GN4" s="220"/>
      <c r="GO4" s="220"/>
      <c r="GP4" s="220"/>
      <c r="GQ4" s="220"/>
      <c r="GR4" s="220"/>
      <c r="GS4" s="220"/>
      <c r="GT4" s="220"/>
      <c r="GU4" s="220"/>
      <c r="GV4" s="220"/>
      <c r="GW4" s="220"/>
      <c r="GX4" s="220"/>
      <c r="GY4" s="220"/>
      <c r="GZ4" s="220"/>
      <c r="HA4" s="220"/>
      <c r="HB4" s="220"/>
      <c r="HC4" s="220"/>
      <c r="HD4" s="220"/>
      <c r="HE4" s="220"/>
      <c r="HF4" s="220"/>
      <c r="HG4" s="220"/>
      <c r="HH4" s="220"/>
      <c r="HI4" s="220"/>
      <c r="HJ4" s="220"/>
      <c r="HK4" s="220"/>
      <c r="HL4" s="220"/>
      <c r="HM4" s="220"/>
      <c r="HN4" s="220"/>
      <c r="HO4" s="220"/>
      <c r="HP4" s="220"/>
      <c r="HQ4" s="220"/>
      <c r="HR4" s="220"/>
      <c r="HS4" s="220"/>
      <c r="HT4" s="220"/>
      <c r="HU4" s="220"/>
      <c r="HV4" s="220"/>
      <c r="HW4" s="220"/>
      <c r="HX4" s="220"/>
      <c r="HY4" s="220"/>
      <c r="HZ4" s="220"/>
      <c r="IA4" s="220"/>
      <c r="IB4" s="220"/>
      <c r="IC4" s="220"/>
      <c r="ID4" s="220"/>
      <c r="IE4" s="220"/>
      <c r="IF4" s="220"/>
      <c r="IG4" s="220"/>
      <c r="IH4" s="220"/>
      <c r="II4" s="220"/>
      <c r="IJ4" s="220"/>
      <c r="IK4" s="220"/>
      <c r="IL4" s="220"/>
      <c r="IM4" s="220"/>
      <c r="IN4" s="220"/>
      <c r="IO4" s="220"/>
      <c r="IP4" s="220"/>
      <c r="IQ4" s="220"/>
      <c r="IR4" s="220"/>
      <c r="IS4" s="220"/>
      <c r="IT4" s="220"/>
      <c r="IU4" s="220"/>
      <c r="IV4" s="220"/>
      <c r="IW4" s="220"/>
      <c r="IX4" s="220"/>
      <c r="IY4" s="220"/>
      <c r="IZ4" s="220"/>
      <c r="JA4" s="220"/>
      <c r="JB4" s="220"/>
      <c r="JC4" s="220"/>
      <c r="JD4" s="220"/>
      <c r="JE4" s="220"/>
      <c r="JF4" s="220"/>
      <c r="JG4" s="220"/>
      <c r="JH4" s="220"/>
      <c r="JI4" s="220"/>
      <c r="JJ4" s="220"/>
      <c r="JK4" s="220"/>
      <c r="JL4" s="220"/>
      <c r="JM4" s="220"/>
      <c r="JN4" s="220"/>
      <c r="JO4" s="220"/>
      <c r="JP4" s="220"/>
      <c r="JQ4" s="220"/>
      <c r="JR4" s="220"/>
      <c r="JS4" s="220"/>
      <c r="JT4" s="220"/>
      <c r="JU4" s="220"/>
      <c r="JV4" s="220"/>
      <c r="JW4" s="220"/>
      <c r="JX4" s="220"/>
      <c r="JY4" s="220"/>
      <c r="JZ4" s="220"/>
      <c r="KA4" s="220"/>
      <c r="KB4" s="220"/>
      <c r="KC4" s="220"/>
      <c r="KD4" s="220"/>
      <c r="KE4" s="220"/>
      <c r="KF4" s="220"/>
      <c r="KG4" s="220"/>
      <c r="KH4" s="220"/>
      <c r="KI4" s="220"/>
      <c r="KJ4" s="220"/>
      <c r="KK4" s="220"/>
      <c r="KL4" s="220"/>
      <c r="KM4" s="220"/>
      <c r="KN4" s="220"/>
      <c r="KO4" s="220"/>
      <c r="KP4" s="220"/>
      <c r="KQ4" s="220"/>
      <c r="KR4" s="220"/>
      <c r="KS4" s="220"/>
      <c r="KT4" s="220"/>
      <c r="KU4" s="220"/>
      <c r="KV4" s="220"/>
      <c r="KW4" s="220"/>
      <c r="KX4" s="220"/>
      <c r="KY4" s="220"/>
      <c r="KZ4" s="220"/>
      <c r="LA4" s="220"/>
      <c r="LB4" s="220"/>
      <c r="LC4" s="220"/>
      <c r="LD4" s="220"/>
      <c r="LE4" s="220"/>
      <c r="LF4" s="220"/>
      <c r="LG4" s="220"/>
      <c r="LH4" s="220"/>
      <c r="LI4" s="220"/>
      <c r="LJ4" s="220"/>
      <c r="LK4" s="220"/>
      <c r="LL4" s="220"/>
      <c r="LM4" s="220"/>
      <c r="LN4" s="220"/>
      <c r="LO4" s="220"/>
      <c r="LP4" s="220"/>
      <c r="LQ4" s="220"/>
      <c r="LR4" s="220"/>
      <c r="LS4" s="220"/>
      <c r="LT4" s="220"/>
      <c r="LU4" s="220"/>
      <c r="LV4" s="220"/>
      <c r="LW4" s="220"/>
      <c r="LX4" s="220"/>
      <c r="LY4" s="220"/>
      <c r="LZ4" s="220"/>
      <c r="MA4" s="220"/>
      <c r="MB4" s="220"/>
      <c r="MC4" s="220"/>
      <c r="MD4" s="220"/>
      <c r="ME4" s="220"/>
      <c r="MF4" s="220"/>
      <c r="MG4" s="220"/>
      <c r="MH4" s="220"/>
      <c r="MI4" s="220"/>
      <c r="MJ4" s="220"/>
      <c r="MK4" s="220"/>
      <c r="ML4" s="220"/>
      <c r="MM4" s="220"/>
      <c r="MN4" s="220"/>
      <c r="MO4" s="220"/>
      <c r="MP4" s="220"/>
      <c r="MQ4" s="220"/>
      <c r="MR4" s="220"/>
      <c r="MS4" s="220"/>
      <c r="MT4" s="220"/>
      <c r="MU4" s="220"/>
      <c r="MV4" s="220"/>
      <c r="MW4" s="220"/>
      <c r="MX4" s="220"/>
      <c r="MY4" s="220"/>
      <c r="MZ4" s="220"/>
      <c r="NA4" s="220"/>
      <c r="NB4" s="220"/>
      <c r="NC4" s="220"/>
      <c r="ND4" s="220"/>
      <c r="NE4" s="220"/>
      <c r="NF4" s="220"/>
      <c r="NG4" s="220"/>
      <c r="NH4" s="220"/>
      <c r="NI4" s="220"/>
      <c r="NJ4" s="220"/>
      <c r="NK4" s="220"/>
      <c r="NL4" s="220"/>
      <c r="NM4" s="220"/>
      <c r="NN4" s="220"/>
      <c r="NO4" s="220"/>
      <c r="NP4" s="220"/>
      <c r="NQ4" s="220"/>
      <c r="NR4" s="220"/>
      <c r="NS4" s="220"/>
      <c r="NT4" s="220"/>
      <c r="NU4" s="220"/>
      <c r="NV4" s="220"/>
      <c r="NW4" s="220"/>
      <c r="NX4" s="220"/>
      <c r="NY4" s="220"/>
      <c r="NZ4" s="220"/>
      <c r="OA4" s="220"/>
      <c r="OB4" s="220"/>
      <c r="OC4" s="220"/>
      <c r="OD4" s="220"/>
      <c r="OE4" s="220"/>
      <c r="OF4" s="220"/>
      <c r="OG4" s="220"/>
      <c r="OH4" s="220"/>
      <c r="OI4" s="220"/>
      <c r="OJ4" s="220"/>
      <c r="OK4" s="220"/>
      <c r="OL4" s="220"/>
      <c r="OM4" s="220"/>
      <c r="ON4" s="220"/>
      <c r="OO4" s="220"/>
      <c r="OP4" s="220"/>
      <c r="OQ4" s="220"/>
      <c r="OR4" s="220"/>
      <c r="OS4" s="220"/>
      <c r="OT4" s="220"/>
      <c r="OU4" s="220"/>
      <c r="OV4" s="220"/>
      <c r="OW4" s="220"/>
      <c r="OX4" s="220"/>
      <c r="OY4" s="220"/>
      <c r="OZ4" s="220"/>
      <c r="PA4" s="220"/>
      <c r="PB4" s="220"/>
      <c r="PC4" s="220"/>
      <c r="PD4" s="220"/>
      <c r="PE4" s="220"/>
      <c r="PF4" s="220"/>
      <c r="PG4" s="220"/>
      <c r="PH4" s="220"/>
      <c r="PI4" s="220"/>
      <c r="PJ4" s="220"/>
      <c r="PK4" s="220"/>
      <c r="PL4" s="220"/>
      <c r="PM4" s="220"/>
      <c r="PN4" s="220"/>
      <c r="PO4" s="220"/>
      <c r="PP4" s="220"/>
      <c r="PQ4" s="220"/>
      <c r="PR4" s="220"/>
      <c r="PS4" s="220"/>
      <c r="PT4" s="220"/>
      <c r="PU4" s="220"/>
      <c r="PV4" s="220"/>
      <c r="PW4" s="220"/>
      <c r="PX4" s="220"/>
      <c r="PY4" s="220"/>
      <c r="PZ4" s="220"/>
      <c r="QA4" s="220"/>
      <c r="QB4" s="220"/>
      <c r="QC4" s="220"/>
      <c r="QD4" s="220"/>
      <c r="QE4" s="220"/>
      <c r="QF4" s="220"/>
      <c r="QG4" s="220"/>
      <c r="QH4" s="220"/>
      <c r="QI4" s="220"/>
      <c r="QJ4" s="220"/>
      <c r="QK4" s="220"/>
      <c r="QL4" s="220"/>
      <c r="QM4" s="220"/>
      <c r="QN4" s="220"/>
      <c r="QO4" s="220"/>
      <c r="QP4" s="220"/>
      <c r="QQ4" s="220"/>
      <c r="QR4" s="220"/>
      <c r="QS4" s="220"/>
      <c r="QT4" s="220"/>
      <c r="QU4" s="220"/>
      <c r="QV4" s="220"/>
      <c r="QW4" s="220"/>
      <c r="QX4" s="220"/>
      <c r="QY4" s="220"/>
      <c r="QZ4" s="220"/>
      <c r="RA4" s="220"/>
      <c r="RB4" s="220"/>
      <c r="RC4" s="220"/>
      <c r="RD4" s="220"/>
      <c r="RE4" s="220"/>
      <c r="RF4" s="220"/>
      <c r="RG4" s="220"/>
      <c r="RH4" s="220"/>
      <c r="RI4" s="220"/>
      <c r="RJ4" s="220"/>
      <c r="RK4" s="220"/>
      <c r="RL4" s="220"/>
      <c r="RM4" s="220"/>
      <c r="RN4" s="220"/>
      <c r="RO4" s="220"/>
      <c r="RP4" s="220"/>
      <c r="RQ4" s="220"/>
      <c r="RR4" s="220"/>
      <c r="RS4" s="220"/>
      <c r="RT4" s="220"/>
      <c r="RU4" s="220"/>
      <c r="RV4" s="220"/>
      <c r="RW4" s="220"/>
      <c r="RX4" s="220"/>
      <c r="RY4" s="220"/>
      <c r="RZ4" s="220"/>
      <c r="SA4" s="220"/>
      <c r="SB4" s="220"/>
      <c r="SC4" s="220"/>
      <c r="SD4" s="220"/>
      <c r="SE4" s="220"/>
      <c r="SF4" s="220"/>
      <c r="SG4" s="220"/>
      <c r="SH4" s="220"/>
      <c r="SI4" s="220"/>
      <c r="SJ4" s="220"/>
      <c r="SK4" s="220"/>
      <c r="SL4" s="220"/>
      <c r="SM4" s="220"/>
      <c r="SN4" s="220"/>
      <c r="SO4" s="220"/>
      <c r="SP4" s="220"/>
      <c r="SQ4" s="220"/>
      <c r="SR4" s="220"/>
      <c r="SS4" s="220"/>
      <c r="ST4" s="220"/>
      <c r="SU4" s="220"/>
      <c r="SV4" s="220"/>
      <c r="SW4" s="220"/>
      <c r="SX4" s="220"/>
      <c r="SY4" s="220"/>
      <c r="SZ4" s="220"/>
      <c r="TA4" s="220"/>
      <c r="TB4" s="220"/>
      <c r="TC4" s="220"/>
      <c r="TD4" s="220"/>
      <c r="TE4" s="220"/>
      <c r="TF4" s="220"/>
      <c r="TG4" s="220"/>
      <c r="TH4" s="220"/>
      <c r="TI4" s="220"/>
      <c r="TJ4" s="220"/>
      <c r="TK4" s="220"/>
      <c r="TL4" s="220"/>
      <c r="TM4" s="220"/>
      <c r="TN4" s="220"/>
      <c r="TO4" s="220"/>
      <c r="TP4" s="220"/>
      <c r="TQ4" s="220"/>
      <c r="TR4" s="220"/>
      <c r="TS4" s="220"/>
      <c r="TT4" s="220"/>
      <c r="TU4" s="220"/>
      <c r="TV4" s="220"/>
      <c r="TW4" s="220"/>
      <c r="TX4" s="220"/>
      <c r="TY4" s="220"/>
      <c r="TZ4" s="220"/>
      <c r="UA4" s="220"/>
      <c r="UB4" s="220"/>
      <c r="UC4" s="220"/>
      <c r="UD4" s="220"/>
      <c r="UE4" s="220"/>
      <c r="UF4" s="220"/>
      <c r="UG4" s="220"/>
      <c r="UH4" s="220"/>
      <c r="UI4" s="220"/>
      <c r="UJ4" s="220"/>
      <c r="UK4" s="220"/>
      <c r="UL4" s="220"/>
      <c r="UM4" s="220"/>
      <c r="UN4" s="220"/>
      <c r="UO4" s="220"/>
      <c r="UP4" s="220"/>
      <c r="UQ4" s="220"/>
      <c r="UR4" s="220"/>
      <c r="US4" s="220"/>
      <c r="UT4" s="220"/>
      <c r="UU4" s="220"/>
      <c r="UV4" s="220"/>
      <c r="UW4" s="220"/>
      <c r="UX4" s="220"/>
      <c r="UY4" s="220"/>
      <c r="UZ4" s="220"/>
      <c r="VA4" s="220"/>
      <c r="VB4" s="220"/>
      <c r="VC4" s="220"/>
      <c r="VD4" s="220"/>
      <c r="VE4" s="220"/>
      <c r="VF4" s="220"/>
      <c r="VG4" s="220"/>
      <c r="VH4" s="220"/>
      <c r="VI4" s="220"/>
      <c r="VJ4" s="220"/>
      <c r="VK4" s="220"/>
      <c r="VL4" s="220"/>
      <c r="VM4" s="220"/>
      <c r="VN4" s="220"/>
      <c r="VO4" s="220"/>
      <c r="VP4" s="220"/>
      <c r="VQ4" s="220"/>
      <c r="VR4" s="220"/>
      <c r="VS4" s="220"/>
      <c r="VT4" s="220"/>
      <c r="VU4" s="220"/>
      <c r="VV4" s="220"/>
      <c r="VW4" s="220"/>
      <c r="VX4" s="220"/>
      <c r="VY4" s="220"/>
      <c r="VZ4" s="220"/>
      <c r="WA4" s="220"/>
      <c r="WB4" s="220"/>
      <c r="WC4" s="220"/>
      <c r="WD4" s="220"/>
      <c r="WE4" s="220"/>
      <c r="WF4" s="220"/>
      <c r="WG4" s="220"/>
      <c r="WH4" s="220"/>
      <c r="WI4" s="220"/>
      <c r="WJ4" s="220"/>
      <c r="WK4" s="220"/>
      <c r="WL4" s="220"/>
      <c r="WM4" s="220"/>
      <c r="WN4" s="220"/>
      <c r="WO4" s="220"/>
      <c r="WP4" s="220"/>
      <c r="WQ4" s="220"/>
      <c r="WR4" s="220"/>
      <c r="WS4" s="220"/>
      <c r="WT4" s="220"/>
      <c r="WU4" s="220"/>
      <c r="WV4" s="220"/>
      <c r="WW4" s="220"/>
      <c r="WX4" s="220"/>
      <c r="WY4" s="220"/>
      <c r="WZ4" s="220"/>
      <c r="XA4" s="220"/>
      <c r="XB4" s="220"/>
      <c r="XC4" s="220"/>
      <c r="XD4" s="220"/>
      <c r="XE4" s="220"/>
      <c r="XF4" s="220"/>
      <c r="XG4" s="220"/>
      <c r="XH4" s="220"/>
      <c r="XI4" s="220"/>
      <c r="XJ4" s="220"/>
      <c r="XK4" s="220"/>
      <c r="XL4" s="220"/>
      <c r="XM4" s="220"/>
      <c r="XN4" s="220"/>
      <c r="XO4" s="220"/>
      <c r="XP4" s="220"/>
      <c r="XQ4" s="220"/>
      <c r="XR4" s="220"/>
      <c r="XS4" s="220"/>
      <c r="XT4" s="220"/>
      <c r="XU4" s="220"/>
      <c r="XV4" s="220"/>
      <c r="XW4" s="220"/>
      <c r="XX4" s="220"/>
      <c r="XY4" s="220"/>
      <c r="XZ4" s="220"/>
      <c r="YA4" s="220"/>
      <c r="YB4" s="220"/>
      <c r="YC4" s="220"/>
      <c r="YD4" s="220"/>
      <c r="YE4" s="220"/>
      <c r="YF4" s="220"/>
      <c r="YG4" s="220"/>
      <c r="YH4" s="220"/>
      <c r="YI4" s="220"/>
      <c r="YJ4" s="220"/>
      <c r="YK4" s="220"/>
      <c r="YL4" s="220"/>
      <c r="YM4" s="220"/>
      <c r="YN4" s="220"/>
      <c r="YO4" s="220"/>
      <c r="YP4" s="220"/>
      <c r="YQ4" s="220"/>
      <c r="YR4" s="220"/>
      <c r="YS4" s="220"/>
      <c r="YT4" s="220"/>
      <c r="YU4" s="220"/>
      <c r="YV4" s="220"/>
      <c r="YW4" s="220"/>
      <c r="YX4" s="220"/>
      <c r="YY4" s="220"/>
      <c r="YZ4" s="220"/>
      <c r="ZA4" s="220"/>
      <c r="ZB4" s="220"/>
      <c r="ZC4" s="220"/>
      <c r="ZD4" s="220"/>
      <c r="ZE4" s="220"/>
      <c r="ZF4" s="220"/>
      <c r="ZG4" s="220"/>
      <c r="ZH4" s="220"/>
      <c r="ZI4" s="220"/>
      <c r="ZJ4" s="220"/>
      <c r="ZK4" s="220"/>
      <c r="ZL4" s="220"/>
      <c r="ZM4" s="220"/>
      <c r="ZN4" s="220"/>
      <c r="ZO4" s="220"/>
      <c r="ZP4" s="220"/>
      <c r="ZQ4" s="220"/>
      <c r="ZR4" s="220"/>
      <c r="ZS4" s="220"/>
      <c r="ZT4" s="220"/>
      <c r="ZU4" s="220"/>
      <c r="ZV4" s="220"/>
      <c r="ZW4" s="220"/>
      <c r="ZX4" s="220"/>
      <c r="ZY4" s="220"/>
      <c r="ZZ4" s="220"/>
      <c r="AAA4" s="220"/>
      <c r="AAB4" s="220"/>
      <c r="AAC4" s="220"/>
      <c r="AAD4" s="220"/>
      <c r="AAE4" s="220"/>
      <c r="AAF4" s="220"/>
      <c r="AAG4" s="220"/>
      <c r="AAH4" s="220"/>
      <c r="AAI4" s="220"/>
      <c r="AAJ4" s="220"/>
      <c r="AAK4" s="220"/>
      <c r="AAL4" s="220"/>
      <c r="AAM4" s="220"/>
      <c r="AAN4" s="220"/>
      <c r="AAO4" s="220"/>
      <c r="AAP4" s="220"/>
      <c r="AAQ4" s="220"/>
      <c r="AAR4" s="220"/>
      <c r="AAS4" s="220"/>
      <c r="AAT4" s="220"/>
      <c r="AAU4" s="220"/>
      <c r="AAV4" s="220"/>
      <c r="AAW4" s="220"/>
      <c r="AAX4" s="220"/>
      <c r="AAY4" s="220"/>
      <c r="AAZ4" s="220"/>
      <c r="ABA4" s="220"/>
      <c r="ABB4" s="220"/>
      <c r="ABC4" s="220"/>
      <c r="ABD4" s="220"/>
      <c r="ABE4" s="220"/>
      <c r="ABF4" s="220"/>
      <c r="ABG4" s="220"/>
      <c r="ABH4" s="220"/>
      <c r="ABI4" s="220"/>
      <c r="ABJ4" s="220"/>
      <c r="ABK4" s="220"/>
      <c r="ABL4" s="220"/>
      <c r="ABM4" s="220"/>
      <c r="ABN4" s="220"/>
      <c r="ABO4" s="220"/>
      <c r="ABP4" s="220"/>
      <c r="ABQ4" s="220"/>
      <c r="ABR4" s="220"/>
      <c r="ABS4" s="220"/>
      <c r="ABT4" s="220"/>
      <c r="ABU4" s="220"/>
      <c r="ABV4" s="220"/>
      <c r="ABW4" s="220"/>
      <c r="ABX4" s="220"/>
      <c r="ABY4" s="220"/>
      <c r="ABZ4" s="220"/>
      <c r="ACA4" s="220"/>
      <c r="ACB4" s="220"/>
      <c r="ACC4" s="220"/>
      <c r="ACD4" s="220"/>
      <c r="ACE4" s="220"/>
      <c r="ACF4" s="220"/>
      <c r="ACG4" s="220"/>
      <c r="ACH4" s="220"/>
      <c r="ACI4" s="220"/>
      <c r="ACJ4" s="220"/>
      <c r="ACK4" s="220"/>
      <c r="ACL4" s="220"/>
      <c r="ACM4" s="220"/>
      <c r="ACN4" s="220"/>
      <c r="ACO4" s="220"/>
      <c r="ACP4" s="220"/>
      <c r="ACQ4" s="220"/>
      <c r="ACR4" s="220"/>
      <c r="ACS4" s="220"/>
      <c r="ACT4" s="220"/>
      <c r="ACU4" s="220"/>
      <c r="ACV4" s="220"/>
      <c r="ACW4" s="220"/>
      <c r="ACX4" s="220"/>
      <c r="ACY4" s="220"/>
      <c r="ACZ4" s="220"/>
      <c r="ADA4" s="220"/>
      <c r="ADB4" s="220"/>
      <c r="ADC4" s="220"/>
      <c r="ADD4" s="220"/>
      <c r="ADE4" s="220"/>
      <c r="ADF4" s="220"/>
      <c r="ADG4" s="220"/>
      <c r="ADH4" s="220"/>
      <c r="ADI4" s="220"/>
      <c r="ADJ4" s="220"/>
      <c r="ADK4" s="220"/>
      <c r="ADL4" s="220"/>
      <c r="ADM4" s="220"/>
      <c r="ADN4" s="220"/>
      <c r="ADO4" s="220"/>
      <c r="ADP4" s="220"/>
      <c r="ADQ4" s="220"/>
      <c r="ADR4" s="220"/>
      <c r="ADS4" s="220"/>
      <c r="ADT4" s="220"/>
      <c r="ADU4" s="220"/>
      <c r="ADV4" s="220"/>
      <c r="ADW4" s="220"/>
      <c r="ADX4" s="220"/>
      <c r="ADY4" s="220"/>
      <c r="ADZ4" s="220"/>
      <c r="AEA4" s="220"/>
      <c r="AEB4" s="220"/>
      <c r="AEC4" s="220"/>
      <c r="AED4" s="220"/>
      <c r="AEE4" s="220"/>
      <c r="AEF4" s="220"/>
      <c r="AEG4" s="220"/>
      <c r="AEH4" s="220"/>
      <c r="AEI4" s="220"/>
      <c r="AEJ4" s="220"/>
      <c r="AEK4" s="220"/>
      <c r="AEL4" s="220"/>
      <c r="AEM4" s="220"/>
      <c r="AEN4" s="220"/>
      <c r="AEO4" s="220"/>
      <c r="AEP4" s="220"/>
      <c r="AEQ4" s="220"/>
      <c r="AER4" s="220"/>
      <c r="AES4" s="220"/>
      <c r="AET4" s="220"/>
      <c r="AEU4" s="220"/>
      <c r="AEV4" s="220"/>
      <c r="AEW4" s="220"/>
      <c r="AEX4" s="220"/>
      <c r="AEY4" s="220"/>
      <c r="AEZ4" s="220"/>
      <c r="AFA4" s="220"/>
      <c r="AFB4" s="220"/>
      <c r="AFC4" s="220"/>
      <c r="AFD4" s="220"/>
      <c r="AFE4" s="220"/>
      <c r="AFF4" s="220"/>
      <c r="AFG4" s="220"/>
      <c r="AFH4" s="220"/>
      <c r="AFI4" s="220"/>
      <c r="AFJ4" s="220"/>
      <c r="AFK4" s="220"/>
      <c r="AFL4" s="220"/>
      <c r="AFM4" s="220"/>
      <c r="AFN4" s="220"/>
      <c r="AFO4" s="220"/>
      <c r="AFP4" s="220"/>
      <c r="AFQ4" s="220"/>
      <c r="AFR4" s="220"/>
      <c r="AFS4" s="220"/>
      <c r="AFT4" s="220"/>
      <c r="AFU4" s="220"/>
      <c r="AFV4" s="220"/>
      <c r="AFW4" s="220"/>
      <c r="AFX4" s="220"/>
      <c r="AFY4" s="220"/>
      <c r="AFZ4" s="220"/>
      <c r="AGA4" s="220"/>
      <c r="AGB4" s="220"/>
      <c r="AGC4" s="220"/>
      <c r="AGD4" s="220"/>
      <c r="AGE4" s="220"/>
      <c r="AGF4" s="220"/>
      <c r="AGG4" s="220"/>
      <c r="AGH4" s="220"/>
      <c r="AGI4" s="220"/>
      <c r="AGJ4" s="220"/>
      <c r="AGK4" s="220"/>
      <c r="AGL4" s="220"/>
      <c r="AGM4" s="220"/>
      <c r="AGN4" s="220"/>
      <c r="AGO4" s="220"/>
      <c r="AGP4" s="220"/>
      <c r="AGQ4" s="220"/>
      <c r="AGR4" s="220"/>
      <c r="AGS4" s="220"/>
      <c r="AGT4" s="220"/>
      <c r="AGU4" s="220"/>
      <c r="AGV4" s="220"/>
      <c r="AGW4" s="220"/>
      <c r="AGX4" s="220"/>
      <c r="AGY4" s="220"/>
      <c r="AGZ4" s="220"/>
      <c r="AHA4" s="220"/>
      <c r="AHB4" s="220"/>
      <c r="AHC4" s="220"/>
      <c r="AHD4" s="220"/>
      <c r="AHE4" s="220"/>
      <c r="AHF4" s="220"/>
      <c r="AHG4" s="220"/>
      <c r="AHH4" s="220"/>
      <c r="AHI4" s="220"/>
      <c r="AHJ4" s="220"/>
      <c r="AHK4" s="220"/>
      <c r="AHL4" s="220"/>
      <c r="AHM4" s="220"/>
      <c r="AHN4" s="220"/>
      <c r="AHO4" s="220"/>
      <c r="AHP4" s="220"/>
      <c r="AHQ4" s="220"/>
      <c r="AHR4" s="220"/>
      <c r="AHS4" s="220"/>
      <c r="AHT4" s="220"/>
      <c r="AHU4" s="220"/>
      <c r="AHV4" s="220"/>
      <c r="AHW4" s="220"/>
      <c r="AHX4" s="220"/>
      <c r="AHY4" s="220"/>
      <c r="AHZ4" s="220"/>
      <c r="AIA4" s="220"/>
      <c r="AIB4" s="220"/>
      <c r="AIC4" s="220"/>
      <c r="AID4" s="220"/>
      <c r="AIE4" s="220"/>
      <c r="AIF4" s="220"/>
      <c r="AIG4" s="220"/>
      <c r="AIH4" s="220"/>
      <c r="AII4" s="220"/>
      <c r="AIJ4" s="220"/>
      <c r="AIK4" s="220"/>
      <c r="AIL4" s="220"/>
      <c r="AIM4" s="220"/>
      <c r="AIN4" s="220"/>
      <c r="AIO4" s="220"/>
      <c r="AIP4" s="220"/>
      <c r="AIQ4" s="220"/>
      <c r="AIR4" s="220"/>
      <c r="AIS4" s="220"/>
      <c r="AIT4" s="220"/>
      <c r="AIU4" s="220"/>
      <c r="AIV4" s="220"/>
      <c r="AIW4" s="220"/>
      <c r="AIX4" s="220"/>
      <c r="AIY4" s="220"/>
      <c r="AIZ4" s="220"/>
      <c r="AJA4" s="220"/>
      <c r="AJB4" s="220"/>
      <c r="AJC4" s="220"/>
      <c r="AJD4" s="220"/>
      <c r="AJE4" s="220"/>
      <c r="AJF4" s="220"/>
      <c r="AJG4" s="220"/>
      <c r="AJH4" s="220"/>
      <c r="AJI4" s="220"/>
      <c r="AJJ4" s="220"/>
      <c r="AJK4" s="220"/>
      <c r="AJL4" s="220"/>
      <c r="AJM4" s="220"/>
      <c r="AJN4" s="220"/>
      <c r="AJO4" s="220"/>
      <c r="AJP4" s="220"/>
      <c r="AJQ4" s="220"/>
      <c r="AJR4" s="220"/>
      <c r="AJS4" s="220"/>
      <c r="AJT4" s="220"/>
      <c r="AJU4" s="220"/>
      <c r="AJV4" s="220"/>
      <c r="AJW4" s="220"/>
      <c r="AJX4" s="220"/>
      <c r="AJY4" s="220"/>
      <c r="AJZ4" s="220"/>
      <c r="AKA4" s="220"/>
      <c r="AKB4" s="220"/>
      <c r="AKC4" s="220"/>
      <c r="AKD4" s="220"/>
      <c r="AKE4" s="220"/>
      <c r="AKF4" s="220"/>
      <c r="AKG4" s="220"/>
      <c r="AKH4" s="220"/>
      <c r="AKI4" s="220"/>
      <c r="AKJ4" s="220"/>
      <c r="AKK4" s="220"/>
      <c r="AKL4" s="220"/>
      <c r="AKM4" s="220"/>
      <c r="AKN4" s="220"/>
      <c r="AKO4" s="220"/>
      <c r="AKP4" s="220"/>
      <c r="AKQ4" s="220"/>
      <c r="AKR4" s="220"/>
      <c r="AKS4" s="220"/>
      <c r="AKT4" s="220"/>
      <c r="AKU4" s="220"/>
      <c r="AKV4" s="220"/>
      <c r="AKW4" s="220"/>
      <c r="AKX4" s="220"/>
      <c r="AKY4" s="220"/>
      <c r="AKZ4" s="220"/>
      <c r="ALA4" s="220"/>
      <c r="ALB4" s="220"/>
      <c r="ALC4" s="220"/>
      <c r="ALD4" s="220"/>
      <c r="ALE4" s="220"/>
      <c r="ALF4" s="220"/>
      <c r="ALG4" s="220"/>
      <c r="ALH4" s="220"/>
      <c r="ALI4" s="220"/>
      <c r="ALJ4" s="220"/>
      <c r="ALK4" s="220"/>
      <c r="ALL4" s="220"/>
      <c r="ALM4" s="220"/>
      <c r="ALN4" s="220"/>
      <c r="ALO4" s="220"/>
      <c r="ALP4" s="220"/>
      <c r="ALQ4" s="220"/>
      <c r="ALR4" s="220"/>
      <c r="ALS4" s="220"/>
      <c r="ALT4" s="220"/>
      <c r="ALU4" s="220"/>
      <c r="ALV4" s="220"/>
      <c r="ALW4" s="220"/>
      <c r="ALX4" s="220"/>
      <c r="ALY4" s="220"/>
      <c r="ALZ4" s="220"/>
      <c r="AMA4" s="220"/>
      <c r="AMB4" s="220"/>
      <c r="AMC4" s="220"/>
      <c r="AMD4" s="220"/>
      <c r="AME4" s="220"/>
      <c r="AMF4" s="220"/>
      <c r="AMG4" s="220"/>
      <c r="AMH4" s="220"/>
      <c r="AMI4" s="220"/>
      <c r="AMJ4" s="220"/>
      <c r="AMK4" s="220"/>
      <c r="AML4" s="220"/>
      <c r="AMM4" s="220"/>
      <c r="AMN4" s="220"/>
      <c r="AMO4" s="220"/>
      <c r="AMP4" s="220"/>
      <c r="AMQ4" s="220"/>
      <c r="AMR4" s="220"/>
      <c r="AMS4" s="220"/>
      <c r="AMT4" s="220"/>
      <c r="AMU4" s="220"/>
      <c r="AMV4" s="220"/>
      <c r="AMW4" s="220"/>
      <c r="AMX4" s="220"/>
      <c r="AMY4" s="220"/>
      <c r="AMZ4" s="220"/>
      <c r="ANA4" s="220"/>
      <c r="ANB4" s="220"/>
      <c r="ANC4" s="220"/>
      <c r="AND4" s="220"/>
      <c r="ANE4" s="220"/>
      <c r="ANF4" s="220"/>
      <c r="ANG4" s="220"/>
      <c r="ANH4" s="220"/>
      <c r="ANI4" s="220"/>
      <c r="ANJ4" s="220"/>
      <c r="ANK4" s="220"/>
      <c r="ANL4" s="220"/>
      <c r="ANM4" s="220"/>
      <c r="ANN4" s="220"/>
      <c r="ANO4" s="220"/>
      <c r="ANP4" s="220"/>
      <c r="ANQ4" s="220"/>
      <c r="ANR4" s="220"/>
      <c r="ANS4" s="220"/>
      <c r="ANT4" s="220"/>
      <c r="ANU4" s="220"/>
      <c r="ANV4" s="220"/>
      <c r="ANW4" s="220"/>
      <c r="ANX4" s="220"/>
      <c r="ANY4" s="220"/>
      <c r="ANZ4" s="220"/>
      <c r="AOA4" s="220"/>
      <c r="AOB4" s="220"/>
      <c r="AOC4" s="220"/>
      <c r="AOD4" s="220"/>
      <c r="AOE4" s="220"/>
      <c r="AOF4" s="220"/>
      <c r="AOG4" s="220"/>
      <c r="AOH4" s="220"/>
      <c r="AOI4" s="220"/>
      <c r="AOJ4" s="220"/>
      <c r="AOK4" s="220"/>
      <c r="AOL4" s="220"/>
      <c r="AOM4" s="220"/>
      <c r="AON4" s="220"/>
      <c r="AOO4" s="220"/>
      <c r="AOP4" s="220"/>
      <c r="AOQ4" s="220"/>
      <c r="AOR4" s="220"/>
      <c r="AOS4" s="220"/>
      <c r="AOT4" s="220"/>
      <c r="AOU4" s="220"/>
      <c r="AOV4" s="220"/>
      <c r="AOW4" s="220"/>
      <c r="AOX4" s="220"/>
      <c r="AOY4" s="220"/>
      <c r="AOZ4" s="220"/>
      <c r="APA4" s="220"/>
      <c r="APB4" s="220"/>
      <c r="APC4" s="220"/>
      <c r="APD4" s="220"/>
      <c r="APE4" s="220"/>
      <c r="APF4" s="220"/>
      <c r="APG4" s="220"/>
      <c r="APH4" s="220"/>
      <c r="API4" s="220"/>
      <c r="APJ4" s="220"/>
      <c r="APK4" s="220"/>
      <c r="APL4" s="220"/>
      <c r="APM4" s="220"/>
      <c r="APN4" s="220"/>
      <c r="APO4" s="220"/>
      <c r="APP4" s="220"/>
      <c r="APQ4" s="220"/>
      <c r="APR4" s="220"/>
      <c r="APS4" s="220"/>
      <c r="APT4" s="220"/>
      <c r="APU4" s="220"/>
      <c r="APV4" s="220"/>
      <c r="APW4" s="220"/>
      <c r="APX4" s="220"/>
      <c r="APY4" s="220"/>
      <c r="APZ4" s="220"/>
      <c r="AQA4" s="220"/>
      <c r="AQB4" s="220"/>
      <c r="AQC4" s="220"/>
      <c r="AQD4" s="220"/>
      <c r="AQE4" s="220"/>
      <c r="AQF4" s="220"/>
      <c r="AQG4" s="220"/>
      <c r="AQH4" s="220"/>
      <c r="AQI4" s="220"/>
      <c r="AQJ4" s="220"/>
      <c r="AQK4" s="220"/>
      <c r="AQL4" s="220"/>
      <c r="AQM4" s="220"/>
      <c r="AQN4" s="220"/>
      <c r="AQO4" s="220"/>
      <c r="AQP4" s="220"/>
      <c r="AQQ4" s="220"/>
      <c r="AQR4" s="220"/>
      <c r="AQS4" s="220"/>
      <c r="AQT4" s="220"/>
      <c r="AQU4" s="220"/>
      <c r="AQV4" s="220"/>
      <c r="AQW4" s="220"/>
      <c r="AQX4" s="220"/>
      <c r="AQY4" s="220"/>
      <c r="AQZ4" s="220"/>
      <c r="ARA4" s="220"/>
      <c r="ARB4" s="220"/>
      <c r="ARC4" s="220"/>
      <c r="ARD4" s="220"/>
      <c r="ARE4" s="220"/>
      <c r="ARF4" s="220"/>
      <c r="ARG4" s="220"/>
      <c r="ARH4" s="220"/>
      <c r="ARI4" s="220"/>
      <c r="ARJ4" s="220"/>
      <c r="ARK4" s="220"/>
      <c r="ARL4" s="220"/>
      <c r="ARM4" s="220"/>
      <c r="ARN4" s="220"/>
      <c r="ARO4" s="220"/>
      <c r="ARP4" s="220"/>
      <c r="ARQ4" s="220"/>
      <c r="ARR4" s="220"/>
      <c r="ARS4" s="220"/>
      <c r="ART4" s="220"/>
      <c r="ARU4" s="220"/>
      <c r="ARV4" s="220"/>
      <c r="ARW4" s="220"/>
      <c r="ARX4" s="220"/>
      <c r="ARY4" s="220"/>
      <c r="ARZ4" s="220"/>
      <c r="ASA4" s="220"/>
      <c r="ASB4" s="220"/>
      <c r="ASC4" s="220"/>
      <c r="ASD4" s="220"/>
      <c r="ASE4" s="220"/>
      <c r="ASF4" s="220"/>
      <c r="ASG4" s="220"/>
      <c r="ASH4" s="220"/>
      <c r="ASI4" s="220"/>
      <c r="ASJ4" s="220"/>
      <c r="ASK4" s="220"/>
      <c r="ASL4" s="220"/>
      <c r="ASM4" s="220"/>
      <c r="ASN4" s="220"/>
      <c r="ASO4" s="220"/>
      <c r="ASP4" s="220"/>
      <c r="ASQ4" s="220"/>
      <c r="ASR4" s="220"/>
      <c r="ASS4" s="220"/>
      <c r="AST4" s="220"/>
      <c r="ASU4" s="220"/>
      <c r="ASV4" s="220"/>
      <c r="ASW4" s="220"/>
      <c r="ASX4" s="220"/>
      <c r="ASY4" s="220"/>
      <c r="ASZ4" s="220"/>
      <c r="ATA4" s="220"/>
      <c r="ATB4" s="220"/>
      <c r="ATC4" s="220"/>
      <c r="ATD4" s="220"/>
      <c r="ATE4" s="220"/>
      <c r="ATF4" s="220"/>
      <c r="ATG4" s="220"/>
      <c r="ATH4" s="220"/>
      <c r="ATI4" s="220"/>
      <c r="ATJ4" s="220"/>
      <c r="ATK4" s="220"/>
      <c r="ATL4" s="220"/>
      <c r="ATM4" s="220"/>
      <c r="ATN4" s="220"/>
      <c r="ATO4" s="220"/>
      <c r="ATP4" s="220"/>
      <c r="ATQ4" s="220"/>
      <c r="ATR4" s="220"/>
      <c r="ATS4" s="220"/>
      <c r="ATT4" s="220"/>
      <c r="ATU4" s="220"/>
      <c r="ATV4" s="220"/>
      <c r="ATW4" s="220"/>
      <c r="ATX4" s="220"/>
      <c r="ATY4" s="220"/>
      <c r="ATZ4" s="220"/>
      <c r="AUA4" s="220"/>
      <c r="AUB4" s="220"/>
      <c r="AUC4" s="220"/>
      <c r="AUD4" s="220"/>
      <c r="AUE4" s="220"/>
      <c r="AUF4" s="220"/>
      <c r="AUG4" s="220"/>
      <c r="AUH4" s="220"/>
      <c r="AUI4" s="220"/>
      <c r="AUJ4" s="220"/>
      <c r="AUK4" s="220"/>
      <c r="AUL4" s="220"/>
      <c r="AUM4" s="220"/>
      <c r="AUN4" s="220"/>
      <c r="AUO4" s="220"/>
      <c r="AUP4" s="220"/>
      <c r="AUQ4" s="220"/>
      <c r="AUR4" s="220"/>
      <c r="AUS4" s="220"/>
      <c r="AUT4" s="220"/>
      <c r="AUU4" s="220"/>
      <c r="AUV4" s="220"/>
      <c r="AUW4" s="220"/>
      <c r="AUX4" s="220"/>
      <c r="AUY4" s="220"/>
      <c r="AUZ4" s="220"/>
      <c r="AVA4" s="220"/>
      <c r="AVB4" s="220"/>
      <c r="AVC4" s="220"/>
      <c r="AVD4" s="220"/>
      <c r="AVE4" s="220"/>
      <c r="AVF4" s="220"/>
      <c r="AVG4" s="220"/>
      <c r="AVH4" s="220"/>
      <c r="AVI4" s="220"/>
      <c r="AVJ4" s="220"/>
      <c r="AVK4" s="220"/>
      <c r="AVL4" s="220"/>
      <c r="AVM4" s="220"/>
      <c r="AVN4" s="220"/>
      <c r="AVO4" s="220"/>
      <c r="AVP4" s="220"/>
      <c r="AVQ4" s="220"/>
      <c r="AVR4" s="220"/>
      <c r="AVS4" s="220"/>
      <c r="AVT4" s="220"/>
      <c r="AVU4" s="220"/>
      <c r="AVV4" s="220"/>
      <c r="AVW4" s="220"/>
      <c r="AVX4" s="220"/>
      <c r="AVY4" s="220"/>
      <c r="AVZ4" s="220"/>
      <c r="AWA4" s="220"/>
      <c r="AWB4" s="220"/>
      <c r="AWC4" s="220"/>
      <c r="AWD4" s="220"/>
      <c r="AWE4" s="220"/>
      <c r="AWF4" s="220"/>
      <c r="AWG4" s="220"/>
      <c r="AWH4" s="220"/>
      <c r="AWI4" s="220"/>
      <c r="AWJ4" s="220"/>
      <c r="AWK4" s="220"/>
      <c r="AWL4" s="220"/>
      <c r="AWM4" s="220"/>
      <c r="AWN4" s="220"/>
      <c r="AWO4" s="220"/>
      <c r="AWP4" s="220"/>
      <c r="AWQ4" s="220"/>
      <c r="AWR4" s="220"/>
      <c r="AWS4" s="220"/>
      <c r="AWT4" s="220"/>
      <c r="AWU4" s="220"/>
      <c r="AWV4" s="220"/>
      <c r="AWW4" s="220"/>
      <c r="AWX4" s="220"/>
      <c r="AWY4" s="220"/>
      <c r="AWZ4" s="220"/>
      <c r="AXA4" s="220"/>
      <c r="AXB4" s="220"/>
      <c r="AXC4" s="220"/>
      <c r="AXD4" s="220"/>
      <c r="AXE4" s="220"/>
      <c r="AXF4" s="220"/>
      <c r="AXG4" s="220"/>
      <c r="AXH4" s="220"/>
      <c r="AXI4" s="220"/>
      <c r="AXJ4" s="220"/>
      <c r="AXK4" s="220"/>
      <c r="AXL4" s="220"/>
      <c r="AXM4" s="220"/>
      <c r="AXN4" s="220"/>
      <c r="AXO4" s="220"/>
      <c r="AXP4" s="220"/>
      <c r="AXQ4" s="220"/>
      <c r="AXR4" s="220"/>
      <c r="AXS4" s="220"/>
      <c r="AXT4" s="220"/>
      <c r="AXU4" s="220"/>
      <c r="AXV4" s="220"/>
      <c r="AXW4" s="220"/>
      <c r="AXX4" s="220"/>
      <c r="AXY4" s="220"/>
      <c r="AXZ4" s="220"/>
      <c r="AYA4" s="220"/>
      <c r="AYB4" s="220"/>
      <c r="AYC4" s="220"/>
      <c r="AYD4" s="220"/>
      <c r="AYE4" s="220"/>
      <c r="AYF4" s="220"/>
      <c r="AYG4" s="220"/>
      <c r="AYH4" s="220"/>
      <c r="AYI4" s="220"/>
      <c r="AYJ4" s="220"/>
      <c r="AYK4" s="220"/>
      <c r="AYL4" s="220"/>
      <c r="AYM4" s="220"/>
      <c r="AYN4" s="220"/>
      <c r="AYO4" s="220"/>
      <c r="AYP4" s="220"/>
      <c r="AYQ4" s="220"/>
      <c r="AYR4" s="220"/>
      <c r="AYS4" s="220"/>
      <c r="AYT4" s="220"/>
      <c r="AYU4" s="220"/>
      <c r="AYV4" s="220"/>
      <c r="AYW4" s="220"/>
      <c r="AYX4" s="220"/>
      <c r="AYY4" s="220"/>
      <c r="AYZ4" s="220"/>
      <c r="AZA4" s="220"/>
      <c r="AZB4" s="220"/>
      <c r="AZC4" s="220"/>
      <c r="AZD4" s="220"/>
      <c r="AZE4" s="220"/>
      <c r="AZF4" s="220"/>
      <c r="AZG4" s="220"/>
      <c r="AZH4" s="220"/>
      <c r="AZI4" s="220"/>
      <c r="AZJ4" s="220"/>
      <c r="AZK4" s="220"/>
      <c r="AZL4" s="220"/>
      <c r="AZM4" s="220"/>
      <c r="AZN4" s="220"/>
      <c r="AZO4" s="220"/>
      <c r="AZP4" s="220"/>
      <c r="AZQ4" s="220"/>
      <c r="AZR4" s="220"/>
      <c r="AZS4" s="220"/>
      <c r="AZT4" s="220"/>
      <c r="AZU4" s="220"/>
      <c r="AZV4" s="220"/>
      <c r="AZW4" s="220"/>
      <c r="AZX4" s="220"/>
      <c r="AZY4" s="220"/>
      <c r="AZZ4" s="220"/>
      <c r="BAA4" s="220"/>
      <c r="BAB4" s="220"/>
      <c r="BAC4" s="220"/>
      <c r="BAD4" s="220"/>
      <c r="BAE4" s="220"/>
      <c r="BAF4" s="220"/>
      <c r="BAG4" s="220"/>
      <c r="BAH4" s="220"/>
      <c r="BAI4" s="220"/>
      <c r="BAJ4" s="220"/>
      <c r="BAK4" s="220"/>
      <c r="BAL4" s="220"/>
      <c r="BAM4" s="220"/>
      <c r="BAN4" s="220"/>
      <c r="BAO4" s="220"/>
      <c r="BAP4" s="220"/>
      <c r="BAQ4" s="220"/>
      <c r="BAR4" s="220"/>
      <c r="BAS4" s="220"/>
      <c r="BAT4" s="220"/>
      <c r="BAU4" s="220"/>
      <c r="BAV4" s="220"/>
      <c r="BAW4" s="220"/>
      <c r="BAX4" s="220"/>
      <c r="BAY4" s="220"/>
      <c r="BAZ4" s="220"/>
      <c r="BBA4" s="220"/>
      <c r="BBB4" s="220"/>
      <c r="BBC4" s="220"/>
      <c r="BBD4" s="220"/>
      <c r="BBE4" s="220"/>
      <c r="BBF4" s="220"/>
      <c r="BBG4" s="220"/>
      <c r="BBH4" s="220"/>
      <c r="BBI4" s="220"/>
      <c r="BBJ4" s="220"/>
      <c r="BBK4" s="220"/>
      <c r="BBL4" s="220"/>
      <c r="BBM4" s="220"/>
      <c r="BBN4" s="220"/>
      <c r="BBO4" s="220"/>
      <c r="BBP4" s="220"/>
      <c r="BBQ4" s="220"/>
      <c r="BBR4" s="220"/>
      <c r="BBS4" s="220"/>
      <c r="BBT4" s="220"/>
      <c r="BBU4" s="220"/>
      <c r="BBV4" s="220"/>
      <c r="BBW4" s="220"/>
      <c r="BBX4" s="220"/>
      <c r="BBY4" s="220"/>
      <c r="BBZ4" s="220"/>
      <c r="BCA4" s="220"/>
      <c r="BCB4" s="220"/>
      <c r="BCC4" s="220"/>
      <c r="BCD4" s="220"/>
      <c r="BCE4" s="220"/>
      <c r="BCF4" s="220"/>
      <c r="BCG4" s="220"/>
      <c r="BCH4" s="220"/>
      <c r="BCI4" s="220"/>
      <c r="BCJ4" s="220"/>
      <c r="BCK4" s="220"/>
      <c r="BCL4" s="220"/>
      <c r="BCM4" s="220"/>
      <c r="BCN4" s="220"/>
      <c r="BCO4" s="220"/>
      <c r="BCP4" s="220"/>
      <c r="BCQ4" s="220"/>
      <c r="BCR4" s="220"/>
      <c r="BCS4" s="220"/>
      <c r="BCT4" s="220"/>
      <c r="BCU4" s="220"/>
      <c r="BCV4" s="220"/>
      <c r="BCW4" s="220"/>
      <c r="BCX4" s="220"/>
      <c r="BCY4" s="220"/>
      <c r="BCZ4" s="220"/>
      <c r="BDA4" s="220"/>
      <c r="BDB4" s="220"/>
      <c r="BDC4" s="220"/>
      <c r="BDD4" s="220"/>
      <c r="BDE4" s="220"/>
      <c r="BDF4" s="220"/>
      <c r="BDG4" s="220"/>
      <c r="BDH4" s="220"/>
      <c r="BDI4" s="220"/>
      <c r="BDJ4" s="220"/>
      <c r="BDK4" s="220"/>
      <c r="BDL4" s="220"/>
      <c r="BDM4" s="220"/>
      <c r="BDN4" s="220"/>
      <c r="BDO4" s="220"/>
      <c r="BDP4" s="220"/>
      <c r="BDQ4" s="220"/>
      <c r="BDR4" s="220"/>
      <c r="BDS4" s="220"/>
      <c r="BDT4" s="220"/>
      <c r="BDU4" s="220"/>
      <c r="BDV4" s="220"/>
      <c r="BDW4" s="220"/>
      <c r="BDX4" s="220"/>
      <c r="BDY4" s="220"/>
      <c r="BDZ4" s="220"/>
      <c r="BEA4" s="220"/>
      <c r="BEB4" s="220"/>
      <c r="BEC4" s="220"/>
      <c r="BED4" s="220"/>
      <c r="BEE4" s="220"/>
      <c r="BEF4" s="220"/>
      <c r="BEG4" s="220"/>
      <c r="BEH4" s="220"/>
      <c r="BEI4" s="220"/>
      <c r="BEJ4" s="220"/>
      <c r="BEK4" s="220"/>
      <c r="BEL4" s="220"/>
      <c r="BEM4" s="220"/>
      <c r="BEN4" s="220"/>
      <c r="BEO4" s="220"/>
      <c r="BEP4" s="220"/>
      <c r="BEQ4" s="220"/>
      <c r="BER4" s="220"/>
      <c r="BES4" s="220"/>
      <c r="BET4" s="220"/>
      <c r="BEU4" s="220"/>
      <c r="BEV4" s="220"/>
      <c r="BEW4" s="220"/>
      <c r="BEX4" s="220"/>
      <c r="BEY4" s="220"/>
      <c r="BEZ4" s="220"/>
      <c r="BFA4" s="220"/>
      <c r="BFB4" s="220"/>
      <c r="BFC4" s="220"/>
      <c r="BFD4" s="220"/>
      <c r="BFE4" s="220"/>
      <c r="BFF4" s="220"/>
      <c r="BFG4" s="220"/>
      <c r="BFH4" s="220"/>
      <c r="BFI4" s="220"/>
      <c r="BFJ4" s="220"/>
      <c r="BFK4" s="220"/>
      <c r="BFL4" s="220"/>
      <c r="BFM4" s="220"/>
      <c r="BFN4" s="220"/>
      <c r="BFO4" s="220"/>
      <c r="BFP4" s="220"/>
      <c r="BFQ4" s="220"/>
      <c r="BFR4" s="220"/>
      <c r="BFS4" s="220"/>
      <c r="BFT4" s="220"/>
      <c r="BFU4" s="220"/>
      <c r="BFV4" s="220"/>
      <c r="BFW4" s="220"/>
      <c r="BFX4" s="220"/>
      <c r="BFY4" s="220"/>
      <c r="BFZ4" s="220"/>
      <c r="BGA4" s="220"/>
      <c r="BGB4" s="220"/>
      <c r="BGC4" s="220"/>
      <c r="BGD4" s="220"/>
      <c r="BGE4" s="220"/>
      <c r="BGF4" s="220"/>
      <c r="BGG4" s="220"/>
      <c r="BGH4" s="220"/>
      <c r="BGI4" s="220"/>
      <c r="BGJ4" s="220"/>
      <c r="BGK4" s="220"/>
      <c r="BGL4" s="220"/>
      <c r="BGM4" s="220"/>
      <c r="BGN4" s="220"/>
      <c r="BGO4" s="220"/>
      <c r="BGP4" s="220"/>
      <c r="BGQ4" s="220"/>
      <c r="BGR4" s="220"/>
      <c r="BGS4" s="220"/>
      <c r="BGT4" s="220"/>
      <c r="BGU4" s="220"/>
      <c r="BGV4" s="220"/>
      <c r="BGW4" s="220"/>
      <c r="BGX4" s="220"/>
      <c r="BGY4" s="220"/>
      <c r="BGZ4" s="220"/>
      <c r="BHA4" s="220"/>
      <c r="BHB4" s="220"/>
      <c r="BHC4" s="220"/>
      <c r="BHD4" s="220"/>
      <c r="BHE4" s="220"/>
      <c r="BHF4" s="220"/>
      <c r="BHG4" s="220"/>
      <c r="BHH4" s="220"/>
      <c r="BHI4" s="220"/>
      <c r="BHJ4" s="220"/>
      <c r="BHK4" s="220"/>
      <c r="BHL4" s="220"/>
      <c r="BHM4" s="220"/>
      <c r="BHN4" s="220"/>
      <c r="BHO4" s="220"/>
      <c r="BHP4" s="220"/>
      <c r="BHQ4" s="220"/>
      <c r="BHR4" s="220"/>
      <c r="BHS4" s="220"/>
      <c r="BHT4" s="220"/>
      <c r="BHU4" s="220"/>
      <c r="BHV4" s="220"/>
      <c r="BHW4" s="220"/>
      <c r="BHX4" s="220"/>
      <c r="BHY4" s="220"/>
      <c r="BHZ4" s="220"/>
      <c r="BIA4" s="220"/>
      <c r="BIB4" s="220"/>
      <c r="BIC4" s="220"/>
      <c r="BID4" s="220"/>
      <c r="BIE4" s="220"/>
      <c r="BIF4" s="220"/>
      <c r="BIG4" s="220"/>
      <c r="BIH4" s="220"/>
      <c r="BII4" s="220"/>
      <c r="BIJ4" s="220"/>
      <c r="BIK4" s="220"/>
      <c r="BIL4" s="220"/>
      <c r="BIM4" s="220"/>
      <c r="BIN4" s="220"/>
      <c r="BIO4" s="220"/>
      <c r="BIP4" s="220"/>
      <c r="BIQ4" s="220"/>
      <c r="BIR4" s="220"/>
      <c r="BIS4" s="220"/>
      <c r="BIT4" s="220"/>
      <c r="BIU4" s="220"/>
      <c r="BIV4" s="220"/>
      <c r="BIW4" s="220"/>
      <c r="BIX4" s="220"/>
      <c r="BIY4" s="220"/>
      <c r="BIZ4" s="220"/>
      <c r="BJA4" s="220"/>
      <c r="BJB4" s="220"/>
      <c r="BJC4" s="220"/>
      <c r="BJD4" s="220"/>
      <c r="BJE4" s="220"/>
      <c r="BJF4" s="220"/>
      <c r="BJG4" s="220"/>
      <c r="BJH4" s="220"/>
      <c r="BJI4" s="220"/>
      <c r="BJJ4" s="220"/>
      <c r="BJK4" s="220"/>
      <c r="BJL4" s="220"/>
      <c r="BJM4" s="220"/>
      <c r="BJN4" s="220"/>
      <c r="BJO4" s="220"/>
      <c r="BJP4" s="220"/>
      <c r="BJQ4" s="220"/>
      <c r="BJR4" s="220"/>
      <c r="BJS4" s="220"/>
      <c r="BJT4" s="220"/>
      <c r="BJU4" s="220"/>
      <c r="BJV4" s="220"/>
      <c r="BJW4" s="220"/>
      <c r="BJX4" s="220"/>
      <c r="BJY4" s="220"/>
      <c r="BJZ4" s="220"/>
      <c r="BKA4" s="220"/>
      <c r="BKB4" s="220"/>
      <c r="BKC4" s="220"/>
      <c r="BKD4" s="220"/>
      <c r="BKE4" s="220"/>
      <c r="BKF4" s="220"/>
      <c r="BKG4" s="220"/>
      <c r="BKH4" s="220"/>
      <c r="BKI4" s="220"/>
      <c r="BKJ4" s="220"/>
      <c r="BKK4" s="220"/>
      <c r="BKL4" s="220"/>
      <c r="BKM4" s="220"/>
      <c r="BKN4" s="220"/>
      <c r="BKO4" s="220"/>
      <c r="BKP4" s="220"/>
      <c r="BKQ4" s="220"/>
      <c r="BKR4" s="220"/>
      <c r="BKS4" s="220"/>
      <c r="BKT4" s="220"/>
      <c r="BKU4" s="220"/>
      <c r="BKV4" s="220"/>
      <c r="BKW4" s="220"/>
      <c r="BKX4" s="220"/>
      <c r="BKY4" s="220"/>
      <c r="BKZ4" s="220"/>
      <c r="BLA4" s="220"/>
      <c r="BLB4" s="220"/>
      <c r="BLC4" s="220"/>
      <c r="BLD4" s="220"/>
      <c r="BLE4" s="220"/>
      <c r="BLF4" s="220"/>
      <c r="BLG4" s="220"/>
      <c r="BLH4" s="220"/>
      <c r="BLI4" s="220"/>
      <c r="BLJ4" s="220"/>
      <c r="BLK4" s="220"/>
      <c r="BLL4" s="220"/>
      <c r="BLM4" s="220"/>
      <c r="BLN4" s="220"/>
      <c r="BLO4" s="220"/>
      <c r="BLP4" s="220"/>
      <c r="BLQ4" s="220"/>
      <c r="BLR4" s="220"/>
      <c r="BLS4" s="220"/>
      <c r="BLT4" s="220"/>
      <c r="BLU4" s="220"/>
      <c r="BLV4" s="220"/>
      <c r="BLW4" s="220"/>
      <c r="BLX4" s="220"/>
      <c r="BLY4" s="220"/>
      <c r="BLZ4" s="220"/>
      <c r="BMA4" s="220"/>
      <c r="BMB4" s="220"/>
      <c r="BMC4" s="220"/>
      <c r="BMD4" s="220"/>
      <c r="BME4" s="220"/>
      <c r="BMF4" s="220"/>
      <c r="BMG4" s="220"/>
      <c r="BMH4" s="220"/>
      <c r="BMI4" s="220"/>
      <c r="BMJ4" s="220"/>
      <c r="BMK4" s="220"/>
      <c r="BML4" s="220"/>
      <c r="BMM4" s="220"/>
      <c r="BMN4" s="220"/>
      <c r="BMO4" s="220"/>
      <c r="BMP4" s="220"/>
      <c r="BMQ4" s="220"/>
      <c r="BMR4" s="220"/>
      <c r="BMS4" s="220"/>
      <c r="BMT4" s="220"/>
      <c r="BMU4" s="220"/>
      <c r="BMV4" s="220"/>
      <c r="BMW4" s="220"/>
      <c r="BMX4" s="220"/>
      <c r="BMY4" s="220"/>
      <c r="BMZ4" s="220"/>
      <c r="BNA4" s="220"/>
      <c r="BNB4" s="220"/>
      <c r="BNC4" s="220"/>
      <c r="BND4" s="220"/>
      <c r="BNE4" s="220"/>
      <c r="BNF4" s="220"/>
      <c r="BNG4" s="220"/>
      <c r="BNH4" s="220"/>
      <c r="BNI4" s="220"/>
      <c r="BNJ4" s="220"/>
      <c r="BNK4" s="220"/>
      <c r="BNL4" s="220"/>
      <c r="BNM4" s="220"/>
      <c r="BNN4" s="220"/>
      <c r="BNO4" s="220"/>
      <c r="BNP4" s="220"/>
      <c r="BNQ4" s="220"/>
      <c r="BNR4" s="220"/>
      <c r="BNS4" s="220"/>
      <c r="BNT4" s="220"/>
      <c r="BNU4" s="220"/>
      <c r="BNV4" s="220"/>
      <c r="BNW4" s="220"/>
      <c r="BNX4" s="220"/>
      <c r="BNY4" s="220"/>
      <c r="BNZ4" s="220"/>
      <c r="BOA4" s="220"/>
      <c r="BOB4" s="220"/>
      <c r="BOC4" s="220"/>
      <c r="BOD4" s="220"/>
      <c r="BOE4" s="220"/>
      <c r="BOF4" s="220"/>
      <c r="BOG4" s="220"/>
      <c r="BOH4" s="220"/>
      <c r="BOI4" s="220"/>
      <c r="BOJ4" s="220"/>
      <c r="BOK4" s="220"/>
      <c r="BOL4" s="220"/>
      <c r="BOM4" s="220"/>
      <c r="BON4" s="220"/>
      <c r="BOO4" s="220"/>
      <c r="BOP4" s="220"/>
      <c r="BOQ4" s="220"/>
      <c r="BOR4" s="220"/>
      <c r="BOS4" s="220"/>
      <c r="BOT4" s="220"/>
      <c r="BOU4" s="220"/>
      <c r="BOV4" s="220"/>
      <c r="BOW4" s="220"/>
      <c r="BOX4" s="220"/>
      <c r="BOY4" s="220"/>
      <c r="BOZ4" s="220"/>
      <c r="BPA4" s="220"/>
      <c r="BPB4" s="220"/>
      <c r="BPC4" s="220"/>
      <c r="BPD4" s="220"/>
      <c r="BPE4" s="220"/>
      <c r="BPF4" s="220"/>
      <c r="BPG4" s="220"/>
      <c r="BPH4" s="220"/>
      <c r="BPI4" s="220"/>
      <c r="BPJ4" s="220"/>
      <c r="BPK4" s="220"/>
      <c r="BPL4" s="220"/>
      <c r="BPM4" s="220"/>
      <c r="BPN4" s="220"/>
      <c r="BPO4" s="220"/>
      <c r="BPP4" s="220"/>
      <c r="BPQ4" s="220"/>
      <c r="BPR4" s="220"/>
      <c r="BPS4" s="220"/>
      <c r="BPT4" s="220"/>
      <c r="BPU4" s="220"/>
      <c r="BPV4" s="220"/>
      <c r="BPW4" s="220"/>
      <c r="BPX4" s="220"/>
      <c r="BPY4" s="220"/>
      <c r="BPZ4" s="220"/>
      <c r="BQA4" s="220"/>
      <c r="BQB4" s="220"/>
      <c r="BQC4" s="220"/>
      <c r="BQD4" s="220"/>
      <c r="BQE4" s="220"/>
      <c r="BQF4" s="220"/>
      <c r="BQG4" s="220"/>
      <c r="BQH4" s="220"/>
      <c r="BQI4" s="220"/>
      <c r="BQJ4" s="220"/>
      <c r="BQK4" s="220"/>
      <c r="BQL4" s="220"/>
      <c r="BQM4" s="220"/>
      <c r="BQN4" s="220"/>
      <c r="BQO4" s="220"/>
      <c r="BQP4" s="220"/>
      <c r="BQQ4" s="220"/>
      <c r="BQR4" s="220"/>
      <c r="BQS4" s="220"/>
      <c r="BQT4" s="220"/>
      <c r="BQU4" s="220"/>
      <c r="BQV4" s="220"/>
      <c r="BQW4" s="220"/>
      <c r="BQX4" s="220"/>
      <c r="BQY4" s="220"/>
      <c r="BQZ4" s="220"/>
      <c r="BRA4" s="220"/>
      <c r="BRB4" s="220"/>
      <c r="BRC4" s="220"/>
      <c r="BRD4" s="220"/>
      <c r="BRE4" s="220"/>
      <c r="BRF4" s="220"/>
      <c r="BRG4" s="220"/>
      <c r="BRH4" s="220"/>
      <c r="BRI4" s="220"/>
      <c r="BRJ4" s="220"/>
      <c r="BRK4" s="220"/>
      <c r="BRL4" s="220"/>
      <c r="BRM4" s="220"/>
      <c r="BRN4" s="220"/>
      <c r="BRO4" s="220"/>
      <c r="BRP4" s="220"/>
      <c r="BRQ4" s="220"/>
      <c r="BRR4" s="220"/>
      <c r="BRS4" s="220"/>
      <c r="BRT4" s="220"/>
      <c r="BRU4" s="220"/>
      <c r="BRV4" s="220"/>
      <c r="BRW4" s="220"/>
      <c r="BRX4" s="220"/>
      <c r="BRY4" s="220"/>
      <c r="BRZ4" s="220"/>
      <c r="BSA4" s="220"/>
      <c r="BSB4" s="220"/>
      <c r="BSC4" s="220"/>
      <c r="BSD4" s="220"/>
      <c r="BSE4" s="220"/>
      <c r="BSF4" s="220"/>
      <c r="BSG4" s="220"/>
      <c r="BSH4" s="220"/>
      <c r="BSI4" s="220"/>
      <c r="BSJ4" s="220"/>
      <c r="BSK4" s="220"/>
      <c r="BSL4" s="220"/>
      <c r="BSM4" s="220"/>
      <c r="BSN4" s="220"/>
      <c r="BSO4" s="220"/>
      <c r="BSP4" s="220"/>
      <c r="BSQ4" s="220"/>
      <c r="BSR4" s="220"/>
      <c r="BSS4" s="220"/>
      <c r="BST4" s="220"/>
      <c r="BSU4" s="220"/>
      <c r="BSV4" s="220"/>
      <c r="BSW4" s="220"/>
      <c r="BSX4" s="220"/>
      <c r="BSY4" s="220"/>
      <c r="BSZ4" s="220"/>
      <c r="BTA4" s="220"/>
      <c r="BTB4" s="220"/>
      <c r="BTC4" s="220"/>
      <c r="BTD4" s="220"/>
      <c r="BTE4" s="220"/>
      <c r="BTF4" s="220"/>
      <c r="BTG4" s="220"/>
      <c r="BTH4" s="220"/>
      <c r="BTI4" s="220"/>
      <c r="BTJ4" s="220"/>
      <c r="BTK4" s="220"/>
      <c r="BTL4" s="220"/>
      <c r="BTM4" s="220"/>
      <c r="BTN4" s="220"/>
      <c r="BTO4" s="220"/>
      <c r="BTP4" s="220"/>
      <c r="BTQ4" s="220"/>
      <c r="BTR4" s="220"/>
      <c r="BTS4" s="220"/>
      <c r="BTT4" s="220"/>
      <c r="BTU4" s="220"/>
      <c r="BTV4" s="220"/>
      <c r="BTW4" s="220"/>
      <c r="BTX4" s="220"/>
      <c r="BTY4" s="220"/>
      <c r="BTZ4" s="220"/>
      <c r="BUA4" s="220"/>
      <c r="BUB4" s="220"/>
      <c r="BUC4" s="220"/>
      <c r="BUD4" s="220"/>
      <c r="BUE4" s="220"/>
      <c r="BUF4" s="220"/>
      <c r="BUG4" s="220"/>
      <c r="BUH4" s="220"/>
      <c r="BUI4" s="220"/>
      <c r="BUJ4" s="220"/>
      <c r="BUK4" s="220"/>
      <c r="BUL4" s="220"/>
      <c r="BUM4" s="220"/>
      <c r="BUN4" s="220"/>
      <c r="BUO4" s="220"/>
      <c r="BUP4" s="220"/>
      <c r="BUQ4" s="220"/>
      <c r="BUR4" s="220"/>
      <c r="BUS4" s="220"/>
      <c r="BUT4" s="220"/>
      <c r="BUU4" s="220"/>
      <c r="BUV4" s="220"/>
      <c r="BUW4" s="220"/>
      <c r="BUX4" s="220"/>
      <c r="BUY4" s="220"/>
      <c r="BUZ4" s="220"/>
      <c r="BVA4" s="220"/>
      <c r="BVB4" s="220"/>
      <c r="BVC4" s="220"/>
      <c r="BVD4" s="220"/>
      <c r="BVE4" s="220"/>
      <c r="BVF4" s="220"/>
      <c r="BVG4" s="220"/>
      <c r="BVH4" s="220"/>
      <c r="BVI4" s="220"/>
      <c r="BVJ4" s="220"/>
      <c r="BVK4" s="220"/>
      <c r="BVL4" s="220"/>
      <c r="BVM4" s="220"/>
      <c r="BVN4" s="220"/>
      <c r="BVO4" s="220"/>
      <c r="BVP4" s="220"/>
      <c r="BVQ4" s="220"/>
      <c r="BVR4" s="220"/>
      <c r="BVS4" s="220"/>
      <c r="BVT4" s="220"/>
      <c r="BVU4" s="220"/>
      <c r="BVV4" s="220"/>
      <c r="BVW4" s="220"/>
      <c r="BVX4" s="220"/>
      <c r="BVY4" s="220"/>
      <c r="BVZ4" s="220"/>
      <c r="BWA4" s="220"/>
      <c r="BWB4" s="220"/>
      <c r="BWC4" s="220"/>
      <c r="BWD4" s="220"/>
      <c r="BWE4" s="220"/>
      <c r="BWF4" s="220"/>
      <c r="BWG4" s="220"/>
      <c r="BWH4" s="220"/>
      <c r="BWI4" s="220"/>
      <c r="BWJ4" s="220"/>
      <c r="BWK4" s="220"/>
      <c r="BWL4" s="220"/>
      <c r="BWM4" s="220"/>
      <c r="BWN4" s="220"/>
      <c r="BWO4" s="220"/>
      <c r="BWP4" s="220"/>
      <c r="BWQ4" s="220"/>
      <c r="BWR4" s="220"/>
      <c r="BWS4" s="220"/>
      <c r="BWT4" s="220"/>
      <c r="BWU4" s="220"/>
      <c r="BWV4" s="220"/>
      <c r="BWW4" s="220"/>
      <c r="BWX4" s="220"/>
      <c r="BWY4" s="220"/>
      <c r="BWZ4" s="220"/>
      <c r="BXA4" s="220"/>
      <c r="BXB4" s="220"/>
      <c r="BXC4" s="220"/>
      <c r="BXD4" s="220"/>
      <c r="BXE4" s="220"/>
      <c r="BXF4" s="220"/>
      <c r="BXG4" s="220"/>
      <c r="BXH4" s="220"/>
      <c r="BXI4" s="220"/>
      <c r="BXJ4" s="220"/>
      <c r="BXK4" s="220"/>
      <c r="BXL4" s="220"/>
      <c r="BXM4" s="220"/>
      <c r="BXN4" s="220"/>
      <c r="BXO4" s="220"/>
      <c r="BXP4" s="220"/>
      <c r="BXQ4" s="220"/>
      <c r="BXR4" s="220"/>
      <c r="BXS4" s="220"/>
      <c r="BXT4" s="220"/>
      <c r="BXU4" s="220"/>
      <c r="BXV4" s="220"/>
      <c r="BXW4" s="220"/>
      <c r="BXX4" s="220"/>
      <c r="BXY4" s="220"/>
      <c r="BXZ4" s="220"/>
      <c r="BYA4" s="220"/>
      <c r="BYB4" s="220"/>
      <c r="BYC4" s="220"/>
      <c r="BYD4" s="220"/>
      <c r="BYE4" s="220"/>
      <c r="BYF4" s="220"/>
      <c r="BYG4" s="220"/>
      <c r="BYH4" s="220"/>
      <c r="BYI4" s="220"/>
      <c r="BYJ4" s="220"/>
      <c r="BYK4" s="220"/>
      <c r="BYL4" s="220"/>
      <c r="BYM4" s="220"/>
      <c r="BYN4" s="220"/>
      <c r="BYO4" s="220"/>
      <c r="BYP4" s="220"/>
      <c r="BYQ4" s="220"/>
      <c r="BYR4" s="220"/>
      <c r="BYS4" s="220"/>
      <c r="BYT4" s="220"/>
      <c r="BYU4" s="220"/>
      <c r="BYV4" s="220"/>
      <c r="BYW4" s="220"/>
      <c r="BYX4" s="220"/>
      <c r="BYY4" s="220"/>
      <c r="BYZ4" s="220"/>
      <c r="BZA4" s="220"/>
      <c r="BZB4" s="220"/>
      <c r="BZC4" s="220"/>
      <c r="BZD4" s="220"/>
      <c r="BZE4" s="220"/>
      <c r="BZF4" s="220"/>
      <c r="BZG4" s="220"/>
      <c r="BZH4" s="220"/>
      <c r="BZI4" s="220"/>
      <c r="BZJ4" s="220"/>
      <c r="BZK4" s="220"/>
      <c r="BZL4" s="220"/>
      <c r="BZM4" s="220"/>
      <c r="BZN4" s="220"/>
      <c r="BZO4" s="220"/>
      <c r="BZP4" s="220"/>
      <c r="BZQ4" s="220"/>
      <c r="BZR4" s="220"/>
      <c r="BZS4" s="220"/>
      <c r="BZT4" s="220"/>
      <c r="BZU4" s="220"/>
      <c r="BZV4" s="220"/>
      <c r="BZW4" s="220"/>
      <c r="BZX4" s="220"/>
      <c r="BZY4" s="220"/>
      <c r="BZZ4" s="220"/>
      <c r="CAA4" s="220"/>
      <c r="CAB4" s="220"/>
      <c r="CAC4" s="220"/>
      <c r="CAD4" s="220"/>
      <c r="CAE4" s="220"/>
      <c r="CAF4" s="220"/>
      <c r="CAG4" s="220"/>
      <c r="CAH4" s="220"/>
      <c r="CAI4" s="220"/>
      <c r="CAJ4" s="220"/>
      <c r="CAK4" s="220"/>
      <c r="CAL4" s="220"/>
      <c r="CAM4" s="220"/>
      <c r="CAN4" s="220"/>
      <c r="CAO4" s="220"/>
      <c r="CAP4" s="220"/>
      <c r="CAQ4" s="220"/>
      <c r="CAR4" s="220"/>
      <c r="CAS4" s="220"/>
      <c r="CAT4" s="220"/>
      <c r="CAU4" s="220"/>
      <c r="CAV4" s="220"/>
      <c r="CAW4" s="220"/>
      <c r="CAX4" s="220"/>
      <c r="CAY4" s="220"/>
      <c r="CAZ4" s="220"/>
      <c r="CBA4" s="220"/>
      <c r="CBB4" s="220"/>
      <c r="CBC4" s="220"/>
      <c r="CBD4" s="220"/>
      <c r="CBE4" s="220"/>
      <c r="CBF4" s="220"/>
      <c r="CBG4" s="220"/>
      <c r="CBH4" s="220"/>
      <c r="CBI4" s="220"/>
      <c r="CBJ4" s="220"/>
      <c r="CBK4" s="220"/>
      <c r="CBL4" s="220"/>
      <c r="CBM4" s="220"/>
      <c r="CBN4" s="220"/>
      <c r="CBO4" s="220"/>
      <c r="CBP4" s="220"/>
      <c r="CBQ4" s="220"/>
      <c r="CBR4" s="220"/>
      <c r="CBS4" s="220"/>
      <c r="CBT4" s="220"/>
      <c r="CBU4" s="220"/>
      <c r="CBV4" s="220"/>
      <c r="CBW4" s="220"/>
      <c r="CBX4" s="220"/>
      <c r="CBY4" s="220"/>
      <c r="CBZ4" s="220"/>
      <c r="CCA4" s="220"/>
      <c r="CCB4" s="220"/>
      <c r="CCC4" s="220"/>
      <c r="CCD4" s="220"/>
      <c r="CCE4" s="220"/>
      <c r="CCF4" s="220"/>
      <c r="CCG4" s="220"/>
      <c r="CCH4" s="220"/>
      <c r="CCI4" s="220"/>
      <c r="CCJ4" s="220"/>
      <c r="CCK4" s="220"/>
      <c r="CCL4" s="220"/>
      <c r="CCM4" s="220"/>
      <c r="CCN4" s="220"/>
      <c r="CCO4" s="220"/>
      <c r="CCP4" s="220"/>
      <c r="CCQ4" s="220"/>
      <c r="CCR4" s="220"/>
      <c r="CCS4" s="220"/>
      <c r="CCT4" s="220"/>
      <c r="CCU4" s="220"/>
      <c r="CCV4" s="220"/>
      <c r="CCW4" s="220"/>
      <c r="CCX4" s="220"/>
      <c r="CCY4" s="220"/>
      <c r="CCZ4" s="220"/>
      <c r="CDA4" s="220"/>
      <c r="CDB4" s="220"/>
      <c r="CDC4" s="220"/>
      <c r="CDD4" s="220"/>
      <c r="CDE4" s="220"/>
      <c r="CDF4" s="220"/>
      <c r="CDG4" s="220"/>
      <c r="CDH4" s="220"/>
      <c r="CDI4" s="220"/>
      <c r="CDJ4" s="220"/>
      <c r="CDK4" s="220"/>
      <c r="CDL4" s="220"/>
      <c r="CDM4" s="220"/>
      <c r="CDN4" s="220"/>
      <c r="CDO4" s="220"/>
      <c r="CDP4" s="220"/>
      <c r="CDQ4" s="220"/>
      <c r="CDR4" s="220"/>
      <c r="CDS4" s="220"/>
      <c r="CDT4" s="220"/>
      <c r="CDU4" s="220"/>
      <c r="CDV4" s="220"/>
      <c r="CDW4" s="220"/>
      <c r="CDX4" s="220"/>
      <c r="CDY4" s="220"/>
      <c r="CDZ4" s="220"/>
      <c r="CEA4" s="220"/>
      <c r="CEB4" s="220"/>
      <c r="CEC4" s="220"/>
      <c r="CED4" s="220"/>
      <c r="CEE4" s="220"/>
      <c r="CEF4" s="220"/>
      <c r="CEG4" s="220"/>
      <c r="CEH4" s="220"/>
      <c r="CEI4" s="220"/>
      <c r="CEJ4" s="220"/>
      <c r="CEK4" s="220"/>
      <c r="CEL4" s="220"/>
      <c r="CEM4" s="220"/>
      <c r="CEN4" s="220"/>
      <c r="CEO4" s="220"/>
      <c r="CEP4" s="220"/>
      <c r="CEQ4" s="220"/>
      <c r="CER4" s="220"/>
      <c r="CES4" s="220"/>
      <c r="CET4" s="220"/>
      <c r="CEU4" s="220"/>
      <c r="CEV4" s="220"/>
      <c r="CEW4" s="220"/>
      <c r="CEX4" s="220"/>
      <c r="CEY4" s="220"/>
      <c r="CEZ4" s="220"/>
      <c r="CFA4" s="220"/>
      <c r="CFB4" s="220"/>
      <c r="CFC4" s="220"/>
      <c r="CFD4" s="220"/>
      <c r="CFE4" s="220"/>
      <c r="CFF4" s="220"/>
      <c r="CFG4" s="220"/>
      <c r="CFH4" s="220"/>
      <c r="CFI4" s="220"/>
      <c r="CFJ4" s="220"/>
      <c r="CFK4" s="220"/>
      <c r="CFL4" s="220"/>
      <c r="CFM4" s="220"/>
      <c r="CFN4" s="220"/>
      <c r="CFO4" s="220"/>
      <c r="CFP4" s="220"/>
      <c r="CFQ4" s="220"/>
      <c r="CFR4" s="220"/>
      <c r="CFS4" s="220"/>
      <c r="CFT4" s="220"/>
      <c r="CFU4" s="220"/>
      <c r="CFV4" s="220"/>
      <c r="CFW4" s="220"/>
      <c r="CFX4" s="220"/>
      <c r="CFY4" s="220"/>
      <c r="CFZ4" s="220"/>
      <c r="CGA4" s="220"/>
      <c r="CGB4" s="220"/>
      <c r="CGC4" s="220"/>
      <c r="CGD4" s="220"/>
      <c r="CGE4" s="220"/>
      <c r="CGF4" s="220"/>
      <c r="CGG4" s="220"/>
      <c r="CGH4" s="220"/>
      <c r="CGI4" s="220"/>
      <c r="CGJ4" s="220"/>
      <c r="CGK4" s="220"/>
      <c r="CGL4" s="220"/>
      <c r="CGM4" s="220"/>
      <c r="CGN4" s="220"/>
      <c r="CGO4" s="220"/>
      <c r="CGP4" s="220"/>
      <c r="CGQ4" s="220"/>
      <c r="CGR4" s="220"/>
      <c r="CGS4" s="220"/>
      <c r="CGT4" s="220"/>
      <c r="CGU4" s="220"/>
      <c r="CGV4" s="220"/>
      <c r="CGW4" s="220"/>
      <c r="CGX4" s="220"/>
      <c r="CGY4" s="220"/>
      <c r="CGZ4" s="220"/>
      <c r="CHA4" s="220"/>
      <c r="CHB4" s="220"/>
      <c r="CHC4" s="220"/>
      <c r="CHD4" s="220"/>
      <c r="CHE4" s="220"/>
      <c r="CHF4" s="220"/>
      <c r="CHG4" s="220"/>
      <c r="CHH4" s="220"/>
      <c r="CHI4" s="220"/>
      <c r="CHJ4" s="220"/>
      <c r="CHK4" s="220"/>
      <c r="CHL4" s="220"/>
      <c r="CHM4" s="220"/>
      <c r="CHN4" s="220"/>
      <c r="CHO4" s="220"/>
      <c r="CHP4" s="220"/>
      <c r="CHQ4" s="220"/>
      <c r="CHR4" s="220"/>
      <c r="CHS4" s="220"/>
      <c r="CHT4" s="220"/>
      <c r="CHU4" s="220"/>
      <c r="CHV4" s="220"/>
      <c r="CHW4" s="220"/>
      <c r="CHX4" s="220"/>
      <c r="CHY4" s="220"/>
      <c r="CHZ4" s="220"/>
      <c r="CIA4" s="220"/>
      <c r="CIB4" s="220"/>
      <c r="CIC4" s="220"/>
      <c r="CID4" s="220"/>
      <c r="CIE4" s="220"/>
      <c r="CIF4" s="220"/>
      <c r="CIG4" s="220"/>
      <c r="CIH4" s="220"/>
      <c r="CII4" s="220"/>
      <c r="CIJ4" s="220"/>
      <c r="CIK4" s="220"/>
      <c r="CIL4" s="220"/>
      <c r="CIM4" s="220"/>
      <c r="CIN4" s="220"/>
      <c r="CIO4" s="220"/>
      <c r="CIP4" s="220"/>
      <c r="CIQ4" s="220"/>
      <c r="CIR4" s="220"/>
      <c r="CIS4" s="220"/>
      <c r="CIT4" s="220"/>
      <c r="CIU4" s="220"/>
      <c r="CIV4" s="220"/>
      <c r="CIW4" s="220"/>
      <c r="CIX4" s="220"/>
      <c r="CIY4" s="220"/>
      <c r="CIZ4" s="220"/>
      <c r="CJA4" s="220"/>
      <c r="CJB4" s="220"/>
      <c r="CJC4" s="220"/>
      <c r="CJD4" s="220"/>
      <c r="CJE4" s="220"/>
      <c r="CJF4" s="220"/>
      <c r="CJG4" s="220"/>
      <c r="CJH4" s="220"/>
      <c r="CJI4" s="220"/>
      <c r="CJJ4" s="220"/>
      <c r="CJK4" s="220"/>
      <c r="CJL4" s="220"/>
      <c r="CJM4" s="220"/>
      <c r="CJN4" s="220"/>
      <c r="CJO4" s="220"/>
      <c r="CJP4" s="220"/>
      <c r="CJQ4" s="220"/>
      <c r="CJR4" s="220"/>
      <c r="CJS4" s="220"/>
      <c r="CJT4" s="220"/>
      <c r="CJU4" s="220"/>
      <c r="CJV4" s="220"/>
      <c r="CJW4" s="220"/>
      <c r="CJX4" s="220"/>
      <c r="CJY4" s="220"/>
      <c r="CJZ4" s="220"/>
      <c r="CKA4" s="220"/>
      <c r="CKB4" s="220"/>
      <c r="CKC4" s="220"/>
      <c r="CKD4" s="220"/>
      <c r="CKE4" s="220"/>
      <c r="CKF4" s="220"/>
      <c r="CKG4" s="220"/>
      <c r="CKH4" s="220"/>
      <c r="CKI4" s="220"/>
      <c r="CKJ4" s="220"/>
      <c r="CKK4" s="220"/>
      <c r="CKL4" s="220"/>
      <c r="CKM4" s="220"/>
      <c r="CKN4" s="220"/>
      <c r="CKO4" s="220"/>
      <c r="CKP4" s="220"/>
      <c r="CKQ4" s="220"/>
      <c r="CKR4" s="220"/>
      <c r="CKS4" s="220"/>
      <c r="CKT4" s="220"/>
      <c r="CKU4" s="220"/>
      <c r="CKV4" s="220"/>
      <c r="CKW4" s="220"/>
      <c r="CKX4" s="220"/>
      <c r="CKY4" s="220"/>
      <c r="CKZ4" s="220"/>
      <c r="CLA4" s="220"/>
      <c r="CLB4" s="220"/>
      <c r="CLC4" s="220"/>
      <c r="CLD4" s="220"/>
      <c r="CLE4" s="220"/>
      <c r="CLF4" s="220"/>
      <c r="CLG4" s="220"/>
      <c r="CLH4" s="220"/>
      <c r="CLI4" s="220"/>
      <c r="CLJ4" s="220"/>
      <c r="CLK4" s="220"/>
      <c r="CLL4" s="220"/>
      <c r="CLM4" s="220"/>
      <c r="CLN4" s="220"/>
      <c r="CLO4" s="220"/>
      <c r="CLP4" s="220"/>
      <c r="CLQ4" s="220"/>
      <c r="CLR4" s="220"/>
      <c r="CLS4" s="220"/>
      <c r="CLT4" s="220"/>
      <c r="CLU4" s="220"/>
      <c r="CLV4" s="220"/>
      <c r="CLW4" s="220"/>
      <c r="CLX4" s="220"/>
      <c r="CLY4" s="220"/>
      <c r="CLZ4" s="220"/>
      <c r="CMA4" s="220"/>
      <c r="CMB4" s="220"/>
      <c r="CMC4" s="220"/>
      <c r="CMD4" s="220"/>
      <c r="CME4" s="220"/>
      <c r="CMF4" s="220"/>
      <c r="CMG4" s="220"/>
      <c r="CMH4" s="220"/>
      <c r="CMI4" s="220"/>
      <c r="CMJ4" s="220"/>
      <c r="CMK4" s="220"/>
      <c r="CML4" s="220"/>
      <c r="CMM4" s="220"/>
      <c r="CMN4" s="220"/>
      <c r="CMO4" s="220"/>
      <c r="CMP4" s="220"/>
      <c r="CMQ4" s="220"/>
      <c r="CMR4" s="220"/>
      <c r="CMS4" s="220"/>
      <c r="CMT4" s="220"/>
      <c r="CMU4" s="220"/>
      <c r="CMV4" s="220"/>
      <c r="CMW4" s="220"/>
      <c r="CMX4" s="220"/>
      <c r="CMY4" s="220"/>
      <c r="CMZ4" s="220"/>
      <c r="CNA4" s="220"/>
      <c r="CNB4" s="220"/>
      <c r="CNC4" s="220"/>
      <c r="CND4" s="220"/>
      <c r="CNE4" s="220"/>
      <c r="CNF4" s="220"/>
      <c r="CNG4" s="220"/>
      <c r="CNH4" s="220"/>
      <c r="CNI4" s="220"/>
      <c r="CNJ4" s="220"/>
      <c r="CNK4" s="220"/>
      <c r="CNL4" s="220"/>
      <c r="CNM4" s="220"/>
      <c r="CNN4" s="220"/>
      <c r="CNO4" s="220"/>
      <c r="CNP4" s="220"/>
      <c r="CNQ4" s="220"/>
      <c r="CNR4" s="220"/>
      <c r="CNS4" s="220"/>
      <c r="CNT4" s="220"/>
      <c r="CNU4" s="220"/>
      <c r="CNV4" s="220"/>
      <c r="CNW4" s="220"/>
      <c r="CNX4" s="220"/>
      <c r="CNY4" s="220"/>
      <c r="CNZ4" s="220"/>
      <c r="COA4" s="220"/>
      <c r="COB4" s="220"/>
      <c r="COC4" s="220"/>
      <c r="COD4" s="220"/>
      <c r="COE4" s="220"/>
      <c r="COF4" s="220"/>
      <c r="COG4" s="220"/>
      <c r="COH4" s="220"/>
      <c r="COI4" s="220"/>
      <c r="COJ4" s="220"/>
      <c r="COK4" s="220"/>
      <c r="COL4" s="220"/>
      <c r="COM4" s="220"/>
      <c r="CON4" s="220"/>
      <c r="COO4" s="220"/>
      <c r="COP4" s="220"/>
      <c r="COQ4" s="220"/>
      <c r="COR4" s="220"/>
      <c r="COS4" s="220"/>
      <c r="COT4" s="220"/>
      <c r="COU4" s="220"/>
      <c r="COV4" s="220"/>
      <c r="COW4" s="220"/>
      <c r="COX4" s="220"/>
      <c r="COY4" s="220"/>
      <c r="COZ4" s="220"/>
      <c r="CPA4" s="220"/>
      <c r="CPB4" s="220"/>
      <c r="CPC4" s="220"/>
      <c r="CPD4" s="220"/>
      <c r="CPE4" s="220"/>
      <c r="CPF4" s="220"/>
      <c r="CPG4" s="220"/>
      <c r="CPH4" s="220"/>
      <c r="CPI4" s="220"/>
      <c r="CPJ4" s="220"/>
      <c r="CPK4" s="220"/>
      <c r="CPL4" s="220"/>
      <c r="CPM4" s="220"/>
      <c r="CPN4" s="220"/>
      <c r="CPO4" s="220"/>
      <c r="CPP4" s="220"/>
      <c r="CPQ4" s="220"/>
      <c r="CPR4" s="220"/>
      <c r="CPS4" s="220"/>
      <c r="CPT4" s="220"/>
      <c r="CPU4" s="220"/>
      <c r="CPV4" s="220"/>
      <c r="CPW4" s="220"/>
      <c r="CPX4" s="220"/>
      <c r="CPY4" s="220"/>
      <c r="CPZ4" s="220"/>
      <c r="CQA4" s="220"/>
      <c r="CQB4" s="220"/>
      <c r="CQC4" s="220"/>
      <c r="CQD4" s="220"/>
      <c r="CQE4" s="220"/>
      <c r="CQF4" s="220"/>
      <c r="CQG4" s="220"/>
      <c r="CQH4" s="220"/>
      <c r="CQI4" s="220"/>
      <c r="CQJ4" s="220"/>
      <c r="CQK4" s="220"/>
      <c r="CQL4" s="220"/>
      <c r="CQM4" s="220"/>
      <c r="CQN4" s="220"/>
      <c r="CQO4" s="220"/>
      <c r="CQP4" s="220"/>
      <c r="CQQ4" s="220"/>
      <c r="CQR4" s="220"/>
      <c r="CQS4" s="220"/>
      <c r="CQT4" s="220"/>
      <c r="CQU4" s="220"/>
      <c r="CQV4" s="220"/>
      <c r="CQW4" s="220"/>
      <c r="CQX4" s="220"/>
      <c r="CQY4" s="220"/>
      <c r="CQZ4" s="220"/>
      <c r="CRA4" s="220"/>
      <c r="CRB4" s="220"/>
      <c r="CRC4" s="220"/>
      <c r="CRD4" s="220"/>
      <c r="CRE4" s="220"/>
      <c r="CRF4" s="220"/>
      <c r="CRG4" s="220"/>
      <c r="CRH4" s="220"/>
      <c r="CRI4" s="220"/>
      <c r="CRJ4" s="220"/>
      <c r="CRK4" s="220"/>
      <c r="CRL4" s="220"/>
      <c r="CRM4" s="220"/>
      <c r="CRN4" s="220"/>
      <c r="CRO4" s="220"/>
      <c r="CRP4" s="220"/>
      <c r="CRQ4" s="220"/>
      <c r="CRR4" s="220"/>
      <c r="CRS4" s="220"/>
      <c r="CRT4" s="220"/>
      <c r="CRU4" s="220"/>
      <c r="CRV4" s="220"/>
      <c r="CRW4" s="220"/>
      <c r="CRX4" s="220"/>
      <c r="CRY4" s="220"/>
      <c r="CRZ4" s="220"/>
      <c r="CSA4" s="220"/>
      <c r="CSB4" s="220"/>
      <c r="CSC4" s="220"/>
      <c r="CSD4" s="220"/>
      <c r="CSE4" s="220"/>
      <c r="CSF4" s="220"/>
      <c r="CSG4" s="220"/>
      <c r="CSH4" s="220"/>
      <c r="CSI4" s="220"/>
      <c r="CSJ4" s="220"/>
      <c r="CSK4" s="220"/>
      <c r="CSL4" s="220"/>
      <c r="CSM4" s="220"/>
      <c r="CSN4" s="220"/>
      <c r="CSO4" s="220"/>
      <c r="CSP4" s="220"/>
      <c r="CSQ4" s="220"/>
      <c r="CSR4" s="220"/>
      <c r="CSS4" s="220"/>
      <c r="CST4" s="220"/>
      <c r="CSU4" s="220"/>
      <c r="CSV4" s="220"/>
      <c r="CSW4" s="220"/>
      <c r="CSX4" s="220"/>
      <c r="CSY4" s="220"/>
      <c r="CSZ4" s="220"/>
      <c r="CTA4" s="220"/>
      <c r="CTB4" s="220"/>
      <c r="CTC4" s="220"/>
      <c r="CTD4" s="220"/>
      <c r="CTE4" s="220"/>
      <c r="CTF4" s="220"/>
      <c r="CTG4" s="220"/>
      <c r="CTH4" s="220"/>
      <c r="CTI4" s="220"/>
      <c r="CTJ4" s="220"/>
      <c r="CTK4" s="220"/>
      <c r="CTL4" s="220"/>
      <c r="CTM4" s="220"/>
      <c r="CTN4" s="220"/>
      <c r="CTO4" s="220"/>
      <c r="CTP4" s="220"/>
      <c r="CTQ4" s="220"/>
      <c r="CTR4" s="220"/>
      <c r="CTS4" s="220"/>
      <c r="CTT4" s="220"/>
      <c r="CTU4" s="220"/>
      <c r="CTV4" s="220"/>
      <c r="CTW4" s="220"/>
      <c r="CTX4" s="220"/>
      <c r="CTY4" s="220"/>
      <c r="CTZ4" s="220"/>
      <c r="CUA4" s="220"/>
      <c r="CUB4" s="220"/>
      <c r="CUC4" s="220"/>
      <c r="CUD4" s="220"/>
      <c r="CUE4" s="220"/>
      <c r="CUF4" s="220"/>
      <c r="CUG4" s="220"/>
      <c r="CUH4" s="220"/>
      <c r="CUI4" s="220"/>
      <c r="CUJ4" s="220"/>
      <c r="CUK4" s="220"/>
      <c r="CUL4" s="220"/>
      <c r="CUM4" s="220"/>
      <c r="CUN4" s="220"/>
      <c r="CUO4" s="220"/>
      <c r="CUP4" s="220"/>
      <c r="CUQ4" s="220"/>
      <c r="CUR4" s="220"/>
      <c r="CUS4" s="220"/>
      <c r="CUT4" s="220"/>
      <c r="CUU4" s="220"/>
      <c r="CUV4" s="220"/>
      <c r="CUW4" s="220"/>
      <c r="CUX4" s="220"/>
      <c r="CUY4" s="220"/>
      <c r="CUZ4" s="220"/>
      <c r="CVA4" s="220"/>
      <c r="CVB4" s="220"/>
      <c r="CVC4" s="220"/>
      <c r="CVD4" s="220"/>
      <c r="CVE4" s="220"/>
      <c r="CVF4" s="220"/>
      <c r="CVG4" s="220"/>
      <c r="CVH4" s="220"/>
      <c r="CVI4" s="220"/>
      <c r="CVJ4" s="220"/>
      <c r="CVK4" s="220"/>
      <c r="CVL4" s="220"/>
      <c r="CVM4" s="220"/>
      <c r="CVN4" s="220"/>
      <c r="CVO4" s="220"/>
      <c r="CVP4" s="220"/>
      <c r="CVQ4" s="220"/>
      <c r="CVR4" s="220"/>
      <c r="CVS4" s="220"/>
      <c r="CVT4" s="220"/>
      <c r="CVU4" s="220"/>
      <c r="CVV4" s="220"/>
      <c r="CVW4" s="220"/>
      <c r="CVX4" s="220"/>
      <c r="CVY4" s="220"/>
      <c r="CVZ4" s="220"/>
      <c r="CWA4" s="220"/>
      <c r="CWB4" s="220"/>
      <c r="CWC4" s="220"/>
      <c r="CWD4" s="220"/>
      <c r="CWE4" s="220"/>
      <c r="CWF4" s="220"/>
      <c r="CWG4" s="220"/>
      <c r="CWH4" s="220"/>
      <c r="CWI4" s="220"/>
      <c r="CWJ4" s="220"/>
      <c r="CWK4" s="220"/>
      <c r="CWL4" s="220"/>
      <c r="CWM4" s="220"/>
      <c r="CWN4" s="220"/>
      <c r="CWO4" s="220"/>
      <c r="CWP4" s="220"/>
      <c r="CWQ4" s="220"/>
      <c r="CWR4" s="220"/>
      <c r="CWS4" s="220"/>
      <c r="CWT4" s="220"/>
      <c r="CWU4" s="220"/>
      <c r="CWV4" s="220"/>
      <c r="CWW4" s="220"/>
      <c r="CWX4" s="220"/>
      <c r="CWY4" s="220"/>
      <c r="CWZ4" s="220"/>
      <c r="CXA4" s="220"/>
      <c r="CXB4" s="220"/>
      <c r="CXC4" s="220"/>
      <c r="CXD4" s="220"/>
      <c r="CXE4" s="220"/>
      <c r="CXF4" s="220"/>
      <c r="CXG4" s="220"/>
      <c r="CXH4" s="220"/>
      <c r="CXI4" s="220"/>
      <c r="CXJ4" s="220"/>
      <c r="CXK4" s="220"/>
      <c r="CXL4" s="220"/>
      <c r="CXM4" s="220"/>
      <c r="CXN4" s="220"/>
      <c r="CXO4" s="220"/>
      <c r="CXP4" s="220"/>
      <c r="CXQ4" s="220"/>
      <c r="CXR4" s="220"/>
      <c r="CXS4" s="220"/>
      <c r="CXT4" s="220"/>
      <c r="CXU4" s="220"/>
      <c r="CXV4" s="220"/>
      <c r="CXW4" s="220"/>
      <c r="CXX4" s="220"/>
      <c r="CXY4" s="220"/>
      <c r="CXZ4" s="220"/>
      <c r="CYA4" s="220"/>
      <c r="CYB4" s="220"/>
      <c r="CYC4" s="220"/>
      <c r="CYD4" s="220"/>
      <c r="CYE4" s="220"/>
      <c r="CYF4" s="220"/>
      <c r="CYG4" s="220"/>
      <c r="CYH4" s="220"/>
      <c r="CYI4" s="220"/>
      <c r="CYJ4" s="220"/>
      <c r="CYK4" s="220"/>
      <c r="CYL4" s="220"/>
      <c r="CYM4" s="220"/>
      <c r="CYN4" s="220"/>
      <c r="CYO4" s="220"/>
      <c r="CYP4" s="220"/>
      <c r="CYQ4" s="220"/>
      <c r="CYR4" s="220"/>
      <c r="CYS4" s="220"/>
      <c r="CYT4" s="220"/>
      <c r="CYU4" s="220"/>
      <c r="CYV4" s="220"/>
      <c r="CYW4" s="220"/>
      <c r="CYX4" s="220"/>
      <c r="CYY4" s="220"/>
      <c r="CYZ4" s="220"/>
      <c r="CZA4" s="220"/>
      <c r="CZB4" s="220"/>
      <c r="CZC4" s="220"/>
      <c r="CZD4" s="220"/>
      <c r="CZE4" s="220"/>
      <c r="CZF4" s="220"/>
      <c r="CZG4" s="220"/>
      <c r="CZH4" s="220"/>
      <c r="CZI4" s="220"/>
      <c r="CZJ4" s="220"/>
      <c r="CZK4" s="220"/>
      <c r="CZL4" s="220"/>
      <c r="CZM4" s="220"/>
      <c r="CZN4" s="220"/>
      <c r="CZO4" s="220"/>
      <c r="CZP4" s="220"/>
      <c r="CZQ4" s="220"/>
      <c r="CZR4" s="220"/>
      <c r="CZS4" s="220"/>
      <c r="CZT4" s="220"/>
      <c r="CZU4" s="220"/>
      <c r="CZV4" s="220"/>
      <c r="CZW4" s="220"/>
      <c r="CZX4" s="220"/>
      <c r="CZY4" s="220"/>
      <c r="CZZ4" s="220"/>
      <c r="DAA4" s="220"/>
      <c r="DAB4" s="220"/>
      <c r="DAC4" s="220"/>
      <c r="DAD4" s="220"/>
      <c r="DAE4" s="220"/>
      <c r="DAF4" s="220"/>
      <c r="DAG4" s="220"/>
      <c r="DAH4" s="220"/>
      <c r="DAI4" s="220"/>
      <c r="DAJ4" s="220"/>
      <c r="DAK4" s="220"/>
      <c r="DAL4" s="220"/>
      <c r="DAM4" s="220"/>
      <c r="DAN4" s="220"/>
      <c r="DAO4" s="220"/>
      <c r="DAP4" s="220"/>
      <c r="DAQ4" s="220"/>
      <c r="DAR4" s="220"/>
      <c r="DAS4" s="220"/>
      <c r="DAT4" s="220"/>
      <c r="DAU4" s="220"/>
      <c r="DAV4" s="220"/>
      <c r="DAW4" s="220"/>
      <c r="DAX4" s="220"/>
      <c r="DAY4" s="220"/>
      <c r="DAZ4" s="220"/>
      <c r="DBA4" s="220"/>
      <c r="DBB4" s="220"/>
      <c r="DBC4" s="220"/>
      <c r="DBD4" s="220"/>
      <c r="DBE4" s="220"/>
      <c r="DBF4" s="220"/>
      <c r="DBG4" s="220"/>
      <c r="DBH4" s="220"/>
      <c r="DBI4" s="220"/>
      <c r="DBJ4" s="220"/>
      <c r="DBK4" s="220"/>
      <c r="DBL4" s="220"/>
      <c r="DBM4" s="220"/>
      <c r="DBN4" s="220"/>
      <c r="DBO4" s="220"/>
      <c r="DBP4" s="220"/>
      <c r="DBQ4" s="220"/>
      <c r="DBR4" s="220"/>
      <c r="DBS4" s="220"/>
      <c r="DBT4" s="220"/>
      <c r="DBU4" s="220"/>
      <c r="DBV4" s="220"/>
      <c r="DBW4" s="220"/>
      <c r="DBX4" s="220"/>
      <c r="DBY4" s="220"/>
      <c r="DBZ4" s="220"/>
      <c r="DCA4" s="220"/>
      <c r="DCB4" s="220"/>
      <c r="DCC4" s="220"/>
      <c r="DCD4" s="220"/>
      <c r="DCE4" s="220"/>
      <c r="DCF4" s="220"/>
      <c r="DCG4" s="220"/>
      <c r="DCH4" s="220"/>
      <c r="DCI4" s="220"/>
      <c r="DCJ4" s="220"/>
      <c r="DCK4" s="220"/>
      <c r="DCL4" s="220"/>
      <c r="DCM4" s="220"/>
      <c r="DCN4" s="220"/>
      <c r="DCO4" s="220"/>
      <c r="DCP4" s="220"/>
      <c r="DCQ4" s="220"/>
      <c r="DCR4" s="220"/>
      <c r="DCS4" s="220"/>
      <c r="DCT4" s="220"/>
      <c r="DCU4" s="220"/>
      <c r="DCV4" s="220"/>
      <c r="DCW4" s="220"/>
      <c r="DCX4" s="220"/>
      <c r="DCY4" s="220"/>
      <c r="DCZ4" s="220"/>
      <c r="DDA4" s="220"/>
      <c r="DDB4" s="220"/>
      <c r="DDC4" s="220"/>
      <c r="DDD4" s="220"/>
      <c r="DDE4" s="220"/>
      <c r="DDF4" s="220"/>
      <c r="DDG4" s="220"/>
      <c r="DDH4" s="220"/>
      <c r="DDI4" s="220"/>
      <c r="DDJ4" s="220"/>
      <c r="DDK4" s="220"/>
      <c r="DDL4" s="220"/>
      <c r="DDM4" s="220"/>
      <c r="DDN4" s="220"/>
      <c r="DDO4" s="220"/>
      <c r="DDP4" s="220"/>
      <c r="DDQ4" s="220"/>
      <c r="DDR4" s="220"/>
      <c r="DDS4" s="220"/>
      <c r="DDT4" s="220"/>
      <c r="DDU4" s="220"/>
      <c r="DDV4" s="220"/>
      <c r="DDW4" s="220"/>
      <c r="DDX4" s="220"/>
      <c r="DDY4" s="220"/>
      <c r="DDZ4" s="220"/>
      <c r="DEA4" s="220"/>
      <c r="DEB4" s="220"/>
      <c r="DEC4" s="220"/>
      <c r="DED4" s="220"/>
      <c r="DEE4" s="220"/>
      <c r="DEF4" s="220"/>
      <c r="DEG4" s="220"/>
      <c r="DEH4" s="220"/>
      <c r="DEI4" s="220"/>
      <c r="DEJ4" s="220"/>
      <c r="DEK4" s="220"/>
      <c r="DEL4" s="220"/>
      <c r="DEM4" s="220"/>
      <c r="DEN4" s="220"/>
      <c r="DEO4" s="220"/>
      <c r="DEP4" s="220"/>
      <c r="DEQ4" s="220"/>
      <c r="DER4" s="220"/>
      <c r="DES4" s="220"/>
      <c r="DET4" s="220"/>
      <c r="DEU4" s="220"/>
      <c r="DEV4" s="220"/>
      <c r="DEW4" s="220"/>
      <c r="DEX4" s="220"/>
      <c r="DEY4" s="220"/>
      <c r="DEZ4" s="220"/>
      <c r="DFA4" s="220"/>
      <c r="DFB4" s="220"/>
      <c r="DFC4" s="220"/>
      <c r="DFD4" s="220"/>
      <c r="DFE4" s="220"/>
      <c r="DFF4" s="220"/>
      <c r="DFG4" s="220"/>
      <c r="DFH4" s="220"/>
      <c r="DFI4" s="220"/>
      <c r="DFJ4" s="220"/>
      <c r="DFK4" s="220"/>
      <c r="DFL4" s="220"/>
      <c r="DFM4" s="220"/>
      <c r="DFN4" s="220"/>
      <c r="DFO4" s="220"/>
      <c r="DFP4" s="220"/>
      <c r="DFQ4" s="220"/>
      <c r="DFR4" s="220"/>
      <c r="DFS4" s="220"/>
      <c r="DFT4" s="220"/>
      <c r="DFU4" s="220"/>
      <c r="DFV4" s="220"/>
      <c r="DFW4" s="220"/>
      <c r="DFX4" s="220"/>
      <c r="DFY4" s="220"/>
      <c r="DFZ4" s="220"/>
      <c r="DGA4" s="220"/>
      <c r="DGB4" s="220"/>
      <c r="DGC4" s="220"/>
      <c r="DGD4" s="220"/>
      <c r="DGE4" s="220"/>
      <c r="DGF4" s="220"/>
      <c r="DGG4" s="220"/>
      <c r="DGH4" s="220"/>
      <c r="DGI4" s="220"/>
      <c r="DGJ4" s="220"/>
      <c r="DGK4" s="220"/>
      <c r="DGL4" s="220"/>
      <c r="DGM4" s="220"/>
      <c r="DGN4" s="220"/>
      <c r="DGO4" s="220"/>
      <c r="DGP4" s="220"/>
      <c r="DGQ4" s="220"/>
      <c r="DGR4" s="220"/>
      <c r="DGS4" s="220"/>
      <c r="DGT4" s="220"/>
      <c r="DGU4" s="220"/>
      <c r="DGV4" s="220"/>
      <c r="DGW4" s="220"/>
      <c r="DGX4" s="220"/>
      <c r="DGY4" s="220"/>
      <c r="DGZ4" s="220"/>
      <c r="DHA4" s="220"/>
      <c r="DHB4" s="220"/>
      <c r="DHC4" s="220"/>
      <c r="DHD4" s="220"/>
      <c r="DHE4" s="220"/>
      <c r="DHF4" s="220"/>
      <c r="DHG4" s="220"/>
      <c r="DHH4" s="220"/>
      <c r="DHI4" s="220"/>
      <c r="DHJ4" s="220"/>
      <c r="DHK4" s="220"/>
      <c r="DHL4" s="220"/>
      <c r="DHM4" s="220"/>
      <c r="DHN4" s="220"/>
      <c r="DHO4" s="220"/>
      <c r="DHP4" s="220"/>
      <c r="DHQ4" s="220"/>
      <c r="DHR4" s="220"/>
      <c r="DHS4" s="220"/>
      <c r="DHT4" s="220"/>
      <c r="DHU4" s="220"/>
      <c r="DHV4" s="220"/>
      <c r="DHW4" s="220"/>
      <c r="DHX4" s="220"/>
      <c r="DHY4" s="220"/>
      <c r="DHZ4" s="220"/>
      <c r="DIA4" s="220"/>
      <c r="DIB4" s="220"/>
      <c r="DIC4" s="220"/>
      <c r="DID4" s="220"/>
      <c r="DIE4" s="220"/>
      <c r="DIF4" s="220"/>
      <c r="DIG4" s="220"/>
      <c r="DIH4" s="220"/>
      <c r="DII4" s="220"/>
      <c r="DIJ4" s="220"/>
      <c r="DIK4" s="220"/>
      <c r="DIL4" s="220"/>
      <c r="DIM4" s="220"/>
      <c r="DIN4" s="220"/>
      <c r="DIO4" s="220"/>
      <c r="DIP4" s="220"/>
      <c r="DIQ4" s="220"/>
      <c r="DIR4" s="220"/>
      <c r="DIS4" s="220"/>
      <c r="DIT4" s="220"/>
      <c r="DIU4" s="220"/>
      <c r="DIV4" s="220"/>
      <c r="DIW4" s="220"/>
      <c r="DIX4" s="220"/>
      <c r="DIY4" s="220"/>
      <c r="DIZ4" s="220"/>
      <c r="DJA4" s="220"/>
      <c r="DJB4" s="220"/>
      <c r="DJC4" s="220"/>
      <c r="DJD4" s="220"/>
      <c r="DJE4" s="220"/>
      <c r="DJF4" s="220"/>
      <c r="DJG4" s="220"/>
      <c r="DJH4" s="220"/>
      <c r="DJI4" s="220"/>
      <c r="DJJ4" s="220"/>
      <c r="DJK4" s="220"/>
      <c r="DJL4" s="220"/>
      <c r="DJM4" s="220"/>
      <c r="DJN4" s="220"/>
      <c r="DJO4" s="220"/>
      <c r="DJP4" s="220"/>
      <c r="DJQ4" s="220"/>
      <c r="DJR4" s="220"/>
      <c r="DJS4" s="220"/>
      <c r="DJT4" s="220"/>
      <c r="DJU4" s="220"/>
      <c r="DJV4" s="220"/>
      <c r="DJW4" s="220"/>
      <c r="DJX4" s="220"/>
      <c r="DJY4" s="220"/>
      <c r="DJZ4" s="220"/>
      <c r="DKA4" s="220"/>
      <c r="DKB4" s="220"/>
      <c r="DKC4" s="220"/>
      <c r="DKD4" s="220"/>
      <c r="DKE4" s="220"/>
      <c r="DKF4" s="220"/>
      <c r="DKG4" s="220"/>
      <c r="DKH4" s="220"/>
      <c r="DKI4" s="220"/>
      <c r="DKJ4" s="220"/>
      <c r="DKK4" s="220"/>
      <c r="DKL4" s="220"/>
      <c r="DKM4" s="220"/>
      <c r="DKN4" s="220"/>
      <c r="DKO4" s="220"/>
      <c r="DKP4" s="220"/>
      <c r="DKQ4" s="220"/>
      <c r="DKR4" s="220"/>
      <c r="DKS4" s="220"/>
      <c r="DKT4" s="220"/>
      <c r="DKU4" s="220"/>
      <c r="DKV4" s="220"/>
      <c r="DKW4" s="220"/>
      <c r="DKX4" s="220"/>
      <c r="DKY4" s="220"/>
      <c r="DKZ4" s="220"/>
      <c r="DLA4" s="220"/>
      <c r="DLB4" s="220"/>
      <c r="DLC4" s="220"/>
      <c r="DLD4" s="220"/>
      <c r="DLE4" s="220"/>
      <c r="DLF4" s="220"/>
      <c r="DLG4" s="220"/>
      <c r="DLH4" s="220"/>
      <c r="DLI4" s="220"/>
      <c r="DLJ4" s="220"/>
      <c r="DLK4" s="220"/>
      <c r="DLL4" s="220"/>
      <c r="DLM4" s="220"/>
      <c r="DLN4" s="220"/>
      <c r="DLO4" s="220"/>
      <c r="DLP4" s="220"/>
      <c r="DLQ4" s="220"/>
      <c r="DLR4" s="220"/>
      <c r="DLS4" s="220"/>
      <c r="DLT4" s="220"/>
      <c r="DLU4" s="220"/>
      <c r="DLV4" s="220"/>
      <c r="DLW4" s="220"/>
      <c r="DLX4" s="220"/>
      <c r="DLY4" s="220"/>
      <c r="DLZ4" s="220"/>
      <c r="DMA4" s="220"/>
      <c r="DMB4" s="220"/>
      <c r="DMC4" s="220"/>
      <c r="DMD4" s="220"/>
      <c r="DME4" s="220"/>
      <c r="DMF4" s="220"/>
      <c r="DMG4" s="220"/>
      <c r="DMH4" s="220"/>
      <c r="DMI4" s="220"/>
      <c r="DMJ4" s="220"/>
      <c r="DMK4" s="220"/>
      <c r="DML4" s="220"/>
      <c r="DMM4" s="220"/>
      <c r="DMN4" s="220"/>
      <c r="DMO4" s="220"/>
      <c r="DMP4" s="220"/>
      <c r="DMQ4" s="220"/>
      <c r="DMR4" s="220"/>
      <c r="DMS4" s="220"/>
      <c r="DMT4" s="220"/>
      <c r="DMU4" s="220"/>
      <c r="DMV4" s="220"/>
      <c r="DMW4" s="220"/>
      <c r="DMX4" s="220"/>
      <c r="DMY4" s="220"/>
      <c r="DMZ4" s="220"/>
      <c r="DNA4" s="220"/>
      <c r="DNB4" s="220"/>
      <c r="DNC4" s="220"/>
      <c r="DND4" s="220"/>
      <c r="DNE4" s="220"/>
      <c r="DNF4" s="220"/>
      <c r="DNG4" s="220"/>
      <c r="DNH4" s="220"/>
      <c r="DNI4" s="220"/>
      <c r="DNJ4" s="220"/>
      <c r="DNK4" s="220"/>
      <c r="DNL4" s="220"/>
      <c r="DNM4" s="220"/>
      <c r="DNN4" s="220"/>
      <c r="DNO4" s="220"/>
      <c r="DNP4" s="220"/>
      <c r="DNQ4" s="220"/>
      <c r="DNR4" s="220"/>
      <c r="DNS4" s="220"/>
      <c r="DNT4" s="220"/>
      <c r="DNU4" s="220"/>
      <c r="DNV4" s="220"/>
      <c r="DNW4" s="220"/>
      <c r="DNX4" s="220"/>
      <c r="DNY4" s="220"/>
      <c r="DNZ4" s="220"/>
      <c r="DOA4" s="220"/>
      <c r="DOB4" s="220"/>
      <c r="DOC4" s="220"/>
      <c r="DOD4" s="220"/>
      <c r="DOE4" s="220"/>
      <c r="DOF4" s="220"/>
      <c r="DOG4" s="220"/>
      <c r="DOH4" s="220"/>
      <c r="DOI4" s="220"/>
      <c r="DOJ4" s="220"/>
      <c r="DOK4" s="220"/>
      <c r="DOL4" s="220"/>
      <c r="DOM4" s="220"/>
      <c r="DON4" s="220"/>
      <c r="DOO4" s="220"/>
      <c r="DOP4" s="220"/>
      <c r="DOQ4" s="220"/>
      <c r="DOR4" s="220"/>
      <c r="DOS4" s="220"/>
      <c r="DOT4" s="220"/>
      <c r="DOU4" s="220"/>
      <c r="DOV4" s="220"/>
      <c r="DOW4" s="220"/>
      <c r="DOX4" s="220"/>
      <c r="DOY4" s="220"/>
      <c r="DOZ4" s="220"/>
      <c r="DPA4" s="220"/>
      <c r="DPB4" s="220"/>
      <c r="DPC4" s="220"/>
      <c r="DPD4" s="220"/>
      <c r="DPE4" s="220"/>
      <c r="DPF4" s="220"/>
      <c r="DPG4" s="220"/>
      <c r="DPH4" s="220"/>
      <c r="DPI4" s="220"/>
      <c r="DPJ4" s="220"/>
      <c r="DPK4" s="220"/>
      <c r="DPL4" s="220"/>
      <c r="DPM4" s="220"/>
      <c r="DPN4" s="220"/>
      <c r="DPO4" s="220"/>
      <c r="DPP4" s="220"/>
      <c r="DPQ4" s="220"/>
      <c r="DPR4" s="220"/>
      <c r="DPS4" s="220"/>
      <c r="DPT4" s="220"/>
      <c r="DPU4" s="220"/>
      <c r="DPV4" s="220"/>
      <c r="DPW4" s="220"/>
      <c r="DPX4" s="220"/>
      <c r="DPY4" s="220"/>
      <c r="DPZ4" s="220"/>
      <c r="DQA4" s="220"/>
      <c r="DQB4" s="220"/>
      <c r="DQC4" s="220"/>
      <c r="DQD4" s="220"/>
      <c r="DQE4" s="220"/>
      <c r="DQF4" s="220"/>
      <c r="DQG4" s="220"/>
      <c r="DQH4" s="220"/>
      <c r="DQI4" s="220"/>
      <c r="DQJ4" s="220"/>
      <c r="DQK4" s="220"/>
      <c r="DQL4" s="220"/>
      <c r="DQM4" s="220"/>
      <c r="DQN4" s="220"/>
      <c r="DQO4" s="220"/>
      <c r="DQP4" s="220"/>
      <c r="DQQ4" s="220"/>
      <c r="DQR4" s="220"/>
      <c r="DQS4" s="220"/>
      <c r="DQT4" s="220"/>
      <c r="DQU4" s="220"/>
      <c r="DQV4" s="220"/>
      <c r="DQW4" s="220"/>
      <c r="DQX4" s="220"/>
      <c r="DQY4" s="220"/>
      <c r="DQZ4" s="220"/>
      <c r="DRA4" s="220"/>
      <c r="DRB4" s="220"/>
      <c r="DRC4" s="220"/>
      <c r="DRD4" s="220"/>
      <c r="DRE4" s="220"/>
      <c r="DRF4" s="220"/>
      <c r="DRG4" s="220"/>
      <c r="DRH4" s="220"/>
      <c r="DRI4" s="220"/>
      <c r="DRJ4" s="220"/>
      <c r="DRK4" s="220"/>
      <c r="DRL4" s="220"/>
      <c r="DRM4" s="220"/>
      <c r="DRN4" s="220"/>
      <c r="DRO4" s="220"/>
      <c r="DRP4" s="220"/>
      <c r="DRQ4" s="220"/>
      <c r="DRR4" s="220"/>
      <c r="DRS4" s="220"/>
      <c r="DRT4" s="220"/>
      <c r="DRU4" s="220"/>
      <c r="DRV4" s="220"/>
      <c r="DRW4" s="220"/>
      <c r="DRX4" s="220"/>
      <c r="DRY4" s="220"/>
      <c r="DRZ4" s="220"/>
      <c r="DSA4" s="220"/>
      <c r="DSB4" s="220"/>
      <c r="DSC4" s="220"/>
      <c r="DSD4" s="220"/>
      <c r="DSE4" s="220"/>
      <c r="DSF4" s="220"/>
      <c r="DSG4" s="220"/>
      <c r="DSH4" s="220"/>
      <c r="DSI4" s="220"/>
      <c r="DSJ4" s="220"/>
      <c r="DSK4" s="220"/>
      <c r="DSL4" s="220"/>
      <c r="DSM4" s="220"/>
      <c r="DSN4" s="220"/>
      <c r="DSO4" s="220"/>
      <c r="DSP4" s="220"/>
      <c r="DSQ4" s="220"/>
      <c r="DSR4" s="220"/>
      <c r="DSS4" s="220"/>
      <c r="DST4" s="220"/>
      <c r="DSU4" s="220"/>
      <c r="DSV4" s="220"/>
      <c r="DSW4" s="220"/>
      <c r="DSX4" s="220"/>
      <c r="DSY4" s="220"/>
      <c r="DSZ4" s="220"/>
      <c r="DTA4" s="220"/>
      <c r="DTB4" s="220"/>
      <c r="DTC4" s="220"/>
      <c r="DTD4" s="220"/>
      <c r="DTE4" s="220"/>
      <c r="DTF4" s="220"/>
      <c r="DTG4" s="220"/>
      <c r="DTH4" s="220"/>
      <c r="DTI4" s="220"/>
      <c r="DTJ4" s="220"/>
      <c r="DTK4" s="220"/>
      <c r="DTL4" s="220"/>
      <c r="DTM4" s="220"/>
      <c r="DTN4" s="220"/>
      <c r="DTO4" s="220"/>
      <c r="DTP4" s="220"/>
      <c r="DTQ4" s="220"/>
      <c r="DTR4" s="220"/>
      <c r="DTS4" s="220"/>
      <c r="DTT4" s="220"/>
      <c r="DTU4" s="220"/>
      <c r="DTV4" s="220"/>
      <c r="DTW4" s="220"/>
      <c r="DTX4" s="220"/>
      <c r="DTY4" s="220"/>
      <c r="DTZ4" s="220"/>
      <c r="DUA4" s="220"/>
      <c r="DUB4" s="220"/>
      <c r="DUC4" s="220"/>
      <c r="DUD4" s="220"/>
      <c r="DUE4" s="220"/>
      <c r="DUF4" s="220"/>
      <c r="DUG4" s="220"/>
      <c r="DUH4" s="220"/>
      <c r="DUI4" s="220"/>
      <c r="DUJ4" s="220"/>
      <c r="DUK4" s="220"/>
      <c r="DUL4" s="220"/>
      <c r="DUM4" s="220"/>
      <c r="DUN4" s="220"/>
      <c r="DUO4" s="220"/>
      <c r="DUP4" s="220"/>
      <c r="DUQ4" s="220"/>
      <c r="DUR4" s="220"/>
      <c r="DUS4" s="220"/>
      <c r="DUT4" s="220"/>
      <c r="DUU4" s="220"/>
      <c r="DUV4" s="220"/>
      <c r="DUW4" s="220"/>
      <c r="DUX4" s="220"/>
      <c r="DUY4" s="220"/>
      <c r="DUZ4" s="220"/>
      <c r="DVA4" s="220"/>
      <c r="DVB4" s="220"/>
      <c r="DVC4" s="220"/>
      <c r="DVD4" s="220"/>
      <c r="DVE4" s="220"/>
      <c r="DVF4" s="220"/>
      <c r="DVG4" s="220"/>
      <c r="DVH4" s="220"/>
      <c r="DVI4" s="220"/>
      <c r="DVJ4" s="220"/>
      <c r="DVK4" s="220"/>
      <c r="DVL4" s="220"/>
      <c r="DVM4" s="220"/>
      <c r="DVN4" s="220"/>
      <c r="DVO4" s="220"/>
      <c r="DVP4" s="220"/>
      <c r="DVQ4" s="220"/>
      <c r="DVR4" s="220"/>
      <c r="DVS4" s="220"/>
      <c r="DVT4" s="220"/>
      <c r="DVU4" s="220"/>
      <c r="DVV4" s="220"/>
      <c r="DVW4" s="220"/>
      <c r="DVX4" s="220"/>
      <c r="DVY4" s="220"/>
      <c r="DVZ4" s="220"/>
      <c r="DWA4" s="220"/>
      <c r="DWB4" s="220"/>
      <c r="DWC4" s="220"/>
      <c r="DWD4" s="220"/>
      <c r="DWE4" s="220"/>
      <c r="DWF4" s="220"/>
      <c r="DWG4" s="220"/>
      <c r="DWH4" s="220"/>
      <c r="DWI4" s="220"/>
      <c r="DWJ4" s="220"/>
      <c r="DWK4" s="220"/>
      <c r="DWL4" s="220"/>
      <c r="DWM4" s="220"/>
      <c r="DWN4" s="220"/>
      <c r="DWO4" s="220"/>
      <c r="DWP4" s="220"/>
      <c r="DWQ4" s="220"/>
      <c r="DWR4" s="220"/>
      <c r="DWS4" s="220"/>
      <c r="DWT4" s="220"/>
      <c r="DWU4" s="220"/>
      <c r="DWV4" s="220"/>
      <c r="DWW4" s="220"/>
      <c r="DWX4" s="220"/>
      <c r="DWY4" s="220"/>
      <c r="DWZ4" s="220"/>
      <c r="DXA4" s="220"/>
      <c r="DXB4" s="220"/>
      <c r="DXC4" s="220"/>
      <c r="DXD4" s="220"/>
      <c r="DXE4" s="220"/>
      <c r="DXF4" s="220"/>
      <c r="DXG4" s="220"/>
      <c r="DXH4" s="220"/>
      <c r="DXI4" s="220"/>
      <c r="DXJ4" s="220"/>
      <c r="DXK4" s="220"/>
      <c r="DXL4" s="220"/>
      <c r="DXM4" s="220"/>
      <c r="DXN4" s="220"/>
      <c r="DXO4" s="220"/>
      <c r="DXP4" s="220"/>
      <c r="DXQ4" s="220"/>
      <c r="DXR4" s="220"/>
      <c r="DXS4" s="220"/>
      <c r="DXT4" s="220"/>
      <c r="DXU4" s="220"/>
      <c r="DXV4" s="220"/>
      <c r="DXW4" s="220"/>
      <c r="DXX4" s="220"/>
      <c r="DXY4" s="220"/>
      <c r="DXZ4" s="220"/>
      <c r="DYA4" s="220"/>
      <c r="DYB4" s="220"/>
      <c r="DYC4" s="220"/>
      <c r="DYD4" s="220"/>
      <c r="DYE4" s="220"/>
      <c r="DYF4" s="220"/>
      <c r="DYG4" s="220"/>
      <c r="DYH4" s="220"/>
      <c r="DYI4" s="220"/>
      <c r="DYJ4" s="220"/>
      <c r="DYK4" s="220"/>
      <c r="DYL4" s="220"/>
      <c r="DYM4" s="220"/>
      <c r="DYN4" s="220"/>
      <c r="DYO4" s="220"/>
      <c r="DYP4" s="220"/>
      <c r="DYQ4" s="220"/>
      <c r="DYR4" s="220"/>
      <c r="DYS4" s="220"/>
      <c r="DYT4" s="220"/>
      <c r="DYU4" s="220"/>
      <c r="DYV4" s="220"/>
      <c r="DYW4" s="220"/>
      <c r="DYX4" s="220"/>
      <c r="DYY4" s="220"/>
      <c r="DYZ4" s="220"/>
      <c r="DZA4" s="220"/>
      <c r="DZB4" s="220"/>
      <c r="DZC4" s="220"/>
      <c r="DZD4" s="220"/>
      <c r="DZE4" s="220"/>
      <c r="DZF4" s="220"/>
      <c r="DZG4" s="220"/>
      <c r="DZH4" s="220"/>
      <c r="DZI4" s="220"/>
      <c r="DZJ4" s="220"/>
      <c r="DZK4" s="220"/>
      <c r="DZL4" s="220"/>
      <c r="DZM4" s="220"/>
      <c r="DZN4" s="220"/>
      <c r="DZO4" s="220"/>
      <c r="DZP4" s="220"/>
      <c r="DZQ4" s="220"/>
      <c r="DZR4" s="220"/>
      <c r="DZS4" s="220"/>
      <c r="DZT4" s="220"/>
      <c r="DZU4" s="220"/>
      <c r="DZV4" s="220"/>
      <c r="DZW4" s="220"/>
      <c r="DZX4" s="220"/>
      <c r="DZY4" s="220"/>
      <c r="DZZ4" s="220"/>
      <c r="EAA4" s="220"/>
      <c r="EAB4" s="220"/>
      <c r="EAC4" s="220"/>
      <c r="EAD4" s="220"/>
      <c r="EAE4" s="220"/>
      <c r="EAF4" s="220"/>
      <c r="EAG4" s="220"/>
      <c r="EAH4" s="220"/>
      <c r="EAI4" s="220"/>
      <c r="EAJ4" s="220"/>
      <c r="EAK4" s="220"/>
      <c r="EAL4" s="220"/>
      <c r="EAM4" s="220"/>
      <c r="EAN4" s="220"/>
      <c r="EAO4" s="220"/>
      <c r="EAP4" s="220"/>
      <c r="EAQ4" s="220"/>
      <c r="EAR4" s="220"/>
      <c r="EAS4" s="220"/>
      <c r="EAT4" s="220"/>
      <c r="EAU4" s="220"/>
      <c r="EAV4" s="220"/>
      <c r="EAW4" s="220"/>
      <c r="EAX4" s="220"/>
      <c r="EAY4" s="220"/>
      <c r="EAZ4" s="220"/>
      <c r="EBA4" s="220"/>
      <c r="EBB4" s="220"/>
      <c r="EBC4" s="220"/>
      <c r="EBD4" s="220"/>
      <c r="EBE4" s="220"/>
      <c r="EBF4" s="220"/>
      <c r="EBG4" s="220"/>
      <c r="EBH4" s="220"/>
      <c r="EBI4" s="220"/>
      <c r="EBJ4" s="220"/>
      <c r="EBK4" s="220"/>
      <c r="EBL4" s="220"/>
      <c r="EBM4" s="220"/>
      <c r="EBN4" s="220"/>
      <c r="EBO4" s="220"/>
      <c r="EBP4" s="220"/>
      <c r="EBQ4" s="220"/>
      <c r="EBR4" s="220"/>
      <c r="EBS4" s="220"/>
      <c r="EBT4" s="220"/>
      <c r="EBU4" s="220"/>
      <c r="EBV4" s="220"/>
      <c r="EBW4" s="220"/>
      <c r="EBX4" s="220"/>
      <c r="EBY4" s="220"/>
      <c r="EBZ4" s="220"/>
      <c r="ECA4" s="220"/>
      <c r="ECB4" s="220"/>
      <c r="ECC4" s="220"/>
      <c r="ECD4" s="220"/>
      <c r="ECE4" s="220"/>
      <c r="ECF4" s="220"/>
      <c r="ECG4" s="220"/>
      <c r="ECH4" s="220"/>
      <c r="ECI4" s="220"/>
      <c r="ECJ4" s="220"/>
      <c r="ECK4" s="220"/>
      <c r="ECL4" s="220"/>
      <c r="ECM4" s="220"/>
      <c r="ECN4" s="220"/>
      <c r="ECO4" s="220"/>
      <c r="ECP4" s="220"/>
      <c r="ECQ4" s="220"/>
      <c r="ECR4" s="220"/>
      <c r="ECS4" s="220"/>
      <c r="ECT4" s="220"/>
      <c r="ECU4" s="220"/>
      <c r="ECV4" s="220"/>
      <c r="ECW4" s="220"/>
      <c r="ECX4" s="220"/>
      <c r="ECY4" s="220"/>
      <c r="ECZ4" s="220"/>
      <c r="EDA4" s="220"/>
      <c r="EDB4" s="220"/>
      <c r="EDC4" s="220"/>
      <c r="EDD4" s="220"/>
      <c r="EDE4" s="220"/>
      <c r="EDF4" s="220"/>
      <c r="EDG4" s="220"/>
      <c r="EDH4" s="220"/>
      <c r="EDI4" s="220"/>
      <c r="EDJ4" s="220"/>
      <c r="EDK4" s="220"/>
      <c r="EDL4" s="220"/>
      <c r="EDM4" s="220"/>
      <c r="EDN4" s="220"/>
      <c r="EDO4" s="220"/>
      <c r="EDP4" s="220"/>
      <c r="EDQ4" s="220"/>
      <c r="EDR4" s="220"/>
      <c r="EDS4" s="220"/>
      <c r="EDT4" s="220"/>
      <c r="EDU4" s="220"/>
      <c r="EDV4" s="220"/>
      <c r="EDW4" s="220"/>
      <c r="EDX4" s="220"/>
      <c r="EDY4" s="220"/>
      <c r="EDZ4" s="220"/>
      <c r="EEA4" s="220"/>
      <c r="EEB4" s="220"/>
      <c r="EEC4" s="220"/>
      <c r="EED4" s="220"/>
      <c r="EEE4" s="220"/>
      <c r="EEF4" s="220"/>
      <c r="EEG4" s="220"/>
      <c r="EEH4" s="220"/>
      <c r="EEI4" s="220"/>
      <c r="EEJ4" s="220"/>
      <c r="EEK4" s="220"/>
      <c r="EEL4" s="220"/>
      <c r="EEM4" s="220"/>
      <c r="EEN4" s="220"/>
      <c r="EEO4" s="220"/>
      <c r="EEP4" s="220"/>
      <c r="EEQ4" s="220"/>
      <c r="EER4" s="220"/>
      <c r="EES4" s="220"/>
      <c r="EET4" s="220"/>
      <c r="EEU4" s="220"/>
      <c r="EEV4" s="220"/>
      <c r="EEW4" s="220"/>
      <c r="EEX4" s="220"/>
      <c r="EEY4" s="220"/>
      <c r="EEZ4" s="220"/>
      <c r="EFA4" s="220"/>
      <c r="EFB4" s="220"/>
      <c r="EFC4" s="220"/>
      <c r="EFD4" s="220"/>
      <c r="EFE4" s="220"/>
      <c r="EFF4" s="220"/>
      <c r="EFG4" s="220"/>
      <c r="EFH4" s="220"/>
      <c r="EFI4" s="220"/>
      <c r="EFJ4" s="220"/>
      <c r="EFK4" s="220"/>
      <c r="EFL4" s="220"/>
      <c r="EFM4" s="220"/>
      <c r="EFN4" s="220"/>
      <c r="EFO4" s="220"/>
      <c r="EFP4" s="220"/>
      <c r="EFQ4" s="220"/>
      <c r="EFR4" s="220"/>
      <c r="EFS4" s="220"/>
      <c r="EFT4" s="220"/>
      <c r="EFU4" s="220"/>
      <c r="EFV4" s="220"/>
      <c r="EFW4" s="220"/>
      <c r="EFX4" s="220"/>
      <c r="EFY4" s="220"/>
      <c r="EFZ4" s="220"/>
      <c r="EGA4" s="220"/>
      <c r="EGB4" s="220"/>
      <c r="EGC4" s="220"/>
      <c r="EGD4" s="220"/>
      <c r="EGE4" s="220"/>
      <c r="EGF4" s="220"/>
      <c r="EGG4" s="220"/>
      <c r="EGH4" s="220"/>
      <c r="EGI4" s="220"/>
      <c r="EGJ4" s="220"/>
      <c r="EGK4" s="220"/>
      <c r="EGL4" s="220"/>
      <c r="EGM4" s="220"/>
      <c r="EGN4" s="220"/>
      <c r="EGO4" s="220"/>
      <c r="EGP4" s="220"/>
      <c r="EGQ4" s="220"/>
      <c r="EGR4" s="220"/>
      <c r="EGS4" s="220"/>
      <c r="EGT4" s="220"/>
      <c r="EGU4" s="220"/>
      <c r="EGV4" s="220"/>
      <c r="EGW4" s="220"/>
      <c r="EGX4" s="220"/>
      <c r="EGY4" s="220"/>
      <c r="EGZ4" s="220"/>
      <c r="EHA4" s="220"/>
      <c r="EHB4" s="220"/>
      <c r="EHC4" s="220"/>
      <c r="EHD4" s="220"/>
      <c r="EHE4" s="220"/>
      <c r="EHF4" s="220"/>
      <c r="EHG4" s="220"/>
      <c r="EHH4" s="220"/>
      <c r="EHI4" s="220"/>
      <c r="EHJ4" s="220"/>
      <c r="EHK4" s="220"/>
      <c r="EHL4" s="220"/>
      <c r="EHM4" s="220"/>
      <c r="EHN4" s="220"/>
      <c r="EHO4" s="220"/>
      <c r="EHP4" s="220"/>
      <c r="EHQ4" s="220"/>
      <c r="EHR4" s="220"/>
      <c r="EHS4" s="220"/>
      <c r="EHT4" s="220"/>
      <c r="EHU4" s="220"/>
      <c r="EHV4" s="220"/>
      <c r="EHW4" s="220"/>
      <c r="EHX4" s="220"/>
      <c r="EHY4" s="220"/>
      <c r="EHZ4" s="220"/>
      <c r="EIA4" s="220"/>
      <c r="EIB4" s="220"/>
      <c r="EIC4" s="220"/>
      <c r="EID4" s="220"/>
      <c r="EIE4" s="220"/>
      <c r="EIF4" s="220"/>
      <c r="EIG4" s="220"/>
      <c r="EIH4" s="220"/>
      <c r="EII4" s="220"/>
      <c r="EIJ4" s="220"/>
      <c r="EIK4" s="220"/>
      <c r="EIL4" s="220"/>
      <c r="EIM4" s="220"/>
      <c r="EIN4" s="220"/>
      <c r="EIO4" s="220"/>
      <c r="EIP4" s="220"/>
      <c r="EIQ4" s="220"/>
      <c r="EIR4" s="220"/>
      <c r="EIS4" s="220"/>
      <c r="EIT4" s="220"/>
      <c r="EIU4" s="220"/>
      <c r="EIV4" s="220"/>
      <c r="EIW4" s="220"/>
      <c r="EIX4" s="220"/>
      <c r="EIY4" s="220"/>
      <c r="EIZ4" s="220"/>
      <c r="EJA4" s="220"/>
      <c r="EJB4" s="220"/>
      <c r="EJC4" s="220"/>
      <c r="EJD4" s="220"/>
      <c r="EJE4" s="220"/>
      <c r="EJF4" s="220"/>
      <c r="EJG4" s="220"/>
      <c r="EJH4" s="220"/>
      <c r="EJI4" s="220"/>
      <c r="EJJ4" s="220"/>
      <c r="EJK4" s="220"/>
      <c r="EJL4" s="220"/>
      <c r="EJM4" s="220"/>
      <c r="EJN4" s="220"/>
      <c r="EJO4" s="220"/>
      <c r="EJP4" s="220"/>
      <c r="EJQ4" s="220"/>
      <c r="EJR4" s="220"/>
      <c r="EJS4" s="220"/>
      <c r="EJT4" s="220"/>
      <c r="EJU4" s="220"/>
      <c r="EJV4" s="220"/>
      <c r="EJW4" s="220"/>
      <c r="EJX4" s="220"/>
      <c r="EJY4" s="220"/>
      <c r="EJZ4" s="220"/>
      <c r="EKA4" s="220"/>
      <c r="EKB4" s="220"/>
      <c r="EKC4" s="220"/>
      <c r="EKD4" s="220"/>
      <c r="EKE4" s="220"/>
      <c r="EKF4" s="220"/>
      <c r="EKG4" s="220"/>
      <c r="EKH4" s="220"/>
      <c r="EKI4" s="220"/>
      <c r="EKJ4" s="220"/>
      <c r="EKK4" s="220"/>
      <c r="EKL4" s="220"/>
      <c r="EKM4" s="220"/>
      <c r="EKN4" s="220"/>
      <c r="EKO4" s="220"/>
      <c r="EKP4" s="220"/>
      <c r="EKQ4" s="220"/>
      <c r="EKR4" s="220"/>
      <c r="EKS4" s="220"/>
      <c r="EKT4" s="220"/>
      <c r="EKU4" s="220"/>
      <c r="EKV4" s="220"/>
      <c r="EKW4" s="220"/>
      <c r="EKX4" s="220"/>
      <c r="EKY4" s="220"/>
      <c r="EKZ4" s="220"/>
      <c r="ELA4" s="220"/>
      <c r="ELB4" s="220"/>
      <c r="ELC4" s="220"/>
      <c r="ELD4" s="220"/>
      <c r="ELE4" s="220"/>
      <c r="ELF4" s="220"/>
      <c r="ELG4" s="220"/>
      <c r="ELH4" s="220"/>
      <c r="ELI4" s="220"/>
      <c r="ELJ4" s="220"/>
      <c r="ELK4" s="220"/>
      <c r="ELL4" s="220"/>
      <c r="ELM4" s="220"/>
      <c r="ELN4" s="220"/>
      <c r="ELO4" s="220"/>
      <c r="ELP4" s="220"/>
      <c r="ELQ4" s="220"/>
      <c r="ELR4" s="220"/>
      <c r="ELS4" s="220"/>
      <c r="ELT4" s="220"/>
      <c r="ELU4" s="220"/>
      <c r="ELV4" s="220"/>
      <c r="ELW4" s="220"/>
      <c r="ELX4" s="220"/>
      <c r="ELY4" s="220"/>
      <c r="ELZ4" s="220"/>
      <c r="EMA4" s="220"/>
      <c r="EMB4" s="220"/>
      <c r="EMC4" s="220"/>
      <c r="EMD4" s="220"/>
      <c r="EME4" s="220"/>
      <c r="EMF4" s="220"/>
      <c r="EMG4" s="220"/>
      <c r="EMH4" s="220"/>
      <c r="EMI4" s="220"/>
      <c r="EMJ4" s="220"/>
      <c r="EMK4" s="220"/>
      <c r="EML4" s="220"/>
      <c r="EMM4" s="220"/>
      <c r="EMN4" s="220"/>
      <c r="EMO4" s="220"/>
      <c r="EMP4" s="220"/>
      <c r="EMQ4" s="220"/>
      <c r="EMR4" s="220"/>
      <c r="EMS4" s="220"/>
      <c r="EMT4" s="220"/>
      <c r="EMU4" s="220"/>
      <c r="EMV4" s="220"/>
      <c r="EMW4" s="220"/>
      <c r="EMX4" s="220"/>
      <c r="EMY4" s="220"/>
      <c r="EMZ4" s="220"/>
      <c r="ENA4" s="220"/>
      <c r="ENB4" s="220"/>
      <c r="ENC4" s="220"/>
      <c r="END4" s="220"/>
      <c r="ENE4" s="220"/>
      <c r="ENF4" s="220"/>
      <c r="ENG4" s="220"/>
      <c r="ENH4" s="220"/>
      <c r="ENI4" s="220"/>
      <c r="ENJ4" s="220"/>
      <c r="ENK4" s="220"/>
      <c r="ENL4" s="220"/>
      <c r="ENM4" s="220"/>
      <c r="ENN4" s="220"/>
      <c r="ENO4" s="220"/>
      <c r="ENP4" s="220"/>
      <c r="ENQ4" s="220"/>
      <c r="ENR4" s="220"/>
      <c r="ENS4" s="220"/>
      <c r="ENT4" s="220"/>
      <c r="ENU4" s="220"/>
      <c r="ENV4" s="220"/>
      <c r="ENW4" s="220"/>
      <c r="ENX4" s="220"/>
      <c r="ENY4" s="220"/>
      <c r="ENZ4" s="220"/>
      <c r="EOA4" s="220"/>
      <c r="EOB4" s="220"/>
      <c r="EOC4" s="220"/>
      <c r="EOD4" s="220"/>
      <c r="EOE4" s="220"/>
      <c r="EOF4" s="220"/>
      <c r="EOG4" s="220"/>
      <c r="EOH4" s="220"/>
      <c r="EOI4" s="220"/>
      <c r="EOJ4" s="220"/>
      <c r="EOK4" s="220"/>
      <c r="EOL4" s="220"/>
      <c r="EOM4" s="220"/>
      <c r="EON4" s="220"/>
      <c r="EOO4" s="220"/>
      <c r="EOP4" s="220"/>
      <c r="EOQ4" s="220"/>
      <c r="EOR4" s="220"/>
      <c r="EOS4" s="220"/>
      <c r="EOT4" s="220"/>
      <c r="EOU4" s="220"/>
      <c r="EOV4" s="220"/>
      <c r="EOW4" s="220"/>
      <c r="EOX4" s="220"/>
      <c r="EOY4" s="220"/>
      <c r="EOZ4" s="220"/>
      <c r="EPA4" s="220"/>
      <c r="EPB4" s="220"/>
      <c r="EPC4" s="220"/>
      <c r="EPD4" s="220"/>
      <c r="EPE4" s="220"/>
      <c r="EPF4" s="220"/>
      <c r="EPG4" s="220"/>
      <c r="EPH4" s="220"/>
      <c r="EPI4" s="220"/>
      <c r="EPJ4" s="220"/>
      <c r="EPK4" s="220"/>
      <c r="EPL4" s="220"/>
      <c r="EPM4" s="220"/>
      <c r="EPN4" s="220"/>
      <c r="EPO4" s="220"/>
      <c r="EPP4" s="220"/>
      <c r="EPQ4" s="220"/>
      <c r="EPR4" s="220"/>
      <c r="EPS4" s="220"/>
      <c r="EPT4" s="220"/>
      <c r="EPU4" s="220"/>
      <c r="EPV4" s="220"/>
      <c r="EPW4" s="220"/>
      <c r="EPX4" s="220"/>
      <c r="EPY4" s="220"/>
      <c r="EPZ4" s="220"/>
      <c r="EQA4" s="220"/>
      <c r="EQB4" s="220"/>
      <c r="EQC4" s="220"/>
      <c r="EQD4" s="220"/>
      <c r="EQE4" s="220"/>
      <c r="EQF4" s="220"/>
      <c r="EQG4" s="220"/>
      <c r="EQH4" s="220"/>
      <c r="EQI4" s="220"/>
      <c r="EQJ4" s="220"/>
      <c r="EQK4" s="220"/>
      <c r="EQL4" s="220"/>
      <c r="EQM4" s="220"/>
      <c r="EQN4" s="220"/>
      <c r="EQO4" s="220"/>
      <c r="EQP4" s="220"/>
      <c r="EQQ4" s="220"/>
      <c r="EQR4" s="220"/>
      <c r="EQS4" s="220"/>
      <c r="EQT4" s="220"/>
      <c r="EQU4" s="220"/>
      <c r="EQV4" s="220"/>
      <c r="EQW4" s="220"/>
      <c r="EQX4" s="220"/>
      <c r="EQY4" s="220"/>
      <c r="EQZ4" s="220"/>
      <c r="ERA4" s="220"/>
      <c r="ERB4" s="220"/>
      <c r="ERC4" s="220"/>
      <c r="ERD4" s="220"/>
      <c r="ERE4" s="220"/>
      <c r="ERF4" s="220"/>
      <c r="ERG4" s="220"/>
      <c r="ERH4" s="220"/>
      <c r="ERI4" s="220"/>
      <c r="ERJ4" s="220"/>
      <c r="ERK4" s="220"/>
      <c r="ERL4" s="220"/>
      <c r="ERM4" s="220"/>
      <c r="ERN4" s="220"/>
      <c r="ERO4" s="220"/>
      <c r="ERP4" s="220"/>
      <c r="ERQ4" s="220"/>
      <c r="ERR4" s="220"/>
      <c r="ERS4" s="220"/>
      <c r="ERT4" s="220"/>
      <c r="ERU4" s="220"/>
      <c r="ERV4" s="220"/>
      <c r="ERW4" s="220"/>
      <c r="ERX4" s="220"/>
      <c r="ERY4" s="220"/>
      <c r="ERZ4" s="220"/>
      <c r="ESA4" s="220"/>
      <c r="ESB4" s="220"/>
      <c r="ESC4" s="220"/>
      <c r="ESD4" s="220"/>
      <c r="ESE4" s="220"/>
      <c r="ESF4" s="220"/>
      <c r="ESG4" s="220"/>
      <c r="ESH4" s="220"/>
      <c r="ESI4" s="220"/>
      <c r="ESJ4" s="220"/>
      <c r="ESK4" s="220"/>
      <c r="ESL4" s="220"/>
      <c r="ESM4" s="220"/>
      <c r="ESN4" s="220"/>
      <c r="ESO4" s="220"/>
      <c r="ESP4" s="220"/>
      <c r="ESQ4" s="220"/>
      <c r="ESR4" s="220"/>
      <c r="ESS4" s="220"/>
      <c r="EST4" s="220"/>
      <c r="ESU4" s="220"/>
      <c r="ESV4" s="220"/>
      <c r="ESW4" s="220"/>
      <c r="ESX4" s="220"/>
      <c r="ESY4" s="220"/>
      <c r="ESZ4" s="220"/>
      <c r="ETA4" s="220"/>
      <c r="ETB4" s="220"/>
      <c r="ETC4" s="220"/>
      <c r="ETD4" s="220"/>
      <c r="ETE4" s="220"/>
      <c r="ETF4" s="220"/>
      <c r="ETG4" s="220"/>
      <c r="ETH4" s="220"/>
      <c r="ETI4" s="220"/>
      <c r="ETJ4" s="220"/>
      <c r="ETK4" s="220"/>
      <c r="ETL4" s="220"/>
      <c r="ETM4" s="220"/>
      <c r="ETN4" s="220"/>
      <c r="ETO4" s="220"/>
      <c r="ETP4" s="220"/>
      <c r="ETQ4" s="220"/>
      <c r="ETR4" s="220"/>
      <c r="ETS4" s="220"/>
      <c r="ETT4" s="220"/>
      <c r="ETU4" s="220"/>
      <c r="ETV4" s="220"/>
      <c r="ETW4" s="220"/>
      <c r="ETX4" s="220"/>
      <c r="ETY4" s="220"/>
      <c r="ETZ4" s="220"/>
      <c r="EUA4" s="220"/>
      <c r="EUB4" s="220"/>
      <c r="EUC4" s="220"/>
      <c r="EUD4" s="220"/>
      <c r="EUE4" s="220"/>
      <c r="EUF4" s="220"/>
      <c r="EUG4" s="220"/>
      <c r="EUH4" s="220"/>
      <c r="EUI4" s="220"/>
      <c r="EUJ4" s="220"/>
      <c r="EUK4" s="220"/>
      <c r="EUL4" s="220"/>
      <c r="EUM4" s="220"/>
      <c r="EUN4" s="220"/>
      <c r="EUO4" s="220"/>
      <c r="EUP4" s="220"/>
      <c r="EUQ4" s="220"/>
      <c r="EUR4" s="220"/>
      <c r="EUS4" s="220"/>
      <c r="EUT4" s="220"/>
      <c r="EUU4" s="220"/>
      <c r="EUV4" s="220"/>
      <c r="EUW4" s="220"/>
      <c r="EUX4" s="220"/>
      <c r="EUY4" s="220"/>
      <c r="EUZ4" s="220"/>
      <c r="EVA4" s="220"/>
      <c r="EVB4" s="220"/>
      <c r="EVC4" s="220"/>
      <c r="EVD4" s="220"/>
      <c r="EVE4" s="220"/>
      <c r="EVF4" s="220"/>
      <c r="EVG4" s="220"/>
      <c r="EVH4" s="220"/>
      <c r="EVI4" s="220"/>
      <c r="EVJ4" s="220"/>
      <c r="EVK4" s="220"/>
      <c r="EVL4" s="220"/>
      <c r="EVM4" s="220"/>
      <c r="EVN4" s="220"/>
      <c r="EVO4" s="220"/>
      <c r="EVP4" s="220"/>
      <c r="EVQ4" s="220"/>
      <c r="EVR4" s="220"/>
      <c r="EVS4" s="220"/>
      <c r="EVT4" s="220"/>
      <c r="EVU4" s="220"/>
      <c r="EVV4" s="220"/>
      <c r="EVW4" s="220"/>
      <c r="EVX4" s="220"/>
      <c r="EVY4" s="220"/>
      <c r="EVZ4" s="220"/>
      <c r="EWA4" s="220"/>
      <c r="EWB4" s="220"/>
      <c r="EWC4" s="220"/>
      <c r="EWD4" s="220"/>
      <c r="EWE4" s="220"/>
      <c r="EWF4" s="220"/>
      <c r="EWG4" s="220"/>
      <c r="EWH4" s="220"/>
      <c r="EWI4" s="220"/>
      <c r="EWJ4" s="220"/>
      <c r="EWK4" s="220"/>
      <c r="EWL4" s="220"/>
      <c r="EWM4" s="220"/>
      <c r="EWN4" s="220"/>
      <c r="EWO4" s="220"/>
      <c r="EWP4" s="220"/>
      <c r="EWQ4" s="220"/>
      <c r="EWR4" s="220"/>
      <c r="EWS4" s="220"/>
      <c r="EWT4" s="220"/>
      <c r="EWU4" s="220"/>
      <c r="EWV4" s="220"/>
      <c r="EWW4" s="220"/>
      <c r="EWX4" s="220"/>
      <c r="EWY4" s="220"/>
      <c r="EWZ4" s="220"/>
      <c r="EXA4" s="220"/>
      <c r="EXB4" s="220"/>
      <c r="EXC4" s="220"/>
      <c r="EXD4" s="220"/>
      <c r="EXE4" s="220"/>
      <c r="EXF4" s="220"/>
      <c r="EXG4" s="220"/>
      <c r="EXH4" s="220"/>
      <c r="EXI4" s="220"/>
      <c r="EXJ4" s="220"/>
      <c r="EXK4" s="220"/>
      <c r="EXL4" s="220"/>
      <c r="EXM4" s="220"/>
      <c r="EXN4" s="220"/>
      <c r="EXO4" s="220"/>
      <c r="EXP4" s="220"/>
      <c r="EXQ4" s="220"/>
      <c r="EXR4" s="220"/>
      <c r="EXS4" s="220"/>
      <c r="EXT4" s="220"/>
      <c r="EXU4" s="220"/>
      <c r="EXV4" s="220"/>
      <c r="EXW4" s="220"/>
      <c r="EXX4" s="220"/>
      <c r="EXY4" s="220"/>
      <c r="EXZ4" s="220"/>
      <c r="EYA4" s="220"/>
      <c r="EYB4" s="220"/>
      <c r="EYC4" s="220"/>
      <c r="EYD4" s="220"/>
      <c r="EYE4" s="220"/>
      <c r="EYF4" s="220"/>
      <c r="EYG4" s="220"/>
      <c r="EYH4" s="220"/>
      <c r="EYI4" s="220"/>
      <c r="EYJ4" s="220"/>
      <c r="EYK4" s="220"/>
      <c r="EYL4" s="220"/>
      <c r="EYM4" s="220"/>
      <c r="EYN4" s="220"/>
      <c r="EYO4" s="220"/>
      <c r="EYP4" s="220"/>
      <c r="EYQ4" s="220"/>
      <c r="EYR4" s="220"/>
      <c r="EYS4" s="220"/>
      <c r="EYT4" s="220"/>
      <c r="EYU4" s="220"/>
      <c r="EYV4" s="220"/>
      <c r="EYW4" s="220"/>
      <c r="EYX4" s="220"/>
      <c r="EYY4" s="220"/>
      <c r="EYZ4" s="220"/>
      <c r="EZA4" s="220"/>
      <c r="EZB4" s="220"/>
      <c r="EZC4" s="220"/>
      <c r="EZD4" s="220"/>
      <c r="EZE4" s="220"/>
      <c r="EZF4" s="220"/>
      <c r="EZG4" s="220"/>
      <c r="EZH4" s="220"/>
      <c r="EZI4" s="220"/>
      <c r="EZJ4" s="220"/>
      <c r="EZK4" s="220"/>
      <c r="EZL4" s="220"/>
      <c r="EZM4" s="220"/>
      <c r="EZN4" s="220"/>
      <c r="EZO4" s="220"/>
      <c r="EZP4" s="220"/>
      <c r="EZQ4" s="220"/>
      <c r="EZR4" s="220"/>
      <c r="EZS4" s="220"/>
      <c r="EZT4" s="220"/>
      <c r="EZU4" s="220"/>
      <c r="EZV4" s="220"/>
      <c r="EZW4" s="220"/>
      <c r="EZX4" s="220"/>
      <c r="EZY4" s="220"/>
      <c r="EZZ4" s="220"/>
      <c r="FAA4" s="220"/>
      <c r="FAB4" s="220"/>
      <c r="FAC4" s="220"/>
      <c r="FAD4" s="220"/>
      <c r="FAE4" s="220"/>
      <c r="FAF4" s="220"/>
      <c r="FAG4" s="220"/>
      <c r="FAH4" s="220"/>
      <c r="FAI4" s="220"/>
      <c r="FAJ4" s="220"/>
      <c r="FAK4" s="220"/>
      <c r="FAL4" s="220"/>
      <c r="FAM4" s="220"/>
      <c r="FAN4" s="220"/>
      <c r="FAO4" s="220"/>
      <c r="FAP4" s="220"/>
      <c r="FAQ4" s="220"/>
      <c r="FAR4" s="220"/>
      <c r="FAS4" s="220"/>
      <c r="FAT4" s="220"/>
      <c r="FAU4" s="220"/>
      <c r="FAV4" s="220"/>
      <c r="FAW4" s="220"/>
      <c r="FAX4" s="220"/>
      <c r="FAY4" s="220"/>
      <c r="FAZ4" s="220"/>
      <c r="FBA4" s="220"/>
      <c r="FBB4" s="220"/>
      <c r="FBC4" s="220"/>
      <c r="FBD4" s="220"/>
      <c r="FBE4" s="220"/>
      <c r="FBF4" s="220"/>
      <c r="FBG4" s="220"/>
      <c r="FBH4" s="220"/>
      <c r="FBI4" s="220"/>
      <c r="FBJ4" s="220"/>
      <c r="FBK4" s="220"/>
      <c r="FBL4" s="220"/>
      <c r="FBM4" s="220"/>
      <c r="FBN4" s="220"/>
      <c r="FBO4" s="220"/>
      <c r="FBP4" s="220"/>
      <c r="FBQ4" s="220"/>
      <c r="FBR4" s="220"/>
      <c r="FBS4" s="220"/>
      <c r="FBT4" s="220"/>
      <c r="FBU4" s="220"/>
      <c r="FBV4" s="220"/>
      <c r="FBW4" s="220"/>
      <c r="FBX4" s="220"/>
      <c r="FBY4" s="220"/>
      <c r="FBZ4" s="220"/>
      <c r="FCA4" s="220"/>
      <c r="FCB4" s="220"/>
      <c r="FCC4" s="220"/>
      <c r="FCD4" s="220"/>
      <c r="FCE4" s="220"/>
      <c r="FCF4" s="220"/>
      <c r="FCG4" s="220"/>
      <c r="FCH4" s="220"/>
      <c r="FCI4" s="220"/>
      <c r="FCJ4" s="220"/>
      <c r="FCK4" s="220"/>
      <c r="FCL4" s="220"/>
      <c r="FCM4" s="220"/>
      <c r="FCN4" s="220"/>
      <c r="FCO4" s="220"/>
      <c r="FCP4" s="220"/>
      <c r="FCQ4" s="220"/>
      <c r="FCR4" s="220"/>
      <c r="FCS4" s="220"/>
      <c r="FCT4" s="220"/>
      <c r="FCU4" s="220"/>
      <c r="FCV4" s="220"/>
      <c r="FCW4" s="220"/>
      <c r="FCX4" s="220"/>
      <c r="FCY4" s="220"/>
      <c r="FCZ4" s="220"/>
      <c r="FDA4" s="220"/>
      <c r="FDB4" s="220"/>
      <c r="FDC4" s="220"/>
      <c r="FDD4" s="220"/>
      <c r="FDE4" s="220"/>
      <c r="FDF4" s="220"/>
      <c r="FDG4" s="220"/>
      <c r="FDH4" s="220"/>
      <c r="FDI4" s="220"/>
      <c r="FDJ4" s="220"/>
      <c r="FDK4" s="220"/>
      <c r="FDL4" s="220"/>
      <c r="FDM4" s="220"/>
      <c r="FDN4" s="220"/>
      <c r="FDO4" s="220"/>
      <c r="FDP4" s="220"/>
      <c r="FDQ4" s="220"/>
      <c r="FDR4" s="220"/>
      <c r="FDS4" s="220"/>
      <c r="FDT4" s="220"/>
      <c r="FDU4" s="220"/>
      <c r="FDV4" s="220"/>
      <c r="FDW4" s="220"/>
      <c r="FDX4" s="220"/>
      <c r="FDY4" s="220"/>
      <c r="FDZ4" s="220"/>
      <c r="FEA4" s="220"/>
      <c r="FEB4" s="220"/>
      <c r="FEC4" s="220"/>
      <c r="FED4" s="220"/>
      <c r="FEE4" s="220"/>
      <c r="FEF4" s="220"/>
      <c r="FEG4" s="220"/>
      <c r="FEH4" s="220"/>
      <c r="FEI4" s="220"/>
      <c r="FEJ4" s="220"/>
      <c r="FEK4" s="220"/>
      <c r="FEL4" s="220"/>
      <c r="FEM4" s="220"/>
      <c r="FEN4" s="220"/>
      <c r="FEO4" s="220"/>
      <c r="FEP4" s="220"/>
      <c r="FEQ4" s="220"/>
      <c r="FER4" s="220"/>
      <c r="FES4" s="220"/>
      <c r="FET4" s="220"/>
      <c r="FEU4" s="220"/>
      <c r="FEV4" s="220"/>
      <c r="FEW4" s="220"/>
      <c r="FEX4" s="220"/>
      <c r="FEY4" s="220"/>
      <c r="FEZ4" s="220"/>
      <c r="FFA4" s="220"/>
      <c r="FFB4" s="220"/>
      <c r="FFC4" s="220"/>
      <c r="FFD4" s="220"/>
      <c r="FFE4" s="220"/>
      <c r="FFF4" s="220"/>
      <c r="FFG4" s="220"/>
      <c r="FFH4" s="220"/>
      <c r="FFI4" s="220"/>
      <c r="FFJ4" s="220"/>
      <c r="FFK4" s="220"/>
      <c r="FFL4" s="220"/>
      <c r="FFM4" s="220"/>
      <c r="FFN4" s="220"/>
      <c r="FFO4" s="220"/>
      <c r="FFP4" s="220"/>
      <c r="FFQ4" s="220"/>
      <c r="FFR4" s="220"/>
      <c r="FFS4" s="220"/>
      <c r="FFT4" s="220"/>
      <c r="FFU4" s="220"/>
      <c r="FFV4" s="220"/>
      <c r="FFW4" s="220"/>
      <c r="FFX4" s="220"/>
      <c r="FFY4" s="220"/>
      <c r="FFZ4" s="220"/>
      <c r="FGA4" s="220"/>
      <c r="FGB4" s="220"/>
      <c r="FGC4" s="220"/>
      <c r="FGD4" s="220"/>
      <c r="FGE4" s="220"/>
      <c r="FGF4" s="220"/>
      <c r="FGG4" s="220"/>
      <c r="FGH4" s="220"/>
      <c r="FGI4" s="220"/>
      <c r="FGJ4" s="220"/>
      <c r="FGK4" s="220"/>
      <c r="FGL4" s="220"/>
      <c r="FGM4" s="220"/>
      <c r="FGN4" s="220"/>
      <c r="FGO4" s="220"/>
      <c r="FGP4" s="220"/>
      <c r="FGQ4" s="220"/>
      <c r="FGR4" s="220"/>
      <c r="FGS4" s="220"/>
      <c r="FGT4" s="220"/>
      <c r="FGU4" s="220"/>
      <c r="FGV4" s="220"/>
      <c r="FGW4" s="220"/>
      <c r="FGX4" s="220"/>
      <c r="FGY4" s="220"/>
      <c r="FGZ4" s="220"/>
      <c r="FHA4" s="220"/>
      <c r="FHB4" s="220"/>
      <c r="FHC4" s="220"/>
      <c r="FHD4" s="220"/>
      <c r="FHE4" s="220"/>
      <c r="FHF4" s="220"/>
      <c r="FHG4" s="220"/>
      <c r="FHH4" s="220"/>
      <c r="FHI4" s="220"/>
      <c r="FHJ4" s="220"/>
      <c r="FHK4" s="220"/>
      <c r="FHL4" s="220"/>
      <c r="FHM4" s="220"/>
      <c r="FHN4" s="220"/>
      <c r="FHO4" s="220"/>
      <c r="FHP4" s="220"/>
      <c r="FHQ4" s="220"/>
      <c r="FHR4" s="220"/>
      <c r="FHS4" s="220"/>
      <c r="FHT4" s="220"/>
      <c r="FHU4" s="220"/>
      <c r="FHV4" s="220"/>
      <c r="FHW4" s="220"/>
      <c r="FHX4" s="220"/>
      <c r="FHY4" s="220"/>
      <c r="FHZ4" s="220"/>
      <c r="FIA4" s="220"/>
      <c r="FIB4" s="220"/>
      <c r="FIC4" s="220"/>
      <c r="FID4" s="220"/>
      <c r="FIE4" s="220"/>
      <c r="FIF4" s="220"/>
      <c r="FIG4" s="220"/>
      <c r="FIH4" s="220"/>
      <c r="FII4" s="220"/>
      <c r="FIJ4" s="220"/>
      <c r="FIK4" s="220"/>
      <c r="FIL4" s="220"/>
      <c r="FIM4" s="220"/>
      <c r="FIN4" s="220"/>
      <c r="FIO4" s="220"/>
      <c r="FIP4" s="220"/>
      <c r="FIQ4" s="220"/>
      <c r="FIR4" s="220"/>
      <c r="FIS4" s="220"/>
      <c r="FIT4" s="220"/>
      <c r="FIU4" s="220"/>
      <c r="FIV4" s="220"/>
      <c r="FIW4" s="220"/>
      <c r="FIX4" s="220"/>
      <c r="FIY4" s="220"/>
      <c r="FIZ4" s="220"/>
      <c r="FJA4" s="220"/>
      <c r="FJB4" s="220"/>
      <c r="FJC4" s="220"/>
      <c r="FJD4" s="220"/>
      <c r="FJE4" s="220"/>
      <c r="FJF4" s="220"/>
      <c r="FJG4" s="220"/>
      <c r="FJH4" s="220"/>
      <c r="FJI4" s="220"/>
      <c r="FJJ4" s="220"/>
      <c r="FJK4" s="220"/>
      <c r="FJL4" s="220"/>
      <c r="FJM4" s="220"/>
      <c r="FJN4" s="220"/>
      <c r="FJO4" s="220"/>
      <c r="FJP4" s="220"/>
      <c r="FJQ4" s="220"/>
      <c r="FJR4" s="220"/>
      <c r="FJS4" s="220"/>
      <c r="FJT4" s="220"/>
      <c r="FJU4" s="220"/>
      <c r="FJV4" s="220"/>
      <c r="FJW4" s="220"/>
      <c r="FJX4" s="220"/>
      <c r="FJY4" s="220"/>
      <c r="FJZ4" s="220"/>
      <c r="FKA4" s="220"/>
      <c r="FKB4" s="220"/>
      <c r="FKC4" s="220"/>
      <c r="FKD4" s="220"/>
      <c r="FKE4" s="220"/>
      <c r="FKF4" s="220"/>
      <c r="FKG4" s="220"/>
      <c r="FKH4" s="220"/>
      <c r="FKI4" s="220"/>
      <c r="FKJ4" s="220"/>
      <c r="FKK4" s="220"/>
      <c r="FKL4" s="220"/>
      <c r="FKM4" s="220"/>
      <c r="FKN4" s="220"/>
      <c r="FKO4" s="220"/>
      <c r="FKP4" s="220"/>
      <c r="FKQ4" s="220"/>
      <c r="FKR4" s="220"/>
      <c r="FKS4" s="220"/>
      <c r="FKT4" s="220"/>
      <c r="FKU4" s="220"/>
      <c r="FKV4" s="220"/>
      <c r="FKW4" s="220"/>
      <c r="FKX4" s="220"/>
      <c r="FKY4" s="220"/>
      <c r="FKZ4" s="220"/>
      <c r="FLA4" s="220"/>
      <c r="FLB4" s="220"/>
      <c r="FLC4" s="220"/>
      <c r="FLD4" s="220"/>
      <c r="FLE4" s="220"/>
      <c r="FLF4" s="220"/>
      <c r="FLG4" s="220"/>
      <c r="FLH4" s="220"/>
      <c r="FLI4" s="220"/>
      <c r="FLJ4" s="220"/>
      <c r="FLK4" s="220"/>
      <c r="FLL4" s="220"/>
      <c r="FLM4" s="220"/>
      <c r="FLN4" s="220"/>
      <c r="FLO4" s="220"/>
      <c r="FLP4" s="220"/>
      <c r="FLQ4" s="220"/>
      <c r="FLR4" s="220"/>
      <c r="FLS4" s="220"/>
      <c r="FLT4" s="220"/>
      <c r="FLU4" s="220"/>
      <c r="FLV4" s="220"/>
      <c r="FLW4" s="220"/>
      <c r="FLX4" s="220"/>
      <c r="FLY4" s="220"/>
      <c r="FLZ4" s="220"/>
      <c r="FMA4" s="220"/>
      <c r="FMB4" s="220"/>
      <c r="FMC4" s="220"/>
      <c r="FMD4" s="220"/>
      <c r="FME4" s="220"/>
      <c r="FMF4" s="220"/>
      <c r="FMG4" s="220"/>
      <c r="FMH4" s="220"/>
      <c r="FMI4" s="220"/>
      <c r="FMJ4" s="220"/>
      <c r="FMK4" s="220"/>
      <c r="FML4" s="220"/>
      <c r="FMM4" s="220"/>
      <c r="FMN4" s="220"/>
      <c r="FMO4" s="220"/>
      <c r="FMP4" s="220"/>
      <c r="FMQ4" s="220"/>
      <c r="FMR4" s="220"/>
      <c r="FMS4" s="220"/>
      <c r="FMT4" s="220"/>
      <c r="FMU4" s="220"/>
      <c r="FMV4" s="220"/>
      <c r="FMW4" s="220"/>
      <c r="FMX4" s="220"/>
      <c r="FMY4" s="220"/>
      <c r="FMZ4" s="220"/>
      <c r="FNA4" s="220"/>
      <c r="FNB4" s="220"/>
      <c r="FNC4" s="220"/>
      <c r="FND4" s="220"/>
      <c r="FNE4" s="220"/>
      <c r="FNF4" s="220"/>
      <c r="FNG4" s="220"/>
      <c r="FNH4" s="220"/>
      <c r="FNI4" s="220"/>
      <c r="FNJ4" s="220"/>
      <c r="FNK4" s="220"/>
      <c r="FNL4" s="220"/>
      <c r="FNM4" s="220"/>
      <c r="FNN4" s="220"/>
      <c r="FNO4" s="220"/>
      <c r="FNP4" s="220"/>
      <c r="FNQ4" s="220"/>
      <c r="FNR4" s="220"/>
      <c r="FNS4" s="220"/>
      <c r="FNT4" s="220"/>
      <c r="FNU4" s="220"/>
      <c r="FNV4" s="220"/>
      <c r="FNW4" s="220"/>
      <c r="FNX4" s="220"/>
      <c r="FNY4" s="220"/>
      <c r="FNZ4" s="220"/>
      <c r="FOA4" s="220"/>
      <c r="FOB4" s="220"/>
      <c r="FOC4" s="220"/>
      <c r="FOD4" s="220"/>
      <c r="FOE4" s="220"/>
      <c r="FOF4" s="220"/>
      <c r="FOG4" s="220"/>
      <c r="FOH4" s="220"/>
      <c r="FOI4" s="220"/>
      <c r="FOJ4" s="220"/>
      <c r="FOK4" s="220"/>
      <c r="FOL4" s="220"/>
      <c r="FOM4" s="220"/>
      <c r="FON4" s="220"/>
      <c r="FOO4" s="220"/>
      <c r="FOP4" s="220"/>
      <c r="FOQ4" s="220"/>
      <c r="FOR4" s="220"/>
      <c r="FOS4" s="220"/>
      <c r="FOT4" s="220"/>
      <c r="FOU4" s="220"/>
      <c r="FOV4" s="220"/>
      <c r="FOW4" s="220"/>
      <c r="FOX4" s="220"/>
      <c r="FOY4" s="220"/>
      <c r="FOZ4" s="220"/>
      <c r="FPA4" s="220"/>
      <c r="FPB4" s="220"/>
      <c r="FPC4" s="220"/>
      <c r="FPD4" s="220"/>
      <c r="FPE4" s="220"/>
      <c r="FPF4" s="220"/>
      <c r="FPG4" s="220"/>
      <c r="FPH4" s="220"/>
      <c r="FPI4" s="220"/>
      <c r="FPJ4" s="220"/>
      <c r="FPK4" s="220"/>
      <c r="FPL4" s="220"/>
      <c r="FPM4" s="220"/>
      <c r="FPN4" s="220"/>
      <c r="FPO4" s="220"/>
      <c r="FPP4" s="220"/>
      <c r="FPQ4" s="220"/>
      <c r="FPR4" s="220"/>
      <c r="FPS4" s="220"/>
      <c r="FPT4" s="220"/>
      <c r="FPU4" s="220"/>
      <c r="FPV4" s="220"/>
      <c r="FPW4" s="220"/>
      <c r="FPX4" s="220"/>
      <c r="FPY4" s="220"/>
      <c r="FPZ4" s="220"/>
      <c r="FQA4" s="220"/>
      <c r="FQB4" s="220"/>
      <c r="FQC4" s="220"/>
      <c r="FQD4" s="220"/>
      <c r="FQE4" s="220"/>
      <c r="FQF4" s="220"/>
      <c r="FQG4" s="220"/>
      <c r="FQH4" s="220"/>
      <c r="FQI4" s="220"/>
      <c r="FQJ4" s="220"/>
      <c r="FQK4" s="220"/>
      <c r="FQL4" s="220"/>
      <c r="FQM4" s="220"/>
      <c r="FQN4" s="220"/>
      <c r="FQO4" s="220"/>
      <c r="FQP4" s="220"/>
      <c r="FQQ4" s="220"/>
      <c r="FQR4" s="220"/>
      <c r="FQS4" s="220"/>
      <c r="FQT4" s="220"/>
      <c r="FQU4" s="220"/>
      <c r="FQV4" s="220"/>
      <c r="FQW4" s="220"/>
      <c r="FQX4" s="220"/>
      <c r="FQY4" s="220"/>
      <c r="FQZ4" s="220"/>
      <c r="FRA4" s="220"/>
      <c r="FRB4" s="220"/>
      <c r="FRC4" s="220"/>
      <c r="FRD4" s="220"/>
      <c r="FRE4" s="220"/>
      <c r="FRF4" s="220"/>
      <c r="FRG4" s="220"/>
      <c r="FRH4" s="220"/>
      <c r="FRI4" s="220"/>
      <c r="FRJ4" s="220"/>
      <c r="FRK4" s="220"/>
      <c r="FRL4" s="220"/>
      <c r="FRM4" s="220"/>
      <c r="FRN4" s="220"/>
      <c r="FRO4" s="220"/>
      <c r="FRP4" s="220"/>
      <c r="FRQ4" s="220"/>
      <c r="FRR4" s="220"/>
      <c r="FRS4" s="220"/>
      <c r="FRT4" s="220"/>
      <c r="FRU4" s="220"/>
      <c r="FRV4" s="220"/>
      <c r="FRW4" s="220"/>
      <c r="FRX4" s="220"/>
      <c r="FRY4" s="220"/>
      <c r="FRZ4" s="220"/>
      <c r="FSA4" s="220"/>
      <c r="FSB4" s="220"/>
      <c r="FSC4" s="220"/>
      <c r="FSD4" s="220"/>
      <c r="FSE4" s="220"/>
      <c r="FSF4" s="220"/>
      <c r="FSG4" s="220"/>
      <c r="FSH4" s="220"/>
      <c r="FSI4" s="220"/>
      <c r="FSJ4" s="220"/>
      <c r="FSK4" s="220"/>
      <c r="FSL4" s="220"/>
      <c r="FSM4" s="220"/>
      <c r="FSN4" s="220"/>
      <c r="FSO4" s="220"/>
      <c r="FSP4" s="220"/>
      <c r="FSQ4" s="220"/>
      <c r="FSR4" s="220"/>
      <c r="FSS4" s="220"/>
      <c r="FST4" s="220"/>
      <c r="FSU4" s="220"/>
      <c r="FSV4" s="220"/>
      <c r="FSW4" s="220"/>
      <c r="FSX4" s="220"/>
      <c r="FSY4" s="220"/>
      <c r="FSZ4" s="220"/>
      <c r="FTA4" s="220"/>
      <c r="FTB4" s="220"/>
      <c r="FTC4" s="220"/>
      <c r="FTD4" s="220"/>
      <c r="FTE4" s="220"/>
      <c r="FTF4" s="220"/>
      <c r="FTG4" s="220"/>
      <c r="FTH4" s="220"/>
      <c r="FTI4" s="220"/>
      <c r="FTJ4" s="220"/>
      <c r="FTK4" s="220"/>
      <c r="FTL4" s="220"/>
      <c r="FTM4" s="220"/>
      <c r="FTN4" s="220"/>
      <c r="FTO4" s="220"/>
      <c r="FTP4" s="220"/>
      <c r="FTQ4" s="220"/>
      <c r="FTR4" s="220"/>
      <c r="FTS4" s="220"/>
      <c r="FTT4" s="220"/>
      <c r="FTU4" s="220"/>
      <c r="FTV4" s="220"/>
      <c r="FTW4" s="220"/>
      <c r="FTX4" s="220"/>
      <c r="FTY4" s="220"/>
      <c r="FTZ4" s="220"/>
      <c r="FUA4" s="220"/>
      <c r="FUB4" s="220"/>
      <c r="FUC4" s="220"/>
      <c r="FUD4" s="220"/>
      <c r="FUE4" s="220"/>
      <c r="FUF4" s="220"/>
      <c r="FUG4" s="220"/>
      <c r="FUH4" s="220"/>
      <c r="FUI4" s="220"/>
      <c r="FUJ4" s="220"/>
      <c r="FUK4" s="220"/>
      <c r="FUL4" s="220"/>
      <c r="FUM4" s="220"/>
      <c r="FUN4" s="220"/>
      <c r="FUO4" s="220"/>
      <c r="FUP4" s="220"/>
      <c r="FUQ4" s="220"/>
      <c r="FUR4" s="220"/>
      <c r="FUS4" s="220"/>
      <c r="FUT4" s="220"/>
      <c r="FUU4" s="220"/>
      <c r="FUV4" s="220"/>
      <c r="FUW4" s="220"/>
      <c r="FUX4" s="220"/>
      <c r="FUY4" s="220"/>
      <c r="FUZ4" s="220"/>
      <c r="FVA4" s="220"/>
      <c r="FVB4" s="220"/>
      <c r="FVC4" s="220"/>
      <c r="FVD4" s="220"/>
      <c r="FVE4" s="220"/>
      <c r="FVF4" s="220"/>
      <c r="FVG4" s="220"/>
      <c r="FVH4" s="220"/>
      <c r="FVI4" s="220"/>
      <c r="FVJ4" s="220"/>
      <c r="FVK4" s="220"/>
      <c r="FVL4" s="220"/>
      <c r="FVM4" s="220"/>
      <c r="FVN4" s="220"/>
      <c r="FVO4" s="220"/>
      <c r="FVP4" s="220"/>
      <c r="FVQ4" s="220"/>
      <c r="FVR4" s="220"/>
      <c r="FVS4" s="220"/>
      <c r="FVT4" s="220"/>
      <c r="FVU4" s="220"/>
      <c r="FVV4" s="220"/>
      <c r="FVW4" s="220"/>
      <c r="FVX4" s="220"/>
      <c r="FVY4" s="220"/>
      <c r="FVZ4" s="220"/>
      <c r="FWA4" s="220"/>
      <c r="FWB4" s="220"/>
      <c r="FWC4" s="220"/>
      <c r="FWD4" s="220"/>
      <c r="FWE4" s="220"/>
      <c r="FWF4" s="220"/>
      <c r="FWG4" s="220"/>
      <c r="FWH4" s="220"/>
      <c r="FWI4" s="220"/>
      <c r="FWJ4" s="220"/>
      <c r="FWK4" s="220"/>
      <c r="FWL4" s="220"/>
      <c r="FWM4" s="220"/>
      <c r="FWN4" s="220"/>
      <c r="FWO4" s="220"/>
      <c r="FWP4" s="220"/>
      <c r="FWQ4" s="220"/>
      <c r="FWR4" s="220"/>
      <c r="FWS4" s="220"/>
      <c r="FWT4" s="220"/>
      <c r="FWU4" s="220"/>
      <c r="FWV4" s="220"/>
      <c r="FWW4" s="220"/>
      <c r="FWX4" s="220"/>
      <c r="FWY4" s="220"/>
      <c r="FWZ4" s="220"/>
      <c r="FXA4" s="220"/>
      <c r="FXB4" s="220"/>
      <c r="FXC4" s="220"/>
      <c r="FXD4" s="220"/>
      <c r="FXE4" s="220"/>
      <c r="FXF4" s="220"/>
      <c r="FXG4" s="220"/>
      <c r="FXH4" s="220"/>
      <c r="FXI4" s="220"/>
      <c r="FXJ4" s="220"/>
      <c r="FXK4" s="220"/>
      <c r="FXL4" s="220"/>
      <c r="FXM4" s="220"/>
      <c r="FXN4" s="220"/>
      <c r="FXO4" s="220"/>
      <c r="FXP4" s="220"/>
      <c r="FXQ4" s="220"/>
      <c r="FXR4" s="220"/>
      <c r="FXS4" s="220"/>
      <c r="FXT4" s="220"/>
      <c r="FXU4" s="220"/>
      <c r="FXV4" s="220"/>
      <c r="FXW4" s="220"/>
      <c r="FXX4" s="220"/>
      <c r="FXY4" s="220"/>
      <c r="FXZ4" s="220"/>
      <c r="FYA4" s="220"/>
      <c r="FYB4" s="220"/>
      <c r="FYC4" s="220"/>
      <c r="FYD4" s="220"/>
      <c r="FYE4" s="220"/>
      <c r="FYF4" s="220"/>
      <c r="FYG4" s="220"/>
      <c r="FYH4" s="220"/>
      <c r="FYI4" s="220"/>
      <c r="FYJ4" s="220"/>
      <c r="FYK4" s="220"/>
      <c r="FYL4" s="220"/>
      <c r="FYM4" s="220"/>
      <c r="FYN4" s="220"/>
      <c r="FYO4" s="220"/>
      <c r="FYP4" s="220"/>
      <c r="FYQ4" s="220"/>
      <c r="FYR4" s="220"/>
      <c r="FYS4" s="220"/>
      <c r="FYT4" s="220"/>
      <c r="FYU4" s="220"/>
      <c r="FYV4" s="220"/>
      <c r="FYW4" s="220"/>
      <c r="FYX4" s="220"/>
      <c r="FYY4" s="220"/>
      <c r="FYZ4" s="220"/>
      <c r="FZA4" s="220"/>
      <c r="FZB4" s="220"/>
      <c r="FZC4" s="220"/>
      <c r="FZD4" s="220"/>
      <c r="FZE4" s="220"/>
      <c r="FZF4" s="220"/>
      <c r="FZG4" s="220"/>
      <c r="FZH4" s="220"/>
      <c r="FZI4" s="220"/>
      <c r="FZJ4" s="220"/>
      <c r="FZK4" s="220"/>
      <c r="FZL4" s="220"/>
      <c r="FZM4" s="220"/>
      <c r="FZN4" s="220"/>
      <c r="FZO4" s="220"/>
      <c r="FZP4" s="220"/>
      <c r="FZQ4" s="220"/>
      <c r="FZR4" s="220"/>
      <c r="FZS4" s="220"/>
      <c r="FZT4" s="220"/>
      <c r="FZU4" s="220"/>
      <c r="FZV4" s="220"/>
      <c r="FZW4" s="220"/>
      <c r="FZX4" s="220"/>
      <c r="FZY4" s="220"/>
      <c r="FZZ4" s="220"/>
      <c r="GAA4" s="220"/>
      <c r="GAB4" s="220"/>
      <c r="GAC4" s="220"/>
      <c r="GAD4" s="220"/>
      <c r="GAE4" s="220"/>
      <c r="GAF4" s="220"/>
      <c r="GAG4" s="220"/>
      <c r="GAH4" s="220"/>
      <c r="GAI4" s="220"/>
      <c r="GAJ4" s="220"/>
      <c r="GAK4" s="220"/>
      <c r="GAL4" s="220"/>
      <c r="GAM4" s="220"/>
      <c r="GAN4" s="220"/>
      <c r="GAO4" s="220"/>
      <c r="GAP4" s="220"/>
      <c r="GAQ4" s="220"/>
      <c r="GAR4" s="220"/>
      <c r="GAS4" s="220"/>
      <c r="GAT4" s="220"/>
      <c r="GAU4" s="220"/>
      <c r="GAV4" s="220"/>
      <c r="GAW4" s="220"/>
      <c r="GAX4" s="220"/>
      <c r="GAY4" s="220"/>
      <c r="GAZ4" s="220"/>
      <c r="GBA4" s="220"/>
      <c r="GBB4" s="220"/>
      <c r="GBC4" s="220"/>
      <c r="GBD4" s="220"/>
      <c r="GBE4" s="220"/>
      <c r="GBF4" s="220"/>
      <c r="GBG4" s="220"/>
      <c r="GBH4" s="220"/>
      <c r="GBI4" s="220"/>
      <c r="GBJ4" s="220"/>
      <c r="GBK4" s="220"/>
      <c r="GBL4" s="220"/>
      <c r="GBM4" s="220"/>
      <c r="GBN4" s="220"/>
      <c r="GBO4" s="220"/>
      <c r="GBP4" s="220"/>
      <c r="GBQ4" s="220"/>
      <c r="GBR4" s="220"/>
      <c r="GBS4" s="220"/>
      <c r="GBT4" s="220"/>
      <c r="GBU4" s="220"/>
      <c r="GBV4" s="220"/>
      <c r="GBW4" s="220"/>
      <c r="GBX4" s="220"/>
      <c r="GBY4" s="220"/>
      <c r="GBZ4" s="220"/>
      <c r="GCA4" s="220"/>
      <c r="GCB4" s="220"/>
      <c r="GCC4" s="220"/>
      <c r="GCD4" s="220"/>
      <c r="GCE4" s="220"/>
      <c r="GCF4" s="220"/>
      <c r="GCG4" s="220"/>
      <c r="GCH4" s="220"/>
      <c r="GCI4" s="220"/>
      <c r="GCJ4" s="220"/>
      <c r="GCK4" s="220"/>
      <c r="GCL4" s="220"/>
      <c r="GCM4" s="220"/>
      <c r="GCN4" s="220"/>
      <c r="GCO4" s="220"/>
      <c r="GCP4" s="220"/>
      <c r="GCQ4" s="220"/>
      <c r="GCR4" s="220"/>
      <c r="GCS4" s="220"/>
      <c r="GCT4" s="220"/>
      <c r="GCU4" s="220"/>
      <c r="GCV4" s="220"/>
      <c r="GCW4" s="220"/>
      <c r="GCX4" s="220"/>
      <c r="GCY4" s="220"/>
      <c r="GCZ4" s="220"/>
      <c r="GDA4" s="220"/>
      <c r="GDB4" s="220"/>
      <c r="GDC4" s="220"/>
      <c r="GDD4" s="220"/>
      <c r="GDE4" s="220"/>
      <c r="GDF4" s="220"/>
      <c r="GDG4" s="220"/>
      <c r="GDH4" s="220"/>
      <c r="GDI4" s="220"/>
      <c r="GDJ4" s="220"/>
      <c r="GDK4" s="220"/>
      <c r="GDL4" s="220"/>
      <c r="GDM4" s="220"/>
      <c r="GDN4" s="220"/>
      <c r="GDO4" s="220"/>
      <c r="GDP4" s="220"/>
      <c r="GDQ4" s="220"/>
      <c r="GDR4" s="220"/>
      <c r="GDS4" s="220"/>
      <c r="GDT4" s="220"/>
      <c r="GDU4" s="220"/>
      <c r="GDV4" s="220"/>
      <c r="GDW4" s="220"/>
      <c r="GDX4" s="220"/>
      <c r="GDY4" s="220"/>
      <c r="GDZ4" s="220"/>
      <c r="GEA4" s="220"/>
      <c r="GEB4" s="220"/>
      <c r="GEC4" s="220"/>
      <c r="GED4" s="220"/>
      <c r="GEE4" s="220"/>
      <c r="GEF4" s="220"/>
      <c r="GEG4" s="220"/>
      <c r="GEH4" s="220"/>
      <c r="GEI4" s="220"/>
      <c r="GEJ4" s="220"/>
      <c r="GEK4" s="220"/>
      <c r="GEL4" s="220"/>
      <c r="GEM4" s="220"/>
      <c r="GEN4" s="220"/>
      <c r="GEO4" s="220"/>
      <c r="GEP4" s="220"/>
      <c r="GEQ4" s="220"/>
      <c r="GER4" s="220"/>
      <c r="GES4" s="220"/>
      <c r="GET4" s="220"/>
      <c r="GEU4" s="220"/>
      <c r="GEV4" s="220"/>
      <c r="GEW4" s="220"/>
      <c r="GEX4" s="220"/>
      <c r="GEY4" s="220"/>
      <c r="GEZ4" s="220"/>
      <c r="GFA4" s="220"/>
      <c r="GFB4" s="220"/>
      <c r="GFC4" s="220"/>
      <c r="GFD4" s="220"/>
      <c r="GFE4" s="220"/>
      <c r="GFF4" s="220"/>
      <c r="GFG4" s="220"/>
      <c r="GFH4" s="220"/>
      <c r="GFI4" s="220"/>
      <c r="GFJ4" s="220"/>
      <c r="GFK4" s="220"/>
      <c r="GFL4" s="220"/>
      <c r="GFM4" s="220"/>
      <c r="GFN4" s="220"/>
      <c r="GFO4" s="220"/>
      <c r="GFP4" s="220"/>
      <c r="GFQ4" s="220"/>
      <c r="GFR4" s="220"/>
      <c r="GFS4" s="220"/>
      <c r="GFT4" s="220"/>
      <c r="GFU4" s="220"/>
      <c r="GFV4" s="220"/>
      <c r="GFW4" s="220"/>
      <c r="GFX4" s="220"/>
      <c r="GFY4" s="220"/>
      <c r="GFZ4" s="220"/>
      <c r="GGA4" s="220"/>
      <c r="GGB4" s="220"/>
      <c r="GGC4" s="220"/>
      <c r="GGD4" s="220"/>
      <c r="GGE4" s="220"/>
      <c r="GGF4" s="220"/>
      <c r="GGG4" s="220"/>
      <c r="GGH4" s="220"/>
      <c r="GGI4" s="220"/>
      <c r="GGJ4" s="220"/>
      <c r="GGK4" s="220"/>
      <c r="GGL4" s="220"/>
      <c r="GGM4" s="220"/>
      <c r="GGN4" s="220"/>
      <c r="GGO4" s="220"/>
      <c r="GGP4" s="220"/>
      <c r="GGQ4" s="220"/>
      <c r="GGR4" s="220"/>
      <c r="GGS4" s="220"/>
      <c r="GGT4" s="220"/>
      <c r="GGU4" s="220"/>
      <c r="GGV4" s="220"/>
      <c r="GGW4" s="220"/>
      <c r="GGX4" s="220"/>
      <c r="GGY4" s="220"/>
      <c r="GGZ4" s="220"/>
      <c r="GHA4" s="220"/>
      <c r="GHB4" s="220"/>
      <c r="GHC4" s="220"/>
      <c r="GHD4" s="220"/>
      <c r="GHE4" s="220"/>
      <c r="GHF4" s="220"/>
      <c r="GHG4" s="220"/>
      <c r="GHH4" s="220"/>
      <c r="GHI4" s="220"/>
      <c r="GHJ4" s="220"/>
      <c r="GHK4" s="220"/>
      <c r="GHL4" s="220"/>
      <c r="GHM4" s="220"/>
      <c r="GHN4" s="220"/>
      <c r="GHO4" s="220"/>
      <c r="GHP4" s="220"/>
      <c r="GHQ4" s="220"/>
      <c r="GHR4" s="220"/>
      <c r="GHS4" s="220"/>
      <c r="GHT4" s="220"/>
      <c r="GHU4" s="220"/>
      <c r="GHV4" s="220"/>
      <c r="GHW4" s="220"/>
      <c r="GHX4" s="220"/>
      <c r="GHY4" s="220"/>
      <c r="GHZ4" s="220"/>
      <c r="GIA4" s="220"/>
      <c r="GIB4" s="220"/>
      <c r="GIC4" s="220"/>
      <c r="GID4" s="220"/>
      <c r="GIE4" s="220"/>
      <c r="GIF4" s="220"/>
      <c r="GIG4" s="220"/>
      <c r="GIH4" s="220"/>
      <c r="GII4" s="220"/>
      <c r="GIJ4" s="220"/>
      <c r="GIK4" s="220"/>
      <c r="GIL4" s="220"/>
      <c r="GIM4" s="220"/>
      <c r="GIN4" s="220"/>
      <c r="GIO4" s="220"/>
      <c r="GIP4" s="220"/>
      <c r="GIQ4" s="220"/>
      <c r="GIR4" s="220"/>
      <c r="GIS4" s="220"/>
      <c r="GIT4" s="220"/>
      <c r="GIU4" s="220"/>
      <c r="GIV4" s="220"/>
      <c r="GIW4" s="220"/>
      <c r="GIX4" s="220"/>
      <c r="GIY4" s="220"/>
      <c r="GIZ4" s="220"/>
      <c r="GJA4" s="220"/>
      <c r="GJB4" s="220"/>
      <c r="GJC4" s="220"/>
      <c r="GJD4" s="220"/>
      <c r="GJE4" s="220"/>
      <c r="GJF4" s="220"/>
      <c r="GJG4" s="220"/>
      <c r="GJH4" s="220"/>
      <c r="GJI4" s="220"/>
      <c r="GJJ4" s="220"/>
      <c r="GJK4" s="220"/>
      <c r="GJL4" s="220"/>
      <c r="GJM4" s="220"/>
      <c r="GJN4" s="220"/>
      <c r="GJO4" s="220"/>
      <c r="GJP4" s="220"/>
      <c r="GJQ4" s="220"/>
      <c r="GJR4" s="220"/>
      <c r="GJS4" s="220"/>
      <c r="GJT4" s="220"/>
      <c r="GJU4" s="220"/>
      <c r="GJV4" s="220"/>
      <c r="GJW4" s="220"/>
      <c r="GJX4" s="220"/>
      <c r="GJY4" s="220"/>
      <c r="GJZ4" s="220"/>
      <c r="GKA4" s="220"/>
      <c r="GKB4" s="220"/>
      <c r="GKC4" s="220"/>
      <c r="GKD4" s="220"/>
      <c r="GKE4" s="220"/>
      <c r="GKF4" s="220"/>
      <c r="GKG4" s="220"/>
      <c r="GKH4" s="220"/>
      <c r="GKI4" s="220"/>
      <c r="GKJ4" s="220"/>
      <c r="GKK4" s="220"/>
      <c r="GKL4" s="220"/>
      <c r="GKM4" s="220"/>
      <c r="GKN4" s="220"/>
      <c r="GKO4" s="220"/>
      <c r="GKP4" s="220"/>
      <c r="GKQ4" s="220"/>
      <c r="GKR4" s="220"/>
      <c r="GKS4" s="220"/>
      <c r="GKT4" s="220"/>
      <c r="GKU4" s="220"/>
      <c r="GKV4" s="220"/>
      <c r="GKW4" s="220"/>
      <c r="GKX4" s="220"/>
      <c r="GKY4" s="220"/>
      <c r="GKZ4" s="220"/>
      <c r="GLA4" s="220"/>
      <c r="GLB4" s="220"/>
      <c r="GLC4" s="220"/>
      <c r="GLD4" s="220"/>
      <c r="GLE4" s="220"/>
      <c r="GLF4" s="220"/>
      <c r="GLG4" s="220"/>
      <c r="GLH4" s="220"/>
      <c r="GLI4" s="220"/>
      <c r="GLJ4" s="220"/>
      <c r="GLK4" s="220"/>
      <c r="GLL4" s="220"/>
      <c r="GLM4" s="220"/>
      <c r="GLN4" s="220"/>
      <c r="GLO4" s="220"/>
      <c r="GLP4" s="220"/>
      <c r="GLQ4" s="220"/>
      <c r="GLR4" s="220"/>
      <c r="GLS4" s="220"/>
      <c r="GLT4" s="220"/>
      <c r="GLU4" s="220"/>
      <c r="GLV4" s="220"/>
      <c r="GLW4" s="220"/>
      <c r="GLX4" s="220"/>
      <c r="GLY4" s="220"/>
      <c r="GLZ4" s="220"/>
      <c r="GMA4" s="220"/>
      <c r="GMB4" s="220"/>
      <c r="GMC4" s="220"/>
      <c r="GMD4" s="220"/>
      <c r="GME4" s="220"/>
      <c r="GMF4" s="220"/>
      <c r="GMG4" s="220"/>
      <c r="GMH4" s="220"/>
      <c r="GMI4" s="220"/>
      <c r="GMJ4" s="220"/>
      <c r="GMK4" s="220"/>
      <c r="GML4" s="220"/>
      <c r="GMM4" s="220"/>
      <c r="GMN4" s="220"/>
      <c r="GMO4" s="220"/>
      <c r="GMP4" s="220"/>
      <c r="GMQ4" s="220"/>
      <c r="GMR4" s="220"/>
      <c r="GMS4" s="220"/>
      <c r="GMT4" s="220"/>
      <c r="GMU4" s="220"/>
      <c r="GMV4" s="220"/>
      <c r="GMW4" s="220"/>
      <c r="GMX4" s="220"/>
      <c r="GMY4" s="220"/>
      <c r="GMZ4" s="220"/>
      <c r="GNA4" s="220"/>
      <c r="GNB4" s="220"/>
      <c r="GNC4" s="220"/>
      <c r="GND4" s="220"/>
      <c r="GNE4" s="220"/>
      <c r="GNF4" s="220"/>
      <c r="GNG4" s="220"/>
      <c r="GNH4" s="220"/>
      <c r="GNI4" s="220"/>
      <c r="GNJ4" s="220"/>
      <c r="GNK4" s="220"/>
      <c r="GNL4" s="220"/>
      <c r="GNM4" s="220"/>
      <c r="GNN4" s="220"/>
      <c r="GNO4" s="220"/>
      <c r="GNP4" s="220"/>
      <c r="GNQ4" s="220"/>
      <c r="GNR4" s="220"/>
      <c r="GNS4" s="220"/>
      <c r="GNT4" s="220"/>
      <c r="GNU4" s="220"/>
      <c r="GNV4" s="220"/>
      <c r="GNW4" s="220"/>
      <c r="GNX4" s="220"/>
      <c r="GNY4" s="220"/>
      <c r="GNZ4" s="220"/>
      <c r="GOA4" s="220"/>
      <c r="GOB4" s="220"/>
      <c r="GOC4" s="220"/>
      <c r="GOD4" s="220"/>
      <c r="GOE4" s="220"/>
      <c r="GOF4" s="220"/>
      <c r="GOG4" s="220"/>
      <c r="GOH4" s="220"/>
      <c r="GOI4" s="220"/>
      <c r="GOJ4" s="220"/>
      <c r="GOK4" s="220"/>
      <c r="GOL4" s="220"/>
      <c r="GOM4" s="220"/>
      <c r="GON4" s="220"/>
      <c r="GOO4" s="220"/>
      <c r="GOP4" s="220"/>
      <c r="GOQ4" s="220"/>
      <c r="GOR4" s="220"/>
      <c r="GOS4" s="220"/>
      <c r="GOT4" s="220"/>
      <c r="GOU4" s="220"/>
      <c r="GOV4" s="220"/>
      <c r="GOW4" s="220"/>
      <c r="GOX4" s="220"/>
      <c r="GOY4" s="220"/>
      <c r="GOZ4" s="220"/>
      <c r="GPA4" s="220"/>
      <c r="GPB4" s="220"/>
      <c r="GPC4" s="220"/>
      <c r="GPD4" s="220"/>
      <c r="GPE4" s="220"/>
      <c r="GPF4" s="220"/>
      <c r="GPG4" s="220"/>
      <c r="GPH4" s="220"/>
      <c r="GPI4" s="220"/>
      <c r="GPJ4" s="220"/>
      <c r="GPK4" s="220"/>
      <c r="GPL4" s="220"/>
      <c r="GPM4" s="220"/>
      <c r="GPN4" s="220"/>
      <c r="GPO4" s="220"/>
      <c r="GPP4" s="220"/>
      <c r="GPQ4" s="220"/>
      <c r="GPR4" s="220"/>
      <c r="GPS4" s="220"/>
      <c r="GPT4" s="220"/>
      <c r="GPU4" s="220"/>
      <c r="GPV4" s="220"/>
      <c r="GPW4" s="220"/>
      <c r="GPX4" s="220"/>
      <c r="GPY4" s="220"/>
      <c r="GPZ4" s="220"/>
      <c r="GQA4" s="220"/>
      <c r="GQB4" s="220"/>
      <c r="GQC4" s="220"/>
      <c r="GQD4" s="220"/>
      <c r="GQE4" s="220"/>
      <c r="GQF4" s="220"/>
      <c r="GQG4" s="220"/>
      <c r="GQH4" s="220"/>
      <c r="GQI4" s="220"/>
      <c r="GQJ4" s="220"/>
      <c r="GQK4" s="220"/>
      <c r="GQL4" s="220"/>
      <c r="GQM4" s="220"/>
      <c r="GQN4" s="220"/>
      <c r="GQO4" s="220"/>
      <c r="GQP4" s="220"/>
      <c r="GQQ4" s="220"/>
      <c r="GQR4" s="220"/>
      <c r="GQS4" s="220"/>
      <c r="GQT4" s="220"/>
      <c r="GQU4" s="220"/>
      <c r="GQV4" s="220"/>
      <c r="GQW4" s="220"/>
      <c r="GQX4" s="220"/>
      <c r="GQY4" s="220"/>
      <c r="GQZ4" s="220"/>
      <c r="GRA4" s="220"/>
      <c r="GRB4" s="220"/>
      <c r="GRC4" s="220"/>
      <c r="GRD4" s="220"/>
      <c r="GRE4" s="220"/>
      <c r="GRF4" s="220"/>
      <c r="GRG4" s="220"/>
      <c r="GRH4" s="220"/>
      <c r="GRI4" s="220"/>
      <c r="GRJ4" s="220"/>
      <c r="GRK4" s="220"/>
      <c r="GRL4" s="220"/>
      <c r="GRM4" s="220"/>
      <c r="GRN4" s="220"/>
      <c r="GRO4" s="220"/>
      <c r="GRP4" s="220"/>
      <c r="GRQ4" s="220"/>
      <c r="GRR4" s="220"/>
      <c r="GRS4" s="220"/>
      <c r="GRT4" s="220"/>
      <c r="GRU4" s="220"/>
      <c r="GRV4" s="220"/>
      <c r="GRW4" s="220"/>
      <c r="GRX4" s="220"/>
      <c r="GRY4" s="220"/>
      <c r="GRZ4" s="220"/>
      <c r="GSA4" s="220"/>
      <c r="GSB4" s="220"/>
      <c r="GSC4" s="220"/>
      <c r="GSD4" s="220"/>
      <c r="GSE4" s="220"/>
      <c r="GSF4" s="220"/>
      <c r="GSG4" s="220"/>
      <c r="GSH4" s="220"/>
      <c r="GSI4" s="220"/>
      <c r="GSJ4" s="220"/>
      <c r="GSK4" s="220"/>
      <c r="GSL4" s="220"/>
      <c r="GSM4" s="220"/>
      <c r="GSN4" s="220"/>
      <c r="GSO4" s="220"/>
      <c r="GSP4" s="220"/>
      <c r="GSQ4" s="220"/>
      <c r="GSR4" s="220"/>
      <c r="GSS4" s="220"/>
      <c r="GST4" s="220"/>
      <c r="GSU4" s="220"/>
      <c r="GSV4" s="220"/>
      <c r="GSW4" s="220"/>
      <c r="GSX4" s="220"/>
      <c r="GSY4" s="220"/>
      <c r="GSZ4" s="220"/>
      <c r="GTA4" s="220"/>
      <c r="GTB4" s="220"/>
      <c r="GTC4" s="220"/>
      <c r="GTD4" s="220"/>
      <c r="GTE4" s="220"/>
      <c r="GTF4" s="220"/>
      <c r="GTG4" s="220"/>
      <c r="GTH4" s="220"/>
      <c r="GTI4" s="220"/>
      <c r="GTJ4" s="220"/>
      <c r="GTK4" s="220"/>
      <c r="GTL4" s="220"/>
      <c r="GTM4" s="220"/>
      <c r="GTN4" s="220"/>
      <c r="GTO4" s="220"/>
      <c r="GTP4" s="220"/>
      <c r="GTQ4" s="220"/>
      <c r="GTR4" s="220"/>
      <c r="GTS4" s="220"/>
      <c r="GTT4" s="220"/>
      <c r="GTU4" s="220"/>
      <c r="GTV4" s="220"/>
      <c r="GTW4" s="220"/>
      <c r="GTX4" s="220"/>
      <c r="GTY4" s="220"/>
      <c r="GTZ4" s="220"/>
      <c r="GUA4" s="220"/>
      <c r="GUB4" s="220"/>
      <c r="GUC4" s="220"/>
      <c r="GUD4" s="220"/>
      <c r="GUE4" s="220"/>
      <c r="GUF4" s="220"/>
      <c r="GUG4" s="220"/>
      <c r="GUH4" s="220"/>
      <c r="GUI4" s="220"/>
      <c r="GUJ4" s="220"/>
      <c r="GUK4" s="220"/>
      <c r="GUL4" s="220"/>
      <c r="GUM4" s="220"/>
      <c r="GUN4" s="220"/>
      <c r="GUO4" s="220"/>
      <c r="GUP4" s="220"/>
      <c r="GUQ4" s="220"/>
      <c r="GUR4" s="220"/>
      <c r="GUS4" s="220"/>
      <c r="GUT4" s="220"/>
      <c r="GUU4" s="220"/>
      <c r="GUV4" s="220"/>
      <c r="GUW4" s="220"/>
      <c r="GUX4" s="220"/>
      <c r="GUY4" s="220"/>
      <c r="GUZ4" s="220"/>
      <c r="GVA4" s="220"/>
      <c r="GVB4" s="220"/>
      <c r="GVC4" s="220"/>
      <c r="GVD4" s="220"/>
      <c r="GVE4" s="220"/>
      <c r="GVF4" s="220"/>
      <c r="GVG4" s="220"/>
      <c r="GVH4" s="220"/>
      <c r="GVI4" s="220"/>
      <c r="GVJ4" s="220"/>
      <c r="GVK4" s="220"/>
      <c r="GVL4" s="220"/>
      <c r="GVM4" s="220"/>
      <c r="GVN4" s="220"/>
      <c r="GVO4" s="220"/>
      <c r="GVP4" s="220"/>
      <c r="GVQ4" s="220"/>
      <c r="GVR4" s="220"/>
      <c r="GVS4" s="220"/>
      <c r="GVT4" s="220"/>
      <c r="GVU4" s="220"/>
      <c r="GVV4" s="220"/>
      <c r="GVW4" s="220"/>
      <c r="GVX4" s="220"/>
      <c r="GVY4" s="220"/>
      <c r="GVZ4" s="220"/>
      <c r="GWA4" s="220"/>
      <c r="GWB4" s="220"/>
      <c r="GWC4" s="220"/>
      <c r="GWD4" s="220"/>
      <c r="GWE4" s="220"/>
      <c r="GWF4" s="220"/>
      <c r="GWG4" s="220"/>
      <c r="GWH4" s="220"/>
      <c r="GWI4" s="220"/>
      <c r="GWJ4" s="220"/>
      <c r="GWK4" s="220"/>
      <c r="GWL4" s="220"/>
      <c r="GWM4" s="220"/>
      <c r="GWN4" s="220"/>
      <c r="GWO4" s="220"/>
      <c r="GWP4" s="220"/>
      <c r="GWQ4" s="220"/>
      <c r="GWR4" s="220"/>
      <c r="GWS4" s="220"/>
      <c r="GWT4" s="220"/>
      <c r="GWU4" s="220"/>
      <c r="GWV4" s="220"/>
      <c r="GWW4" s="220"/>
      <c r="GWX4" s="220"/>
      <c r="GWY4" s="220"/>
      <c r="GWZ4" s="220"/>
      <c r="GXA4" s="220"/>
      <c r="GXB4" s="220"/>
      <c r="GXC4" s="220"/>
      <c r="GXD4" s="220"/>
      <c r="GXE4" s="220"/>
      <c r="GXF4" s="220"/>
      <c r="GXG4" s="220"/>
      <c r="GXH4" s="220"/>
      <c r="GXI4" s="220"/>
      <c r="GXJ4" s="220"/>
      <c r="GXK4" s="220"/>
      <c r="GXL4" s="220"/>
      <c r="GXM4" s="220"/>
      <c r="GXN4" s="220"/>
      <c r="GXO4" s="220"/>
      <c r="GXP4" s="220"/>
      <c r="GXQ4" s="220"/>
      <c r="GXR4" s="220"/>
      <c r="GXS4" s="220"/>
      <c r="GXT4" s="220"/>
      <c r="GXU4" s="220"/>
      <c r="GXV4" s="220"/>
      <c r="GXW4" s="220"/>
      <c r="GXX4" s="220"/>
      <c r="GXY4" s="220"/>
      <c r="GXZ4" s="220"/>
      <c r="GYA4" s="220"/>
      <c r="GYB4" s="220"/>
      <c r="GYC4" s="220"/>
      <c r="GYD4" s="220"/>
      <c r="GYE4" s="220"/>
      <c r="GYF4" s="220"/>
      <c r="GYG4" s="220"/>
      <c r="GYH4" s="220"/>
      <c r="GYI4" s="220"/>
      <c r="GYJ4" s="220"/>
      <c r="GYK4" s="220"/>
      <c r="GYL4" s="220"/>
      <c r="GYM4" s="220"/>
      <c r="GYN4" s="220"/>
      <c r="GYO4" s="220"/>
      <c r="GYP4" s="220"/>
      <c r="GYQ4" s="220"/>
      <c r="GYR4" s="220"/>
      <c r="GYS4" s="220"/>
      <c r="GYT4" s="220"/>
      <c r="GYU4" s="220"/>
      <c r="GYV4" s="220"/>
      <c r="GYW4" s="220"/>
      <c r="GYX4" s="220"/>
      <c r="GYY4" s="220"/>
      <c r="GYZ4" s="220"/>
      <c r="GZA4" s="220"/>
      <c r="GZB4" s="220"/>
      <c r="GZC4" s="220"/>
      <c r="GZD4" s="220"/>
      <c r="GZE4" s="220"/>
      <c r="GZF4" s="220"/>
      <c r="GZG4" s="220"/>
      <c r="GZH4" s="220"/>
      <c r="GZI4" s="220"/>
      <c r="GZJ4" s="220"/>
      <c r="GZK4" s="220"/>
      <c r="GZL4" s="220"/>
      <c r="GZM4" s="220"/>
      <c r="GZN4" s="220"/>
      <c r="GZO4" s="220"/>
      <c r="GZP4" s="220"/>
      <c r="GZQ4" s="220"/>
      <c r="GZR4" s="220"/>
      <c r="GZS4" s="220"/>
      <c r="GZT4" s="220"/>
      <c r="GZU4" s="220"/>
      <c r="GZV4" s="220"/>
      <c r="GZW4" s="220"/>
      <c r="GZX4" s="220"/>
      <c r="GZY4" s="220"/>
      <c r="GZZ4" s="220"/>
      <c r="HAA4" s="220"/>
      <c r="HAB4" s="220"/>
      <c r="HAC4" s="220"/>
      <c r="HAD4" s="220"/>
      <c r="HAE4" s="220"/>
      <c r="HAF4" s="220"/>
      <c r="HAG4" s="220"/>
      <c r="HAH4" s="220"/>
      <c r="HAI4" s="220"/>
      <c r="HAJ4" s="220"/>
      <c r="HAK4" s="220"/>
      <c r="HAL4" s="220"/>
      <c r="HAM4" s="220"/>
      <c r="HAN4" s="220"/>
      <c r="HAO4" s="220"/>
      <c r="HAP4" s="220"/>
      <c r="HAQ4" s="220"/>
      <c r="HAR4" s="220"/>
      <c r="HAS4" s="220"/>
      <c r="HAT4" s="220"/>
      <c r="HAU4" s="220"/>
      <c r="HAV4" s="220"/>
      <c r="HAW4" s="220"/>
      <c r="HAX4" s="220"/>
      <c r="HAY4" s="220"/>
      <c r="HAZ4" s="220"/>
      <c r="HBA4" s="220"/>
      <c r="HBB4" s="220"/>
      <c r="HBC4" s="220"/>
      <c r="HBD4" s="220"/>
      <c r="HBE4" s="220"/>
      <c r="HBF4" s="220"/>
      <c r="HBG4" s="220"/>
      <c r="HBH4" s="220"/>
      <c r="HBI4" s="220"/>
      <c r="HBJ4" s="220"/>
      <c r="HBK4" s="220"/>
      <c r="HBL4" s="220"/>
      <c r="HBM4" s="220"/>
      <c r="HBN4" s="220"/>
      <c r="HBO4" s="220"/>
      <c r="HBP4" s="220"/>
      <c r="HBQ4" s="220"/>
      <c r="HBR4" s="220"/>
      <c r="HBS4" s="220"/>
      <c r="HBT4" s="220"/>
      <c r="HBU4" s="220"/>
      <c r="HBV4" s="220"/>
      <c r="HBW4" s="220"/>
      <c r="HBX4" s="220"/>
      <c r="HBY4" s="220"/>
      <c r="HBZ4" s="220"/>
      <c r="HCA4" s="220"/>
      <c r="HCB4" s="220"/>
      <c r="HCC4" s="220"/>
      <c r="HCD4" s="220"/>
      <c r="HCE4" s="220"/>
      <c r="HCF4" s="220"/>
      <c r="HCG4" s="220"/>
      <c r="HCH4" s="220"/>
      <c r="HCI4" s="220"/>
      <c r="HCJ4" s="220"/>
      <c r="HCK4" s="220"/>
      <c r="HCL4" s="220"/>
      <c r="HCM4" s="220"/>
      <c r="HCN4" s="220"/>
      <c r="HCO4" s="220"/>
      <c r="HCP4" s="220"/>
      <c r="HCQ4" s="220"/>
      <c r="HCR4" s="220"/>
      <c r="HCS4" s="220"/>
      <c r="HCT4" s="220"/>
      <c r="HCU4" s="220"/>
      <c r="HCV4" s="220"/>
      <c r="HCW4" s="220"/>
      <c r="HCX4" s="220"/>
      <c r="HCY4" s="220"/>
      <c r="HCZ4" s="220"/>
      <c r="HDA4" s="220"/>
      <c r="HDB4" s="220"/>
      <c r="HDC4" s="220"/>
      <c r="HDD4" s="220"/>
      <c r="HDE4" s="220"/>
      <c r="HDF4" s="220"/>
      <c r="HDG4" s="220"/>
      <c r="HDH4" s="220"/>
      <c r="HDI4" s="220"/>
      <c r="HDJ4" s="220"/>
      <c r="HDK4" s="220"/>
      <c r="HDL4" s="220"/>
      <c r="HDM4" s="220"/>
      <c r="HDN4" s="220"/>
      <c r="HDO4" s="220"/>
      <c r="HDP4" s="220"/>
      <c r="HDQ4" s="220"/>
      <c r="HDR4" s="220"/>
      <c r="HDS4" s="220"/>
      <c r="HDT4" s="220"/>
      <c r="HDU4" s="220"/>
      <c r="HDV4" s="220"/>
      <c r="HDW4" s="220"/>
      <c r="HDX4" s="220"/>
      <c r="HDY4" s="220"/>
      <c r="HDZ4" s="220"/>
      <c r="HEA4" s="220"/>
      <c r="HEB4" s="220"/>
      <c r="HEC4" s="220"/>
      <c r="HED4" s="220"/>
      <c r="HEE4" s="220"/>
      <c r="HEF4" s="220"/>
      <c r="HEG4" s="220"/>
      <c r="HEH4" s="220"/>
      <c r="HEI4" s="220"/>
      <c r="HEJ4" s="220"/>
      <c r="HEK4" s="220"/>
      <c r="HEL4" s="220"/>
      <c r="HEM4" s="220"/>
      <c r="HEN4" s="220"/>
      <c r="HEO4" s="220"/>
      <c r="HEP4" s="220"/>
      <c r="HEQ4" s="220"/>
      <c r="HER4" s="220"/>
      <c r="HES4" s="220"/>
      <c r="HET4" s="220"/>
      <c r="HEU4" s="220"/>
      <c r="HEV4" s="220"/>
      <c r="HEW4" s="220"/>
      <c r="HEX4" s="220"/>
      <c r="HEY4" s="220"/>
      <c r="HEZ4" s="220"/>
      <c r="HFA4" s="220"/>
      <c r="HFB4" s="220"/>
      <c r="HFC4" s="220"/>
      <c r="HFD4" s="220"/>
      <c r="HFE4" s="220"/>
      <c r="HFF4" s="220"/>
      <c r="HFG4" s="220"/>
      <c r="HFH4" s="220"/>
      <c r="HFI4" s="220"/>
      <c r="HFJ4" s="220"/>
      <c r="HFK4" s="220"/>
      <c r="HFL4" s="220"/>
      <c r="HFM4" s="220"/>
      <c r="HFN4" s="220"/>
      <c r="HFO4" s="220"/>
      <c r="HFP4" s="220"/>
      <c r="HFQ4" s="220"/>
      <c r="HFR4" s="220"/>
      <c r="HFS4" s="220"/>
      <c r="HFT4" s="220"/>
      <c r="HFU4" s="220"/>
      <c r="HFV4" s="220"/>
      <c r="HFW4" s="220"/>
      <c r="HFX4" s="220"/>
      <c r="HFY4" s="220"/>
      <c r="HFZ4" s="220"/>
      <c r="HGA4" s="220"/>
      <c r="HGB4" s="220"/>
      <c r="HGC4" s="220"/>
      <c r="HGD4" s="220"/>
      <c r="HGE4" s="220"/>
      <c r="HGF4" s="220"/>
      <c r="HGG4" s="220"/>
      <c r="HGH4" s="220"/>
      <c r="HGI4" s="220"/>
      <c r="HGJ4" s="220"/>
      <c r="HGK4" s="220"/>
      <c r="HGL4" s="220"/>
      <c r="HGM4" s="220"/>
      <c r="HGN4" s="220"/>
      <c r="HGO4" s="220"/>
      <c r="HGP4" s="220"/>
      <c r="HGQ4" s="220"/>
      <c r="HGR4" s="220"/>
      <c r="HGS4" s="220"/>
      <c r="HGT4" s="220"/>
      <c r="HGU4" s="220"/>
      <c r="HGV4" s="220"/>
      <c r="HGW4" s="220"/>
      <c r="HGX4" s="220"/>
      <c r="HGY4" s="220"/>
      <c r="HGZ4" s="220"/>
      <c r="HHA4" s="220"/>
      <c r="HHB4" s="220"/>
      <c r="HHC4" s="220"/>
      <c r="HHD4" s="220"/>
      <c r="HHE4" s="220"/>
      <c r="HHF4" s="220"/>
      <c r="HHG4" s="220"/>
      <c r="HHH4" s="220"/>
      <c r="HHI4" s="220"/>
      <c r="HHJ4" s="220"/>
      <c r="HHK4" s="220"/>
      <c r="HHL4" s="220"/>
      <c r="HHM4" s="220"/>
      <c r="HHN4" s="220"/>
      <c r="HHO4" s="220"/>
      <c r="HHP4" s="220"/>
      <c r="HHQ4" s="220"/>
      <c r="HHR4" s="220"/>
      <c r="HHS4" s="220"/>
      <c r="HHT4" s="220"/>
      <c r="HHU4" s="220"/>
      <c r="HHV4" s="220"/>
      <c r="HHW4" s="220"/>
      <c r="HHX4" s="220"/>
      <c r="HHY4" s="220"/>
      <c r="HHZ4" s="220"/>
      <c r="HIA4" s="220"/>
      <c r="HIB4" s="220"/>
      <c r="HIC4" s="220"/>
      <c r="HID4" s="220"/>
      <c r="HIE4" s="220"/>
      <c r="HIF4" s="220"/>
      <c r="HIG4" s="220"/>
      <c r="HIH4" s="220"/>
      <c r="HII4" s="220"/>
      <c r="HIJ4" s="220"/>
      <c r="HIK4" s="220"/>
      <c r="HIL4" s="220"/>
      <c r="HIM4" s="220"/>
      <c r="HIN4" s="220"/>
      <c r="HIO4" s="220"/>
      <c r="HIP4" s="220"/>
      <c r="HIQ4" s="220"/>
      <c r="HIR4" s="220"/>
      <c r="HIS4" s="220"/>
      <c r="HIT4" s="220"/>
      <c r="HIU4" s="220"/>
      <c r="HIV4" s="220"/>
      <c r="HIW4" s="220"/>
      <c r="HIX4" s="220"/>
      <c r="HIY4" s="220"/>
      <c r="HIZ4" s="220"/>
      <c r="HJA4" s="220"/>
      <c r="HJB4" s="220"/>
      <c r="HJC4" s="220"/>
      <c r="HJD4" s="220"/>
      <c r="HJE4" s="220"/>
      <c r="HJF4" s="220"/>
      <c r="HJG4" s="220"/>
      <c r="HJH4" s="220"/>
      <c r="HJI4" s="220"/>
      <c r="HJJ4" s="220"/>
      <c r="HJK4" s="220"/>
      <c r="HJL4" s="220"/>
      <c r="HJM4" s="220"/>
      <c r="HJN4" s="220"/>
      <c r="HJO4" s="220"/>
      <c r="HJP4" s="220"/>
      <c r="HJQ4" s="220"/>
      <c r="HJR4" s="220"/>
      <c r="HJS4" s="220"/>
      <c r="HJT4" s="220"/>
      <c r="HJU4" s="220"/>
      <c r="HJV4" s="220"/>
      <c r="HJW4" s="220"/>
      <c r="HJX4" s="220"/>
      <c r="HJY4" s="220"/>
      <c r="HJZ4" s="220"/>
      <c r="HKA4" s="220"/>
      <c r="HKB4" s="220"/>
      <c r="HKC4" s="220"/>
      <c r="HKD4" s="220"/>
      <c r="HKE4" s="220"/>
      <c r="HKF4" s="220"/>
      <c r="HKG4" s="220"/>
      <c r="HKH4" s="220"/>
      <c r="HKI4" s="220"/>
      <c r="HKJ4" s="220"/>
      <c r="HKK4" s="220"/>
      <c r="HKL4" s="220"/>
      <c r="HKM4" s="220"/>
      <c r="HKN4" s="220"/>
      <c r="HKO4" s="220"/>
      <c r="HKP4" s="220"/>
      <c r="HKQ4" s="220"/>
      <c r="HKR4" s="220"/>
      <c r="HKS4" s="220"/>
      <c r="HKT4" s="220"/>
      <c r="HKU4" s="220"/>
      <c r="HKV4" s="220"/>
      <c r="HKW4" s="220"/>
      <c r="HKX4" s="220"/>
      <c r="HKY4" s="220"/>
      <c r="HKZ4" s="220"/>
      <c r="HLA4" s="220"/>
      <c r="HLB4" s="220"/>
      <c r="HLC4" s="220"/>
      <c r="HLD4" s="220"/>
      <c r="HLE4" s="220"/>
      <c r="HLF4" s="220"/>
      <c r="HLG4" s="220"/>
      <c r="HLH4" s="220"/>
      <c r="HLI4" s="220"/>
      <c r="HLJ4" s="220"/>
      <c r="HLK4" s="220"/>
      <c r="HLL4" s="220"/>
      <c r="HLM4" s="220"/>
      <c r="HLN4" s="220"/>
      <c r="HLO4" s="220"/>
      <c r="HLP4" s="220"/>
      <c r="HLQ4" s="220"/>
      <c r="HLR4" s="220"/>
      <c r="HLS4" s="220"/>
      <c r="HLT4" s="220"/>
      <c r="HLU4" s="220"/>
      <c r="HLV4" s="220"/>
      <c r="HLW4" s="220"/>
      <c r="HLX4" s="220"/>
      <c r="HLY4" s="220"/>
      <c r="HLZ4" s="220"/>
      <c r="HMA4" s="220"/>
      <c r="HMB4" s="220"/>
      <c r="HMC4" s="220"/>
      <c r="HMD4" s="220"/>
      <c r="HME4" s="220"/>
      <c r="HMF4" s="220"/>
      <c r="HMG4" s="220"/>
      <c r="HMH4" s="220"/>
      <c r="HMI4" s="220"/>
      <c r="HMJ4" s="220"/>
      <c r="HMK4" s="220"/>
      <c r="HML4" s="220"/>
      <c r="HMM4" s="220"/>
      <c r="HMN4" s="220"/>
      <c r="HMO4" s="220"/>
      <c r="HMP4" s="220"/>
      <c r="HMQ4" s="220"/>
      <c r="HMR4" s="220"/>
      <c r="HMS4" s="220"/>
      <c r="HMT4" s="220"/>
      <c r="HMU4" s="220"/>
      <c r="HMV4" s="220"/>
      <c r="HMW4" s="220"/>
      <c r="HMX4" s="220"/>
      <c r="HMY4" s="220"/>
      <c r="HMZ4" s="220"/>
      <c r="HNA4" s="220"/>
      <c r="HNB4" s="220"/>
      <c r="HNC4" s="220"/>
      <c r="HND4" s="220"/>
      <c r="HNE4" s="220"/>
      <c r="HNF4" s="220"/>
      <c r="HNG4" s="220"/>
      <c r="HNH4" s="220"/>
      <c r="HNI4" s="220"/>
      <c r="HNJ4" s="220"/>
      <c r="HNK4" s="220"/>
      <c r="HNL4" s="220"/>
      <c r="HNM4" s="220"/>
      <c r="HNN4" s="220"/>
      <c r="HNO4" s="220"/>
      <c r="HNP4" s="220"/>
      <c r="HNQ4" s="220"/>
      <c r="HNR4" s="220"/>
      <c r="HNS4" s="220"/>
      <c r="HNT4" s="220"/>
      <c r="HNU4" s="220"/>
      <c r="HNV4" s="220"/>
      <c r="HNW4" s="220"/>
      <c r="HNX4" s="220"/>
      <c r="HNY4" s="220"/>
      <c r="HNZ4" s="220"/>
      <c r="HOA4" s="220"/>
      <c r="HOB4" s="220"/>
      <c r="HOC4" s="220"/>
      <c r="HOD4" s="220"/>
      <c r="HOE4" s="220"/>
      <c r="HOF4" s="220"/>
      <c r="HOG4" s="220"/>
      <c r="HOH4" s="220"/>
      <c r="HOI4" s="220"/>
      <c r="HOJ4" s="220"/>
      <c r="HOK4" s="220"/>
      <c r="HOL4" s="220"/>
      <c r="HOM4" s="220"/>
      <c r="HON4" s="220"/>
      <c r="HOO4" s="220"/>
      <c r="HOP4" s="220"/>
      <c r="HOQ4" s="220"/>
      <c r="HOR4" s="220"/>
      <c r="HOS4" s="220"/>
      <c r="HOT4" s="220"/>
      <c r="HOU4" s="220"/>
      <c r="HOV4" s="220"/>
      <c r="HOW4" s="220"/>
      <c r="HOX4" s="220"/>
      <c r="HOY4" s="220"/>
      <c r="HOZ4" s="220"/>
      <c r="HPA4" s="220"/>
      <c r="HPB4" s="220"/>
      <c r="HPC4" s="220"/>
      <c r="HPD4" s="220"/>
      <c r="HPE4" s="220"/>
      <c r="HPF4" s="220"/>
      <c r="HPG4" s="220"/>
      <c r="HPH4" s="220"/>
      <c r="HPI4" s="220"/>
      <c r="HPJ4" s="220"/>
      <c r="HPK4" s="220"/>
      <c r="HPL4" s="220"/>
      <c r="HPM4" s="220"/>
      <c r="HPN4" s="220"/>
      <c r="HPO4" s="220"/>
      <c r="HPP4" s="220"/>
      <c r="HPQ4" s="220"/>
      <c r="HPR4" s="220"/>
      <c r="HPS4" s="220"/>
      <c r="HPT4" s="220"/>
      <c r="HPU4" s="220"/>
      <c r="HPV4" s="220"/>
      <c r="HPW4" s="220"/>
      <c r="HPX4" s="220"/>
      <c r="HPY4" s="220"/>
      <c r="HPZ4" s="220"/>
      <c r="HQA4" s="220"/>
      <c r="HQB4" s="220"/>
      <c r="HQC4" s="220"/>
      <c r="HQD4" s="220"/>
      <c r="HQE4" s="220"/>
      <c r="HQF4" s="220"/>
      <c r="HQG4" s="220"/>
      <c r="HQH4" s="220"/>
      <c r="HQI4" s="220"/>
      <c r="HQJ4" s="220"/>
      <c r="HQK4" s="220"/>
      <c r="HQL4" s="220"/>
      <c r="HQM4" s="220"/>
      <c r="HQN4" s="220"/>
      <c r="HQO4" s="220"/>
      <c r="HQP4" s="220"/>
      <c r="HQQ4" s="220"/>
      <c r="HQR4" s="220"/>
      <c r="HQS4" s="220"/>
      <c r="HQT4" s="220"/>
      <c r="HQU4" s="220"/>
      <c r="HQV4" s="220"/>
      <c r="HQW4" s="220"/>
      <c r="HQX4" s="220"/>
      <c r="HQY4" s="220"/>
      <c r="HQZ4" s="220"/>
      <c r="HRA4" s="220"/>
      <c r="HRB4" s="220"/>
      <c r="HRC4" s="220"/>
      <c r="HRD4" s="220"/>
      <c r="HRE4" s="220"/>
      <c r="HRF4" s="220"/>
      <c r="HRG4" s="220"/>
      <c r="HRH4" s="220"/>
      <c r="HRI4" s="220"/>
      <c r="HRJ4" s="220"/>
      <c r="HRK4" s="220"/>
      <c r="HRL4" s="220"/>
      <c r="HRM4" s="220"/>
      <c r="HRN4" s="220"/>
      <c r="HRO4" s="220"/>
      <c r="HRP4" s="220"/>
      <c r="HRQ4" s="220"/>
      <c r="HRR4" s="220"/>
      <c r="HRS4" s="220"/>
      <c r="HRT4" s="220"/>
      <c r="HRU4" s="220"/>
      <c r="HRV4" s="220"/>
      <c r="HRW4" s="220"/>
      <c r="HRX4" s="220"/>
      <c r="HRY4" s="220"/>
      <c r="HRZ4" s="220"/>
      <c r="HSA4" s="220"/>
      <c r="HSB4" s="220"/>
      <c r="HSC4" s="220"/>
      <c r="HSD4" s="220"/>
      <c r="HSE4" s="220"/>
      <c r="HSF4" s="220"/>
      <c r="HSG4" s="220"/>
      <c r="HSH4" s="220"/>
      <c r="HSI4" s="220"/>
      <c r="HSJ4" s="220"/>
      <c r="HSK4" s="220"/>
      <c r="HSL4" s="220"/>
      <c r="HSM4" s="220"/>
      <c r="HSN4" s="220"/>
      <c r="HSO4" s="220"/>
      <c r="HSP4" s="220"/>
      <c r="HSQ4" s="220"/>
      <c r="HSR4" s="220"/>
      <c r="HSS4" s="220"/>
      <c r="HST4" s="220"/>
      <c r="HSU4" s="220"/>
      <c r="HSV4" s="220"/>
      <c r="HSW4" s="220"/>
      <c r="HSX4" s="220"/>
      <c r="HSY4" s="220"/>
      <c r="HSZ4" s="220"/>
      <c r="HTA4" s="220"/>
      <c r="HTB4" s="220"/>
      <c r="HTC4" s="220"/>
      <c r="HTD4" s="220"/>
      <c r="HTE4" s="220"/>
      <c r="HTF4" s="220"/>
      <c r="HTG4" s="220"/>
      <c r="HTH4" s="220"/>
      <c r="HTI4" s="220"/>
      <c r="HTJ4" s="220"/>
      <c r="HTK4" s="220"/>
      <c r="HTL4" s="220"/>
      <c r="HTM4" s="220"/>
      <c r="HTN4" s="220"/>
      <c r="HTO4" s="220"/>
      <c r="HTP4" s="220"/>
      <c r="HTQ4" s="220"/>
      <c r="HTR4" s="220"/>
      <c r="HTS4" s="220"/>
      <c r="HTT4" s="220"/>
      <c r="HTU4" s="220"/>
      <c r="HTV4" s="220"/>
      <c r="HTW4" s="220"/>
      <c r="HTX4" s="220"/>
      <c r="HTY4" s="220"/>
      <c r="HTZ4" s="220"/>
      <c r="HUA4" s="220"/>
      <c r="HUB4" s="220"/>
      <c r="HUC4" s="220"/>
      <c r="HUD4" s="220"/>
      <c r="HUE4" s="220"/>
      <c r="HUF4" s="220"/>
      <c r="HUG4" s="220"/>
      <c r="HUH4" s="220"/>
      <c r="HUI4" s="220"/>
      <c r="HUJ4" s="220"/>
      <c r="HUK4" s="220"/>
      <c r="HUL4" s="220"/>
      <c r="HUM4" s="220"/>
      <c r="HUN4" s="220"/>
      <c r="HUO4" s="220"/>
      <c r="HUP4" s="220"/>
      <c r="HUQ4" s="220"/>
      <c r="HUR4" s="220"/>
      <c r="HUS4" s="220"/>
      <c r="HUT4" s="220"/>
      <c r="HUU4" s="220"/>
      <c r="HUV4" s="220"/>
      <c r="HUW4" s="220"/>
      <c r="HUX4" s="220"/>
      <c r="HUY4" s="220"/>
      <c r="HUZ4" s="220"/>
      <c r="HVA4" s="220"/>
      <c r="HVB4" s="220"/>
      <c r="HVC4" s="220"/>
      <c r="HVD4" s="220"/>
      <c r="HVE4" s="220"/>
      <c r="HVF4" s="220"/>
      <c r="HVG4" s="220"/>
    </row>
    <row r="5" spans="1:5987" s="223" customFormat="1" x14ac:dyDescent="0.25">
      <c r="A5" s="746"/>
      <c r="B5" s="748" t="s">
        <v>9</v>
      </c>
      <c r="C5" s="748"/>
      <c r="D5" s="748"/>
      <c r="E5" s="748" t="s">
        <v>83</v>
      </c>
      <c r="F5" s="748"/>
      <c r="G5" s="748"/>
      <c r="H5" s="748" t="s">
        <v>11</v>
      </c>
      <c r="I5" s="748"/>
      <c r="J5" s="748"/>
      <c r="K5" s="748" t="s">
        <v>12</v>
      </c>
      <c r="L5" s="748"/>
      <c r="M5" s="748"/>
      <c r="N5" s="748" t="s">
        <v>2</v>
      </c>
      <c r="O5" s="750"/>
      <c r="P5" s="750"/>
      <c r="Q5" s="752" t="s">
        <v>9</v>
      </c>
      <c r="R5" s="752"/>
      <c r="S5" s="752"/>
      <c r="T5" s="752" t="s">
        <v>10</v>
      </c>
      <c r="U5" s="752"/>
      <c r="V5" s="752"/>
      <c r="W5" s="752" t="s">
        <v>11</v>
      </c>
      <c r="X5" s="752"/>
      <c r="Y5" s="752"/>
      <c r="Z5" s="752" t="s">
        <v>12</v>
      </c>
      <c r="AA5" s="752"/>
      <c r="AB5" s="752"/>
      <c r="AC5" s="752" t="s">
        <v>28</v>
      </c>
      <c r="AD5" s="752"/>
      <c r="AE5" s="752"/>
      <c r="AF5" s="748" t="s">
        <v>9</v>
      </c>
      <c r="AG5" s="748"/>
      <c r="AH5" s="748"/>
      <c r="AI5" s="748" t="s">
        <v>10</v>
      </c>
      <c r="AJ5" s="749"/>
      <c r="AK5" s="749"/>
      <c r="AL5" s="748" t="s">
        <v>11</v>
      </c>
      <c r="AM5" s="748"/>
      <c r="AN5" s="748"/>
      <c r="AO5" s="748" t="s">
        <v>12</v>
      </c>
      <c r="AP5" s="749"/>
      <c r="AQ5" s="749"/>
      <c r="AR5" s="748" t="s">
        <v>28</v>
      </c>
      <c r="AS5" s="749"/>
      <c r="AT5" s="749"/>
      <c r="AU5" s="752" t="s">
        <v>9</v>
      </c>
      <c r="AV5" s="752"/>
      <c r="AW5" s="752"/>
      <c r="AX5" s="752" t="s">
        <v>10</v>
      </c>
      <c r="AY5" s="753"/>
      <c r="AZ5" s="753"/>
      <c r="BA5" s="752" t="s">
        <v>11</v>
      </c>
      <c r="BB5" s="752"/>
      <c r="BC5" s="752"/>
      <c r="BD5" s="752" t="s">
        <v>12</v>
      </c>
      <c r="BE5" s="753"/>
      <c r="BF5" s="753"/>
      <c r="BG5" s="752" t="s">
        <v>28</v>
      </c>
      <c r="BH5" s="753"/>
      <c r="BI5" s="753"/>
      <c r="BJ5" s="748" t="s">
        <v>9</v>
      </c>
      <c r="BK5" s="749"/>
      <c r="BL5" s="749"/>
      <c r="BM5" s="748" t="s">
        <v>10</v>
      </c>
      <c r="BN5" s="749"/>
      <c r="BO5" s="749"/>
      <c r="BP5" s="748" t="s">
        <v>11</v>
      </c>
      <c r="BQ5" s="748"/>
      <c r="BR5" s="748"/>
      <c r="BS5" s="748" t="s">
        <v>12</v>
      </c>
      <c r="BT5" s="749"/>
      <c r="BU5" s="749"/>
      <c r="BV5" s="748" t="s">
        <v>28</v>
      </c>
      <c r="BW5" s="749"/>
      <c r="BX5" s="749"/>
      <c r="BY5" s="751" t="s">
        <v>9</v>
      </c>
      <c r="BZ5" s="751"/>
      <c r="CA5" s="751"/>
      <c r="CB5" s="751" t="s">
        <v>10</v>
      </c>
      <c r="CC5" s="751"/>
      <c r="CD5" s="751"/>
      <c r="CE5" s="751" t="s">
        <v>11</v>
      </c>
      <c r="CF5" s="751"/>
      <c r="CG5" s="751"/>
      <c r="CH5" s="751" t="s">
        <v>12</v>
      </c>
      <c r="CI5" s="751"/>
      <c r="CJ5" s="751"/>
      <c r="CK5" s="751" t="s">
        <v>28</v>
      </c>
      <c r="CL5" s="751"/>
      <c r="CM5" s="751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  <c r="EI5" s="222"/>
      <c r="EJ5" s="222"/>
      <c r="EK5" s="222"/>
      <c r="EL5" s="222"/>
      <c r="EM5" s="222"/>
      <c r="EN5" s="222"/>
      <c r="EO5" s="222"/>
      <c r="EP5" s="222"/>
      <c r="EQ5" s="222"/>
      <c r="ER5" s="222"/>
      <c r="ES5" s="222"/>
      <c r="ET5" s="222"/>
      <c r="EU5" s="222"/>
      <c r="EV5" s="222"/>
      <c r="EW5" s="222"/>
      <c r="EX5" s="222"/>
      <c r="EY5" s="222"/>
      <c r="EZ5" s="222"/>
      <c r="FA5" s="222"/>
      <c r="FB5" s="222"/>
      <c r="FC5" s="222"/>
      <c r="FD5" s="222"/>
      <c r="FE5" s="222"/>
      <c r="FF5" s="222"/>
      <c r="FG5" s="222"/>
      <c r="FH5" s="222"/>
      <c r="FI5" s="222"/>
      <c r="FJ5" s="222"/>
      <c r="FK5" s="222"/>
      <c r="FL5" s="222"/>
      <c r="FM5" s="222"/>
      <c r="FN5" s="222"/>
      <c r="FO5" s="222"/>
      <c r="FP5" s="222"/>
      <c r="FQ5" s="222"/>
      <c r="FR5" s="222"/>
      <c r="FS5" s="222"/>
      <c r="FT5" s="222"/>
      <c r="FU5" s="222"/>
      <c r="FV5" s="222"/>
      <c r="FW5" s="222"/>
      <c r="FX5" s="222"/>
      <c r="FY5" s="222"/>
      <c r="FZ5" s="222"/>
      <c r="GA5" s="222"/>
      <c r="GB5" s="222"/>
      <c r="GC5" s="222"/>
      <c r="GD5" s="222"/>
      <c r="GE5" s="222"/>
      <c r="GF5" s="222"/>
      <c r="GG5" s="222"/>
      <c r="GH5" s="222"/>
      <c r="GI5" s="222"/>
      <c r="GJ5" s="222"/>
      <c r="GK5" s="222"/>
      <c r="GL5" s="222"/>
      <c r="GM5" s="222"/>
      <c r="GN5" s="222"/>
      <c r="GO5" s="222"/>
      <c r="GP5" s="222"/>
      <c r="GQ5" s="222"/>
      <c r="GR5" s="222"/>
      <c r="GS5" s="222"/>
      <c r="GT5" s="222"/>
      <c r="GU5" s="222"/>
      <c r="GV5" s="222"/>
      <c r="GW5" s="222"/>
      <c r="GX5" s="222"/>
      <c r="GY5" s="222"/>
      <c r="GZ5" s="222"/>
      <c r="HA5" s="222"/>
      <c r="HB5" s="222"/>
      <c r="HC5" s="222"/>
      <c r="HD5" s="222"/>
      <c r="HE5" s="222"/>
      <c r="HF5" s="222"/>
      <c r="HG5" s="222"/>
      <c r="HH5" s="222"/>
      <c r="HI5" s="222"/>
      <c r="HJ5" s="222"/>
      <c r="HK5" s="222"/>
      <c r="HL5" s="222"/>
      <c r="HM5" s="222"/>
      <c r="HN5" s="222"/>
      <c r="HO5" s="222"/>
      <c r="HP5" s="222"/>
      <c r="HQ5" s="222"/>
      <c r="HR5" s="222"/>
      <c r="HS5" s="222"/>
      <c r="HT5" s="222"/>
      <c r="HU5" s="222"/>
      <c r="HV5" s="222"/>
      <c r="HW5" s="222"/>
      <c r="HX5" s="222"/>
      <c r="HY5" s="222"/>
      <c r="HZ5" s="222"/>
      <c r="IA5" s="222"/>
      <c r="IB5" s="222"/>
      <c r="IC5" s="222"/>
      <c r="ID5" s="222"/>
      <c r="IE5" s="222"/>
      <c r="IF5" s="222"/>
      <c r="IG5" s="222"/>
      <c r="IH5" s="222"/>
      <c r="II5" s="222"/>
      <c r="IJ5" s="222"/>
      <c r="IK5" s="222"/>
      <c r="IL5" s="222"/>
      <c r="IM5" s="222"/>
      <c r="IN5" s="222"/>
      <c r="IO5" s="222"/>
      <c r="IP5" s="222"/>
      <c r="IQ5" s="222"/>
      <c r="IR5" s="222"/>
      <c r="IS5" s="222"/>
      <c r="IT5" s="222"/>
      <c r="IU5" s="222"/>
      <c r="IV5" s="222"/>
      <c r="IW5" s="222"/>
      <c r="IX5" s="222"/>
      <c r="IY5" s="222"/>
      <c r="IZ5" s="222"/>
      <c r="JA5" s="222"/>
      <c r="JB5" s="222"/>
      <c r="JC5" s="222"/>
      <c r="JD5" s="222"/>
      <c r="JE5" s="222"/>
      <c r="JF5" s="222"/>
      <c r="JG5" s="222"/>
      <c r="JH5" s="222"/>
      <c r="JI5" s="222"/>
      <c r="JJ5" s="222"/>
      <c r="JK5" s="222"/>
      <c r="JL5" s="222"/>
      <c r="JM5" s="222"/>
      <c r="JN5" s="222"/>
      <c r="JO5" s="222"/>
      <c r="JP5" s="222"/>
      <c r="JQ5" s="222"/>
      <c r="JR5" s="222"/>
      <c r="JS5" s="222"/>
      <c r="JT5" s="222"/>
      <c r="JU5" s="222"/>
      <c r="JV5" s="222"/>
      <c r="JW5" s="222"/>
      <c r="JX5" s="222"/>
      <c r="JY5" s="222"/>
      <c r="JZ5" s="222"/>
      <c r="KA5" s="222"/>
      <c r="KB5" s="222"/>
      <c r="KC5" s="222"/>
      <c r="KD5" s="222"/>
      <c r="KE5" s="222"/>
      <c r="KF5" s="222"/>
      <c r="KG5" s="222"/>
      <c r="KH5" s="222"/>
      <c r="KI5" s="222"/>
      <c r="KJ5" s="222"/>
      <c r="KK5" s="222"/>
      <c r="KL5" s="222"/>
      <c r="KM5" s="222"/>
      <c r="KN5" s="222"/>
      <c r="KO5" s="222"/>
      <c r="KP5" s="222"/>
      <c r="KQ5" s="222"/>
      <c r="KR5" s="222"/>
      <c r="KS5" s="222"/>
      <c r="KT5" s="222"/>
      <c r="KU5" s="222"/>
      <c r="KV5" s="222"/>
      <c r="KW5" s="222"/>
      <c r="KX5" s="222"/>
      <c r="KY5" s="222"/>
      <c r="KZ5" s="222"/>
      <c r="LA5" s="222"/>
      <c r="LB5" s="222"/>
      <c r="LC5" s="222"/>
      <c r="LD5" s="222"/>
      <c r="LE5" s="222"/>
      <c r="LF5" s="222"/>
      <c r="LG5" s="222"/>
      <c r="LH5" s="222"/>
      <c r="LI5" s="222"/>
      <c r="LJ5" s="222"/>
      <c r="LK5" s="222"/>
      <c r="LL5" s="222"/>
      <c r="LM5" s="222"/>
      <c r="LN5" s="222"/>
      <c r="LO5" s="222"/>
      <c r="LP5" s="222"/>
      <c r="LQ5" s="222"/>
      <c r="LR5" s="222"/>
      <c r="LS5" s="222"/>
      <c r="LT5" s="222"/>
      <c r="LU5" s="222"/>
      <c r="LV5" s="222"/>
      <c r="LW5" s="222"/>
      <c r="LX5" s="222"/>
      <c r="LY5" s="222"/>
      <c r="LZ5" s="222"/>
      <c r="MA5" s="222"/>
      <c r="MB5" s="222"/>
      <c r="MC5" s="222"/>
      <c r="MD5" s="222"/>
      <c r="ME5" s="222"/>
      <c r="MF5" s="222"/>
      <c r="MG5" s="222"/>
      <c r="MH5" s="222"/>
      <c r="MI5" s="222"/>
      <c r="MJ5" s="222"/>
      <c r="MK5" s="222"/>
      <c r="ML5" s="222"/>
      <c r="MM5" s="222"/>
      <c r="MN5" s="222"/>
      <c r="MO5" s="222"/>
      <c r="MP5" s="222"/>
      <c r="MQ5" s="222"/>
      <c r="MR5" s="222"/>
      <c r="MS5" s="222"/>
      <c r="MT5" s="222"/>
      <c r="MU5" s="222"/>
      <c r="MV5" s="222"/>
      <c r="MW5" s="222"/>
      <c r="MX5" s="222"/>
      <c r="MY5" s="222"/>
      <c r="MZ5" s="222"/>
      <c r="NA5" s="222"/>
      <c r="NB5" s="222"/>
      <c r="NC5" s="222"/>
      <c r="ND5" s="222"/>
      <c r="NE5" s="222"/>
      <c r="NF5" s="222"/>
      <c r="NG5" s="222"/>
      <c r="NH5" s="222"/>
      <c r="NI5" s="222"/>
      <c r="NJ5" s="222"/>
      <c r="NK5" s="222"/>
      <c r="NL5" s="222"/>
      <c r="NM5" s="222"/>
      <c r="NN5" s="222"/>
      <c r="NO5" s="222"/>
      <c r="NP5" s="222"/>
      <c r="NQ5" s="222"/>
      <c r="NR5" s="222"/>
      <c r="NS5" s="222"/>
      <c r="NT5" s="222"/>
      <c r="NU5" s="222"/>
      <c r="NV5" s="222"/>
      <c r="NW5" s="222"/>
      <c r="NX5" s="222"/>
      <c r="NY5" s="222"/>
      <c r="NZ5" s="222"/>
      <c r="OA5" s="222"/>
      <c r="OB5" s="222"/>
      <c r="OC5" s="222"/>
      <c r="OD5" s="222"/>
      <c r="OE5" s="222"/>
      <c r="OF5" s="222"/>
      <c r="OG5" s="222"/>
      <c r="OH5" s="222"/>
      <c r="OI5" s="222"/>
      <c r="OJ5" s="222"/>
      <c r="OK5" s="222"/>
      <c r="OL5" s="222"/>
      <c r="OM5" s="222"/>
      <c r="ON5" s="222"/>
      <c r="OO5" s="222"/>
      <c r="OP5" s="222"/>
      <c r="OQ5" s="222"/>
      <c r="OR5" s="222"/>
      <c r="OS5" s="222"/>
      <c r="OT5" s="222"/>
      <c r="OU5" s="222"/>
      <c r="OV5" s="222"/>
      <c r="OW5" s="222"/>
      <c r="OX5" s="222"/>
      <c r="OY5" s="222"/>
      <c r="OZ5" s="222"/>
      <c r="PA5" s="222"/>
      <c r="PB5" s="222"/>
      <c r="PC5" s="222"/>
      <c r="PD5" s="222"/>
      <c r="PE5" s="222"/>
      <c r="PF5" s="222"/>
      <c r="PG5" s="222"/>
      <c r="PH5" s="222"/>
      <c r="PI5" s="222"/>
      <c r="PJ5" s="222"/>
      <c r="PK5" s="222"/>
      <c r="PL5" s="222"/>
      <c r="PM5" s="222"/>
      <c r="PN5" s="222"/>
      <c r="PO5" s="222"/>
      <c r="PP5" s="222"/>
      <c r="PQ5" s="222"/>
      <c r="PR5" s="222"/>
      <c r="PS5" s="222"/>
      <c r="PT5" s="222"/>
      <c r="PU5" s="222"/>
      <c r="PV5" s="222"/>
      <c r="PW5" s="222"/>
      <c r="PX5" s="222"/>
      <c r="PY5" s="222"/>
      <c r="PZ5" s="222"/>
      <c r="QA5" s="222"/>
      <c r="QB5" s="222"/>
      <c r="QC5" s="222"/>
      <c r="QD5" s="222"/>
      <c r="QE5" s="222"/>
      <c r="QF5" s="222"/>
      <c r="QG5" s="222"/>
      <c r="QH5" s="222"/>
      <c r="QI5" s="222"/>
      <c r="QJ5" s="222"/>
      <c r="QK5" s="222"/>
      <c r="QL5" s="222"/>
      <c r="QM5" s="222"/>
      <c r="QN5" s="222"/>
      <c r="QO5" s="222"/>
      <c r="QP5" s="222"/>
      <c r="QQ5" s="222"/>
      <c r="QR5" s="222"/>
      <c r="QS5" s="222"/>
      <c r="QT5" s="222"/>
      <c r="QU5" s="222"/>
      <c r="QV5" s="222"/>
      <c r="QW5" s="222"/>
      <c r="QX5" s="222"/>
      <c r="QY5" s="222"/>
      <c r="QZ5" s="222"/>
      <c r="RA5" s="222"/>
      <c r="RB5" s="222"/>
      <c r="RC5" s="222"/>
      <c r="RD5" s="222"/>
      <c r="RE5" s="222"/>
      <c r="RF5" s="222"/>
      <c r="RG5" s="222"/>
      <c r="RH5" s="222"/>
      <c r="RI5" s="222"/>
      <c r="RJ5" s="222"/>
      <c r="RK5" s="222"/>
      <c r="RL5" s="222"/>
      <c r="RM5" s="222"/>
      <c r="RN5" s="222"/>
      <c r="RO5" s="222"/>
      <c r="RP5" s="222"/>
      <c r="RQ5" s="222"/>
      <c r="RR5" s="222"/>
      <c r="RS5" s="222"/>
      <c r="RT5" s="222"/>
      <c r="RU5" s="222"/>
      <c r="RV5" s="222"/>
      <c r="RW5" s="222"/>
      <c r="RX5" s="222"/>
      <c r="RY5" s="222"/>
      <c r="RZ5" s="222"/>
      <c r="SA5" s="222"/>
      <c r="SB5" s="222"/>
      <c r="SC5" s="222"/>
      <c r="SD5" s="222"/>
      <c r="SE5" s="222"/>
      <c r="SF5" s="222"/>
      <c r="SG5" s="222"/>
      <c r="SH5" s="222"/>
      <c r="SI5" s="222"/>
      <c r="SJ5" s="222"/>
      <c r="SK5" s="222"/>
      <c r="SL5" s="222"/>
      <c r="SM5" s="222"/>
      <c r="SN5" s="222"/>
      <c r="SO5" s="222"/>
      <c r="SP5" s="222"/>
      <c r="SQ5" s="222"/>
      <c r="SR5" s="222"/>
      <c r="SS5" s="222"/>
      <c r="ST5" s="222"/>
      <c r="SU5" s="222"/>
      <c r="SV5" s="222"/>
      <c r="SW5" s="222"/>
      <c r="SX5" s="222"/>
      <c r="SY5" s="222"/>
      <c r="SZ5" s="222"/>
      <c r="TA5" s="222"/>
      <c r="TB5" s="222"/>
      <c r="TC5" s="222"/>
      <c r="TD5" s="222"/>
      <c r="TE5" s="222"/>
      <c r="TF5" s="222"/>
      <c r="TG5" s="222"/>
      <c r="TH5" s="222"/>
      <c r="TI5" s="222"/>
      <c r="TJ5" s="222"/>
      <c r="TK5" s="222"/>
      <c r="TL5" s="222"/>
      <c r="TM5" s="222"/>
      <c r="TN5" s="222"/>
      <c r="TO5" s="222"/>
      <c r="TP5" s="222"/>
      <c r="TQ5" s="222"/>
      <c r="TR5" s="222"/>
      <c r="TS5" s="222"/>
      <c r="TT5" s="222"/>
      <c r="TU5" s="222"/>
      <c r="TV5" s="222"/>
      <c r="TW5" s="222"/>
      <c r="TX5" s="222"/>
      <c r="TY5" s="222"/>
      <c r="TZ5" s="222"/>
      <c r="UA5" s="222"/>
      <c r="UB5" s="222"/>
      <c r="UC5" s="222"/>
      <c r="UD5" s="222"/>
      <c r="UE5" s="222"/>
      <c r="UF5" s="222"/>
      <c r="UG5" s="222"/>
      <c r="UH5" s="222"/>
      <c r="UI5" s="222"/>
      <c r="UJ5" s="222"/>
      <c r="UK5" s="222"/>
      <c r="UL5" s="222"/>
      <c r="UM5" s="222"/>
      <c r="UN5" s="222"/>
      <c r="UO5" s="222"/>
      <c r="UP5" s="222"/>
      <c r="UQ5" s="222"/>
      <c r="UR5" s="222"/>
      <c r="US5" s="222"/>
      <c r="UT5" s="222"/>
      <c r="UU5" s="222"/>
      <c r="UV5" s="222"/>
      <c r="UW5" s="222"/>
      <c r="UX5" s="222"/>
      <c r="UY5" s="222"/>
      <c r="UZ5" s="222"/>
      <c r="VA5" s="222"/>
      <c r="VB5" s="222"/>
      <c r="VC5" s="222"/>
      <c r="VD5" s="222"/>
      <c r="VE5" s="222"/>
      <c r="VF5" s="222"/>
      <c r="VG5" s="222"/>
      <c r="VH5" s="222"/>
      <c r="VI5" s="222"/>
      <c r="VJ5" s="222"/>
      <c r="VK5" s="222"/>
      <c r="VL5" s="222"/>
      <c r="VM5" s="222"/>
      <c r="VN5" s="222"/>
      <c r="VO5" s="222"/>
      <c r="VP5" s="222"/>
      <c r="VQ5" s="222"/>
      <c r="VR5" s="222"/>
      <c r="VS5" s="222"/>
      <c r="VT5" s="222"/>
      <c r="VU5" s="222"/>
      <c r="VV5" s="222"/>
      <c r="VW5" s="222"/>
      <c r="VX5" s="222"/>
      <c r="VY5" s="222"/>
      <c r="VZ5" s="222"/>
      <c r="WA5" s="222"/>
      <c r="WB5" s="222"/>
      <c r="WC5" s="222"/>
      <c r="WD5" s="222"/>
      <c r="WE5" s="222"/>
      <c r="WF5" s="222"/>
      <c r="WG5" s="222"/>
      <c r="WH5" s="222"/>
      <c r="WI5" s="222"/>
      <c r="WJ5" s="222"/>
      <c r="WK5" s="222"/>
      <c r="WL5" s="222"/>
      <c r="WM5" s="222"/>
      <c r="WN5" s="222"/>
      <c r="WO5" s="222"/>
      <c r="WP5" s="222"/>
      <c r="WQ5" s="222"/>
      <c r="WR5" s="222"/>
      <c r="WS5" s="222"/>
      <c r="WT5" s="222"/>
      <c r="WU5" s="222"/>
      <c r="WV5" s="222"/>
      <c r="WW5" s="222"/>
      <c r="WX5" s="222"/>
      <c r="WY5" s="222"/>
      <c r="WZ5" s="222"/>
      <c r="XA5" s="222"/>
      <c r="XB5" s="222"/>
      <c r="XC5" s="222"/>
      <c r="XD5" s="222"/>
      <c r="XE5" s="222"/>
      <c r="XF5" s="222"/>
      <c r="XG5" s="222"/>
      <c r="XH5" s="222"/>
      <c r="XI5" s="222"/>
      <c r="XJ5" s="222"/>
      <c r="XK5" s="222"/>
      <c r="XL5" s="222"/>
      <c r="XM5" s="222"/>
      <c r="XN5" s="222"/>
      <c r="XO5" s="222"/>
      <c r="XP5" s="222"/>
      <c r="XQ5" s="222"/>
      <c r="XR5" s="222"/>
      <c r="XS5" s="222"/>
      <c r="XT5" s="222"/>
      <c r="XU5" s="222"/>
      <c r="XV5" s="222"/>
      <c r="XW5" s="222"/>
      <c r="XX5" s="222"/>
      <c r="XY5" s="222"/>
      <c r="XZ5" s="222"/>
      <c r="YA5" s="222"/>
      <c r="YB5" s="222"/>
      <c r="YC5" s="222"/>
      <c r="YD5" s="222"/>
      <c r="YE5" s="222"/>
      <c r="YF5" s="222"/>
      <c r="YG5" s="222"/>
      <c r="YH5" s="222"/>
      <c r="YI5" s="222"/>
      <c r="YJ5" s="222"/>
      <c r="YK5" s="222"/>
      <c r="YL5" s="222"/>
      <c r="YM5" s="222"/>
      <c r="YN5" s="222"/>
      <c r="YO5" s="222"/>
      <c r="YP5" s="222"/>
      <c r="YQ5" s="222"/>
      <c r="YR5" s="222"/>
      <c r="YS5" s="222"/>
      <c r="YT5" s="222"/>
      <c r="YU5" s="222"/>
      <c r="YV5" s="222"/>
      <c r="YW5" s="222"/>
      <c r="YX5" s="222"/>
      <c r="YY5" s="222"/>
      <c r="YZ5" s="222"/>
      <c r="ZA5" s="222"/>
      <c r="ZB5" s="222"/>
      <c r="ZC5" s="222"/>
      <c r="ZD5" s="222"/>
      <c r="ZE5" s="222"/>
      <c r="ZF5" s="222"/>
      <c r="ZG5" s="222"/>
      <c r="ZH5" s="222"/>
      <c r="ZI5" s="222"/>
      <c r="ZJ5" s="222"/>
      <c r="ZK5" s="222"/>
      <c r="ZL5" s="222"/>
      <c r="ZM5" s="222"/>
      <c r="ZN5" s="222"/>
      <c r="ZO5" s="222"/>
      <c r="ZP5" s="222"/>
      <c r="ZQ5" s="222"/>
      <c r="ZR5" s="222"/>
      <c r="ZS5" s="222"/>
      <c r="ZT5" s="222"/>
      <c r="ZU5" s="222"/>
      <c r="ZV5" s="222"/>
      <c r="ZW5" s="222"/>
      <c r="ZX5" s="222"/>
      <c r="ZY5" s="222"/>
      <c r="ZZ5" s="222"/>
      <c r="AAA5" s="222"/>
      <c r="AAB5" s="222"/>
      <c r="AAC5" s="222"/>
      <c r="AAD5" s="222"/>
      <c r="AAE5" s="222"/>
      <c r="AAF5" s="222"/>
      <c r="AAG5" s="222"/>
      <c r="AAH5" s="222"/>
      <c r="AAI5" s="222"/>
      <c r="AAJ5" s="222"/>
      <c r="AAK5" s="222"/>
      <c r="AAL5" s="222"/>
      <c r="AAM5" s="222"/>
      <c r="AAN5" s="222"/>
      <c r="AAO5" s="222"/>
      <c r="AAP5" s="222"/>
      <c r="AAQ5" s="222"/>
      <c r="AAR5" s="222"/>
      <c r="AAS5" s="222"/>
      <c r="AAT5" s="222"/>
      <c r="AAU5" s="222"/>
      <c r="AAV5" s="222"/>
      <c r="AAW5" s="222"/>
      <c r="AAX5" s="222"/>
      <c r="AAY5" s="222"/>
      <c r="AAZ5" s="222"/>
      <c r="ABA5" s="222"/>
      <c r="ABB5" s="222"/>
      <c r="ABC5" s="222"/>
      <c r="ABD5" s="222"/>
      <c r="ABE5" s="222"/>
      <c r="ABF5" s="222"/>
      <c r="ABG5" s="222"/>
      <c r="ABH5" s="222"/>
      <c r="ABI5" s="222"/>
      <c r="ABJ5" s="222"/>
      <c r="ABK5" s="222"/>
      <c r="ABL5" s="222"/>
      <c r="ABM5" s="222"/>
      <c r="ABN5" s="222"/>
      <c r="ABO5" s="222"/>
      <c r="ABP5" s="222"/>
      <c r="ABQ5" s="222"/>
      <c r="ABR5" s="222"/>
      <c r="ABS5" s="222"/>
      <c r="ABT5" s="222"/>
      <c r="ABU5" s="222"/>
      <c r="ABV5" s="222"/>
      <c r="ABW5" s="222"/>
      <c r="ABX5" s="222"/>
      <c r="ABY5" s="222"/>
      <c r="ABZ5" s="222"/>
      <c r="ACA5" s="222"/>
      <c r="ACB5" s="222"/>
      <c r="ACC5" s="222"/>
      <c r="ACD5" s="222"/>
      <c r="ACE5" s="222"/>
      <c r="ACF5" s="222"/>
      <c r="ACG5" s="222"/>
      <c r="ACH5" s="222"/>
      <c r="ACI5" s="222"/>
      <c r="ACJ5" s="222"/>
      <c r="ACK5" s="222"/>
      <c r="ACL5" s="222"/>
      <c r="ACM5" s="222"/>
      <c r="ACN5" s="222"/>
      <c r="ACO5" s="222"/>
      <c r="ACP5" s="222"/>
      <c r="ACQ5" s="222"/>
      <c r="ACR5" s="222"/>
      <c r="ACS5" s="222"/>
      <c r="ACT5" s="222"/>
      <c r="ACU5" s="222"/>
      <c r="ACV5" s="222"/>
      <c r="ACW5" s="222"/>
      <c r="ACX5" s="222"/>
      <c r="ACY5" s="222"/>
      <c r="ACZ5" s="222"/>
      <c r="ADA5" s="222"/>
      <c r="ADB5" s="222"/>
      <c r="ADC5" s="222"/>
      <c r="ADD5" s="222"/>
      <c r="ADE5" s="222"/>
      <c r="ADF5" s="222"/>
      <c r="ADG5" s="222"/>
      <c r="ADH5" s="222"/>
      <c r="ADI5" s="222"/>
      <c r="ADJ5" s="222"/>
      <c r="ADK5" s="222"/>
      <c r="ADL5" s="222"/>
      <c r="ADM5" s="222"/>
      <c r="ADN5" s="222"/>
      <c r="ADO5" s="222"/>
      <c r="ADP5" s="222"/>
      <c r="ADQ5" s="222"/>
      <c r="ADR5" s="222"/>
      <c r="ADS5" s="222"/>
      <c r="ADT5" s="222"/>
      <c r="ADU5" s="222"/>
      <c r="ADV5" s="222"/>
      <c r="ADW5" s="222"/>
      <c r="ADX5" s="222"/>
      <c r="ADY5" s="222"/>
      <c r="ADZ5" s="222"/>
      <c r="AEA5" s="222"/>
      <c r="AEB5" s="222"/>
      <c r="AEC5" s="222"/>
      <c r="AED5" s="222"/>
      <c r="AEE5" s="222"/>
      <c r="AEF5" s="222"/>
      <c r="AEG5" s="222"/>
      <c r="AEH5" s="222"/>
      <c r="AEI5" s="222"/>
      <c r="AEJ5" s="222"/>
      <c r="AEK5" s="222"/>
      <c r="AEL5" s="222"/>
      <c r="AEM5" s="222"/>
      <c r="AEN5" s="222"/>
      <c r="AEO5" s="222"/>
      <c r="AEP5" s="222"/>
      <c r="AEQ5" s="222"/>
      <c r="AER5" s="222"/>
      <c r="AES5" s="222"/>
      <c r="AET5" s="222"/>
      <c r="AEU5" s="222"/>
      <c r="AEV5" s="222"/>
      <c r="AEW5" s="222"/>
      <c r="AEX5" s="222"/>
      <c r="AEY5" s="222"/>
      <c r="AEZ5" s="222"/>
      <c r="AFA5" s="222"/>
      <c r="AFB5" s="222"/>
      <c r="AFC5" s="222"/>
      <c r="AFD5" s="222"/>
      <c r="AFE5" s="222"/>
      <c r="AFF5" s="222"/>
      <c r="AFG5" s="222"/>
      <c r="AFH5" s="222"/>
      <c r="AFI5" s="222"/>
      <c r="AFJ5" s="222"/>
      <c r="AFK5" s="222"/>
      <c r="AFL5" s="222"/>
      <c r="AFM5" s="222"/>
      <c r="AFN5" s="222"/>
      <c r="AFO5" s="222"/>
      <c r="AFP5" s="222"/>
      <c r="AFQ5" s="222"/>
      <c r="AFR5" s="222"/>
      <c r="AFS5" s="222"/>
      <c r="AFT5" s="222"/>
      <c r="AFU5" s="222"/>
      <c r="AFV5" s="222"/>
      <c r="AFW5" s="222"/>
      <c r="AFX5" s="222"/>
      <c r="AFY5" s="222"/>
      <c r="AFZ5" s="222"/>
      <c r="AGA5" s="222"/>
      <c r="AGB5" s="222"/>
      <c r="AGC5" s="222"/>
      <c r="AGD5" s="222"/>
      <c r="AGE5" s="222"/>
      <c r="AGF5" s="222"/>
      <c r="AGG5" s="222"/>
      <c r="AGH5" s="222"/>
      <c r="AGI5" s="222"/>
      <c r="AGJ5" s="222"/>
      <c r="AGK5" s="222"/>
      <c r="AGL5" s="222"/>
      <c r="AGM5" s="222"/>
      <c r="AGN5" s="222"/>
      <c r="AGO5" s="222"/>
      <c r="AGP5" s="222"/>
      <c r="AGQ5" s="222"/>
      <c r="AGR5" s="222"/>
      <c r="AGS5" s="222"/>
      <c r="AGT5" s="222"/>
      <c r="AGU5" s="222"/>
      <c r="AGV5" s="222"/>
      <c r="AGW5" s="222"/>
      <c r="AGX5" s="222"/>
      <c r="AGY5" s="222"/>
      <c r="AGZ5" s="222"/>
      <c r="AHA5" s="222"/>
      <c r="AHB5" s="222"/>
      <c r="AHC5" s="222"/>
      <c r="AHD5" s="222"/>
      <c r="AHE5" s="222"/>
      <c r="AHF5" s="222"/>
      <c r="AHG5" s="222"/>
      <c r="AHH5" s="222"/>
      <c r="AHI5" s="222"/>
      <c r="AHJ5" s="222"/>
      <c r="AHK5" s="222"/>
      <c r="AHL5" s="222"/>
      <c r="AHM5" s="222"/>
      <c r="AHN5" s="222"/>
      <c r="AHO5" s="222"/>
      <c r="AHP5" s="222"/>
      <c r="AHQ5" s="222"/>
      <c r="AHR5" s="222"/>
      <c r="AHS5" s="222"/>
      <c r="AHT5" s="222"/>
      <c r="AHU5" s="222"/>
      <c r="AHV5" s="222"/>
      <c r="AHW5" s="222"/>
      <c r="AHX5" s="222"/>
      <c r="AHY5" s="222"/>
      <c r="AHZ5" s="222"/>
      <c r="AIA5" s="222"/>
      <c r="AIB5" s="222"/>
      <c r="AIC5" s="222"/>
      <c r="AID5" s="222"/>
      <c r="AIE5" s="222"/>
      <c r="AIF5" s="222"/>
      <c r="AIG5" s="222"/>
      <c r="AIH5" s="222"/>
      <c r="AII5" s="222"/>
      <c r="AIJ5" s="222"/>
      <c r="AIK5" s="222"/>
      <c r="AIL5" s="222"/>
      <c r="AIM5" s="222"/>
      <c r="AIN5" s="222"/>
      <c r="AIO5" s="222"/>
      <c r="AIP5" s="222"/>
      <c r="AIQ5" s="222"/>
      <c r="AIR5" s="222"/>
      <c r="AIS5" s="222"/>
      <c r="AIT5" s="222"/>
      <c r="AIU5" s="222"/>
      <c r="AIV5" s="222"/>
      <c r="AIW5" s="222"/>
      <c r="AIX5" s="222"/>
      <c r="AIY5" s="222"/>
      <c r="AIZ5" s="222"/>
      <c r="AJA5" s="222"/>
      <c r="AJB5" s="222"/>
      <c r="AJC5" s="222"/>
      <c r="AJD5" s="222"/>
      <c r="AJE5" s="222"/>
      <c r="AJF5" s="222"/>
      <c r="AJG5" s="222"/>
      <c r="AJH5" s="222"/>
      <c r="AJI5" s="222"/>
      <c r="AJJ5" s="222"/>
      <c r="AJK5" s="222"/>
      <c r="AJL5" s="222"/>
      <c r="AJM5" s="222"/>
      <c r="AJN5" s="222"/>
      <c r="AJO5" s="222"/>
      <c r="AJP5" s="222"/>
      <c r="AJQ5" s="222"/>
      <c r="AJR5" s="222"/>
      <c r="AJS5" s="222"/>
      <c r="AJT5" s="222"/>
      <c r="AJU5" s="222"/>
      <c r="AJV5" s="222"/>
      <c r="AJW5" s="222"/>
      <c r="AJX5" s="222"/>
      <c r="AJY5" s="222"/>
      <c r="AJZ5" s="222"/>
      <c r="AKA5" s="222"/>
      <c r="AKB5" s="222"/>
      <c r="AKC5" s="222"/>
      <c r="AKD5" s="222"/>
      <c r="AKE5" s="222"/>
      <c r="AKF5" s="222"/>
      <c r="AKG5" s="222"/>
      <c r="AKH5" s="222"/>
      <c r="AKI5" s="222"/>
      <c r="AKJ5" s="222"/>
      <c r="AKK5" s="222"/>
      <c r="AKL5" s="222"/>
      <c r="AKM5" s="222"/>
      <c r="AKN5" s="222"/>
      <c r="AKO5" s="222"/>
      <c r="AKP5" s="222"/>
      <c r="AKQ5" s="222"/>
      <c r="AKR5" s="222"/>
      <c r="AKS5" s="222"/>
      <c r="AKT5" s="222"/>
      <c r="AKU5" s="222"/>
      <c r="AKV5" s="222"/>
      <c r="AKW5" s="222"/>
      <c r="AKX5" s="222"/>
      <c r="AKY5" s="222"/>
      <c r="AKZ5" s="222"/>
      <c r="ALA5" s="222"/>
      <c r="ALB5" s="222"/>
      <c r="ALC5" s="222"/>
      <c r="ALD5" s="222"/>
      <c r="ALE5" s="222"/>
      <c r="ALF5" s="222"/>
      <c r="ALG5" s="222"/>
      <c r="ALH5" s="222"/>
      <c r="ALI5" s="222"/>
      <c r="ALJ5" s="222"/>
      <c r="ALK5" s="222"/>
      <c r="ALL5" s="222"/>
      <c r="ALM5" s="222"/>
      <c r="ALN5" s="222"/>
      <c r="ALO5" s="222"/>
      <c r="ALP5" s="222"/>
      <c r="ALQ5" s="222"/>
      <c r="ALR5" s="222"/>
      <c r="ALS5" s="222"/>
      <c r="ALT5" s="222"/>
      <c r="ALU5" s="222"/>
      <c r="ALV5" s="222"/>
      <c r="ALW5" s="222"/>
      <c r="ALX5" s="222"/>
      <c r="ALY5" s="222"/>
      <c r="ALZ5" s="222"/>
      <c r="AMA5" s="222"/>
      <c r="AMB5" s="222"/>
      <c r="AMC5" s="222"/>
      <c r="AMD5" s="222"/>
      <c r="AME5" s="222"/>
      <c r="AMF5" s="222"/>
      <c r="AMG5" s="222"/>
      <c r="AMH5" s="222"/>
      <c r="AMI5" s="222"/>
      <c r="AMJ5" s="222"/>
      <c r="AMK5" s="222"/>
      <c r="AML5" s="222"/>
      <c r="AMM5" s="222"/>
      <c r="AMN5" s="222"/>
      <c r="AMO5" s="222"/>
      <c r="AMP5" s="222"/>
      <c r="AMQ5" s="222"/>
      <c r="AMR5" s="222"/>
      <c r="AMS5" s="222"/>
      <c r="AMT5" s="222"/>
      <c r="AMU5" s="222"/>
      <c r="AMV5" s="222"/>
      <c r="AMW5" s="222"/>
      <c r="AMX5" s="222"/>
      <c r="AMY5" s="222"/>
      <c r="AMZ5" s="222"/>
      <c r="ANA5" s="222"/>
      <c r="ANB5" s="222"/>
      <c r="ANC5" s="222"/>
      <c r="AND5" s="222"/>
      <c r="ANE5" s="222"/>
      <c r="ANF5" s="222"/>
      <c r="ANG5" s="222"/>
      <c r="ANH5" s="222"/>
      <c r="ANI5" s="222"/>
      <c r="ANJ5" s="222"/>
      <c r="ANK5" s="222"/>
      <c r="ANL5" s="222"/>
      <c r="ANM5" s="222"/>
      <c r="ANN5" s="222"/>
      <c r="ANO5" s="222"/>
      <c r="ANP5" s="222"/>
      <c r="ANQ5" s="222"/>
      <c r="ANR5" s="222"/>
      <c r="ANS5" s="222"/>
      <c r="ANT5" s="222"/>
      <c r="ANU5" s="222"/>
      <c r="ANV5" s="222"/>
      <c r="ANW5" s="222"/>
      <c r="ANX5" s="222"/>
      <c r="ANY5" s="222"/>
      <c r="ANZ5" s="222"/>
      <c r="AOA5" s="222"/>
      <c r="AOB5" s="222"/>
      <c r="AOC5" s="222"/>
      <c r="AOD5" s="222"/>
      <c r="AOE5" s="222"/>
      <c r="AOF5" s="222"/>
      <c r="AOG5" s="222"/>
      <c r="AOH5" s="222"/>
      <c r="AOI5" s="222"/>
      <c r="AOJ5" s="222"/>
      <c r="AOK5" s="222"/>
      <c r="AOL5" s="222"/>
      <c r="AOM5" s="222"/>
      <c r="AON5" s="222"/>
      <c r="AOO5" s="222"/>
      <c r="AOP5" s="222"/>
      <c r="AOQ5" s="222"/>
      <c r="AOR5" s="222"/>
      <c r="AOS5" s="222"/>
      <c r="AOT5" s="222"/>
      <c r="AOU5" s="222"/>
      <c r="AOV5" s="222"/>
      <c r="AOW5" s="222"/>
      <c r="AOX5" s="222"/>
      <c r="AOY5" s="222"/>
      <c r="AOZ5" s="222"/>
      <c r="APA5" s="222"/>
      <c r="APB5" s="222"/>
      <c r="APC5" s="222"/>
      <c r="APD5" s="222"/>
      <c r="APE5" s="222"/>
      <c r="APF5" s="222"/>
      <c r="APG5" s="222"/>
      <c r="APH5" s="222"/>
      <c r="API5" s="222"/>
      <c r="APJ5" s="222"/>
      <c r="APK5" s="222"/>
      <c r="APL5" s="222"/>
      <c r="APM5" s="222"/>
      <c r="APN5" s="222"/>
      <c r="APO5" s="222"/>
      <c r="APP5" s="222"/>
      <c r="APQ5" s="222"/>
      <c r="APR5" s="222"/>
      <c r="APS5" s="222"/>
      <c r="APT5" s="222"/>
      <c r="APU5" s="222"/>
      <c r="APV5" s="222"/>
      <c r="APW5" s="222"/>
      <c r="APX5" s="222"/>
      <c r="APY5" s="222"/>
      <c r="APZ5" s="222"/>
      <c r="AQA5" s="222"/>
      <c r="AQB5" s="222"/>
      <c r="AQC5" s="222"/>
      <c r="AQD5" s="222"/>
      <c r="AQE5" s="222"/>
      <c r="AQF5" s="222"/>
      <c r="AQG5" s="222"/>
      <c r="AQH5" s="222"/>
      <c r="AQI5" s="222"/>
      <c r="AQJ5" s="222"/>
      <c r="AQK5" s="222"/>
      <c r="AQL5" s="222"/>
      <c r="AQM5" s="222"/>
      <c r="AQN5" s="222"/>
      <c r="AQO5" s="222"/>
      <c r="AQP5" s="222"/>
      <c r="AQQ5" s="222"/>
      <c r="AQR5" s="222"/>
      <c r="AQS5" s="222"/>
      <c r="AQT5" s="222"/>
      <c r="AQU5" s="222"/>
      <c r="AQV5" s="222"/>
      <c r="AQW5" s="222"/>
      <c r="AQX5" s="222"/>
      <c r="AQY5" s="222"/>
      <c r="AQZ5" s="222"/>
      <c r="ARA5" s="222"/>
      <c r="ARB5" s="222"/>
      <c r="ARC5" s="222"/>
      <c r="ARD5" s="222"/>
      <c r="ARE5" s="222"/>
      <c r="ARF5" s="222"/>
      <c r="ARG5" s="222"/>
      <c r="ARH5" s="222"/>
      <c r="ARI5" s="222"/>
      <c r="ARJ5" s="222"/>
      <c r="ARK5" s="222"/>
      <c r="ARL5" s="222"/>
      <c r="ARM5" s="222"/>
      <c r="ARN5" s="222"/>
      <c r="ARO5" s="222"/>
      <c r="ARP5" s="222"/>
      <c r="ARQ5" s="222"/>
      <c r="ARR5" s="222"/>
      <c r="ARS5" s="222"/>
      <c r="ART5" s="222"/>
      <c r="ARU5" s="222"/>
      <c r="ARV5" s="222"/>
      <c r="ARW5" s="222"/>
      <c r="ARX5" s="222"/>
      <c r="ARY5" s="222"/>
      <c r="ARZ5" s="222"/>
      <c r="ASA5" s="222"/>
      <c r="ASB5" s="222"/>
      <c r="ASC5" s="222"/>
      <c r="ASD5" s="222"/>
      <c r="ASE5" s="222"/>
      <c r="ASF5" s="222"/>
      <c r="ASG5" s="222"/>
      <c r="ASH5" s="222"/>
      <c r="ASI5" s="222"/>
      <c r="ASJ5" s="222"/>
      <c r="ASK5" s="222"/>
      <c r="ASL5" s="222"/>
      <c r="ASM5" s="222"/>
      <c r="ASN5" s="222"/>
      <c r="ASO5" s="222"/>
      <c r="ASP5" s="222"/>
      <c r="ASQ5" s="222"/>
      <c r="ASR5" s="222"/>
      <c r="ASS5" s="222"/>
      <c r="AST5" s="222"/>
      <c r="ASU5" s="222"/>
      <c r="ASV5" s="222"/>
      <c r="ASW5" s="222"/>
      <c r="ASX5" s="222"/>
      <c r="ASY5" s="222"/>
      <c r="ASZ5" s="222"/>
      <c r="ATA5" s="222"/>
      <c r="ATB5" s="222"/>
      <c r="ATC5" s="222"/>
      <c r="ATD5" s="222"/>
      <c r="ATE5" s="222"/>
      <c r="ATF5" s="222"/>
      <c r="ATG5" s="222"/>
      <c r="ATH5" s="222"/>
      <c r="ATI5" s="222"/>
      <c r="ATJ5" s="222"/>
      <c r="ATK5" s="222"/>
      <c r="ATL5" s="222"/>
      <c r="ATM5" s="222"/>
      <c r="ATN5" s="222"/>
      <c r="ATO5" s="222"/>
      <c r="ATP5" s="222"/>
      <c r="ATQ5" s="222"/>
      <c r="ATR5" s="222"/>
      <c r="ATS5" s="222"/>
      <c r="ATT5" s="222"/>
      <c r="ATU5" s="222"/>
      <c r="ATV5" s="222"/>
      <c r="ATW5" s="222"/>
      <c r="ATX5" s="222"/>
      <c r="ATY5" s="222"/>
      <c r="ATZ5" s="222"/>
      <c r="AUA5" s="222"/>
      <c r="AUB5" s="222"/>
      <c r="AUC5" s="222"/>
      <c r="AUD5" s="222"/>
      <c r="AUE5" s="222"/>
      <c r="AUF5" s="222"/>
      <c r="AUG5" s="222"/>
      <c r="AUH5" s="222"/>
      <c r="AUI5" s="222"/>
      <c r="AUJ5" s="222"/>
      <c r="AUK5" s="222"/>
      <c r="AUL5" s="222"/>
      <c r="AUM5" s="222"/>
      <c r="AUN5" s="222"/>
      <c r="AUO5" s="222"/>
      <c r="AUP5" s="222"/>
      <c r="AUQ5" s="222"/>
      <c r="AUR5" s="222"/>
      <c r="AUS5" s="222"/>
      <c r="AUT5" s="222"/>
      <c r="AUU5" s="222"/>
      <c r="AUV5" s="222"/>
      <c r="AUW5" s="222"/>
      <c r="AUX5" s="222"/>
      <c r="AUY5" s="222"/>
      <c r="AUZ5" s="222"/>
      <c r="AVA5" s="222"/>
      <c r="AVB5" s="222"/>
      <c r="AVC5" s="222"/>
      <c r="AVD5" s="222"/>
      <c r="AVE5" s="222"/>
      <c r="AVF5" s="222"/>
      <c r="AVG5" s="222"/>
      <c r="AVH5" s="222"/>
      <c r="AVI5" s="222"/>
      <c r="AVJ5" s="222"/>
      <c r="AVK5" s="222"/>
      <c r="AVL5" s="222"/>
      <c r="AVM5" s="222"/>
      <c r="AVN5" s="222"/>
      <c r="AVO5" s="222"/>
      <c r="AVP5" s="222"/>
      <c r="AVQ5" s="222"/>
      <c r="AVR5" s="222"/>
      <c r="AVS5" s="222"/>
      <c r="AVT5" s="222"/>
      <c r="AVU5" s="222"/>
      <c r="AVV5" s="222"/>
      <c r="AVW5" s="222"/>
      <c r="AVX5" s="222"/>
      <c r="AVY5" s="222"/>
      <c r="AVZ5" s="222"/>
      <c r="AWA5" s="222"/>
      <c r="AWB5" s="222"/>
      <c r="AWC5" s="222"/>
      <c r="AWD5" s="222"/>
      <c r="AWE5" s="222"/>
      <c r="AWF5" s="222"/>
      <c r="AWG5" s="222"/>
      <c r="AWH5" s="222"/>
      <c r="AWI5" s="222"/>
      <c r="AWJ5" s="222"/>
      <c r="AWK5" s="222"/>
      <c r="AWL5" s="222"/>
      <c r="AWM5" s="222"/>
      <c r="AWN5" s="222"/>
      <c r="AWO5" s="222"/>
      <c r="AWP5" s="222"/>
      <c r="AWQ5" s="222"/>
      <c r="AWR5" s="222"/>
      <c r="AWS5" s="222"/>
      <c r="AWT5" s="222"/>
      <c r="AWU5" s="222"/>
      <c r="AWV5" s="222"/>
      <c r="AWW5" s="222"/>
      <c r="AWX5" s="222"/>
      <c r="AWY5" s="222"/>
      <c r="AWZ5" s="222"/>
      <c r="AXA5" s="222"/>
      <c r="AXB5" s="222"/>
      <c r="AXC5" s="222"/>
      <c r="AXD5" s="222"/>
      <c r="AXE5" s="222"/>
      <c r="AXF5" s="222"/>
      <c r="AXG5" s="222"/>
      <c r="AXH5" s="222"/>
      <c r="AXI5" s="222"/>
      <c r="AXJ5" s="222"/>
      <c r="AXK5" s="222"/>
      <c r="AXL5" s="222"/>
      <c r="AXM5" s="222"/>
      <c r="AXN5" s="222"/>
      <c r="AXO5" s="222"/>
      <c r="AXP5" s="222"/>
      <c r="AXQ5" s="222"/>
      <c r="AXR5" s="222"/>
      <c r="AXS5" s="222"/>
      <c r="AXT5" s="222"/>
      <c r="AXU5" s="222"/>
      <c r="AXV5" s="222"/>
      <c r="AXW5" s="222"/>
      <c r="AXX5" s="222"/>
      <c r="AXY5" s="222"/>
      <c r="AXZ5" s="222"/>
      <c r="AYA5" s="222"/>
      <c r="AYB5" s="222"/>
      <c r="AYC5" s="222"/>
      <c r="AYD5" s="222"/>
      <c r="AYE5" s="222"/>
      <c r="AYF5" s="222"/>
      <c r="AYG5" s="222"/>
      <c r="AYH5" s="222"/>
      <c r="AYI5" s="222"/>
      <c r="AYJ5" s="222"/>
      <c r="AYK5" s="222"/>
      <c r="AYL5" s="222"/>
      <c r="AYM5" s="222"/>
      <c r="AYN5" s="222"/>
      <c r="AYO5" s="222"/>
      <c r="AYP5" s="222"/>
      <c r="AYQ5" s="222"/>
      <c r="AYR5" s="222"/>
      <c r="AYS5" s="222"/>
      <c r="AYT5" s="222"/>
      <c r="AYU5" s="222"/>
      <c r="AYV5" s="222"/>
      <c r="AYW5" s="222"/>
      <c r="AYX5" s="222"/>
      <c r="AYY5" s="222"/>
      <c r="AYZ5" s="222"/>
      <c r="AZA5" s="222"/>
      <c r="AZB5" s="222"/>
      <c r="AZC5" s="222"/>
      <c r="AZD5" s="222"/>
      <c r="AZE5" s="222"/>
      <c r="AZF5" s="222"/>
      <c r="AZG5" s="222"/>
      <c r="AZH5" s="222"/>
      <c r="AZI5" s="222"/>
      <c r="AZJ5" s="222"/>
      <c r="AZK5" s="222"/>
      <c r="AZL5" s="222"/>
      <c r="AZM5" s="222"/>
      <c r="AZN5" s="222"/>
      <c r="AZO5" s="222"/>
      <c r="AZP5" s="222"/>
      <c r="AZQ5" s="222"/>
      <c r="AZR5" s="222"/>
      <c r="AZS5" s="222"/>
      <c r="AZT5" s="222"/>
      <c r="AZU5" s="222"/>
      <c r="AZV5" s="222"/>
      <c r="AZW5" s="222"/>
      <c r="AZX5" s="222"/>
      <c r="AZY5" s="222"/>
      <c r="AZZ5" s="222"/>
      <c r="BAA5" s="222"/>
      <c r="BAB5" s="222"/>
      <c r="BAC5" s="222"/>
      <c r="BAD5" s="222"/>
      <c r="BAE5" s="222"/>
      <c r="BAF5" s="222"/>
      <c r="BAG5" s="222"/>
      <c r="BAH5" s="222"/>
      <c r="BAI5" s="222"/>
      <c r="BAJ5" s="222"/>
      <c r="BAK5" s="222"/>
      <c r="BAL5" s="222"/>
      <c r="BAM5" s="222"/>
      <c r="BAN5" s="222"/>
      <c r="BAO5" s="222"/>
      <c r="BAP5" s="222"/>
      <c r="BAQ5" s="222"/>
      <c r="BAR5" s="222"/>
      <c r="BAS5" s="222"/>
      <c r="BAT5" s="222"/>
      <c r="BAU5" s="222"/>
      <c r="BAV5" s="222"/>
      <c r="BAW5" s="222"/>
      <c r="BAX5" s="222"/>
      <c r="BAY5" s="222"/>
      <c r="BAZ5" s="222"/>
      <c r="BBA5" s="222"/>
      <c r="BBB5" s="222"/>
      <c r="BBC5" s="222"/>
      <c r="BBD5" s="222"/>
      <c r="BBE5" s="222"/>
      <c r="BBF5" s="222"/>
      <c r="BBG5" s="222"/>
      <c r="BBH5" s="222"/>
      <c r="BBI5" s="222"/>
      <c r="BBJ5" s="222"/>
      <c r="BBK5" s="222"/>
      <c r="BBL5" s="222"/>
      <c r="BBM5" s="222"/>
      <c r="BBN5" s="222"/>
      <c r="BBO5" s="222"/>
      <c r="BBP5" s="222"/>
      <c r="BBQ5" s="222"/>
      <c r="BBR5" s="222"/>
      <c r="BBS5" s="222"/>
      <c r="BBT5" s="222"/>
      <c r="BBU5" s="222"/>
      <c r="BBV5" s="222"/>
      <c r="BBW5" s="222"/>
      <c r="BBX5" s="222"/>
      <c r="BBY5" s="222"/>
      <c r="BBZ5" s="222"/>
      <c r="BCA5" s="222"/>
      <c r="BCB5" s="222"/>
      <c r="BCC5" s="222"/>
      <c r="BCD5" s="222"/>
      <c r="BCE5" s="222"/>
      <c r="BCF5" s="222"/>
      <c r="BCG5" s="222"/>
      <c r="BCH5" s="222"/>
      <c r="BCI5" s="222"/>
      <c r="BCJ5" s="222"/>
      <c r="BCK5" s="222"/>
      <c r="BCL5" s="222"/>
      <c r="BCM5" s="222"/>
      <c r="BCN5" s="222"/>
      <c r="BCO5" s="222"/>
      <c r="BCP5" s="222"/>
      <c r="BCQ5" s="222"/>
      <c r="BCR5" s="222"/>
      <c r="BCS5" s="222"/>
      <c r="BCT5" s="222"/>
      <c r="BCU5" s="222"/>
      <c r="BCV5" s="222"/>
      <c r="BCW5" s="222"/>
      <c r="BCX5" s="222"/>
      <c r="BCY5" s="222"/>
      <c r="BCZ5" s="222"/>
      <c r="BDA5" s="222"/>
      <c r="BDB5" s="222"/>
      <c r="BDC5" s="222"/>
      <c r="BDD5" s="222"/>
      <c r="BDE5" s="222"/>
      <c r="BDF5" s="222"/>
      <c r="BDG5" s="222"/>
      <c r="BDH5" s="222"/>
      <c r="BDI5" s="222"/>
      <c r="BDJ5" s="222"/>
      <c r="BDK5" s="222"/>
      <c r="BDL5" s="222"/>
      <c r="BDM5" s="222"/>
      <c r="BDN5" s="222"/>
      <c r="BDO5" s="222"/>
      <c r="BDP5" s="222"/>
      <c r="BDQ5" s="222"/>
      <c r="BDR5" s="222"/>
      <c r="BDS5" s="222"/>
      <c r="BDT5" s="222"/>
      <c r="BDU5" s="222"/>
      <c r="BDV5" s="222"/>
      <c r="BDW5" s="222"/>
      <c r="BDX5" s="222"/>
      <c r="BDY5" s="222"/>
      <c r="BDZ5" s="222"/>
      <c r="BEA5" s="222"/>
      <c r="BEB5" s="222"/>
      <c r="BEC5" s="222"/>
      <c r="BED5" s="222"/>
      <c r="BEE5" s="222"/>
      <c r="BEF5" s="222"/>
      <c r="BEG5" s="222"/>
      <c r="BEH5" s="222"/>
      <c r="BEI5" s="222"/>
      <c r="BEJ5" s="222"/>
      <c r="BEK5" s="222"/>
      <c r="BEL5" s="222"/>
      <c r="BEM5" s="222"/>
      <c r="BEN5" s="222"/>
      <c r="BEO5" s="222"/>
      <c r="BEP5" s="222"/>
      <c r="BEQ5" s="222"/>
      <c r="BER5" s="222"/>
      <c r="BES5" s="222"/>
      <c r="BET5" s="222"/>
      <c r="BEU5" s="222"/>
      <c r="BEV5" s="222"/>
      <c r="BEW5" s="222"/>
      <c r="BEX5" s="222"/>
      <c r="BEY5" s="222"/>
      <c r="BEZ5" s="222"/>
      <c r="BFA5" s="222"/>
      <c r="BFB5" s="222"/>
      <c r="BFC5" s="222"/>
      <c r="BFD5" s="222"/>
      <c r="BFE5" s="222"/>
      <c r="BFF5" s="222"/>
      <c r="BFG5" s="222"/>
      <c r="BFH5" s="222"/>
      <c r="BFI5" s="222"/>
      <c r="BFJ5" s="222"/>
      <c r="BFK5" s="222"/>
      <c r="BFL5" s="222"/>
      <c r="BFM5" s="222"/>
      <c r="BFN5" s="222"/>
      <c r="BFO5" s="222"/>
      <c r="BFP5" s="222"/>
      <c r="BFQ5" s="222"/>
      <c r="BFR5" s="222"/>
      <c r="BFS5" s="222"/>
      <c r="BFT5" s="222"/>
      <c r="BFU5" s="222"/>
      <c r="BFV5" s="222"/>
      <c r="BFW5" s="222"/>
      <c r="BFX5" s="222"/>
      <c r="BFY5" s="222"/>
      <c r="BFZ5" s="222"/>
      <c r="BGA5" s="222"/>
      <c r="BGB5" s="222"/>
      <c r="BGC5" s="222"/>
      <c r="BGD5" s="222"/>
      <c r="BGE5" s="222"/>
      <c r="BGF5" s="222"/>
      <c r="BGG5" s="222"/>
      <c r="BGH5" s="222"/>
      <c r="BGI5" s="222"/>
      <c r="BGJ5" s="222"/>
      <c r="BGK5" s="222"/>
      <c r="BGL5" s="222"/>
      <c r="BGM5" s="222"/>
      <c r="BGN5" s="222"/>
      <c r="BGO5" s="222"/>
      <c r="BGP5" s="222"/>
      <c r="BGQ5" s="222"/>
      <c r="BGR5" s="222"/>
      <c r="BGS5" s="222"/>
      <c r="BGT5" s="222"/>
      <c r="BGU5" s="222"/>
      <c r="BGV5" s="222"/>
      <c r="BGW5" s="222"/>
      <c r="BGX5" s="222"/>
      <c r="BGY5" s="222"/>
      <c r="BGZ5" s="222"/>
      <c r="BHA5" s="222"/>
      <c r="BHB5" s="222"/>
      <c r="BHC5" s="222"/>
      <c r="BHD5" s="222"/>
      <c r="BHE5" s="222"/>
      <c r="BHF5" s="222"/>
      <c r="BHG5" s="222"/>
      <c r="BHH5" s="222"/>
      <c r="BHI5" s="222"/>
      <c r="BHJ5" s="222"/>
      <c r="BHK5" s="222"/>
      <c r="BHL5" s="222"/>
      <c r="BHM5" s="222"/>
      <c r="BHN5" s="222"/>
      <c r="BHO5" s="222"/>
      <c r="BHP5" s="222"/>
      <c r="BHQ5" s="222"/>
      <c r="BHR5" s="222"/>
      <c r="BHS5" s="222"/>
      <c r="BHT5" s="222"/>
      <c r="BHU5" s="222"/>
      <c r="BHV5" s="222"/>
      <c r="BHW5" s="222"/>
      <c r="BHX5" s="222"/>
      <c r="BHY5" s="222"/>
      <c r="BHZ5" s="222"/>
      <c r="BIA5" s="222"/>
      <c r="BIB5" s="222"/>
      <c r="BIC5" s="222"/>
      <c r="BID5" s="222"/>
      <c r="BIE5" s="222"/>
      <c r="BIF5" s="222"/>
      <c r="BIG5" s="222"/>
      <c r="BIH5" s="222"/>
      <c r="BII5" s="222"/>
      <c r="BIJ5" s="222"/>
      <c r="BIK5" s="222"/>
      <c r="BIL5" s="222"/>
      <c r="BIM5" s="222"/>
      <c r="BIN5" s="222"/>
      <c r="BIO5" s="222"/>
      <c r="BIP5" s="222"/>
      <c r="BIQ5" s="222"/>
      <c r="BIR5" s="222"/>
      <c r="BIS5" s="222"/>
      <c r="BIT5" s="222"/>
      <c r="BIU5" s="222"/>
      <c r="BIV5" s="222"/>
      <c r="BIW5" s="222"/>
      <c r="BIX5" s="222"/>
      <c r="BIY5" s="222"/>
      <c r="BIZ5" s="222"/>
      <c r="BJA5" s="222"/>
      <c r="BJB5" s="222"/>
      <c r="BJC5" s="222"/>
      <c r="BJD5" s="222"/>
      <c r="BJE5" s="222"/>
      <c r="BJF5" s="222"/>
      <c r="BJG5" s="222"/>
      <c r="BJH5" s="222"/>
      <c r="BJI5" s="222"/>
      <c r="BJJ5" s="222"/>
      <c r="BJK5" s="222"/>
      <c r="BJL5" s="222"/>
      <c r="BJM5" s="222"/>
      <c r="BJN5" s="222"/>
      <c r="BJO5" s="222"/>
      <c r="BJP5" s="222"/>
      <c r="BJQ5" s="222"/>
      <c r="BJR5" s="222"/>
      <c r="BJS5" s="222"/>
      <c r="BJT5" s="222"/>
      <c r="BJU5" s="222"/>
      <c r="BJV5" s="222"/>
      <c r="BJW5" s="222"/>
      <c r="BJX5" s="222"/>
      <c r="BJY5" s="222"/>
      <c r="BJZ5" s="222"/>
      <c r="BKA5" s="222"/>
      <c r="BKB5" s="222"/>
      <c r="BKC5" s="222"/>
      <c r="BKD5" s="222"/>
      <c r="BKE5" s="222"/>
      <c r="BKF5" s="222"/>
      <c r="BKG5" s="222"/>
      <c r="BKH5" s="222"/>
      <c r="BKI5" s="222"/>
      <c r="BKJ5" s="222"/>
      <c r="BKK5" s="222"/>
      <c r="BKL5" s="222"/>
      <c r="BKM5" s="222"/>
      <c r="BKN5" s="222"/>
      <c r="BKO5" s="222"/>
      <c r="BKP5" s="222"/>
      <c r="BKQ5" s="222"/>
      <c r="BKR5" s="222"/>
      <c r="BKS5" s="222"/>
      <c r="BKT5" s="222"/>
      <c r="BKU5" s="222"/>
      <c r="BKV5" s="222"/>
      <c r="BKW5" s="222"/>
      <c r="BKX5" s="222"/>
      <c r="BKY5" s="222"/>
      <c r="BKZ5" s="222"/>
      <c r="BLA5" s="222"/>
      <c r="BLB5" s="222"/>
      <c r="BLC5" s="222"/>
      <c r="BLD5" s="222"/>
      <c r="BLE5" s="222"/>
      <c r="BLF5" s="222"/>
      <c r="BLG5" s="222"/>
      <c r="BLH5" s="222"/>
      <c r="BLI5" s="222"/>
      <c r="BLJ5" s="222"/>
      <c r="BLK5" s="222"/>
      <c r="BLL5" s="222"/>
      <c r="BLM5" s="222"/>
      <c r="BLN5" s="222"/>
      <c r="BLO5" s="222"/>
      <c r="BLP5" s="222"/>
      <c r="BLQ5" s="222"/>
      <c r="BLR5" s="222"/>
      <c r="BLS5" s="222"/>
      <c r="BLT5" s="222"/>
      <c r="BLU5" s="222"/>
      <c r="BLV5" s="222"/>
      <c r="BLW5" s="222"/>
      <c r="BLX5" s="222"/>
      <c r="BLY5" s="222"/>
      <c r="BLZ5" s="222"/>
      <c r="BMA5" s="222"/>
      <c r="BMB5" s="222"/>
      <c r="BMC5" s="222"/>
      <c r="BMD5" s="222"/>
      <c r="BME5" s="222"/>
      <c r="BMF5" s="222"/>
      <c r="BMG5" s="222"/>
      <c r="BMH5" s="222"/>
      <c r="BMI5" s="222"/>
      <c r="BMJ5" s="222"/>
      <c r="BMK5" s="222"/>
      <c r="BML5" s="222"/>
      <c r="BMM5" s="222"/>
      <c r="BMN5" s="222"/>
      <c r="BMO5" s="222"/>
      <c r="BMP5" s="222"/>
      <c r="BMQ5" s="222"/>
      <c r="BMR5" s="222"/>
      <c r="BMS5" s="222"/>
      <c r="BMT5" s="222"/>
      <c r="BMU5" s="222"/>
      <c r="BMV5" s="222"/>
      <c r="BMW5" s="222"/>
      <c r="BMX5" s="222"/>
      <c r="BMY5" s="222"/>
      <c r="BMZ5" s="222"/>
      <c r="BNA5" s="222"/>
      <c r="BNB5" s="222"/>
      <c r="BNC5" s="222"/>
      <c r="BND5" s="222"/>
      <c r="BNE5" s="222"/>
      <c r="BNF5" s="222"/>
      <c r="BNG5" s="222"/>
      <c r="BNH5" s="222"/>
      <c r="BNI5" s="222"/>
      <c r="BNJ5" s="222"/>
      <c r="BNK5" s="222"/>
      <c r="BNL5" s="222"/>
      <c r="BNM5" s="222"/>
      <c r="BNN5" s="222"/>
      <c r="BNO5" s="222"/>
      <c r="BNP5" s="222"/>
      <c r="BNQ5" s="222"/>
      <c r="BNR5" s="222"/>
      <c r="BNS5" s="222"/>
      <c r="BNT5" s="222"/>
      <c r="BNU5" s="222"/>
      <c r="BNV5" s="222"/>
      <c r="BNW5" s="222"/>
      <c r="BNX5" s="222"/>
      <c r="BNY5" s="222"/>
      <c r="BNZ5" s="222"/>
      <c r="BOA5" s="222"/>
      <c r="BOB5" s="222"/>
      <c r="BOC5" s="222"/>
      <c r="BOD5" s="222"/>
      <c r="BOE5" s="222"/>
      <c r="BOF5" s="222"/>
      <c r="BOG5" s="222"/>
      <c r="BOH5" s="222"/>
      <c r="BOI5" s="222"/>
      <c r="BOJ5" s="222"/>
      <c r="BOK5" s="222"/>
      <c r="BOL5" s="222"/>
      <c r="BOM5" s="222"/>
      <c r="BON5" s="222"/>
      <c r="BOO5" s="222"/>
      <c r="BOP5" s="222"/>
      <c r="BOQ5" s="222"/>
      <c r="BOR5" s="222"/>
      <c r="BOS5" s="222"/>
      <c r="BOT5" s="222"/>
      <c r="BOU5" s="222"/>
      <c r="BOV5" s="222"/>
      <c r="BOW5" s="222"/>
      <c r="BOX5" s="222"/>
      <c r="BOY5" s="222"/>
      <c r="BOZ5" s="222"/>
      <c r="BPA5" s="222"/>
      <c r="BPB5" s="222"/>
      <c r="BPC5" s="222"/>
      <c r="BPD5" s="222"/>
      <c r="BPE5" s="222"/>
      <c r="BPF5" s="222"/>
      <c r="BPG5" s="222"/>
      <c r="BPH5" s="222"/>
      <c r="BPI5" s="222"/>
      <c r="BPJ5" s="222"/>
      <c r="BPK5" s="222"/>
      <c r="BPL5" s="222"/>
      <c r="BPM5" s="222"/>
      <c r="BPN5" s="222"/>
      <c r="BPO5" s="222"/>
      <c r="BPP5" s="222"/>
      <c r="BPQ5" s="222"/>
      <c r="BPR5" s="222"/>
      <c r="BPS5" s="222"/>
      <c r="BPT5" s="222"/>
      <c r="BPU5" s="222"/>
      <c r="BPV5" s="222"/>
      <c r="BPW5" s="222"/>
      <c r="BPX5" s="222"/>
      <c r="BPY5" s="222"/>
      <c r="BPZ5" s="222"/>
      <c r="BQA5" s="222"/>
      <c r="BQB5" s="222"/>
      <c r="BQC5" s="222"/>
      <c r="BQD5" s="222"/>
      <c r="BQE5" s="222"/>
      <c r="BQF5" s="222"/>
      <c r="BQG5" s="222"/>
      <c r="BQH5" s="222"/>
      <c r="BQI5" s="222"/>
      <c r="BQJ5" s="222"/>
      <c r="BQK5" s="222"/>
      <c r="BQL5" s="222"/>
      <c r="BQM5" s="222"/>
      <c r="BQN5" s="222"/>
      <c r="BQO5" s="222"/>
      <c r="BQP5" s="222"/>
      <c r="BQQ5" s="222"/>
      <c r="BQR5" s="222"/>
      <c r="BQS5" s="222"/>
      <c r="BQT5" s="222"/>
      <c r="BQU5" s="222"/>
      <c r="BQV5" s="222"/>
      <c r="BQW5" s="222"/>
      <c r="BQX5" s="222"/>
      <c r="BQY5" s="222"/>
      <c r="BQZ5" s="222"/>
      <c r="BRA5" s="222"/>
      <c r="BRB5" s="222"/>
      <c r="BRC5" s="222"/>
      <c r="BRD5" s="222"/>
      <c r="BRE5" s="222"/>
      <c r="BRF5" s="222"/>
      <c r="BRG5" s="222"/>
      <c r="BRH5" s="222"/>
      <c r="BRI5" s="222"/>
      <c r="BRJ5" s="222"/>
      <c r="BRK5" s="222"/>
      <c r="BRL5" s="222"/>
      <c r="BRM5" s="222"/>
      <c r="BRN5" s="222"/>
      <c r="BRO5" s="222"/>
      <c r="BRP5" s="222"/>
      <c r="BRQ5" s="222"/>
      <c r="BRR5" s="222"/>
      <c r="BRS5" s="222"/>
      <c r="BRT5" s="222"/>
      <c r="BRU5" s="222"/>
      <c r="BRV5" s="222"/>
      <c r="BRW5" s="222"/>
      <c r="BRX5" s="222"/>
      <c r="BRY5" s="222"/>
      <c r="BRZ5" s="222"/>
      <c r="BSA5" s="222"/>
      <c r="BSB5" s="222"/>
      <c r="BSC5" s="222"/>
      <c r="BSD5" s="222"/>
      <c r="BSE5" s="222"/>
      <c r="BSF5" s="222"/>
      <c r="BSG5" s="222"/>
      <c r="BSH5" s="222"/>
      <c r="BSI5" s="222"/>
      <c r="BSJ5" s="222"/>
      <c r="BSK5" s="222"/>
      <c r="BSL5" s="222"/>
      <c r="BSM5" s="222"/>
      <c r="BSN5" s="222"/>
      <c r="BSO5" s="222"/>
      <c r="BSP5" s="222"/>
      <c r="BSQ5" s="222"/>
      <c r="BSR5" s="222"/>
      <c r="BSS5" s="222"/>
      <c r="BST5" s="222"/>
      <c r="BSU5" s="222"/>
      <c r="BSV5" s="222"/>
      <c r="BSW5" s="222"/>
      <c r="BSX5" s="222"/>
      <c r="BSY5" s="222"/>
      <c r="BSZ5" s="222"/>
      <c r="BTA5" s="222"/>
      <c r="BTB5" s="222"/>
      <c r="BTC5" s="222"/>
      <c r="BTD5" s="222"/>
      <c r="BTE5" s="222"/>
      <c r="BTF5" s="222"/>
      <c r="BTG5" s="222"/>
      <c r="BTH5" s="222"/>
      <c r="BTI5" s="222"/>
      <c r="BTJ5" s="222"/>
      <c r="BTK5" s="222"/>
      <c r="BTL5" s="222"/>
      <c r="BTM5" s="222"/>
      <c r="BTN5" s="222"/>
      <c r="BTO5" s="222"/>
      <c r="BTP5" s="222"/>
      <c r="BTQ5" s="222"/>
      <c r="BTR5" s="222"/>
      <c r="BTS5" s="222"/>
      <c r="BTT5" s="222"/>
      <c r="BTU5" s="222"/>
      <c r="BTV5" s="222"/>
      <c r="BTW5" s="222"/>
      <c r="BTX5" s="222"/>
      <c r="BTY5" s="222"/>
      <c r="BTZ5" s="222"/>
      <c r="BUA5" s="222"/>
      <c r="BUB5" s="222"/>
      <c r="BUC5" s="222"/>
      <c r="BUD5" s="222"/>
      <c r="BUE5" s="222"/>
      <c r="BUF5" s="222"/>
      <c r="BUG5" s="222"/>
      <c r="BUH5" s="222"/>
      <c r="BUI5" s="222"/>
      <c r="BUJ5" s="222"/>
      <c r="BUK5" s="222"/>
      <c r="BUL5" s="222"/>
      <c r="BUM5" s="222"/>
      <c r="BUN5" s="222"/>
      <c r="BUO5" s="222"/>
      <c r="BUP5" s="222"/>
      <c r="BUQ5" s="222"/>
      <c r="BUR5" s="222"/>
      <c r="BUS5" s="222"/>
      <c r="BUT5" s="222"/>
      <c r="BUU5" s="222"/>
      <c r="BUV5" s="222"/>
      <c r="BUW5" s="222"/>
      <c r="BUX5" s="222"/>
      <c r="BUY5" s="222"/>
      <c r="BUZ5" s="222"/>
      <c r="BVA5" s="222"/>
      <c r="BVB5" s="222"/>
      <c r="BVC5" s="222"/>
      <c r="BVD5" s="222"/>
      <c r="BVE5" s="222"/>
      <c r="BVF5" s="222"/>
      <c r="BVG5" s="222"/>
      <c r="BVH5" s="222"/>
      <c r="BVI5" s="222"/>
      <c r="BVJ5" s="222"/>
      <c r="BVK5" s="222"/>
      <c r="BVL5" s="222"/>
      <c r="BVM5" s="222"/>
      <c r="BVN5" s="222"/>
      <c r="BVO5" s="222"/>
      <c r="BVP5" s="222"/>
      <c r="BVQ5" s="222"/>
      <c r="BVR5" s="222"/>
      <c r="BVS5" s="222"/>
      <c r="BVT5" s="222"/>
      <c r="BVU5" s="222"/>
      <c r="BVV5" s="222"/>
      <c r="BVW5" s="222"/>
      <c r="BVX5" s="222"/>
      <c r="BVY5" s="222"/>
      <c r="BVZ5" s="222"/>
      <c r="BWA5" s="222"/>
      <c r="BWB5" s="222"/>
      <c r="BWC5" s="222"/>
      <c r="BWD5" s="222"/>
      <c r="BWE5" s="222"/>
      <c r="BWF5" s="222"/>
      <c r="BWG5" s="222"/>
      <c r="BWH5" s="222"/>
      <c r="BWI5" s="222"/>
      <c r="BWJ5" s="222"/>
      <c r="BWK5" s="222"/>
      <c r="BWL5" s="222"/>
      <c r="BWM5" s="222"/>
      <c r="BWN5" s="222"/>
      <c r="BWO5" s="222"/>
      <c r="BWP5" s="222"/>
      <c r="BWQ5" s="222"/>
      <c r="BWR5" s="222"/>
      <c r="BWS5" s="222"/>
      <c r="BWT5" s="222"/>
      <c r="BWU5" s="222"/>
      <c r="BWV5" s="222"/>
      <c r="BWW5" s="222"/>
      <c r="BWX5" s="222"/>
      <c r="BWY5" s="222"/>
      <c r="BWZ5" s="222"/>
      <c r="BXA5" s="222"/>
      <c r="BXB5" s="222"/>
      <c r="BXC5" s="222"/>
      <c r="BXD5" s="222"/>
      <c r="BXE5" s="222"/>
      <c r="BXF5" s="222"/>
      <c r="BXG5" s="222"/>
      <c r="BXH5" s="222"/>
      <c r="BXI5" s="222"/>
      <c r="BXJ5" s="222"/>
      <c r="BXK5" s="222"/>
      <c r="BXL5" s="222"/>
      <c r="BXM5" s="222"/>
      <c r="BXN5" s="222"/>
      <c r="BXO5" s="222"/>
      <c r="BXP5" s="222"/>
      <c r="BXQ5" s="222"/>
      <c r="BXR5" s="222"/>
      <c r="BXS5" s="222"/>
      <c r="BXT5" s="222"/>
      <c r="BXU5" s="222"/>
      <c r="BXV5" s="222"/>
      <c r="BXW5" s="222"/>
      <c r="BXX5" s="222"/>
      <c r="BXY5" s="222"/>
      <c r="BXZ5" s="222"/>
      <c r="BYA5" s="222"/>
      <c r="BYB5" s="222"/>
      <c r="BYC5" s="222"/>
      <c r="BYD5" s="222"/>
      <c r="BYE5" s="222"/>
      <c r="BYF5" s="222"/>
      <c r="BYG5" s="222"/>
      <c r="BYH5" s="222"/>
      <c r="BYI5" s="222"/>
      <c r="BYJ5" s="222"/>
      <c r="BYK5" s="222"/>
      <c r="BYL5" s="222"/>
      <c r="BYM5" s="222"/>
      <c r="BYN5" s="222"/>
      <c r="BYO5" s="222"/>
      <c r="BYP5" s="222"/>
      <c r="BYQ5" s="222"/>
      <c r="BYR5" s="222"/>
      <c r="BYS5" s="222"/>
      <c r="BYT5" s="222"/>
      <c r="BYU5" s="222"/>
      <c r="BYV5" s="222"/>
      <c r="BYW5" s="222"/>
      <c r="BYX5" s="222"/>
      <c r="BYY5" s="222"/>
      <c r="BYZ5" s="222"/>
      <c r="BZA5" s="222"/>
      <c r="BZB5" s="222"/>
      <c r="BZC5" s="222"/>
      <c r="BZD5" s="222"/>
      <c r="BZE5" s="222"/>
      <c r="BZF5" s="222"/>
      <c r="BZG5" s="222"/>
      <c r="BZH5" s="222"/>
      <c r="BZI5" s="222"/>
      <c r="BZJ5" s="222"/>
      <c r="BZK5" s="222"/>
      <c r="BZL5" s="222"/>
      <c r="BZM5" s="222"/>
      <c r="BZN5" s="222"/>
      <c r="BZO5" s="222"/>
      <c r="BZP5" s="222"/>
      <c r="BZQ5" s="222"/>
      <c r="BZR5" s="222"/>
      <c r="BZS5" s="222"/>
      <c r="BZT5" s="222"/>
      <c r="BZU5" s="222"/>
      <c r="BZV5" s="222"/>
      <c r="BZW5" s="222"/>
      <c r="BZX5" s="222"/>
      <c r="BZY5" s="222"/>
      <c r="BZZ5" s="222"/>
      <c r="CAA5" s="222"/>
      <c r="CAB5" s="222"/>
      <c r="CAC5" s="222"/>
      <c r="CAD5" s="222"/>
      <c r="CAE5" s="222"/>
      <c r="CAF5" s="222"/>
      <c r="CAG5" s="222"/>
      <c r="CAH5" s="222"/>
      <c r="CAI5" s="222"/>
      <c r="CAJ5" s="222"/>
      <c r="CAK5" s="222"/>
      <c r="CAL5" s="222"/>
      <c r="CAM5" s="222"/>
      <c r="CAN5" s="222"/>
      <c r="CAO5" s="222"/>
      <c r="CAP5" s="222"/>
      <c r="CAQ5" s="222"/>
      <c r="CAR5" s="222"/>
      <c r="CAS5" s="222"/>
      <c r="CAT5" s="222"/>
      <c r="CAU5" s="222"/>
      <c r="CAV5" s="222"/>
      <c r="CAW5" s="222"/>
      <c r="CAX5" s="222"/>
      <c r="CAY5" s="222"/>
      <c r="CAZ5" s="222"/>
      <c r="CBA5" s="222"/>
      <c r="CBB5" s="222"/>
      <c r="CBC5" s="222"/>
      <c r="CBD5" s="222"/>
      <c r="CBE5" s="222"/>
      <c r="CBF5" s="222"/>
      <c r="CBG5" s="222"/>
      <c r="CBH5" s="222"/>
      <c r="CBI5" s="222"/>
      <c r="CBJ5" s="222"/>
      <c r="CBK5" s="222"/>
      <c r="CBL5" s="222"/>
      <c r="CBM5" s="222"/>
      <c r="CBN5" s="222"/>
      <c r="CBO5" s="222"/>
      <c r="CBP5" s="222"/>
      <c r="CBQ5" s="222"/>
      <c r="CBR5" s="222"/>
      <c r="CBS5" s="222"/>
      <c r="CBT5" s="222"/>
      <c r="CBU5" s="222"/>
      <c r="CBV5" s="222"/>
      <c r="CBW5" s="222"/>
      <c r="CBX5" s="222"/>
      <c r="CBY5" s="222"/>
      <c r="CBZ5" s="222"/>
      <c r="CCA5" s="222"/>
      <c r="CCB5" s="222"/>
      <c r="CCC5" s="222"/>
      <c r="CCD5" s="222"/>
      <c r="CCE5" s="222"/>
      <c r="CCF5" s="222"/>
      <c r="CCG5" s="222"/>
      <c r="CCH5" s="222"/>
      <c r="CCI5" s="222"/>
      <c r="CCJ5" s="222"/>
      <c r="CCK5" s="222"/>
      <c r="CCL5" s="222"/>
      <c r="CCM5" s="222"/>
      <c r="CCN5" s="222"/>
      <c r="CCO5" s="222"/>
      <c r="CCP5" s="222"/>
      <c r="CCQ5" s="222"/>
      <c r="CCR5" s="222"/>
      <c r="CCS5" s="222"/>
      <c r="CCT5" s="222"/>
      <c r="CCU5" s="222"/>
      <c r="CCV5" s="222"/>
      <c r="CCW5" s="222"/>
      <c r="CCX5" s="222"/>
      <c r="CCY5" s="222"/>
      <c r="CCZ5" s="222"/>
      <c r="CDA5" s="222"/>
      <c r="CDB5" s="222"/>
      <c r="CDC5" s="222"/>
      <c r="CDD5" s="222"/>
      <c r="CDE5" s="222"/>
      <c r="CDF5" s="222"/>
      <c r="CDG5" s="222"/>
      <c r="CDH5" s="222"/>
      <c r="CDI5" s="222"/>
      <c r="CDJ5" s="222"/>
      <c r="CDK5" s="222"/>
      <c r="CDL5" s="222"/>
      <c r="CDM5" s="222"/>
      <c r="CDN5" s="222"/>
      <c r="CDO5" s="222"/>
      <c r="CDP5" s="222"/>
      <c r="CDQ5" s="222"/>
      <c r="CDR5" s="222"/>
      <c r="CDS5" s="222"/>
      <c r="CDT5" s="222"/>
      <c r="CDU5" s="222"/>
      <c r="CDV5" s="222"/>
      <c r="CDW5" s="222"/>
      <c r="CDX5" s="222"/>
      <c r="CDY5" s="222"/>
      <c r="CDZ5" s="222"/>
      <c r="CEA5" s="222"/>
      <c r="CEB5" s="222"/>
      <c r="CEC5" s="222"/>
      <c r="CED5" s="222"/>
      <c r="CEE5" s="222"/>
      <c r="CEF5" s="222"/>
      <c r="CEG5" s="222"/>
      <c r="CEH5" s="222"/>
      <c r="CEI5" s="222"/>
      <c r="CEJ5" s="222"/>
      <c r="CEK5" s="222"/>
      <c r="CEL5" s="222"/>
      <c r="CEM5" s="222"/>
      <c r="CEN5" s="222"/>
      <c r="CEO5" s="222"/>
      <c r="CEP5" s="222"/>
      <c r="CEQ5" s="222"/>
      <c r="CER5" s="222"/>
      <c r="CES5" s="222"/>
      <c r="CET5" s="222"/>
      <c r="CEU5" s="222"/>
      <c r="CEV5" s="222"/>
      <c r="CEW5" s="222"/>
      <c r="CEX5" s="222"/>
      <c r="CEY5" s="222"/>
      <c r="CEZ5" s="222"/>
      <c r="CFA5" s="222"/>
      <c r="CFB5" s="222"/>
      <c r="CFC5" s="222"/>
      <c r="CFD5" s="222"/>
      <c r="CFE5" s="222"/>
      <c r="CFF5" s="222"/>
      <c r="CFG5" s="222"/>
      <c r="CFH5" s="222"/>
      <c r="CFI5" s="222"/>
      <c r="CFJ5" s="222"/>
      <c r="CFK5" s="222"/>
      <c r="CFL5" s="222"/>
      <c r="CFM5" s="222"/>
      <c r="CFN5" s="222"/>
      <c r="CFO5" s="222"/>
      <c r="CFP5" s="222"/>
      <c r="CFQ5" s="222"/>
      <c r="CFR5" s="222"/>
      <c r="CFS5" s="222"/>
      <c r="CFT5" s="222"/>
      <c r="CFU5" s="222"/>
      <c r="CFV5" s="222"/>
      <c r="CFW5" s="222"/>
      <c r="CFX5" s="222"/>
      <c r="CFY5" s="222"/>
      <c r="CFZ5" s="222"/>
      <c r="CGA5" s="222"/>
      <c r="CGB5" s="222"/>
      <c r="CGC5" s="222"/>
      <c r="CGD5" s="222"/>
      <c r="CGE5" s="222"/>
      <c r="CGF5" s="222"/>
      <c r="CGG5" s="222"/>
      <c r="CGH5" s="222"/>
      <c r="CGI5" s="222"/>
      <c r="CGJ5" s="222"/>
      <c r="CGK5" s="222"/>
      <c r="CGL5" s="222"/>
      <c r="CGM5" s="222"/>
      <c r="CGN5" s="222"/>
      <c r="CGO5" s="222"/>
      <c r="CGP5" s="222"/>
      <c r="CGQ5" s="222"/>
      <c r="CGR5" s="222"/>
      <c r="CGS5" s="222"/>
      <c r="CGT5" s="222"/>
      <c r="CGU5" s="222"/>
      <c r="CGV5" s="222"/>
      <c r="CGW5" s="222"/>
      <c r="CGX5" s="222"/>
      <c r="CGY5" s="222"/>
      <c r="CGZ5" s="222"/>
      <c r="CHA5" s="222"/>
      <c r="CHB5" s="222"/>
      <c r="CHC5" s="222"/>
      <c r="CHD5" s="222"/>
      <c r="CHE5" s="222"/>
      <c r="CHF5" s="222"/>
      <c r="CHG5" s="222"/>
      <c r="CHH5" s="222"/>
      <c r="CHI5" s="222"/>
      <c r="CHJ5" s="222"/>
      <c r="CHK5" s="222"/>
      <c r="CHL5" s="222"/>
      <c r="CHM5" s="222"/>
      <c r="CHN5" s="222"/>
      <c r="CHO5" s="222"/>
      <c r="CHP5" s="222"/>
      <c r="CHQ5" s="222"/>
      <c r="CHR5" s="222"/>
      <c r="CHS5" s="222"/>
      <c r="CHT5" s="222"/>
      <c r="CHU5" s="222"/>
      <c r="CHV5" s="222"/>
      <c r="CHW5" s="222"/>
      <c r="CHX5" s="222"/>
      <c r="CHY5" s="222"/>
      <c r="CHZ5" s="222"/>
      <c r="CIA5" s="222"/>
      <c r="CIB5" s="222"/>
      <c r="CIC5" s="222"/>
      <c r="CID5" s="222"/>
      <c r="CIE5" s="222"/>
      <c r="CIF5" s="222"/>
      <c r="CIG5" s="222"/>
      <c r="CIH5" s="222"/>
      <c r="CII5" s="222"/>
      <c r="CIJ5" s="222"/>
      <c r="CIK5" s="222"/>
      <c r="CIL5" s="222"/>
      <c r="CIM5" s="222"/>
      <c r="CIN5" s="222"/>
      <c r="CIO5" s="222"/>
      <c r="CIP5" s="222"/>
      <c r="CIQ5" s="222"/>
      <c r="CIR5" s="222"/>
      <c r="CIS5" s="222"/>
      <c r="CIT5" s="222"/>
      <c r="CIU5" s="222"/>
      <c r="CIV5" s="222"/>
      <c r="CIW5" s="222"/>
      <c r="CIX5" s="222"/>
      <c r="CIY5" s="222"/>
      <c r="CIZ5" s="222"/>
      <c r="CJA5" s="222"/>
      <c r="CJB5" s="222"/>
      <c r="CJC5" s="222"/>
      <c r="CJD5" s="222"/>
      <c r="CJE5" s="222"/>
      <c r="CJF5" s="222"/>
      <c r="CJG5" s="222"/>
      <c r="CJH5" s="222"/>
      <c r="CJI5" s="222"/>
      <c r="CJJ5" s="222"/>
      <c r="CJK5" s="222"/>
      <c r="CJL5" s="222"/>
      <c r="CJM5" s="222"/>
      <c r="CJN5" s="222"/>
      <c r="CJO5" s="222"/>
      <c r="CJP5" s="222"/>
      <c r="CJQ5" s="222"/>
      <c r="CJR5" s="222"/>
      <c r="CJS5" s="222"/>
      <c r="CJT5" s="222"/>
      <c r="CJU5" s="222"/>
      <c r="CJV5" s="222"/>
      <c r="CJW5" s="222"/>
      <c r="CJX5" s="222"/>
      <c r="CJY5" s="222"/>
      <c r="CJZ5" s="222"/>
      <c r="CKA5" s="222"/>
      <c r="CKB5" s="222"/>
      <c r="CKC5" s="222"/>
      <c r="CKD5" s="222"/>
      <c r="CKE5" s="222"/>
      <c r="CKF5" s="222"/>
      <c r="CKG5" s="222"/>
      <c r="CKH5" s="222"/>
      <c r="CKI5" s="222"/>
      <c r="CKJ5" s="222"/>
      <c r="CKK5" s="222"/>
      <c r="CKL5" s="222"/>
      <c r="CKM5" s="222"/>
      <c r="CKN5" s="222"/>
      <c r="CKO5" s="222"/>
      <c r="CKP5" s="222"/>
      <c r="CKQ5" s="222"/>
      <c r="CKR5" s="222"/>
      <c r="CKS5" s="222"/>
      <c r="CKT5" s="222"/>
      <c r="CKU5" s="222"/>
      <c r="CKV5" s="222"/>
      <c r="CKW5" s="222"/>
      <c r="CKX5" s="222"/>
      <c r="CKY5" s="222"/>
      <c r="CKZ5" s="222"/>
      <c r="CLA5" s="222"/>
      <c r="CLB5" s="222"/>
      <c r="CLC5" s="222"/>
      <c r="CLD5" s="222"/>
      <c r="CLE5" s="222"/>
      <c r="CLF5" s="222"/>
      <c r="CLG5" s="222"/>
      <c r="CLH5" s="222"/>
      <c r="CLI5" s="222"/>
      <c r="CLJ5" s="222"/>
      <c r="CLK5" s="222"/>
      <c r="CLL5" s="222"/>
      <c r="CLM5" s="222"/>
      <c r="CLN5" s="222"/>
      <c r="CLO5" s="222"/>
      <c r="CLP5" s="222"/>
      <c r="CLQ5" s="222"/>
      <c r="CLR5" s="222"/>
      <c r="CLS5" s="222"/>
      <c r="CLT5" s="222"/>
      <c r="CLU5" s="222"/>
      <c r="CLV5" s="222"/>
      <c r="CLW5" s="222"/>
      <c r="CLX5" s="222"/>
      <c r="CLY5" s="222"/>
      <c r="CLZ5" s="222"/>
      <c r="CMA5" s="222"/>
      <c r="CMB5" s="222"/>
      <c r="CMC5" s="222"/>
      <c r="CMD5" s="222"/>
      <c r="CME5" s="222"/>
      <c r="CMF5" s="222"/>
      <c r="CMG5" s="222"/>
      <c r="CMH5" s="222"/>
      <c r="CMI5" s="222"/>
      <c r="CMJ5" s="222"/>
      <c r="CMK5" s="222"/>
      <c r="CML5" s="222"/>
      <c r="CMM5" s="222"/>
      <c r="CMN5" s="222"/>
      <c r="CMO5" s="222"/>
      <c r="CMP5" s="222"/>
      <c r="CMQ5" s="222"/>
      <c r="CMR5" s="222"/>
      <c r="CMS5" s="222"/>
      <c r="CMT5" s="222"/>
      <c r="CMU5" s="222"/>
      <c r="CMV5" s="222"/>
      <c r="CMW5" s="222"/>
      <c r="CMX5" s="222"/>
      <c r="CMY5" s="222"/>
      <c r="CMZ5" s="222"/>
      <c r="CNA5" s="222"/>
      <c r="CNB5" s="222"/>
      <c r="CNC5" s="222"/>
      <c r="CND5" s="222"/>
      <c r="CNE5" s="222"/>
      <c r="CNF5" s="222"/>
      <c r="CNG5" s="222"/>
      <c r="CNH5" s="222"/>
      <c r="CNI5" s="222"/>
      <c r="CNJ5" s="222"/>
      <c r="CNK5" s="222"/>
      <c r="CNL5" s="222"/>
      <c r="CNM5" s="222"/>
      <c r="CNN5" s="222"/>
      <c r="CNO5" s="222"/>
      <c r="CNP5" s="222"/>
      <c r="CNQ5" s="222"/>
      <c r="CNR5" s="222"/>
      <c r="CNS5" s="222"/>
      <c r="CNT5" s="222"/>
      <c r="CNU5" s="222"/>
      <c r="CNV5" s="222"/>
      <c r="CNW5" s="222"/>
      <c r="CNX5" s="222"/>
      <c r="CNY5" s="222"/>
      <c r="CNZ5" s="222"/>
      <c r="COA5" s="222"/>
      <c r="COB5" s="222"/>
      <c r="COC5" s="222"/>
      <c r="COD5" s="222"/>
      <c r="COE5" s="222"/>
      <c r="COF5" s="222"/>
      <c r="COG5" s="222"/>
      <c r="COH5" s="222"/>
      <c r="COI5" s="222"/>
      <c r="COJ5" s="222"/>
      <c r="COK5" s="222"/>
      <c r="COL5" s="222"/>
      <c r="COM5" s="222"/>
      <c r="CON5" s="222"/>
      <c r="COO5" s="222"/>
      <c r="COP5" s="222"/>
      <c r="COQ5" s="222"/>
      <c r="COR5" s="222"/>
      <c r="COS5" s="222"/>
      <c r="COT5" s="222"/>
      <c r="COU5" s="222"/>
      <c r="COV5" s="222"/>
      <c r="COW5" s="222"/>
      <c r="COX5" s="222"/>
      <c r="COY5" s="222"/>
      <c r="COZ5" s="222"/>
      <c r="CPA5" s="222"/>
      <c r="CPB5" s="222"/>
      <c r="CPC5" s="222"/>
      <c r="CPD5" s="222"/>
      <c r="CPE5" s="222"/>
      <c r="CPF5" s="222"/>
      <c r="CPG5" s="222"/>
      <c r="CPH5" s="222"/>
      <c r="CPI5" s="222"/>
      <c r="CPJ5" s="222"/>
      <c r="CPK5" s="222"/>
      <c r="CPL5" s="222"/>
      <c r="CPM5" s="222"/>
      <c r="CPN5" s="222"/>
      <c r="CPO5" s="222"/>
      <c r="CPP5" s="222"/>
      <c r="CPQ5" s="222"/>
      <c r="CPR5" s="222"/>
      <c r="CPS5" s="222"/>
      <c r="CPT5" s="222"/>
      <c r="CPU5" s="222"/>
      <c r="CPV5" s="222"/>
      <c r="CPW5" s="222"/>
      <c r="CPX5" s="222"/>
      <c r="CPY5" s="222"/>
      <c r="CPZ5" s="222"/>
      <c r="CQA5" s="222"/>
      <c r="CQB5" s="222"/>
      <c r="CQC5" s="222"/>
      <c r="CQD5" s="222"/>
      <c r="CQE5" s="222"/>
      <c r="CQF5" s="222"/>
      <c r="CQG5" s="222"/>
      <c r="CQH5" s="222"/>
      <c r="CQI5" s="222"/>
      <c r="CQJ5" s="222"/>
      <c r="CQK5" s="222"/>
      <c r="CQL5" s="222"/>
      <c r="CQM5" s="222"/>
      <c r="CQN5" s="222"/>
      <c r="CQO5" s="222"/>
      <c r="CQP5" s="222"/>
      <c r="CQQ5" s="222"/>
      <c r="CQR5" s="222"/>
      <c r="CQS5" s="222"/>
      <c r="CQT5" s="222"/>
      <c r="CQU5" s="222"/>
      <c r="CQV5" s="222"/>
      <c r="CQW5" s="222"/>
      <c r="CQX5" s="222"/>
      <c r="CQY5" s="222"/>
      <c r="CQZ5" s="222"/>
      <c r="CRA5" s="222"/>
      <c r="CRB5" s="222"/>
      <c r="CRC5" s="222"/>
      <c r="CRD5" s="222"/>
      <c r="CRE5" s="222"/>
      <c r="CRF5" s="222"/>
      <c r="CRG5" s="222"/>
      <c r="CRH5" s="222"/>
      <c r="CRI5" s="222"/>
      <c r="CRJ5" s="222"/>
      <c r="CRK5" s="222"/>
      <c r="CRL5" s="222"/>
      <c r="CRM5" s="222"/>
      <c r="CRN5" s="222"/>
      <c r="CRO5" s="222"/>
      <c r="CRP5" s="222"/>
      <c r="CRQ5" s="222"/>
      <c r="CRR5" s="222"/>
      <c r="CRS5" s="222"/>
      <c r="CRT5" s="222"/>
      <c r="CRU5" s="222"/>
      <c r="CRV5" s="222"/>
      <c r="CRW5" s="222"/>
      <c r="CRX5" s="222"/>
      <c r="CRY5" s="222"/>
      <c r="CRZ5" s="222"/>
      <c r="CSA5" s="222"/>
      <c r="CSB5" s="222"/>
      <c r="CSC5" s="222"/>
      <c r="CSD5" s="222"/>
      <c r="CSE5" s="222"/>
      <c r="CSF5" s="222"/>
      <c r="CSG5" s="222"/>
      <c r="CSH5" s="222"/>
      <c r="CSI5" s="222"/>
      <c r="CSJ5" s="222"/>
      <c r="CSK5" s="222"/>
      <c r="CSL5" s="222"/>
      <c r="CSM5" s="222"/>
      <c r="CSN5" s="222"/>
      <c r="CSO5" s="222"/>
      <c r="CSP5" s="222"/>
      <c r="CSQ5" s="222"/>
      <c r="CSR5" s="222"/>
      <c r="CSS5" s="222"/>
      <c r="CST5" s="222"/>
      <c r="CSU5" s="222"/>
      <c r="CSV5" s="222"/>
      <c r="CSW5" s="222"/>
      <c r="CSX5" s="222"/>
      <c r="CSY5" s="222"/>
      <c r="CSZ5" s="222"/>
      <c r="CTA5" s="222"/>
      <c r="CTB5" s="222"/>
      <c r="CTC5" s="222"/>
      <c r="CTD5" s="222"/>
      <c r="CTE5" s="222"/>
      <c r="CTF5" s="222"/>
      <c r="CTG5" s="222"/>
      <c r="CTH5" s="222"/>
      <c r="CTI5" s="222"/>
      <c r="CTJ5" s="222"/>
      <c r="CTK5" s="222"/>
      <c r="CTL5" s="222"/>
      <c r="CTM5" s="222"/>
      <c r="CTN5" s="222"/>
      <c r="CTO5" s="222"/>
      <c r="CTP5" s="222"/>
      <c r="CTQ5" s="222"/>
      <c r="CTR5" s="222"/>
      <c r="CTS5" s="222"/>
      <c r="CTT5" s="222"/>
      <c r="CTU5" s="222"/>
      <c r="CTV5" s="222"/>
      <c r="CTW5" s="222"/>
      <c r="CTX5" s="222"/>
      <c r="CTY5" s="222"/>
      <c r="CTZ5" s="222"/>
      <c r="CUA5" s="222"/>
      <c r="CUB5" s="222"/>
      <c r="CUC5" s="222"/>
      <c r="CUD5" s="222"/>
      <c r="CUE5" s="222"/>
      <c r="CUF5" s="222"/>
      <c r="CUG5" s="222"/>
      <c r="CUH5" s="222"/>
      <c r="CUI5" s="222"/>
      <c r="CUJ5" s="222"/>
      <c r="CUK5" s="222"/>
      <c r="CUL5" s="222"/>
      <c r="CUM5" s="222"/>
      <c r="CUN5" s="222"/>
      <c r="CUO5" s="222"/>
      <c r="CUP5" s="222"/>
      <c r="CUQ5" s="222"/>
      <c r="CUR5" s="222"/>
      <c r="CUS5" s="222"/>
      <c r="CUT5" s="222"/>
      <c r="CUU5" s="222"/>
      <c r="CUV5" s="222"/>
      <c r="CUW5" s="222"/>
      <c r="CUX5" s="222"/>
      <c r="CUY5" s="222"/>
      <c r="CUZ5" s="222"/>
      <c r="CVA5" s="222"/>
      <c r="CVB5" s="222"/>
      <c r="CVC5" s="222"/>
      <c r="CVD5" s="222"/>
      <c r="CVE5" s="222"/>
      <c r="CVF5" s="222"/>
      <c r="CVG5" s="222"/>
      <c r="CVH5" s="222"/>
      <c r="CVI5" s="222"/>
      <c r="CVJ5" s="222"/>
      <c r="CVK5" s="222"/>
      <c r="CVL5" s="222"/>
      <c r="CVM5" s="222"/>
      <c r="CVN5" s="222"/>
      <c r="CVO5" s="222"/>
      <c r="CVP5" s="222"/>
      <c r="CVQ5" s="222"/>
      <c r="CVR5" s="222"/>
      <c r="CVS5" s="222"/>
      <c r="CVT5" s="222"/>
      <c r="CVU5" s="222"/>
      <c r="CVV5" s="222"/>
      <c r="CVW5" s="222"/>
      <c r="CVX5" s="222"/>
      <c r="CVY5" s="222"/>
      <c r="CVZ5" s="222"/>
      <c r="CWA5" s="222"/>
      <c r="CWB5" s="222"/>
      <c r="CWC5" s="222"/>
      <c r="CWD5" s="222"/>
      <c r="CWE5" s="222"/>
      <c r="CWF5" s="222"/>
      <c r="CWG5" s="222"/>
      <c r="CWH5" s="222"/>
      <c r="CWI5" s="222"/>
      <c r="CWJ5" s="222"/>
      <c r="CWK5" s="222"/>
      <c r="CWL5" s="222"/>
      <c r="CWM5" s="222"/>
      <c r="CWN5" s="222"/>
      <c r="CWO5" s="222"/>
      <c r="CWP5" s="222"/>
      <c r="CWQ5" s="222"/>
      <c r="CWR5" s="222"/>
      <c r="CWS5" s="222"/>
      <c r="CWT5" s="222"/>
      <c r="CWU5" s="222"/>
      <c r="CWV5" s="222"/>
      <c r="CWW5" s="222"/>
      <c r="CWX5" s="222"/>
      <c r="CWY5" s="222"/>
      <c r="CWZ5" s="222"/>
      <c r="CXA5" s="222"/>
      <c r="CXB5" s="222"/>
      <c r="CXC5" s="222"/>
      <c r="CXD5" s="222"/>
      <c r="CXE5" s="222"/>
      <c r="CXF5" s="222"/>
      <c r="CXG5" s="222"/>
      <c r="CXH5" s="222"/>
      <c r="CXI5" s="222"/>
      <c r="CXJ5" s="222"/>
      <c r="CXK5" s="222"/>
      <c r="CXL5" s="222"/>
      <c r="CXM5" s="222"/>
      <c r="CXN5" s="222"/>
      <c r="CXO5" s="222"/>
      <c r="CXP5" s="222"/>
      <c r="CXQ5" s="222"/>
      <c r="CXR5" s="222"/>
      <c r="CXS5" s="222"/>
      <c r="CXT5" s="222"/>
      <c r="CXU5" s="222"/>
      <c r="CXV5" s="222"/>
      <c r="CXW5" s="222"/>
      <c r="CXX5" s="222"/>
      <c r="CXY5" s="222"/>
      <c r="CXZ5" s="222"/>
      <c r="CYA5" s="222"/>
      <c r="CYB5" s="222"/>
      <c r="CYC5" s="222"/>
      <c r="CYD5" s="222"/>
      <c r="CYE5" s="222"/>
      <c r="CYF5" s="222"/>
      <c r="CYG5" s="222"/>
      <c r="CYH5" s="222"/>
      <c r="CYI5" s="222"/>
      <c r="CYJ5" s="222"/>
      <c r="CYK5" s="222"/>
      <c r="CYL5" s="222"/>
      <c r="CYM5" s="222"/>
      <c r="CYN5" s="222"/>
      <c r="CYO5" s="222"/>
      <c r="CYP5" s="222"/>
      <c r="CYQ5" s="222"/>
      <c r="CYR5" s="222"/>
      <c r="CYS5" s="222"/>
      <c r="CYT5" s="222"/>
      <c r="CYU5" s="222"/>
      <c r="CYV5" s="222"/>
      <c r="CYW5" s="222"/>
      <c r="CYX5" s="222"/>
      <c r="CYY5" s="222"/>
      <c r="CYZ5" s="222"/>
      <c r="CZA5" s="222"/>
      <c r="CZB5" s="222"/>
      <c r="CZC5" s="222"/>
      <c r="CZD5" s="222"/>
      <c r="CZE5" s="222"/>
      <c r="CZF5" s="222"/>
      <c r="CZG5" s="222"/>
      <c r="CZH5" s="222"/>
      <c r="CZI5" s="222"/>
      <c r="CZJ5" s="222"/>
      <c r="CZK5" s="222"/>
      <c r="CZL5" s="222"/>
      <c r="CZM5" s="222"/>
      <c r="CZN5" s="222"/>
      <c r="CZO5" s="222"/>
      <c r="CZP5" s="222"/>
      <c r="CZQ5" s="222"/>
      <c r="CZR5" s="222"/>
      <c r="CZS5" s="222"/>
      <c r="CZT5" s="222"/>
      <c r="CZU5" s="222"/>
      <c r="CZV5" s="222"/>
      <c r="CZW5" s="222"/>
      <c r="CZX5" s="222"/>
      <c r="CZY5" s="222"/>
      <c r="CZZ5" s="222"/>
      <c r="DAA5" s="222"/>
      <c r="DAB5" s="222"/>
      <c r="DAC5" s="222"/>
      <c r="DAD5" s="222"/>
      <c r="DAE5" s="222"/>
      <c r="DAF5" s="222"/>
      <c r="DAG5" s="222"/>
      <c r="DAH5" s="222"/>
      <c r="DAI5" s="222"/>
      <c r="DAJ5" s="222"/>
      <c r="DAK5" s="222"/>
      <c r="DAL5" s="222"/>
      <c r="DAM5" s="222"/>
      <c r="DAN5" s="222"/>
      <c r="DAO5" s="222"/>
      <c r="DAP5" s="222"/>
      <c r="DAQ5" s="222"/>
      <c r="DAR5" s="222"/>
      <c r="DAS5" s="222"/>
      <c r="DAT5" s="222"/>
      <c r="DAU5" s="222"/>
      <c r="DAV5" s="222"/>
      <c r="DAW5" s="222"/>
      <c r="DAX5" s="222"/>
      <c r="DAY5" s="222"/>
      <c r="DAZ5" s="222"/>
      <c r="DBA5" s="222"/>
      <c r="DBB5" s="222"/>
      <c r="DBC5" s="222"/>
      <c r="DBD5" s="222"/>
      <c r="DBE5" s="222"/>
      <c r="DBF5" s="222"/>
      <c r="DBG5" s="222"/>
      <c r="DBH5" s="222"/>
      <c r="DBI5" s="222"/>
      <c r="DBJ5" s="222"/>
      <c r="DBK5" s="222"/>
      <c r="DBL5" s="222"/>
      <c r="DBM5" s="222"/>
      <c r="DBN5" s="222"/>
      <c r="DBO5" s="222"/>
      <c r="DBP5" s="222"/>
      <c r="DBQ5" s="222"/>
      <c r="DBR5" s="222"/>
      <c r="DBS5" s="222"/>
      <c r="DBT5" s="222"/>
      <c r="DBU5" s="222"/>
      <c r="DBV5" s="222"/>
      <c r="DBW5" s="222"/>
      <c r="DBX5" s="222"/>
      <c r="DBY5" s="222"/>
      <c r="DBZ5" s="222"/>
      <c r="DCA5" s="222"/>
      <c r="DCB5" s="222"/>
      <c r="DCC5" s="222"/>
      <c r="DCD5" s="222"/>
      <c r="DCE5" s="222"/>
      <c r="DCF5" s="222"/>
      <c r="DCG5" s="222"/>
      <c r="DCH5" s="222"/>
      <c r="DCI5" s="222"/>
      <c r="DCJ5" s="222"/>
      <c r="DCK5" s="222"/>
      <c r="DCL5" s="222"/>
      <c r="DCM5" s="222"/>
      <c r="DCN5" s="222"/>
      <c r="DCO5" s="222"/>
      <c r="DCP5" s="222"/>
      <c r="DCQ5" s="222"/>
      <c r="DCR5" s="222"/>
      <c r="DCS5" s="222"/>
      <c r="DCT5" s="222"/>
      <c r="DCU5" s="222"/>
      <c r="DCV5" s="222"/>
      <c r="DCW5" s="222"/>
      <c r="DCX5" s="222"/>
      <c r="DCY5" s="222"/>
      <c r="DCZ5" s="222"/>
      <c r="DDA5" s="222"/>
      <c r="DDB5" s="222"/>
      <c r="DDC5" s="222"/>
      <c r="DDD5" s="222"/>
      <c r="DDE5" s="222"/>
      <c r="DDF5" s="222"/>
      <c r="DDG5" s="222"/>
      <c r="DDH5" s="222"/>
      <c r="DDI5" s="222"/>
      <c r="DDJ5" s="222"/>
      <c r="DDK5" s="222"/>
      <c r="DDL5" s="222"/>
      <c r="DDM5" s="222"/>
      <c r="DDN5" s="222"/>
      <c r="DDO5" s="222"/>
      <c r="DDP5" s="222"/>
      <c r="DDQ5" s="222"/>
      <c r="DDR5" s="222"/>
      <c r="DDS5" s="222"/>
      <c r="DDT5" s="222"/>
      <c r="DDU5" s="222"/>
      <c r="DDV5" s="222"/>
      <c r="DDW5" s="222"/>
      <c r="DDX5" s="222"/>
      <c r="DDY5" s="222"/>
      <c r="DDZ5" s="222"/>
      <c r="DEA5" s="222"/>
      <c r="DEB5" s="222"/>
      <c r="DEC5" s="222"/>
      <c r="DED5" s="222"/>
      <c r="DEE5" s="222"/>
      <c r="DEF5" s="222"/>
      <c r="DEG5" s="222"/>
      <c r="DEH5" s="222"/>
      <c r="DEI5" s="222"/>
      <c r="DEJ5" s="222"/>
      <c r="DEK5" s="222"/>
      <c r="DEL5" s="222"/>
      <c r="DEM5" s="222"/>
      <c r="DEN5" s="222"/>
      <c r="DEO5" s="222"/>
      <c r="DEP5" s="222"/>
      <c r="DEQ5" s="222"/>
      <c r="DER5" s="222"/>
      <c r="DES5" s="222"/>
      <c r="DET5" s="222"/>
      <c r="DEU5" s="222"/>
      <c r="DEV5" s="222"/>
      <c r="DEW5" s="222"/>
      <c r="DEX5" s="222"/>
      <c r="DEY5" s="222"/>
      <c r="DEZ5" s="222"/>
      <c r="DFA5" s="222"/>
      <c r="DFB5" s="222"/>
      <c r="DFC5" s="222"/>
      <c r="DFD5" s="222"/>
      <c r="DFE5" s="222"/>
      <c r="DFF5" s="222"/>
      <c r="DFG5" s="222"/>
      <c r="DFH5" s="222"/>
      <c r="DFI5" s="222"/>
      <c r="DFJ5" s="222"/>
      <c r="DFK5" s="222"/>
      <c r="DFL5" s="222"/>
      <c r="DFM5" s="222"/>
      <c r="DFN5" s="222"/>
      <c r="DFO5" s="222"/>
      <c r="DFP5" s="222"/>
      <c r="DFQ5" s="222"/>
      <c r="DFR5" s="222"/>
      <c r="DFS5" s="222"/>
      <c r="DFT5" s="222"/>
      <c r="DFU5" s="222"/>
      <c r="DFV5" s="222"/>
      <c r="DFW5" s="222"/>
      <c r="DFX5" s="222"/>
      <c r="DFY5" s="222"/>
      <c r="DFZ5" s="222"/>
      <c r="DGA5" s="222"/>
      <c r="DGB5" s="222"/>
      <c r="DGC5" s="222"/>
      <c r="DGD5" s="222"/>
      <c r="DGE5" s="222"/>
      <c r="DGF5" s="222"/>
      <c r="DGG5" s="222"/>
      <c r="DGH5" s="222"/>
      <c r="DGI5" s="222"/>
      <c r="DGJ5" s="222"/>
      <c r="DGK5" s="222"/>
      <c r="DGL5" s="222"/>
      <c r="DGM5" s="222"/>
      <c r="DGN5" s="222"/>
      <c r="DGO5" s="222"/>
      <c r="DGP5" s="222"/>
      <c r="DGQ5" s="222"/>
      <c r="DGR5" s="222"/>
      <c r="DGS5" s="222"/>
      <c r="DGT5" s="222"/>
      <c r="DGU5" s="222"/>
      <c r="DGV5" s="222"/>
      <c r="DGW5" s="222"/>
      <c r="DGX5" s="222"/>
      <c r="DGY5" s="222"/>
      <c r="DGZ5" s="222"/>
      <c r="DHA5" s="222"/>
      <c r="DHB5" s="222"/>
      <c r="DHC5" s="222"/>
      <c r="DHD5" s="222"/>
      <c r="DHE5" s="222"/>
      <c r="DHF5" s="222"/>
      <c r="DHG5" s="222"/>
      <c r="DHH5" s="222"/>
      <c r="DHI5" s="222"/>
      <c r="DHJ5" s="222"/>
      <c r="DHK5" s="222"/>
      <c r="DHL5" s="222"/>
      <c r="DHM5" s="222"/>
      <c r="DHN5" s="222"/>
      <c r="DHO5" s="222"/>
      <c r="DHP5" s="222"/>
      <c r="DHQ5" s="222"/>
      <c r="DHR5" s="222"/>
      <c r="DHS5" s="222"/>
      <c r="DHT5" s="222"/>
      <c r="DHU5" s="222"/>
      <c r="DHV5" s="222"/>
      <c r="DHW5" s="222"/>
      <c r="DHX5" s="222"/>
      <c r="DHY5" s="222"/>
      <c r="DHZ5" s="222"/>
      <c r="DIA5" s="222"/>
      <c r="DIB5" s="222"/>
      <c r="DIC5" s="222"/>
      <c r="DID5" s="222"/>
      <c r="DIE5" s="222"/>
      <c r="DIF5" s="222"/>
      <c r="DIG5" s="222"/>
      <c r="DIH5" s="222"/>
      <c r="DII5" s="222"/>
      <c r="DIJ5" s="222"/>
      <c r="DIK5" s="222"/>
      <c r="DIL5" s="222"/>
      <c r="DIM5" s="222"/>
      <c r="DIN5" s="222"/>
      <c r="DIO5" s="222"/>
      <c r="DIP5" s="222"/>
      <c r="DIQ5" s="222"/>
      <c r="DIR5" s="222"/>
      <c r="DIS5" s="222"/>
      <c r="DIT5" s="222"/>
      <c r="DIU5" s="222"/>
      <c r="DIV5" s="222"/>
      <c r="DIW5" s="222"/>
      <c r="DIX5" s="222"/>
      <c r="DIY5" s="222"/>
      <c r="DIZ5" s="222"/>
      <c r="DJA5" s="222"/>
      <c r="DJB5" s="222"/>
      <c r="DJC5" s="222"/>
      <c r="DJD5" s="222"/>
      <c r="DJE5" s="222"/>
      <c r="DJF5" s="222"/>
      <c r="DJG5" s="222"/>
      <c r="DJH5" s="222"/>
      <c r="DJI5" s="222"/>
      <c r="DJJ5" s="222"/>
      <c r="DJK5" s="222"/>
      <c r="DJL5" s="222"/>
      <c r="DJM5" s="222"/>
      <c r="DJN5" s="222"/>
      <c r="DJO5" s="222"/>
      <c r="DJP5" s="222"/>
      <c r="DJQ5" s="222"/>
      <c r="DJR5" s="222"/>
      <c r="DJS5" s="222"/>
      <c r="DJT5" s="222"/>
      <c r="DJU5" s="222"/>
      <c r="DJV5" s="222"/>
      <c r="DJW5" s="222"/>
      <c r="DJX5" s="222"/>
      <c r="DJY5" s="222"/>
      <c r="DJZ5" s="222"/>
      <c r="DKA5" s="222"/>
      <c r="DKB5" s="222"/>
      <c r="DKC5" s="222"/>
      <c r="DKD5" s="222"/>
      <c r="DKE5" s="222"/>
      <c r="DKF5" s="222"/>
      <c r="DKG5" s="222"/>
      <c r="DKH5" s="222"/>
      <c r="DKI5" s="222"/>
      <c r="DKJ5" s="222"/>
      <c r="DKK5" s="222"/>
      <c r="DKL5" s="222"/>
      <c r="DKM5" s="222"/>
      <c r="DKN5" s="222"/>
      <c r="DKO5" s="222"/>
      <c r="DKP5" s="222"/>
      <c r="DKQ5" s="222"/>
      <c r="DKR5" s="222"/>
      <c r="DKS5" s="222"/>
      <c r="DKT5" s="222"/>
      <c r="DKU5" s="222"/>
      <c r="DKV5" s="222"/>
      <c r="DKW5" s="222"/>
      <c r="DKX5" s="222"/>
      <c r="DKY5" s="222"/>
      <c r="DKZ5" s="222"/>
      <c r="DLA5" s="222"/>
      <c r="DLB5" s="222"/>
      <c r="DLC5" s="222"/>
      <c r="DLD5" s="222"/>
      <c r="DLE5" s="222"/>
      <c r="DLF5" s="222"/>
      <c r="DLG5" s="222"/>
      <c r="DLH5" s="222"/>
      <c r="DLI5" s="222"/>
      <c r="DLJ5" s="222"/>
      <c r="DLK5" s="222"/>
      <c r="DLL5" s="222"/>
      <c r="DLM5" s="222"/>
      <c r="DLN5" s="222"/>
      <c r="DLO5" s="222"/>
      <c r="DLP5" s="222"/>
      <c r="DLQ5" s="222"/>
      <c r="DLR5" s="222"/>
      <c r="DLS5" s="222"/>
      <c r="DLT5" s="222"/>
      <c r="DLU5" s="222"/>
      <c r="DLV5" s="222"/>
      <c r="DLW5" s="222"/>
      <c r="DLX5" s="222"/>
      <c r="DLY5" s="222"/>
      <c r="DLZ5" s="222"/>
      <c r="DMA5" s="222"/>
      <c r="DMB5" s="222"/>
      <c r="DMC5" s="222"/>
      <c r="DMD5" s="222"/>
      <c r="DME5" s="222"/>
      <c r="DMF5" s="222"/>
      <c r="DMG5" s="222"/>
      <c r="DMH5" s="222"/>
      <c r="DMI5" s="222"/>
      <c r="DMJ5" s="222"/>
      <c r="DMK5" s="222"/>
      <c r="DML5" s="222"/>
      <c r="DMM5" s="222"/>
      <c r="DMN5" s="222"/>
      <c r="DMO5" s="222"/>
      <c r="DMP5" s="222"/>
      <c r="DMQ5" s="222"/>
      <c r="DMR5" s="222"/>
      <c r="DMS5" s="222"/>
      <c r="DMT5" s="222"/>
      <c r="DMU5" s="222"/>
      <c r="DMV5" s="222"/>
      <c r="DMW5" s="222"/>
      <c r="DMX5" s="222"/>
      <c r="DMY5" s="222"/>
      <c r="DMZ5" s="222"/>
      <c r="DNA5" s="222"/>
      <c r="DNB5" s="222"/>
      <c r="DNC5" s="222"/>
      <c r="DND5" s="222"/>
      <c r="DNE5" s="222"/>
      <c r="DNF5" s="222"/>
      <c r="DNG5" s="222"/>
      <c r="DNH5" s="222"/>
      <c r="DNI5" s="222"/>
      <c r="DNJ5" s="222"/>
      <c r="DNK5" s="222"/>
      <c r="DNL5" s="222"/>
      <c r="DNM5" s="222"/>
      <c r="DNN5" s="222"/>
      <c r="DNO5" s="222"/>
      <c r="DNP5" s="222"/>
      <c r="DNQ5" s="222"/>
      <c r="DNR5" s="222"/>
      <c r="DNS5" s="222"/>
      <c r="DNT5" s="222"/>
      <c r="DNU5" s="222"/>
      <c r="DNV5" s="222"/>
      <c r="DNW5" s="222"/>
      <c r="DNX5" s="222"/>
      <c r="DNY5" s="222"/>
      <c r="DNZ5" s="222"/>
      <c r="DOA5" s="222"/>
      <c r="DOB5" s="222"/>
      <c r="DOC5" s="222"/>
      <c r="DOD5" s="222"/>
      <c r="DOE5" s="222"/>
      <c r="DOF5" s="222"/>
      <c r="DOG5" s="222"/>
      <c r="DOH5" s="222"/>
      <c r="DOI5" s="222"/>
      <c r="DOJ5" s="222"/>
      <c r="DOK5" s="222"/>
      <c r="DOL5" s="222"/>
      <c r="DOM5" s="222"/>
      <c r="DON5" s="222"/>
      <c r="DOO5" s="222"/>
      <c r="DOP5" s="222"/>
      <c r="DOQ5" s="222"/>
      <c r="DOR5" s="222"/>
      <c r="DOS5" s="222"/>
      <c r="DOT5" s="222"/>
      <c r="DOU5" s="222"/>
      <c r="DOV5" s="222"/>
      <c r="DOW5" s="222"/>
      <c r="DOX5" s="222"/>
      <c r="DOY5" s="222"/>
      <c r="DOZ5" s="222"/>
      <c r="DPA5" s="222"/>
      <c r="DPB5" s="222"/>
      <c r="DPC5" s="222"/>
      <c r="DPD5" s="222"/>
      <c r="DPE5" s="222"/>
      <c r="DPF5" s="222"/>
      <c r="DPG5" s="222"/>
      <c r="DPH5" s="222"/>
      <c r="DPI5" s="222"/>
      <c r="DPJ5" s="222"/>
      <c r="DPK5" s="222"/>
      <c r="DPL5" s="222"/>
      <c r="DPM5" s="222"/>
      <c r="DPN5" s="222"/>
      <c r="DPO5" s="222"/>
      <c r="DPP5" s="222"/>
      <c r="DPQ5" s="222"/>
      <c r="DPR5" s="222"/>
      <c r="DPS5" s="222"/>
      <c r="DPT5" s="222"/>
      <c r="DPU5" s="222"/>
      <c r="DPV5" s="222"/>
      <c r="DPW5" s="222"/>
      <c r="DPX5" s="222"/>
      <c r="DPY5" s="222"/>
      <c r="DPZ5" s="222"/>
      <c r="DQA5" s="222"/>
      <c r="DQB5" s="222"/>
      <c r="DQC5" s="222"/>
      <c r="DQD5" s="222"/>
      <c r="DQE5" s="222"/>
      <c r="DQF5" s="222"/>
      <c r="DQG5" s="222"/>
      <c r="DQH5" s="222"/>
      <c r="DQI5" s="222"/>
      <c r="DQJ5" s="222"/>
      <c r="DQK5" s="222"/>
      <c r="DQL5" s="222"/>
      <c r="DQM5" s="222"/>
      <c r="DQN5" s="222"/>
      <c r="DQO5" s="222"/>
      <c r="DQP5" s="222"/>
      <c r="DQQ5" s="222"/>
      <c r="DQR5" s="222"/>
      <c r="DQS5" s="222"/>
      <c r="DQT5" s="222"/>
      <c r="DQU5" s="222"/>
      <c r="DQV5" s="222"/>
      <c r="DQW5" s="222"/>
      <c r="DQX5" s="222"/>
      <c r="DQY5" s="222"/>
      <c r="DQZ5" s="222"/>
      <c r="DRA5" s="222"/>
      <c r="DRB5" s="222"/>
      <c r="DRC5" s="222"/>
      <c r="DRD5" s="222"/>
      <c r="DRE5" s="222"/>
      <c r="DRF5" s="222"/>
      <c r="DRG5" s="222"/>
      <c r="DRH5" s="222"/>
      <c r="DRI5" s="222"/>
      <c r="DRJ5" s="222"/>
      <c r="DRK5" s="222"/>
      <c r="DRL5" s="222"/>
      <c r="DRM5" s="222"/>
      <c r="DRN5" s="222"/>
      <c r="DRO5" s="222"/>
      <c r="DRP5" s="222"/>
      <c r="DRQ5" s="222"/>
      <c r="DRR5" s="222"/>
      <c r="DRS5" s="222"/>
      <c r="DRT5" s="222"/>
      <c r="DRU5" s="222"/>
      <c r="DRV5" s="222"/>
      <c r="DRW5" s="222"/>
      <c r="DRX5" s="222"/>
      <c r="DRY5" s="222"/>
      <c r="DRZ5" s="222"/>
      <c r="DSA5" s="222"/>
      <c r="DSB5" s="222"/>
      <c r="DSC5" s="222"/>
      <c r="DSD5" s="222"/>
      <c r="DSE5" s="222"/>
      <c r="DSF5" s="222"/>
      <c r="DSG5" s="222"/>
      <c r="DSH5" s="222"/>
      <c r="DSI5" s="222"/>
      <c r="DSJ5" s="222"/>
      <c r="DSK5" s="222"/>
      <c r="DSL5" s="222"/>
      <c r="DSM5" s="222"/>
      <c r="DSN5" s="222"/>
      <c r="DSO5" s="222"/>
      <c r="DSP5" s="222"/>
      <c r="DSQ5" s="222"/>
      <c r="DSR5" s="222"/>
      <c r="DSS5" s="222"/>
      <c r="DST5" s="222"/>
      <c r="DSU5" s="222"/>
      <c r="DSV5" s="222"/>
      <c r="DSW5" s="222"/>
      <c r="DSX5" s="222"/>
      <c r="DSY5" s="222"/>
      <c r="DSZ5" s="222"/>
      <c r="DTA5" s="222"/>
      <c r="DTB5" s="222"/>
      <c r="DTC5" s="222"/>
      <c r="DTD5" s="222"/>
      <c r="DTE5" s="222"/>
      <c r="DTF5" s="222"/>
      <c r="DTG5" s="222"/>
      <c r="DTH5" s="222"/>
      <c r="DTI5" s="222"/>
      <c r="DTJ5" s="222"/>
      <c r="DTK5" s="222"/>
      <c r="DTL5" s="222"/>
      <c r="DTM5" s="222"/>
      <c r="DTN5" s="222"/>
      <c r="DTO5" s="222"/>
      <c r="DTP5" s="222"/>
      <c r="DTQ5" s="222"/>
      <c r="DTR5" s="222"/>
      <c r="DTS5" s="222"/>
      <c r="DTT5" s="222"/>
      <c r="DTU5" s="222"/>
      <c r="DTV5" s="222"/>
      <c r="DTW5" s="222"/>
      <c r="DTX5" s="222"/>
      <c r="DTY5" s="222"/>
      <c r="DTZ5" s="222"/>
      <c r="DUA5" s="222"/>
      <c r="DUB5" s="222"/>
      <c r="DUC5" s="222"/>
      <c r="DUD5" s="222"/>
      <c r="DUE5" s="222"/>
      <c r="DUF5" s="222"/>
      <c r="DUG5" s="222"/>
      <c r="DUH5" s="222"/>
      <c r="DUI5" s="222"/>
      <c r="DUJ5" s="222"/>
      <c r="DUK5" s="222"/>
      <c r="DUL5" s="222"/>
      <c r="DUM5" s="222"/>
      <c r="DUN5" s="222"/>
      <c r="DUO5" s="222"/>
      <c r="DUP5" s="222"/>
      <c r="DUQ5" s="222"/>
      <c r="DUR5" s="222"/>
      <c r="DUS5" s="222"/>
      <c r="DUT5" s="222"/>
      <c r="DUU5" s="222"/>
      <c r="DUV5" s="222"/>
      <c r="DUW5" s="222"/>
      <c r="DUX5" s="222"/>
      <c r="DUY5" s="222"/>
      <c r="DUZ5" s="222"/>
      <c r="DVA5" s="222"/>
      <c r="DVB5" s="222"/>
      <c r="DVC5" s="222"/>
      <c r="DVD5" s="222"/>
      <c r="DVE5" s="222"/>
      <c r="DVF5" s="222"/>
      <c r="DVG5" s="222"/>
      <c r="DVH5" s="222"/>
      <c r="DVI5" s="222"/>
      <c r="DVJ5" s="222"/>
      <c r="DVK5" s="222"/>
      <c r="DVL5" s="222"/>
      <c r="DVM5" s="222"/>
      <c r="DVN5" s="222"/>
      <c r="DVO5" s="222"/>
      <c r="DVP5" s="222"/>
      <c r="DVQ5" s="222"/>
      <c r="DVR5" s="222"/>
      <c r="DVS5" s="222"/>
      <c r="DVT5" s="222"/>
      <c r="DVU5" s="222"/>
      <c r="DVV5" s="222"/>
      <c r="DVW5" s="222"/>
      <c r="DVX5" s="222"/>
      <c r="DVY5" s="222"/>
      <c r="DVZ5" s="222"/>
      <c r="DWA5" s="222"/>
      <c r="DWB5" s="222"/>
      <c r="DWC5" s="222"/>
      <c r="DWD5" s="222"/>
      <c r="DWE5" s="222"/>
      <c r="DWF5" s="222"/>
      <c r="DWG5" s="222"/>
      <c r="DWH5" s="222"/>
      <c r="DWI5" s="222"/>
      <c r="DWJ5" s="222"/>
      <c r="DWK5" s="222"/>
      <c r="DWL5" s="222"/>
      <c r="DWM5" s="222"/>
      <c r="DWN5" s="222"/>
      <c r="DWO5" s="222"/>
      <c r="DWP5" s="222"/>
      <c r="DWQ5" s="222"/>
      <c r="DWR5" s="222"/>
      <c r="DWS5" s="222"/>
      <c r="DWT5" s="222"/>
      <c r="DWU5" s="222"/>
      <c r="DWV5" s="222"/>
      <c r="DWW5" s="222"/>
      <c r="DWX5" s="222"/>
      <c r="DWY5" s="222"/>
      <c r="DWZ5" s="222"/>
      <c r="DXA5" s="222"/>
      <c r="DXB5" s="222"/>
      <c r="DXC5" s="222"/>
      <c r="DXD5" s="222"/>
      <c r="DXE5" s="222"/>
      <c r="DXF5" s="222"/>
      <c r="DXG5" s="222"/>
      <c r="DXH5" s="222"/>
      <c r="DXI5" s="222"/>
      <c r="DXJ5" s="222"/>
      <c r="DXK5" s="222"/>
      <c r="DXL5" s="222"/>
      <c r="DXM5" s="222"/>
      <c r="DXN5" s="222"/>
      <c r="DXO5" s="222"/>
      <c r="DXP5" s="222"/>
      <c r="DXQ5" s="222"/>
      <c r="DXR5" s="222"/>
      <c r="DXS5" s="222"/>
      <c r="DXT5" s="222"/>
      <c r="DXU5" s="222"/>
      <c r="DXV5" s="222"/>
      <c r="DXW5" s="222"/>
      <c r="DXX5" s="222"/>
      <c r="DXY5" s="222"/>
      <c r="DXZ5" s="222"/>
      <c r="DYA5" s="222"/>
      <c r="DYB5" s="222"/>
      <c r="DYC5" s="222"/>
      <c r="DYD5" s="222"/>
      <c r="DYE5" s="222"/>
      <c r="DYF5" s="222"/>
      <c r="DYG5" s="222"/>
      <c r="DYH5" s="222"/>
      <c r="DYI5" s="222"/>
      <c r="DYJ5" s="222"/>
      <c r="DYK5" s="222"/>
      <c r="DYL5" s="222"/>
      <c r="DYM5" s="222"/>
      <c r="DYN5" s="222"/>
      <c r="DYO5" s="222"/>
      <c r="DYP5" s="222"/>
      <c r="DYQ5" s="222"/>
      <c r="DYR5" s="222"/>
      <c r="DYS5" s="222"/>
      <c r="DYT5" s="222"/>
      <c r="DYU5" s="222"/>
      <c r="DYV5" s="222"/>
      <c r="DYW5" s="222"/>
      <c r="DYX5" s="222"/>
      <c r="DYY5" s="222"/>
      <c r="DYZ5" s="222"/>
      <c r="DZA5" s="222"/>
      <c r="DZB5" s="222"/>
      <c r="DZC5" s="222"/>
      <c r="DZD5" s="222"/>
      <c r="DZE5" s="222"/>
      <c r="DZF5" s="222"/>
      <c r="DZG5" s="222"/>
      <c r="DZH5" s="222"/>
      <c r="DZI5" s="222"/>
      <c r="DZJ5" s="222"/>
      <c r="DZK5" s="222"/>
      <c r="DZL5" s="222"/>
      <c r="DZM5" s="222"/>
      <c r="DZN5" s="222"/>
      <c r="DZO5" s="222"/>
      <c r="DZP5" s="222"/>
      <c r="DZQ5" s="222"/>
      <c r="DZR5" s="222"/>
      <c r="DZS5" s="222"/>
      <c r="DZT5" s="222"/>
      <c r="DZU5" s="222"/>
      <c r="DZV5" s="222"/>
      <c r="DZW5" s="222"/>
      <c r="DZX5" s="222"/>
      <c r="DZY5" s="222"/>
      <c r="DZZ5" s="222"/>
      <c r="EAA5" s="222"/>
      <c r="EAB5" s="222"/>
      <c r="EAC5" s="222"/>
      <c r="EAD5" s="222"/>
      <c r="EAE5" s="222"/>
      <c r="EAF5" s="222"/>
      <c r="EAG5" s="222"/>
      <c r="EAH5" s="222"/>
      <c r="EAI5" s="222"/>
      <c r="EAJ5" s="222"/>
      <c r="EAK5" s="222"/>
      <c r="EAL5" s="222"/>
      <c r="EAM5" s="222"/>
      <c r="EAN5" s="222"/>
      <c r="EAO5" s="222"/>
      <c r="EAP5" s="222"/>
      <c r="EAQ5" s="222"/>
      <c r="EAR5" s="222"/>
      <c r="EAS5" s="222"/>
      <c r="EAT5" s="222"/>
      <c r="EAU5" s="222"/>
      <c r="EAV5" s="222"/>
      <c r="EAW5" s="222"/>
      <c r="EAX5" s="222"/>
      <c r="EAY5" s="222"/>
      <c r="EAZ5" s="222"/>
      <c r="EBA5" s="222"/>
      <c r="EBB5" s="222"/>
      <c r="EBC5" s="222"/>
      <c r="EBD5" s="222"/>
      <c r="EBE5" s="222"/>
      <c r="EBF5" s="222"/>
      <c r="EBG5" s="222"/>
      <c r="EBH5" s="222"/>
      <c r="EBI5" s="222"/>
      <c r="EBJ5" s="222"/>
      <c r="EBK5" s="222"/>
      <c r="EBL5" s="222"/>
      <c r="EBM5" s="222"/>
      <c r="EBN5" s="222"/>
      <c r="EBO5" s="222"/>
      <c r="EBP5" s="222"/>
      <c r="EBQ5" s="222"/>
      <c r="EBR5" s="222"/>
      <c r="EBS5" s="222"/>
      <c r="EBT5" s="222"/>
      <c r="EBU5" s="222"/>
      <c r="EBV5" s="222"/>
      <c r="EBW5" s="222"/>
      <c r="EBX5" s="222"/>
      <c r="EBY5" s="222"/>
      <c r="EBZ5" s="222"/>
      <c r="ECA5" s="222"/>
      <c r="ECB5" s="222"/>
      <c r="ECC5" s="222"/>
      <c r="ECD5" s="222"/>
      <c r="ECE5" s="222"/>
      <c r="ECF5" s="222"/>
      <c r="ECG5" s="222"/>
      <c r="ECH5" s="222"/>
      <c r="ECI5" s="222"/>
      <c r="ECJ5" s="222"/>
      <c r="ECK5" s="222"/>
      <c r="ECL5" s="222"/>
      <c r="ECM5" s="222"/>
      <c r="ECN5" s="222"/>
      <c r="ECO5" s="222"/>
      <c r="ECP5" s="222"/>
      <c r="ECQ5" s="222"/>
      <c r="ECR5" s="222"/>
      <c r="ECS5" s="222"/>
      <c r="ECT5" s="222"/>
      <c r="ECU5" s="222"/>
      <c r="ECV5" s="222"/>
      <c r="ECW5" s="222"/>
      <c r="ECX5" s="222"/>
      <c r="ECY5" s="222"/>
      <c r="ECZ5" s="222"/>
      <c r="EDA5" s="222"/>
      <c r="EDB5" s="222"/>
      <c r="EDC5" s="222"/>
      <c r="EDD5" s="222"/>
      <c r="EDE5" s="222"/>
      <c r="EDF5" s="222"/>
      <c r="EDG5" s="222"/>
      <c r="EDH5" s="222"/>
      <c r="EDI5" s="222"/>
      <c r="EDJ5" s="222"/>
      <c r="EDK5" s="222"/>
      <c r="EDL5" s="222"/>
      <c r="EDM5" s="222"/>
      <c r="EDN5" s="222"/>
      <c r="EDO5" s="222"/>
      <c r="EDP5" s="222"/>
      <c r="EDQ5" s="222"/>
      <c r="EDR5" s="222"/>
      <c r="EDS5" s="222"/>
      <c r="EDT5" s="222"/>
      <c r="EDU5" s="222"/>
      <c r="EDV5" s="222"/>
      <c r="EDW5" s="222"/>
      <c r="EDX5" s="222"/>
      <c r="EDY5" s="222"/>
      <c r="EDZ5" s="222"/>
      <c r="EEA5" s="222"/>
      <c r="EEB5" s="222"/>
      <c r="EEC5" s="222"/>
      <c r="EED5" s="222"/>
      <c r="EEE5" s="222"/>
      <c r="EEF5" s="222"/>
      <c r="EEG5" s="222"/>
      <c r="EEH5" s="222"/>
      <c r="EEI5" s="222"/>
      <c r="EEJ5" s="222"/>
      <c r="EEK5" s="222"/>
      <c r="EEL5" s="222"/>
      <c r="EEM5" s="222"/>
      <c r="EEN5" s="222"/>
      <c r="EEO5" s="222"/>
      <c r="EEP5" s="222"/>
      <c r="EEQ5" s="222"/>
      <c r="EER5" s="222"/>
      <c r="EES5" s="222"/>
      <c r="EET5" s="222"/>
      <c r="EEU5" s="222"/>
      <c r="EEV5" s="222"/>
      <c r="EEW5" s="222"/>
      <c r="EEX5" s="222"/>
      <c r="EEY5" s="222"/>
      <c r="EEZ5" s="222"/>
      <c r="EFA5" s="222"/>
      <c r="EFB5" s="222"/>
      <c r="EFC5" s="222"/>
      <c r="EFD5" s="222"/>
      <c r="EFE5" s="222"/>
      <c r="EFF5" s="222"/>
      <c r="EFG5" s="222"/>
      <c r="EFH5" s="222"/>
      <c r="EFI5" s="222"/>
      <c r="EFJ5" s="222"/>
      <c r="EFK5" s="222"/>
      <c r="EFL5" s="222"/>
      <c r="EFM5" s="222"/>
      <c r="EFN5" s="222"/>
      <c r="EFO5" s="222"/>
      <c r="EFP5" s="222"/>
      <c r="EFQ5" s="222"/>
      <c r="EFR5" s="222"/>
      <c r="EFS5" s="222"/>
      <c r="EFT5" s="222"/>
      <c r="EFU5" s="222"/>
      <c r="EFV5" s="222"/>
      <c r="EFW5" s="222"/>
      <c r="EFX5" s="222"/>
      <c r="EFY5" s="222"/>
      <c r="EFZ5" s="222"/>
      <c r="EGA5" s="222"/>
      <c r="EGB5" s="222"/>
      <c r="EGC5" s="222"/>
      <c r="EGD5" s="222"/>
      <c r="EGE5" s="222"/>
      <c r="EGF5" s="222"/>
      <c r="EGG5" s="222"/>
      <c r="EGH5" s="222"/>
      <c r="EGI5" s="222"/>
      <c r="EGJ5" s="222"/>
      <c r="EGK5" s="222"/>
      <c r="EGL5" s="222"/>
      <c r="EGM5" s="222"/>
      <c r="EGN5" s="222"/>
      <c r="EGO5" s="222"/>
      <c r="EGP5" s="222"/>
      <c r="EGQ5" s="222"/>
      <c r="EGR5" s="222"/>
      <c r="EGS5" s="222"/>
      <c r="EGT5" s="222"/>
      <c r="EGU5" s="222"/>
      <c r="EGV5" s="222"/>
      <c r="EGW5" s="222"/>
      <c r="EGX5" s="222"/>
      <c r="EGY5" s="222"/>
      <c r="EGZ5" s="222"/>
      <c r="EHA5" s="222"/>
      <c r="EHB5" s="222"/>
      <c r="EHC5" s="222"/>
      <c r="EHD5" s="222"/>
      <c r="EHE5" s="222"/>
      <c r="EHF5" s="222"/>
      <c r="EHG5" s="222"/>
      <c r="EHH5" s="222"/>
      <c r="EHI5" s="222"/>
      <c r="EHJ5" s="222"/>
      <c r="EHK5" s="222"/>
      <c r="EHL5" s="222"/>
      <c r="EHM5" s="222"/>
      <c r="EHN5" s="222"/>
      <c r="EHO5" s="222"/>
      <c r="EHP5" s="222"/>
      <c r="EHQ5" s="222"/>
      <c r="EHR5" s="222"/>
      <c r="EHS5" s="222"/>
      <c r="EHT5" s="222"/>
      <c r="EHU5" s="222"/>
      <c r="EHV5" s="222"/>
      <c r="EHW5" s="222"/>
      <c r="EHX5" s="222"/>
      <c r="EHY5" s="222"/>
      <c r="EHZ5" s="222"/>
      <c r="EIA5" s="222"/>
      <c r="EIB5" s="222"/>
      <c r="EIC5" s="222"/>
      <c r="EID5" s="222"/>
      <c r="EIE5" s="222"/>
      <c r="EIF5" s="222"/>
      <c r="EIG5" s="222"/>
      <c r="EIH5" s="222"/>
      <c r="EII5" s="222"/>
      <c r="EIJ5" s="222"/>
      <c r="EIK5" s="222"/>
      <c r="EIL5" s="222"/>
      <c r="EIM5" s="222"/>
      <c r="EIN5" s="222"/>
      <c r="EIO5" s="222"/>
      <c r="EIP5" s="222"/>
      <c r="EIQ5" s="222"/>
      <c r="EIR5" s="222"/>
      <c r="EIS5" s="222"/>
      <c r="EIT5" s="222"/>
      <c r="EIU5" s="222"/>
      <c r="EIV5" s="222"/>
      <c r="EIW5" s="222"/>
      <c r="EIX5" s="222"/>
      <c r="EIY5" s="222"/>
      <c r="EIZ5" s="222"/>
      <c r="EJA5" s="222"/>
      <c r="EJB5" s="222"/>
      <c r="EJC5" s="222"/>
      <c r="EJD5" s="222"/>
      <c r="EJE5" s="222"/>
      <c r="EJF5" s="222"/>
      <c r="EJG5" s="222"/>
      <c r="EJH5" s="222"/>
      <c r="EJI5" s="222"/>
      <c r="EJJ5" s="222"/>
      <c r="EJK5" s="222"/>
      <c r="EJL5" s="222"/>
      <c r="EJM5" s="222"/>
      <c r="EJN5" s="222"/>
      <c r="EJO5" s="222"/>
      <c r="EJP5" s="222"/>
      <c r="EJQ5" s="222"/>
      <c r="EJR5" s="222"/>
      <c r="EJS5" s="222"/>
      <c r="EJT5" s="222"/>
      <c r="EJU5" s="222"/>
      <c r="EJV5" s="222"/>
      <c r="EJW5" s="222"/>
      <c r="EJX5" s="222"/>
      <c r="EJY5" s="222"/>
      <c r="EJZ5" s="222"/>
      <c r="EKA5" s="222"/>
      <c r="EKB5" s="222"/>
      <c r="EKC5" s="222"/>
      <c r="EKD5" s="222"/>
      <c r="EKE5" s="222"/>
      <c r="EKF5" s="222"/>
      <c r="EKG5" s="222"/>
      <c r="EKH5" s="222"/>
      <c r="EKI5" s="222"/>
      <c r="EKJ5" s="222"/>
      <c r="EKK5" s="222"/>
      <c r="EKL5" s="222"/>
      <c r="EKM5" s="222"/>
      <c r="EKN5" s="222"/>
      <c r="EKO5" s="222"/>
      <c r="EKP5" s="222"/>
      <c r="EKQ5" s="222"/>
      <c r="EKR5" s="222"/>
      <c r="EKS5" s="222"/>
      <c r="EKT5" s="222"/>
      <c r="EKU5" s="222"/>
      <c r="EKV5" s="222"/>
      <c r="EKW5" s="222"/>
      <c r="EKX5" s="222"/>
      <c r="EKY5" s="222"/>
      <c r="EKZ5" s="222"/>
      <c r="ELA5" s="222"/>
      <c r="ELB5" s="222"/>
      <c r="ELC5" s="222"/>
      <c r="ELD5" s="222"/>
      <c r="ELE5" s="222"/>
      <c r="ELF5" s="222"/>
      <c r="ELG5" s="222"/>
      <c r="ELH5" s="222"/>
      <c r="ELI5" s="222"/>
      <c r="ELJ5" s="222"/>
      <c r="ELK5" s="222"/>
      <c r="ELL5" s="222"/>
      <c r="ELM5" s="222"/>
      <c r="ELN5" s="222"/>
      <c r="ELO5" s="222"/>
      <c r="ELP5" s="222"/>
      <c r="ELQ5" s="222"/>
      <c r="ELR5" s="222"/>
      <c r="ELS5" s="222"/>
      <c r="ELT5" s="222"/>
      <c r="ELU5" s="222"/>
      <c r="ELV5" s="222"/>
      <c r="ELW5" s="222"/>
      <c r="ELX5" s="222"/>
      <c r="ELY5" s="222"/>
      <c r="ELZ5" s="222"/>
      <c r="EMA5" s="222"/>
      <c r="EMB5" s="222"/>
      <c r="EMC5" s="222"/>
      <c r="EMD5" s="222"/>
      <c r="EME5" s="222"/>
      <c r="EMF5" s="222"/>
      <c r="EMG5" s="222"/>
      <c r="EMH5" s="222"/>
      <c r="EMI5" s="222"/>
      <c r="EMJ5" s="222"/>
      <c r="EMK5" s="222"/>
      <c r="EML5" s="222"/>
      <c r="EMM5" s="222"/>
      <c r="EMN5" s="222"/>
      <c r="EMO5" s="222"/>
      <c r="EMP5" s="222"/>
      <c r="EMQ5" s="222"/>
      <c r="EMR5" s="222"/>
      <c r="EMS5" s="222"/>
      <c r="EMT5" s="222"/>
      <c r="EMU5" s="222"/>
      <c r="EMV5" s="222"/>
      <c r="EMW5" s="222"/>
      <c r="EMX5" s="222"/>
      <c r="EMY5" s="222"/>
      <c r="EMZ5" s="222"/>
      <c r="ENA5" s="222"/>
      <c r="ENB5" s="222"/>
      <c r="ENC5" s="222"/>
      <c r="END5" s="222"/>
      <c r="ENE5" s="222"/>
      <c r="ENF5" s="222"/>
      <c r="ENG5" s="222"/>
      <c r="ENH5" s="222"/>
      <c r="ENI5" s="222"/>
      <c r="ENJ5" s="222"/>
      <c r="ENK5" s="222"/>
      <c r="ENL5" s="222"/>
      <c r="ENM5" s="222"/>
      <c r="ENN5" s="222"/>
      <c r="ENO5" s="222"/>
      <c r="ENP5" s="222"/>
      <c r="ENQ5" s="222"/>
      <c r="ENR5" s="222"/>
      <c r="ENS5" s="222"/>
      <c r="ENT5" s="222"/>
      <c r="ENU5" s="222"/>
      <c r="ENV5" s="222"/>
      <c r="ENW5" s="222"/>
      <c r="ENX5" s="222"/>
      <c r="ENY5" s="222"/>
      <c r="ENZ5" s="222"/>
      <c r="EOA5" s="222"/>
      <c r="EOB5" s="222"/>
      <c r="EOC5" s="222"/>
      <c r="EOD5" s="222"/>
      <c r="EOE5" s="222"/>
      <c r="EOF5" s="222"/>
      <c r="EOG5" s="222"/>
      <c r="EOH5" s="222"/>
      <c r="EOI5" s="222"/>
      <c r="EOJ5" s="222"/>
      <c r="EOK5" s="222"/>
      <c r="EOL5" s="222"/>
      <c r="EOM5" s="222"/>
      <c r="EON5" s="222"/>
      <c r="EOO5" s="222"/>
      <c r="EOP5" s="222"/>
      <c r="EOQ5" s="222"/>
      <c r="EOR5" s="222"/>
      <c r="EOS5" s="222"/>
      <c r="EOT5" s="222"/>
      <c r="EOU5" s="222"/>
      <c r="EOV5" s="222"/>
      <c r="EOW5" s="222"/>
      <c r="EOX5" s="222"/>
      <c r="EOY5" s="222"/>
      <c r="EOZ5" s="222"/>
      <c r="EPA5" s="222"/>
      <c r="EPB5" s="222"/>
      <c r="EPC5" s="222"/>
      <c r="EPD5" s="222"/>
      <c r="EPE5" s="222"/>
      <c r="EPF5" s="222"/>
      <c r="EPG5" s="222"/>
      <c r="EPH5" s="222"/>
      <c r="EPI5" s="222"/>
      <c r="EPJ5" s="222"/>
      <c r="EPK5" s="222"/>
      <c r="EPL5" s="222"/>
      <c r="EPM5" s="222"/>
      <c r="EPN5" s="222"/>
      <c r="EPO5" s="222"/>
      <c r="EPP5" s="222"/>
      <c r="EPQ5" s="222"/>
      <c r="EPR5" s="222"/>
      <c r="EPS5" s="222"/>
      <c r="EPT5" s="222"/>
      <c r="EPU5" s="222"/>
      <c r="EPV5" s="222"/>
      <c r="EPW5" s="222"/>
      <c r="EPX5" s="222"/>
      <c r="EPY5" s="222"/>
      <c r="EPZ5" s="222"/>
      <c r="EQA5" s="222"/>
      <c r="EQB5" s="222"/>
      <c r="EQC5" s="222"/>
      <c r="EQD5" s="222"/>
      <c r="EQE5" s="222"/>
      <c r="EQF5" s="222"/>
      <c r="EQG5" s="222"/>
      <c r="EQH5" s="222"/>
      <c r="EQI5" s="222"/>
      <c r="EQJ5" s="222"/>
      <c r="EQK5" s="222"/>
      <c r="EQL5" s="222"/>
      <c r="EQM5" s="222"/>
      <c r="EQN5" s="222"/>
      <c r="EQO5" s="222"/>
      <c r="EQP5" s="222"/>
      <c r="EQQ5" s="222"/>
      <c r="EQR5" s="222"/>
      <c r="EQS5" s="222"/>
      <c r="EQT5" s="222"/>
      <c r="EQU5" s="222"/>
      <c r="EQV5" s="222"/>
      <c r="EQW5" s="222"/>
      <c r="EQX5" s="222"/>
      <c r="EQY5" s="222"/>
      <c r="EQZ5" s="222"/>
      <c r="ERA5" s="222"/>
      <c r="ERB5" s="222"/>
      <c r="ERC5" s="222"/>
      <c r="ERD5" s="222"/>
      <c r="ERE5" s="222"/>
      <c r="ERF5" s="222"/>
      <c r="ERG5" s="222"/>
      <c r="ERH5" s="222"/>
      <c r="ERI5" s="222"/>
      <c r="ERJ5" s="222"/>
      <c r="ERK5" s="222"/>
      <c r="ERL5" s="222"/>
      <c r="ERM5" s="222"/>
      <c r="ERN5" s="222"/>
      <c r="ERO5" s="222"/>
      <c r="ERP5" s="222"/>
      <c r="ERQ5" s="222"/>
      <c r="ERR5" s="222"/>
      <c r="ERS5" s="222"/>
      <c r="ERT5" s="222"/>
      <c r="ERU5" s="222"/>
      <c r="ERV5" s="222"/>
      <c r="ERW5" s="222"/>
      <c r="ERX5" s="222"/>
      <c r="ERY5" s="222"/>
      <c r="ERZ5" s="222"/>
      <c r="ESA5" s="222"/>
      <c r="ESB5" s="222"/>
      <c r="ESC5" s="222"/>
      <c r="ESD5" s="222"/>
      <c r="ESE5" s="222"/>
      <c r="ESF5" s="222"/>
      <c r="ESG5" s="222"/>
      <c r="ESH5" s="222"/>
      <c r="ESI5" s="222"/>
      <c r="ESJ5" s="222"/>
      <c r="ESK5" s="222"/>
      <c r="ESL5" s="222"/>
      <c r="ESM5" s="222"/>
      <c r="ESN5" s="222"/>
      <c r="ESO5" s="222"/>
      <c r="ESP5" s="222"/>
      <c r="ESQ5" s="222"/>
      <c r="ESR5" s="222"/>
      <c r="ESS5" s="222"/>
      <c r="EST5" s="222"/>
      <c r="ESU5" s="222"/>
      <c r="ESV5" s="222"/>
      <c r="ESW5" s="222"/>
      <c r="ESX5" s="222"/>
      <c r="ESY5" s="222"/>
      <c r="ESZ5" s="222"/>
      <c r="ETA5" s="222"/>
      <c r="ETB5" s="222"/>
      <c r="ETC5" s="222"/>
      <c r="ETD5" s="222"/>
      <c r="ETE5" s="222"/>
      <c r="ETF5" s="222"/>
      <c r="ETG5" s="222"/>
      <c r="ETH5" s="222"/>
      <c r="ETI5" s="222"/>
      <c r="ETJ5" s="222"/>
      <c r="ETK5" s="222"/>
      <c r="ETL5" s="222"/>
      <c r="ETM5" s="222"/>
      <c r="ETN5" s="222"/>
      <c r="ETO5" s="222"/>
      <c r="ETP5" s="222"/>
      <c r="ETQ5" s="222"/>
      <c r="ETR5" s="222"/>
      <c r="ETS5" s="222"/>
      <c r="ETT5" s="222"/>
      <c r="ETU5" s="222"/>
      <c r="ETV5" s="222"/>
      <c r="ETW5" s="222"/>
      <c r="ETX5" s="222"/>
      <c r="ETY5" s="222"/>
      <c r="ETZ5" s="222"/>
      <c r="EUA5" s="222"/>
      <c r="EUB5" s="222"/>
      <c r="EUC5" s="222"/>
      <c r="EUD5" s="222"/>
      <c r="EUE5" s="222"/>
      <c r="EUF5" s="222"/>
      <c r="EUG5" s="222"/>
      <c r="EUH5" s="222"/>
      <c r="EUI5" s="222"/>
      <c r="EUJ5" s="222"/>
      <c r="EUK5" s="222"/>
      <c r="EUL5" s="222"/>
      <c r="EUM5" s="222"/>
      <c r="EUN5" s="222"/>
      <c r="EUO5" s="222"/>
      <c r="EUP5" s="222"/>
      <c r="EUQ5" s="222"/>
      <c r="EUR5" s="222"/>
      <c r="EUS5" s="222"/>
      <c r="EUT5" s="222"/>
      <c r="EUU5" s="222"/>
      <c r="EUV5" s="222"/>
      <c r="EUW5" s="222"/>
      <c r="EUX5" s="222"/>
      <c r="EUY5" s="222"/>
      <c r="EUZ5" s="222"/>
      <c r="EVA5" s="222"/>
      <c r="EVB5" s="222"/>
      <c r="EVC5" s="222"/>
      <c r="EVD5" s="222"/>
      <c r="EVE5" s="222"/>
      <c r="EVF5" s="222"/>
      <c r="EVG5" s="222"/>
      <c r="EVH5" s="222"/>
      <c r="EVI5" s="222"/>
      <c r="EVJ5" s="222"/>
      <c r="EVK5" s="222"/>
      <c r="EVL5" s="222"/>
      <c r="EVM5" s="222"/>
      <c r="EVN5" s="222"/>
      <c r="EVO5" s="222"/>
      <c r="EVP5" s="222"/>
      <c r="EVQ5" s="222"/>
      <c r="EVR5" s="222"/>
      <c r="EVS5" s="222"/>
      <c r="EVT5" s="222"/>
      <c r="EVU5" s="222"/>
      <c r="EVV5" s="222"/>
      <c r="EVW5" s="222"/>
      <c r="EVX5" s="222"/>
      <c r="EVY5" s="222"/>
      <c r="EVZ5" s="222"/>
      <c r="EWA5" s="222"/>
      <c r="EWB5" s="222"/>
      <c r="EWC5" s="222"/>
      <c r="EWD5" s="222"/>
      <c r="EWE5" s="222"/>
      <c r="EWF5" s="222"/>
      <c r="EWG5" s="222"/>
      <c r="EWH5" s="222"/>
      <c r="EWI5" s="222"/>
      <c r="EWJ5" s="222"/>
      <c r="EWK5" s="222"/>
      <c r="EWL5" s="222"/>
      <c r="EWM5" s="222"/>
      <c r="EWN5" s="222"/>
      <c r="EWO5" s="222"/>
      <c r="EWP5" s="222"/>
      <c r="EWQ5" s="222"/>
      <c r="EWR5" s="222"/>
      <c r="EWS5" s="222"/>
      <c r="EWT5" s="222"/>
      <c r="EWU5" s="222"/>
      <c r="EWV5" s="222"/>
      <c r="EWW5" s="222"/>
      <c r="EWX5" s="222"/>
      <c r="EWY5" s="222"/>
      <c r="EWZ5" s="222"/>
      <c r="EXA5" s="222"/>
      <c r="EXB5" s="222"/>
      <c r="EXC5" s="222"/>
      <c r="EXD5" s="222"/>
      <c r="EXE5" s="222"/>
      <c r="EXF5" s="222"/>
      <c r="EXG5" s="222"/>
      <c r="EXH5" s="222"/>
      <c r="EXI5" s="222"/>
      <c r="EXJ5" s="222"/>
      <c r="EXK5" s="222"/>
      <c r="EXL5" s="222"/>
      <c r="EXM5" s="222"/>
      <c r="EXN5" s="222"/>
      <c r="EXO5" s="222"/>
      <c r="EXP5" s="222"/>
      <c r="EXQ5" s="222"/>
      <c r="EXR5" s="222"/>
      <c r="EXS5" s="222"/>
      <c r="EXT5" s="222"/>
      <c r="EXU5" s="222"/>
      <c r="EXV5" s="222"/>
      <c r="EXW5" s="222"/>
      <c r="EXX5" s="222"/>
      <c r="EXY5" s="222"/>
      <c r="EXZ5" s="222"/>
      <c r="EYA5" s="222"/>
      <c r="EYB5" s="222"/>
      <c r="EYC5" s="222"/>
      <c r="EYD5" s="222"/>
      <c r="EYE5" s="222"/>
      <c r="EYF5" s="222"/>
      <c r="EYG5" s="222"/>
      <c r="EYH5" s="222"/>
      <c r="EYI5" s="222"/>
      <c r="EYJ5" s="222"/>
      <c r="EYK5" s="222"/>
      <c r="EYL5" s="222"/>
      <c r="EYM5" s="222"/>
      <c r="EYN5" s="222"/>
      <c r="EYO5" s="222"/>
      <c r="EYP5" s="222"/>
      <c r="EYQ5" s="222"/>
      <c r="EYR5" s="222"/>
      <c r="EYS5" s="222"/>
      <c r="EYT5" s="222"/>
      <c r="EYU5" s="222"/>
      <c r="EYV5" s="222"/>
      <c r="EYW5" s="222"/>
      <c r="EYX5" s="222"/>
      <c r="EYY5" s="222"/>
      <c r="EYZ5" s="222"/>
      <c r="EZA5" s="222"/>
      <c r="EZB5" s="222"/>
      <c r="EZC5" s="222"/>
      <c r="EZD5" s="222"/>
      <c r="EZE5" s="222"/>
      <c r="EZF5" s="222"/>
      <c r="EZG5" s="222"/>
      <c r="EZH5" s="222"/>
      <c r="EZI5" s="222"/>
      <c r="EZJ5" s="222"/>
      <c r="EZK5" s="222"/>
      <c r="EZL5" s="222"/>
      <c r="EZM5" s="222"/>
      <c r="EZN5" s="222"/>
      <c r="EZO5" s="222"/>
      <c r="EZP5" s="222"/>
      <c r="EZQ5" s="222"/>
      <c r="EZR5" s="222"/>
      <c r="EZS5" s="222"/>
      <c r="EZT5" s="222"/>
      <c r="EZU5" s="222"/>
      <c r="EZV5" s="222"/>
      <c r="EZW5" s="222"/>
      <c r="EZX5" s="222"/>
      <c r="EZY5" s="222"/>
      <c r="EZZ5" s="222"/>
      <c r="FAA5" s="222"/>
      <c r="FAB5" s="222"/>
      <c r="FAC5" s="222"/>
      <c r="FAD5" s="222"/>
      <c r="FAE5" s="222"/>
      <c r="FAF5" s="222"/>
      <c r="FAG5" s="222"/>
      <c r="FAH5" s="222"/>
      <c r="FAI5" s="222"/>
      <c r="FAJ5" s="222"/>
      <c r="FAK5" s="222"/>
      <c r="FAL5" s="222"/>
      <c r="FAM5" s="222"/>
      <c r="FAN5" s="222"/>
      <c r="FAO5" s="222"/>
      <c r="FAP5" s="222"/>
      <c r="FAQ5" s="222"/>
      <c r="FAR5" s="222"/>
      <c r="FAS5" s="222"/>
      <c r="FAT5" s="222"/>
      <c r="FAU5" s="222"/>
      <c r="FAV5" s="222"/>
      <c r="FAW5" s="222"/>
      <c r="FAX5" s="222"/>
      <c r="FAY5" s="222"/>
      <c r="FAZ5" s="222"/>
      <c r="FBA5" s="222"/>
      <c r="FBB5" s="222"/>
      <c r="FBC5" s="222"/>
      <c r="FBD5" s="222"/>
      <c r="FBE5" s="222"/>
      <c r="FBF5" s="222"/>
      <c r="FBG5" s="222"/>
      <c r="FBH5" s="222"/>
      <c r="FBI5" s="222"/>
      <c r="FBJ5" s="222"/>
      <c r="FBK5" s="222"/>
      <c r="FBL5" s="222"/>
      <c r="FBM5" s="222"/>
      <c r="FBN5" s="222"/>
      <c r="FBO5" s="222"/>
      <c r="FBP5" s="222"/>
      <c r="FBQ5" s="222"/>
      <c r="FBR5" s="222"/>
      <c r="FBS5" s="222"/>
      <c r="FBT5" s="222"/>
      <c r="FBU5" s="222"/>
      <c r="FBV5" s="222"/>
      <c r="FBW5" s="222"/>
      <c r="FBX5" s="222"/>
      <c r="FBY5" s="222"/>
      <c r="FBZ5" s="222"/>
      <c r="FCA5" s="222"/>
      <c r="FCB5" s="222"/>
      <c r="FCC5" s="222"/>
      <c r="FCD5" s="222"/>
      <c r="FCE5" s="222"/>
      <c r="FCF5" s="222"/>
      <c r="FCG5" s="222"/>
      <c r="FCH5" s="222"/>
      <c r="FCI5" s="222"/>
      <c r="FCJ5" s="222"/>
      <c r="FCK5" s="222"/>
      <c r="FCL5" s="222"/>
      <c r="FCM5" s="222"/>
      <c r="FCN5" s="222"/>
      <c r="FCO5" s="222"/>
      <c r="FCP5" s="222"/>
      <c r="FCQ5" s="222"/>
      <c r="FCR5" s="222"/>
      <c r="FCS5" s="222"/>
      <c r="FCT5" s="222"/>
      <c r="FCU5" s="222"/>
      <c r="FCV5" s="222"/>
      <c r="FCW5" s="222"/>
      <c r="FCX5" s="222"/>
      <c r="FCY5" s="222"/>
      <c r="FCZ5" s="222"/>
      <c r="FDA5" s="222"/>
      <c r="FDB5" s="222"/>
      <c r="FDC5" s="222"/>
      <c r="FDD5" s="222"/>
      <c r="FDE5" s="222"/>
      <c r="FDF5" s="222"/>
      <c r="FDG5" s="222"/>
      <c r="FDH5" s="222"/>
      <c r="FDI5" s="222"/>
      <c r="FDJ5" s="222"/>
      <c r="FDK5" s="222"/>
      <c r="FDL5" s="222"/>
      <c r="FDM5" s="222"/>
      <c r="FDN5" s="222"/>
      <c r="FDO5" s="222"/>
      <c r="FDP5" s="222"/>
      <c r="FDQ5" s="222"/>
      <c r="FDR5" s="222"/>
      <c r="FDS5" s="222"/>
      <c r="FDT5" s="222"/>
      <c r="FDU5" s="222"/>
      <c r="FDV5" s="222"/>
      <c r="FDW5" s="222"/>
      <c r="FDX5" s="222"/>
      <c r="FDY5" s="222"/>
      <c r="FDZ5" s="222"/>
      <c r="FEA5" s="222"/>
      <c r="FEB5" s="222"/>
      <c r="FEC5" s="222"/>
      <c r="FED5" s="222"/>
      <c r="FEE5" s="222"/>
      <c r="FEF5" s="222"/>
      <c r="FEG5" s="222"/>
      <c r="FEH5" s="222"/>
      <c r="FEI5" s="222"/>
      <c r="FEJ5" s="222"/>
      <c r="FEK5" s="222"/>
      <c r="FEL5" s="222"/>
      <c r="FEM5" s="222"/>
      <c r="FEN5" s="222"/>
      <c r="FEO5" s="222"/>
      <c r="FEP5" s="222"/>
      <c r="FEQ5" s="222"/>
      <c r="FER5" s="222"/>
      <c r="FES5" s="222"/>
      <c r="FET5" s="222"/>
      <c r="FEU5" s="222"/>
      <c r="FEV5" s="222"/>
      <c r="FEW5" s="222"/>
      <c r="FEX5" s="222"/>
      <c r="FEY5" s="222"/>
      <c r="FEZ5" s="222"/>
      <c r="FFA5" s="222"/>
      <c r="FFB5" s="222"/>
      <c r="FFC5" s="222"/>
      <c r="FFD5" s="222"/>
      <c r="FFE5" s="222"/>
      <c r="FFF5" s="222"/>
      <c r="FFG5" s="222"/>
      <c r="FFH5" s="222"/>
      <c r="FFI5" s="222"/>
      <c r="FFJ5" s="222"/>
      <c r="FFK5" s="222"/>
      <c r="FFL5" s="222"/>
      <c r="FFM5" s="222"/>
      <c r="FFN5" s="222"/>
      <c r="FFO5" s="222"/>
      <c r="FFP5" s="222"/>
      <c r="FFQ5" s="222"/>
      <c r="FFR5" s="222"/>
      <c r="FFS5" s="222"/>
      <c r="FFT5" s="222"/>
      <c r="FFU5" s="222"/>
      <c r="FFV5" s="222"/>
      <c r="FFW5" s="222"/>
      <c r="FFX5" s="222"/>
      <c r="FFY5" s="222"/>
      <c r="FFZ5" s="222"/>
      <c r="FGA5" s="222"/>
      <c r="FGB5" s="222"/>
      <c r="FGC5" s="222"/>
      <c r="FGD5" s="222"/>
      <c r="FGE5" s="222"/>
      <c r="FGF5" s="222"/>
      <c r="FGG5" s="222"/>
      <c r="FGH5" s="222"/>
      <c r="FGI5" s="222"/>
      <c r="FGJ5" s="222"/>
      <c r="FGK5" s="222"/>
      <c r="FGL5" s="222"/>
      <c r="FGM5" s="222"/>
      <c r="FGN5" s="222"/>
      <c r="FGO5" s="222"/>
      <c r="FGP5" s="222"/>
      <c r="FGQ5" s="222"/>
      <c r="FGR5" s="222"/>
      <c r="FGS5" s="222"/>
      <c r="FGT5" s="222"/>
      <c r="FGU5" s="222"/>
      <c r="FGV5" s="222"/>
      <c r="FGW5" s="222"/>
      <c r="FGX5" s="222"/>
      <c r="FGY5" s="222"/>
      <c r="FGZ5" s="222"/>
      <c r="FHA5" s="222"/>
      <c r="FHB5" s="222"/>
      <c r="FHC5" s="222"/>
      <c r="FHD5" s="222"/>
      <c r="FHE5" s="222"/>
      <c r="FHF5" s="222"/>
      <c r="FHG5" s="222"/>
      <c r="FHH5" s="222"/>
      <c r="FHI5" s="222"/>
      <c r="FHJ5" s="222"/>
      <c r="FHK5" s="222"/>
      <c r="FHL5" s="222"/>
      <c r="FHM5" s="222"/>
      <c r="FHN5" s="222"/>
      <c r="FHO5" s="222"/>
      <c r="FHP5" s="222"/>
      <c r="FHQ5" s="222"/>
      <c r="FHR5" s="222"/>
      <c r="FHS5" s="222"/>
      <c r="FHT5" s="222"/>
      <c r="FHU5" s="222"/>
      <c r="FHV5" s="222"/>
      <c r="FHW5" s="222"/>
      <c r="FHX5" s="222"/>
      <c r="FHY5" s="222"/>
      <c r="FHZ5" s="222"/>
      <c r="FIA5" s="222"/>
      <c r="FIB5" s="222"/>
      <c r="FIC5" s="222"/>
      <c r="FID5" s="222"/>
      <c r="FIE5" s="222"/>
      <c r="FIF5" s="222"/>
      <c r="FIG5" s="222"/>
      <c r="FIH5" s="222"/>
      <c r="FII5" s="222"/>
      <c r="FIJ5" s="222"/>
      <c r="FIK5" s="222"/>
      <c r="FIL5" s="222"/>
      <c r="FIM5" s="222"/>
      <c r="FIN5" s="222"/>
      <c r="FIO5" s="222"/>
      <c r="FIP5" s="222"/>
      <c r="FIQ5" s="222"/>
      <c r="FIR5" s="222"/>
      <c r="FIS5" s="222"/>
      <c r="FIT5" s="222"/>
      <c r="FIU5" s="222"/>
      <c r="FIV5" s="222"/>
      <c r="FIW5" s="222"/>
      <c r="FIX5" s="222"/>
      <c r="FIY5" s="222"/>
      <c r="FIZ5" s="222"/>
      <c r="FJA5" s="222"/>
      <c r="FJB5" s="222"/>
      <c r="FJC5" s="222"/>
      <c r="FJD5" s="222"/>
      <c r="FJE5" s="222"/>
      <c r="FJF5" s="222"/>
      <c r="FJG5" s="222"/>
      <c r="FJH5" s="222"/>
      <c r="FJI5" s="222"/>
      <c r="FJJ5" s="222"/>
      <c r="FJK5" s="222"/>
      <c r="FJL5" s="222"/>
      <c r="FJM5" s="222"/>
      <c r="FJN5" s="222"/>
      <c r="FJO5" s="222"/>
      <c r="FJP5" s="222"/>
      <c r="FJQ5" s="222"/>
      <c r="FJR5" s="222"/>
      <c r="FJS5" s="222"/>
      <c r="FJT5" s="222"/>
      <c r="FJU5" s="222"/>
      <c r="FJV5" s="222"/>
      <c r="FJW5" s="222"/>
      <c r="FJX5" s="222"/>
      <c r="FJY5" s="222"/>
      <c r="FJZ5" s="222"/>
      <c r="FKA5" s="222"/>
      <c r="FKB5" s="222"/>
      <c r="FKC5" s="222"/>
      <c r="FKD5" s="222"/>
      <c r="FKE5" s="222"/>
      <c r="FKF5" s="222"/>
      <c r="FKG5" s="222"/>
      <c r="FKH5" s="222"/>
      <c r="FKI5" s="222"/>
      <c r="FKJ5" s="222"/>
      <c r="FKK5" s="222"/>
      <c r="FKL5" s="222"/>
      <c r="FKM5" s="222"/>
      <c r="FKN5" s="222"/>
      <c r="FKO5" s="222"/>
      <c r="FKP5" s="222"/>
      <c r="FKQ5" s="222"/>
      <c r="FKR5" s="222"/>
      <c r="FKS5" s="222"/>
      <c r="FKT5" s="222"/>
      <c r="FKU5" s="222"/>
      <c r="FKV5" s="222"/>
      <c r="FKW5" s="222"/>
      <c r="FKX5" s="222"/>
      <c r="FKY5" s="222"/>
      <c r="FKZ5" s="222"/>
      <c r="FLA5" s="222"/>
      <c r="FLB5" s="222"/>
      <c r="FLC5" s="222"/>
      <c r="FLD5" s="222"/>
      <c r="FLE5" s="222"/>
      <c r="FLF5" s="222"/>
      <c r="FLG5" s="222"/>
      <c r="FLH5" s="222"/>
      <c r="FLI5" s="222"/>
      <c r="FLJ5" s="222"/>
      <c r="FLK5" s="222"/>
      <c r="FLL5" s="222"/>
      <c r="FLM5" s="222"/>
      <c r="FLN5" s="222"/>
      <c r="FLO5" s="222"/>
      <c r="FLP5" s="222"/>
      <c r="FLQ5" s="222"/>
      <c r="FLR5" s="222"/>
      <c r="FLS5" s="222"/>
      <c r="FLT5" s="222"/>
      <c r="FLU5" s="222"/>
      <c r="FLV5" s="222"/>
      <c r="FLW5" s="222"/>
      <c r="FLX5" s="222"/>
      <c r="FLY5" s="222"/>
      <c r="FLZ5" s="222"/>
      <c r="FMA5" s="222"/>
      <c r="FMB5" s="222"/>
      <c r="FMC5" s="222"/>
      <c r="FMD5" s="222"/>
      <c r="FME5" s="222"/>
      <c r="FMF5" s="222"/>
      <c r="FMG5" s="222"/>
      <c r="FMH5" s="222"/>
      <c r="FMI5" s="222"/>
      <c r="FMJ5" s="222"/>
      <c r="FMK5" s="222"/>
      <c r="FML5" s="222"/>
      <c r="FMM5" s="222"/>
      <c r="FMN5" s="222"/>
      <c r="FMO5" s="222"/>
      <c r="FMP5" s="222"/>
      <c r="FMQ5" s="222"/>
      <c r="FMR5" s="222"/>
      <c r="FMS5" s="222"/>
      <c r="FMT5" s="222"/>
      <c r="FMU5" s="222"/>
      <c r="FMV5" s="222"/>
      <c r="FMW5" s="222"/>
      <c r="FMX5" s="222"/>
      <c r="FMY5" s="222"/>
      <c r="FMZ5" s="222"/>
      <c r="FNA5" s="222"/>
      <c r="FNB5" s="222"/>
      <c r="FNC5" s="222"/>
      <c r="FND5" s="222"/>
      <c r="FNE5" s="222"/>
      <c r="FNF5" s="222"/>
      <c r="FNG5" s="222"/>
      <c r="FNH5" s="222"/>
      <c r="FNI5" s="222"/>
      <c r="FNJ5" s="222"/>
      <c r="FNK5" s="222"/>
      <c r="FNL5" s="222"/>
      <c r="FNM5" s="222"/>
      <c r="FNN5" s="222"/>
      <c r="FNO5" s="222"/>
      <c r="FNP5" s="222"/>
      <c r="FNQ5" s="222"/>
      <c r="FNR5" s="222"/>
      <c r="FNS5" s="222"/>
      <c r="FNT5" s="222"/>
      <c r="FNU5" s="222"/>
      <c r="FNV5" s="222"/>
      <c r="FNW5" s="222"/>
      <c r="FNX5" s="222"/>
      <c r="FNY5" s="222"/>
      <c r="FNZ5" s="222"/>
      <c r="FOA5" s="222"/>
      <c r="FOB5" s="222"/>
      <c r="FOC5" s="222"/>
      <c r="FOD5" s="222"/>
      <c r="FOE5" s="222"/>
      <c r="FOF5" s="222"/>
      <c r="FOG5" s="222"/>
      <c r="FOH5" s="222"/>
      <c r="FOI5" s="222"/>
      <c r="FOJ5" s="222"/>
      <c r="FOK5" s="222"/>
      <c r="FOL5" s="222"/>
      <c r="FOM5" s="222"/>
      <c r="FON5" s="222"/>
      <c r="FOO5" s="222"/>
      <c r="FOP5" s="222"/>
      <c r="FOQ5" s="222"/>
      <c r="FOR5" s="222"/>
      <c r="FOS5" s="222"/>
      <c r="FOT5" s="222"/>
      <c r="FOU5" s="222"/>
      <c r="FOV5" s="222"/>
      <c r="FOW5" s="222"/>
      <c r="FOX5" s="222"/>
      <c r="FOY5" s="222"/>
      <c r="FOZ5" s="222"/>
      <c r="FPA5" s="222"/>
      <c r="FPB5" s="222"/>
      <c r="FPC5" s="222"/>
      <c r="FPD5" s="222"/>
      <c r="FPE5" s="222"/>
      <c r="FPF5" s="222"/>
      <c r="FPG5" s="222"/>
      <c r="FPH5" s="222"/>
      <c r="FPI5" s="222"/>
      <c r="FPJ5" s="222"/>
      <c r="FPK5" s="222"/>
      <c r="FPL5" s="222"/>
      <c r="FPM5" s="222"/>
      <c r="FPN5" s="222"/>
      <c r="FPO5" s="222"/>
      <c r="FPP5" s="222"/>
      <c r="FPQ5" s="222"/>
      <c r="FPR5" s="222"/>
      <c r="FPS5" s="222"/>
      <c r="FPT5" s="222"/>
      <c r="FPU5" s="222"/>
      <c r="FPV5" s="222"/>
      <c r="FPW5" s="222"/>
      <c r="FPX5" s="222"/>
      <c r="FPY5" s="222"/>
      <c r="FPZ5" s="222"/>
      <c r="FQA5" s="222"/>
      <c r="FQB5" s="222"/>
      <c r="FQC5" s="222"/>
      <c r="FQD5" s="222"/>
      <c r="FQE5" s="222"/>
      <c r="FQF5" s="222"/>
      <c r="FQG5" s="222"/>
      <c r="FQH5" s="222"/>
      <c r="FQI5" s="222"/>
      <c r="FQJ5" s="222"/>
      <c r="FQK5" s="222"/>
      <c r="FQL5" s="222"/>
      <c r="FQM5" s="222"/>
      <c r="FQN5" s="222"/>
      <c r="FQO5" s="222"/>
      <c r="FQP5" s="222"/>
      <c r="FQQ5" s="222"/>
      <c r="FQR5" s="222"/>
      <c r="FQS5" s="222"/>
      <c r="FQT5" s="222"/>
      <c r="FQU5" s="222"/>
      <c r="FQV5" s="222"/>
      <c r="FQW5" s="222"/>
      <c r="FQX5" s="222"/>
      <c r="FQY5" s="222"/>
      <c r="FQZ5" s="222"/>
      <c r="FRA5" s="222"/>
      <c r="FRB5" s="222"/>
      <c r="FRC5" s="222"/>
      <c r="FRD5" s="222"/>
      <c r="FRE5" s="222"/>
      <c r="FRF5" s="222"/>
      <c r="FRG5" s="222"/>
      <c r="FRH5" s="222"/>
      <c r="FRI5" s="222"/>
      <c r="FRJ5" s="222"/>
      <c r="FRK5" s="222"/>
      <c r="FRL5" s="222"/>
      <c r="FRM5" s="222"/>
      <c r="FRN5" s="222"/>
      <c r="FRO5" s="222"/>
      <c r="FRP5" s="222"/>
      <c r="FRQ5" s="222"/>
      <c r="FRR5" s="222"/>
      <c r="FRS5" s="222"/>
      <c r="FRT5" s="222"/>
      <c r="FRU5" s="222"/>
      <c r="FRV5" s="222"/>
      <c r="FRW5" s="222"/>
      <c r="FRX5" s="222"/>
      <c r="FRY5" s="222"/>
      <c r="FRZ5" s="222"/>
      <c r="FSA5" s="222"/>
      <c r="FSB5" s="222"/>
      <c r="FSC5" s="222"/>
      <c r="FSD5" s="222"/>
      <c r="FSE5" s="222"/>
      <c r="FSF5" s="222"/>
      <c r="FSG5" s="222"/>
      <c r="FSH5" s="222"/>
      <c r="FSI5" s="222"/>
      <c r="FSJ5" s="222"/>
      <c r="FSK5" s="222"/>
      <c r="FSL5" s="222"/>
      <c r="FSM5" s="222"/>
      <c r="FSN5" s="222"/>
      <c r="FSO5" s="222"/>
      <c r="FSP5" s="222"/>
      <c r="FSQ5" s="222"/>
      <c r="FSR5" s="222"/>
      <c r="FSS5" s="222"/>
      <c r="FST5" s="222"/>
      <c r="FSU5" s="222"/>
      <c r="FSV5" s="222"/>
      <c r="FSW5" s="222"/>
      <c r="FSX5" s="222"/>
      <c r="FSY5" s="222"/>
      <c r="FSZ5" s="222"/>
      <c r="FTA5" s="222"/>
      <c r="FTB5" s="222"/>
      <c r="FTC5" s="222"/>
      <c r="FTD5" s="222"/>
      <c r="FTE5" s="222"/>
      <c r="FTF5" s="222"/>
      <c r="FTG5" s="222"/>
      <c r="FTH5" s="222"/>
      <c r="FTI5" s="222"/>
      <c r="FTJ5" s="222"/>
      <c r="FTK5" s="222"/>
      <c r="FTL5" s="222"/>
      <c r="FTM5" s="222"/>
      <c r="FTN5" s="222"/>
      <c r="FTO5" s="222"/>
      <c r="FTP5" s="222"/>
      <c r="FTQ5" s="222"/>
      <c r="FTR5" s="222"/>
      <c r="FTS5" s="222"/>
      <c r="FTT5" s="222"/>
      <c r="FTU5" s="222"/>
      <c r="FTV5" s="222"/>
      <c r="FTW5" s="222"/>
      <c r="FTX5" s="222"/>
      <c r="FTY5" s="222"/>
      <c r="FTZ5" s="222"/>
      <c r="FUA5" s="222"/>
      <c r="FUB5" s="222"/>
      <c r="FUC5" s="222"/>
      <c r="FUD5" s="222"/>
      <c r="FUE5" s="222"/>
      <c r="FUF5" s="222"/>
      <c r="FUG5" s="222"/>
      <c r="FUH5" s="222"/>
      <c r="FUI5" s="222"/>
      <c r="FUJ5" s="222"/>
      <c r="FUK5" s="222"/>
      <c r="FUL5" s="222"/>
      <c r="FUM5" s="222"/>
      <c r="FUN5" s="222"/>
      <c r="FUO5" s="222"/>
      <c r="FUP5" s="222"/>
      <c r="FUQ5" s="222"/>
      <c r="FUR5" s="222"/>
      <c r="FUS5" s="222"/>
      <c r="FUT5" s="222"/>
      <c r="FUU5" s="222"/>
      <c r="FUV5" s="222"/>
      <c r="FUW5" s="222"/>
      <c r="FUX5" s="222"/>
      <c r="FUY5" s="222"/>
      <c r="FUZ5" s="222"/>
      <c r="FVA5" s="222"/>
      <c r="FVB5" s="222"/>
      <c r="FVC5" s="222"/>
      <c r="FVD5" s="222"/>
      <c r="FVE5" s="222"/>
      <c r="FVF5" s="222"/>
      <c r="FVG5" s="222"/>
      <c r="FVH5" s="222"/>
      <c r="FVI5" s="222"/>
      <c r="FVJ5" s="222"/>
      <c r="FVK5" s="222"/>
      <c r="FVL5" s="222"/>
      <c r="FVM5" s="222"/>
      <c r="FVN5" s="222"/>
      <c r="FVO5" s="222"/>
      <c r="FVP5" s="222"/>
      <c r="FVQ5" s="222"/>
      <c r="FVR5" s="222"/>
      <c r="FVS5" s="222"/>
      <c r="FVT5" s="222"/>
      <c r="FVU5" s="222"/>
      <c r="FVV5" s="222"/>
      <c r="FVW5" s="222"/>
      <c r="FVX5" s="222"/>
      <c r="FVY5" s="222"/>
      <c r="FVZ5" s="222"/>
      <c r="FWA5" s="222"/>
      <c r="FWB5" s="222"/>
      <c r="FWC5" s="222"/>
      <c r="FWD5" s="222"/>
      <c r="FWE5" s="222"/>
      <c r="FWF5" s="222"/>
      <c r="FWG5" s="222"/>
      <c r="FWH5" s="222"/>
      <c r="FWI5" s="222"/>
      <c r="FWJ5" s="222"/>
      <c r="FWK5" s="222"/>
      <c r="FWL5" s="222"/>
      <c r="FWM5" s="222"/>
      <c r="FWN5" s="222"/>
      <c r="FWO5" s="222"/>
      <c r="FWP5" s="222"/>
      <c r="FWQ5" s="222"/>
      <c r="FWR5" s="222"/>
      <c r="FWS5" s="222"/>
      <c r="FWT5" s="222"/>
      <c r="FWU5" s="222"/>
      <c r="FWV5" s="222"/>
      <c r="FWW5" s="222"/>
      <c r="FWX5" s="222"/>
      <c r="FWY5" s="222"/>
      <c r="FWZ5" s="222"/>
      <c r="FXA5" s="222"/>
      <c r="FXB5" s="222"/>
      <c r="FXC5" s="222"/>
      <c r="FXD5" s="222"/>
      <c r="FXE5" s="222"/>
      <c r="FXF5" s="222"/>
      <c r="FXG5" s="222"/>
      <c r="FXH5" s="222"/>
      <c r="FXI5" s="222"/>
      <c r="FXJ5" s="222"/>
      <c r="FXK5" s="222"/>
      <c r="FXL5" s="222"/>
      <c r="FXM5" s="222"/>
      <c r="FXN5" s="222"/>
      <c r="FXO5" s="222"/>
      <c r="FXP5" s="222"/>
      <c r="FXQ5" s="222"/>
      <c r="FXR5" s="222"/>
      <c r="FXS5" s="222"/>
      <c r="FXT5" s="222"/>
      <c r="FXU5" s="222"/>
      <c r="FXV5" s="222"/>
      <c r="FXW5" s="222"/>
      <c r="FXX5" s="222"/>
      <c r="FXY5" s="222"/>
      <c r="FXZ5" s="222"/>
      <c r="FYA5" s="222"/>
      <c r="FYB5" s="222"/>
      <c r="FYC5" s="222"/>
      <c r="FYD5" s="222"/>
      <c r="FYE5" s="222"/>
      <c r="FYF5" s="222"/>
      <c r="FYG5" s="222"/>
      <c r="FYH5" s="222"/>
      <c r="FYI5" s="222"/>
      <c r="FYJ5" s="222"/>
      <c r="FYK5" s="222"/>
      <c r="FYL5" s="222"/>
      <c r="FYM5" s="222"/>
      <c r="FYN5" s="222"/>
      <c r="FYO5" s="222"/>
      <c r="FYP5" s="222"/>
      <c r="FYQ5" s="222"/>
      <c r="FYR5" s="222"/>
      <c r="FYS5" s="222"/>
      <c r="FYT5" s="222"/>
      <c r="FYU5" s="222"/>
      <c r="FYV5" s="222"/>
      <c r="FYW5" s="222"/>
      <c r="FYX5" s="222"/>
      <c r="FYY5" s="222"/>
      <c r="FYZ5" s="222"/>
      <c r="FZA5" s="222"/>
      <c r="FZB5" s="222"/>
      <c r="FZC5" s="222"/>
      <c r="FZD5" s="222"/>
      <c r="FZE5" s="222"/>
      <c r="FZF5" s="222"/>
      <c r="FZG5" s="222"/>
      <c r="FZH5" s="222"/>
      <c r="FZI5" s="222"/>
      <c r="FZJ5" s="222"/>
      <c r="FZK5" s="222"/>
      <c r="FZL5" s="222"/>
      <c r="FZM5" s="222"/>
      <c r="FZN5" s="222"/>
      <c r="FZO5" s="222"/>
      <c r="FZP5" s="222"/>
      <c r="FZQ5" s="222"/>
      <c r="FZR5" s="222"/>
      <c r="FZS5" s="222"/>
      <c r="FZT5" s="222"/>
      <c r="FZU5" s="222"/>
      <c r="FZV5" s="222"/>
      <c r="FZW5" s="222"/>
      <c r="FZX5" s="222"/>
      <c r="FZY5" s="222"/>
      <c r="FZZ5" s="222"/>
      <c r="GAA5" s="222"/>
      <c r="GAB5" s="222"/>
      <c r="GAC5" s="222"/>
      <c r="GAD5" s="222"/>
      <c r="GAE5" s="222"/>
      <c r="GAF5" s="222"/>
      <c r="GAG5" s="222"/>
      <c r="GAH5" s="222"/>
      <c r="GAI5" s="222"/>
      <c r="GAJ5" s="222"/>
      <c r="GAK5" s="222"/>
      <c r="GAL5" s="222"/>
      <c r="GAM5" s="222"/>
      <c r="GAN5" s="222"/>
      <c r="GAO5" s="222"/>
      <c r="GAP5" s="222"/>
      <c r="GAQ5" s="222"/>
      <c r="GAR5" s="222"/>
      <c r="GAS5" s="222"/>
      <c r="GAT5" s="222"/>
      <c r="GAU5" s="222"/>
      <c r="GAV5" s="222"/>
      <c r="GAW5" s="222"/>
      <c r="GAX5" s="222"/>
      <c r="GAY5" s="222"/>
      <c r="GAZ5" s="222"/>
      <c r="GBA5" s="222"/>
      <c r="GBB5" s="222"/>
      <c r="GBC5" s="222"/>
      <c r="GBD5" s="222"/>
      <c r="GBE5" s="222"/>
      <c r="GBF5" s="222"/>
      <c r="GBG5" s="222"/>
      <c r="GBH5" s="222"/>
      <c r="GBI5" s="222"/>
      <c r="GBJ5" s="222"/>
      <c r="GBK5" s="222"/>
      <c r="GBL5" s="222"/>
      <c r="GBM5" s="222"/>
      <c r="GBN5" s="222"/>
      <c r="GBO5" s="222"/>
      <c r="GBP5" s="222"/>
      <c r="GBQ5" s="222"/>
      <c r="GBR5" s="222"/>
      <c r="GBS5" s="222"/>
      <c r="GBT5" s="222"/>
      <c r="GBU5" s="222"/>
      <c r="GBV5" s="222"/>
      <c r="GBW5" s="222"/>
      <c r="GBX5" s="222"/>
      <c r="GBY5" s="222"/>
      <c r="GBZ5" s="222"/>
      <c r="GCA5" s="222"/>
      <c r="GCB5" s="222"/>
      <c r="GCC5" s="222"/>
      <c r="GCD5" s="222"/>
      <c r="GCE5" s="222"/>
      <c r="GCF5" s="222"/>
      <c r="GCG5" s="222"/>
      <c r="GCH5" s="222"/>
      <c r="GCI5" s="222"/>
      <c r="GCJ5" s="222"/>
      <c r="GCK5" s="222"/>
      <c r="GCL5" s="222"/>
      <c r="GCM5" s="222"/>
      <c r="GCN5" s="222"/>
      <c r="GCO5" s="222"/>
      <c r="GCP5" s="222"/>
      <c r="GCQ5" s="222"/>
      <c r="GCR5" s="222"/>
      <c r="GCS5" s="222"/>
      <c r="GCT5" s="222"/>
      <c r="GCU5" s="222"/>
      <c r="GCV5" s="222"/>
      <c r="GCW5" s="222"/>
      <c r="GCX5" s="222"/>
      <c r="GCY5" s="222"/>
      <c r="GCZ5" s="222"/>
      <c r="GDA5" s="222"/>
      <c r="GDB5" s="222"/>
      <c r="GDC5" s="222"/>
      <c r="GDD5" s="222"/>
      <c r="GDE5" s="222"/>
      <c r="GDF5" s="222"/>
      <c r="GDG5" s="222"/>
      <c r="GDH5" s="222"/>
      <c r="GDI5" s="222"/>
      <c r="GDJ5" s="222"/>
      <c r="GDK5" s="222"/>
      <c r="GDL5" s="222"/>
      <c r="GDM5" s="222"/>
      <c r="GDN5" s="222"/>
      <c r="GDO5" s="222"/>
      <c r="GDP5" s="222"/>
      <c r="GDQ5" s="222"/>
      <c r="GDR5" s="222"/>
      <c r="GDS5" s="222"/>
      <c r="GDT5" s="222"/>
      <c r="GDU5" s="222"/>
      <c r="GDV5" s="222"/>
      <c r="GDW5" s="222"/>
      <c r="GDX5" s="222"/>
      <c r="GDY5" s="222"/>
      <c r="GDZ5" s="222"/>
      <c r="GEA5" s="222"/>
      <c r="GEB5" s="222"/>
      <c r="GEC5" s="222"/>
      <c r="GED5" s="222"/>
      <c r="GEE5" s="222"/>
      <c r="GEF5" s="222"/>
      <c r="GEG5" s="222"/>
      <c r="GEH5" s="222"/>
      <c r="GEI5" s="222"/>
      <c r="GEJ5" s="222"/>
      <c r="GEK5" s="222"/>
      <c r="GEL5" s="222"/>
      <c r="GEM5" s="222"/>
      <c r="GEN5" s="222"/>
      <c r="GEO5" s="222"/>
      <c r="GEP5" s="222"/>
      <c r="GEQ5" s="222"/>
      <c r="GER5" s="222"/>
      <c r="GES5" s="222"/>
      <c r="GET5" s="222"/>
      <c r="GEU5" s="222"/>
      <c r="GEV5" s="222"/>
      <c r="GEW5" s="222"/>
      <c r="GEX5" s="222"/>
      <c r="GEY5" s="222"/>
      <c r="GEZ5" s="222"/>
      <c r="GFA5" s="222"/>
      <c r="GFB5" s="222"/>
      <c r="GFC5" s="222"/>
      <c r="GFD5" s="222"/>
      <c r="GFE5" s="222"/>
      <c r="GFF5" s="222"/>
      <c r="GFG5" s="222"/>
      <c r="GFH5" s="222"/>
      <c r="GFI5" s="222"/>
      <c r="GFJ5" s="222"/>
      <c r="GFK5" s="222"/>
      <c r="GFL5" s="222"/>
      <c r="GFM5" s="222"/>
      <c r="GFN5" s="222"/>
      <c r="GFO5" s="222"/>
      <c r="GFP5" s="222"/>
      <c r="GFQ5" s="222"/>
      <c r="GFR5" s="222"/>
      <c r="GFS5" s="222"/>
      <c r="GFT5" s="222"/>
      <c r="GFU5" s="222"/>
      <c r="GFV5" s="222"/>
      <c r="GFW5" s="222"/>
      <c r="GFX5" s="222"/>
      <c r="GFY5" s="222"/>
      <c r="GFZ5" s="222"/>
      <c r="GGA5" s="222"/>
      <c r="GGB5" s="222"/>
      <c r="GGC5" s="222"/>
      <c r="GGD5" s="222"/>
      <c r="GGE5" s="222"/>
      <c r="GGF5" s="222"/>
      <c r="GGG5" s="222"/>
      <c r="GGH5" s="222"/>
      <c r="GGI5" s="222"/>
      <c r="GGJ5" s="222"/>
      <c r="GGK5" s="222"/>
      <c r="GGL5" s="222"/>
      <c r="GGM5" s="222"/>
      <c r="GGN5" s="222"/>
      <c r="GGO5" s="222"/>
      <c r="GGP5" s="222"/>
      <c r="GGQ5" s="222"/>
      <c r="GGR5" s="222"/>
      <c r="GGS5" s="222"/>
      <c r="GGT5" s="222"/>
      <c r="GGU5" s="222"/>
      <c r="GGV5" s="222"/>
      <c r="GGW5" s="222"/>
      <c r="GGX5" s="222"/>
      <c r="GGY5" s="222"/>
      <c r="GGZ5" s="222"/>
      <c r="GHA5" s="222"/>
      <c r="GHB5" s="222"/>
      <c r="GHC5" s="222"/>
      <c r="GHD5" s="222"/>
      <c r="GHE5" s="222"/>
      <c r="GHF5" s="222"/>
      <c r="GHG5" s="222"/>
      <c r="GHH5" s="222"/>
      <c r="GHI5" s="222"/>
      <c r="GHJ5" s="222"/>
      <c r="GHK5" s="222"/>
      <c r="GHL5" s="222"/>
      <c r="GHM5" s="222"/>
      <c r="GHN5" s="222"/>
      <c r="GHO5" s="222"/>
      <c r="GHP5" s="222"/>
      <c r="GHQ5" s="222"/>
      <c r="GHR5" s="222"/>
      <c r="GHS5" s="222"/>
      <c r="GHT5" s="222"/>
      <c r="GHU5" s="222"/>
      <c r="GHV5" s="222"/>
      <c r="GHW5" s="222"/>
      <c r="GHX5" s="222"/>
      <c r="GHY5" s="222"/>
      <c r="GHZ5" s="222"/>
      <c r="GIA5" s="222"/>
      <c r="GIB5" s="222"/>
      <c r="GIC5" s="222"/>
      <c r="GID5" s="222"/>
      <c r="GIE5" s="222"/>
      <c r="GIF5" s="222"/>
      <c r="GIG5" s="222"/>
      <c r="GIH5" s="222"/>
      <c r="GII5" s="222"/>
      <c r="GIJ5" s="222"/>
      <c r="GIK5" s="222"/>
      <c r="GIL5" s="222"/>
      <c r="GIM5" s="222"/>
      <c r="GIN5" s="222"/>
      <c r="GIO5" s="222"/>
      <c r="GIP5" s="222"/>
      <c r="GIQ5" s="222"/>
      <c r="GIR5" s="222"/>
      <c r="GIS5" s="222"/>
      <c r="GIT5" s="222"/>
      <c r="GIU5" s="222"/>
      <c r="GIV5" s="222"/>
      <c r="GIW5" s="222"/>
      <c r="GIX5" s="222"/>
      <c r="GIY5" s="222"/>
      <c r="GIZ5" s="222"/>
      <c r="GJA5" s="222"/>
      <c r="GJB5" s="222"/>
      <c r="GJC5" s="222"/>
      <c r="GJD5" s="222"/>
      <c r="GJE5" s="222"/>
      <c r="GJF5" s="222"/>
      <c r="GJG5" s="222"/>
      <c r="GJH5" s="222"/>
      <c r="GJI5" s="222"/>
      <c r="GJJ5" s="222"/>
      <c r="GJK5" s="222"/>
      <c r="GJL5" s="222"/>
      <c r="GJM5" s="222"/>
      <c r="GJN5" s="222"/>
      <c r="GJO5" s="222"/>
      <c r="GJP5" s="222"/>
      <c r="GJQ5" s="222"/>
      <c r="GJR5" s="222"/>
      <c r="GJS5" s="222"/>
      <c r="GJT5" s="222"/>
      <c r="GJU5" s="222"/>
      <c r="GJV5" s="222"/>
      <c r="GJW5" s="222"/>
      <c r="GJX5" s="222"/>
      <c r="GJY5" s="222"/>
      <c r="GJZ5" s="222"/>
      <c r="GKA5" s="222"/>
      <c r="GKB5" s="222"/>
      <c r="GKC5" s="222"/>
      <c r="GKD5" s="222"/>
      <c r="GKE5" s="222"/>
      <c r="GKF5" s="222"/>
      <c r="GKG5" s="222"/>
      <c r="GKH5" s="222"/>
      <c r="GKI5" s="222"/>
      <c r="GKJ5" s="222"/>
      <c r="GKK5" s="222"/>
      <c r="GKL5" s="222"/>
      <c r="GKM5" s="222"/>
      <c r="GKN5" s="222"/>
      <c r="GKO5" s="222"/>
      <c r="GKP5" s="222"/>
      <c r="GKQ5" s="222"/>
      <c r="GKR5" s="222"/>
      <c r="GKS5" s="222"/>
      <c r="GKT5" s="222"/>
      <c r="GKU5" s="222"/>
      <c r="GKV5" s="222"/>
      <c r="GKW5" s="222"/>
      <c r="GKX5" s="222"/>
      <c r="GKY5" s="222"/>
      <c r="GKZ5" s="222"/>
      <c r="GLA5" s="222"/>
      <c r="GLB5" s="222"/>
      <c r="GLC5" s="222"/>
      <c r="GLD5" s="222"/>
      <c r="GLE5" s="222"/>
      <c r="GLF5" s="222"/>
      <c r="GLG5" s="222"/>
      <c r="GLH5" s="222"/>
      <c r="GLI5" s="222"/>
      <c r="GLJ5" s="222"/>
      <c r="GLK5" s="222"/>
      <c r="GLL5" s="222"/>
      <c r="GLM5" s="222"/>
      <c r="GLN5" s="222"/>
      <c r="GLO5" s="222"/>
      <c r="GLP5" s="222"/>
      <c r="GLQ5" s="222"/>
      <c r="GLR5" s="222"/>
      <c r="GLS5" s="222"/>
      <c r="GLT5" s="222"/>
      <c r="GLU5" s="222"/>
      <c r="GLV5" s="222"/>
      <c r="GLW5" s="222"/>
      <c r="GLX5" s="222"/>
      <c r="GLY5" s="222"/>
      <c r="GLZ5" s="222"/>
      <c r="GMA5" s="222"/>
      <c r="GMB5" s="222"/>
      <c r="GMC5" s="222"/>
      <c r="GMD5" s="222"/>
      <c r="GME5" s="222"/>
      <c r="GMF5" s="222"/>
      <c r="GMG5" s="222"/>
      <c r="GMH5" s="222"/>
      <c r="GMI5" s="222"/>
      <c r="GMJ5" s="222"/>
      <c r="GMK5" s="222"/>
      <c r="GML5" s="222"/>
      <c r="GMM5" s="222"/>
      <c r="GMN5" s="222"/>
      <c r="GMO5" s="222"/>
      <c r="GMP5" s="222"/>
      <c r="GMQ5" s="222"/>
      <c r="GMR5" s="222"/>
      <c r="GMS5" s="222"/>
      <c r="GMT5" s="222"/>
      <c r="GMU5" s="222"/>
      <c r="GMV5" s="222"/>
      <c r="GMW5" s="222"/>
      <c r="GMX5" s="222"/>
      <c r="GMY5" s="222"/>
      <c r="GMZ5" s="222"/>
      <c r="GNA5" s="222"/>
      <c r="GNB5" s="222"/>
      <c r="GNC5" s="222"/>
      <c r="GND5" s="222"/>
      <c r="GNE5" s="222"/>
      <c r="GNF5" s="222"/>
      <c r="GNG5" s="222"/>
      <c r="GNH5" s="222"/>
      <c r="GNI5" s="222"/>
      <c r="GNJ5" s="222"/>
      <c r="GNK5" s="222"/>
      <c r="GNL5" s="222"/>
      <c r="GNM5" s="222"/>
      <c r="GNN5" s="222"/>
      <c r="GNO5" s="222"/>
      <c r="GNP5" s="222"/>
      <c r="GNQ5" s="222"/>
      <c r="GNR5" s="222"/>
      <c r="GNS5" s="222"/>
      <c r="GNT5" s="222"/>
      <c r="GNU5" s="222"/>
      <c r="GNV5" s="222"/>
      <c r="GNW5" s="222"/>
      <c r="GNX5" s="222"/>
      <c r="GNY5" s="222"/>
      <c r="GNZ5" s="222"/>
      <c r="GOA5" s="222"/>
      <c r="GOB5" s="222"/>
      <c r="GOC5" s="222"/>
      <c r="GOD5" s="222"/>
      <c r="GOE5" s="222"/>
      <c r="GOF5" s="222"/>
      <c r="GOG5" s="222"/>
      <c r="GOH5" s="222"/>
      <c r="GOI5" s="222"/>
      <c r="GOJ5" s="222"/>
      <c r="GOK5" s="222"/>
      <c r="GOL5" s="222"/>
      <c r="GOM5" s="222"/>
      <c r="GON5" s="222"/>
      <c r="GOO5" s="222"/>
      <c r="GOP5" s="222"/>
      <c r="GOQ5" s="222"/>
      <c r="GOR5" s="222"/>
      <c r="GOS5" s="222"/>
      <c r="GOT5" s="222"/>
      <c r="GOU5" s="222"/>
      <c r="GOV5" s="222"/>
      <c r="GOW5" s="222"/>
      <c r="GOX5" s="222"/>
      <c r="GOY5" s="222"/>
      <c r="GOZ5" s="222"/>
      <c r="GPA5" s="222"/>
      <c r="GPB5" s="222"/>
      <c r="GPC5" s="222"/>
      <c r="GPD5" s="222"/>
      <c r="GPE5" s="222"/>
      <c r="GPF5" s="222"/>
      <c r="GPG5" s="222"/>
      <c r="GPH5" s="222"/>
      <c r="GPI5" s="222"/>
      <c r="GPJ5" s="222"/>
      <c r="GPK5" s="222"/>
      <c r="GPL5" s="222"/>
      <c r="GPM5" s="222"/>
      <c r="GPN5" s="222"/>
      <c r="GPO5" s="222"/>
      <c r="GPP5" s="222"/>
      <c r="GPQ5" s="222"/>
      <c r="GPR5" s="222"/>
      <c r="GPS5" s="222"/>
      <c r="GPT5" s="222"/>
      <c r="GPU5" s="222"/>
      <c r="GPV5" s="222"/>
      <c r="GPW5" s="222"/>
      <c r="GPX5" s="222"/>
      <c r="GPY5" s="222"/>
      <c r="GPZ5" s="222"/>
      <c r="GQA5" s="222"/>
      <c r="GQB5" s="222"/>
      <c r="GQC5" s="222"/>
      <c r="GQD5" s="222"/>
      <c r="GQE5" s="222"/>
      <c r="GQF5" s="222"/>
      <c r="GQG5" s="222"/>
      <c r="GQH5" s="222"/>
      <c r="GQI5" s="222"/>
      <c r="GQJ5" s="222"/>
      <c r="GQK5" s="222"/>
      <c r="GQL5" s="222"/>
      <c r="GQM5" s="222"/>
      <c r="GQN5" s="222"/>
      <c r="GQO5" s="222"/>
      <c r="GQP5" s="222"/>
      <c r="GQQ5" s="222"/>
      <c r="GQR5" s="222"/>
      <c r="GQS5" s="222"/>
      <c r="GQT5" s="222"/>
      <c r="GQU5" s="222"/>
      <c r="GQV5" s="222"/>
      <c r="GQW5" s="222"/>
      <c r="GQX5" s="222"/>
      <c r="GQY5" s="222"/>
      <c r="GQZ5" s="222"/>
      <c r="GRA5" s="222"/>
      <c r="GRB5" s="222"/>
      <c r="GRC5" s="222"/>
      <c r="GRD5" s="222"/>
      <c r="GRE5" s="222"/>
      <c r="GRF5" s="222"/>
      <c r="GRG5" s="222"/>
      <c r="GRH5" s="222"/>
      <c r="GRI5" s="222"/>
      <c r="GRJ5" s="222"/>
      <c r="GRK5" s="222"/>
      <c r="GRL5" s="222"/>
      <c r="GRM5" s="222"/>
      <c r="GRN5" s="222"/>
      <c r="GRO5" s="222"/>
      <c r="GRP5" s="222"/>
      <c r="GRQ5" s="222"/>
      <c r="GRR5" s="222"/>
      <c r="GRS5" s="222"/>
      <c r="GRT5" s="222"/>
      <c r="GRU5" s="222"/>
      <c r="GRV5" s="222"/>
      <c r="GRW5" s="222"/>
      <c r="GRX5" s="222"/>
      <c r="GRY5" s="222"/>
      <c r="GRZ5" s="222"/>
      <c r="GSA5" s="222"/>
      <c r="GSB5" s="222"/>
      <c r="GSC5" s="222"/>
      <c r="GSD5" s="222"/>
      <c r="GSE5" s="222"/>
      <c r="GSF5" s="222"/>
      <c r="GSG5" s="222"/>
      <c r="GSH5" s="222"/>
      <c r="GSI5" s="222"/>
      <c r="GSJ5" s="222"/>
      <c r="GSK5" s="222"/>
      <c r="GSL5" s="222"/>
      <c r="GSM5" s="222"/>
      <c r="GSN5" s="222"/>
      <c r="GSO5" s="222"/>
      <c r="GSP5" s="222"/>
      <c r="GSQ5" s="222"/>
      <c r="GSR5" s="222"/>
      <c r="GSS5" s="222"/>
      <c r="GST5" s="222"/>
      <c r="GSU5" s="222"/>
      <c r="GSV5" s="222"/>
      <c r="GSW5" s="222"/>
      <c r="GSX5" s="222"/>
      <c r="GSY5" s="222"/>
      <c r="GSZ5" s="222"/>
      <c r="GTA5" s="222"/>
      <c r="GTB5" s="222"/>
      <c r="GTC5" s="222"/>
      <c r="GTD5" s="222"/>
      <c r="GTE5" s="222"/>
      <c r="GTF5" s="222"/>
      <c r="GTG5" s="222"/>
      <c r="GTH5" s="222"/>
      <c r="GTI5" s="222"/>
      <c r="GTJ5" s="222"/>
      <c r="GTK5" s="222"/>
      <c r="GTL5" s="222"/>
      <c r="GTM5" s="222"/>
      <c r="GTN5" s="222"/>
      <c r="GTO5" s="222"/>
      <c r="GTP5" s="222"/>
      <c r="GTQ5" s="222"/>
      <c r="GTR5" s="222"/>
      <c r="GTS5" s="222"/>
      <c r="GTT5" s="222"/>
      <c r="GTU5" s="222"/>
      <c r="GTV5" s="222"/>
      <c r="GTW5" s="222"/>
      <c r="GTX5" s="222"/>
      <c r="GTY5" s="222"/>
      <c r="GTZ5" s="222"/>
      <c r="GUA5" s="222"/>
      <c r="GUB5" s="222"/>
      <c r="GUC5" s="222"/>
      <c r="GUD5" s="222"/>
      <c r="GUE5" s="222"/>
      <c r="GUF5" s="222"/>
      <c r="GUG5" s="222"/>
      <c r="GUH5" s="222"/>
      <c r="GUI5" s="222"/>
      <c r="GUJ5" s="222"/>
      <c r="GUK5" s="222"/>
      <c r="GUL5" s="222"/>
      <c r="GUM5" s="222"/>
      <c r="GUN5" s="222"/>
      <c r="GUO5" s="222"/>
      <c r="GUP5" s="222"/>
      <c r="GUQ5" s="222"/>
      <c r="GUR5" s="222"/>
      <c r="GUS5" s="222"/>
      <c r="GUT5" s="222"/>
      <c r="GUU5" s="222"/>
      <c r="GUV5" s="222"/>
      <c r="GUW5" s="222"/>
      <c r="GUX5" s="222"/>
      <c r="GUY5" s="222"/>
      <c r="GUZ5" s="222"/>
      <c r="GVA5" s="222"/>
      <c r="GVB5" s="222"/>
      <c r="GVC5" s="222"/>
      <c r="GVD5" s="222"/>
      <c r="GVE5" s="222"/>
      <c r="GVF5" s="222"/>
      <c r="GVG5" s="222"/>
      <c r="GVH5" s="222"/>
      <c r="GVI5" s="222"/>
      <c r="GVJ5" s="222"/>
      <c r="GVK5" s="222"/>
      <c r="GVL5" s="222"/>
      <c r="GVM5" s="222"/>
      <c r="GVN5" s="222"/>
      <c r="GVO5" s="222"/>
      <c r="GVP5" s="222"/>
      <c r="GVQ5" s="222"/>
      <c r="GVR5" s="222"/>
      <c r="GVS5" s="222"/>
      <c r="GVT5" s="222"/>
      <c r="GVU5" s="222"/>
      <c r="GVV5" s="222"/>
      <c r="GVW5" s="222"/>
      <c r="GVX5" s="222"/>
      <c r="GVY5" s="222"/>
      <c r="GVZ5" s="222"/>
      <c r="GWA5" s="222"/>
      <c r="GWB5" s="222"/>
      <c r="GWC5" s="222"/>
      <c r="GWD5" s="222"/>
      <c r="GWE5" s="222"/>
      <c r="GWF5" s="222"/>
      <c r="GWG5" s="222"/>
      <c r="GWH5" s="222"/>
      <c r="GWI5" s="222"/>
      <c r="GWJ5" s="222"/>
      <c r="GWK5" s="222"/>
      <c r="GWL5" s="222"/>
      <c r="GWM5" s="222"/>
      <c r="GWN5" s="222"/>
      <c r="GWO5" s="222"/>
      <c r="GWP5" s="222"/>
      <c r="GWQ5" s="222"/>
      <c r="GWR5" s="222"/>
      <c r="GWS5" s="222"/>
      <c r="GWT5" s="222"/>
      <c r="GWU5" s="222"/>
      <c r="GWV5" s="222"/>
      <c r="GWW5" s="222"/>
      <c r="GWX5" s="222"/>
      <c r="GWY5" s="222"/>
      <c r="GWZ5" s="222"/>
      <c r="GXA5" s="222"/>
      <c r="GXB5" s="222"/>
      <c r="GXC5" s="222"/>
      <c r="GXD5" s="222"/>
      <c r="GXE5" s="222"/>
      <c r="GXF5" s="222"/>
      <c r="GXG5" s="222"/>
      <c r="GXH5" s="222"/>
      <c r="GXI5" s="222"/>
      <c r="GXJ5" s="222"/>
      <c r="GXK5" s="222"/>
      <c r="GXL5" s="222"/>
      <c r="GXM5" s="222"/>
      <c r="GXN5" s="222"/>
      <c r="GXO5" s="222"/>
      <c r="GXP5" s="222"/>
      <c r="GXQ5" s="222"/>
      <c r="GXR5" s="222"/>
      <c r="GXS5" s="222"/>
      <c r="GXT5" s="222"/>
      <c r="GXU5" s="222"/>
      <c r="GXV5" s="222"/>
      <c r="GXW5" s="222"/>
      <c r="GXX5" s="222"/>
      <c r="GXY5" s="222"/>
      <c r="GXZ5" s="222"/>
      <c r="GYA5" s="222"/>
      <c r="GYB5" s="222"/>
      <c r="GYC5" s="222"/>
      <c r="GYD5" s="222"/>
      <c r="GYE5" s="222"/>
      <c r="GYF5" s="222"/>
      <c r="GYG5" s="222"/>
      <c r="GYH5" s="222"/>
      <c r="GYI5" s="222"/>
      <c r="GYJ5" s="222"/>
      <c r="GYK5" s="222"/>
      <c r="GYL5" s="222"/>
      <c r="GYM5" s="222"/>
      <c r="GYN5" s="222"/>
      <c r="GYO5" s="222"/>
      <c r="GYP5" s="222"/>
      <c r="GYQ5" s="222"/>
      <c r="GYR5" s="222"/>
      <c r="GYS5" s="222"/>
      <c r="GYT5" s="222"/>
      <c r="GYU5" s="222"/>
      <c r="GYV5" s="222"/>
      <c r="GYW5" s="222"/>
      <c r="GYX5" s="222"/>
      <c r="GYY5" s="222"/>
      <c r="GYZ5" s="222"/>
      <c r="GZA5" s="222"/>
      <c r="GZB5" s="222"/>
      <c r="GZC5" s="222"/>
      <c r="GZD5" s="222"/>
      <c r="GZE5" s="222"/>
      <c r="GZF5" s="222"/>
      <c r="GZG5" s="222"/>
      <c r="GZH5" s="222"/>
      <c r="GZI5" s="222"/>
      <c r="GZJ5" s="222"/>
      <c r="GZK5" s="222"/>
      <c r="GZL5" s="222"/>
      <c r="GZM5" s="222"/>
      <c r="GZN5" s="222"/>
      <c r="GZO5" s="222"/>
      <c r="GZP5" s="222"/>
      <c r="GZQ5" s="222"/>
      <c r="GZR5" s="222"/>
      <c r="GZS5" s="222"/>
      <c r="GZT5" s="222"/>
      <c r="GZU5" s="222"/>
      <c r="GZV5" s="222"/>
      <c r="GZW5" s="222"/>
      <c r="GZX5" s="222"/>
      <c r="GZY5" s="222"/>
      <c r="GZZ5" s="222"/>
      <c r="HAA5" s="222"/>
      <c r="HAB5" s="222"/>
      <c r="HAC5" s="222"/>
      <c r="HAD5" s="222"/>
      <c r="HAE5" s="222"/>
      <c r="HAF5" s="222"/>
      <c r="HAG5" s="222"/>
      <c r="HAH5" s="222"/>
      <c r="HAI5" s="222"/>
      <c r="HAJ5" s="222"/>
      <c r="HAK5" s="222"/>
      <c r="HAL5" s="222"/>
      <c r="HAM5" s="222"/>
      <c r="HAN5" s="222"/>
      <c r="HAO5" s="222"/>
      <c r="HAP5" s="222"/>
      <c r="HAQ5" s="222"/>
      <c r="HAR5" s="222"/>
      <c r="HAS5" s="222"/>
      <c r="HAT5" s="222"/>
      <c r="HAU5" s="222"/>
      <c r="HAV5" s="222"/>
      <c r="HAW5" s="222"/>
      <c r="HAX5" s="222"/>
      <c r="HAY5" s="222"/>
      <c r="HAZ5" s="222"/>
      <c r="HBA5" s="222"/>
      <c r="HBB5" s="222"/>
      <c r="HBC5" s="222"/>
      <c r="HBD5" s="222"/>
      <c r="HBE5" s="222"/>
      <c r="HBF5" s="222"/>
      <c r="HBG5" s="222"/>
      <c r="HBH5" s="222"/>
      <c r="HBI5" s="222"/>
      <c r="HBJ5" s="222"/>
      <c r="HBK5" s="222"/>
      <c r="HBL5" s="222"/>
      <c r="HBM5" s="222"/>
      <c r="HBN5" s="222"/>
      <c r="HBO5" s="222"/>
      <c r="HBP5" s="222"/>
      <c r="HBQ5" s="222"/>
      <c r="HBR5" s="222"/>
      <c r="HBS5" s="222"/>
      <c r="HBT5" s="222"/>
      <c r="HBU5" s="222"/>
      <c r="HBV5" s="222"/>
      <c r="HBW5" s="222"/>
      <c r="HBX5" s="222"/>
      <c r="HBY5" s="222"/>
      <c r="HBZ5" s="222"/>
      <c r="HCA5" s="222"/>
      <c r="HCB5" s="222"/>
      <c r="HCC5" s="222"/>
      <c r="HCD5" s="222"/>
      <c r="HCE5" s="222"/>
      <c r="HCF5" s="222"/>
      <c r="HCG5" s="222"/>
      <c r="HCH5" s="222"/>
      <c r="HCI5" s="222"/>
      <c r="HCJ5" s="222"/>
      <c r="HCK5" s="222"/>
      <c r="HCL5" s="222"/>
      <c r="HCM5" s="222"/>
      <c r="HCN5" s="222"/>
      <c r="HCO5" s="222"/>
      <c r="HCP5" s="222"/>
      <c r="HCQ5" s="222"/>
      <c r="HCR5" s="222"/>
      <c r="HCS5" s="222"/>
      <c r="HCT5" s="222"/>
      <c r="HCU5" s="222"/>
      <c r="HCV5" s="222"/>
      <c r="HCW5" s="222"/>
      <c r="HCX5" s="222"/>
      <c r="HCY5" s="222"/>
      <c r="HCZ5" s="222"/>
      <c r="HDA5" s="222"/>
      <c r="HDB5" s="222"/>
      <c r="HDC5" s="222"/>
      <c r="HDD5" s="222"/>
      <c r="HDE5" s="222"/>
      <c r="HDF5" s="222"/>
      <c r="HDG5" s="222"/>
      <c r="HDH5" s="222"/>
      <c r="HDI5" s="222"/>
      <c r="HDJ5" s="222"/>
      <c r="HDK5" s="222"/>
      <c r="HDL5" s="222"/>
      <c r="HDM5" s="222"/>
      <c r="HDN5" s="222"/>
      <c r="HDO5" s="222"/>
      <c r="HDP5" s="222"/>
      <c r="HDQ5" s="222"/>
      <c r="HDR5" s="222"/>
      <c r="HDS5" s="222"/>
      <c r="HDT5" s="222"/>
      <c r="HDU5" s="222"/>
      <c r="HDV5" s="222"/>
      <c r="HDW5" s="222"/>
      <c r="HDX5" s="222"/>
      <c r="HDY5" s="222"/>
      <c r="HDZ5" s="222"/>
      <c r="HEA5" s="222"/>
      <c r="HEB5" s="222"/>
      <c r="HEC5" s="222"/>
      <c r="HED5" s="222"/>
      <c r="HEE5" s="222"/>
      <c r="HEF5" s="222"/>
      <c r="HEG5" s="222"/>
      <c r="HEH5" s="222"/>
      <c r="HEI5" s="222"/>
      <c r="HEJ5" s="222"/>
      <c r="HEK5" s="222"/>
      <c r="HEL5" s="222"/>
      <c r="HEM5" s="222"/>
      <c r="HEN5" s="222"/>
      <c r="HEO5" s="222"/>
      <c r="HEP5" s="222"/>
      <c r="HEQ5" s="222"/>
      <c r="HER5" s="222"/>
      <c r="HES5" s="222"/>
      <c r="HET5" s="222"/>
      <c r="HEU5" s="222"/>
      <c r="HEV5" s="222"/>
      <c r="HEW5" s="222"/>
      <c r="HEX5" s="222"/>
      <c r="HEY5" s="222"/>
      <c r="HEZ5" s="222"/>
      <c r="HFA5" s="222"/>
      <c r="HFB5" s="222"/>
      <c r="HFC5" s="222"/>
      <c r="HFD5" s="222"/>
      <c r="HFE5" s="222"/>
      <c r="HFF5" s="222"/>
      <c r="HFG5" s="222"/>
      <c r="HFH5" s="222"/>
      <c r="HFI5" s="222"/>
      <c r="HFJ5" s="222"/>
      <c r="HFK5" s="222"/>
      <c r="HFL5" s="222"/>
      <c r="HFM5" s="222"/>
      <c r="HFN5" s="222"/>
      <c r="HFO5" s="222"/>
      <c r="HFP5" s="222"/>
      <c r="HFQ5" s="222"/>
      <c r="HFR5" s="222"/>
      <c r="HFS5" s="222"/>
      <c r="HFT5" s="222"/>
      <c r="HFU5" s="222"/>
      <c r="HFV5" s="222"/>
      <c r="HFW5" s="222"/>
      <c r="HFX5" s="222"/>
      <c r="HFY5" s="222"/>
      <c r="HFZ5" s="222"/>
      <c r="HGA5" s="222"/>
      <c r="HGB5" s="222"/>
      <c r="HGC5" s="222"/>
      <c r="HGD5" s="222"/>
      <c r="HGE5" s="222"/>
      <c r="HGF5" s="222"/>
      <c r="HGG5" s="222"/>
      <c r="HGH5" s="222"/>
      <c r="HGI5" s="222"/>
      <c r="HGJ5" s="222"/>
      <c r="HGK5" s="222"/>
      <c r="HGL5" s="222"/>
      <c r="HGM5" s="222"/>
      <c r="HGN5" s="222"/>
      <c r="HGO5" s="222"/>
      <c r="HGP5" s="222"/>
      <c r="HGQ5" s="222"/>
      <c r="HGR5" s="222"/>
      <c r="HGS5" s="222"/>
      <c r="HGT5" s="222"/>
      <c r="HGU5" s="222"/>
      <c r="HGV5" s="222"/>
      <c r="HGW5" s="222"/>
      <c r="HGX5" s="222"/>
      <c r="HGY5" s="222"/>
      <c r="HGZ5" s="222"/>
      <c r="HHA5" s="222"/>
      <c r="HHB5" s="222"/>
      <c r="HHC5" s="222"/>
      <c r="HHD5" s="222"/>
      <c r="HHE5" s="222"/>
      <c r="HHF5" s="222"/>
      <c r="HHG5" s="222"/>
      <c r="HHH5" s="222"/>
      <c r="HHI5" s="222"/>
      <c r="HHJ5" s="222"/>
      <c r="HHK5" s="222"/>
      <c r="HHL5" s="222"/>
      <c r="HHM5" s="222"/>
      <c r="HHN5" s="222"/>
      <c r="HHO5" s="222"/>
      <c r="HHP5" s="222"/>
      <c r="HHQ5" s="222"/>
      <c r="HHR5" s="222"/>
      <c r="HHS5" s="222"/>
      <c r="HHT5" s="222"/>
      <c r="HHU5" s="222"/>
      <c r="HHV5" s="222"/>
      <c r="HHW5" s="222"/>
      <c r="HHX5" s="222"/>
      <c r="HHY5" s="222"/>
      <c r="HHZ5" s="222"/>
      <c r="HIA5" s="222"/>
      <c r="HIB5" s="222"/>
      <c r="HIC5" s="222"/>
      <c r="HID5" s="222"/>
      <c r="HIE5" s="222"/>
      <c r="HIF5" s="222"/>
      <c r="HIG5" s="222"/>
      <c r="HIH5" s="222"/>
      <c r="HII5" s="222"/>
      <c r="HIJ5" s="222"/>
      <c r="HIK5" s="222"/>
      <c r="HIL5" s="222"/>
      <c r="HIM5" s="222"/>
      <c r="HIN5" s="222"/>
      <c r="HIO5" s="222"/>
      <c r="HIP5" s="222"/>
      <c r="HIQ5" s="222"/>
      <c r="HIR5" s="222"/>
      <c r="HIS5" s="222"/>
      <c r="HIT5" s="222"/>
      <c r="HIU5" s="222"/>
      <c r="HIV5" s="222"/>
      <c r="HIW5" s="222"/>
      <c r="HIX5" s="222"/>
      <c r="HIY5" s="222"/>
      <c r="HIZ5" s="222"/>
      <c r="HJA5" s="222"/>
      <c r="HJB5" s="222"/>
      <c r="HJC5" s="222"/>
      <c r="HJD5" s="222"/>
      <c r="HJE5" s="222"/>
      <c r="HJF5" s="222"/>
      <c r="HJG5" s="222"/>
      <c r="HJH5" s="222"/>
      <c r="HJI5" s="222"/>
      <c r="HJJ5" s="222"/>
      <c r="HJK5" s="222"/>
      <c r="HJL5" s="222"/>
      <c r="HJM5" s="222"/>
      <c r="HJN5" s="222"/>
      <c r="HJO5" s="222"/>
      <c r="HJP5" s="222"/>
      <c r="HJQ5" s="222"/>
      <c r="HJR5" s="222"/>
      <c r="HJS5" s="222"/>
      <c r="HJT5" s="222"/>
      <c r="HJU5" s="222"/>
      <c r="HJV5" s="222"/>
      <c r="HJW5" s="222"/>
      <c r="HJX5" s="222"/>
      <c r="HJY5" s="222"/>
      <c r="HJZ5" s="222"/>
      <c r="HKA5" s="222"/>
      <c r="HKB5" s="222"/>
      <c r="HKC5" s="222"/>
      <c r="HKD5" s="222"/>
      <c r="HKE5" s="222"/>
      <c r="HKF5" s="222"/>
      <c r="HKG5" s="222"/>
      <c r="HKH5" s="222"/>
      <c r="HKI5" s="222"/>
      <c r="HKJ5" s="222"/>
      <c r="HKK5" s="222"/>
      <c r="HKL5" s="222"/>
      <c r="HKM5" s="222"/>
      <c r="HKN5" s="222"/>
      <c r="HKO5" s="222"/>
      <c r="HKP5" s="222"/>
      <c r="HKQ5" s="222"/>
      <c r="HKR5" s="222"/>
      <c r="HKS5" s="222"/>
      <c r="HKT5" s="222"/>
      <c r="HKU5" s="222"/>
      <c r="HKV5" s="222"/>
      <c r="HKW5" s="222"/>
      <c r="HKX5" s="222"/>
      <c r="HKY5" s="222"/>
      <c r="HKZ5" s="222"/>
      <c r="HLA5" s="222"/>
      <c r="HLB5" s="222"/>
      <c r="HLC5" s="222"/>
      <c r="HLD5" s="222"/>
      <c r="HLE5" s="222"/>
      <c r="HLF5" s="222"/>
      <c r="HLG5" s="222"/>
      <c r="HLH5" s="222"/>
      <c r="HLI5" s="222"/>
      <c r="HLJ5" s="222"/>
      <c r="HLK5" s="222"/>
      <c r="HLL5" s="222"/>
      <c r="HLM5" s="222"/>
      <c r="HLN5" s="222"/>
      <c r="HLO5" s="222"/>
      <c r="HLP5" s="222"/>
      <c r="HLQ5" s="222"/>
      <c r="HLR5" s="222"/>
      <c r="HLS5" s="222"/>
      <c r="HLT5" s="222"/>
      <c r="HLU5" s="222"/>
      <c r="HLV5" s="222"/>
      <c r="HLW5" s="222"/>
      <c r="HLX5" s="222"/>
      <c r="HLY5" s="222"/>
      <c r="HLZ5" s="222"/>
      <c r="HMA5" s="222"/>
      <c r="HMB5" s="222"/>
      <c r="HMC5" s="222"/>
      <c r="HMD5" s="222"/>
      <c r="HME5" s="222"/>
      <c r="HMF5" s="222"/>
      <c r="HMG5" s="222"/>
      <c r="HMH5" s="222"/>
      <c r="HMI5" s="222"/>
      <c r="HMJ5" s="222"/>
      <c r="HMK5" s="222"/>
      <c r="HML5" s="222"/>
      <c r="HMM5" s="222"/>
      <c r="HMN5" s="222"/>
      <c r="HMO5" s="222"/>
      <c r="HMP5" s="222"/>
      <c r="HMQ5" s="222"/>
      <c r="HMR5" s="222"/>
      <c r="HMS5" s="222"/>
      <c r="HMT5" s="222"/>
      <c r="HMU5" s="222"/>
      <c r="HMV5" s="222"/>
      <c r="HMW5" s="222"/>
      <c r="HMX5" s="222"/>
      <c r="HMY5" s="222"/>
      <c r="HMZ5" s="222"/>
      <c r="HNA5" s="222"/>
      <c r="HNB5" s="222"/>
      <c r="HNC5" s="222"/>
      <c r="HND5" s="222"/>
      <c r="HNE5" s="222"/>
      <c r="HNF5" s="222"/>
      <c r="HNG5" s="222"/>
      <c r="HNH5" s="222"/>
      <c r="HNI5" s="222"/>
      <c r="HNJ5" s="222"/>
      <c r="HNK5" s="222"/>
      <c r="HNL5" s="222"/>
      <c r="HNM5" s="222"/>
      <c r="HNN5" s="222"/>
      <c r="HNO5" s="222"/>
      <c r="HNP5" s="222"/>
      <c r="HNQ5" s="222"/>
      <c r="HNR5" s="222"/>
      <c r="HNS5" s="222"/>
      <c r="HNT5" s="222"/>
      <c r="HNU5" s="222"/>
      <c r="HNV5" s="222"/>
      <c r="HNW5" s="222"/>
      <c r="HNX5" s="222"/>
      <c r="HNY5" s="222"/>
      <c r="HNZ5" s="222"/>
      <c r="HOA5" s="222"/>
      <c r="HOB5" s="222"/>
      <c r="HOC5" s="222"/>
      <c r="HOD5" s="222"/>
      <c r="HOE5" s="222"/>
      <c r="HOF5" s="222"/>
      <c r="HOG5" s="222"/>
      <c r="HOH5" s="222"/>
      <c r="HOI5" s="222"/>
      <c r="HOJ5" s="222"/>
      <c r="HOK5" s="222"/>
      <c r="HOL5" s="222"/>
      <c r="HOM5" s="222"/>
      <c r="HON5" s="222"/>
      <c r="HOO5" s="222"/>
      <c r="HOP5" s="222"/>
      <c r="HOQ5" s="222"/>
      <c r="HOR5" s="222"/>
      <c r="HOS5" s="222"/>
      <c r="HOT5" s="222"/>
      <c r="HOU5" s="222"/>
      <c r="HOV5" s="222"/>
      <c r="HOW5" s="222"/>
      <c r="HOX5" s="222"/>
      <c r="HOY5" s="222"/>
      <c r="HOZ5" s="222"/>
      <c r="HPA5" s="222"/>
      <c r="HPB5" s="222"/>
      <c r="HPC5" s="222"/>
      <c r="HPD5" s="222"/>
      <c r="HPE5" s="222"/>
      <c r="HPF5" s="222"/>
      <c r="HPG5" s="222"/>
      <c r="HPH5" s="222"/>
      <c r="HPI5" s="222"/>
      <c r="HPJ5" s="222"/>
      <c r="HPK5" s="222"/>
      <c r="HPL5" s="222"/>
      <c r="HPM5" s="222"/>
      <c r="HPN5" s="222"/>
      <c r="HPO5" s="222"/>
      <c r="HPP5" s="222"/>
      <c r="HPQ5" s="222"/>
      <c r="HPR5" s="222"/>
      <c r="HPS5" s="222"/>
      <c r="HPT5" s="222"/>
      <c r="HPU5" s="222"/>
      <c r="HPV5" s="222"/>
      <c r="HPW5" s="222"/>
      <c r="HPX5" s="222"/>
      <c r="HPY5" s="222"/>
      <c r="HPZ5" s="222"/>
      <c r="HQA5" s="222"/>
      <c r="HQB5" s="222"/>
      <c r="HQC5" s="222"/>
      <c r="HQD5" s="222"/>
      <c r="HQE5" s="222"/>
      <c r="HQF5" s="222"/>
      <c r="HQG5" s="222"/>
      <c r="HQH5" s="222"/>
      <c r="HQI5" s="222"/>
      <c r="HQJ5" s="222"/>
      <c r="HQK5" s="222"/>
      <c r="HQL5" s="222"/>
      <c r="HQM5" s="222"/>
      <c r="HQN5" s="222"/>
      <c r="HQO5" s="222"/>
      <c r="HQP5" s="222"/>
      <c r="HQQ5" s="222"/>
      <c r="HQR5" s="222"/>
      <c r="HQS5" s="222"/>
      <c r="HQT5" s="222"/>
      <c r="HQU5" s="222"/>
      <c r="HQV5" s="222"/>
      <c r="HQW5" s="222"/>
      <c r="HQX5" s="222"/>
      <c r="HQY5" s="222"/>
      <c r="HQZ5" s="222"/>
      <c r="HRA5" s="222"/>
      <c r="HRB5" s="222"/>
      <c r="HRC5" s="222"/>
      <c r="HRD5" s="222"/>
      <c r="HRE5" s="222"/>
      <c r="HRF5" s="222"/>
      <c r="HRG5" s="222"/>
      <c r="HRH5" s="222"/>
      <c r="HRI5" s="222"/>
      <c r="HRJ5" s="222"/>
      <c r="HRK5" s="222"/>
      <c r="HRL5" s="222"/>
      <c r="HRM5" s="222"/>
      <c r="HRN5" s="222"/>
      <c r="HRO5" s="222"/>
      <c r="HRP5" s="222"/>
      <c r="HRQ5" s="222"/>
      <c r="HRR5" s="222"/>
      <c r="HRS5" s="222"/>
      <c r="HRT5" s="222"/>
      <c r="HRU5" s="222"/>
      <c r="HRV5" s="222"/>
      <c r="HRW5" s="222"/>
      <c r="HRX5" s="222"/>
      <c r="HRY5" s="222"/>
      <c r="HRZ5" s="222"/>
      <c r="HSA5" s="222"/>
      <c r="HSB5" s="222"/>
      <c r="HSC5" s="222"/>
      <c r="HSD5" s="222"/>
      <c r="HSE5" s="222"/>
      <c r="HSF5" s="222"/>
      <c r="HSG5" s="222"/>
      <c r="HSH5" s="222"/>
      <c r="HSI5" s="222"/>
      <c r="HSJ5" s="222"/>
      <c r="HSK5" s="222"/>
      <c r="HSL5" s="222"/>
      <c r="HSM5" s="222"/>
      <c r="HSN5" s="222"/>
      <c r="HSO5" s="222"/>
      <c r="HSP5" s="222"/>
      <c r="HSQ5" s="222"/>
      <c r="HSR5" s="222"/>
      <c r="HSS5" s="222"/>
      <c r="HST5" s="222"/>
      <c r="HSU5" s="222"/>
      <c r="HSV5" s="222"/>
      <c r="HSW5" s="222"/>
      <c r="HSX5" s="222"/>
      <c r="HSY5" s="222"/>
      <c r="HSZ5" s="222"/>
      <c r="HTA5" s="222"/>
      <c r="HTB5" s="222"/>
      <c r="HTC5" s="222"/>
      <c r="HTD5" s="222"/>
      <c r="HTE5" s="222"/>
      <c r="HTF5" s="222"/>
      <c r="HTG5" s="222"/>
      <c r="HTH5" s="222"/>
      <c r="HTI5" s="222"/>
      <c r="HTJ5" s="222"/>
      <c r="HTK5" s="222"/>
      <c r="HTL5" s="222"/>
      <c r="HTM5" s="222"/>
      <c r="HTN5" s="222"/>
      <c r="HTO5" s="222"/>
      <c r="HTP5" s="222"/>
      <c r="HTQ5" s="222"/>
      <c r="HTR5" s="222"/>
      <c r="HTS5" s="222"/>
      <c r="HTT5" s="222"/>
      <c r="HTU5" s="222"/>
      <c r="HTV5" s="222"/>
      <c r="HTW5" s="222"/>
      <c r="HTX5" s="222"/>
      <c r="HTY5" s="222"/>
      <c r="HTZ5" s="222"/>
      <c r="HUA5" s="222"/>
      <c r="HUB5" s="222"/>
      <c r="HUC5" s="222"/>
      <c r="HUD5" s="222"/>
      <c r="HUE5" s="222"/>
      <c r="HUF5" s="222"/>
      <c r="HUG5" s="222"/>
      <c r="HUH5" s="222"/>
      <c r="HUI5" s="222"/>
      <c r="HUJ5" s="222"/>
      <c r="HUK5" s="222"/>
      <c r="HUL5" s="222"/>
      <c r="HUM5" s="222"/>
      <c r="HUN5" s="222"/>
      <c r="HUO5" s="222"/>
      <c r="HUP5" s="222"/>
      <c r="HUQ5" s="222"/>
      <c r="HUR5" s="222"/>
      <c r="HUS5" s="222"/>
      <c r="HUT5" s="222"/>
      <c r="HUU5" s="222"/>
      <c r="HUV5" s="222"/>
      <c r="HUW5" s="222"/>
      <c r="HUX5" s="222"/>
      <c r="HUY5" s="222"/>
      <c r="HUZ5" s="222"/>
      <c r="HVA5" s="222"/>
      <c r="HVB5" s="222"/>
      <c r="HVC5" s="222"/>
      <c r="HVD5" s="222"/>
      <c r="HVE5" s="222"/>
      <c r="HVF5" s="222"/>
      <c r="HVG5" s="222"/>
    </row>
    <row r="6" spans="1:5987" s="223" customFormat="1" ht="70.5" customHeight="1" x14ac:dyDescent="0.25">
      <c r="A6" s="747"/>
      <c r="B6" s="224" t="s">
        <v>29</v>
      </c>
      <c r="C6" s="224" t="s">
        <v>30</v>
      </c>
      <c r="D6" s="224" t="s">
        <v>122</v>
      </c>
      <c r="E6" s="224" t="s">
        <v>29</v>
      </c>
      <c r="F6" s="224" t="s">
        <v>30</v>
      </c>
      <c r="G6" s="224" t="s">
        <v>122</v>
      </c>
      <c r="H6" s="224" t="s">
        <v>29</v>
      </c>
      <c r="I6" s="224" t="s">
        <v>30</v>
      </c>
      <c r="J6" s="224" t="s">
        <v>122</v>
      </c>
      <c r="K6" s="224" t="s">
        <v>29</v>
      </c>
      <c r="L6" s="224" t="s">
        <v>30</v>
      </c>
      <c r="M6" s="224" t="s">
        <v>122</v>
      </c>
      <c r="N6" s="224" t="s">
        <v>31</v>
      </c>
      <c r="O6" s="224" t="s">
        <v>32</v>
      </c>
      <c r="P6" s="225" t="s">
        <v>122</v>
      </c>
      <c r="Q6" s="247" t="s">
        <v>29</v>
      </c>
      <c r="R6" s="247" t="s">
        <v>30</v>
      </c>
      <c r="S6" s="248" t="s">
        <v>44</v>
      </c>
      <c r="T6" s="247" t="s">
        <v>29</v>
      </c>
      <c r="U6" s="247" t="s">
        <v>30</v>
      </c>
      <c r="V6" s="248" t="s">
        <v>122</v>
      </c>
      <c r="W6" s="247" t="s">
        <v>29</v>
      </c>
      <c r="X6" s="247" t="s">
        <v>30</v>
      </c>
      <c r="Y6" s="248" t="s">
        <v>122</v>
      </c>
      <c r="Z6" s="247" t="s">
        <v>29</v>
      </c>
      <c r="AA6" s="247" t="s">
        <v>30</v>
      </c>
      <c r="AB6" s="247" t="s">
        <v>44</v>
      </c>
      <c r="AC6" s="247" t="s">
        <v>31</v>
      </c>
      <c r="AD6" s="247" t="s">
        <v>32</v>
      </c>
      <c r="AE6" s="248" t="s">
        <v>122</v>
      </c>
      <c r="AF6" s="224" t="s">
        <v>29</v>
      </c>
      <c r="AG6" s="224" t="s">
        <v>30</v>
      </c>
      <c r="AH6" s="224" t="s">
        <v>122</v>
      </c>
      <c r="AI6" s="224" t="s">
        <v>29</v>
      </c>
      <c r="AJ6" s="224" t="s">
        <v>30</v>
      </c>
      <c r="AK6" s="224" t="s">
        <v>122</v>
      </c>
      <c r="AL6" s="224" t="s">
        <v>29</v>
      </c>
      <c r="AM6" s="224" t="s">
        <v>30</v>
      </c>
      <c r="AN6" s="225" t="s">
        <v>122</v>
      </c>
      <c r="AO6" s="224" t="s">
        <v>29</v>
      </c>
      <c r="AP6" s="224" t="s">
        <v>30</v>
      </c>
      <c r="AQ6" s="224" t="s">
        <v>44</v>
      </c>
      <c r="AR6" s="224" t="s">
        <v>31</v>
      </c>
      <c r="AS6" s="224" t="s">
        <v>32</v>
      </c>
      <c r="AT6" s="225" t="s">
        <v>122</v>
      </c>
      <c r="AU6" s="247" t="s">
        <v>29</v>
      </c>
      <c r="AV6" s="247" t="s">
        <v>30</v>
      </c>
      <c r="AW6" s="247" t="s">
        <v>44</v>
      </c>
      <c r="AX6" s="247" t="s">
        <v>29</v>
      </c>
      <c r="AY6" s="247" t="s">
        <v>30</v>
      </c>
      <c r="AZ6" s="247" t="s">
        <v>122</v>
      </c>
      <c r="BA6" s="247" t="s">
        <v>29</v>
      </c>
      <c r="BB6" s="247" t="s">
        <v>30</v>
      </c>
      <c r="BC6" s="248" t="s">
        <v>122</v>
      </c>
      <c r="BD6" s="247" t="s">
        <v>29</v>
      </c>
      <c r="BE6" s="247" t="s">
        <v>30</v>
      </c>
      <c r="BF6" s="247" t="s">
        <v>123</v>
      </c>
      <c r="BG6" s="247" t="s">
        <v>31</v>
      </c>
      <c r="BH6" s="247" t="s">
        <v>32</v>
      </c>
      <c r="BI6" s="248" t="s">
        <v>122</v>
      </c>
      <c r="BJ6" s="224" t="s">
        <v>29</v>
      </c>
      <c r="BK6" s="224" t="s">
        <v>30</v>
      </c>
      <c r="BL6" s="225" t="s">
        <v>122</v>
      </c>
      <c r="BM6" s="224" t="s">
        <v>29</v>
      </c>
      <c r="BN6" s="224" t="s">
        <v>30</v>
      </c>
      <c r="BO6" s="225" t="s">
        <v>122</v>
      </c>
      <c r="BP6" s="224" t="s">
        <v>29</v>
      </c>
      <c r="BQ6" s="224" t="s">
        <v>30</v>
      </c>
      <c r="BR6" s="225" t="s">
        <v>44</v>
      </c>
      <c r="BS6" s="224" t="s">
        <v>29</v>
      </c>
      <c r="BT6" s="224" t="s">
        <v>30</v>
      </c>
      <c r="BU6" s="225" t="s">
        <v>122</v>
      </c>
      <c r="BV6" s="224" t="s">
        <v>31</v>
      </c>
      <c r="BW6" s="224" t="s">
        <v>32</v>
      </c>
      <c r="BX6" s="225" t="s">
        <v>122</v>
      </c>
      <c r="BY6" s="247" t="s">
        <v>29</v>
      </c>
      <c r="BZ6" s="247" t="s">
        <v>30</v>
      </c>
      <c r="CA6" s="248" t="s">
        <v>122</v>
      </c>
      <c r="CB6" s="247" t="s">
        <v>29</v>
      </c>
      <c r="CC6" s="247" t="s">
        <v>30</v>
      </c>
      <c r="CD6" s="248" t="s">
        <v>122</v>
      </c>
      <c r="CE6" s="247" t="s">
        <v>29</v>
      </c>
      <c r="CF6" s="247" t="s">
        <v>30</v>
      </c>
      <c r="CG6" s="247" t="s">
        <v>122</v>
      </c>
      <c r="CH6" s="247" t="s">
        <v>29</v>
      </c>
      <c r="CI6" s="247" t="s">
        <v>30</v>
      </c>
      <c r="CJ6" s="247" t="s">
        <v>122</v>
      </c>
      <c r="CK6" s="247" t="s">
        <v>31</v>
      </c>
      <c r="CL6" s="247" t="s">
        <v>32</v>
      </c>
      <c r="CM6" s="248" t="s">
        <v>122</v>
      </c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/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/>
      <c r="EF6" s="222"/>
      <c r="EG6" s="222"/>
      <c r="EH6" s="222"/>
      <c r="EI6" s="222"/>
      <c r="EJ6" s="222"/>
      <c r="EK6" s="222"/>
      <c r="EL6" s="222"/>
      <c r="EM6" s="222"/>
      <c r="EN6" s="222"/>
      <c r="EO6" s="222"/>
      <c r="EP6" s="222"/>
      <c r="EQ6" s="222"/>
      <c r="ER6" s="222"/>
      <c r="ES6" s="222"/>
      <c r="ET6" s="222"/>
      <c r="EU6" s="222"/>
      <c r="EV6" s="222"/>
      <c r="EW6" s="222"/>
      <c r="EX6" s="222"/>
      <c r="EY6" s="222"/>
      <c r="EZ6" s="222"/>
      <c r="FA6" s="222"/>
      <c r="FB6" s="222"/>
      <c r="FC6" s="222"/>
      <c r="FD6" s="222"/>
      <c r="FE6" s="222"/>
      <c r="FF6" s="222"/>
      <c r="FG6" s="222"/>
      <c r="FH6" s="222"/>
      <c r="FI6" s="222"/>
      <c r="FJ6" s="222"/>
      <c r="FK6" s="222"/>
      <c r="FL6" s="222"/>
      <c r="FM6" s="222"/>
      <c r="FN6" s="222"/>
      <c r="FO6" s="222"/>
      <c r="FP6" s="222"/>
      <c r="FQ6" s="222"/>
      <c r="FR6" s="222"/>
      <c r="FS6" s="222"/>
      <c r="FT6" s="222"/>
      <c r="FU6" s="222"/>
      <c r="FV6" s="222"/>
      <c r="FW6" s="222"/>
      <c r="FX6" s="222"/>
      <c r="FY6" s="222"/>
      <c r="FZ6" s="222"/>
      <c r="GA6" s="222"/>
      <c r="GB6" s="222"/>
      <c r="GC6" s="222"/>
      <c r="GD6" s="222"/>
      <c r="GE6" s="222"/>
      <c r="GF6" s="222"/>
      <c r="GG6" s="222"/>
      <c r="GH6" s="222"/>
      <c r="GI6" s="222"/>
      <c r="GJ6" s="222"/>
      <c r="GK6" s="222"/>
      <c r="GL6" s="222"/>
      <c r="GM6" s="222"/>
      <c r="GN6" s="222"/>
      <c r="GO6" s="222"/>
      <c r="GP6" s="222"/>
      <c r="GQ6" s="222"/>
      <c r="GR6" s="222"/>
      <c r="GS6" s="222"/>
      <c r="GT6" s="222"/>
      <c r="GU6" s="222"/>
      <c r="GV6" s="222"/>
      <c r="GW6" s="222"/>
      <c r="GX6" s="222"/>
      <c r="GY6" s="222"/>
      <c r="GZ6" s="222"/>
      <c r="HA6" s="222"/>
      <c r="HB6" s="222"/>
      <c r="HC6" s="222"/>
      <c r="HD6" s="222"/>
      <c r="HE6" s="222"/>
      <c r="HF6" s="222"/>
      <c r="HG6" s="222"/>
      <c r="HH6" s="222"/>
      <c r="HI6" s="222"/>
      <c r="HJ6" s="222"/>
      <c r="HK6" s="222"/>
      <c r="HL6" s="222"/>
      <c r="HM6" s="222"/>
      <c r="HN6" s="222"/>
      <c r="HO6" s="222"/>
      <c r="HP6" s="222"/>
      <c r="HQ6" s="222"/>
      <c r="HR6" s="222"/>
      <c r="HS6" s="222"/>
      <c r="HT6" s="222"/>
      <c r="HU6" s="222"/>
      <c r="HV6" s="222"/>
      <c r="HW6" s="222"/>
      <c r="HX6" s="222"/>
      <c r="HY6" s="222"/>
      <c r="HZ6" s="222"/>
      <c r="IA6" s="222"/>
      <c r="IB6" s="222"/>
      <c r="IC6" s="222"/>
      <c r="ID6" s="222"/>
      <c r="IE6" s="222"/>
      <c r="IF6" s="222"/>
      <c r="IG6" s="222"/>
      <c r="IH6" s="222"/>
      <c r="II6" s="222"/>
      <c r="IJ6" s="222"/>
      <c r="IK6" s="222"/>
      <c r="IL6" s="222"/>
      <c r="IM6" s="222"/>
      <c r="IN6" s="222"/>
      <c r="IO6" s="222"/>
      <c r="IP6" s="222"/>
      <c r="IQ6" s="222"/>
      <c r="IR6" s="222"/>
      <c r="IS6" s="222"/>
      <c r="IT6" s="222"/>
      <c r="IU6" s="222"/>
      <c r="IV6" s="222"/>
      <c r="IW6" s="222"/>
      <c r="IX6" s="222"/>
      <c r="IY6" s="222"/>
      <c r="IZ6" s="222"/>
      <c r="JA6" s="222"/>
      <c r="JB6" s="222"/>
      <c r="JC6" s="222"/>
      <c r="JD6" s="222"/>
      <c r="JE6" s="222"/>
      <c r="JF6" s="222"/>
      <c r="JG6" s="222"/>
      <c r="JH6" s="222"/>
      <c r="JI6" s="222"/>
      <c r="JJ6" s="222"/>
      <c r="JK6" s="222"/>
      <c r="JL6" s="222"/>
      <c r="JM6" s="222"/>
      <c r="JN6" s="222"/>
      <c r="JO6" s="222"/>
      <c r="JP6" s="222"/>
      <c r="JQ6" s="222"/>
      <c r="JR6" s="222"/>
      <c r="JS6" s="222"/>
      <c r="JT6" s="222"/>
      <c r="JU6" s="222"/>
      <c r="JV6" s="222"/>
      <c r="JW6" s="222"/>
      <c r="JX6" s="222"/>
      <c r="JY6" s="222"/>
      <c r="JZ6" s="222"/>
      <c r="KA6" s="222"/>
      <c r="KB6" s="222"/>
      <c r="KC6" s="222"/>
      <c r="KD6" s="222"/>
      <c r="KE6" s="222"/>
      <c r="KF6" s="222"/>
      <c r="KG6" s="222"/>
      <c r="KH6" s="222"/>
      <c r="KI6" s="222"/>
      <c r="KJ6" s="222"/>
      <c r="KK6" s="222"/>
      <c r="KL6" s="222"/>
      <c r="KM6" s="222"/>
      <c r="KN6" s="222"/>
      <c r="KO6" s="222"/>
      <c r="KP6" s="222"/>
      <c r="KQ6" s="222"/>
      <c r="KR6" s="222"/>
      <c r="KS6" s="222"/>
      <c r="KT6" s="222"/>
      <c r="KU6" s="222"/>
      <c r="KV6" s="222"/>
      <c r="KW6" s="222"/>
      <c r="KX6" s="222"/>
      <c r="KY6" s="222"/>
      <c r="KZ6" s="222"/>
      <c r="LA6" s="222"/>
      <c r="LB6" s="222"/>
      <c r="LC6" s="222"/>
      <c r="LD6" s="222"/>
      <c r="LE6" s="222"/>
      <c r="LF6" s="222"/>
      <c r="LG6" s="222"/>
      <c r="LH6" s="222"/>
      <c r="LI6" s="222"/>
      <c r="LJ6" s="222"/>
      <c r="LK6" s="222"/>
      <c r="LL6" s="222"/>
      <c r="LM6" s="222"/>
      <c r="LN6" s="222"/>
      <c r="LO6" s="222"/>
      <c r="LP6" s="222"/>
      <c r="LQ6" s="222"/>
      <c r="LR6" s="222"/>
      <c r="LS6" s="222"/>
      <c r="LT6" s="222"/>
      <c r="LU6" s="222"/>
      <c r="LV6" s="222"/>
      <c r="LW6" s="222"/>
      <c r="LX6" s="222"/>
      <c r="LY6" s="222"/>
      <c r="LZ6" s="222"/>
      <c r="MA6" s="222"/>
      <c r="MB6" s="222"/>
      <c r="MC6" s="222"/>
      <c r="MD6" s="222"/>
      <c r="ME6" s="222"/>
      <c r="MF6" s="222"/>
      <c r="MG6" s="222"/>
      <c r="MH6" s="222"/>
      <c r="MI6" s="222"/>
      <c r="MJ6" s="222"/>
      <c r="MK6" s="222"/>
      <c r="ML6" s="222"/>
      <c r="MM6" s="222"/>
      <c r="MN6" s="222"/>
      <c r="MO6" s="222"/>
      <c r="MP6" s="222"/>
      <c r="MQ6" s="222"/>
      <c r="MR6" s="222"/>
      <c r="MS6" s="222"/>
      <c r="MT6" s="222"/>
      <c r="MU6" s="222"/>
      <c r="MV6" s="222"/>
      <c r="MW6" s="222"/>
      <c r="MX6" s="222"/>
      <c r="MY6" s="222"/>
      <c r="MZ6" s="222"/>
      <c r="NA6" s="222"/>
      <c r="NB6" s="222"/>
      <c r="NC6" s="222"/>
      <c r="ND6" s="222"/>
      <c r="NE6" s="222"/>
      <c r="NF6" s="222"/>
      <c r="NG6" s="222"/>
      <c r="NH6" s="222"/>
      <c r="NI6" s="222"/>
      <c r="NJ6" s="222"/>
      <c r="NK6" s="222"/>
      <c r="NL6" s="222"/>
      <c r="NM6" s="222"/>
      <c r="NN6" s="222"/>
      <c r="NO6" s="222"/>
      <c r="NP6" s="222"/>
      <c r="NQ6" s="222"/>
      <c r="NR6" s="222"/>
      <c r="NS6" s="222"/>
      <c r="NT6" s="222"/>
      <c r="NU6" s="222"/>
      <c r="NV6" s="222"/>
      <c r="NW6" s="222"/>
      <c r="NX6" s="222"/>
      <c r="NY6" s="222"/>
      <c r="NZ6" s="222"/>
      <c r="OA6" s="222"/>
      <c r="OB6" s="222"/>
      <c r="OC6" s="222"/>
      <c r="OD6" s="222"/>
      <c r="OE6" s="222"/>
      <c r="OF6" s="222"/>
      <c r="OG6" s="222"/>
      <c r="OH6" s="222"/>
      <c r="OI6" s="222"/>
      <c r="OJ6" s="222"/>
      <c r="OK6" s="222"/>
      <c r="OL6" s="222"/>
      <c r="OM6" s="222"/>
      <c r="ON6" s="222"/>
      <c r="OO6" s="222"/>
      <c r="OP6" s="222"/>
      <c r="OQ6" s="222"/>
      <c r="OR6" s="222"/>
      <c r="OS6" s="222"/>
      <c r="OT6" s="222"/>
      <c r="OU6" s="222"/>
      <c r="OV6" s="222"/>
      <c r="OW6" s="222"/>
      <c r="OX6" s="222"/>
      <c r="OY6" s="222"/>
      <c r="OZ6" s="222"/>
      <c r="PA6" s="222"/>
      <c r="PB6" s="222"/>
      <c r="PC6" s="222"/>
      <c r="PD6" s="222"/>
      <c r="PE6" s="222"/>
      <c r="PF6" s="222"/>
      <c r="PG6" s="222"/>
      <c r="PH6" s="222"/>
      <c r="PI6" s="222"/>
      <c r="PJ6" s="222"/>
      <c r="PK6" s="222"/>
      <c r="PL6" s="222"/>
      <c r="PM6" s="222"/>
      <c r="PN6" s="222"/>
      <c r="PO6" s="222"/>
      <c r="PP6" s="222"/>
      <c r="PQ6" s="222"/>
      <c r="PR6" s="222"/>
      <c r="PS6" s="222"/>
      <c r="PT6" s="222"/>
      <c r="PU6" s="222"/>
      <c r="PV6" s="222"/>
      <c r="PW6" s="222"/>
      <c r="PX6" s="222"/>
      <c r="PY6" s="222"/>
      <c r="PZ6" s="222"/>
      <c r="QA6" s="222"/>
      <c r="QB6" s="222"/>
      <c r="QC6" s="222"/>
      <c r="QD6" s="222"/>
      <c r="QE6" s="222"/>
      <c r="QF6" s="222"/>
      <c r="QG6" s="222"/>
      <c r="QH6" s="222"/>
      <c r="QI6" s="222"/>
      <c r="QJ6" s="222"/>
      <c r="QK6" s="222"/>
      <c r="QL6" s="222"/>
      <c r="QM6" s="222"/>
      <c r="QN6" s="222"/>
      <c r="QO6" s="222"/>
      <c r="QP6" s="222"/>
      <c r="QQ6" s="222"/>
      <c r="QR6" s="222"/>
      <c r="QS6" s="222"/>
      <c r="QT6" s="222"/>
      <c r="QU6" s="222"/>
      <c r="QV6" s="222"/>
      <c r="QW6" s="222"/>
      <c r="QX6" s="222"/>
      <c r="QY6" s="222"/>
      <c r="QZ6" s="222"/>
      <c r="RA6" s="222"/>
      <c r="RB6" s="222"/>
      <c r="RC6" s="222"/>
      <c r="RD6" s="222"/>
      <c r="RE6" s="222"/>
      <c r="RF6" s="222"/>
      <c r="RG6" s="222"/>
      <c r="RH6" s="222"/>
      <c r="RI6" s="222"/>
      <c r="RJ6" s="222"/>
      <c r="RK6" s="222"/>
      <c r="RL6" s="222"/>
      <c r="RM6" s="222"/>
      <c r="RN6" s="222"/>
      <c r="RO6" s="222"/>
      <c r="RP6" s="222"/>
      <c r="RQ6" s="222"/>
      <c r="RR6" s="222"/>
      <c r="RS6" s="222"/>
      <c r="RT6" s="222"/>
      <c r="RU6" s="222"/>
      <c r="RV6" s="222"/>
      <c r="RW6" s="222"/>
      <c r="RX6" s="222"/>
      <c r="RY6" s="222"/>
      <c r="RZ6" s="222"/>
      <c r="SA6" s="222"/>
      <c r="SB6" s="222"/>
      <c r="SC6" s="222"/>
      <c r="SD6" s="222"/>
      <c r="SE6" s="222"/>
      <c r="SF6" s="222"/>
      <c r="SG6" s="222"/>
      <c r="SH6" s="222"/>
      <c r="SI6" s="222"/>
      <c r="SJ6" s="222"/>
      <c r="SK6" s="222"/>
      <c r="SL6" s="222"/>
      <c r="SM6" s="222"/>
      <c r="SN6" s="222"/>
      <c r="SO6" s="222"/>
      <c r="SP6" s="222"/>
      <c r="SQ6" s="222"/>
      <c r="SR6" s="222"/>
      <c r="SS6" s="222"/>
      <c r="ST6" s="222"/>
      <c r="SU6" s="222"/>
      <c r="SV6" s="222"/>
      <c r="SW6" s="222"/>
      <c r="SX6" s="222"/>
      <c r="SY6" s="222"/>
      <c r="SZ6" s="222"/>
      <c r="TA6" s="222"/>
      <c r="TB6" s="222"/>
      <c r="TC6" s="222"/>
      <c r="TD6" s="222"/>
      <c r="TE6" s="222"/>
      <c r="TF6" s="222"/>
      <c r="TG6" s="222"/>
      <c r="TH6" s="222"/>
      <c r="TI6" s="222"/>
      <c r="TJ6" s="222"/>
      <c r="TK6" s="222"/>
      <c r="TL6" s="222"/>
      <c r="TM6" s="222"/>
      <c r="TN6" s="222"/>
      <c r="TO6" s="222"/>
      <c r="TP6" s="222"/>
      <c r="TQ6" s="222"/>
      <c r="TR6" s="222"/>
      <c r="TS6" s="222"/>
      <c r="TT6" s="222"/>
      <c r="TU6" s="222"/>
      <c r="TV6" s="222"/>
      <c r="TW6" s="222"/>
      <c r="TX6" s="222"/>
      <c r="TY6" s="222"/>
      <c r="TZ6" s="222"/>
      <c r="UA6" s="222"/>
      <c r="UB6" s="222"/>
      <c r="UC6" s="222"/>
      <c r="UD6" s="222"/>
      <c r="UE6" s="222"/>
      <c r="UF6" s="222"/>
      <c r="UG6" s="222"/>
      <c r="UH6" s="222"/>
      <c r="UI6" s="222"/>
      <c r="UJ6" s="222"/>
      <c r="UK6" s="222"/>
      <c r="UL6" s="222"/>
      <c r="UM6" s="222"/>
      <c r="UN6" s="222"/>
      <c r="UO6" s="222"/>
      <c r="UP6" s="222"/>
      <c r="UQ6" s="222"/>
      <c r="UR6" s="222"/>
      <c r="US6" s="222"/>
      <c r="UT6" s="222"/>
      <c r="UU6" s="222"/>
      <c r="UV6" s="222"/>
      <c r="UW6" s="222"/>
      <c r="UX6" s="222"/>
      <c r="UY6" s="222"/>
      <c r="UZ6" s="222"/>
      <c r="VA6" s="222"/>
      <c r="VB6" s="222"/>
      <c r="VC6" s="222"/>
      <c r="VD6" s="222"/>
      <c r="VE6" s="222"/>
      <c r="VF6" s="222"/>
      <c r="VG6" s="222"/>
      <c r="VH6" s="222"/>
      <c r="VI6" s="222"/>
      <c r="VJ6" s="222"/>
      <c r="VK6" s="222"/>
      <c r="VL6" s="222"/>
      <c r="VM6" s="222"/>
      <c r="VN6" s="222"/>
      <c r="VO6" s="222"/>
      <c r="VP6" s="222"/>
      <c r="VQ6" s="222"/>
      <c r="VR6" s="222"/>
      <c r="VS6" s="222"/>
      <c r="VT6" s="222"/>
      <c r="VU6" s="222"/>
      <c r="VV6" s="222"/>
      <c r="VW6" s="222"/>
      <c r="VX6" s="222"/>
      <c r="VY6" s="222"/>
      <c r="VZ6" s="222"/>
      <c r="WA6" s="222"/>
      <c r="WB6" s="222"/>
      <c r="WC6" s="222"/>
      <c r="WD6" s="222"/>
      <c r="WE6" s="222"/>
      <c r="WF6" s="222"/>
      <c r="WG6" s="222"/>
      <c r="WH6" s="222"/>
      <c r="WI6" s="222"/>
      <c r="WJ6" s="222"/>
      <c r="WK6" s="222"/>
      <c r="WL6" s="222"/>
      <c r="WM6" s="222"/>
      <c r="WN6" s="222"/>
      <c r="WO6" s="222"/>
      <c r="WP6" s="222"/>
      <c r="WQ6" s="222"/>
      <c r="WR6" s="222"/>
      <c r="WS6" s="222"/>
      <c r="WT6" s="222"/>
      <c r="WU6" s="222"/>
      <c r="WV6" s="222"/>
      <c r="WW6" s="222"/>
      <c r="WX6" s="222"/>
      <c r="WY6" s="222"/>
      <c r="WZ6" s="222"/>
      <c r="XA6" s="222"/>
      <c r="XB6" s="222"/>
      <c r="XC6" s="222"/>
      <c r="XD6" s="222"/>
      <c r="XE6" s="222"/>
      <c r="XF6" s="222"/>
      <c r="XG6" s="222"/>
      <c r="XH6" s="222"/>
      <c r="XI6" s="222"/>
      <c r="XJ6" s="222"/>
      <c r="XK6" s="222"/>
      <c r="XL6" s="222"/>
      <c r="XM6" s="222"/>
      <c r="XN6" s="222"/>
      <c r="XO6" s="222"/>
      <c r="XP6" s="222"/>
      <c r="XQ6" s="222"/>
      <c r="XR6" s="222"/>
      <c r="XS6" s="222"/>
      <c r="XT6" s="222"/>
      <c r="XU6" s="222"/>
      <c r="XV6" s="222"/>
      <c r="XW6" s="222"/>
      <c r="XX6" s="222"/>
      <c r="XY6" s="222"/>
      <c r="XZ6" s="222"/>
      <c r="YA6" s="222"/>
      <c r="YB6" s="222"/>
      <c r="YC6" s="222"/>
      <c r="YD6" s="222"/>
      <c r="YE6" s="222"/>
      <c r="YF6" s="222"/>
      <c r="YG6" s="222"/>
      <c r="YH6" s="222"/>
      <c r="YI6" s="222"/>
      <c r="YJ6" s="222"/>
      <c r="YK6" s="222"/>
      <c r="YL6" s="222"/>
      <c r="YM6" s="222"/>
      <c r="YN6" s="222"/>
      <c r="YO6" s="222"/>
      <c r="YP6" s="222"/>
      <c r="YQ6" s="222"/>
      <c r="YR6" s="222"/>
      <c r="YS6" s="222"/>
      <c r="YT6" s="222"/>
      <c r="YU6" s="222"/>
      <c r="YV6" s="222"/>
      <c r="YW6" s="222"/>
      <c r="YX6" s="222"/>
      <c r="YY6" s="222"/>
      <c r="YZ6" s="222"/>
      <c r="ZA6" s="222"/>
      <c r="ZB6" s="222"/>
      <c r="ZC6" s="222"/>
      <c r="ZD6" s="222"/>
      <c r="ZE6" s="222"/>
      <c r="ZF6" s="222"/>
      <c r="ZG6" s="222"/>
      <c r="ZH6" s="222"/>
      <c r="ZI6" s="222"/>
      <c r="ZJ6" s="222"/>
      <c r="ZK6" s="222"/>
      <c r="ZL6" s="222"/>
      <c r="ZM6" s="222"/>
      <c r="ZN6" s="222"/>
      <c r="ZO6" s="222"/>
      <c r="ZP6" s="222"/>
      <c r="ZQ6" s="222"/>
      <c r="ZR6" s="222"/>
      <c r="ZS6" s="222"/>
      <c r="ZT6" s="222"/>
      <c r="ZU6" s="222"/>
      <c r="ZV6" s="222"/>
      <c r="ZW6" s="222"/>
      <c r="ZX6" s="222"/>
      <c r="ZY6" s="222"/>
      <c r="ZZ6" s="222"/>
      <c r="AAA6" s="222"/>
      <c r="AAB6" s="222"/>
      <c r="AAC6" s="222"/>
      <c r="AAD6" s="222"/>
      <c r="AAE6" s="222"/>
      <c r="AAF6" s="222"/>
      <c r="AAG6" s="222"/>
      <c r="AAH6" s="222"/>
      <c r="AAI6" s="222"/>
      <c r="AAJ6" s="222"/>
      <c r="AAK6" s="222"/>
      <c r="AAL6" s="222"/>
      <c r="AAM6" s="222"/>
      <c r="AAN6" s="222"/>
      <c r="AAO6" s="222"/>
      <c r="AAP6" s="222"/>
      <c r="AAQ6" s="222"/>
      <c r="AAR6" s="222"/>
      <c r="AAS6" s="222"/>
      <c r="AAT6" s="222"/>
      <c r="AAU6" s="222"/>
      <c r="AAV6" s="222"/>
      <c r="AAW6" s="222"/>
      <c r="AAX6" s="222"/>
      <c r="AAY6" s="222"/>
      <c r="AAZ6" s="222"/>
      <c r="ABA6" s="222"/>
      <c r="ABB6" s="222"/>
      <c r="ABC6" s="222"/>
      <c r="ABD6" s="222"/>
      <c r="ABE6" s="222"/>
      <c r="ABF6" s="222"/>
      <c r="ABG6" s="222"/>
      <c r="ABH6" s="222"/>
      <c r="ABI6" s="222"/>
      <c r="ABJ6" s="222"/>
      <c r="ABK6" s="222"/>
      <c r="ABL6" s="222"/>
      <c r="ABM6" s="222"/>
      <c r="ABN6" s="222"/>
      <c r="ABO6" s="222"/>
      <c r="ABP6" s="222"/>
      <c r="ABQ6" s="222"/>
      <c r="ABR6" s="222"/>
      <c r="ABS6" s="222"/>
      <c r="ABT6" s="222"/>
      <c r="ABU6" s="222"/>
      <c r="ABV6" s="222"/>
      <c r="ABW6" s="222"/>
      <c r="ABX6" s="222"/>
      <c r="ABY6" s="222"/>
      <c r="ABZ6" s="222"/>
      <c r="ACA6" s="222"/>
      <c r="ACB6" s="222"/>
      <c r="ACC6" s="222"/>
      <c r="ACD6" s="222"/>
      <c r="ACE6" s="222"/>
      <c r="ACF6" s="222"/>
      <c r="ACG6" s="222"/>
      <c r="ACH6" s="222"/>
      <c r="ACI6" s="222"/>
      <c r="ACJ6" s="222"/>
      <c r="ACK6" s="222"/>
      <c r="ACL6" s="222"/>
      <c r="ACM6" s="222"/>
      <c r="ACN6" s="222"/>
      <c r="ACO6" s="222"/>
      <c r="ACP6" s="222"/>
      <c r="ACQ6" s="222"/>
      <c r="ACR6" s="222"/>
      <c r="ACS6" s="222"/>
      <c r="ACT6" s="222"/>
      <c r="ACU6" s="222"/>
      <c r="ACV6" s="222"/>
      <c r="ACW6" s="222"/>
      <c r="ACX6" s="222"/>
      <c r="ACY6" s="222"/>
      <c r="ACZ6" s="222"/>
      <c r="ADA6" s="222"/>
      <c r="ADB6" s="222"/>
      <c r="ADC6" s="222"/>
      <c r="ADD6" s="222"/>
      <c r="ADE6" s="222"/>
      <c r="ADF6" s="222"/>
      <c r="ADG6" s="222"/>
      <c r="ADH6" s="222"/>
      <c r="ADI6" s="222"/>
      <c r="ADJ6" s="222"/>
      <c r="ADK6" s="222"/>
      <c r="ADL6" s="222"/>
      <c r="ADM6" s="222"/>
      <c r="ADN6" s="222"/>
      <c r="ADO6" s="222"/>
      <c r="ADP6" s="222"/>
      <c r="ADQ6" s="222"/>
      <c r="ADR6" s="222"/>
      <c r="ADS6" s="222"/>
      <c r="ADT6" s="222"/>
      <c r="ADU6" s="222"/>
      <c r="ADV6" s="222"/>
      <c r="ADW6" s="222"/>
      <c r="ADX6" s="222"/>
      <c r="ADY6" s="222"/>
      <c r="ADZ6" s="222"/>
      <c r="AEA6" s="222"/>
      <c r="AEB6" s="222"/>
      <c r="AEC6" s="222"/>
      <c r="AED6" s="222"/>
      <c r="AEE6" s="222"/>
      <c r="AEF6" s="222"/>
      <c r="AEG6" s="222"/>
      <c r="AEH6" s="222"/>
      <c r="AEI6" s="222"/>
      <c r="AEJ6" s="222"/>
      <c r="AEK6" s="222"/>
      <c r="AEL6" s="222"/>
      <c r="AEM6" s="222"/>
      <c r="AEN6" s="222"/>
      <c r="AEO6" s="222"/>
      <c r="AEP6" s="222"/>
      <c r="AEQ6" s="222"/>
      <c r="AER6" s="222"/>
      <c r="AES6" s="222"/>
      <c r="AET6" s="222"/>
      <c r="AEU6" s="222"/>
      <c r="AEV6" s="222"/>
      <c r="AEW6" s="222"/>
      <c r="AEX6" s="222"/>
      <c r="AEY6" s="222"/>
      <c r="AEZ6" s="222"/>
      <c r="AFA6" s="222"/>
      <c r="AFB6" s="222"/>
      <c r="AFC6" s="222"/>
      <c r="AFD6" s="222"/>
      <c r="AFE6" s="222"/>
      <c r="AFF6" s="222"/>
      <c r="AFG6" s="222"/>
      <c r="AFH6" s="222"/>
      <c r="AFI6" s="222"/>
      <c r="AFJ6" s="222"/>
      <c r="AFK6" s="222"/>
      <c r="AFL6" s="222"/>
      <c r="AFM6" s="222"/>
      <c r="AFN6" s="222"/>
      <c r="AFO6" s="222"/>
      <c r="AFP6" s="222"/>
      <c r="AFQ6" s="222"/>
      <c r="AFR6" s="222"/>
      <c r="AFS6" s="222"/>
      <c r="AFT6" s="222"/>
      <c r="AFU6" s="222"/>
      <c r="AFV6" s="222"/>
      <c r="AFW6" s="222"/>
      <c r="AFX6" s="222"/>
      <c r="AFY6" s="222"/>
      <c r="AFZ6" s="222"/>
      <c r="AGA6" s="222"/>
      <c r="AGB6" s="222"/>
      <c r="AGC6" s="222"/>
      <c r="AGD6" s="222"/>
      <c r="AGE6" s="222"/>
      <c r="AGF6" s="222"/>
      <c r="AGG6" s="222"/>
      <c r="AGH6" s="222"/>
      <c r="AGI6" s="222"/>
      <c r="AGJ6" s="222"/>
      <c r="AGK6" s="222"/>
      <c r="AGL6" s="222"/>
      <c r="AGM6" s="222"/>
      <c r="AGN6" s="222"/>
      <c r="AGO6" s="222"/>
      <c r="AGP6" s="222"/>
      <c r="AGQ6" s="222"/>
      <c r="AGR6" s="222"/>
      <c r="AGS6" s="222"/>
      <c r="AGT6" s="222"/>
      <c r="AGU6" s="222"/>
      <c r="AGV6" s="222"/>
      <c r="AGW6" s="222"/>
      <c r="AGX6" s="222"/>
      <c r="AGY6" s="222"/>
      <c r="AGZ6" s="222"/>
      <c r="AHA6" s="222"/>
      <c r="AHB6" s="222"/>
      <c r="AHC6" s="222"/>
      <c r="AHD6" s="222"/>
      <c r="AHE6" s="222"/>
      <c r="AHF6" s="222"/>
      <c r="AHG6" s="222"/>
      <c r="AHH6" s="222"/>
      <c r="AHI6" s="222"/>
      <c r="AHJ6" s="222"/>
      <c r="AHK6" s="222"/>
      <c r="AHL6" s="222"/>
      <c r="AHM6" s="222"/>
      <c r="AHN6" s="222"/>
      <c r="AHO6" s="222"/>
      <c r="AHP6" s="222"/>
      <c r="AHQ6" s="222"/>
      <c r="AHR6" s="222"/>
      <c r="AHS6" s="222"/>
      <c r="AHT6" s="222"/>
      <c r="AHU6" s="222"/>
      <c r="AHV6" s="222"/>
      <c r="AHW6" s="222"/>
      <c r="AHX6" s="222"/>
      <c r="AHY6" s="222"/>
      <c r="AHZ6" s="222"/>
      <c r="AIA6" s="222"/>
      <c r="AIB6" s="222"/>
      <c r="AIC6" s="222"/>
      <c r="AID6" s="222"/>
      <c r="AIE6" s="222"/>
      <c r="AIF6" s="222"/>
      <c r="AIG6" s="222"/>
      <c r="AIH6" s="222"/>
      <c r="AII6" s="222"/>
      <c r="AIJ6" s="222"/>
      <c r="AIK6" s="222"/>
      <c r="AIL6" s="222"/>
      <c r="AIM6" s="222"/>
      <c r="AIN6" s="222"/>
      <c r="AIO6" s="222"/>
      <c r="AIP6" s="222"/>
      <c r="AIQ6" s="222"/>
      <c r="AIR6" s="222"/>
      <c r="AIS6" s="222"/>
      <c r="AIT6" s="222"/>
      <c r="AIU6" s="222"/>
      <c r="AIV6" s="222"/>
      <c r="AIW6" s="222"/>
      <c r="AIX6" s="222"/>
      <c r="AIY6" s="222"/>
      <c r="AIZ6" s="222"/>
      <c r="AJA6" s="222"/>
      <c r="AJB6" s="222"/>
      <c r="AJC6" s="222"/>
      <c r="AJD6" s="222"/>
      <c r="AJE6" s="222"/>
      <c r="AJF6" s="222"/>
      <c r="AJG6" s="222"/>
      <c r="AJH6" s="222"/>
      <c r="AJI6" s="222"/>
      <c r="AJJ6" s="222"/>
      <c r="AJK6" s="222"/>
      <c r="AJL6" s="222"/>
      <c r="AJM6" s="222"/>
      <c r="AJN6" s="222"/>
      <c r="AJO6" s="222"/>
      <c r="AJP6" s="222"/>
      <c r="AJQ6" s="222"/>
      <c r="AJR6" s="222"/>
      <c r="AJS6" s="222"/>
      <c r="AJT6" s="222"/>
      <c r="AJU6" s="222"/>
      <c r="AJV6" s="222"/>
      <c r="AJW6" s="222"/>
      <c r="AJX6" s="222"/>
      <c r="AJY6" s="222"/>
      <c r="AJZ6" s="222"/>
      <c r="AKA6" s="222"/>
      <c r="AKB6" s="222"/>
      <c r="AKC6" s="222"/>
      <c r="AKD6" s="222"/>
      <c r="AKE6" s="222"/>
      <c r="AKF6" s="222"/>
      <c r="AKG6" s="222"/>
      <c r="AKH6" s="222"/>
      <c r="AKI6" s="222"/>
      <c r="AKJ6" s="222"/>
      <c r="AKK6" s="222"/>
      <c r="AKL6" s="222"/>
      <c r="AKM6" s="222"/>
      <c r="AKN6" s="222"/>
      <c r="AKO6" s="222"/>
      <c r="AKP6" s="222"/>
      <c r="AKQ6" s="222"/>
      <c r="AKR6" s="222"/>
      <c r="AKS6" s="222"/>
      <c r="AKT6" s="222"/>
      <c r="AKU6" s="222"/>
      <c r="AKV6" s="222"/>
      <c r="AKW6" s="222"/>
      <c r="AKX6" s="222"/>
      <c r="AKY6" s="222"/>
      <c r="AKZ6" s="222"/>
      <c r="ALA6" s="222"/>
      <c r="ALB6" s="222"/>
      <c r="ALC6" s="222"/>
      <c r="ALD6" s="222"/>
      <c r="ALE6" s="222"/>
      <c r="ALF6" s="222"/>
      <c r="ALG6" s="222"/>
      <c r="ALH6" s="222"/>
      <c r="ALI6" s="222"/>
      <c r="ALJ6" s="222"/>
      <c r="ALK6" s="222"/>
      <c r="ALL6" s="222"/>
      <c r="ALM6" s="222"/>
      <c r="ALN6" s="222"/>
      <c r="ALO6" s="222"/>
      <c r="ALP6" s="222"/>
      <c r="ALQ6" s="222"/>
      <c r="ALR6" s="222"/>
      <c r="ALS6" s="222"/>
      <c r="ALT6" s="222"/>
      <c r="ALU6" s="222"/>
      <c r="ALV6" s="222"/>
      <c r="ALW6" s="222"/>
      <c r="ALX6" s="222"/>
      <c r="ALY6" s="222"/>
      <c r="ALZ6" s="222"/>
      <c r="AMA6" s="222"/>
      <c r="AMB6" s="222"/>
      <c r="AMC6" s="222"/>
      <c r="AMD6" s="222"/>
      <c r="AME6" s="222"/>
      <c r="AMF6" s="222"/>
      <c r="AMG6" s="222"/>
      <c r="AMH6" s="222"/>
      <c r="AMI6" s="222"/>
      <c r="AMJ6" s="222"/>
      <c r="AMK6" s="222"/>
      <c r="AML6" s="222"/>
      <c r="AMM6" s="222"/>
      <c r="AMN6" s="222"/>
      <c r="AMO6" s="222"/>
      <c r="AMP6" s="222"/>
      <c r="AMQ6" s="222"/>
      <c r="AMR6" s="222"/>
      <c r="AMS6" s="222"/>
      <c r="AMT6" s="222"/>
      <c r="AMU6" s="222"/>
      <c r="AMV6" s="222"/>
      <c r="AMW6" s="222"/>
      <c r="AMX6" s="222"/>
      <c r="AMY6" s="222"/>
      <c r="AMZ6" s="222"/>
      <c r="ANA6" s="222"/>
      <c r="ANB6" s="222"/>
      <c r="ANC6" s="222"/>
      <c r="AND6" s="222"/>
      <c r="ANE6" s="222"/>
      <c r="ANF6" s="222"/>
      <c r="ANG6" s="222"/>
      <c r="ANH6" s="222"/>
      <c r="ANI6" s="222"/>
      <c r="ANJ6" s="222"/>
      <c r="ANK6" s="222"/>
      <c r="ANL6" s="222"/>
      <c r="ANM6" s="222"/>
      <c r="ANN6" s="222"/>
      <c r="ANO6" s="222"/>
      <c r="ANP6" s="222"/>
      <c r="ANQ6" s="222"/>
      <c r="ANR6" s="222"/>
      <c r="ANS6" s="222"/>
      <c r="ANT6" s="222"/>
      <c r="ANU6" s="222"/>
      <c r="ANV6" s="222"/>
      <c r="ANW6" s="222"/>
      <c r="ANX6" s="222"/>
      <c r="ANY6" s="222"/>
      <c r="ANZ6" s="222"/>
      <c r="AOA6" s="222"/>
      <c r="AOB6" s="222"/>
      <c r="AOC6" s="222"/>
      <c r="AOD6" s="222"/>
      <c r="AOE6" s="222"/>
      <c r="AOF6" s="222"/>
      <c r="AOG6" s="222"/>
      <c r="AOH6" s="222"/>
      <c r="AOI6" s="222"/>
      <c r="AOJ6" s="222"/>
      <c r="AOK6" s="222"/>
      <c r="AOL6" s="222"/>
      <c r="AOM6" s="222"/>
      <c r="AON6" s="222"/>
      <c r="AOO6" s="222"/>
      <c r="AOP6" s="222"/>
      <c r="AOQ6" s="222"/>
      <c r="AOR6" s="222"/>
      <c r="AOS6" s="222"/>
      <c r="AOT6" s="222"/>
      <c r="AOU6" s="222"/>
      <c r="AOV6" s="222"/>
      <c r="AOW6" s="222"/>
      <c r="AOX6" s="222"/>
      <c r="AOY6" s="222"/>
      <c r="AOZ6" s="222"/>
      <c r="APA6" s="222"/>
      <c r="APB6" s="222"/>
      <c r="APC6" s="222"/>
      <c r="APD6" s="222"/>
      <c r="APE6" s="222"/>
      <c r="APF6" s="222"/>
      <c r="APG6" s="222"/>
      <c r="APH6" s="222"/>
      <c r="API6" s="222"/>
      <c r="APJ6" s="222"/>
      <c r="APK6" s="222"/>
      <c r="APL6" s="222"/>
      <c r="APM6" s="222"/>
      <c r="APN6" s="222"/>
      <c r="APO6" s="222"/>
      <c r="APP6" s="222"/>
      <c r="APQ6" s="222"/>
      <c r="APR6" s="222"/>
      <c r="APS6" s="222"/>
      <c r="APT6" s="222"/>
      <c r="APU6" s="222"/>
      <c r="APV6" s="222"/>
      <c r="APW6" s="222"/>
      <c r="APX6" s="222"/>
      <c r="APY6" s="222"/>
      <c r="APZ6" s="222"/>
      <c r="AQA6" s="222"/>
      <c r="AQB6" s="222"/>
      <c r="AQC6" s="222"/>
      <c r="AQD6" s="222"/>
      <c r="AQE6" s="222"/>
      <c r="AQF6" s="222"/>
      <c r="AQG6" s="222"/>
      <c r="AQH6" s="222"/>
      <c r="AQI6" s="222"/>
      <c r="AQJ6" s="222"/>
      <c r="AQK6" s="222"/>
      <c r="AQL6" s="222"/>
      <c r="AQM6" s="222"/>
      <c r="AQN6" s="222"/>
      <c r="AQO6" s="222"/>
      <c r="AQP6" s="222"/>
      <c r="AQQ6" s="222"/>
      <c r="AQR6" s="222"/>
      <c r="AQS6" s="222"/>
      <c r="AQT6" s="222"/>
      <c r="AQU6" s="222"/>
      <c r="AQV6" s="222"/>
      <c r="AQW6" s="222"/>
      <c r="AQX6" s="222"/>
      <c r="AQY6" s="222"/>
      <c r="AQZ6" s="222"/>
      <c r="ARA6" s="222"/>
      <c r="ARB6" s="222"/>
      <c r="ARC6" s="222"/>
      <c r="ARD6" s="222"/>
      <c r="ARE6" s="222"/>
      <c r="ARF6" s="222"/>
      <c r="ARG6" s="222"/>
      <c r="ARH6" s="222"/>
      <c r="ARI6" s="222"/>
      <c r="ARJ6" s="222"/>
      <c r="ARK6" s="222"/>
      <c r="ARL6" s="222"/>
      <c r="ARM6" s="222"/>
      <c r="ARN6" s="222"/>
      <c r="ARO6" s="222"/>
      <c r="ARP6" s="222"/>
      <c r="ARQ6" s="222"/>
      <c r="ARR6" s="222"/>
      <c r="ARS6" s="222"/>
      <c r="ART6" s="222"/>
      <c r="ARU6" s="222"/>
      <c r="ARV6" s="222"/>
      <c r="ARW6" s="222"/>
      <c r="ARX6" s="222"/>
      <c r="ARY6" s="222"/>
      <c r="ARZ6" s="222"/>
      <c r="ASA6" s="222"/>
      <c r="ASB6" s="222"/>
      <c r="ASC6" s="222"/>
      <c r="ASD6" s="222"/>
      <c r="ASE6" s="222"/>
      <c r="ASF6" s="222"/>
      <c r="ASG6" s="222"/>
      <c r="ASH6" s="222"/>
      <c r="ASI6" s="222"/>
      <c r="ASJ6" s="222"/>
      <c r="ASK6" s="222"/>
      <c r="ASL6" s="222"/>
      <c r="ASM6" s="222"/>
      <c r="ASN6" s="222"/>
      <c r="ASO6" s="222"/>
      <c r="ASP6" s="222"/>
      <c r="ASQ6" s="222"/>
      <c r="ASR6" s="222"/>
      <c r="ASS6" s="222"/>
      <c r="AST6" s="222"/>
      <c r="ASU6" s="222"/>
      <c r="ASV6" s="222"/>
      <c r="ASW6" s="222"/>
      <c r="ASX6" s="222"/>
      <c r="ASY6" s="222"/>
      <c r="ASZ6" s="222"/>
      <c r="ATA6" s="222"/>
      <c r="ATB6" s="222"/>
      <c r="ATC6" s="222"/>
      <c r="ATD6" s="222"/>
      <c r="ATE6" s="222"/>
      <c r="ATF6" s="222"/>
      <c r="ATG6" s="222"/>
      <c r="ATH6" s="222"/>
      <c r="ATI6" s="222"/>
      <c r="ATJ6" s="222"/>
      <c r="ATK6" s="222"/>
      <c r="ATL6" s="222"/>
      <c r="ATM6" s="222"/>
      <c r="ATN6" s="222"/>
      <c r="ATO6" s="222"/>
      <c r="ATP6" s="222"/>
      <c r="ATQ6" s="222"/>
      <c r="ATR6" s="222"/>
      <c r="ATS6" s="222"/>
      <c r="ATT6" s="222"/>
      <c r="ATU6" s="222"/>
      <c r="ATV6" s="222"/>
      <c r="ATW6" s="222"/>
      <c r="ATX6" s="222"/>
      <c r="ATY6" s="222"/>
      <c r="ATZ6" s="222"/>
      <c r="AUA6" s="222"/>
      <c r="AUB6" s="222"/>
      <c r="AUC6" s="222"/>
      <c r="AUD6" s="222"/>
      <c r="AUE6" s="222"/>
      <c r="AUF6" s="222"/>
      <c r="AUG6" s="222"/>
      <c r="AUH6" s="222"/>
      <c r="AUI6" s="222"/>
      <c r="AUJ6" s="222"/>
      <c r="AUK6" s="222"/>
      <c r="AUL6" s="222"/>
      <c r="AUM6" s="222"/>
      <c r="AUN6" s="222"/>
      <c r="AUO6" s="222"/>
      <c r="AUP6" s="222"/>
      <c r="AUQ6" s="222"/>
      <c r="AUR6" s="222"/>
      <c r="AUS6" s="222"/>
      <c r="AUT6" s="222"/>
      <c r="AUU6" s="222"/>
      <c r="AUV6" s="222"/>
      <c r="AUW6" s="222"/>
      <c r="AUX6" s="222"/>
      <c r="AUY6" s="222"/>
      <c r="AUZ6" s="222"/>
      <c r="AVA6" s="222"/>
      <c r="AVB6" s="222"/>
      <c r="AVC6" s="222"/>
      <c r="AVD6" s="222"/>
      <c r="AVE6" s="222"/>
      <c r="AVF6" s="222"/>
      <c r="AVG6" s="222"/>
      <c r="AVH6" s="222"/>
      <c r="AVI6" s="222"/>
      <c r="AVJ6" s="222"/>
      <c r="AVK6" s="222"/>
      <c r="AVL6" s="222"/>
      <c r="AVM6" s="222"/>
      <c r="AVN6" s="222"/>
      <c r="AVO6" s="222"/>
      <c r="AVP6" s="222"/>
      <c r="AVQ6" s="222"/>
      <c r="AVR6" s="222"/>
      <c r="AVS6" s="222"/>
      <c r="AVT6" s="222"/>
      <c r="AVU6" s="222"/>
      <c r="AVV6" s="222"/>
      <c r="AVW6" s="222"/>
      <c r="AVX6" s="222"/>
      <c r="AVY6" s="222"/>
      <c r="AVZ6" s="222"/>
      <c r="AWA6" s="222"/>
      <c r="AWB6" s="222"/>
      <c r="AWC6" s="222"/>
      <c r="AWD6" s="222"/>
      <c r="AWE6" s="222"/>
      <c r="AWF6" s="222"/>
      <c r="AWG6" s="222"/>
      <c r="AWH6" s="222"/>
      <c r="AWI6" s="222"/>
      <c r="AWJ6" s="222"/>
      <c r="AWK6" s="222"/>
      <c r="AWL6" s="222"/>
      <c r="AWM6" s="222"/>
      <c r="AWN6" s="222"/>
      <c r="AWO6" s="222"/>
      <c r="AWP6" s="222"/>
      <c r="AWQ6" s="222"/>
      <c r="AWR6" s="222"/>
      <c r="AWS6" s="222"/>
      <c r="AWT6" s="222"/>
      <c r="AWU6" s="222"/>
      <c r="AWV6" s="222"/>
      <c r="AWW6" s="222"/>
      <c r="AWX6" s="222"/>
      <c r="AWY6" s="222"/>
      <c r="AWZ6" s="222"/>
      <c r="AXA6" s="222"/>
      <c r="AXB6" s="222"/>
      <c r="AXC6" s="222"/>
      <c r="AXD6" s="222"/>
      <c r="AXE6" s="222"/>
      <c r="AXF6" s="222"/>
      <c r="AXG6" s="222"/>
      <c r="AXH6" s="222"/>
      <c r="AXI6" s="222"/>
      <c r="AXJ6" s="222"/>
      <c r="AXK6" s="222"/>
      <c r="AXL6" s="222"/>
      <c r="AXM6" s="222"/>
      <c r="AXN6" s="222"/>
      <c r="AXO6" s="222"/>
      <c r="AXP6" s="222"/>
      <c r="AXQ6" s="222"/>
      <c r="AXR6" s="222"/>
      <c r="AXS6" s="222"/>
      <c r="AXT6" s="222"/>
      <c r="AXU6" s="222"/>
      <c r="AXV6" s="222"/>
      <c r="AXW6" s="222"/>
      <c r="AXX6" s="222"/>
      <c r="AXY6" s="222"/>
      <c r="AXZ6" s="222"/>
      <c r="AYA6" s="222"/>
      <c r="AYB6" s="222"/>
      <c r="AYC6" s="222"/>
      <c r="AYD6" s="222"/>
      <c r="AYE6" s="222"/>
      <c r="AYF6" s="222"/>
      <c r="AYG6" s="222"/>
      <c r="AYH6" s="222"/>
      <c r="AYI6" s="222"/>
      <c r="AYJ6" s="222"/>
      <c r="AYK6" s="222"/>
      <c r="AYL6" s="222"/>
      <c r="AYM6" s="222"/>
      <c r="AYN6" s="222"/>
      <c r="AYO6" s="222"/>
      <c r="AYP6" s="222"/>
      <c r="AYQ6" s="222"/>
      <c r="AYR6" s="222"/>
      <c r="AYS6" s="222"/>
      <c r="AYT6" s="222"/>
      <c r="AYU6" s="222"/>
      <c r="AYV6" s="222"/>
      <c r="AYW6" s="222"/>
      <c r="AYX6" s="222"/>
      <c r="AYY6" s="222"/>
      <c r="AYZ6" s="222"/>
      <c r="AZA6" s="222"/>
      <c r="AZB6" s="222"/>
      <c r="AZC6" s="222"/>
      <c r="AZD6" s="222"/>
      <c r="AZE6" s="222"/>
      <c r="AZF6" s="222"/>
      <c r="AZG6" s="222"/>
      <c r="AZH6" s="222"/>
      <c r="AZI6" s="222"/>
      <c r="AZJ6" s="222"/>
      <c r="AZK6" s="222"/>
      <c r="AZL6" s="222"/>
      <c r="AZM6" s="222"/>
      <c r="AZN6" s="222"/>
      <c r="AZO6" s="222"/>
      <c r="AZP6" s="222"/>
      <c r="AZQ6" s="222"/>
      <c r="AZR6" s="222"/>
      <c r="AZS6" s="222"/>
      <c r="AZT6" s="222"/>
      <c r="AZU6" s="222"/>
      <c r="AZV6" s="222"/>
      <c r="AZW6" s="222"/>
      <c r="AZX6" s="222"/>
      <c r="AZY6" s="222"/>
      <c r="AZZ6" s="222"/>
      <c r="BAA6" s="222"/>
      <c r="BAB6" s="222"/>
      <c r="BAC6" s="222"/>
      <c r="BAD6" s="222"/>
      <c r="BAE6" s="222"/>
      <c r="BAF6" s="222"/>
      <c r="BAG6" s="222"/>
      <c r="BAH6" s="222"/>
      <c r="BAI6" s="222"/>
      <c r="BAJ6" s="222"/>
      <c r="BAK6" s="222"/>
      <c r="BAL6" s="222"/>
      <c r="BAM6" s="222"/>
      <c r="BAN6" s="222"/>
      <c r="BAO6" s="222"/>
      <c r="BAP6" s="222"/>
      <c r="BAQ6" s="222"/>
      <c r="BAR6" s="222"/>
      <c r="BAS6" s="222"/>
      <c r="BAT6" s="222"/>
      <c r="BAU6" s="222"/>
      <c r="BAV6" s="222"/>
      <c r="BAW6" s="222"/>
      <c r="BAX6" s="222"/>
      <c r="BAY6" s="222"/>
      <c r="BAZ6" s="222"/>
      <c r="BBA6" s="222"/>
      <c r="BBB6" s="222"/>
      <c r="BBC6" s="222"/>
      <c r="BBD6" s="222"/>
      <c r="BBE6" s="222"/>
      <c r="BBF6" s="222"/>
      <c r="BBG6" s="222"/>
      <c r="BBH6" s="222"/>
      <c r="BBI6" s="222"/>
      <c r="BBJ6" s="222"/>
      <c r="BBK6" s="222"/>
      <c r="BBL6" s="222"/>
      <c r="BBM6" s="222"/>
      <c r="BBN6" s="222"/>
      <c r="BBO6" s="222"/>
      <c r="BBP6" s="222"/>
      <c r="BBQ6" s="222"/>
      <c r="BBR6" s="222"/>
      <c r="BBS6" s="222"/>
      <c r="BBT6" s="222"/>
      <c r="BBU6" s="222"/>
      <c r="BBV6" s="222"/>
      <c r="BBW6" s="222"/>
      <c r="BBX6" s="222"/>
      <c r="BBY6" s="222"/>
      <c r="BBZ6" s="222"/>
      <c r="BCA6" s="222"/>
      <c r="BCB6" s="222"/>
      <c r="BCC6" s="222"/>
      <c r="BCD6" s="222"/>
      <c r="BCE6" s="222"/>
      <c r="BCF6" s="222"/>
      <c r="BCG6" s="222"/>
      <c r="BCH6" s="222"/>
      <c r="BCI6" s="222"/>
      <c r="BCJ6" s="222"/>
      <c r="BCK6" s="222"/>
      <c r="BCL6" s="222"/>
      <c r="BCM6" s="222"/>
      <c r="BCN6" s="222"/>
      <c r="BCO6" s="222"/>
      <c r="BCP6" s="222"/>
      <c r="BCQ6" s="222"/>
      <c r="BCR6" s="222"/>
      <c r="BCS6" s="222"/>
      <c r="BCT6" s="222"/>
      <c r="BCU6" s="222"/>
      <c r="BCV6" s="222"/>
      <c r="BCW6" s="222"/>
      <c r="BCX6" s="222"/>
      <c r="BCY6" s="222"/>
      <c r="BCZ6" s="222"/>
      <c r="BDA6" s="222"/>
      <c r="BDB6" s="222"/>
      <c r="BDC6" s="222"/>
      <c r="BDD6" s="222"/>
      <c r="BDE6" s="222"/>
      <c r="BDF6" s="222"/>
      <c r="BDG6" s="222"/>
      <c r="BDH6" s="222"/>
      <c r="BDI6" s="222"/>
      <c r="BDJ6" s="222"/>
      <c r="BDK6" s="222"/>
      <c r="BDL6" s="222"/>
      <c r="BDM6" s="222"/>
      <c r="BDN6" s="222"/>
      <c r="BDO6" s="222"/>
      <c r="BDP6" s="222"/>
      <c r="BDQ6" s="222"/>
      <c r="BDR6" s="222"/>
      <c r="BDS6" s="222"/>
      <c r="BDT6" s="222"/>
      <c r="BDU6" s="222"/>
      <c r="BDV6" s="222"/>
      <c r="BDW6" s="222"/>
      <c r="BDX6" s="222"/>
      <c r="BDY6" s="222"/>
      <c r="BDZ6" s="222"/>
      <c r="BEA6" s="222"/>
      <c r="BEB6" s="222"/>
      <c r="BEC6" s="222"/>
      <c r="BED6" s="222"/>
      <c r="BEE6" s="222"/>
      <c r="BEF6" s="222"/>
      <c r="BEG6" s="222"/>
      <c r="BEH6" s="222"/>
      <c r="BEI6" s="222"/>
      <c r="BEJ6" s="222"/>
      <c r="BEK6" s="222"/>
      <c r="BEL6" s="222"/>
      <c r="BEM6" s="222"/>
      <c r="BEN6" s="222"/>
      <c r="BEO6" s="222"/>
      <c r="BEP6" s="222"/>
      <c r="BEQ6" s="222"/>
      <c r="BER6" s="222"/>
      <c r="BES6" s="222"/>
      <c r="BET6" s="222"/>
      <c r="BEU6" s="222"/>
      <c r="BEV6" s="222"/>
      <c r="BEW6" s="222"/>
      <c r="BEX6" s="222"/>
      <c r="BEY6" s="222"/>
      <c r="BEZ6" s="222"/>
      <c r="BFA6" s="222"/>
      <c r="BFB6" s="222"/>
      <c r="BFC6" s="222"/>
      <c r="BFD6" s="222"/>
      <c r="BFE6" s="222"/>
      <c r="BFF6" s="222"/>
      <c r="BFG6" s="222"/>
      <c r="BFH6" s="222"/>
      <c r="BFI6" s="222"/>
      <c r="BFJ6" s="222"/>
      <c r="BFK6" s="222"/>
      <c r="BFL6" s="222"/>
      <c r="BFM6" s="222"/>
      <c r="BFN6" s="222"/>
      <c r="BFO6" s="222"/>
      <c r="BFP6" s="222"/>
      <c r="BFQ6" s="222"/>
      <c r="BFR6" s="222"/>
      <c r="BFS6" s="222"/>
      <c r="BFT6" s="222"/>
      <c r="BFU6" s="222"/>
      <c r="BFV6" s="222"/>
      <c r="BFW6" s="222"/>
      <c r="BFX6" s="222"/>
      <c r="BFY6" s="222"/>
      <c r="BFZ6" s="222"/>
      <c r="BGA6" s="222"/>
      <c r="BGB6" s="222"/>
      <c r="BGC6" s="222"/>
      <c r="BGD6" s="222"/>
      <c r="BGE6" s="222"/>
      <c r="BGF6" s="222"/>
      <c r="BGG6" s="222"/>
      <c r="BGH6" s="222"/>
      <c r="BGI6" s="222"/>
      <c r="BGJ6" s="222"/>
      <c r="BGK6" s="222"/>
      <c r="BGL6" s="222"/>
      <c r="BGM6" s="222"/>
      <c r="BGN6" s="222"/>
      <c r="BGO6" s="222"/>
      <c r="BGP6" s="222"/>
      <c r="BGQ6" s="222"/>
      <c r="BGR6" s="222"/>
      <c r="BGS6" s="222"/>
      <c r="BGT6" s="222"/>
      <c r="BGU6" s="222"/>
      <c r="BGV6" s="222"/>
      <c r="BGW6" s="222"/>
      <c r="BGX6" s="222"/>
      <c r="BGY6" s="222"/>
      <c r="BGZ6" s="222"/>
      <c r="BHA6" s="222"/>
      <c r="BHB6" s="222"/>
      <c r="BHC6" s="222"/>
      <c r="BHD6" s="222"/>
      <c r="BHE6" s="222"/>
      <c r="BHF6" s="222"/>
      <c r="BHG6" s="222"/>
      <c r="BHH6" s="222"/>
      <c r="BHI6" s="222"/>
      <c r="BHJ6" s="222"/>
      <c r="BHK6" s="222"/>
      <c r="BHL6" s="222"/>
      <c r="BHM6" s="222"/>
      <c r="BHN6" s="222"/>
      <c r="BHO6" s="222"/>
      <c r="BHP6" s="222"/>
      <c r="BHQ6" s="222"/>
      <c r="BHR6" s="222"/>
      <c r="BHS6" s="222"/>
      <c r="BHT6" s="222"/>
      <c r="BHU6" s="222"/>
      <c r="BHV6" s="222"/>
      <c r="BHW6" s="222"/>
      <c r="BHX6" s="222"/>
      <c r="BHY6" s="222"/>
      <c r="BHZ6" s="222"/>
      <c r="BIA6" s="222"/>
      <c r="BIB6" s="222"/>
      <c r="BIC6" s="222"/>
      <c r="BID6" s="222"/>
      <c r="BIE6" s="222"/>
      <c r="BIF6" s="222"/>
      <c r="BIG6" s="222"/>
      <c r="BIH6" s="222"/>
      <c r="BII6" s="222"/>
      <c r="BIJ6" s="222"/>
      <c r="BIK6" s="222"/>
      <c r="BIL6" s="222"/>
      <c r="BIM6" s="222"/>
      <c r="BIN6" s="222"/>
      <c r="BIO6" s="222"/>
      <c r="BIP6" s="222"/>
      <c r="BIQ6" s="222"/>
      <c r="BIR6" s="222"/>
      <c r="BIS6" s="222"/>
      <c r="BIT6" s="222"/>
      <c r="BIU6" s="222"/>
      <c r="BIV6" s="222"/>
      <c r="BIW6" s="222"/>
      <c r="BIX6" s="222"/>
      <c r="BIY6" s="222"/>
      <c r="BIZ6" s="222"/>
      <c r="BJA6" s="222"/>
      <c r="BJB6" s="222"/>
      <c r="BJC6" s="222"/>
      <c r="BJD6" s="222"/>
      <c r="BJE6" s="222"/>
      <c r="BJF6" s="222"/>
      <c r="BJG6" s="222"/>
      <c r="BJH6" s="222"/>
      <c r="BJI6" s="222"/>
      <c r="BJJ6" s="222"/>
      <c r="BJK6" s="222"/>
      <c r="BJL6" s="222"/>
      <c r="BJM6" s="222"/>
      <c r="BJN6" s="222"/>
      <c r="BJO6" s="222"/>
      <c r="BJP6" s="222"/>
      <c r="BJQ6" s="222"/>
      <c r="BJR6" s="222"/>
      <c r="BJS6" s="222"/>
      <c r="BJT6" s="222"/>
      <c r="BJU6" s="222"/>
      <c r="BJV6" s="222"/>
      <c r="BJW6" s="222"/>
      <c r="BJX6" s="222"/>
      <c r="BJY6" s="222"/>
      <c r="BJZ6" s="222"/>
      <c r="BKA6" s="222"/>
      <c r="BKB6" s="222"/>
      <c r="BKC6" s="222"/>
      <c r="BKD6" s="222"/>
      <c r="BKE6" s="222"/>
      <c r="BKF6" s="222"/>
      <c r="BKG6" s="222"/>
      <c r="BKH6" s="222"/>
      <c r="BKI6" s="222"/>
      <c r="BKJ6" s="222"/>
      <c r="BKK6" s="222"/>
      <c r="BKL6" s="222"/>
      <c r="BKM6" s="222"/>
      <c r="BKN6" s="222"/>
      <c r="BKO6" s="222"/>
      <c r="BKP6" s="222"/>
      <c r="BKQ6" s="222"/>
      <c r="BKR6" s="222"/>
      <c r="BKS6" s="222"/>
      <c r="BKT6" s="222"/>
      <c r="BKU6" s="222"/>
      <c r="BKV6" s="222"/>
      <c r="BKW6" s="222"/>
      <c r="BKX6" s="222"/>
      <c r="BKY6" s="222"/>
      <c r="BKZ6" s="222"/>
      <c r="BLA6" s="222"/>
      <c r="BLB6" s="222"/>
      <c r="BLC6" s="222"/>
      <c r="BLD6" s="222"/>
      <c r="BLE6" s="222"/>
      <c r="BLF6" s="222"/>
      <c r="BLG6" s="222"/>
      <c r="BLH6" s="222"/>
      <c r="BLI6" s="222"/>
      <c r="BLJ6" s="222"/>
      <c r="BLK6" s="222"/>
      <c r="BLL6" s="222"/>
      <c r="BLM6" s="222"/>
      <c r="BLN6" s="222"/>
      <c r="BLO6" s="222"/>
      <c r="BLP6" s="222"/>
      <c r="BLQ6" s="222"/>
      <c r="BLR6" s="222"/>
      <c r="BLS6" s="222"/>
      <c r="BLT6" s="222"/>
      <c r="BLU6" s="222"/>
      <c r="BLV6" s="222"/>
      <c r="BLW6" s="222"/>
      <c r="BLX6" s="222"/>
      <c r="BLY6" s="222"/>
      <c r="BLZ6" s="222"/>
      <c r="BMA6" s="222"/>
      <c r="BMB6" s="222"/>
      <c r="BMC6" s="222"/>
      <c r="BMD6" s="222"/>
      <c r="BME6" s="222"/>
      <c r="BMF6" s="222"/>
      <c r="BMG6" s="222"/>
      <c r="BMH6" s="222"/>
      <c r="BMI6" s="222"/>
      <c r="BMJ6" s="222"/>
      <c r="BMK6" s="222"/>
      <c r="BML6" s="222"/>
      <c r="BMM6" s="222"/>
      <c r="BMN6" s="222"/>
      <c r="BMO6" s="222"/>
      <c r="BMP6" s="222"/>
      <c r="BMQ6" s="222"/>
      <c r="BMR6" s="222"/>
      <c r="BMS6" s="222"/>
      <c r="BMT6" s="222"/>
      <c r="BMU6" s="222"/>
      <c r="BMV6" s="222"/>
      <c r="BMW6" s="222"/>
      <c r="BMX6" s="222"/>
      <c r="BMY6" s="222"/>
      <c r="BMZ6" s="222"/>
      <c r="BNA6" s="222"/>
      <c r="BNB6" s="222"/>
      <c r="BNC6" s="222"/>
      <c r="BND6" s="222"/>
      <c r="BNE6" s="222"/>
      <c r="BNF6" s="222"/>
      <c r="BNG6" s="222"/>
      <c r="BNH6" s="222"/>
      <c r="BNI6" s="222"/>
      <c r="BNJ6" s="222"/>
      <c r="BNK6" s="222"/>
      <c r="BNL6" s="222"/>
      <c r="BNM6" s="222"/>
      <c r="BNN6" s="222"/>
      <c r="BNO6" s="222"/>
      <c r="BNP6" s="222"/>
      <c r="BNQ6" s="222"/>
      <c r="BNR6" s="222"/>
      <c r="BNS6" s="222"/>
      <c r="BNT6" s="222"/>
      <c r="BNU6" s="222"/>
      <c r="BNV6" s="222"/>
      <c r="BNW6" s="222"/>
      <c r="BNX6" s="222"/>
      <c r="BNY6" s="222"/>
      <c r="BNZ6" s="222"/>
      <c r="BOA6" s="222"/>
      <c r="BOB6" s="222"/>
      <c r="BOC6" s="222"/>
      <c r="BOD6" s="222"/>
      <c r="BOE6" s="222"/>
      <c r="BOF6" s="222"/>
      <c r="BOG6" s="222"/>
      <c r="BOH6" s="222"/>
      <c r="BOI6" s="222"/>
      <c r="BOJ6" s="222"/>
      <c r="BOK6" s="222"/>
      <c r="BOL6" s="222"/>
      <c r="BOM6" s="222"/>
      <c r="BON6" s="222"/>
      <c r="BOO6" s="222"/>
      <c r="BOP6" s="222"/>
      <c r="BOQ6" s="222"/>
      <c r="BOR6" s="222"/>
      <c r="BOS6" s="222"/>
      <c r="BOT6" s="222"/>
      <c r="BOU6" s="222"/>
      <c r="BOV6" s="222"/>
      <c r="BOW6" s="222"/>
      <c r="BOX6" s="222"/>
      <c r="BOY6" s="222"/>
      <c r="BOZ6" s="222"/>
      <c r="BPA6" s="222"/>
      <c r="BPB6" s="222"/>
      <c r="BPC6" s="222"/>
      <c r="BPD6" s="222"/>
      <c r="BPE6" s="222"/>
      <c r="BPF6" s="222"/>
      <c r="BPG6" s="222"/>
      <c r="BPH6" s="222"/>
      <c r="BPI6" s="222"/>
      <c r="BPJ6" s="222"/>
      <c r="BPK6" s="222"/>
      <c r="BPL6" s="222"/>
      <c r="BPM6" s="222"/>
      <c r="BPN6" s="222"/>
      <c r="BPO6" s="222"/>
      <c r="BPP6" s="222"/>
      <c r="BPQ6" s="222"/>
      <c r="BPR6" s="222"/>
      <c r="BPS6" s="222"/>
      <c r="BPT6" s="222"/>
      <c r="BPU6" s="222"/>
      <c r="BPV6" s="222"/>
      <c r="BPW6" s="222"/>
      <c r="BPX6" s="222"/>
      <c r="BPY6" s="222"/>
      <c r="BPZ6" s="222"/>
      <c r="BQA6" s="222"/>
      <c r="BQB6" s="222"/>
      <c r="BQC6" s="222"/>
      <c r="BQD6" s="222"/>
      <c r="BQE6" s="222"/>
      <c r="BQF6" s="222"/>
      <c r="BQG6" s="222"/>
      <c r="BQH6" s="222"/>
      <c r="BQI6" s="222"/>
      <c r="BQJ6" s="222"/>
      <c r="BQK6" s="222"/>
      <c r="BQL6" s="222"/>
      <c r="BQM6" s="222"/>
      <c r="BQN6" s="222"/>
      <c r="BQO6" s="222"/>
      <c r="BQP6" s="222"/>
      <c r="BQQ6" s="222"/>
      <c r="BQR6" s="222"/>
      <c r="BQS6" s="222"/>
      <c r="BQT6" s="222"/>
      <c r="BQU6" s="222"/>
      <c r="BQV6" s="222"/>
      <c r="BQW6" s="222"/>
      <c r="BQX6" s="222"/>
      <c r="BQY6" s="222"/>
      <c r="BQZ6" s="222"/>
      <c r="BRA6" s="222"/>
      <c r="BRB6" s="222"/>
      <c r="BRC6" s="222"/>
      <c r="BRD6" s="222"/>
      <c r="BRE6" s="222"/>
      <c r="BRF6" s="222"/>
      <c r="BRG6" s="222"/>
      <c r="BRH6" s="222"/>
      <c r="BRI6" s="222"/>
      <c r="BRJ6" s="222"/>
      <c r="BRK6" s="222"/>
      <c r="BRL6" s="222"/>
      <c r="BRM6" s="222"/>
      <c r="BRN6" s="222"/>
      <c r="BRO6" s="222"/>
      <c r="BRP6" s="222"/>
      <c r="BRQ6" s="222"/>
      <c r="BRR6" s="222"/>
      <c r="BRS6" s="222"/>
      <c r="BRT6" s="222"/>
      <c r="BRU6" s="222"/>
      <c r="BRV6" s="222"/>
      <c r="BRW6" s="222"/>
      <c r="BRX6" s="222"/>
      <c r="BRY6" s="222"/>
      <c r="BRZ6" s="222"/>
      <c r="BSA6" s="222"/>
      <c r="BSB6" s="222"/>
      <c r="BSC6" s="222"/>
      <c r="BSD6" s="222"/>
      <c r="BSE6" s="222"/>
      <c r="BSF6" s="222"/>
      <c r="BSG6" s="222"/>
      <c r="BSH6" s="222"/>
      <c r="BSI6" s="222"/>
      <c r="BSJ6" s="222"/>
      <c r="BSK6" s="222"/>
      <c r="BSL6" s="222"/>
      <c r="BSM6" s="222"/>
      <c r="BSN6" s="222"/>
      <c r="BSO6" s="222"/>
      <c r="BSP6" s="222"/>
      <c r="BSQ6" s="222"/>
      <c r="BSR6" s="222"/>
      <c r="BSS6" s="222"/>
      <c r="BST6" s="222"/>
      <c r="BSU6" s="222"/>
      <c r="BSV6" s="222"/>
      <c r="BSW6" s="222"/>
      <c r="BSX6" s="222"/>
      <c r="BSY6" s="222"/>
      <c r="BSZ6" s="222"/>
      <c r="BTA6" s="222"/>
      <c r="BTB6" s="222"/>
      <c r="BTC6" s="222"/>
      <c r="BTD6" s="222"/>
      <c r="BTE6" s="222"/>
      <c r="BTF6" s="222"/>
      <c r="BTG6" s="222"/>
      <c r="BTH6" s="222"/>
      <c r="BTI6" s="222"/>
      <c r="BTJ6" s="222"/>
      <c r="BTK6" s="222"/>
      <c r="BTL6" s="222"/>
      <c r="BTM6" s="222"/>
      <c r="BTN6" s="222"/>
      <c r="BTO6" s="222"/>
      <c r="BTP6" s="222"/>
      <c r="BTQ6" s="222"/>
      <c r="BTR6" s="222"/>
      <c r="BTS6" s="222"/>
      <c r="BTT6" s="222"/>
      <c r="BTU6" s="222"/>
      <c r="BTV6" s="222"/>
      <c r="BTW6" s="222"/>
      <c r="BTX6" s="222"/>
      <c r="BTY6" s="222"/>
      <c r="BTZ6" s="222"/>
      <c r="BUA6" s="222"/>
      <c r="BUB6" s="222"/>
      <c r="BUC6" s="222"/>
      <c r="BUD6" s="222"/>
      <c r="BUE6" s="222"/>
      <c r="BUF6" s="222"/>
      <c r="BUG6" s="222"/>
      <c r="BUH6" s="222"/>
      <c r="BUI6" s="222"/>
      <c r="BUJ6" s="222"/>
      <c r="BUK6" s="222"/>
      <c r="BUL6" s="222"/>
      <c r="BUM6" s="222"/>
      <c r="BUN6" s="222"/>
      <c r="BUO6" s="222"/>
      <c r="BUP6" s="222"/>
      <c r="BUQ6" s="222"/>
      <c r="BUR6" s="222"/>
      <c r="BUS6" s="222"/>
      <c r="BUT6" s="222"/>
      <c r="BUU6" s="222"/>
      <c r="BUV6" s="222"/>
      <c r="BUW6" s="222"/>
      <c r="BUX6" s="222"/>
      <c r="BUY6" s="222"/>
      <c r="BUZ6" s="222"/>
      <c r="BVA6" s="222"/>
      <c r="BVB6" s="222"/>
      <c r="BVC6" s="222"/>
      <c r="BVD6" s="222"/>
      <c r="BVE6" s="222"/>
      <c r="BVF6" s="222"/>
      <c r="BVG6" s="222"/>
      <c r="BVH6" s="222"/>
      <c r="BVI6" s="222"/>
      <c r="BVJ6" s="222"/>
      <c r="BVK6" s="222"/>
      <c r="BVL6" s="222"/>
      <c r="BVM6" s="222"/>
      <c r="BVN6" s="222"/>
      <c r="BVO6" s="222"/>
      <c r="BVP6" s="222"/>
      <c r="BVQ6" s="222"/>
      <c r="BVR6" s="222"/>
      <c r="BVS6" s="222"/>
      <c r="BVT6" s="222"/>
      <c r="BVU6" s="222"/>
      <c r="BVV6" s="222"/>
      <c r="BVW6" s="222"/>
      <c r="BVX6" s="222"/>
      <c r="BVY6" s="222"/>
      <c r="BVZ6" s="222"/>
      <c r="BWA6" s="222"/>
      <c r="BWB6" s="222"/>
      <c r="BWC6" s="222"/>
      <c r="BWD6" s="222"/>
      <c r="BWE6" s="222"/>
      <c r="BWF6" s="222"/>
      <c r="BWG6" s="222"/>
      <c r="BWH6" s="222"/>
      <c r="BWI6" s="222"/>
      <c r="BWJ6" s="222"/>
      <c r="BWK6" s="222"/>
      <c r="BWL6" s="222"/>
      <c r="BWM6" s="222"/>
      <c r="BWN6" s="222"/>
      <c r="BWO6" s="222"/>
      <c r="BWP6" s="222"/>
      <c r="BWQ6" s="222"/>
      <c r="BWR6" s="222"/>
      <c r="BWS6" s="222"/>
      <c r="BWT6" s="222"/>
      <c r="BWU6" s="222"/>
      <c r="BWV6" s="222"/>
      <c r="BWW6" s="222"/>
      <c r="BWX6" s="222"/>
      <c r="BWY6" s="222"/>
      <c r="BWZ6" s="222"/>
      <c r="BXA6" s="222"/>
      <c r="BXB6" s="222"/>
      <c r="BXC6" s="222"/>
      <c r="BXD6" s="222"/>
      <c r="BXE6" s="222"/>
      <c r="BXF6" s="222"/>
      <c r="BXG6" s="222"/>
      <c r="BXH6" s="222"/>
      <c r="BXI6" s="222"/>
      <c r="BXJ6" s="222"/>
      <c r="BXK6" s="222"/>
      <c r="BXL6" s="222"/>
      <c r="BXM6" s="222"/>
      <c r="BXN6" s="222"/>
      <c r="BXO6" s="222"/>
      <c r="BXP6" s="222"/>
      <c r="BXQ6" s="222"/>
      <c r="BXR6" s="222"/>
      <c r="BXS6" s="222"/>
      <c r="BXT6" s="222"/>
      <c r="BXU6" s="222"/>
      <c r="BXV6" s="222"/>
      <c r="BXW6" s="222"/>
      <c r="BXX6" s="222"/>
      <c r="BXY6" s="222"/>
      <c r="BXZ6" s="222"/>
      <c r="BYA6" s="222"/>
      <c r="BYB6" s="222"/>
      <c r="BYC6" s="222"/>
      <c r="BYD6" s="222"/>
      <c r="BYE6" s="222"/>
      <c r="BYF6" s="222"/>
      <c r="BYG6" s="222"/>
      <c r="BYH6" s="222"/>
      <c r="BYI6" s="222"/>
      <c r="BYJ6" s="222"/>
      <c r="BYK6" s="222"/>
      <c r="BYL6" s="222"/>
      <c r="BYM6" s="222"/>
      <c r="BYN6" s="222"/>
      <c r="BYO6" s="222"/>
      <c r="BYP6" s="222"/>
      <c r="BYQ6" s="222"/>
      <c r="BYR6" s="222"/>
      <c r="BYS6" s="222"/>
      <c r="BYT6" s="222"/>
      <c r="BYU6" s="222"/>
      <c r="BYV6" s="222"/>
      <c r="BYW6" s="222"/>
      <c r="BYX6" s="222"/>
      <c r="BYY6" s="222"/>
      <c r="BYZ6" s="222"/>
      <c r="BZA6" s="222"/>
      <c r="BZB6" s="222"/>
      <c r="BZC6" s="222"/>
      <c r="BZD6" s="222"/>
      <c r="BZE6" s="222"/>
      <c r="BZF6" s="222"/>
      <c r="BZG6" s="222"/>
      <c r="BZH6" s="222"/>
      <c r="BZI6" s="222"/>
      <c r="BZJ6" s="222"/>
      <c r="BZK6" s="222"/>
      <c r="BZL6" s="222"/>
      <c r="BZM6" s="222"/>
      <c r="BZN6" s="222"/>
      <c r="BZO6" s="222"/>
      <c r="BZP6" s="222"/>
      <c r="BZQ6" s="222"/>
      <c r="BZR6" s="222"/>
      <c r="BZS6" s="222"/>
      <c r="BZT6" s="222"/>
      <c r="BZU6" s="222"/>
      <c r="BZV6" s="222"/>
      <c r="BZW6" s="222"/>
      <c r="BZX6" s="222"/>
      <c r="BZY6" s="222"/>
      <c r="BZZ6" s="222"/>
      <c r="CAA6" s="222"/>
      <c r="CAB6" s="222"/>
      <c r="CAC6" s="222"/>
      <c r="CAD6" s="222"/>
      <c r="CAE6" s="222"/>
      <c r="CAF6" s="222"/>
      <c r="CAG6" s="222"/>
      <c r="CAH6" s="222"/>
      <c r="CAI6" s="222"/>
      <c r="CAJ6" s="222"/>
      <c r="CAK6" s="222"/>
      <c r="CAL6" s="222"/>
      <c r="CAM6" s="222"/>
      <c r="CAN6" s="222"/>
      <c r="CAO6" s="222"/>
      <c r="CAP6" s="222"/>
      <c r="CAQ6" s="222"/>
      <c r="CAR6" s="222"/>
      <c r="CAS6" s="222"/>
      <c r="CAT6" s="222"/>
      <c r="CAU6" s="222"/>
      <c r="CAV6" s="222"/>
      <c r="CAW6" s="222"/>
      <c r="CAX6" s="222"/>
      <c r="CAY6" s="222"/>
      <c r="CAZ6" s="222"/>
      <c r="CBA6" s="222"/>
      <c r="CBB6" s="222"/>
      <c r="CBC6" s="222"/>
      <c r="CBD6" s="222"/>
      <c r="CBE6" s="222"/>
      <c r="CBF6" s="222"/>
      <c r="CBG6" s="222"/>
      <c r="CBH6" s="222"/>
      <c r="CBI6" s="222"/>
      <c r="CBJ6" s="222"/>
      <c r="CBK6" s="222"/>
      <c r="CBL6" s="222"/>
      <c r="CBM6" s="222"/>
      <c r="CBN6" s="222"/>
      <c r="CBO6" s="222"/>
      <c r="CBP6" s="222"/>
      <c r="CBQ6" s="222"/>
      <c r="CBR6" s="222"/>
      <c r="CBS6" s="222"/>
      <c r="CBT6" s="222"/>
      <c r="CBU6" s="222"/>
      <c r="CBV6" s="222"/>
      <c r="CBW6" s="222"/>
      <c r="CBX6" s="222"/>
      <c r="CBY6" s="222"/>
      <c r="CBZ6" s="222"/>
      <c r="CCA6" s="222"/>
      <c r="CCB6" s="222"/>
      <c r="CCC6" s="222"/>
      <c r="CCD6" s="222"/>
      <c r="CCE6" s="222"/>
      <c r="CCF6" s="222"/>
      <c r="CCG6" s="222"/>
      <c r="CCH6" s="222"/>
      <c r="CCI6" s="222"/>
      <c r="CCJ6" s="222"/>
      <c r="CCK6" s="222"/>
      <c r="CCL6" s="222"/>
      <c r="CCM6" s="222"/>
      <c r="CCN6" s="222"/>
      <c r="CCO6" s="222"/>
      <c r="CCP6" s="222"/>
      <c r="CCQ6" s="222"/>
      <c r="CCR6" s="222"/>
      <c r="CCS6" s="222"/>
      <c r="CCT6" s="222"/>
      <c r="CCU6" s="222"/>
      <c r="CCV6" s="222"/>
      <c r="CCW6" s="222"/>
      <c r="CCX6" s="222"/>
      <c r="CCY6" s="222"/>
      <c r="CCZ6" s="222"/>
      <c r="CDA6" s="222"/>
      <c r="CDB6" s="222"/>
      <c r="CDC6" s="222"/>
      <c r="CDD6" s="222"/>
      <c r="CDE6" s="222"/>
      <c r="CDF6" s="222"/>
      <c r="CDG6" s="222"/>
      <c r="CDH6" s="222"/>
      <c r="CDI6" s="222"/>
      <c r="CDJ6" s="222"/>
      <c r="CDK6" s="222"/>
      <c r="CDL6" s="222"/>
      <c r="CDM6" s="222"/>
      <c r="CDN6" s="222"/>
      <c r="CDO6" s="222"/>
      <c r="CDP6" s="222"/>
      <c r="CDQ6" s="222"/>
      <c r="CDR6" s="222"/>
      <c r="CDS6" s="222"/>
      <c r="CDT6" s="222"/>
      <c r="CDU6" s="222"/>
      <c r="CDV6" s="222"/>
      <c r="CDW6" s="222"/>
      <c r="CDX6" s="222"/>
      <c r="CDY6" s="222"/>
      <c r="CDZ6" s="222"/>
      <c r="CEA6" s="222"/>
      <c r="CEB6" s="222"/>
      <c r="CEC6" s="222"/>
      <c r="CED6" s="222"/>
      <c r="CEE6" s="222"/>
      <c r="CEF6" s="222"/>
      <c r="CEG6" s="222"/>
      <c r="CEH6" s="222"/>
      <c r="CEI6" s="222"/>
      <c r="CEJ6" s="222"/>
      <c r="CEK6" s="222"/>
      <c r="CEL6" s="222"/>
      <c r="CEM6" s="222"/>
      <c r="CEN6" s="222"/>
      <c r="CEO6" s="222"/>
      <c r="CEP6" s="222"/>
      <c r="CEQ6" s="222"/>
      <c r="CER6" s="222"/>
      <c r="CES6" s="222"/>
      <c r="CET6" s="222"/>
      <c r="CEU6" s="222"/>
      <c r="CEV6" s="222"/>
      <c r="CEW6" s="222"/>
      <c r="CEX6" s="222"/>
      <c r="CEY6" s="222"/>
      <c r="CEZ6" s="222"/>
      <c r="CFA6" s="222"/>
      <c r="CFB6" s="222"/>
      <c r="CFC6" s="222"/>
      <c r="CFD6" s="222"/>
      <c r="CFE6" s="222"/>
      <c r="CFF6" s="222"/>
      <c r="CFG6" s="222"/>
      <c r="CFH6" s="222"/>
      <c r="CFI6" s="222"/>
      <c r="CFJ6" s="222"/>
      <c r="CFK6" s="222"/>
      <c r="CFL6" s="222"/>
      <c r="CFM6" s="222"/>
      <c r="CFN6" s="222"/>
      <c r="CFO6" s="222"/>
      <c r="CFP6" s="222"/>
      <c r="CFQ6" s="222"/>
      <c r="CFR6" s="222"/>
      <c r="CFS6" s="222"/>
      <c r="CFT6" s="222"/>
      <c r="CFU6" s="222"/>
      <c r="CFV6" s="222"/>
      <c r="CFW6" s="222"/>
      <c r="CFX6" s="222"/>
      <c r="CFY6" s="222"/>
      <c r="CFZ6" s="222"/>
      <c r="CGA6" s="222"/>
      <c r="CGB6" s="222"/>
      <c r="CGC6" s="222"/>
      <c r="CGD6" s="222"/>
      <c r="CGE6" s="222"/>
      <c r="CGF6" s="222"/>
      <c r="CGG6" s="222"/>
      <c r="CGH6" s="222"/>
      <c r="CGI6" s="222"/>
      <c r="CGJ6" s="222"/>
      <c r="CGK6" s="222"/>
      <c r="CGL6" s="222"/>
      <c r="CGM6" s="222"/>
      <c r="CGN6" s="222"/>
      <c r="CGO6" s="222"/>
      <c r="CGP6" s="222"/>
      <c r="CGQ6" s="222"/>
      <c r="CGR6" s="222"/>
      <c r="CGS6" s="222"/>
      <c r="CGT6" s="222"/>
      <c r="CGU6" s="222"/>
      <c r="CGV6" s="222"/>
      <c r="CGW6" s="222"/>
      <c r="CGX6" s="222"/>
      <c r="CGY6" s="222"/>
      <c r="CGZ6" s="222"/>
      <c r="CHA6" s="222"/>
      <c r="CHB6" s="222"/>
      <c r="CHC6" s="222"/>
      <c r="CHD6" s="222"/>
      <c r="CHE6" s="222"/>
      <c r="CHF6" s="222"/>
      <c r="CHG6" s="222"/>
      <c r="CHH6" s="222"/>
      <c r="CHI6" s="222"/>
      <c r="CHJ6" s="222"/>
      <c r="CHK6" s="222"/>
      <c r="CHL6" s="222"/>
      <c r="CHM6" s="222"/>
      <c r="CHN6" s="222"/>
      <c r="CHO6" s="222"/>
      <c r="CHP6" s="222"/>
      <c r="CHQ6" s="222"/>
      <c r="CHR6" s="222"/>
      <c r="CHS6" s="222"/>
      <c r="CHT6" s="222"/>
      <c r="CHU6" s="222"/>
      <c r="CHV6" s="222"/>
      <c r="CHW6" s="222"/>
      <c r="CHX6" s="222"/>
      <c r="CHY6" s="222"/>
      <c r="CHZ6" s="222"/>
      <c r="CIA6" s="222"/>
      <c r="CIB6" s="222"/>
      <c r="CIC6" s="222"/>
      <c r="CID6" s="222"/>
      <c r="CIE6" s="222"/>
      <c r="CIF6" s="222"/>
      <c r="CIG6" s="222"/>
      <c r="CIH6" s="222"/>
      <c r="CII6" s="222"/>
      <c r="CIJ6" s="222"/>
      <c r="CIK6" s="222"/>
      <c r="CIL6" s="222"/>
      <c r="CIM6" s="222"/>
      <c r="CIN6" s="222"/>
      <c r="CIO6" s="222"/>
      <c r="CIP6" s="222"/>
      <c r="CIQ6" s="222"/>
      <c r="CIR6" s="222"/>
      <c r="CIS6" s="222"/>
      <c r="CIT6" s="222"/>
      <c r="CIU6" s="222"/>
      <c r="CIV6" s="222"/>
      <c r="CIW6" s="222"/>
      <c r="CIX6" s="222"/>
      <c r="CIY6" s="222"/>
      <c r="CIZ6" s="222"/>
      <c r="CJA6" s="222"/>
      <c r="CJB6" s="222"/>
      <c r="CJC6" s="222"/>
      <c r="CJD6" s="222"/>
      <c r="CJE6" s="222"/>
      <c r="CJF6" s="222"/>
      <c r="CJG6" s="222"/>
      <c r="CJH6" s="222"/>
      <c r="CJI6" s="222"/>
      <c r="CJJ6" s="222"/>
      <c r="CJK6" s="222"/>
      <c r="CJL6" s="222"/>
      <c r="CJM6" s="222"/>
      <c r="CJN6" s="222"/>
      <c r="CJO6" s="222"/>
      <c r="CJP6" s="222"/>
      <c r="CJQ6" s="222"/>
      <c r="CJR6" s="222"/>
      <c r="CJS6" s="222"/>
      <c r="CJT6" s="222"/>
      <c r="CJU6" s="222"/>
      <c r="CJV6" s="222"/>
      <c r="CJW6" s="222"/>
      <c r="CJX6" s="222"/>
      <c r="CJY6" s="222"/>
      <c r="CJZ6" s="222"/>
      <c r="CKA6" s="222"/>
      <c r="CKB6" s="222"/>
      <c r="CKC6" s="222"/>
      <c r="CKD6" s="222"/>
      <c r="CKE6" s="222"/>
      <c r="CKF6" s="222"/>
      <c r="CKG6" s="222"/>
      <c r="CKH6" s="222"/>
      <c r="CKI6" s="222"/>
      <c r="CKJ6" s="222"/>
      <c r="CKK6" s="222"/>
      <c r="CKL6" s="222"/>
      <c r="CKM6" s="222"/>
      <c r="CKN6" s="222"/>
      <c r="CKO6" s="222"/>
      <c r="CKP6" s="222"/>
      <c r="CKQ6" s="222"/>
      <c r="CKR6" s="222"/>
      <c r="CKS6" s="222"/>
      <c r="CKT6" s="222"/>
      <c r="CKU6" s="222"/>
      <c r="CKV6" s="222"/>
      <c r="CKW6" s="222"/>
      <c r="CKX6" s="222"/>
      <c r="CKY6" s="222"/>
      <c r="CKZ6" s="222"/>
      <c r="CLA6" s="222"/>
      <c r="CLB6" s="222"/>
      <c r="CLC6" s="222"/>
      <c r="CLD6" s="222"/>
      <c r="CLE6" s="222"/>
      <c r="CLF6" s="222"/>
      <c r="CLG6" s="222"/>
      <c r="CLH6" s="222"/>
      <c r="CLI6" s="222"/>
      <c r="CLJ6" s="222"/>
      <c r="CLK6" s="222"/>
      <c r="CLL6" s="222"/>
      <c r="CLM6" s="222"/>
      <c r="CLN6" s="222"/>
      <c r="CLO6" s="222"/>
      <c r="CLP6" s="222"/>
      <c r="CLQ6" s="222"/>
      <c r="CLR6" s="222"/>
      <c r="CLS6" s="222"/>
      <c r="CLT6" s="222"/>
      <c r="CLU6" s="222"/>
      <c r="CLV6" s="222"/>
      <c r="CLW6" s="222"/>
      <c r="CLX6" s="222"/>
      <c r="CLY6" s="222"/>
      <c r="CLZ6" s="222"/>
      <c r="CMA6" s="222"/>
      <c r="CMB6" s="222"/>
      <c r="CMC6" s="222"/>
      <c r="CMD6" s="222"/>
      <c r="CME6" s="222"/>
      <c r="CMF6" s="222"/>
      <c r="CMG6" s="222"/>
      <c r="CMH6" s="222"/>
      <c r="CMI6" s="222"/>
      <c r="CMJ6" s="222"/>
      <c r="CMK6" s="222"/>
      <c r="CML6" s="222"/>
      <c r="CMM6" s="222"/>
      <c r="CMN6" s="222"/>
      <c r="CMO6" s="222"/>
      <c r="CMP6" s="222"/>
      <c r="CMQ6" s="222"/>
      <c r="CMR6" s="222"/>
      <c r="CMS6" s="222"/>
      <c r="CMT6" s="222"/>
      <c r="CMU6" s="222"/>
      <c r="CMV6" s="222"/>
      <c r="CMW6" s="222"/>
      <c r="CMX6" s="222"/>
      <c r="CMY6" s="222"/>
      <c r="CMZ6" s="222"/>
      <c r="CNA6" s="222"/>
      <c r="CNB6" s="222"/>
      <c r="CNC6" s="222"/>
      <c r="CND6" s="222"/>
      <c r="CNE6" s="222"/>
      <c r="CNF6" s="222"/>
      <c r="CNG6" s="222"/>
      <c r="CNH6" s="222"/>
      <c r="CNI6" s="222"/>
      <c r="CNJ6" s="222"/>
      <c r="CNK6" s="222"/>
      <c r="CNL6" s="222"/>
      <c r="CNM6" s="222"/>
      <c r="CNN6" s="222"/>
      <c r="CNO6" s="222"/>
      <c r="CNP6" s="222"/>
      <c r="CNQ6" s="222"/>
      <c r="CNR6" s="222"/>
      <c r="CNS6" s="222"/>
      <c r="CNT6" s="222"/>
      <c r="CNU6" s="222"/>
      <c r="CNV6" s="222"/>
      <c r="CNW6" s="222"/>
      <c r="CNX6" s="222"/>
      <c r="CNY6" s="222"/>
      <c r="CNZ6" s="222"/>
      <c r="COA6" s="222"/>
      <c r="COB6" s="222"/>
      <c r="COC6" s="222"/>
      <c r="COD6" s="222"/>
      <c r="COE6" s="222"/>
      <c r="COF6" s="222"/>
      <c r="COG6" s="222"/>
      <c r="COH6" s="222"/>
      <c r="COI6" s="222"/>
      <c r="COJ6" s="222"/>
      <c r="COK6" s="222"/>
      <c r="COL6" s="222"/>
      <c r="COM6" s="222"/>
      <c r="CON6" s="222"/>
      <c r="COO6" s="222"/>
      <c r="COP6" s="222"/>
      <c r="COQ6" s="222"/>
      <c r="COR6" s="222"/>
      <c r="COS6" s="222"/>
      <c r="COT6" s="222"/>
      <c r="COU6" s="222"/>
      <c r="COV6" s="222"/>
      <c r="COW6" s="222"/>
      <c r="COX6" s="222"/>
      <c r="COY6" s="222"/>
      <c r="COZ6" s="222"/>
      <c r="CPA6" s="222"/>
      <c r="CPB6" s="222"/>
      <c r="CPC6" s="222"/>
      <c r="CPD6" s="222"/>
      <c r="CPE6" s="222"/>
      <c r="CPF6" s="222"/>
      <c r="CPG6" s="222"/>
      <c r="CPH6" s="222"/>
      <c r="CPI6" s="222"/>
      <c r="CPJ6" s="222"/>
      <c r="CPK6" s="222"/>
      <c r="CPL6" s="222"/>
      <c r="CPM6" s="222"/>
      <c r="CPN6" s="222"/>
      <c r="CPO6" s="222"/>
      <c r="CPP6" s="222"/>
      <c r="CPQ6" s="222"/>
      <c r="CPR6" s="222"/>
      <c r="CPS6" s="222"/>
      <c r="CPT6" s="222"/>
      <c r="CPU6" s="222"/>
      <c r="CPV6" s="222"/>
      <c r="CPW6" s="222"/>
      <c r="CPX6" s="222"/>
      <c r="CPY6" s="222"/>
      <c r="CPZ6" s="222"/>
      <c r="CQA6" s="222"/>
      <c r="CQB6" s="222"/>
      <c r="CQC6" s="222"/>
      <c r="CQD6" s="222"/>
      <c r="CQE6" s="222"/>
      <c r="CQF6" s="222"/>
      <c r="CQG6" s="222"/>
      <c r="CQH6" s="222"/>
      <c r="CQI6" s="222"/>
      <c r="CQJ6" s="222"/>
      <c r="CQK6" s="222"/>
      <c r="CQL6" s="222"/>
      <c r="CQM6" s="222"/>
      <c r="CQN6" s="222"/>
      <c r="CQO6" s="222"/>
      <c r="CQP6" s="222"/>
      <c r="CQQ6" s="222"/>
      <c r="CQR6" s="222"/>
      <c r="CQS6" s="222"/>
      <c r="CQT6" s="222"/>
      <c r="CQU6" s="222"/>
      <c r="CQV6" s="222"/>
      <c r="CQW6" s="222"/>
      <c r="CQX6" s="222"/>
      <c r="CQY6" s="222"/>
      <c r="CQZ6" s="222"/>
      <c r="CRA6" s="222"/>
      <c r="CRB6" s="222"/>
      <c r="CRC6" s="222"/>
      <c r="CRD6" s="222"/>
      <c r="CRE6" s="222"/>
      <c r="CRF6" s="222"/>
      <c r="CRG6" s="222"/>
      <c r="CRH6" s="222"/>
      <c r="CRI6" s="222"/>
      <c r="CRJ6" s="222"/>
      <c r="CRK6" s="222"/>
      <c r="CRL6" s="222"/>
      <c r="CRM6" s="222"/>
      <c r="CRN6" s="222"/>
      <c r="CRO6" s="222"/>
      <c r="CRP6" s="222"/>
      <c r="CRQ6" s="222"/>
      <c r="CRR6" s="222"/>
      <c r="CRS6" s="222"/>
      <c r="CRT6" s="222"/>
      <c r="CRU6" s="222"/>
      <c r="CRV6" s="222"/>
      <c r="CRW6" s="222"/>
      <c r="CRX6" s="222"/>
      <c r="CRY6" s="222"/>
      <c r="CRZ6" s="222"/>
      <c r="CSA6" s="222"/>
      <c r="CSB6" s="222"/>
      <c r="CSC6" s="222"/>
      <c r="CSD6" s="222"/>
      <c r="CSE6" s="222"/>
      <c r="CSF6" s="222"/>
      <c r="CSG6" s="222"/>
      <c r="CSH6" s="222"/>
      <c r="CSI6" s="222"/>
      <c r="CSJ6" s="222"/>
      <c r="CSK6" s="222"/>
      <c r="CSL6" s="222"/>
      <c r="CSM6" s="222"/>
      <c r="CSN6" s="222"/>
      <c r="CSO6" s="222"/>
      <c r="CSP6" s="222"/>
      <c r="CSQ6" s="222"/>
      <c r="CSR6" s="222"/>
      <c r="CSS6" s="222"/>
      <c r="CST6" s="222"/>
      <c r="CSU6" s="222"/>
      <c r="CSV6" s="222"/>
      <c r="CSW6" s="222"/>
      <c r="CSX6" s="222"/>
      <c r="CSY6" s="222"/>
      <c r="CSZ6" s="222"/>
      <c r="CTA6" s="222"/>
      <c r="CTB6" s="222"/>
      <c r="CTC6" s="222"/>
      <c r="CTD6" s="222"/>
      <c r="CTE6" s="222"/>
      <c r="CTF6" s="222"/>
      <c r="CTG6" s="222"/>
      <c r="CTH6" s="222"/>
      <c r="CTI6" s="222"/>
      <c r="CTJ6" s="222"/>
      <c r="CTK6" s="222"/>
      <c r="CTL6" s="222"/>
      <c r="CTM6" s="222"/>
      <c r="CTN6" s="222"/>
      <c r="CTO6" s="222"/>
      <c r="CTP6" s="222"/>
      <c r="CTQ6" s="222"/>
      <c r="CTR6" s="222"/>
      <c r="CTS6" s="222"/>
      <c r="CTT6" s="222"/>
      <c r="CTU6" s="222"/>
      <c r="CTV6" s="222"/>
      <c r="CTW6" s="222"/>
      <c r="CTX6" s="222"/>
      <c r="CTY6" s="222"/>
      <c r="CTZ6" s="222"/>
      <c r="CUA6" s="222"/>
      <c r="CUB6" s="222"/>
      <c r="CUC6" s="222"/>
      <c r="CUD6" s="222"/>
      <c r="CUE6" s="222"/>
      <c r="CUF6" s="222"/>
      <c r="CUG6" s="222"/>
      <c r="CUH6" s="222"/>
      <c r="CUI6" s="222"/>
      <c r="CUJ6" s="222"/>
      <c r="CUK6" s="222"/>
      <c r="CUL6" s="222"/>
      <c r="CUM6" s="222"/>
      <c r="CUN6" s="222"/>
      <c r="CUO6" s="222"/>
      <c r="CUP6" s="222"/>
      <c r="CUQ6" s="222"/>
      <c r="CUR6" s="222"/>
      <c r="CUS6" s="222"/>
      <c r="CUT6" s="222"/>
      <c r="CUU6" s="222"/>
      <c r="CUV6" s="222"/>
      <c r="CUW6" s="222"/>
      <c r="CUX6" s="222"/>
      <c r="CUY6" s="222"/>
      <c r="CUZ6" s="222"/>
      <c r="CVA6" s="222"/>
      <c r="CVB6" s="222"/>
      <c r="CVC6" s="222"/>
      <c r="CVD6" s="222"/>
      <c r="CVE6" s="222"/>
      <c r="CVF6" s="222"/>
      <c r="CVG6" s="222"/>
      <c r="CVH6" s="222"/>
      <c r="CVI6" s="222"/>
      <c r="CVJ6" s="222"/>
      <c r="CVK6" s="222"/>
      <c r="CVL6" s="222"/>
      <c r="CVM6" s="222"/>
      <c r="CVN6" s="222"/>
      <c r="CVO6" s="222"/>
      <c r="CVP6" s="222"/>
      <c r="CVQ6" s="222"/>
      <c r="CVR6" s="222"/>
      <c r="CVS6" s="222"/>
      <c r="CVT6" s="222"/>
      <c r="CVU6" s="222"/>
      <c r="CVV6" s="222"/>
      <c r="CVW6" s="222"/>
      <c r="CVX6" s="222"/>
      <c r="CVY6" s="222"/>
      <c r="CVZ6" s="222"/>
      <c r="CWA6" s="222"/>
      <c r="CWB6" s="222"/>
      <c r="CWC6" s="222"/>
      <c r="CWD6" s="222"/>
      <c r="CWE6" s="222"/>
      <c r="CWF6" s="222"/>
      <c r="CWG6" s="222"/>
      <c r="CWH6" s="222"/>
      <c r="CWI6" s="222"/>
      <c r="CWJ6" s="222"/>
      <c r="CWK6" s="222"/>
      <c r="CWL6" s="222"/>
      <c r="CWM6" s="222"/>
      <c r="CWN6" s="222"/>
      <c r="CWO6" s="222"/>
      <c r="CWP6" s="222"/>
      <c r="CWQ6" s="222"/>
      <c r="CWR6" s="222"/>
      <c r="CWS6" s="222"/>
      <c r="CWT6" s="222"/>
      <c r="CWU6" s="222"/>
      <c r="CWV6" s="222"/>
      <c r="CWW6" s="222"/>
      <c r="CWX6" s="222"/>
      <c r="CWY6" s="222"/>
      <c r="CWZ6" s="222"/>
      <c r="CXA6" s="222"/>
      <c r="CXB6" s="222"/>
      <c r="CXC6" s="222"/>
      <c r="CXD6" s="222"/>
      <c r="CXE6" s="222"/>
      <c r="CXF6" s="222"/>
      <c r="CXG6" s="222"/>
      <c r="CXH6" s="222"/>
      <c r="CXI6" s="222"/>
      <c r="CXJ6" s="222"/>
      <c r="CXK6" s="222"/>
      <c r="CXL6" s="222"/>
      <c r="CXM6" s="222"/>
      <c r="CXN6" s="222"/>
      <c r="CXO6" s="222"/>
      <c r="CXP6" s="222"/>
      <c r="CXQ6" s="222"/>
      <c r="CXR6" s="222"/>
      <c r="CXS6" s="222"/>
      <c r="CXT6" s="222"/>
      <c r="CXU6" s="222"/>
      <c r="CXV6" s="222"/>
      <c r="CXW6" s="222"/>
      <c r="CXX6" s="222"/>
      <c r="CXY6" s="222"/>
      <c r="CXZ6" s="222"/>
      <c r="CYA6" s="222"/>
      <c r="CYB6" s="222"/>
      <c r="CYC6" s="222"/>
      <c r="CYD6" s="222"/>
      <c r="CYE6" s="222"/>
      <c r="CYF6" s="222"/>
      <c r="CYG6" s="222"/>
      <c r="CYH6" s="222"/>
      <c r="CYI6" s="222"/>
      <c r="CYJ6" s="222"/>
      <c r="CYK6" s="222"/>
      <c r="CYL6" s="222"/>
      <c r="CYM6" s="222"/>
      <c r="CYN6" s="222"/>
      <c r="CYO6" s="222"/>
      <c r="CYP6" s="222"/>
      <c r="CYQ6" s="222"/>
      <c r="CYR6" s="222"/>
      <c r="CYS6" s="222"/>
      <c r="CYT6" s="222"/>
      <c r="CYU6" s="222"/>
      <c r="CYV6" s="222"/>
      <c r="CYW6" s="222"/>
      <c r="CYX6" s="222"/>
      <c r="CYY6" s="222"/>
      <c r="CYZ6" s="222"/>
      <c r="CZA6" s="222"/>
      <c r="CZB6" s="222"/>
      <c r="CZC6" s="222"/>
      <c r="CZD6" s="222"/>
      <c r="CZE6" s="222"/>
      <c r="CZF6" s="222"/>
      <c r="CZG6" s="222"/>
      <c r="CZH6" s="222"/>
      <c r="CZI6" s="222"/>
      <c r="CZJ6" s="222"/>
      <c r="CZK6" s="222"/>
      <c r="CZL6" s="222"/>
      <c r="CZM6" s="222"/>
      <c r="CZN6" s="222"/>
      <c r="CZO6" s="222"/>
      <c r="CZP6" s="222"/>
      <c r="CZQ6" s="222"/>
      <c r="CZR6" s="222"/>
      <c r="CZS6" s="222"/>
      <c r="CZT6" s="222"/>
      <c r="CZU6" s="222"/>
      <c r="CZV6" s="222"/>
      <c r="CZW6" s="222"/>
      <c r="CZX6" s="222"/>
      <c r="CZY6" s="222"/>
      <c r="CZZ6" s="222"/>
      <c r="DAA6" s="222"/>
      <c r="DAB6" s="222"/>
      <c r="DAC6" s="222"/>
      <c r="DAD6" s="222"/>
      <c r="DAE6" s="222"/>
      <c r="DAF6" s="222"/>
      <c r="DAG6" s="222"/>
      <c r="DAH6" s="222"/>
      <c r="DAI6" s="222"/>
      <c r="DAJ6" s="222"/>
      <c r="DAK6" s="222"/>
      <c r="DAL6" s="222"/>
      <c r="DAM6" s="222"/>
      <c r="DAN6" s="222"/>
      <c r="DAO6" s="222"/>
      <c r="DAP6" s="222"/>
      <c r="DAQ6" s="222"/>
      <c r="DAR6" s="222"/>
      <c r="DAS6" s="222"/>
      <c r="DAT6" s="222"/>
      <c r="DAU6" s="222"/>
      <c r="DAV6" s="222"/>
      <c r="DAW6" s="222"/>
      <c r="DAX6" s="222"/>
      <c r="DAY6" s="222"/>
      <c r="DAZ6" s="222"/>
      <c r="DBA6" s="222"/>
      <c r="DBB6" s="222"/>
      <c r="DBC6" s="222"/>
      <c r="DBD6" s="222"/>
      <c r="DBE6" s="222"/>
      <c r="DBF6" s="222"/>
      <c r="DBG6" s="222"/>
      <c r="DBH6" s="222"/>
      <c r="DBI6" s="222"/>
      <c r="DBJ6" s="222"/>
      <c r="DBK6" s="222"/>
      <c r="DBL6" s="222"/>
      <c r="DBM6" s="222"/>
      <c r="DBN6" s="222"/>
      <c r="DBO6" s="222"/>
      <c r="DBP6" s="222"/>
      <c r="DBQ6" s="222"/>
      <c r="DBR6" s="222"/>
      <c r="DBS6" s="222"/>
      <c r="DBT6" s="222"/>
      <c r="DBU6" s="222"/>
      <c r="DBV6" s="222"/>
      <c r="DBW6" s="222"/>
      <c r="DBX6" s="222"/>
      <c r="DBY6" s="222"/>
      <c r="DBZ6" s="222"/>
      <c r="DCA6" s="222"/>
      <c r="DCB6" s="222"/>
      <c r="DCC6" s="222"/>
      <c r="DCD6" s="222"/>
      <c r="DCE6" s="222"/>
      <c r="DCF6" s="222"/>
      <c r="DCG6" s="222"/>
      <c r="DCH6" s="222"/>
      <c r="DCI6" s="222"/>
      <c r="DCJ6" s="222"/>
      <c r="DCK6" s="222"/>
      <c r="DCL6" s="222"/>
      <c r="DCM6" s="222"/>
      <c r="DCN6" s="222"/>
      <c r="DCO6" s="222"/>
      <c r="DCP6" s="222"/>
      <c r="DCQ6" s="222"/>
      <c r="DCR6" s="222"/>
      <c r="DCS6" s="222"/>
      <c r="DCT6" s="222"/>
      <c r="DCU6" s="222"/>
      <c r="DCV6" s="222"/>
      <c r="DCW6" s="222"/>
      <c r="DCX6" s="222"/>
      <c r="DCY6" s="222"/>
      <c r="DCZ6" s="222"/>
      <c r="DDA6" s="222"/>
      <c r="DDB6" s="222"/>
      <c r="DDC6" s="222"/>
      <c r="DDD6" s="222"/>
      <c r="DDE6" s="222"/>
      <c r="DDF6" s="222"/>
      <c r="DDG6" s="222"/>
      <c r="DDH6" s="222"/>
      <c r="DDI6" s="222"/>
      <c r="DDJ6" s="222"/>
      <c r="DDK6" s="222"/>
      <c r="DDL6" s="222"/>
      <c r="DDM6" s="222"/>
      <c r="DDN6" s="222"/>
      <c r="DDO6" s="222"/>
      <c r="DDP6" s="222"/>
      <c r="DDQ6" s="222"/>
      <c r="DDR6" s="222"/>
      <c r="DDS6" s="222"/>
      <c r="DDT6" s="222"/>
      <c r="DDU6" s="222"/>
      <c r="DDV6" s="222"/>
      <c r="DDW6" s="222"/>
      <c r="DDX6" s="222"/>
      <c r="DDY6" s="222"/>
      <c r="DDZ6" s="222"/>
      <c r="DEA6" s="222"/>
      <c r="DEB6" s="222"/>
      <c r="DEC6" s="222"/>
      <c r="DED6" s="222"/>
      <c r="DEE6" s="222"/>
      <c r="DEF6" s="222"/>
      <c r="DEG6" s="222"/>
      <c r="DEH6" s="222"/>
      <c r="DEI6" s="222"/>
      <c r="DEJ6" s="222"/>
      <c r="DEK6" s="222"/>
      <c r="DEL6" s="222"/>
      <c r="DEM6" s="222"/>
      <c r="DEN6" s="222"/>
      <c r="DEO6" s="222"/>
      <c r="DEP6" s="222"/>
      <c r="DEQ6" s="222"/>
      <c r="DER6" s="222"/>
      <c r="DES6" s="222"/>
      <c r="DET6" s="222"/>
      <c r="DEU6" s="222"/>
      <c r="DEV6" s="222"/>
      <c r="DEW6" s="222"/>
      <c r="DEX6" s="222"/>
      <c r="DEY6" s="222"/>
      <c r="DEZ6" s="222"/>
      <c r="DFA6" s="222"/>
      <c r="DFB6" s="222"/>
      <c r="DFC6" s="222"/>
      <c r="DFD6" s="222"/>
      <c r="DFE6" s="222"/>
      <c r="DFF6" s="222"/>
      <c r="DFG6" s="222"/>
      <c r="DFH6" s="222"/>
      <c r="DFI6" s="222"/>
      <c r="DFJ6" s="222"/>
      <c r="DFK6" s="222"/>
      <c r="DFL6" s="222"/>
      <c r="DFM6" s="222"/>
      <c r="DFN6" s="222"/>
      <c r="DFO6" s="222"/>
      <c r="DFP6" s="222"/>
      <c r="DFQ6" s="222"/>
      <c r="DFR6" s="222"/>
      <c r="DFS6" s="222"/>
      <c r="DFT6" s="222"/>
      <c r="DFU6" s="222"/>
      <c r="DFV6" s="222"/>
      <c r="DFW6" s="222"/>
      <c r="DFX6" s="222"/>
      <c r="DFY6" s="222"/>
      <c r="DFZ6" s="222"/>
      <c r="DGA6" s="222"/>
      <c r="DGB6" s="222"/>
      <c r="DGC6" s="222"/>
      <c r="DGD6" s="222"/>
      <c r="DGE6" s="222"/>
      <c r="DGF6" s="222"/>
      <c r="DGG6" s="222"/>
      <c r="DGH6" s="222"/>
      <c r="DGI6" s="222"/>
      <c r="DGJ6" s="222"/>
      <c r="DGK6" s="222"/>
      <c r="DGL6" s="222"/>
      <c r="DGM6" s="222"/>
      <c r="DGN6" s="222"/>
      <c r="DGO6" s="222"/>
      <c r="DGP6" s="222"/>
      <c r="DGQ6" s="222"/>
      <c r="DGR6" s="222"/>
      <c r="DGS6" s="222"/>
      <c r="DGT6" s="222"/>
      <c r="DGU6" s="222"/>
      <c r="DGV6" s="222"/>
      <c r="DGW6" s="222"/>
      <c r="DGX6" s="222"/>
      <c r="DGY6" s="222"/>
      <c r="DGZ6" s="222"/>
      <c r="DHA6" s="222"/>
      <c r="DHB6" s="222"/>
      <c r="DHC6" s="222"/>
      <c r="DHD6" s="222"/>
      <c r="DHE6" s="222"/>
      <c r="DHF6" s="222"/>
      <c r="DHG6" s="222"/>
      <c r="DHH6" s="222"/>
      <c r="DHI6" s="222"/>
      <c r="DHJ6" s="222"/>
      <c r="DHK6" s="222"/>
      <c r="DHL6" s="222"/>
      <c r="DHM6" s="222"/>
      <c r="DHN6" s="222"/>
      <c r="DHO6" s="222"/>
      <c r="DHP6" s="222"/>
      <c r="DHQ6" s="222"/>
      <c r="DHR6" s="222"/>
      <c r="DHS6" s="222"/>
      <c r="DHT6" s="222"/>
      <c r="DHU6" s="222"/>
      <c r="DHV6" s="222"/>
      <c r="DHW6" s="222"/>
      <c r="DHX6" s="222"/>
      <c r="DHY6" s="222"/>
      <c r="DHZ6" s="222"/>
      <c r="DIA6" s="222"/>
      <c r="DIB6" s="222"/>
      <c r="DIC6" s="222"/>
      <c r="DID6" s="222"/>
      <c r="DIE6" s="222"/>
      <c r="DIF6" s="222"/>
      <c r="DIG6" s="222"/>
      <c r="DIH6" s="222"/>
      <c r="DII6" s="222"/>
      <c r="DIJ6" s="222"/>
      <c r="DIK6" s="222"/>
      <c r="DIL6" s="222"/>
      <c r="DIM6" s="222"/>
      <c r="DIN6" s="222"/>
      <c r="DIO6" s="222"/>
      <c r="DIP6" s="222"/>
      <c r="DIQ6" s="222"/>
      <c r="DIR6" s="222"/>
      <c r="DIS6" s="222"/>
      <c r="DIT6" s="222"/>
      <c r="DIU6" s="222"/>
      <c r="DIV6" s="222"/>
      <c r="DIW6" s="222"/>
      <c r="DIX6" s="222"/>
      <c r="DIY6" s="222"/>
      <c r="DIZ6" s="222"/>
      <c r="DJA6" s="222"/>
      <c r="DJB6" s="222"/>
      <c r="DJC6" s="222"/>
      <c r="DJD6" s="222"/>
      <c r="DJE6" s="222"/>
      <c r="DJF6" s="222"/>
      <c r="DJG6" s="222"/>
      <c r="DJH6" s="222"/>
      <c r="DJI6" s="222"/>
      <c r="DJJ6" s="222"/>
      <c r="DJK6" s="222"/>
      <c r="DJL6" s="222"/>
      <c r="DJM6" s="222"/>
      <c r="DJN6" s="222"/>
      <c r="DJO6" s="222"/>
      <c r="DJP6" s="222"/>
      <c r="DJQ6" s="222"/>
      <c r="DJR6" s="222"/>
      <c r="DJS6" s="222"/>
      <c r="DJT6" s="222"/>
      <c r="DJU6" s="222"/>
      <c r="DJV6" s="222"/>
      <c r="DJW6" s="222"/>
      <c r="DJX6" s="222"/>
      <c r="DJY6" s="222"/>
      <c r="DJZ6" s="222"/>
      <c r="DKA6" s="222"/>
      <c r="DKB6" s="222"/>
      <c r="DKC6" s="222"/>
      <c r="DKD6" s="222"/>
      <c r="DKE6" s="222"/>
      <c r="DKF6" s="222"/>
      <c r="DKG6" s="222"/>
      <c r="DKH6" s="222"/>
      <c r="DKI6" s="222"/>
      <c r="DKJ6" s="222"/>
      <c r="DKK6" s="222"/>
      <c r="DKL6" s="222"/>
      <c r="DKM6" s="222"/>
      <c r="DKN6" s="222"/>
      <c r="DKO6" s="222"/>
      <c r="DKP6" s="222"/>
      <c r="DKQ6" s="222"/>
      <c r="DKR6" s="222"/>
      <c r="DKS6" s="222"/>
      <c r="DKT6" s="222"/>
      <c r="DKU6" s="222"/>
      <c r="DKV6" s="222"/>
      <c r="DKW6" s="222"/>
      <c r="DKX6" s="222"/>
      <c r="DKY6" s="222"/>
      <c r="DKZ6" s="222"/>
      <c r="DLA6" s="222"/>
      <c r="DLB6" s="222"/>
      <c r="DLC6" s="222"/>
      <c r="DLD6" s="222"/>
      <c r="DLE6" s="222"/>
      <c r="DLF6" s="222"/>
      <c r="DLG6" s="222"/>
      <c r="DLH6" s="222"/>
      <c r="DLI6" s="222"/>
      <c r="DLJ6" s="222"/>
      <c r="DLK6" s="222"/>
      <c r="DLL6" s="222"/>
      <c r="DLM6" s="222"/>
      <c r="DLN6" s="222"/>
      <c r="DLO6" s="222"/>
      <c r="DLP6" s="222"/>
      <c r="DLQ6" s="222"/>
      <c r="DLR6" s="222"/>
      <c r="DLS6" s="222"/>
      <c r="DLT6" s="222"/>
      <c r="DLU6" s="222"/>
      <c r="DLV6" s="222"/>
      <c r="DLW6" s="222"/>
      <c r="DLX6" s="222"/>
      <c r="DLY6" s="222"/>
      <c r="DLZ6" s="222"/>
      <c r="DMA6" s="222"/>
      <c r="DMB6" s="222"/>
      <c r="DMC6" s="222"/>
      <c r="DMD6" s="222"/>
      <c r="DME6" s="222"/>
      <c r="DMF6" s="222"/>
      <c r="DMG6" s="222"/>
      <c r="DMH6" s="222"/>
      <c r="DMI6" s="222"/>
      <c r="DMJ6" s="222"/>
      <c r="DMK6" s="222"/>
      <c r="DML6" s="222"/>
      <c r="DMM6" s="222"/>
      <c r="DMN6" s="222"/>
      <c r="DMO6" s="222"/>
      <c r="DMP6" s="222"/>
      <c r="DMQ6" s="222"/>
      <c r="DMR6" s="222"/>
      <c r="DMS6" s="222"/>
      <c r="DMT6" s="222"/>
      <c r="DMU6" s="222"/>
      <c r="DMV6" s="222"/>
      <c r="DMW6" s="222"/>
      <c r="DMX6" s="222"/>
      <c r="DMY6" s="222"/>
      <c r="DMZ6" s="222"/>
      <c r="DNA6" s="222"/>
      <c r="DNB6" s="222"/>
      <c r="DNC6" s="222"/>
      <c r="DND6" s="222"/>
      <c r="DNE6" s="222"/>
      <c r="DNF6" s="222"/>
      <c r="DNG6" s="222"/>
      <c r="DNH6" s="222"/>
      <c r="DNI6" s="222"/>
      <c r="DNJ6" s="222"/>
      <c r="DNK6" s="222"/>
      <c r="DNL6" s="222"/>
      <c r="DNM6" s="222"/>
      <c r="DNN6" s="222"/>
      <c r="DNO6" s="222"/>
      <c r="DNP6" s="222"/>
      <c r="DNQ6" s="222"/>
      <c r="DNR6" s="222"/>
      <c r="DNS6" s="222"/>
      <c r="DNT6" s="222"/>
      <c r="DNU6" s="222"/>
      <c r="DNV6" s="222"/>
      <c r="DNW6" s="222"/>
      <c r="DNX6" s="222"/>
      <c r="DNY6" s="222"/>
      <c r="DNZ6" s="222"/>
      <c r="DOA6" s="222"/>
      <c r="DOB6" s="222"/>
      <c r="DOC6" s="222"/>
      <c r="DOD6" s="222"/>
      <c r="DOE6" s="222"/>
      <c r="DOF6" s="222"/>
      <c r="DOG6" s="222"/>
      <c r="DOH6" s="222"/>
      <c r="DOI6" s="222"/>
      <c r="DOJ6" s="222"/>
      <c r="DOK6" s="222"/>
      <c r="DOL6" s="222"/>
      <c r="DOM6" s="222"/>
      <c r="DON6" s="222"/>
      <c r="DOO6" s="222"/>
      <c r="DOP6" s="222"/>
      <c r="DOQ6" s="222"/>
      <c r="DOR6" s="222"/>
      <c r="DOS6" s="222"/>
      <c r="DOT6" s="222"/>
      <c r="DOU6" s="222"/>
      <c r="DOV6" s="222"/>
      <c r="DOW6" s="222"/>
      <c r="DOX6" s="222"/>
      <c r="DOY6" s="222"/>
      <c r="DOZ6" s="222"/>
      <c r="DPA6" s="222"/>
      <c r="DPB6" s="222"/>
      <c r="DPC6" s="222"/>
      <c r="DPD6" s="222"/>
      <c r="DPE6" s="222"/>
      <c r="DPF6" s="222"/>
      <c r="DPG6" s="222"/>
      <c r="DPH6" s="222"/>
      <c r="DPI6" s="222"/>
      <c r="DPJ6" s="222"/>
      <c r="DPK6" s="222"/>
      <c r="DPL6" s="222"/>
      <c r="DPM6" s="222"/>
      <c r="DPN6" s="222"/>
      <c r="DPO6" s="222"/>
      <c r="DPP6" s="222"/>
      <c r="DPQ6" s="222"/>
      <c r="DPR6" s="222"/>
      <c r="DPS6" s="222"/>
      <c r="DPT6" s="222"/>
      <c r="DPU6" s="222"/>
      <c r="DPV6" s="222"/>
      <c r="DPW6" s="222"/>
      <c r="DPX6" s="222"/>
      <c r="DPY6" s="222"/>
      <c r="DPZ6" s="222"/>
      <c r="DQA6" s="222"/>
      <c r="DQB6" s="222"/>
      <c r="DQC6" s="222"/>
      <c r="DQD6" s="222"/>
      <c r="DQE6" s="222"/>
      <c r="DQF6" s="222"/>
      <c r="DQG6" s="222"/>
      <c r="DQH6" s="222"/>
      <c r="DQI6" s="222"/>
      <c r="DQJ6" s="222"/>
      <c r="DQK6" s="222"/>
      <c r="DQL6" s="222"/>
      <c r="DQM6" s="222"/>
      <c r="DQN6" s="222"/>
      <c r="DQO6" s="222"/>
      <c r="DQP6" s="222"/>
      <c r="DQQ6" s="222"/>
      <c r="DQR6" s="222"/>
      <c r="DQS6" s="222"/>
      <c r="DQT6" s="222"/>
      <c r="DQU6" s="222"/>
      <c r="DQV6" s="222"/>
      <c r="DQW6" s="222"/>
      <c r="DQX6" s="222"/>
      <c r="DQY6" s="222"/>
      <c r="DQZ6" s="222"/>
      <c r="DRA6" s="222"/>
      <c r="DRB6" s="222"/>
      <c r="DRC6" s="222"/>
      <c r="DRD6" s="222"/>
      <c r="DRE6" s="222"/>
      <c r="DRF6" s="222"/>
      <c r="DRG6" s="222"/>
      <c r="DRH6" s="222"/>
      <c r="DRI6" s="222"/>
      <c r="DRJ6" s="222"/>
      <c r="DRK6" s="222"/>
      <c r="DRL6" s="222"/>
      <c r="DRM6" s="222"/>
      <c r="DRN6" s="222"/>
      <c r="DRO6" s="222"/>
      <c r="DRP6" s="222"/>
      <c r="DRQ6" s="222"/>
      <c r="DRR6" s="222"/>
      <c r="DRS6" s="222"/>
      <c r="DRT6" s="222"/>
      <c r="DRU6" s="222"/>
      <c r="DRV6" s="222"/>
      <c r="DRW6" s="222"/>
      <c r="DRX6" s="222"/>
      <c r="DRY6" s="222"/>
      <c r="DRZ6" s="222"/>
      <c r="DSA6" s="222"/>
      <c r="DSB6" s="222"/>
      <c r="DSC6" s="222"/>
      <c r="DSD6" s="222"/>
      <c r="DSE6" s="222"/>
      <c r="DSF6" s="222"/>
      <c r="DSG6" s="222"/>
      <c r="DSH6" s="222"/>
      <c r="DSI6" s="222"/>
      <c r="DSJ6" s="222"/>
      <c r="DSK6" s="222"/>
      <c r="DSL6" s="222"/>
      <c r="DSM6" s="222"/>
      <c r="DSN6" s="222"/>
      <c r="DSO6" s="222"/>
      <c r="DSP6" s="222"/>
      <c r="DSQ6" s="222"/>
      <c r="DSR6" s="222"/>
      <c r="DSS6" s="222"/>
      <c r="DST6" s="222"/>
      <c r="DSU6" s="222"/>
      <c r="DSV6" s="222"/>
      <c r="DSW6" s="222"/>
      <c r="DSX6" s="222"/>
      <c r="DSY6" s="222"/>
      <c r="DSZ6" s="222"/>
      <c r="DTA6" s="222"/>
      <c r="DTB6" s="222"/>
      <c r="DTC6" s="222"/>
      <c r="DTD6" s="222"/>
      <c r="DTE6" s="222"/>
      <c r="DTF6" s="222"/>
      <c r="DTG6" s="222"/>
      <c r="DTH6" s="222"/>
      <c r="DTI6" s="222"/>
      <c r="DTJ6" s="222"/>
      <c r="DTK6" s="222"/>
      <c r="DTL6" s="222"/>
      <c r="DTM6" s="222"/>
      <c r="DTN6" s="222"/>
      <c r="DTO6" s="222"/>
      <c r="DTP6" s="222"/>
      <c r="DTQ6" s="222"/>
      <c r="DTR6" s="222"/>
      <c r="DTS6" s="222"/>
      <c r="DTT6" s="222"/>
      <c r="DTU6" s="222"/>
      <c r="DTV6" s="222"/>
      <c r="DTW6" s="222"/>
      <c r="DTX6" s="222"/>
      <c r="DTY6" s="222"/>
      <c r="DTZ6" s="222"/>
      <c r="DUA6" s="222"/>
      <c r="DUB6" s="222"/>
      <c r="DUC6" s="222"/>
      <c r="DUD6" s="222"/>
      <c r="DUE6" s="222"/>
      <c r="DUF6" s="222"/>
      <c r="DUG6" s="222"/>
      <c r="DUH6" s="222"/>
      <c r="DUI6" s="222"/>
      <c r="DUJ6" s="222"/>
      <c r="DUK6" s="222"/>
      <c r="DUL6" s="222"/>
      <c r="DUM6" s="222"/>
      <c r="DUN6" s="222"/>
      <c r="DUO6" s="222"/>
      <c r="DUP6" s="222"/>
      <c r="DUQ6" s="222"/>
      <c r="DUR6" s="222"/>
      <c r="DUS6" s="222"/>
      <c r="DUT6" s="222"/>
      <c r="DUU6" s="222"/>
      <c r="DUV6" s="222"/>
      <c r="DUW6" s="222"/>
      <c r="DUX6" s="222"/>
      <c r="DUY6" s="222"/>
      <c r="DUZ6" s="222"/>
      <c r="DVA6" s="222"/>
      <c r="DVB6" s="222"/>
      <c r="DVC6" s="222"/>
      <c r="DVD6" s="222"/>
      <c r="DVE6" s="222"/>
      <c r="DVF6" s="222"/>
      <c r="DVG6" s="222"/>
      <c r="DVH6" s="222"/>
      <c r="DVI6" s="222"/>
      <c r="DVJ6" s="222"/>
      <c r="DVK6" s="222"/>
      <c r="DVL6" s="222"/>
      <c r="DVM6" s="222"/>
      <c r="DVN6" s="222"/>
      <c r="DVO6" s="222"/>
      <c r="DVP6" s="222"/>
      <c r="DVQ6" s="222"/>
      <c r="DVR6" s="222"/>
      <c r="DVS6" s="222"/>
      <c r="DVT6" s="222"/>
      <c r="DVU6" s="222"/>
      <c r="DVV6" s="222"/>
      <c r="DVW6" s="222"/>
      <c r="DVX6" s="222"/>
      <c r="DVY6" s="222"/>
      <c r="DVZ6" s="222"/>
      <c r="DWA6" s="222"/>
      <c r="DWB6" s="222"/>
      <c r="DWC6" s="222"/>
      <c r="DWD6" s="222"/>
      <c r="DWE6" s="222"/>
      <c r="DWF6" s="222"/>
      <c r="DWG6" s="222"/>
      <c r="DWH6" s="222"/>
      <c r="DWI6" s="222"/>
      <c r="DWJ6" s="222"/>
      <c r="DWK6" s="222"/>
      <c r="DWL6" s="222"/>
      <c r="DWM6" s="222"/>
      <c r="DWN6" s="222"/>
      <c r="DWO6" s="222"/>
      <c r="DWP6" s="222"/>
      <c r="DWQ6" s="222"/>
      <c r="DWR6" s="222"/>
      <c r="DWS6" s="222"/>
      <c r="DWT6" s="222"/>
      <c r="DWU6" s="222"/>
      <c r="DWV6" s="222"/>
      <c r="DWW6" s="222"/>
      <c r="DWX6" s="222"/>
      <c r="DWY6" s="222"/>
      <c r="DWZ6" s="222"/>
      <c r="DXA6" s="222"/>
      <c r="DXB6" s="222"/>
      <c r="DXC6" s="222"/>
      <c r="DXD6" s="222"/>
      <c r="DXE6" s="222"/>
      <c r="DXF6" s="222"/>
      <c r="DXG6" s="222"/>
      <c r="DXH6" s="222"/>
      <c r="DXI6" s="222"/>
      <c r="DXJ6" s="222"/>
      <c r="DXK6" s="222"/>
      <c r="DXL6" s="222"/>
      <c r="DXM6" s="222"/>
      <c r="DXN6" s="222"/>
      <c r="DXO6" s="222"/>
      <c r="DXP6" s="222"/>
      <c r="DXQ6" s="222"/>
      <c r="DXR6" s="222"/>
      <c r="DXS6" s="222"/>
      <c r="DXT6" s="222"/>
      <c r="DXU6" s="222"/>
      <c r="DXV6" s="222"/>
      <c r="DXW6" s="222"/>
      <c r="DXX6" s="222"/>
      <c r="DXY6" s="222"/>
      <c r="DXZ6" s="222"/>
      <c r="DYA6" s="222"/>
      <c r="DYB6" s="222"/>
      <c r="DYC6" s="222"/>
      <c r="DYD6" s="222"/>
      <c r="DYE6" s="222"/>
      <c r="DYF6" s="222"/>
      <c r="DYG6" s="222"/>
      <c r="DYH6" s="222"/>
      <c r="DYI6" s="222"/>
      <c r="DYJ6" s="222"/>
      <c r="DYK6" s="222"/>
      <c r="DYL6" s="222"/>
      <c r="DYM6" s="222"/>
      <c r="DYN6" s="222"/>
      <c r="DYO6" s="222"/>
      <c r="DYP6" s="222"/>
      <c r="DYQ6" s="222"/>
      <c r="DYR6" s="222"/>
      <c r="DYS6" s="222"/>
      <c r="DYT6" s="222"/>
      <c r="DYU6" s="222"/>
      <c r="DYV6" s="222"/>
      <c r="DYW6" s="222"/>
      <c r="DYX6" s="222"/>
      <c r="DYY6" s="222"/>
      <c r="DYZ6" s="222"/>
      <c r="DZA6" s="222"/>
      <c r="DZB6" s="222"/>
      <c r="DZC6" s="222"/>
      <c r="DZD6" s="222"/>
      <c r="DZE6" s="222"/>
      <c r="DZF6" s="222"/>
      <c r="DZG6" s="222"/>
      <c r="DZH6" s="222"/>
      <c r="DZI6" s="222"/>
      <c r="DZJ6" s="222"/>
      <c r="DZK6" s="222"/>
      <c r="DZL6" s="222"/>
      <c r="DZM6" s="222"/>
      <c r="DZN6" s="222"/>
      <c r="DZO6" s="222"/>
      <c r="DZP6" s="222"/>
      <c r="DZQ6" s="222"/>
      <c r="DZR6" s="222"/>
      <c r="DZS6" s="222"/>
      <c r="DZT6" s="222"/>
      <c r="DZU6" s="222"/>
      <c r="DZV6" s="222"/>
      <c r="DZW6" s="222"/>
      <c r="DZX6" s="222"/>
      <c r="DZY6" s="222"/>
      <c r="DZZ6" s="222"/>
      <c r="EAA6" s="222"/>
      <c r="EAB6" s="222"/>
      <c r="EAC6" s="222"/>
      <c r="EAD6" s="222"/>
      <c r="EAE6" s="222"/>
      <c r="EAF6" s="222"/>
      <c r="EAG6" s="222"/>
      <c r="EAH6" s="222"/>
      <c r="EAI6" s="222"/>
      <c r="EAJ6" s="222"/>
      <c r="EAK6" s="222"/>
      <c r="EAL6" s="222"/>
      <c r="EAM6" s="222"/>
      <c r="EAN6" s="222"/>
      <c r="EAO6" s="222"/>
      <c r="EAP6" s="222"/>
      <c r="EAQ6" s="222"/>
      <c r="EAR6" s="222"/>
      <c r="EAS6" s="222"/>
      <c r="EAT6" s="222"/>
      <c r="EAU6" s="222"/>
      <c r="EAV6" s="222"/>
      <c r="EAW6" s="222"/>
      <c r="EAX6" s="222"/>
      <c r="EAY6" s="222"/>
      <c r="EAZ6" s="222"/>
      <c r="EBA6" s="222"/>
      <c r="EBB6" s="222"/>
      <c r="EBC6" s="222"/>
      <c r="EBD6" s="222"/>
      <c r="EBE6" s="222"/>
      <c r="EBF6" s="222"/>
      <c r="EBG6" s="222"/>
      <c r="EBH6" s="222"/>
      <c r="EBI6" s="222"/>
      <c r="EBJ6" s="222"/>
      <c r="EBK6" s="222"/>
      <c r="EBL6" s="222"/>
      <c r="EBM6" s="222"/>
      <c r="EBN6" s="222"/>
      <c r="EBO6" s="222"/>
      <c r="EBP6" s="222"/>
      <c r="EBQ6" s="222"/>
      <c r="EBR6" s="222"/>
      <c r="EBS6" s="222"/>
      <c r="EBT6" s="222"/>
      <c r="EBU6" s="222"/>
      <c r="EBV6" s="222"/>
      <c r="EBW6" s="222"/>
      <c r="EBX6" s="222"/>
      <c r="EBY6" s="222"/>
      <c r="EBZ6" s="222"/>
      <c r="ECA6" s="222"/>
      <c r="ECB6" s="222"/>
      <c r="ECC6" s="222"/>
      <c r="ECD6" s="222"/>
      <c r="ECE6" s="222"/>
      <c r="ECF6" s="222"/>
      <c r="ECG6" s="222"/>
      <c r="ECH6" s="222"/>
      <c r="ECI6" s="222"/>
      <c r="ECJ6" s="222"/>
      <c r="ECK6" s="222"/>
      <c r="ECL6" s="222"/>
      <c r="ECM6" s="222"/>
      <c r="ECN6" s="222"/>
      <c r="ECO6" s="222"/>
      <c r="ECP6" s="222"/>
      <c r="ECQ6" s="222"/>
      <c r="ECR6" s="222"/>
      <c r="ECS6" s="222"/>
      <c r="ECT6" s="222"/>
      <c r="ECU6" s="222"/>
      <c r="ECV6" s="222"/>
      <c r="ECW6" s="222"/>
      <c r="ECX6" s="222"/>
      <c r="ECY6" s="222"/>
      <c r="ECZ6" s="222"/>
      <c r="EDA6" s="222"/>
      <c r="EDB6" s="222"/>
      <c r="EDC6" s="222"/>
      <c r="EDD6" s="222"/>
      <c r="EDE6" s="222"/>
      <c r="EDF6" s="222"/>
      <c r="EDG6" s="222"/>
      <c r="EDH6" s="222"/>
      <c r="EDI6" s="222"/>
      <c r="EDJ6" s="222"/>
      <c r="EDK6" s="222"/>
      <c r="EDL6" s="222"/>
      <c r="EDM6" s="222"/>
      <c r="EDN6" s="222"/>
      <c r="EDO6" s="222"/>
      <c r="EDP6" s="222"/>
      <c r="EDQ6" s="222"/>
      <c r="EDR6" s="222"/>
      <c r="EDS6" s="222"/>
      <c r="EDT6" s="222"/>
      <c r="EDU6" s="222"/>
      <c r="EDV6" s="222"/>
      <c r="EDW6" s="222"/>
      <c r="EDX6" s="222"/>
      <c r="EDY6" s="222"/>
      <c r="EDZ6" s="222"/>
      <c r="EEA6" s="222"/>
      <c r="EEB6" s="222"/>
      <c r="EEC6" s="222"/>
      <c r="EED6" s="222"/>
      <c r="EEE6" s="222"/>
      <c r="EEF6" s="222"/>
      <c r="EEG6" s="222"/>
      <c r="EEH6" s="222"/>
      <c r="EEI6" s="222"/>
      <c r="EEJ6" s="222"/>
      <c r="EEK6" s="222"/>
      <c r="EEL6" s="222"/>
      <c r="EEM6" s="222"/>
      <c r="EEN6" s="222"/>
      <c r="EEO6" s="222"/>
      <c r="EEP6" s="222"/>
      <c r="EEQ6" s="222"/>
      <c r="EER6" s="222"/>
      <c r="EES6" s="222"/>
      <c r="EET6" s="222"/>
      <c r="EEU6" s="222"/>
      <c r="EEV6" s="222"/>
      <c r="EEW6" s="222"/>
      <c r="EEX6" s="222"/>
      <c r="EEY6" s="222"/>
      <c r="EEZ6" s="222"/>
      <c r="EFA6" s="222"/>
      <c r="EFB6" s="222"/>
      <c r="EFC6" s="222"/>
      <c r="EFD6" s="222"/>
      <c r="EFE6" s="222"/>
      <c r="EFF6" s="222"/>
      <c r="EFG6" s="222"/>
      <c r="EFH6" s="222"/>
      <c r="EFI6" s="222"/>
      <c r="EFJ6" s="222"/>
      <c r="EFK6" s="222"/>
      <c r="EFL6" s="222"/>
      <c r="EFM6" s="222"/>
      <c r="EFN6" s="222"/>
      <c r="EFO6" s="222"/>
      <c r="EFP6" s="222"/>
      <c r="EFQ6" s="222"/>
      <c r="EFR6" s="222"/>
      <c r="EFS6" s="222"/>
      <c r="EFT6" s="222"/>
      <c r="EFU6" s="222"/>
      <c r="EFV6" s="222"/>
      <c r="EFW6" s="222"/>
      <c r="EFX6" s="222"/>
      <c r="EFY6" s="222"/>
      <c r="EFZ6" s="222"/>
      <c r="EGA6" s="222"/>
      <c r="EGB6" s="222"/>
      <c r="EGC6" s="222"/>
      <c r="EGD6" s="222"/>
      <c r="EGE6" s="222"/>
      <c r="EGF6" s="222"/>
      <c r="EGG6" s="222"/>
      <c r="EGH6" s="222"/>
      <c r="EGI6" s="222"/>
      <c r="EGJ6" s="222"/>
      <c r="EGK6" s="222"/>
      <c r="EGL6" s="222"/>
      <c r="EGM6" s="222"/>
      <c r="EGN6" s="222"/>
      <c r="EGO6" s="222"/>
      <c r="EGP6" s="222"/>
      <c r="EGQ6" s="222"/>
      <c r="EGR6" s="222"/>
      <c r="EGS6" s="222"/>
      <c r="EGT6" s="222"/>
      <c r="EGU6" s="222"/>
      <c r="EGV6" s="222"/>
      <c r="EGW6" s="222"/>
      <c r="EGX6" s="222"/>
      <c r="EGY6" s="222"/>
      <c r="EGZ6" s="222"/>
      <c r="EHA6" s="222"/>
      <c r="EHB6" s="222"/>
      <c r="EHC6" s="222"/>
      <c r="EHD6" s="222"/>
      <c r="EHE6" s="222"/>
      <c r="EHF6" s="222"/>
      <c r="EHG6" s="222"/>
      <c r="EHH6" s="222"/>
      <c r="EHI6" s="222"/>
      <c r="EHJ6" s="222"/>
      <c r="EHK6" s="222"/>
      <c r="EHL6" s="222"/>
      <c r="EHM6" s="222"/>
      <c r="EHN6" s="222"/>
      <c r="EHO6" s="222"/>
      <c r="EHP6" s="222"/>
      <c r="EHQ6" s="222"/>
      <c r="EHR6" s="222"/>
      <c r="EHS6" s="222"/>
      <c r="EHT6" s="222"/>
      <c r="EHU6" s="222"/>
      <c r="EHV6" s="222"/>
      <c r="EHW6" s="222"/>
      <c r="EHX6" s="222"/>
      <c r="EHY6" s="222"/>
      <c r="EHZ6" s="222"/>
      <c r="EIA6" s="222"/>
      <c r="EIB6" s="222"/>
      <c r="EIC6" s="222"/>
      <c r="EID6" s="222"/>
      <c r="EIE6" s="222"/>
      <c r="EIF6" s="222"/>
      <c r="EIG6" s="222"/>
      <c r="EIH6" s="222"/>
      <c r="EII6" s="222"/>
      <c r="EIJ6" s="222"/>
      <c r="EIK6" s="222"/>
      <c r="EIL6" s="222"/>
      <c r="EIM6" s="222"/>
      <c r="EIN6" s="222"/>
      <c r="EIO6" s="222"/>
      <c r="EIP6" s="222"/>
      <c r="EIQ6" s="222"/>
      <c r="EIR6" s="222"/>
      <c r="EIS6" s="222"/>
      <c r="EIT6" s="222"/>
      <c r="EIU6" s="222"/>
      <c r="EIV6" s="222"/>
      <c r="EIW6" s="222"/>
      <c r="EIX6" s="222"/>
      <c r="EIY6" s="222"/>
      <c r="EIZ6" s="222"/>
      <c r="EJA6" s="222"/>
      <c r="EJB6" s="222"/>
      <c r="EJC6" s="222"/>
      <c r="EJD6" s="222"/>
      <c r="EJE6" s="222"/>
      <c r="EJF6" s="222"/>
      <c r="EJG6" s="222"/>
      <c r="EJH6" s="222"/>
      <c r="EJI6" s="222"/>
      <c r="EJJ6" s="222"/>
      <c r="EJK6" s="222"/>
      <c r="EJL6" s="222"/>
      <c r="EJM6" s="222"/>
      <c r="EJN6" s="222"/>
      <c r="EJO6" s="222"/>
      <c r="EJP6" s="222"/>
      <c r="EJQ6" s="222"/>
      <c r="EJR6" s="222"/>
      <c r="EJS6" s="222"/>
      <c r="EJT6" s="222"/>
      <c r="EJU6" s="222"/>
      <c r="EJV6" s="222"/>
      <c r="EJW6" s="222"/>
      <c r="EJX6" s="222"/>
      <c r="EJY6" s="222"/>
      <c r="EJZ6" s="222"/>
      <c r="EKA6" s="222"/>
      <c r="EKB6" s="222"/>
      <c r="EKC6" s="222"/>
      <c r="EKD6" s="222"/>
      <c r="EKE6" s="222"/>
      <c r="EKF6" s="222"/>
      <c r="EKG6" s="222"/>
      <c r="EKH6" s="222"/>
      <c r="EKI6" s="222"/>
      <c r="EKJ6" s="222"/>
      <c r="EKK6" s="222"/>
      <c r="EKL6" s="222"/>
      <c r="EKM6" s="222"/>
      <c r="EKN6" s="222"/>
      <c r="EKO6" s="222"/>
      <c r="EKP6" s="222"/>
      <c r="EKQ6" s="222"/>
      <c r="EKR6" s="222"/>
      <c r="EKS6" s="222"/>
      <c r="EKT6" s="222"/>
      <c r="EKU6" s="222"/>
      <c r="EKV6" s="222"/>
      <c r="EKW6" s="222"/>
      <c r="EKX6" s="222"/>
      <c r="EKY6" s="222"/>
      <c r="EKZ6" s="222"/>
      <c r="ELA6" s="222"/>
      <c r="ELB6" s="222"/>
      <c r="ELC6" s="222"/>
      <c r="ELD6" s="222"/>
      <c r="ELE6" s="222"/>
      <c r="ELF6" s="222"/>
      <c r="ELG6" s="222"/>
      <c r="ELH6" s="222"/>
      <c r="ELI6" s="222"/>
      <c r="ELJ6" s="222"/>
      <c r="ELK6" s="222"/>
      <c r="ELL6" s="222"/>
      <c r="ELM6" s="222"/>
      <c r="ELN6" s="222"/>
      <c r="ELO6" s="222"/>
      <c r="ELP6" s="222"/>
      <c r="ELQ6" s="222"/>
      <c r="ELR6" s="222"/>
      <c r="ELS6" s="222"/>
      <c r="ELT6" s="222"/>
      <c r="ELU6" s="222"/>
      <c r="ELV6" s="222"/>
      <c r="ELW6" s="222"/>
      <c r="ELX6" s="222"/>
      <c r="ELY6" s="222"/>
      <c r="ELZ6" s="222"/>
      <c r="EMA6" s="222"/>
      <c r="EMB6" s="222"/>
      <c r="EMC6" s="222"/>
      <c r="EMD6" s="222"/>
      <c r="EME6" s="222"/>
      <c r="EMF6" s="222"/>
      <c r="EMG6" s="222"/>
      <c r="EMH6" s="222"/>
      <c r="EMI6" s="222"/>
      <c r="EMJ6" s="222"/>
      <c r="EMK6" s="222"/>
      <c r="EML6" s="222"/>
      <c r="EMM6" s="222"/>
      <c r="EMN6" s="222"/>
      <c r="EMO6" s="222"/>
      <c r="EMP6" s="222"/>
      <c r="EMQ6" s="222"/>
      <c r="EMR6" s="222"/>
      <c r="EMS6" s="222"/>
      <c r="EMT6" s="222"/>
      <c r="EMU6" s="222"/>
      <c r="EMV6" s="222"/>
      <c r="EMW6" s="222"/>
      <c r="EMX6" s="222"/>
      <c r="EMY6" s="222"/>
      <c r="EMZ6" s="222"/>
      <c r="ENA6" s="222"/>
      <c r="ENB6" s="222"/>
      <c r="ENC6" s="222"/>
      <c r="END6" s="222"/>
      <c r="ENE6" s="222"/>
      <c r="ENF6" s="222"/>
      <c r="ENG6" s="222"/>
      <c r="ENH6" s="222"/>
      <c r="ENI6" s="222"/>
      <c r="ENJ6" s="222"/>
      <c r="ENK6" s="222"/>
      <c r="ENL6" s="222"/>
      <c r="ENM6" s="222"/>
      <c r="ENN6" s="222"/>
      <c r="ENO6" s="222"/>
      <c r="ENP6" s="222"/>
      <c r="ENQ6" s="222"/>
      <c r="ENR6" s="222"/>
      <c r="ENS6" s="222"/>
      <c r="ENT6" s="222"/>
      <c r="ENU6" s="222"/>
      <c r="ENV6" s="222"/>
      <c r="ENW6" s="222"/>
      <c r="ENX6" s="222"/>
      <c r="ENY6" s="222"/>
      <c r="ENZ6" s="222"/>
      <c r="EOA6" s="222"/>
      <c r="EOB6" s="222"/>
      <c r="EOC6" s="222"/>
      <c r="EOD6" s="222"/>
      <c r="EOE6" s="222"/>
      <c r="EOF6" s="222"/>
      <c r="EOG6" s="222"/>
      <c r="EOH6" s="222"/>
      <c r="EOI6" s="222"/>
      <c r="EOJ6" s="222"/>
      <c r="EOK6" s="222"/>
      <c r="EOL6" s="222"/>
      <c r="EOM6" s="222"/>
      <c r="EON6" s="222"/>
      <c r="EOO6" s="222"/>
      <c r="EOP6" s="222"/>
      <c r="EOQ6" s="222"/>
      <c r="EOR6" s="222"/>
      <c r="EOS6" s="222"/>
      <c r="EOT6" s="222"/>
      <c r="EOU6" s="222"/>
      <c r="EOV6" s="222"/>
      <c r="EOW6" s="222"/>
      <c r="EOX6" s="222"/>
      <c r="EOY6" s="222"/>
      <c r="EOZ6" s="222"/>
      <c r="EPA6" s="222"/>
      <c r="EPB6" s="222"/>
      <c r="EPC6" s="222"/>
      <c r="EPD6" s="222"/>
      <c r="EPE6" s="222"/>
      <c r="EPF6" s="222"/>
      <c r="EPG6" s="222"/>
      <c r="EPH6" s="222"/>
      <c r="EPI6" s="222"/>
      <c r="EPJ6" s="222"/>
      <c r="EPK6" s="222"/>
      <c r="EPL6" s="222"/>
      <c r="EPM6" s="222"/>
      <c r="EPN6" s="222"/>
      <c r="EPO6" s="222"/>
      <c r="EPP6" s="222"/>
      <c r="EPQ6" s="222"/>
      <c r="EPR6" s="222"/>
      <c r="EPS6" s="222"/>
      <c r="EPT6" s="222"/>
      <c r="EPU6" s="222"/>
      <c r="EPV6" s="222"/>
      <c r="EPW6" s="222"/>
      <c r="EPX6" s="222"/>
      <c r="EPY6" s="222"/>
      <c r="EPZ6" s="222"/>
      <c r="EQA6" s="222"/>
      <c r="EQB6" s="222"/>
      <c r="EQC6" s="222"/>
      <c r="EQD6" s="222"/>
      <c r="EQE6" s="222"/>
      <c r="EQF6" s="222"/>
      <c r="EQG6" s="222"/>
      <c r="EQH6" s="222"/>
      <c r="EQI6" s="222"/>
      <c r="EQJ6" s="222"/>
      <c r="EQK6" s="222"/>
      <c r="EQL6" s="222"/>
      <c r="EQM6" s="222"/>
      <c r="EQN6" s="222"/>
      <c r="EQO6" s="222"/>
      <c r="EQP6" s="222"/>
      <c r="EQQ6" s="222"/>
      <c r="EQR6" s="222"/>
      <c r="EQS6" s="222"/>
      <c r="EQT6" s="222"/>
      <c r="EQU6" s="222"/>
      <c r="EQV6" s="222"/>
      <c r="EQW6" s="222"/>
      <c r="EQX6" s="222"/>
      <c r="EQY6" s="222"/>
      <c r="EQZ6" s="222"/>
      <c r="ERA6" s="222"/>
      <c r="ERB6" s="222"/>
      <c r="ERC6" s="222"/>
      <c r="ERD6" s="222"/>
      <c r="ERE6" s="222"/>
      <c r="ERF6" s="222"/>
      <c r="ERG6" s="222"/>
      <c r="ERH6" s="222"/>
      <c r="ERI6" s="222"/>
      <c r="ERJ6" s="222"/>
      <c r="ERK6" s="222"/>
      <c r="ERL6" s="222"/>
      <c r="ERM6" s="222"/>
      <c r="ERN6" s="222"/>
      <c r="ERO6" s="222"/>
      <c r="ERP6" s="222"/>
      <c r="ERQ6" s="222"/>
      <c r="ERR6" s="222"/>
      <c r="ERS6" s="222"/>
      <c r="ERT6" s="222"/>
      <c r="ERU6" s="222"/>
      <c r="ERV6" s="222"/>
      <c r="ERW6" s="222"/>
      <c r="ERX6" s="222"/>
      <c r="ERY6" s="222"/>
      <c r="ERZ6" s="222"/>
      <c r="ESA6" s="222"/>
      <c r="ESB6" s="222"/>
      <c r="ESC6" s="222"/>
      <c r="ESD6" s="222"/>
      <c r="ESE6" s="222"/>
      <c r="ESF6" s="222"/>
      <c r="ESG6" s="222"/>
      <c r="ESH6" s="222"/>
      <c r="ESI6" s="222"/>
      <c r="ESJ6" s="222"/>
      <c r="ESK6" s="222"/>
      <c r="ESL6" s="222"/>
      <c r="ESM6" s="222"/>
      <c r="ESN6" s="222"/>
      <c r="ESO6" s="222"/>
      <c r="ESP6" s="222"/>
      <c r="ESQ6" s="222"/>
      <c r="ESR6" s="222"/>
      <c r="ESS6" s="222"/>
      <c r="EST6" s="222"/>
      <c r="ESU6" s="222"/>
      <c r="ESV6" s="222"/>
      <c r="ESW6" s="222"/>
      <c r="ESX6" s="222"/>
      <c r="ESY6" s="222"/>
      <c r="ESZ6" s="222"/>
      <c r="ETA6" s="222"/>
      <c r="ETB6" s="222"/>
      <c r="ETC6" s="222"/>
      <c r="ETD6" s="222"/>
      <c r="ETE6" s="222"/>
      <c r="ETF6" s="222"/>
      <c r="ETG6" s="222"/>
      <c r="ETH6" s="222"/>
      <c r="ETI6" s="222"/>
      <c r="ETJ6" s="222"/>
      <c r="ETK6" s="222"/>
      <c r="ETL6" s="222"/>
      <c r="ETM6" s="222"/>
      <c r="ETN6" s="222"/>
      <c r="ETO6" s="222"/>
      <c r="ETP6" s="222"/>
      <c r="ETQ6" s="222"/>
      <c r="ETR6" s="222"/>
      <c r="ETS6" s="222"/>
      <c r="ETT6" s="222"/>
      <c r="ETU6" s="222"/>
      <c r="ETV6" s="222"/>
      <c r="ETW6" s="222"/>
      <c r="ETX6" s="222"/>
      <c r="ETY6" s="222"/>
      <c r="ETZ6" s="222"/>
      <c r="EUA6" s="222"/>
      <c r="EUB6" s="222"/>
      <c r="EUC6" s="222"/>
      <c r="EUD6" s="222"/>
      <c r="EUE6" s="222"/>
      <c r="EUF6" s="222"/>
      <c r="EUG6" s="222"/>
      <c r="EUH6" s="222"/>
      <c r="EUI6" s="222"/>
      <c r="EUJ6" s="222"/>
      <c r="EUK6" s="222"/>
      <c r="EUL6" s="222"/>
      <c r="EUM6" s="222"/>
      <c r="EUN6" s="222"/>
      <c r="EUO6" s="222"/>
      <c r="EUP6" s="222"/>
      <c r="EUQ6" s="222"/>
      <c r="EUR6" s="222"/>
      <c r="EUS6" s="222"/>
      <c r="EUT6" s="222"/>
      <c r="EUU6" s="222"/>
      <c r="EUV6" s="222"/>
      <c r="EUW6" s="222"/>
      <c r="EUX6" s="222"/>
      <c r="EUY6" s="222"/>
      <c r="EUZ6" s="222"/>
      <c r="EVA6" s="222"/>
      <c r="EVB6" s="222"/>
      <c r="EVC6" s="222"/>
      <c r="EVD6" s="222"/>
      <c r="EVE6" s="222"/>
      <c r="EVF6" s="222"/>
      <c r="EVG6" s="222"/>
      <c r="EVH6" s="222"/>
      <c r="EVI6" s="222"/>
      <c r="EVJ6" s="222"/>
      <c r="EVK6" s="222"/>
      <c r="EVL6" s="222"/>
      <c r="EVM6" s="222"/>
      <c r="EVN6" s="222"/>
      <c r="EVO6" s="222"/>
      <c r="EVP6" s="222"/>
      <c r="EVQ6" s="222"/>
      <c r="EVR6" s="222"/>
      <c r="EVS6" s="222"/>
      <c r="EVT6" s="222"/>
      <c r="EVU6" s="222"/>
      <c r="EVV6" s="222"/>
      <c r="EVW6" s="222"/>
      <c r="EVX6" s="222"/>
      <c r="EVY6" s="222"/>
      <c r="EVZ6" s="222"/>
      <c r="EWA6" s="222"/>
      <c r="EWB6" s="222"/>
      <c r="EWC6" s="222"/>
      <c r="EWD6" s="222"/>
      <c r="EWE6" s="222"/>
      <c r="EWF6" s="222"/>
      <c r="EWG6" s="222"/>
      <c r="EWH6" s="222"/>
      <c r="EWI6" s="222"/>
      <c r="EWJ6" s="222"/>
      <c r="EWK6" s="222"/>
      <c r="EWL6" s="222"/>
      <c r="EWM6" s="222"/>
      <c r="EWN6" s="222"/>
      <c r="EWO6" s="222"/>
      <c r="EWP6" s="222"/>
      <c r="EWQ6" s="222"/>
      <c r="EWR6" s="222"/>
      <c r="EWS6" s="222"/>
      <c r="EWT6" s="222"/>
      <c r="EWU6" s="222"/>
      <c r="EWV6" s="222"/>
      <c r="EWW6" s="222"/>
      <c r="EWX6" s="222"/>
      <c r="EWY6" s="222"/>
      <c r="EWZ6" s="222"/>
      <c r="EXA6" s="222"/>
      <c r="EXB6" s="222"/>
      <c r="EXC6" s="222"/>
      <c r="EXD6" s="222"/>
      <c r="EXE6" s="222"/>
      <c r="EXF6" s="222"/>
      <c r="EXG6" s="222"/>
      <c r="EXH6" s="222"/>
      <c r="EXI6" s="222"/>
      <c r="EXJ6" s="222"/>
      <c r="EXK6" s="222"/>
      <c r="EXL6" s="222"/>
      <c r="EXM6" s="222"/>
      <c r="EXN6" s="222"/>
      <c r="EXO6" s="222"/>
      <c r="EXP6" s="222"/>
      <c r="EXQ6" s="222"/>
      <c r="EXR6" s="222"/>
      <c r="EXS6" s="222"/>
      <c r="EXT6" s="222"/>
      <c r="EXU6" s="222"/>
      <c r="EXV6" s="222"/>
      <c r="EXW6" s="222"/>
      <c r="EXX6" s="222"/>
      <c r="EXY6" s="222"/>
      <c r="EXZ6" s="222"/>
      <c r="EYA6" s="222"/>
      <c r="EYB6" s="222"/>
      <c r="EYC6" s="222"/>
      <c r="EYD6" s="222"/>
      <c r="EYE6" s="222"/>
      <c r="EYF6" s="222"/>
      <c r="EYG6" s="222"/>
      <c r="EYH6" s="222"/>
      <c r="EYI6" s="222"/>
      <c r="EYJ6" s="222"/>
      <c r="EYK6" s="222"/>
      <c r="EYL6" s="222"/>
      <c r="EYM6" s="222"/>
      <c r="EYN6" s="222"/>
      <c r="EYO6" s="222"/>
      <c r="EYP6" s="222"/>
      <c r="EYQ6" s="222"/>
      <c r="EYR6" s="222"/>
      <c r="EYS6" s="222"/>
      <c r="EYT6" s="222"/>
      <c r="EYU6" s="222"/>
      <c r="EYV6" s="222"/>
      <c r="EYW6" s="222"/>
      <c r="EYX6" s="222"/>
      <c r="EYY6" s="222"/>
      <c r="EYZ6" s="222"/>
      <c r="EZA6" s="222"/>
      <c r="EZB6" s="222"/>
      <c r="EZC6" s="222"/>
      <c r="EZD6" s="222"/>
      <c r="EZE6" s="222"/>
      <c r="EZF6" s="222"/>
      <c r="EZG6" s="222"/>
      <c r="EZH6" s="222"/>
      <c r="EZI6" s="222"/>
      <c r="EZJ6" s="222"/>
      <c r="EZK6" s="222"/>
      <c r="EZL6" s="222"/>
      <c r="EZM6" s="222"/>
      <c r="EZN6" s="222"/>
      <c r="EZO6" s="222"/>
      <c r="EZP6" s="222"/>
      <c r="EZQ6" s="222"/>
      <c r="EZR6" s="222"/>
      <c r="EZS6" s="222"/>
      <c r="EZT6" s="222"/>
      <c r="EZU6" s="222"/>
      <c r="EZV6" s="222"/>
      <c r="EZW6" s="222"/>
      <c r="EZX6" s="222"/>
      <c r="EZY6" s="222"/>
      <c r="EZZ6" s="222"/>
      <c r="FAA6" s="222"/>
      <c r="FAB6" s="222"/>
      <c r="FAC6" s="222"/>
      <c r="FAD6" s="222"/>
      <c r="FAE6" s="222"/>
      <c r="FAF6" s="222"/>
      <c r="FAG6" s="222"/>
      <c r="FAH6" s="222"/>
      <c r="FAI6" s="222"/>
      <c r="FAJ6" s="222"/>
      <c r="FAK6" s="222"/>
      <c r="FAL6" s="222"/>
      <c r="FAM6" s="222"/>
      <c r="FAN6" s="222"/>
      <c r="FAO6" s="222"/>
      <c r="FAP6" s="222"/>
      <c r="FAQ6" s="222"/>
      <c r="FAR6" s="222"/>
      <c r="FAS6" s="222"/>
      <c r="FAT6" s="222"/>
      <c r="FAU6" s="222"/>
      <c r="FAV6" s="222"/>
      <c r="FAW6" s="222"/>
      <c r="FAX6" s="222"/>
      <c r="FAY6" s="222"/>
      <c r="FAZ6" s="222"/>
      <c r="FBA6" s="222"/>
      <c r="FBB6" s="222"/>
      <c r="FBC6" s="222"/>
      <c r="FBD6" s="222"/>
      <c r="FBE6" s="222"/>
      <c r="FBF6" s="222"/>
      <c r="FBG6" s="222"/>
      <c r="FBH6" s="222"/>
      <c r="FBI6" s="222"/>
      <c r="FBJ6" s="222"/>
      <c r="FBK6" s="222"/>
      <c r="FBL6" s="222"/>
      <c r="FBM6" s="222"/>
      <c r="FBN6" s="222"/>
      <c r="FBO6" s="222"/>
      <c r="FBP6" s="222"/>
      <c r="FBQ6" s="222"/>
      <c r="FBR6" s="222"/>
      <c r="FBS6" s="222"/>
      <c r="FBT6" s="222"/>
      <c r="FBU6" s="222"/>
      <c r="FBV6" s="222"/>
      <c r="FBW6" s="222"/>
      <c r="FBX6" s="222"/>
      <c r="FBY6" s="222"/>
      <c r="FBZ6" s="222"/>
      <c r="FCA6" s="222"/>
      <c r="FCB6" s="222"/>
      <c r="FCC6" s="222"/>
      <c r="FCD6" s="222"/>
      <c r="FCE6" s="222"/>
      <c r="FCF6" s="222"/>
      <c r="FCG6" s="222"/>
      <c r="FCH6" s="222"/>
      <c r="FCI6" s="222"/>
      <c r="FCJ6" s="222"/>
      <c r="FCK6" s="222"/>
      <c r="FCL6" s="222"/>
      <c r="FCM6" s="222"/>
      <c r="FCN6" s="222"/>
      <c r="FCO6" s="222"/>
      <c r="FCP6" s="222"/>
      <c r="FCQ6" s="222"/>
      <c r="FCR6" s="222"/>
      <c r="FCS6" s="222"/>
      <c r="FCT6" s="222"/>
      <c r="FCU6" s="222"/>
      <c r="FCV6" s="222"/>
      <c r="FCW6" s="222"/>
      <c r="FCX6" s="222"/>
      <c r="FCY6" s="222"/>
      <c r="FCZ6" s="222"/>
      <c r="FDA6" s="222"/>
      <c r="FDB6" s="222"/>
      <c r="FDC6" s="222"/>
      <c r="FDD6" s="222"/>
      <c r="FDE6" s="222"/>
      <c r="FDF6" s="222"/>
      <c r="FDG6" s="222"/>
      <c r="FDH6" s="222"/>
      <c r="FDI6" s="222"/>
      <c r="FDJ6" s="222"/>
      <c r="FDK6" s="222"/>
      <c r="FDL6" s="222"/>
      <c r="FDM6" s="222"/>
      <c r="FDN6" s="222"/>
      <c r="FDO6" s="222"/>
      <c r="FDP6" s="222"/>
      <c r="FDQ6" s="222"/>
      <c r="FDR6" s="222"/>
      <c r="FDS6" s="222"/>
      <c r="FDT6" s="222"/>
      <c r="FDU6" s="222"/>
      <c r="FDV6" s="222"/>
      <c r="FDW6" s="222"/>
      <c r="FDX6" s="222"/>
      <c r="FDY6" s="222"/>
      <c r="FDZ6" s="222"/>
      <c r="FEA6" s="222"/>
      <c r="FEB6" s="222"/>
      <c r="FEC6" s="222"/>
      <c r="FED6" s="222"/>
      <c r="FEE6" s="222"/>
      <c r="FEF6" s="222"/>
      <c r="FEG6" s="222"/>
      <c r="FEH6" s="222"/>
      <c r="FEI6" s="222"/>
      <c r="FEJ6" s="222"/>
      <c r="FEK6" s="222"/>
      <c r="FEL6" s="222"/>
      <c r="FEM6" s="222"/>
      <c r="FEN6" s="222"/>
      <c r="FEO6" s="222"/>
      <c r="FEP6" s="222"/>
      <c r="FEQ6" s="222"/>
      <c r="FER6" s="222"/>
      <c r="FES6" s="222"/>
      <c r="FET6" s="222"/>
      <c r="FEU6" s="222"/>
      <c r="FEV6" s="222"/>
      <c r="FEW6" s="222"/>
      <c r="FEX6" s="222"/>
      <c r="FEY6" s="222"/>
      <c r="FEZ6" s="222"/>
      <c r="FFA6" s="222"/>
      <c r="FFB6" s="222"/>
      <c r="FFC6" s="222"/>
      <c r="FFD6" s="222"/>
      <c r="FFE6" s="222"/>
      <c r="FFF6" s="222"/>
      <c r="FFG6" s="222"/>
      <c r="FFH6" s="222"/>
      <c r="FFI6" s="222"/>
      <c r="FFJ6" s="222"/>
      <c r="FFK6" s="222"/>
      <c r="FFL6" s="222"/>
      <c r="FFM6" s="222"/>
      <c r="FFN6" s="222"/>
      <c r="FFO6" s="222"/>
      <c r="FFP6" s="222"/>
      <c r="FFQ6" s="222"/>
      <c r="FFR6" s="222"/>
      <c r="FFS6" s="222"/>
      <c r="FFT6" s="222"/>
      <c r="FFU6" s="222"/>
      <c r="FFV6" s="222"/>
      <c r="FFW6" s="222"/>
      <c r="FFX6" s="222"/>
      <c r="FFY6" s="222"/>
      <c r="FFZ6" s="222"/>
      <c r="FGA6" s="222"/>
      <c r="FGB6" s="222"/>
      <c r="FGC6" s="222"/>
      <c r="FGD6" s="222"/>
      <c r="FGE6" s="222"/>
      <c r="FGF6" s="222"/>
      <c r="FGG6" s="222"/>
      <c r="FGH6" s="222"/>
      <c r="FGI6" s="222"/>
      <c r="FGJ6" s="222"/>
      <c r="FGK6" s="222"/>
      <c r="FGL6" s="222"/>
      <c r="FGM6" s="222"/>
      <c r="FGN6" s="222"/>
      <c r="FGO6" s="222"/>
      <c r="FGP6" s="222"/>
      <c r="FGQ6" s="222"/>
      <c r="FGR6" s="222"/>
      <c r="FGS6" s="222"/>
      <c r="FGT6" s="222"/>
      <c r="FGU6" s="222"/>
      <c r="FGV6" s="222"/>
      <c r="FGW6" s="222"/>
      <c r="FGX6" s="222"/>
      <c r="FGY6" s="222"/>
      <c r="FGZ6" s="222"/>
      <c r="FHA6" s="222"/>
      <c r="FHB6" s="222"/>
      <c r="FHC6" s="222"/>
      <c r="FHD6" s="222"/>
      <c r="FHE6" s="222"/>
      <c r="FHF6" s="222"/>
      <c r="FHG6" s="222"/>
      <c r="FHH6" s="222"/>
      <c r="FHI6" s="222"/>
      <c r="FHJ6" s="222"/>
      <c r="FHK6" s="222"/>
      <c r="FHL6" s="222"/>
      <c r="FHM6" s="222"/>
      <c r="FHN6" s="222"/>
      <c r="FHO6" s="222"/>
      <c r="FHP6" s="222"/>
      <c r="FHQ6" s="222"/>
      <c r="FHR6" s="222"/>
      <c r="FHS6" s="222"/>
      <c r="FHT6" s="222"/>
      <c r="FHU6" s="222"/>
      <c r="FHV6" s="222"/>
      <c r="FHW6" s="222"/>
      <c r="FHX6" s="222"/>
      <c r="FHY6" s="222"/>
      <c r="FHZ6" s="222"/>
      <c r="FIA6" s="222"/>
      <c r="FIB6" s="222"/>
      <c r="FIC6" s="222"/>
      <c r="FID6" s="222"/>
      <c r="FIE6" s="222"/>
      <c r="FIF6" s="222"/>
      <c r="FIG6" s="222"/>
      <c r="FIH6" s="222"/>
      <c r="FII6" s="222"/>
      <c r="FIJ6" s="222"/>
      <c r="FIK6" s="222"/>
      <c r="FIL6" s="222"/>
      <c r="FIM6" s="222"/>
      <c r="FIN6" s="222"/>
      <c r="FIO6" s="222"/>
      <c r="FIP6" s="222"/>
      <c r="FIQ6" s="222"/>
      <c r="FIR6" s="222"/>
      <c r="FIS6" s="222"/>
      <c r="FIT6" s="222"/>
      <c r="FIU6" s="222"/>
      <c r="FIV6" s="222"/>
      <c r="FIW6" s="222"/>
      <c r="FIX6" s="222"/>
      <c r="FIY6" s="222"/>
      <c r="FIZ6" s="222"/>
      <c r="FJA6" s="222"/>
      <c r="FJB6" s="222"/>
      <c r="FJC6" s="222"/>
      <c r="FJD6" s="222"/>
      <c r="FJE6" s="222"/>
      <c r="FJF6" s="222"/>
      <c r="FJG6" s="222"/>
      <c r="FJH6" s="222"/>
      <c r="FJI6" s="222"/>
      <c r="FJJ6" s="222"/>
      <c r="FJK6" s="222"/>
      <c r="FJL6" s="222"/>
      <c r="FJM6" s="222"/>
      <c r="FJN6" s="222"/>
      <c r="FJO6" s="222"/>
      <c r="FJP6" s="222"/>
      <c r="FJQ6" s="222"/>
      <c r="FJR6" s="222"/>
      <c r="FJS6" s="222"/>
      <c r="FJT6" s="222"/>
      <c r="FJU6" s="222"/>
      <c r="FJV6" s="222"/>
      <c r="FJW6" s="222"/>
      <c r="FJX6" s="222"/>
      <c r="FJY6" s="222"/>
      <c r="FJZ6" s="222"/>
      <c r="FKA6" s="222"/>
      <c r="FKB6" s="222"/>
      <c r="FKC6" s="222"/>
      <c r="FKD6" s="222"/>
      <c r="FKE6" s="222"/>
      <c r="FKF6" s="222"/>
      <c r="FKG6" s="222"/>
      <c r="FKH6" s="222"/>
      <c r="FKI6" s="222"/>
      <c r="FKJ6" s="222"/>
      <c r="FKK6" s="222"/>
      <c r="FKL6" s="222"/>
      <c r="FKM6" s="222"/>
      <c r="FKN6" s="222"/>
      <c r="FKO6" s="222"/>
      <c r="FKP6" s="222"/>
      <c r="FKQ6" s="222"/>
      <c r="FKR6" s="222"/>
      <c r="FKS6" s="222"/>
      <c r="FKT6" s="222"/>
      <c r="FKU6" s="222"/>
      <c r="FKV6" s="222"/>
      <c r="FKW6" s="222"/>
      <c r="FKX6" s="222"/>
      <c r="FKY6" s="222"/>
      <c r="FKZ6" s="222"/>
      <c r="FLA6" s="222"/>
      <c r="FLB6" s="222"/>
      <c r="FLC6" s="222"/>
      <c r="FLD6" s="222"/>
      <c r="FLE6" s="222"/>
      <c r="FLF6" s="222"/>
      <c r="FLG6" s="222"/>
      <c r="FLH6" s="222"/>
      <c r="FLI6" s="222"/>
      <c r="FLJ6" s="222"/>
      <c r="FLK6" s="222"/>
      <c r="FLL6" s="222"/>
      <c r="FLM6" s="222"/>
      <c r="FLN6" s="222"/>
      <c r="FLO6" s="222"/>
      <c r="FLP6" s="222"/>
      <c r="FLQ6" s="222"/>
      <c r="FLR6" s="222"/>
      <c r="FLS6" s="222"/>
      <c r="FLT6" s="222"/>
      <c r="FLU6" s="222"/>
      <c r="FLV6" s="222"/>
      <c r="FLW6" s="222"/>
      <c r="FLX6" s="222"/>
      <c r="FLY6" s="222"/>
      <c r="FLZ6" s="222"/>
      <c r="FMA6" s="222"/>
      <c r="FMB6" s="222"/>
      <c r="FMC6" s="222"/>
      <c r="FMD6" s="222"/>
      <c r="FME6" s="222"/>
      <c r="FMF6" s="222"/>
      <c r="FMG6" s="222"/>
      <c r="FMH6" s="222"/>
      <c r="FMI6" s="222"/>
      <c r="FMJ6" s="222"/>
      <c r="FMK6" s="222"/>
      <c r="FML6" s="222"/>
      <c r="FMM6" s="222"/>
      <c r="FMN6" s="222"/>
      <c r="FMO6" s="222"/>
      <c r="FMP6" s="222"/>
      <c r="FMQ6" s="222"/>
      <c r="FMR6" s="222"/>
      <c r="FMS6" s="222"/>
      <c r="FMT6" s="222"/>
      <c r="FMU6" s="222"/>
      <c r="FMV6" s="222"/>
      <c r="FMW6" s="222"/>
      <c r="FMX6" s="222"/>
      <c r="FMY6" s="222"/>
      <c r="FMZ6" s="222"/>
      <c r="FNA6" s="222"/>
      <c r="FNB6" s="222"/>
      <c r="FNC6" s="222"/>
      <c r="FND6" s="222"/>
      <c r="FNE6" s="222"/>
      <c r="FNF6" s="222"/>
      <c r="FNG6" s="222"/>
      <c r="FNH6" s="222"/>
      <c r="FNI6" s="222"/>
      <c r="FNJ6" s="222"/>
      <c r="FNK6" s="222"/>
      <c r="FNL6" s="222"/>
      <c r="FNM6" s="222"/>
      <c r="FNN6" s="222"/>
      <c r="FNO6" s="222"/>
      <c r="FNP6" s="222"/>
      <c r="FNQ6" s="222"/>
      <c r="FNR6" s="222"/>
      <c r="FNS6" s="222"/>
      <c r="FNT6" s="222"/>
      <c r="FNU6" s="222"/>
      <c r="FNV6" s="222"/>
      <c r="FNW6" s="222"/>
      <c r="FNX6" s="222"/>
      <c r="FNY6" s="222"/>
      <c r="FNZ6" s="222"/>
      <c r="FOA6" s="222"/>
      <c r="FOB6" s="222"/>
      <c r="FOC6" s="222"/>
      <c r="FOD6" s="222"/>
      <c r="FOE6" s="222"/>
      <c r="FOF6" s="222"/>
      <c r="FOG6" s="222"/>
      <c r="FOH6" s="222"/>
      <c r="FOI6" s="222"/>
      <c r="FOJ6" s="222"/>
      <c r="FOK6" s="222"/>
      <c r="FOL6" s="222"/>
      <c r="FOM6" s="222"/>
      <c r="FON6" s="222"/>
      <c r="FOO6" s="222"/>
      <c r="FOP6" s="222"/>
      <c r="FOQ6" s="222"/>
      <c r="FOR6" s="222"/>
      <c r="FOS6" s="222"/>
      <c r="FOT6" s="222"/>
      <c r="FOU6" s="222"/>
      <c r="FOV6" s="222"/>
      <c r="FOW6" s="222"/>
      <c r="FOX6" s="222"/>
      <c r="FOY6" s="222"/>
      <c r="FOZ6" s="222"/>
      <c r="FPA6" s="222"/>
      <c r="FPB6" s="222"/>
      <c r="FPC6" s="222"/>
      <c r="FPD6" s="222"/>
      <c r="FPE6" s="222"/>
      <c r="FPF6" s="222"/>
      <c r="FPG6" s="222"/>
      <c r="FPH6" s="222"/>
      <c r="FPI6" s="222"/>
      <c r="FPJ6" s="222"/>
      <c r="FPK6" s="222"/>
      <c r="FPL6" s="222"/>
      <c r="FPM6" s="222"/>
      <c r="FPN6" s="222"/>
      <c r="FPO6" s="222"/>
      <c r="FPP6" s="222"/>
      <c r="FPQ6" s="222"/>
      <c r="FPR6" s="222"/>
      <c r="FPS6" s="222"/>
      <c r="FPT6" s="222"/>
      <c r="FPU6" s="222"/>
      <c r="FPV6" s="222"/>
      <c r="FPW6" s="222"/>
      <c r="FPX6" s="222"/>
      <c r="FPY6" s="222"/>
      <c r="FPZ6" s="222"/>
      <c r="FQA6" s="222"/>
      <c r="FQB6" s="222"/>
      <c r="FQC6" s="222"/>
      <c r="FQD6" s="222"/>
      <c r="FQE6" s="222"/>
      <c r="FQF6" s="222"/>
      <c r="FQG6" s="222"/>
      <c r="FQH6" s="222"/>
      <c r="FQI6" s="222"/>
      <c r="FQJ6" s="222"/>
      <c r="FQK6" s="222"/>
      <c r="FQL6" s="222"/>
      <c r="FQM6" s="222"/>
      <c r="FQN6" s="222"/>
      <c r="FQO6" s="222"/>
      <c r="FQP6" s="222"/>
      <c r="FQQ6" s="222"/>
      <c r="FQR6" s="222"/>
      <c r="FQS6" s="222"/>
      <c r="FQT6" s="222"/>
      <c r="FQU6" s="222"/>
      <c r="FQV6" s="222"/>
      <c r="FQW6" s="222"/>
      <c r="FQX6" s="222"/>
      <c r="FQY6" s="222"/>
      <c r="FQZ6" s="222"/>
      <c r="FRA6" s="222"/>
      <c r="FRB6" s="222"/>
      <c r="FRC6" s="222"/>
      <c r="FRD6" s="222"/>
      <c r="FRE6" s="222"/>
      <c r="FRF6" s="222"/>
      <c r="FRG6" s="222"/>
      <c r="FRH6" s="222"/>
      <c r="FRI6" s="222"/>
      <c r="FRJ6" s="222"/>
      <c r="FRK6" s="222"/>
      <c r="FRL6" s="222"/>
      <c r="FRM6" s="222"/>
      <c r="FRN6" s="222"/>
      <c r="FRO6" s="222"/>
      <c r="FRP6" s="222"/>
      <c r="FRQ6" s="222"/>
      <c r="FRR6" s="222"/>
      <c r="FRS6" s="222"/>
      <c r="FRT6" s="222"/>
      <c r="FRU6" s="222"/>
      <c r="FRV6" s="222"/>
      <c r="FRW6" s="222"/>
      <c r="FRX6" s="222"/>
      <c r="FRY6" s="222"/>
      <c r="FRZ6" s="222"/>
      <c r="FSA6" s="222"/>
      <c r="FSB6" s="222"/>
      <c r="FSC6" s="222"/>
      <c r="FSD6" s="222"/>
      <c r="FSE6" s="222"/>
      <c r="FSF6" s="222"/>
      <c r="FSG6" s="222"/>
      <c r="FSH6" s="222"/>
      <c r="FSI6" s="222"/>
      <c r="FSJ6" s="222"/>
      <c r="FSK6" s="222"/>
      <c r="FSL6" s="222"/>
      <c r="FSM6" s="222"/>
      <c r="FSN6" s="222"/>
      <c r="FSO6" s="222"/>
      <c r="FSP6" s="222"/>
      <c r="FSQ6" s="222"/>
      <c r="FSR6" s="222"/>
      <c r="FSS6" s="222"/>
      <c r="FST6" s="222"/>
      <c r="FSU6" s="222"/>
      <c r="FSV6" s="222"/>
      <c r="FSW6" s="222"/>
      <c r="FSX6" s="222"/>
      <c r="FSY6" s="222"/>
      <c r="FSZ6" s="222"/>
      <c r="FTA6" s="222"/>
      <c r="FTB6" s="222"/>
      <c r="FTC6" s="222"/>
      <c r="FTD6" s="222"/>
      <c r="FTE6" s="222"/>
      <c r="FTF6" s="222"/>
      <c r="FTG6" s="222"/>
      <c r="FTH6" s="222"/>
      <c r="FTI6" s="222"/>
      <c r="FTJ6" s="222"/>
      <c r="FTK6" s="222"/>
      <c r="FTL6" s="222"/>
      <c r="FTM6" s="222"/>
      <c r="FTN6" s="222"/>
      <c r="FTO6" s="222"/>
      <c r="FTP6" s="222"/>
      <c r="FTQ6" s="222"/>
      <c r="FTR6" s="222"/>
      <c r="FTS6" s="222"/>
      <c r="FTT6" s="222"/>
      <c r="FTU6" s="222"/>
      <c r="FTV6" s="222"/>
      <c r="FTW6" s="222"/>
      <c r="FTX6" s="222"/>
      <c r="FTY6" s="222"/>
      <c r="FTZ6" s="222"/>
      <c r="FUA6" s="222"/>
      <c r="FUB6" s="222"/>
      <c r="FUC6" s="222"/>
      <c r="FUD6" s="222"/>
      <c r="FUE6" s="222"/>
      <c r="FUF6" s="222"/>
      <c r="FUG6" s="222"/>
      <c r="FUH6" s="222"/>
      <c r="FUI6" s="222"/>
      <c r="FUJ6" s="222"/>
      <c r="FUK6" s="222"/>
      <c r="FUL6" s="222"/>
      <c r="FUM6" s="222"/>
      <c r="FUN6" s="222"/>
      <c r="FUO6" s="222"/>
      <c r="FUP6" s="222"/>
      <c r="FUQ6" s="222"/>
      <c r="FUR6" s="222"/>
      <c r="FUS6" s="222"/>
      <c r="FUT6" s="222"/>
      <c r="FUU6" s="222"/>
      <c r="FUV6" s="222"/>
      <c r="FUW6" s="222"/>
      <c r="FUX6" s="222"/>
      <c r="FUY6" s="222"/>
      <c r="FUZ6" s="222"/>
      <c r="FVA6" s="222"/>
      <c r="FVB6" s="222"/>
      <c r="FVC6" s="222"/>
      <c r="FVD6" s="222"/>
      <c r="FVE6" s="222"/>
      <c r="FVF6" s="222"/>
      <c r="FVG6" s="222"/>
      <c r="FVH6" s="222"/>
      <c r="FVI6" s="222"/>
      <c r="FVJ6" s="222"/>
      <c r="FVK6" s="222"/>
      <c r="FVL6" s="222"/>
      <c r="FVM6" s="222"/>
      <c r="FVN6" s="222"/>
      <c r="FVO6" s="222"/>
      <c r="FVP6" s="222"/>
      <c r="FVQ6" s="222"/>
      <c r="FVR6" s="222"/>
      <c r="FVS6" s="222"/>
      <c r="FVT6" s="222"/>
      <c r="FVU6" s="222"/>
      <c r="FVV6" s="222"/>
      <c r="FVW6" s="222"/>
      <c r="FVX6" s="222"/>
      <c r="FVY6" s="222"/>
      <c r="FVZ6" s="222"/>
      <c r="FWA6" s="222"/>
      <c r="FWB6" s="222"/>
      <c r="FWC6" s="222"/>
      <c r="FWD6" s="222"/>
      <c r="FWE6" s="222"/>
      <c r="FWF6" s="222"/>
      <c r="FWG6" s="222"/>
      <c r="FWH6" s="222"/>
      <c r="FWI6" s="222"/>
      <c r="FWJ6" s="222"/>
      <c r="FWK6" s="222"/>
      <c r="FWL6" s="222"/>
      <c r="FWM6" s="222"/>
      <c r="FWN6" s="222"/>
      <c r="FWO6" s="222"/>
      <c r="FWP6" s="222"/>
      <c r="FWQ6" s="222"/>
      <c r="FWR6" s="222"/>
      <c r="FWS6" s="222"/>
      <c r="FWT6" s="222"/>
      <c r="FWU6" s="222"/>
      <c r="FWV6" s="222"/>
      <c r="FWW6" s="222"/>
      <c r="FWX6" s="222"/>
      <c r="FWY6" s="222"/>
      <c r="FWZ6" s="222"/>
      <c r="FXA6" s="222"/>
      <c r="FXB6" s="222"/>
      <c r="FXC6" s="222"/>
      <c r="FXD6" s="222"/>
      <c r="FXE6" s="222"/>
      <c r="FXF6" s="222"/>
      <c r="FXG6" s="222"/>
      <c r="FXH6" s="222"/>
      <c r="FXI6" s="222"/>
      <c r="FXJ6" s="222"/>
      <c r="FXK6" s="222"/>
      <c r="FXL6" s="222"/>
      <c r="FXM6" s="222"/>
      <c r="FXN6" s="222"/>
      <c r="FXO6" s="222"/>
      <c r="FXP6" s="222"/>
      <c r="FXQ6" s="222"/>
      <c r="FXR6" s="222"/>
      <c r="FXS6" s="222"/>
      <c r="FXT6" s="222"/>
      <c r="FXU6" s="222"/>
      <c r="FXV6" s="222"/>
      <c r="FXW6" s="222"/>
      <c r="FXX6" s="222"/>
      <c r="FXY6" s="222"/>
      <c r="FXZ6" s="222"/>
      <c r="FYA6" s="222"/>
      <c r="FYB6" s="222"/>
      <c r="FYC6" s="222"/>
      <c r="FYD6" s="222"/>
      <c r="FYE6" s="222"/>
      <c r="FYF6" s="222"/>
      <c r="FYG6" s="222"/>
      <c r="FYH6" s="222"/>
      <c r="FYI6" s="222"/>
      <c r="FYJ6" s="222"/>
      <c r="FYK6" s="222"/>
      <c r="FYL6" s="222"/>
      <c r="FYM6" s="222"/>
      <c r="FYN6" s="222"/>
      <c r="FYO6" s="222"/>
      <c r="FYP6" s="222"/>
      <c r="FYQ6" s="222"/>
      <c r="FYR6" s="222"/>
      <c r="FYS6" s="222"/>
      <c r="FYT6" s="222"/>
      <c r="FYU6" s="222"/>
      <c r="FYV6" s="222"/>
      <c r="FYW6" s="222"/>
      <c r="FYX6" s="222"/>
      <c r="FYY6" s="222"/>
      <c r="FYZ6" s="222"/>
      <c r="FZA6" s="222"/>
      <c r="FZB6" s="222"/>
      <c r="FZC6" s="222"/>
      <c r="FZD6" s="222"/>
      <c r="FZE6" s="222"/>
      <c r="FZF6" s="222"/>
      <c r="FZG6" s="222"/>
      <c r="FZH6" s="222"/>
      <c r="FZI6" s="222"/>
      <c r="FZJ6" s="222"/>
      <c r="FZK6" s="222"/>
      <c r="FZL6" s="222"/>
      <c r="FZM6" s="222"/>
      <c r="FZN6" s="222"/>
      <c r="FZO6" s="222"/>
      <c r="FZP6" s="222"/>
      <c r="FZQ6" s="222"/>
      <c r="FZR6" s="222"/>
      <c r="FZS6" s="222"/>
      <c r="FZT6" s="222"/>
      <c r="FZU6" s="222"/>
      <c r="FZV6" s="222"/>
      <c r="FZW6" s="222"/>
      <c r="FZX6" s="222"/>
      <c r="FZY6" s="222"/>
      <c r="FZZ6" s="222"/>
      <c r="GAA6" s="222"/>
      <c r="GAB6" s="222"/>
      <c r="GAC6" s="222"/>
      <c r="GAD6" s="222"/>
      <c r="GAE6" s="222"/>
      <c r="GAF6" s="222"/>
      <c r="GAG6" s="222"/>
      <c r="GAH6" s="222"/>
      <c r="GAI6" s="222"/>
      <c r="GAJ6" s="222"/>
      <c r="GAK6" s="222"/>
      <c r="GAL6" s="222"/>
      <c r="GAM6" s="222"/>
      <c r="GAN6" s="222"/>
      <c r="GAO6" s="222"/>
      <c r="GAP6" s="222"/>
      <c r="GAQ6" s="222"/>
      <c r="GAR6" s="222"/>
      <c r="GAS6" s="222"/>
      <c r="GAT6" s="222"/>
      <c r="GAU6" s="222"/>
      <c r="GAV6" s="222"/>
      <c r="GAW6" s="222"/>
      <c r="GAX6" s="222"/>
      <c r="GAY6" s="222"/>
      <c r="GAZ6" s="222"/>
      <c r="GBA6" s="222"/>
      <c r="GBB6" s="222"/>
      <c r="GBC6" s="222"/>
      <c r="GBD6" s="222"/>
      <c r="GBE6" s="222"/>
      <c r="GBF6" s="222"/>
      <c r="GBG6" s="222"/>
      <c r="GBH6" s="222"/>
      <c r="GBI6" s="222"/>
      <c r="GBJ6" s="222"/>
      <c r="GBK6" s="222"/>
      <c r="GBL6" s="222"/>
      <c r="GBM6" s="222"/>
      <c r="GBN6" s="222"/>
      <c r="GBO6" s="222"/>
      <c r="GBP6" s="222"/>
      <c r="GBQ6" s="222"/>
      <c r="GBR6" s="222"/>
      <c r="GBS6" s="222"/>
      <c r="GBT6" s="222"/>
      <c r="GBU6" s="222"/>
      <c r="GBV6" s="222"/>
      <c r="GBW6" s="222"/>
      <c r="GBX6" s="222"/>
      <c r="GBY6" s="222"/>
      <c r="GBZ6" s="222"/>
      <c r="GCA6" s="222"/>
      <c r="GCB6" s="222"/>
      <c r="GCC6" s="222"/>
      <c r="GCD6" s="222"/>
      <c r="GCE6" s="222"/>
      <c r="GCF6" s="222"/>
      <c r="GCG6" s="222"/>
      <c r="GCH6" s="222"/>
      <c r="GCI6" s="222"/>
      <c r="GCJ6" s="222"/>
      <c r="GCK6" s="222"/>
      <c r="GCL6" s="222"/>
      <c r="GCM6" s="222"/>
      <c r="GCN6" s="222"/>
      <c r="GCO6" s="222"/>
      <c r="GCP6" s="222"/>
      <c r="GCQ6" s="222"/>
      <c r="GCR6" s="222"/>
      <c r="GCS6" s="222"/>
      <c r="GCT6" s="222"/>
      <c r="GCU6" s="222"/>
      <c r="GCV6" s="222"/>
      <c r="GCW6" s="222"/>
      <c r="GCX6" s="222"/>
      <c r="GCY6" s="222"/>
      <c r="GCZ6" s="222"/>
      <c r="GDA6" s="222"/>
      <c r="GDB6" s="222"/>
      <c r="GDC6" s="222"/>
      <c r="GDD6" s="222"/>
      <c r="GDE6" s="222"/>
      <c r="GDF6" s="222"/>
      <c r="GDG6" s="222"/>
      <c r="GDH6" s="222"/>
      <c r="GDI6" s="222"/>
      <c r="GDJ6" s="222"/>
      <c r="GDK6" s="222"/>
      <c r="GDL6" s="222"/>
      <c r="GDM6" s="222"/>
      <c r="GDN6" s="222"/>
      <c r="GDO6" s="222"/>
      <c r="GDP6" s="222"/>
      <c r="GDQ6" s="222"/>
      <c r="GDR6" s="222"/>
      <c r="GDS6" s="222"/>
      <c r="GDT6" s="222"/>
      <c r="GDU6" s="222"/>
      <c r="GDV6" s="222"/>
      <c r="GDW6" s="222"/>
      <c r="GDX6" s="222"/>
      <c r="GDY6" s="222"/>
      <c r="GDZ6" s="222"/>
      <c r="GEA6" s="222"/>
      <c r="GEB6" s="222"/>
      <c r="GEC6" s="222"/>
      <c r="GED6" s="222"/>
      <c r="GEE6" s="222"/>
      <c r="GEF6" s="222"/>
      <c r="GEG6" s="222"/>
      <c r="GEH6" s="222"/>
      <c r="GEI6" s="222"/>
      <c r="GEJ6" s="222"/>
      <c r="GEK6" s="222"/>
      <c r="GEL6" s="222"/>
      <c r="GEM6" s="222"/>
      <c r="GEN6" s="222"/>
      <c r="GEO6" s="222"/>
      <c r="GEP6" s="222"/>
      <c r="GEQ6" s="222"/>
      <c r="GER6" s="222"/>
      <c r="GES6" s="222"/>
      <c r="GET6" s="222"/>
      <c r="GEU6" s="222"/>
      <c r="GEV6" s="222"/>
      <c r="GEW6" s="222"/>
      <c r="GEX6" s="222"/>
      <c r="GEY6" s="222"/>
      <c r="GEZ6" s="222"/>
      <c r="GFA6" s="222"/>
      <c r="GFB6" s="222"/>
      <c r="GFC6" s="222"/>
      <c r="GFD6" s="222"/>
      <c r="GFE6" s="222"/>
      <c r="GFF6" s="222"/>
      <c r="GFG6" s="222"/>
      <c r="GFH6" s="222"/>
      <c r="GFI6" s="222"/>
      <c r="GFJ6" s="222"/>
      <c r="GFK6" s="222"/>
      <c r="GFL6" s="222"/>
      <c r="GFM6" s="222"/>
      <c r="GFN6" s="222"/>
      <c r="GFO6" s="222"/>
      <c r="GFP6" s="222"/>
      <c r="GFQ6" s="222"/>
      <c r="GFR6" s="222"/>
      <c r="GFS6" s="222"/>
      <c r="GFT6" s="222"/>
      <c r="GFU6" s="222"/>
      <c r="GFV6" s="222"/>
      <c r="GFW6" s="222"/>
      <c r="GFX6" s="222"/>
      <c r="GFY6" s="222"/>
      <c r="GFZ6" s="222"/>
      <c r="GGA6" s="222"/>
      <c r="GGB6" s="222"/>
      <c r="GGC6" s="222"/>
      <c r="GGD6" s="222"/>
      <c r="GGE6" s="222"/>
      <c r="GGF6" s="222"/>
      <c r="GGG6" s="222"/>
      <c r="GGH6" s="222"/>
      <c r="GGI6" s="222"/>
      <c r="GGJ6" s="222"/>
      <c r="GGK6" s="222"/>
      <c r="GGL6" s="222"/>
      <c r="GGM6" s="222"/>
      <c r="GGN6" s="222"/>
      <c r="GGO6" s="222"/>
      <c r="GGP6" s="222"/>
      <c r="GGQ6" s="222"/>
      <c r="GGR6" s="222"/>
      <c r="GGS6" s="222"/>
      <c r="GGT6" s="222"/>
      <c r="GGU6" s="222"/>
      <c r="GGV6" s="222"/>
      <c r="GGW6" s="222"/>
      <c r="GGX6" s="222"/>
      <c r="GGY6" s="222"/>
      <c r="GGZ6" s="222"/>
      <c r="GHA6" s="222"/>
      <c r="GHB6" s="222"/>
      <c r="GHC6" s="222"/>
      <c r="GHD6" s="222"/>
      <c r="GHE6" s="222"/>
      <c r="GHF6" s="222"/>
      <c r="GHG6" s="222"/>
      <c r="GHH6" s="222"/>
      <c r="GHI6" s="222"/>
      <c r="GHJ6" s="222"/>
      <c r="GHK6" s="222"/>
      <c r="GHL6" s="222"/>
      <c r="GHM6" s="222"/>
      <c r="GHN6" s="222"/>
      <c r="GHO6" s="222"/>
      <c r="GHP6" s="222"/>
      <c r="GHQ6" s="222"/>
      <c r="GHR6" s="222"/>
      <c r="GHS6" s="222"/>
      <c r="GHT6" s="222"/>
      <c r="GHU6" s="222"/>
      <c r="GHV6" s="222"/>
      <c r="GHW6" s="222"/>
      <c r="GHX6" s="222"/>
      <c r="GHY6" s="222"/>
      <c r="GHZ6" s="222"/>
      <c r="GIA6" s="222"/>
      <c r="GIB6" s="222"/>
      <c r="GIC6" s="222"/>
      <c r="GID6" s="222"/>
      <c r="GIE6" s="222"/>
      <c r="GIF6" s="222"/>
      <c r="GIG6" s="222"/>
      <c r="GIH6" s="222"/>
      <c r="GII6" s="222"/>
      <c r="GIJ6" s="222"/>
      <c r="GIK6" s="222"/>
      <c r="GIL6" s="222"/>
      <c r="GIM6" s="222"/>
      <c r="GIN6" s="222"/>
      <c r="GIO6" s="222"/>
      <c r="GIP6" s="222"/>
      <c r="GIQ6" s="222"/>
      <c r="GIR6" s="222"/>
      <c r="GIS6" s="222"/>
      <c r="GIT6" s="222"/>
      <c r="GIU6" s="222"/>
      <c r="GIV6" s="222"/>
      <c r="GIW6" s="222"/>
      <c r="GIX6" s="222"/>
      <c r="GIY6" s="222"/>
      <c r="GIZ6" s="222"/>
      <c r="GJA6" s="222"/>
      <c r="GJB6" s="222"/>
      <c r="GJC6" s="222"/>
      <c r="GJD6" s="222"/>
      <c r="GJE6" s="222"/>
      <c r="GJF6" s="222"/>
      <c r="GJG6" s="222"/>
      <c r="GJH6" s="222"/>
      <c r="GJI6" s="222"/>
      <c r="GJJ6" s="222"/>
      <c r="GJK6" s="222"/>
      <c r="GJL6" s="222"/>
      <c r="GJM6" s="222"/>
      <c r="GJN6" s="222"/>
      <c r="GJO6" s="222"/>
      <c r="GJP6" s="222"/>
      <c r="GJQ6" s="222"/>
      <c r="GJR6" s="222"/>
      <c r="GJS6" s="222"/>
      <c r="GJT6" s="222"/>
      <c r="GJU6" s="222"/>
      <c r="GJV6" s="222"/>
      <c r="GJW6" s="222"/>
      <c r="GJX6" s="222"/>
      <c r="GJY6" s="222"/>
      <c r="GJZ6" s="222"/>
      <c r="GKA6" s="222"/>
      <c r="GKB6" s="222"/>
      <c r="GKC6" s="222"/>
      <c r="GKD6" s="222"/>
      <c r="GKE6" s="222"/>
      <c r="GKF6" s="222"/>
      <c r="GKG6" s="222"/>
      <c r="GKH6" s="222"/>
      <c r="GKI6" s="222"/>
      <c r="GKJ6" s="222"/>
      <c r="GKK6" s="222"/>
      <c r="GKL6" s="222"/>
      <c r="GKM6" s="222"/>
      <c r="GKN6" s="222"/>
      <c r="GKO6" s="222"/>
      <c r="GKP6" s="222"/>
      <c r="GKQ6" s="222"/>
      <c r="GKR6" s="222"/>
      <c r="GKS6" s="222"/>
      <c r="GKT6" s="222"/>
      <c r="GKU6" s="222"/>
      <c r="GKV6" s="222"/>
      <c r="GKW6" s="222"/>
      <c r="GKX6" s="222"/>
      <c r="GKY6" s="222"/>
      <c r="GKZ6" s="222"/>
      <c r="GLA6" s="222"/>
      <c r="GLB6" s="222"/>
      <c r="GLC6" s="222"/>
      <c r="GLD6" s="222"/>
      <c r="GLE6" s="222"/>
      <c r="GLF6" s="222"/>
      <c r="GLG6" s="222"/>
      <c r="GLH6" s="222"/>
      <c r="GLI6" s="222"/>
      <c r="GLJ6" s="222"/>
      <c r="GLK6" s="222"/>
      <c r="GLL6" s="222"/>
      <c r="GLM6" s="222"/>
      <c r="GLN6" s="222"/>
      <c r="GLO6" s="222"/>
      <c r="GLP6" s="222"/>
      <c r="GLQ6" s="222"/>
      <c r="GLR6" s="222"/>
      <c r="GLS6" s="222"/>
      <c r="GLT6" s="222"/>
      <c r="GLU6" s="222"/>
      <c r="GLV6" s="222"/>
      <c r="GLW6" s="222"/>
      <c r="GLX6" s="222"/>
      <c r="GLY6" s="222"/>
      <c r="GLZ6" s="222"/>
      <c r="GMA6" s="222"/>
      <c r="GMB6" s="222"/>
      <c r="GMC6" s="222"/>
      <c r="GMD6" s="222"/>
      <c r="GME6" s="222"/>
      <c r="GMF6" s="222"/>
      <c r="GMG6" s="222"/>
      <c r="GMH6" s="222"/>
      <c r="GMI6" s="222"/>
      <c r="GMJ6" s="222"/>
      <c r="GMK6" s="222"/>
      <c r="GML6" s="222"/>
      <c r="GMM6" s="222"/>
      <c r="GMN6" s="222"/>
      <c r="GMO6" s="222"/>
      <c r="GMP6" s="222"/>
      <c r="GMQ6" s="222"/>
      <c r="GMR6" s="222"/>
      <c r="GMS6" s="222"/>
      <c r="GMT6" s="222"/>
      <c r="GMU6" s="222"/>
      <c r="GMV6" s="222"/>
      <c r="GMW6" s="222"/>
      <c r="GMX6" s="222"/>
      <c r="GMY6" s="222"/>
      <c r="GMZ6" s="222"/>
      <c r="GNA6" s="222"/>
      <c r="GNB6" s="222"/>
      <c r="GNC6" s="222"/>
      <c r="GND6" s="222"/>
      <c r="GNE6" s="222"/>
      <c r="GNF6" s="222"/>
      <c r="GNG6" s="222"/>
      <c r="GNH6" s="222"/>
      <c r="GNI6" s="222"/>
      <c r="GNJ6" s="222"/>
      <c r="GNK6" s="222"/>
      <c r="GNL6" s="222"/>
      <c r="GNM6" s="222"/>
      <c r="GNN6" s="222"/>
      <c r="GNO6" s="222"/>
      <c r="GNP6" s="222"/>
      <c r="GNQ6" s="222"/>
      <c r="GNR6" s="222"/>
      <c r="GNS6" s="222"/>
      <c r="GNT6" s="222"/>
      <c r="GNU6" s="222"/>
      <c r="GNV6" s="222"/>
      <c r="GNW6" s="222"/>
      <c r="GNX6" s="222"/>
      <c r="GNY6" s="222"/>
      <c r="GNZ6" s="222"/>
      <c r="GOA6" s="222"/>
      <c r="GOB6" s="222"/>
      <c r="GOC6" s="222"/>
      <c r="GOD6" s="222"/>
      <c r="GOE6" s="222"/>
      <c r="GOF6" s="222"/>
      <c r="GOG6" s="222"/>
      <c r="GOH6" s="222"/>
      <c r="GOI6" s="222"/>
      <c r="GOJ6" s="222"/>
      <c r="GOK6" s="222"/>
      <c r="GOL6" s="222"/>
      <c r="GOM6" s="222"/>
      <c r="GON6" s="222"/>
      <c r="GOO6" s="222"/>
      <c r="GOP6" s="222"/>
      <c r="GOQ6" s="222"/>
      <c r="GOR6" s="222"/>
      <c r="GOS6" s="222"/>
      <c r="GOT6" s="222"/>
      <c r="GOU6" s="222"/>
      <c r="GOV6" s="222"/>
      <c r="GOW6" s="222"/>
      <c r="GOX6" s="222"/>
      <c r="GOY6" s="222"/>
      <c r="GOZ6" s="222"/>
      <c r="GPA6" s="222"/>
      <c r="GPB6" s="222"/>
      <c r="GPC6" s="222"/>
      <c r="GPD6" s="222"/>
      <c r="GPE6" s="222"/>
      <c r="GPF6" s="222"/>
      <c r="GPG6" s="222"/>
      <c r="GPH6" s="222"/>
      <c r="GPI6" s="222"/>
      <c r="GPJ6" s="222"/>
      <c r="GPK6" s="222"/>
      <c r="GPL6" s="222"/>
      <c r="GPM6" s="222"/>
      <c r="GPN6" s="222"/>
      <c r="GPO6" s="222"/>
      <c r="GPP6" s="222"/>
      <c r="GPQ6" s="222"/>
      <c r="GPR6" s="222"/>
      <c r="GPS6" s="222"/>
      <c r="GPT6" s="222"/>
      <c r="GPU6" s="222"/>
      <c r="GPV6" s="222"/>
      <c r="GPW6" s="222"/>
      <c r="GPX6" s="222"/>
      <c r="GPY6" s="222"/>
      <c r="GPZ6" s="222"/>
      <c r="GQA6" s="222"/>
      <c r="GQB6" s="222"/>
      <c r="GQC6" s="222"/>
      <c r="GQD6" s="222"/>
      <c r="GQE6" s="222"/>
      <c r="GQF6" s="222"/>
      <c r="GQG6" s="222"/>
      <c r="GQH6" s="222"/>
      <c r="GQI6" s="222"/>
      <c r="GQJ6" s="222"/>
      <c r="GQK6" s="222"/>
      <c r="GQL6" s="222"/>
      <c r="GQM6" s="222"/>
      <c r="GQN6" s="222"/>
      <c r="GQO6" s="222"/>
      <c r="GQP6" s="222"/>
      <c r="GQQ6" s="222"/>
      <c r="GQR6" s="222"/>
      <c r="GQS6" s="222"/>
      <c r="GQT6" s="222"/>
      <c r="GQU6" s="222"/>
      <c r="GQV6" s="222"/>
      <c r="GQW6" s="222"/>
      <c r="GQX6" s="222"/>
      <c r="GQY6" s="222"/>
      <c r="GQZ6" s="222"/>
      <c r="GRA6" s="222"/>
      <c r="GRB6" s="222"/>
      <c r="GRC6" s="222"/>
      <c r="GRD6" s="222"/>
      <c r="GRE6" s="222"/>
      <c r="GRF6" s="222"/>
      <c r="GRG6" s="222"/>
      <c r="GRH6" s="222"/>
      <c r="GRI6" s="222"/>
      <c r="GRJ6" s="222"/>
      <c r="GRK6" s="222"/>
      <c r="GRL6" s="222"/>
      <c r="GRM6" s="222"/>
      <c r="GRN6" s="222"/>
      <c r="GRO6" s="222"/>
      <c r="GRP6" s="222"/>
      <c r="GRQ6" s="222"/>
      <c r="GRR6" s="222"/>
      <c r="GRS6" s="222"/>
      <c r="GRT6" s="222"/>
      <c r="GRU6" s="222"/>
      <c r="GRV6" s="222"/>
      <c r="GRW6" s="222"/>
      <c r="GRX6" s="222"/>
      <c r="GRY6" s="222"/>
      <c r="GRZ6" s="222"/>
      <c r="GSA6" s="222"/>
      <c r="GSB6" s="222"/>
      <c r="GSC6" s="222"/>
      <c r="GSD6" s="222"/>
      <c r="GSE6" s="222"/>
      <c r="GSF6" s="222"/>
      <c r="GSG6" s="222"/>
      <c r="GSH6" s="222"/>
      <c r="GSI6" s="222"/>
      <c r="GSJ6" s="222"/>
      <c r="GSK6" s="222"/>
      <c r="GSL6" s="222"/>
      <c r="GSM6" s="222"/>
      <c r="GSN6" s="222"/>
      <c r="GSO6" s="222"/>
      <c r="GSP6" s="222"/>
      <c r="GSQ6" s="222"/>
      <c r="GSR6" s="222"/>
      <c r="GSS6" s="222"/>
      <c r="GST6" s="222"/>
      <c r="GSU6" s="222"/>
      <c r="GSV6" s="222"/>
      <c r="GSW6" s="222"/>
      <c r="GSX6" s="222"/>
      <c r="GSY6" s="222"/>
      <c r="GSZ6" s="222"/>
      <c r="GTA6" s="222"/>
      <c r="GTB6" s="222"/>
      <c r="GTC6" s="222"/>
      <c r="GTD6" s="222"/>
      <c r="GTE6" s="222"/>
      <c r="GTF6" s="222"/>
      <c r="GTG6" s="222"/>
      <c r="GTH6" s="222"/>
      <c r="GTI6" s="222"/>
      <c r="GTJ6" s="222"/>
      <c r="GTK6" s="222"/>
      <c r="GTL6" s="222"/>
      <c r="GTM6" s="222"/>
      <c r="GTN6" s="222"/>
      <c r="GTO6" s="222"/>
      <c r="GTP6" s="222"/>
      <c r="GTQ6" s="222"/>
      <c r="GTR6" s="222"/>
      <c r="GTS6" s="222"/>
      <c r="GTT6" s="222"/>
      <c r="GTU6" s="222"/>
      <c r="GTV6" s="222"/>
      <c r="GTW6" s="222"/>
      <c r="GTX6" s="222"/>
      <c r="GTY6" s="222"/>
      <c r="GTZ6" s="222"/>
      <c r="GUA6" s="222"/>
      <c r="GUB6" s="222"/>
      <c r="GUC6" s="222"/>
      <c r="GUD6" s="222"/>
      <c r="GUE6" s="222"/>
      <c r="GUF6" s="222"/>
      <c r="GUG6" s="222"/>
      <c r="GUH6" s="222"/>
      <c r="GUI6" s="222"/>
      <c r="GUJ6" s="222"/>
      <c r="GUK6" s="222"/>
      <c r="GUL6" s="222"/>
      <c r="GUM6" s="222"/>
      <c r="GUN6" s="222"/>
      <c r="GUO6" s="222"/>
      <c r="GUP6" s="222"/>
      <c r="GUQ6" s="222"/>
      <c r="GUR6" s="222"/>
      <c r="GUS6" s="222"/>
      <c r="GUT6" s="222"/>
      <c r="GUU6" s="222"/>
      <c r="GUV6" s="222"/>
      <c r="GUW6" s="222"/>
      <c r="GUX6" s="222"/>
      <c r="GUY6" s="222"/>
      <c r="GUZ6" s="222"/>
      <c r="GVA6" s="222"/>
      <c r="GVB6" s="222"/>
      <c r="GVC6" s="222"/>
      <c r="GVD6" s="222"/>
      <c r="GVE6" s="222"/>
      <c r="GVF6" s="222"/>
      <c r="GVG6" s="222"/>
      <c r="GVH6" s="222"/>
      <c r="GVI6" s="222"/>
      <c r="GVJ6" s="222"/>
      <c r="GVK6" s="222"/>
      <c r="GVL6" s="222"/>
      <c r="GVM6" s="222"/>
      <c r="GVN6" s="222"/>
      <c r="GVO6" s="222"/>
      <c r="GVP6" s="222"/>
      <c r="GVQ6" s="222"/>
      <c r="GVR6" s="222"/>
      <c r="GVS6" s="222"/>
      <c r="GVT6" s="222"/>
      <c r="GVU6" s="222"/>
      <c r="GVV6" s="222"/>
      <c r="GVW6" s="222"/>
      <c r="GVX6" s="222"/>
      <c r="GVY6" s="222"/>
      <c r="GVZ6" s="222"/>
      <c r="GWA6" s="222"/>
      <c r="GWB6" s="222"/>
      <c r="GWC6" s="222"/>
      <c r="GWD6" s="222"/>
      <c r="GWE6" s="222"/>
      <c r="GWF6" s="222"/>
      <c r="GWG6" s="222"/>
      <c r="GWH6" s="222"/>
      <c r="GWI6" s="222"/>
      <c r="GWJ6" s="222"/>
      <c r="GWK6" s="222"/>
      <c r="GWL6" s="222"/>
      <c r="GWM6" s="222"/>
      <c r="GWN6" s="222"/>
      <c r="GWO6" s="222"/>
      <c r="GWP6" s="222"/>
      <c r="GWQ6" s="222"/>
      <c r="GWR6" s="222"/>
      <c r="GWS6" s="222"/>
      <c r="GWT6" s="222"/>
      <c r="GWU6" s="222"/>
      <c r="GWV6" s="222"/>
      <c r="GWW6" s="222"/>
      <c r="GWX6" s="222"/>
      <c r="GWY6" s="222"/>
      <c r="GWZ6" s="222"/>
      <c r="GXA6" s="222"/>
      <c r="GXB6" s="222"/>
      <c r="GXC6" s="222"/>
      <c r="GXD6" s="222"/>
      <c r="GXE6" s="222"/>
      <c r="GXF6" s="222"/>
      <c r="GXG6" s="222"/>
      <c r="GXH6" s="222"/>
      <c r="GXI6" s="222"/>
      <c r="GXJ6" s="222"/>
      <c r="GXK6" s="222"/>
      <c r="GXL6" s="222"/>
      <c r="GXM6" s="222"/>
      <c r="GXN6" s="222"/>
      <c r="GXO6" s="222"/>
      <c r="GXP6" s="222"/>
      <c r="GXQ6" s="222"/>
      <c r="GXR6" s="222"/>
      <c r="GXS6" s="222"/>
      <c r="GXT6" s="222"/>
      <c r="GXU6" s="222"/>
      <c r="GXV6" s="222"/>
      <c r="GXW6" s="222"/>
      <c r="GXX6" s="222"/>
      <c r="GXY6" s="222"/>
      <c r="GXZ6" s="222"/>
      <c r="GYA6" s="222"/>
      <c r="GYB6" s="222"/>
      <c r="GYC6" s="222"/>
      <c r="GYD6" s="222"/>
      <c r="GYE6" s="222"/>
      <c r="GYF6" s="222"/>
      <c r="GYG6" s="222"/>
      <c r="GYH6" s="222"/>
      <c r="GYI6" s="222"/>
      <c r="GYJ6" s="222"/>
      <c r="GYK6" s="222"/>
      <c r="GYL6" s="222"/>
      <c r="GYM6" s="222"/>
      <c r="GYN6" s="222"/>
      <c r="GYO6" s="222"/>
      <c r="GYP6" s="222"/>
      <c r="GYQ6" s="222"/>
      <c r="GYR6" s="222"/>
      <c r="GYS6" s="222"/>
      <c r="GYT6" s="222"/>
      <c r="GYU6" s="222"/>
      <c r="GYV6" s="222"/>
      <c r="GYW6" s="222"/>
      <c r="GYX6" s="222"/>
      <c r="GYY6" s="222"/>
      <c r="GYZ6" s="222"/>
      <c r="GZA6" s="222"/>
      <c r="GZB6" s="222"/>
      <c r="GZC6" s="222"/>
      <c r="GZD6" s="222"/>
      <c r="GZE6" s="222"/>
      <c r="GZF6" s="222"/>
      <c r="GZG6" s="222"/>
      <c r="GZH6" s="222"/>
      <c r="GZI6" s="222"/>
      <c r="GZJ6" s="222"/>
      <c r="GZK6" s="222"/>
      <c r="GZL6" s="222"/>
      <c r="GZM6" s="222"/>
      <c r="GZN6" s="222"/>
      <c r="GZO6" s="222"/>
      <c r="GZP6" s="222"/>
      <c r="GZQ6" s="222"/>
      <c r="GZR6" s="222"/>
      <c r="GZS6" s="222"/>
      <c r="GZT6" s="222"/>
      <c r="GZU6" s="222"/>
      <c r="GZV6" s="222"/>
      <c r="GZW6" s="222"/>
      <c r="GZX6" s="222"/>
      <c r="GZY6" s="222"/>
      <c r="GZZ6" s="222"/>
      <c r="HAA6" s="222"/>
      <c r="HAB6" s="222"/>
      <c r="HAC6" s="222"/>
      <c r="HAD6" s="222"/>
      <c r="HAE6" s="222"/>
      <c r="HAF6" s="222"/>
      <c r="HAG6" s="222"/>
      <c r="HAH6" s="222"/>
      <c r="HAI6" s="222"/>
      <c r="HAJ6" s="222"/>
      <c r="HAK6" s="222"/>
      <c r="HAL6" s="222"/>
      <c r="HAM6" s="222"/>
      <c r="HAN6" s="222"/>
      <c r="HAO6" s="222"/>
      <c r="HAP6" s="222"/>
      <c r="HAQ6" s="222"/>
      <c r="HAR6" s="222"/>
      <c r="HAS6" s="222"/>
      <c r="HAT6" s="222"/>
      <c r="HAU6" s="222"/>
      <c r="HAV6" s="222"/>
      <c r="HAW6" s="222"/>
      <c r="HAX6" s="222"/>
      <c r="HAY6" s="222"/>
      <c r="HAZ6" s="222"/>
      <c r="HBA6" s="222"/>
      <c r="HBB6" s="222"/>
      <c r="HBC6" s="222"/>
      <c r="HBD6" s="222"/>
      <c r="HBE6" s="222"/>
      <c r="HBF6" s="222"/>
      <c r="HBG6" s="222"/>
      <c r="HBH6" s="222"/>
      <c r="HBI6" s="222"/>
      <c r="HBJ6" s="222"/>
      <c r="HBK6" s="222"/>
      <c r="HBL6" s="222"/>
      <c r="HBM6" s="222"/>
      <c r="HBN6" s="222"/>
      <c r="HBO6" s="222"/>
      <c r="HBP6" s="222"/>
      <c r="HBQ6" s="222"/>
      <c r="HBR6" s="222"/>
      <c r="HBS6" s="222"/>
      <c r="HBT6" s="222"/>
      <c r="HBU6" s="222"/>
      <c r="HBV6" s="222"/>
      <c r="HBW6" s="222"/>
      <c r="HBX6" s="222"/>
      <c r="HBY6" s="222"/>
      <c r="HBZ6" s="222"/>
      <c r="HCA6" s="222"/>
      <c r="HCB6" s="222"/>
      <c r="HCC6" s="222"/>
      <c r="HCD6" s="222"/>
      <c r="HCE6" s="222"/>
      <c r="HCF6" s="222"/>
      <c r="HCG6" s="222"/>
      <c r="HCH6" s="222"/>
      <c r="HCI6" s="222"/>
      <c r="HCJ6" s="222"/>
      <c r="HCK6" s="222"/>
      <c r="HCL6" s="222"/>
      <c r="HCM6" s="222"/>
      <c r="HCN6" s="222"/>
      <c r="HCO6" s="222"/>
      <c r="HCP6" s="222"/>
      <c r="HCQ6" s="222"/>
      <c r="HCR6" s="222"/>
      <c r="HCS6" s="222"/>
      <c r="HCT6" s="222"/>
      <c r="HCU6" s="222"/>
      <c r="HCV6" s="222"/>
      <c r="HCW6" s="222"/>
      <c r="HCX6" s="222"/>
      <c r="HCY6" s="222"/>
      <c r="HCZ6" s="222"/>
      <c r="HDA6" s="222"/>
      <c r="HDB6" s="222"/>
      <c r="HDC6" s="222"/>
      <c r="HDD6" s="222"/>
      <c r="HDE6" s="222"/>
      <c r="HDF6" s="222"/>
      <c r="HDG6" s="222"/>
      <c r="HDH6" s="222"/>
      <c r="HDI6" s="222"/>
      <c r="HDJ6" s="222"/>
      <c r="HDK6" s="222"/>
      <c r="HDL6" s="222"/>
      <c r="HDM6" s="222"/>
      <c r="HDN6" s="222"/>
      <c r="HDO6" s="222"/>
      <c r="HDP6" s="222"/>
      <c r="HDQ6" s="222"/>
      <c r="HDR6" s="222"/>
      <c r="HDS6" s="222"/>
      <c r="HDT6" s="222"/>
      <c r="HDU6" s="222"/>
      <c r="HDV6" s="222"/>
      <c r="HDW6" s="222"/>
      <c r="HDX6" s="222"/>
      <c r="HDY6" s="222"/>
      <c r="HDZ6" s="222"/>
      <c r="HEA6" s="222"/>
      <c r="HEB6" s="222"/>
      <c r="HEC6" s="222"/>
      <c r="HED6" s="222"/>
      <c r="HEE6" s="222"/>
      <c r="HEF6" s="222"/>
      <c r="HEG6" s="222"/>
      <c r="HEH6" s="222"/>
      <c r="HEI6" s="222"/>
      <c r="HEJ6" s="222"/>
      <c r="HEK6" s="222"/>
      <c r="HEL6" s="222"/>
      <c r="HEM6" s="222"/>
      <c r="HEN6" s="222"/>
      <c r="HEO6" s="222"/>
      <c r="HEP6" s="222"/>
      <c r="HEQ6" s="222"/>
      <c r="HER6" s="222"/>
      <c r="HES6" s="222"/>
      <c r="HET6" s="222"/>
      <c r="HEU6" s="222"/>
      <c r="HEV6" s="222"/>
      <c r="HEW6" s="222"/>
      <c r="HEX6" s="222"/>
      <c r="HEY6" s="222"/>
      <c r="HEZ6" s="222"/>
      <c r="HFA6" s="222"/>
      <c r="HFB6" s="222"/>
      <c r="HFC6" s="222"/>
      <c r="HFD6" s="222"/>
      <c r="HFE6" s="222"/>
      <c r="HFF6" s="222"/>
      <c r="HFG6" s="222"/>
      <c r="HFH6" s="222"/>
      <c r="HFI6" s="222"/>
      <c r="HFJ6" s="222"/>
      <c r="HFK6" s="222"/>
      <c r="HFL6" s="222"/>
      <c r="HFM6" s="222"/>
      <c r="HFN6" s="222"/>
      <c r="HFO6" s="222"/>
      <c r="HFP6" s="222"/>
      <c r="HFQ6" s="222"/>
      <c r="HFR6" s="222"/>
      <c r="HFS6" s="222"/>
      <c r="HFT6" s="222"/>
      <c r="HFU6" s="222"/>
      <c r="HFV6" s="222"/>
      <c r="HFW6" s="222"/>
      <c r="HFX6" s="222"/>
      <c r="HFY6" s="222"/>
      <c r="HFZ6" s="222"/>
      <c r="HGA6" s="222"/>
      <c r="HGB6" s="222"/>
      <c r="HGC6" s="222"/>
      <c r="HGD6" s="222"/>
      <c r="HGE6" s="222"/>
      <c r="HGF6" s="222"/>
      <c r="HGG6" s="222"/>
      <c r="HGH6" s="222"/>
      <c r="HGI6" s="222"/>
      <c r="HGJ6" s="222"/>
      <c r="HGK6" s="222"/>
      <c r="HGL6" s="222"/>
      <c r="HGM6" s="222"/>
      <c r="HGN6" s="222"/>
      <c r="HGO6" s="222"/>
      <c r="HGP6" s="222"/>
      <c r="HGQ6" s="222"/>
      <c r="HGR6" s="222"/>
      <c r="HGS6" s="222"/>
      <c r="HGT6" s="222"/>
      <c r="HGU6" s="222"/>
      <c r="HGV6" s="222"/>
      <c r="HGW6" s="222"/>
      <c r="HGX6" s="222"/>
      <c r="HGY6" s="222"/>
      <c r="HGZ6" s="222"/>
      <c r="HHA6" s="222"/>
      <c r="HHB6" s="222"/>
      <c r="HHC6" s="222"/>
      <c r="HHD6" s="222"/>
      <c r="HHE6" s="222"/>
      <c r="HHF6" s="222"/>
      <c r="HHG6" s="222"/>
      <c r="HHH6" s="222"/>
      <c r="HHI6" s="222"/>
      <c r="HHJ6" s="222"/>
      <c r="HHK6" s="222"/>
      <c r="HHL6" s="222"/>
      <c r="HHM6" s="222"/>
      <c r="HHN6" s="222"/>
      <c r="HHO6" s="222"/>
      <c r="HHP6" s="222"/>
      <c r="HHQ6" s="222"/>
      <c r="HHR6" s="222"/>
      <c r="HHS6" s="222"/>
      <c r="HHT6" s="222"/>
      <c r="HHU6" s="222"/>
      <c r="HHV6" s="222"/>
      <c r="HHW6" s="222"/>
      <c r="HHX6" s="222"/>
      <c r="HHY6" s="222"/>
      <c r="HHZ6" s="222"/>
      <c r="HIA6" s="222"/>
      <c r="HIB6" s="222"/>
      <c r="HIC6" s="222"/>
      <c r="HID6" s="222"/>
      <c r="HIE6" s="222"/>
      <c r="HIF6" s="222"/>
      <c r="HIG6" s="222"/>
      <c r="HIH6" s="222"/>
      <c r="HII6" s="222"/>
      <c r="HIJ6" s="222"/>
      <c r="HIK6" s="222"/>
      <c r="HIL6" s="222"/>
      <c r="HIM6" s="222"/>
      <c r="HIN6" s="222"/>
      <c r="HIO6" s="222"/>
      <c r="HIP6" s="222"/>
      <c r="HIQ6" s="222"/>
      <c r="HIR6" s="222"/>
      <c r="HIS6" s="222"/>
      <c r="HIT6" s="222"/>
      <c r="HIU6" s="222"/>
      <c r="HIV6" s="222"/>
      <c r="HIW6" s="222"/>
      <c r="HIX6" s="222"/>
      <c r="HIY6" s="222"/>
      <c r="HIZ6" s="222"/>
      <c r="HJA6" s="222"/>
      <c r="HJB6" s="222"/>
      <c r="HJC6" s="222"/>
      <c r="HJD6" s="222"/>
      <c r="HJE6" s="222"/>
      <c r="HJF6" s="222"/>
      <c r="HJG6" s="222"/>
      <c r="HJH6" s="222"/>
      <c r="HJI6" s="222"/>
      <c r="HJJ6" s="222"/>
      <c r="HJK6" s="222"/>
      <c r="HJL6" s="222"/>
      <c r="HJM6" s="222"/>
      <c r="HJN6" s="222"/>
      <c r="HJO6" s="222"/>
      <c r="HJP6" s="222"/>
      <c r="HJQ6" s="222"/>
      <c r="HJR6" s="222"/>
      <c r="HJS6" s="222"/>
      <c r="HJT6" s="222"/>
      <c r="HJU6" s="222"/>
      <c r="HJV6" s="222"/>
      <c r="HJW6" s="222"/>
      <c r="HJX6" s="222"/>
      <c r="HJY6" s="222"/>
      <c r="HJZ6" s="222"/>
      <c r="HKA6" s="222"/>
      <c r="HKB6" s="222"/>
      <c r="HKC6" s="222"/>
      <c r="HKD6" s="222"/>
      <c r="HKE6" s="222"/>
      <c r="HKF6" s="222"/>
      <c r="HKG6" s="222"/>
      <c r="HKH6" s="222"/>
      <c r="HKI6" s="222"/>
      <c r="HKJ6" s="222"/>
      <c r="HKK6" s="222"/>
      <c r="HKL6" s="222"/>
      <c r="HKM6" s="222"/>
      <c r="HKN6" s="222"/>
      <c r="HKO6" s="222"/>
      <c r="HKP6" s="222"/>
      <c r="HKQ6" s="222"/>
      <c r="HKR6" s="222"/>
      <c r="HKS6" s="222"/>
      <c r="HKT6" s="222"/>
      <c r="HKU6" s="222"/>
      <c r="HKV6" s="222"/>
      <c r="HKW6" s="222"/>
      <c r="HKX6" s="222"/>
      <c r="HKY6" s="222"/>
      <c r="HKZ6" s="222"/>
      <c r="HLA6" s="222"/>
      <c r="HLB6" s="222"/>
      <c r="HLC6" s="222"/>
      <c r="HLD6" s="222"/>
      <c r="HLE6" s="222"/>
      <c r="HLF6" s="222"/>
      <c r="HLG6" s="222"/>
      <c r="HLH6" s="222"/>
      <c r="HLI6" s="222"/>
      <c r="HLJ6" s="222"/>
      <c r="HLK6" s="222"/>
      <c r="HLL6" s="222"/>
      <c r="HLM6" s="222"/>
      <c r="HLN6" s="222"/>
      <c r="HLO6" s="222"/>
      <c r="HLP6" s="222"/>
      <c r="HLQ6" s="222"/>
      <c r="HLR6" s="222"/>
      <c r="HLS6" s="222"/>
      <c r="HLT6" s="222"/>
      <c r="HLU6" s="222"/>
      <c r="HLV6" s="222"/>
      <c r="HLW6" s="222"/>
      <c r="HLX6" s="222"/>
      <c r="HLY6" s="222"/>
      <c r="HLZ6" s="222"/>
      <c r="HMA6" s="222"/>
      <c r="HMB6" s="222"/>
      <c r="HMC6" s="222"/>
      <c r="HMD6" s="222"/>
      <c r="HME6" s="222"/>
      <c r="HMF6" s="222"/>
      <c r="HMG6" s="222"/>
      <c r="HMH6" s="222"/>
      <c r="HMI6" s="222"/>
      <c r="HMJ6" s="222"/>
      <c r="HMK6" s="222"/>
      <c r="HML6" s="222"/>
      <c r="HMM6" s="222"/>
      <c r="HMN6" s="222"/>
      <c r="HMO6" s="222"/>
      <c r="HMP6" s="222"/>
      <c r="HMQ6" s="222"/>
      <c r="HMR6" s="222"/>
      <c r="HMS6" s="222"/>
      <c r="HMT6" s="222"/>
      <c r="HMU6" s="222"/>
      <c r="HMV6" s="222"/>
      <c r="HMW6" s="222"/>
      <c r="HMX6" s="222"/>
      <c r="HMY6" s="222"/>
      <c r="HMZ6" s="222"/>
      <c r="HNA6" s="222"/>
      <c r="HNB6" s="222"/>
      <c r="HNC6" s="222"/>
      <c r="HND6" s="222"/>
      <c r="HNE6" s="222"/>
      <c r="HNF6" s="222"/>
      <c r="HNG6" s="222"/>
      <c r="HNH6" s="222"/>
      <c r="HNI6" s="222"/>
      <c r="HNJ6" s="222"/>
      <c r="HNK6" s="222"/>
      <c r="HNL6" s="222"/>
      <c r="HNM6" s="222"/>
      <c r="HNN6" s="222"/>
      <c r="HNO6" s="222"/>
      <c r="HNP6" s="222"/>
      <c r="HNQ6" s="222"/>
      <c r="HNR6" s="222"/>
      <c r="HNS6" s="222"/>
      <c r="HNT6" s="222"/>
      <c r="HNU6" s="222"/>
      <c r="HNV6" s="222"/>
      <c r="HNW6" s="222"/>
      <c r="HNX6" s="222"/>
      <c r="HNY6" s="222"/>
      <c r="HNZ6" s="222"/>
      <c r="HOA6" s="222"/>
      <c r="HOB6" s="222"/>
      <c r="HOC6" s="222"/>
      <c r="HOD6" s="222"/>
      <c r="HOE6" s="222"/>
      <c r="HOF6" s="222"/>
      <c r="HOG6" s="222"/>
      <c r="HOH6" s="222"/>
      <c r="HOI6" s="222"/>
      <c r="HOJ6" s="222"/>
      <c r="HOK6" s="222"/>
      <c r="HOL6" s="222"/>
      <c r="HOM6" s="222"/>
      <c r="HON6" s="222"/>
      <c r="HOO6" s="222"/>
      <c r="HOP6" s="222"/>
      <c r="HOQ6" s="222"/>
      <c r="HOR6" s="222"/>
      <c r="HOS6" s="222"/>
      <c r="HOT6" s="222"/>
      <c r="HOU6" s="222"/>
      <c r="HOV6" s="222"/>
      <c r="HOW6" s="222"/>
      <c r="HOX6" s="222"/>
      <c r="HOY6" s="222"/>
      <c r="HOZ6" s="222"/>
      <c r="HPA6" s="222"/>
      <c r="HPB6" s="222"/>
      <c r="HPC6" s="222"/>
      <c r="HPD6" s="222"/>
      <c r="HPE6" s="222"/>
      <c r="HPF6" s="222"/>
      <c r="HPG6" s="222"/>
      <c r="HPH6" s="222"/>
      <c r="HPI6" s="222"/>
      <c r="HPJ6" s="222"/>
      <c r="HPK6" s="222"/>
      <c r="HPL6" s="222"/>
      <c r="HPM6" s="222"/>
      <c r="HPN6" s="222"/>
      <c r="HPO6" s="222"/>
      <c r="HPP6" s="222"/>
      <c r="HPQ6" s="222"/>
      <c r="HPR6" s="222"/>
      <c r="HPS6" s="222"/>
      <c r="HPT6" s="222"/>
      <c r="HPU6" s="222"/>
      <c r="HPV6" s="222"/>
      <c r="HPW6" s="222"/>
      <c r="HPX6" s="222"/>
      <c r="HPY6" s="222"/>
      <c r="HPZ6" s="222"/>
      <c r="HQA6" s="222"/>
      <c r="HQB6" s="222"/>
      <c r="HQC6" s="222"/>
      <c r="HQD6" s="222"/>
      <c r="HQE6" s="222"/>
      <c r="HQF6" s="222"/>
      <c r="HQG6" s="222"/>
      <c r="HQH6" s="222"/>
      <c r="HQI6" s="222"/>
      <c r="HQJ6" s="222"/>
      <c r="HQK6" s="222"/>
      <c r="HQL6" s="222"/>
      <c r="HQM6" s="222"/>
      <c r="HQN6" s="222"/>
      <c r="HQO6" s="222"/>
      <c r="HQP6" s="222"/>
      <c r="HQQ6" s="222"/>
      <c r="HQR6" s="222"/>
      <c r="HQS6" s="222"/>
      <c r="HQT6" s="222"/>
      <c r="HQU6" s="222"/>
      <c r="HQV6" s="222"/>
      <c r="HQW6" s="222"/>
      <c r="HQX6" s="222"/>
      <c r="HQY6" s="222"/>
      <c r="HQZ6" s="222"/>
      <c r="HRA6" s="222"/>
      <c r="HRB6" s="222"/>
      <c r="HRC6" s="222"/>
      <c r="HRD6" s="222"/>
      <c r="HRE6" s="222"/>
      <c r="HRF6" s="222"/>
      <c r="HRG6" s="222"/>
      <c r="HRH6" s="222"/>
      <c r="HRI6" s="222"/>
      <c r="HRJ6" s="222"/>
      <c r="HRK6" s="222"/>
      <c r="HRL6" s="222"/>
      <c r="HRM6" s="222"/>
      <c r="HRN6" s="222"/>
      <c r="HRO6" s="222"/>
      <c r="HRP6" s="222"/>
      <c r="HRQ6" s="222"/>
      <c r="HRR6" s="222"/>
      <c r="HRS6" s="222"/>
      <c r="HRT6" s="222"/>
      <c r="HRU6" s="222"/>
      <c r="HRV6" s="222"/>
      <c r="HRW6" s="222"/>
      <c r="HRX6" s="222"/>
      <c r="HRY6" s="222"/>
      <c r="HRZ6" s="222"/>
      <c r="HSA6" s="222"/>
      <c r="HSB6" s="222"/>
      <c r="HSC6" s="222"/>
      <c r="HSD6" s="222"/>
      <c r="HSE6" s="222"/>
      <c r="HSF6" s="222"/>
      <c r="HSG6" s="222"/>
      <c r="HSH6" s="222"/>
      <c r="HSI6" s="222"/>
      <c r="HSJ6" s="222"/>
      <c r="HSK6" s="222"/>
      <c r="HSL6" s="222"/>
      <c r="HSM6" s="222"/>
      <c r="HSN6" s="222"/>
      <c r="HSO6" s="222"/>
      <c r="HSP6" s="222"/>
      <c r="HSQ6" s="222"/>
      <c r="HSR6" s="222"/>
      <c r="HSS6" s="222"/>
      <c r="HST6" s="222"/>
      <c r="HSU6" s="222"/>
      <c r="HSV6" s="222"/>
      <c r="HSW6" s="222"/>
      <c r="HSX6" s="222"/>
      <c r="HSY6" s="222"/>
      <c r="HSZ6" s="222"/>
      <c r="HTA6" s="222"/>
      <c r="HTB6" s="222"/>
      <c r="HTC6" s="222"/>
      <c r="HTD6" s="222"/>
      <c r="HTE6" s="222"/>
      <c r="HTF6" s="222"/>
      <c r="HTG6" s="222"/>
      <c r="HTH6" s="222"/>
      <c r="HTI6" s="222"/>
      <c r="HTJ6" s="222"/>
      <c r="HTK6" s="222"/>
      <c r="HTL6" s="222"/>
      <c r="HTM6" s="222"/>
      <c r="HTN6" s="222"/>
      <c r="HTO6" s="222"/>
      <c r="HTP6" s="222"/>
      <c r="HTQ6" s="222"/>
      <c r="HTR6" s="222"/>
      <c r="HTS6" s="222"/>
      <c r="HTT6" s="222"/>
      <c r="HTU6" s="222"/>
      <c r="HTV6" s="222"/>
      <c r="HTW6" s="222"/>
      <c r="HTX6" s="222"/>
      <c r="HTY6" s="222"/>
      <c r="HTZ6" s="222"/>
      <c r="HUA6" s="222"/>
      <c r="HUB6" s="222"/>
      <c r="HUC6" s="222"/>
      <c r="HUD6" s="222"/>
      <c r="HUE6" s="222"/>
      <c r="HUF6" s="222"/>
      <c r="HUG6" s="222"/>
      <c r="HUH6" s="222"/>
      <c r="HUI6" s="222"/>
      <c r="HUJ6" s="222"/>
      <c r="HUK6" s="222"/>
      <c r="HUL6" s="222"/>
      <c r="HUM6" s="222"/>
      <c r="HUN6" s="222"/>
      <c r="HUO6" s="222"/>
      <c r="HUP6" s="222"/>
      <c r="HUQ6" s="222"/>
      <c r="HUR6" s="222"/>
      <c r="HUS6" s="222"/>
      <c r="HUT6" s="222"/>
      <c r="HUU6" s="222"/>
      <c r="HUV6" s="222"/>
      <c r="HUW6" s="222"/>
      <c r="HUX6" s="222"/>
      <c r="HUY6" s="222"/>
      <c r="HUZ6" s="222"/>
      <c r="HVA6" s="222"/>
      <c r="HVB6" s="222"/>
      <c r="HVC6" s="222"/>
      <c r="HVD6" s="222"/>
      <c r="HVE6" s="222"/>
      <c r="HVF6" s="222"/>
      <c r="HVG6" s="222"/>
    </row>
    <row r="7" spans="1:5987" s="221" customFormat="1" ht="18.75" customHeight="1" x14ac:dyDescent="0.25">
      <c r="A7" s="226" t="s">
        <v>117</v>
      </c>
      <c r="B7" s="227">
        <f>SUM(B8:B15)</f>
        <v>159</v>
      </c>
      <c r="C7" s="227">
        <f>SUM(C8:C15)</f>
        <v>20</v>
      </c>
      <c r="D7" s="228">
        <f>C7/B7*100</f>
        <v>12.578616352201259</v>
      </c>
      <c r="E7" s="227">
        <f>SUM(E8:E15)</f>
        <v>120</v>
      </c>
      <c r="F7" s="227">
        <f>SUM(F8:F15)</f>
        <v>16</v>
      </c>
      <c r="G7" s="228">
        <f>F7/E7*100</f>
        <v>13.333333333333334</v>
      </c>
      <c r="H7" s="227">
        <f>SUM(H8:H15)</f>
        <v>90</v>
      </c>
      <c r="I7" s="227">
        <f>SUM(I8:I15)</f>
        <v>0</v>
      </c>
      <c r="J7" s="227">
        <f>I7/H7*100</f>
        <v>0</v>
      </c>
      <c r="K7" s="227">
        <f>SUM(K8:K15)</f>
        <v>0</v>
      </c>
      <c r="L7" s="227">
        <f>SUM(L8:L15)</f>
        <v>0</v>
      </c>
      <c r="M7" s="227">
        <v>0</v>
      </c>
      <c r="N7" s="227">
        <f>SUM(N8:N15)</f>
        <v>369</v>
      </c>
      <c r="O7" s="227">
        <f>SUM(O8:O15)</f>
        <v>36</v>
      </c>
      <c r="P7" s="228">
        <f>O7/N7*100</f>
        <v>9.7560975609756095</v>
      </c>
      <c r="Q7" s="229">
        <f>SUM(Q8:Q15)</f>
        <v>170</v>
      </c>
      <c r="R7" s="229">
        <f>SUM(R8:R15)</f>
        <v>19</v>
      </c>
      <c r="S7" s="230">
        <f>R7/Q7*100</f>
        <v>11.176470588235295</v>
      </c>
      <c r="T7" s="229">
        <f>SUM(T8:T15)</f>
        <v>120</v>
      </c>
      <c r="U7" s="229">
        <f>SUM(U8:U15)</f>
        <v>7</v>
      </c>
      <c r="V7" s="230">
        <f>U7/T7*100</f>
        <v>5.833333333333333</v>
      </c>
      <c r="W7" s="229">
        <f>SUM(W8:W15)</f>
        <v>85</v>
      </c>
      <c r="X7" s="229">
        <f>SUM(X8:X15)</f>
        <v>0</v>
      </c>
      <c r="Y7" s="230">
        <f>X7/W7*100</f>
        <v>0</v>
      </c>
      <c r="Z7" s="229"/>
      <c r="AA7" s="229"/>
      <c r="AB7" s="230"/>
      <c r="AC7" s="229">
        <f>SUM(AC8:AC15)</f>
        <v>375</v>
      </c>
      <c r="AD7" s="229">
        <f>SUM(AD8:AD15)</f>
        <v>26</v>
      </c>
      <c r="AE7" s="230">
        <f>AD7/AC7*100</f>
        <v>6.9333333333333327</v>
      </c>
      <c r="AF7" s="229">
        <f>SUM(AF8:AF15)</f>
        <v>194</v>
      </c>
      <c r="AG7" s="229">
        <f>SUM(AG8:AG15)</f>
        <v>16</v>
      </c>
      <c r="AH7" s="230">
        <f>AG7/AF7*100</f>
        <v>8.2474226804123703</v>
      </c>
      <c r="AI7" s="229">
        <f>SUM(AI8:AI15)</f>
        <v>110</v>
      </c>
      <c r="AJ7" s="229">
        <f>SUM(AJ8:AJ15)</f>
        <v>9</v>
      </c>
      <c r="AK7" s="230">
        <f>AJ7/AI7*100</f>
        <v>8.1818181818181817</v>
      </c>
      <c r="AL7" s="229">
        <f>SUM(AL8:AL15)</f>
        <v>104</v>
      </c>
      <c r="AM7" s="229">
        <f>SUM(AM8:AM15)</f>
        <v>0</v>
      </c>
      <c r="AN7" s="230">
        <f>AM7/AL7*100</f>
        <v>0</v>
      </c>
      <c r="AO7" s="229"/>
      <c r="AP7" s="229"/>
      <c r="AQ7" s="229"/>
      <c r="AR7" s="229">
        <f>AF7+AI7+AL7+AO7</f>
        <v>408</v>
      </c>
      <c r="AS7" s="229">
        <f>AG7+AJ7+AM7+AP7</f>
        <v>25</v>
      </c>
      <c r="AT7" s="230">
        <f>AS7/AR7*100</f>
        <v>6.1274509803921564</v>
      </c>
      <c r="AU7" s="229">
        <f>SUM(AU8:AU15)</f>
        <v>156</v>
      </c>
      <c r="AV7" s="229">
        <f>SUM(AV8:AV15)</f>
        <v>12</v>
      </c>
      <c r="AW7" s="230">
        <f>AV7/AU7*100</f>
        <v>7.6923076923076925</v>
      </c>
      <c r="AX7" s="229">
        <f>SUM(AX8:AX15)</f>
        <v>117</v>
      </c>
      <c r="AY7" s="229">
        <f>SUM(AY8:AY15)</f>
        <v>7</v>
      </c>
      <c r="AZ7" s="230">
        <f>AY7/AX7*100</f>
        <v>5.982905982905983</v>
      </c>
      <c r="BA7" s="229">
        <f>SUM(BA8:BA15)</f>
        <v>57</v>
      </c>
      <c r="BB7" s="229">
        <f>SUM(BB8:BB15)</f>
        <v>0</v>
      </c>
      <c r="BC7" s="230">
        <f>BB7/BA7*100</f>
        <v>0</v>
      </c>
      <c r="BD7" s="229"/>
      <c r="BE7" s="229"/>
      <c r="BF7" s="229"/>
      <c r="BG7" s="229">
        <f>AU7+AX7+BA7+BD7</f>
        <v>330</v>
      </c>
      <c r="BH7" s="229">
        <f>AV7+AY7+BB7+BE7</f>
        <v>19</v>
      </c>
      <c r="BI7" s="230">
        <f>BH7/BG7*100</f>
        <v>5.7575757575757578</v>
      </c>
      <c r="BJ7" s="229">
        <f>SUM(BJ8:BJ15)</f>
        <v>157</v>
      </c>
      <c r="BK7" s="229">
        <f>SUM(BK8:BK15)</f>
        <v>19</v>
      </c>
      <c r="BL7" s="230">
        <f>BK7/BJ7*100</f>
        <v>12.101910828025478</v>
      </c>
      <c r="BM7" s="229">
        <f>SUM(BM8:BM15)</f>
        <v>65</v>
      </c>
      <c r="BN7" s="229">
        <f>SUM(BN8:BN15)</f>
        <v>9</v>
      </c>
      <c r="BO7" s="230">
        <f>BN7/BM7*100</f>
        <v>13.846153846153847</v>
      </c>
      <c r="BP7" s="229">
        <f>SUM(BP8:BP15)</f>
        <v>53</v>
      </c>
      <c r="BQ7" s="229">
        <f>SUM(BQ8:BQ15)</f>
        <v>0</v>
      </c>
      <c r="BR7" s="230">
        <f>BQ7/BP7*100</f>
        <v>0</v>
      </c>
      <c r="BS7" s="229"/>
      <c r="BT7" s="229"/>
      <c r="BU7" s="229"/>
      <c r="BV7" s="229">
        <f>BJ7+BM7+BP7+BS7</f>
        <v>275</v>
      </c>
      <c r="BW7" s="229">
        <f>BK7+BN7+BQ7+BT7</f>
        <v>28</v>
      </c>
      <c r="BX7" s="230">
        <f>BW7/BV7*100</f>
        <v>10.181818181818182</v>
      </c>
      <c r="BY7" s="229">
        <f>SUM(BY8:BY15)</f>
        <v>104</v>
      </c>
      <c r="BZ7" s="229">
        <f>SUM(BZ8:BZ15)</f>
        <v>12</v>
      </c>
      <c r="CA7" s="230">
        <f>BZ7/BY7*100</f>
        <v>11.538461538461538</v>
      </c>
      <c r="CB7" s="229">
        <f>SUM(CB8:CB15)</f>
        <v>72</v>
      </c>
      <c r="CC7" s="229">
        <f>SUM(CC8:CC15)</f>
        <v>7</v>
      </c>
      <c r="CD7" s="230">
        <f>CC7/CB7*100</f>
        <v>9.7222222222222232</v>
      </c>
      <c r="CE7" s="229">
        <f>SUM(CE8:CE15)</f>
        <v>19</v>
      </c>
      <c r="CF7" s="229">
        <f>SUM(CF8:CF15)</f>
        <v>0</v>
      </c>
      <c r="CG7" s="230">
        <f>CF7/CE7*100</f>
        <v>0</v>
      </c>
      <c r="CH7" s="229"/>
      <c r="CI7" s="229"/>
      <c r="CJ7" s="229"/>
      <c r="CK7" s="229">
        <f>BY7+CB7+CE7+CH7</f>
        <v>195</v>
      </c>
      <c r="CL7" s="229">
        <f>BZ7+CC7+CF7+CI7</f>
        <v>19</v>
      </c>
      <c r="CM7" s="230">
        <f>CL7/CK7*100</f>
        <v>9.7435897435897445</v>
      </c>
      <c r="CN7" s="220"/>
      <c r="CO7" s="220"/>
      <c r="CP7" s="220"/>
      <c r="CQ7" s="220"/>
      <c r="CR7" s="220"/>
      <c r="CS7" s="220"/>
      <c r="CT7" s="220"/>
      <c r="CU7" s="220"/>
      <c r="CV7" s="220"/>
      <c r="CW7" s="220"/>
      <c r="CX7" s="220"/>
      <c r="CY7" s="220"/>
      <c r="CZ7" s="220"/>
      <c r="DA7" s="220"/>
      <c r="DB7" s="220"/>
      <c r="DC7" s="220"/>
      <c r="DD7" s="220"/>
      <c r="DE7" s="220"/>
      <c r="DF7" s="220"/>
      <c r="DG7" s="220"/>
      <c r="DH7" s="220"/>
      <c r="DI7" s="220"/>
      <c r="DJ7" s="220"/>
      <c r="DK7" s="220"/>
      <c r="DL7" s="220"/>
      <c r="DM7" s="220"/>
      <c r="DN7" s="220"/>
      <c r="DO7" s="220"/>
      <c r="DP7" s="220"/>
      <c r="DQ7" s="220"/>
      <c r="DR7" s="220"/>
      <c r="DS7" s="220"/>
      <c r="DT7" s="220"/>
      <c r="DU7" s="220"/>
      <c r="DV7" s="220"/>
      <c r="DW7" s="220"/>
      <c r="DX7" s="220"/>
      <c r="DY7" s="220"/>
      <c r="DZ7" s="220"/>
      <c r="EA7" s="220"/>
      <c r="EB7" s="220"/>
      <c r="EC7" s="220"/>
      <c r="ED7" s="220"/>
      <c r="EE7" s="220"/>
      <c r="EF7" s="220"/>
      <c r="EG7" s="220"/>
      <c r="EH7" s="220"/>
      <c r="EI7" s="220"/>
      <c r="EJ7" s="220"/>
      <c r="EK7" s="220"/>
      <c r="EL7" s="220"/>
      <c r="EM7" s="220"/>
      <c r="EN7" s="220"/>
      <c r="EO7" s="220"/>
      <c r="EP7" s="220"/>
      <c r="EQ7" s="220"/>
      <c r="ER7" s="220"/>
      <c r="ES7" s="220"/>
      <c r="ET7" s="220"/>
      <c r="EU7" s="220"/>
      <c r="EV7" s="220"/>
      <c r="EW7" s="220"/>
      <c r="EX7" s="220"/>
      <c r="EY7" s="220"/>
      <c r="EZ7" s="220"/>
      <c r="FA7" s="220"/>
      <c r="FB7" s="220"/>
      <c r="FC7" s="220"/>
      <c r="FD7" s="220"/>
      <c r="FE7" s="220"/>
      <c r="FF7" s="220"/>
      <c r="FG7" s="220"/>
      <c r="FH7" s="220"/>
      <c r="FI7" s="220"/>
      <c r="FJ7" s="220"/>
      <c r="FK7" s="220"/>
      <c r="FL7" s="220"/>
      <c r="FM7" s="220"/>
      <c r="FN7" s="220"/>
      <c r="FO7" s="220"/>
      <c r="FP7" s="220"/>
      <c r="FQ7" s="220"/>
      <c r="FR7" s="220"/>
      <c r="FS7" s="220"/>
      <c r="FT7" s="220"/>
      <c r="FU7" s="220"/>
      <c r="FV7" s="220"/>
      <c r="FW7" s="220"/>
      <c r="FX7" s="220"/>
      <c r="FY7" s="220"/>
      <c r="FZ7" s="220"/>
      <c r="GA7" s="220"/>
      <c r="GB7" s="220"/>
      <c r="GC7" s="220"/>
      <c r="GD7" s="220"/>
      <c r="GE7" s="220"/>
      <c r="GF7" s="220"/>
      <c r="GG7" s="220"/>
      <c r="GH7" s="220"/>
      <c r="GI7" s="220"/>
      <c r="GJ7" s="220"/>
      <c r="GK7" s="220"/>
      <c r="GL7" s="220"/>
      <c r="GM7" s="220"/>
      <c r="GN7" s="220"/>
      <c r="GO7" s="220"/>
      <c r="GP7" s="220"/>
      <c r="GQ7" s="220"/>
      <c r="GR7" s="220"/>
      <c r="GS7" s="220"/>
      <c r="GT7" s="220"/>
      <c r="GU7" s="220"/>
      <c r="GV7" s="220"/>
      <c r="GW7" s="220"/>
      <c r="GX7" s="220"/>
      <c r="GY7" s="220"/>
      <c r="GZ7" s="220"/>
      <c r="HA7" s="220"/>
      <c r="HB7" s="220"/>
      <c r="HC7" s="220"/>
      <c r="HD7" s="220"/>
      <c r="HE7" s="220"/>
      <c r="HF7" s="220"/>
      <c r="HG7" s="220"/>
      <c r="HH7" s="220"/>
      <c r="HI7" s="220"/>
      <c r="HJ7" s="220"/>
      <c r="HK7" s="220"/>
      <c r="HL7" s="220"/>
      <c r="HM7" s="220"/>
      <c r="HN7" s="220"/>
      <c r="HO7" s="220"/>
      <c r="HP7" s="220"/>
      <c r="HQ7" s="220"/>
      <c r="HR7" s="220"/>
      <c r="HS7" s="220"/>
      <c r="HT7" s="220"/>
      <c r="HU7" s="220"/>
      <c r="HV7" s="220"/>
      <c r="HW7" s="220"/>
      <c r="HX7" s="220"/>
      <c r="HY7" s="220"/>
      <c r="HZ7" s="220"/>
      <c r="IA7" s="220"/>
      <c r="IB7" s="220"/>
      <c r="IC7" s="220"/>
      <c r="ID7" s="220"/>
      <c r="IE7" s="220"/>
      <c r="IF7" s="220"/>
      <c r="IG7" s="220"/>
      <c r="IH7" s="220"/>
      <c r="II7" s="220"/>
      <c r="IJ7" s="220"/>
      <c r="IK7" s="220"/>
      <c r="IL7" s="220"/>
      <c r="IM7" s="220"/>
      <c r="IN7" s="220"/>
      <c r="IO7" s="220"/>
      <c r="IP7" s="220"/>
      <c r="IQ7" s="220"/>
      <c r="IR7" s="220"/>
      <c r="IS7" s="220"/>
      <c r="IT7" s="220"/>
      <c r="IU7" s="220"/>
      <c r="IV7" s="220"/>
      <c r="IW7" s="220"/>
      <c r="IX7" s="220"/>
      <c r="IY7" s="220"/>
      <c r="IZ7" s="220"/>
      <c r="JA7" s="220"/>
      <c r="JB7" s="220"/>
      <c r="JC7" s="220"/>
      <c r="JD7" s="220"/>
      <c r="JE7" s="220"/>
      <c r="JF7" s="220"/>
      <c r="JG7" s="220"/>
      <c r="JH7" s="220"/>
      <c r="JI7" s="220"/>
      <c r="JJ7" s="220"/>
      <c r="JK7" s="220"/>
      <c r="JL7" s="220"/>
      <c r="JM7" s="220"/>
      <c r="JN7" s="220"/>
      <c r="JO7" s="220"/>
      <c r="JP7" s="220"/>
      <c r="JQ7" s="220"/>
      <c r="JR7" s="220"/>
      <c r="JS7" s="220"/>
      <c r="JT7" s="220"/>
      <c r="JU7" s="220"/>
      <c r="JV7" s="220"/>
      <c r="JW7" s="220"/>
      <c r="JX7" s="220"/>
      <c r="JY7" s="220"/>
      <c r="JZ7" s="220"/>
      <c r="KA7" s="220"/>
      <c r="KB7" s="220"/>
      <c r="KC7" s="220"/>
      <c r="KD7" s="220"/>
      <c r="KE7" s="220"/>
      <c r="KF7" s="220"/>
      <c r="KG7" s="220"/>
      <c r="KH7" s="220"/>
      <c r="KI7" s="220"/>
      <c r="KJ7" s="220"/>
      <c r="KK7" s="220"/>
      <c r="KL7" s="220"/>
      <c r="KM7" s="220"/>
      <c r="KN7" s="220"/>
      <c r="KO7" s="220"/>
      <c r="KP7" s="220"/>
      <c r="KQ7" s="220"/>
      <c r="KR7" s="220"/>
      <c r="KS7" s="220"/>
      <c r="KT7" s="220"/>
      <c r="KU7" s="220"/>
      <c r="KV7" s="220"/>
      <c r="KW7" s="220"/>
      <c r="KX7" s="220"/>
      <c r="KY7" s="220"/>
      <c r="KZ7" s="220"/>
      <c r="LA7" s="220"/>
      <c r="LB7" s="220"/>
      <c r="LC7" s="220"/>
      <c r="LD7" s="220"/>
      <c r="LE7" s="220"/>
      <c r="LF7" s="220"/>
      <c r="LG7" s="220"/>
      <c r="LH7" s="220"/>
      <c r="LI7" s="220"/>
      <c r="LJ7" s="220"/>
      <c r="LK7" s="220"/>
      <c r="LL7" s="220"/>
      <c r="LM7" s="220"/>
      <c r="LN7" s="220"/>
      <c r="LO7" s="220"/>
      <c r="LP7" s="220"/>
      <c r="LQ7" s="220"/>
      <c r="LR7" s="220"/>
      <c r="LS7" s="220"/>
      <c r="LT7" s="220"/>
      <c r="LU7" s="220"/>
      <c r="LV7" s="220"/>
      <c r="LW7" s="220"/>
      <c r="LX7" s="220"/>
      <c r="LY7" s="220"/>
      <c r="LZ7" s="220"/>
      <c r="MA7" s="220"/>
      <c r="MB7" s="220"/>
      <c r="MC7" s="220"/>
      <c r="MD7" s="220"/>
      <c r="ME7" s="220"/>
      <c r="MF7" s="220"/>
      <c r="MG7" s="220"/>
      <c r="MH7" s="220"/>
      <c r="MI7" s="220"/>
      <c r="MJ7" s="220"/>
      <c r="MK7" s="220"/>
      <c r="ML7" s="220"/>
      <c r="MM7" s="220"/>
      <c r="MN7" s="220"/>
      <c r="MO7" s="220"/>
      <c r="MP7" s="220"/>
      <c r="MQ7" s="220"/>
      <c r="MR7" s="220"/>
      <c r="MS7" s="220"/>
      <c r="MT7" s="220"/>
      <c r="MU7" s="220"/>
      <c r="MV7" s="220"/>
      <c r="MW7" s="220"/>
      <c r="MX7" s="220"/>
      <c r="MY7" s="220"/>
      <c r="MZ7" s="220"/>
      <c r="NA7" s="220"/>
      <c r="NB7" s="220"/>
      <c r="NC7" s="220"/>
      <c r="ND7" s="220"/>
      <c r="NE7" s="220"/>
      <c r="NF7" s="220"/>
      <c r="NG7" s="220"/>
      <c r="NH7" s="220"/>
      <c r="NI7" s="220"/>
      <c r="NJ7" s="220"/>
      <c r="NK7" s="220"/>
      <c r="NL7" s="220"/>
      <c r="NM7" s="220"/>
      <c r="NN7" s="220"/>
      <c r="NO7" s="220"/>
      <c r="NP7" s="220"/>
      <c r="NQ7" s="220"/>
      <c r="NR7" s="220"/>
      <c r="NS7" s="220"/>
      <c r="NT7" s="220"/>
      <c r="NU7" s="220"/>
      <c r="NV7" s="220"/>
      <c r="NW7" s="220"/>
      <c r="NX7" s="220"/>
      <c r="NY7" s="220"/>
      <c r="NZ7" s="220"/>
      <c r="OA7" s="220"/>
      <c r="OB7" s="220"/>
      <c r="OC7" s="220"/>
      <c r="OD7" s="220"/>
      <c r="OE7" s="220"/>
      <c r="OF7" s="220"/>
      <c r="OG7" s="220"/>
      <c r="OH7" s="220"/>
      <c r="OI7" s="220"/>
      <c r="OJ7" s="220"/>
      <c r="OK7" s="220"/>
      <c r="OL7" s="220"/>
      <c r="OM7" s="220"/>
      <c r="ON7" s="220"/>
      <c r="OO7" s="220"/>
      <c r="OP7" s="220"/>
      <c r="OQ7" s="220"/>
      <c r="OR7" s="220"/>
      <c r="OS7" s="220"/>
      <c r="OT7" s="220"/>
      <c r="OU7" s="220"/>
      <c r="OV7" s="220"/>
      <c r="OW7" s="220"/>
      <c r="OX7" s="220"/>
      <c r="OY7" s="220"/>
      <c r="OZ7" s="220"/>
      <c r="PA7" s="220"/>
      <c r="PB7" s="220"/>
      <c r="PC7" s="220"/>
      <c r="PD7" s="220"/>
      <c r="PE7" s="220"/>
      <c r="PF7" s="220"/>
      <c r="PG7" s="220"/>
      <c r="PH7" s="220"/>
      <c r="PI7" s="220"/>
      <c r="PJ7" s="220"/>
      <c r="PK7" s="220"/>
      <c r="PL7" s="220"/>
      <c r="PM7" s="220"/>
      <c r="PN7" s="220"/>
      <c r="PO7" s="220"/>
      <c r="PP7" s="220"/>
      <c r="PQ7" s="220"/>
      <c r="PR7" s="220"/>
      <c r="PS7" s="220"/>
      <c r="PT7" s="220"/>
      <c r="PU7" s="220"/>
      <c r="PV7" s="220"/>
      <c r="PW7" s="220"/>
      <c r="PX7" s="220"/>
      <c r="PY7" s="220"/>
      <c r="PZ7" s="220"/>
      <c r="QA7" s="220"/>
      <c r="QB7" s="220"/>
      <c r="QC7" s="220"/>
      <c r="QD7" s="220"/>
      <c r="QE7" s="220"/>
      <c r="QF7" s="220"/>
      <c r="QG7" s="220"/>
      <c r="QH7" s="220"/>
      <c r="QI7" s="220"/>
      <c r="QJ7" s="220"/>
      <c r="QK7" s="220"/>
      <c r="QL7" s="220"/>
      <c r="QM7" s="220"/>
      <c r="QN7" s="220"/>
      <c r="QO7" s="220"/>
      <c r="QP7" s="220"/>
      <c r="QQ7" s="220"/>
      <c r="QR7" s="220"/>
      <c r="QS7" s="220"/>
      <c r="QT7" s="220"/>
      <c r="QU7" s="220"/>
      <c r="QV7" s="220"/>
      <c r="QW7" s="220"/>
      <c r="QX7" s="220"/>
      <c r="QY7" s="220"/>
      <c r="QZ7" s="220"/>
      <c r="RA7" s="220"/>
      <c r="RB7" s="220"/>
      <c r="RC7" s="220"/>
      <c r="RD7" s="220"/>
      <c r="RE7" s="220"/>
      <c r="RF7" s="220"/>
      <c r="RG7" s="220"/>
      <c r="RH7" s="220"/>
      <c r="RI7" s="220"/>
      <c r="RJ7" s="220"/>
      <c r="RK7" s="220"/>
      <c r="RL7" s="220"/>
      <c r="RM7" s="220"/>
      <c r="RN7" s="220"/>
      <c r="RO7" s="220"/>
      <c r="RP7" s="220"/>
      <c r="RQ7" s="220"/>
      <c r="RR7" s="220"/>
      <c r="RS7" s="220"/>
      <c r="RT7" s="220"/>
      <c r="RU7" s="220"/>
      <c r="RV7" s="220"/>
      <c r="RW7" s="220"/>
      <c r="RX7" s="220"/>
      <c r="RY7" s="220"/>
      <c r="RZ7" s="220"/>
      <c r="SA7" s="220"/>
      <c r="SB7" s="220"/>
      <c r="SC7" s="220"/>
      <c r="SD7" s="220"/>
      <c r="SE7" s="220"/>
      <c r="SF7" s="220"/>
      <c r="SG7" s="220"/>
      <c r="SH7" s="220"/>
      <c r="SI7" s="220"/>
      <c r="SJ7" s="220"/>
      <c r="SK7" s="220"/>
      <c r="SL7" s="220"/>
      <c r="SM7" s="220"/>
      <c r="SN7" s="220"/>
      <c r="SO7" s="220"/>
      <c r="SP7" s="220"/>
      <c r="SQ7" s="220"/>
      <c r="SR7" s="220"/>
      <c r="SS7" s="220"/>
      <c r="ST7" s="220"/>
      <c r="SU7" s="220"/>
      <c r="SV7" s="220"/>
      <c r="SW7" s="220"/>
      <c r="SX7" s="220"/>
      <c r="SY7" s="220"/>
      <c r="SZ7" s="220"/>
      <c r="TA7" s="220"/>
      <c r="TB7" s="220"/>
      <c r="TC7" s="220"/>
      <c r="TD7" s="220"/>
      <c r="TE7" s="220"/>
      <c r="TF7" s="220"/>
      <c r="TG7" s="220"/>
      <c r="TH7" s="220"/>
      <c r="TI7" s="220"/>
      <c r="TJ7" s="220"/>
      <c r="TK7" s="220"/>
      <c r="TL7" s="220"/>
      <c r="TM7" s="220"/>
      <c r="TN7" s="220"/>
      <c r="TO7" s="220"/>
      <c r="TP7" s="220"/>
      <c r="TQ7" s="220"/>
      <c r="TR7" s="220"/>
      <c r="TS7" s="220"/>
      <c r="TT7" s="220"/>
      <c r="TU7" s="220"/>
      <c r="TV7" s="220"/>
      <c r="TW7" s="220"/>
      <c r="TX7" s="220"/>
      <c r="TY7" s="220"/>
      <c r="TZ7" s="220"/>
      <c r="UA7" s="220"/>
      <c r="UB7" s="220"/>
      <c r="UC7" s="220"/>
      <c r="UD7" s="220"/>
      <c r="UE7" s="220"/>
      <c r="UF7" s="220"/>
      <c r="UG7" s="220"/>
      <c r="UH7" s="220"/>
      <c r="UI7" s="220"/>
      <c r="UJ7" s="220"/>
      <c r="UK7" s="220"/>
      <c r="UL7" s="220"/>
      <c r="UM7" s="220"/>
      <c r="UN7" s="220"/>
      <c r="UO7" s="220"/>
      <c r="UP7" s="220"/>
      <c r="UQ7" s="220"/>
      <c r="UR7" s="220"/>
      <c r="US7" s="220"/>
      <c r="UT7" s="220"/>
      <c r="UU7" s="220"/>
      <c r="UV7" s="220"/>
      <c r="UW7" s="220"/>
      <c r="UX7" s="220"/>
      <c r="UY7" s="220"/>
      <c r="UZ7" s="220"/>
      <c r="VA7" s="220"/>
      <c r="VB7" s="220"/>
      <c r="VC7" s="220"/>
      <c r="VD7" s="220"/>
      <c r="VE7" s="220"/>
      <c r="VF7" s="220"/>
      <c r="VG7" s="220"/>
      <c r="VH7" s="220"/>
      <c r="VI7" s="220"/>
      <c r="VJ7" s="220"/>
      <c r="VK7" s="220"/>
      <c r="VL7" s="220"/>
      <c r="VM7" s="220"/>
      <c r="VN7" s="220"/>
      <c r="VO7" s="220"/>
      <c r="VP7" s="220"/>
      <c r="VQ7" s="220"/>
      <c r="VR7" s="220"/>
      <c r="VS7" s="220"/>
      <c r="VT7" s="220"/>
      <c r="VU7" s="220"/>
      <c r="VV7" s="220"/>
      <c r="VW7" s="220"/>
      <c r="VX7" s="220"/>
      <c r="VY7" s="220"/>
      <c r="VZ7" s="220"/>
      <c r="WA7" s="220"/>
      <c r="WB7" s="220"/>
      <c r="WC7" s="220"/>
      <c r="WD7" s="220"/>
      <c r="WE7" s="220"/>
      <c r="WF7" s="220"/>
      <c r="WG7" s="220"/>
      <c r="WH7" s="220"/>
      <c r="WI7" s="220"/>
      <c r="WJ7" s="220"/>
      <c r="WK7" s="220"/>
      <c r="WL7" s="220"/>
      <c r="WM7" s="220"/>
      <c r="WN7" s="220"/>
      <c r="WO7" s="220"/>
      <c r="WP7" s="220"/>
      <c r="WQ7" s="220"/>
      <c r="WR7" s="220"/>
      <c r="WS7" s="220"/>
      <c r="WT7" s="220"/>
      <c r="WU7" s="220"/>
      <c r="WV7" s="220"/>
      <c r="WW7" s="220"/>
      <c r="WX7" s="220"/>
      <c r="WY7" s="220"/>
      <c r="WZ7" s="220"/>
      <c r="XA7" s="220"/>
      <c r="XB7" s="220"/>
      <c r="XC7" s="220"/>
      <c r="XD7" s="220"/>
      <c r="XE7" s="220"/>
      <c r="XF7" s="220"/>
      <c r="XG7" s="220"/>
      <c r="XH7" s="220"/>
      <c r="XI7" s="220"/>
      <c r="XJ7" s="220"/>
      <c r="XK7" s="220"/>
      <c r="XL7" s="220"/>
      <c r="XM7" s="220"/>
      <c r="XN7" s="220"/>
      <c r="XO7" s="220"/>
      <c r="XP7" s="220"/>
      <c r="XQ7" s="220"/>
      <c r="XR7" s="220"/>
      <c r="XS7" s="220"/>
      <c r="XT7" s="220"/>
      <c r="XU7" s="220"/>
      <c r="XV7" s="220"/>
      <c r="XW7" s="220"/>
      <c r="XX7" s="220"/>
      <c r="XY7" s="220"/>
      <c r="XZ7" s="220"/>
      <c r="YA7" s="220"/>
      <c r="YB7" s="220"/>
      <c r="YC7" s="220"/>
      <c r="YD7" s="220"/>
      <c r="YE7" s="220"/>
      <c r="YF7" s="220"/>
      <c r="YG7" s="220"/>
      <c r="YH7" s="220"/>
      <c r="YI7" s="220"/>
      <c r="YJ7" s="220"/>
      <c r="YK7" s="220"/>
      <c r="YL7" s="220"/>
      <c r="YM7" s="220"/>
      <c r="YN7" s="220"/>
      <c r="YO7" s="220"/>
      <c r="YP7" s="220"/>
      <c r="YQ7" s="220"/>
      <c r="YR7" s="220"/>
      <c r="YS7" s="220"/>
      <c r="YT7" s="220"/>
      <c r="YU7" s="220"/>
      <c r="YV7" s="220"/>
      <c r="YW7" s="220"/>
      <c r="YX7" s="220"/>
      <c r="YY7" s="220"/>
      <c r="YZ7" s="220"/>
      <c r="ZA7" s="220"/>
      <c r="ZB7" s="220"/>
      <c r="ZC7" s="220"/>
      <c r="ZD7" s="220"/>
      <c r="ZE7" s="220"/>
      <c r="ZF7" s="220"/>
      <c r="ZG7" s="220"/>
      <c r="ZH7" s="220"/>
      <c r="ZI7" s="220"/>
      <c r="ZJ7" s="220"/>
      <c r="ZK7" s="220"/>
      <c r="ZL7" s="220"/>
      <c r="ZM7" s="220"/>
      <c r="ZN7" s="220"/>
      <c r="ZO7" s="220"/>
      <c r="ZP7" s="220"/>
      <c r="ZQ7" s="220"/>
      <c r="ZR7" s="220"/>
      <c r="ZS7" s="220"/>
      <c r="ZT7" s="220"/>
      <c r="ZU7" s="220"/>
      <c r="ZV7" s="220"/>
      <c r="ZW7" s="220"/>
      <c r="ZX7" s="220"/>
      <c r="ZY7" s="220"/>
      <c r="ZZ7" s="220"/>
      <c r="AAA7" s="220"/>
      <c r="AAB7" s="220"/>
      <c r="AAC7" s="220"/>
      <c r="AAD7" s="220"/>
      <c r="AAE7" s="220"/>
      <c r="AAF7" s="220"/>
      <c r="AAG7" s="220"/>
      <c r="AAH7" s="220"/>
      <c r="AAI7" s="220"/>
      <c r="AAJ7" s="220"/>
      <c r="AAK7" s="220"/>
      <c r="AAL7" s="220"/>
      <c r="AAM7" s="220"/>
      <c r="AAN7" s="220"/>
      <c r="AAO7" s="220"/>
      <c r="AAP7" s="220"/>
      <c r="AAQ7" s="220"/>
      <c r="AAR7" s="220"/>
      <c r="AAS7" s="220"/>
      <c r="AAT7" s="220"/>
      <c r="AAU7" s="220"/>
      <c r="AAV7" s="220"/>
      <c r="AAW7" s="220"/>
      <c r="AAX7" s="220"/>
      <c r="AAY7" s="220"/>
      <c r="AAZ7" s="220"/>
      <c r="ABA7" s="220"/>
      <c r="ABB7" s="220"/>
      <c r="ABC7" s="220"/>
      <c r="ABD7" s="220"/>
      <c r="ABE7" s="220"/>
      <c r="ABF7" s="220"/>
      <c r="ABG7" s="220"/>
      <c r="ABH7" s="220"/>
      <c r="ABI7" s="220"/>
      <c r="ABJ7" s="220"/>
      <c r="ABK7" s="220"/>
      <c r="ABL7" s="220"/>
      <c r="ABM7" s="220"/>
      <c r="ABN7" s="220"/>
      <c r="ABO7" s="220"/>
      <c r="ABP7" s="220"/>
      <c r="ABQ7" s="220"/>
      <c r="ABR7" s="220"/>
      <c r="ABS7" s="220"/>
      <c r="ABT7" s="220"/>
      <c r="ABU7" s="220"/>
      <c r="ABV7" s="220"/>
      <c r="ABW7" s="220"/>
      <c r="ABX7" s="220"/>
      <c r="ABY7" s="220"/>
      <c r="ABZ7" s="220"/>
      <c r="ACA7" s="220"/>
      <c r="ACB7" s="220"/>
      <c r="ACC7" s="220"/>
      <c r="ACD7" s="220"/>
      <c r="ACE7" s="220"/>
      <c r="ACF7" s="220"/>
      <c r="ACG7" s="220"/>
      <c r="ACH7" s="220"/>
      <c r="ACI7" s="220"/>
      <c r="ACJ7" s="220"/>
      <c r="ACK7" s="220"/>
      <c r="ACL7" s="220"/>
      <c r="ACM7" s="220"/>
      <c r="ACN7" s="220"/>
      <c r="ACO7" s="220"/>
      <c r="ACP7" s="220"/>
      <c r="ACQ7" s="220"/>
      <c r="ACR7" s="220"/>
      <c r="ACS7" s="220"/>
      <c r="ACT7" s="220"/>
      <c r="ACU7" s="220"/>
      <c r="ACV7" s="220"/>
      <c r="ACW7" s="220"/>
      <c r="ACX7" s="220"/>
      <c r="ACY7" s="220"/>
      <c r="ACZ7" s="220"/>
      <c r="ADA7" s="220"/>
      <c r="ADB7" s="220"/>
      <c r="ADC7" s="220"/>
      <c r="ADD7" s="220"/>
      <c r="ADE7" s="220"/>
      <c r="ADF7" s="220"/>
      <c r="ADG7" s="220"/>
      <c r="ADH7" s="220"/>
      <c r="ADI7" s="220"/>
      <c r="ADJ7" s="220"/>
      <c r="ADK7" s="220"/>
      <c r="ADL7" s="220"/>
      <c r="ADM7" s="220"/>
      <c r="ADN7" s="220"/>
      <c r="ADO7" s="220"/>
      <c r="ADP7" s="220"/>
      <c r="ADQ7" s="220"/>
      <c r="ADR7" s="220"/>
      <c r="ADS7" s="220"/>
      <c r="ADT7" s="220"/>
      <c r="ADU7" s="220"/>
      <c r="ADV7" s="220"/>
      <c r="ADW7" s="220"/>
      <c r="ADX7" s="220"/>
      <c r="ADY7" s="220"/>
      <c r="ADZ7" s="220"/>
      <c r="AEA7" s="220"/>
      <c r="AEB7" s="220"/>
      <c r="AEC7" s="220"/>
      <c r="AED7" s="220"/>
      <c r="AEE7" s="220"/>
      <c r="AEF7" s="220"/>
      <c r="AEG7" s="220"/>
      <c r="AEH7" s="220"/>
      <c r="AEI7" s="220"/>
      <c r="AEJ7" s="220"/>
      <c r="AEK7" s="220"/>
      <c r="AEL7" s="220"/>
      <c r="AEM7" s="220"/>
      <c r="AEN7" s="220"/>
      <c r="AEO7" s="220"/>
      <c r="AEP7" s="220"/>
      <c r="AEQ7" s="220"/>
      <c r="AER7" s="220"/>
      <c r="AES7" s="220"/>
      <c r="AET7" s="220"/>
      <c r="AEU7" s="220"/>
      <c r="AEV7" s="220"/>
      <c r="AEW7" s="220"/>
      <c r="AEX7" s="220"/>
      <c r="AEY7" s="220"/>
      <c r="AEZ7" s="220"/>
      <c r="AFA7" s="220"/>
      <c r="AFB7" s="220"/>
      <c r="AFC7" s="220"/>
      <c r="AFD7" s="220"/>
      <c r="AFE7" s="220"/>
      <c r="AFF7" s="220"/>
      <c r="AFG7" s="220"/>
      <c r="AFH7" s="220"/>
      <c r="AFI7" s="220"/>
      <c r="AFJ7" s="220"/>
      <c r="AFK7" s="220"/>
      <c r="AFL7" s="220"/>
      <c r="AFM7" s="220"/>
      <c r="AFN7" s="220"/>
      <c r="AFO7" s="220"/>
      <c r="AFP7" s="220"/>
      <c r="AFQ7" s="220"/>
      <c r="AFR7" s="220"/>
      <c r="AFS7" s="220"/>
      <c r="AFT7" s="220"/>
      <c r="AFU7" s="220"/>
      <c r="AFV7" s="220"/>
      <c r="AFW7" s="220"/>
      <c r="AFX7" s="220"/>
      <c r="AFY7" s="220"/>
      <c r="AFZ7" s="220"/>
      <c r="AGA7" s="220"/>
      <c r="AGB7" s="220"/>
      <c r="AGC7" s="220"/>
      <c r="AGD7" s="220"/>
      <c r="AGE7" s="220"/>
      <c r="AGF7" s="220"/>
      <c r="AGG7" s="220"/>
      <c r="AGH7" s="220"/>
      <c r="AGI7" s="220"/>
      <c r="AGJ7" s="220"/>
      <c r="AGK7" s="220"/>
      <c r="AGL7" s="220"/>
      <c r="AGM7" s="220"/>
      <c r="AGN7" s="220"/>
      <c r="AGO7" s="220"/>
      <c r="AGP7" s="220"/>
      <c r="AGQ7" s="220"/>
      <c r="AGR7" s="220"/>
      <c r="AGS7" s="220"/>
      <c r="AGT7" s="220"/>
      <c r="AGU7" s="220"/>
      <c r="AGV7" s="220"/>
      <c r="AGW7" s="220"/>
      <c r="AGX7" s="220"/>
      <c r="AGY7" s="220"/>
      <c r="AGZ7" s="220"/>
      <c r="AHA7" s="220"/>
      <c r="AHB7" s="220"/>
      <c r="AHC7" s="220"/>
      <c r="AHD7" s="220"/>
      <c r="AHE7" s="220"/>
      <c r="AHF7" s="220"/>
      <c r="AHG7" s="220"/>
      <c r="AHH7" s="220"/>
      <c r="AHI7" s="220"/>
      <c r="AHJ7" s="220"/>
      <c r="AHK7" s="220"/>
      <c r="AHL7" s="220"/>
      <c r="AHM7" s="220"/>
      <c r="AHN7" s="220"/>
      <c r="AHO7" s="220"/>
      <c r="AHP7" s="220"/>
      <c r="AHQ7" s="220"/>
      <c r="AHR7" s="220"/>
      <c r="AHS7" s="220"/>
      <c r="AHT7" s="220"/>
      <c r="AHU7" s="220"/>
      <c r="AHV7" s="220"/>
      <c r="AHW7" s="220"/>
      <c r="AHX7" s="220"/>
      <c r="AHY7" s="220"/>
      <c r="AHZ7" s="220"/>
      <c r="AIA7" s="220"/>
      <c r="AIB7" s="220"/>
      <c r="AIC7" s="220"/>
      <c r="AID7" s="220"/>
      <c r="AIE7" s="220"/>
      <c r="AIF7" s="220"/>
      <c r="AIG7" s="220"/>
      <c r="AIH7" s="220"/>
      <c r="AII7" s="220"/>
      <c r="AIJ7" s="220"/>
      <c r="AIK7" s="220"/>
      <c r="AIL7" s="220"/>
      <c r="AIM7" s="220"/>
      <c r="AIN7" s="220"/>
      <c r="AIO7" s="220"/>
      <c r="AIP7" s="220"/>
      <c r="AIQ7" s="220"/>
      <c r="AIR7" s="220"/>
      <c r="AIS7" s="220"/>
      <c r="AIT7" s="220"/>
      <c r="AIU7" s="220"/>
      <c r="AIV7" s="220"/>
      <c r="AIW7" s="220"/>
      <c r="AIX7" s="220"/>
      <c r="AIY7" s="220"/>
      <c r="AIZ7" s="220"/>
      <c r="AJA7" s="220"/>
      <c r="AJB7" s="220"/>
      <c r="AJC7" s="220"/>
      <c r="AJD7" s="220"/>
      <c r="AJE7" s="220"/>
      <c r="AJF7" s="220"/>
      <c r="AJG7" s="220"/>
      <c r="AJH7" s="220"/>
      <c r="AJI7" s="220"/>
      <c r="AJJ7" s="220"/>
      <c r="AJK7" s="220"/>
      <c r="AJL7" s="220"/>
      <c r="AJM7" s="220"/>
      <c r="AJN7" s="220"/>
      <c r="AJO7" s="220"/>
      <c r="AJP7" s="220"/>
      <c r="AJQ7" s="220"/>
      <c r="AJR7" s="220"/>
      <c r="AJS7" s="220"/>
      <c r="AJT7" s="220"/>
      <c r="AJU7" s="220"/>
      <c r="AJV7" s="220"/>
      <c r="AJW7" s="220"/>
      <c r="AJX7" s="220"/>
      <c r="AJY7" s="220"/>
      <c r="AJZ7" s="220"/>
      <c r="AKA7" s="220"/>
      <c r="AKB7" s="220"/>
      <c r="AKC7" s="220"/>
      <c r="AKD7" s="220"/>
      <c r="AKE7" s="220"/>
      <c r="AKF7" s="220"/>
      <c r="AKG7" s="220"/>
      <c r="AKH7" s="220"/>
      <c r="AKI7" s="220"/>
      <c r="AKJ7" s="220"/>
      <c r="AKK7" s="220"/>
      <c r="AKL7" s="220"/>
      <c r="AKM7" s="220"/>
      <c r="AKN7" s="220"/>
      <c r="AKO7" s="220"/>
      <c r="AKP7" s="220"/>
      <c r="AKQ7" s="220"/>
      <c r="AKR7" s="220"/>
      <c r="AKS7" s="220"/>
      <c r="AKT7" s="220"/>
      <c r="AKU7" s="220"/>
      <c r="AKV7" s="220"/>
      <c r="AKW7" s="220"/>
      <c r="AKX7" s="220"/>
      <c r="AKY7" s="220"/>
      <c r="AKZ7" s="220"/>
      <c r="ALA7" s="220"/>
      <c r="ALB7" s="220"/>
      <c r="ALC7" s="220"/>
      <c r="ALD7" s="220"/>
      <c r="ALE7" s="220"/>
      <c r="ALF7" s="220"/>
      <c r="ALG7" s="220"/>
      <c r="ALH7" s="220"/>
      <c r="ALI7" s="220"/>
      <c r="ALJ7" s="220"/>
      <c r="ALK7" s="220"/>
      <c r="ALL7" s="220"/>
      <c r="ALM7" s="220"/>
      <c r="ALN7" s="220"/>
      <c r="ALO7" s="220"/>
      <c r="ALP7" s="220"/>
      <c r="ALQ7" s="220"/>
      <c r="ALR7" s="220"/>
      <c r="ALS7" s="220"/>
      <c r="ALT7" s="220"/>
      <c r="ALU7" s="220"/>
      <c r="ALV7" s="220"/>
      <c r="ALW7" s="220"/>
      <c r="ALX7" s="220"/>
      <c r="ALY7" s="220"/>
      <c r="ALZ7" s="220"/>
      <c r="AMA7" s="220"/>
      <c r="AMB7" s="220"/>
      <c r="AMC7" s="220"/>
      <c r="AMD7" s="220"/>
      <c r="AME7" s="220"/>
      <c r="AMF7" s="220"/>
      <c r="AMG7" s="220"/>
      <c r="AMH7" s="220"/>
      <c r="AMI7" s="220"/>
      <c r="AMJ7" s="220"/>
      <c r="AMK7" s="220"/>
      <c r="AML7" s="220"/>
      <c r="AMM7" s="220"/>
      <c r="AMN7" s="220"/>
      <c r="AMO7" s="220"/>
      <c r="AMP7" s="220"/>
      <c r="AMQ7" s="220"/>
      <c r="AMR7" s="220"/>
      <c r="AMS7" s="220"/>
      <c r="AMT7" s="220"/>
      <c r="AMU7" s="220"/>
      <c r="AMV7" s="220"/>
      <c r="AMW7" s="220"/>
      <c r="AMX7" s="220"/>
      <c r="AMY7" s="220"/>
      <c r="AMZ7" s="220"/>
      <c r="ANA7" s="220"/>
      <c r="ANB7" s="220"/>
      <c r="ANC7" s="220"/>
      <c r="AND7" s="220"/>
      <c r="ANE7" s="220"/>
      <c r="ANF7" s="220"/>
      <c r="ANG7" s="220"/>
      <c r="ANH7" s="220"/>
      <c r="ANI7" s="220"/>
      <c r="ANJ7" s="220"/>
      <c r="ANK7" s="220"/>
      <c r="ANL7" s="220"/>
      <c r="ANM7" s="220"/>
      <c r="ANN7" s="220"/>
      <c r="ANO7" s="220"/>
      <c r="ANP7" s="220"/>
      <c r="ANQ7" s="220"/>
      <c r="ANR7" s="220"/>
      <c r="ANS7" s="220"/>
      <c r="ANT7" s="220"/>
      <c r="ANU7" s="220"/>
      <c r="ANV7" s="220"/>
      <c r="ANW7" s="220"/>
      <c r="ANX7" s="220"/>
      <c r="ANY7" s="220"/>
      <c r="ANZ7" s="220"/>
      <c r="AOA7" s="220"/>
      <c r="AOB7" s="220"/>
      <c r="AOC7" s="220"/>
      <c r="AOD7" s="220"/>
      <c r="AOE7" s="220"/>
      <c r="AOF7" s="220"/>
      <c r="AOG7" s="220"/>
      <c r="AOH7" s="220"/>
      <c r="AOI7" s="220"/>
      <c r="AOJ7" s="220"/>
      <c r="AOK7" s="220"/>
      <c r="AOL7" s="220"/>
      <c r="AOM7" s="220"/>
      <c r="AON7" s="220"/>
      <c r="AOO7" s="220"/>
      <c r="AOP7" s="220"/>
      <c r="AOQ7" s="220"/>
      <c r="AOR7" s="220"/>
      <c r="AOS7" s="220"/>
      <c r="AOT7" s="220"/>
      <c r="AOU7" s="220"/>
      <c r="AOV7" s="220"/>
      <c r="AOW7" s="220"/>
      <c r="AOX7" s="220"/>
      <c r="AOY7" s="220"/>
      <c r="AOZ7" s="220"/>
      <c r="APA7" s="220"/>
      <c r="APB7" s="220"/>
      <c r="APC7" s="220"/>
      <c r="APD7" s="220"/>
      <c r="APE7" s="220"/>
      <c r="APF7" s="220"/>
      <c r="APG7" s="220"/>
      <c r="APH7" s="220"/>
      <c r="API7" s="220"/>
      <c r="APJ7" s="220"/>
      <c r="APK7" s="220"/>
      <c r="APL7" s="220"/>
      <c r="APM7" s="220"/>
      <c r="APN7" s="220"/>
      <c r="APO7" s="220"/>
      <c r="APP7" s="220"/>
      <c r="APQ7" s="220"/>
      <c r="APR7" s="220"/>
      <c r="APS7" s="220"/>
      <c r="APT7" s="220"/>
      <c r="APU7" s="220"/>
      <c r="APV7" s="220"/>
      <c r="APW7" s="220"/>
      <c r="APX7" s="220"/>
      <c r="APY7" s="220"/>
      <c r="APZ7" s="220"/>
      <c r="AQA7" s="220"/>
      <c r="AQB7" s="220"/>
      <c r="AQC7" s="220"/>
      <c r="AQD7" s="220"/>
      <c r="AQE7" s="220"/>
      <c r="AQF7" s="220"/>
      <c r="AQG7" s="220"/>
      <c r="AQH7" s="220"/>
      <c r="AQI7" s="220"/>
      <c r="AQJ7" s="220"/>
      <c r="AQK7" s="220"/>
      <c r="AQL7" s="220"/>
      <c r="AQM7" s="220"/>
      <c r="AQN7" s="220"/>
      <c r="AQO7" s="220"/>
      <c r="AQP7" s="220"/>
      <c r="AQQ7" s="220"/>
      <c r="AQR7" s="220"/>
      <c r="AQS7" s="220"/>
      <c r="AQT7" s="220"/>
      <c r="AQU7" s="220"/>
      <c r="AQV7" s="220"/>
      <c r="AQW7" s="220"/>
      <c r="AQX7" s="220"/>
      <c r="AQY7" s="220"/>
      <c r="AQZ7" s="220"/>
      <c r="ARA7" s="220"/>
      <c r="ARB7" s="220"/>
      <c r="ARC7" s="220"/>
      <c r="ARD7" s="220"/>
      <c r="ARE7" s="220"/>
      <c r="ARF7" s="220"/>
      <c r="ARG7" s="220"/>
      <c r="ARH7" s="220"/>
      <c r="ARI7" s="220"/>
      <c r="ARJ7" s="220"/>
      <c r="ARK7" s="220"/>
      <c r="ARL7" s="220"/>
      <c r="ARM7" s="220"/>
      <c r="ARN7" s="220"/>
      <c r="ARO7" s="220"/>
      <c r="ARP7" s="220"/>
      <c r="ARQ7" s="220"/>
      <c r="ARR7" s="220"/>
      <c r="ARS7" s="220"/>
      <c r="ART7" s="220"/>
      <c r="ARU7" s="220"/>
      <c r="ARV7" s="220"/>
      <c r="ARW7" s="220"/>
      <c r="ARX7" s="220"/>
      <c r="ARY7" s="220"/>
      <c r="ARZ7" s="220"/>
      <c r="ASA7" s="220"/>
      <c r="ASB7" s="220"/>
      <c r="ASC7" s="220"/>
      <c r="ASD7" s="220"/>
      <c r="ASE7" s="220"/>
      <c r="ASF7" s="220"/>
      <c r="ASG7" s="220"/>
      <c r="ASH7" s="220"/>
      <c r="ASI7" s="220"/>
      <c r="ASJ7" s="220"/>
      <c r="ASK7" s="220"/>
      <c r="ASL7" s="220"/>
      <c r="ASM7" s="220"/>
      <c r="ASN7" s="220"/>
      <c r="ASO7" s="220"/>
      <c r="ASP7" s="220"/>
      <c r="ASQ7" s="220"/>
      <c r="ASR7" s="220"/>
      <c r="ASS7" s="220"/>
      <c r="AST7" s="220"/>
      <c r="ASU7" s="220"/>
      <c r="ASV7" s="220"/>
      <c r="ASW7" s="220"/>
      <c r="ASX7" s="220"/>
      <c r="ASY7" s="220"/>
      <c r="ASZ7" s="220"/>
      <c r="ATA7" s="220"/>
      <c r="ATB7" s="220"/>
      <c r="ATC7" s="220"/>
      <c r="ATD7" s="220"/>
      <c r="ATE7" s="220"/>
      <c r="ATF7" s="220"/>
      <c r="ATG7" s="220"/>
      <c r="ATH7" s="220"/>
      <c r="ATI7" s="220"/>
      <c r="ATJ7" s="220"/>
      <c r="ATK7" s="220"/>
      <c r="ATL7" s="220"/>
      <c r="ATM7" s="220"/>
      <c r="ATN7" s="220"/>
      <c r="ATO7" s="220"/>
      <c r="ATP7" s="220"/>
      <c r="ATQ7" s="220"/>
      <c r="ATR7" s="220"/>
      <c r="ATS7" s="220"/>
      <c r="ATT7" s="220"/>
      <c r="ATU7" s="220"/>
      <c r="ATV7" s="220"/>
      <c r="ATW7" s="220"/>
      <c r="ATX7" s="220"/>
      <c r="ATY7" s="220"/>
      <c r="ATZ7" s="220"/>
      <c r="AUA7" s="220"/>
      <c r="AUB7" s="220"/>
      <c r="AUC7" s="220"/>
      <c r="AUD7" s="220"/>
      <c r="AUE7" s="220"/>
      <c r="AUF7" s="220"/>
      <c r="AUG7" s="220"/>
      <c r="AUH7" s="220"/>
      <c r="AUI7" s="220"/>
      <c r="AUJ7" s="220"/>
      <c r="AUK7" s="220"/>
      <c r="AUL7" s="220"/>
      <c r="AUM7" s="220"/>
      <c r="AUN7" s="220"/>
      <c r="AUO7" s="220"/>
      <c r="AUP7" s="220"/>
      <c r="AUQ7" s="220"/>
      <c r="AUR7" s="220"/>
      <c r="AUS7" s="220"/>
      <c r="AUT7" s="220"/>
      <c r="AUU7" s="220"/>
      <c r="AUV7" s="220"/>
      <c r="AUW7" s="220"/>
      <c r="AUX7" s="220"/>
      <c r="AUY7" s="220"/>
      <c r="AUZ7" s="220"/>
      <c r="AVA7" s="220"/>
      <c r="AVB7" s="220"/>
      <c r="AVC7" s="220"/>
      <c r="AVD7" s="220"/>
      <c r="AVE7" s="220"/>
      <c r="AVF7" s="220"/>
      <c r="AVG7" s="220"/>
      <c r="AVH7" s="220"/>
      <c r="AVI7" s="220"/>
      <c r="AVJ7" s="220"/>
      <c r="AVK7" s="220"/>
      <c r="AVL7" s="220"/>
      <c r="AVM7" s="220"/>
      <c r="AVN7" s="220"/>
      <c r="AVO7" s="220"/>
      <c r="AVP7" s="220"/>
      <c r="AVQ7" s="220"/>
      <c r="AVR7" s="220"/>
      <c r="AVS7" s="220"/>
      <c r="AVT7" s="220"/>
      <c r="AVU7" s="220"/>
      <c r="AVV7" s="220"/>
      <c r="AVW7" s="220"/>
      <c r="AVX7" s="220"/>
      <c r="AVY7" s="220"/>
      <c r="AVZ7" s="220"/>
      <c r="AWA7" s="220"/>
      <c r="AWB7" s="220"/>
      <c r="AWC7" s="220"/>
      <c r="AWD7" s="220"/>
      <c r="AWE7" s="220"/>
      <c r="AWF7" s="220"/>
      <c r="AWG7" s="220"/>
      <c r="AWH7" s="220"/>
      <c r="AWI7" s="220"/>
      <c r="AWJ7" s="220"/>
      <c r="AWK7" s="220"/>
      <c r="AWL7" s="220"/>
      <c r="AWM7" s="220"/>
      <c r="AWN7" s="220"/>
      <c r="AWO7" s="220"/>
      <c r="AWP7" s="220"/>
      <c r="AWQ7" s="220"/>
      <c r="AWR7" s="220"/>
      <c r="AWS7" s="220"/>
      <c r="AWT7" s="220"/>
      <c r="AWU7" s="220"/>
      <c r="AWV7" s="220"/>
      <c r="AWW7" s="220"/>
      <c r="AWX7" s="220"/>
      <c r="AWY7" s="220"/>
      <c r="AWZ7" s="220"/>
      <c r="AXA7" s="220"/>
      <c r="AXB7" s="220"/>
      <c r="AXC7" s="220"/>
      <c r="AXD7" s="220"/>
      <c r="AXE7" s="220"/>
      <c r="AXF7" s="220"/>
      <c r="AXG7" s="220"/>
      <c r="AXH7" s="220"/>
      <c r="AXI7" s="220"/>
      <c r="AXJ7" s="220"/>
      <c r="AXK7" s="220"/>
      <c r="AXL7" s="220"/>
      <c r="AXM7" s="220"/>
      <c r="AXN7" s="220"/>
      <c r="AXO7" s="220"/>
      <c r="AXP7" s="220"/>
      <c r="AXQ7" s="220"/>
      <c r="AXR7" s="220"/>
      <c r="AXS7" s="220"/>
      <c r="AXT7" s="220"/>
      <c r="AXU7" s="220"/>
      <c r="AXV7" s="220"/>
      <c r="AXW7" s="220"/>
      <c r="AXX7" s="220"/>
      <c r="AXY7" s="220"/>
      <c r="AXZ7" s="220"/>
      <c r="AYA7" s="220"/>
      <c r="AYB7" s="220"/>
      <c r="AYC7" s="220"/>
      <c r="AYD7" s="220"/>
      <c r="AYE7" s="220"/>
      <c r="AYF7" s="220"/>
      <c r="AYG7" s="220"/>
      <c r="AYH7" s="220"/>
      <c r="AYI7" s="220"/>
      <c r="AYJ7" s="220"/>
      <c r="AYK7" s="220"/>
      <c r="AYL7" s="220"/>
      <c r="AYM7" s="220"/>
      <c r="AYN7" s="220"/>
      <c r="AYO7" s="220"/>
      <c r="AYP7" s="220"/>
      <c r="AYQ7" s="220"/>
      <c r="AYR7" s="220"/>
      <c r="AYS7" s="220"/>
      <c r="AYT7" s="220"/>
      <c r="AYU7" s="220"/>
      <c r="AYV7" s="220"/>
      <c r="AYW7" s="220"/>
      <c r="AYX7" s="220"/>
      <c r="AYY7" s="220"/>
      <c r="AYZ7" s="220"/>
      <c r="AZA7" s="220"/>
      <c r="AZB7" s="220"/>
      <c r="AZC7" s="220"/>
      <c r="AZD7" s="220"/>
      <c r="AZE7" s="220"/>
      <c r="AZF7" s="220"/>
      <c r="AZG7" s="220"/>
      <c r="AZH7" s="220"/>
      <c r="AZI7" s="220"/>
      <c r="AZJ7" s="220"/>
      <c r="AZK7" s="220"/>
      <c r="AZL7" s="220"/>
      <c r="AZM7" s="220"/>
      <c r="AZN7" s="220"/>
      <c r="AZO7" s="220"/>
      <c r="AZP7" s="220"/>
      <c r="AZQ7" s="220"/>
      <c r="AZR7" s="220"/>
      <c r="AZS7" s="220"/>
      <c r="AZT7" s="220"/>
      <c r="AZU7" s="220"/>
      <c r="AZV7" s="220"/>
      <c r="AZW7" s="220"/>
      <c r="AZX7" s="220"/>
      <c r="AZY7" s="220"/>
      <c r="AZZ7" s="220"/>
      <c r="BAA7" s="220"/>
      <c r="BAB7" s="220"/>
      <c r="BAC7" s="220"/>
      <c r="BAD7" s="220"/>
      <c r="BAE7" s="220"/>
      <c r="BAF7" s="220"/>
      <c r="BAG7" s="220"/>
      <c r="BAH7" s="220"/>
      <c r="BAI7" s="220"/>
      <c r="BAJ7" s="220"/>
      <c r="BAK7" s="220"/>
      <c r="BAL7" s="220"/>
      <c r="BAM7" s="220"/>
      <c r="BAN7" s="220"/>
      <c r="BAO7" s="220"/>
      <c r="BAP7" s="220"/>
      <c r="BAQ7" s="220"/>
      <c r="BAR7" s="220"/>
      <c r="BAS7" s="220"/>
      <c r="BAT7" s="220"/>
      <c r="BAU7" s="220"/>
      <c r="BAV7" s="220"/>
      <c r="BAW7" s="220"/>
      <c r="BAX7" s="220"/>
      <c r="BAY7" s="220"/>
      <c r="BAZ7" s="220"/>
      <c r="BBA7" s="220"/>
      <c r="BBB7" s="220"/>
      <c r="BBC7" s="220"/>
      <c r="BBD7" s="220"/>
      <c r="BBE7" s="220"/>
      <c r="BBF7" s="220"/>
      <c r="BBG7" s="220"/>
      <c r="BBH7" s="220"/>
      <c r="BBI7" s="220"/>
      <c r="BBJ7" s="220"/>
      <c r="BBK7" s="220"/>
      <c r="BBL7" s="220"/>
      <c r="BBM7" s="220"/>
      <c r="BBN7" s="220"/>
      <c r="BBO7" s="220"/>
      <c r="BBP7" s="220"/>
      <c r="BBQ7" s="220"/>
      <c r="BBR7" s="220"/>
      <c r="BBS7" s="220"/>
      <c r="BBT7" s="220"/>
      <c r="BBU7" s="220"/>
      <c r="BBV7" s="220"/>
      <c r="BBW7" s="220"/>
      <c r="BBX7" s="220"/>
      <c r="BBY7" s="220"/>
      <c r="BBZ7" s="220"/>
      <c r="BCA7" s="220"/>
      <c r="BCB7" s="220"/>
      <c r="BCC7" s="220"/>
      <c r="BCD7" s="220"/>
      <c r="BCE7" s="220"/>
      <c r="BCF7" s="220"/>
      <c r="BCG7" s="220"/>
      <c r="BCH7" s="220"/>
      <c r="BCI7" s="220"/>
      <c r="BCJ7" s="220"/>
      <c r="BCK7" s="220"/>
      <c r="BCL7" s="220"/>
      <c r="BCM7" s="220"/>
      <c r="BCN7" s="220"/>
      <c r="BCO7" s="220"/>
      <c r="BCP7" s="220"/>
      <c r="BCQ7" s="220"/>
      <c r="BCR7" s="220"/>
      <c r="BCS7" s="220"/>
      <c r="BCT7" s="220"/>
      <c r="BCU7" s="220"/>
      <c r="BCV7" s="220"/>
      <c r="BCW7" s="220"/>
      <c r="BCX7" s="220"/>
      <c r="BCY7" s="220"/>
      <c r="BCZ7" s="220"/>
      <c r="BDA7" s="220"/>
      <c r="BDB7" s="220"/>
      <c r="BDC7" s="220"/>
      <c r="BDD7" s="220"/>
      <c r="BDE7" s="220"/>
      <c r="BDF7" s="220"/>
      <c r="BDG7" s="220"/>
      <c r="BDH7" s="220"/>
      <c r="BDI7" s="220"/>
      <c r="BDJ7" s="220"/>
      <c r="BDK7" s="220"/>
      <c r="BDL7" s="220"/>
      <c r="BDM7" s="220"/>
      <c r="BDN7" s="220"/>
      <c r="BDO7" s="220"/>
      <c r="BDP7" s="220"/>
      <c r="BDQ7" s="220"/>
      <c r="BDR7" s="220"/>
      <c r="BDS7" s="220"/>
      <c r="BDT7" s="220"/>
      <c r="BDU7" s="220"/>
      <c r="BDV7" s="220"/>
      <c r="BDW7" s="220"/>
      <c r="BDX7" s="220"/>
      <c r="BDY7" s="220"/>
      <c r="BDZ7" s="220"/>
      <c r="BEA7" s="220"/>
      <c r="BEB7" s="220"/>
      <c r="BEC7" s="220"/>
      <c r="BED7" s="220"/>
      <c r="BEE7" s="220"/>
      <c r="BEF7" s="220"/>
      <c r="BEG7" s="220"/>
      <c r="BEH7" s="220"/>
      <c r="BEI7" s="220"/>
      <c r="BEJ7" s="220"/>
      <c r="BEK7" s="220"/>
      <c r="BEL7" s="220"/>
      <c r="BEM7" s="220"/>
      <c r="BEN7" s="220"/>
      <c r="BEO7" s="220"/>
      <c r="BEP7" s="220"/>
      <c r="BEQ7" s="220"/>
      <c r="BER7" s="220"/>
      <c r="BES7" s="220"/>
      <c r="BET7" s="220"/>
      <c r="BEU7" s="220"/>
      <c r="BEV7" s="220"/>
      <c r="BEW7" s="220"/>
      <c r="BEX7" s="220"/>
      <c r="BEY7" s="220"/>
      <c r="BEZ7" s="220"/>
      <c r="BFA7" s="220"/>
      <c r="BFB7" s="220"/>
      <c r="BFC7" s="220"/>
      <c r="BFD7" s="220"/>
      <c r="BFE7" s="220"/>
      <c r="BFF7" s="220"/>
      <c r="BFG7" s="220"/>
      <c r="BFH7" s="220"/>
      <c r="BFI7" s="220"/>
      <c r="BFJ7" s="220"/>
      <c r="BFK7" s="220"/>
      <c r="BFL7" s="220"/>
      <c r="BFM7" s="220"/>
      <c r="BFN7" s="220"/>
      <c r="BFO7" s="220"/>
      <c r="BFP7" s="220"/>
      <c r="BFQ7" s="220"/>
      <c r="BFR7" s="220"/>
      <c r="BFS7" s="220"/>
      <c r="BFT7" s="220"/>
      <c r="BFU7" s="220"/>
      <c r="BFV7" s="220"/>
      <c r="BFW7" s="220"/>
      <c r="BFX7" s="220"/>
      <c r="BFY7" s="220"/>
      <c r="BFZ7" s="220"/>
      <c r="BGA7" s="220"/>
      <c r="BGB7" s="220"/>
      <c r="BGC7" s="220"/>
      <c r="BGD7" s="220"/>
      <c r="BGE7" s="220"/>
      <c r="BGF7" s="220"/>
      <c r="BGG7" s="220"/>
      <c r="BGH7" s="220"/>
      <c r="BGI7" s="220"/>
      <c r="BGJ7" s="220"/>
      <c r="BGK7" s="220"/>
      <c r="BGL7" s="220"/>
      <c r="BGM7" s="220"/>
      <c r="BGN7" s="220"/>
      <c r="BGO7" s="220"/>
      <c r="BGP7" s="220"/>
      <c r="BGQ7" s="220"/>
      <c r="BGR7" s="220"/>
      <c r="BGS7" s="220"/>
      <c r="BGT7" s="220"/>
      <c r="BGU7" s="220"/>
      <c r="BGV7" s="220"/>
      <c r="BGW7" s="220"/>
      <c r="BGX7" s="220"/>
      <c r="BGY7" s="220"/>
      <c r="BGZ7" s="220"/>
      <c r="BHA7" s="220"/>
      <c r="BHB7" s="220"/>
      <c r="BHC7" s="220"/>
      <c r="BHD7" s="220"/>
      <c r="BHE7" s="220"/>
      <c r="BHF7" s="220"/>
      <c r="BHG7" s="220"/>
      <c r="BHH7" s="220"/>
      <c r="BHI7" s="220"/>
      <c r="BHJ7" s="220"/>
      <c r="BHK7" s="220"/>
      <c r="BHL7" s="220"/>
      <c r="BHM7" s="220"/>
      <c r="BHN7" s="220"/>
      <c r="BHO7" s="220"/>
      <c r="BHP7" s="220"/>
      <c r="BHQ7" s="220"/>
      <c r="BHR7" s="220"/>
      <c r="BHS7" s="220"/>
      <c r="BHT7" s="220"/>
      <c r="BHU7" s="220"/>
      <c r="BHV7" s="220"/>
      <c r="BHW7" s="220"/>
      <c r="BHX7" s="220"/>
      <c r="BHY7" s="220"/>
      <c r="BHZ7" s="220"/>
      <c r="BIA7" s="220"/>
      <c r="BIB7" s="220"/>
      <c r="BIC7" s="220"/>
      <c r="BID7" s="220"/>
      <c r="BIE7" s="220"/>
      <c r="BIF7" s="220"/>
      <c r="BIG7" s="220"/>
      <c r="BIH7" s="220"/>
      <c r="BII7" s="220"/>
      <c r="BIJ7" s="220"/>
      <c r="BIK7" s="220"/>
      <c r="BIL7" s="220"/>
      <c r="BIM7" s="220"/>
      <c r="BIN7" s="220"/>
      <c r="BIO7" s="220"/>
      <c r="BIP7" s="220"/>
      <c r="BIQ7" s="220"/>
      <c r="BIR7" s="220"/>
      <c r="BIS7" s="220"/>
      <c r="BIT7" s="220"/>
      <c r="BIU7" s="220"/>
      <c r="BIV7" s="220"/>
      <c r="BIW7" s="220"/>
      <c r="BIX7" s="220"/>
      <c r="BIY7" s="220"/>
      <c r="BIZ7" s="220"/>
      <c r="BJA7" s="220"/>
      <c r="BJB7" s="220"/>
      <c r="BJC7" s="220"/>
      <c r="BJD7" s="220"/>
      <c r="BJE7" s="220"/>
      <c r="BJF7" s="220"/>
      <c r="BJG7" s="220"/>
      <c r="BJH7" s="220"/>
      <c r="BJI7" s="220"/>
      <c r="BJJ7" s="220"/>
      <c r="BJK7" s="220"/>
      <c r="BJL7" s="220"/>
      <c r="BJM7" s="220"/>
      <c r="BJN7" s="220"/>
      <c r="BJO7" s="220"/>
      <c r="BJP7" s="220"/>
      <c r="BJQ7" s="220"/>
      <c r="BJR7" s="220"/>
      <c r="BJS7" s="220"/>
      <c r="BJT7" s="220"/>
      <c r="BJU7" s="220"/>
      <c r="BJV7" s="220"/>
      <c r="BJW7" s="220"/>
      <c r="BJX7" s="220"/>
      <c r="BJY7" s="220"/>
      <c r="BJZ7" s="220"/>
      <c r="BKA7" s="220"/>
      <c r="BKB7" s="220"/>
      <c r="BKC7" s="220"/>
      <c r="BKD7" s="220"/>
      <c r="BKE7" s="220"/>
      <c r="BKF7" s="220"/>
      <c r="BKG7" s="220"/>
      <c r="BKH7" s="220"/>
      <c r="BKI7" s="220"/>
      <c r="BKJ7" s="220"/>
      <c r="BKK7" s="220"/>
      <c r="BKL7" s="220"/>
      <c r="BKM7" s="220"/>
      <c r="BKN7" s="220"/>
      <c r="BKO7" s="220"/>
      <c r="BKP7" s="220"/>
      <c r="BKQ7" s="220"/>
      <c r="BKR7" s="220"/>
      <c r="BKS7" s="220"/>
      <c r="BKT7" s="220"/>
      <c r="BKU7" s="220"/>
      <c r="BKV7" s="220"/>
      <c r="BKW7" s="220"/>
      <c r="BKX7" s="220"/>
      <c r="BKY7" s="220"/>
      <c r="BKZ7" s="220"/>
      <c r="BLA7" s="220"/>
      <c r="BLB7" s="220"/>
      <c r="BLC7" s="220"/>
      <c r="BLD7" s="220"/>
      <c r="BLE7" s="220"/>
      <c r="BLF7" s="220"/>
      <c r="BLG7" s="220"/>
      <c r="BLH7" s="220"/>
      <c r="BLI7" s="220"/>
      <c r="BLJ7" s="220"/>
      <c r="BLK7" s="220"/>
      <c r="BLL7" s="220"/>
      <c r="BLM7" s="220"/>
      <c r="BLN7" s="220"/>
      <c r="BLO7" s="220"/>
      <c r="BLP7" s="220"/>
      <c r="BLQ7" s="220"/>
      <c r="BLR7" s="220"/>
      <c r="BLS7" s="220"/>
      <c r="BLT7" s="220"/>
      <c r="BLU7" s="220"/>
      <c r="BLV7" s="220"/>
      <c r="BLW7" s="220"/>
      <c r="BLX7" s="220"/>
      <c r="BLY7" s="220"/>
      <c r="BLZ7" s="220"/>
      <c r="BMA7" s="220"/>
      <c r="BMB7" s="220"/>
      <c r="BMC7" s="220"/>
      <c r="BMD7" s="220"/>
      <c r="BME7" s="220"/>
      <c r="BMF7" s="220"/>
      <c r="BMG7" s="220"/>
      <c r="BMH7" s="220"/>
      <c r="BMI7" s="220"/>
      <c r="BMJ7" s="220"/>
      <c r="BMK7" s="220"/>
      <c r="BML7" s="220"/>
      <c r="BMM7" s="220"/>
      <c r="BMN7" s="220"/>
      <c r="BMO7" s="220"/>
      <c r="BMP7" s="220"/>
      <c r="BMQ7" s="220"/>
      <c r="BMR7" s="220"/>
      <c r="BMS7" s="220"/>
      <c r="BMT7" s="220"/>
      <c r="BMU7" s="220"/>
      <c r="BMV7" s="220"/>
      <c r="BMW7" s="220"/>
      <c r="BMX7" s="220"/>
      <c r="BMY7" s="220"/>
      <c r="BMZ7" s="220"/>
      <c r="BNA7" s="220"/>
      <c r="BNB7" s="220"/>
      <c r="BNC7" s="220"/>
      <c r="BND7" s="220"/>
      <c r="BNE7" s="220"/>
      <c r="BNF7" s="220"/>
      <c r="BNG7" s="220"/>
      <c r="BNH7" s="220"/>
      <c r="BNI7" s="220"/>
      <c r="BNJ7" s="220"/>
      <c r="BNK7" s="220"/>
      <c r="BNL7" s="220"/>
      <c r="BNM7" s="220"/>
      <c r="BNN7" s="220"/>
      <c r="BNO7" s="220"/>
      <c r="BNP7" s="220"/>
      <c r="BNQ7" s="220"/>
      <c r="BNR7" s="220"/>
      <c r="BNS7" s="220"/>
      <c r="BNT7" s="220"/>
      <c r="BNU7" s="220"/>
      <c r="BNV7" s="220"/>
      <c r="BNW7" s="220"/>
      <c r="BNX7" s="220"/>
      <c r="BNY7" s="220"/>
      <c r="BNZ7" s="220"/>
      <c r="BOA7" s="220"/>
      <c r="BOB7" s="220"/>
      <c r="BOC7" s="220"/>
      <c r="BOD7" s="220"/>
      <c r="BOE7" s="220"/>
      <c r="BOF7" s="220"/>
      <c r="BOG7" s="220"/>
      <c r="BOH7" s="220"/>
      <c r="BOI7" s="220"/>
      <c r="BOJ7" s="220"/>
      <c r="BOK7" s="220"/>
      <c r="BOL7" s="220"/>
      <c r="BOM7" s="220"/>
      <c r="BON7" s="220"/>
      <c r="BOO7" s="220"/>
      <c r="BOP7" s="220"/>
      <c r="BOQ7" s="220"/>
      <c r="BOR7" s="220"/>
      <c r="BOS7" s="220"/>
      <c r="BOT7" s="220"/>
      <c r="BOU7" s="220"/>
      <c r="BOV7" s="220"/>
      <c r="BOW7" s="220"/>
      <c r="BOX7" s="220"/>
      <c r="BOY7" s="220"/>
      <c r="BOZ7" s="220"/>
      <c r="BPA7" s="220"/>
      <c r="BPB7" s="220"/>
      <c r="BPC7" s="220"/>
      <c r="BPD7" s="220"/>
      <c r="BPE7" s="220"/>
      <c r="BPF7" s="220"/>
      <c r="BPG7" s="220"/>
      <c r="BPH7" s="220"/>
      <c r="BPI7" s="220"/>
      <c r="BPJ7" s="220"/>
      <c r="BPK7" s="220"/>
      <c r="BPL7" s="220"/>
      <c r="BPM7" s="220"/>
      <c r="BPN7" s="220"/>
      <c r="BPO7" s="220"/>
      <c r="BPP7" s="220"/>
      <c r="BPQ7" s="220"/>
      <c r="BPR7" s="220"/>
      <c r="BPS7" s="220"/>
      <c r="BPT7" s="220"/>
      <c r="BPU7" s="220"/>
      <c r="BPV7" s="220"/>
      <c r="BPW7" s="220"/>
      <c r="BPX7" s="220"/>
      <c r="BPY7" s="220"/>
      <c r="BPZ7" s="220"/>
      <c r="BQA7" s="220"/>
      <c r="BQB7" s="220"/>
      <c r="BQC7" s="220"/>
      <c r="BQD7" s="220"/>
      <c r="BQE7" s="220"/>
      <c r="BQF7" s="220"/>
      <c r="BQG7" s="220"/>
      <c r="BQH7" s="220"/>
      <c r="BQI7" s="220"/>
      <c r="BQJ7" s="220"/>
      <c r="BQK7" s="220"/>
      <c r="BQL7" s="220"/>
      <c r="BQM7" s="220"/>
      <c r="BQN7" s="220"/>
      <c r="BQO7" s="220"/>
      <c r="BQP7" s="220"/>
      <c r="BQQ7" s="220"/>
      <c r="BQR7" s="220"/>
      <c r="BQS7" s="220"/>
      <c r="BQT7" s="220"/>
      <c r="BQU7" s="220"/>
      <c r="BQV7" s="220"/>
      <c r="BQW7" s="220"/>
      <c r="BQX7" s="220"/>
      <c r="BQY7" s="220"/>
      <c r="BQZ7" s="220"/>
      <c r="BRA7" s="220"/>
      <c r="BRB7" s="220"/>
      <c r="BRC7" s="220"/>
      <c r="BRD7" s="220"/>
      <c r="BRE7" s="220"/>
      <c r="BRF7" s="220"/>
      <c r="BRG7" s="220"/>
      <c r="BRH7" s="220"/>
      <c r="BRI7" s="220"/>
      <c r="BRJ7" s="220"/>
      <c r="BRK7" s="220"/>
      <c r="BRL7" s="220"/>
      <c r="BRM7" s="220"/>
      <c r="BRN7" s="220"/>
      <c r="BRO7" s="220"/>
      <c r="BRP7" s="220"/>
      <c r="BRQ7" s="220"/>
      <c r="BRR7" s="220"/>
      <c r="BRS7" s="220"/>
      <c r="BRT7" s="220"/>
      <c r="BRU7" s="220"/>
      <c r="BRV7" s="220"/>
      <c r="BRW7" s="220"/>
      <c r="BRX7" s="220"/>
      <c r="BRY7" s="220"/>
      <c r="BRZ7" s="220"/>
      <c r="BSA7" s="220"/>
      <c r="BSB7" s="220"/>
      <c r="BSC7" s="220"/>
      <c r="BSD7" s="220"/>
      <c r="BSE7" s="220"/>
      <c r="BSF7" s="220"/>
      <c r="BSG7" s="220"/>
      <c r="BSH7" s="220"/>
      <c r="BSI7" s="220"/>
      <c r="BSJ7" s="220"/>
      <c r="BSK7" s="220"/>
      <c r="BSL7" s="220"/>
      <c r="BSM7" s="220"/>
      <c r="BSN7" s="220"/>
      <c r="BSO7" s="220"/>
      <c r="BSP7" s="220"/>
      <c r="BSQ7" s="220"/>
      <c r="BSR7" s="220"/>
      <c r="BSS7" s="220"/>
      <c r="BST7" s="220"/>
      <c r="BSU7" s="220"/>
      <c r="BSV7" s="220"/>
      <c r="BSW7" s="220"/>
      <c r="BSX7" s="220"/>
      <c r="BSY7" s="220"/>
      <c r="BSZ7" s="220"/>
      <c r="BTA7" s="220"/>
      <c r="BTB7" s="220"/>
      <c r="BTC7" s="220"/>
      <c r="BTD7" s="220"/>
      <c r="BTE7" s="220"/>
      <c r="BTF7" s="220"/>
      <c r="BTG7" s="220"/>
      <c r="BTH7" s="220"/>
      <c r="BTI7" s="220"/>
      <c r="BTJ7" s="220"/>
      <c r="BTK7" s="220"/>
      <c r="BTL7" s="220"/>
      <c r="BTM7" s="220"/>
      <c r="BTN7" s="220"/>
      <c r="BTO7" s="220"/>
      <c r="BTP7" s="220"/>
      <c r="BTQ7" s="220"/>
      <c r="BTR7" s="220"/>
      <c r="BTS7" s="220"/>
      <c r="BTT7" s="220"/>
      <c r="BTU7" s="220"/>
      <c r="BTV7" s="220"/>
      <c r="BTW7" s="220"/>
      <c r="BTX7" s="220"/>
      <c r="BTY7" s="220"/>
      <c r="BTZ7" s="220"/>
      <c r="BUA7" s="220"/>
      <c r="BUB7" s="220"/>
      <c r="BUC7" s="220"/>
      <c r="BUD7" s="220"/>
      <c r="BUE7" s="220"/>
      <c r="BUF7" s="220"/>
      <c r="BUG7" s="220"/>
      <c r="BUH7" s="220"/>
      <c r="BUI7" s="220"/>
      <c r="BUJ7" s="220"/>
      <c r="BUK7" s="220"/>
      <c r="BUL7" s="220"/>
      <c r="BUM7" s="220"/>
      <c r="BUN7" s="220"/>
      <c r="BUO7" s="220"/>
      <c r="BUP7" s="220"/>
      <c r="BUQ7" s="220"/>
      <c r="BUR7" s="220"/>
      <c r="BUS7" s="220"/>
      <c r="BUT7" s="220"/>
      <c r="BUU7" s="220"/>
      <c r="BUV7" s="220"/>
      <c r="BUW7" s="220"/>
      <c r="BUX7" s="220"/>
      <c r="BUY7" s="220"/>
      <c r="BUZ7" s="220"/>
      <c r="BVA7" s="220"/>
      <c r="BVB7" s="220"/>
      <c r="BVC7" s="220"/>
      <c r="BVD7" s="220"/>
      <c r="BVE7" s="220"/>
      <c r="BVF7" s="220"/>
      <c r="BVG7" s="220"/>
      <c r="BVH7" s="220"/>
      <c r="BVI7" s="220"/>
      <c r="BVJ7" s="220"/>
      <c r="BVK7" s="220"/>
      <c r="BVL7" s="220"/>
      <c r="BVM7" s="220"/>
      <c r="BVN7" s="220"/>
      <c r="BVO7" s="220"/>
      <c r="BVP7" s="220"/>
      <c r="BVQ7" s="220"/>
      <c r="BVR7" s="220"/>
      <c r="BVS7" s="220"/>
      <c r="BVT7" s="220"/>
      <c r="BVU7" s="220"/>
      <c r="BVV7" s="220"/>
      <c r="BVW7" s="220"/>
      <c r="BVX7" s="220"/>
      <c r="BVY7" s="220"/>
      <c r="BVZ7" s="220"/>
      <c r="BWA7" s="220"/>
      <c r="BWB7" s="220"/>
      <c r="BWC7" s="220"/>
      <c r="BWD7" s="220"/>
      <c r="BWE7" s="220"/>
      <c r="BWF7" s="220"/>
      <c r="BWG7" s="220"/>
      <c r="BWH7" s="220"/>
      <c r="BWI7" s="220"/>
      <c r="BWJ7" s="220"/>
      <c r="BWK7" s="220"/>
      <c r="BWL7" s="220"/>
      <c r="BWM7" s="220"/>
      <c r="BWN7" s="220"/>
      <c r="BWO7" s="220"/>
      <c r="BWP7" s="220"/>
      <c r="BWQ7" s="220"/>
      <c r="BWR7" s="220"/>
      <c r="BWS7" s="220"/>
      <c r="BWT7" s="220"/>
      <c r="BWU7" s="220"/>
      <c r="BWV7" s="220"/>
      <c r="BWW7" s="220"/>
      <c r="BWX7" s="220"/>
      <c r="BWY7" s="220"/>
      <c r="BWZ7" s="220"/>
      <c r="BXA7" s="220"/>
      <c r="BXB7" s="220"/>
      <c r="BXC7" s="220"/>
      <c r="BXD7" s="220"/>
      <c r="BXE7" s="220"/>
      <c r="BXF7" s="220"/>
      <c r="BXG7" s="220"/>
      <c r="BXH7" s="220"/>
      <c r="BXI7" s="220"/>
      <c r="BXJ7" s="220"/>
      <c r="BXK7" s="220"/>
      <c r="BXL7" s="220"/>
      <c r="BXM7" s="220"/>
      <c r="BXN7" s="220"/>
      <c r="BXO7" s="220"/>
      <c r="BXP7" s="220"/>
      <c r="BXQ7" s="220"/>
      <c r="BXR7" s="220"/>
      <c r="BXS7" s="220"/>
      <c r="BXT7" s="220"/>
      <c r="BXU7" s="220"/>
      <c r="BXV7" s="220"/>
      <c r="BXW7" s="220"/>
      <c r="BXX7" s="220"/>
      <c r="BXY7" s="220"/>
      <c r="BXZ7" s="220"/>
      <c r="BYA7" s="220"/>
      <c r="BYB7" s="220"/>
      <c r="BYC7" s="220"/>
      <c r="BYD7" s="220"/>
      <c r="BYE7" s="220"/>
      <c r="BYF7" s="220"/>
      <c r="BYG7" s="220"/>
      <c r="BYH7" s="220"/>
      <c r="BYI7" s="220"/>
      <c r="BYJ7" s="220"/>
      <c r="BYK7" s="220"/>
      <c r="BYL7" s="220"/>
      <c r="BYM7" s="220"/>
      <c r="BYN7" s="220"/>
      <c r="BYO7" s="220"/>
      <c r="BYP7" s="220"/>
      <c r="BYQ7" s="220"/>
      <c r="BYR7" s="220"/>
      <c r="BYS7" s="220"/>
      <c r="BYT7" s="220"/>
      <c r="BYU7" s="220"/>
      <c r="BYV7" s="220"/>
      <c r="BYW7" s="220"/>
      <c r="BYX7" s="220"/>
      <c r="BYY7" s="220"/>
      <c r="BYZ7" s="220"/>
      <c r="BZA7" s="220"/>
      <c r="BZB7" s="220"/>
      <c r="BZC7" s="220"/>
      <c r="BZD7" s="220"/>
      <c r="BZE7" s="220"/>
      <c r="BZF7" s="220"/>
      <c r="BZG7" s="220"/>
      <c r="BZH7" s="220"/>
      <c r="BZI7" s="220"/>
      <c r="BZJ7" s="220"/>
      <c r="BZK7" s="220"/>
      <c r="BZL7" s="220"/>
      <c r="BZM7" s="220"/>
      <c r="BZN7" s="220"/>
      <c r="BZO7" s="220"/>
      <c r="BZP7" s="220"/>
      <c r="BZQ7" s="220"/>
      <c r="BZR7" s="220"/>
      <c r="BZS7" s="220"/>
      <c r="BZT7" s="220"/>
      <c r="BZU7" s="220"/>
      <c r="BZV7" s="220"/>
      <c r="BZW7" s="220"/>
      <c r="BZX7" s="220"/>
      <c r="BZY7" s="220"/>
      <c r="BZZ7" s="220"/>
      <c r="CAA7" s="220"/>
      <c r="CAB7" s="220"/>
      <c r="CAC7" s="220"/>
      <c r="CAD7" s="220"/>
      <c r="CAE7" s="220"/>
      <c r="CAF7" s="220"/>
      <c r="CAG7" s="220"/>
      <c r="CAH7" s="220"/>
      <c r="CAI7" s="220"/>
      <c r="CAJ7" s="220"/>
      <c r="CAK7" s="220"/>
      <c r="CAL7" s="220"/>
      <c r="CAM7" s="220"/>
      <c r="CAN7" s="220"/>
      <c r="CAO7" s="220"/>
      <c r="CAP7" s="220"/>
      <c r="CAQ7" s="220"/>
      <c r="CAR7" s="220"/>
      <c r="CAS7" s="220"/>
      <c r="CAT7" s="220"/>
      <c r="CAU7" s="220"/>
      <c r="CAV7" s="220"/>
      <c r="CAW7" s="220"/>
      <c r="CAX7" s="220"/>
      <c r="CAY7" s="220"/>
      <c r="CAZ7" s="220"/>
      <c r="CBA7" s="220"/>
      <c r="CBB7" s="220"/>
      <c r="CBC7" s="220"/>
      <c r="CBD7" s="220"/>
      <c r="CBE7" s="220"/>
      <c r="CBF7" s="220"/>
      <c r="CBG7" s="220"/>
      <c r="CBH7" s="220"/>
      <c r="CBI7" s="220"/>
      <c r="CBJ7" s="220"/>
      <c r="CBK7" s="220"/>
      <c r="CBL7" s="220"/>
      <c r="CBM7" s="220"/>
      <c r="CBN7" s="220"/>
      <c r="CBO7" s="220"/>
      <c r="CBP7" s="220"/>
      <c r="CBQ7" s="220"/>
      <c r="CBR7" s="220"/>
      <c r="CBS7" s="220"/>
      <c r="CBT7" s="220"/>
      <c r="CBU7" s="220"/>
      <c r="CBV7" s="220"/>
      <c r="CBW7" s="220"/>
      <c r="CBX7" s="220"/>
      <c r="CBY7" s="220"/>
      <c r="CBZ7" s="220"/>
      <c r="CCA7" s="220"/>
      <c r="CCB7" s="220"/>
      <c r="CCC7" s="220"/>
      <c r="CCD7" s="220"/>
      <c r="CCE7" s="220"/>
      <c r="CCF7" s="220"/>
      <c r="CCG7" s="220"/>
      <c r="CCH7" s="220"/>
      <c r="CCI7" s="220"/>
      <c r="CCJ7" s="220"/>
      <c r="CCK7" s="220"/>
      <c r="CCL7" s="220"/>
      <c r="CCM7" s="220"/>
      <c r="CCN7" s="220"/>
      <c r="CCO7" s="220"/>
      <c r="CCP7" s="220"/>
      <c r="CCQ7" s="220"/>
      <c r="CCR7" s="220"/>
      <c r="CCS7" s="220"/>
      <c r="CCT7" s="220"/>
      <c r="CCU7" s="220"/>
      <c r="CCV7" s="220"/>
      <c r="CCW7" s="220"/>
      <c r="CCX7" s="220"/>
      <c r="CCY7" s="220"/>
      <c r="CCZ7" s="220"/>
      <c r="CDA7" s="220"/>
      <c r="CDB7" s="220"/>
      <c r="CDC7" s="220"/>
      <c r="CDD7" s="220"/>
      <c r="CDE7" s="220"/>
      <c r="CDF7" s="220"/>
      <c r="CDG7" s="220"/>
      <c r="CDH7" s="220"/>
      <c r="CDI7" s="220"/>
      <c r="CDJ7" s="220"/>
      <c r="CDK7" s="220"/>
      <c r="CDL7" s="220"/>
      <c r="CDM7" s="220"/>
      <c r="CDN7" s="220"/>
      <c r="CDO7" s="220"/>
      <c r="CDP7" s="220"/>
      <c r="CDQ7" s="220"/>
      <c r="CDR7" s="220"/>
      <c r="CDS7" s="220"/>
      <c r="CDT7" s="220"/>
      <c r="CDU7" s="220"/>
      <c r="CDV7" s="220"/>
      <c r="CDW7" s="220"/>
      <c r="CDX7" s="220"/>
      <c r="CDY7" s="220"/>
      <c r="CDZ7" s="220"/>
      <c r="CEA7" s="220"/>
      <c r="CEB7" s="220"/>
      <c r="CEC7" s="220"/>
      <c r="CED7" s="220"/>
      <c r="CEE7" s="220"/>
      <c r="CEF7" s="220"/>
      <c r="CEG7" s="220"/>
      <c r="CEH7" s="220"/>
      <c r="CEI7" s="220"/>
      <c r="CEJ7" s="220"/>
      <c r="CEK7" s="220"/>
      <c r="CEL7" s="220"/>
      <c r="CEM7" s="220"/>
      <c r="CEN7" s="220"/>
      <c r="CEO7" s="220"/>
      <c r="CEP7" s="220"/>
      <c r="CEQ7" s="220"/>
      <c r="CER7" s="220"/>
      <c r="CES7" s="220"/>
      <c r="CET7" s="220"/>
      <c r="CEU7" s="220"/>
      <c r="CEV7" s="220"/>
      <c r="CEW7" s="220"/>
      <c r="CEX7" s="220"/>
      <c r="CEY7" s="220"/>
      <c r="CEZ7" s="220"/>
      <c r="CFA7" s="220"/>
      <c r="CFB7" s="220"/>
      <c r="CFC7" s="220"/>
      <c r="CFD7" s="220"/>
      <c r="CFE7" s="220"/>
      <c r="CFF7" s="220"/>
      <c r="CFG7" s="220"/>
      <c r="CFH7" s="220"/>
      <c r="CFI7" s="220"/>
      <c r="CFJ7" s="220"/>
      <c r="CFK7" s="220"/>
      <c r="CFL7" s="220"/>
      <c r="CFM7" s="220"/>
      <c r="CFN7" s="220"/>
      <c r="CFO7" s="220"/>
      <c r="CFP7" s="220"/>
      <c r="CFQ7" s="220"/>
      <c r="CFR7" s="220"/>
      <c r="CFS7" s="220"/>
      <c r="CFT7" s="220"/>
      <c r="CFU7" s="220"/>
      <c r="CFV7" s="220"/>
      <c r="CFW7" s="220"/>
      <c r="CFX7" s="220"/>
      <c r="CFY7" s="220"/>
      <c r="CFZ7" s="220"/>
      <c r="CGA7" s="220"/>
      <c r="CGB7" s="220"/>
      <c r="CGC7" s="220"/>
      <c r="CGD7" s="220"/>
      <c r="CGE7" s="220"/>
      <c r="CGF7" s="220"/>
      <c r="CGG7" s="220"/>
      <c r="CGH7" s="220"/>
      <c r="CGI7" s="220"/>
      <c r="CGJ7" s="220"/>
      <c r="CGK7" s="220"/>
      <c r="CGL7" s="220"/>
      <c r="CGM7" s="220"/>
      <c r="CGN7" s="220"/>
      <c r="CGO7" s="220"/>
      <c r="CGP7" s="220"/>
      <c r="CGQ7" s="220"/>
      <c r="CGR7" s="220"/>
      <c r="CGS7" s="220"/>
      <c r="CGT7" s="220"/>
      <c r="CGU7" s="220"/>
      <c r="CGV7" s="220"/>
      <c r="CGW7" s="220"/>
      <c r="CGX7" s="220"/>
      <c r="CGY7" s="220"/>
      <c r="CGZ7" s="220"/>
      <c r="CHA7" s="220"/>
      <c r="CHB7" s="220"/>
      <c r="CHC7" s="220"/>
      <c r="CHD7" s="220"/>
      <c r="CHE7" s="220"/>
      <c r="CHF7" s="220"/>
      <c r="CHG7" s="220"/>
      <c r="CHH7" s="220"/>
      <c r="CHI7" s="220"/>
      <c r="CHJ7" s="220"/>
      <c r="CHK7" s="220"/>
      <c r="CHL7" s="220"/>
      <c r="CHM7" s="220"/>
      <c r="CHN7" s="220"/>
      <c r="CHO7" s="220"/>
      <c r="CHP7" s="220"/>
      <c r="CHQ7" s="220"/>
      <c r="CHR7" s="220"/>
      <c r="CHS7" s="220"/>
      <c r="CHT7" s="220"/>
      <c r="CHU7" s="220"/>
      <c r="CHV7" s="220"/>
      <c r="CHW7" s="220"/>
      <c r="CHX7" s="220"/>
      <c r="CHY7" s="220"/>
      <c r="CHZ7" s="220"/>
      <c r="CIA7" s="220"/>
      <c r="CIB7" s="220"/>
      <c r="CIC7" s="220"/>
      <c r="CID7" s="220"/>
      <c r="CIE7" s="220"/>
      <c r="CIF7" s="220"/>
      <c r="CIG7" s="220"/>
      <c r="CIH7" s="220"/>
      <c r="CII7" s="220"/>
      <c r="CIJ7" s="220"/>
      <c r="CIK7" s="220"/>
      <c r="CIL7" s="220"/>
      <c r="CIM7" s="220"/>
      <c r="CIN7" s="220"/>
      <c r="CIO7" s="220"/>
      <c r="CIP7" s="220"/>
      <c r="CIQ7" s="220"/>
      <c r="CIR7" s="220"/>
      <c r="CIS7" s="220"/>
      <c r="CIT7" s="220"/>
      <c r="CIU7" s="220"/>
      <c r="CIV7" s="220"/>
      <c r="CIW7" s="220"/>
      <c r="CIX7" s="220"/>
      <c r="CIY7" s="220"/>
      <c r="CIZ7" s="220"/>
      <c r="CJA7" s="220"/>
      <c r="CJB7" s="220"/>
      <c r="CJC7" s="220"/>
      <c r="CJD7" s="220"/>
      <c r="CJE7" s="220"/>
      <c r="CJF7" s="220"/>
      <c r="CJG7" s="220"/>
      <c r="CJH7" s="220"/>
      <c r="CJI7" s="220"/>
      <c r="CJJ7" s="220"/>
      <c r="CJK7" s="220"/>
      <c r="CJL7" s="220"/>
      <c r="CJM7" s="220"/>
      <c r="CJN7" s="220"/>
      <c r="CJO7" s="220"/>
      <c r="CJP7" s="220"/>
      <c r="CJQ7" s="220"/>
      <c r="CJR7" s="220"/>
      <c r="CJS7" s="220"/>
      <c r="CJT7" s="220"/>
      <c r="CJU7" s="220"/>
      <c r="CJV7" s="220"/>
      <c r="CJW7" s="220"/>
      <c r="CJX7" s="220"/>
      <c r="CJY7" s="220"/>
      <c r="CJZ7" s="220"/>
      <c r="CKA7" s="220"/>
      <c r="CKB7" s="220"/>
      <c r="CKC7" s="220"/>
      <c r="CKD7" s="220"/>
      <c r="CKE7" s="220"/>
      <c r="CKF7" s="220"/>
      <c r="CKG7" s="220"/>
      <c r="CKH7" s="220"/>
      <c r="CKI7" s="220"/>
      <c r="CKJ7" s="220"/>
      <c r="CKK7" s="220"/>
      <c r="CKL7" s="220"/>
      <c r="CKM7" s="220"/>
      <c r="CKN7" s="220"/>
      <c r="CKO7" s="220"/>
      <c r="CKP7" s="220"/>
      <c r="CKQ7" s="220"/>
      <c r="CKR7" s="220"/>
      <c r="CKS7" s="220"/>
      <c r="CKT7" s="220"/>
      <c r="CKU7" s="220"/>
      <c r="CKV7" s="220"/>
      <c r="CKW7" s="220"/>
      <c r="CKX7" s="220"/>
      <c r="CKY7" s="220"/>
      <c r="CKZ7" s="220"/>
      <c r="CLA7" s="220"/>
      <c r="CLB7" s="220"/>
      <c r="CLC7" s="220"/>
      <c r="CLD7" s="220"/>
      <c r="CLE7" s="220"/>
      <c r="CLF7" s="220"/>
      <c r="CLG7" s="220"/>
      <c r="CLH7" s="220"/>
      <c r="CLI7" s="220"/>
      <c r="CLJ7" s="220"/>
      <c r="CLK7" s="220"/>
      <c r="CLL7" s="220"/>
      <c r="CLM7" s="220"/>
      <c r="CLN7" s="220"/>
      <c r="CLO7" s="220"/>
      <c r="CLP7" s="220"/>
      <c r="CLQ7" s="220"/>
      <c r="CLR7" s="220"/>
      <c r="CLS7" s="220"/>
      <c r="CLT7" s="220"/>
      <c r="CLU7" s="220"/>
      <c r="CLV7" s="220"/>
      <c r="CLW7" s="220"/>
      <c r="CLX7" s="220"/>
      <c r="CLY7" s="220"/>
      <c r="CLZ7" s="220"/>
      <c r="CMA7" s="220"/>
      <c r="CMB7" s="220"/>
      <c r="CMC7" s="220"/>
      <c r="CMD7" s="220"/>
      <c r="CME7" s="220"/>
      <c r="CMF7" s="220"/>
      <c r="CMG7" s="220"/>
      <c r="CMH7" s="220"/>
      <c r="CMI7" s="220"/>
      <c r="CMJ7" s="220"/>
      <c r="CMK7" s="220"/>
      <c r="CML7" s="220"/>
      <c r="CMM7" s="220"/>
      <c r="CMN7" s="220"/>
      <c r="CMO7" s="220"/>
      <c r="CMP7" s="220"/>
      <c r="CMQ7" s="220"/>
      <c r="CMR7" s="220"/>
      <c r="CMS7" s="220"/>
      <c r="CMT7" s="220"/>
      <c r="CMU7" s="220"/>
      <c r="CMV7" s="220"/>
      <c r="CMW7" s="220"/>
      <c r="CMX7" s="220"/>
      <c r="CMY7" s="220"/>
      <c r="CMZ7" s="220"/>
      <c r="CNA7" s="220"/>
      <c r="CNB7" s="220"/>
      <c r="CNC7" s="220"/>
      <c r="CND7" s="220"/>
      <c r="CNE7" s="220"/>
      <c r="CNF7" s="220"/>
      <c r="CNG7" s="220"/>
      <c r="CNH7" s="220"/>
      <c r="CNI7" s="220"/>
      <c r="CNJ7" s="220"/>
      <c r="CNK7" s="220"/>
      <c r="CNL7" s="220"/>
      <c r="CNM7" s="220"/>
      <c r="CNN7" s="220"/>
      <c r="CNO7" s="220"/>
      <c r="CNP7" s="220"/>
      <c r="CNQ7" s="220"/>
      <c r="CNR7" s="220"/>
      <c r="CNS7" s="220"/>
      <c r="CNT7" s="220"/>
      <c r="CNU7" s="220"/>
      <c r="CNV7" s="220"/>
      <c r="CNW7" s="220"/>
      <c r="CNX7" s="220"/>
      <c r="CNY7" s="220"/>
      <c r="CNZ7" s="220"/>
      <c r="COA7" s="220"/>
      <c r="COB7" s="220"/>
      <c r="COC7" s="220"/>
      <c r="COD7" s="220"/>
      <c r="COE7" s="220"/>
      <c r="COF7" s="220"/>
      <c r="COG7" s="220"/>
      <c r="COH7" s="220"/>
      <c r="COI7" s="220"/>
      <c r="COJ7" s="220"/>
      <c r="COK7" s="220"/>
      <c r="COL7" s="220"/>
      <c r="COM7" s="220"/>
      <c r="CON7" s="220"/>
      <c r="COO7" s="220"/>
      <c r="COP7" s="220"/>
      <c r="COQ7" s="220"/>
      <c r="COR7" s="220"/>
      <c r="COS7" s="220"/>
      <c r="COT7" s="220"/>
      <c r="COU7" s="220"/>
      <c r="COV7" s="220"/>
      <c r="COW7" s="220"/>
      <c r="COX7" s="220"/>
      <c r="COY7" s="220"/>
      <c r="COZ7" s="220"/>
      <c r="CPA7" s="220"/>
      <c r="CPB7" s="220"/>
      <c r="CPC7" s="220"/>
      <c r="CPD7" s="220"/>
      <c r="CPE7" s="220"/>
      <c r="CPF7" s="220"/>
      <c r="CPG7" s="220"/>
      <c r="CPH7" s="220"/>
      <c r="CPI7" s="220"/>
      <c r="CPJ7" s="220"/>
      <c r="CPK7" s="220"/>
      <c r="CPL7" s="220"/>
      <c r="CPM7" s="220"/>
      <c r="CPN7" s="220"/>
      <c r="CPO7" s="220"/>
      <c r="CPP7" s="220"/>
      <c r="CPQ7" s="220"/>
      <c r="CPR7" s="220"/>
      <c r="CPS7" s="220"/>
      <c r="CPT7" s="220"/>
      <c r="CPU7" s="220"/>
      <c r="CPV7" s="220"/>
      <c r="CPW7" s="220"/>
      <c r="CPX7" s="220"/>
      <c r="CPY7" s="220"/>
      <c r="CPZ7" s="220"/>
      <c r="CQA7" s="220"/>
      <c r="CQB7" s="220"/>
      <c r="CQC7" s="220"/>
      <c r="CQD7" s="220"/>
      <c r="CQE7" s="220"/>
      <c r="CQF7" s="220"/>
      <c r="CQG7" s="220"/>
      <c r="CQH7" s="220"/>
      <c r="CQI7" s="220"/>
      <c r="CQJ7" s="220"/>
      <c r="CQK7" s="220"/>
      <c r="CQL7" s="220"/>
      <c r="CQM7" s="220"/>
      <c r="CQN7" s="220"/>
      <c r="CQO7" s="220"/>
      <c r="CQP7" s="220"/>
      <c r="CQQ7" s="220"/>
      <c r="CQR7" s="220"/>
      <c r="CQS7" s="220"/>
      <c r="CQT7" s="220"/>
      <c r="CQU7" s="220"/>
      <c r="CQV7" s="220"/>
      <c r="CQW7" s="220"/>
      <c r="CQX7" s="220"/>
      <c r="CQY7" s="220"/>
      <c r="CQZ7" s="220"/>
      <c r="CRA7" s="220"/>
      <c r="CRB7" s="220"/>
      <c r="CRC7" s="220"/>
      <c r="CRD7" s="220"/>
      <c r="CRE7" s="220"/>
      <c r="CRF7" s="220"/>
      <c r="CRG7" s="220"/>
      <c r="CRH7" s="220"/>
      <c r="CRI7" s="220"/>
      <c r="CRJ7" s="220"/>
      <c r="CRK7" s="220"/>
      <c r="CRL7" s="220"/>
      <c r="CRM7" s="220"/>
      <c r="CRN7" s="220"/>
      <c r="CRO7" s="220"/>
      <c r="CRP7" s="220"/>
      <c r="CRQ7" s="220"/>
      <c r="CRR7" s="220"/>
      <c r="CRS7" s="220"/>
      <c r="CRT7" s="220"/>
      <c r="CRU7" s="220"/>
      <c r="CRV7" s="220"/>
      <c r="CRW7" s="220"/>
      <c r="CRX7" s="220"/>
      <c r="CRY7" s="220"/>
      <c r="CRZ7" s="220"/>
      <c r="CSA7" s="220"/>
      <c r="CSB7" s="220"/>
      <c r="CSC7" s="220"/>
      <c r="CSD7" s="220"/>
      <c r="CSE7" s="220"/>
      <c r="CSF7" s="220"/>
      <c r="CSG7" s="220"/>
      <c r="CSH7" s="220"/>
      <c r="CSI7" s="220"/>
      <c r="CSJ7" s="220"/>
      <c r="CSK7" s="220"/>
      <c r="CSL7" s="220"/>
      <c r="CSM7" s="220"/>
      <c r="CSN7" s="220"/>
      <c r="CSO7" s="220"/>
      <c r="CSP7" s="220"/>
      <c r="CSQ7" s="220"/>
      <c r="CSR7" s="220"/>
      <c r="CSS7" s="220"/>
      <c r="CST7" s="220"/>
      <c r="CSU7" s="220"/>
      <c r="CSV7" s="220"/>
      <c r="CSW7" s="220"/>
      <c r="CSX7" s="220"/>
      <c r="CSY7" s="220"/>
      <c r="CSZ7" s="220"/>
      <c r="CTA7" s="220"/>
      <c r="CTB7" s="220"/>
      <c r="CTC7" s="220"/>
      <c r="CTD7" s="220"/>
      <c r="CTE7" s="220"/>
      <c r="CTF7" s="220"/>
      <c r="CTG7" s="220"/>
      <c r="CTH7" s="220"/>
      <c r="CTI7" s="220"/>
      <c r="CTJ7" s="220"/>
      <c r="CTK7" s="220"/>
      <c r="CTL7" s="220"/>
      <c r="CTM7" s="220"/>
      <c r="CTN7" s="220"/>
      <c r="CTO7" s="220"/>
      <c r="CTP7" s="220"/>
      <c r="CTQ7" s="220"/>
      <c r="CTR7" s="220"/>
      <c r="CTS7" s="220"/>
      <c r="CTT7" s="220"/>
      <c r="CTU7" s="220"/>
      <c r="CTV7" s="220"/>
      <c r="CTW7" s="220"/>
      <c r="CTX7" s="220"/>
      <c r="CTY7" s="220"/>
      <c r="CTZ7" s="220"/>
      <c r="CUA7" s="220"/>
      <c r="CUB7" s="220"/>
      <c r="CUC7" s="220"/>
      <c r="CUD7" s="220"/>
      <c r="CUE7" s="220"/>
      <c r="CUF7" s="220"/>
      <c r="CUG7" s="220"/>
      <c r="CUH7" s="220"/>
      <c r="CUI7" s="220"/>
      <c r="CUJ7" s="220"/>
      <c r="CUK7" s="220"/>
      <c r="CUL7" s="220"/>
      <c r="CUM7" s="220"/>
      <c r="CUN7" s="220"/>
      <c r="CUO7" s="220"/>
      <c r="CUP7" s="220"/>
      <c r="CUQ7" s="220"/>
      <c r="CUR7" s="220"/>
      <c r="CUS7" s="220"/>
      <c r="CUT7" s="220"/>
      <c r="CUU7" s="220"/>
      <c r="CUV7" s="220"/>
      <c r="CUW7" s="220"/>
      <c r="CUX7" s="220"/>
      <c r="CUY7" s="220"/>
      <c r="CUZ7" s="220"/>
      <c r="CVA7" s="220"/>
      <c r="CVB7" s="220"/>
      <c r="CVC7" s="220"/>
      <c r="CVD7" s="220"/>
      <c r="CVE7" s="220"/>
      <c r="CVF7" s="220"/>
      <c r="CVG7" s="220"/>
      <c r="CVH7" s="220"/>
      <c r="CVI7" s="220"/>
      <c r="CVJ7" s="220"/>
      <c r="CVK7" s="220"/>
      <c r="CVL7" s="220"/>
      <c r="CVM7" s="220"/>
      <c r="CVN7" s="220"/>
      <c r="CVO7" s="220"/>
      <c r="CVP7" s="220"/>
      <c r="CVQ7" s="220"/>
      <c r="CVR7" s="220"/>
      <c r="CVS7" s="220"/>
      <c r="CVT7" s="220"/>
      <c r="CVU7" s="220"/>
      <c r="CVV7" s="220"/>
      <c r="CVW7" s="220"/>
      <c r="CVX7" s="220"/>
      <c r="CVY7" s="220"/>
      <c r="CVZ7" s="220"/>
      <c r="CWA7" s="220"/>
      <c r="CWB7" s="220"/>
      <c r="CWC7" s="220"/>
      <c r="CWD7" s="220"/>
      <c r="CWE7" s="220"/>
      <c r="CWF7" s="220"/>
      <c r="CWG7" s="220"/>
      <c r="CWH7" s="220"/>
      <c r="CWI7" s="220"/>
      <c r="CWJ7" s="220"/>
      <c r="CWK7" s="220"/>
      <c r="CWL7" s="220"/>
      <c r="CWM7" s="220"/>
      <c r="CWN7" s="220"/>
      <c r="CWO7" s="220"/>
      <c r="CWP7" s="220"/>
      <c r="CWQ7" s="220"/>
      <c r="CWR7" s="220"/>
      <c r="CWS7" s="220"/>
      <c r="CWT7" s="220"/>
      <c r="CWU7" s="220"/>
      <c r="CWV7" s="220"/>
      <c r="CWW7" s="220"/>
      <c r="CWX7" s="220"/>
      <c r="CWY7" s="220"/>
      <c r="CWZ7" s="220"/>
      <c r="CXA7" s="220"/>
      <c r="CXB7" s="220"/>
      <c r="CXC7" s="220"/>
      <c r="CXD7" s="220"/>
      <c r="CXE7" s="220"/>
      <c r="CXF7" s="220"/>
      <c r="CXG7" s="220"/>
      <c r="CXH7" s="220"/>
      <c r="CXI7" s="220"/>
      <c r="CXJ7" s="220"/>
      <c r="CXK7" s="220"/>
      <c r="CXL7" s="220"/>
      <c r="CXM7" s="220"/>
      <c r="CXN7" s="220"/>
      <c r="CXO7" s="220"/>
      <c r="CXP7" s="220"/>
      <c r="CXQ7" s="220"/>
      <c r="CXR7" s="220"/>
      <c r="CXS7" s="220"/>
      <c r="CXT7" s="220"/>
      <c r="CXU7" s="220"/>
      <c r="CXV7" s="220"/>
      <c r="CXW7" s="220"/>
      <c r="CXX7" s="220"/>
      <c r="CXY7" s="220"/>
      <c r="CXZ7" s="220"/>
      <c r="CYA7" s="220"/>
      <c r="CYB7" s="220"/>
      <c r="CYC7" s="220"/>
      <c r="CYD7" s="220"/>
      <c r="CYE7" s="220"/>
      <c r="CYF7" s="220"/>
      <c r="CYG7" s="220"/>
      <c r="CYH7" s="220"/>
      <c r="CYI7" s="220"/>
      <c r="CYJ7" s="220"/>
      <c r="CYK7" s="220"/>
      <c r="CYL7" s="220"/>
      <c r="CYM7" s="220"/>
      <c r="CYN7" s="220"/>
      <c r="CYO7" s="220"/>
      <c r="CYP7" s="220"/>
      <c r="CYQ7" s="220"/>
      <c r="CYR7" s="220"/>
      <c r="CYS7" s="220"/>
      <c r="CYT7" s="220"/>
      <c r="CYU7" s="220"/>
      <c r="CYV7" s="220"/>
      <c r="CYW7" s="220"/>
      <c r="CYX7" s="220"/>
      <c r="CYY7" s="220"/>
      <c r="CYZ7" s="220"/>
      <c r="CZA7" s="220"/>
      <c r="CZB7" s="220"/>
      <c r="CZC7" s="220"/>
      <c r="CZD7" s="220"/>
      <c r="CZE7" s="220"/>
      <c r="CZF7" s="220"/>
      <c r="CZG7" s="220"/>
      <c r="CZH7" s="220"/>
      <c r="CZI7" s="220"/>
      <c r="CZJ7" s="220"/>
      <c r="CZK7" s="220"/>
      <c r="CZL7" s="220"/>
      <c r="CZM7" s="220"/>
      <c r="CZN7" s="220"/>
      <c r="CZO7" s="220"/>
      <c r="CZP7" s="220"/>
      <c r="CZQ7" s="220"/>
      <c r="CZR7" s="220"/>
      <c r="CZS7" s="220"/>
      <c r="CZT7" s="220"/>
      <c r="CZU7" s="220"/>
      <c r="CZV7" s="220"/>
      <c r="CZW7" s="220"/>
      <c r="CZX7" s="220"/>
      <c r="CZY7" s="220"/>
      <c r="CZZ7" s="220"/>
      <c r="DAA7" s="220"/>
      <c r="DAB7" s="220"/>
      <c r="DAC7" s="220"/>
      <c r="DAD7" s="220"/>
      <c r="DAE7" s="220"/>
      <c r="DAF7" s="220"/>
      <c r="DAG7" s="220"/>
      <c r="DAH7" s="220"/>
      <c r="DAI7" s="220"/>
      <c r="DAJ7" s="220"/>
      <c r="DAK7" s="220"/>
      <c r="DAL7" s="220"/>
      <c r="DAM7" s="220"/>
      <c r="DAN7" s="220"/>
      <c r="DAO7" s="220"/>
      <c r="DAP7" s="220"/>
      <c r="DAQ7" s="220"/>
      <c r="DAR7" s="220"/>
      <c r="DAS7" s="220"/>
      <c r="DAT7" s="220"/>
      <c r="DAU7" s="220"/>
      <c r="DAV7" s="220"/>
      <c r="DAW7" s="220"/>
      <c r="DAX7" s="220"/>
      <c r="DAY7" s="220"/>
      <c r="DAZ7" s="220"/>
      <c r="DBA7" s="220"/>
      <c r="DBB7" s="220"/>
      <c r="DBC7" s="220"/>
      <c r="DBD7" s="220"/>
      <c r="DBE7" s="220"/>
      <c r="DBF7" s="220"/>
      <c r="DBG7" s="220"/>
      <c r="DBH7" s="220"/>
      <c r="DBI7" s="220"/>
      <c r="DBJ7" s="220"/>
      <c r="DBK7" s="220"/>
      <c r="DBL7" s="220"/>
      <c r="DBM7" s="220"/>
      <c r="DBN7" s="220"/>
      <c r="DBO7" s="220"/>
      <c r="DBP7" s="220"/>
      <c r="DBQ7" s="220"/>
      <c r="DBR7" s="220"/>
      <c r="DBS7" s="220"/>
      <c r="DBT7" s="220"/>
      <c r="DBU7" s="220"/>
      <c r="DBV7" s="220"/>
      <c r="DBW7" s="220"/>
      <c r="DBX7" s="220"/>
      <c r="DBY7" s="220"/>
      <c r="DBZ7" s="220"/>
      <c r="DCA7" s="220"/>
      <c r="DCB7" s="220"/>
      <c r="DCC7" s="220"/>
      <c r="DCD7" s="220"/>
      <c r="DCE7" s="220"/>
      <c r="DCF7" s="220"/>
      <c r="DCG7" s="220"/>
      <c r="DCH7" s="220"/>
      <c r="DCI7" s="220"/>
      <c r="DCJ7" s="220"/>
      <c r="DCK7" s="220"/>
      <c r="DCL7" s="220"/>
      <c r="DCM7" s="220"/>
      <c r="DCN7" s="220"/>
      <c r="DCO7" s="220"/>
      <c r="DCP7" s="220"/>
      <c r="DCQ7" s="220"/>
      <c r="DCR7" s="220"/>
      <c r="DCS7" s="220"/>
      <c r="DCT7" s="220"/>
      <c r="DCU7" s="220"/>
      <c r="DCV7" s="220"/>
      <c r="DCW7" s="220"/>
      <c r="DCX7" s="220"/>
      <c r="DCY7" s="220"/>
      <c r="DCZ7" s="220"/>
      <c r="DDA7" s="220"/>
      <c r="DDB7" s="220"/>
      <c r="DDC7" s="220"/>
      <c r="DDD7" s="220"/>
      <c r="DDE7" s="220"/>
      <c r="DDF7" s="220"/>
      <c r="DDG7" s="220"/>
      <c r="DDH7" s="220"/>
      <c r="DDI7" s="220"/>
      <c r="DDJ7" s="220"/>
      <c r="DDK7" s="220"/>
      <c r="DDL7" s="220"/>
      <c r="DDM7" s="220"/>
      <c r="DDN7" s="220"/>
      <c r="DDO7" s="220"/>
      <c r="DDP7" s="220"/>
      <c r="DDQ7" s="220"/>
      <c r="DDR7" s="220"/>
      <c r="DDS7" s="220"/>
      <c r="DDT7" s="220"/>
      <c r="DDU7" s="220"/>
      <c r="DDV7" s="220"/>
      <c r="DDW7" s="220"/>
      <c r="DDX7" s="220"/>
      <c r="DDY7" s="220"/>
      <c r="DDZ7" s="220"/>
      <c r="DEA7" s="220"/>
      <c r="DEB7" s="220"/>
      <c r="DEC7" s="220"/>
      <c r="DED7" s="220"/>
      <c r="DEE7" s="220"/>
      <c r="DEF7" s="220"/>
      <c r="DEG7" s="220"/>
      <c r="DEH7" s="220"/>
      <c r="DEI7" s="220"/>
      <c r="DEJ7" s="220"/>
      <c r="DEK7" s="220"/>
      <c r="DEL7" s="220"/>
      <c r="DEM7" s="220"/>
      <c r="DEN7" s="220"/>
      <c r="DEO7" s="220"/>
      <c r="DEP7" s="220"/>
      <c r="DEQ7" s="220"/>
      <c r="DER7" s="220"/>
      <c r="DES7" s="220"/>
      <c r="DET7" s="220"/>
      <c r="DEU7" s="220"/>
      <c r="DEV7" s="220"/>
      <c r="DEW7" s="220"/>
      <c r="DEX7" s="220"/>
      <c r="DEY7" s="220"/>
      <c r="DEZ7" s="220"/>
      <c r="DFA7" s="220"/>
      <c r="DFB7" s="220"/>
      <c r="DFC7" s="220"/>
      <c r="DFD7" s="220"/>
      <c r="DFE7" s="220"/>
      <c r="DFF7" s="220"/>
      <c r="DFG7" s="220"/>
      <c r="DFH7" s="220"/>
      <c r="DFI7" s="220"/>
      <c r="DFJ7" s="220"/>
      <c r="DFK7" s="220"/>
      <c r="DFL7" s="220"/>
      <c r="DFM7" s="220"/>
      <c r="DFN7" s="220"/>
      <c r="DFO7" s="220"/>
      <c r="DFP7" s="220"/>
      <c r="DFQ7" s="220"/>
      <c r="DFR7" s="220"/>
      <c r="DFS7" s="220"/>
      <c r="DFT7" s="220"/>
      <c r="DFU7" s="220"/>
      <c r="DFV7" s="220"/>
      <c r="DFW7" s="220"/>
      <c r="DFX7" s="220"/>
      <c r="DFY7" s="220"/>
      <c r="DFZ7" s="220"/>
      <c r="DGA7" s="220"/>
      <c r="DGB7" s="220"/>
      <c r="DGC7" s="220"/>
      <c r="DGD7" s="220"/>
      <c r="DGE7" s="220"/>
      <c r="DGF7" s="220"/>
      <c r="DGG7" s="220"/>
      <c r="DGH7" s="220"/>
      <c r="DGI7" s="220"/>
      <c r="DGJ7" s="220"/>
      <c r="DGK7" s="220"/>
      <c r="DGL7" s="220"/>
      <c r="DGM7" s="220"/>
      <c r="DGN7" s="220"/>
      <c r="DGO7" s="220"/>
      <c r="DGP7" s="220"/>
      <c r="DGQ7" s="220"/>
      <c r="DGR7" s="220"/>
      <c r="DGS7" s="220"/>
      <c r="DGT7" s="220"/>
      <c r="DGU7" s="220"/>
      <c r="DGV7" s="220"/>
      <c r="DGW7" s="220"/>
      <c r="DGX7" s="220"/>
      <c r="DGY7" s="220"/>
      <c r="DGZ7" s="220"/>
      <c r="DHA7" s="220"/>
      <c r="DHB7" s="220"/>
      <c r="DHC7" s="220"/>
      <c r="DHD7" s="220"/>
      <c r="DHE7" s="220"/>
      <c r="DHF7" s="220"/>
      <c r="DHG7" s="220"/>
      <c r="DHH7" s="220"/>
      <c r="DHI7" s="220"/>
      <c r="DHJ7" s="220"/>
      <c r="DHK7" s="220"/>
      <c r="DHL7" s="220"/>
      <c r="DHM7" s="220"/>
      <c r="DHN7" s="220"/>
      <c r="DHO7" s="220"/>
      <c r="DHP7" s="220"/>
      <c r="DHQ7" s="220"/>
      <c r="DHR7" s="220"/>
      <c r="DHS7" s="220"/>
      <c r="DHT7" s="220"/>
      <c r="DHU7" s="220"/>
      <c r="DHV7" s="220"/>
      <c r="DHW7" s="220"/>
      <c r="DHX7" s="220"/>
      <c r="DHY7" s="220"/>
      <c r="DHZ7" s="220"/>
      <c r="DIA7" s="220"/>
      <c r="DIB7" s="220"/>
      <c r="DIC7" s="220"/>
      <c r="DID7" s="220"/>
      <c r="DIE7" s="220"/>
      <c r="DIF7" s="220"/>
      <c r="DIG7" s="220"/>
      <c r="DIH7" s="220"/>
      <c r="DII7" s="220"/>
      <c r="DIJ7" s="220"/>
      <c r="DIK7" s="220"/>
      <c r="DIL7" s="220"/>
      <c r="DIM7" s="220"/>
      <c r="DIN7" s="220"/>
      <c r="DIO7" s="220"/>
      <c r="DIP7" s="220"/>
      <c r="DIQ7" s="220"/>
      <c r="DIR7" s="220"/>
      <c r="DIS7" s="220"/>
      <c r="DIT7" s="220"/>
      <c r="DIU7" s="220"/>
      <c r="DIV7" s="220"/>
      <c r="DIW7" s="220"/>
      <c r="DIX7" s="220"/>
      <c r="DIY7" s="220"/>
      <c r="DIZ7" s="220"/>
      <c r="DJA7" s="220"/>
      <c r="DJB7" s="220"/>
      <c r="DJC7" s="220"/>
      <c r="DJD7" s="220"/>
      <c r="DJE7" s="220"/>
      <c r="DJF7" s="220"/>
      <c r="DJG7" s="220"/>
      <c r="DJH7" s="220"/>
      <c r="DJI7" s="220"/>
      <c r="DJJ7" s="220"/>
      <c r="DJK7" s="220"/>
      <c r="DJL7" s="220"/>
      <c r="DJM7" s="220"/>
      <c r="DJN7" s="220"/>
      <c r="DJO7" s="220"/>
      <c r="DJP7" s="220"/>
      <c r="DJQ7" s="220"/>
      <c r="DJR7" s="220"/>
      <c r="DJS7" s="220"/>
      <c r="DJT7" s="220"/>
      <c r="DJU7" s="220"/>
      <c r="DJV7" s="220"/>
      <c r="DJW7" s="220"/>
      <c r="DJX7" s="220"/>
      <c r="DJY7" s="220"/>
      <c r="DJZ7" s="220"/>
      <c r="DKA7" s="220"/>
      <c r="DKB7" s="220"/>
      <c r="DKC7" s="220"/>
      <c r="DKD7" s="220"/>
      <c r="DKE7" s="220"/>
      <c r="DKF7" s="220"/>
      <c r="DKG7" s="220"/>
      <c r="DKH7" s="220"/>
      <c r="DKI7" s="220"/>
      <c r="DKJ7" s="220"/>
      <c r="DKK7" s="220"/>
      <c r="DKL7" s="220"/>
      <c r="DKM7" s="220"/>
      <c r="DKN7" s="220"/>
      <c r="DKO7" s="220"/>
      <c r="DKP7" s="220"/>
      <c r="DKQ7" s="220"/>
      <c r="DKR7" s="220"/>
      <c r="DKS7" s="220"/>
      <c r="DKT7" s="220"/>
      <c r="DKU7" s="220"/>
      <c r="DKV7" s="220"/>
      <c r="DKW7" s="220"/>
      <c r="DKX7" s="220"/>
      <c r="DKY7" s="220"/>
      <c r="DKZ7" s="220"/>
      <c r="DLA7" s="220"/>
      <c r="DLB7" s="220"/>
      <c r="DLC7" s="220"/>
      <c r="DLD7" s="220"/>
      <c r="DLE7" s="220"/>
      <c r="DLF7" s="220"/>
      <c r="DLG7" s="220"/>
      <c r="DLH7" s="220"/>
      <c r="DLI7" s="220"/>
      <c r="DLJ7" s="220"/>
      <c r="DLK7" s="220"/>
      <c r="DLL7" s="220"/>
      <c r="DLM7" s="220"/>
      <c r="DLN7" s="220"/>
      <c r="DLO7" s="220"/>
      <c r="DLP7" s="220"/>
      <c r="DLQ7" s="220"/>
      <c r="DLR7" s="220"/>
      <c r="DLS7" s="220"/>
      <c r="DLT7" s="220"/>
      <c r="DLU7" s="220"/>
      <c r="DLV7" s="220"/>
      <c r="DLW7" s="220"/>
      <c r="DLX7" s="220"/>
      <c r="DLY7" s="220"/>
      <c r="DLZ7" s="220"/>
      <c r="DMA7" s="220"/>
      <c r="DMB7" s="220"/>
      <c r="DMC7" s="220"/>
      <c r="DMD7" s="220"/>
      <c r="DME7" s="220"/>
      <c r="DMF7" s="220"/>
      <c r="DMG7" s="220"/>
      <c r="DMH7" s="220"/>
      <c r="DMI7" s="220"/>
      <c r="DMJ7" s="220"/>
      <c r="DMK7" s="220"/>
      <c r="DML7" s="220"/>
      <c r="DMM7" s="220"/>
      <c r="DMN7" s="220"/>
      <c r="DMO7" s="220"/>
      <c r="DMP7" s="220"/>
      <c r="DMQ7" s="220"/>
      <c r="DMR7" s="220"/>
      <c r="DMS7" s="220"/>
      <c r="DMT7" s="220"/>
      <c r="DMU7" s="220"/>
      <c r="DMV7" s="220"/>
      <c r="DMW7" s="220"/>
      <c r="DMX7" s="220"/>
      <c r="DMY7" s="220"/>
      <c r="DMZ7" s="220"/>
      <c r="DNA7" s="220"/>
      <c r="DNB7" s="220"/>
      <c r="DNC7" s="220"/>
      <c r="DND7" s="220"/>
      <c r="DNE7" s="220"/>
      <c r="DNF7" s="220"/>
      <c r="DNG7" s="220"/>
      <c r="DNH7" s="220"/>
      <c r="DNI7" s="220"/>
      <c r="DNJ7" s="220"/>
      <c r="DNK7" s="220"/>
      <c r="DNL7" s="220"/>
      <c r="DNM7" s="220"/>
      <c r="DNN7" s="220"/>
      <c r="DNO7" s="220"/>
      <c r="DNP7" s="220"/>
      <c r="DNQ7" s="220"/>
      <c r="DNR7" s="220"/>
      <c r="DNS7" s="220"/>
      <c r="DNT7" s="220"/>
      <c r="DNU7" s="220"/>
      <c r="DNV7" s="220"/>
      <c r="DNW7" s="220"/>
      <c r="DNX7" s="220"/>
      <c r="DNY7" s="220"/>
      <c r="DNZ7" s="220"/>
      <c r="DOA7" s="220"/>
      <c r="DOB7" s="220"/>
      <c r="DOC7" s="220"/>
      <c r="DOD7" s="220"/>
      <c r="DOE7" s="220"/>
      <c r="DOF7" s="220"/>
      <c r="DOG7" s="220"/>
      <c r="DOH7" s="220"/>
      <c r="DOI7" s="220"/>
      <c r="DOJ7" s="220"/>
      <c r="DOK7" s="220"/>
      <c r="DOL7" s="220"/>
      <c r="DOM7" s="220"/>
      <c r="DON7" s="220"/>
      <c r="DOO7" s="220"/>
      <c r="DOP7" s="220"/>
      <c r="DOQ7" s="220"/>
      <c r="DOR7" s="220"/>
      <c r="DOS7" s="220"/>
      <c r="DOT7" s="220"/>
      <c r="DOU7" s="220"/>
      <c r="DOV7" s="220"/>
      <c r="DOW7" s="220"/>
      <c r="DOX7" s="220"/>
      <c r="DOY7" s="220"/>
      <c r="DOZ7" s="220"/>
      <c r="DPA7" s="220"/>
      <c r="DPB7" s="220"/>
      <c r="DPC7" s="220"/>
      <c r="DPD7" s="220"/>
      <c r="DPE7" s="220"/>
      <c r="DPF7" s="220"/>
      <c r="DPG7" s="220"/>
      <c r="DPH7" s="220"/>
      <c r="DPI7" s="220"/>
      <c r="DPJ7" s="220"/>
      <c r="DPK7" s="220"/>
      <c r="DPL7" s="220"/>
      <c r="DPM7" s="220"/>
      <c r="DPN7" s="220"/>
      <c r="DPO7" s="220"/>
      <c r="DPP7" s="220"/>
      <c r="DPQ7" s="220"/>
      <c r="DPR7" s="220"/>
      <c r="DPS7" s="220"/>
      <c r="DPT7" s="220"/>
      <c r="DPU7" s="220"/>
      <c r="DPV7" s="220"/>
      <c r="DPW7" s="220"/>
      <c r="DPX7" s="220"/>
      <c r="DPY7" s="220"/>
      <c r="DPZ7" s="220"/>
      <c r="DQA7" s="220"/>
      <c r="DQB7" s="220"/>
      <c r="DQC7" s="220"/>
      <c r="DQD7" s="220"/>
      <c r="DQE7" s="220"/>
      <c r="DQF7" s="220"/>
      <c r="DQG7" s="220"/>
      <c r="DQH7" s="220"/>
      <c r="DQI7" s="220"/>
      <c r="DQJ7" s="220"/>
      <c r="DQK7" s="220"/>
      <c r="DQL7" s="220"/>
      <c r="DQM7" s="220"/>
      <c r="DQN7" s="220"/>
      <c r="DQO7" s="220"/>
      <c r="DQP7" s="220"/>
      <c r="DQQ7" s="220"/>
      <c r="DQR7" s="220"/>
      <c r="DQS7" s="220"/>
      <c r="DQT7" s="220"/>
      <c r="DQU7" s="220"/>
      <c r="DQV7" s="220"/>
      <c r="DQW7" s="220"/>
      <c r="DQX7" s="220"/>
      <c r="DQY7" s="220"/>
      <c r="DQZ7" s="220"/>
      <c r="DRA7" s="220"/>
      <c r="DRB7" s="220"/>
      <c r="DRC7" s="220"/>
      <c r="DRD7" s="220"/>
      <c r="DRE7" s="220"/>
      <c r="DRF7" s="220"/>
      <c r="DRG7" s="220"/>
      <c r="DRH7" s="220"/>
      <c r="DRI7" s="220"/>
      <c r="DRJ7" s="220"/>
      <c r="DRK7" s="220"/>
      <c r="DRL7" s="220"/>
      <c r="DRM7" s="220"/>
      <c r="DRN7" s="220"/>
      <c r="DRO7" s="220"/>
      <c r="DRP7" s="220"/>
      <c r="DRQ7" s="220"/>
      <c r="DRR7" s="220"/>
      <c r="DRS7" s="220"/>
      <c r="DRT7" s="220"/>
      <c r="DRU7" s="220"/>
      <c r="DRV7" s="220"/>
      <c r="DRW7" s="220"/>
      <c r="DRX7" s="220"/>
      <c r="DRY7" s="220"/>
      <c r="DRZ7" s="220"/>
      <c r="DSA7" s="220"/>
      <c r="DSB7" s="220"/>
      <c r="DSC7" s="220"/>
      <c r="DSD7" s="220"/>
      <c r="DSE7" s="220"/>
      <c r="DSF7" s="220"/>
      <c r="DSG7" s="220"/>
      <c r="DSH7" s="220"/>
      <c r="DSI7" s="220"/>
      <c r="DSJ7" s="220"/>
      <c r="DSK7" s="220"/>
      <c r="DSL7" s="220"/>
      <c r="DSM7" s="220"/>
      <c r="DSN7" s="220"/>
      <c r="DSO7" s="220"/>
      <c r="DSP7" s="220"/>
      <c r="DSQ7" s="220"/>
      <c r="DSR7" s="220"/>
      <c r="DSS7" s="220"/>
      <c r="DST7" s="220"/>
      <c r="DSU7" s="220"/>
      <c r="DSV7" s="220"/>
      <c r="DSW7" s="220"/>
      <c r="DSX7" s="220"/>
      <c r="DSY7" s="220"/>
      <c r="DSZ7" s="220"/>
      <c r="DTA7" s="220"/>
      <c r="DTB7" s="220"/>
      <c r="DTC7" s="220"/>
      <c r="DTD7" s="220"/>
      <c r="DTE7" s="220"/>
      <c r="DTF7" s="220"/>
      <c r="DTG7" s="220"/>
      <c r="DTH7" s="220"/>
      <c r="DTI7" s="220"/>
      <c r="DTJ7" s="220"/>
      <c r="DTK7" s="220"/>
      <c r="DTL7" s="220"/>
      <c r="DTM7" s="220"/>
      <c r="DTN7" s="220"/>
      <c r="DTO7" s="220"/>
      <c r="DTP7" s="220"/>
      <c r="DTQ7" s="220"/>
      <c r="DTR7" s="220"/>
      <c r="DTS7" s="220"/>
      <c r="DTT7" s="220"/>
      <c r="DTU7" s="220"/>
      <c r="DTV7" s="220"/>
      <c r="DTW7" s="220"/>
      <c r="DTX7" s="220"/>
      <c r="DTY7" s="220"/>
      <c r="DTZ7" s="220"/>
      <c r="DUA7" s="220"/>
      <c r="DUB7" s="220"/>
      <c r="DUC7" s="220"/>
      <c r="DUD7" s="220"/>
      <c r="DUE7" s="220"/>
      <c r="DUF7" s="220"/>
      <c r="DUG7" s="220"/>
      <c r="DUH7" s="220"/>
      <c r="DUI7" s="220"/>
      <c r="DUJ7" s="220"/>
      <c r="DUK7" s="220"/>
      <c r="DUL7" s="220"/>
      <c r="DUM7" s="220"/>
      <c r="DUN7" s="220"/>
      <c r="DUO7" s="220"/>
      <c r="DUP7" s="220"/>
      <c r="DUQ7" s="220"/>
      <c r="DUR7" s="220"/>
      <c r="DUS7" s="220"/>
      <c r="DUT7" s="220"/>
      <c r="DUU7" s="220"/>
      <c r="DUV7" s="220"/>
      <c r="DUW7" s="220"/>
      <c r="DUX7" s="220"/>
      <c r="DUY7" s="220"/>
      <c r="DUZ7" s="220"/>
      <c r="DVA7" s="220"/>
      <c r="DVB7" s="220"/>
      <c r="DVC7" s="220"/>
      <c r="DVD7" s="220"/>
      <c r="DVE7" s="220"/>
      <c r="DVF7" s="220"/>
      <c r="DVG7" s="220"/>
      <c r="DVH7" s="220"/>
      <c r="DVI7" s="220"/>
      <c r="DVJ7" s="220"/>
      <c r="DVK7" s="220"/>
      <c r="DVL7" s="220"/>
      <c r="DVM7" s="220"/>
      <c r="DVN7" s="220"/>
      <c r="DVO7" s="220"/>
      <c r="DVP7" s="220"/>
      <c r="DVQ7" s="220"/>
      <c r="DVR7" s="220"/>
      <c r="DVS7" s="220"/>
      <c r="DVT7" s="220"/>
      <c r="DVU7" s="220"/>
      <c r="DVV7" s="220"/>
      <c r="DVW7" s="220"/>
      <c r="DVX7" s="220"/>
      <c r="DVY7" s="220"/>
      <c r="DVZ7" s="220"/>
      <c r="DWA7" s="220"/>
      <c r="DWB7" s="220"/>
      <c r="DWC7" s="220"/>
      <c r="DWD7" s="220"/>
      <c r="DWE7" s="220"/>
      <c r="DWF7" s="220"/>
      <c r="DWG7" s="220"/>
      <c r="DWH7" s="220"/>
      <c r="DWI7" s="220"/>
      <c r="DWJ7" s="220"/>
      <c r="DWK7" s="220"/>
      <c r="DWL7" s="220"/>
      <c r="DWM7" s="220"/>
      <c r="DWN7" s="220"/>
      <c r="DWO7" s="220"/>
      <c r="DWP7" s="220"/>
      <c r="DWQ7" s="220"/>
      <c r="DWR7" s="220"/>
      <c r="DWS7" s="220"/>
      <c r="DWT7" s="220"/>
      <c r="DWU7" s="220"/>
      <c r="DWV7" s="220"/>
      <c r="DWW7" s="220"/>
      <c r="DWX7" s="220"/>
      <c r="DWY7" s="220"/>
      <c r="DWZ7" s="220"/>
      <c r="DXA7" s="220"/>
      <c r="DXB7" s="220"/>
      <c r="DXC7" s="220"/>
      <c r="DXD7" s="220"/>
      <c r="DXE7" s="220"/>
      <c r="DXF7" s="220"/>
      <c r="DXG7" s="220"/>
      <c r="DXH7" s="220"/>
      <c r="DXI7" s="220"/>
      <c r="DXJ7" s="220"/>
      <c r="DXK7" s="220"/>
      <c r="DXL7" s="220"/>
      <c r="DXM7" s="220"/>
      <c r="DXN7" s="220"/>
      <c r="DXO7" s="220"/>
      <c r="DXP7" s="220"/>
      <c r="DXQ7" s="220"/>
      <c r="DXR7" s="220"/>
      <c r="DXS7" s="220"/>
      <c r="DXT7" s="220"/>
      <c r="DXU7" s="220"/>
      <c r="DXV7" s="220"/>
      <c r="DXW7" s="220"/>
      <c r="DXX7" s="220"/>
      <c r="DXY7" s="220"/>
      <c r="DXZ7" s="220"/>
      <c r="DYA7" s="220"/>
      <c r="DYB7" s="220"/>
      <c r="DYC7" s="220"/>
      <c r="DYD7" s="220"/>
      <c r="DYE7" s="220"/>
      <c r="DYF7" s="220"/>
      <c r="DYG7" s="220"/>
      <c r="DYH7" s="220"/>
      <c r="DYI7" s="220"/>
      <c r="DYJ7" s="220"/>
      <c r="DYK7" s="220"/>
      <c r="DYL7" s="220"/>
      <c r="DYM7" s="220"/>
      <c r="DYN7" s="220"/>
      <c r="DYO7" s="220"/>
      <c r="DYP7" s="220"/>
      <c r="DYQ7" s="220"/>
      <c r="DYR7" s="220"/>
      <c r="DYS7" s="220"/>
      <c r="DYT7" s="220"/>
      <c r="DYU7" s="220"/>
      <c r="DYV7" s="220"/>
      <c r="DYW7" s="220"/>
      <c r="DYX7" s="220"/>
      <c r="DYY7" s="220"/>
      <c r="DYZ7" s="220"/>
      <c r="DZA7" s="220"/>
      <c r="DZB7" s="220"/>
      <c r="DZC7" s="220"/>
      <c r="DZD7" s="220"/>
      <c r="DZE7" s="220"/>
      <c r="DZF7" s="220"/>
      <c r="DZG7" s="220"/>
      <c r="DZH7" s="220"/>
      <c r="DZI7" s="220"/>
      <c r="DZJ7" s="220"/>
      <c r="DZK7" s="220"/>
      <c r="DZL7" s="220"/>
      <c r="DZM7" s="220"/>
      <c r="DZN7" s="220"/>
      <c r="DZO7" s="220"/>
      <c r="DZP7" s="220"/>
      <c r="DZQ7" s="220"/>
      <c r="DZR7" s="220"/>
      <c r="DZS7" s="220"/>
      <c r="DZT7" s="220"/>
      <c r="DZU7" s="220"/>
      <c r="DZV7" s="220"/>
      <c r="DZW7" s="220"/>
      <c r="DZX7" s="220"/>
      <c r="DZY7" s="220"/>
      <c r="DZZ7" s="220"/>
      <c r="EAA7" s="220"/>
      <c r="EAB7" s="220"/>
      <c r="EAC7" s="220"/>
      <c r="EAD7" s="220"/>
      <c r="EAE7" s="220"/>
      <c r="EAF7" s="220"/>
      <c r="EAG7" s="220"/>
      <c r="EAH7" s="220"/>
      <c r="EAI7" s="220"/>
      <c r="EAJ7" s="220"/>
      <c r="EAK7" s="220"/>
      <c r="EAL7" s="220"/>
      <c r="EAM7" s="220"/>
      <c r="EAN7" s="220"/>
      <c r="EAO7" s="220"/>
      <c r="EAP7" s="220"/>
      <c r="EAQ7" s="220"/>
      <c r="EAR7" s="220"/>
      <c r="EAS7" s="220"/>
      <c r="EAT7" s="220"/>
      <c r="EAU7" s="220"/>
      <c r="EAV7" s="220"/>
      <c r="EAW7" s="220"/>
      <c r="EAX7" s="220"/>
      <c r="EAY7" s="220"/>
      <c r="EAZ7" s="220"/>
      <c r="EBA7" s="220"/>
      <c r="EBB7" s="220"/>
      <c r="EBC7" s="220"/>
      <c r="EBD7" s="220"/>
      <c r="EBE7" s="220"/>
      <c r="EBF7" s="220"/>
      <c r="EBG7" s="220"/>
      <c r="EBH7" s="220"/>
      <c r="EBI7" s="220"/>
      <c r="EBJ7" s="220"/>
      <c r="EBK7" s="220"/>
      <c r="EBL7" s="220"/>
      <c r="EBM7" s="220"/>
      <c r="EBN7" s="220"/>
      <c r="EBO7" s="220"/>
      <c r="EBP7" s="220"/>
      <c r="EBQ7" s="220"/>
      <c r="EBR7" s="220"/>
      <c r="EBS7" s="220"/>
      <c r="EBT7" s="220"/>
      <c r="EBU7" s="220"/>
      <c r="EBV7" s="220"/>
      <c r="EBW7" s="220"/>
      <c r="EBX7" s="220"/>
      <c r="EBY7" s="220"/>
      <c r="EBZ7" s="220"/>
      <c r="ECA7" s="220"/>
      <c r="ECB7" s="220"/>
      <c r="ECC7" s="220"/>
      <c r="ECD7" s="220"/>
      <c r="ECE7" s="220"/>
      <c r="ECF7" s="220"/>
      <c r="ECG7" s="220"/>
      <c r="ECH7" s="220"/>
      <c r="ECI7" s="220"/>
      <c r="ECJ7" s="220"/>
      <c r="ECK7" s="220"/>
      <c r="ECL7" s="220"/>
      <c r="ECM7" s="220"/>
      <c r="ECN7" s="220"/>
      <c r="ECO7" s="220"/>
      <c r="ECP7" s="220"/>
      <c r="ECQ7" s="220"/>
      <c r="ECR7" s="220"/>
      <c r="ECS7" s="220"/>
      <c r="ECT7" s="220"/>
      <c r="ECU7" s="220"/>
      <c r="ECV7" s="220"/>
      <c r="ECW7" s="220"/>
      <c r="ECX7" s="220"/>
      <c r="ECY7" s="220"/>
      <c r="ECZ7" s="220"/>
      <c r="EDA7" s="220"/>
      <c r="EDB7" s="220"/>
      <c r="EDC7" s="220"/>
      <c r="EDD7" s="220"/>
      <c r="EDE7" s="220"/>
      <c r="EDF7" s="220"/>
      <c r="EDG7" s="220"/>
      <c r="EDH7" s="220"/>
      <c r="EDI7" s="220"/>
      <c r="EDJ7" s="220"/>
      <c r="EDK7" s="220"/>
      <c r="EDL7" s="220"/>
      <c r="EDM7" s="220"/>
      <c r="EDN7" s="220"/>
      <c r="EDO7" s="220"/>
      <c r="EDP7" s="220"/>
      <c r="EDQ7" s="220"/>
      <c r="EDR7" s="220"/>
      <c r="EDS7" s="220"/>
      <c r="EDT7" s="220"/>
      <c r="EDU7" s="220"/>
      <c r="EDV7" s="220"/>
      <c r="EDW7" s="220"/>
      <c r="EDX7" s="220"/>
      <c r="EDY7" s="220"/>
      <c r="EDZ7" s="220"/>
      <c r="EEA7" s="220"/>
      <c r="EEB7" s="220"/>
      <c r="EEC7" s="220"/>
      <c r="EED7" s="220"/>
      <c r="EEE7" s="220"/>
      <c r="EEF7" s="220"/>
      <c r="EEG7" s="220"/>
      <c r="EEH7" s="220"/>
      <c r="EEI7" s="220"/>
      <c r="EEJ7" s="220"/>
      <c r="EEK7" s="220"/>
      <c r="EEL7" s="220"/>
      <c r="EEM7" s="220"/>
      <c r="EEN7" s="220"/>
      <c r="EEO7" s="220"/>
      <c r="EEP7" s="220"/>
      <c r="EEQ7" s="220"/>
      <c r="EER7" s="220"/>
      <c r="EES7" s="220"/>
      <c r="EET7" s="220"/>
      <c r="EEU7" s="220"/>
      <c r="EEV7" s="220"/>
      <c r="EEW7" s="220"/>
      <c r="EEX7" s="220"/>
      <c r="EEY7" s="220"/>
      <c r="EEZ7" s="220"/>
      <c r="EFA7" s="220"/>
      <c r="EFB7" s="220"/>
      <c r="EFC7" s="220"/>
      <c r="EFD7" s="220"/>
      <c r="EFE7" s="220"/>
      <c r="EFF7" s="220"/>
      <c r="EFG7" s="220"/>
      <c r="EFH7" s="220"/>
      <c r="EFI7" s="220"/>
      <c r="EFJ7" s="220"/>
      <c r="EFK7" s="220"/>
      <c r="EFL7" s="220"/>
      <c r="EFM7" s="220"/>
      <c r="EFN7" s="220"/>
      <c r="EFO7" s="220"/>
      <c r="EFP7" s="220"/>
      <c r="EFQ7" s="220"/>
      <c r="EFR7" s="220"/>
      <c r="EFS7" s="220"/>
      <c r="EFT7" s="220"/>
      <c r="EFU7" s="220"/>
      <c r="EFV7" s="220"/>
      <c r="EFW7" s="220"/>
      <c r="EFX7" s="220"/>
      <c r="EFY7" s="220"/>
      <c r="EFZ7" s="220"/>
      <c r="EGA7" s="220"/>
      <c r="EGB7" s="220"/>
      <c r="EGC7" s="220"/>
      <c r="EGD7" s="220"/>
      <c r="EGE7" s="220"/>
      <c r="EGF7" s="220"/>
      <c r="EGG7" s="220"/>
      <c r="EGH7" s="220"/>
      <c r="EGI7" s="220"/>
      <c r="EGJ7" s="220"/>
      <c r="EGK7" s="220"/>
      <c r="EGL7" s="220"/>
      <c r="EGM7" s="220"/>
      <c r="EGN7" s="220"/>
      <c r="EGO7" s="220"/>
      <c r="EGP7" s="220"/>
      <c r="EGQ7" s="220"/>
      <c r="EGR7" s="220"/>
      <c r="EGS7" s="220"/>
      <c r="EGT7" s="220"/>
      <c r="EGU7" s="220"/>
      <c r="EGV7" s="220"/>
      <c r="EGW7" s="220"/>
      <c r="EGX7" s="220"/>
      <c r="EGY7" s="220"/>
      <c r="EGZ7" s="220"/>
      <c r="EHA7" s="220"/>
      <c r="EHB7" s="220"/>
      <c r="EHC7" s="220"/>
      <c r="EHD7" s="220"/>
      <c r="EHE7" s="220"/>
      <c r="EHF7" s="220"/>
      <c r="EHG7" s="220"/>
      <c r="EHH7" s="220"/>
      <c r="EHI7" s="220"/>
      <c r="EHJ7" s="220"/>
      <c r="EHK7" s="220"/>
      <c r="EHL7" s="220"/>
      <c r="EHM7" s="220"/>
      <c r="EHN7" s="220"/>
      <c r="EHO7" s="220"/>
      <c r="EHP7" s="220"/>
      <c r="EHQ7" s="220"/>
      <c r="EHR7" s="220"/>
      <c r="EHS7" s="220"/>
      <c r="EHT7" s="220"/>
      <c r="EHU7" s="220"/>
      <c r="EHV7" s="220"/>
      <c r="EHW7" s="220"/>
      <c r="EHX7" s="220"/>
      <c r="EHY7" s="220"/>
      <c r="EHZ7" s="220"/>
      <c r="EIA7" s="220"/>
      <c r="EIB7" s="220"/>
      <c r="EIC7" s="220"/>
      <c r="EID7" s="220"/>
      <c r="EIE7" s="220"/>
      <c r="EIF7" s="220"/>
      <c r="EIG7" s="220"/>
      <c r="EIH7" s="220"/>
      <c r="EII7" s="220"/>
      <c r="EIJ7" s="220"/>
      <c r="EIK7" s="220"/>
      <c r="EIL7" s="220"/>
      <c r="EIM7" s="220"/>
      <c r="EIN7" s="220"/>
      <c r="EIO7" s="220"/>
      <c r="EIP7" s="220"/>
      <c r="EIQ7" s="220"/>
      <c r="EIR7" s="220"/>
      <c r="EIS7" s="220"/>
      <c r="EIT7" s="220"/>
      <c r="EIU7" s="220"/>
      <c r="EIV7" s="220"/>
      <c r="EIW7" s="220"/>
      <c r="EIX7" s="220"/>
      <c r="EIY7" s="220"/>
      <c r="EIZ7" s="220"/>
      <c r="EJA7" s="220"/>
      <c r="EJB7" s="220"/>
      <c r="EJC7" s="220"/>
      <c r="EJD7" s="220"/>
      <c r="EJE7" s="220"/>
      <c r="EJF7" s="220"/>
      <c r="EJG7" s="220"/>
      <c r="EJH7" s="220"/>
      <c r="EJI7" s="220"/>
      <c r="EJJ7" s="220"/>
      <c r="EJK7" s="220"/>
      <c r="EJL7" s="220"/>
      <c r="EJM7" s="220"/>
      <c r="EJN7" s="220"/>
      <c r="EJO7" s="220"/>
      <c r="EJP7" s="220"/>
      <c r="EJQ7" s="220"/>
      <c r="EJR7" s="220"/>
      <c r="EJS7" s="220"/>
      <c r="EJT7" s="220"/>
      <c r="EJU7" s="220"/>
      <c r="EJV7" s="220"/>
      <c r="EJW7" s="220"/>
      <c r="EJX7" s="220"/>
      <c r="EJY7" s="220"/>
      <c r="EJZ7" s="220"/>
      <c r="EKA7" s="220"/>
      <c r="EKB7" s="220"/>
      <c r="EKC7" s="220"/>
      <c r="EKD7" s="220"/>
      <c r="EKE7" s="220"/>
      <c r="EKF7" s="220"/>
      <c r="EKG7" s="220"/>
      <c r="EKH7" s="220"/>
      <c r="EKI7" s="220"/>
      <c r="EKJ7" s="220"/>
      <c r="EKK7" s="220"/>
      <c r="EKL7" s="220"/>
      <c r="EKM7" s="220"/>
      <c r="EKN7" s="220"/>
      <c r="EKO7" s="220"/>
      <c r="EKP7" s="220"/>
      <c r="EKQ7" s="220"/>
      <c r="EKR7" s="220"/>
      <c r="EKS7" s="220"/>
      <c r="EKT7" s="220"/>
      <c r="EKU7" s="220"/>
      <c r="EKV7" s="220"/>
      <c r="EKW7" s="220"/>
      <c r="EKX7" s="220"/>
      <c r="EKY7" s="220"/>
      <c r="EKZ7" s="220"/>
      <c r="ELA7" s="220"/>
      <c r="ELB7" s="220"/>
      <c r="ELC7" s="220"/>
      <c r="ELD7" s="220"/>
      <c r="ELE7" s="220"/>
      <c r="ELF7" s="220"/>
      <c r="ELG7" s="220"/>
      <c r="ELH7" s="220"/>
      <c r="ELI7" s="220"/>
      <c r="ELJ7" s="220"/>
      <c r="ELK7" s="220"/>
      <c r="ELL7" s="220"/>
      <c r="ELM7" s="220"/>
      <c r="ELN7" s="220"/>
      <c r="ELO7" s="220"/>
      <c r="ELP7" s="220"/>
      <c r="ELQ7" s="220"/>
      <c r="ELR7" s="220"/>
      <c r="ELS7" s="220"/>
      <c r="ELT7" s="220"/>
      <c r="ELU7" s="220"/>
      <c r="ELV7" s="220"/>
      <c r="ELW7" s="220"/>
      <c r="ELX7" s="220"/>
      <c r="ELY7" s="220"/>
      <c r="ELZ7" s="220"/>
      <c r="EMA7" s="220"/>
      <c r="EMB7" s="220"/>
      <c r="EMC7" s="220"/>
      <c r="EMD7" s="220"/>
      <c r="EME7" s="220"/>
      <c r="EMF7" s="220"/>
      <c r="EMG7" s="220"/>
      <c r="EMH7" s="220"/>
      <c r="EMI7" s="220"/>
      <c r="EMJ7" s="220"/>
      <c r="EMK7" s="220"/>
      <c r="EML7" s="220"/>
      <c r="EMM7" s="220"/>
      <c r="EMN7" s="220"/>
      <c r="EMO7" s="220"/>
      <c r="EMP7" s="220"/>
      <c r="EMQ7" s="220"/>
      <c r="EMR7" s="220"/>
      <c r="EMS7" s="220"/>
      <c r="EMT7" s="220"/>
      <c r="EMU7" s="220"/>
      <c r="EMV7" s="220"/>
      <c r="EMW7" s="220"/>
      <c r="EMX7" s="220"/>
      <c r="EMY7" s="220"/>
      <c r="EMZ7" s="220"/>
      <c r="ENA7" s="220"/>
      <c r="ENB7" s="220"/>
      <c r="ENC7" s="220"/>
      <c r="END7" s="220"/>
      <c r="ENE7" s="220"/>
      <c r="ENF7" s="220"/>
      <c r="ENG7" s="220"/>
      <c r="ENH7" s="220"/>
      <c r="ENI7" s="220"/>
      <c r="ENJ7" s="220"/>
      <c r="ENK7" s="220"/>
      <c r="ENL7" s="220"/>
      <c r="ENM7" s="220"/>
      <c r="ENN7" s="220"/>
      <c r="ENO7" s="220"/>
      <c r="ENP7" s="220"/>
      <c r="ENQ7" s="220"/>
      <c r="ENR7" s="220"/>
      <c r="ENS7" s="220"/>
      <c r="ENT7" s="220"/>
      <c r="ENU7" s="220"/>
      <c r="ENV7" s="220"/>
      <c r="ENW7" s="220"/>
      <c r="ENX7" s="220"/>
      <c r="ENY7" s="220"/>
      <c r="ENZ7" s="220"/>
      <c r="EOA7" s="220"/>
      <c r="EOB7" s="220"/>
      <c r="EOC7" s="220"/>
      <c r="EOD7" s="220"/>
      <c r="EOE7" s="220"/>
      <c r="EOF7" s="220"/>
      <c r="EOG7" s="220"/>
      <c r="EOH7" s="220"/>
      <c r="EOI7" s="220"/>
      <c r="EOJ7" s="220"/>
      <c r="EOK7" s="220"/>
      <c r="EOL7" s="220"/>
      <c r="EOM7" s="220"/>
      <c r="EON7" s="220"/>
      <c r="EOO7" s="220"/>
      <c r="EOP7" s="220"/>
      <c r="EOQ7" s="220"/>
      <c r="EOR7" s="220"/>
      <c r="EOS7" s="220"/>
      <c r="EOT7" s="220"/>
      <c r="EOU7" s="220"/>
      <c r="EOV7" s="220"/>
      <c r="EOW7" s="220"/>
      <c r="EOX7" s="220"/>
      <c r="EOY7" s="220"/>
      <c r="EOZ7" s="220"/>
      <c r="EPA7" s="220"/>
      <c r="EPB7" s="220"/>
      <c r="EPC7" s="220"/>
      <c r="EPD7" s="220"/>
      <c r="EPE7" s="220"/>
      <c r="EPF7" s="220"/>
      <c r="EPG7" s="220"/>
      <c r="EPH7" s="220"/>
      <c r="EPI7" s="220"/>
      <c r="EPJ7" s="220"/>
      <c r="EPK7" s="220"/>
      <c r="EPL7" s="220"/>
      <c r="EPM7" s="220"/>
      <c r="EPN7" s="220"/>
      <c r="EPO7" s="220"/>
      <c r="EPP7" s="220"/>
      <c r="EPQ7" s="220"/>
      <c r="EPR7" s="220"/>
      <c r="EPS7" s="220"/>
      <c r="EPT7" s="220"/>
      <c r="EPU7" s="220"/>
      <c r="EPV7" s="220"/>
      <c r="EPW7" s="220"/>
      <c r="EPX7" s="220"/>
      <c r="EPY7" s="220"/>
      <c r="EPZ7" s="220"/>
      <c r="EQA7" s="220"/>
      <c r="EQB7" s="220"/>
      <c r="EQC7" s="220"/>
      <c r="EQD7" s="220"/>
      <c r="EQE7" s="220"/>
      <c r="EQF7" s="220"/>
      <c r="EQG7" s="220"/>
      <c r="EQH7" s="220"/>
      <c r="EQI7" s="220"/>
      <c r="EQJ7" s="220"/>
      <c r="EQK7" s="220"/>
      <c r="EQL7" s="220"/>
      <c r="EQM7" s="220"/>
      <c r="EQN7" s="220"/>
      <c r="EQO7" s="220"/>
      <c r="EQP7" s="220"/>
      <c r="EQQ7" s="220"/>
      <c r="EQR7" s="220"/>
      <c r="EQS7" s="220"/>
      <c r="EQT7" s="220"/>
      <c r="EQU7" s="220"/>
      <c r="EQV7" s="220"/>
      <c r="EQW7" s="220"/>
      <c r="EQX7" s="220"/>
      <c r="EQY7" s="220"/>
      <c r="EQZ7" s="220"/>
      <c r="ERA7" s="220"/>
      <c r="ERB7" s="220"/>
      <c r="ERC7" s="220"/>
      <c r="ERD7" s="220"/>
      <c r="ERE7" s="220"/>
      <c r="ERF7" s="220"/>
      <c r="ERG7" s="220"/>
      <c r="ERH7" s="220"/>
      <c r="ERI7" s="220"/>
      <c r="ERJ7" s="220"/>
      <c r="ERK7" s="220"/>
      <c r="ERL7" s="220"/>
      <c r="ERM7" s="220"/>
      <c r="ERN7" s="220"/>
      <c r="ERO7" s="220"/>
      <c r="ERP7" s="220"/>
      <c r="ERQ7" s="220"/>
      <c r="ERR7" s="220"/>
      <c r="ERS7" s="220"/>
      <c r="ERT7" s="220"/>
      <c r="ERU7" s="220"/>
      <c r="ERV7" s="220"/>
      <c r="ERW7" s="220"/>
      <c r="ERX7" s="220"/>
      <c r="ERY7" s="220"/>
      <c r="ERZ7" s="220"/>
      <c r="ESA7" s="220"/>
      <c r="ESB7" s="220"/>
      <c r="ESC7" s="220"/>
      <c r="ESD7" s="220"/>
      <c r="ESE7" s="220"/>
      <c r="ESF7" s="220"/>
      <c r="ESG7" s="220"/>
      <c r="ESH7" s="220"/>
      <c r="ESI7" s="220"/>
      <c r="ESJ7" s="220"/>
      <c r="ESK7" s="220"/>
      <c r="ESL7" s="220"/>
      <c r="ESM7" s="220"/>
      <c r="ESN7" s="220"/>
      <c r="ESO7" s="220"/>
      <c r="ESP7" s="220"/>
      <c r="ESQ7" s="220"/>
      <c r="ESR7" s="220"/>
      <c r="ESS7" s="220"/>
      <c r="EST7" s="220"/>
      <c r="ESU7" s="220"/>
      <c r="ESV7" s="220"/>
      <c r="ESW7" s="220"/>
      <c r="ESX7" s="220"/>
      <c r="ESY7" s="220"/>
      <c r="ESZ7" s="220"/>
      <c r="ETA7" s="220"/>
      <c r="ETB7" s="220"/>
      <c r="ETC7" s="220"/>
      <c r="ETD7" s="220"/>
      <c r="ETE7" s="220"/>
      <c r="ETF7" s="220"/>
      <c r="ETG7" s="220"/>
      <c r="ETH7" s="220"/>
      <c r="ETI7" s="220"/>
      <c r="ETJ7" s="220"/>
      <c r="ETK7" s="220"/>
      <c r="ETL7" s="220"/>
      <c r="ETM7" s="220"/>
      <c r="ETN7" s="220"/>
      <c r="ETO7" s="220"/>
      <c r="ETP7" s="220"/>
      <c r="ETQ7" s="220"/>
      <c r="ETR7" s="220"/>
      <c r="ETS7" s="220"/>
      <c r="ETT7" s="220"/>
      <c r="ETU7" s="220"/>
      <c r="ETV7" s="220"/>
      <c r="ETW7" s="220"/>
      <c r="ETX7" s="220"/>
      <c r="ETY7" s="220"/>
      <c r="ETZ7" s="220"/>
      <c r="EUA7" s="220"/>
      <c r="EUB7" s="220"/>
      <c r="EUC7" s="220"/>
      <c r="EUD7" s="220"/>
      <c r="EUE7" s="220"/>
      <c r="EUF7" s="220"/>
      <c r="EUG7" s="220"/>
      <c r="EUH7" s="220"/>
      <c r="EUI7" s="220"/>
      <c r="EUJ7" s="220"/>
      <c r="EUK7" s="220"/>
      <c r="EUL7" s="220"/>
      <c r="EUM7" s="220"/>
      <c r="EUN7" s="220"/>
      <c r="EUO7" s="220"/>
      <c r="EUP7" s="220"/>
      <c r="EUQ7" s="220"/>
      <c r="EUR7" s="220"/>
      <c r="EUS7" s="220"/>
      <c r="EUT7" s="220"/>
      <c r="EUU7" s="220"/>
      <c r="EUV7" s="220"/>
      <c r="EUW7" s="220"/>
      <c r="EUX7" s="220"/>
      <c r="EUY7" s="220"/>
      <c r="EUZ7" s="220"/>
      <c r="EVA7" s="220"/>
      <c r="EVB7" s="220"/>
      <c r="EVC7" s="220"/>
      <c r="EVD7" s="220"/>
      <c r="EVE7" s="220"/>
      <c r="EVF7" s="220"/>
      <c r="EVG7" s="220"/>
      <c r="EVH7" s="220"/>
      <c r="EVI7" s="220"/>
      <c r="EVJ7" s="220"/>
      <c r="EVK7" s="220"/>
      <c r="EVL7" s="220"/>
      <c r="EVM7" s="220"/>
      <c r="EVN7" s="220"/>
      <c r="EVO7" s="220"/>
      <c r="EVP7" s="220"/>
      <c r="EVQ7" s="220"/>
      <c r="EVR7" s="220"/>
      <c r="EVS7" s="220"/>
      <c r="EVT7" s="220"/>
      <c r="EVU7" s="220"/>
      <c r="EVV7" s="220"/>
      <c r="EVW7" s="220"/>
      <c r="EVX7" s="220"/>
      <c r="EVY7" s="220"/>
      <c r="EVZ7" s="220"/>
      <c r="EWA7" s="220"/>
      <c r="EWB7" s="220"/>
      <c r="EWC7" s="220"/>
      <c r="EWD7" s="220"/>
      <c r="EWE7" s="220"/>
      <c r="EWF7" s="220"/>
      <c r="EWG7" s="220"/>
      <c r="EWH7" s="220"/>
      <c r="EWI7" s="220"/>
      <c r="EWJ7" s="220"/>
      <c r="EWK7" s="220"/>
      <c r="EWL7" s="220"/>
      <c r="EWM7" s="220"/>
      <c r="EWN7" s="220"/>
      <c r="EWO7" s="220"/>
      <c r="EWP7" s="220"/>
      <c r="EWQ7" s="220"/>
      <c r="EWR7" s="220"/>
      <c r="EWS7" s="220"/>
      <c r="EWT7" s="220"/>
      <c r="EWU7" s="220"/>
      <c r="EWV7" s="220"/>
      <c r="EWW7" s="220"/>
      <c r="EWX7" s="220"/>
      <c r="EWY7" s="220"/>
      <c r="EWZ7" s="220"/>
      <c r="EXA7" s="220"/>
      <c r="EXB7" s="220"/>
      <c r="EXC7" s="220"/>
      <c r="EXD7" s="220"/>
      <c r="EXE7" s="220"/>
      <c r="EXF7" s="220"/>
      <c r="EXG7" s="220"/>
      <c r="EXH7" s="220"/>
      <c r="EXI7" s="220"/>
      <c r="EXJ7" s="220"/>
      <c r="EXK7" s="220"/>
      <c r="EXL7" s="220"/>
      <c r="EXM7" s="220"/>
      <c r="EXN7" s="220"/>
      <c r="EXO7" s="220"/>
      <c r="EXP7" s="220"/>
      <c r="EXQ7" s="220"/>
      <c r="EXR7" s="220"/>
      <c r="EXS7" s="220"/>
      <c r="EXT7" s="220"/>
      <c r="EXU7" s="220"/>
      <c r="EXV7" s="220"/>
      <c r="EXW7" s="220"/>
      <c r="EXX7" s="220"/>
      <c r="EXY7" s="220"/>
      <c r="EXZ7" s="220"/>
      <c r="EYA7" s="220"/>
      <c r="EYB7" s="220"/>
      <c r="EYC7" s="220"/>
      <c r="EYD7" s="220"/>
      <c r="EYE7" s="220"/>
      <c r="EYF7" s="220"/>
      <c r="EYG7" s="220"/>
      <c r="EYH7" s="220"/>
      <c r="EYI7" s="220"/>
      <c r="EYJ7" s="220"/>
      <c r="EYK7" s="220"/>
      <c r="EYL7" s="220"/>
      <c r="EYM7" s="220"/>
      <c r="EYN7" s="220"/>
      <c r="EYO7" s="220"/>
      <c r="EYP7" s="220"/>
      <c r="EYQ7" s="220"/>
      <c r="EYR7" s="220"/>
      <c r="EYS7" s="220"/>
      <c r="EYT7" s="220"/>
      <c r="EYU7" s="220"/>
      <c r="EYV7" s="220"/>
      <c r="EYW7" s="220"/>
      <c r="EYX7" s="220"/>
      <c r="EYY7" s="220"/>
      <c r="EYZ7" s="220"/>
      <c r="EZA7" s="220"/>
      <c r="EZB7" s="220"/>
      <c r="EZC7" s="220"/>
      <c r="EZD7" s="220"/>
      <c r="EZE7" s="220"/>
      <c r="EZF7" s="220"/>
      <c r="EZG7" s="220"/>
      <c r="EZH7" s="220"/>
      <c r="EZI7" s="220"/>
      <c r="EZJ7" s="220"/>
      <c r="EZK7" s="220"/>
      <c r="EZL7" s="220"/>
      <c r="EZM7" s="220"/>
      <c r="EZN7" s="220"/>
      <c r="EZO7" s="220"/>
      <c r="EZP7" s="220"/>
      <c r="EZQ7" s="220"/>
      <c r="EZR7" s="220"/>
      <c r="EZS7" s="220"/>
      <c r="EZT7" s="220"/>
      <c r="EZU7" s="220"/>
      <c r="EZV7" s="220"/>
      <c r="EZW7" s="220"/>
      <c r="EZX7" s="220"/>
      <c r="EZY7" s="220"/>
      <c r="EZZ7" s="220"/>
      <c r="FAA7" s="220"/>
      <c r="FAB7" s="220"/>
      <c r="FAC7" s="220"/>
      <c r="FAD7" s="220"/>
      <c r="FAE7" s="220"/>
      <c r="FAF7" s="220"/>
      <c r="FAG7" s="220"/>
      <c r="FAH7" s="220"/>
      <c r="FAI7" s="220"/>
      <c r="FAJ7" s="220"/>
      <c r="FAK7" s="220"/>
      <c r="FAL7" s="220"/>
      <c r="FAM7" s="220"/>
      <c r="FAN7" s="220"/>
      <c r="FAO7" s="220"/>
      <c r="FAP7" s="220"/>
      <c r="FAQ7" s="220"/>
      <c r="FAR7" s="220"/>
      <c r="FAS7" s="220"/>
      <c r="FAT7" s="220"/>
      <c r="FAU7" s="220"/>
      <c r="FAV7" s="220"/>
      <c r="FAW7" s="220"/>
      <c r="FAX7" s="220"/>
      <c r="FAY7" s="220"/>
      <c r="FAZ7" s="220"/>
      <c r="FBA7" s="220"/>
      <c r="FBB7" s="220"/>
      <c r="FBC7" s="220"/>
      <c r="FBD7" s="220"/>
      <c r="FBE7" s="220"/>
      <c r="FBF7" s="220"/>
      <c r="FBG7" s="220"/>
      <c r="FBH7" s="220"/>
      <c r="FBI7" s="220"/>
      <c r="FBJ7" s="220"/>
      <c r="FBK7" s="220"/>
      <c r="FBL7" s="220"/>
      <c r="FBM7" s="220"/>
      <c r="FBN7" s="220"/>
      <c r="FBO7" s="220"/>
      <c r="FBP7" s="220"/>
      <c r="FBQ7" s="220"/>
      <c r="FBR7" s="220"/>
      <c r="FBS7" s="220"/>
      <c r="FBT7" s="220"/>
      <c r="FBU7" s="220"/>
      <c r="FBV7" s="220"/>
      <c r="FBW7" s="220"/>
      <c r="FBX7" s="220"/>
      <c r="FBY7" s="220"/>
      <c r="FBZ7" s="220"/>
      <c r="FCA7" s="220"/>
      <c r="FCB7" s="220"/>
      <c r="FCC7" s="220"/>
      <c r="FCD7" s="220"/>
      <c r="FCE7" s="220"/>
      <c r="FCF7" s="220"/>
      <c r="FCG7" s="220"/>
      <c r="FCH7" s="220"/>
      <c r="FCI7" s="220"/>
      <c r="FCJ7" s="220"/>
      <c r="FCK7" s="220"/>
      <c r="FCL7" s="220"/>
      <c r="FCM7" s="220"/>
      <c r="FCN7" s="220"/>
      <c r="FCO7" s="220"/>
      <c r="FCP7" s="220"/>
      <c r="FCQ7" s="220"/>
      <c r="FCR7" s="220"/>
      <c r="FCS7" s="220"/>
      <c r="FCT7" s="220"/>
      <c r="FCU7" s="220"/>
      <c r="FCV7" s="220"/>
      <c r="FCW7" s="220"/>
      <c r="FCX7" s="220"/>
      <c r="FCY7" s="220"/>
      <c r="FCZ7" s="220"/>
      <c r="FDA7" s="220"/>
      <c r="FDB7" s="220"/>
      <c r="FDC7" s="220"/>
      <c r="FDD7" s="220"/>
      <c r="FDE7" s="220"/>
      <c r="FDF7" s="220"/>
      <c r="FDG7" s="220"/>
      <c r="FDH7" s="220"/>
      <c r="FDI7" s="220"/>
      <c r="FDJ7" s="220"/>
      <c r="FDK7" s="220"/>
      <c r="FDL7" s="220"/>
      <c r="FDM7" s="220"/>
      <c r="FDN7" s="220"/>
      <c r="FDO7" s="220"/>
      <c r="FDP7" s="220"/>
      <c r="FDQ7" s="220"/>
      <c r="FDR7" s="220"/>
      <c r="FDS7" s="220"/>
      <c r="FDT7" s="220"/>
      <c r="FDU7" s="220"/>
      <c r="FDV7" s="220"/>
      <c r="FDW7" s="220"/>
      <c r="FDX7" s="220"/>
      <c r="FDY7" s="220"/>
      <c r="FDZ7" s="220"/>
      <c r="FEA7" s="220"/>
      <c r="FEB7" s="220"/>
      <c r="FEC7" s="220"/>
      <c r="FED7" s="220"/>
      <c r="FEE7" s="220"/>
      <c r="FEF7" s="220"/>
      <c r="FEG7" s="220"/>
      <c r="FEH7" s="220"/>
      <c r="FEI7" s="220"/>
      <c r="FEJ7" s="220"/>
      <c r="FEK7" s="220"/>
      <c r="FEL7" s="220"/>
      <c r="FEM7" s="220"/>
      <c r="FEN7" s="220"/>
      <c r="FEO7" s="220"/>
      <c r="FEP7" s="220"/>
      <c r="FEQ7" s="220"/>
      <c r="FER7" s="220"/>
      <c r="FES7" s="220"/>
      <c r="FET7" s="220"/>
      <c r="FEU7" s="220"/>
      <c r="FEV7" s="220"/>
      <c r="FEW7" s="220"/>
      <c r="FEX7" s="220"/>
      <c r="FEY7" s="220"/>
      <c r="FEZ7" s="220"/>
      <c r="FFA7" s="220"/>
      <c r="FFB7" s="220"/>
      <c r="FFC7" s="220"/>
      <c r="FFD7" s="220"/>
      <c r="FFE7" s="220"/>
      <c r="FFF7" s="220"/>
      <c r="FFG7" s="220"/>
      <c r="FFH7" s="220"/>
      <c r="FFI7" s="220"/>
      <c r="FFJ7" s="220"/>
      <c r="FFK7" s="220"/>
      <c r="FFL7" s="220"/>
      <c r="FFM7" s="220"/>
      <c r="FFN7" s="220"/>
      <c r="FFO7" s="220"/>
      <c r="FFP7" s="220"/>
      <c r="FFQ7" s="220"/>
      <c r="FFR7" s="220"/>
      <c r="FFS7" s="220"/>
      <c r="FFT7" s="220"/>
      <c r="FFU7" s="220"/>
      <c r="FFV7" s="220"/>
      <c r="FFW7" s="220"/>
      <c r="FFX7" s="220"/>
      <c r="FFY7" s="220"/>
      <c r="FFZ7" s="220"/>
      <c r="FGA7" s="220"/>
      <c r="FGB7" s="220"/>
      <c r="FGC7" s="220"/>
      <c r="FGD7" s="220"/>
      <c r="FGE7" s="220"/>
      <c r="FGF7" s="220"/>
      <c r="FGG7" s="220"/>
      <c r="FGH7" s="220"/>
      <c r="FGI7" s="220"/>
      <c r="FGJ7" s="220"/>
      <c r="FGK7" s="220"/>
      <c r="FGL7" s="220"/>
      <c r="FGM7" s="220"/>
      <c r="FGN7" s="220"/>
      <c r="FGO7" s="220"/>
      <c r="FGP7" s="220"/>
      <c r="FGQ7" s="220"/>
      <c r="FGR7" s="220"/>
      <c r="FGS7" s="220"/>
      <c r="FGT7" s="220"/>
      <c r="FGU7" s="220"/>
      <c r="FGV7" s="220"/>
      <c r="FGW7" s="220"/>
      <c r="FGX7" s="220"/>
      <c r="FGY7" s="220"/>
      <c r="FGZ7" s="220"/>
      <c r="FHA7" s="220"/>
      <c r="FHB7" s="220"/>
      <c r="FHC7" s="220"/>
      <c r="FHD7" s="220"/>
      <c r="FHE7" s="220"/>
      <c r="FHF7" s="220"/>
      <c r="FHG7" s="220"/>
      <c r="FHH7" s="220"/>
      <c r="FHI7" s="220"/>
      <c r="FHJ7" s="220"/>
      <c r="FHK7" s="220"/>
      <c r="FHL7" s="220"/>
      <c r="FHM7" s="220"/>
      <c r="FHN7" s="220"/>
      <c r="FHO7" s="220"/>
      <c r="FHP7" s="220"/>
      <c r="FHQ7" s="220"/>
      <c r="FHR7" s="220"/>
      <c r="FHS7" s="220"/>
      <c r="FHT7" s="220"/>
      <c r="FHU7" s="220"/>
      <c r="FHV7" s="220"/>
      <c r="FHW7" s="220"/>
      <c r="FHX7" s="220"/>
      <c r="FHY7" s="220"/>
      <c r="FHZ7" s="220"/>
      <c r="FIA7" s="220"/>
      <c r="FIB7" s="220"/>
      <c r="FIC7" s="220"/>
      <c r="FID7" s="220"/>
      <c r="FIE7" s="220"/>
      <c r="FIF7" s="220"/>
      <c r="FIG7" s="220"/>
      <c r="FIH7" s="220"/>
      <c r="FII7" s="220"/>
      <c r="FIJ7" s="220"/>
      <c r="FIK7" s="220"/>
      <c r="FIL7" s="220"/>
      <c r="FIM7" s="220"/>
      <c r="FIN7" s="220"/>
      <c r="FIO7" s="220"/>
      <c r="FIP7" s="220"/>
      <c r="FIQ7" s="220"/>
      <c r="FIR7" s="220"/>
      <c r="FIS7" s="220"/>
      <c r="FIT7" s="220"/>
      <c r="FIU7" s="220"/>
      <c r="FIV7" s="220"/>
      <c r="FIW7" s="220"/>
      <c r="FIX7" s="220"/>
      <c r="FIY7" s="220"/>
      <c r="FIZ7" s="220"/>
      <c r="FJA7" s="220"/>
      <c r="FJB7" s="220"/>
      <c r="FJC7" s="220"/>
      <c r="FJD7" s="220"/>
      <c r="FJE7" s="220"/>
      <c r="FJF7" s="220"/>
      <c r="FJG7" s="220"/>
      <c r="FJH7" s="220"/>
      <c r="FJI7" s="220"/>
      <c r="FJJ7" s="220"/>
      <c r="FJK7" s="220"/>
      <c r="FJL7" s="220"/>
      <c r="FJM7" s="220"/>
      <c r="FJN7" s="220"/>
      <c r="FJO7" s="220"/>
      <c r="FJP7" s="220"/>
      <c r="FJQ7" s="220"/>
      <c r="FJR7" s="220"/>
      <c r="FJS7" s="220"/>
      <c r="FJT7" s="220"/>
      <c r="FJU7" s="220"/>
      <c r="FJV7" s="220"/>
      <c r="FJW7" s="220"/>
      <c r="FJX7" s="220"/>
      <c r="FJY7" s="220"/>
      <c r="FJZ7" s="220"/>
      <c r="FKA7" s="220"/>
      <c r="FKB7" s="220"/>
      <c r="FKC7" s="220"/>
      <c r="FKD7" s="220"/>
      <c r="FKE7" s="220"/>
      <c r="FKF7" s="220"/>
      <c r="FKG7" s="220"/>
      <c r="FKH7" s="220"/>
      <c r="FKI7" s="220"/>
      <c r="FKJ7" s="220"/>
      <c r="FKK7" s="220"/>
      <c r="FKL7" s="220"/>
      <c r="FKM7" s="220"/>
      <c r="FKN7" s="220"/>
      <c r="FKO7" s="220"/>
      <c r="FKP7" s="220"/>
      <c r="FKQ7" s="220"/>
      <c r="FKR7" s="220"/>
      <c r="FKS7" s="220"/>
      <c r="FKT7" s="220"/>
      <c r="FKU7" s="220"/>
      <c r="FKV7" s="220"/>
      <c r="FKW7" s="220"/>
      <c r="FKX7" s="220"/>
      <c r="FKY7" s="220"/>
      <c r="FKZ7" s="220"/>
      <c r="FLA7" s="220"/>
      <c r="FLB7" s="220"/>
      <c r="FLC7" s="220"/>
      <c r="FLD7" s="220"/>
      <c r="FLE7" s="220"/>
      <c r="FLF7" s="220"/>
      <c r="FLG7" s="220"/>
      <c r="FLH7" s="220"/>
      <c r="FLI7" s="220"/>
      <c r="FLJ7" s="220"/>
      <c r="FLK7" s="220"/>
      <c r="FLL7" s="220"/>
      <c r="FLM7" s="220"/>
      <c r="FLN7" s="220"/>
      <c r="FLO7" s="220"/>
      <c r="FLP7" s="220"/>
      <c r="FLQ7" s="220"/>
      <c r="FLR7" s="220"/>
      <c r="FLS7" s="220"/>
      <c r="FLT7" s="220"/>
      <c r="FLU7" s="220"/>
      <c r="FLV7" s="220"/>
      <c r="FLW7" s="220"/>
      <c r="FLX7" s="220"/>
      <c r="FLY7" s="220"/>
      <c r="FLZ7" s="220"/>
      <c r="FMA7" s="220"/>
      <c r="FMB7" s="220"/>
      <c r="FMC7" s="220"/>
      <c r="FMD7" s="220"/>
      <c r="FME7" s="220"/>
      <c r="FMF7" s="220"/>
      <c r="FMG7" s="220"/>
      <c r="FMH7" s="220"/>
      <c r="FMI7" s="220"/>
      <c r="FMJ7" s="220"/>
      <c r="FMK7" s="220"/>
      <c r="FML7" s="220"/>
      <c r="FMM7" s="220"/>
      <c r="FMN7" s="220"/>
      <c r="FMO7" s="220"/>
      <c r="FMP7" s="220"/>
      <c r="FMQ7" s="220"/>
      <c r="FMR7" s="220"/>
      <c r="FMS7" s="220"/>
      <c r="FMT7" s="220"/>
      <c r="FMU7" s="220"/>
      <c r="FMV7" s="220"/>
      <c r="FMW7" s="220"/>
      <c r="FMX7" s="220"/>
      <c r="FMY7" s="220"/>
      <c r="FMZ7" s="220"/>
      <c r="FNA7" s="220"/>
      <c r="FNB7" s="220"/>
      <c r="FNC7" s="220"/>
      <c r="FND7" s="220"/>
      <c r="FNE7" s="220"/>
      <c r="FNF7" s="220"/>
      <c r="FNG7" s="220"/>
      <c r="FNH7" s="220"/>
      <c r="FNI7" s="220"/>
      <c r="FNJ7" s="220"/>
      <c r="FNK7" s="220"/>
      <c r="FNL7" s="220"/>
      <c r="FNM7" s="220"/>
      <c r="FNN7" s="220"/>
      <c r="FNO7" s="220"/>
      <c r="FNP7" s="220"/>
      <c r="FNQ7" s="220"/>
      <c r="FNR7" s="220"/>
      <c r="FNS7" s="220"/>
      <c r="FNT7" s="220"/>
      <c r="FNU7" s="220"/>
      <c r="FNV7" s="220"/>
      <c r="FNW7" s="220"/>
      <c r="FNX7" s="220"/>
      <c r="FNY7" s="220"/>
      <c r="FNZ7" s="220"/>
      <c r="FOA7" s="220"/>
      <c r="FOB7" s="220"/>
      <c r="FOC7" s="220"/>
      <c r="FOD7" s="220"/>
      <c r="FOE7" s="220"/>
      <c r="FOF7" s="220"/>
      <c r="FOG7" s="220"/>
      <c r="FOH7" s="220"/>
      <c r="FOI7" s="220"/>
      <c r="FOJ7" s="220"/>
      <c r="FOK7" s="220"/>
      <c r="FOL7" s="220"/>
      <c r="FOM7" s="220"/>
      <c r="FON7" s="220"/>
      <c r="FOO7" s="220"/>
      <c r="FOP7" s="220"/>
      <c r="FOQ7" s="220"/>
      <c r="FOR7" s="220"/>
      <c r="FOS7" s="220"/>
      <c r="FOT7" s="220"/>
      <c r="FOU7" s="220"/>
      <c r="FOV7" s="220"/>
      <c r="FOW7" s="220"/>
      <c r="FOX7" s="220"/>
      <c r="FOY7" s="220"/>
      <c r="FOZ7" s="220"/>
      <c r="FPA7" s="220"/>
      <c r="FPB7" s="220"/>
      <c r="FPC7" s="220"/>
      <c r="FPD7" s="220"/>
      <c r="FPE7" s="220"/>
      <c r="FPF7" s="220"/>
      <c r="FPG7" s="220"/>
      <c r="FPH7" s="220"/>
      <c r="FPI7" s="220"/>
      <c r="FPJ7" s="220"/>
      <c r="FPK7" s="220"/>
      <c r="FPL7" s="220"/>
      <c r="FPM7" s="220"/>
      <c r="FPN7" s="220"/>
      <c r="FPO7" s="220"/>
      <c r="FPP7" s="220"/>
      <c r="FPQ7" s="220"/>
      <c r="FPR7" s="220"/>
      <c r="FPS7" s="220"/>
      <c r="FPT7" s="220"/>
      <c r="FPU7" s="220"/>
      <c r="FPV7" s="220"/>
      <c r="FPW7" s="220"/>
      <c r="FPX7" s="220"/>
      <c r="FPY7" s="220"/>
      <c r="FPZ7" s="220"/>
      <c r="FQA7" s="220"/>
      <c r="FQB7" s="220"/>
      <c r="FQC7" s="220"/>
      <c r="FQD7" s="220"/>
      <c r="FQE7" s="220"/>
      <c r="FQF7" s="220"/>
      <c r="FQG7" s="220"/>
      <c r="FQH7" s="220"/>
      <c r="FQI7" s="220"/>
      <c r="FQJ7" s="220"/>
      <c r="FQK7" s="220"/>
      <c r="FQL7" s="220"/>
      <c r="FQM7" s="220"/>
      <c r="FQN7" s="220"/>
      <c r="FQO7" s="220"/>
      <c r="FQP7" s="220"/>
      <c r="FQQ7" s="220"/>
      <c r="FQR7" s="220"/>
      <c r="FQS7" s="220"/>
      <c r="FQT7" s="220"/>
      <c r="FQU7" s="220"/>
      <c r="FQV7" s="220"/>
      <c r="FQW7" s="220"/>
      <c r="FQX7" s="220"/>
      <c r="FQY7" s="220"/>
      <c r="FQZ7" s="220"/>
      <c r="FRA7" s="220"/>
      <c r="FRB7" s="220"/>
      <c r="FRC7" s="220"/>
      <c r="FRD7" s="220"/>
      <c r="FRE7" s="220"/>
      <c r="FRF7" s="220"/>
      <c r="FRG7" s="220"/>
      <c r="FRH7" s="220"/>
      <c r="FRI7" s="220"/>
      <c r="FRJ7" s="220"/>
      <c r="FRK7" s="220"/>
      <c r="FRL7" s="220"/>
      <c r="FRM7" s="220"/>
      <c r="FRN7" s="220"/>
      <c r="FRO7" s="220"/>
      <c r="FRP7" s="220"/>
      <c r="FRQ7" s="220"/>
      <c r="FRR7" s="220"/>
      <c r="FRS7" s="220"/>
      <c r="FRT7" s="220"/>
      <c r="FRU7" s="220"/>
      <c r="FRV7" s="220"/>
      <c r="FRW7" s="220"/>
      <c r="FRX7" s="220"/>
      <c r="FRY7" s="220"/>
      <c r="FRZ7" s="220"/>
      <c r="FSA7" s="220"/>
      <c r="FSB7" s="220"/>
      <c r="FSC7" s="220"/>
      <c r="FSD7" s="220"/>
      <c r="FSE7" s="220"/>
      <c r="FSF7" s="220"/>
      <c r="FSG7" s="220"/>
      <c r="FSH7" s="220"/>
      <c r="FSI7" s="220"/>
      <c r="FSJ7" s="220"/>
      <c r="FSK7" s="220"/>
      <c r="FSL7" s="220"/>
      <c r="FSM7" s="220"/>
      <c r="FSN7" s="220"/>
      <c r="FSO7" s="220"/>
      <c r="FSP7" s="220"/>
      <c r="FSQ7" s="220"/>
      <c r="FSR7" s="220"/>
      <c r="FSS7" s="220"/>
      <c r="FST7" s="220"/>
      <c r="FSU7" s="220"/>
      <c r="FSV7" s="220"/>
      <c r="FSW7" s="220"/>
      <c r="FSX7" s="220"/>
      <c r="FSY7" s="220"/>
      <c r="FSZ7" s="220"/>
      <c r="FTA7" s="220"/>
      <c r="FTB7" s="220"/>
      <c r="FTC7" s="220"/>
      <c r="FTD7" s="220"/>
      <c r="FTE7" s="220"/>
      <c r="FTF7" s="220"/>
      <c r="FTG7" s="220"/>
      <c r="FTH7" s="220"/>
      <c r="FTI7" s="220"/>
      <c r="FTJ7" s="220"/>
      <c r="FTK7" s="220"/>
      <c r="FTL7" s="220"/>
      <c r="FTM7" s="220"/>
      <c r="FTN7" s="220"/>
      <c r="FTO7" s="220"/>
      <c r="FTP7" s="220"/>
      <c r="FTQ7" s="220"/>
      <c r="FTR7" s="220"/>
      <c r="FTS7" s="220"/>
      <c r="FTT7" s="220"/>
      <c r="FTU7" s="220"/>
      <c r="FTV7" s="220"/>
      <c r="FTW7" s="220"/>
      <c r="FTX7" s="220"/>
      <c r="FTY7" s="220"/>
      <c r="FTZ7" s="220"/>
      <c r="FUA7" s="220"/>
      <c r="FUB7" s="220"/>
      <c r="FUC7" s="220"/>
      <c r="FUD7" s="220"/>
      <c r="FUE7" s="220"/>
      <c r="FUF7" s="220"/>
      <c r="FUG7" s="220"/>
      <c r="FUH7" s="220"/>
      <c r="FUI7" s="220"/>
      <c r="FUJ7" s="220"/>
      <c r="FUK7" s="220"/>
      <c r="FUL7" s="220"/>
      <c r="FUM7" s="220"/>
      <c r="FUN7" s="220"/>
      <c r="FUO7" s="220"/>
      <c r="FUP7" s="220"/>
      <c r="FUQ7" s="220"/>
      <c r="FUR7" s="220"/>
      <c r="FUS7" s="220"/>
      <c r="FUT7" s="220"/>
      <c r="FUU7" s="220"/>
      <c r="FUV7" s="220"/>
      <c r="FUW7" s="220"/>
      <c r="FUX7" s="220"/>
      <c r="FUY7" s="220"/>
      <c r="FUZ7" s="220"/>
      <c r="FVA7" s="220"/>
      <c r="FVB7" s="220"/>
      <c r="FVC7" s="220"/>
      <c r="FVD7" s="220"/>
      <c r="FVE7" s="220"/>
      <c r="FVF7" s="220"/>
      <c r="FVG7" s="220"/>
      <c r="FVH7" s="220"/>
      <c r="FVI7" s="220"/>
      <c r="FVJ7" s="220"/>
      <c r="FVK7" s="220"/>
      <c r="FVL7" s="220"/>
      <c r="FVM7" s="220"/>
      <c r="FVN7" s="220"/>
      <c r="FVO7" s="220"/>
      <c r="FVP7" s="220"/>
      <c r="FVQ7" s="220"/>
      <c r="FVR7" s="220"/>
      <c r="FVS7" s="220"/>
      <c r="FVT7" s="220"/>
      <c r="FVU7" s="220"/>
      <c r="FVV7" s="220"/>
      <c r="FVW7" s="220"/>
      <c r="FVX7" s="220"/>
      <c r="FVY7" s="220"/>
      <c r="FVZ7" s="220"/>
      <c r="FWA7" s="220"/>
      <c r="FWB7" s="220"/>
      <c r="FWC7" s="220"/>
      <c r="FWD7" s="220"/>
      <c r="FWE7" s="220"/>
      <c r="FWF7" s="220"/>
      <c r="FWG7" s="220"/>
      <c r="FWH7" s="220"/>
      <c r="FWI7" s="220"/>
      <c r="FWJ7" s="220"/>
      <c r="FWK7" s="220"/>
      <c r="FWL7" s="220"/>
      <c r="FWM7" s="220"/>
      <c r="FWN7" s="220"/>
      <c r="FWO7" s="220"/>
      <c r="FWP7" s="220"/>
      <c r="FWQ7" s="220"/>
      <c r="FWR7" s="220"/>
      <c r="FWS7" s="220"/>
      <c r="FWT7" s="220"/>
      <c r="FWU7" s="220"/>
      <c r="FWV7" s="220"/>
      <c r="FWW7" s="220"/>
      <c r="FWX7" s="220"/>
      <c r="FWY7" s="220"/>
      <c r="FWZ7" s="220"/>
      <c r="FXA7" s="220"/>
      <c r="FXB7" s="220"/>
      <c r="FXC7" s="220"/>
      <c r="FXD7" s="220"/>
      <c r="FXE7" s="220"/>
      <c r="FXF7" s="220"/>
      <c r="FXG7" s="220"/>
      <c r="FXH7" s="220"/>
      <c r="FXI7" s="220"/>
      <c r="FXJ7" s="220"/>
      <c r="FXK7" s="220"/>
      <c r="FXL7" s="220"/>
      <c r="FXM7" s="220"/>
      <c r="FXN7" s="220"/>
      <c r="FXO7" s="220"/>
      <c r="FXP7" s="220"/>
      <c r="FXQ7" s="220"/>
      <c r="FXR7" s="220"/>
      <c r="FXS7" s="220"/>
      <c r="FXT7" s="220"/>
      <c r="FXU7" s="220"/>
      <c r="FXV7" s="220"/>
      <c r="FXW7" s="220"/>
      <c r="FXX7" s="220"/>
      <c r="FXY7" s="220"/>
      <c r="FXZ7" s="220"/>
      <c r="FYA7" s="220"/>
      <c r="FYB7" s="220"/>
      <c r="FYC7" s="220"/>
      <c r="FYD7" s="220"/>
      <c r="FYE7" s="220"/>
      <c r="FYF7" s="220"/>
      <c r="FYG7" s="220"/>
      <c r="FYH7" s="220"/>
      <c r="FYI7" s="220"/>
      <c r="FYJ7" s="220"/>
      <c r="FYK7" s="220"/>
      <c r="FYL7" s="220"/>
      <c r="FYM7" s="220"/>
      <c r="FYN7" s="220"/>
      <c r="FYO7" s="220"/>
      <c r="FYP7" s="220"/>
      <c r="FYQ7" s="220"/>
      <c r="FYR7" s="220"/>
      <c r="FYS7" s="220"/>
      <c r="FYT7" s="220"/>
      <c r="FYU7" s="220"/>
      <c r="FYV7" s="220"/>
      <c r="FYW7" s="220"/>
      <c r="FYX7" s="220"/>
      <c r="FYY7" s="220"/>
      <c r="FYZ7" s="220"/>
      <c r="FZA7" s="220"/>
      <c r="FZB7" s="220"/>
      <c r="FZC7" s="220"/>
      <c r="FZD7" s="220"/>
      <c r="FZE7" s="220"/>
      <c r="FZF7" s="220"/>
      <c r="FZG7" s="220"/>
      <c r="FZH7" s="220"/>
      <c r="FZI7" s="220"/>
      <c r="FZJ7" s="220"/>
      <c r="FZK7" s="220"/>
      <c r="FZL7" s="220"/>
      <c r="FZM7" s="220"/>
      <c r="FZN7" s="220"/>
      <c r="FZO7" s="220"/>
      <c r="FZP7" s="220"/>
      <c r="FZQ7" s="220"/>
      <c r="FZR7" s="220"/>
      <c r="FZS7" s="220"/>
      <c r="FZT7" s="220"/>
      <c r="FZU7" s="220"/>
      <c r="FZV7" s="220"/>
      <c r="FZW7" s="220"/>
      <c r="FZX7" s="220"/>
      <c r="FZY7" s="220"/>
      <c r="FZZ7" s="220"/>
      <c r="GAA7" s="220"/>
      <c r="GAB7" s="220"/>
      <c r="GAC7" s="220"/>
      <c r="GAD7" s="220"/>
      <c r="GAE7" s="220"/>
      <c r="GAF7" s="220"/>
      <c r="GAG7" s="220"/>
      <c r="GAH7" s="220"/>
      <c r="GAI7" s="220"/>
      <c r="GAJ7" s="220"/>
      <c r="GAK7" s="220"/>
      <c r="GAL7" s="220"/>
      <c r="GAM7" s="220"/>
      <c r="GAN7" s="220"/>
      <c r="GAO7" s="220"/>
      <c r="GAP7" s="220"/>
      <c r="GAQ7" s="220"/>
      <c r="GAR7" s="220"/>
      <c r="GAS7" s="220"/>
      <c r="GAT7" s="220"/>
      <c r="GAU7" s="220"/>
      <c r="GAV7" s="220"/>
      <c r="GAW7" s="220"/>
      <c r="GAX7" s="220"/>
      <c r="GAY7" s="220"/>
      <c r="GAZ7" s="220"/>
      <c r="GBA7" s="220"/>
      <c r="GBB7" s="220"/>
      <c r="GBC7" s="220"/>
      <c r="GBD7" s="220"/>
      <c r="GBE7" s="220"/>
      <c r="GBF7" s="220"/>
      <c r="GBG7" s="220"/>
      <c r="GBH7" s="220"/>
      <c r="GBI7" s="220"/>
      <c r="GBJ7" s="220"/>
      <c r="GBK7" s="220"/>
      <c r="GBL7" s="220"/>
      <c r="GBM7" s="220"/>
      <c r="GBN7" s="220"/>
      <c r="GBO7" s="220"/>
      <c r="GBP7" s="220"/>
      <c r="GBQ7" s="220"/>
      <c r="GBR7" s="220"/>
      <c r="GBS7" s="220"/>
      <c r="GBT7" s="220"/>
      <c r="GBU7" s="220"/>
      <c r="GBV7" s="220"/>
      <c r="GBW7" s="220"/>
      <c r="GBX7" s="220"/>
      <c r="GBY7" s="220"/>
      <c r="GBZ7" s="220"/>
      <c r="GCA7" s="220"/>
      <c r="GCB7" s="220"/>
      <c r="GCC7" s="220"/>
      <c r="GCD7" s="220"/>
      <c r="GCE7" s="220"/>
      <c r="GCF7" s="220"/>
      <c r="GCG7" s="220"/>
      <c r="GCH7" s="220"/>
      <c r="GCI7" s="220"/>
      <c r="GCJ7" s="220"/>
      <c r="GCK7" s="220"/>
      <c r="GCL7" s="220"/>
      <c r="GCM7" s="220"/>
      <c r="GCN7" s="220"/>
      <c r="GCO7" s="220"/>
      <c r="GCP7" s="220"/>
      <c r="GCQ7" s="220"/>
      <c r="GCR7" s="220"/>
      <c r="GCS7" s="220"/>
      <c r="GCT7" s="220"/>
      <c r="GCU7" s="220"/>
      <c r="GCV7" s="220"/>
      <c r="GCW7" s="220"/>
      <c r="GCX7" s="220"/>
      <c r="GCY7" s="220"/>
      <c r="GCZ7" s="220"/>
      <c r="GDA7" s="220"/>
      <c r="GDB7" s="220"/>
      <c r="GDC7" s="220"/>
      <c r="GDD7" s="220"/>
      <c r="GDE7" s="220"/>
      <c r="GDF7" s="220"/>
      <c r="GDG7" s="220"/>
      <c r="GDH7" s="220"/>
      <c r="GDI7" s="220"/>
      <c r="GDJ7" s="220"/>
      <c r="GDK7" s="220"/>
      <c r="GDL7" s="220"/>
      <c r="GDM7" s="220"/>
      <c r="GDN7" s="220"/>
      <c r="GDO7" s="220"/>
      <c r="GDP7" s="220"/>
      <c r="GDQ7" s="220"/>
      <c r="GDR7" s="220"/>
      <c r="GDS7" s="220"/>
      <c r="GDT7" s="220"/>
      <c r="GDU7" s="220"/>
      <c r="GDV7" s="220"/>
      <c r="GDW7" s="220"/>
      <c r="GDX7" s="220"/>
      <c r="GDY7" s="220"/>
      <c r="GDZ7" s="220"/>
      <c r="GEA7" s="220"/>
      <c r="GEB7" s="220"/>
      <c r="GEC7" s="220"/>
      <c r="GED7" s="220"/>
      <c r="GEE7" s="220"/>
      <c r="GEF7" s="220"/>
      <c r="GEG7" s="220"/>
      <c r="GEH7" s="220"/>
      <c r="GEI7" s="220"/>
      <c r="GEJ7" s="220"/>
      <c r="GEK7" s="220"/>
      <c r="GEL7" s="220"/>
      <c r="GEM7" s="220"/>
      <c r="GEN7" s="220"/>
      <c r="GEO7" s="220"/>
      <c r="GEP7" s="220"/>
      <c r="GEQ7" s="220"/>
      <c r="GER7" s="220"/>
      <c r="GES7" s="220"/>
      <c r="GET7" s="220"/>
      <c r="GEU7" s="220"/>
      <c r="GEV7" s="220"/>
      <c r="GEW7" s="220"/>
      <c r="GEX7" s="220"/>
      <c r="GEY7" s="220"/>
      <c r="GEZ7" s="220"/>
      <c r="GFA7" s="220"/>
      <c r="GFB7" s="220"/>
      <c r="GFC7" s="220"/>
      <c r="GFD7" s="220"/>
      <c r="GFE7" s="220"/>
      <c r="GFF7" s="220"/>
      <c r="GFG7" s="220"/>
      <c r="GFH7" s="220"/>
      <c r="GFI7" s="220"/>
      <c r="GFJ7" s="220"/>
      <c r="GFK7" s="220"/>
      <c r="GFL7" s="220"/>
      <c r="GFM7" s="220"/>
      <c r="GFN7" s="220"/>
      <c r="GFO7" s="220"/>
      <c r="GFP7" s="220"/>
      <c r="GFQ7" s="220"/>
      <c r="GFR7" s="220"/>
      <c r="GFS7" s="220"/>
      <c r="GFT7" s="220"/>
      <c r="GFU7" s="220"/>
      <c r="GFV7" s="220"/>
      <c r="GFW7" s="220"/>
      <c r="GFX7" s="220"/>
      <c r="GFY7" s="220"/>
      <c r="GFZ7" s="220"/>
      <c r="GGA7" s="220"/>
      <c r="GGB7" s="220"/>
      <c r="GGC7" s="220"/>
      <c r="GGD7" s="220"/>
      <c r="GGE7" s="220"/>
      <c r="GGF7" s="220"/>
      <c r="GGG7" s="220"/>
      <c r="GGH7" s="220"/>
      <c r="GGI7" s="220"/>
      <c r="GGJ7" s="220"/>
      <c r="GGK7" s="220"/>
      <c r="GGL7" s="220"/>
      <c r="GGM7" s="220"/>
      <c r="GGN7" s="220"/>
      <c r="GGO7" s="220"/>
      <c r="GGP7" s="220"/>
      <c r="GGQ7" s="220"/>
      <c r="GGR7" s="220"/>
      <c r="GGS7" s="220"/>
      <c r="GGT7" s="220"/>
      <c r="GGU7" s="220"/>
      <c r="GGV7" s="220"/>
      <c r="GGW7" s="220"/>
      <c r="GGX7" s="220"/>
      <c r="GGY7" s="220"/>
      <c r="GGZ7" s="220"/>
      <c r="GHA7" s="220"/>
      <c r="GHB7" s="220"/>
      <c r="GHC7" s="220"/>
      <c r="GHD7" s="220"/>
      <c r="GHE7" s="220"/>
      <c r="GHF7" s="220"/>
      <c r="GHG7" s="220"/>
      <c r="GHH7" s="220"/>
      <c r="GHI7" s="220"/>
      <c r="GHJ7" s="220"/>
      <c r="GHK7" s="220"/>
      <c r="GHL7" s="220"/>
      <c r="GHM7" s="220"/>
      <c r="GHN7" s="220"/>
      <c r="GHO7" s="220"/>
      <c r="GHP7" s="220"/>
      <c r="GHQ7" s="220"/>
      <c r="GHR7" s="220"/>
      <c r="GHS7" s="220"/>
      <c r="GHT7" s="220"/>
      <c r="GHU7" s="220"/>
      <c r="GHV7" s="220"/>
      <c r="GHW7" s="220"/>
      <c r="GHX7" s="220"/>
      <c r="GHY7" s="220"/>
      <c r="GHZ7" s="220"/>
      <c r="GIA7" s="220"/>
      <c r="GIB7" s="220"/>
      <c r="GIC7" s="220"/>
      <c r="GID7" s="220"/>
      <c r="GIE7" s="220"/>
      <c r="GIF7" s="220"/>
      <c r="GIG7" s="220"/>
      <c r="GIH7" s="220"/>
      <c r="GII7" s="220"/>
      <c r="GIJ7" s="220"/>
      <c r="GIK7" s="220"/>
      <c r="GIL7" s="220"/>
      <c r="GIM7" s="220"/>
      <c r="GIN7" s="220"/>
      <c r="GIO7" s="220"/>
      <c r="GIP7" s="220"/>
      <c r="GIQ7" s="220"/>
      <c r="GIR7" s="220"/>
      <c r="GIS7" s="220"/>
      <c r="GIT7" s="220"/>
      <c r="GIU7" s="220"/>
      <c r="GIV7" s="220"/>
      <c r="GIW7" s="220"/>
      <c r="GIX7" s="220"/>
      <c r="GIY7" s="220"/>
      <c r="GIZ7" s="220"/>
      <c r="GJA7" s="220"/>
      <c r="GJB7" s="220"/>
      <c r="GJC7" s="220"/>
      <c r="GJD7" s="220"/>
      <c r="GJE7" s="220"/>
      <c r="GJF7" s="220"/>
      <c r="GJG7" s="220"/>
      <c r="GJH7" s="220"/>
      <c r="GJI7" s="220"/>
      <c r="GJJ7" s="220"/>
      <c r="GJK7" s="220"/>
      <c r="GJL7" s="220"/>
      <c r="GJM7" s="220"/>
      <c r="GJN7" s="220"/>
      <c r="GJO7" s="220"/>
      <c r="GJP7" s="220"/>
      <c r="GJQ7" s="220"/>
      <c r="GJR7" s="220"/>
      <c r="GJS7" s="220"/>
      <c r="GJT7" s="220"/>
      <c r="GJU7" s="220"/>
      <c r="GJV7" s="220"/>
      <c r="GJW7" s="220"/>
      <c r="GJX7" s="220"/>
      <c r="GJY7" s="220"/>
      <c r="GJZ7" s="220"/>
      <c r="GKA7" s="220"/>
      <c r="GKB7" s="220"/>
      <c r="GKC7" s="220"/>
      <c r="GKD7" s="220"/>
      <c r="GKE7" s="220"/>
      <c r="GKF7" s="220"/>
      <c r="GKG7" s="220"/>
      <c r="GKH7" s="220"/>
      <c r="GKI7" s="220"/>
      <c r="GKJ7" s="220"/>
      <c r="GKK7" s="220"/>
      <c r="GKL7" s="220"/>
      <c r="GKM7" s="220"/>
      <c r="GKN7" s="220"/>
      <c r="GKO7" s="220"/>
      <c r="GKP7" s="220"/>
      <c r="GKQ7" s="220"/>
      <c r="GKR7" s="220"/>
      <c r="GKS7" s="220"/>
      <c r="GKT7" s="220"/>
      <c r="GKU7" s="220"/>
      <c r="GKV7" s="220"/>
      <c r="GKW7" s="220"/>
      <c r="GKX7" s="220"/>
      <c r="GKY7" s="220"/>
      <c r="GKZ7" s="220"/>
      <c r="GLA7" s="220"/>
      <c r="GLB7" s="220"/>
      <c r="GLC7" s="220"/>
      <c r="GLD7" s="220"/>
      <c r="GLE7" s="220"/>
      <c r="GLF7" s="220"/>
      <c r="GLG7" s="220"/>
      <c r="GLH7" s="220"/>
      <c r="GLI7" s="220"/>
      <c r="GLJ7" s="220"/>
      <c r="GLK7" s="220"/>
      <c r="GLL7" s="220"/>
      <c r="GLM7" s="220"/>
      <c r="GLN7" s="220"/>
      <c r="GLO7" s="220"/>
      <c r="GLP7" s="220"/>
      <c r="GLQ7" s="220"/>
      <c r="GLR7" s="220"/>
      <c r="GLS7" s="220"/>
      <c r="GLT7" s="220"/>
      <c r="GLU7" s="220"/>
      <c r="GLV7" s="220"/>
      <c r="GLW7" s="220"/>
      <c r="GLX7" s="220"/>
      <c r="GLY7" s="220"/>
      <c r="GLZ7" s="220"/>
      <c r="GMA7" s="220"/>
      <c r="GMB7" s="220"/>
      <c r="GMC7" s="220"/>
      <c r="GMD7" s="220"/>
      <c r="GME7" s="220"/>
      <c r="GMF7" s="220"/>
      <c r="GMG7" s="220"/>
      <c r="GMH7" s="220"/>
      <c r="GMI7" s="220"/>
      <c r="GMJ7" s="220"/>
      <c r="GMK7" s="220"/>
      <c r="GML7" s="220"/>
      <c r="GMM7" s="220"/>
      <c r="GMN7" s="220"/>
      <c r="GMO7" s="220"/>
      <c r="GMP7" s="220"/>
      <c r="GMQ7" s="220"/>
      <c r="GMR7" s="220"/>
      <c r="GMS7" s="220"/>
      <c r="GMT7" s="220"/>
      <c r="GMU7" s="220"/>
      <c r="GMV7" s="220"/>
      <c r="GMW7" s="220"/>
      <c r="GMX7" s="220"/>
      <c r="GMY7" s="220"/>
      <c r="GMZ7" s="220"/>
      <c r="GNA7" s="220"/>
      <c r="GNB7" s="220"/>
      <c r="GNC7" s="220"/>
      <c r="GND7" s="220"/>
      <c r="GNE7" s="220"/>
      <c r="GNF7" s="220"/>
      <c r="GNG7" s="220"/>
      <c r="GNH7" s="220"/>
      <c r="GNI7" s="220"/>
      <c r="GNJ7" s="220"/>
      <c r="GNK7" s="220"/>
      <c r="GNL7" s="220"/>
      <c r="GNM7" s="220"/>
      <c r="GNN7" s="220"/>
      <c r="GNO7" s="220"/>
      <c r="GNP7" s="220"/>
      <c r="GNQ7" s="220"/>
      <c r="GNR7" s="220"/>
      <c r="GNS7" s="220"/>
      <c r="GNT7" s="220"/>
      <c r="GNU7" s="220"/>
      <c r="GNV7" s="220"/>
      <c r="GNW7" s="220"/>
      <c r="GNX7" s="220"/>
      <c r="GNY7" s="220"/>
      <c r="GNZ7" s="220"/>
      <c r="GOA7" s="220"/>
      <c r="GOB7" s="220"/>
      <c r="GOC7" s="220"/>
      <c r="GOD7" s="220"/>
      <c r="GOE7" s="220"/>
      <c r="GOF7" s="220"/>
      <c r="GOG7" s="220"/>
      <c r="GOH7" s="220"/>
      <c r="GOI7" s="220"/>
      <c r="GOJ7" s="220"/>
      <c r="GOK7" s="220"/>
      <c r="GOL7" s="220"/>
      <c r="GOM7" s="220"/>
      <c r="GON7" s="220"/>
      <c r="GOO7" s="220"/>
      <c r="GOP7" s="220"/>
      <c r="GOQ7" s="220"/>
      <c r="GOR7" s="220"/>
      <c r="GOS7" s="220"/>
      <c r="GOT7" s="220"/>
      <c r="GOU7" s="220"/>
      <c r="GOV7" s="220"/>
      <c r="GOW7" s="220"/>
      <c r="GOX7" s="220"/>
      <c r="GOY7" s="220"/>
      <c r="GOZ7" s="220"/>
      <c r="GPA7" s="220"/>
      <c r="GPB7" s="220"/>
      <c r="GPC7" s="220"/>
      <c r="GPD7" s="220"/>
      <c r="GPE7" s="220"/>
      <c r="GPF7" s="220"/>
      <c r="GPG7" s="220"/>
      <c r="GPH7" s="220"/>
      <c r="GPI7" s="220"/>
      <c r="GPJ7" s="220"/>
      <c r="GPK7" s="220"/>
      <c r="GPL7" s="220"/>
      <c r="GPM7" s="220"/>
      <c r="GPN7" s="220"/>
      <c r="GPO7" s="220"/>
      <c r="GPP7" s="220"/>
      <c r="GPQ7" s="220"/>
      <c r="GPR7" s="220"/>
      <c r="GPS7" s="220"/>
      <c r="GPT7" s="220"/>
      <c r="GPU7" s="220"/>
      <c r="GPV7" s="220"/>
      <c r="GPW7" s="220"/>
      <c r="GPX7" s="220"/>
      <c r="GPY7" s="220"/>
      <c r="GPZ7" s="220"/>
      <c r="GQA7" s="220"/>
      <c r="GQB7" s="220"/>
      <c r="GQC7" s="220"/>
      <c r="GQD7" s="220"/>
      <c r="GQE7" s="220"/>
      <c r="GQF7" s="220"/>
      <c r="GQG7" s="220"/>
      <c r="GQH7" s="220"/>
      <c r="GQI7" s="220"/>
      <c r="GQJ7" s="220"/>
      <c r="GQK7" s="220"/>
      <c r="GQL7" s="220"/>
      <c r="GQM7" s="220"/>
      <c r="GQN7" s="220"/>
      <c r="GQO7" s="220"/>
      <c r="GQP7" s="220"/>
      <c r="GQQ7" s="220"/>
      <c r="GQR7" s="220"/>
      <c r="GQS7" s="220"/>
      <c r="GQT7" s="220"/>
      <c r="GQU7" s="220"/>
      <c r="GQV7" s="220"/>
      <c r="GQW7" s="220"/>
      <c r="GQX7" s="220"/>
      <c r="GQY7" s="220"/>
      <c r="GQZ7" s="220"/>
      <c r="GRA7" s="220"/>
      <c r="GRB7" s="220"/>
      <c r="GRC7" s="220"/>
      <c r="GRD7" s="220"/>
      <c r="GRE7" s="220"/>
      <c r="GRF7" s="220"/>
      <c r="GRG7" s="220"/>
      <c r="GRH7" s="220"/>
      <c r="GRI7" s="220"/>
      <c r="GRJ7" s="220"/>
      <c r="GRK7" s="220"/>
      <c r="GRL7" s="220"/>
      <c r="GRM7" s="220"/>
      <c r="GRN7" s="220"/>
      <c r="GRO7" s="220"/>
      <c r="GRP7" s="220"/>
      <c r="GRQ7" s="220"/>
      <c r="GRR7" s="220"/>
      <c r="GRS7" s="220"/>
      <c r="GRT7" s="220"/>
      <c r="GRU7" s="220"/>
      <c r="GRV7" s="220"/>
      <c r="GRW7" s="220"/>
      <c r="GRX7" s="220"/>
      <c r="GRY7" s="220"/>
      <c r="GRZ7" s="220"/>
      <c r="GSA7" s="220"/>
      <c r="GSB7" s="220"/>
      <c r="GSC7" s="220"/>
      <c r="GSD7" s="220"/>
      <c r="GSE7" s="220"/>
      <c r="GSF7" s="220"/>
      <c r="GSG7" s="220"/>
      <c r="GSH7" s="220"/>
      <c r="GSI7" s="220"/>
      <c r="GSJ7" s="220"/>
      <c r="GSK7" s="220"/>
      <c r="GSL7" s="220"/>
      <c r="GSM7" s="220"/>
      <c r="GSN7" s="220"/>
      <c r="GSO7" s="220"/>
      <c r="GSP7" s="220"/>
      <c r="GSQ7" s="220"/>
      <c r="GSR7" s="220"/>
      <c r="GSS7" s="220"/>
      <c r="GST7" s="220"/>
      <c r="GSU7" s="220"/>
      <c r="GSV7" s="220"/>
      <c r="GSW7" s="220"/>
      <c r="GSX7" s="220"/>
      <c r="GSY7" s="220"/>
      <c r="GSZ7" s="220"/>
      <c r="GTA7" s="220"/>
      <c r="GTB7" s="220"/>
      <c r="GTC7" s="220"/>
      <c r="GTD7" s="220"/>
      <c r="GTE7" s="220"/>
      <c r="GTF7" s="220"/>
      <c r="GTG7" s="220"/>
      <c r="GTH7" s="220"/>
      <c r="GTI7" s="220"/>
      <c r="GTJ7" s="220"/>
      <c r="GTK7" s="220"/>
      <c r="GTL7" s="220"/>
      <c r="GTM7" s="220"/>
      <c r="GTN7" s="220"/>
      <c r="GTO7" s="220"/>
      <c r="GTP7" s="220"/>
      <c r="GTQ7" s="220"/>
      <c r="GTR7" s="220"/>
      <c r="GTS7" s="220"/>
      <c r="GTT7" s="220"/>
      <c r="GTU7" s="220"/>
      <c r="GTV7" s="220"/>
      <c r="GTW7" s="220"/>
      <c r="GTX7" s="220"/>
      <c r="GTY7" s="220"/>
      <c r="GTZ7" s="220"/>
      <c r="GUA7" s="220"/>
      <c r="GUB7" s="220"/>
      <c r="GUC7" s="220"/>
      <c r="GUD7" s="220"/>
      <c r="GUE7" s="220"/>
      <c r="GUF7" s="220"/>
      <c r="GUG7" s="220"/>
      <c r="GUH7" s="220"/>
      <c r="GUI7" s="220"/>
      <c r="GUJ7" s="220"/>
      <c r="GUK7" s="220"/>
      <c r="GUL7" s="220"/>
      <c r="GUM7" s="220"/>
      <c r="GUN7" s="220"/>
      <c r="GUO7" s="220"/>
      <c r="GUP7" s="220"/>
      <c r="GUQ7" s="220"/>
      <c r="GUR7" s="220"/>
      <c r="GUS7" s="220"/>
      <c r="GUT7" s="220"/>
      <c r="GUU7" s="220"/>
      <c r="GUV7" s="220"/>
      <c r="GUW7" s="220"/>
      <c r="GUX7" s="220"/>
      <c r="GUY7" s="220"/>
      <c r="GUZ7" s="220"/>
      <c r="GVA7" s="220"/>
      <c r="GVB7" s="220"/>
      <c r="GVC7" s="220"/>
      <c r="GVD7" s="220"/>
      <c r="GVE7" s="220"/>
      <c r="GVF7" s="220"/>
      <c r="GVG7" s="220"/>
      <c r="GVH7" s="220"/>
      <c r="GVI7" s="220"/>
      <c r="GVJ7" s="220"/>
      <c r="GVK7" s="220"/>
      <c r="GVL7" s="220"/>
      <c r="GVM7" s="220"/>
      <c r="GVN7" s="220"/>
      <c r="GVO7" s="220"/>
      <c r="GVP7" s="220"/>
      <c r="GVQ7" s="220"/>
      <c r="GVR7" s="220"/>
      <c r="GVS7" s="220"/>
      <c r="GVT7" s="220"/>
      <c r="GVU7" s="220"/>
      <c r="GVV7" s="220"/>
      <c r="GVW7" s="220"/>
      <c r="GVX7" s="220"/>
      <c r="GVY7" s="220"/>
      <c r="GVZ7" s="220"/>
      <c r="GWA7" s="220"/>
      <c r="GWB7" s="220"/>
      <c r="GWC7" s="220"/>
      <c r="GWD7" s="220"/>
      <c r="GWE7" s="220"/>
      <c r="GWF7" s="220"/>
      <c r="GWG7" s="220"/>
      <c r="GWH7" s="220"/>
      <c r="GWI7" s="220"/>
      <c r="GWJ7" s="220"/>
      <c r="GWK7" s="220"/>
      <c r="GWL7" s="220"/>
      <c r="GWM7" s="220"/>
      <c r="GWN7" s="220"/>
      <c r="GWO7" s="220"/>
      <c r="GWP7" s="220"/>
      <c r="GWQ7" s="220"/>
      <c r="GWR7" s="220"/>
      <c r="GWS7" s="220"/>
      <c r="GWT7" s="220"/>
      <c r="GWU7" s="220"/>
      <c r="GWV7" s="220"/>
      <c r="GWW7" s="220"/>
      <c r="GWX7" s="220"/>
      <c r="GWY7" s="220"/>
      <c r="GWZ7" s="220"/>
      <c r="GXA7" s="220"/>
      <c r="GXB7" s="220"/>
      <c r="GXC7" s="220"/>
      <c r="GXD7" s="220"/>
      <c r="GXE7" s="220"/>
      <c r="GXF7" s="220"/>
      <c r="GXG7" s="220"/>
      <c r="GXH7" s="220"/>
      <c r="GXI7" s="220"/>
      <c r="GXJ7" s="220"/>
      <c r="GXK7" s="220"/>
      <c r="GXL7" s="220"/>
      <c r="GXM7" s="220"/>
      <c r="GXN7" s="220"/>
      <c r="GXO7" s="220"/>
      <c r="GXP7" s="220"/>
      <c r="GXQ7" s="220"/>
      <c r="GXR7" s="220"/>
      <c r="GXS7" s="220"/>
      <c r="GXT7" s="220"/>
      <c r="GXU7" s="220"/>
      <c r="GXV7" s="220"/>
      <c r="GXW7" s="220"/>
      <c r="GXX7" s="220"/>
      <c r="GXY7" s="220"/>
      <c r="GXZ7" s="220"/>
      <c r="GYA7" s="220"/>
      <c r="GYB7" s="220"/>
      <c r="GYC7" s="220"/>
      <c r="GYD7" s="220"/>
      <c r="GYE7" s="220"/>
      <c r="GYF7" s="220"/>
      <c r="GYG7" s="220"/>
      <c r="GYH7" s="220"/>
      <c r="GYI7" s="220"/>
      <c r="GYJ7" s="220"/>
      <c r="GYK7" s="220"/>
      <c r="GYL7" s="220"/>
      <c r="GYM7" s="220"/>
      <c r="GYN7" s="220"/>
      <c r="GYO7" s="220"/>
      <c r="GYP7" s="220"/>
      <c r="GYQ7" s="220"/>
      <c r="GYR7" s="220"/>
      <c r="GYS7" s="220"/>
      <c r="GYT7" s="220"/>
      <c r="GYU7" s="220"/>
      <c r="GYV7" s="220"/>
      <c r="GYW7" s="220"/>
      <c r="GYX7" s="220"/>
      <c r="GYY7" s="220"/>
      <c r="GYZ7" s="220"/>
      <c r="GZA7" s="220"/>
      <c r="GZB7" s="220"/>
      <c r="GZC7" s="220"/>
      <c r="GZD7" s="220"/>
      <c r="GZE7" s="220"/>
      <c r="GZF7" s="220"/>
      <c r="GZG7" s="220"/>
      <c r="GZH7" s="220"/>
      <c r="GZI7" s="220"/>
      <c r="GZJ7" s="220"/>
      <c r="GZK7" s="220"/>
      <c r="GZL7" s="220"/>
      <c r="GZM7" s="220"/>
      <c r="GZN7" s="220"/>
      <c r="GZO7" s="220"/>
      <c r="GZP7" s="220"/>
      <c r="GZQ7" s="220"/>
      <c r="GZR7" s="220"/>
      <c r="GZS7" s="220"/>
      <c r="GZT7" s="220"/>
      <c r="GZU7" s="220"/>
      <c r="GZV7" s="220"/>
      <c r="GZW7" s="220"/>
      <c r="GZX7" s="220"/>
      <c r="GZY7" s="220"/>
      <c r="GZZ7" s="220"/>
      <c r="HAA7" s="220"/>
      <c r="HAB7" s="220"/>
      <c r="HAC7" s="220"/>
      <c r="HAD7" s="220"/>
      <c r="HAE7" s="220"/>
      <c r="HAF7" s="220"/>
      <c r="HAG7" s="220"/>
      <c r="HAH7" s="220"/>
      <c r="HAI7" s="220"/>
      <c r="HAJ7" s="220"/>
      <c r="HAK7" s="220"/>
      <c r="HAL7" s="220"/>
      <c r="HAM7" s="220"/>
      <c r="HAN7" s="220"/>
      <c r="HAO7" s="220"/>
      <c r="HAP7" s="220"/>
      <c r="HAQ7" s="220"/>
      <c r="HAR7" s="220"/>
      <c r="HAS7" s="220"/>
      <c r="HAT7" s="220"/>
      <c r="HAU7" s="220"/>
      <c r="HAV7" s="220"/>
      <c r="HAW7" s="220"/>
      <c r="HAX7" s="220"/>
      <c r="HAY7" s="220"/>
      <c r="HAZ7" s="220"/>
      <c r="HBA7" s="220"/>
      <c r="HBB7" s="220"/>
      <c r="HBC7" s="220"/>
      <c r="HBD7" s="220"/>
      <c r="HBE7" s="220"/>
      <c r="HBF7" s="220"/>
      <c r="HBG7" s="220"/>
      <c r="HBH7" s="220"/>
      <c r="HBI7" s="220"/>
      <c r="HBJ7" s="220"/>
      <c r="HBK7" s="220"/>
      <c r="HBL7" s="220"/>
      <c r="HBM7" s="220"/>
      <c r="HBN7" s="220"/>
      <c r="HBO7" s="220"/>
      <c r="HBP7" s="220"/>
      <c r="HBQ7" s="220"/>
      <c r="HBR7" s="220"/>
      <c r="HBS7" s="220"/>
      <c r="HBT7" s="220"/>
      <c r="HBU7" s="220"/>
      <c r="HBV7" s="220"/>
      <c r="HBW7" s="220"/>
      <c r="HBX7" s="220"/>
      <c r="HBY7" s="220"/>
      <c r="HBZ7" s="220"/>
      <c r="HCA7" s="220"/>
      <c r="HCB7" s="220"/>
      <c r="HCC7" s="220"/>
      <c r="HCD7" s="220"/>
      <c r="HCE7" s="220"/>
      <c r="HCF7" s="220"/>
      <c r="HCG7" s="220"/>
      <c r="HCH7" s="220"/>
      <c r="HCI7" s="220"/>
      <c r="HCJ7" s="220"/>
      <c r="HCK7" s="220"/>
      <c r="HCL7" s="220"/>
      <c r="HCM7" s="220"/>
      <c r="HCN7" s="220"/>
      <c r="HCO7" s="220"/>
      <c r="HCP7" s="220"/>
      <c r="HCQ7" s="220"/>
      <c r="HCR7" s="220"/>
      <c r="HCS7" s="220"/>
      <c r="HCT7" s="220"/>
      <c r="HCU7" s="220"/>
      <c r="HCV7" s="220"/>
      <c r="HCW7" s="220"/>
      <c r="HCX7" s="220"/>
      <c r="HCY7" s="220"/>
      <c r="HCZ7" s="220"/>
      <c r="HDA7" s="220"/>
      <c r="HDB7" s="220"/>
      <c r="HDC7" s="220"/>
      <c r="HDD7" s="220"/>
      <c r="HDE7" s="220"/>
      <c r="HDF7" s="220"/>
      <c r="HDG7" s="220"/>
      <c r="HDH7" s="220"/>
      <c r="HDI7" s="220"/>
      <c r="HDJ7" s="220"/>
      <c r="HDK7" s="220"/>
      <c r="HDL7" s="220"/>
      <c r="HDM7" s="220"/>
      <c r="HDN7" s="220"/>
      <c r="HDO7" s="220"/>
      <c r="HDP7" s="220"/>
      <c r="HDQ7" s="220"/>
      <c r="HDR7" s="220"/>
      <c r="HDS7" s="220"/>
      <c r="HDT7" s="220"/>
      <c r="HDU7" s="220"/>
      <c r="HDV7" s="220"/>
      <c r="HDW7" s="220"/>
      <c r="HDX7" s="220"/>
      <c r="HDY7" s="220"/>
      <c r="HDZ7" s="220"/>
      <c r="HEA7" s="220"/>
      <c r="HEB7" s="220"/>
      <c r="HEC7" s="220"/>
      <c r="HED7" s="220"/>
      <c r="HEE7" s="220"/>
      <c r="HEF7" s="220"/>
      <c r="HEG7" s="220"/>
      <c r="HEH7" s="220"/>
      <c r="HEI7" s="220"/>
      <c r="HEJ7" s="220"/>
      <c r="HEK7" s="220"/>
      <c r="HEL7" s="220"/>
      <c r="HEM7" s="220"/>
      <c r="HEN7" s="220"/>
      <c r="HEO7" s="220"/>
      <c r="HEP7" s="220"/>
      <c r="HEQ7" s="220"/>
      <c r="HER7" s="220"/>
      <c r="HES7" s="220"/>
      <c r="HET7" s="220"/>
      <c r="HEU7" s="220"/>
      <c r="HEV7" s="220"/>
      <c r="HEW7" s="220"/>
      <c r="HEX7" s="220"/>
      <c r="HEY7" s="220"/>
      <c r="HEZ7" s="220"/>
      <c r="HFA7" s="220"/>
      <c r="HFB7" s="220"/>
      <c r="HFC7" s="220"/>
      <c r="HFD7" s="220"/>
      <c r="HFE7" s="220"/>
      <c r="HFF7" s="220"/>
      <c r="HFG7" s="220"/>
      <c r="HFH7" s="220"/>
      <c r="HFI7" s="220"/>
      <c r="HFJ7" s="220"/>
      <c r="HFK7" s="220"/>
      <c r="HFL7" s="220"/>
      <c r="HFM7" s="220"/>
      <c r="HFN7" s="220"/>
      <c r="HFO7" s="220"/>
      <c r="HFP7" s="220"/>
      <c r="HFQ7" s="220"/>
      <c r="HFR7" s="220"/>
      <c r="HFS7" s="220"/>
      <c r="HFT7" s="220"/>
      <c r="HFU7" s="220"/>
      <c r="HFV7" s="220"/>
      <c r="HFW7" s="220"/>
      <c r="HFX7" s="220"/>
      <c r="HFY7" s="220"/>
      <c r="HFZ7" s="220"/>
      <c r="HGA7" s="220"/>
      <c r="HGB7" s="220"/>
      <c r="HGC7" s="220"/>
      <c r="HGD7" s="220"/>
      <c r="HGE7" s="220"/>
      <c r="HGF7" s="220"/>
      <c r="HGG7" s="220"/>
      <c r="HGH7" s="220"/>
      <c r="HGI7" s="220"/>
      <c r="HGJ7" s="220"/>
      <c r="HGK7" s="220"/>
      <c r="HGL7" s="220"/>
      <c r="HGM7" s="220"/>
      <c r="HGN7" s="220"/>
      <c r="HGO7" s="220"/>
      <c r="HGP7" s="220"/>
      <c r="HGQ7" s="220"/>
      <c r="HGR7" s="220"/>
      <c r="HGS7" s="220"/>
      <c r="HGT7" s="220"/>
      <c r="HGU7" s="220"/>
      <c r="HGV7" s="220"/>
      <c r="HGW7" s="220"/>
      <c r="HGX7" s="220"/>
      <c r="HGY7" s="220"/>
      <c r="HGZ7" s="220"/>
      <c r="HHA7" s="220"/>
      <c r="HHB7" s="220"/>
      <c r="HHC7" s="220"/>
      <c r="HHD7" s="220"/>
      <c r="HHE7" s="220"/>
      <c r="HHF7" s="220"/>
      <c r="HHG7" s="220"/>
      <c r="HHH7" s="220"/>
      <c r="HHI7" s="220"/>
      <c r="HHJ7" s="220"/>
      <c r="HHK7" s="220"/>
      <c r="HHL7" s="220"/>
      <c r="HHM7" s="220"/>
      <c r="HHN7" s="220"/>
      <c r="HHO7" s="220"/>
      <c r="HHP7" s="220"/>
      <c r="HHQ7" s="220"/>
      <c r="HHR7" s="220"/>
      <c r="HHS7" s="220"/>
      <c r="HHT7" s="220"/>
      <c r="HHU7" s="220"/>
      <c r="HHV7" s="220"/>
      <c r="HHW7" s="220"/>
      <c r="HHX7" s="220"/>
      <c r="HHY7" s="220"/>
      <c r="HHZ7" s="220"/>
      <c r="HIA7" s="220"/>
      <c r="HIB7" s="220"/>
      <c r="HIC7" s="220"/>
      <c r="HID7" s="220"/>
      <c r="HIE7" s="220"/>
      <c r="HIF7" s="220"/>
      <c r="HIG7" s="220"/>
      <c r="HIH7" s="220"/>
      <c r="HII7" s="220"/>
      <c r="HIJ7" s="220"/>
      <c r="HIK7" s="220"/>
      <c r="HIL7" s="220"/>
      <c r="HIM7" s="220"/>
      <c r="HIN7" s="220"/>
      <c r="HIO7" s="220"/>
      <c r="HIP7" s="220"/>
      <c r="HIQ7" s="220"/>
      <c r="HIR7" s="220"/>
      <c r="HIS7" s="220"/>
      <c r="HIT7" s="220"/>
      <c r="HIU7" s="220"/>
      <c r="HIV7" s="220"/>
      <c r="HIW7" s="220"/>
      <c r="HIX7" s="220"/>
      <c r="HIY7" s="220"/>
      <c r="HIZ7" s="220"/>
      <c r="HJA7" s="220"/>
      <c r="HJB7" s="220"/>
      <c r="HJC7" s="220"/>
      <c r="HJD7" s="220"/>
      <c r="HJE7" s="220"/>
      <c r="HJF7" s="220"/>
      <c r="HJG7" s="220"/>
      <c r="HJH7" s="220"/>
      <c r="HJI7" s="220"/>
      <c r="HJJ7" s="220"/>
      <c r="HJK7" s="220"/>
      <c r="HJL7" s="220"/>
      <c r="HJM7" s="220"/>
      <c r="HJN7" s="220"/>
      <c r="HJO7" s="220"/>
      <c r="HJP7" s="220"/>
      <c r="HJQ7" s="220"/>
      <c r="HJR7" s="220"/>
      <c r="HJS7" s="220"/>
      <c r="HJT7" s="220"/>
      <c r="HJU7" s="220"/>
      <c r="HJV7" s="220"/>
      <c r="HJW7" s="220"/>
      <c r="HJX7" s="220"/>
      <c r="HJY7" s="220"/>
      <c r="HJZ7" s="220"/>
      <c r="HKA7" s="220"/>
      <c r="HKB7" s="220"/>
      <c r="HKC7" s="220"/>
      <c r="HKD7" s="220"/>
      <c r="HKE7" s="220"/>
      <c r="HKF7" s="220"/>
      <c r="HKG7" s="220"/>
      <c r="HKH7" s="220"/>
      <c r="HKI7" s="220"/>
      <c r="HKJ7" s="220"/>
      <c r="HKK7" s="220"/>
      <c r="HKL7" s="220"/>
      <c r="HKM7" s="220"/>
      <c r="HKN7" s="220"/>
      <c r="HKO7" s="220"/>
      <c r="HKP7" s="220"/>
      <c r="HKQ7" s="220"/>
      <c r="HKR7" s="220"/>
      <c r="HKS7" s="220"/>
      <c r="HKT7" s="220"/>
      <c r="HKU7" s="220"/>
      <c r="HKV7" s="220"/>
      <c r="HKW7" s="220"/>
      <c r="HKX7" s="220"/>
      <c r="HKY7" s="220"/>
      <c r="HKZ7" s="220"/>
      <c r="HLA7" s="220"/>
      <c r="HLB7" s="220"/>
      <c r="HLC7" s="220"/>
      <c r="HLD7" s="220"/>
      <c r="HLE7" s="220"/>
      <c r="HLF7" s="220"/>
      <c r="HLG7" s="220"/>
      <c r="HLH7" s="220"/>
      <c r="HLI7" s="220"/>
      <c r="HLJ7" s="220"/>
      <c r="HLK7" s="220"/>
      <c r="HLL7" s="220"/>
      <c r="HLM7" s="220"/>
      <c r="HLN7" s="220"/>
      <c r="HLO7" s="220"/>
      <c r="HLP7" s="220"/>
      <c r="HLQ7" s="220"/>
      <c r="HLR7" s="220"/>
      <c r="HLS7" s="220"/>
      <c r="HLT7" s="220"/>
      <c r="HLU7" s="220"/>
      <c r="HLV7" s="220"/>
      <c r="HLW7" s="220"/>
      <c r="HLX7" s="220"/>
      <c r="HLY7" s="220"/>
      <c r="HLZ7" s="220"/>
      <c r="HMA7" s="220"/>
      <c r="HMB7" s="220"/>
      <c r="HMC7" s="220"/>
      <c r="HMD7" s="220"/>
      <c r="HME7" s="220"/>
      <c r="HMF7" s="220"/>
      <c r="HMG7" s="220"/>
      <c r="HMH7" s="220"/>
      <c r="HMI7" s="220"/>
      <c r="HMJ7" s="220"/>
      <c r="HMK7" s="220"/>
      <c r="HML7" s="220"/>
      <c r="HMM7" s="220"/>
      <c r="HMN7" s="220"/>
      <c r="HMO7" s="220"/>
      <c r="HMP7" s="220"/>
      <c r="HMQ7" s="220"/>
      <c r="HMR7" s="220"/>
      <c r="HMS7" s="220"/>
      <c r="HMT7" s="220"/>
      <c r="HMU7" s="220"/>
      <c r="HMV7" s="220"/>
      <c r="HMW7" s="220"/>
      <c r="HMX7" s="220"/>
      <c r="HMY7" s="220"/>
      <c r="HMZ7" s="220"/>
      <c r="HNA7" s="220"/>
      <c r="HNB7" s="220"/>
      <c r="HNC7" s="220"/>
      <c r="HND7" s="220"/>
      <c r="HNE7" s="220"/>
      <c r="HNF7" s="220"/>
      <c r="HNG7" s="220"/>
      <c r="HNH7" s="220"/>
      <c r="HNI7" s="220"/>
      <c r="HNJ7" s="220"/>
      <c r="HNK7" s="220"/>
      <c r="HNL7" s="220"/>
      <c r="HNM7" s="220"/>
      <c r="HNN7" s="220"/>
      <c r="HNO7" s="220"/>
      <c r="HNP7" s="220"/>
      <c r="HNQ7" s="220"/>
      <c r="HNR7" s="220"/>
      <c r="HNS7" s="220"/>
      <c r="HNT7" s="220"/>
      <c r="HNU7" s="220"/>
      <c r="HNV7" s="220"/>
      <c r="HNW7" s="220"/>
      <c r="HNX7" s="220"/>
      <c r="HNY7" s="220"/>
      <c r="HNZ7" s="220"/>
      <c r="HOA7" s="220"/>
      <c r="HOB7" s="220"/>
      <c r="HOC7" s="220"/>
      <c r="HOD7" s="220"/>
      <c r="HOE7" s="220"/>
      <c r="HOF7" s="220"/>
      <c r="HOG7" s="220"/>
      <c r="HOH7" s="220"/>
      <c r="HOI7" s="220"/>
      <c r="HOJ7" s="220"/>
      <c r="HOK7" s="220"/>
      <c r="HOL7" s="220"/>
      <c r="HOM7" s="220"/>
      <c r="HON7" s="220"/>
      <c r="HOO7" s="220"/>
      <c r="HOP7" s="220"/>
      <c r="HOQ7" s="220"/>
      <c r="HOR7" s="220"/>
      <c r="HOS7" s="220"/>
      <c r="HOT7" s="220"/>
      <c r="HOU7" s="220"/>
      <c r="HOV7" s="220"/>
      <c r="HOW7" s="220"/>
      <c r="HOX7" s="220"/>
      <c r="HOY7" s="220"/>
      <c r="HOZ7" s="220"/>
      <c r="HPA7" s="220"/>
      <c r="HPB7" s="220"/>
      <c r="HPC7" s="220"/>
      <c r="HPD7" s="220"/>
      <c r="HPE7" s="220"/>
      <c r="HPF7" s="220"/>
      <c r="HPG7" s="220"/>
      <c r="HPH7" s="220"/>
      <c r="HPI7" s="220"/>
      <c r="HPJ7" s="220"/>
      <c r="HPK7" s="220"/>
      <c r="HPL7" s="220"/>
      <c r="HPM7" s="220"/>
      <c r="HPN7" s="220"/>
      <c r="HPO7" s="220"/>
      <c r="HPP7" s="220"/>
      <c r="HPQ7" s="220"/>
      <c r="HPR7" s="220"/>
      <c r="HPS7" s="220"/>
      <c r="HPT7" s="220"/>
      <c r="HPU7" s="220"/>
      <c r="HPV7" s="220"/>
      <c r="HPW7" s="220"/>
      <c r="HPX7" s="220"/>
      <c r="HPY7" s="220"/>
      <c r="HPZ7" s="220"/>
      <c r="HQA7" s="220"/>
      <c r="HQB7" s="220"/>
      <c r="HQC7" s="220"/>
      <c r="HQD7" s="220"/>
      <c r="HQE7" s="220"/>
      <c r="HQF7" s="220"/>
      <c r="HQG7" s="220"/>
      <c r="HQH7" s="220"/>
      <c r="HQI7" s="220"/>
      <c r="HQJ7" s="220"/>
      <c r="HQK7" s="220"/>
      <c r="HQL7" s="220"/>
      <c r="HQM7" s="220"/>
      <c r="HQN7" s="220"/>
      <c r="HQO7" s="220"/>
      <c r="HQP7" s="220"/>
      <c r="HQQ7" s="220"/>
      <c r="HQR7" s="220"/>
      <c r="HQS7" s="220"/>
      <c r="HQT7" s="220"/>
      <c r="HQU7" s="220"/>
      <c r="HQV7" s="220"/>
      <c r="HQW7" s="220"/>
      <c r="HQX7" s="220"/>
      <c r="HQY7" s="220"/>
      <c r="HQZ7" s="220"/>
      <c r="HRA7" s="220"/>
      <c r="HRB7" s="220"/>
      <c r="HRC7" s="220"/>
      <c r="HRD7" s="220"/>
      <c r="HRE7" s="220"/>
      <c r="HRF7" s="220"/>
      <c r="HRG7" s="220"/>
      <c r="HRH7" s="220"/>
      <c r="HRI7" s="220"/>
      <c r="HRJ7" s="220"/>
      <c r="HRK7" s="220"/>
      <c r="HRL7" s="220"/>
      <c r="HRM7" s="220"/>
      <c r="HRN7" s="220"/>
      <c r="HRO7" s="220"/>
      <c r="HRP7" s="220"/>
      <c r="HRQ7" s="220"/>
      <c r="HRR7" s="220"/>
      <c r="HRS7" s="220"/>
      <c r="HRT7" s="220"/>
      <c r="HRU7" s="220"/>
      <c r="HRV7" s="220"/>
      <c r="HRW7" s="220"/>
      <c r="HRX7" s="220"/>
      <c r="HRY7" s="220"/>
      <c r="HRZ7" s="220"/>
      <c r="HSA7" s="220"/>
      <c r="HSB7" s="220"/>
      <c r="HSC7" s="220"/>
      <c r="HSD7" s="220"/>
      <c r="HSE7" s="220"/>
      <c r="HSF7" s="220"/>
      <c r="HSG7" s="220"/>
      <c r="HSH7" s="220"/>
      <c r="HSI7" s="220"/>
      <c r="HSJ7" s="220"/>
      <c r="HSK7" s="220"/>
      <c r="HSL7" s="220"/>
      <c r="HSM7" s="220"/>
      <c r="HSN7" s="220"/>
      <c r="HSO7" s="220"/>
      <c r="HSP7" s="220"/>
      <c r="HSQ7" s="220"/>
      <c r="HSR7" s="220"/>
      <c r="HSS7" s="220"/>
      <c r="HST7" s="220"/>
      <c r="HSU7" s="220"/>
      <c r="HSV7" s="220"/>
      <c r="HSW7" s="220"/>
      <c r="HSX7" s="220"/>
      <c r="HSY7" s="220"/>
      <c r="HSZ7" s="220"/>
      <c r="HTA7" s="220"/>
      <c r="HTB7" s="220"/>
      <c r="HTC7" s="220"/>
      <c r="HTD7" s="220"/>
      <c r="HTE7" s="220"/>
      <c r="HTF7" s="220"/>
      <c r="HTG7" s="220"/>
      <c r="HTH7" s="220"/>
      <c r="HTI7" s="220"/>
      <c r="HTJ7" s="220"/>
      <c r="HTK7" s="220"/>
      <c r="HTL7" s="220"/>
      <c r="HTM7" s="220"/>
      <c r="HTN7" s="220"/>
      <c r="HTO7" s="220"/>
      <c r="HTP7" s="220"/>
      <c r="HTQ7" s="220"/>
      <c r="HTR7" s="220"/>
      <c r="HTS7" s="220"/>
      <c r="HTT7" s="220"/>
      <c r="HTU7" s="220"/>
      <c r="HTV7" s="220"/>
      <c r="HTW7" s="220"/>
      <c r="HTX7" s="220"/>
      <c r="HTY7" s="220"/>
      <c r="HTZ7" s="220"/>
      <c r="HUA7" s="220"/>
      <c r="HUB7" s="220"/>
      <c r="HUC7" s="220"/>
      <c r="HUD7" s="220"/>
      <c r="HUE7" s="220"/>
      <c r="HUF7" s="220"/>
      <c r="HUG7" s="220"/>
      <c r="HUH7" s="220"/>
      <c r="HUI7" s="220"/>
      <c r="HUJ7" s="220"/>
      <c r="HUK7" s="220"/>
      <c r="HUL7" s="220"/>
      <c r="HUM7" s="220"/>
      <c r="HUN7" s="220"/>
      <c r="HUO7" s="220"/>
      <c r="HUP7" s="220"/>
      <c r="HUQ7" s="220"/>
      <c r="HUR7" s="220"/>
      <c r="HUS7" s="220"/>
      <c r="HUT7" s="220"/>
      <c r="HUU7" s="220"/>
      <c r="HUV7" s="220"/>
      <c r="HUW7" s="220"/>
      <c r="HUX7" s="220"/>
      <c r="HUY7" s="220"/>
      <c r="HUZ7" s="220"/>
      <c r="HVA7" s="220"/>
      <c r="HVB7" s="220"/>
      <c r="HVC7" s="220"/>
      <c r="HVD7" s="220"/>
      <c r="HVE7" s="220"/>
      <c r="HVF7" s="220"/>
      <c r="HVG7" s="220"/>
    </row>
    <row r="8" spans="1:5987" s="239" customFormat="1" ht="18.75" customHeight="1" x14ac:dyDescent="0.25">
      <c r="A8" s="231" t="s">
        <v>52</v>
      </c>
      <c r="B8" s="231">
        <v>27</v>
      </c>
      <c r="C8" s="231">
        <v>7</v>
      </c>
      <c r="D8" s="232">
        <f t="shared" ref="D8:D15" si="0">C8/B8*100</f>
        <v>25.925925925925924</v>
      </c>
      <c r="E8" s="231">
        <v>24</v>
      </c>
      <c r="F8" s="231">
        <v>8</v>
      </c>
      <c r="G8" s="232">
        <f t="shared" ref="G8:G15" si="1">F8/E8*100</f>
        <v>33.333333333333329</v>
      </c>
      <c r="H8" s="231">
        <v>5</v>
      </c>
      <c r="I8" s="231">
        <v>0</v>
      </c>
      <c r="J8" s="231">
        <f t="shared" ref="J8:J15" si="2">I8/H8*100</f>
        <v>0</v>
      </c>
      <c r="K8" s="249"/>
      <c r="L8" s="249"/>
      <c r="M8" s="249"/>
      <c r="N8" s="252">
        <f>SUM(B8,E8,H8)</f>
        <v>56</v>
      </c>
      <c r="O8" s="252">
        <f>SUM(C8,F8,I8)</f>
        <v>15</v>
      </c>
      <c r="P8" s="253">
        <f t="shared" ref="P8:P15" si="3">O8/N8*100</f>
        <v>26.785714285714285</v>
      </c>
      <c r="Q8" s="233">
        <v>29</v>
      </c>
      <c r="R8" s="233">
        <v>3</v>
      </c>
      <c r="S8" s="234">
        <f t="shared" ref="S8:S15" si="4">R8/Q8*100</f>
        <v>10.344827586206897</v>
      </c>
      <c r="T8" s="233">
        <v>18</v>
      </c>
      <c r="U8" s="233">
        <v>2</v>
      </c>
      <c r="V8" s="234">
        <f t="shared" ref="V8:V15" si="5">U8/T8*100</f>
        <v>11.111111111111111</v>
      </c>
      <c r="W8" s="233">
        <v>13</v>
      </c>
      <c r="X8" s="233">
        <v>0</v>
      </c>
      <c r="Y8" s="235">
        <v>0</v>
      </c>
      <c r="Z8" s="250"/>
      <c r="AA8" s="250"/>
      <c r="AB8" s="250"/>
      <c r="AC8" s="233">
        <f t="shared" ref="AC8:AC15" si="6">Q8+T8+W8</f>
        <v>60</v>
      </c>
      <c r="AD8" s="233">
        <f t="shared" ref="AD8:AD15" si="7">R8+U8+X8</f>
        <v>5</v>
      </c>
      <c r="AE8" s="234">
        <f t="shared" ref="AE8:AE15" si="8">AD8/AC8*100</f>
        <v>8.3333333333333321</v>
      </c>
      <c r="AF8" s="235">
        <v>32</v>
      </c>
      <c r="AG8" s="235">
        <v>2</v>
      </c>
      <c r="AH8" s="234">
        <f t="shared" ref="AH8:AH15" si="9">AG8/AF8*100</f>
        <v>6.25</v>
      </c>
      <c r="AI8" s="235">
        <v>14</v>
      </c>
      <c r="AJ8" s="235">
        <v>0</v>
      </c>
      <c r="AK8" s="234">
        <f t="shared" ref="AK8:AK15" si="10">AJ8/AI8*100</f>
        <v>0</v>
      </c>
      <c r="AL8" s="235">
        <v>18</v>
      </c>
      <c r="AM8" s="237">
        <v>0</v>
      </c>
      <c r="AN8" s="234">
        <v>0</v>
      </c>
      <c r="AO8" s="250"/>
      <c r="AP8" s="250"/>
      <c r="AQ8" s="250"/>
      <c r="AR8" s="235">
        <v>64</v>
      </c>
      <c r="AS8" s="235">
        <v>2</v>
      </c>
      <c r="AT8" s="234">
        <f t="shared" ref="AT8:AT15" si="11">AS8/AR8*100</f>
        <v>3.125</v>
      </c>
      <c r="AU8" s="235">
        <v>18</v>
      </c>
      <c r="AV8" s="235">
        <v>2</v>
      </c>
      <c r="AW8" s="234">
        <f t="shared" ref="AW8:AW15" si="12">AV8/AU8*100</f>
        <v>11.111111111111111</v>
      </c>
      <c r="AX8" s="235">
        <v>22</v>
      </c>
      <c r="AY8" s="235">
        <v>2</v>
      </c>
      <c r="AZ8" s="234">
        <f t="shared" ref="AZ8:AZ15" si="13">AY8/AX8*100</f>
        <v>9.0909090909090917</v>
      </c>
      <c r="BA8" s="235">
        <v>18</v>
      </c>
      <c r="BB8" s="235">
        <v>0</v>
      </c>
      <c r="BC8" s="234">
        <f t="shared" ref="BC8:BC9" si="14">BB8/BA8*100</f>
        <v>0</v>
      </c>
      <c r="BD8" s="250"/>
      <c r="BE8" s="250"/>
      <c r="BF8" s="250"/>
      <c r="BG8" s="235">
        <f>SUM(AU8,AX8,BA8)</f>
        <v>58</v>
      </c>
      <c r="BH8" s="235">
        <f>SUM(AV8,AY8,BB8)</f>
        <v>4</v>
      </c>
      <c r="BI8" s="234">
        <f t="shared" ref="BI8:BI15" si="15">BH8/BG8*100</f>
        <v>6.8965517241379306</v>
      </c>
      <c r="BJ8" s="235">
        <v>29</v>
      </c>
      <c r="BK8" s="235">
        <v>8</v>
      </c>
      <c r="BL8" s="234">
        <f t="shared" ref="BL8:BL15" si="16">BK8/BJ8*100</f>
        <v>27.586206896551722</v>
      </c>
      <c r="BM8" s="235">
        <v>20</v>
      </c>
      <c r="BN8" s="235">
        <v>0</v>
      </c>
      <c r="BO8" s="234">
        <f t="shared" ref="BO8:BO9" si="17">BN8/BM8*100</f>
        <v>0</v>
      </c>
      <c r="BP8" s="235">
        <v>25</v>
      </c>
      <c r="BQ8" s="235">
        <v>0</v>
      </c>
      <c r="BR8" s="234">
        <f t="shared" ref="BR8" si="18">BQ8/BP8*100</f>
        <v>0</v>
      </c>
      <c r="BS8" s="250"/>
      <c r="BT8" s="250"/>
      <c r="BU8" s="250"/>
      <c r="BV8" s="235">
        <f>SUM(BJ8,BM8,BP8)</f>
        <v>74</v>
      </c>
      <c r="BW8" s="235">
        <f>SUM(BK8,BN8,BQ8)</f>
        <v>8</v>
      </c>
      <c r="BX8" s="234">
        <f t="shared" ref="BX8:BX15" si="19">BW8/BV8*100</f>
        <v>10.810810810810811</v>
      </c>
      <c r="BY8" s="235">
        <v>35</v>
      </c>
      <c r="BZ8" s="235">
        <v>3</v>
      </c>
      <c r="CA8" s="234">
        <f t="shared" ref="CA8:CA9" si="20">BZ8/BY8*100</f>
        <v>8.5714285714285712</v>
      </c>
      <c r="CB8" s="235">
        <v>27</v>
      </c>
      <c r="CC8" s="235">
        <v>0</v>
      </c>
      <c r="CD8" s="234">
        <f t="shared" ref="CD8" si="21">CC8/CB8*100</f>
        <v>0</v>
      </c>
      <c r="CE8" s="235"/>
      <c r="CF8" s="235"/>
      <c r="CG8" s="235">
        <v>0</v>
      </c>
      <c r="CH8" s="235"/>
      <c r="CI8" s="235"/>
      <c r="CJ8" s="235"/>
      <c r="CK8" s="235">
        <f>SUM(BY8,CB8,CE8)</f>
        <v>62</v>
      </c>
      <c r="CL8" s="235">
        <f>SUM(BZ8,CC8,CF8)</f>
        <v>3</v>
      </c>
      <c r="CM8" s="234">
        <f t="shared" ref="CM8:CM9" si="22">CL8/CK8*100</f>
        <v>4.838709677419355</v>
      </c>
      <c r="CN8" s="238"/>
      <c r="CO8" s="238"/>
      <c r="CP8" s="238"/>
      <c r="CQ8" s="238"/>
      <c r="CR8" s="238"/>
      <c r="CS8" s="238"/>
      <c r="CT8" s="238"/>
      <c r="CU8" s="238"/>
      <c r="CV8" s="238"/>
      <c r="CW8" s="238"/>
      <c r="CX8" s="238"/>
      <c r="CY8" s="238"/>
      <c r="CZ8" s="238"/>
      <c r="DA8" s="238"/>
      <c r="DB8" s="238"/>
      <c r="DC8" s="238"/>
      <c r="DD8" s="238"/>
      <c r="DE8" s="238"/>
      <c r="DF8" s="238"/>
      <c r="DG8" s="238"/>
      <c r="DH8" s="238"/>
      <c r="DI8" s="238"/>
      <c r="DJ8" s="238"/>
      <c r="DK8" s="238"/>
      <c r="DL8" s="238"/>
      <c r="DM8" s="238"/>
      <c r="DN8" s="238"/>
      <c r="DO8" s="238"/>
      <c r="DP8" s="238"/>
      <c r="DQ8" s="238"/>
      <c r="DR8" s="238"/>
      <c r="DS8" s="238"/>
      <c r="DT8" s="238"/>
      <c r="DU8" s="238"/>
      <c r="DV8" s="238"/>
      <c r="DW8" s="238"/>
      <c r="DX8" s="238"/>
      <c r="DY8" s="238"/>
      <c r="DZ8" s="238"/>
      <c r="EA8" s="238"/>
      <c r="EB8" s="238"/>
      <c r="EC8" s="238"/>
      <c r="ED8" s="238"/>
      <c r="EE8" s="238"/>
      <c r="EF8" s="238"/>
      <c r="EG8" s="238"/>
      <c r="EH8" s="238"/>
      <c r="EI8" s="238"/>
      <c r="EJ8" s="238"/>
      <c r="EK8" s="238"/>
      <c r="EL8" s="238"/>
      <c r="EM8" s="238"/>
      <c r="EN8" s="238"/>
      <c r="EO8" s="238"/>
      <c r="EP8" s="238"/>
      <c r="EQ8" s="238"/>
      <c r="ER8" s="238"/>
      <c r="ES8" s="238"/>
      <c r="ET8" s="238"/>
      <c r="EU8" s="238"/>
      <c r="EV8" s="238"/>
      <c r="EW8" s="238"/>
      <c r="EX8" s="238"/>
      <c r="EY8" s="238"/>
      <c r="EZ8" s="238"/>
      <c r="FA8" s="238"/>
      <c r="FB8" s="238"/>
      <c r="FC8" s="238"/>
      <c r="FD8" s="238"/>
      <c r="FE8" s="238"/>
      <c r="FF8" s="238"/>
      <c r="FG8" s="238"/>
      <c r="FH8" s="238"/>
      <c r="FI8" s="238"/>
      <c r="FJ8" s="238"/>
      <c r="FK8" s="238"/>
      <c r="FL8" s="238"/>
      <c r="FM8" s="238"/>
      <c r="FN8" s="238"/>
      <c r="FO8" s="238"/>
      <c r="FP8" s="238"/>
      <c r="FQ8" s="238"/>
      <c r="FR8" s="238"/>
      <c r="FS8" s="238"/>
      <c r="FT8" s="238"/>
      <c r="FU8" s="238"/>
      <c r="FV8" s="238"/>
      <c r="FW8" s="238"/>
      <c r="FX8" s="238"/>
      <c r="FY8" s="238"/>
      <c r="FZ8" s="238"/>
      <c r="GA8" s="238"/>
      <c r="GB8" s="238"/>
      <c r="GC8" s="238"/>
      <c r="GD8" s="238"/>
      <c r="GE8" s="238"/>
      <c r="GF8" s="238"/>
      <c r="GG8" s="238"/>
      <c r="GH8" s="238"/>
      <c r="GI8" s="238"/>
      <c r="GJ8" s="238"/>
      <c r="GK8" s="238"/>
      <c r="GL8" s="238"/>
      <c r="GM8" s="238"/>
      <c r="GN8" s="238"/>
      <c r="GO8" s="238"/>
      <c r="GP8" s="238"/>
      <c r="GQ8" s="238"/>
      <c r="GR8" s="238"/>
      <c r="GS8" s="238"/>
      <c r="GT8" s="238"/>
      <c r="GU8" s="238"/>
      <c r="GV8" s="238"/>
      <c r="GW8" s="238"/>
      <c r="GX8" s="238"/>
      <c r="GY8" s="238"/>
      <c r="GZ8" s="238"/>
      <c r="HA8" s="238"/>
      <c r="HB8" s="238"/>
      <c r="HC8" s="238"/>
      <c r="HD8" s="238"/>
      <c r="HE8" s="238"/>
      <c r="HF8" s="238"/>
      <c r="HG8" s="238"/>
      <c r="HH8" s="238"/>
      <c r="HI8" s="238"/>
      <c r="HJ8" s="238"/>
      <c r="HK8" s="238"/>
      <c r="HL8" s="238"/>
      <c r="HM8" s="238"/>
      <c r="HN8" s="238"/>
      <c r="HO8" s="238"/>
      <c r="HP8" s="238"/>
      <c r="HQ8" s="238"/>
      <c r="HR8" s="238"/>
      <c r="HS8" s="238"/>
      <c r="HT8" s="238"/>
      <c r="HU8" s="238"/>
      <c r="HV8" s="238"/>
      <c r="HW8" s="238"/>
      <c r="HX8" s="238"/>
      <c r="HY8" s="238"/>
      <c r="HZ8" s="238"/>
      <c r="IA8" s="238"/>
      <c r="IB8" s="238"/>
      <c r="IC8" s="238"/>
      <c r="ID8" s="238"/>
      <c r="IE8" s="238"/>
      <c r="IF8" s="238"/>
      <c r="IG8" s="238"/>
      <c r="IH8" s="238"/>
      <c r="II8" s="238"/>
      <c r="IJ8" s="238"/>
      <c r="IK8" s="238"/>
      <c r="IL8" s="238"/>
      <c r="IM8" s="238"/>
      <c r="IN8" s="238"/>
      <c r="IO8" s="238"/>
      <c r="IP8" s="238"/>
      <c r="IQ8" s="238"/>
      <c r="IR8" s="238"/>
      <c r="IS8" s="238"/>
      <c r="IT8" s="238"/>
      <c r="IU8" s="238"/>
      <c r="IV8" s="238"/>
      <c r="IW8" s="238"/>
      <c r="IX8" s="238"/>
      <c r="IY8" s="238"/>
      <c r="IZ8" s="238"/>
      <c r="JA8" s="238"/>
      <c r="JB8" s="238"/>
      <c r="JC8" s="238"/>
      <c r="JD8" s="238"/>
      <c r="JE8" s="238"/>
      <c r="JF8" s="238"/>
      <c r="JG8" s="238"/>
      <c r="JH8" s="238"/>
      <c r="JI8" s="238"/>
      <c r="JJ8" s="238"/>
      <c r="JK8" s="238"/>
      <c r="JL8" s="238"/>
      <c r="JM8" s="238"/>
      <c r="JN8" s="238"/>
      <c r="JO8" s="238"/>
      <c r="JP8" s="238"/>
      <c r="JQ8" s="238"/>
      <c r="JR8" s="238"/>
      <c r="JS8" s="238"/>
      <c r="JT8" s="238"/>
      <c r="JU8" s="238"/>
      <c r="JV8" s="238"/>
      <c r="JW8" s="238"/>
      <c r="JX8" s="238"/>
      <c r="JY8" s="238"/>
      <c r="JZ8" s="238"/>
      <c r="KA8" s="238"/>
      <c r="KB8" s="238"/>
      <c r="KC8" s="238"/>
      <c r="KD8" s="238"/>
      <c r="KE8" s="238"/>
      <c r="KF8" s="238"/>
      <c r="KG8" s="238"/>
      <c r="KH8" s="238"/>
      <c r="KI8" s="238"/>
      <c r="KJ8" s="238"/>
      <c r="KK8" s="238"/>
      <c r="KL8" s="238"/>
      <c r="KM8" s="238"/>
      <c r="KN8" s="238"/>
      <c r="KO8" s="238"/>
      <c r="KP8" s="238"/>
      <c r="KQ8" s="238"/>
      <c r="KR8" s="238"/>
      <c r="KS8" s="238"/>
      <c r="KT8" s="238"/>
      <c r="KU8" s="238"/>
      <c r="KV8" s="238"/>
      <c r="KW8" s="238"/>
      <c r="KX8" s="238"/>
      <c r="KY8" s="238"/>
      <c r="KZ8" s="238"/>
      <c r="LA8" s="238"/>
      <c r="LB8" s="238"/>
      <c r="LC8" s="238"/>
      <c r="LD8" s="238"/>
      <c r="LE8" s="238"/>
      <c r="LF8" s="238"/>
      <c r="LG8" s="238"/>
      <c r="LH8" s="238"/>
      <c r="LI8" s="238"/>
      <c r="LJ8" s="238"/>
      <c r="LK8" s="238"/>
      <c r="LL8" s="238"/>
      <c r="LM8" s="238"/>
      <c r="LN8" s="238"/>
      <c r="LO8" s="238"/>
      <c r="LP8" s="238"/>
      <c r="LQ8" s="238"/>
      <c r="LR8" s="238"/>
      <c r="LS8" s="238"/>
      <c r="LT8" s="238"/>
      <c r="LU8" s="238"/>
      <c r="LV8" s="238"/>
      <c r="LW8" s="238"/>
      <c r="LX8" s="238"/>
      <c r="LY8" s="238"/>
      <c r="LZ8" s="238"/>
      <c r="MA8" s="238"/>
      <c r="MB8" s="238"/>
      <c r="MC8" s="238"/>
      <c r="MD8" s="238"/>
      <c r="ME8" s="238"/>
      <c r="MF8" s="238"/>
      <c r="MG8" s="238"/>
      <c r="MH8" s="238"/>
      <c r="MI8" s="238"/>
      <c r="MJ8" s="238"/>
      <c r="MK8" s="238"/>
      <c r="ML8" s="238"/>
      <c r="MM8" s="238"/>
      <c r="MN8" s="238"/>
      <c r="MO8" s="238"/>
      <c r="MP8" s="238"/>
      <c r="MQ8" s="238"/>
      <c r="MR8" s="238"/>
      <c r="MS8" s="238"/>
      <c r="MT8" s="238"/>
      <c r="MU8" s="238"/>
      <c r="MV8" s="238"/>
      <c r="MW8" s="238"/>
      <c r="MX8" s="238"/>
      <c r="MY8" s="238"/>
      <c r="MZ8" s="238"/>
      <c r="NA8" s="238"/>
      <c r="NB8" s="238"/>
      <c r="NC8" s="238"/>
      <c r="ND8" s="238"/>
      <c r="NE8" s="238"/>
      <c r="NF8" s="238"/>
      <c r="NG8" s="238"/>
      <c r="NH8" s="238"/>
      <c r="NI8" s="238"/>
      <c r="NJ8" s="238"/>
      <c r="NK8" s="238"/>
      <c r="NL8" s="238"/>
      <c r="NM8" s="238"/>
      <c r="NN8" s="238"/>
      <c r="NO8" s="238"/>
      <c r="NP8" s="238"/>
      <c r="NQ8" s="238"/>
      <c r="NR8" s="238"/>
      <c r="NS8" s="238"/>
      <c r="NT8" s="238"/>
      <c r="NU8" s="238"/>
      <c r="NV8" s="238"/>
      <c r="NW8" s="238"/>
      <c r="NX8" s="238"/>
      <c r="NY8" s="238"/>
      <c r="NZ8" s="238"/>
      <c r="OA8" s="238"/>
      <c r="OB8" s="238"/>
      <c r="OC8" s="238"/>
      <c r="OD8" s="238"/>
      <c r="OE8" s="238"/>
      <c r="OF8" s="238"/>
      <c r="OG8" s="238"/>
      <c r="OH8" s="238"/>
      <c r="OI8" s="238"/>
      <c r="OJ8" s="238"/>
      <c r="OK8" s="238"/>
      <c r="OL8" s="238"/>
      <c r="OM8" s="238"/>
      <c r="ON8" s="238"/>
      <c r="OO8" s="238"/>
      <c r="OP8" s="238"/>
      <c r="OQ8" s="238"/>
      <c r="OR8" s="238"/>
      <c r="OS8" s="238"/>
      <c r="OT8" s="238"/>
      <c r="OU8" s="238"/>
      <c r="OV8" s="238"/>
      <c r="OW8" s="238"/>
      <c r="OX8" s="238"/>
      <c r="OY8" s="238"/>
      <c r="OZ8" s="238"/>
      <c r="PA8" s="238"/>
      <c r="PB8" s="238"/>
      <c r="PC8" s="238"/>
      <c r="PD8" s="238"/>
      <c r="PE8" s="238"/>
      <c r="PF8" s="238"/>
      <c r="PG8" s="238"/>
      <c r="PH8" s="238"/>
      <c r="PI8" s="238"/>
      <c r="PJ8" s="238"/>
      <c r="PK8" s="238"/>
      <c r="PL8" s="238"/>
      <c r="PM8" s="238"/>
      <c r="PN8" s="238"/>
      <c r="PO8" s="238"/>
      <c r="PP8" s="238"/>
      <c r="PQ8" s="238"/>
      <c r="PR8" s="238"/>
      <c r="PS8" s="238"/>
      <c r="PT8" s="238"/>
      <c r="PU8" s="238"/>
      <c r="PV8" s="238"/>
      <c r="PW8" s="238"/>
      <c r="PX8" s="238"/>
      <c r="PY8" s="238"/>
      <c r="PZ8" s="238"/>
      <c r="QA8" s="238"/>
      <c r="QB8" s="238"/>
      <c r="QC8" s="238"/>
      <c r="QD8" s="238"/>
      <c r="QE8" s="238"/>
      <c r="QF8" s="238"/>
      <c r="QG8" s="238"/>
      <c r="QH8" s="238"/>
      <c r="QI8" s="238"/>
      <c r="QJ8" s="238"/>
      <c r="QK8" s="238"/>
      <c r="QL8" s="238"/>
      <c r="QM8" s="238"/>
      <c r="QN8" s="238"/>
      <c r="QO8" s="238"/>
      <c r="QP8" s="238"/>
      <c r="QQ8" s="238"/>
      <c r="QR8" s="238"/>
      <c r="QS8" s="238"/>
      <c r="QT8" s="238"/>
      <c r="QU8" s="238"/>
      <c r="QV8" s="238"/>
      <c r="QW8" s="238"/>
      <c r="QX8" s="238"/>
      <c r="QY8" s="238"/>
      <c r="QZ8" s="238"/>
      <c r="RA8" s="238"/>
      <c r="RB8" s="238"/>
      <c r="RC8" s="238"/>
      <c r="RD8" s="238"/>
      <c r="RE8" s="238"/>
      <c r="RF8" s="238"/>
      <c r="RG8" s="238"/>
      <c r="RH8" s="238"/>
      <c r="RI8" s="238"/>
      <c r="RJ8" s="238"/>
      <c r="RK8" s="238"/>
      <c r="RL8" s="238"/>
      <c r="RM8" s="238"/>
      <c r="RN8" s="238"/>
      <c r="RO8" s="238"/>
      <c r="RP8" s="238"/>
      <c r="RQ8" s="238"/>
      <c r="RR8" s="238"/>
      <c r="RS8" s="238"/>
      <c r="RT8" s="238"/>
      <c r="RU8" s="238"/>
      <c r="RV8" s="238"/>
      <c r="RW8" s="238"/>
      <c r="RX8" s="238"/>
      <c r="RY8" s="238"/>
      <c r="RZ8" s="238"/>
      <c r="SA8" s="238"/>
      <c r="SB8" s="238"/>
      <c r="SC8" s="238"/>
      <c r="SD8" s="238"/>
      <c r="SE8" s="238"/>
      <c r="SF8" s="238"/>
      <c r="SG8" s="238"/>
      <c r="SH8" s="238"/>
      <c r="SI8" s="238"/>
      <c r="SJ8" s="238"/>
      <c r="SK8" s="238"/>
      <c r="SL8" s="238"/>
      <c r="SM8" s="238"/>
      <c r="SN8" s="238"/>
      <c r="SO8" s="238"/>
      <c r="SP8" s="238"/>
      <c r="SQ8" s="238"/>
      <c r="SR8" s="238"/>
      <c r="SS8" s="238"/>
      <c r="ST8" s="238"/>
      <c r="SU8" s="238"/>
      <c r="SV8" s="238"/>
      <c r="SW8" s="238"/>
      <c r="SX8" s="238"/>
      <c r="SY8" s="238"/>
      <c r="SZ8" s="238"/>
      <c r="TA8" s="238"/>
      <c r="TB8" s="238"/>
      <c r="TC8" s="238"/>
      <c r="TD8" s="238"/>
      <c r="TE8" s="238"/>
      <c r="TF8" s="238"/>
      <c r="TG8" s="238"/>
      <c r="TH8" s="238"/>
      <c r="TI8" s="238"/>
      <c r="TJ8" s="238"/>
      <c r="TK8" s="238"/>
      <c r="TL8" s="238"/>
      <c r="TM8" s="238"/>
      <c r="TN8" s="238"/>
      <c r="TO8" s="238"/>
      <c r="TP8" s="238"/>
      <c r="TQ8" s="238"/>
      <c r="TR8" s="238"/>
      <c r="TS8" s="238"/>
      <c r="TT8" s="238"/>
      <c r="TU8" s="238"/>
      <c r="TV8" s="238"/>
      <c r="TW8" s="238"/>
      <c r="TX8" s="238"/>
      <c r="TY8" s="238"/>
      <c r="TZ8" s="238"/>
      <c r="UA8" s="238"/>
      <c r="UB8" s="238"/>
      <c r="UC8" s="238"/>
      <c r="UD8" s="238"/>
      <c r="UE8" s="238"/>
      <c r="UF8" s="238"/>
      <c r="UG8" s="238"/>
      <c r="UH8" s="238"/>
      <c r="UI8" s="238"/>
      <c r="UJ8" s="238"/>
      <c r="UK8" s="238"/>
      <c r="UL8" s="238"/>
      <c r="UM8" s="238"/>
      <c r="UN8" s="238"/>
      <c r="UO8" s="238"/>
      <c r="UP8" s="238"/>
      <c r="UQ8" s="238"/>
      <c r="UR8" s="238"/>
      <c r="US8" s="238"/>
      <c r="UT8" s="238"/>
      <c r="UU8" s="238"/>
      <c r="UV8" s="238"/>
      <c r="UW8" s="238"/>
      <c r="UX8" s="238"/>
      <c r="UY8" s="238"/>
      <c r="UZ8" s="238"/>
      <c r="VA8" s="238"/>
      <c r="VB8" s="238"/>
      <c r="VC8" s="238"/>
      <c r="VD8" s="238"/>
      <c r="VE8" s="238"/>
      <c r="VF8" s="238"/>
      <c r="VG8" s="238"/>
      <c r="VH8" s="238"/>
      <c r="VI8" s="238"/>
      <c r="VJ8" s="238"/>
      <c r="VK8" s="238"/>
      <c r="VL8" s="238"/>
      <c r="VM8" s="238"/>
      <c r="VN8" s="238"/>
      <c r="VO8" s="238"/>
      <c r="VP8" s="238"/>
      <c r="VQ8" s="238"/>
      <c r="VR8" s="238"/>
      <c r="VS8" s="238"/>
      <c r="VT8" s="238"/>
      <c r="VU8" s="238"/>
      <c r="VV8" s="238"/>
      <c r="VW8" s="238"/>
      <c r="VX8" s="238"/>
      <c r="VY8" s="238"/>
      <c r="VZ8" s="238"/>
      <c r="WA8" s="238"/>
      <c r="WB8" s="238"/>
      <c r="WC8" s="238"/>
      <c r="WD8" s="238"/>
      <c r="WE8" s="238"/>
      <c r="WF8" s="238"/>
      <c r="WG8" s="238"/>
      <c r="WH8" s="238"/>
      <c r="WI8" s="238"/>
      <c r="WJ8" s="238"/>
      <c r="WK8" s="238"/>
      <c r="WL8" s="238"/>
      <c r="WM8" s="238"/>
      <c r="WN8" s="238"/>
      <c r="WO8" s="238"/>
      <c r="WP8" s="238"/>
      <c r="WQ8" s="238"/>
      <c r="WR8" s="238"/>
      <c r="WS8" s="238"/>
      <c r="WT8" s="238"/>
      <c r="WU8" s="238"/>
      <c r="WV8" s="238"/>
      <c r="WW8" s="238"/>
      <c r="WX8" s="238"/>
      <c r="WY8" s="238"/>
      <c r="WZ8" s="238"/>
      <c r="XA8" s="238"/>
      <c r="XB8" s="238"/>
      <c r="XC8" s="238"/>
      <c r="XD8" s="238"/>
      <c r="XE8" s="238"/>
      <c r="XF8" s="238"/>
      <c r="XG8" s="238"/>
      <c r="XH8" s="238"/>
      <c r="XI8" s="238"/>
      <c r="XJ8" s="238"/>
      <c r="XK8" s="238"/>
      <c r="XL8" s="238"/>
      <c r="XM8" s="238"/>
      <c r="XN8" s="238"/>
      <c r="XO8" s="238"/>
      <c r="XP8" s="238"/>
      <c r="XQ8" s="238"/>
      <c r="XR8" s="238"/>
      <c r="XS8" s="238"/>
      <c r="XT8" s="238"/>
      <c r="XU8" s="238"/>
      <c r="XV8" s="238"/>
      <c r="XW8" s="238"/>
      <c r="XX8" s="238"/>
      <c r="XY8" s="238"/>
      <c r="XZ8" s="238"/>
      <c r="YA8" s="238"/>
      <c r="YB8" s="238"/>
      <c r="YC8" s="238"/>
      <c r="YD8" s="238"/>
      <c r="YE8" s="238"/>
      <c r="YF8" s="238"/>
      <c r="YG8" s="238"/>
      <c r="YH8" s="238"/>
      <c r="YI8" s="238"/>
      <c r="YJ8" s="238"/>
      <c r="YK8" s="238"/>
      <c r="YL8" s="238"/>
      <c r="YM8" s="238"/>
      <c r="YN8" s="238"/>
      <c r="YO8" s="238"/>
      <c r="YP8" s="238"/>
      <c r="YQ8" s="238"/>
      <c r="YR8" s="238"/>
      <c r="YS8" s="238"/>
      <c r="YT8" s="238"/>
      <c r="YU8" s="238"/>
      <c r="YV8" s="238"/>
      <c r="YW8" s="238"/>
      <c r="YX8" s="238"/>
      <c r="YY8" s="238"/>
      <c r="YZ8" s="238"/>
      <c r="ZA8" s="238"/>
      <c r="ZB8" s="238"/>
      <c r="ZC8" s="238"/>
      <c r="ZD8" s="238"/>
      <c r="ZE8" s="238"/>
      <c r="ZF8" s="238"/>
      <c r="ZG8" s="238"/>
      <c r="ZH8" s="238"/>
      <c r="ZI8" s="238"/>
      <c r="ZJ8" s="238"/>
      <c r="ZK8" s="238"/>
      <c r="ZL8" s="238"/>
      <c r="ZM8" s="238"/>
      <c r="ZN8" s="238"/>
      <c r="ZO8" s="238"/>
      <c r="ZP8" s="238"/>
      <c r="ZQ8" s="238"/>
      <c r="ZR8" s="238"/>
      <c r="ZS8" s="238"/>
      <c r="ZT8" s="238"/>
      <c r="ZU8" s="238"/>
      <c r="ZV8" s="238"/>
      <c r="ZW8" s="238"/>
      <c r="ZX8" s="238"/>
      <c r="ZY8" s="238"/>
      <c r="ZZ8" s="238"/>
      <c r="AAA8" s="238"/>
      <c r="AAB8" s="238"/>
      <c r="AAC8" s="238"/>
      <c r="AAD8" s="238"/>
      <c r="AAE8" s="238"/>
      <c r="AAF8" s="238"/>
      <c r="AAG8" s="238"/>
      <c r="AAH8" s="238"/>
      <c r="AAI8" s="238"/>
      <c r="AAJ8" s="238"/>
      <c r="AAK8" s="238"/>
      <c r="AAL8" s="238"/>
      <c r="AAM8" s="238"/>
      <c r="AAN8" s="238"/>
      <c r="AAO8" s="238"/>
      <c r="AAP8" s="238"/>
      <c r="AAQ8" s="238"/>
      <c r="AAR8" s="238"/>
      <c r="AAS8" s="238"/>
      <c r="AAT8" s="238"/>
      <c r="AAU8" s="238"/>
      <c r="AAV8" s="238"/>
      <c r="AAW8" s="238"/>
      <c r="AAX8" s="238"/>
      <c r="AAY8" s="238"/>
      <c r="AAZ8" s="238"/>
      <c r="ABA8" s="238"/>
      <c r="ABB8" s="238"/>
      <c r="ABC8" s="238"/>
      <c r="ABD8" s="238"/>
      <c r="ABE8" s="238"/>
      <c r="ABF8" s="238"/>
      <c r="ABG8" s="238"/>
      <c r="ABH8" s="238"/>
      <c r="ABI8" s="238"/>
      <c r="ABJ8" s="238"/>
      <c r="ABK8" s="238"/>
      <c r="ABL8" s="238"/>
      <c r="ABM8" s="238"/>
      <c r="ABN8" s="238"/>
      <c r="ABO8" s="238"/>
      <c r="ABP8" s="238"/>
      <c r="ABQ8" s="238"/>
      <c r="ABR8" s="238"/>
      <c r="ABS8" s="238"/>
      <c r="ABT8" s="238"/>
      <c r="ABU8" s="238"/>
      <c r="ABV8" s="238"/>
      <c r="ABW8" s="238"/>
      <c r="ABX8" s="238"/>
      <c r="ABY8" s="238"/>
      <c r="ABZ8" s="238"/>
      <c r="ACA8" s="238"/>
      <c r="ACB8" s="238"/>
      <c r="ACC8" s="238"/>
      <c r="ACD8" s="238"/>
      <c r="ACE8" s="238"/>
      <c r="ACF8" s="238"/>
      <c r="ACG8" s="238"/>
      <c r="ACH8" s="238"/>
      <c r="ACI8" s="238"/>
      <c r="ACJ8" s="238"/>
      <c r="ACK8" s="238"/>
      <c r="ACL8" s="238"/>
      <c r="ACM8" s="238"/>
      <c r="ACN8" s="238"/>
      <c r="ACO8" s="238"/>
      <c r="ACP8" s="238"/>
      <c r="ACQ8" s="238"/>
      <c r="ACR8" s="238"/>
      <c r="ACS8" s="238"/>
      <c r="ACT8" s="238"/>
      <c r="ACU8" s="238"/>
      <c r="ACV8" s="238"/>
      <c r="ACW8" s="238"/>
      <c r="ACX8" s="238"/>
      <c r="ACY8" s="238"/>
      <c r="ACZ8" s="238"/>
      <c r="ADA8" s="238"/>
      <c r="ADB8" s="238"/>
      <c r="ADC8" s="238"/>
      <c r="ADD8" s="238"/>
      <c r="ADE8" s="238"/>
      <c r="ADF8" s="238"/>
      <c r="ADG8" s="238"/>
      <c r="ADH8" s="238"/>
      <c r="ADI8" s="238"/>
      <c r="ADJ8" s="238"/>
      <c r="ADK8" s="238"/>
      <c r="ADL8" s="238"/>
      <c r="ADM8" s="238"/>
      <c r="ADN8" s="238"/>
      <c r="ADO8" s="238"/>
      <c r="ADP8" s="238"/>
      <c r="ADQ8" s="238"/>
      <c r="ADR8" s="238"/>
      <c r="ADS8" s="238"/>
      <c r="ADT8" s="238"/>
      <c r="ADU8" s="238"/>
      <c r="ADV8" s="238"/>
      <c r="ADW8" s="238"/>
      <c r="ADX8" s="238"/>
      <c r="ADY8" s="238"/>
      <c r="ADZ8" s="238"/>
      <c r="AEA8" s="238"/>
      <c r="AEB8" s="238"/>
      <c r="AEC8" s="238"/>
      <c r="AED8" s="238"/>
      <c r="AEE8" s="238"/>
      <c r="AEF8" s="238"/>
      <c r="AEG8" s="238"/>
      <c r="AEH8" s="238"/>
      <c r="AEI8" s="238"/>
      <c r="AEJ8" s="238"/>
      <c r="AEK8" s="238"/>
      <c r="AEL8" s="238"/>
      <c r="AEM8" s="238"/>
      <c r="AEN8" s="238"/>
      <c r="AEO8" s="238"/>
      <c r="AEP8" s="238"/>
      <c r="AEQ8" s="238"/>
      <c r="AER8" s="238"/>
      <c r="AES8" s="238"/>
      <c r="AET8" s="238"/>
      <c r="AEU8" s="238"/>
      <c r="AEV8" s="238"/>
      <c r="AEW8" s="238"/>
      <c r="AEX8" s="238"/>
      <c r="AEY8" s="238"/>
      <c r="AEZ8" s="238"/>
      <c r="AFA8" s="238"/>
      <c r="AFB8" s="238"/>
      <c r="AFC8" s="238"/>
      <c r="AFD8" s="238"/>
      <c r="AFE8" s="238"/>
      <c r="AFF8" s="238"/>
      <c r="AFG8" s="238"/>
      <c r="AFH8" s="238"/>
      <c r="AFI8" s="238"/>
      <c r="AFJ8" s="238"/>
      <c r="AFK8" s="238"/>
      <c r="AFL8" s="238"/>
      <c r="AFM8" s="238"/>
      <c r="AFN8" s="238"/>
      <c r="AFO8" s="238"/>
      <c r="AFP8" s="238"/>
      <c r="AFQ8" s="238"/>
      <c r="AFR8" s="238"/>
      <c r="AFS8" s="238"/>
      <c r="AFT8" s="238"/>
      <c r="AFU8" s="238"/>
      <c r="AFV8" s="238"/>
      <c r="AFW8" s="238"/>
      <c r="AFX8" s="238"/>
      <c r="AFY8" s="238"/>
      <c r="AFZ8" s="238"/>
      <c r="AGA8" s="238"/>
      <c r="AGB8" s="238"/>
      <c r="AGC8" s="238"/>
      <c r="AGD8" s="238"/>
      <c r="AGE8" s="238"/>
      <c r="AGF8" s="238"/>
      <c r="AGG8" s="238"/>
      <c r="AGH8" s="238"/>
      <c r="AGI8" s="238"/>
      <c r="AGJ8" s="238"/>
      <c r="AGK8" s="238"/>
      <c r="AGL8" s="238"/>
      <c r="AGM8" s="238"/>
      <c r="AGN8" s="238"/>
      <c r="AGO8" s="238"/>
      <c r="AGP8" s="238"/>
      <c r="AGQ8" s="238"/>
      <c r="AGR8" s="238"/>
      <c r="AGS8" s="238"/>
      <c r="AGT8" s="238"/>
      <c r="AGU8" s="238"/>
      <c r="AGV8" s="238"/>
      <c r="AGW8" s="238"/>
      <c r="AGX8" s="238"/>
      <c r="AGY8" s="238"/>
      <c r="AGZ8" s="238"/>
      <c r="AHA8" s="238"/>
      <c r="AHB8" s="238"/>
      <c r="AHC8" s="238"/>
      <c r="AHD8" s="238"/>
      <c r="AHE8" s="238"/>
      <c r="AHF8" s="238"/>
      <c r="AHG8" s="238"/>
      <c r="AHH8" s="238"/>
      <c r="AHI8" s="238"/>
      <c r="AHJ8" s="238"/>
      <c r="AHK8" s="238"/>
      <c r="AHL8" s="238"/>
      <c r="AHM8" s="238"/>
      <c r="AHN8" s="238"/>
      <c r="AHO8" s="238"/>
      <c r="AHP8" s="238"/>
      <c r="AHQ8" s="238"/>
      <c r="AHR8" s="238"/>
      <c r="AHS8" s="238"/>
      <c r="AHT8" s="238"/>
      <c r="AHU8" s="238"/>
      <c r="AHV8" s="238"/>
      <c r="AHW8" s="238"/>
      <c r="AHX8" s="238"/>
      <c r="AHY8" s="238"/>
      <c r="AHZ8" s="238"/>
      <c r="AIA8" s="238"/>
      <c r="AIB8" s="238"/>
      <c r="AIC8" s="238"/>
      <c r="AID8" s="238"/>
      <c r="AIE8" s="238"/>
      <c r="AIF8" s="238"/>
      <c r="AIG8" s="238"/>
      <c r="AIH8" s="238"/>
      <c r="AII8" s="238"/>
      <c r="AIJ8" s="238"/>
      <c r="AIK8" s="238"/>
      <c r="AIL8" s="238"/>
      <c r="AIM8" s="238"/>
      <c r="AIN8" s="238"/>
      <c r="AIO8" s="238"/>
      <c r="AIP8" s="238"/>
      <c r="AIQ8" s="238"/>
      <c r="AIR8" s="238"/>
      <c r="AIS8" s="238"/>
      <c r="AIT8" s="238"/>
      <c r="AIU8" s="238"/>
      <c r="AIV8" s="238"/>
      <c r="AIW8" s="238"/>
      <c r="AIX8" s="238"/>
      <c r="AIY8" s="238"/>
      <c r="AIZ8" s="238"/>
      <c r="AJA8" s="238"/>
      <c r="AJB8" s="238"/>
      <c r="AJC8" s="238"/>
      <c r="AJD8" s="238"/>
      <c r="AJE8" s="238"/>
      <c r="AJF8" s="238"/>
      <c r="AJG8" s="238"/>
      <c r="AJH8" s="238"/>
      <c r="AJI8" s="238"/>
      <c r="AJJ8" s="238"/>
      <c r="AJK8" s="238"/>
      <c r="AJL8" s="238"/>
      <c r="AJM8" s="238"/>
      <c r="AJN8" s="238"/>
      <c r="AJO8" s="238"/>
      <c r="AJP8" s="238"/>
      <c r="AJQ8" s="238"/>
      <c r="AJR8" s="238"/>
      <c r="AJS8" s="238"/>
      <c r="AJT8" s="238"/>
      <c r="AJU8" s="238"/>
      <c r="AJV8" s="238"/>
      <c r="AJW8" s="238"/>
      <c r="AJX8" s="238"/>
      <c r="AJY8" s="238"/>
      <c r="AJZ8" s="238"/>
      <c r="AKA8" s="238"/>
      <c r="AKB8" s="238"/>
      <c r="AKC8" s="238"/>
      <c r="AKD8" s="238"/>
      <c r="AKE8" s="238"/>
      <c r="AKF8" s="238"/>
      <c r="AKG8" s="238"/>
      <c r="AKH8" s="238"/>
      <c r="AKI8" s="238"/>
      <c r="AKJ8" s="238"/>
      <c r="AKK8" s="238"/>
      <c r="AKL8" s="238"/>
      <c r="AKM8" s="238"/>
      <c r="AKN8" s="238"/>
      <c r="AKO8" s="238"/>
      <c r="AKP8" s="238"/>
      <c r="AKQ8" s="238"/>
      <c r="AKR8" s="238"/>
      <c r="AKS8" s="238"/>
      <c r="AKT8" s="238"/>
      <c r="AKU8" s="238"/>
      <c r="AKV8" s="238"/>
      <c r="AKW8" s="238"/>
      <c r="AKX8" s="238"/>
      <c r="AKY8" s="238"/>
      <c r="AKZ8" s="238"/>
      <c r="ALA8" s="238"/>
      <c r="ALB8" s="238"/>
      <c r="ALC8" s="238"/>
      <c r="ALD8" s="238"/>
      <c r="ALE8" s="238"/>
      <c r="ALF8" s="238"/>
      <c r="ALG8" s="238"/>
      <c r="ALH8" s="238"/>
      <c r="ALI8" s="238"/>
      <c r="ALJ8" s="238"/>
      <c r="ALK8" s="238"/>
      <c r="ALL8" s="238"/>
      <c r="ALM8" s="238"/>
      <c r="ALN8" s="238"/>
      <c r="ALO8" s="238"/>
      <c r="ALP8" s="238"/>
      <c r="ALQ8" s="238"/>
      <c r="ALR8" s="238"/>
      <c r="ALS8" s="238"/>
      <c r="ALT8" s="238"/>
      <c r="ALU8" s="238"/>
      <c r="ALV8" s="238"/>
      <c r="ALW8" s="238"/>
      <c r="ALX8" s="238"/>
      <c r="ALY8" s="238"/>
      <c r="ALZ8" s="238"/>
      <c r="AMA8" s="238"/>
      <c r="AMB8" s="238"/>
      <c r="AMC8" s="238"/>
      <c r="AMD8" s="238"/>
      <c r="AME8" s="238"/>
      <c r="AMF8" s="238"/>
      <c r="AMG8" s="238"/>
      <c r="AMH8" s="238"/>
      <c r="AMI8" s="238"/>
      <c r="AMJ8" s="238"/>
      <c r="AMK8" s="238"/>
      <c r="AML8" s="238"/>
      <c r="AMM8" s="238"/>
      <c r="AMN8" s="238"/>
      <c r="AMO8" s="238"/>
      <c r="AMP8" s="238"/>
      <c r="AMQ8" s="238"/>
      <c r="AMR8" s="238"/>
      <c r="AMS8" s="238"/>
      <c r="AMT8" s="238"/>
      <c r="AMU8" s="238"/>
      <c r="AMV8" s="238"/>
      <c r="AMW8" s="238"/>
      <c r="AMX8" s="238"/>
      <c r="AMY8" s="238"/>
      <c r="AMZ8" s="238"/>
      <c r="ANA8" s="238"/>
      <c r="ANB8" s="238"/>
      <c r="ANC8" s="238"/>
      <c r="AND8" s="238"/>
      <c r="ANE8" s="238"/>
      <c r="ANF8" s="238"/>
      <c r="ANG8" s="238"/>
      <c r="ANH8" s="238"/>
      <c r="ANI8" s="238"/>
      <c r="ANJ8" s="238"/>
      <c r="ANK8" s="238"/>
      <c r="ANL8" s="238"/>
      <c r="ANM8" s="238"/>
      <c r="ANN8" s="238"/>
      <c r="ANO8" s="238"/>
      <c r="ANP8" s="238"/>
      <c r="ANQ8" s="238"/>
      <c r="ANR8" s="238"/>
      <c r="ANS8" s="238"/>
      <c r="ANT8" s="238"/>
      <c r="ANU8" s="238"/>
      <c r="ANV8" s="238"/>
      <c r="ANW8" s="238"/>
      <c r="ANX8" s="238"/>
      <c r="ANY8" s="238"/>
      <c r="ANZ8" s="238"/>
      <c r="AOA8" s="238"/>
      <c r="AOB8" s="238"/>
      <c r="AOC8" s="238"/>
      <c r="AOD8" s="238"/>
      <c r="AOE8" s="238"/>
      <c r="AOF8" s="238"/>
      <c r="AOG8" s="238"/>
      <c r="AOH8" s="238"/>
      <c r="AOI8" s="238"/>
      <c r="AOJ8" s="238"/>
      <c r="AOK8" s="238"/>
      <c r="AOL8" s="238"/>
      <c r="AOM8" s="238"/>
      <c r="AON8" s="238"/>
      <c r="AOO8" s="238"/>
      <c r="AOP8" s="238"/>
      <c r="AOQ8" s="238"/>
      <c r="AOR8" s="238"/>
      <c r="AOS8" s="238"/>
      <c r="AOT8" s="238"/>
      <c r="AOU8" s="238"/>
      <c r="AOV8" s="238"/>
      <c r="AOW8" s="238"/>
      <c r="AOX8" s="238"/>
      <c r="AOY8" s="238"/>
      <c r="AOZ8" s="238"/>
      <c r="APA8" s="238"/>
      <c r="APB8" s="238"/>
      <c r="APC8" s="238"/>
      <c r="APD8" s="238"/>
      <c r="APE8" s="238"/>
      <c r="APF8" s="238"/>
      <c r="APG8" s="238"/>
      <c r="APH8" s="238"/>
      <c r="API8" s="238"/>
      <c r="APJ8" s="238"/>
      <c r="APK8" s="238"/>
      <c r="APL8" s="238"/>
      <c r="APM8" s="238"/>
      <c r="APN8" s="238"/>
      <c r="APO8" s="238"/>
      <c r="APP8" s="238"/>
      <c r="APQ8" s="238"/>
      <c r="APR8" s="238"/>
      <c r="APS8" s="238"/>
      <c r="APT8" s="238"/>
      <c r="APU8" s="238"/>
      <c r="APV8" s="238"/>
      <c r="APW8" s="238"/>
      <c r="APX8" s="238"/>
      <c r="APY8" s="238"/>
      <c r="APZ8" s="238"/>
      <c r="AQA8" s="238"/>
      <c r="AQB8" s="238"/>
      <c r="AQC8" s="238"/>
      <c r="AQD8" s="238"/>
      <c r="AQE8" s="238"/>
      <c r="AQF8" s="238"/>
      <c r="AQG8" s="238"/>
      <c r="AQH8" s="238"/>
      <c r="AQI8" s="238"/>
      <c r="AQJ8" s="238"/>
      <c r="AQK8" s="238"/>
      <c r="AQL8" s="238"/>
      <c r="AQM8" s="238"/>
      <c r="AQN8" s="238"/>
      <c r="AQO8" s="238"/>
      <c r="AQP8" s="238"/>
      <c r="AQQ8" s="238"/>
      <c r="AQR8" s="238"/>
      <c r="AQS8" s="238"/>
      <c r="AQT8" s="238"/>
      <c r="AQU8" s="238"/>
      <c r="AQV8" s="238"/>
      <c r="AQW8" s="238"/>
      <c r="AQX8" s="238"/>
      <c r="AQY8" s="238"/>
      <c r="AQZ8" s="238"/>
      <c r="ARA8" s="238"/>
      <c r="ARB8" s="238"/>
      <c r="ARC8" s="238"/>
      <c r="ARD8" s="238"/>
      <c r="ARE8" s="238"/>
      <c r="ARF8" s="238"/>
      <c r="ARG8" s="238"/>
      <c r="ARH8" s="238"/>
      <c r="ARI8" s="238"/>
      <c r="ARJ8" s="238"/>
      <c r="ARK8" s="238"/>
      <c r="ARL8" s="238"/>
      <c r="ARM8" s="238"/>
      <c r="ARN8" s="238"/>
      <c r="ARO8" s="238"/>
      <c r="ARP8" s="238"/>
      <c r="ARQ8" s="238"/>
      <c r="ARR8" s="238"/>
      <c r="ARS8" s="238"/>
      <c r="ART8" s="238"/>
      <c r="ARU8" s="238"/>
      <c r="ARV8" s="238"/>
      <c r="ARW8" s="238"/>
      <c r="ARX8" s="238"/>
      <c r="ARY8" s="238"/>
      <c r="ARZ8" s="238"/>
      <c r="ASA8" s="238"/>
      <c r="ASB8" s="238"/>
      <c r="ASC8" s="238"/>
      <c r="ASD8" s="238"/>
      <c r="ASE8" s="238"/>
      <c r="ASF8" s="238"/>
      <c r="ASG8" s="238"/>
      <c r="ASH8" s="238"/>
      <c r="ASI8" s="238"/>
      <c r="ASJ8" s="238"/>
      <c r="ASK8" s="238"/>
      <c r="ASL8" s="238"/>
      <c r="ASM8" s="238"/>
      <c r="ASN8" s="238"/>
      <c r="ASO8" s="238"/>
      <c r="ASP8" s="238"/>
      <c r="ASQ8" s="238"/>
      <c r="ASR8" s="238"/>
      <c r="ASS8" s="238"/>
      <c r="AST8" s="238"/>
      <c r="ASU8" s="238"/>
      <c r="ASV8" s="238"/>
      <c r="ASW8" s="238"/>
      <c r="ASX8" s="238"/>
      <c r="ASY8" s="238"/>
      <c r="ASZ8" s="238"/>
      <c r="ATA8" s="238"/>
      <c r="ATB8" s="238"/>
      <c r="ATC8" s="238"/>
      <c r="ATD8" s="238"/>
      <c r="ATE8" s="238"/>
      <c r="ATF8" s="238"/>
      <c r="ATG8" s="238"/>
      <c r="ATH8" s="238"/>
      <c r="ATI8" s="238"/>
      <c r="ATJ8" s="238"/>
      <c r="ATK8" s="238"/>
      <c r="ATL8" s="238"/>
      <c r="ATM8" s="238"/>
      <c r="ATN8" s="238"/>
      <c r="ATO8" s="238"/>
      <c r="ATP8" s="238"/>
      <c r="ATQ8" s="238"/>
      <c r="ATR8" s="238"/>
      <c r="ATS8" s="238"/>
      <c r="ATT8" s="238"/>
      <c r="ATU8" s="238"/>
      <c r="ATV8" s="238"/>
      <c r="ATW8" s="238"/>
      <c r="ATX8" s="238"/>
      <c r="ATY8" s="238"/>
      <c r="ATZ8" s="238"/>
      <c r="AUA8" s="238"/>
      <c r="AUB8" s="238"/>
      <c r="AUC8" s="238"/>
      <c r="AUD8" s="238"/>
      <c r="AUE8" s="238"/>
      <c r="AUF8" s="238"/>
      <c r="AUG8" s="238"/>
      <c r="AUH8" s="238"/>
      <c r="AUI8" s="238"/>
      <c r="AUJ8" s="238"/>
      <c r="AUK8" s="238"/>
      <c r="AUL8" s="238"/>
      <c r="AUM8" s="238"/>
      <c r="AUN8" s="238"/>
      <c r="AUO8" s="238"/>
      <c r="AUP8" s="238"/>
      <c r="AUQ8" s="238"/>
      <c r="AUR8" s="238"/>
      <c r="AUS8" s="238"/>
      <c r="AUT8" s="238"/>
      <c r="AUU8" s="238"/>
      <c r="AUV8" s="238"/>
      <c r="AUW8" s="238"/>
      <c r="AUX8" s="238"/>
      <c r="AUY8" s="238"/>
      <c r="AUZ8" s="238"/>
      <c r="AVA8" s="238"/>
      <c r="AVB8" s="238"/>
      <c r="AVC8" s="238"/>
      <c r="AVD8" s="238"/>
      <c r="AVE8" s="238"/>
      <c r="AVF8" s="238"/>
      <c r="AVG8" s="238"/>
      <c r="AVH8" s="238"/>
      <c r="AVI8" s="238"/>
      <c r="AVJ8" s="238"/>
      <c r="AVK8" s="238"/>
      <c r="AVL8" s="238"/>
      <c r="AVM8" s="238"/>
      <c r="AVN8" s="238"/>
      <c r="AVO8" s="238"/>
      <c r="AVP8" s="238"/>
      <c r="AVQ8" s="238"/>
      <c r="AVR8" s="238"/>
      <c r="AVS8" s="238"/>
      <c r="AVT8" s="238"/>
      <c r="AVU8" s="238"/>
      <c r="AVV8" s="238"/>
      <c r="AVW8" s="238"/>
      <c r="AVX8" s="238"/>
      <c r="AVY8" s="238"/>
      <c r="AVZ8" s="238"/>
      <c r="AWA8" s="238"/>
      <c r="AWB8" s="238"/>
      <c r="AWC8" s="238"/>
      <c r="AWD8" s="238"/>
      <c r="AWE8" s="238"/>
      <c r="AWF8" s="238"/>
      <c r="AWG8" s="238"/>
      <c r="AWH8" s="238"/>
      <c r="AWI8" s="238"/>
      <c r="AWJ8" s="238"/>
      <c r="AWK8" s="238"/>
      <c r="AWL8" s="238"/>
      <c r="AWM8" s="238"/>
      <c r="AWN8" s="238"/>
      <c r="AWO8" s="238"/>
      <c r="AWP8" s="238"/>
      <c r="AWQ8" s="238"/>
      <c r="AWR8" s="238"/>
      <c r="AWS8" s="238"/>
      <c r="AWT8" s="238"/>
      <c r="AWU8" s="238"/>
      <c r="AWV8" s="238"/>
      <c r="AWW8" s="238"/>
      <c r="AWX8" s="238"/>
      <c r="AWY8" s="238"/>
      <c r="AWZ8" s="238"/>
      <c r="AXA8" s="238"/>
      <c r="AXB8" s="238"/>
      <c r="AXC8" s="238"/>
      <c r="AXD8" s="238"/>
      <c r="AXE8" s="238"/>
      <c r="AXF8" s="238"/>
      <c r="AXG8" s="238"/>
      <c r="AXH8" s="238"/>
      <c r="AXI8" s="238"/>
      <c r="AXJ8" s="238"/>
      <c r="AXK8" s="238"/>
      <c r="AXL8" s="238"/>
      <c r="AXM8" s="238"/>
      <c r="AXN8" s="238"/>
      <c r="AXO8" s="238"/>
      <c r="AXP8" s="238"/>
      <c r="AXQ8" s="238"/>
      <c r="AXR8" s="238"/>
      <c r="AXS8" s="238"/>
      <c r="AXT8" s="238"/>
      <c r="AXU8" s="238"/>
      <c r="AXV8" s="238"/>
      <c r="AXW8" s="238"/>
      <c r="AXX8" s="238"/>
      <c r="AXY8" s="238"/>
      <c r="AXZ8" s="238"/>
      <c r="AYA8" s="238"/>
      <c r="AYB8" s="238"/>
      <c r="AYC8" s="238"/>
      <c r="AYD8" s="238"/>
      <c r="AYE8" s="238"/>
      <c r="AYF8" s="238"/>
      <c r="AYG8" s="238"/>
      <c r="AYH8" s="238"/>
      <c r="AYI8" s="238"/>
      <c r="AYJ8" s="238"/>
      <c r="AYK8" s="238"/>
      <c r="AYL8" s="238"/>
      <c r="AYM8" s="238"/>
      <c r="AYN8" s="238"/>
      <c r="AYO8" s="238"/>
      <c r="AYP8" s="238"/>
      <c r="AYQ8" s="238"/>
      <c r="AYR8" s="238"/>
      <c r="AYS8" s="238"/>
      <c r="AYT8" s="238"/>
      <c r="AYU8" s="238"/>
      <c r="AYV8" s="238"/>
      <c r="AYW8" s="238"/>
      <c r="AYX8" s="238"/>
      <c r="AYY8" s="238"/>
      <c r="AYZ8" s="238"/>
      <c r="AZA8" s="238"/>
      <c r="AZB8" s="238"/>
      <c r="AZC8" s="238"/>
      <c r="AZD8" s="238"/>
      <c r="AZE8" s="238"/>
      <c r="AZF8" s="238"/>
      <c r="AZG8" s="238"/>
      <c r="AZH8" s="238"/>
      <c r="AZI8" s="238"/>
      <c r="AZJ8" s="238"/>
      <c r="AZK8" s="238"/>
      <c r="AZL8" s="238"/>
      <c r="AZM8" s="238"/>
      <c r="AZN8" s="238"/>
      <c r="AZO8" s="238"/>
      <c r="AZP8" s="238"/>
      <c r="AZQ8" s="238"/>
      <c r="AZR8" s="238"/>
      <c r="AZS8" s="238"/>
      <c r="AZT8" s="238"/>
      <c r="AZU8" s="238"/>
      <c r="AZV8" s="238"/>
      <c r="AZW8" s="238"/>
      <c r="AZX8" s="238"/>
      <c r="AZY8" s="238"/>
      <c r="AZZ8" s="238"/>
      <c r="BAA8" s="238"/>
      <c r="BAB8" s="238"/>
      <c r="BAC8" s="238"/>
      <c r="BAD8" s="238"/>
      <c r="BAE8" s="238"/>
      <c r="BAF8" s="238"/>
      <c r="BAG8" s="238"/>
      <c r="BAH8" s="238"/>
      <c r="BAI8" s="238"/>
      <c r="BAJ8" s="238"/>
      <c r="BAK8" s="238"/>
      <c r="BAL8" s="238"/>
      <c r="BAM8" s="238"/>
      <c r="BAN8" s="238"/>
      <c r="BAO8" s="238"/>
      <c r="BAP8" s="238"/>
      <c r="BAQ8" s="238"/>
      <c r="BAR8" s="238"/>
      <c r="BAS8" s="238"/>
      <c r="BAT8" s="238"/>
      <c r="BAU8" s="238"/>
      <c r="BAV8" s="238"/>
      <c r="BAW8" s="238"/>
      <c r="BAX8" s="238"/>
      <c r="BAY8" s="238"/>
      <c r="BAZ8" s="238"/>
      <c r="BBA8" s="238"/>
      <c r="BBB8" s="238"/>
      <c r="BBC8" s="238"/>
      <c r="BBD8" s="238"/>
      <c r="BBE8" s="238"/>
      <c r="BBF8" s="238"/>
      <c r="BBG8" s="238"/>
      <c r="BBH8" s="238"/>
      <c r="BBI8" s="238"/>
      <c r="BBJ8" s="238"/>
      <c r="BBK8" s="238"/>
      <c r="BBL8" s="238"/>
      <c r="BBM8" s="238"/>
      <c r="BBN8" s="238"/>
      <c r="BBO8" s="238"/>
      <c r="BBP8" s="238"/>
      <c r="BBQ8" s="238"/>
      <c r="BBR8" s="238"/>
      <c r="BBS8" s="238"/>
      <c r="BBT8" s="238"/>
      <c r="BBU8" s="238"/>
      <c r="BBV8" s="238"/>
      <c r="BBW8" s="238"/>
      <c r="BBX8" s="238"/>
      <c r="BBY8" s="238"/>
      <c r="BBZ8" s="238"/>
      <c r="BCA8" s="238"/>
      <c r="BCB8" s="238"/>
      <c r="BCC8" s="238"/>
      <c r="BCD8" s="238"/>
      <c r="BCE8" s="238"/>
      <c r="BCF8" s="238"/>
      <c r="BCG8" s="238"/>
      <c r="BCH8" s="238"/>
      <c r="BCI8" s="238"/>
      <c r="BCJ8" s="238"/>
      <c r="BCK8" s="238"/>
      <c r="BCL8" s="238"/>
      <c r="BCM8" s="238"/>
      <c r="BCN8" s="238"/>
      <c r="BCO8" s="238"/>
      <c r="BCP8" s="238"/>
      <c r="BCQ8" s="238"/>
      <c r="BCR8" s="238"/>
      <c r="BCS8" s="238"/>
      <c r="BCT8" s="238"/>
      <c r="BCU8" s="238"/>
      <c r="BCV8" s="238"/>
      <c r="BCW8" s="238"/>
      <c r="BCX8" s="238"/>
      <c r="BCY8" s="238"/>
      <c r="BCZ8" s="238"/>
      <c r="BDA8" s="238"/>
      <c r="BDB8" s="238"/>
      <c r="BDC8" s="238"/>
      <c r="BDD8" s="238"/>
      <c r="BDE8" s="238"/>
      <c r="BDF8" s="238"/>
      <c r="BDG8" s="238"/>
      <c r="BDH8" s="238"/>
      <c r="BDI8" s="238"/>
      <c r="BDJ8" s="238"/>
      <c r="BDK8" s="238"/>
      <c r="BDL8" s="238"/>
      <c r="BDM8" s="238"/>
      <c r="BDN8" s="238"/>
      <c r="BDO8" s="238"/>
      <c r="BDP8" s="238"/>
      <c r="BDQ8" s="238"/>
      <c r="BDR8" s="238"/>
      <c r="BDS8" s="238"/>
      <c r="BDT8" s="238"/>
      <c r="BDU8" s="238"/>
      <c r="BDV8" s="238"/>
      <c r="BDW8" s="238"/>
      <c r="BDX8" s="238"/>
      <c r="BDY8" s="238"/>
      <c r="BDZ8" s="238"/>
      <c r="BEA8" s="238"/>
      <c r="BEB8" s="238"/>
      <c r="BEC8" s="238"/>
      <c r="BED8" s="238"/>
      <c r="BEE8" s="238"/>
      <c r="BEF8" s="238"/>
      <c r="BEG8" s="238"/>
      <c r="BEH8" s="238"/>
      <c r="BEI8" s="238"/>
      <c r="BEJ8" s="238"/>
      <c r="BEK8" s="238"/>
      <c r="BEL8" s="238"/>
      <c r="BEM8" s="238"/>
      <c r="BEN8" s="238"/>
      <c r="BEO8" s="238"/>
      <c r="BEP8" s="238"/>
      <c r="BEQ8" s="238"/>
      <c r="BER8" s="238"/>
      <c r="BES8" s="238"/>
      <c r="BET8" s="238"/>
      <c r="BEU8" s="238"/>
      <c r="BEV8" s="238"/>
      <c r="BEW8" s="238"/>
      <c r="BEX8" s="238"/>
      <c r="BEY8" s="238"/>
      <c r="BEZ8" s="238"/>
      <c r="BFA8" s="238"/>
      <c r="BFB8" s="238"/>
      <c r="BFC8" s="238"/>
      <c r="BFD8" s="238"/>
      <c r="BFE8" s="238"/>
      <c r="BFF8" s="238"/>
      <c r="BFG8" s="238"/>
      <c r="BFH8" s="238"/>
      <c r="BFI8" s="238"/>
      <c r="BFJ8" s="238"/>
      <c r="BFK8" s="238"/>
      <c r="BFL8" s="238"/>
      <c r="BFM8" s="238"/>
      <c r="BFN8" s="238"/>
      <c r="BFO8" s="238"/>
      <c r="BFP8" s="238"/>
      <c r="BFQ8" s="238"/>
      <c r="BFR8" s="238"/>
      <c r="BFS8" s="238"/>
      <c r="BFT8" s="238"/>
      <c r="BFU8" s="238"/>
      <c r="BFV8" s="238"/>
      <c r="BFW8" s="238"/>
      <c r="BFX8" s="238"/>
      <c r="BFY8" s="238"/>
      <c r="BFZ8" s="238"/>
      <c r="BGA8" s="238"/>
      <c r="BGB8" s="238"/>
      <c r="BGC8" s="238"/>
      <c r="BGD8" s="238"/>
      <c r="BGE8" s="238"/>
      <c r="BGF8" s="238"/>
      <c r="BGG8" s="238"/>
      <c r="BGH8" s="238"/>
      <c r="BGI8" s="238"/>
      <c r="BGJ8" s="238"/>
      <c r="BGK8" s="238"/>
      <c r="BGL8" s="238"/>
      <c r="BGM8" s="238"/>
      <c r="BGN8" s="238"/>
      <c r="BGO8" s="238"/>
      <c r="BGP8" s="238"/>
      <c r="BGQ8" s="238"/>
      <c r="BGR8" s="238"/>
      <c r="BGS8" s="238"/>
      <c r="BGT8" s="238"/>
      <c r="BGU8" s="238"/>
      <c r="BGV8" s="238"/>
      <c r="BGW8" s="238"/>
      <c r="BGX8" s="238"/>
      <c r="BGY8" s="238"/>
      <c r="BGZ8" s="238"/>
      <c r="BHA8" s="238"/>
      <c r="BHB8" s="238"/>
      <c r="BHC8" s="238"/>
      <c r="BHD8" s="238"/>
      <c r="BHE8" s="238"/>
      <c r="BHF8" s="238"/>
      <c r="BHG8" s="238"/>
      <c r="BHH8" s="238"/>
      <c r="BHI8" s="238"/>
      <c r="BHJ8" s="238"/>
      <c r="BHK8" s="238"/>
      <c r="BHL8" s="238"/>
      <c r="BHM8" s="238"/>
      <c r="BHN8" s="238"/>
      <c r="BHO8" s="238"/>
      <c r="BHP8" s="238"/>
      <c r="BHQ8" s="238"/>
      <c r="BHR8" s="238"/>
      <c r="BHS8" s="238"/>
      <c r="BHT8" s="238"/>
      <c r="BHU8" s="238"/>
      <c r="BHV8" s="238"/>
      <c r="BHW8" s="238"/>
      <c r="BHX8" s="238"/>
      <c r="BHY8" s="238"/>
      <c r="BHZ8" s="238"/>
      <c r="BIA8" s="238"/>
      <c r="BIB8" s="238"/>
      <c r="BIC8" s="238"/>
      <c r="BID8" s="238"/>
      <c r="BIE8" s="238"/>
      <c r="BIF8" s="238"/>
      <c r="BIG8" s="238"/>
      <c r="BIH8" s="238"/>
      <c r="BII8" s="238"/>
      <c r="BIJ8" s="238"/>
      <c r="BIK8" s="238"/>
      <c r="BIL8" s="238"/>
      <c r="BIM8" s="238"/>
      <c r="BIN8" s="238"/>
      <c r="BIO8" s="238"/>
      <c r="BIP8" s="238"/>
      <c r="BIQ8" s="238"/>
      <c r="BIR8" s="238"/>
      <c r="BIS8" s="238"/>
      <c r="BIT8" s="238"/>
      <c r="BIU8" s="238"/>
      <c r="BIV8" s="238"/>
      <c r="BIW8" s="238"/>
      <c r="BIX8" s="238"/>
      <c r="BIY8" s="238"/>
      <c r="BIZ8" s="238"/>
      <c r="BJA8" s="238"/>
      <c r="BJB8" s="238"/>
      <c r="BJC8" s="238"/>
      <c r="BJD8" s="238"/>
      <c r="BJE8" s="238"/>
      <c r="BJF8" s="238"/>
      <c r="BJG8" s="238"/>
      <c r="BJH8" s="238"/>
      <c r="BJI8" s="238"/>
      <c r="BJJ8" s="238"/>
      <c r="BJK8" s="238"/>
      <c r="BJL8" s="238"/>
      <c r="BJM8" s="238"/>
      <c r="BJN8" s="238"/>
      <c r="BJO8" s="238"/>
      <c r="BJP8" s="238"/>
      <c r="BJQ8" s="238"/>
      <c r="BJR8" s="238"/>
      <c r="BJS8" s="238"/>
      <c r="BJT8" s="238"/>
      <c r="BJU8" s="238"/>
      <c r="BJV8" s="238"/>
      <c r="BJW8" s="238"/>
      <c r="BJX8" s="238"/>
      <c r="BJY8" s="238"/>
      <c r="BJZ8" s="238"/>
      <c r="BKA8" s="238"/>
      <c r="BKB8" s="238"/>
      <c r="BKC8" s="238"/>
      <c r="BKD8" s="238"/>
      <c r="BKE8" s="238"/>
      <c r="BKF8" s="238"/>
      <c r="BKG8" s="238"/>
      <c r="BKH8" s="238"/>
      <c r="BKI8" s="238"/>
      <c r="BKJ8" s="238"/>
      <c r="BKK8" s="238"/>
      <c r="BKL8" s="238"/>
      <c r="BKM8" s="238"/>
      <c r="BKN8" s="238"/>
      <c r="BKO8" s="238"/>
      <c r="BKP8" s="238"/>
      <c r="BKQ8" s="238"/>
      <c r="BKR8" s="238"/>
      <c r="BKS8" s="238"/>
      <c r="BKT8" s="238"/>
      <c r="BKU8" s="238"/>
      <c r="BKV8" s="238"/>
      <c r="BKW8" s="238"/>
      <c r="BKX8" s="238"/>
      <c r="BKY8" s="238"/>
      <c r="BKZ8" s="238"/>
      <c r="BLA8" s="238"/>
      <c r="BLB8" s="238"/>
      <c r="BLC8" s="238"/>
      <c r="BLD8" s="238"/>
      <c r="BLE8" s="238"/>
      <c r="BLF8" s="238"/>
      <c r="BLG8" s="238"/>
      <c r="BLH8" s="238"/>
      <c r="BLI8" s="238"/>
      <c r="BLJ8" s="238"/>
      <c r="BLK8" s="238"/>
      <c r="BLL8" s="238"/>
      <c r="BLM8" s="238"/>
      <c r="BLN8" s="238"/>
      <c r="BLO8" s="238"/>
      <c r="BLP8" s="238"/>
      <c r="BLQ8" s="238"/>
      <c r="BLR8" s="238"/>
      <c r="BLS8" s="238"/>
      <c r="BLT8" s="238"/>
      <c r="BLU8" s="238"/>
      <c r="BLV8" s="238"/>
      <c r="BLW8" s="238"/>
      <c r="BLX8" s="238"/>
      <c r="BLY8" s="238"/>
      <c r="BLZ8" s="238"/>
      <c r="BMA8" s="238"/>
      <c r="BMB8" s="238"/>
      <c r="BMC8" s="238"/>
      <c r="BMD8" s="238"/>
      <c r="BME8" s="238"/>
      <c r="BMF8" s="238"/>
      <c r="BMG8" s="238"/>
      <c r="BMH8" s="238"/>
      <c r="BMI8" s="238"/>
      <c r="BMJ8" s="238"/>
      <c r="BMK8" s="238"/>
      <c r="BML8" s="238"/>
      <c r="BMM8" s="238"/>
      <c r="BMN8" s="238"/>
      <c r="BMO8" s="238"/>
      <c r="BMP8" s="238"/>
      <c r="BMQ8" s="238"/>
      <c r="BMR8" s="238"/>
      <c r="BMS8" s="238"/>
      <c r="BMT8" s="238"/>
      <c r="BMU8" s="238"/>
      <c r="BMV8" s="238"/>
      <c r="BMW8" s="238"/>
      <c r="BMX8" s="238"/>
      <c r="BMY8" s="238"/>
      <c r="BMZ8" s="238"/>
      <c r="BNA8" s="238"/>
      <c r="BNB8" s="238"/>
      <c r="BNC8" s="238"/>
      <c r="BND8" s="238"/>
      <c r="BNE8" s="238"/>
      <c r="BNF8" s="238"/>
      <c r="BNG8" s="238"/>
      <c r="BNH8" s="238"/>
      <c r="BNI8" s="238"/>
      <c r="BNJ8" s="238"/>
      <c r="BNK8" s="238"/>
      <c r="BNL8" s="238"/>
      <c r="BNM8" s="238"/>
      <c r="BNN8" s="238"/>
      <c r="BNO8" s="238"/>
      <c r="BNP8" s="238"/>
      <c r="BNQ8" s="238"/>
      <c r="BNR8" s="238"/>
      <c r="BNS8" s="238"/>
      <c r="BNT8" s="238"/>
      <c r="BNU8" s="238"/>
      <c r="BNV8" s="238"/>
      <c r="BNW8" s="238"/>
      <c r="BNX8" s="238"/>
      <c r="BNY8" s="238"/>
      <c r="BNZ8" s="238"/>
      <c r="BOA8" s="238"/>
      <c r="BOB8" s="238"/>
      <c r="BOC8" s="238"/>
      <c r="BOD8" s="238"/>
      <c r="BOE8" s="238"/>
      <c r="BOF8" s="238"/>
      <c r="BOG8" s="238"/>
      <c r="BOH8" s="238"/>
      <c r="BOI8" s="238"/>
      <c r="BOJ8" s="238"/>
      <c r="BOK8" s="238"/>
      <c r="BOL8" s="238"/>
      <c r="BOM8" s="238"/>
      <c r="BON8" s="238"/>
      <c r="BOO8" s="238"/>
      <c r="BOP8" s="238"/>
      <c r="BOQ8" s="238"/>
      <c r="BOR8" s="238"/>
      <c r="BOS8" s="238"/>
      <c r="BOT8" s="238"/>
      <c r="BOU8" s="238"/>
      <c r="BOV8" s="238"/>
      <c r="BOW8" s="238"/>
      <c r="BOX8" s="238"/>
      <c r="BOY8" s="238"/>
      <c r="BOZ8" s="238"/>
      <c r="BPA8" s="238"/>
      <c r="BPB8" s="238"/>
      <c r="BPC8" s="238"/>
      <c r="BPD8" s="238"/>
      <c r="BPE8" s="238"/>
      <c r="BPF8" s="238"/>
      <c r="BPG8" s="238"/>
      <c r="BPH8" s="238"/>
      <c r="BPI8" s="238"/>
      <c r="BPJ8" s="238"/>
      <c r="BPK8" s="238"/>
      <c r="BPL8" s="238"/>
      <c r="BPM8" s="238"/>
      <c r="BPN8" s="238"/>
      <c r="BPO8" s="238"/>
      <c r="BPP8" s="238"/>
      <c r="BPQ8" s="238"/>
      <c r="BPR8" s="238"/>
      <c r="BPS8" s="238"/>
      <c r="BPT8" s="238"/>
      <c r="BPU8" s="238"/>
      <c r="BPV8" s="238"/>
      <c r="BPW8" s="238"/>
      <c r="BPX8" s="238"/>
      <c r="BPY8" s="238"/>
      <c r="BPZ8" s="238"/>
      <c r="BQA8" s="238"/>
      <c r="BQB8" s="238"/>
      <c r="BQC8" s="238"/>
      <c r="BQD8" s="238"/>
      <c r="BQE8" s="238"/>
      <c r="BQF8" s="238"/>
      <c r="BQG8" s="238"/>
      <c r="BQH8" s="238"/>
      <c r="BQI8" s="238"/>
      <c r="BQJ8" s="238"/>
      <c r="BQK8" s="238"/>
      <c r="BQL8" s="238"/>
      <c r="BQM8" s="238"/>
      <c r="BQN8" s="238"/>
      <c r="BQO8" s="238"/>
      <c r="BQP8" s="238"/>
      <c r="BQQ8" s="238"/>
      <c r="BQR8" s="238"/>
      <c r="BQS8" s="238"/>
      <c r="BQT8" s="238"/>
      <c r="BQU8" s="238"/>
      <c r="BQV8" s="238"/>
      <c r="BQW8" s="238"/>
      <c r="BQX8" s="238"/>
      <c r="BQY8" s="238"/>
      <c r="BQZ8" s="238"/>
      <c r="BRA8" s="238"/>
      <c r="BRB8" s="238"/>
      <c r="BRC8" s="238"/>
      <c r="BRD8" s="238"/>
      <c r="BRE8" s="238"/>
      <c r="BRF8" s="238"/>
      <c r="BRG8" s="238"/>
      <c r="BRH8" s="238"/>
      <c r="BRI8" s="238"/>
      <c r="BRJ8" s="238"/>
      <c r="BRK8" s="238"/>
      <c r="BRL8" s="238"/>
      <c r="BRM8" s="238"/>
      <c r="BRN8" s="238"/>
      <c r="BRO8" s="238"/>
      <c r="BRP8" s="238"/>
      <c r="BRQ8" s="238"/>
      <c r="BRR8" s="238"/>
      <c r="BRS8" s="238"/>
      <c r="BRT8" s="238"/>
      <c r="BRU8" s="238"/>
      <c r="BRV8" s="238"/>
      <c r="BRW8" s="238"/>
      <c r="BRX8" s="238"/>
      <c r="BRY8" s="238"/>
      <c r="BRZ8" s="238"/>
      <c r="BSA8" s="238"/>
      <c r="BSB8" s="238"/>
      <c r="BSC8" s="238"/>
      <c r="BSD8" s="238"/>
      <c r="BSE8" s="238"/>
      <c r="BSF8" s="238"/>
      <c r="BSG8" s="238"/>
      <c r="BSH8" s="238"/>
      <c r="BSI8" s="238"/>
      <c r="BSJ8" s="238"/>
      <c r="BSK8" s="238"/>
      <c r="BSL8" s="238"/>
      <c r="BSM8" s="238"/>
      <c r="BSN8" s="238"/>
      <c r="BSO8" s="238"/>
      <c r="BSP8" s="238"/>
      <c r="BSQ8" s="238"/>
      <c r="BSR8" s="238"/>
      <c r="BSS8" s="238"/>
      <c r="BST8" s="238"/>
      <c r="BSU8" s="238"/>
      <c r="BSV8" s="238"/>
      <c r="BSW8" s="238"/>
      <c r="BSX8" s="238"/>
      <c r="BSY8" s="238"/>
      <c r="BSZ8" s="238"/>
      <c r="BTA8" s="238"/>
      <c r="BTB8" s="238"/>
      <c r="BTC8" s="238"/>
      <c r="BTD8" s="238"/>
      <c r="BTE8" s="238"/>
      <c r="BTF8" s="238"/>
      <c r="BTG8" s="238"/>
      <c r="BTH8" s="238"/>
      <c r="BTI8" s="238"/>
      <c r="BTJ8" s="238"/>
      <c r="BTK8" s="238"/>
      <c r="BTL8" s="238"/>
      <c r="BTM8" s="238"/>
      <c r="BTN8" s="238"/>
      <c r="BTO8" s="238"/>
      <c r="BTP8" s="238"/>
      <c r="BTQ8" s="238"/>
      <c r="BTR8" s="238"/>
      <c r="BTS8" s="238"/>
      <c r="BTT8" s="238"/>
      <c r="BTU8" s="238"/>
      <c r="BTV8" s="238"/>
      <c r="BTW8" s="238"/>
      <c r="BTX8" s="238"/>
      <c r="BTY8" s="238"/>
      <c r="BTZ8" s="238"/>
      <c r="BUA8" s="238"/>
      <c r="BUB8" s="238"/>
      <c r="BUC8" s="238"/>
      <c r="BUD8" s="238"/>
      <c r="BUE8" s="238"/>
      <c r="BUF8" s="238"/>
      <c r="BUG8" s="238"/>
      <c r="BUH8" s="238"/>
      <c r="BUI8" s="238"/>
      <c r="BUJ8" s="238"/>
      <c r="BUK8" s="238"/>
      <c r="BUL8" s="238"/>
      <c r="BUM8" s="238"/>
      <c r="BUN8" s="238"/>
      <c r="BUO8" s="238"/>
      <c r="BUP8" s="238"/>
      <c r="BUQ8" s="238"/>
      <c r="BUR8" s="238"/>
      <c r="BUS8" s="238"/>
      <c r="BUT8" s="238"/>
      <c r="BUU8" s="238"/>
      <c r="BUV8" s="238"/>
      <c r="BUW8" s="238"/>
      <c r="BUX8" s="238"/>
      <c r="BUY8" s="238"/>
      <c r="BUZ8" s="238"/>
      <c r="BVA8" s="238"/>
      <c r="BVB8" s="238"/>
      <c r="BVC8" s="238"/>
      <c r="BVD8" s="238"/>
      <c r="BVE8" s="238"/>
      <c r="BVF8" s="238"/>
      <c r="BVG8" s="238"/>
      <c r="BVH8" s="238"/>
      <c r="BVI8" s="238"/>
      <c r="BVJ8" s="238"/>
      <c r="BVK8" s="238"/>
      <c r="BVL8" s="238"/>
      <c r="BVM8" s="238"/>
      <c r="BVN8" s="238"/>
      <c r="BVO8" s="238"/>
      <c r="BVP8" s="238"/>
      <c r="BVQ8" s="238"/>
      <c r="BVR8" s="238"/>
      <c r="BVS8" s="238"/>
      <c r="BVT8" s="238"/>
      <c r="BVU8" s="238"/>
      <c r="BVV8" s="238"/>
      <c r="BVW8" s="238"/>
      <c r="BVX8" s="238"/>
      <c r="BVY8" s="238"/>
      <c r="BVZ8" s="238"/>
      <c r="BWA8" s="238"/>
      <c r="BWB8" s="238"/>
      <c r="BWC8" s="238"/>
      <c r="BWD8" s="238"/>
      <c r="BWE8" s="238"/>
      <c r="BWF8" s="238"/>
      <c r="BWG8" s="238"/>
      <c r="BWH8" s="238"/>
      <c r="BWI8" s="238"/>
      <c r="BWJ8" s="238"/>
      <c r="BWK8" s="238"/>
      <c r="BWL8" s="238"/>
      <c r="BWM8" s="238"/>
      <c r="BWN8" s="238"/>
      <c r="BWO8" s="238"/>
      <c r="BWP8" s="238"/>
      <c r="BWQ8" s="238"/>
      <c r="BWR8" s="238"/>
      <c r="BWS8" s="238"/>
      <c r="BWT8" s="238"/>
      <c r="BWU8" s="238"/>
      <c r="BWV8" s="238"/>
      <c r="BWW8" s="238"/>
      <c r="BWX8" s="238"/>
      <c r="BWY8" s="238"/>
      <c r="BWZ8" s="238"/>
      <c r="BXA8" s="238"/>
      <c r="BXB8" s="238"/>
      <c r="BXC8" s="238"/>
      <c r="BXD8" s="238"/>
      <c r="BXE8" s="238"/>
      <c r="BXF8" s="238"/>
      <c r="BXG8" s="238"/>
      <c r="BXH8" s="238"/>
      <c r="BXI8" s="238"/>
      <c r="BXJ8" s="238"/>
      <c r="BXK8" s="238"/>
      <c r="BXL8" s="238"/>
      <c r="BXM8" s="238"/>
      <c r="BXN8" s="238"/>
      <c r="BXO8" s="238"/>
      <c r="BXP8" s="238"/>
      <c r="BXQ8" s="238"/>
      <c r="BXR8" s="238"/>
      <c r="BXS8" s="238"/>
      <c r="BXT8" s="238"/>
      <c r="BXU8" s="238"/>
      <c r="BXV8" s="238"/>
      <c r="BXW8" s="238"/>
      <c r="BXX8" s="238"/>
      <c r="BXY8" s="238"/>
      <c r="BXZ8" s="238"/>
      <c r="BYA8" s="238"/>
      <c r="BYB8" s="238"/>
      <c r="BYC8" s="238"/>
      <c r="BYD8" s="238"/>
      <c r="BYE8" s="238"/>
      <c r="BYF8" s="238"/>
      <c r="BYG8" s="238"/>
      <c r="BYH8" s="238"/>
      <c r="BYI8" s="238"/>
      <c r="BYJ8" s="238"/>
      <c r="BYK8" s="238"/>
      <c r="BYL8" s="238"/>
      <c r="BYM8" s="238"/>
      <c r="BYN8" s="238"/>
      <c r="BYO8" s="238"/>
      <c r="BYP8" s="238"/>
      <c r="BYQ8" s="238"/>
      <c r="BYR8" s="238"/>
      <c r="BYS8" s="238"/>
      <c r="BYT8" s="238"/>
      <c r="BYU8" s="238"/>
      <c r="BYV8" s="238"/>
      <c r="BYW8" s="238"/>
      <c r="BYX8" s="238"/>
      <c r="BYY8" s="238"/>
      <c r="BYZ8" s="238"/>
      <c r="BZA8" s="238"/>
      <c r="BZB8" s="238"/>
      <c r="BZC8" s="238"/>
      <c r="BZD8" s="238"/>
      <c r="BZE8" s="238"/>
      <c r="BZF8" s="238"/>
      <c r="BZG8" s="238"/>
      <c r="BZH8" s="238"/>
      <c r="BZI8" s="238"/>
      <c r="BZJ8" s="238"/>
      <c r="BZK8" s="238"/>
      <c r="BZL8" s="238"/>
      <c r="BZM8" s="238"/>
      <c r="BZN8" s="238"/>
      <c r="BZO8" s="238"/>
      <c r="BZP8" s="238"/>
      <c r="BZQ8" s="238"/>
      <c r="BZR8" s="238"/>
      <c r="BZS8" s="238"/>
      <c r="BZT8" s="238"/>
      <c r="BZU8" s="238"/>
      <c r="BZV8" s="238"/>
      <c r="BZW8" s="238"/>
      <c r="BZX8" s="238"/>
      <c r="BZY8" s="238"/>
      <c r="BZZ8" s="238"/>
      <c r="CAA8" s="238"/>
      <c r="CAB8" s="238"/>
      <c r="CAC8" s="238"/>
      <c r="CAD8" s="238"/>
      <c r="CAE8" s="238"/>
      <c r="CAF8" s="238"/>
      <c r="CAG8" s="238"/>
      <c r="CAH8" s="238"/>
      <c r="CAI8" s="238"/>
      <c r="CAJ8" s="238"/>
      <c r="CAK8" s="238"/>
      <c r="CAL8" s="238"/>
      <c r="CAM8" s="238"/>
      <c r="CAN8" s="238"/>
      <c r="CAO8" s="238"/>
      <c r="CAP8" s="238"/>
      <c r="CAQ8" s="238"/>
      <c r="CAR8" s="238"/>
      <c r="CAS8" s="238"/>
      <c r="CAT8" s="238"/>
      <c r="CAU8" s="238"/>
      <c r="CAV8" s="238"/>
      <c r="CAW8" s="238"/>
      <c r="CAX8" s="238"/>
      <c r="CAY8" s="238"/>
      <c r="CAZ8" s="238"/>
      <c r="CBA8" s="238"/>
      <c r="CBB8" s="238"/>
      <c r="CBC8" s="238"/>
      <c r="CBD8" s="238"/>
      <c r="CBE8" s="238"/>
      <c r="CBF8" s="238"/>
      <c r="CBG8" s="238"/>
      <c r="CBH8" s="238"/>
      <c r="CBI8" s="238"/>
      <c r="CBJ8" s="238"/>
      <c r="CBK8" s="238"/>
      <c r="CBL8" s="238"/>
      <c r="CBM8" s="238"/>
      <c r="CBN8" s="238"/>
      <c r="CBO8" s="238"/>
      <c r="CBP8" s="238"/>
      <c r="CBQ8" s="238"/>
      <c r="CBR8" s="238"/>
      <c r="CBS8" s="238"/>
      <c r="CBT8" s="238"/>
      <c r="CBU8" s="238"/>
      <c r="CBV8" s="238"/>
      <c r="CBW8" s="238"/>
      <c r="CBX8" s="238"/>
      <c r="CBY8" s="238"/>
      <c r="CBZ8" s="238"/>
      <c r="CCA8" s="238"/>
      <c r="CCB8" s="238"/>
      <c r="CCC8" s="238"/>
      <c r="CCD8" s="238"/>
      <c r="CCE8" s="238"/>
      <c r="CCF8" s="238"/>
      <c r="CCG8" s="238"/>
      <c r="CCH8" s="238"/>
      <c r="CCI8" s="238"/>
      <c r="CCJ8" s="238"/>
      <c r="CCK8" s="238"/>
      <c r="CCL8" s="238"/>
      <c r="CCM8" s="238"/>
      <c r="CCN8" s="238"/>
      <c r="CCO8" s="238"/>
      <c r="CCP8" s="238"/>
      <c r="CCQ8" s="238"/>
      <c r="CCR8" s="238"/>
      <c r="CCS8" s="238"/>
      <c r="CCT8" s="238"/>
      <c r="CCU8" s="238"/>
      <c r="CCV8" s="238"/>
      <c r="CCW8" s="238"/>
      <c r="CCX8" s="238"/>
      <c r="CCY8" s="238"/>
      <c r="CCZ8" s="238"/>
      <c r="CDA8" s="238"/>
      <c r="CDB8" s="238"/>
      <c r="CDC8" s="238"/>
      <c r="CDD8" s="238"/>
      <c r="CDE8" s="238"/>
      <c r="CDF8" s="238"/>
      <c r="CDG8" s="238"/>
      <c r="CDH8" s="238"/>
      <c r="CDI8" s="238"/>
      <c r="CDJ8" s="238"/>
      <c r="CDK8" s="238"/>
      <c r="CDL8" s="238"/>
      <c r="CDM8" s="238"/>
      <c r="CDN8" s="238"/>
      <c r="CDO8" s="238"/>
      <c r="CDP8" s="238"/>
      <c r="CDQ8" s="238"/>
      <c r="CDR8" s="238"/>
      <c r="CDS8" s="238"/>
      <c r="CDT8" s="238"/>
      <c r="CDU8" s="238"/>
      <c r="CDV8" s="238"/>
      <c r="CDW8" s="238"/>
      <c r="CDX8" s="238"/>
      <c r="CDY8" s="238"/>
      <c r="CDZ8" s="238"/>
      <c r="CEA8" s="238"/>
      <c r="CEB8" s="238"/>
      <c r="CEC8" s="238"/>
      <c r="CED8" s="238"/>
      <c r="CEE8" s="238"/>
      <c r="CEF8" s="238"/>
      <c r="CEG8" s="238"/>
      <c r="CEH8" s="238"/>
      <c r="CEI8" s="238"/>
      <c r="CEJ8" s="238"/>
      <c r="CEK8" s="238"/>
      <c r="CEL8" s="238"/>
      <c r="CEM8" s="238"/>
      <c r="CEN8" s="238"/>
      <c r="CEO8" s="238"/>
      <c r="CEP8" s="238"/>
      <c r="CEQ8" s="238"/>
      <c r="CER8" s="238"/>
      <c r="CES8" s="238"/>
      <c r="CET8" s="238"/>
      <c r="CEU8" s="238"/>
      <c r="CEV8" s="238"/>
      <c r="CEW8" s="238"/>
      <c r="CEX8" s="238"/>
      <c r="CEY8" s="238"/>
      <c r="CEZ8" s="238"/>
      <c r="CFA8" s="238"/>
      <c r="CFB8" s="238"/>
      <c r="CFC8" s="238"/>
      <c r="CFD8" s="238"/>
      <c r="CFE8" s="238"/>
      <c r="CFF8" s="238"/>
      <c r="CFG8" s="238"/>
      <c r="CFH8" s="238"/>
      <c r="CFI8" s="238"/>
      <c r="CFJ8" s="238"/>
      <c r="CFK8" s="238"/>
      <c r="CFL8" s="238"/>
      <c r="CFM8" s="238"/>
      <c r="CFN8" s="238"/>
      <c r="CFO8" s="238"/>
      <c r="CFP8" s="238"/>
      <c r="CFQ8" s="238"/>
      <c r="CFR8" s="238"/>
      <c r="CFS8" s="238"/>
      <c r="CFT8" s="238"/>
      <c r="CFU8" s="238"/>
      <c r="CFV8" s="238"/>
      <c r="CFW8" s="238"/>
      <c r="CFX8" s="238"/>
      <c r="CFY8" s="238"/>
      <c r="CFZ8" s="238"/>
      <c r="CGA8" s="238"/>
      <c r="CGB8" s="238"/>
      <c r="CGC8" s="238"/>
      <c r="CGD8" s="238"/>
      <c r="CGE8" s="238"/>
      <c r="CGF8" s="238"/>
      <c r="CGG8" s="238"/>
      <c r="CGH8" s="238"/>
      <c r="CGI8" s="238"/>
      <c r="CGJ8" s="238"/>
      <c r="CGK8" s="238"/>
      <c r="CGL8" s="238"/>
      <c r="CGM8" s="238"/>
      <c r="CGN8" s="238"/>
      <c r="CGO8" s="238"/>
      <c r="CGP8" s="238"/>
      <c r="CGQ8" s="238"/>
      <c r="CGR8" s="238"/>
      <c r="CGS8" s="238"/>
      <c r="CGT8" s="238"/>
      <c r="CGU8" s="238"/>
      <c r="CGV8" s="238"/>
      <c r="CGW8" s="238"/>
      <c r="CGX8" s="238"/>
      <c r="CGY8" s="238"/>
      <c r="CGZ8" s="238"/>
      <c r="CHA8" s="238"/>
      <c r="CHB8" s="238"/>
      <c r="CHC8" s="238"/>
      <c r="CHD8" s="238"/>
      <c r="CHE8" s="238"/>
      <c r="CHF8" s="238"/>
      <c r="CHG8" s="238"/>
      <c r="CHH8" s="238"/>
      <c r="CHI8" s="238"/>
      <c r="CHJ8" s="238"/>
      <c r="CHK8" s="238"/>
      <c r="CHL8" s="238"/>
      <c r="CHM8" s="238"/>
      <c r="CHN8" s="238"/>
      <c r="CHO8" s="238"/>
      <c r="CHP8" s="238"/>
      <c r="CHQ8" s="238"/>
      <c r="CHR8" s="238"/>
      <c r="CHS8" s="238"/>
      <c r="CHT8" s="238"/>
      <c r="CHU8" s="238"/>
      <c r="CHV8" s="238"/>
      <c r="CHW8" s="238"/>
      <c r="CHX8" s="238"/>
      <c r="CHY8" s="238"/>
      <c r="CHZ8" s="238"/>
      <c r="CIA8" s="238"/>
      <c r="CIB8" s="238"/>
      <c r="CIC8" s="238"/>
      <c r="CID8" s="238"/>
      <c r="CIE8" s="238"/>
      <c r="CIF8" s="238"/>
      <c r="CIG8" s="238"/>
      <c r="CIH8" s="238"/>
      <c r="CII8" s="238"/>
      <c r="CIJ8" s="238"/>
      <c r="CIK8" s="238"/>
      <c r="CIL8" s="238"/>
      <c r="CIM8" s="238"/>
      <c r="CIN8" s="238"/>
      <c r="CIO8" s="238"/>
      <c r="CIP8" s="238"/>
      <c r="CIQ8" s="238"/>
      <c r="CIR8" s="238"/>
      <c r="CIS8" s="238"/>
      <c r="CIT8" s="238"/>
      <c r="CIU8" s="238"/>
      <c r="CIV8" s="238"/>
      <c r="CIW8" s="238"/>
      <c r="CIX8" s="238"/>
      <c r="CIY8" s="238"/>
      <c r="CIZ8" s="238"/>
      <c r="CJA8" s="238"/>
      <c r="CJB8" s="238"/>
      <c r="CJC8" s="238"/>
      <c r="CJD8" s="238"/>
      <c r="CJE8" s="238"/>
      <c r="CJF8" s="238"/>
      <c r="CJG8" s="238"/>
      <c r="CJH8" s="238"/>
      <c r="CJI8" s="238"/>
      <c r="CJJ8" s="238"/>
      <c r="CJK8" s="238"/>
      <c r="CJL8" s="238"/>
      <c r="CJM8" s="238"/>
      <c r="CJN8" s="238"/>
      <c r="CJO8" s="238"/>
      <c r="CJP8" s="238"/>
      <c r="CJQ8" s="238"/>
      <c r="CJR8" s="238"/>
      <c r="CJS8" s="238"/>
      <c r="CJT8" s="238"/>
      <c r="CJU8" s="238"/>
      <c r="CJV8" s="238"/>
      <c r="CJW8" s="238"/>
      <c r="CJX8" s="238"/>
      <c r="CJY8" s="238"/>
      <c r="CJZ8" s="238"/>
      <c r="CKA8" s="238"/>
      <c r="CKB8" s="238"/>
      <c r="CKC8" s="238"/>
      <c r="CKD8" s="238"/>
      <c r="CKE8" s="238"/>
      <c r="CKF8" s="238"/>
      <c r="CKG8" s="238"/>
      <c r="CKH8" s="238"/>
      <c r="CKI8" s="238"/>
      <c r="CKJ8" s="238"/>
      <c r="CKK8" s="238"/>
      <c r="CKL8" s="238"/>
      <c r="CKM8" s="238"/>
      <c r="CKN8" s="238"/>
      <c r="CKO8" s="238"/>
      <c r="CKP8" s="238"/>
      <c r="CKQ8" s="238"/>
      <c r="CKR8" s="238"/>
      <c r="CKS8" s="238"/>
      <c r="CKT8" s="238"/>
      <c r="CKU8" s="238"/>
      <c r="CKV8" s="238"/>
      <c r="CKW8" s="238"/>
      <c r="CKX8" s="238"/>
      <c r="CKY8" s="238"/>
      <c r="CKZ8" s="238"/>
      <c r="CLA8" s="238"/>
      <c r="CLB8" s="238"/>
      <c r="CLC8" s="238"/>
      <c r="CLD8" s="238"/>
      <c r="CLE8" s="238"/>
      <c r="CLF8" s="238"/>
      <c r="CLG8" s="238"/>
      <c r="CLH8" s="238"/>
      <c r="CLI8" s="238"/>
      <c r="CLJ8" s="238"/>
      <c r="CLK8" s="238"/>
      <c r="CLL8" s="238"/>
      <c r="CLM8" s="238"/>
      <c r="CLN8" s="238"/>
      <c r="CLO8" s="238"/>
      <c r="CLP8" s="238"/>
      <c r="CLQ8" s="238"/>
      <c r="CLR8" s="238"/>
      <c r="CLS8" s="238"/>
      <c r="CLT8" s="238"/>
      <c r="CLU8" s="238"/>
      <c r="CLV8" s="238"/>
      <c r="CLW8" s="238"/>
      <c r="CLX8" s="238"/>
      <c r="CLY8" s="238"/>
      <c r="CLZ8" s="238"/>
      <c r="CMA8" s="238"/>
      <c r="CMB8" s="238"/>
      <c r="CMC8" s="238"/>
      <c r="CMD8" s="238"/>
      <c r="CME8" s="238"/>
      <c r="CMF8" s="238"/>
      <c r="CMG8" s="238"/>
      <c r="CMH8" s="238"/>
      <c r="CMI8" s="238"/>
      <c r="CMJ8" s="238"/>
      <c r="CMK8" s="238"/>
      <c r="CML8" s="238"/>
      <c r="CMM8" s="238"/>
      <c r="CMN8" s="238"/>
      <c r="CMO8" s="238"/>
      <c r="CMP8" s="238"/>
      <c r="CMQ8" s="238"/>
      <c r="CMR8" s="238"/>
      <c r="CMS8" s="238"/>
      <c r="CMT8" s="238"/>
      <c r="CMU8" s="238"/>
      <c r="CMV8" s="238"/>
      <c r="CMW8" s="238"/>
      <c r="CMX8" s="238"/>
      <c r="CMY8" s="238"/>
      <c r="CMZ8" s="238"/>
      <c r="CNA8" s="238"/>
      <c r="CNB8" s="238"/>
      <c r="CNC8" s="238"/>
      <c r="CND8" s="238"/>
      <c r="CNE8" s="238"/>
      <c r="CNF8" s="238"/>
      <c r="CNG8" s="238"/>
      <c r="CNH8" s="238"/>
      <c r="CNI8" s="238"/>
      <c r="CNJ8" s="238"/>
      <c r="CNK8" s="238"/>
      <c r="CNL8" s="238"/>
      <c r="CNM8" s="238"/>
      <c r="CNN8" s="238"/>
      <c r="CNO8" s="238"/>
      <c r="CNP8" s="238"/>
      <c r="CNQ8" s="238"/>
      <c r="CNR8" s="238"/>
      <c r="CNS8" s="238"/>
      <c r="CNT8" s="238"/>
      <c r="CNU8" s="238"/>
      <c r="CNV8" s="238"/>
      <c r="CNW8" s="238"/>
      <c r="CNX8" s="238"/>
      <c r="CNY8" s="238"/>
      <c r="CNZ8" s="238"/>
      <c r="COA8" s="238"/>
      <c r="COB8" s="238"/>
      <c r="COC8" s="238"/>
      <c r="COD8" s="238"/>
      <c r="COE8" s="238"/>
      <c r="COF8" s="238"/>
      <c r="COG8" s="238"/>
      <c r="COH8" s="238"/>
      <c r="COI8" s="238"/>
      <c r="COJ8" s="238"/>
      <c r="COK8" s="238"/>
      <c r="COL8" s="238"/>
      <c r="COM8" s="238"/>
      <c r="CON8" s="238"/>
      <c r="COO8" s="238"/>
      <c r="COP8" s="238"/>
      <c r="COQ8" s="238"/>
      <c r="COR8" s="238"/>
      <c r="COS8" s="238"/>
      <c r="COT8" s="238"/>
      <c r="COU8" s="238"/>
      <c r="COV8" s="238"/>
      <c r="COW8" s="238"/>
      <c r="COX8" s="238"/>
      <c r="COY8" s="238"/>
      <c r="COZ8" s="238"/>
      <c r="CPA8" s="238"/>
      <c r="CPB8" s="238"/>
      <c r="CPC8" s="238"/>
      <c r="CPD8" s="238"/>
      <c r="CPE8" s="238"/>
      <c r="CPF8" s="238"/>
      <c r="CPG8" s="238"/>
      <c r="CPH8" s="238"/>
      <c r="CPI8" s="238"/>
      <c r="CPJ8" s="238"/>
      <c r="CPK8" s="238"/>
      <c r="CPL8" s="238"/>
      <c r="CPM8" s="238"/>
      <c r="CPN8" s="238"/>
      <c r="CPO8" s="238"/>
      <c r="CPP8" s="238"/>
      <c r="CPQ8" s="238"/>
      <c r="CPR8" s="238"/>
      <c r="CPS8" s="238"/>
      <c r="CPT8" s="238"/>
      <c r="CPU8" s="238"/>
      <c r="CPV8" s="238"/>
      <c r="CPW8" s="238"/>
      <c r="CPX8" s="238"/>
      <c r="CPY8" s="238"/>
      <c r="CPZ8" s="238"/>
      <c r="CQA8" s="238"/>
      <c r="CQB8" s="238"/>
      <c r="CQC8" s="238"/>
      <c r="CQD8" s="238"/>
      <c r="CQE8" s="238"/>
      <c r="CQF8" s="238"/>
      <c r="CQG8" s="238"/>
      <c r="CQH8" s="238"/>
      <c r="CQI8" s="238"/>
      <c r="CQJ8" s="238"/>
      <c r="CQK8" s="238"/>
      <c r="CQL8" s="238"/>
      <c r="CQM8" s="238"/>
      <c r="CQN8" s="238"/>
      <c r="CQO8" s="238"/>
      <c r="CQP8" s="238"/>
      <c r="CQQ8" s="238"/>
      <c r="CQR8" s="238"/>
      <c r="CQS8" s="238"/>
      <c r="CQT8" s="238"/>
      <c r="CQU8" s="238"/>
      <c r="CQV8" s="238"/>
      <c r="CQW8" s="238"/>
      <c r="CQX8" s="238"/>
      <c r="CQY8" s="238"/>
      <c r="CQZ8" s="238"/>
      <c r="CRA8" s="238"/>
      <c r="CRB8" s="238"/>
      <c r="CRC8" s="238"/>
      <c r="CRD8" s="238"/>
      <c r="CRE8" s="238"/>
      <c r="CRF8" s="238"/>
      <c r="CRG8" s="238"/>
      <c r="CRH8" s="238"/>
      <c r="CRI8" s="238"/>
      <c r="CRJ8" s="238"/>
      <c r="CRK8" s="238"/>
      <c r="CRL8" s="238"/>
      <c r="CRM8" s="238"/>
      <c r="CRN8" s="238"/>
      <c r="CRO8" s="238"/>
      <c r="CRP8" s="238"/>
      <c r="CRQ8" s="238"/>
      <c r="CRR8" s="238"/>
      <c r="CRS8" s="238"/>
      <c r="CRT8" s="238"/>
      <c r="CRU8" s="238"/>
      <c r="CRV8" s="238"/>
      <c r="CRW8" s="238"/>
      <c r="CRX8" s="238"/>
      <c r="CRY8" s="238"/>
      <c r="CRZ8" s="238"/>
      <c r="CSA8" s="238"/>
      <c r="CSB8" s="238"/>
      <c r="CSC8" s="238"/>
      <c r="CSD8" s="238"/>
      <c r="CSE8" s="238"/>
      <c r="CSF8" s="238"/>
      <c r="CSG8" s="238"/>
      <c r="CSH8" s="238"/>
      <c r="CSI8" s="238"/>
      <c r="CSJ8" s="238"/>
      <c r="CSK8" s="238"/>
      <c r="CSL8" s="238"/>
      <c r="CSM8" s="238"/>
      <c r="CSN8" s="238"/>
      <c r="CSO8" s="238"/>
      <c r="CSP8" s="238"/>
      <c r="CSQ8" s="238"/>
      <c r="CSR8" s="238"/>
      <c r="CSS8" s="238"/>
      <c r="CST8" s="238"/>
      <c r="CSU8" s="238"/>
      <c r="CSV8" s="238"/>
      <c r="CSW8" s="238"/>
      <c r="CSX8" s="238"/>
      <c r="CSY8" s="238"/>
      <c r="CSZ8" s="238"/>
      <c r="CTA8" s="238"/>
      <c r="CTB8" s="238"/>
      <c r="CTC8" s="238"/>
      <c r="CTD8" s="238"/>
      <c r="CTE8" s="238"/>
      <c r="CTF8" s="238"/>
      <c r="CTG8" s="238"/>
      <c r="CTH8" s="238"/>
      <c r="CTI8" s="238"/>
      <c r="CTJ8" s="238"/>
      <c r="CTK8" s="238"/>
      <c r="CTL8" s="238"/>
      <c r="CTM8" s="238"/>
      <c r="CTN8" s="238"/>
      <c r="CTO8" s="238"/>
      <c r="CTP8" s="238"/>
      <c r="CTQ8" s="238"/>
      <c r="CTR8" s="238"/>
      <c r="CTS8" s="238"/>
      <c r="CTT8" s="238"/>
      <c r="CTU8" s="238"/>
      <c r="CTV8" s="238"/>
      <c r="CTW8" s="238"/>
      <c r="CTX8" s="238"/>
      <c r="CTY8" s="238"/>
      <c r="CTZ8" s="238"/>
      <c r="CUA8" s="238"/>
      <c r="CUB8" s="238"/>
      <c r="CUC8" s="238"/>
      <c r="CUD8" s="238"/>
      <c r="CUE8" s="238"/>
      <c r="CUF8" s="238"/>
      <c r="CUG8" s="238"/>
      <c r="CUH8" s="238"/>
      <c r="CUI8" s="238"/>
      <c r="CUJ8" s="238"/>
      <c r="CUK8" s="238"/>
      <c r="CUL8" s="238"/>
      <c r="CUM8" s="238"/>
      <c r="CUN8" s="238"/>
      <c r="CUO8" s="238"/>
      <c r="CUP8" s="238"/>
      <c r="CUQ8" s="238"/>
      <c r="CUR8" s="238"/>
      <c r="CUS8" s="238"/>
      <c r="CUT8" s="238"/>
      <c r="CUU8" s="238"/>
      <c r="CUV8" s="238"/>
      <c r="CUW8" s="238"/>
      <c r="CUX8" s="238"/>
      <c r="CUY8" s="238"/>
      <c r="CUZ8" s="238"/>
      <c r="CVA8" s="238"/>
      <c r="CVB8" s="238"/>
      <c r="CVC8" s="238"/>
      <c r="CVD8" s="238"/>
      <c r="CVE8" s="238"/>
      <c r="CVF8" s="238"/>
      <c r="CVG8" s="238"/>
      <c r="CVH8" s="238"/>
      <c r="CVI8" s="238"/>
      <c r="CVJ8" s="238"/>
      <c r="CVK8" s="238"/>
      <c r="CVL8" s="238"/>
      <c r="CVM8" s="238"/>
      <c r="CVN8" s="238"/>
      <c r="CVO8" s="238"/>
      <c r="CVP8" s="238"/>
      <c r="CVQ8" s="238"/>
      <c r="CVR8" s="238"/>
      <c r="CVS8" s="238"/>
      <c r="CVT8" s="238"/>
      <c r="CVU8" s="238"/>
      <c r="CVV8" s="238"/>
      <c r="CVW8" s="238"/>
      <c r="CVX8" s="238"/>
      <c r="CVY8" s="238"/>
      <c r="CVZ8" s="238"/>
      <c r="CWA8" s="238"/>
      <c r="CWB8" s="238"/>
      <c r="CWC8" s="238"/>
      <c r="CWD8" s="238"/>
      <c r="CWE8" s="238"/>
      <c r="CWF8" s="238"/>
      <c r="CWG8" s="238"/>
      <c r="CWH8" s="238"/>
      <c r="CWI8" s="238"/>
      <c r="CWJ8" s="238"/>
      <c r="CWK8" s="238"/>
      <c r="CWL8" s="238"/>
      <c r="CWM8" s="238"/>
      <c r="CWN8" s="238"/>
      <c r="CWO8" s="238"/>
      <c r="CWP8" s="238"/>
      <c r="CWQ8" s="238"/>
      <c r="CWR8" s="238"/>
      <c r="CWS8" s="238"/>
      <c r="CWT8" s="238"/>
      <c r="CWU8" s="238"/>
      <c r="CWV8" s="238"/>
      <c r="CWW8" s="238"/>
      <c r="CWX8" s="238"/>
      <c r="CWY8" s="238"/>
      <c r="CWZ8" s="238"/>
      <c r="CXA8" s="238"/>
      <c r="CXB8" s="238"/>
      <c r="CXC8" s="238"/>
      <c r="CXD8" s="238"/>
      <c r="CXE8" s="238"/>
      <c r="CXF8" s="238"/>
      <c r="CXG8" s="238"/>
      <c r="CXH8" s="238"/>
      <c r="CXI8" s="238"/>
      <c r="CXJ8" s="238"/>
      <c r="CXK8" s="238"/>
      <c r="CXL8" s="238"/>
      <c r="CXM8" s="238"/>
      <c r="CXN8" s="238"/>
      <c r="CXO8" s="238"/>
      <c r="CXP8" s="238"/>
      <c r="CXQ8" s="238"/>
      <c r="CXR8" s="238"/>
      <c r="CXS8" s="238"/>
      <c r="CXT8" s="238"/>
      <c r="CXU8" s="238"/>
      <c r="CXV8" s="238"/>
      <c r="CXW8" s="238"/>
      <c r="CXX8" s="238"/>
      <c r="CXY8" s="238"/>
      <c r="CXZ8" s="238"/>
      <c r="CYA8" s="238"/>
      <c r="CYB8" s="238"/>
      <c r="CYC8" s="238"/>
      <c r="CYD8" s="238"/>
      <c r="CYE8" s="238"/>
      <c r="CYF8" s="238"/>
      <c r="CYG8" s="238"/>
      <c r="CYH8" s="238"/>
      <c r="CYI8" s="238"/>
      <c r="CYJ8" s="238"/>
      <c r="CYK8" s="238"/>
      <c r="CYL8" s="238"/>
      <c r="CYM8" s="238"/>
      <c r="CYN8" s="238"/>
      <c r="CYO8" s="238"/>
      <c r="CYP8" s="238"/>
      <c r="CYQ8" s="238"/>
      <c r="CYR8" s="238"/>
      <c r="CYS8" s="238"/>
      <c r="CYT8" s="238"/>
      <c r="CYU8" s="238"/>
      <c r="CYV8" s="238"/>
      <c r="CYW8" s="238"/>
      <c r="CYX8" s="238"/>
      <c r="CYY8" s="238"/>
      <c r="CYZ8" s="238"/>
      <c r="CZA8" s="238"/>
      <c r="CZB8" s="238"/>
      <c r="CZC8" s="238"/>
      <c r="CZD8" s="238"/>
      <c r="CZE8" s="238"/>
      <c r="CZF8" s="238"/>
      <c r="CZG8" s="238"/>
      <c r="CZH8" s="238"/>
      <c r="CZI8" s="238"/>
      <c r="CZJ8" s="238"/>
      <c r="CZK8" s="238"/>
      <c r="CZL8" s="238"/>
      <c r="CZM8" s="238"/>
      <c r="CZN8" s="238"/>
      <c r="CZO8" s="238"/>
      <c r="CZP8" s="238"/>
      <c r="CZQ8" s="238"/>
      <c r="CZR8" s="238"/>
      <c r="CZS8" s="238"/>
      <c r="CZT8" s="238"/>
      <c r="CZU8" s="238"/>
      <c r="CZV8" s="238"/>
      <c r="CZW8" s="238"/>
      <c r="CZX8" s="238"/>
      <c r="CZY8" s="238"/>
      <c r="CZZ8" s="238"/>
      <c r="DAA8" s="238"/>
      <c r="DAB8" s="238"/>
      <c r="DAC8" s="238"/>
      <c r="DAD8" s="238"/>
      <c r="DAE8" s="238"/>
      <c r="DAF8" s="238"/>
      <c r="DAG8" s="238"/>
      <c r="DAH8" s="238"/>
      <c r="DAI8" s="238"/>
      <c r="DAJ8" s="238"/>
      <c r="DAK8" s="238"/>
      <c r="DAL8" s="238"/>
      <c r="DAM8" s="238"/>
      <c r="DAN8" s="238"/>
      <c r="DAO8" s="238"/>
      <c r="DAP8" s="238"/>
      <c r="DAQ8" s="238"/>
      <c r="DAR8" s="238"/>
      <c r="DAS8" s="238"/>
      <c r="DAT8" s="238"/>
      <c r="DAU8" s="238"/>
      <c r="DAV8" s="238"/>
      <c r="DAW8" s="238"/>
      <c r="DAX8" s="238"/>
      <c r="DAY8" s="238"/>
      <c r="DAZ8" s="238"/>
      <c r="DBA8" s="238"/>
      <c r="DBB8" s="238"/>
      <c r="DBC8" s="238"/>
      <c r="DBD8" s="238"/>
      <c r="DBE8" s="238"/>
      <c r="DBF8" s="238"/>
      <c r="DBG8" s="238"/>
      <c r="DBH8" s="238"/>
      <c r="DBI8" s="238"/>
      <c r="DBJ8" s="238"/>
      <c r="DBK8" s="238"/>
      <c r="DBL8" s="238"/>
      <c r="DBM8" s="238"/>
      <c r="DBN8" s="238"/>
      <c r="DBO8" s="238"/>
      <c r="DBP8" s="238"/>
      <c r="DBQ8" s="238"/>
      <c r="DBR8" s="238"/>
      <c r="DBS8" s="238"/>
      <c r="DBT8" s="238"/>
      <c r="DBU8" s="238"/>
      <c r="DBV8" s="238"/>
      <c r="DBW8" s="238"/>
      <c r="DBX8" s="238"/>
      <c r="DBY8" s="238"/>
      <c r="DBZ8" s="238"/>
      <c r="DCA8" s="238"/>
      <c r="DCB8" s="238"/>
      <c r="DCC8" s="238"/>
      <c r="DCD8" s="238"/>
      <c r="DCE8" s="238"/>
      <c r="DCF8" s="238"/>
      <c r="DCG8" s="238"/>
      <c r="DCH8" s="238"/>
      <c r="DCI8" s="238"/>
      <c r="DCJ8" s="238"/>
      <c r="DCK8" s="238"/>
      <c r="DCL8" s="238"/>
      <c r="DCM8" s="238"/>
      <c r="DCN8" s="238"/>
      <c r="DCO8" s="238"/>
      <c r="DCP8" s="238"/>
      <c r="DCQ8" s="238"/>
      <c r="DCR8" s="238"/>
      <c r="DCS8" s="238"/>
      <c r="DCT8" s="238"/>
      <c r="DCU8" s="238"/>
      <c r="DCV8" s="238"/>
      <c r="DCW8" s="238"/>
      <c r="DCX8" s="238"/>
      <c r="DCY8" s="238"/>
      <c r="DCZ8" s="238"/>
      <c r="DDA8" s="238"/>
      <c r="DDB8" s="238"/>
      <c r="DDC8" s="238"/>
      <c r="DDD8" s="238"/>
      <c r="DDE8" s="238"/>
      <c r="DDF8" s="238"/>
      <c r="DDG8" s="238"/>
      <c r="DDH8" s="238"/>
      <c r="DDI8" s="238"/>
      <c r="DDJ8" s="238"/>
      <c r="DDK8" s="238"/>
      <c r="DDL8" s="238"/>
      <c r="DDM8" s="238"/>
      <c r="DDN8" s="238"/>
      <c r="DDO8" s="238"/>
      <c r="DDP8" s="238"/>
      <c r="DDQ8" s="238"/>
      <c r="DDR8" s="238"/>
      <c r="DDS8" s="238"/>
      <c r="DDT8" s="238"/>
      <c r="DDU8" s="238"/>
      <c r="DDV8" s="238"/>
      <c r="DDW8" s="238"/>
      <c r="DDX8" s="238"/>
      <c r="DDY8" s="238"/>
      <c r="DDZ8" s="238"/>
      <c r="DEA8" s="238"/>
      <c r="DEB8" s="238"/>
      <c r="DEC8" s="238"/>
      <c r="DED8" s="238"/>
      <c r="DEE8" s="238"/>
      <c r="DEF8" s="238"/>
      <c r="DEG8" s="238"/>
      <c r="DEH8" s="238"/>
      <c r="DEI8" s="238"/>
      <c r="DEJ8" s="238"/>
      <c r="DEK8" s="238"/>
      <c r="DEL8" s="238"/>
      <c r="DEM8" s="238"/>
      <c r="DEN8" s="238"/>
      <c r="DEO8" s="238"/>
      <c r="DEP8" s="238"/>
      <c r="DEQ8" s="238"/>
      <c r="DER8" s="238"/>
      <c r="DES8" s="238"/>
      <c r="DET8" s="238"/>
      <c r="DEU8" s="238"/>
      <c r="DEV8" s="238"/>
      <c r="DEW8" s="238"/>
      <c r="DEX8" s="238"/>
      <c r="DEY8" s="238"/>
      <c r="DEZ8" s="238"/>
      <c r="DFA8" s="238"/>
      <c r="DFB8" s="238"/>
      <c r="DFC8" s="238"/>
      <c r="DFD8" s="238"/>
      <c r="DFE8" s="238"/>
      <c r="DFF8" s="238"/>
      <c r="DFG8" s="238"/>
      <c r="DFH8" s="238"/>
      <c r="DFI8" s="238"/>
      <c r="DFJ8" s="238"/>
      <c r="DFK8" s="238"/>
      <c r="DFL8" s="238"/>
      <c r="DFM8" s="238"/>
      <c r="DFN8" s="238"/>
      <c r="DFO8" s="238"/>
      <c r="DFP8" s="238"/>
      <c r="DFQ8" s="238"/>
      <c r="DFR8" s="238"/>
      <c r="DFS8" s="238"/>
      <c r="DFT8" s="238"/>
      <c r="DFU8" s="238"/>
      <c r="DFV8" s="238"/>
      <c r="DFW8" s="238"/>
      <c r="DFX8" s="238"/>
      <c r="DFY8" s="238"/>
      <c r="DFZ8" s="238"/>
      <c r="DGA8" s="238"/>
      <c r="DGB8" s="238"/>
      <c r="DGC8" s="238"/>
      <c r="DGD8" s="238"/>
      <c r="DGE8" s="238"/>
      <c r="DGF8" s="238"/>
      <c r="DGG8" s="238"/>
      <c r="DGH8" s="238"/>
      <c r="DGI8" s="238"/>
      <c r="DGJ8" s="238"/>
      <c r="DGK8" s="238"/>
      <c r="DGL8" s="238"/>
      <c r="DGM8" s="238"/>
      <c r="DGN8" s="238"/>
      <c r="DGO8" s="238"/>
      <c r="DGP8" s="238"/>
      <c r="DGQ8" s="238"/>
      <c r="DGR8" s="238"/>
      <c r="DGS8" s="238"/>
      <c r="DGT8" s="238"/>
      <c r="DGU8" s="238"/>
      <c r="DGV8" s="238"/>
      <c r="DGW8" s="238"/>
      <c r="DGX8" s="238"/>
      <c r="DGY8" s="238"/>
      <c r="DGZ8" s="238"/>
      <c r="DHA8" s="238"/>
      <c r="DHB8" s="238"/>
      <c r="DHC8" s="238"/>
      <c r="DHD8" s="238"/>
      <c r="DHE8" s="238"/>
      <c r="DHF8" s="238"/>
      <c r="DHG8" s="238"/>
      <c r="DHH8" s="238"/>
      <c r="DHI8" s="238"/>
      <c r="DHJ8" s="238"/>
      <c r="DHK8" s="238"/>
      <c r="DHL8" s="238"/>
      <c r="DHM8" s="238"/>
      <c r="DHN8" s="238"/>
      <c r="DHO8" s="238"/>
      <c r="DHP8" s="238"/>
      <c r="DHQ8" s="238"/>
      <c r="DHR8" s="238"/>
      <c r="DHS8" s="238"/>
      <c r="DHT8" s="238"/>
      <c r="DHU8" s="238"/>
      <c r="DHV8" s="238"/>
      <c r="DHW8" s="238"/>
      <c r="DHX8" s="238"/>
      <c r="DHY8" s="238"/>
      <c r="DHZ8" s="238"/>
      <c r="DIA8" s="238"/>
      <c r="DIB8" s="238"/>
      <c r="DIC8" s="238"/>
      <c r="DID8" s="238"/>
      <c r="DIE8" s="238"/>
      <c r="DIF8" s="238"/>
      <c r="DIG8" s="238"/>
      <c r="DIH8" s="238"/>
      <c r="DII8" s="238"/>
      <c r="DIJ8" s="238"/>
      <c r="DIK8" s="238"/>
      <c r="DIL8" s="238"/>
      <c r="DIM8" s="238"/>
      <c r="DIN8" s="238"/>
      <c r="DIO8" s="238"/>
      <c r="DIP8" s="238"/>
      <c r="DIQ8" s="238"/>
      <c r="DIR8" s="238"/>
      <c r="DIS8" s="238"/>
      <c r="DIT8" s="238"/>
      <c r="DIU8" s="238"/>
      <c r="DIV8" s="238"/>
      <c r="DIW8" s="238"/>
      <c r="DIX8" s="238"/>
      <c r="DIY8" s="238"/>
      <c r="DIZ8" s="238"/>
      <c r="DJA8" s="238"/>
      <c r="DJB8" s="238"/>
      <c r="DJC8" s="238"/>
      <c r="DJD8" s="238"/>
      <c r="DJE8" s="238"/>
      <c r="DJF8" s="238"/>
      <c r="DJG8" s="238"/>
      <c r="DJH8" s="238"/>
      <c r="DJI8" s="238"/>
      <c r="DJJ8" s="238"/>
      <c r="DJK8" s="238"/>
      <c r="DJL8" s="238"/>
      <c r="DJM8" s="238"/>
      <c r="DJN8" s="238"/>
      <c r="DJO8" s="238"/>
      <c r="DJP8" s="238"/>
      <c r="DJQ8" s="238"/>
      <c r="DJR8" s="238"/>
      <c r="DJS8" s="238"/>
      <c r="DJT8" s="238"/>
      <c r="DJU8" s="238"/>
      <c r="DJV8" s="238"/>
      <c r="DJW8" s="238"/>
      <c r="DJX8" s="238"/>
      <c r="DJY8" s="238"/>
      <c r="DJZ8" s="238"/>
      <c r="DKA8" s="238"/>
      <c r="DKB8" s="238"/>
      <c r="DKC8" s="238"/>
      <c r="DKD8" s="238"/>
      <c r="DKE8" s="238"/>
      <c r="DKF8" s="238"/>
      <c r="DKG8" s="238"/>
      <c r="DKH8" s="238"/>
      <c r="DKI8" s="238"/>
      <c r="DKJ8" s="238"/>
      <c r="DKK8" s="238"/>
      <c r="DKL8" s="238"/>
      <c r="DKM8" s="238"/>
      <c r="DKN8" s="238"/>
      <c r="DKO8" s="238"/>
      <c r="DKP8" s="238"/>
      <c r="DKQ8" s="238"/>
      <c r="DKR8" s="238"/>
      <c r="DKS8" s="238"/>
      <c r="DKT8" s="238"/>
      <c r="DKU8" s="238"/>
      <c r="DKV8" s="238"/>
      <c r="DKW8" s="238"/>
      <c r="DKX8" s="238"/>
      <c r="DKY8" s="238"/>
      <c r="DKZ8" s="238"/>
      <c r="DLA8" s="238"/>
      <c r="DLB8" s="238"/>
      <c r="DLC8" s="238"/>
      <c r="DLD8" s="238"/>
      <c r="DLE8" s="238"/>
      <c r="DLF8" s="238"/>
      <c r="DLG8" s="238"/>
      <c r="DLH8" s="238"/>
      <c r="DLI8" s="238"/>
      <c r="DLJ8" s="238"/>
      <c r="DLK8" s="238"/>
      <c r="DLL8" s="238"/>
      <c r="DLM8" s="238"/>
      <c r="DLN8" s="238"/>
      <c r="DLO8" s="238"/>
      <c r="DLP8" s="238"/>
      <c r="DLQ8" s="238"/>
      <c r="DLR8" s="238"/>
      <c r="DLS8" s="238"/>
      <c r="DLT8" s="238"/>
      <c r="DLU8" s="238"/>
      <c r="DLV8" s="238"/>
      <c r="DLW8" s="238"/>
      <c r="DLX8" s="238"/>
      <c r="DLY8" s="238"/>
      <c r="DLZ8" s="238"/>
      <c r="DMA8" s="238"/>
      <c r="DMB8" s="238"/>
      <c r="DMC8" s="238"/>
      <c r="DMD8" s="238"/>
      <c r="DME8" s="238"/>
      <c r="DMF8" s="238"/>
      <c r="DMG8" s="238"/>
      <c r="DMH8" s="238"/>
      <c r="DMI8" s="238"/>
      <c r="DMJ8" s="238"/>
      <c r="DMK8" s="238"/>
      <c r="DML8" s="238"/>
      <c r="DMM8" s="238"/>
      <c r="DMN8" s="238"/>
      <c r="DMO8" s="238"/>
      <c r="DMP8" s="238"/>
      <c r="DMQ8" s="238"/>
      <c r="DMR8" s="238"/>
      <c r="DMS8" s="238"/>
      <c r="DMT8" s="238"/>
      <c r="DMU8" s="238"/>
      <c r="DMV8" s="238"/>
      <c r="DMW8" s="238"/>
      <c r="DMX8" s="238"/>
      <c r="DMY8" s="238"/>
      <c r="DMZ8" s="238"/>
      <c r="DNA8" s="238"/>
      <c r="DNB8" s="238"/>
      <c r="DNC8" s="238"/>
      <c r="DND8" s="238"/>
      <c r="DNE8" s="238"/>
      <c r="DNF8" s="238"/>
      <c r="DNG8" s="238"/>
      <c r="DNH8" s="238"/>
      <c r="DNI8" s="238"/>
      <c r="DNJ8" s="238"/>
      <c r="DNK8" s="238"/>
      <c r="DNL8" s="238"/>
      <c r="DNM8" s="238"/>
      <c r="DNN8" s="238"/>
      <c r="DNO8" s="238"/>
      <c r="DNP8" s="238"/>
      <c r="DNQ8" s="238"/>
      <c r="DNR8" s="238"/>
      <c r="DNS8" s="238"/>
      <c r="DNT8" s="238"/>
      <c r="DNU8" s="238"/>
      <c r="DNV8" s="238"/>
      <c r="DNW8" s="238"/>
      <c r="DNX8" s="238"/>
      <c r="DNY8" s="238"/>
      <c r="DNZ8" s="238"/>
      <c r="DOA8" s="238"/>
      <c r="DOB8" s="238"/>
      <c r="DOC8" s="238"/>
      <c r="DOD8" s="238"/>
      <c r="DOE8" s="238"/>
      <c r="DOF8" s="238"/>
      <c r="DOG8" s="238"/>
      <c r="DOH8" s="238"/>
      <c r="DOI8" s="238"/>
      <c r="DOJ8" s="238"/>
      <c r="DOK8" s="238"/>
      <c r="DOL8" s="238"/>
      <c r="DOM8" s="238"/>
      <c r="DON8" s="238"/>
      <c r="DOO8" s="238"/>
      <c r="DOP8" s="238"/>
      <c r="DOQ8" s="238"/>
      <c r="DOR8" s="238"/>
      <c r="DOS8" s="238"/>
      <c r="DOT8" s="238"/>
      <c r="DOU8" s="238"/>
      <c r="DOV8" s="238"/>
      <c r="DOW8" s="238"/>
      <c r="DOX8" s="238"/>
      <c r="DOY8" s="238"/>
      <c r="DOZ8" s="238"/>
      <c r="DPA8" s="238"/>
      <c r="DPB8" s="238"/>
      <c r="DPC8" s="238"/>
      <c r="DPD8" s="238"/>
      <c r="DPE8" s="238"/>
      <c r="DPF8" s="238"/>
      <c r="DPG8" s="238"/>
      <c r="DPH8" s="238"/>
      <c r="DPI8" s="238"/>
      <c r="DPJ8" s="238"/>
      <c r="DPK8" s="238"/>
      <c r="DPL8" s="238"/>
      <c r="DPM8" s="238"/>
      <c r="DPN8" s="238"/>
      <c r="DPO8" s="238"/>
      <c r="DPP8" s="238"/>
      <c r="DPQ8" s="238"/>
      <c r="DPR8" s="238"/>
      <c r="DPS8" s="238"/>
      <c r="DPT8" s="238"/>
      <c r="DPU8" s="238"/>
      <c r="DPV8" s="238"/>
      <c r="DPW8" s="238"/>
      <c r="DPX8" s="238"/>
      <c r="DPY8" s="238"/>
      <c r="DPZ8" s="238"/>
      <c r="DQA8" s="238"/>
      <c r="DQB8" s="238"/>
      <c r="DQC8" s="238"/>
      <c r="DQD8" s="238"/>
      <c r="DQE8" s="238"/>
      <c r="DQF8" s="238"/>
      <c r="DQG8" s="238"/>
      <c r="DQH8" s="238"/>
      <c r="DQI8" s="238"/>
      <c r="DQJ8" s="238"/>
      <c r="DQK8" s="238"/>
      <c r="DQL8" s="238"/>
      <c r="DQM8" s="238"/>
      <c r="DQN8" s="238"/>
      <c r="DQO8" s="238"/>
      <c r="DQP8" s="238"/>
      <c r="DQQ8" s="238"/>
      <c r="DQR8" s="238"/>
      <c r="DQS8" s="238"/>
      <c r="DQT8" s="238"/>
      <c r="DQU8" s="238"/>
      <c r="DQV8" s="238"/>
      <c r="DQW8" s="238"/>
      <c r="DQX8" s="238"/>
      <c r="DQY8" s="238"/>
      <c r="DQZ8" s="238"/>
      <c r="DRA8" s="238"/>
      <c r="DRB8" s="238"/>
      <c r="DRC8" s="238"/>
      <c r="DRD8" s="238"/>
      <c r="DRE8" s="238"/>
      <c r="DRF8" s="238"/>
      <c r="DRG8" s="238"/>
      <c r="DRH8" s="238"/>
      <c r="DRI8" s="238"/>
      <c r="DRJ8" s="238"/>
      <c r="DRK8" s="238"/>
      <c r="DRL8" s="238"/>
      <c r="DRM8" s="238"/>
      <c r="DRN8" s="238"/>
      <c r="DRO8" s="238"/>
      <c r="DRP8" s="238"/>
      <c r="DRQ8" s="238"/>
      <c r="DRR8" s="238"/>
      <c r="DRS8" s="238"/>
      <c r="DRT8" s="238"/>
      <c r="DRU8" s="238"/>
      <c r="DRV8" s="238"/>
      <c r="DRW8" s="238"/>
      <c r="DRX8" s="238"/>
      <c r="DRY8" s="238"/>
      <c r="DRZ8" s="238"/>
      <c r="DSA8" s="238"/>
      <c r="DSB8" s="238"/>
      <c r="DSC8" s="238"/>
      <c r="DSD8" s="238"/>
      <c r="DSE8" s="238"/>
      <c r="DSF8" s="238"/>
      <c r="DSG8" s="238"/>
      <c r="DSH8" s="238"/>
      <c r="DSI8" s="238"/>
      <c r="DSJ8" s="238"/>
      <c r="DSK8" s="238"/>
      <c r="DSL8" s="238"/>
      <c r="DSM8" s="238"/>
      <c r="DSN8" s="238"/>
      <c r="DSO8" s="238"/>
      <c r="DSP8" s="238"/>
      <c r="DSQ8" s="238"/>
      <c r="DSR8" s="238"/>
      <c r="DSS8" s="238"/>
      <c r="DST8" s="238"/>
      <c r="DSU8" s="238"/>
      <c r="DSV8" s="238"/>
      <c r="DSW8" s="238"/>
      <c r="DSX8" s="238"/>
      <c r="DSY8" s="238"/>
      <c r="DSZ8" s="238"/>
      <c r="DTA8" s="238"/>
      <c r="DTB8" s="238"/>
      <c r="DTC8" s="238"/>
      <c r="DTD8" s="238"/>
      <c r="DTE8" s="238"/>
      <c r="DTF8" s="238"/>
      <c r="DTG8" s="238"/>
      <c r="DTH8" s="238"/>
      <c r="DTI8" s="238"/>
      <c r="DTJ8" s="238"/>
      <c r="DTK8" s="238"/>
      <c r="DTL8" s="238"/>
      <c r="DTM8" s="238"/>
      <c r="DTN8" s="238"/>
      <c r="DTO8" s="238"/>
      <c r="DTP8" s="238"/>
      <c r="DTQ8" s="238"/>
      <c r="DTR8" s="238"/>
      <c r="DTS8" s="238"/>
      <c r="DTT8" s="238"/>
      <c r="DTU8" s="238"/>
      <c r="DTV8" s="238"/>
      <c r="DTW8" s="238"/>
      <c r="DTX8" s="238"/>
      <c r="DTY8" s="238"/>
      <c r="DTZ8" s="238"/>
      <c r="DUA8" s="238"/>
      <c r="DUB8" s="238"/>
      <c r="DUC8" s="238"/>
      <c r="DUD8" s="238"/>
      <c r="DUE8" s="238"/>
      <c r="DUF8" s="238"/>
      <c r="DUG8" s="238"/>
      <c r="DUH8" s="238"/>
      <c r="DUI8" s="238"/>
      <c r="DUJ8" s="238"/>
      <c r="DUK8" s="238"/>
      <c r="DUL8" s="238"/>
      <c r="DUM8" s="238"/>
      <c r="DUN8" s="238"/>
      <c r="DUO8" s="238"/>
      <c r="DUP8" s="238"/>
      <c r="DUQ8" s="238"/>
      <c r="DUR8" s="238"/>
      <c r="DUS8" s="238"/>
      <c r="DUT8" s="238"/>
      <c r="DUU8" s="238"/>
      <c r="DUV8" s="238"/>
      <c r="DUW8" s="238"/>
      <c r="DUX8" s="238"/>
      <c r="DUY8" s="238"/>
      <c r="DUZ8" s="238"/>
      <c r="DVA8" s="238"/>
      <c r="DVB8" s="238"/>
      <c r="DVC8" s="238"/>
      <c r="DVD8" s="238"/>
      <c r="DVE8" s="238"/>
      <c r="DVF8" s="238"/>
      <c r="DVG8" s="238"/>
      <c r="DVH8" s="238"/>
      <c r="DVI8" s="238"/>
      <c r="DVJ8" s="238"/>
      <c r="DVK8" s="238"/>
      <c r="DVL8" s="238"/>
      <c r="DVM8" s="238"/>
      <c r="DVN8" s="238"/>
      <c r="DVO8" s="238"/>
      <c r="DVP8" s="238"/>
      <c r="DVQ8" s="238"/>
      <c r="DVR8" s="238"/>
      <c r="DVS8" s="238"/>
      <c r="DVT8" s="238"/>
      <c r="DVU8" s="238"/>
      <c r="DVV8" s="238"/>
      <c r="DVW8" s="238"/>
      <c r="DVX8" s="238"/>
      <c r="DVY8" s="238"/>
      <c r="DVZ8" s="238"/>
      <c r="DWA8" s="238"/>
      <c r="DWB8" s="238"/>
      <c r="DWC8" s="238"/>
      <c r="DWD8" s="238"/>
      <c r="DWE8" s="238"/>
      <c r="DWF8" s="238"/>
      <c r="DWG8" s="238"/>
      <c r="DWH8" s="238"/>
      <c r="DWI8" s="238"/>
      <c r="DWJ8" s="238"/>
      <c r="DWK8" s="238"/>
      <c r="DWL8" s="238"/>
      <c r="DWM8" s="238"/>
      <c r="DWN8" s="238"/>
      <c r="DWO8" s="238"/>
      <c r="DWP8" s="238"/>
      <c r="DWQ8" s="238"/>
      <c r="DWR8" s="238"/>
      <c r="DWS8" s="238"/>
      <c r="DWT8" s="238"/>
      <c r="DWU8" s="238"/>
      <c r="DWV8" s="238"/>
      <c r="DWW8" s="238"/>
      <c r="DWX8" s="238"/>
      <c r="DWY8" s="238"/>
      <c r="DWZ8" s="238"/>
      <c r="DXA8" s="238"/>
      <c r="DXB8" s="238"/>
      <c r="DXC8" s="238"/>
      <c r="DXD8" s="238"/>
      <c r="DXE8" s="238"/>
      <c r="DXF8" s="238"/>
      <c r="DXG8" s="238"/>
      <c r="DXH8" s="238"/>
      <c r="DXI8" s="238"/>
      <c r="DXJ8" s="238"/>
      <c r="DXK8" s="238"/>
      <c r="DXL8" s="238"/>
      <c r="DXM8" s="238"/>
      <c r="DXN8" s="238"/>
      <c r="DXO8" s="238"/>
      <c r="DXP8" s="238"/>
      <c r="DXQ8" s="238"/>
      <c r="DXR8" s="238"/>
      <c r="DXS8" s="238"/>
      <c r="DXT8" s="238"/>
      <c r="DXU8" s="238"/>
      <c r="DXV8" s="238"/>
      <c r="DXW8" s="238"/>
      <c r="DXX8" s="238"/>
      <c r="DXY8" s="238"/>
      <c r="DXZ8" s="238"/>
      <c r="DYA8" s="238"/>
      <c r="DYB8" s="238"/>
      <c r="DYC8" s="238"/>
      <c r="DYD8" s="238"/>
      <c r="DYE8" s="238"/>
      <c r="DYF8" s="238"/>
      <c r="DYG8" s="238"/>
      <c r="DYH8" s="238"/>
      <c r="DYI8" s="238"/>
      <c r="DYJ8" s="238"/>
      <c r="DYK8" s="238"/>
      <c r="DYL8" s="238"/>
      <c r="DYM8" s="238"/>
      <c r="DYN8" s="238"/>
      <c r="DYO8" s="238"/>
      <c r="DYP8" s="238"/>
      <c r="DYQ8" s="238"/>
      <c r="DYR8" s="238"/>
      <c r="DYS8" s="238"/>
      <c r="DYT8" s="238"/>
      <c r="DYU8" s="238"/>
      <c r="DYV8" s="238"/>
      <c r="DYW8" s="238"/>
      <c r="DYX8" s="238"/>
      <c r="DYY8" s="238"/>
      <c r="DYZ8" s="238"/>
      <c r="DZA8" s="238"/>
      <c r="DZB8" s="238"/>
      <c r="DZC8" s="238"/>
      <c r="DZD8" s="238"/>
      <c r="DZE8" s="238"/>
      <c r="DZF8" s="238"/>
      <c r="DZG8" s="238"/>
      <c r="DZH8" s="238"/>
      <c r="DZI8" s="238"/>
      <c r="DZJ8" s="238"/>
      <c r="DZK8" s="238"/>
      <c r="DZL8" s="238"/>
      <c r="DZM8" s="238"/>
      <c r="DZN8" s="238"/>
      <c r="DZO8" s="238"/>
      <c r="DZP8" s="238"/>
      <c r="DZQ8" s="238"/>
      <c r="DZR8" s="238"/>
      <c r="DZS8" s="238"/>
      <c r="DZT8" s="238"/>
      <c r="DZU8" s="238"/>
      <c r="DZV8" s="238"/>
      <c r="DZW8" s="238"/>
      <c r="DZX8" s="238"/>
      <c r="DZY8" s="238"/>
      <c r="DZZ8" s="238"/>
      <c r="EAA8" s="238"/>
      <c r="EAB8" s="238"/>
      <c r="EAC8" s="238"/>
      <c r="EAD8" s="238"/>
      <c r="EAE8" s="238"/>
      <c r="EAF8" s="238"/>
      <c r="EAG8" s="238"/>
      <c r="EAH8" s="238"/>
      <c r="EAI8" s="238"/>
      <c r="EAJ8" s="238"/>
      <c r="EAK8" s="238"/>
      <c r="EAL8" s="238"/>
      <c r="EAM8" s="238"/>
      <c r="EAN8" s="238"/>
      <c r="EAO8" s="238"/>
      <c r="EAP8" s="238"/>
      <c r="EAQ8" s="238"/>
      <c r="EAR8" s="238"/>
      <c r="EAS8" s="238"/>
      <c r="EAT8" s="238"/>
      <c r="EAU8" s="238"/>
      <c r="EAV8" s="238"/>
      <c r="EAW8" s="238"/>
      <c r="EAX8" s="238"/>
      <c r="EAY8" s="238"/>
      <c r="EAZ8" s="238"/>
      <c r="EBA8" s="238"/>
      <c r="EBB8" s="238"/>
      <c r="EBC8" s="238"/>
      <c r="EBD8" s="238"/>
      <c r="EBE8" s="238"/>
      <c r="EBF8" s="238"/>
      <c r="EBG8" s="238"/>
      <c r="EBH8" s="238"/>
      <c r="EBI8" s="238"/>
      <c r="EBJ8" s="238"/>
      <c r="EBK8" s="238"/>
      <c r="EBL8" s="238"/>
      <c r="EBM8" s="238"/>
      <c r="EBN8" s="238"/>
      <c r="EBO8" s="238"/>
      <c r="EBP8" s="238"/>
      <c r="EBQ8" s="238"/>
      <c r="EBR8" s="238"/>
      <c r="EBS8" s="238"/>
      <c r="EBT8" s="238"/>
      <c r="EBU8" s="238"/>
      <c r="EBV8" s="238"/>
      <c r="EBW8" s="238"/>
      <c r="EBX8" s="238"/>
      <c r="EBY8" s="238"/>
      <c r="EBZ8" s="238"/>
      <c r="ECA8" s="238"/>
      <c r="ECB8" s="238"/>
      <c r="ECC8" s="238"/>
      <c r="ECD8" s="238"/>
      <c r="ECE8" s="238"/>
      <c r="ECF8" s="238"/>
      <c r="ECG8" s="238"/>
      <c r="ECH8" s="238"/>
      <c r="ECI8" s="238"/>
      <c r="ECJ8" s="238"/>
      <c r="ECK8" s="238"/>
      <c r="ECL8" s="238"/>
      <c r="ECM8" s="238"/>
      <c r="ECN8" s="238"/>
      <c r="ECO8" s="238"/>
      <c r="ECP8" s="238"/>
      <c r="ECQ8" s="238"/>
      <c r="ECR8" s="238"/>
      <c r="ECS8" s="238"/>
      <c r="ECT8" s="238"/>
      <c r="ECU8" s="238"/>
      <c r="ECV8" s="238"/>
      <c r="ECW8" s="238"/>
      <c r="ECX8" s="238"/>
      <c r="ECY8" s="238"/>
      <c r="ECZ8" s="238"/>
      <c r="EDA8" s="238"/>
      <c r="EDB8" s="238"/>
      <c r="EDC8" s="238"/>
      <c r="EDD8" s="238"/>
      <c r="EDE8" s="238"/>
      <c r="EDF8" s="238"/>
      <c r="EDG8" s="238"/>
      <c r="EDH8" s="238"/>
      <c r="EDI8" s="238"/>
      <c r="EDJ8" s="238"/>
      <c r="EDK8" s="238"/>
      <c r="EDL8" s="238"/>
      <c r="EDM8" s="238"/>
      <c r="EDN8" s="238"/>
      <c r="EDO8" s="238"/>
      <c r="EDP8" s="238"/>
      <c r="EDQ8" s="238"/>
      <c r="EDR8" s="238"/>
      <c r="EDS8" s="238"/>
      <c r="EDT8" s="238"/>
      <c r="EDU8" s="238"/>
      <c r="EDV8" s="238"/>
      <c r="EDW8" s="238"/>
      <c r="EDX8" s="238"/>
      <c r="EDY8" s="238"/>
      <c r="EDZ8" s="238"/>
      <c r="EEA8" s="238"/>
      <c r="EEB8" s="238"/>
      <c r="EEC8" s="238"/>
      <c r="EED8" s="238"/>
      <c r="EEE8" s="238"/>
      <c r="EEF8" s="238"/>
      <c r="EEG8" s="238"/>
      <c r="EEH8" s="238"/>
      <c r="EEI8" s="238"/>
      <c r="EEJ8" s="238"/>
      <c r="EEK8" s="238"/>
      <c r="EEL8" s="238"/>
      <c r="EEM8" s="238"/>
      <c r="EEN8" s="238"/>
      <c r="EEO8" s="238"/>
      <c r="EEP8" s="238"/>
      <c r="EEQ8" s="238"/>
      <c r="EER8" s="238"/>
      <c r="EES8" s="238"/>
      <c r="EET8" s="238"/>
      <c r="EEU8" s="238"/>
      <c r="EEV8" s="238"/>
      <c r="EEW8" s="238"/>
      <c r="EEX8" s="238"/>
      <c r="EEY8" s="238"/>
      <c r="EEZ8" s="238"/>
      <c r="EFA8" s="238"/>
      <c r="EFB8" s="238"/>
      <c r="EFC8" s="238"/>
      <c r="EFD8" s="238"/>
      <c r="EFE8" s="238"/>
      <c r="EFF8" s="238"/>
      <c r="EFG8" s="238"/>
      <c r="EFH8" s="238"/>
      <c r="EFI8" s="238"/>
      <c r="EFJ8" s="238"/>
      <c r="EFK8" s="238"/>
      <c r="EFL8" s="238"/>
      <c r="EFM8" s="238"/>
      <c r="EFN8" s="238"/>
      <c r="EFO8" s="238"/>
      <c r="EFP8" s="238"/>
      <c r="EFQ8" s="238"/>
      <c r="EFR8" s="238"/>
      <c r="EFS8" s="238"/>
      <c r="EFT8" s="238"/>
      <c r="EFU8" s="238"/>
      <c r="EFV8" s="238"/>
      <c r="EFW8" s="238"/>
      <c r="EFX8" s="238"/>
      <c r="EFY8" s="238"/>
      <c r="EFZ8" s="238"/>
      <c r="EGA8" s="238"/>
      <c r="EGB8" s="238"/>
      <c r="EGC8" s="238"/>
      <c r="EGD8" s="238"/>
      <c r="EGE8" s="238"/>
      <c r="EGF8" s="238"/>
      <c r="EGG8" s="238"/>
      <c r="EGH8" s="238"/>
      <c r="EGI8" s="238"/>
      <c r="EGJ8" s="238"/>
      <c r="EGK8" s="238"/>
      <c r="EGL8" s="238"/>
      <c r="EGM8" s="238"/>
      <c r="EGN8" s="238"/>
      <c r="EGO8" s="238"/>
      <c r="EGP8" s="238"/>
      <c r="EGQ8" s="238"/>
      <c r="EGR8" s="238"/>
      <c r="EGS8" s="238"/>
      <c r="EGT8" s="238"/>
      <c r="EGU8" s="238"/>
      <c r="EGV8" s="238"/>
      <c r="EGW8" s="238"/>
      <c r="EGX8" s="238"/>
      <c r="EGY8" s="238"/>
      <c r="EGZ8" s="238"/>
      <c r="EHA8" s="238"/>
      <c r="EHB8" s="238"/>
      <c r="EHC8" s="238"/>
      <c r="EHD8" s="238"/>
      <c r="EHE8" s="238"/>
      <c r="EHF8" s="238"/>
      <c r="EHG8" s="238"/>
      <c r="EHH8" s="238"/>
      <c r="EHI8" s="238"/>
      <c r="EHJ8" s="238"/>
      <c r="EHK8" s="238"/>
      <c r="EHL8" s="238"/>
      <c r="EHM8" s="238"/>
      <c r="EHN8" s="238"/>
      <c r="EHO8" s="238"/>
      <c r="EHP8" s="238"/>
      <c r="EHQ8" s="238"/>
      <c r="EHR8" s="238"/>
      <c r="EHS8" s="238"/>
      <c r="EHT8" s="238"/>
      <c r="EHU8" s="238"/>
      <c r="EHV8" s="238"/>
      <c r="EHW8" s="238"/>
      <c r="EHX8" s="238"/>
      <c r="EHY8" s="238"/>
      <c r="EHZ8" s="238"/>
      <c r="EIA8" s="238"/>
      <c r="EIB8" s="238"/>
      <c r="EIC8" s="238"/>
      <c r="EID8" s="238"/>
      <c r="EIE8" s="238"/>
      <c r="EIF8" s="238"/>
      <c r="EIG8" s="238"/>
      <c r="EIH8" s="238"/>
      <c r="EII8" s="238"/>
      <c r="EIJ8" s="238"/>
      <c r="EIK8" s="238"/>
      <c r="EIL8" s="238"/>
      <c r="EIM8" s="238"/>
      <c r="EIN8" s="238"/>
      <c r="EIO8" s="238"/>
      <c r="EIP8" s="238"/>
      <c r="EIQ8" s="238"/>
      <c r="EIR8" s="238"/>
      <c r="EIS8" s="238"/>
      <c r="EIT8" s="238"/>
      <c r="EIU8" s="238"/>
      <c r="EIV8" s="238"/>
      <c r="EIW8" s="238"/>
      <c r="EIX8" s="238"/>
      <c r="EIY8" s="238"/>
      <c r="EIZ8" s="238"/>
      <c r="EJA8" s="238"/>
      <c r="EJB8" s="238"/>
      <c r="EJC8" s="238"/>
      <c r="EJD8" s="238"/>
      <c r="EJE8" s="238"/>
      <c r="EJF8" s="238"/>
      <c r="EJG8" s="238"/>
      <c r="EJH8" s="238"/>
      <c r="EJI8" s="238"/>
      <c r="EJJ8" s="238"/>
      <c r="EJK8" s="238"/>
      <c r="EJL8" s="238"/>
      <c r="EJM8" s="238"/>
      <c r="EJN8" s="238"/>
      <c r="EJO8" s="238"/>
      <c r="EJP8" s="238"/>
      <c r="EJQ8" s="238"/>
      <c r="EJR8" s="238"/>
      <c r="EJS8" s="238"/>
      <c r="EJT8" s="238"/>
      <c r="EJU8" s="238"/>
      <c r="EJV8" s="238"/>
      <c r="EJW8" s="238"/>
      <c r="EJX8" s="238"/>
      <c r="EJY8" s="238"/>
      <c r="EJZ8" s="238"/>
      <c r="EKA8" s="238"/>
      <c r="EKB8" s="238"/>
      <c r="EKC8" s="238"/>
      <c r="EKD8" s="238"/>
      <c r="EKE8" s="238"/>
      <c r="EKF8" s="238"/>
      <c r="EKG8" s="238"/>
      <c r="EKH8" s="238"/>
      <c r="EKI8" s="238"/>
      <c r="EKJ8" s="238"/>
      <c r="EKK8" s="238"/>
      <c r="EKL8" s="238"/>
      <c r="EKM8" s="238"/>
      <c r="EKN8" s="238"/>
      <c r="EKO8" s="238"/>
      <c r="EKP8" s="238"/>
      <c r="EKQ8" s="238"/>
      <c r="EKR8" s="238"/>
      <c r="EKS8" s="238"/>
      <c r="EKT8" s="238"/>
      <c r="EKU8" s="238"/>
      <c r="EKV8" s="238"/>
      <c r="EKW8" s="238"/>
      <c r="EKX8" s="238"/>
      <c r="EKY8" s="238"/>
      <c r="EKZ8" s="238"/>
      <c r="ELA8" s="238"/>
      <c r="ELB8" s="238"/>
      <c r="ELC8" s="238"/>
      <c r="ELD8" s="238"/>
      <c r="ELE8" s="238"/>
      <c r="ELF8" s="238"/>
      <c r="ELG8" s="238"/>
      <c r="ELH8" s="238"/>
      <c r="ELI8" s="238"/>
      <c r="ELJ8" s="238"/>
      <c r="ELK8" s="238"/>
      <c r="ELL8" s="238"/>
      <c r="ELM8" s="238"/>
      <c r="ELN8" s="238"/>
      <c r="ELO8" s="238"/>
      <c r="ELP8" s="238"/>
      <c r="ELQ8" s="238"/>
      <c r="ELR8" s="238"/>
      <c r="ELS8" s="238"/>
      <c r="ELT8" s="238"/>
      <c r="ELU8" s="238"/>
      <c r="ELV8" s="238"/>
      <c r="ELW8" s="238"/>
      <c r="ELX8" s="238"/>
      <c r="ELY8" s="238"/>
      <c r="ELZ8" s="238"/>
      <c r="EMA8" s="238"/>
      <c r="EMB8" s="238"/>
      <c r="EMC8" s="238"/>
      <c r="EMD8" s="238"/>
      <c r="EME8" s="238"/>
      <c r="EMF8" s="238"/>
      <c r="EMG8" s="238"/>
      <c r="EMH8" s="238"/>
      <c r="EMI8" s="238"/>
      <c r="EMJ8" s="238"/>
      <c r="EMK8" s="238"/>
      <c r="EML8" s="238"/>
      <c r="EMM8" s="238"/>
      <c r="EMN8" s="238"/>
      <c r="EMO8" s="238"/>
      <c r="EMP8" s="238"/>
      <c r="EMQ8" s="238"/>
      <c r="EMR8" s="238"/>
      <c r="EMS8" s="238"/>
      <c r="EMT8" s="238"/>
      <c r="EMU8" s="238"/>
      <c r="EMV8" s="238"/>
      <c r="EMW8" s="238"/>
      <c r="EMX8" s="238"/>
      <c r="EMY8" s="238"/>
      <c r="EMZ8" s="238"/>
      <c r="ENA8" s="238"/>
      <c r="ENB8" s="238"/>
      <c r="ENC8" s="238"/>
      <c r="END8" s="238"/>
      <c r="ENE8" s="238"/>
      <c r="ENF8" s="238"/>
      <c r="ENG8" s="238"/>
      <c r="ENH8" s="238"/>
      <c r="ENI8" s="238"/>
      <c r="ENJ8" s="238"/>
      <c r="ENK8" s="238"/>
      <c r="ENL8" s="238"/>
      <c r="ENM8" s="238"/>
      <c r="ENN8" s="238"/>
      <c r="ENO8" s="238"/>
      <c r="ENP8" s="238"/>
      <c r="ENQ8" s="238"/>
      <c r="ENR8" s="238"/>
      <c r="ENS8" s="238"/>
      <c r="ENT8" s="238"/>
      <c r="ENU8" s="238"/>
      <c r="ENV8" s="238"/>
      <c r="ENW8" s="238"/>
      <c r="ENX8" s="238"/>
      <c r="ENY8" s="238"/>
      <c r="ENZ8" s="238"/>
      <c r="EOA8" s="238"/>
      <c r="EOB8" s="238"/>
      <c r="EOC8" s="238"/>
      <c r="EOD8" s="238"/>
      <c r="EOE8" s="238"/>
      <c r="EOF8" s="238"/>
      <c r="EOG8" s="238"/>
      <c r="EOH8" s="238"/>
      <c r="EOI8" s="238"/>
      <c r="EOJ8" s="238"/>
      <c r="EOK8" s="238"/>
      <c r="EOL8" s="238"/>
      <c r="EOM8" s="238"/>
      <c r="EON8" s="238"/>
      <c r="EOO8" s="238"/>
      <c r="EOP8" s="238"/>
      <c r="EOQ8" s="238"/>
      <c r="EOR8" s="238"/>
      <c r="EOS8" s="238"/>
      <c r="EOT8" s="238"/>
      <c r="EOU8" s="238"/>
      <c r="EOV8" s="238"/>
      <c r="EOW8" s="238"/>
      <c r="EOX8" s="238"/>
      <c r="EOY8" s="238"/>
      <c r="EOZ8" s="238"/>
      <c r="EPA8" s="238"/>
      <c r="EPB8" s="238"/>
      <c r="EPC8" s="238"/>
      <c r="EPD8" s="238"/>
      <c r="EPE8" s="238"/>
      <c r="EPF8" s="238"/>
      <c r="EPG8" s="238"/>
      <c r="EPH8" s="238"/>
      <c r="EPI8" s="238"/>
      <c r="EPJ8" s="238"/>
      <c r="EPK8" s="238"/>
      <c r="EPL8" s="238"/>
      <c r="EPM8" s="238"/>
      <c r="EPN8" s="238"/>
      <c r="EPO8" s="238"/>
      <c r="EPP8" s="238"/>
      <c r="EPQ8" s="238"/>
      <c r="EPR8" s="238"/>
      <c r="EPS8" s="238"/>
      <c r="EPT8" s="238"/>
      <c r="EPU8" s="238"/>
      <c r="EPV8" s="238"/>
      <c r="EPW8" s="238"/>
      <c r="EPX8" s="238"/>
      <c r="EPY8" s="238"/>
      <c r="EPZ8" s="238"/>
      <c r="EQA8" s="238"/>
      <c r="EQB8" s="238"/>
      <c r="EQC8" s="238"/>
      <c r="EQD8" s="238"/>
      <c r="EQE8" s="238"/>
      <c r="EQF8" s="238"/>
      <c r="EQG8" s="238"/>
      <c r="EQH8" s="238"/>
      <c r="EQI8" s="238"/>
      <c r="EQJ8" s="238"/>
      <c r="EQK8" s="238"/>
      <c r="EQL8" s="238"/>
      <c r="EQM8" s="238"/>
      <c r="EQN8" s="238"/>
      <c r="EQO8" s="238"/>
      <c r="EQP8" s="238"/>
      <c r="EQQ8" s="238"/>
      <c r="EQR8" s="238"/>
      <c r="EQS8" s="238"/>
      <c r="EQT8" s="238"/>
      <c r="EQU8" s="238"/>
      <c r="EQV8" s="238"/>
      <c r="EQW8" s="238"/>
      <c r="EQX8" s="238"/>
      <c r="EQY8" s="238"/>
      <c r="EQZ8" s="238"/>
      <c r="ERA8" s="238"/>
      <c r="ERB8" s="238"/>
      <c r="ERC8" s="238"/>
      <c r="ERD8" s="238"/>
      <c r="ERE8" s="238"/>
      <c r="ERF8" s="238"/>
      <c r="ERG8" s="238"/>
      <c r="ERH8" s="238"/>
      <c r="ERI8" s="238"/>
      <c r="ERJ8" s="238"/>
      <c r="ERK8" s="238"/>
      <c r="ERL8" s="238"/>
      <c r="ERM8" s="238"/>
      <c r="ERN8" s="238"/>
      <c r="ERO8" s="238"/>
      <c r="ERP8" s="238"/>
      <c r="ERQ8" s="238"/>
      <c r="ERR8" s="238"/>
      <c r="ERS8" s="238"/>
      <c r="ERT8" s="238"/>
      <c r="ERU8" s="238"/>
      <c r="ERV8" s="238"/>
      <c r="ERW8" s="238"/>
      <c r="ERX8" s="238"/>
      <c r="ERY8" s="238"/>
      <c r="ERZ8" s="238"/>
      <c r="ESA8" s="238"/>
      <c r="ESB8" s="238"/>
      <c r="ESC8" s="238"/>
      <c r="ESD8" s="238"/>
      <c r="ESE8" s="238"/>
      <c r="ESF8" s="238"/>
      <c r="ESG8" s="238"/>
      <c r="ESH8" s="238"/>
      <c r="ESI8" s="238"/>
      <c r="ESJ8" s="238"/>
      <c r="ESK8" s="238"/>
      <c r="ESL8" s="238"/>
      <c r="ESM8" s="238"/>
      <c r="ESN8" s="238"/>
      <c r="ESO8" s="238"/>
      <c r="ESP8" s="238"/>
      <c r="ESQ8" s="238"/>
      <c r="ESR8" s="238"/>
      <c r="ESS8" s="238"/>
      <c r="EST8" s="238"/>
      <c r="ESU8" s="238"/>
      <c r="ESV8" s="238"/>
      <c r="ESW8" s="238"/>
      <c r="ESX8" s="238"/>
      <c r="ESY8" s="238"/>
      <c r="ESZ8" s="238"/>
      <c r="ETA8" s="238"/>
      <c r="ETB8" s="238"/>
      <c r="ETC8" s="238"/>
      <c r="ETD8" s="238"/>
      <c r="ETE8" s="238"/>
      <c r="ETF8" s="238"/>
      <c r="ETG8" s="238"/>
      <c r="ETH8" s="238"/>
      <c r="ETI8" s="238"/>
      <c r="ETJ8" s="238"/>
      <c r="ETK8" s="238"/>
      <c r="ETL8" s="238"/>
      <c r="ETM8" s="238"/>
      <c r="ETN8" s="238"/>
      <c r="ETO8" s="238"/>
      <c r="ETP8" s="238"/>
      <c r="ETQ8" s="238"/>
      <c r="ETR8" s="238"/>
      <c r="ETS8" s="238"/>
      <c r="ETT8" s="238"/>
      <c r="ETU8" s="238"/>
      <c r="ETV8" s="238"/>
      <c r="ETW8" s="238"/>
      <c r="ETX8" s="238"/>
      <c r="ETY8" s="238"/>
      <c r="ETZ8" s="238"/>
      <c r="EUA8" s="238"/>
      <c r="EUB8" s="238"/>
      <c r="EUC8" s="238"/>
      <c r="EUD8" s="238"/>
      <c r="EUE8" s="238"/>
      <c r="EUF8" s="238"/>
      <c r="EUG8" s="238"/>
      <c r="EUH8" s="238"/>
      <c r="EUI8" s="238"/>
      <c r="EUJ8" s="238"/>
      <c r="EUK8" s="238"/>
      <c r="EUL8" s="238"/>
      <c r="EUM8" s="238"/>
      <c r="EUN8" s="238"/>
      <c r="EUO8" s="238"/>
      <c r="EUP8" s="238"/>
      <c r="EUQ8" s="238"/>
      <c r="EUR8" s="238"/>
      <c r="EUS8" s="238"/>
      <c r="EUT8" s="238"/>
      <c r="EUU8" s="238"/>
      <c r="EUV8" s="238"/>
      <c r="EUW8" s="238"/>
      <c r="EUX8" s="238"/>
      <c r="EUY8" s="238"/>
      <c r="EUZ8" s="238"/>
      <c r="EVA8" s="238"/>
      <c r="EVB8" s="238"/>
      <c r="EVC8" s="238"/>
      <c r="EVD8" s="238"/>
      <c r="EVE8" s="238"/>
      <c r="EVF8" s="238"/>
      <c r="EVG8" s="238"/>
      <c r="EVH8" s="238"/>
      <c r="EVI8" s="238"/>
      <c r="EVJ8" s="238"/>
      <c r="EVK8" s="238"/>
      <c r="EVL8" s="238"/>
      <c r="EVM8" s="238"/>
      <c r="EVN8" s="238"/>
      <c r="EVO8" s="238"/>
      <c r="EVP8" s="238"/>
      <c r="EVQ8" s="238"/>
      <c r="EVR8" s="238"/>
      <c r="EVS8" s="238"/>
      <c r="EVT8" s="238"/>
      <c r="EVU8" s="238"/>
      <c r="EVV8" s="238"/>
      <c r="EVW8" s="238"/>
      <c r="EVX8" s="238"/>
      <c r="EVY8" s="238"/>
      <c r="EVZ8" s="238"/>
      <c r="EWA8" s="238"/>
      <c r="EWB8" s="238"/>
      <c r="EWC8" s="238"/>
      <c r="EWD8" s="238"/>
      <c r="EWE8" s="238"/>
      <c r="EWF8" s="238"/>
      <c r="EWG8" s="238"/>
      <c r="EWH8" s="238"/>
      <c r="EWI8" s="238"/>
      <c r="EWJ8" s="238"/>
      <c r="EWK8" s="238"/>
      <c r="EWL8" s="238"/>
      <c r="EWM8" s="238"/>
      <c r="EWN8" s="238"/>
      <c r="EWO8" s="238"/>
      <c r="EWP8" s="238"/>
      <c r="EWQ8" s="238"/>
      <c r="EWR8" s="238"/>
      <c r="EWS8" s="238"/>
      <c r="EWT8" s="238"/>
      <c r="EWU8" s="238"/>
      <c r="EWV8" s="238"/>
      <c r="EWW8" s="238"/>
      <c r="EWX8" s="238"/>
      <c r="EWY8" s="238"/>
      <c r="EWZ8" s="238"/>
      <c r="EXA8" s="238"/>
      <c r="EXB8" s="238"/>
      <c r="EXC8" s="238"/>
      <c r="EXD8" s="238"/>
      <c r="EXE8" s="238"/>
      <c r="EXF8" s="238"/>
      <c r="EXG8" s="238"/>
      <c r="EXH8" s="238"/>
      <c r="EXI8" s="238"/>
      <c r="EXJ8" s="238"/>
      <c r="EXK8" s="238"/>
      <c r="EXL8" s="238"/>
      <c r="EXM8" s="238"/>
      <c r="EXN8" s="238"/>
      <c r="EXO8" s="238"/>
      <c r="EXP8" s="238"/>
      <c r="EXQ8" s="238"/>
      <c r="EXR8" s="238"/>
      <c r="EXS8" s="238"/>
      <c r="EXT8" s="238"/>
      <c r="EXU8" s="238"/>
      <c r="EXV8" s="238"/>
      <c r="EXW8" s="238"/>
      <c r="EXX8" s="238"/>
      <c r="EXY8" s="238"/>
      <c r="EXZ8" s="238"/>
      <c r="EYA8" s="238"/>
      <c r="EYB8" s="238"/>
      <c r="EYC8" s="238"/>
      <c r="EYD8" s="238"/>
      <c r="EYE8" s="238"/>
      <c r="EYF8" s="238"/>
      <c r="EYG8" s="238"/>
      <c r="EYH8" s="238"/>
      <c r="EYI8" s="238"/>
      <c r="EYJ8" s="238"/>
      <c r="EYK8" s="238"/>
      <c r="EYL8" s="238"/>
      <c r="EYM8" s="238"/>
      <c r="EYN8" s="238"/>
      <c r="EYO8" s="238"/>
      <c r="EYP8" s="238"/>
      <c r="EYQ8" s="238"/>
      <c r="EYR8" s="238"/>
      <c r="EYS8" s="238"/>
      <c r="EYT8" s="238"/>
      <c r="EYU8" s="238"/>
      <c r="EYV8" s="238"/>
      <c r="EYW8" s="238"/>
      <c r="EYX8" s="238"/>
      <c r="EYY8" s="238"/>
      <c r="EYZ8" s="238"/>
      <c r="EZA8" s="238"/>
      <c r="EZB8" s="238"/>
      <c r="EZC8" s="238"/>
      <c r="EZD8" s="238"/>
      <c r="EZE8" s="238"/>
      <c r="EZF8" s="238"/>
      <c r="EZG8" s="238"/>
      <c r="EZH8" s="238"/>
      <c r="EZI8" s="238"/>
      <c r="EZJ8" s="238"/>
      <c r="EZK8" s="238"/>
      <c r="EZL8" s="238"/>
      <c r="EZM8" s="238"/>
      <c r="EZN8" s="238"/>
      <c r="EZO8" s="238"/>
      <c r="EZP8" s="238"/>
      <c r="EZQ8" s="238"/>
      <c r="EZR8" s="238"/>
      <c r="EZS8" s="238"/>
      <c r="EZT8" s="238"/>
      <c r="EZU8" s="238"/>
      <c r="EZV8" s="238"/>
      <c r="EZW8" s="238"/>
      <c r="EZX8" s="238"/>
      <c r="EZY8" s="238"/>
      <c r="EZZ8" s="238"/>
      <c r="FAA8" s="238"/>
      <c r="FAB8" s="238"/>
      <c r="FAC8" s="238"/>
      <c r="FAD8" s="238"/>
      <c r="FAE8" s="238"/>
      <c r="FAF8" s="238"/>
      <c r="FAG8" s="238"/>
      <c r="FAH8" s="238"/>
      <c r="FAI8" s="238"/>
      <c r="FAJ8" s="238"/>
      <c r="FAK8" s="238"/>
      <c r="FAL8" s="238"/>
      <c r="FAM8" s="238"/>
      <c r="FAN8" s="238"/>
      <c r="FAO8" s="238"/>
      <c r="FAP8" s="238"/>
      <c r="FAQ8" s="238"/>
      <c r="FAR8" s="238"/>
      <c r="FAS8" s="238"/>
      <c r="FAT8" s="238"/>
      <c r="FAU8" s="238"/>
      <c r="FAV8" s="238"/>
      <c r="FAW8" s="238"/>
      <c r="FAX8" s="238"/>
      <c r="FAY8" s="238"/>
      <c r="FAZ8" s="238"/>
      <c r="FBA8" s="238"/>
      <c r="FBB8" s="238"/>
      <c r="FBC8" s="238"/>
      <c r="FBD8" s="238"/>
      <c r="FBE8" s="238"/>
      <c r="FBF8" s="238"/>
      <c r="FBG8" s="238"/>
      <c r="FBH8" s="238"/>
      <c r="FBI8" s="238"/>
      <c r="FBJ8" s="238"/>
      <c r="FBK8" s="238"/>
      <c r="FBL8" s="238"/>
      <c r="FBM8" s="238"/>
      <c r="FBN8" s="238"/>
      <c r="FBO8" s="238"/>
      <c r="FBP8" s="238"/>
      <c r="FBQ8" s="238"/>
      <c r="FBR8" s="238"/>
      <c r="FBS8" s="238"/>
      <c r="FBT8" s="238"/>
      <c r="FBU8" s="238"/>
      <c r="FBV8" s="238"/>
      <c r="FBW8" s="238"/>
      <c r="FBX8" s="238"/>
      <c r="FBY8" s="238"/>
      <c r="FBZ8" s="238"/>
      <c r="FCA8" s="238"/>
      <c r="FCB8" s="238"/>
      <c r="FCC8" s="238"/>
      <c r="FCD8" s="238"/>
      <c r="FCE8" s="238"/>
      <c r="FCF8" s="238"/>
      <c r="FCG8" s="238"/>
      <c r="FCH8" s="238"/>
      <c r="FCI8" s="238"/>
      <c r="FCJ8" s="238"/>
      <c r="FCK8" s="238"/>
      <c r="FCL8" s="238"/>
      <c r="FCM8" s="238"/>
      <c r="FCN8" s="238"/>
      <c r="FCO8" s="238"/>
      <c r="FCP8" s="238"/>
      <c r="FCQ8" s="238"/>
      <c r="FCR8" s="238"/>
      <c r="FCS8" s="238"/>
      <c r="FCT8" s="238"/>
      <c r="FCU8" s="238"/>
      <c r="FCV8" s="238"/>
      <c r="FCW8" s="238"/>
      <c r="FCX8" s="238"/>
      <c r="FCY8" s="238"/>
      <c r="FCZ8" s="238"/>
      <c r="FDA8" s="238"/>
      <c r="FDB8" s="238"/>
      <c r="FDC8" s="238"/>
      <c r="FDD8" s="238"/>
      <c r="FDE8" s="238"/>
      <c r="FDF8" s="238"/>
      <c r="FDG8" s="238"/>
      <c r="FDH8" s="238"/>
      <c r="FDI8" s="238"/>
      <c r="FDJ8" s="238"/>
      <c r="FDK8" s="238"/>
      <c r="FDL8" s="238"/>
      <c r="FDM8" s="238"/>
      <c r="FDN8" s="238"/>
      <c r="FDO8" s="238"/>
      <c r="FDP8" s="238"/>
      <c r="FDQ8" s="238"/>
      <c r="FDR8" s="238"/>
      <c r="FDS8" s="238"/>
      <c r="FDT8" s="238"/>
      <c r="FDU8" s="238"/>
      <c r="FDV8" s="238"/>
      <c r="FDW8" s="238"/>
      <c r="FDX8" s="238"/>
      <c r="FDY8" s="238"/>
      <c r="FDZ8" s="238"/>
      <c r="FEA8" s="238"/>
      <c r="FEB8" s="238"/>
      <c r="FEC8" s="238"/>
      <c r="FED8" s="238"/>
      <c r="FEE8" s="238"/>
      <c r="FEF8" s="238"/>
      <c r="FEG8" s="238"/>
      <c r="FEH8" s="238"/>
      <c r="FEI8" s="238"/>
      <c r="FEJ8" s="238"/>
      <c r="FEK8" s="238"/>
      <c r="FEL8" s="238"/>
      <c r="FEM8" s="238"/>
      <c r="FEN8" s="238"/>
      <c r="FEO8" s="238"/>
      <c r="FEP8" s="238"/>
      <c r="FEQ8" s="238"/>
      <c r="FER8" s="238"/>
      <c r="FES8" s="238"/>
      <c r="FET8" s="238"/>
      <c r="FEU8" s="238"/>
      <c r="FEV8" s="238"/>
      <c r="FEW8" s="238"/>
      <c r="FEX8" s="238"/>
      <c r="FEY8" s="238"/>
      <c r="FEZ8" s="238"/>
      <c r="FFA8" s="238"/>
      <c r="FFB8" s="238"/>
      <c r="FFC8" s="238"/>
      <c r="FFD8" s="238"/>
      <c r="FFE8" s="238"/>
      <c r="FFF8" s="238"/>
      <c r="FFG8" s="238"/>
      <c r="FFH8" s="238"/>
      <c r="FFI8" s="238"/>
      <c r="FFJ8" s="238"/>
      <c r="FFK8" s="238"/>
      <c r="FFL8" s="238"/>
      <c r="FFM8" s="238"/>
      <c r="FFN8" s="238"/>
      <c r="FFO8" s="238"/>
      <c r="FFP8" s="238"/>
      <c r="FFQ8" s="238"/>
      <c r="FFR8" s="238"/>
      <c r="FFS8" s="238"/>
      <c r="FFT8" s="238"/>
      <c r="FFU8" s="238"/>
      <c r="FFV8" s="238"/>
      <c r="FFW8" s="238"/>
      <c r="FFX8" s="238"/>
      <c r="FFY8" s="238"/>
      <c r="FFZ8" s="238"/>
      <c r="FGA8" s="238"/>
      <c r="FGB8" s="238"/>
      <c r="FGC8" s="238"/>
      <c r="FGD8" s="238"/>
      <c r="FGE8" s="238"/>
      <c r="FGF8" s="238"/>
      <c r="FGG8" s="238"/>
      <c r="FGH8" s="238"/>
      <c r="FGI8" s="238"/>
      <c r="FGJ8" s="238"/>
      <c r="FGK8" s="238"/>
      <c r="FGL8" s="238"/>
      <c r="FGM8" s="238"/>
      <c r="FGN8" s="238"/>
      <c r="FGO8" s="238"/>
      <c r="FGP8" s="238"/>
      <c r="FGQ8" s="238"/>
      <c r="FGR8" s="238"/>
      <c r="FGS8" s="238"/>
      <c r="FGT8" s="238"/>
      <c r="FGU8" s="238"/>
      <c r="FGV8" s="238"/>
      <c r="FGW8" s="238"/>
      <c r="FGX8" s="238"/>
      <c r="FGY8" s="238"/>
      <c r="FGZ8" s="238"/>
      <c r="FHA8" s="238"/>
      <c r="FHB8" s="238"/>
      <c r="FHC8" s="238"/>
      <c r="FHD8" s="238"/>
      <c r="FHE8" s="238"/>
      <c r="FHF8" s="238"/>
      <c r="FHG8" s="238"/>
      <c r="FHH8" s="238"/>
      <c r="FHI8" s="238"/>
      <c r="FHJ8" s="238"/>
      <c r="FHK8" s="238"/>
      <c r="FHL8" s="238"/>
      <c r="FHM8" s="238"/>
      <c r="FHN8" s="238"/>
      <c r="FHO8" s="238"/>
      <c r="FHP8" s="238"/>
      <c r="FHQ8" s="238"/>
      <c r="FHR8" s="238"/>
      <c r="FHS8" s="238"/>
      <c r="FHT8" s="238"/>
      <c r="FHU8" s="238"/>
      <c r="FHV8" s="238"/>
      <c r="FHW8" s="238"/>
      <c r="FHX8" s="238"/>
      <c r="FHY8" s="238"/>
      <c r="FHZ8" s="238"/>
      <c r="FIA8" s="238"/>
      <c r="FIB8" s="238"/>
      <c r="FIC8" s="238"/>
      <c r="FID8" s="238"/>
      <c r="FIE8" s="238"/>
      <c r="FIF8" s="238"/>
      <c r="FIG8" s="238"/>
      <c r="FIH8" s="238"/>
      <c r="FII8" s="238"/>
      <c r="FIJ8" s="238"/>
      <c r="FIK8" s="238"/>
      <c r="FIL8" s="238"/>
      <c r="FIM8" s="238"/>
      <c r="FIN8" s="238"/>
      <c r="FIO8" s="238"/>
      <c r="FIP8" s="238"/>
      <c r="FIQ8" s="238"/>
      <c r="FIR8" s="238"/>
      <c r="FIS8" s="238"/>
      <c r="FIT8" s="238"/>
      <c r="FIU8" s="238"/>
      <c r="FIV8" s="238"/>
      <c r="FIW8" s="238"/>
      <c r="FIX8" s="238"/>
      <c r="FIY8" s="238"/>
      <c r="FIZ8" s="238"/>
      <c r="FJA8" s="238"/>
      <c r="FJB8" s="238"/>
      <c r="FJC8" s="238"/>
      <c r="FJD8" s="238"/>
      <c r="FJE8" s="238"/>
      <c r="FJF8" s="238"/>
      <c r="FJG8" s="238"/>
      <c r="FJH8" s="238"/>
      <c r="FJI8" s="238"/>
      <c r="FJJ8" s="238"/>
      <c r="FJK8" s="238"/>
      <c r="FJL8" s="238"/>
      <c r="FJM8" s="238"/>
      <c r="FJN8" s="238"/>
      <c r="FJO8" s="238"/>
      <c r="FJP8" s="238"/>
      <c r="FJQ8" s="238"/>
      <c r="FJR8" s="238"/>
      <c r="FJS8" s="238"/>
      <c r="FJT8" s="238"/>
      <c r="FJU8" s="238"/>
      <c r="FJV8" s="238"/>
      <c r="FJW8" s="238"/>
      <c r="FJX8" s="238"/>
      <c r="FJY8" s="238"/>
      <c r="FJZ8" s="238"/>
      <c r="FKA8" s="238"/>
      <c r="FKB8" s="238"/>
      <c r="FKC8" s="238"/>
      <c r="FKD8" s="238"/>
      <c r="FKE8" s="238"/>
      <c r="FKF8" s="238"/>
      <c r="FKG8" s="238"/>
      <c r="FKH8" s="238"/>
      <c r="FKI8" s="238"/>
      <c r="FKJ8" s="238"/>
      <c r="FKK8" s="238"/>
      <c r="FKL8" s="238"/>
      <c r="FKM8" s="238"/>
      <c r="FKN8" s="238"/>
      <c r="FKO8" s="238"/>
      <c r="FKP8" s="238"/>
      <c r="FKQ8" s="238"/>
      <c r="FKR8" s="238"/>
      <c r="FKS8" s="238"/>
      <c r="FKT8" s="238"/>
      <c r="FKU8" s="238"/>
      <c r="FKV8" s="238"/>
      <c r="FKW8" s="238"/>
      <c r="FKX8" s="238"/>
      <c r="FKY8" s="238"/>
      <c r="FKZ8" s="238"/>
      <c r="FLA8" s="238"/>
      <c r="FLB8" s="238"/>
      <c r="FLC8" s="238"/>
      <c r="FLD8" s="238"/>
      <c r="FLE8" s="238"/>
      <c r="FLF8" s="238"/>
      <c r="FLG8" s="238"/>
      <c r="FLH8" s="238"/>
      <c r="FLI8" s="238"/>
      <c r="FLJ8" s="238"/>
      <c r="FLK8" s="238"/>
      <c r="FLL8" s="238"/>
      <c r="FLM8" s="238"/>
      <c r="FLN8" s="238"/>
      <c r="FLO8" s="238"/>
      <c r="FLP8" s="238"/>
      <c r="FLQ8" s="238"/>
      <c r="FLR8" s="238"/>
      <c r="FLS8" s="238"/>
      <c r="FLT8" s="238"/>
      <c r="FLU8" s="238"/>
      <c r="FLV8" s="238"/>
      <c r="FLW8" s="238"/>
      <c r="FLX8" s="238"/>
      <c r="FLY8" s="238"/>
      <c r="FLZ8" s="238"/>
      <c r="FMA8" s="238"/>
      <c r="FMB8" s="238"/>
      <c r="FMC8" s="238"/>
      <c r="FMD8" s="238"/>
      <c r="FME8" s="238"/>
      <c r="FMF8" s="238"/>
      <c r="FMG8" s="238"/>
      <c r="FMH8" s="238"/>
      <c r="FMI8" s="238"/>
      <c r="FMJ8" s="238"/>
      <c r="FMK8" s="238"/>
      <c r="FML8" s="238"/>
      <c r="FMM8" s="238"/>
      <c r="FMN8" s="238"/>
      <c r="FMO8" s="238"/>
      <c r="FMP8" s="238"/>
      <c r="FMQ8" s="238"/>
      <c r="FMR8" s="238"/>
      <c r="FMS8" s="238"/>
      <c r="FMT8" s="238"/>
      <c r="FMU8" s="238"/>
      <c r="FMV8" s="238"/>
      <c r="FMW8" s="238"/>
      <c r="FMX8" s="238"/>
      <c r="FMY8" s="238"/>
      <c r="FMZ8" s="238"/>
      <c r="FNA8" s="238"/>
      <c r="FNB8" s="238"/>
      <c r="FNC8" s="238"/>
      <c r="FND8" s="238"/>
      <c r="FNE8" s="238"/>
      <c r="FNF8" s="238"/>
      <c r="FNG8" s="238"/>
      <c r="FNH8" s="238"/>
      <c r="FNI8" s="238"/>
      <c r="FNJ8" s="238"/>
      <c r="FNK8" s="238"/>
      <c r="FNL8" s="238"/>
      <c r="FNM8" s="238"/>
      <c r="FNN8" s="238"/>
      <c r="FNO8" s="238"/>
      <c r="FNP8" s="238"/>
      <c r="FNQ8" s="238"/>
      <c r="FNR8" s="238"/>
      <c r="FNS8" s="238"/>
      <c r="FNT8" s="238"/>
      <c r="FNU8" s="238"/>
      <c r="FNV8" s="238"/>
      <c r="FNW8" s="238"/>
      <c r="FNX8" s="238"/>
      <c r="FNY8" s="238"/>
      <c r="FNZ8" s="238"/>
      <c r="FOA8" s="238"/>
      <c r="FOB8" s="238"/>
      <c r="FOC8" s="238"/>
      <c r="FOD8" s="238"/>
      <c r="FOE8" s="238"/>
      <c r="FOF8" s="238"/>
      <c r="FOG8" s="238"/>
      <c r="FOH8" s="238"/>
      <c r="FOI8" s="238"/>
      <c r="FOJ8" s="238"/>
      <c r="FOK8" s="238"/>
      <c r="FOL8" s="238"/>
      <c r="FOM8" s="238"/>
      <c r="FON8" s="238"/>
      <c r="FOO8" s="238"/>
      <c r="FOP8" s="238"/>
      <c r="FOQ8" s="238"/>
      <c r="FOR8" s="238"/>
      <c r="FOS8" s="238"/>
      <c r="FOT8" s="238"/>
      <c r="FOU8" s="238"/>
      <c r="FOV8" s="238"/>
      <c r="FOW8" s="238"/>
      <c r="FOX8" s="238"/>
      <c r="FOY8" s="238"/>
      <c r="FOZ8" s="238"/>
      <c r="FPA8" s="238"/>
      <c r="FPB8" s="238"/>
      <c r="FPC8" s="238"/>
      <c r="FPD8" s="238"/>
      <c r="FPE8" s="238"/>
      <c r="FPF8" s="238"/>
      <c r="FPG8" s="238"/>
      <c r="FPH8" s="238"/>
      <c r="FPI8" s="238"/>
      <c r="FPJ8" s="238"/>
      <c r="FPK8" s="238"/>
      <c r="FPL8" s="238"/>
      <c r="FPM8" s="238"/>
      <c r="FPN8" s="238"/>
      <c r="FPO8" s="238"/>
      <c r="FPP8" s="238"/>
      <c r="FPQ8" s="238"/>
      <c r="FPR8" s="238"/>
      <c r="FPS8" s="238"/>
      <c r="FPT8" s="238"/>
      <c r="FPU8" s="238"/>
      <c r="FPV8" s="238"/>
      <c r="FPW8" s="238"/>
      <c r="FPX8" s="238"/>
      <c r="FPY8" s="238"/>
      <c r="FPZ8" s="238"/>
      <c r="FQA8" s="238"/>
      <c r="FQB8" s="238"/>
      <c r="FQC8" s="238"/>
      <c r="FQD8" s="238"/>
      <c r="FQE8" s="238"/>
      <c r="FQF8" s="238"/>
      <c r="FQG8" s="238"/>
      <c r="FQH8" s="238"/>
      <c r="FQI8" s="238"/>
      <c r="FQJ8" s="238"/>
      <c r="FQK8" s="238"/>
      <c r="FQL8" s="238"/>
      <c r="FQM8" s="238"/>
      <c r="FQN8" s="238"/>
      <c r="FQO8" s="238"/>
      <c r="FQP8" s="238"/>
      <c r="FQQ8" s="238"/>
      <c r="FQR8" s="238"/>
      <c r="FQS8" s="238"/>
      <c r="FQT8" s="238"/>
      <c r="FQU8" s="238"/>
      <c r="FQV8" s="238"/>
      <c r="FQW8" s="238"/>
      <c r="FQX8" s="238"/>
      <c r="FQY8" s="238"/>
      <c r="FQZ8" s="238"/>
      <c r="FRA8" s="238"/>
      <c r="FRB8" s="238"/>
      <c r="FRC8" s="238"/>
      <c r="FRD8" s="238"/>
      <c r="FRE8" s="238"/>
      <c r="FRF8" s="238"/>
      <c r="FRG8" s="238"/>
      <c r="FRH8" s="238"/>
      <c r="FRI8" s="238"/>
      <c r="FRJ8" s="238"/>
      <c r="FRK8" s="238"/>
      <c r="FRL8" s="238"/>
      <c r="FRM8" s="238"/>
      <c r="FRN8" s="238"/>
      <c r="FRO8" s="238"/>
      <c r="FRP8" s="238"/>
      <c r="FRQ8" s="238"/>
      <c r="FRR8" s="238"/>
      <c r="FRS8" s="238"/>
      <c r="FRT8" s="238"/>
      <c r="FRU8" s="238"/>
      <c r="FRV8" s="238"/>
      <c r="FRW8" s="238"/>
      <c r="FRX8" s="238"/>
      <c r="FRY8" s="238"/>
      <c r="FRZ8" s="238"/>
      <c r="FSA8" s="238"/>
      <c r="FSB8" s="238"/>
      <c r="FSC8" s="238"/>
      <c r="FSD8" s="238"/>
      <c r="FSE8" s="238"/>
      <c r="FSF8" s="238"/>
      <c r="FSG8" s="238"/>
      <c r="FSH8" s="238"/>
      <c r="FSI8" s="238"/>
      <c r="FSJ8" s="238"/>
      <c r="FSK8" s="238"/>
      <c r="FSL8" s="238"/>
      <c r="FSM8" s="238"/>
      <c r="FSN8" s="238"/>
      <c r="FSO8" s="238"/>
      <c r="FSP8" s="238"/>
      <c r="FSQ8" s="238"/>
      <c r="FSR8" s="238"/>
      <c r="FSS8" s="238"/>
      <c r="FST8" s="238"/>
      <c r="FSU8" s="238"/>
      <c r="FSV8" s="238"/>
      <c r="FSW8" s="238"/>
      <c r="FSX8" s="238"/>
      <c r="FSY8" s="238"/>
      <c r="FSZ8" s="238"/>
      <c r="FTA8" s="238"/>
      <c r="FTB8" s="238"/>
      <c r="FTC8" s="238"/>
      <c r="FTD8" s="238"/>
      <c r="FTE8" s="238"/>
      <c r="FTF8" s="238"/>
      <c r="FTG8" s="238"/>
      <c r="FTH8" s="238"/>
      <c r="FTI8" s="238"/>
      <c r="FTJ8" s="238"/>
      <c r="FTK8" s="238"/>
      <c r="FTL8" s="238"/>
      <c r="FTM8" s="238"/>
      <c r="FTN8" s="238"/>
      <c r="FTO8" s="238"/>
      <c r="FTP8" s="238"/>
      <c r="FTQ8" s="238"/>
      <c r="FTR8" s="238"/>
      <c r="FTS8" s="238"/>
      <c r="FTT8" s="238"/>
      <c r="FTU8" s="238"/>
      <c r="FTV8" s="238"/>
      <c r="FTW8" s="238"/>
      <c r="FTX8" s="238"/>
      <c r="FTY8" s="238"/>
      <c r="FTZ8" s="238"/>
      <c r="FUA8" s="238"/>
      <c r="FUB8" s="238"/>
      <c r="FUC8" s="238"/>
      <c r="FUD8" s="238"/>
      <c r="FUE8" s="238"/>
      <c r="FUF8" s="238"/>
      <c r="FUG8" s="238"/>
      <c r="FUH8" s="238"/>
      <c r="FUI8" s="238"/>
      <c r="FUJ8" s="238"/>
      <c r="FUK8" s="238"/>
      <c r="FUL8" s="238"/>
      <c r="FUM8" s="238"/>
      <c r="FUN8" s="238"/>
      <c r="FUO8" s="238"/>
      <c r="FUP8" s="238"/>
      <c r="FUQ8" s="238"/>
      <c r="FUR8" s="238"/>
      <c r="FUS8" s="238"/>
      <c r="FUT8" s="238"/>
      <c r="FUU8" s="238"/>
      <c r="FUV8" s="238"/>
      <c r="FUW8" s="238"/>
      <c r="FUX8" s="238"/>
      <c r="FUY8" s="238"/>
      <c r="FUZ8" s="238"/>
      <c r="FVA8" s="238"/>
      <c r="FVB8" s="238"/>
      <c r="FVC8" s="238"/>
      <c r="FVD8" s="238"/>
      <c r="FVE8" s="238"/>
      <c r="FVF8" s="238"/>
      <c r="FVG8" s="238"/>
      <c r="FVH8" s="238"/>
      <c r="FVI8" s="238"/>
      <c r="FVJ8" s="238"/>
      <c r="FVK8" s="238"/>
      <c r="FVL8" s="238"/>
      <c r="FVM8" s="238"/>
      <c r="FVN8" s="238"/>
      <c r="FVO8" s="238"/>
      <c r="FVP8" s="238"/>
      <c r="FVQ8" s="238"/>
      <c r="FVR8" s="238"/>
      <c r="FVS8" s="238"/>
      <c r="FVT8" s="238"/>
      <c r="FVU8" s="238"/>
      <c r="FVV8" s="238"/>
      <c r="FVW8" s="238"/>
      <c r="FVX8" s="238"/>
      <c r="FVY8" s="238"/>
      <c r="FVZ8" s="238"/>
      <c r="FWA8" s="238"/>
      <c r="FWB8" s="238"/>
      <c r="FWC8" s="238"/>
      <c r="FWD8" s="238"/>
      <c r="FWE8" s="238"/>
      <c r="FWF8" s="238"/>
      <c r="FWG8" s="238"/>
      <c r="FWH8" s="238"/>
      <c r="FWI8" s="238"/>
      <c r="FWJ8" s="238"/>
      <c r="FWK8" s="238"/>
      <c r="FWL8" s="238"/>
      <c r="FWM8" s="238"/>
      <c r="FWN8" s="238"/>
      <c r="FWO8" s="238"/>
      <c r="FWP8" s="238"/>
      <c r="FWQ8" s="238"/>
      <c r="FWR8" s="238"/>
      <c r="FWS8" s="238"/>
      <c r="FWT8" s="238"/>
      <c r="FWU8" s="238"/>
      <c r="FWV8" s="238"/>
      <c r="FWW8" s="238"/>
      <c r="FWX8" s="238"/>
      <c r="FWY8" s="238"/>
      <c r="FWZ8" s="238"/>
      <c r="FXA8" s="238"/>
      <c r="FXB8" s="238"/>
      <c r="FXC8" s="238"/>
      <c r="FXD8" s="238"/>
      <c r="FXE8" s="238"/>
      <c r="FXF8" s="238"/>
      <c r="FXG8" s="238"/>
      <c r="FXH8" s="238"/>
      <c r="FXI8" s="238"/>
      <c r="FXJ8" s="238"/>
      <c r="FXK8" s="238"/>
      <c r="FXL8" s="238"/>
      <c r="FXM8" s="238"/>
      <c r="FXN8" s="238"/>
      <c r="FXO8" s="238"/>
      <c r="FXP8" s="238"/>
      <c r="FXQ8" s="238"/>
      <c r="FXR8" s="238"/>
      <c r="FXS8" s="238"/>
      <c r="FXT8" s="238"/>
      <c r="FXU8" s="238"/>
      <c r="FXV8" s="238"/>
      <c r="FXW8" s="238"/>
      <c r="FXX8" s="238"/>
      <c r="FXY8" s="238"/>
      <c r="FXZ8" s="238"/>
      <c r="FYA8" s="238"/>
      <c r="FYB8" s="238"/>
      <c r="FYC8" s="238"/>
      <c r="FYD8" s="238"/>
      <c r="FYE8" s="238"/>
      <c r="FYF8" s="238"/>
      <c r="FYG8" s="238"/>
      <c r="FYH8" s="238"/>
      <c r="FYI8" s="238"/>
      <c r="FYJ8" s="238"/>
      <c r="FYK8" s="238"/>
      <c r="FYL8" s="238"/>
      <c r="FYM8" s="238"/>
      <c r="FYN8" s="238"/>
      <c r="FYO8" s="238"/>
      <c r="FYP8" s="238"/>
      <c r="FYQ8" s="238"/>
      <c r="FYR8" s="238"/>
      <c r="FYS8" s="238"/>
      <c r="FYT8" s="238"/>
      <c r="FYU8" s="238"/>
      <c r="FYV8" s="238"/>
      <c r="FYW8" s="238"/>
      <c r="FYX8" s="238"/>
      <c r="FYY8" s="238"/>
      <c r="FYZ8" s="238"/>
      <c r="FZA8" s="238"/>
      <c r="FZB8" s="238"/>
      <c r="FZC8" s="238"/>
      <c r="FZD8" s="238"/>
      <c r="FZE8" s="238"/>
      <c r="FZF8" s="238"/>
      <c r="FZG8" s="238"/>
      <c r="FZH8" s="238"/>
      <c r="FZI8" s="238"/>
      <c r="FZJ8" s="238"/>
      <c r="FZK8" s="238"/>
      <c r="FZL8" s="238"/>
      <c r="FZM8" s="238"/>
      <c r="FZN8" s="238"/>
      <c r="FZO8" s="238"/>
      <c r="FZP8" s="238"/>
      <c r="FZQ8" s="238"/>
      <c r="FZR8" s="238"/>
      <c r="FZS8" s="238"/>
      <c r="FZT8" s="238"/>
      <c r="FZU8" s="238"/>
      <c r="FZV8" s="238"/>
      <c r="FZW8" s="238"/>
      <c r="FZX8" s="238"/>
      <c r="FZY8" s="238"/>
      <c r="FZZ8" s="238"/>
      <c r="GAA8" s="238"/>
      <c r="GAB8" s="238"/>
      <c r="GAC8" s="238"/>
      <c r="GAD8" s="238"/>
      <c r="GAE8" s="238"/>
      <c r="GAF8" s="238"/>
      <c r="GAG8" s="238"/>
      <c r="GAH8" s="238"/>
      <c r="GAI8" s="238"/>
      <c r="GAJ8" s="238"/>
      <c r="GAK8" s="238"/>
      <c r="GAL8" s="238"/>
      <c r="GAM8" s="238"/>
      <c r="GAN8" s="238"/>
      <c r="GAO8" s="238"/>
      <c r="GAP8" s="238"/>
      <c r="GAQ8" s="238"/>
      <c r="GAR8" s="238"/>
      <c r="GAS8" s="238"/>
      <c r="GAT8" s="238"/>
      <c r="GAU8" s="238"/>
      <c r="GAV8" s="238"/>
      <c r="GAW8" s="238"/>
      <c r="GAX8" s="238"/>
      <c r="GAY8" s="238"/>
      <c r="GAZ8" s="238"/>
      <c r="GBA8" s="238"/>
      <c r="GBB8" s="238"/>
      <c r="GBC8" s="238"/>
      <c r="GBD8" s="238"/>
      <c r="GBE8" s="238"/>
      <c r="GBF8" s="238"/>
      <c r="GBG8" s="238"/>
      <c r="GBH8" s="238"/>
      <c r="GBI8" s="238"/>
      <c r="GBJ8" s="238"/>
      <c r="GBK8" s="238"/>
      <c r="GBL8" s="238"/>
      <c r="GBM8" s="238"/>
      <c r="GBN8" s="238"/>
      <c r="GBO8" s="238"/>
      <c r="GBP8" s="238"/>
      <c r="GBQ8" s="238"/>
      <c r="GBR8" s="238"/>
      <c r="GBS8" s="238"/>
      <c r="GBT8" s="238"/>
      <c r="GBU8" s="238"/>
      <c r="GBV8" s="238"/>
      <c r="GBW8" s="238"/>
      <c r="GBX8" s="238"/>
      <c r="GBY8" s="238"/>
      <c r="GBZ8" s="238"/>
      <c r="GCA8" s="238"/>
      <c r="GCB8" s="238"/>
      <c r="GCC8" s="238"/>
      <c r="GCD8" s="238"/>
      <c r="GCE8" s="238"/>
      <c r="GCF8" s="238"/>
      <c r="GCG8" s="238"/>
      <c r="GCH8" s="238"/>
      <c r="GCI8" s="238"/>
      <c r="GCJ8" s="238"/>
      <c r="GCK8" s="238"/>
      <c r="GCL8" s="238"/>
      <c r="GCM8" s="238"/>
      <c r="GCN8" s="238"/>
      <c r="GCO8" s="238"/>
      <c r="GCP8" s="238"/>
      <c r="GCQ8" s="238"/>
      <c r="GCR8" s="238"/>
      <c r="GCS8" s="238"/>
      <c r="GCT8" s="238"/>
      <c r="GCU8" s="238"/>
      <c r="GCV8" s="238"/>
      <c r="GCW8" s="238"/>
      <c r="GCX8" s="238"/>
      <c r="GCY8" s="238"/>
      <c r="GCZ8" s="238"/>
      <c r="GDA8" s="238"/>
      <c r="GDB8" s="238"/>
      <c r="GDC8" s="238"/>
      <c r="GDD8" s="238"/>
      <c r="GDE8" s="238"/>
      <c r="GDF8" s="238"/>
      <c r="GDG8" s="238"/>
      <c r="GDH8" s="238"/>
      <c r="GDI8" s="238"/>
      <c r="GDJ8" s="238"/>
      <c r="GDK8" s="238"/>
      <c r="GDL8" s="238"/>
      <c r="GDM8" s="238"/>
      <c r="GDN8" s="238"/>
      <c r="GDO8" s="238"/>
      <c r="GDP8" s="238"/>
      <c r="GDQ8" s="238"/>
      <c r="GDR8" s="238"/>
      <c r="GDS8" s="238"/>
      <c r="GDT8" s="238"/>
      <c r="GDU8" s="238"/>
      <c r="GDV8" s="238"/>
      <c r="GDW8" s="238"/>
      <c r="GDX8" s="238"/>
      <c r="GDY8" s="238"/>
      <c r="GDZ8" s="238"/>
      <c r="GEA8" s="238"/>
      <c r="GEB8" s="238"/>
      <c r="GEC8" s="238"/>
      <c r="GED8" s="238"/>
      <c r="GEE8" s="238"/>
      <c r="GEF8" s="238"/>
      <c r="GEG8" s="238"/>
      <c r="GEH8" s="238"/>
      <c r="GEI8" s="238"/>
      <c r="GEJ8" s="238"/>
      <c r="GEK8" s="238"/>
      <c r="GEL8" s="238"/>
      <c r="GEM8" s="238"/>
      <c r="GEN8" s="238"/>
      <c r="GEO8" s="238"/>
      <c r="GEP8" s="238"/>
      <c r="GEQ8" s="238"/>
      <c r="GER8" s="238"/>
      <c r="GES8" s="238"/>
      <c r="GET8" s="238"/>
      <c r="GEU8" s="238"/>
      <c r="GEV8" s="238"/>
      <c r="GEW8" s="238"/>
      <c r="GEX8" s="238"/>
      <c r="GEY8" s="238"/>
      <c r="GEZ8" s="238"/>
      <c r="GFA8" s="238"/>
      <c r="GFB8" s="238"/>
      <c r="GFC8" s="238"/>
      <c r="GFD8" s="238"/>
      <c r="GFE8" s="238"/>
      <c r="GFF8" s="238"/>
      <c r="GFG8" s="238"/>
      <c r="GFH8" s="238"/>
      <c r="GFI8" s="238"/>
      <c r="GFJ8" s="238"/>
      <c r="GFK8" s="238"/>
      <c r="GFL8" s="238"/>
      <c r="GFM8" s="238"/>
      <c r="GFN8" s="238"/>
      <c r="GFO8" s="238"/>
      <c r="GFP8" s="238"/>
      <c r="GFQ8" s="238"/>
      <c r="GFR8" s="238"/>
      <c r="GFS8" s="238"/>
      <c r="GFT8" s="238"/>
      <c r="GFU8" s="238"/>
      <c r="GFV8" s="238"/>
      <c r="GFW8" s="238"/>
      <c r="GFX8" s="238"/>
      <c r="GFY8" s="238"/>
      <c r="GFZ8" s="238"/>
      <c r="GGA8" s="238"/>
      <c r="GGB8" s="238"/>
      <c r="GGC8" s="238"/>
      <c r="GGD8" s="238"/>
      <c r="GGE8" s="238"/>
      <c r="GGF8" s="238"/>
      <c r="GGG8" s="238"/>
      <c r="GGH8" s="238"/>
      <c r="GGI8" s="238"/>
      <c r="GGJ8" s="238"/>
      <c r="GGK8" s="238"/>
      <c r="GGL8" s="238"/>
      <c r="GGM8" s="238"/>
      <c r="GGN8" s="238"/>
      <c r="GGO8" s="238"/>
      <c r="GGP8" s="238"/>
      <c r="GGQ8" s="238"/>
      <c r="GGR8" s="238"/>
      <c r="GGS8" s="238"/>
      <c r="GGT8" s="238"/>
      <c r="GGU8" s="238"/>
      <c r="GGV8" s="238"/>
      <c r="GGW8" s="238"/>
      <c r="GGX8" s="238"/>
      <c r="GGY8" s="238"/>
      <c r="GGZ8" s="238"/>
      <c r="GHA8" s="238"/>
      <c r="GHB8" s="238"/>
      <c r="GHC8" s="238"/>
      <c r="GHD8" s="238"/>
      <c r="GHE8" s="238"/>
      <c r="GHF8" s="238"/>
      <c r="GHG8" s="238"/>
      <c r="GHH8" s="238"/>
      <c r="GHI8" s="238"/>
      <c r="GHJ8" s="238"/>
      <c r="GHK8" s="238"/>
      <c r="GHL8" s="238"/>
      <c r="GHM8" s="238"/>
      <c r="GHN8" s="238"/>
      <c r="GHO8" s="238"/>
      <c r="GHP8" s="238"/>
      <c r="GHQ8" s="238"/>
      <c r="GHR8" s="238"/>
      <c r="GHS8" s="238"/>
      <c r="GHT8" s="238"/>
      <c r="GHU8" s="238"/>
      <c r="GHV8" s="238"/>
      <c r="GHW8" s="238"/>
      <c r="GHX8" s="238"/>
      <c r="GHY8" s="238"/>
      <c r="GHZ8" s="238"/>
      <c r="GIA8" s="238"/>
      <c r="GIB8" s="238"/>
      <c r="GIC8" s="238"/>
      <c r="GID8" s="238"/>
      <c r="GIE8" s="238"/>
      <c r="GIF8" s="238"/>
      <c r="GIG8" s="238"/>
      <c r="GIH8" s="238"/>
      <c r="GII8" s="238"/>
      <c r="GIJ8" s="238"/>
      <c r="GIK8" s="238"/>
      <c r="GIL8" s="238"/>
      <c r="GIM8" s="238"/>
      <c r="GIN8" s="238"/>
      <c r="GIO8" s="238"/>
      <c r="GIP8" s="238"/>
      <c r="GIQ8" s="238"/>
      <c r="GIR8" s="238"/>
      <c r="GIS8" s="238"/>
      <c r="GIT8" s="238"/>
      <c r="GIU8" s="238"/>
      <c r="GIV8" s="238"/>
      <c r="GIW8" s="238"/>
      <c r="GIX8" s="238"/>
      <c r="GIY8" s="238"/>
      <c r="GIZ8" s="238"/>
      <c r="GJA8" s="238"/>
      <c r="GJB8" s="238"/>
      <c r="GJC8" s="238"/>
      <c r="GJD8" s="238"/>
      <c r="GJE8" s="238"/>
      <c r="GJF8" s="238"/>
      <c r="GJG8" s="238"/>
      <c r="GJH8" s="238"/>
      <c r="GJI8" s="238"/>
      <c r="GJJ8" s="238"/>
      <c r="GJK8" s="238"/>
      <c r="GJL8" s="238"/>
      <c r="GJM8" s="238"/>
      <c r="GJN8" s="238"/>
      <c r="GJO8" s="238"/>
      <c r="GJP8" s="238"/>
      <c r="GJQ8" s="238"/>
      <c r="GJR8" s="238"/>
      <c r="GJS8" s="238"/>
      <c r="GJT8" s="238"/>
      <c r="GJU8" s="238"/>
      <c r="GJV8" s="238"/>
      <c r="GJW8" s="238"/>
      <c r="GJX8" s="238"/>
      <c r="GJY8" s="238"/>
      <c r="GJZ8" s="238"/>
      <c r="GKA8" s="238"/>
      <c r="GKB8" s="238"/>
      <c r="GKC8" s="238"/>
      <c r="GKD8" s="238"/>
      <c r="GKE8" s="238"/>
      <c r="GKF8" s="238"/>
      <c r="GKG8" s="238"/>
      <c r="GKH8" s="238"/>
      <c r="GKI8" s="238"/>
      <c r="GKJ8" s="238"/>
      <c r="GKK8" s="238"/>
      <c r="GKL8" s="238"/>
      <c r="GKM8" s="238"/>
      <c r="GKN8" s="238"/>
      <c r="GKO8" s="238"/>
      <c r="GKP8" s="238"/>
      <c r="GKQ8" s="238"/>
      <c r="GKR8" s="238"/>
      <c r="GKS8" s="238"/>
      <c r="GKT8" s="238"/>
      <c r="GKU8" s="238"/>
      <c r="GKV8" s="238"/>
      <c r="GKW8" s="238"/>
      <c r="GKX8" s="238"/>
      <c r="GKY8" s="238"/>
      <c r="GKZ8" s="238"/>
      <c r="GLA8" s="238"/>
      <c r="GLB8" s="238"/>
      <c r="GLC8" s="238"/>
      <c r="GLD8" s="238"/>
      <c r="GLE8" s="238"/>
      <c r="GLF8" s="238"/>
      <c r="GLG8" s="238"/>
      <c r="GLH8" s="238"/>
      <c r="GLI8" s="238"/>
      <c r="GLJ8" s="238"/>
      <c r="GLK8" s="238"/>
      <c r="GLL8" s="238"/>
      <c r="GLM8" s="238"/>
      <c r="GLN8" s="238"/>
      <c r="GLO8" s="238"/>
      <c r="GLP8" s="238"/>
      <c r="GLQ8" s="238"/>
      <c r="GLR8" s="238"/>
      <c r="GLS8" s="238"/>
      <c r="GLT8" s="238"/>
      <c r="GLU8" s="238"/>
      <c r="GLV8" s="238"/>
      <c r="GLW8" s="238"/>
      <c r="GLX8" s="238"/>
      <c r="GLY8" s="238"/>
      <c r="GLZ8" s="238"/>
      <c r="GMA8" s="238"/>
      <c r="GMB8" s="238"/>
      <c r="GMC8" s="238"/>
      <c r="GMD8" s="238"/>
      <c r="GME8" s="238"/>
      <c r="GMF8" s="238"/>
      <c r="GMG8" s="238"/>
      <c r="GMH8" s="238"/>
      <c r="GMI8" s="238"/>
      <c r="GMJ8" s="238"/>
      <c r="GMK8" s="238"/>
      <c r="GML8" s="238"/>
      <c r="GMM8" s="238"/>
      <c r="GMN8" s="238"/>
      <c r="GMO8" s="238"/>
      <c r="GMP8" s="238"/>
      <c r="GMQ8" s="238"/>
      <c r="GMR8" s="238"/>
      <c r="GMS8" s="238"/>
      <c r="GMT8" s="238"/>
      <c r="GMU8" s="238"/>
      <c r="GMV8" s="238"/>
      <c r="GMW8" s="238"/>
      <c r="GMX8" s="238"/>
      <c r="GMY8" s="238"/>
      <c r="GMZ8" s="238"/>
      <c r="GNA8" s="238"/>
      <c r="GNB8" s="238"/>
      <c r="GNC8" s="238"/>
      <c r="GND8" s="238"/>
      <c r="GNE8" s="238"/>
      <c r="GNF8" s="238"/>
      <c r="GNG8" s="238"/>
      <c r="GNH8" s="238"/>
      <c r="GNI8" s="238"/>
      <c r="GNJ8" s="238"/>
      <c r="GNK8" s="238"/>
      <c r="GNL8" s="238"/>
      <c r="GNM8" s="238"/>
      <c r="GNN8" s="238"/>
      <c r="GNO8" s="238"/>
      <c r="GNP8" s="238"/>
      <c r="GNQ8" s="238"/>
      <c r="GNR8" s="238"/>
      <c r="GNS8" s="238"/>
      <c r="GNT8" s="238"/>
      <c r="GNU8" s="238"/>
      <c r="GNV8" s="238"/>
      <c r="GNW8" s="238"/>
      <c r="GNX8" s="238"/>
      <c r="GNY8" s="238"/>
      <c r="GNZ8" s="238"/>
      <c r="GOA8" s="238"/>
      <c r="GOB8" s="238"/>
      <c r="GOC8" s="238"/>
      <c r="GOD8" s="238"/>
      <c r="GOE8" s="238"/>
      <c r="GOF8" s="238"/>
      <c r="GOG8" s="238"/>
      <c r="GOH8" s="238"/>
      <c r="GOI8" s="238"/>
      <c r="GOJ8" s="238"/>
      <c r="GOK8" s="238"/>
      <c r="GOL8" s="238"/>
      <c r="GOM8" s="238"/>
      <c r="GON8" s="238"/>
      <c r="GOO8" s="238"/>
      <c r="GOP8" s="238"/>
      <c r="GOQ8" s="238"/>
      <c r="GOR8" s="238"/>
      <c r="GOS8" s="238"/>
      <c r="GOT8" s="238"/>
      <c r="GOU8" s="238"/>
      <c r="GOV8" s="238"/>
      <c r="GOW8" s="238"/>
      <c r="GOX8" s="238"/>
      <c r="GOY8" s="238"/>
      <c r="GOZ8" s="238"/>
      <c r="GPA8" s="238"/>
      <c r="GPB8" s="238"/>
      <c r="GPC8" s="238"/>
      <c r="GPD8" s="238"/>
      <c r="GPE8" s="238"/>
      <c r="GPF8" s="238"/>
      <c r="GPG8" s="238"/>
      <c r="GPH8" s="238"/>
      <c r="GPI8" s="238"/>
      <c r="GPJ8" s="238"/>
      <c r="GPK8" s="238"/>
      <c r="GPL8" s="238"/>
      <c r="GPM8" s="238"/>
      <c r="GPN8" s="238"/>
      <c r="GPO8" s="238"/>
      <c r="GPP8" s="238"/>
      <c r="GPQ8" s="238"/>
      <c r="GPR8" s="238"/>
      <c r="GPS8" s="238"/>
      <c r="GPT8" s="238"/>
      <c r="GPU8" s="238"/>
      <c r="GPV8" s="238"/>
      <c r="GPW8" s="238"/>
      <c r="GPX8" s="238"/>
      <c r="GPY8" s="238"/>
      <c r="GPZ8" s="238"/>
      <c r="GQA8" s="238"/>
      <c r="GQB8" s="238"/>
      <c r="GQC8" s="238"/>
      <c r="GQD8" s="238"/>
      <c r="GQE8" s="238"/>
      <c r="GQF8" s="238"/>
      <c r="GQG8" s="238"/>
      <c r="GQH8" s="238"/>
      <c r="GQI8" s="238"/>
      <c r="GQJ8" s="238"/>
      <c r="GQK8" s="238"/>
      <c r="GQL8" s="238"/>
      <c r="GQM8" s="238"/>
      <c r="GQN8" s="238"/>
      <c r="GQO8" s="238"/>
      <c r="GQP8" s="238"/>
      <c r="GQQ8" s="238"/>
      <c r="GQR8" s="238"/>
      <c r="GQS8" s="238"/>
      <c r="GQT8" s="238"/>
      <c r="GQU8" s="238"/>
      <c r="GQV8" s="238"/>
      <c r="GQW8" s="238"/>
      <c r="GQX8" s="238"/>
      <c r="GQY8" s="238"/>
      <c r="GQZ8" s="238"/>
      <c r="GRA8" s="238"/>
      <c r="GRB8" s="238"/>
      <c r="GRC8" s="238"/>
      <c r="GRD8" s="238"/>
      <c r="GRE8" s="238"/>
      <c r="GRF8" s="238"/>
      <c r="GRG8" s="238"/>
      <c r="GRH8" s="238"/>
      <c r="GRI8" s="238"/>
      <c r="GRJ8" s="238"/>
      <c r="GRK8" s="238"/>
      <c r="GRL8" s="238"/>
      <c r="GRM8" s="238"/>
      <c r="GRN8" s="238"/>
      <c r="GRO8" s="238"/>
      <c r="GRP8" s="238"/>
      <c r="GRQ8" s="238"/>
      <c r="GRR8" s="238"/>
      <c r="GRS8" s="238"/>
      <c r="GRT8" s="238"/>
      <c r="GRU8" s="238"/>
      <c r="GRV8" s="238"/>
      <c r="GRW8" s="238"/>
      <c r="GRX8" s="238"/>
      <c r="GRY8" s="238"/>
      <c r="GRZ8" s="238"/>
      <c r="GSA8" s="238"/>
      <c r="GSB8" s="238"/>
      <c r="GSC8" s="238"/>
      <c r="GSD8" s="238"/>
      <c r="GSE8" s="238"/>
      <c r="GSF8" s="238"/>
      <c r="GSG8" s="238"/>
      <c r="GSH8" s="238"/>
      <c r="GSI8" s="238"/>
      <c r="GSJ8" s="238"/>
      <c r="GSK8" s="238"/>
      <c r="GSL8" s="238"/>
      <c r="GSM8" s="238"/>
      <c r="GSN8" s="238"/>
      <c r="GSO8" s="238"/>
      <c r="GSP8" s="238"/>
      <c r="GSQ8" s="238"/>
      <c r="GSR8" s="238"/>
      <c r="GSS8" s="238"/>
      <c r="GST8" s="238"/>
      <c r="GSU8" s="238"/>
      <c r="GSV8" s="238"/>
      <c r="GSW8" s="238"/>
      <c r="GSX8" s="238"/>
      <c r="GSY8" s="238"/>
      <c r="GSZ8" s="238"/>
      <c r="GTA8" s="238"/>
      <c r="GTB8" s="238"/>
      <c r="GTC8" s="238"/>
      <c r="GTD8" s="238"/>
      <c r="GTE8" s="238"/>
      <c r="GTF8" s="238"/>
      <c r="GTG8" s="238"/>
      <c r="GTH8" s="238"/>
      <c r="GTI8" s="238"/>
      <c r="GTJ8" s="238"/>
      <c r="GTK8" s="238"/>
      <c r="GTL8" s="238"/>
      <c r="GTM8" s="238"/>
      <c r="GTN8" s="238"/>
      <c r="GTO8" s="238"/>
      <c r="GTP8" s="238"/>
      <c r="GTQ8" s="238"/>
      <c r="GTR8" s="238"/>
      <c r="GTS8" s="238"/>
      <c r="GTT8" s="238"/>
      <c r="GTU8" s="238"/>
      <c r="GTV8" s="238"/>
      <c r="GTW8" s="238"/>
      <c r="GTX8" s="238"/>
      <c r="GTY8" s="238"/>
      <c r="GTZ8" s="238"/>
      <c r="GUA8" s="238"/>
      <c r="GUB8" s="238"/>
      <c r="GUC8" s="238"/>
      <c r="GUD8" s="238"/>
      <c r="GUE8" s="238"/>
      <c r="GUF8" s="238"/>
      <c r="GUG8" s="238"/>
      <c r="GUH8" s="238"/>
      <c r="GUI8" s="238"/>
      <c r="GUJ8" s="238"/>
      <c r="GUK8" s="238"/>
      <c r="GUL8" s="238"/>
      <c r="GUM8" s="238"/>
      <c r="GUN8" s="238"/>
      <c r="GUO8" s="238"/>
      <c r="GUP8" s="238"/>
      <c r="GUQ8" s="238"/>
      <c r="GUR8" s="238"/>
      <c r="GUS8" s="238"/>
      <c r="GUT8" s="238"/>
      <c r="GUU8" s="238"/>
      <c r="GUV8" s="238"/>
      <c r="GUW8" s="238"/>
      <c r="GUX8" s="238"/>
      <c r="GUY8" s="238"/>
      <c r="GUZ8" s="238"/>
      <c r="GVA8" s="238"/>
      <c r="GVB8" s="238"/>
      <c r="GVC8" s="238"/>
      <c r="GVD8" s="238"/>
      <c r="GVE8" s="238"/>
      <c r="GVF8" s="238"/>
      <c r="GVG8" s="238"/>
      <c r="GVH8" s="238"/>
      <c r="GVI8" s="238"/>
      <c r="GVJ8" s="238"/>
      <c r="GVK8" s="238"/>
      <c r="GVL8" s="238"/>
      <c r="GVM8" s="238"/>
      <c r="GVN8" s="238"/>
      <c r="GVO8" s="238"/>
      <c r="GVP8" s="238"/>
      <c r="GVQ8" s="238"/>
      <c r="GVR8" s="238"/>
      <c r="GVS8" s="238"/>
      <c r="GVT8" s="238"/>
      <c r="GVU8" s="238"/>
      <c r="GVV8" s="238"/>
      <c r="GVW8" s="238"/>
      <c r="GVX8" s="238"/>
      <c r="GVY8" s="238"/>
      <c r="GVZ8" s="238"/>
      <c r="GWA8" s="238"/>
      <c r="GWB8" s="238"/>
      <c r="GWC8" s="238"/>
      <c r="GWD8" s="238"/>
      <c r="GWE8" s="238"/>
      <c r="GWF8" s="238"/>
      <c r="GWG8" s="238"/>
      <c r="GWH8" s="238"/>
      <c r="GWI8" s="238"/>
      <c r="GWJ8" s="238"/>
      <c r="GWK8" s="238"/>
      <c r="GWL8" s="238"/>
      <c r="GWM8" s="238"/>
      <c r="GWN8" s="238"/>
      <c r="GWO8" s="238"/>
      <c r="GWP8" s="238"/>
      <c r="GWQ8" s="238"/>
      <c r="GWR8" s="238"/>
      <c r="GWS8" s="238"/>
      <c r="GWT8" s="238"/>
      <c r="GWU8" s="238"/>
      <c r="GWV8" s="238"/>
      <c r="GWW8" s="238"/>
      <c r="GWX8" s="238"/>
      <c r="GWY8" s="238"/>
      <c r="GWZ8" s="238"/>
      <c r="GXA8" s="238"/>
      <c r="GXB8" s="238"/>
      <c r="GXC8" s="238"/>
      <c r="GXD8" s="238"/>
      <c r="GXE8" s="238"/>
      <c r="GXF8" s="238"/>
      <c r="GXG8" s="238"/>
      <c r="GXH8" s="238"/>
      <c r="GXI8" s="238"/>
      <c r="GXJ8" s="238"/>
      <c r="GXK8" s="238"/>
      <c r="GXL8" s="238"/>
      <c r="GXM8" s="238"/>
      <c r="GXN8" s="238"/>
      <c r="GXO8" s="238"/>
      <c r="GXP8" s="238"/>
      <c r="GXQ8" s="238"/>
      <c r="GXR8" s="238"/>
      <c r="GXS8" s="238"/>
      <c r="GXT8" s="238"/>
      <c r="GXU8" s="238"/>
      <c r="GXV8" s="238"/>
      <c r="GXW8" s="238"/>
      <c r="GXX8" s="238"/>
      <c r="GXY8" s="238"/>
      <c r="GXZ8" s="238"/>
      <c r="GYA8" s="238"/>
      <c r="GYB8" s="238"/>
      <c r="GYC8" s="238"/>
      <c r="GYD8" s="238"/>
      <c r="GYE8" s="238"/>
      <c r="GYF8" s="238"/>
      <c r="GYG8" s="238"/>
      <c r="GYH8" s="238"/>
      <c r="GYI8" s="238"/>
      <c r="GYJ8" s="238"/>
      <c r="GYK8" s="238"/>
      <c r="GYL8" s="238"/>
      <c r="GYM8" s="238"/>
      <c r="GYN8" s="238"/>
      <c r="GYO8" s="238"/>
      <c r="GYP8" s="238"/>
      <c r="GYQ8" s="238"/>
      <c r="GYR8" s="238"/>
      <c r="GYS8" s="238"/>
      <c r="GYT8" s="238"/>
      <c r="GYU8" s="238"/>
      <c r="GYV8" s="238"/>
      <c r="GYW8" s="238"/>
      <c r="GYX8" s="238"/>
      <c r="GYY8" s="238"/>
      <c r="GYZ8" s="238"/>
      <c r="GZA8" s="238"/>
      <c r="GZB8" s="238"/>
      <c r="GZC8" s="238"/>
      <c r="GZD8" s="238"/>
      <c r="GZE8" s="238"/>
      <c r="GZF8" s="238"/>
      <c r="GZG8" s="238"/>
      <c r="GZH8" s="238"/>
      <c r="GZI8" s="238"/>
      <c r="GZJ8" s="238"/>
      <c r="GZK8" s="238"/>
      <c r="GZL8" s="238"/>
      <c r="GZM8" s="238"/>
      <c r="GZN8" s="238"/>
      <c r="GZO8" s="238"/>
      <c r="GZP8" s="238"/>
      <c r="GZQ8" s="238"/>
      <c r="GZR8" s="238"/>
      <c r="GZS8" s="238"/>
      <c r="GZT8" s="238"/>
      <c r="GZU8" s="238"/>
      <c r="GZV8" s="238"/>
      <c r="GZW8" s="238"/>
      <c r="GZX8" s="238"/>
      <c r="GZY8" s="238"/>
      <c r="GZZ8" s="238"/>
      <c r="HAA8" s="238"/>
      <c r="HAB8" s="238"/>
      <c r="HAC8" s="238"/>
      <c r="HAD8" s="238"/>
      <c r="HAE8" s="238"/>
      <c r="HAF8" s="238"/>
      <c r="HAG8" s="238"/>
      <c r="HAH8" s="238"/>
      <c r="HAI8" s="238"/>
      <c r="HAJ8" s="238"/>
      <c r="HAK8" s="238"/>
      <c r="HAL8" s="238"/>
      <c r="HAM8" s="238"/>
      <c r="HAN8" s="238"/>
      <c r="HAO8" s="238"/>
      <c r="HAP8" s="238"/>
      <c r="HAQ8" s="238"/>
      <c r="HAR8" s="238"/>
      <c r="HAS8" s="238"/>
      <c r="HAT8" s="238"/>
      <c r="HAU8" s="238"/>
      <c r="HAV8" s="238"/>
      <c r="HAW8" s="238"/>
      <c r="HAX8" s="238"/>
      <c r="HAY8" s="238"/>
      <c r="HAZ8" s="238"/>
      <c r="HBA8" s="238"/>
      <c r="HBB8" s="238"/>
      <c r="HBC8" s="238"/>
      <c r="HBD8" s="238"/>
      <c r="HBE8" s="238"/>
      <c r="HBF8" s="238"/>
      <c r="HBG8" s="238"/>
      <c r="HBH8" s="238"/>
      <c r="HBI8" s="238"/>
      <c r="HBJ8" s="238"/>
      <c r="HBK8" s="238"/>
      <c r="HBL8" s="238"/>
      <c r="HBM8" s="238"/>
      <c r="HBN8" s="238"/>
      <c r="HBO8" s="238"/>
      <c r="HBP8" s="238"/>
      <c r="HBQ8" s="238"/>
      <c r="HBR8" s="238"/>
      <c r="HBS8" s="238"/>
      <c r="HBT8" s="238"/>
      <c r="HBU8" s="238"/>
      <c r="HBV8" s="238"/>
      <c r="HBW8" s="238"/>
      <c r="HBX8" s="238"/>
      <c r="HBY8" s="238"/>
      <c r="HBZ8" s="238"/>
      <c r="HCA8" s="238"/>
      <c r="HCB8" s="238"/>
      <c r="HCC8" s="238"/>
      <c r="HCD8" s="238"/>
      <c r="HCE8" s="238"/>
      <c r="HCF8" s="238"/>
      <c r="HCG8" s="238"/>
      <c r="HCH8" s="238"/>
      <c r="HCI8" s="238"/>
      <c r="HCJ8" s="238"/>
      <c r="HCK8" s="238"/>
      <c r="HCL8" s="238"/>
      <c r="HCM8" s="238"/>
      <c r="HCN8" s="238"/>
      <c r="HCO8" s="238"/>
      <c r="HCP8" s="238"/>
      <c r="HCQ8" s="238"/>
      <c r="HCR8" s="238"/>
      <c r="HCS8" s="238"/>
      <c r="HCT8" s="238"/>
      <c r="HCU8" s="238"/>
      <c r="HCV8" s="238"/>
      <c r="HCW8" s="238"/>
      <c r="HCX8" s="238"/>
      <c r="HCY8" s="238"/>
      <c r="HCZ8" s="238"/>
      <c r="HDA8" s="238"/>
      <c r="HDB8" s="238"/>
      <c r="HDC8" s="238"/>
      <c r="HDD8" s="238"/>
      <c r="HDE8" s="238"/>
      <c r="HDF8" s="238"/>
      <c r="HDG8" s="238"/>
      <c r="HDH8" s="238"/>
      <c r="HDI8" s="238"/>
      <c r="HDJ8" s="238"/>
      <c r="HDK8" s="238"/>
      <c r="HDL8" s="238"/>
      <c r="HDM8" s="238"/>
      <c r="HDN8" s="238"/>
      <c r="HDO8" s="238"/>
      <c r="HDP8" s="238"/>
      <c r="HDQ8" s="238"/>
      <c r="HDR8" s="238"/>
      <c r="HDS8" s="238"/>
      <c r="HDT8" s="238"/>
      <c r="HDU8" s="238"/>
      <c r="HDV8" s="238"/>
      <c r="HDW8" s="238"/>
      <c r="HDX8" s="238"/>
      <c r="HDY8" s="238"/>
      <c r="HDZ8" s="238"/>
      <c r="HEA8" s="238"/>
      <c r="HEB8" s="238"/>
      <c r="HEC8" s="238"/>
      <c r="HED8" s="238"/>
      <c r="HEE8" s="238"/>
      <c r="HEF8" s="238"/>
      <c r="HEG8" s="238"/>
      <c r="HEH8" s="238"/>
      <c r="HEI8" s="238"/>
      <c r="HEJ8" s="238"/>
      <c r="HEK8" s="238"/>
      <c r="HEL8" s="238"/>
      <c r="HEM8" s="238"/>
      <c r="HEN8" s="238"/>
      <c r="HEO8" s="238"/>
      <c r="HEP8" s="238"/>
      <c r="HEQ8" s="238"/>
      <c r="HER8" s="238"/>
      <c r="HES8" s="238"/>
      <c r="HET8" s="238"/>
      <c r="HEU8" s="238"/>
      <c r="HEV8" s="238"/>
      <c r="HEW8" s="238"/>
      <c r="HEX8" s="238"/>
      <c r="HEY8" s="238"/>
      <c r="HEZ8" s="238"/>
      <c r="HFA8" s="238"/>
      <c r="HFB8" s="238"/>
      <c r="HFC8" s="238"/>
      <c r="HFD8" s="238"/>
      <c r="HFE8" s="238"/>
      <c r="HFF8" s="238"/>
      <c r="HFG8" s="238"/>
      <c r="HFH8" s="238"/>
      <c r="HFI8" s="238"/>
      <c r="HFJ8" s="238"/>
      <c r="HFK8" s="238"/>
      <c r="HFL8" s="238"/>
      <c r="HFM8" s="238"/>
      <c r="HFN8" s="238"/>
      <c r="HFO8" s="238"/>
      <c r="HFP8" s="238"/>
      <c r="HFQ8" s="238"/>
      <c r="HFR8" s="238"/>
      <c r="HFS8" s="238"/>
      <c r="HFT8" s="238"/>
      <c r="HFU8" s="238"/>
      <c r="HFV8" s="238"/>
      <c r="HFW8" s="238"/>
      <c r="HFX8" s="238"/>
      <c r="HFY8" s="238"/>
      <c r="HFZ8" s="238"/>
      <c r="HGA8" s="238"/>
      <c r="HGB8" s="238"/>
      <c r="HGC8" s="238"/>
      <c r="HGD8" s="238"/>
      <c r="HGE8" s="238"/>
      <c r="HGF8" s="238"/>
      <c r="HGG8" s="238"/>
      <c r="HGH8" s="238"/>
      <c r="HGI8" s="238"/>
      <c r="HGJ8" s="238"/>
      <c r="HGK8" s="238"/>
      <c r="HGL8" s="238"/>
      <c r="HGM8" s="238"/>
      <c r="HGN8" s="238"/>
      <c r="HGO8" s="238"/>
      <c r="HGP8" s="238"/>
      <c r="HGQ8" s="238"/>
      <c r="HGR8" s="238"/>
      <c r="HGS8" s="238"/>
      <c r="HGT8" s="238"/>
      <c r="HGU8" s="238"/>
      <c r="HGV8" s="238"/>
      <c r="HGW8" s="238"/>
      <c r="HGX8" s="238"/>
      <c r="HGY8" s="238"/>
      <c r="HGZ8" s="238"/>
      <c r="HHA8" s="238"/>
      <c r="HHB8" s="238"/>
      <c r="HHC8" s="238"/>
      <c r="HHD8" s="238"/>
      <c r="HHE8" s="238"/>
      <c r="HHF8" s="238"/>
      <c r="HHG8" s="238"/>
      <c r="HHH8" s="238"/>
      <c r="HHI8" s="238"/>
      <c r="HHJ8" s="238"/>
      <c r="HHK8" s="238"/>
      <c r="HHL8" s="238"/>
      <c r="HHM8" s="238"/>
      <c r="HHN8" s="238"/>
      <c r="HHO8" s="238"/>
      <c r="HHP8" s="238"/>
      <c r="HHQ8" s="238"/>
      <c r="HHR8" s="238"/>
      <c r="HHS8" s="238"/>
      <c r="HHT8" s="238"/>
      <c r="HHU8" s="238"/>
      <c r="HHV8" s="238"/>
      <c r="HHW8" s="238"/>
      <c r="HHX8" s="238"/>
      <c r="HHY8" s="238"/>
      <c r="HHZ8" s="238"/>
      <c r="HIA8" s="238"/>
      <c r="HIB8" s="238"/>
      <c r="HIC8" s="238"/>
      <c r="HID8" s="238"/>
      <c r="HIE8" s="238"/>
      <c r="HIF8" s="238"/>
      <c r="HIG8" s="238"/>
      <c r="HIH8" s="238"/>
      <c r="HII8" s="238"/>
      <c r="HIJ8" s="238"/>
      <c r="HIK8" s="238"/>
      <c r="HIL8" s="238"/>
      <c r="HIM8" s="238"/>
      <c r="HIN8" s="238"/>
      <c r="HIO8" s="238"/>
      <c r="HIP8" s="238"/>
      <c r="HIQ8" s="238"/>
      <c r="HIR8" s="238"/>
      <c r="HIS8" s="238"/>
      <c r="HIT8" s="238"/>
      <c r="HIU8" s="238"/>
      <c r="HIV8" s="238"/>
      <c r="HIW8" s="238"/>
      <c r="HIX8" s="238"/>
      <c r="HIY8" s="238"/>
      <c r="HIZ8" s="238"/>
      <c r="HJA8" s="238"/>
      <c r="HJB8" s="238"/>
      <c r="HJC8" s="238"/>
      <c r="HJD8" s="238"/>
      <c r="HJE8" s="238"/>
      <c r="HJF8" s="238"/>
      <c r="HJG8" s="238"/>
      <c r="HJH8" s="238"/>
      <c r="HJI8" s="238"/>
      <c r="HJJ8" s="238"/>
      <c r="HJK8" s="238"/>
      <c r="HJL8" s="238"/>
      <c r="HJM8" s="238"/>
      <c r="HJN8" s="238"/>
      <c r="HJO8" s="238"/>
      <c r="HJP8" s="238"/>
      <c r="HJQ8" s="238"/>
      <c r="HJR8" s="238"/>
      <c r="HJS8" s="238"/>
      <c r="HJT8" s="238"/>
      <c r="HJU8" s="238"/>
      <c r="HJV8" s="238"/>
      <c r="HJW8" s="238"/>
      <c r="HJX8" s="238"/>
      <c r="HJY8" s="238"/>
      <c r="HJZ8" s="238"/>
      <c r="HKA8" s="238"/>
      <c r="HKB8" s="238"/>
      <c r="HKC8" s="238"/>
      <c r="HKD8" s="238"/>
      <c r="HKE8" s="238"/>
      <c r="HKF8" s="238"/>
      <c r="HKG8" s="238"/>
      <c r="HKH8" s="238"/>
      <c r="HKI8" s="238"/>
      <c r="HKJ8" s="238"/>
      <c r="HKK8" s="238"/>
      <c r="HKL8" s="238"/>
      <c r="HKM8" s="238"/>
      <c r="HKN8" s="238"/>
      <c r="HKO8" s="238"/>
      <c r="HKP8" s="238"/>
      <c r="HKQ8" s="238"/>
      <c r="HKR8" s="238"/>
      <c r="HKS8" s="238"/>
      <c r="HKT8" s="238"/>
      <c r="HKU8" s="238"/>
      <c r="HKV8" s="238"/>
      <c r="HKW8" s="238"/>
      <c r="HKX8" s="238"/>
      <c r="HKY8" s="238"/>
      <c r="HKZ8" s="238"/>
      <c r="HLA8" s="238"/>
      <c r="HLB8" s="238"/>
      <c r="HLC8" s="238"/>
      <c r="HLD8" s="238"/>
      <c r="HLE8" s="238"/>
      <c r="HLF8" s="238"/>
      <c r="HLG8" s="238"/>
      <c r="HLH8" s="238"/>
      <c r="HLI8" s="238"/>
      <c r="HLJ8" s="238"/>
      <c r="HLK8" s="238"/>
      <c r="HLL8" s="238"/>
      <c r="HLM8" s="238"/>
      <c r="HLN8" s="238"/>
      <c r="HLO8" s="238"/>
      <c r="HLP8" s="238"/>
      <c r="HLQ8" s="238"/>
      <c r="HLR8" s="238"/>
      <c r="HLS8" s="238"/>
      <c r="HLT8" s="238"/>
      <c r="HLU8" s="238"/>
      <c r="HLV8" s="238"/>
      <c r="HLW8" s="238"/>
      <c r="HLX8" s="238"/>
      <c r="HLY8" s="238"/>
      <c r="HLZ8" s="238"/>
      <c r="HMA8" s="238"/>
      <c r="HMB8" s="238"/>
      <c r="HMC8" s="238"/>
      <c r="HMD8" s="238"/>
      <c r="HME8" s="238"/>
      <c r="HMF8" s="238"/>
      <c r="HMG8" s="238"/>
      <c r="HMH8" s="238"/>
      <c r="HMI8" s="238"/>
      <c r="HMJ8" s="238"/>
      <c r="HMK8" s="238"/>
      <c r="HML8" s="238"/>
      <c r="HMM8" s="238"/>
      <c r="HMN8" s="238"/>
      <c r="HMO8" s="238"/>
      <c r="HMP8" s="238"/>
      <c r="HMQ8" s="238"/>
      <c r="HMR8" s="238"/>
      <c r="HMS8" s="238"/>
      <c r="HMT8" s="238"/>
      <c r="HMU8" s="238"/>
      <c r="HMV8" s="238"/>
      <c r="HMW8" s="238"/>
      <c r="HMX8" s="238"/>
      <c r="HMY8" s="238"/>
      <c r="HMZ8" s="238"/>
      <c r="HNA8" s="238"/>
      <c r="HNB8" s="238"/>
      <c r="HNC8" s="238"/>
      <c r="HND8" s="238"/>
      <c r="HNE8" s="238"/>
      <c r="HNF8" s="238"/>
      <c r="HNG8" s="238"/>
      <c r="HNH8" s="238"/>
      <c r="HNI8" s="238"/>
      <c r="HNJ8" s="238"/>
      <c r="HNK8" s="238"/>
      <c r="HNL8" s="238"/>
      <c r="HNM8" s="238"/>
      <c r="HNN8" s="238"/>
      <c r="HNO8" s="238"/>
      <c r="HNP8" s="238"/>
      <c r="HNQ8" s="238"/>
      <c r="HNR8" s="238"/>
      <c r="HNS8" s="238"/>
      <c r="HNT8" s="238"/>
      <c r="HNU8" s="238"/>
      <c r="HNV8" s="238"/>
      <c r="HNW8" s="238"/>
      <c r="HNX8" s="238"/>
      <c r="HNY8" s="238"/>
      <c r="HNZ8" s="238"/>
      <c r="HOA8" s="238"/>
      <c r="HOB8" s="238"/>
      <c r="HOC8" s="238"/>
      <c r="HOD8" s="238"/>
      <c r="HOE8" s="238"/>
      <c r="HOF8" s="238"/>
      <c r="HOG8" s="238"/>
      <c r="HOH8" s="238"/>
      <c r="HOI8" s="238"/>
      <c r="HOJ8" s="238"/>
      <c r="HOK8" s="238"/>
      <c r="HOL8" s="238"/>
      <c r="HOM8" s="238"/>
      <c r="HON8" s="238"/>
      <c r="HOO8" s="238"/>
      <c r="HOP8" s="238"/>
      <c r="HOQ8" s="238"/>
      <c r="HOR8" s="238"/>
      <c r="HOS8" s="238"/>
      <c r="HOT8" s="238"/>
      <c r="HOU8" s="238"/>
      <c r="HOV8" s="238"/>
      <c r="HOW8" s="238"/>
      <c r="HOX8" s="238"/>
      <c r="HOY8" s="238"/>
      <c r="HOZ8" s="238"/>
      <c r="HPA8" s="238"/>
      <c r="HPB8" s="238"/>
      <c r="HPC8" s="238"/>
      <c r="HPD8" s="238"/>
      <c r="HPE8" s="238"/>
      <c r="HPF8" s="238"/>
      <c r="HPG8" s="238"/>
      <c r="HPH8" s="238"/>
      <c r="HPI8" s="238"/>
      <c r="HPJ8" s="238"/>
      <c r="HPK8" s="238"/>
      <c r="HPL8" s="238"/>
      <c r="HPM8" s="238"/>
      <c r="HPN8" s="238"/>
      <c r="HPO8" s="238"/>
      <c r="HPP8" s="238"/>
      <c r="HPQ8" s="238"/>
      <c r="HPR8" s="238"/>
      <c r="HPS8" s="238"/>
      <c r="HPT8" s="238"/>
      <c r="HPU8" s="238"/>
      <c r="HPV8" s="238"/>
      <c r="HPW8" s="238"/>
      <c r="HPX8" s="238"/>
      <c r="HPY8" s="238"/>
      <c r="HPZ8" s="238"/>
      <c r="HQA8" s="238"/>
      <c r="HQB8" s="238"/>
      <c r="HQC8" s="238"/>
      <c r="HQD8" s="238"/>
      <c r="HQE8" s="238"/>
      <c r="HQF8" s="238"/>
      <c r="HQG8" s="238"/>
      <c r="HQH8" s="238"/>
      <c r="HQI8" s="238"/>
      <c r="HQJ8" s="238"/>
      <c r="HQK8" s="238"/>
      <c r="HQL8" s="238"/>
      <c r="HQM8" s="238"/>
      <c r="HQN8" s="238"/>
      <c r="HQO8" s="238"/>
      <c r="HQP8" s="238"/>
      <c r="HQQ8" s="238"/>
      <c r="HQR8" s="238"/>
      <c r="HQS8" s="238"/>
      <c r="HQT8" s="238"/>
      <c r="HQU8" s="238"/>
      <c r="HQV8" s="238"/>
      <c r="HQW8" s="238"/>
      <c r="HQX8" s="238"/>
      <c r="HQY8" s="238"/>
      <c r="HQZ8" s="238"/>
      <c r="HRA8" s="238"/>
      <c r="HRB8" s="238"/>
      <c r="HRC8" s="238"/>
      <c r="HRD8" s="238"/>
      <c r="HRE8" s="238"/>
      <c r="HRF8" s="238"/>
      <c r="HRG8" s="238"/>
      <c r="HRH8" s="238"/>
      <c r="HRI8" s="238"/>
      <c r="HRJ8" s="238"/>
      <c r="HRK8" s="238"/>
      <c r="HRL8" s="238"/>
      <c r="HRM8" s="238"/>
      <c r="HRN8" s="238"/>
      <c r="HRO8" s="238"/>
      <c r="HRP8" s="238"/>
      <c r="HRQ8" s="238"/>
      <c r="HRR8" s="238"/>
      <c r="HRS8" s="238"/>
      <c r="HRT8" s="238"/>
      <c r="HRU8" s="238"/>
      <c r="HRV8" s="238"/>
      <c r="HRW8" s="238"/>
      <c r="HRX8" s="238"/>
      <c r="HRY8" s="238"/>
      <c r="HRZ8" s="238"/>
      <c r="HSA8" s="238"/>
      <c r="HSB8" s="238"/>
      <c r="HSC8" s="238"/>
      <c r="HSD8" s="238"/>
      <c r="HSE8" s="238"/>
      <c r="HSF8" s="238"/>
      <c r="HSG8" s="238"/>
      <c r="HSH8" s="238"/>
      <c r="HSI8" s="238"/>
      <c r="HSJ8" s="238"/>
      <c r="HSK8" s="238"/>
      <c r="HSL8" s="238"/>
      <c r="HSM8" s="238"/>
      <c r="HSN8" s="238"/>
      <c r="HSO8" s="238"/>
      <c r="HSP8" s="238"/>
      <c r="HSQ8" s="238"/>
      <c r="HSR8" s="238"/>
      <c r="HSS8" s="238"/>
      <c r="HST8" s="238"/>
      <c r="HSU8" s="238"/>
      <c r="HSV8" s="238"/>
      <c r="HSW8" s="238"/>
      <c r="HSX8" s="238"/>
      <c r="HSY8" s="238"/>
      <c r="HSZ8" s="238"/>
      <c r="HTA8" s="238"/>
      <c r="HTB8" s="238"/>
      <c r="HTC8" s="238"/>
      <c r="HTD8" s="238"/>
      <c r="HTE8" s="238"/>
      <c r="HTF8" s="238"/>
      <c r="HTG8" s="238"/>
      <c r="HTH8" s="238"/>
      <c r="HTI8" s="238"/>
      <c r="HTJ8" s="238"/>
      <c r="HTK8" s="238"/>
      <c r="HTL8" s="238"/>
      <c r="HTM8" s="238"/>
      <c r="HTN8" s="238"/>
      <c r="HTO8" s="238"/>
      <c r="HTP8" s="238"/>
      <c r="HTQ8" s="238"/>
      <c r="HTR8" s="238"/>
      <c r="HTS8" s="238"/>
      <c r="HTT8" s="238"/>
      <c r="HTU8" s="238"/>
      <c r="HTV8" s="238"/>
      <c r="HTW8" s="238"/>
      <c r="HTX8" s="238"/>
      <c r="HTY8" s="238"/>
      <c r="HTZ8" s="238"/>
      <c r="HUA8" s="238"/>
      <c r="HUB8" s="238"/>
      <c r="HUC8" s="238"/>
      <c r="HUD8" s="238"/>
      <c r="HUE8" s="238"/>
      <c r="HUF8" s="238"/>
      <c r="HUG8" s="238"/>
      <c r="HUH8" s="238"/>
      <c r="HUI8" s="238"/>
      <c r="HUJ8" s="238"/>
      <c r="HUK8" s="238"/>
      <c r="HUL8" s="238"/>
      <c r="HUM8" s="238"/>
      <c r="HUN8" s="238"/>
      <c r="HUO8" s="238"/>
      <c r="HUP8" s="238"/>
      <c r="HUQ8" s="238"/>
      <c r="HUR8" s="238"/>
      <c r="HUS8" s="238"/>
      <c r="HUT8" s="238"/>
      <c r="HUU8" s="238"/>
      <c r="HUV8" s="238"/>
      <c r="HUW8" s="238"/>
      <c r="HUX8" s="238"/>
      <c r="HUY8" s="238"/>
      <c r="HUZ8" s="238"/>
      <c r="HVA8" s="238"/>
      <c r="HVB8" s="238"/>
      <c r="HVC8" s="238"/>
      <c r="HVD8" s="238"/>
      <c r="HVE8" s="238"/>
      <c r="HVF8" s="238"/>
      <c r="HVG8" s="238"/>
    </row>
    <row r="9" spans="1:5987" s="239" customFormat="1" ht="18.75" customHeight="1" x14ac:dyDescent="0.25">
      <c r="A9" s="231" t="s">
        <v>53</v>
      </c>
      <c r="B9" s="231">
        <v>6</v>
      </c>
      <c r="C9" s="231">
        <v>0</v>
      </c>
      <c r="D9" s="231">
        <f t="shared" si="0"/>
        <v>0</v>
      </c>
      <c r="E9" s="231">
        <v>7</v>
      </c>
      <c r="F9" s="231">
        <v>1</v>
      </c>
      <c r="G9" s="232">
        <f t="shared" si="1"/>
        <v>14.285714285714285</v>
      </c>
      <c r="H9" s="231">
        <v>1</v>
      </c>
      <c r="I9" s="231">
        <v>0</v>
      </c>
      <c r="J9" s="231">
        <f t="shared" si="2"/>
        <v>0</v>
      </c>
      <c r="K9" s="249"/>
      <c r="L9" s="249"/>
      <c r="M9" s="249"/>
      <c r="N9" s="252">
        <f t="shared" ref="N9:N15" si="23">SUM(B9,E9,H9)</f>
        <v>14</v>
      </c>
      <c r="O9" s="252">
        <f t="shared" ref="O9:O15" si="24">SUM(C9,F9,I9)</f>
        <v>1</v>
      </c>
      <c r="P9" s="253">
        <f t="shared" si="3"/>
        <v>7.1428571428571423</v>
      </c>
      <c r="Q9" s="233">
        <v>8</v>
      </c>
      <c r="R9" s="233">
        <v>0</v>
      </c>
      <c r="S9" s="234">
        <f t="shared" si="4"/>
        <v>0</v>
      </c>
      <c r="T9" s="233">
        <v>2</v>
      </c>
      <c r="U9" s="233">
        <v>0</v>
      </c>
      <c r="V9" s="234">
        <f t="shared" si="5"/>
        <v>0</v>
      </c>
      <c r="W9" s="233">
        <v>2</v>
      </c>
      <c r="X9" s="233">
        <v>0</v>
      </c>
      <c r="Y9" s="235">
        <v>0</v>
      </c>
      <c r="Z9" s="250"/>
      <c r="AA9" s="250"/>
      <c r="AB9" s="250"/>
      <c r="AC9" s="233">
        <f t="shared" si="6"/>
        <v>12</v>
      </c>
      <c r="AD9" s="233">
        <f t="shared" si="7"/>
        <v>0</v>
      </c>
      <c r="AE9" s="234">
        <f t="shared" si="8"/>
        <v>0</v>
      </c>
      <c r="AF9" s="235">
        <v>5</v>
      </c>
      <c r="AG9" s="235">
        <v>0</v>
      </c>
      <c r="AH9" s="234">
        <f t="shared" si="9"/>
        <v>0</v>
      </c>
      <c r="AI9" s="235">
        <v>2</v>
      </c>
      <c r="AJ9" s="235">
        <v>2</v>
      </c>
      <c r="AK9" s="234">
        <f t="shared" si="10"/>
        <v>100</v>
      </c>
      <c r="AL9" s="235">
        <v>6</v>
      </c>
      <c r="AM9" s="237">
        <v>0</v>
      </c>
      <c r="AN9" s="234">
        <v>0</v>
      </c>
      <c r="AO9" s="250"/>
      <c r="AP9" s="250"/>
      <c r="AQ9" s="250"/>
      <c r="AR9" s="235">
        <v>13</v>
      </c>
      <c r="AS9" s="235">
        <v>2</v>
      </c>
      <c r="AT9" s="234">
        <f t="shared" si="11"/>
        <v>15.384615384615385</v>
      </c>
      <c r="AU9" s="235">
        <v>1</v>
      </c>
      <c r="AV9" s="235">
        <v>0</v>
      </c>
      <c r="AW9" s="234">
        <f t="shared" si="12"/>
        <v>0</v>
      </c>
      <c r="AX9" s="235">
        <v>7</v>
      </c>
      <c r="AY9" s="235">
        <v>0</v>
      </c>
      <c r="AZ9" s="234">
        <f t="shared" si="13"/>
        <v>0</v>
      </c>
      <c r="BA9" s="235">
        <v>2</v>
      </c>
      <c r="BB9" s="235">
        <v>0</v>
      </c>
      <c r="BC9" s="234">
        <f t="shared" si="14"/>
        <v>0</v>
      </c>
      <c r="BD9" s="250"/>
      <c r="BE9" s="250"/>
      <c r="BF9" s="250"/>
      <c r="BG9" s="235">
        <f t="shared" ref="BG9:BG15" si="25">SUM(AU9,AX9,BA9)</f>
        <v>10</v>
      </c>
      <c r="BH9" s="235">
        <f t="shared" ref="BH9:BH15" si="26">SUM(AV9,AY9,BB9)</f>
        <v>0</v>
      </c>
      <c r="BI9" s="234">
        <f t="shared" si="15"/>
        <v>0</v>
      </c>
      <c r="BJ9" s="235">
        <v>10</v>
      </c>
      <c r="BK9" s="235">
        <v>1</v>
      </c>
      <c r="BL9" s="234">
        <f t="shared" si="16"/>
        <v>10</v>
      </c>
      <c r="BM9" s="235">
        <v>2</v>
      </c>
      <c r="BN9" s="235">
        <v>0</v>
      </c>
      <c r="BO9" s="234">
        <f t="shared" si="17"/>
        <v>0</v>
      </c>
      <c r="BP9" s="235"/>
      <c r="BQ9" s="235"/>
      <c r="BR9" s="234"/>
      <c r="BS9" s="250"/>
      <c r="BT9" s="250"/>
      <c r="BU9" s="251"/>
      <c r="BV9" s="235">
        <f t="shared" ref="BV9:BV15" si="27">SUM(BJ9,BM9,BP9)</f>
        <v>12</v>
      </c>
      <c r="BW9" s="235">
        <f t="shared" ref="BW9:BW15" si="28">SUM(BK9,BN9,BQ9)</f>
        <v>1</v>
      </c>
      <c r="BX9" s="234">
        <f t="shared" si="19"/>
        <v>8.3333333333333321</v>
      </c>
      <c r="BY9" s="235">
        <v>5</v>
      </c>
      <c r="BZ9" s="235">
        <v>0</v>
      </c>
      <c r="CA9" s="234">
        <f t="shared" si="20"/>
        <v>0</v>
      </c>
      <c r="CB9" s="235"/>
      <c r="CC9" s="235"/>
      <c r="CD9" s="234">
        <v>0</v>
      </c>
      <c r="CE9" s="235"/>
      <c r="CF9" s="235"/>
      <c r="CG9" s="235">
        <v>0</v>
      </c>
      <c r="CH9" s="235"/>
      <c r="CI9" s="235"/>
      <c r="CJ9" s="235"/>
      <c r="CK9" s="235">
        <f t="shared" ref="CK9" si="29">SUM(BY9,CB9,CE9)</f>
        <v>5</v>
      </c>
      <c r="CL9" s="235">
        <f t="shared" ref="CL9" si="30">SUM(BZ9,CC9,CF9)</f>
        <v>0</v>
      </c>
      <c r="CM9" s="234">
        <f t="shared" si="22"/>
        <v>0</v>
      </c>
      <c r="CN9" s="238"/>
      <c r="CO9" s="238"/>
      <c r="CP9" s="238"/>
      <c r="CQ9" s="238"/>
      <c r="CR9" s="238"/>
      <c r="CS9" s="238"/>
      <c r="CT9" s="238"/>
      <c r="CU9" s="238"/>
      <c r="CV9" s="238"/>
      <c r="CW9" s="238"/>
      <c r="CX9" s="238"/>
      <c r="CY9" s="238"/>
      <c r="CZ9" s="238"/>
      <c r="DA9" s="238"/>
      <c r="DB9" s="238"/>
      <c r="DC9" s="238"/>
      <c r="DD9" s="238"/>
      <c r="DE9" s="238"/>
      <c r="DF9" s="238"/>
      <c r="DG9" s="238"/>
      <c r="DH9" s="238"/>
      <c r="DI9" s="238"/>
      <c r="DJ9" s="238"/>
      <c r="DK9" s="238"/>
      <c r="DL9" s="238"/>
      <c r="DM9" s="238"/>
      <c r="DN9" s="238"/>
      <c r="DO9" s="238"/>
      <c r="DP9" s="238"/>
      <c r="DQ9" s="238"/>
      <c r="DR9" s="238"/>
      <c r="DS9" s="238"/>
      <c r="DT9" s="238"/>
      <c r="DU9" s="238"/>
      <c r="DV9" s="238"/>
      <c r="DW9" s="238"/>
      <c r="DX9" s="238"/>
      <c r="DY9" s="238"/>
      <c r="DZ9" s="238"/>
      <c r="EA9" s="238"/>
      <c r="EB9" s="238"/>
      <c r="EC9" s="238"/>
      <c r="ED9" s="238"/>
      <c r="EE9" s="238"/>
      <c r="EF9" s="238"/>
      <c r="EG9" s="238"/>
      <c r="EH9" s="238"/>
      <c r="EI9" s="238"/>
      <c r="EJ9" s="238"/>
      <c r="EK9" s="238"/>
      <c r="EL9" s="238"/>
      <c r="EM9" s="238"/>
      <c r="EN9" s="238"/>
      <c r="EO9" s="238"/>
      <c r="EP9" s="238"/>
      <c r="EQ9" s="238"/>
      <c r="ER9" s="238"/>
      <c r="ES9" s="238"/>
      <c r="ET9" s="238"/>
      <c r="EU9" s="238"/>
      <c r="EV9" s="238"/>
      <c r="EW9" s="238"/>
      <c r="EX9" s="238"/>
      <c r="EY9" s="238"/>
      <c r="EZ9" s="238"/>
      <c r="FA9" s="238"/>
      <c r="FB9" s="238"/>
      <c r="FC9" s="238"/>
      <c r="FD9" s="238"/>
      <c r="FE9" s="238"/>
      <c r="FF9" s="238"/>
      <c r="FG9" s="238"/>
      <c r="FH9" s="238"/>
      <c r="FI9" s="238"/>
      <c r="FJ9" s="238"/>
      <c r="FK9" s="238"/>
      <c r="FL9" s="238"/>
      <c r="FM9" s="238"/>
      <c r="FN9" s="238"/>
      <c r="FO9" s="238"/>
      <c r="FP9" s="238"/>
      <c r="FQ9" s="238"/>
      <c r="FR9" s="238"/>
      <c r="FS9" s="238"/>
      <c r="FT9" s="238"/>
      <c r="FU9" s="238"/>
      <c r="FV9" s="238"/>
      <c r="FW9" s="238"/>
      <c r="FX9" s="238"/>
      <c r="FY9" s="238"/>
      <c r="FZ9" s="238"/>
      <c r="GA9" s="238"/>
      <c r="GB9" s="238"/>
      <c r="GC9" s="238"/>
      <c r="GD9" s="238"/>
      <c r="GE9" s="238"/>
      <c r="GF9" s="238"/>
      <c r="GG9" s="238"/>
      <c r="GH9" s="238"/>
      <c r="GI9" s="238"/>
      <c r="GJ9" s="238"/>
      <c r="GK9" s="238"/>
      <c r="GL9" s="238"/>
      <c r="GM9" s="238"/>
      <c r="GN9" s="238"/>
      <c r="GO9" s="238"/>
      <c r="GP9" s="238"/>
      <c r="GQ9" s="238"/>
      <c r="GR9" s="238"/>
      <c r="GS9" s="238"/>
      <c r="GT9" s="238"/>
      <c r="GU9" s="238"/>
      <c r="GV9" s="238"/>
      <c r="GW9" s="238"/>
      <c r="GX9" s="238"/>
      <c r="GY9" s="238"/>
      <c r="GZ9" s="238"/>
      <c r="HA9" s="238"/>
      <c r="HB9" s="238"/>
      <c r="HC9" s="238"/>
      <c r="HD9" s="238"/>
      <c r="HE9" s="238"/>
      <c r="HF9" s="238"/>
      <c r="HG9" s="238"/>
      <c r="HH9" s="238"/>
      <c r="HI9" s="238"/>
      <c r="HJ9" s="238"/>
      <c r="HK9" s="238"/>
      <c r="HL9" s="238"/>
      <c r="HM9" s="238"/>
      <c r="HN9" s="238"/>
      <c r="HO9" s="238"/>
      <c r="HP9" s="238"/>
      <c r="HQ9" s="238"/>
      <c r="HR9" s="238"/>
      <c r="HS9" s="238"/>
      <c r="HT9" s="238"/>
      <c r="HU9" s="238"/>
      <c r="HV9" s="238"/>
      <c r="HW9" s="238"/>
      <c r="HX9" s="238"/>
      <c r="HY9" s="238"/>
      <c r="HZ9" s="238"/>
      <c r="IA9" s="238"/>
      <c r="IB9" s="238"/>
      <c r="IC9" s="238"/>
      <c r="ID9" s="238"/>
      <c r="IE9" s="238"/>
      <c r="IF9" s="238"/>
      <c r="IG9" s="238"/>
      <c r="IH9" s="238"/>
      <c r="II9" s="238"/>
      <c r="IJ9" s="238"/>
      <c r="IK9" s="238"/>
      <c r="IL9" s="238"/>
      <c r="IM9" s="238"/>
      <c r="IN9" s="238"/>
      <c r="IO9" s="238"/>
      <c r="IP9" s="238"/>
      <c r="IQ9" s="238"/>
      <c r="IR9" s="238"/>
      <c r="IS9" s="238"/>
      <c r="IT9" s="238"/>
      <c r="IU9" s="238"/>
      <c r="IV9" s="238"/>
      <c r="IW9" s="238"/>
      <c r="IX9" s="238"/>
      <c r="IY9" s="238"/>
      <c r="IZ9" s="238"/>
      <c r="JA9" s="238"/>
      <c r="JB9" s="238"/>
      <c r="JC9" s="238"/>
      <c r="JD9" s="238"/>
      <c r="JE9" s="238"/>
      <c r="JF9" s="238"/>
      <c r="JG9" s="238"/>
      <c r="JH9" s="238"/>
      <c r="JI9" s="238"/>
      <c r="JJ9" s="238"/>
      <c r="JK9" s="238"/>
      <c r="JL9" s="238"/>
      <c r="JM9" s="238"/>
      <c r="JN9" s="238"/>
      <c r="JO9" s="238"/>
      <c r="JP9" s="238"/>
      <c r="JQ9" s="238"/>
      <c r="JR9" s="238"/>
      <c r="JS9" s="238"/>
      <c r="JT9" s="238"/>
      <c r="JU9" s="238"/>
      <c r="JV9" s="238"/>
      <c r="JW9" s="238"/>
      <c r="JX9" s="238"/>
      <c r="JY9" s="238"/>
      <c r="JZ9" s="238"/>
      <c r="KA9" s="238"/>
      <c r="KB9" s="238"/>
      <c r="KC9" s="238"/>
      <c r="KD9" s="238"/>
      <c r="KE9" s="238"/>
      <c r="KF9" s="238"/>
      <c r="KG9" s="238"/>
      <c r="KH9" s="238"/>
      <c r="KI9" s="238"/>
      <c r="KJ9" s="238"/>
      <c r="KK9" s="238"/>
      <c r="KL9" s="238"/>
      <c r="KM9" s="238"/>
      <c r="KN9" s="238"/>
      <c r="KO9" s="238"/>
      <c r="KP9" s="238"/>
      <c r="KQ9" s="238"/>
      <c r="KR9" s="238"/>
      <c r="KS9" s="238"/>
      <c r="KT9" s="238"/>
      <c r="KU9" s="238"/>
      <c r="KV9" s="238"/>
      <c r="KW9" s="238"/>
      <c r="KX9" s="238"/>
      <c r="KY9" s="238"/>
      <c r="KZ9" s="238"/>
      <c r="LA9" s="238"/>
      <c r="LB9" s="238"/>
      <c r="LC9" s="238"/>
      <c r="LD9" s="238"/>
      <c r="LE9" s="238"/>
      <c r="LF9" s="238"/>
      <c r="LG9" s="238"/>
      <c r="LH9" s="238"/>
      <c r="LI9" s="238"/>
      <c r="LJ9" s="238"/>
      <c r="LK9" s="238"/>
      <c r="LL9" s="238"/>
      <c r="LM9" s="238"/>
      <c r="LN9" s="238"/>
      <c r="LO9" s="238"/>
      <c r="LP9" s="238"/>
      <c r="LQ9" s="238"/>
      <c r="LR9" s="238"/>
      <c r="LS9" s="238"/>
      <c r="LT9" s="238"/>
      <c r="LU9" s="238"/>
      <c r="LV9" s="238"/>
      <c r="LW9" s="238"/>
      <c r="LX9" s="238"/>
      <c r="LY9" s="238"/>
      <c r="LZ9" s="238"/>
      <c r="MA9" s="238"/>
      <c r="MB9" s="238"/>
      <c r="MC9" s="238"/>
      <c r="MD9" s="238"/>
      <c r="ME9" s="238"/>
      <c r="MF9" s="238"/>
      <c r="MG9" s="238"/>
      <c r="MH9" s="238"/>
      <c r="MI9" s="238"/>
      <c r="MJ9" s="238"/>
      <c r="MK9" s="238"/>
      <c r="ML9" s="238"/>
      <c r="MM9" s="238"/>
      <c r="MN9" s="238"/>
      <c r="MO9" s="238"/>
      <c r="MP9" s="238"/>
      <c r="MQ9" s="238"/>
      <c r="MR9" s="238"/>
      <c r="MS9" s="238"/>
      <c r="MT9" s="238"/>
      <c r="MU9" s="238"/>
      <c r="MV9" s="238"/>
      <c r="MW9" s="238"/>
      <c r="MX9" s="238"/>
      <c r="MY9" s="238"/>
      <c r="MZ9" s="238"/>
      <c r="NA9" s="238"/>
      <c r="NB9" s="238"/>
      <c r="NC9" s="238"/>
      <c r="ND9" s="238"/>
      <c r="NE9" s="238"/>
      <c r="NF9" s="238"/>
      <c r="NG9" s="238"/>
      <c r="NH9" s="238"/>
      <c r="NI9" s="238"/>
      <c r="NJ9" s="238"/>
      <c r="NK9" s="238"/>
      <c r="NL9" s="238"/>
      <c r="NM9" s="238"/>
      <c r="NN9" s="238"/>
      <c r="NO9" s="238"/>
      <c r="NP9" s="238"/>
      <c r="NQ9" s="238"/>
      <c r="NR9" s="238"/>
      <c r="NS9" s="238"/>
      <c r="NT9" s="238"/>
      <c r="NU9" s="238"/>
      <c r="NV9" s="238"/>
      <c r="NW9" s="238"/>
      <c r="NX9" s="238"/>
      <c r="NY9" s="238"/>
      <c r="NZ9" s="238"/>
      <c r="OA9" s="238"/>
      <c r="OB9" s="238"/>
      <c r="OC9" s="238"/>
      <c r="OD9" s="238"/>
      <c r="OE9" s="238"/>
      <c r="OF9" s="238"/>
      <c r="OG9" s="238"/>
      <c r="OH9" s="238"/>
      <c r="OI9" s="238"/>
      <c r="OJ9" s="238"/>
      <c r="OK9" s="238"/>
      <c r="OL9" s="238"/>
      <c r="OM9" s="238"/>
      <c r="ON9" s="238"/>
      <c r="OO9" s="238"/>
      <c r="OP9" s="238"/>
      <c r="OQ9" s="238"/>
      <c r="OR9" s="238"/>
      <c r="OS9" s="238"/>
      <c r="OT9" s="238"/>
      <c r="OU9" s="238"/>
      <c r="OV9" s="238"/>
      <c r="OW9" s="238"/>
      <c r="OX9" s="238"/>
      <c r="OY9" s="238"/>
      <c r="OZ9" s="238"/>
      <c r="PA9" s="238"/>
      <c r="PB9" s="238"/>
      <c r="PC9" s="238"/>
      <c r="PD9" s="238"/>
      <c r="PE9" s="238"/>
      <c r="PF9" s="238"/>
      <c r="PG9" s="238"/>
      <c r="PH9" s="238"/>
      <c r="PI9" s="238"/>
      <c r="PJ9" s="238"/>
      <c r="PK9" s="238"/>
      <c r="PL9" s="238"/>
      <c r="PM9" s="238"/>
      <c r="PN9" s="238"/>
      <c r="PO9" s="238"/>
      <c r="PP9" s="238"/>
      <c r="PQ9" s="238"/>
      <c r="PR9" s="238"/>
      <c r="PS9" s="238"/>
      <c r="PT9" s="238"/>
      <c r="PU9" s="238"/>
      <c r="PV9" s="238"/>
      <c r="PW9" s="238"/>
      <c r="PX9" s="238"/>
      <c r="PY9" s="238"/>
      <c r="PZ9" s="238"/>
      <c r="QA9" s="238"/>
      <c r="QB9" s="238"/>
      <c r="QC9" s="238"/>
      <c r="QD9" s="238"/>
      <c r="QE9" s="238"/>
      <c r="QF9" s="238"/>
      <c r="QG9" s="238"/>
      <c r="QH9" s="238"/>
      <c r="QI9" s="238"/>
      <c r="QJ9" s="238"/>
      <c r="QK9" s="238"/>
      <c r="QL9" s="238"/>
      <c r="QM9" s="238"/>
      <c r="QN9" s="238"/>
      <c r="QO9" s="238"/>
      <c r="QP9" s="238"/>
      <c r="QQ9" s="238"/>
      <c r="QR9" s="238"/>
      <c r="QS9" s="238"/>
      <c r="QT9" s="238"/>
      <c r="QU9" s="238"/>
      <c r="QV9" s="238"/>
      <c r="QW9" s="238"/>
      <c r="QX9" s="238"/>
      <c r="QY9" s="238"/>
      <c r="QZ9" s="238"/>
      <c r="RA9" s="238"/>
      <c r="RB9" s="238"/>
      <c r="RC9" s="238"/>
      <c r="RD9" s="238"/>
      <c r="RE9" s="238"/>
      <c r="RF9" s="238"/>
      <c r="RG9" s="238"/>
      <c r="RH9" s="238"/>
      <c r="RI9" s="238"/>
      <c r="RJ9" s="238"/>
      <c r="RK9" s="238"/>
      <c r="RL9" s="238"/>
      <c r="RM9" s="238"/>
      <c r="RN9" s="238"/>
      <c r="RO9" s="238"/>
      <c r="RP9" s="238"/>
      <c r="RQ9" s="238"/>
      <c r="RR9" s="238"/>
      <c r="RS9" s="238"/>
      <c r="RT9" s="238"/>
      <c r="RU9" s="238"/>
      <c r="RV9" s="238"/>
      <c r="RW9" s="238"/>
      <c r="RX9" s="238"/>
      <c r="RY9" s="238"/>
      <c r="RZ9" s="238"/>
      <c r="SA9" s="238"/>
      <c r="SB9" s="238"/>
      <c r="SC9" s="238"/>
      <c r="SD9" s="238"/>
      <c r="SE9" s="238"/>
      <c r="SF9" s="238"/>
      <c r="SG9" s="238"/>
      <c r="SH9" s="238"/>
      <c r="SI9" s="238"/>
      <c r="SJ9" s="238"/>
      <c r="SK9" s="238"/>
      <c r="SL9" s="238"/>
      <c r="SM9" s="238"/>
      <c r="SN9" s="238"/>
      <c r="SO9" s="238"/>
      <c r="SP9" s="238"/>
      <c r="SQ9" s="238"/>
      <c r="SR9" s="238"/>
      <c r="SS9" s="238"/>
      <c r="ST9" s="238"/>
      <c r="SU9" s="238"/>
      <c r="SV9" s="238"/>
      <c r="SW9" s="238"/>
      <c r="SX9" s="238"/>
      <c r="SY9" s="238"/>
      <c r="SZ9" s="238"/>
      <c r="TA9" s="238"/>
      <c r="TB9" s="238"/>
      <c r="TC9" s="238"/>
      <c r="TD9" s="238"/>
      <c r="TE9" s="238"/>
      <c r="TF9" s="238"/>
      <c r="TG9" s="238"/>
      <c r="TH9" s="238"/>
      <c r="TI9" s="238"/>
      <c r="TJ9" s="238"/>
      <c r="TK9" s="238"/>
      <c r="TL9" s="238"/>
      <c r="TM9" s="238"/>
      <c r="TN9" s="238"/>
      <c r="TO9" s="238"/>
      <c r="TP9" s="238"/>
      <c r="TQ9" s="238"/>
      <c r="TR9" s="238"/>
      <c r="TS9" s="238"/>
      <c r="TT9" s="238"/>
      <c r="TU9" s="238"/>
      <c r="TV9" s="238"/>
      <c r="TW9" s="238"/>
      <c r="TX9" s="238"/>
      <c r="TY9" s="238"/>
      <c r="TZ9" s="238"/>
      <c r="UA9" s="238"/>
      <c r="UB9" s="238"/>
      <c r="UC9" s="238"/>
      <c r="UD9" s="238"/>
      <c r="UE9" s="238"/>
      <c r="UF9" s="238"/>
      <c r="UG9" s="238"/>
      <c r="UH9" s="238"/>
      <c r="UI9" s="238"/>
      <c r="UJ9" s="238"/>
      <c r="UK9" s="238"/>
      <c r="UL9" s="238"/>
      <c r="UM9" s="238"/>
      <c r="UN9" s="238"/>
      <c r="UO9" s="238"/>
      <c r="UP9" s="238"/>
      <c r="UQ9" s="238"/>
      <c r="UR9" s="238"/>
      <c r="US9" s="238"/>
      <c r="UT9" s="238"/>
      <c r="UU9" s="238"/>
      <c r="UV9" s="238"/>
      <c r="UW9" s="238"/>
      <c r="UX9" s="238"/>
      <c r="UY9" s="238"/>
      <c r="UZ9" s="238"/>
      <c r="VA9" s="238"/>
      <c r="VB9" s="238"/>
      <c r="VC9" s="238"/>
      <c r="VD9" s="238"/>
      <c r="VE9" s="238"/>
      <c r="VF9" s="238"/>
      <c r="VG9" s="238"/>
      <c r="VH9" s="238"/>
      <c r="VI9" s="238"/>
      <c r="VJ9" s="238"/>
      <c r="VK9" s="238"/>
      <c r="VL9" s="238"/>
      <c r="VM9" s="238"/>
      <c r="VN9" s="238"/>
      <c r="VO9" s="238"/>
      <c r="VP9" s="238"/>
      <c r="VQ9" s="238"/>
      <c r="VR9" s="238"/>
      <c r="VS9" s="238"/>
      <c r="VT9" s="238"/>
      <c r="VU9" s="238"/>
      <c r="VV9" s="238"/>
      <c r="VW9" s="238"/>
      <c r="VX9" s="238"/>
      <c r="VY9" s="238"/>
      <c r="VZ9" s="238"/>
      <c r="WA9" s="238"/>
      <c r="WB9" s="238"/>
      <c r="WC9" s="238"/>
      <c r="WD9" s="238"/>
      <c r="WE9" s="238"/>
      <c r="WF9" s="238"/>
      <c r="WG9" s="238"/>
      <c r="WH9" s="238"/>
      <c r="WI9" s="238"/>
      <c r="WJ9" s="238"/>
      <c r="WK9" s="238"/>
      <c r="WL9" s="238"/>
      <c r="WM9" s="238"/>
      <c r="WN9" s="238"/>
      <c r="WO9" s="238"/>
      <c r="WP9" s="238"/>
      <c r="WQ9" s="238"/>
      <c r="WR9" s="238"/>
      <c r="WS9" s="238"/>
      <c r="WT9" s="238"/>
      <c r="WU9" s="238"/>
      <c r="WV9" s="238"/>
      <c r="WW9" s="238"/>
      <c r="WX9" s="238"/>
      <c r="WY9" s="238"/>
      <c r="WZ9" s="238"/>
      <c r="XA9" s="238"/>
      <c r="XB9" s="238"/>
      <c r="XC9" s="238"/>
      <c r="XD9" s="238"/>
      <c r="XE9" s="238"/>
      <c r="XF9" s="238"/>
      <c r="XG9" s="238"/>
      <c r="XH9" s="238"/>
      <c r="XI9" s="238"/>
      <c r="XJ9" s="238"/>
      <c r="XK9" s="238"/>
      <c r="XL9" s="238"/>
      <c r="XM9" s="238"/>
      <c r="XN9" s="238"/>
      <c r="XO9" s="238"/>
      <c r="XP9" s="238"/>
      <c r="XQ9" s="238"/>
      <c r="XR9" s="238"/>
      <c r="XS9" s="238"/>
      <c r="XT9" s="238"/>
      <c r="XU9" s="238"/>
      <c r="XV9" s="238"/>
      <c r="XW9" s="238"/>
      <c r="XX9" s="238"/>
      <c r="XY9" s="238"/>
      <c r="XZ9" s="238"/>
      <c r="YA9" s="238"/>
      <c r="YB9" s="238"/>
      <c r="YC9" s="238"/>
      <c r="YD9" s="238"/>
      <c r="YE9" s="238"/>
      <c r="YF9" s="238"/>
      <c r="YG9" s="238"/>
      <c r="YH9" s="238"/>
      <c r="YI9" s="238"/>
      <c r="YJ9" s="238"/>
      <c r="YK9" s="238"/>
      <c r="YL9" s="238"/>
      <c r="YM9" s="238"/>
      <c r="YN9" s="238"/>
      <c r="YO9" s="238"/>
      <c r="YP9" s="238"/>
      <c r="YQ9" s="238"/>
      <c r="YR9" s="238"/>
      <c r="YS9" s="238"/>
      <c r="YT9" s="238"/>
      <c r="YU9" s="238"/>
      <c r="YV9" s="238"/>
      <c r="YW9" s="238"/>
      <c r="YX9" s="238"/>
      <c r="YY9" s="238"/>
      <c r="YZ9" s="238"/>
      <c r="ZA9" s="238"/>
      <c r="ZB9" s="238"/>
      <c r="ZC9" s="238"/>
      <c r="ZD9" s="238"/>
      <c r="ZE9" s="238"/>
      <c r="ZF9" s="238"/>
      <c r="ZG9" s="238"/>
      <c r="ZH9" s="238"/>
      <c r="ZI9" s="238"/>
      <c r="ZJ9" s="238"/>
      <c r="ZK9" s="238"/>
      <c r="ZL9" s="238"/>
      <c r="ZM9" s="238"/>
      <c r="ZN9" s="238"/>
      <c r="ZO9" s="238"/>
      <c r="ZP9" s="238"/>
      <c r="ZQ9" s="238"/>
      <c r="ZR9" s="238"/>
      <c r="ZS9" s="238"/>
      <c r="ZT9" s="238"/>
      <c r="ZU9" s="238"/>
      <c r="ZV9" s="238"/>
      <c r="ZW9" s="238"/>
      <c r="ZX9" s="238"/>
      <c r="ZY9" s="238"/>
      <c r="ZZ9" s="238"/>
      <c r="AAA9" s="238"/>
      <c r="AAB9" s="238"/>
      <c r="AAC9" s="238"/>
      <c r="AAD9" s="238"/>
      <c r="AAE9" s="238"/>
      <c r="AAF9" s="238"/>
      <c r="AAG9" s="238"/>
      <c r="AAH9" s="238"/>
      <c r="AAI9" s="238"/>
      <c r="AAJ9" s="238"/>
      <c r="AAK9" s="238"/>
      <c r="AAL9" s="238"/>
      <c r="AAM9" s="238"/>
      <c r="AAN9" s="238"/>
      <c r="AAO9" s="238"/>
      <c r="AAP9" s="238"/>
      <c r="AAQ9" s="238"/>
      <c r="AAR9" s="238"/>
      <c r="AAS9" s="238"/>
      <c r="AAT9" s="238"/>
      <c r="AAU9" s="238"/>
      <c r="AAV9" s="238"/>
      <c r="AAW9" s="238"/>
      <c r="AAX9" s="238"/>
      <c r="AAY9" s="238"/>
      <c r="AAZ9" s="238"/>
      <c r="ABA9" s="238"/>
      <c r="ABB9" s="238"/>
      <c r="ABC9" s="238"/>
      <c r="ABD9" s="238"/>
      <c r="ABE9" s="238"/>
      <c r="ABF9" s="238"/>
      <c r="ABG9" s="238"/>
      <c r="ABH9" s="238"/>
      <c r="ABI9" s="238"/>
      <c r="ABJ9" s="238"/>
      <c r="ABK9" s="238"/>
      <c r="ABL9" s="238"/>
      <c r="ABM9" s="238"/>
      <c r="ABN9" s="238"/>
      <c r="ABO9" s="238"/>
      <c r="ABP9" s="238"/>
      <c r="ABQ9" s="238"/>
      <c r="ABR9" s="238"/>
      <c r="ABS9" s="238"/>
      <c r="ABT9" s="238"/>
      <c r="ABU9" s="238"/>
      <c r="ABV9" s="238"/>
      <c r="ABW9" s="238"/>
      <c r="ABX9" s="238"/>
      <c r="ABY9" s="238"/>
      <c r="ABZ9" s="238"/>
      <c r="ACA9" s="238"/>
      <c r="ACB9" s="238"/>
      <c r="ACC9" s="238"/>
      <c r="ACD9" s="238"/>
      <c r="ACE9" s="238"/>
      <c r="ACF9" s="238"/>
      <c r="ACG9" s="238"/>
      <c r="ACH9" s="238"/>
      <c r="ACI9" s="238"/>
      <c r="ACJ9" s="238"/>
      <c r="ACK9" s="238"/>
      <c r="ACL9" s="238"/>
      <c r="ACM9" s="238"/>
      <c r="ACN9" s="238"/>
      <c r="ACO9" s="238"/>
      <c r="ACP9" s="238"/>
      <c r="ACQ9" s="238"/>
      <c r="ACR9" s="238"/>
      <c r="ACS9" s="238"/>
      <c r="ACT9" s="238"/>
      <c r="ACU9" s="238"/>
      <c r="ACV9" s="238"/>
      <c r="ACW9" s="238"/>
      <c r="ACX9" s="238"/>
      <c r="ACY9" s="238"/>
      <c r="ACZ9" s="238"/>
      <c r="ADA9" s="238"/>
      <c r="ADB9" s="238"/>
      <c r="ADC9" s="238"/>
      <c r="ADD9" s="238"/>
      <c r="ADE9" s="238"/>
      <c r="ADF9" s="238"/>
      <c r="ADG9" s="238"/>
      <c r="ADH9" s="238"/>
      <c r="ADI9" s="238"/>
      <c r="ADJ9" s="238"/>
      <c r="ADK9" s="238"/>
      <c r="ADL9" s="238"/>
      <c r="ADM9" s="238"/>
      <c r="ADN9" s="238"/>
      <c r="ADO9" s="238"/>
      <c r="ADP9" s="238"/>
      <c r="ADQ9" s="238"/>
      <c r="ADR9" s="238"/>
      <c r="ADS9" s="238"/>
      <c r="ADT9" s="238"/>
      <c r="ADU9" s="238"/>
      <c r="ADV9" s="238"/>
      <c r="ADW9" s="238"/>
      <c r="ADX9" s="238"/>
      <c r="ADY9" s="238"/>
      <c r="ADZ9" s="238"/>
      <c r="AEA9" s="238"/>
      <c r="AEB9" s="238"/>
      <c r="AEC9" s="238"/>
      <c r="AED9" s="238"/>
      <c r="AEE9" s="238"/>
      <c r="AEF9" s="238"/>
      <c r="AEG9" s="238"/>
      <c r="AEH9" s="238"/>
      <c r="AEI9" s="238"/>
      <c r="AEJ9" s="238"/>
      <c r="AEK9" s="238"/>
      <c r="AEL9" s="238"/>
      <c r="AEM9" s="238"/>
      <c r="AEN9" s="238"/>
      <c r="AEO9" s="238"/>
      <c r="AEP9" s="238"/>
      <c r="AEQ9" s="238"/>
      <c r="AER9" s="238"/>
      <c r="AES9" s="238"/>
      <c r="AET9" s="238"/>
      <c r="AEU9" s="238"/>
      <c r="AEV9" s="238"/>
      <c r="AEW9" s="238"/>
      <c r="AEX9" s="238"/>
      <c r="AEY9" s="238"/>
      <c r="AEZ9" s="238"/>
      <c r="AFA9" s="238"/>
      <c r="AFB9" s="238"/>
      <c r="AFC9" s="238"/>
      <c r="AFD9" s="238"/>
      <c r="AFE9" s="238"/>
      <c r="AFF9" s="238"/>
      <c r="AFG9" s="238"/>
      <c r="AFH9" s="238"/>
      <c r="AFI9" s="238"/>
      <c r="AFJ9" s="238"/>
      <c r="AFK9" s="238"/>
      <c r="AFL9" s="238"/>
      <c r="AFM9" s="238"/>
      <c r="AFN9" s="238"/>
      <c r="AFO9" s="238"/>
      <c r="AFP9" s="238"/>
      <c r="AFQ9" s="238"/>
      <c r="AFR9" s="238"/>
      <c r="AFS9" s="238"/>
      <c r="AFT9" s="238"/>
      <c r="AFU9" s="238"/>
      <c r="AFV9" s="238"/>
      <c r="AFW9" s="238"/>
      <c r="AFX9" s="238"/>
      <c r="AFY9" s="238"/>
      <c r="AFZ9" s="238"/>
      <c r="AGA9" s="238"/>
      <c r="AGB9" s="238"/>
      <c r="AGC9" s="238"/>
      <c r="AGD9" s="238"/>
      <c r="AGE9" s="238"/>
      <c r="AGF9" s="238"/>
      <c r="AGG9" s="238"/>
      <c r="AGH9" s="238"/>
      <c r="AGI9" s="238"/>
      <c r="AGJ9" s="238"/>
      <c r="AGK9" s="238"/>
      <c r="AGL9" s="238"/>
      <c r="AGM9" s="238"/>
      <c r="AGN9" s="238"/>
      <c r="AGO9" s="238"/>
      <c r="AGP9" s="238"/>
      <c r="AGQ9" s="238"/>
      <c r="AGR9" s="238"/>
      <c r="AGS9" s="238"/>
      <c r="AGT9" s="238"/>
      <c r="AGU9" s="238"/>
      <c r="AGV9" s="238"/>
      <c r="AGW9" s="238"/>
      <c r="AGX9" s="238"/>
      <c r="AGY9" s="238"/>
      <c r="AGZ9" s="238"/>
      <c r="AHA9" s="238"/>
      <c r="AHB9" s="238"/>
      <c r="AHC9" s="238"/>
      <c r="AHD9" s="238"/>
      <c r="AHE9" s="238"/>
      <c r="AHF9" s="238"/>
      <c r="AHG9" s="238"/>
      <c r="AHH9" s="238"/>
      <c r="AHI9" s="238"/>
      <c r="AHJ9" s="238"/>
      <c r="AHK9" s="238"/>
      <c r="AHL9" s="238"/>
      <c r="AHM9" s="238"/>
      <c r="AHN9" s="238"/>
      <c r="AHO9" s="238"/>
      <c r="AHP9" s="238"/>
      <c r="AHQ9" s="238"/>
      <c r="AHR9" s="238"/>
      <c r="AHS9" s="238"/>
      <c r="AHT9" s="238"/>
      <c r="AHU9" s="238"/>
      <c r="AHV9" s="238"/>
      <c r="AHW9" s="238"/>
      <c r="AHX9" s="238"/>
      <c r="AHY9" s="238"/>
      <c r="AHZ9" s="238"/>
      <c r="AIA9" s="238"/>
      <c r="AIB9" s="238"/>
      <c r="AIC9" s="238"/>
      <c r="AID9" s="238"/>
      <c r="AIE9" s="238"/>
      <c r="AIF9" s="238"/>
      <c r="AIG9" s="238"/>
      <c r="AIH9" s="238"/>
      <c r="AII9" s="238"/>
      <c r="AIJ9" s="238"/>
      <c r="AIK9" s="238"/>
      <c r="AIL9" s="238"/>
      <c r="AIM9" s="238"/>
      <c r="AIN9" s="238"/>
      <c r="AIO9" s="238"/>
      <c r="AIP9" s="238"/>
      <c r="AIQ9" s="238"/>
      <c r="AIR9" s="238"/>
      <c r="AIS9" s="238"/>
      <c r="AIT9" s="238"/>
      <c r="AIU9" s="238"/>
      <c r="AIV9" s="238"/>
      <c r="AIW9" s="238"/>
      <c r="AIX9" s="238"/>
      <c r="AIY9" s="238"/>
      <c r="AIZ9" s="238"/>
      <c r="AJA9" s="238"/>
      <c r="AJB9" s="238"/>
      <c r="AJC9" s="238"/>
      <c r="AJD9" s="238"/>
      <c r="AJE9" s="238"/>
      <c r="AJF9" s="238"/>
      <c r="AJG9" s="238"/>
      <c r="AJH9" s="238"/>
      <c r="AJI9" s="238"/>
      <c r="AJJ9" s="238"/>
      <c r="AJK9" s="238"/>
      <c r="AJL9" s="238"/>
      <c r="AJM9" s="238"/>
      <c r="AJN9" s="238"/>
      <c r="AJO9" s="238"/>
      <c r="AJP9" s="238"/>
      <c r="AJQ9" s="238"/>
      <c r="AJR9" s="238"/>
      <c r="AJS9" s="238"/>
      <c r="AJT9" s="238"/>
      <c r="AJU9" s="238"/>
      <c r="AJV9" s="238"/>
      <c r="AJW9" s="238"/>
      <c r="AJX9" s="238"/>
      <c r="AJY9" s="238"/>
      <c r="AJZ9" s="238"/>
      <c r="AKA9" s="238"/>
      <c r="AKB9" s="238"/>
      <c r="AKC9" s="238"/>
      <c r="AKD9" s="238"/>
      <c r="AKE9" s="238"/>
      <c r="AKF9" s="238"/>
      <c r="AKG9" s="238"/>
      <c r="AKH9" s="238"/>
      <c r="AKI9" s="238"/>
      <c r="AKJ9" s="238"/>
      <c r="AKK9" s="238"/>
      <c r="AKL9" s="238"/>
      <c r="AKM9" s="238"/>
      <c r="AKN9" s="238"/>
      <c r="AKO9" s="238"/>
      <c r="AKP9" s="238"/>
      <c r="AKQ9" s="238"/>
      <c r="AKR9" s="238"/>
      <c r="AKS9" s="238"/>
      <c r="AKT9" s="238"/>
      <c r="AKU9" s="238"/>
      <c r="AKV9" s="238"/>
      <c r="AKW9" s="238"/>
      <c r="AKX9" s="238"/>
      <c r="AKY9" s="238"/>
      <c r="AKZ9" s="238"/>
      <c r="ALA9" s="238"/>
      <c r="ALB9" s="238"/>
      <c r="ALC9" s="238"/>
      <c r="ALD9" s="238"/>
      <c r="ALE9" s="238"/>
      <c r="ALF9" s="238"/>
      <c r="ALG9" s="238"/>
      <c r="ALH9" s="238"/>
      <c r="ALI9" s="238"/>
      <c r="ALJ9" s="238"/>
      <c r="ALK9" s="238"/>
      <c r="ALL9" s="238"/>
      <c r="ALM9" s="238"/>
      <c r="ALN9" s="238"/>
      <c r="ALO9" s="238"/>
      <c r="ALP9" s="238"/>
      <c r="ALQ9" s="238"/>
      <c r="ALR9" s="238"/>
      <c r="ALS9" s="238"/>
      <c r="ALT9" s="238"/>
      <c r="ALU9" s="238"/>
      <c r="ALV9" s="238"/>
      <c r="ALW9" s="238"/>
      <c r="ALX9" s="238"/>
      <c r="ALY9" s="238"/>
      <c r="ALZ9" s="238"/>
      <c r="AMA9" s="238"/>
      <c r="AMB9" s="238"/>
      <c r="AMC9" s="238"/>
      <c r="AMD9" s="238"/>
      <c r="AME9" s="238"/>
      <c r="AMF9" s="238"/>
      <c r="AMG9" s="238"/>
      <c r="AMH9" s="238"/>
      <c r="AMI9" s="238"/>
      <c r="AMJ9" s="238"/>
      <c r="AMK9" s="238"/>
      <c r="AML9" s="238"/>
      <c r="AMM9" s="238"/>
      <c r="AMN9" s="238"/>
      <c r="AMO9" s="238"/>
      <c r="AMP9" s="238"/>
      <c r="AMQ9" s="238"/>
      <c r="AMR9" s="238"/>
      <c r="AMS9" s="238"/>
      <c r="AMT9" s="238"/>
      <c r="AMU9" s="238"/>
      <c r="AMV9" s="238"/>
      <c r="AMW9" s="238"/>
      <c r="AMX9" s="238"/>
      <c r="AMY9" s="238"/>
      <c r="AMZ9" s="238"/>
      <c r="ANA9" s="238"/>
      <c r="ANB9" s="238"/>
      <c r="ANC9" s="238"/>
      <c r="AND9" s="238"/>
      <c r="ANE9" s="238"/>
      <c r="ANF9" s="238"/>
      <c r="ANG9" s="238"/>
      <c r="ANH9" s="238"/>
      <c r="ANI9" s="238"/>
      <c r="ANJ9" s="238"/>
      <c r="ANK9" s="238"/>
      <c r="ANL9" s="238"/>
      <c r="ANM9" s="238"/>
      <c r="ANN9" s="238"/>
      <c r="ANO9" s="238"/>
      <c r="ANP9" s="238"/>
      <c r="ANQ9" s="238"/>
      <c r="ANR9" s="238"/>
      <c r="ANS9" s="238"/>
      <c r="ANT9" s="238"/>
      <c r="ANU9" s="238"/>
      <c r="ANV9" s="238"/>
      <c r="ANW9" s="238"/>
      <c r="ANX9" s="238"/>
      <c r="ANY9" s="238"/>
      <c r="ANZ9" s="238"/>
      <c r="AOA9" s="238"/>
      <c r="AOB9" s="238"/>
      <c r="AOC9" s="238"/>
      <c r="AOD9" s="238"/>
      <c r="AOE9" s="238"/>
      <c r="AOF9" s="238"/>
      <c r="AOG9" s="238"/>
      <c r="AOH9" s="238"/>
      <c r="AOI9" s="238"/>
      <c r="AOJ9" s="238"/>
      <c r="AOK9" s="238"/>
      <c r="AOL9" s="238"/>
      <c r="AOM9" s="238"/>
      <c r="AON9" s="238"/>
      <c r="AOO9" s="238"/>
      <c r="AOP9" s="238"/>
      <c r="AOQ9" s="238"/>
      <c r="AOR9" s="238"/>
      <c r="AOS9" s="238"/>
      <c r="AOT9" s="238"/>
      <c r="AOU9" s="238"/>
      <c r="AOV9" s="238"/>
      <c r="AOW9" s="238"/>
      <c r="AOX9" s="238"/>
      <c r="AOY9" s="238"/>
      <c r="AOZ9" s="238"/>
      <c r="APA9" s="238"/>
      <c r="APB9" s="238"/>
      <c r="APC9" s="238"/>
      <c r="APD9" s="238"/>
      <c r="APE9" s="238"/>
      <c r="APF9" s="238"/>
      <c r="APG9" s="238"/>
      <c r="APH9" s="238"/>
      <c r="API9" s="238"/>
      <c r="APJ9" s="238"/>
      <c r="APK9" s="238"/>
      <c r="APL9" s="238"/>
      <c r="APM9" s="238"/>
      <c r="APN9" s="238"/>
      <c r="APO9" s="238"/>
      <c r="APP9" s="238"/>
      <c r="APQ9" s="238"/>
      <c r="APR9" s="238"/>
      <c r="APS9" s="238"/>
      <c r="APT9" s="238"/>
      <c r="APU9" s="238"/>
      <c r="APV9" s="238"/>
      <c r="APW9" s="238"/>
      <c r="APX9" s="238"/>
      <c r="APY9" s="238"/>
      <c r="APZ9" s="238"/>
      <c r="AQA9" s="238"/>
      <c r="AQB9" s="238"/>
      <c r="AQC9" s="238"/>
      <c r="AQD9" s="238"/>
      <c r="AQE9" s="238"/>
      <c r="AQF9" s="238"/>
      <c r="AQG9" s="238"/>
      <c r="AQH9" s="238"/>
      <c r="AQI9" s="238"/>
      <c r="AQJ9" s="238"/>
      <c r="AQK9" s="238"/>
      <c r="AQL9" s="238"/>
      <c r="AQM9" s="238"/>
      <c r="AQN9" s="238"/>
      <c r="AQO9" s="238"/>
      <c r="AQP9" s="238"/>
      <c r="AQQ9" s="238"/>
      <c r="AQR9" s="238"/>
      <c r="AQS9" s="238"/>
      <c r="AQT9" s="238"/>
      <c r="AQU9" s="238"/>
      <c r="AQV9" s="238"/>
      <c r="AQW9" s="238"/>
      <c r="AQX9" s="238"/>
      <c r="AQY9" s="238"/>
      <c r="AQZ9" s="238"/>
      <c r="ARA9" s="238"/>
      <c r="ARB9" s="238"/>
      <c r="ARC9" s="238"/>
      <c r="ARD9" s="238"/>
      <c r="ARE9" s="238"/>
      <c r="ARF9" s="238"/>
      <c r="ARG9" s="238"/>
      <c r="ARH9" s="238"/>
      <c r="ARI9" s="238"/>
      <c r="ARJ9" s="238"/>
      <c r="ARK9" s="238"/>
      <c r="ARL9" s="238"/>
      <c r="ARM9" s="238"/>
      <c r="ARN9" s="238"/>
      <c r="ARO9" s="238"/>
      <c r="ARP9" s="238"/>
      <c r="ARQ9" s="238"/>
      <c r="ARR9" s="238"/>
      <c r="ARS9" s="238"/>
      <c r="ART9" s="238"/>
      <c r="ARU9" s="238"/>
      <c r="ARV9" s="238"/>
      <c r="ARW9" s="238"/>
      <c r="ARX9" s="238"/>
      <c r="ARY9" s="238"/>
      <c r="ARZ9" s="238"/>
      <c r="ASA9" s="238"/>
      <c r="ASB9" s="238"/>
      <c r="ASC9" s="238"/>
      <c r="ASD9" s="238"/>
      <c r="ASE9" s="238"/>
      <c r="ASF9" s="238"/>
      <c r="ASG9" s="238"/>
      <c r="ASH9" s="238"/>
      <c r="ASI9" s="238"/>
      <c r="ASJ9" s="238"/>
      <c r="ASK9" s="238"/>
      <c r="ASL9" s="238"/>
      <c r="ASM9" s="238"/>
      <c r="ASN9" s="238"/>
      <c r="ASO9" s="238"/>
      <c r="ASP9" s="238"/>
      <c r="ASQ9" s="238"/>
      <c r="ASR9" s="238"/>
      <c r="ASS9" s="238"/>
      <c r="AST9" s="238"/>
      <c r="ASU9" s="238"/>
      <c r="ASV9" s="238"/>
      <c r="ASW9" s="238"/>
      <c r="ASX9" s="238"/>
      <c r="ASY9" s="238"/>
      <c r="ASZ9" s="238"/>
      <c r="ATA9" s="238"/>
      <c r="ATB9" s="238"/>
      <c r="ATC9" s="238"/>
      <c r="ATD9" s="238"/>
      <c r="ATE9" s="238"/>
      <c r="ATF9" s="238"/>
      <c r="ATG9" s="238"/>
      <c r="ATH9" s="238"/>
      <c r="ATI9" s="238"/>
      <c r="ATJ9" s="238"/>
      <c r="ATK9" s="238"/>
      <c r="ATL9" s="238"/>
      <c r="ATM9" s="238"/>
      <c r="ATN9" s="238"/>
      <c r="ATO9" s="238"/>
      <c r="ATP9" s="238"/>
      <c r="ATQ9" s="238"/>
      <c r="ATR9" s="238"/>
      <c r="ATS9" s="238"/>
      <c r="ATT9" s="238"/>
      <c r="ATU9" s="238"/>
      <c r="ATV9" s="238"/>
      <c r="ATW9" s="238"/>
      <c r="ATX9" s="238"/>
      <c r="ATY9" s="238"/>
      <c r="ATZ9" s="238"/>
      <c r="AUA9" s="238"/>
      <c r="AUB9" s="238"/>
      <c r="AUC9" s="238"/>
      <c r="AUD9" s="238"/>
      <c r="AUE9" s="238"/>
      <c r="AUF9" s="238"/>
      <c r="AUG9" s="238"/>
      <c r="AUH9" s="238"/>
      <c r="AUI9" s="238"/>
      <c r="AUJ9" s="238"/>
      <c r="AUK9" s="238"/>
      <c r="AUL9" s="238"/>
      <c r="AUM9" s="238"/>
      <c r="AUN9" s="238"/>
      <c r="AUO9" s="238"/>
      <c r="AUP9" s="238"/>
      <c r="AUQ9" s="238"/>
      <c r="AUR9" s="238"/>
      <c r="AUS9" s="238"/>
      <c r="AUT9" s="238"/>
      <c r="AUU9" s="238"/>
      <c r="AUV9" s="238"/>
      <c r="AUW9" s="238"/>
      <c r="AUX9" s="238"/>
      <c r="AUY9" s="238"/>
      <c r="AUZ9" s="238"/>
      <c r="AVA9" s="238"/>
      <c r="AVB9" s="238"/>
      <c r="AVC9" s="238"/>
      <c r="AVD9" s="238"/>
      <c r="AVE9" s="238"/>
      <c r="AVF9" s="238"/>
      <c r="AVG9" s="238"/>
      <c r="AVH9" s="238"/>
      <c r="AVI9" s="238"/>
      <c r="AVJ9" s="238"/>
      <c r="AVK9" s="238"/>
      <c r="AVL9" s="238"/>
      <c r="AVM9" s="238"/>
      <c r="AVN9" s="238"/>
      <c r="AVO9" s="238"/>
      <c r="AVP9" s="238"/>
      <c r="AVQ9" s="238"/>
      <c r="AVR9" s="238"/>
      <c r="AVS9" s="238"/>
      <c r="AVT9" s="238"/>
      <c r="AVU9" s="238"/>
      <c r="AVV9" s="238"/>
      <c r="AVW9" s="238"/>
      <c r="AVX9" s="238"/>
      <c r="AVY9" s="238"/>
      <c r="AVZ9" s="238"/>
      <c r="AWA9" s="238"/>
      <c r="AWB9" s="238"/>
      <c r="AWC9" s="238"/>
      <c r="AWD9" s="238"/>
      <c r="AWE9" s="238"/>
      <c r="AWF9" s="238"/>
      <c r="AWG9" s="238"/>
      <c r="AWH9" s="238"/>
      <c r="AWI9" s="238"/>
      <c r="AWJ9" s="238"/>
      <c r="AWK9" s="238"/>
      <c r="AWL9" s="238"/>
      <c r="AWM9" s="238"/>
      <c r="AWN9" s="238"/>
      <c r="AWO9" s="238"/>
      <c r="AWP9" s="238"/>
      <c r="AWQ9" s="238"/>
      <c r="AWR9" s="238"/>
      <c r="AWS9" s="238"/>
      <c r="AWT9" s="238"/>
      <c r="AWU9" s="238"/>
      <c r="AWV9" s="238"/>
      <c r="AWW9" s="238"/>
      <c r="AWX9" s="238"/>
      <c r="AWY9" s="238"/>
      <c r="AWZ9" s="238"/>
      <c r="AXA9" s="238"/>
      <c r="AXB9" s="238"/>
      <c r="AXC9" s="238"/>
      <c r="AXD9" s="238"/>
      <c r="AXE9" s="238"/>
      <c r="AXF9" s="238"/>
      <c r="AXG9" s="238"/>
      <c r="AXH9" s="238"/>
      <c r="AXI9" s="238"/>
      <c r="AXJ9" s="238"/>
      <c r="AXK9" s="238"/>
      <c r="AXL9" s="238"/>
      <c r="AXM9" s="238"/>
      <c r="AXN9" s="238"/>
      <c r="AXO9" s="238"/>
      <c r="AXP9" s="238"/>
      <c r="AXQ9" s="238"/>
      <c r="AXR9" s="238"/>
      <c r="AXS9" s="238"/>
      <c r="AXT9" s="238"/>
      <c r="AXU9" s="238"/>
      <c r="AXV9" s="238"/>
      <c r="AXW9" s="238"/>
      <c r="AXX9" s="238"/>
      <c r="AXY9" s="238"/>
      <c r="AXZ9" s="238"/>
      <c r="AYA9" s="238"/>
      <c r="AYB9" s="238"/>
      <c r="AYC9" s="238"/>
      <c r="AYD9" s="238"/>
      <c r="AYE9" s="238"/>
      <c r="AYF9" s="238"/>
      <c r="AYG9" s="238"/>
      <c r="AYH9" s="238"/>
      <c r="AYI9" s="238"/>
      <c r="AYJ9" s="238"/>
      <c r="AYK9" s="238"/>
      <c r="AYL9" s="238"/>
      <c r="AYM9" s="238"/>
      <c r="AYN9" s="238"/>
      <c r="AYO9" s="238"/>
      <c r="AYP9" s="238"/>
      <c r="AYQ9" s="238"/>
      <c r="AYR9" s="238"/>
      <c r="AYS9" s="238"/>
      <c r="AYT9" s="238"/>
      <c r="AYU9" s="238"/>
      <c r="AYV9" s="238"/>
      <c r="AYW9" s="238"/>
      <c r="AYX9" s="238"/>
      <c r="AYY9" s="238"/>
      <c r="AYZ9" s="238"/>
      <c r="AZA9" s="238"/>
      <c r="AZB9" s="238"/>
      <c r="AZC9" s="238"/>
      <c r="AZD9" s="238"/>
      <c r="AZE9" s="238"/>
      <c r="AZF9" s="238"/>
      <c r="AZG9" s="238"/>
      <c r="AZH9" s="238"/>
      <c r="AZI9" s="238"/>
      <c r="AZJ9" s="238"/>
      <c r="AZK9" s="238"/>
      <c r="AZL9" s="238"/>
      <c r="AZM9" s="238"/>
      <c r="AZN9" s="238"/>
      <c r="AZO9" s="238"/>
      <c r="AZP9" s="238"/>
      <c r="AZQ9" s="238"/>
      <c r="AZR9" s="238"/>
      <c r="AZS9" s="238"/>
      <c r="AZT9" s="238"/>
      <c r="AZU9" s="238"/>
      <c r="AZV9" s="238"/>
      <c r="AZW9" s="238"/>
      <c r="AZX9" s="238"/>
      <c r="AZY9" s="238"/>
      <c r="AZZ9" s="238"/>
      <c r="BAA9" s="238"/>
      <c r="BAB9" s="238"/>
      <c r="BAC9" s="238"/>
      <c r="BAD9" s="238"/>
      <c r="BAE9" s="238"/>
      <c r="BAF9" s="238"/>
      <c r="BAG9" s="238"/>
      <c r="BAH9" s="238"/>
      <c r="BAI9" s="238"/>
      <c r="BAJ9" s="238"/>
      <c r="BAK9" s="238"/>
      <c r="BAL9" s="238"/>
      <c r="BAM9" s="238"/>
      <c r="BAN9" s="238"/>
      <c r="BAO9" s="238"/>
      <c r="BAP9" s="238"/>
      <c r="BAQ9" s="238"/>
      <c r="BAR9" s="238"/>
      <c r="BAS9" s="238"/>
      <c r="BAT9" s="238"/>
      <c r="BAU9" s="238"/>
      <c r="BAV9" s="238"/>
      <c r="BAW9" s="238"/>
      <c r="BAX9" s="238"/>
      <c r="BAY9" s="238"/>
      <c r="BAZ9" s="238"/>
      <c r="BBA9" s="238"/>
      <c r="BBB9" s="238"/>
      <c r="BBC9" s="238"/>
      <c r="BBD9" s="238"/>
      <c r="BBE9" s="238"/>
      <c r="BBF9" s="238"/>
      <c r="BBG9" s="238"/>
      <c r="BBH9" s="238"/>
      <c r="BBI9" s="238"/>
      <c r="BBJ9" s="238"/>
      <c r="BBK9" s="238"/>
      <c r="BBL9" s="238"/>
      <c r="BBM9" s="238"/>
      <c r="BBN9" s="238"/>
      <c r="BBO9" s="238"/>
      <c r="BBP9" s="238"/>
      <c r="BBQ9" s="238"/>
      <c r="BBR9" s="238"/>
      <c r="BBS9" s="238"/>
      <c r="BBT9" s="238"/>
      <c r="BBU9" s="238"/>
      <c r="BBV9" s="238"/>
      <c r="BBW9" s="238"/>
      <c r="BBX9" s="238"/>
      <c r="BBY9" s="238"/>
      <c r="BBZ9" s="238"/>
      <c r="BCA9" s="238"/>
      <c r="BCB9" s="238"/>
      <c r="BCC9" s="238"/>
      <c r="BCD9" s="238"/>
      <c r="BCE9" s="238"/>
      <c r="BCF9" s="238"/>
      <c r="BCG9" s="238"/>
      <c r="BCH9" s="238"/>
      <c r="BCI9" s="238"/>
      <c r="BCJ9" s="238"/>
      <c r="BCK9" s="238"/>
      <c r="BCL9" s="238"/>
      <c r="BCM9" s="238"/>
      <c r="BCN9" s="238"/>
      <c r="BCO9" s="238"/>
      <c r="BCP9" s="238"/>
      <c r="BCQ9" s="238"/>
      <c r="BCR9" s="238"/>
      <c r="BCS9" s="238"/>
      <c r="BCT9" s="238"/>
      <c r="BCU9" s="238"/>
      <c r="BCV9" s="238"/>
      <c r="BCW9" s="238"/>
      <c r="BCX9" s="238"/>
      <c r="BCY9" s="238"/>
      <c r="BCZ9" s="238"/>
      <c r="BDA9" s="238"/>
      <c r="BDB9" s="238"/>
      <c r="BDC9" s="238"/>
      <c r="BDD9" s="238"/>
      <c r="BDE9" s="238"/>
      <c r="BDF9" s="238"/>
      <c r="BDG9" s="238"/>
      <c r="BDH9" s="238"/>
      <c r="BDI9" s="238"/>
      <c r="BDJ9" s="238"/>
      <c r="BDK9" s="238"/>
      <c r="BDL9" s="238"/>
      <c r="BDM9" s="238"/>
      <c r="BDN9" s="238"/>
      <c r="BDO9" s="238"/>
      <c r="BDP9" s="238"/>
      <c r="BDQ9" s="238"/>
      <c r="BDR9" s="238"/>
      <c r="BDS9" s="238"/>
      <c r="BDT9" s="238"/>
      <c r="BDU9" s="238"/>
      <c r="BDV9" s="238"/>
      <c r="BDW9" s="238"/>
      <c r="BDX9" s="238"/>
      <c r="BDY9" s="238"/>
      <c r="BDZ9" s="238"/>
      <c r="BEA9" s="238"/>
      <c r="BEB9" s="238"/>
      <c r="BEC9" s="238"/>
      <c r="BED9" s="238"/>
      <c r="BEE9" s="238"/>
      <c r="BEF9" s="238"/>
      <c r="BEG9" s="238"/>
      <c r="BEH9" s="238"/>
      <c r="BEI9" s="238"/>
      <c r="BEJ9" s="238"/>
      <c r="BEK9" s="238"/>
      <c r="BEL9" s="238"/>
      <c r="BEM9" s="238"/>
      <c r="BEN9" s="238"/>
      <c r="BEO9" s="238"/>
      <c r="BEP9" s="238"/>
      <c r="BEQ9" s="238"/>
      <c r="BER9" s="238"/>
      <c r="BES9" s="238"/>
      <c r="BET9" s="238"/>
      <c r="BEU9" s="238"/>
      <c r="BEV9" s="238"/>
      <c r="BEW9" s="238"/>
      <c r="BEX9" s="238"/>
      <c r="BEY9" s="238"/>
      <c r="BEZ9" s="238"/>
      <c r="BFA9" s="238"/>
      <c r="BFB9" s="238"/>
      <c r="BFC9" s="238"/>
      <c r="BFD9" s="238"/>
      <c r="BFE9" s="238"/>
      <c r="BFF9" s="238"/>
      <c r="BFG9" s="238"/>
      <c r="BFH9" s="238"/>
      <c r="BFI9" s="238"/>
      <c r="BFJ9" s="238"/>
      <c r="BFK9" s="238"/>
      <c r="BFL9" s="238"/>
      <c r="BFM9" s="238"/>
      <c r="BFN9" s="238"/>
      <c r="BFO9" s="238"/>
      <c r="BFP9" s="238"/>
      <c r="BFQ9" s="238"/>
      <c r="BFR9" s="238"/>
      <c r="BFS9" s="238"/>
      <c r="BFT9" s="238"/>
      <c r="BFU9" s="238"/>
      <c r="BFV9" s="238"/>
      <c r="BFW9" s="238"/>
      <c r="BFX9" s="238"/>
      <c r="BFY9" s="238"/>
      <c r="BFZ9" s="238"/>
      <c r="BGA9" s="238"/>
      <c r="BGB9" s="238"/>
      <c r="BGC9" s="238"/>
      <c r="BGD9" s="238"/>
      <c r="BGE9" s="238"/>
      <c r="BGF9" s="238"/>
      <c r="BGG9" s="238"/>
      <c r="BGH9" s="238"/>
      <c r="BGI9" s="238"/>
      <c r="BGJ9" s="238"/>
      <c r="BGK9" s="238"/>
      <c r="BGL9" s="238"/>
      <c r="BGM9" s="238"/>
      <c r="BGN9" s="238"/>
      <c r="BGO9" s="238"/>
      <c r="BGP9" s="238"/>
      <c r="BGQ9" s="238"/>
      <c r="BGR9" s="238"/>
      <c r="BGS9" s="238"/>
      <c r="BGT9" s="238"/>
      <c r="BGU9" s="238"/>
      <c r="BGV9" s="238"/>
      <c r="BGW9" s="238"/>
      <c r="BGX9" s="238"/>
      <c r="BGY9" s="238"/>
      <c r="BGZ9" s="238"/>
      <c r="BHA9" s="238"/>
      <c r="BHB9" s="238"/>
      <c r="BHC9" s="238"/>
      <c r="BHD9" s="238"/>
      <c r="BHE9" s="238"/>
      <c r="BHF9" s="238"/>
      <c r="BHG9" s="238"/>
      <c r="BHH9" s="238"/>
      <c r="BHI9" s="238"/>
      <c r="BHJ9" s="238"/>
      <c r="BHK9" s="238"/>
      <c r="BHL9" s="238"/>
      <c r="BHM9" s="238"/>
      <c r="BHN9" s="238"/>
      <c r="BHO9" s="238"/>
      <c r="BHP9" s="238"/>
      <c r="BHQ9" s="238"/>
      <c r="BHR9" s="238"/>
      <c r="BHS9" s="238"/>
      <c r="BHT9" s="238"/>
      <c r="BHU9" s="238"/>
      <c r="BHV9" s="238"/>
      <c r="BHW9" s="238"/>
      <c r="BHX9" s="238"/>
      <c r="BHY9" s="238"/>
      <c r="BHZ9" s="238"/>
      <c r="BIA9" s="238"/>
      <c r="BIB9" s="238"/>
      <c r="BIC9" s="238"/>
      <c r="BID9" s="238"/>
      <c r="BIE9" s="238"/>
      <c r="BIF9" s="238"/>
      <c r="BIG9" s="238"/>
      <c r="BIH9" s="238"/>
      <c r="BII9" s="238"/>
      <c r="BIJ9" s="238"/>
      <c r="BIK9" s="238"/>
      <c r="BIL9" s="238"/>
      <c r="BIM9" s="238"/>
      <c r="BIN9" s="238"/>
      <c r="BIO9" s="238"/>
      <c r="BIP9" s="238"/>
      <c r="BIQ9" s="238"/>
      <c r="BIR9" s="238"/>
      <c r="BIS9" s="238"/>
      <c r="BIT9" s="238"/>
      <c r="BIU9" s="238"/>
      <c r="BIV9" s="238"/>
      <c r="BIW9" s="238"/>
      <c r="BIX9" s="238"/>
      <c r="BIY9" s="238"/>
      <c r="BIZ9" s="238"/>
      <c r="BJA9" s="238"/>
      <c r="BJB9" s="238"/>
      <c r="BJC9" s="238"/>
      <c r="BJD9" s="238"/>
      <c r="BJE9" s="238"/>
      <c r="BJF9" s="238"/>
      <c r="BJG9" s="238"/>
      <c r="BJH9" s="238"/>
      <c r="BJI9" s="238"/>
      <c r="BJJ9" s="238"/>
      <c r="BJK9" s="238"/>
      <c r="BJL9" s="238"/>
      <c r="BJM9" s="238"/>
      <c r="BJN9" s="238"/>
      <c r="BJO9" s="238"/>
      <c r="BJP9" s="238"/>
      <c r="BJQ9" s="238"/>
      <c r="BJR9" s="238"/>
      <c r="BJS9" s="238"/>
      <c r="BJT9" s="238"/>
      <c r="BJU9" s="238"/>
      <c r="BJV9" s="238"/>
      <c r="BJW9" s="238"/>
      <c r="BJX9" s="238"/>
      <c r="BJY9" s="238"/>
      <c r="BJZ9" s="238"/>
      <c r="BKA9" s="238"/>
      <c r="BKB9" s="238"/>
      <c r="BKC9" s="238"/>
      <c r="BKD9" s="238"/>
      <c r="BKE9" s="238"/>
      <c r="BKF9" s="238"/>
      <c r="BKG9" s="238"/>
      <c r="BKH9" s="238"/>
      <c r="BKI9" s="238"/>
      <c r="BKJ9" s="238"/>
      <c r="BKK9" s="238"/>
      <c r="BKL9" s="238"/>
      <c r="BKM9" s="238"/>
      <c r="BKN9" s="238"/>
      <c r="BKO9" s="238"/>
      <c r="BKP9" s="238"/>
      <c r="BKQ9" s="238"/>
      <c r="BKR9" s="238"/>
      <c r="BKS9" s="238"/>
      <c r="BKT9" s="238"/>
      <c r="BKU9" s="238"/>
      <c r="BKV9" s="238"/>
      <c r="BKW9" s="238"/>
      <c r="BKX9" s="238"/>
      <c r="BKY9" s="238"/>
      <c r="BKZ9" s="238"/>
      <c r="BLA9" s="238"/>
      <c r="BLB9" s="238"/>
      <c r="BLC9" s="238"/>
      <c r="BLD9" s="238"/>
      <c r="BLE9" s="238"/>
      <c r="BLF9" s="238"/>
      <c r="BLG9" s="238"/>
      <c r="BLH9" s="238"/>
      <c r="BLI9" s="238"/>
      <c r="BLJ9" s="238"/>
      <c r="BLK9" s="238"/>
      <c r="BLL9" s="238"/>
      <c r="BLM9" s="238"/>
      <c r="BLN9" s="238"/>
      <c r="BLO9" s="238"/>
      <c r="BLP9" s="238"/>
      <c r="BLQ9" s="238"/>
      <c r="BLR9" s="238"/>
      <c r="BLS9" s="238"/>
      <c r="BLT9" s="238"/>
      <c r="BLU9" s="238"/>
      <c r="BLV9" s="238"/>
      <c r="BLW9" s="238"/>
      <c r="BLX9" s="238"/>
      <c r="BLY9" s="238"/>
      <c r="BLZ9" s="238"/>
      <c r="BMA9" s="238"/>
      <c r="BMB9" s="238"/>
      <c r="BMC9" s="238"/>
      <c r="BMD9" s="238"/>
      <c r="BME9" s="238"/>
      <c r="BMF9" s="238"/>
      <c r="BMG9" s="238"/>
      <c r="BMH9" s="238"/>
      <c r="BMI9" s="238"/>
      <c r="BMJ9" s="238"/>
      <c r="BMK9" s="238"/>
      <c r="BML9" s="238"/>
      <c r="BMM9" s="238"/>
      <c r="BMN9" s="238"/>
      <c r="BMO9" s="238"/>
      <c r="BMP9" s="238"/>
      <c r="BMQ9" s="238"/>
      <c r="BMR9" s="238"/>
      <c r="BMS9" s="238"/>
      <c r="BMT9" s="238"/>
      <c r="BMU9" s="238"/>
      <c r="BMV9" s="238"/>
      <c r="BMW9" s="238"/>
      <c r="BMX9" s="238"/>
      <c r="BMY9" s="238"/>
      <c r="BMZ9" s="238"/>
      <c r="BNA9" s="238"/>
      <c r="BNB9" s="238"/>
      <c r="BNC9" s="238"/>
      <c r="BND9" s="238"/>
      <c r="BNE9" s="238"/>
      <c r="BNF9" s="238"/>
      <c r="BNG9" s="238"/>
      <c r="BNH9" s="238"/>
      <c r="BNI9" s="238"/>
      <c r="BNJ9" s="238"/>
      <c r="BNK9" s="238"/>
      <c r="BNL9" s="238"/>
      <c r="BNM9" s="238"/>
      <c r="BNN9" s="238"/>
      <c r="BNO9" s="238"/>
      <c r="BNP9" s="238"/>
      <c r="BNQ9" s="238"/>
      <c r="BNR9" s="238"/>
      <c r="BNS9" s="238"/>
      <c r="BNT9" s="238"/>
      <c r="BNU9" s="238"/>
      <c r="BNV9" s="238"/>
      <c r="BNW9" s="238"/>
      <c r="BNX9" s="238"/>
      <c r="BNY9" s="238"/>
      <c r="BNZ9" s="238"/>
      <c r="BOA9" s="238"/>
      <c r="BOB9" s="238"/>
      <c r="BOC9" s="238"/>
      <c r="BOD9" s="238"/>
      <c r="BOE9" s="238"/>
      <c r="BOF9" s="238"/>
      <c r="BOG9" s="238"/>
      <c r="BOH9" s="238"/>
      <c r="BOI9" s="238"/>
      <c r="BOJ9" s="238"/>
      <c r="BOK9" s="238"/>
      <c r="BOL9" s="238"/>
      <c r="BOM9" s="238"/>
      <c r="BON9" s="238"/>
      <c r="BOO9" s="238"/>
      <c r="BOP9" s="238"/>
      <c r="BOQ9" s="238"/>
      <c r="BOR9" s="238"/>
      <c r="BOS9" s="238"/>
      <c r="BOT9" s="238"/>
      <c r="BOU9" s="238"/>
      <c r="BOV9" s="238"/>
      <c r="BOW9" s="238"/>
      <c r="BOX9" s="238"/>
      <c r="BOY9" s="238"/>
      <c r="BOZ9" s="238"/>
      <c r="BPA9" s="238"/>
      <c r="BPB9" s="238"/>
      <c r="BPC9" s="238"/>
      <c r="BPD9" s="238"/>
      <c r="BPE9" s="238"/>
      <c r="BPF9" s="238"/>
      <c r="BPG9" s="238"/>
      <c r="BPH9" s="238"/>
      <c r="BPI9" s="238"/>
      <c r="BPJ9" s="238"/>
      <c r="BPK9" s="238"/>
      <c r="BPL9" s="238"/>
      <c r="BPM9" s="238"/>
      <c r="BPN9" s="238"/>
      <c r="BPO9" s="238"/>
      <c r="BPP9" s="238"/>
      <c r="BPQ9" s="238"/>
      <c r="BPR9" s="238"/>
      <c r="BPS9" s="238"/>
      <c r="BPT9" s="238"/>
      <c r="BPU9" s="238"/>
      <c r="BPV9" s="238"/>
      <c r="BPW9" s="238"/>
      <c r="BPX9" s="238"/>
      <c r="BPY9" s="238"/>
      <c r="BPZ9" s="238"/>
      <c r="BQA9" s="238"/>
      <c r="BQB9" s="238"/>
      <c r="BQC9" s="238"/>
      <c r="BQD9" s="238"/>
      <c r="BQE9" s="238"/>
      <c r="BQF9" s="238"/>
      <c r="BQG9" s="238"/>
      <c r="BQH9" s="238"/>
      <c r="BQI9" s="238"/>
      <c r="BQJ9" s="238"/>
      <c r="BQK9" s="238"/>
      <c r="BQL9" s="238"/>
      <c r="BQM9" s="238"/>
      <c r="BQN9" s="238"/>
      <c r="BQO9" s="238"/>
      <c r="BQP9" s="238"/>
      <c r="BQQ9" s="238"/>
      <c r="BQR9" s="238"/>
      <c r="BQS9" s="238"/>
      <c r="BQT9" s="238"/>
      <c r="BQU9" s="238"/>
      <c r="BQV9" s="238"/>
      <c r="BQW9" s="238"/>
      <c r="BQX9" s="238"/>
      <c r="BQY9" s="238"/>
      <c r="BQZ9" s="238"/>
      <c r="BRA9" s="238"/>
      <c r="BRB9" s="238"/>
      <c r="BRC9" s="238"/>
      <c r="BRD9" s="238"/>
      <c r="BRE9" s="238"/>
      <c r="BRF9" s="238"/>
      <c r="BRG9" s="238"/>
      <c r="BRH9" s="238"/>
      <c r="BRI9" s="238"/>
      <c r="BRJ9" s="238"/>
      <c r="BRK9" s="238"/>
      <c r="BRL9" s="238"/>
      <c r="BRM9" s="238"/>
      <c r="BRN9" s="238"/>
      <c r="BRO9" s="238"/>
      <c r="BRP9" s="238"/>
      <c r="BRQ9" s="238"/>
      <c r="BRR9" s="238"/>
      <c r="BRS9" s="238"/>
      <c r="BRT9" s="238"/>
      <c r="BRU9" s="238"/>
      <c r="BRV9" s="238"/>
      <c r="BRW9" s="238"/>
      <c r="BRX9" s="238"/>
      <c r="BRY9" s="238"/>
      <c r="BRZ9" s="238"/>
      <c r="BSA9" s="238"/>
      <c r="BSB9" s="238"/>
      <c r="BSC9" s="238"/>
      <c r="BSD9" s="238"/>
      <c r="BSE9" s="238"/>
      <c r="BSF9" s="238"/>
      <c r="BSG9" s="238"/>
      <c r="BSH9" s="238"/>
      <c r="BSI9" s="238"/>
      <c r="BSJ9" s="238"/>
      <c r="BSK9" s="238"/>
      <c r="BSL9" s="238"/>
      <c r="BSM9" s="238"/>
      <c r="BSN9" s="238"/>
      <c r="BSO9" s="238"/>
      <c r="BSP9" s="238"/>
      <c r="BSQ9" s="238"/>
      <c r="BSR9" s="238"/>
      <c r="BSS9" s="238"/>
      <c r="BST9" s="238"/>
      <c r="BSU9" s="238"/>
      <c r="BSV9" s="238"/>
      <c r="BSW9" s="238"/>
      <c r="BSX9" s="238"/>
      <c r="BSY9" s="238"/>
      <c r="BSZ9" s="238"/>
      <c r="BTA9" s="238"/>
      <c r="BTB9" s="238"/>
      <c r="BTC9" s="238"/>
      <c r="BTD9" s="238"/>
      <c r="BTE9" s="238"/>
      <c r="BTF9" s="238"/>
      <c r="BTG9" s="238"/>
      <c r="BTH9" s="238"/>
      <c r="BTI9" s="238"/>
      <c r="BTJ9" s="238"/>
      <c r="BTK9" s="238"/>
      <c r="BTL9" s="238"/>
      <c r="BTM9" s="238"/>
      <c r="BTN9" s="238"/>
      <c r="BTO9" s="238"/>
      <c r="BTP9" s="238"/>
      <c r="BTQ9" s="238"/>
      <c r="BTR9" s="238"/>
      <c r="BTS9" s="238"/>
      <c r="BTT9" s="238"/>
      <c r="BTU9" s="238"/>
      <c r="BTV9" s="238"/>
      <c r="BTW9" s="238"/>
      <c r="BTX9" s="238"/>
      <c r="BTY9" s="238"/>
      <c r="BTZ9" s="238"/>
      <c r="BUA9" s="238"/>
      <c r="BUB9" s="238"/>
      <c r="BUC9" s="238"/>
      <c r="BUD9" s="238"/>
      <c r="BUE9" s="238"/>
      <c r="BUF9" s="238"/>
      <c r="BUG9" s="238"/>
      <c r="BUH9" s="238"/>
      <c r="BUI9" s="238"/>
      <c r="BUJ9" s="238"/>
      <c r="BUK9" s="238"/>
      <c r="BUL9" s="238"/>
      <c r="BUM9" s="238"/>
      <c r="BUN9" s="238"/>
      <c r="BUO9" s="238"/>
      <c r="BUP9" s="238"/>
      <c r="BUQ9" s="238"/>
      <c r="BUR9" s="238"/>
      <c r="BUS9" s="238"/>
      <c r="BUT9" s="238"/>
      <c r="BUU9" s="238"/>
      <c r="BUV9" s="238"/>
      <c r="BUW9" s="238"/>
      <c r="BUX9" s="238"/>
      <c r="BUY9" s="238"/>
      <c r="BUZ9" s="238"/>
      <c r="BVA9" s="238"/>
      <c r="BVB9" s="238"/>
      <c r="BVC9" s="238"/>
      <c r="BVD9" s="238"/>
      <c r="BVE9" s="238"/>
      <c r="BVF9" s="238"/>
      <c r="BVG9" s="238"/>
      <c r="BVH9" s="238"/>
      <c r="BVI9" s="238"/>
      <c r="BVJ9" s="238"/>
      <c r="BVK9" s="238"/>
      <c r="BVL9" s="238"/>
      <c r="BVM9" s="238"/>
      <c r="BVN9" s="238"/>
      <c r="BVO9" s="238"/>
      <c r="BVP9" s="238"/>
      <c r="BVQ9" s="238"/>
      <c r="BVR9" s="238"/>
      <c r="BVS9" s="238"/>
      <c r="BVT9" s="238"/>
      <c r="BVU9" s="238"/>
      <c r="BVV9" s="238"/>
      <c r="BVW9" s="238"/>
      <c r="BVX9" s="238"/>
      <c r="BVY9" s="238"/>
      <c r="BVZ9" s="238"/>
      <c r="BWA9" s="238"/>
      <c r="BWB9" s="238"/>
      <c r="BWC9" s="238"/>
      <c r="BWD9" s="238"/>
      <c r="BWE9" s="238"/>
      <c r="BWF9" s="238"/>
      <c r="BWG9" s="238"/>
      <c r="BWH9" s="238"/>
      <c r="BWI9" s="238"/>
      <c r="BWJ9" s="238"/>
      <c r="BWK9" s="238"/>
      <c r="BWL9" s="238"/>
      <c r="BWM9" s="238"/>
      <c r="BWN9" s="238"/>
      <c r="BWO9" s="238"/>
      <c r="BWP9" s="238"/>
      <c r="BWQ9" s="238"/>
      <c r="BWR9" s="238"/>
      <c r="BWS9" s="238"/>
      <c r="BWT9" s="238"/>
      <c r="BWU9" s="238"/>
      <c r="BWV9" s="238"/>
      <c r="BWW9" s="238"/>
      <c r="BWX9" s="238"/>
      <c r="BWY9" s="238"/>
      <c r="BWZ9" s="238"/>
      <c r="BXA9" s="238"/>
      <c r="BXB9" s="238"/>
      <c r="BXC9" s="238"/>
      <c r="BXD9" s="238"/>
      <c r="BXE9" s="238"/>
      <c r="BXF9" s="238"/>
      <c r="BXG9" s="238"/>
      <c r="BXH9" s="238"/>
      <c r="BXI9" s="238"/>
      <c r="BXJ9" s="238"/>
      <c r="BXK9" s="238"/>
      <c r="BXL9" s="238"/>
      <c r="BXM9" s="238"/>
      <c r="BXN9" s="238"/>
      <c r="BXO9" s="238"/>
      <c r="BXP9" s="238"/>
      <c r="BXQ9" s="238"/>
      <c r="BXR9" s="238"/>
      <c r="BXS9" s="238"/>
      <c r="BXT9" s="238"/>
      <c r="BXU9" s="238"/>
      <c r="BXV9" s="238"/>
      <c r="BXW9" s="238"/>
      <c r="BXX9" s="238"/>
      <c r="BXY9" s="238"/>
      <c r="BXZ9" s="238"/>
      <c r="BYA9" s="238"/>
      <c r="BYB9" s="238"/>
      <c r="BYC9" s="238"/>
      <c r="BYD9" s="238"/>
      <c r="BYE9" s="238"/>
      <c r="BYF9" s="238"/>
      <c r="BYG9" s="238"/>
      <c r="BYH9" s="238"/>
      <c r="BYI9" s="238"/>
      <c r="BYJ9" s="238"/>
      <c r="BYK9" s="238"/>
      <c r="BYL9" s="238"/>
      <c r="BYM9" s="238"/>
      <c r="BYN9" s="238"/>
      <c r="BYO9" s="238"/>
      <c r="BYP9" s="238"/>
      <c r="BYQ9" s="238"/>
      <c r="BYR9" s="238"/>
      <c r="BYS9" s="238"/>
      <c r="BYT9" s="238"/>
      <c r="BYU9" s="238"/>
      <c r="BYV9" s="238"/>
      <c r="BYW9" s="238"/>
      <c r="BYX9" s="238"/>
      <c r="BYY9" s="238"/>
      <c r="BYZ9" s="238"/>
      <c r="BZA9" s="238"/>
      <c r="BZB9" s="238"/>
      <c r="BZC9" s="238"/>
      <c r="BZD9" s="238"/>
      <c r="BZE9" s="238"/>
      <c r="BZF9" s="238"/>
      <c r="BZG9" s="238"/>
      <c r="BZH9" s="238"/>
      <c r="BZI9" s="238"/>
      <c r="BZJ9" s="238"/>
      <c r="BZK9" s="238"/>
      <c r="BZL9" s="238"/>
      <c r="BZM9" s="238"/>
      <c r="BZN9" s="238"/>
      <c r="BZO9" s="238"/>
      <c r="BZP9" s="238"/>
      <c r="BZQ9" s="238"/>
      <c r="BZR9" s="238"/>
      <c r="BZS9" s="238"/>
      <c r="BZT9" s="238"/>
      <c r="BZU9" s="238"/>
      <c r="BZV9" s="238"/>
      <c r="BZW9" s="238"/>
      <c r="BZX9" s="238"/>
      <c r="BZY9" s="238"/>
      <c r="BZZ9" s="238"/>
      <c r="CAA9" s="238"/>
      <c r="CAB9" s="238"/>
      <c r="CAC9" s="238"/>
      <c r="CAD9" s="238"/>
      <c r="CAE9" s="238"/>
      <c r="CAF9" s="238"/>
      <c r="CAG9" s="238"/>
      <c r="CAH9" s="238"/>
      <c r="CAI9" s="238"/>
      <c r="CAJ9" s="238"/>
      <c r="CAK9" s="238"/>
      <c r="CAL9" s="238"/>
      <c r="CAM9" s="238"/>
      <c r="CAN9" s="238"/>
      <c r="CAO9" s="238"/>
      <c r="CAP9" s="238"/>
      <c r="CAQ9" s="238"/>
      <c r="CAR9" s="238"/>
      <c r="CAS9" s="238"/>
      <c r="CAT9" s="238"/>
      <c r="CAU9" s="238"/>
      <c r="CAV9" s="238"/>
      <c r="CAW9" s="238"/>
      <c r="CAX9" s="238"/>
      <c r="CAY9" s="238"/>
      <c r="CAZ9" s="238"/>
      <c r="CBA9" s="238"/>
      <c r="CBB9" s="238"/>
      <c r="CBC9" s="238"/>
      <c r="CBD9" s="238"/>
      <c r="CBE9" s="238"/>
      <c r="CBF9" s="238"/>
      <c r="CBG9" s="238"/>
      <c r="CBH9" s="238"/>
      <c r="CBI9" s="238"/>
      <c r="CBJ9" s="238"/>
      <c r="CBK9" s="238"/>
      <c r="CBL9" s="238"/>
      <c r="CBM9" s="238"/>
      <c r="CBN9" s="238"/>
      <c r="CBO9" s="238"/>
      <c r="CBP9" s="238"/>
      <c r="CBQ9" s="238"/>
      <c r="CBR9" s="238"/>
      <c r="CBS9" s="238"/>
      <c r="CBT9" s="238"/>
      <c r="CBU9" s="238"/>
      <c r="CBV9" s="238"/>
      <c r="CBW9" s="238"/>
      <c r="CBX9" s="238"/>
      <c r="CBY9" s="238"/>
      <c r="CBZ9" s="238"/>
      <c r="CCA9" s="238"/>
      <c r="CCB9" s="238"/>
      <c r="CCC9" s="238"/>
      <c r="CCD9" s="238"/>
      <c r="CCE9" s="238"/>
      <c r="CCF9" s="238"/>
      <c r="CCG9" s="238"/>
      <c r="CCH9" s="238"/>
      <c r="CCI9" s="238"/>
      <c r="CCJ9" s="238"/>
      <c r="CCK9" s="238"/>
      <c r="CCL9" s="238"/>
      <c r="CCM9" s="238"/>
      <c r="CCN9" s="238"/>
      <c r="CCO9" s="238"/>
      <c r="CCP9" s="238"/>
      <c r="CCQ9" s="238"/>
      <c r="CCR9" s="238"/>
      <c r="CCS9" s="238"/>
      <c r="CCT9" s="238"/>
      <c r="CCU9" s="238"/>
      <c r="CCV9" s="238"/>
      <c r="CCW9" s="238"/>
      <c r="CCX9" s="238"/>
      <c r="CCY9" s="238"/>
      <c r="CCZ9" s="238"/>
      <c r="CDA9" s="238"/>
      <c r="CDB9" s="238"/>
      <c r="CDC9" s="238"/>
      <c r="CDD9" s="238"/>
      <c r="CDE9" s="238"/>
      <c r="CDF9" s="238"/>
      <c r="CDG9" s="238"/>
      <c r="CDH9" s="238"/>
      <c r="CDI9" s="238"/>
      <c r="CDJ9" s="238"/>
      <c r="CDK9" s="238"/>
      <c r="CDL9" s="238"/>
      <c r="CDM9" s="238"/>
      <c r="CDN9" s="238"/>
      <c r="CDO9" s="238"/>
      <c r="CDP9" s="238"/>
      <c r="CDQ9" s="238"/>
      <c r="CDR9" s="238"/>
      <c r="CDS9" s="238"/>
      <c r="CDT9" s="238"/>
      <c r="CDU9" s="238"/>
      <c r="CDV9" s="238"/>
      <c r="CDW9" s="238"/>
      <c r="CDX9" s="238"/>
      <c r="CDY9" s="238"/>
      <c r="CDZ9" s="238"/>
      <c r="CEA9" s="238"/>
      <c r="CEB9" s="238"/>
      <c r="CEC9" s="238"/>
      <c r="CED9" s="238"/>
      <c r="CEE9" s="238"/>
      <c r="CEF9" s="238"/>
      <c r="CEG9" s="238"/>
      <c r="CEH9" s="238"/>
      <c r="CEI9" s="238"/>
      <c r="CEJ9" s="238"/>
      <c r="CEK9" s="238"/>
      <c r="CEL9" s="238"/>
      <c r="CEM9" s="238"/>
      <c r="CEN9" s="238"/>
      <c r="CEO9" s="238"/>
      <c r="CEP9" s="238"/>
      <c r="CEQ9" s="238"/>
      <c r="CER9" s="238"/>
      <c r="CES9" s="238"/>
      <c r="CET9" s="238"/>
      <c r="CEU9" s="238"/>
      <c r="CEV9" s="238"/>
      <c r="CEW9" s="238"/>
      <c r="CEX9" s="238"/>
      <c r="CEY9" s="238"/>
      <c r="CEZ9" s="238"/>
      <c r="CFA9" s="238"/>
      <c r="CFB9" s="238"/>
      <c r="CFC9" s="238"/>
      <c r="CFD9" s="238"/>
      <c r="CFE9" s="238"/>
      <c r="CFF9" s="238"/>
      <c r="CFG9" s="238"/>
      <c r="CFH9" s="238"/>
      <c r="CFI9" s="238"/>
      <c r="CFJ9" s="238"/>
      <c r="CFK9" s="238"/>
      <c r="CFL9" s="238"/>
      <c r="CFM9" s="238"/>
      <c r="CFN9" s="238"/>
      <c r="CFO9" s="238"/>
      <c r="CFP9" s="238"/>
      <c r="CFQ9" s="238"/>
      <c r="CFR9" s="238"/>
      <c r="CFS9" s="238"/>
      <c r="CFT9" s="238"/>
      <c r="CFU9" s="238"/>
      <c r="CFV9" s="238"/>
      <c r="CFW9" s="238"/>
      <c r="CFX9" s="238"/>
      <c r="CFY9" s="238"/>
      <c r="CFZ9" s="238"/>
      <c r="CGA9" s="238"/>
      <c r="CGB9" s="238"/>
      <c r="CGC9" s="238"/>
      <c r="CGD9" s="238"/>
      <c r="CGE9" s="238"/>
      <c r="CGF9" s="238"/>
      <c r="CGG9" s="238"/>
      <c r="CGH9" s="238"/>
      <c r="CGI9" s="238"/>
      <c r="CGJ9" s="238"/>
      <c r="CGK9" s="238"/>
      <c r="CGL9" s="238"/>
      <c r="CGM9" s="238"/>
      <c r="CGN9" s="238"/>
      <c r="CGO9" s="238"/>
      <c r="CGP9" s="238"/>
      <c r="CGQ9" s="238"/>
      <c r="CGR9" s="238"/>
      <c r="CGS9" s="238"/>
      <c r="CGT9" s="238"/>
      <c r="CGU9" s="238"/>
      <c r="CGV9" s="238"/>
      <c r="CGW9" s="238"/>
      <c r="CGX9" s="238"/>
      <c r="CGY9" s="238"/>
      <c r="CGZ9" s="238"/>
      <c r="CHA9" s="238"/>
      <c r="CHB9" s="238"/>
      <c r="CHC9" s="238"/>
      <c r="CHD9" s="238"/>
      <c r="CHE9" s="238"/>
      <c r="CHF9" s="238"/>
      <c r="CHG9" s="238"/>
      <c r="CHH9" s="238"/>
      <c r="CHI9" s="238"/>
      <c r="CHJ9" s="238"/>
      <c r="CHK9" s="238"/>
      <c r="CHL9" s="238"/>
      <c r="CHM9" s="238"/>
      <c r="CHN9" s="238"/>
      <c r="CHO9" s="238"/>
      <c r="CHP9" s="238"/>
      <c r="CHQ9" s="238"/>
      <c r="CHR9" s="238"/>
      <c r="CHS9" s="238"/>
      <c r="CHT9" s="238"/>
      <c r="CHU9" s="238"/>
      <c r="CHV9" s="238"/>
      <c r="CHW9" s="238"/>
      <c r="CHX9" s="238"/>
      <c r="CHY9" s="238"/>
      <c r="CHZ9" s="238"/>
      <c r="CIA9" s="238"/>
      <c r="CIB9" s="238"/>
      <c r="CIC9" s="238"/>
      <c r="CID9" s="238"/>
      <c r="CIE9" s="238"/>
      <c r="CIF9" s="238"/>
      <c r="CIG9" s="238"/>
      <c r="CIH9" s="238"/>
      <c r="CII9" s="238"/>
      <c r="CIJ9" s="238"/>
      <c r="CIK9" s="238"/>
      <c r="CIL9" s="238"/>
      <c r="CIM9" s="238"/>
      <c r="CIN9" s="238"/>
      <c r="CIO9" s="238"/>
      <c r="CIP9" s="238"/>
      <c r="CIQ9" s="238"/>
      <c r="CIR9" s="238"/>
      <c r="CIS9" s="238"/>
      <c r="CIT9" s="238"/>
      <c r="CIU9" s="238"/>
      <c r="CIV9" s="238"/>
      <c r="CIW9" s="238"/>
      <c r="CIX9" s="238"/>
      <c r="CIY9" s="238"/>
      <c r="CIZ9" s="238"/>
      <c r="CJA9" s="238"/>
      <c r="CJB9" s="238"/>
      <c r="CJC9" s="238"/>
      <c r="CJD9" s="238"/>
      <c r="CJE9" s="238"/>
      <c r="CJF9" s="238"/>
      <c r="CJG9" s="238"/>
      <c r="CJH9" s="238"/>
      <c r="CJI9" s="238"/>
      <c r="CJJ9" s="238"/>
      <c r="CJK9" s="238"/>
      <c r="CJL9" s="238"/>
      <c r="CJM9" s="238"/>
      <c r="CJN9" s="238"/>
      <c r="CJO9" s="238"/>
      <c r="CJP9" s="238"/>
      <c r="CJQ9" s="238"/>
      <c r="CJR9" s="238"/>
      <c r="CJS9" s="238"/>
      <c r="CJT9" s="238"/>
      <c r="CJU9" s="238"/>
      <c r="CJV9" s="238"/>
      <c r="CJW9" s="238"/>
      <c r="CJX9" s="238"/>
      <c r="CJY9" s="238"/>
      <c r="CJZ9" s="238"/>
      <c r="CKA9" s="238"/>
      <c r="CKB9" s="238"/>
      <c r="CKC9" s="238"/>
      <c r="CKD9" s="238"/>
      <c r="CKE9" s="238"/>
      <c r="CKF9" s="238"/>
      <c r="CKG9" s="238"/>
      <c r="CKH9" s="238"/>
      <c r="CKI9" s="238"/>
      <c r="CKJ9" s="238"/>
      <c r="CKK9" s="238"/>
      <c r="CKL9" s="238"/>
      <c r="CKM9" s="238"/>
      <c r="CKN9" s="238"/>
      <c r="CKO9" s="238"/>
      <c r="CKP9" s="238"/>
      <c r="CKQ9" s="238"/>
      <c r="CKR9" s="238"/>
      <c r="CKS9" s="238"/>
      <c r="CKT9" s="238"/>
      <c r="CKU9" s="238"/>
      <c r="CKV9" s="238"/>
      <c r="CKW9" s="238"/>
      <c r="CKX9" s="238"/>
      <c r="CKY9" s="238"/>
      <c r="CKZ9" s="238"/>
      <c r="CLA9" s="238"/>
      <c r="CLB9" s="238"/>
      <c r="CLC9" s="238"/>
      <c r="CLD9" s="238"/>
      <c r="CLE9" s="238"/>
      <c r="CLF9" s="238"/>
      <c r="CLG9" s="238"/>
      <c r="CLH9" s="238"/>
      <c r="CLI9" s="238"/>
      <c r="CLJ9" s="238"/>
      <c r="CLK9" s="238"/>
      <c r="CLL9" s="238"/>
      <c r="CLM9" s="238"/>
      <c r="CLN9" s="238"/>
      <c r="CLO9" s="238"/>
      <c r="CLP9" s="238"/>
      <c r="CLQ9" s="238"/>
      <c r="CLR9" s="238"/>
      <c r="CLS9" s="238"/>
      <c r="CLT9" s="238"/>
      <c r="CLU9" s="238"/>
      <c r="CLV9" s="238"/>
      <c r="CLW9" s="238"/>
      <c r="CLX9" s="238"/>
      <c r="CLY9" s="238"/>
      <c r="CLZ9" s="238"/>
      <c r="CMA9" s="238"/>
      <c r="CMB9" s="238"/>
      <c r="CMC9" s="238"/>
      <c r="CMD9" s="238"/>
      <c r="CME9" s="238"/>
      <c r="CMF9" s="238"/>
      <c r="CMG9" s="238"/>
      <c r="CMH9" s="238"/>
      <c r="CMI9" s="238"/>
      <c r="CMJ9" s="238"/>
      <c r="CMK9" s="238"/>
      <c r="CML9" s="238"/>
      <c r="CMM9" s="238"/>
      <c r="CMN9" s="238"/>
      <c r="CMO9" s="238"/>
      <c r="CMP9" s="238"/>
      <c r="CMQ9" s="238"/>
      <c r="CMR9" s="238"/>
      <c r="CMS9" s="238"/>
      <c r="CMT9" s="238"/>
      <c r="CMU9" s="238"/>
      <c r="CMV9" s="238"/>
      <c r="CMW9" s="238"/>
      <c r="CMX9" s="238"/>
      <c r="CMY9" s="238"/>
      <c r="CMZ9" s="238"/>
      <c r="CNA9" s="238"/>
      <c r="CNB9" s="238"/>
      <c r="CNC9" s="238"/>
      <c r="CND9" s="238"/>
      <c r="CNE9" s="238"/>
      <c r="CNF9" s="238"/>
      <c r="CNG9" s="238"/>
      <c r="CNH9" s="238"/>
      <c r="CNI9" s="238"/>
      <c r="CNJ9" s="238"/>
      <c r="CNK9" s="238"/>
      <c r="CNL9" s="238"/>
      <c r="CNM9" s="238"/>
      <c r="CNN9" s="238"/>
      <c r="CNO9" s="238"/>
      <c r="CNP9" s="238"/>
      <c r="CNQ9" s="238"/>
      <c r="CNR9" s="238"/>
      <c r="CNS9" s="238"/>
      <c r="CNT9" s="238"/>
      <c r="CNU9" s="238"/>
      <c r="CNV9" s="238"/>
      <c r="CNW9" s="238"/>
      <c r="CNX9" s="238"/>
      <c r="CNY9" s="238"/>
      <c r="CNZ9" s="238"/>
      <c r="COA9" s="238"/>
      <c r="COB9" s="238"/>
      <c r="COC9" s="238"/>
      <c r="COD9" s="238"/>
      <c r="COE9" s="238"/>
      <c r="COF9" s="238"/>
      <c r="COG9" s="238"/>
      <c r="COH9" s="238"/>
      <c r="COI9" s="238"/>
      <c r="COJ9" s="238"/>
      <c r="COK9" s="238"/>
      <c r="COL9" s="238"/>
      <c r="COM9" s="238"/>
      <c r="CON9" s="238"/>
      <c r="COO9" s="238"/>
      <c r="COP9" s="238"/>
      <c r="COQ9" s="238"/>
      <c r="COR9" s="238"/>
      <c r="COS9" s="238"/>
      <c r="COT9" s="238"/>
      <c r="COU9" s="238"/>
      <c r="COV9" s="238"/>
      <c r="COW9" s="238"/>
      <c r="COX9" s="238"/>
      <c r="COY9" s="238"/>
      <c r="COZ9" s="238"/>
      <c r="CPA9" s="238"/>
      <c r="CPB9" s="238"/>
      <c r="CPC9" s="238"/>
      <c r="CPD9" s="238"/>
      <c r="CPE9" s="238"/>
      <c r="CPF9" s="238"/>
      <c r="CPG9" s="238"/>
      <c r="CPH9" s="238"/>
      <c r="CPI9" s="238"/>
      <c r="CPJ9" s="238"/>
      <c r="CPK9" s="238"/>
      <c r="CPL9" s="238"/>
      <c r="CPM9" s="238"/>
      <c r="CPN9" s="238"/>
      <c r="CPO9" s="238"/>
      <c r="CPP9" s="238"/>
      <c r="CPQ9" s="238"/>
      <c r="CPR9" s="238"/>
      <c r="CPS9" s="238"/>
      <c r="CPT9" s="238"/>
      <c r="CPU9" s="238"/>
      <c r="CPV9" s="238"/>
      <c r="CPW9" s="238"/>
      <c r="CPX9" s="238"/>
      <c r="CPY9" s="238"/>
      <c r="CPZ9" s="238"/>
      <c r="CQA9" s="238"/>
      <c r="CQB9" s="238"/>
      <c r="CQC9" s="238"/>
      <c r="CQD9" s="238"/>
      <c r="CQE9" s="238"/>
      <c r="CQF9" s="238"/>
      <c r="CQG9" s="238"/>
      <c r="CQH9" s="238"/>
      <c r="CQI9" s="238"/>
      <c r="CQJ9" s="238"/>
      <c r="CQK9" s="238"/>
      <c r="CQL9" s="238"/>
      <c r="CQM9" s="238"/>
      <c r="CQN9" s="238"/>
      <c r="CQO9" s="238"/>
      <c r="CQP9" s="238"/>
      <c r="CQQ9" s="238"/>
      <c r="CQR9" s="238"/>
      <c r="CQS9" s="238"/>
      <c r="CQT9" s="238"/>
      <c r="CQU9" s="238"/>
      <c r="CQV9" s="238"/>
      <c r="CQW9" s="238"/>
      <c r="CQX9" s="238"/>
      <c r="CQY9" s="238"/>
      <c r="CQZ9" s="238"/>
      <c r="CRA9" s="238"/>
      <c r="CRB9" s="238"/>
      <c r="CRC9" s="238"/>
      <c r="CRD9" s="238"/>
      <c r="CRE9" s="238"/>
      <c r="CRF9" s="238"/>
      <c r="CRG9" s="238"/>
      <c r="CRH9" s="238"/>
      <c r="CRI9" s="238"/>
      <c r="CRJ9" s="238"/>
      <c r="CRK9" s="238"/>
      <c r="CRL9" s="238"/>
      <c r="CRM9" s="238"/>
      <c r="CRN9" s="238"/>
      <c r="CRO9" s="238"/>
      <c r="CRP9" s="238"/>
      <c r="CRQ9" s="238"/>
      <c r="CRR9" s="238"/>
      <c r="CRS9" s="238"/>
      <c r="CRT9" s="238"/>
      <c r="CRU9" s="238"/>
      <c r="CRV9" s="238"/>
      <c r="CRW9" s="238"/>
      <c r="CRX9" s="238"/>
      <c r="CRY9" s="238"/>
      <c r="CRZ9" s="238"/>
      <c r="CSA9" s="238"/>
      <c r="CSB9" s="238"/>
      <c r="CSC9" s="238"/>
      <c r="CSD9" s="238"/>
      <c r="CSE9" s="238"/>
      <c r="CSF9" s="238"/>
      <c r="CSG9" s="238"/>
      <c r="CSH9" s="238"/>
      <c r="CSI9" s="238"/>
      <c r="CSJ9" s="238"/>
      <c r="CSK9" s="238"/>
      <c r="CSL9" s="238"/>
      <c r="CSM9" s="238"/>
      <c r="CSN9" s="238"/>
      <c r="CSO9" s="238"/>
      <c r="CSP9" s="238"/>
      <c r="CSQ9" s="238"/>
      <c r="CSR9" s="238"/>
      <c r="CSS9" s="238"/>
      <c r="CST9" s="238"/>
      <c r="CSU9" s="238"/>
      <c r="CSV9" s="238"/>
      <c r="CSW9" s="238"/>
      <c r="CSX9" s="238"/>
      <c r="CSY9" s="238"/>
      <c r="CSZ9" s="238"/>
      <c r="CTA9" s="238"/>
      <c r="CTB9" s="238"/>
      <c r="CTC9" s="238"/>
      <c r="CTD9" s="238"/>
      <c r="CTE9" s="238"/>
      <c r="CTF9" s="238"/>
      <c r="CTG9" s="238"/>
      <c r="CTH9" s="238"/>
      <c r="CTI9" s="238"/>
      <c r="CTJ9" s="238"/>
      <c r="CTK9" s="238"/>
      <c r="CTL9" s="238"/>
      <c r="CTM9" s="238"/>
      <c r="CTN9" s="238"/>
      <c r="CTO9" s="238"/>
      <c r="CTP9" s="238"/>
      <c r="CTQ9" s="238"/>
      <c r="CTR9" s="238"/>
      <c r="CTS9" s="238"/>
      <c r="CTT9" s="238"/>
      <c r="CTU9" s="238"/>
      <c r="CTV9" s="238"/>
      <c r="CTW9" s="238"/>
      <c r="CTX9" s="238"/>
      <c r="CTY9" s="238"/>
      <c r="CTZ9" s="238"/>
      <c r="CUA9" s="238"/>
      <c r="CUB9" s="238"/>
      <c r="CUC9" s="238"/>
      <c r="CUD9" s="238"/>
      <c r="CUE9" s="238"/>
      <c r="CUF9" s="238"/>
      <c r="CUG9" s="238"/>
      <c r="CUH9" s="238"/>
      <c r="CUI9" s="238"/>
      <c r="CUJ9" s="238"/>
      <c r="CUK9" s="238"/>
      <c r="CUL9" s="238"/>
      <c r="CUM9" s="238"/>
      <c r="CUN9" s="238"/>
      <c r="CUO9" s="238"/>
      <c r="CUP9" s="238"/>
      <c r="CUQ9" s="238"/>
      <c r="CUR9" s="238"/>
      <c r="CUS9" s="238"/>
      <c r="CUT9" s="238"/>
      <c r="CUU9" s="238"/>
      <c r="CUV9" s="238"/>
      <c r="CUW9" s="238"/>
      <c r="CUX9" s="238"/>
      <c r="CUY9" s="238"/>
      <c r="CUZ9" s="238"/>
      <c r="CVA9" s="238"/>
      <c r="CVB9" s="238"/>
      <c r="CVC9" s="238"/>
      <c r="CVD9" s="238"/>
      <c r="CVE9" s="238"/>
      <c r="CVF9" s="238"/>
      <c r="CVG9" s="238"/>
      <c r="CVH9" s="238"/>
      <c r="CVI9" s="238"/>
      <c r="CVJ9" s="238"/>
      <c r="CVK9" s="238"/>
      <c r="CVL9" s="238"/>
      <c r="CVM9" s="238"/>
      <c r="CVN9" s="238"/>
      <c r="CVO9" s="238"/>
      <c r="CVP9" s="238"/>
      <c r="CVQ9" s="238"/>
      <c r="CVR9" s="238"/>
      <c r="CVS9" s="238"/>
      <c r="CVT9" s="238"/>
      <c r="CVU9" s="238"/>
      <c r="CVV9" s="238"/>
      <c r="CVW9" s="238"/>
      <c r="CVX9" s="238"/>
      <c r="CVY9" s="238"/>
      <c r="CVZ9" s="238"/>
      <c r="CWA9" s="238"/>
      <c r="CWB9" s="238"/>
      <c r="CWC9" s="238"/>
      <c r="CWD9" s="238"/>
      <c r="CWE9" s="238"/>
      <c r="CWF9" s="238"/>
      <c r="CWG9" s="238"/>
      <c r="CWH9" s="238"/>
      <c r="CWI9" s="238"/>
      <c r="CWJ9" s="238"/>
      <c r="CWK9" s="238"/>
      <c r="CWL9" s="238"/>
      <c r="CWM9" s="238"/>
      <c r="CWN9" s="238"/>
      <c r="CWO9" s="238"/>
      <c r="CWP9" s="238"/>
      <c r="CWQ9" s="238"/>
      <c r="CWR9" s="238"/>
      <c r="CWS9" s="238"/>
      <c r="CWT9" s="238"/>
      <c r="CWU9" s="238"/>
      <c r="CWV9" s="238"/>
      <c r="CWW9" s="238"/>
      <c r="CWX9" s="238"/>
      <c r="CWY9" s="238"/>
      <c r="CWZ9" s="238"/>
      <c r="CXA9" s="238"/>
      <c r="CXB9" s="238"/>
      <c r="CXC9" s="238"/>
      <c r="CXD9" s="238"/>
      <c r="CXE9" s="238"/>
      <c r="CXF9" s="238"/>
      <c r="CXG9" s="238"/>
      <c r="CXH9" s="238"/>
      <c r="CXI9" s="238"/>
      <c r="CXJ9" s="238"/>
      <c r="CXK9" s="238"/>
      <c r="CXL9" s="238"/>
      <c r="CXM9" s="238"/>
      <c r="CXN9" s="238"/>
      <c r="CXO9" s="238"/>
      <c r="CXP9" s="238"/>
      <c r="CXQ9" s="238"/>
      <c r="CXR9" s="238"/>
      <c r="CXS9" s="238"/>
      <c r="CXT9" s="238"/>
      <c r="CXU9" s="238"/>
      <c r="CXV9" s="238"/>
      <c r="CXW9" s="238"/>
      <c r="CXX9" s="238"/>
      <c r="CXY9" s="238"/>
      <c r="CXZ9" s="238"/>
      <c r="CYA9" s="238"/>
      <c r="CYB9" s="238"/>
      <c r="CYC9" s="238"/>
      <c r="CYD9" s="238"/>
      <c r="CYE9" s="238"/>
      <c r="CYF9" s="238"/>
      <c r="CYG9" s="238"/>
      <c r="CYH9" s="238"/>
      <c r="CYI9" s="238"/>
      <c r="CYJ9" s="238"/>
      <c r="CYK9" s="238"/>
      <c r="CYL9" s="238"/>
      <c r="CYM9" s="238"/>
      <c r="CYN9" s="238"/>
      <c r="CYO9" s="238"/>
      <c r="CYP9" s="238"/>
      <c r="CYQ9" s="238"/>
      <c r="CYR9" s="238"/>
      <c r="CYS9" s="238"/>
      <c r="CYT9" s="238"/>
      <c r="CYU9" s="238"/>
      <c r="CYV9" s="238"/>
      <c r="CYW9" s="238"/>
      <c r="CYX9" s="238"/>
      <c r="CYY9" s="238"/>
      <c r="CYZ9" s="238"/>
      <c r="CZA9" s="238"/>
      <c r="CZB9" s="238"/>
      <c r="CZC9" s="238"/>
      <c r="CZD9" s="238"/>
      <c r="CZE9" s="238"/>
      <c r="CZF9" s="238"/>
      <c r="CZG9" s="238"/>
      <c r="CZH9" s="238"/>
      <c r="CZI9" s="238"/>
      <c r="CZJ9" s="238"/>
      <c r="CZK9" s="238"/>
      <c r="CZL9" s="238"/>
      <c r="CZM9" s="238"/>
      <c r="CZN9" s="238"/>
      <c r="CZO9" s="238"/>
      <c r="CZP9" s="238"/>
      <c r="CZQ9" s="238"/>
      <c r="CZR9" s="238"/>
      <c r="CZS9" s="238"/>
      <c r="CZT9" s="238"/>
      <c r="CZU9" s="238"/>
      <c r="CZV9" s="238"/>
      <c r="CZW9" s="238"/>
      <c r="CZX9" s="238"/>
      <c r="CZY9" s="238"/>
      <c r="CZZ9" s="238"/>
      <c r="DAA9" s="238"/>
      <c r="DAB9" s="238"/>
      <c r="DAC9" s="238"/>
      <c r="DAD9" s="238"/>
      <c r="DAE9" s="238"/>
      <c r="DAF9" s="238"/>
      <c r="DAG9" s="238"/>
      <c r="DAH9" s="238"/>
      <c r="DAI9" s="238"/>
      <c r="DAJ9" s="238"/>
      <c r="DAK9" s="238"/>
      <c r="DAL9" s="238"/>
      <c r="DAM9" s="238"/>
      <c r="DAN9" s="238"/>
      <c r="DAO9" s="238"/>
      <c r="DAP9" s="238"/>
      <c r="DAQ9" s="238"/>
      <c r="DAR9" s="238"/>
      <c r="DAS9" s="238"/>
      <c r="DAT9" s="238"/>
      <c r="DAU9" s="238"/>
      <c r="DAV9" s="238"/>
      <c r="DAW9" s="238"/>
      <c r="DAX9" s="238"/>
      <c r="DAY9" s="238"/>
      <c r="DAZ9" s="238"/>
      <c r="DBA9" s="238"/>
      <c r="DBB9" s="238"/>
      <c r="DBC9" s="238"/>
      <c r="DBD9" s="238"/>
      <c r="DBE9" s="238"/>
      <c r="DBF9" s="238"/>
      <c r="DBG9" s="238"/>
      <c r="DBH9" s="238"/>
      <c r="DBI9" s="238"/>
      <c r="DBJ9" s="238"/>
      <c r="DBK9" s="238"/>
      <c r="DBL9" s="238"/>
      <c r="DBM9" s="238"/>
      <c r="DBN9" s="238"/>
      <c r="DBO9" s="238"/>
      <c r="DBP9" s="238"/>
      <c r="DBQ9" s="238"/>
      <c r="DBR9" s="238"/>
      <c r="DBS9" s="238"/>
      <c r="DBT9" s="238"/>
      <c r="DBU9" s="238"/>
      <c r="DBV9" s="238"/>
      <c r="DBW9" s="238"/>
      <c r="DBX9" s="238"/>
      <c r="DBY9" s="238"/>
      <c r="DBZ9" s="238"/>
      <c r="DCA9" s="238"/>
      <c r="DCB9" s="238"/>
      <c r="DCC9" s="238"/>
      <c r="DCD9" s="238"/>
      <c r="DCE9" s="238"/>
      <c r="DCF9" s="238"/>
      <c r="DCG9" s="238"/>
      <c r="DCH9" s="238"/>
      <c r="DCI9" s="238"/>
      <c r="DCJ9" s="238"/>
      <c r="DCK9" s="238"/>
      <c r="DCL9" s="238"/>
      <c r="DCM9" s="238"/>
      <c r="DCN9" s="238"/>
      <c r="DCO9" s="238"/>
      <c r="DCP9" s="238"/>
      <c r="DCQ9" s="238"/>
      <c r="DCR9" s="238"/>
      <c r="DCS9" s="238"/>
      <c r="DCT9" s="238"/>
      <c r="DCU9" s="238"/>
      <c r="DCV9" s="238"/>
      <c r="DCW9" s="238"/>
      <c r="DCX9" s="238"/>
      <c r="DCY9" s="238"/>
      <c r="DCZ9" s="238"/>
      <c r="DDA9" s="238"/>
      <c r="DDB9" s="238"/>
      <c r="DDC9" s="238"/>
      <c r="DDD9" s="238"/>
      <c r="DDE9" s="238"/>
      <c r="DDF9" s="238"/>
      <c r="DDG9" s="238"/>
      <c r="DDH9" s="238"/>
      <c r="DDI9" s="238"/>
      <c r="DDJ9" s="238"/>
      <c r="DDK9" s="238"/>
      <c r="DDL9" s="238"/>
      <c r="DDM9" s="238"/>
      <c r="DDN9" s="238"/>
      <c r="DDO9" s="238"/>
      <c r="DDP9" s="238"/>
      <c r="DDQ9" s="238"/>
      <c r="DDR9" s="238"/>
      <c r="DDS9" s="238"/>
      <c r="DDT9" s="238"/>
      <c r="DDU9" s="238"/>
      <c r="DDV9" s="238"/>
      <c r="DDW9" s="238"/>
      <c r="DDX9" s="238"/>
      <c r="DDY9" s="238"/>
      <c r="DDZ9" s="238"/>
      <c r="DEA9" s="238"/>
      <c r="DEB9" s="238"/>
      <c r="DEC9" s="238"/>
      <c r="DED9" s="238"/>
      <c r="DEE9" s="238"/>
      <c r="DEF9" s="238"/>
      <c r="DEG9" s="238"/>
      <c r="DEH9" s="238"/>
      <c r="DEI9" s="238"/>
      <c r="DEJ9" s="238"/>
      <c r="DEK9" s="238"/>
      <c r="DEL9" s="238"/>
      <c r="DEM9" s="238"/>
      <c r="DEN9" s="238"/>
      <c r="DEO9" s="238"/>
      <c r="DEP9" s="238"/>
      <c r="DEQ9" s="238"/>
      <c r="DER9" s="238"/>
      <c r="DES9" s="238"/>
      <c r="DET9" s="238"/>
      <c r="DEU9" s="238"/>
      <c r="DEV9" s="238"/>
      <c r="DEW9" s="238"/>
      <c r="DEX9" s="238"/>
      <c r="DEY9" s="238"/>
      <c r="DEZ9" s="238"/>
      <c r="DFA9" s="238"/>
      <c r="DFB9" s="238"/>
      <c r="DFC9" s="238"/>
      <c r="DFD9" s="238"/>
      <c r="DFE9" s="238"/>
      <c r="DFF9" s="238"/>
      <c r="DFG9" s="238"/>
      <c r="DFH9" s="238"/>
      <c r="DFI9" s="238"/>
      <c r="DFJ9" s="238"/>
      <c r="DFK9" s="238"/>
      <c r="DFL9" s="238"/>
      <c r="DFM9" s="238"/>
      <c r="DFN9" s="238"/>
      <c r="DFO9" s="238"/>
      <c r="DFP9" s="238"/>
      <c r="DFQ9" s="238"/>
      <c r="DFR9" s="238"/>
      <c r="DFS9" s="238"/>
      <c r="DFT9" s="238"/>
      <c r="DFU9" s="238"/>
      <c r="DFV9" s="238"/>
      <c r="DFW9" s="238"/>
      <c r="DFX9" s="238"/>
      <c r="DFY9" s="238"/>
      <c r="DFZ9" s="238"/>
      <c r="DGA9" s="238"/>
      <c r="DGB9" s="238"/>
      <c r="DGC9" s="238"/>
      <c r="DGD9" s="238"/>
      <c r="DGE9" s="238"/>
      <c r="DGF9" s="238"/>
      <c r="DGG9" s="238"/>
      <c r="DGH9" s="238"/>
      <c r="DGI9" s="238"/>
      <c r="DGJ9" s="238"/>
      <c r="DGK9" s="238"/>
      <c r="DGL9" s="238"/>
      <c r="DGM9" s="238"/>
      <c r="DGN9" s="238"/>
      <c r="DGO9" s="238"/>
      <c r="DGP9" s="238"/>
      <c r="DGQ9" s="238"/>
      <c r="DGR9" s="238"/>
      <c r="DGS9" s="238"/>
      <c r="DGT9" s="238"/>
      <c r="DGU9" s="238"/>
      <c r="DGV9" s="238"/>
      <c r="DGW9" s="238"/>
      <c r="DGX9" s="238"/>
      <c r="DGY9" s="238"/>
      <c r="DGZ9" s="238"/>
      <c r="DHA9" s="238"/>
      <c r="DHB9" s="238"/>
      <c r="DHC9" s="238"/>
      <c r="DHD9" s="238"/>
      <c r="DHE9" s="238"/>
      <c r="DHF9" s="238"/>
      <c r="DHG9" s="238"/>
      <c r="DHH9" s="238"/>
      <c r="DHI9" s="238"/>
      <c r="DHJ9" s="238"/>
      <c r="DHK9" s="238"/>
      <c r="DHL9" s="238"/>
      <c r="DHM9" s="238"/>
      <c r="DHN9" s="238"/>
      <c r="DHO9" s="238"/>
      <c r="DHP9" s="238"/>
      <c r="DHQ9" s="238"/>
      <c r="DHR9" s="238"/>
      <c r="DHS9" s="238"/>
      <c r="DHT9" s="238"/>
      <c r="DHU9" s="238"/>
      <c r="DHV9" s="238"/>
      <c r="DHW9" s="238"/>
      <c r="DHX9" s="238"/>
      <c r="DHY9" s="238"/>
      <c r="DHZ9" s="238"/>
      <c r="DIA9" s="238"/>
      <c r="DIB9" s="238"/>
      <c r="DIC9" s="238"/>
      <c r="DID9" s="238"/>
      <c r="DIE9" s="238"/>
      <c r="DIF9" s="238"/>
      <c r="DIG9" s="238"/>
      <c r="DIH9" s="238"/>
      <c r="DII9" s="238"/>
      <c r="DIJ9" s="238"/>
      <c r="DIK9" s="238"/>
      <c r="DIL9" s="238"/>
      <c r="DIM9" s="238"/>
      <c r="DIN9" s="238"/>
      <c r="DIO9" s="238"/>
      <c r="DIP9" s="238"/>
      <c r="DIQ9" s="238"/>
      <c r="DIR9" s="238"/>
      <c r="DIS9" s="238"/>
      <c r="DIT9" s="238"/>
      <c r="DIU9" s="238"/>
      <c r="DIV9" s="238"/>
      <c r="DIW9" s="238"/>
      <c r="DIX9" s="238"/>
      <c r="DIY9" s="238"/>
      <c r="DIZ9" s="238"/>
      <c r="DJA9" s="238"/>
      <c r="DJB9" s="238"/>
      <c r="DJC9" s="238"/>
      <c r="DJD9" s="238"/>
      <c r="DJE9" s="238"/>
      <c r="DJF9" s="238"/>
      <c r="DJG9" s="238"/>
      <c r="DJH9" s="238"/>
      <c r="DJI9" s="238"/>
      <c r="DJJ9" s="238"/>
      <c r="DJK9" s="238"/>
      <c r="DJL9" s="238"/>
      <c r="DJM9" s="238"/>
      <c r="DJN9" s="238"/>
      <c r="DJO9" s="238"/>
      <c r="DJP9" s="238"/>
      <c r="DJQ9" s="238"/>
      <c r="DJR9" s="238"/>
      <c r="DJS9" s="238"/>
      <c r="DJT9" s="238"/>
      <c r="DJU9" s="238"/>
      <c r="DJV9" s="238"/>
      <c r="DJW9" s="238"/>
      <c r="DJX9" s="238"/>
      <c r="DJY9" s="238"/>
      <c r="DJZ9" s="238"/>
      <c r="DKA9" s="238"/>
      <c r="DKB9" s="238"/>
      <c r="DKC9" s="238"/>
      <c r="DKD9" s="238"/>
      <c r="DKE9" s="238"/>
      <c r="DKF9" s="238"/>
      <c r="DKG9" s="238"/>
      <c r="DKH9" s="238"/>
      <c r="DKI9" s="238"/>
      <c r="DKJ9" s="238"/>
      <c r="DKK9" s="238"/>
      <c r="DKL9" s="238"/>
      <c r="DKM9" s="238"/>
      <c r="DKN9" s="238"/>
      <c r="DKO9" s="238"/>
      <c r="DKP9" s="238"/>
      <c r="DKQ9" s="238"/>
      <c r="DKR9" s="238"/>
      <c r="DKS9" s="238"/>
      <c r="DKT9" s="238"/>
      <c r="DKU9" s="238"/>
      <c r="DKV9" s="238"/>
      <c r="DKW9" s="238"/>
      <c r="DKX9" s="238"/>
      <c r="DKY9" s="238"/>
      <c r="DKZ9" s="238"/>
      <c r="DLA9" s="238"/>
      <c r="DLB9" s="238"/>
      <c r="DLC9" s="238"/>
      <c r="DLD9" s="238"/>
      <c r="DLE9" s="238"/>
      <c r="DLF9" s="238"/>
      <c r="DLG9" s="238"/>
      <c r="DLH9" s="238"/>
      <c r="DLI9" s="238"/>
      <c r="DLJ9" s="238"/>
      <c r="DLK9" s="238"/>
      <c r="DLL9" s="238"/>
      <c r="DLM9" s="238"/>
      <c r="DLN9" s="238"/>
      <c r="DLO9" s="238"/>
      <c r="DLP9" s="238"/>
      <c r="DLQ9" s="238"/>
      <c r="DLR9" s="238"/>
      <c r="DLS9" s="238"/>
      <c r="DLT9" s="238"/>
      <c r="DLU9" s="238"/>
      <c r="DLV9" s="238"/>
      <c r="DLW9" s="238"/>
      <c r="DLX9" s="238"/>
      <c r="DLY9" s="238"/>
      <c r="DLZ9" s="238"/>
      <c r="DMA9" s="238"/>
      <c r="DMB9" s="238"/>
      <c r="DMC9" s="238"/>
      <c r="DMD9" s="238"/>
      <c r="DME9" s="238"/>
      <c r="DMF9" s="238"/>
      <c r="DMG9" s="238"/>
      <c r="DMH9" s="238"/>
      <c r="DMI9" s="238"/>
      <c r="DMJ9" s="238"/>
      <c r="DMK9" s="238"/>
      <c r="DML9" s="238"/>
      <c r="DMM9" s="238"/>
      <c r="DMN9" s="238"/>
      <c r="DMO9" s="238"/>
      <c r="DMP9" s="238"/>
      <c r="DMQ9" s="238"/>
      <c r="DMR9" s="238"/>
      <c r="DMS9" s="238"/>
      <c r="DMT9" s="238"/>
      <c r="DMU9" s="238"/>
      <c r="DMV9" s="238"/>
      <c r="DMW9" s="238"/>
      <c r="DMX9" s="238"/>
      <c r="DMY9" s="238"/>
      <c r="DMZ9" s="238"/>
      <c r="DNA9" s="238"/>
      <c r="DNB9" s="238"/>
      <c r="DNC9" s="238"/>
      <c r="DND9" s="238"/>
      <c r="DNE9" s="238"/>
      <c r="DNF9" s="238"/>
      <c r="DNG9" s="238"/>
      <c r="DNH9" s="238"/>
      <c r="DNI9" s="238"/>
      <c r="DNJ9" s="238"/>
      <c r="DNK9" s="238"/>
      <c r="DNL9" s="238"/>
      <c r="DNM9" s="238"/>
      <c r="DNN9" s="238"/>
      <c r="DNO9" s="238"/>
      <c r="DNP9" s="238"/>
      <c r="DNQ9" s="238"/>
      <c r="DNR9" s="238"/>
      <c r="DNS9" s="238"/>
      <c r="DNT9" s="238"/>
      <c r="DNU9" s="238"/>
      <c r="DNV9" s="238"/>
      <c r="DNW9" s="238"/>
      <c r="DNX9" s="238"/>
      <c r="DNY9" s="238"/>
      <c r="DNZ9" s="238"/>
      <c r="DOA9" s="238"/>
      <c r="DOB9" s="238"/>
      <c r="DOC9" s="238"/>
      <c r="DOD9" s="238"/>
      <c r="DOE9" s="238"/>
      <c r="DOF9" s="238"/>
      <c r="DOG9" s="238"/>
      <c r="DOH9" s="238"/>
      <c r="DOI9" s="238"/>
      <c r="DOJ9" s="238"/>
      <c r="DOK9" s="238"/>
      <c r="DOL9" s="238"/>
      <c r="DOM9" s="238"/>
      <c r="DON9" s="238"/>
      <c r="DOO9" s="238"/>
      <c r="DOP9" s="238"/>
      <c r="DOQ9" s="238"/>
      <c r="DOR9" s="238"/>
      <c r="DOS9" s="238"/>
      <c r="DOT9" s="238"/>
      <c r="DOU9" s="238"/>
      <c r="DOV9" s="238"/>
      <c r="DOW9" s="238"/>
      <c r="DOX9" s="238"/>
      <c r="DOY9" s="238"/>
      <c r="DOZ9" s="238"/>
      <c r="DPA9" s="238"/>
      <c r="DPB9" s="238"/>
      <c r="DPC9" s="238"/>
      <c r="DPD9" s="238"/>
      <c r="DPE9" s="238"/>
      <c r="DPF9" s="238"/>
      <c r="DPG9" s="238"/>
      <c r="DPH9" s="238"/>
      <c r="DPI9" s="238"/>
      <c r="DPJ9" s="238"/>
      <c r="DPK9" s="238"/>
      <c r="DPL9" s="238"/>
      <c r="DPM9" s="238"/>
      <c r="DPN9" s="238"/>
      <c r="DPO9" s="238"/>
      <c r="DPP9" s="238"/>
      <c r="DPQ9" s="238"/>
      <c r="DPR9" s="238"/>
      <c r="DPS9" s="238"/>
      <c r="DPT9" s="238"/>
      <c r="DPU9" s="238"/>
      <c r="DPV9" s="238"/>
      <c r="DPW9" s="238"/>
      <c r="DPX9" s="238"/>
      <c r="DPY9" s="238"/>
      <c r="DPZ9" s="238"/>
      <c r="DQA9" s="238"/>
      <c r="DQB9" s="238"/>
      <c r="DQC9" s="238"/>
      <c r="DQD9" s="238"/>
      <c r="DQE9" s="238"/>
      <c r="DQF9" s="238"/>
      <c r="DQG9" s="238"/>
      <c r="DQH9" s="238"/>
      <c r="DQI9" s="238"/>
      <c r="DQJ9" s="238"/>
      <c r="DQK9" s="238"/>
      <c r="DQL9" s="238"/>
      <c r="DQM9" s="238"/>
      <c r="DQN9" s="238"/>
      <c r="DQO9" s="238"/>
      <c r="DQP9" s="238"/>
      <c r="DQQ9" s="238"/>
      <c r="DQR9" s="238"/>
      <c r="DQS9" s="238"/>
      <c r="DQT9" s="238"/>
      <c r="DQU9" s="238"/>
      <c r="DQV9" s="238"/>
      <c r="DQW9" s="238"/>
      <c r="DQX9" s="238"/>
      <c r="DQY9" s="238"/>
      <c r="DQZ9" s="238"/>
      <c r="DRA9" s="238"/>
      <c r="DRB9" s="238"/>
      <c r="DRC9" s="238"/>
      <c r="DRD9" s="238"/>
      <c r="DRE9" s="238"/>
      <c r="DRF9" s="238"/>
      <c r="DRG9" s="238"/>
      <c r="DRH9" s="238"/>
      <c r="DRI9" s="238"/>
      <c r="DRJ9" s="238"/>
      <c r="DRK9" s="238"/>
      <c r="DRL9" s="238"/>
      <c r="DRM9" s="238"/>
      <c r="DRN9" s="238"/>
      <c r="DRO9" s="238"/>
      <c r="DRP9" s="238"/>
      <c r="DRQ9" s="238"/>
      <c r="DRR9" s="238"/>
      <c r="DRS9" s="238"/>
      <c r="DRT9" s="238"/>
      <c r="DRU9" s="238"/>
      <c r="DRV9" s="238"/>
      <c r="DRW9" s="238"/>
      <c r="DRX9" s="238"/>
      <c r="DRY9" s="238"/>
      <c r="DRZ9" s="238"/>
      <c r="DSA9" s="238"/>
      <c r="DSB9" s="238"/>
      <c r="DSC9" s="238"/>
      <c r="DSD9" s="238"/>
      <c r="DSE9" s="238"/>
      <c r="DSF9" s="238"/>
      <c r="DSG9" s="238"/>
      <c r="DSH9" s="238"/>
      <c r="DSI9" s="238"/>
      <c r="DSJ9" s="238"/>
      <c r="DSK9" s="238"/>
      <c r="DSL9" s="238"/>
      <c r="DSM9" s="238"/>
      <c r="DSN9" s="238"/>
      <c r="DSO9" s="238"/>
      <c r="DSP9" s="238"/>
      <c r="DSQ9" s="238"/>
      <c r="DSR9" s="238"/>
      <c r="DSS9" s="238"/>
      <c r="DST9" s="238"/>
      <c r="DSU9" s="238"/>
      <c r="DSV9" s="238"/>
      <c r="DSW9" s="238"/>
      <c r="DSX9" s="238"/>
      <c r="DSY9" s="238"/>
      <c r="DSZ9" s="238"/>
      <c r="DTA9" s="238"/>
      <c r="DTB9" s="238"/>
      <c r="DTC9" s="238"/>
      <c r="DTD9" s="238"/>
      <c r="DTE9" s="238"/>
      <c r="DTF9" s="238"/>
      <c r="DTG9" s="238"/>
      <c r="DTH9" s="238"/>
      <c r="DTI9" s="238"/>
      <c r="DTJ9" s="238"/>
      <c r="DTK9" s="238"/>
      <c r="DTL9" s="238"/>
      <c r="DTM9" s="238"/>
      <c r="DTN9" s="238"/>
      <c r="DTO9" s="238"/>
      <c r="DTP9" s="238"/>
      <c r="DTQ9" s="238"/>
      <c r="DTR9" s="238"/>
      <c r="DTS9" s="238"/>
      <c r="DTT9" s="238"/>
      <c r="DTU9" s="238"/>
      <c r="DTV9" s="238"/>
      <c r="DTW9" s="238"/>
      <c r="DTX9" s="238"/>
      <c r="DTY9" s="238"/>
      <c r="DTZ9" s="238"/>
      <c r="DUA9" s="238"/>
      <c r="DUB9" s="238"/>
      <c r="DUC9" s="238"/>
      <c r="DUD9" s="238"/>
      <c r="DUE9" s="238"/>
      <c r="DUF9" s="238"/>
      <c r="DUG9" s="238"/>
      <c r="DUH9" s="238"/>
      <c r="DUI9" s="238"/>
      <c r="DUJ9" s="238"/>
      <c r="DUK9" s="238"/>
      <c r="DUL9" s="238"/>
      <c r="DUM9" s="238"/>
      <c r="DUN9" s="238"/>
      <c r="DUO9" s="238"/>
      <c r="DUP9" s="238"/>
      <c r="DUQ9" s="238"/>
      <c r="DUR9" s="238"/>
      <c r="DUS9" s="238"/>
      <c r="DUT9" s="238"/>
      <c r="DUU9" s="238"/>
      <c r="DUV9" s="238"/>
      <c r="DUW9" s="238"/>
      <c r="DUX9" s="238"/>
      <c r="DUY9" s="238"/>
      <c r="DUZ9" s="238"/>
      <c r="DVA9" s="238"/>
      <c r="DVB9" s="238"/>
      <c r="DVC9" s="238"/>
      <c r="DVD9" s="238"/>
      <c r="DVE9" s="238"/>
      <c r="DVF9" s="238"/>
      <c r="DVG9" s="238"/>
      <c r="DVH9" s="238"/>
      <c r="DVI9" s="238"/>
      <c r="DVJ9" s="238"/>
      <c r="DVK9" s="238"/>
      <c r="DVL9" s="238"/>
      <c r="DVM9" s="238"/>
      <c r="DVN9" s="238"/>
      <c r="DVO9" s="238"/>
      <c r="DVP9" s="238"/>
      <c r="DVQ9" s="238"/>
      <c r="DVR9" s="238"/>
      <c r="DVS9" s="238"/>
      <c r="DVT9" s="238"/>
      <c r="DVU9" s="238"/>
      <c r="DVV9" s="238"/>
      <c r="DVW9" s="238"/>
      <c r="DVX9" s="238"/>
      <c r="DVY9" s="238"/>
      <c r="DVZ9" s="238"/>
      <c r="DWA9" s="238"/>
      <c r="DWB9" s="238"/>
      <c r="DWC9" s="238"/>
      <c r="DWD9" s="238"/>
      <c r="DWE9" s="238"/>
      <c r="DWF9" s="238"/>
      <c r="DWG9" s="238"/>
      <c r="DWH9" s="238"/>
      <c r="DWI9" s="238"/>
      <c r="DWJ9" s="238"/>
      <c r="DWK9" s="238"/>
      <c r="DWL9" s="238"/>
      <c r="DWM9" s="238"/>
      <c r="DWN9" s="238"/>
      <c r="DWO9" s="238"/>
      <c r="DWP9" s="238"/>
      <c r="DWQ9" s="238"/>
      <c r="DWR9" s="238"/>
      <c r="DWS9" s="238"/>
      <c r="DWT9" s="238"/>
      <c r="DWU9" s="238"/>
      <c r="DWV9" s="238"/>
      <c r="DWW9" s="238"/>
      <c r="DWX9" s="238"/>
      <c r="DWY9" s="238"/>
      <c r="DWZ9" s="238"/>
      <c r="DXA9" s="238"/>
      <c r="DXB9" s="238"/>
      <c r="DXC9" s="238"/>
      <c r="DXD9" s="238"/>
      <c r="DXE9" s="238"/>
      <c r="DXF9" s="238"/>
      <c r="DXG9" s="238"/>
      <c r="DXH9" s="238"/>
      <c r="DXI9" s="238"/>
      <c r="DXJ9" s="238"/>
      <c r="DXK9" s="238"/>
      <c r="DXL9" s="238"/>
      <c r="DXM9" s="238"/>
      <c r="DXN9" s="238"/>
      <c r="DXO9" s="238"/>
      <c r="DXP9" s="238"/>
      <c r="DXQ9" s="238"/>
      <c r="DXR9" s="238"/>
      <c r="DXS9" s="238"/>
      <c r="DXT9" s="238"/>
      <c r="DXU9" s="238"/>
      <c r="DXV9" s="238"/>
      <c r="DXW9" s="238"/>
      <c r="DXX9" s="238"/>
      <c r="DXY9" s="238"/>
      <c r="DXZ9" s="238"/>
      <c r="DYA9" s="238"/>
      <c r="DYB9" s="238"/>
      <c r="DYC9" s="238"/>
      <c r="DYD9" s="238"/>
      <c r="DYE9" s="238"/>
      <c r="DYF9" s="238"/>
      <c r="DYG9" s="238"/>
      <c r="DYH9" s="238"/>
      <c r="DYI9" s="238"/>
      <c r="DYJ9" s="238"/>
      <c r="DYK9" s="238"/>
      <c r="DYL9" s="238"/>
      <c r="DYM9" s="238"/>
      <c r="DYN9" s="238"/>
      <c r="DYO9" s="238"/>
      <c r="DYP9" s="238"/>
      <c r="DYQ9" s="238"/>
      <c r="DYR9" s="238"/>
      <c r="DYS9" s="238"/>
      <c r="DYT9" s="238"/>
      <c r="DYU9" s="238"/>
      <c r="DYV9" s="238"/>
      <c r="DYW9" s="238"/>
      <c r="DYX9" s="238"/>
      <c r="DYY9" s="238"/>
      <c r="DYZ9" s="238"/>
      <c r="DZA9" s="238"/>
      <c r="DZB9" s="238"/>
      <c r="DZC9" s="238"/>
      <c r="DZD9" s="238"/>
      <c r="DZE9" s="238"/>
      <c r="DZF9" s="238"/>
      <c r="DZG9" s="238"/>
      <c r="DZH9" s="238"/>
      <c r="DZI9" s="238"/>
      <c r="DZJ9" s="238"/>
      <c r="DZK9" s="238"/>
      <c r="DZL9" s="238"/>
      <c r="DZM9" s="238"/>
      <c r="DZN9" s="238"/>
      <c r="DZO9" s="238"/>
      <c r="DZP9" s="238"/>
      <c r="DZQ9" s="238"/>
      <c r="DZR9" s="238"/>
      <c r="DZS9" s="238"/>
      <c r="DZT9" s="238"/>
      <c r="DZU9" s="238"/>
      <c r="DZV9" s="238"/>
      <c r="DZW9" s="238"/>
      <c r="DZX9" s="238"/>
      <c r="DZY9" s="238"/>
      <c r="DZZ9" s="238"/>
      <c r="EAA9" s="238"/>
      <c r="EAB9" s="238"/>
      <c r="EAC9" s="238"/>
      <c r="EAD9" s="238"/>
      <c r="EAE9" s="238"/>
      <c r="EAF9" s="238"/>
      <c r="EAG9" s="238"/>
      <c r="EAH9" s="238"/>
      <c r="EAI9" s="238"/>
      <c r="EAJ9" s="238"/>
      <c r="EAK9" s="238"/>
      <c r="EAL9" s="238"/>
      <c r="EAM9" s="238"/>
      <c r="EAN9" s="238"/>
      <c r="EAO9" s="238"/>
      <c r="EAP9" s="238"/>
      <c r="EAQ9" s="238"/>
      <c r="EAR9" s="238"/>
      <c r="EAS9" s="238"/>
      <c r="EAT9" s="238"/>
      <c r="EAU9" s="238"/>
      <c r="EAV9" s="238"/>
      <c r="EAW9" s="238"/>
      <c r="EAX9" s="238"/>
      <c r="EAY9" s="238"/>
      <c r="EAZ9" s="238"/>
      <c r="EBA9" s="238"/>
      <c r="EBB9" s="238"/>
      <c r="EBC9" s="238"/>
      <c r="EBD9" s="238"/>
      <c r="EBE9" s="238"/>
      <c r="EBF9" s="238"/>
      <c r="EBG9" s="238"/>
      <c r="EBH9" s="238"/>
      <c r="EBI9" s="238"/>
      <c r="EBJ9" s="238"/>
      <c r="EBK9" s="238"/>
      <c r="EBL9" s="238"/>
      <c r="EBM9" s="238"/>
      <c r="EBN9" s="238"/>
      <c r="EBO9" s="238"/>
      <c r="EBP9" s="238"/>
      <c r="EBQ9" s="238"/>
      <c r="EBR9" s="238"/>
      <c r="EBS9" s="238"/>
      <c r="EBT9" s="238"/>
      <c r="EBU9" s="238"/>
      <c r="EBV9" s="238"/>
      <c r="EBW9" s="238"/>
      <c r="EBX9" s="238"/>
      <c r="EBY9" s="238"/>
      <c r="EBZ9" s="238"/>
      <c r="ECA9" s="238"/>
      <c r="ECB9" s="238"/>
      <c r="ECC9" s="238"/>
      <c r="ECD9" s="238"/>
      <c r="ECE9" s="238"/>
      <c r="ECF9" s="238"/>
      <c r="ECG9" s="238"/>
      <c r="ECH9" s="238"/>
      <c r="ECI9" s="238"/>
      <c r="ECJ9" s="238"/>
      <c r="ECK9" s="238"/>
      <c r="ECL9" s="238"/>
      <c r="ECM9" s="238"/>
      <c r="ECN9" s="238"/>
      <c r="ECO9" s="238"/>
      <c r="ECP9" s="238"/>
      <c r="ECQ9" s="238"/>
      <c r="ECR9" s="238"/>
      <c r="ECS9" s="238"/>
      <c r="ECT9" s="238"/>
      <c r="ECU9" s="238"/>
      <c r="ECV9" s="238"/>
      <c r="ECW9" s="238"/>
      <c r="ECX9" s="238"/>
      <c r="ECY9" s="238"/>
      <c r="ECZ9" s="238"/>
      <c r="EDA9" s="238"/>
      <c r="EDB9" s="238"/>
      <c r="EDC9" s="238"/>
      <c r="EDD9" s="238"/>
      <c r="EDE9" s="238"/>
      <c r="EDF9" s="238"/>
      <c r="EDG9" s="238"/>
      <c r="EDH9" s="238"/>
      <c r="EDI9" s="238"/>
      <c r="EDJ9" s="238"/>
      <c r="EDK9" s="238"/>
      <c r="EDL9" s="238"/>
      <c r="EDM9" s="238"/>
      <c r="EDN9" s="238"/>
      <c r="EDO9" s="238"/>
      <c r="EDP9" s="238"/>
      <c r="EDQ9" s="238"/>
      <c r="EDR9" s="238"/>
      <c r="EDS9" s="238"/>
      <c r="EDT9" s="238"/>
      <c r="EDU9" s="238"/>
      <c r="EDV9" s="238"/>
      <c r="EDW9" s="238"/>
      <c r="EDX9" s="238"/>
      <c r="EDY9" s="238"/>
      <c r="EDZ9" s="238"/>
      <c r="EEA9" s="238"/>
      <c r="EEB9" s="238"/>
      <c r="EEC9" s="238"/>
      <c r="EED9" s="238"/>
      <c r="EEE9" s="238"/>
      <c r="EEF9" s="238"/>
      <c r="EEG9" s="238"/>
      <c r="EEH9" s="238"/>
      <c r="EEI9" s="238"/>
      <c r="EEJ9" s="238"/>
      <c r="EEK9" s="238"/>
      <c r="EEL9" s="238"/>
      <c r="EEM9" s="238"/>
      <c r="EEN9" s="238"/>
      <c r="EEO9" s="238"/>
      <c r="EEP9" s="238"/>
      <c r="EEQ9" s="238"/>
      <c r="EER9" s="238"/>
      <c r="EES9" s="238"/>
      <c r="EET9" s="238"/>
      <c r="EEU9" s="238"/>
      <c r="EEV9" s="238"/>
      <c r="EEW9" s="238"/>
      <c r="EEX9" s="238"/>
      <c r="EEY9" s="238"/>
      <c r="EEZ9" s="238"/>
      <c r="EFA9" s="238"/>
      <c r="EFB9" s="238"/>
      <c r="EFC9" s="238"/>
      <c r="EFD9" s="238"/>
      <c r="EFE9" s="238"/>
      <c r="EFF9" s="238"/>
      <c r="EFG9" s="238"/>
      <c r="EFH9" s="238"/>
      <c r="EFI9" s="238"/>
      <c r="EFJ9" s="238"/>
      <c r="EFK9" s="238"/>
      <c r="EFL9" s="238"/>
      <c r="EFM9" s="238"/>
      <c r="EFN9" s="238"/>
      <c r="EFO9" s="238"/>
      <c r="EFP9" s="238"/>
      <c r="EFQ9" s="238"/>
      <c r="EFR9" s="238"/>
      <c r="EFS9" s="238"/>
      <c r="EFT9" s="238"/>
      <c r="EFU9" s="238"/>
      <c r="EFV9" s="238"/>
      <c r="EFW9" s="238"/>
      <c r="EFX9" s="238"/>
      <c r="EFY9" s="238"/>
      <c r="EFZ9" s="238"/>
      <c r="EGA9" s="238"/>
      <c r="EGB9" s="238"/>
      <c r="EGC9" s="238"/>
      <c r="EGD9" s="238"/>
      <c r="EGE9" s="238"/>
      <c r="EGF9" s="238"/>
      <c r="EGG9" s="238"/>
      <c r="EGH9" s="238"/>
      <c r="EGI9" s="238"/>
      <c r="EGJ9" s="238"/>
      <c r="EGK9" s="238"/>
      <c r="EGL9" s="238"/>
      <c r="EGM9" s="238"/>
      <c r="EGN9" s="238"/>
      <c r="EGO9" s="238"/>
      <c r="EGP9" s="238"/>
      <c r="EGQ9" s="238"/>
      <c r="EGR9" s="238"/>
      <c r="EGS9" s="238"/>
      <c r="EGT9" s="238"/>
      <c r="EGU9" s="238"/>
      <c r="EGV9" s="238"/>
      <c r="EGW9" s="238"/>
      <c r="EGX9" s="238"/>
      <c r="EGY9" s="238"/>
      <c r="EGZ9" s="238"/>
      <c r="EHA9" s="238"/>
      <c r="EHB9" s="238"/>
      <c r="EHC9" s="238"/>
      <c r="EHD9" s="238"/>
      <c r="EHE9" s="238"/>
      <c r="EHF9" s="238"/>
      <c r="EHG9" s="238"/>
      <c r="EHH9" s="238"/>
      <c r="EHI9" s="238"/>
      <c r="EHJ9" s="238"/>
      <c r="EHK9" s="238"/>
      <c r="EHL9" s="238"/>
      <c r="EHM9" s="238"/>
      <c r="EHN9" s="238"/>
      <c r="EHO9" s="238"/>
      <c r="EHP9" s="238"/>
      <c r="EHQ9" s="238"/>
      <c r="EHR9" s="238"/>
      <c r="EHS9" s="238"/>
      <c r="EHT9" s="238"/>
      <c r="EHU9" s="238"/>
      <c r="EHV9" s="238"/>
      <c r="EHW9" s="238"/>
      <c r="EHX9" s="238"/>
      <c r="EHY9" s="238"/>
      <c r="EHZ9" s="238"/>
      <c r="EIA9" s="238"/>
      <c r="EIB9" s="238"/>
      <c r="EIC9" s="238"/>
      <c r="EID9" s="238"/>
      <c r="EIE9" s="238"/>
      <c r="EIF9" s="238"/>
      <c r="EIG9" s="238"/>
      <c r="EIH9" s="238"/>
      <c r="EII9" s="238"/>
      <c r="EIJ9" s="238"/>
      <c r="EIK9" s="238"/>
      <c r="EIL9" s="238"/>
      <c r="EIM9" s="238"/>
      <c r="EIN9" s="238"/>
      <c r="EIO9" s="238"/>
      <c r="EIP9" s="238"/>
      <c r="EIQ9" s="238"/>
      <c r="EIR9" s="238"/>
      <c r="EIS9" s="238"/>
      <c r="EIT9" s="238"/>
      <c r="EIU9" s="238"/>
      <c r="EIV9" s="238"/>
      <c r="EIW9" s="238"/>
      <c r="EIX9" s="238"/>
      <c r="EIY9" s="238"/>
      <c r="EIZ9" s="238"/>
      <c r="EJA9" s="238"/>
      <c r="EJB9" s="238"/>
      <c r="EJC9" s="238"/>
      <c r="EJD9" s="238"/>
      <c r="EJE9" s="238"/>
      <c r="EJF9" s="238"/>
      <c r="EJG9" s="238"/>
      <c r="EJH9" s="238"/>
      <c r="EJI9" s="238"/>
      <c r="EJJ9" s="238"/>
      <c r="EJK9" s="238"/>
      <c r="EJL9" s="238"/>
      <c r="EJM9" s="238"/>
      <c r="EJN9" s="238"/>
      <c r="EJO9" s="238"/>
      <c r="EJP9" s="238"/>
      <c r="EJQ9" s="238"/>
      <c r="EJR9" s="238"/>
      <c r="EJS9" s="238"/>
      <c r="EJT9" s="238"/>
      <c r="EJU9" s="238"/>
      <c r="EJV9" s="238"/>
      <c r="EJW9" s="238"/>
      <c r="EJX9" s="238"/>
      <c r="EJY9" s="238"/>
      <c r="EJZ9" s="238"/>
      <c r="EKA9" s="238"/>
      <c r="EKB9" s="238"/>
      <c r="EKC9" s="238"/>
      <c r="EKD9" s="238"/>
      <c r="EKE9" s="238"/>
      <c r="EKF9" s="238"/>
      <c r="EKG9" s="238"/>
      <c r="EKH9" s="238"/>
      <c r="EKI9" s="238"/>
      <c r="EKJ9" s="238"/>
      <c r="EKK9" s="238"/>
      <c r="EKL9" s="238"/>
      <c r="EKM9" s="238"/>
      <c r="EKN9" s="238"/>
      <c r="EKO9" s="238"/>
      <c r="EKP9" s="238"/>
      <c r="EKQ9" s="238"/>
      <c r="EKR9" s="238"/>
      <c r="EKS9" s="238"/>
      <c r="EKT9" s="238"/>
      <c r="EKU9" s="238"/>
      <c r="EKV9" s="238"/>
      <c r="EKW9" s="238"/>
      <c r="EKX9" s="238"/>
      <c r="EKY9" s="238"/>
      <c r="EKZ9" s="238"/>
      <c r="ELA9" s="238"/>
      <c r="ELB9" s="238"/>
      <c r="ELC9" s="238"/>
      <c r="ELD9" s="238"/>
      <c r="ELE9" s="238"/>
      <c r="ELF9" s="238"/>
      <c r="ELG9" s="238"/>
      <c r="ELH9" s="238"/>
      <c r="ELI9" s="238"/>
      <c r="ELJ9" s="238"/>
      <c r="ELK9" s="238"/>
      <c r="ELL9" s="238"/>
      <c r="ELM9" s="238"/>
      <c r="ELN9" s="238"/>
      <c r="ELO9" s="238"/>
      <c r="ELP9" s="238"/>
      <c r="ELQ9" s="238"/>
      <c r="ELR9" s="238"/>
      <c r="ELS9" s="238"/>
      <c r="ELT9" s="238"/>
      <c r="ELU9" s="238"/>
      <c r="ELV9" s="238"/>
      <c r="ELW9" s="238"/>
      <c r="ELX9" s="238"/>
      <c r="ELY9" s="238"/>
      <c r="ELZ9" s="238"/>
      <c r="EMA9" s="238"/>
      <c r="EMB9" s="238"/>
      <c r="EMC9" s="238"/>
      <c r="EMD9" s="238"/>
      <c r="EME9" s="238"/>
      <c r="EMF9" s="238"/>
      <c r="EMG9" s="238"/>
      <c r="EMH9" s="238"/>
      <c r="EMI9" s="238"/>
      <c r="EMJ9" s="238"/>
      <c r="EMK9" s="238"/>
      <c r="EML9" s="238"/>
      <c r="EMM9" s="238"/>
      <c r="EMN9" s="238"/>
      <c r="EMO9" s="238"/>
      <c r="EMP9" s="238"/>
      <c r="EMQ9" s="238"/>
      <c r="EMR9" s="238"/>
      <c r="EMS9" s="238"/>
      <c r="EMT9" s="238"/>
      <c r="EMU9" s="238"/>
      <c r="EMV9" s="238"/>
      <c r="EMW9" s="238"/>
      <c r="EMX9" s="238"/>
      <c r="EMY9" s="238"/>
      <c r="EMZ9" s="238"/>
      <c r="ENA9" s="238"/>
      <c r="ENB9" s="238"/>
      <c r="ENC9" s="238"/>
      <c r="END9" s="238"/>
      <c r="ENE9" s="238"/>
      <c r="ENF9" s="238"/>
      <c r="ENG9" s="238"/>
      <c r="ENH9" s="238"/>
      <c r="ENI9" s="238"/>
      <c r="ENJ9" s="238"/>
      <c r="ENK9" s="238"/>
      <c r="ENL9" s="238"/>
      <c r="ENM9" s="238"/>
      <c r="ENN9" s="238"/>
      <c r="ENO9" s="238"/>
      <c r="ENP9" s="238"/>
      <c r="ENQ9" s="238"/>
      <c r="ENR9" s="238"/>
      <c r="ENS9" s="238"/>
      <c r="ENT9" s="238"/>
      <c r="ENU9" s="238"/>
      <c r="ENV9" s="238"/>
      <c r="ENW9" s="238"/>
      <c r="ENX9" s="238"/>
      <c r="ENY9" s="238"/>
      <c r="ENZ9" s="238"/>
      <c r="EOA9" s="238"/>
      <c r="EOB9" s="238"/>
      <c r="EOC9" s="238"/>
      <c r="EOD9" s="238"/>
      <c r="EOE9" s="238"/>
      <c r="EOF9" s="238"/>
      <c r="EOG9" s="238"/>
      <c r="EOH9" s="238"/>
      <c r="EOI9" s="238"/>
      <c r="EOJ9" s="238"/>
      <c r="EOK9" s="238"/>
      <c r="EOL9" s="238"/>
      <c r="EOM9" s="238"/>
      <c r="EON9" s="238"/>
      <c r="EOO9" s="238"/>
      <c r="EOP9" s="238"/>
      <c r="EOQ9" s="238"/>
      <c r="EOR9" s="238"/>
      <c r="EOS9" s="238"/>
      <c r="EOT9" s="238"/>
      <c r="EOU9" s="238"/>
      <c r="EOV9" s="238"/>
      <c r="EOW9" s="238"/>
      <c r="EOX9" s="238"/>
      <c r="EOY9" s="238"/>
      <c r="EOZ9" s="238"/>
      <c r="EPA9" s="238"/>
      <c r="EPB9" s="238"/>
      <c r="EPC9" s="238"/>
      <c r="EPD9" s="238"/>
      <c r="EPE9" s="238"/>
      <c r="EPF9" s="238"/>
      <c r="EPG9" s="238"/>
      <c r="EPH9" s="238"/>
      <c r="EPI9" s="238"/>
      <c r="EPJ9" s="238"/>
      <c r="EPK9" s="238"/>
      <c r="EPL9" s="238"/>
      <c r="EPM9" s="238"/>
      <c r="EPN9" s="238"/>
      <c r="EPO9" s="238"/>
      <c r="EPP9" s="238"/>
      <c r="EPQ9" s="238"/>
      <c r="EPR9" s="238"/>
      <c r="EPS9" s="238"/>
      <c r="EPT9" s="238"/>
      <c r="EPU9" s="238"/>
      <c r="EPV9" s="238"/>
      <c r="EPW9" s="238"/>
      <c r="EPX9" s="238"/>
      <c r="EPY9" s="238"/>
      <c r="EPZ9" s="238"/>
      <c r="EQA9" s="238"/>
      <c r="EQB9" s="238"/>
      <c r="EQC9" s="238"/>
      <c r="EQD9" s="238"/>
      <c r="EQE9" s="238"/>
      <c r="EQF9" s="238"/>
      <c r="EQG9" s="238"/>
      <c r="EQH9" s="238"/>
      <c r="EQI9" s="238"/>
      <c r="EQJ9" s="238"/>
      <c r="EQK9" s="238"/>
      <c r="EQL9" s="238"/>
      <c r="EQM9" s="238"/>
      <c r="EQN9" s="238"/>
      <c r="EQO9" s="238"/>
      <c r="EQP9" s="238"/>
      <c r="EQQ9" s="238"/>
      <c r="EQR9" s="238"/>
      <c r="EQS9" s="238"/>
      <c r="EQT9" s="238"/>
      <c r="EQU9" s="238"/>
      <c r="EQV9" s="238"/>
      <c r="EQW9" s="238"/>
      <c r="EQX9" s="238"/>
      <c r="EQY9" s="238"/>
      <c r="EQZ9" s="238"/>
      <c r="ERA9" s="238"/>
      <c r="ERB9" s="238"/>
      <c r="ERC9" s="238"/>
      <c r="ERD9" s="238"/>
      <c r="ERE9" s="238"/>
      <c r="ERF9" s="238"/>
      <c r="ERG9" s="238"/>
      <c r="ERH9" s="238"/>
      <c r="ERI9" s="238"/>
      <c r="ERJ9" s="238"/>
      <c r="ERK9" s="238"/>
      <c r="ERL9" s="238"/>
      <c r="ERM9" s="238"/>
      <c r="ERN9" s="238"/>
      <c r="ERO9" s="238"/>
      <c r="ERP9" s="238"/>
      <c r="ERQ9" s="238"/>
      <c r="ERR9" s="238"/>
      <c r="ERS9" s="238"/>
      <c r="ERT9" s="238"/>
      <c r="ERU9" s="238"/>
      <c r="ERV9" s="238"/>
      <c r="ERW9" s="238"/>
      <c r="ERX9" s="238"/>
      <c r="ERY9" s="238"/>
      <c r="ERZ9" s="238"/>
      <c r="ESA9" s="238"/>
      <c r="ESB9" s="238"/>
      <c r="ESC9" s="238"/>
      <c r="ESD9" s="238"/>
      <c r="ESE9" s="238"/>
      <c r="ESF9" s="238"/>
      <c r="ESG9" s="238"/>
      <c r="ESH9" s="238"/>
      <c r="ESI9" s="238"/>
      <c r="ESJ9" s="238"/>
      <c r="ESK9" s="238"/>
      <c r="ESL9" s="238"/>
      <c r="ESM9" s="238"/>
      <c r="ESN9" s="238"/>
      <c r="ESO9" s="238"/>
      <c r="ESP9" s="238"/>
      <c r="ESQ9" s="238"/>
      <c r="ESR9" s="238"/>
      <c r="ESS9" s="238"/>
      <c r="EST9" s="238"/>
      <c r="ESU9" s="238"/>
      <c r="ESV9" s="238"/>
      <c r="ESW9" s="238"/>
      <c r="ESX9" s="238"/>
      <c r="ESY9" s="238"/>
      <c r="ESZ9" s="238"/>
      <c r="ETA9" s="238"/>
      <c r="ETB9" s="238"/>
      <c r="ETC9" s="238"/>
      <c r="ETD9" s="238"/>
      <c r="ETE9" s="238"/>
      <c r="ETF9" s="238"/>
      <c r="ETG9" s="238"/>
      <c r="ETH9" s="238"/>
      <c r="ETI9" s="238"/>
      <c r="ETJ9" s="238"/>
      <c r="ETK9" s="238"/>
      <c r="ETL9" s="238"/>
      <c r="ETM9" s="238"/>
      <c r="ETN9" s="238"/>
      <c r="ETO9" s="238"/>
      <c r="ETP9" s="238"/>
      <c r="ETQ9" s="238"/>
      <c r="ETR9" s="238"/>
      <c r="ETS9" s="238"/>
      <c r="ETT9" s="238"/>
      <c r="ETU9" s="238"/>
      <c r="ETV9" s="238"/>
      <c r="ETW9" s="238"/>
      <c r="ETX9" s="238"/>
      <c r="ETY9" s="238"/>
      <c r="ETZ9" s="238"/>
      <c r="EUA9" s="238"/>
      <c r="EUB9" s="238"/>
      <c r="EUC9" s="238"/>
      <c r="EUD9" s="238"/>
      <c r="EUE9" s="238"/>
      <c r="EUF9" s="238"/>
      <c r="EUG9" s="238"/>
      <c r="EUH9" s="238"/>
      <c r="EUI9" s="238"/>
      <c r="EUJ9" s="238"/>
      <c r="EUK9" s="238"/>
      <c r="EUL9" s="238"/>
      <c r="EUM9" s="238"/>
      <c r="EUN9" s="238"/>
      <c r="EUO9" s="238"/>
      <c r="EUP9" s="238"/>
      <c r="EUQ9" s="238"/>
      <c r="EUR9" s="238"/>
      <c r="EUS9" s="238"/>
      <c r="EUT9" s="238"/>
      <c r="EUU9" s="238"/>
      <c r="EUV9" s="238"/>
      <c r="EUW9" s="238"/>
      <c r="EUX9" s="238"/>
      <c r="EUY9" s="238"/>
      <c r="EUZ9" s="238"/>
      <c r="EVA9" s="238"/>
      <c r="EVB9" s="238"/>
      <c r="EVC9" s="238"/>
      <c r="EVD9" s="238"/>
      <c r="EVE9" s="238"/>
      <c r="EVF9" s="238"/>
      <c r="EVG9" s="238"/>
      <c r="EVH9" s="238"/>
      <c r="EVI9" s="238"/>
      <c r="EVJ9" s="238"/>
      <c r="EVK9" s="238"/>
      <c r="EVL9" s="238"/>
      <c r="EVM9" s="238"/>
      <c r="EVN9" s="238"/>
      <c r="EVO9" s="238"/>
      <c r="EVP9" s="238"/>
      <c r="EVQ9" s="238"/>
      <c r="EVR9" s="238"/>
      <c r="EVS9" s="238"/>
      <c r="EVT9" s="238"/>
      <c r="EVU9" s="238"/>
      <c r="EVV9" s="238"/>
      <c r="EVW9" s="238"/>
      <c r="EVX9" s="238"/>
      <c r="EVY9" s="238"/>
      <c r="EVZ9" s="238"/>
      <c r="EWA9" s="238"/>
      <c r="EWB9" s="238"/>
      <c r="EWC9" s="238"/>
      <c r="EWD9" s="238"/>
      <c r="EWE9" s="238"/>
      <c r="EWF9" s="238"/>
      <c r="EWG9" s="238"/>
      <c r="EWH9" s="238"/>
      <c r="EWI9" s="238"/>
      <c r="EWJ9" s="238"/>
      <c r="EWK9" s="238"/>
      <c r="EWL9" s="238"/>
      <c r="EWM9" s="238"/>
      <c r="EWN9" s="238"/>
      <c r="EWO9" s="238"/>
      <c r="EWP9" s="238"/>
      <c r="EWQ9" s="238"/>
      <c r="EWR9" s="238"/>
      <c r="EWS9" s="238"/>
      <c r="EWT9" s="238"/>
      <c r="EWU9" s="238"/>
      <c r="EWV9" s="238"/>
      <c r="EWW9" s="238"/>
      <c r="EWX9" s="238"/>
      <c r="EWY9" s="238"/>
      <c r="EWZ9" s="238"/>
      <c r="EXA9" s="238"/>
      <c r="EXB9" s="238"/>
      <c r="EXC9" s="238"/>
      <c r="EXD9" s="238"/>
      <c r="EXE9" s="238"/>
      <c r="EXF9" s="238"/>
      <c r="EXG9" s="238"/>
      <c r="EXH9" s="238"/>
      <c r="EXI9" s="238"/>
      <c r="EXJ9" s="238"/>
      <c r="EXK9" s="238"/>
      <c r="EXL9" s="238"/>
      <c r="EXM9" s="238"/>
      <c r="EXN9" s="238"/>
      <c r="EXO9" s="238"/>
      <c r="EXP9" s="238"/>
      <c r="EXQ9" s="238"/>
      <c r="EXR9" s="238"/>
      <c r="EXS9" s="238"/>
      <c r="EXT9" s="238"/>
      <c r="EXU9" s="238"/>
      <c r="EXV9" s="238"/>
      <c r="EXW9" s="238"/>
      <c r="EXX9" s="238"/>
      <c r="EXY9" s="238"/>
      <c r="EXZ9" s="238"/>
      <c r="EYA9" s="238"/>
      <c r="EYB9" s="238"/>
      <c r="EYC9" s="238"/>
      <c r="EYD9" s="238"/>
      <c r="EYE9" s="238"/>
      <c r="EYF9" s="238"/>
      <c r="EYG9" s="238"/>
      <c r="EYH9" s="238"/>
      <c r="EYI9" s="238"/>
      <c r="EYJ9" s="238"/>
      <c r="EYK9" s="238"/>
      <c r="EYL9" s="238"/>
      <c r="EYM9" s="238"/>
      <c r="EYN9" s="238"/>
      <c r="EYO9" s="238"/>
      <c r="EYP9" s="238"/>
      <c r="EYQ9" s="238"/>
      <c r="EYR9" s="238"/>
      <c r="EYS9" s="238"/>
      <c r="EYT9" s="238"/>
      <c r="EYU9" s="238"/>
      <c r="EYV9" s="238"/>
      <c r="EYW9" s="238"/>
      <c r="EYX9" s="238"/>
      <c r="EYY9" s="238"/>
      <c r="EYZ9" s="238"/>
      <c r="EZA9" s="238"/>
      <c r="EZB9" s="238"/>
      <c r="EZC9" s="238"/>
      <c r="EZD9" s="238"/>
      <c r="EZE9" s="238"/>
      <c r="EZF9" s="238"/>
      <c r="EZG9" s="238"/>
      <c r="EZH9" s="238"/>
      <c r="EZI9" s="238"/>
      <c r="EZJ9" s="238"/>
      <c r="EZK9" s="238"/>
      <c r="EZL9" s="238"/>
      <c r="EZM9" s="238"/>
      <c r="EZN9" s="238"/>
      <c r="EZO9" s="238"/>
      <c r="EZP9" s="238"/>
      <c r="EZQ9" s="238"/>
      <c r="EZR9" s="238"/>
      <c r="EZS9" s="238"/>
      <c r="EZT9" s="238"/>
      <c r="EZU9" s="238"/>
      <c r="EZV9" s="238"/>
      <c r="EZW9" s="238"/>
      <c r="EZX9" s="238"/>
      <c r="EZY9" s="238"/>
      <c r="EZZ9" s="238"/>
      <c r="FAA9" s="238"/>
      <c r="FAB9" s="238"/>
      <c r="FAC9" s="238"/>
      <c r="FAD9" s="238"/>
      <c r="FAE9" s="238"/>
      <c r="FAF9" s="238"/>
      <c r="FAG9" s="238"/>
      <c r="FAH9" s="238"/>
      <c r="FAI9" s="238"/>
      <c r="FAJ9" s="238"/>
      <c r="FAK9" s="238"/>
      <c r="FAL9" s="238"/>
      <c r="FAM9" s="238"/>
      <c r="FAN9" s="238"/>
      <c r="FAO9" s="238"/>
      <c r="FAP9" s="238"/>
      <c r="FAQ9" s="238"/>
      <c r="FAR9" s="238"/>
      <c r="FAS9" s="238"/>
      <c r="FAT9" s="238"/>
      <c r="FAU9" s="238"/>
      <c r="FAV9" s="238"/>
      <c r="FAW9" s="238"/>
      <c r="FAX9" s="238"/>
      <c r="FAY9" s="238"/>
      <c r="FAZ9" s="238"/>
      <c r="FBA9" s="238"/>
      <c r="FBB9" s="238"/>
      <c r="FBC9" s="238"/>
      <c r="FBD9" s="238"/>
      <c r="FBE9" s="238"/>
      <c r="FBF9" s="238"/>
      <c r="FBG9" s="238"/>
      <c r="FBH9" s="238"/>
      <c r="FBI9" s="238"/>
      <c r="FBJ9" s="238"/>
      <c r="FBK9" s="238"/>
      <c r="FBL9" s="238"/>
      <c r="FBM9" s="238"/>
      <c r="FBN9" s="238"/>
      <c r="FBO9" s="238"/>
      <c r="FBP9" s="238"/>
      <c r="FBQ9" s="238"/>
      <c r="FBR9" s="238"/>
      <c r="FBS9" s="238"/>
      <c r="FBT9" s="238"/>
      <c r="FBU9" s="238"/>
      <c r="FBV9" s="238"/>
      <c r="FBW9" s="238"/>
      <c r="FBX9" s="238"/>
      <c r="FBY9" s="238"/>
      <c r="FBZ9" s="238"/>
      <c r="FCA9" s="238"/>
      <c r="FCB9" s="238"/>
      <c r="FCC9" s="238"/>
      <c r="FCD9" s="238"/>
      <c r="FCE9" s="238"/>
      <c r="FCF9" s="238"/>
      <c r="FCG9" s="238"/>
      <c r="FCH9" s="238"/>
      <c r="FCI9" s="238"/>
      <c r="FCJ9" s="238"/>
      <c r="FCK9" s="238"/>
      <c r="FCL9" s="238"/>
      <c r="FCM9" s="238"/>
      <c r="FCN9" s="238"/>
      <c r="FCO9" s="238"/>
      <c r="FCP9" s="238"/>
      <c r="FCQ9" s="238"/>
      <c r="FCR9" s="238"/>
      <c r="FCS9" s="238"/>
      <c r="FCT9" s="238"/>
      <c r="FCU9" s="238"/>
      <c r="FCV9" s="238"/>
      <c r="FCW9" s="238"/>
      <c r="FCX9" s="238"/>
      <c r="FCY9" s="238"/>
      <c r="FCZ9" s="238"/>
      <c r="FDA9" s="238"/>
      <c r="FDB9" s="238"/>
      <c r="FDC9" s="238"/>
      <c r="FDD9" s="238"/>
      <c r="FDE9" s="238"/>
      <c r="FDF9" s="238"/>
      <c r="FDG9" s="238"/>
      <c r="FDH9" s="238"/>
      <c r="FDI9" s="238"/>
      <c r="FDJ9" s="238"/>
      <c r="FDK9" s="238"/>
      <c r="FDL9" s="238"/>
      <c r="FDM9" s="238"/>
      <c r="FDN9" s="238"/>
      <c r="FDO9" s="238"/>
      <c r="FDP9" s="238"/>
      <c r="FDQ9" s="238"/>
      <c r="FDR9" s="238"/>
      <c r="FDS9" s="238"/>
      <c r="FDT9" s="238"/>
      <c r="FDU9" s="238"/>
      <c r="FDV9" s="238"/>
      <c r="FDW9" s="238"/>
      <c r="FDX9" s="238"/>
      <c r="FDY9" s="238"/>
      <c r="FDZ9" s="238"/>
      <c r="FEA9" s="238"/>
      <c r="FEB9" s="238"/>
      <c r="FEC9" s="238"/>
      <c r="FED9" s="238"/>
      <c r="FEE9" s="238"/>
      <c r="FEF9" s="238"/>
      <c r="FEG9" s="238"/>
      <c r="FEH9" s="238"/>
      <c r="FEI9" s="238"/>
      <c r="FEJ9" s="238"/>
      <c r="FEK9" s="238"/>
      <c r="FEL9" s="238"/>
      <c r="FEM9" s="238"/>
      <c r="FEN9" s="238"/>
      <c r="FEO9" s="238"/>
      <c r="FEP9" s="238"/>
      <c r="FEQ9" s="238"/>
      <c r="FER9" s="238"/>
      <c r="FES9" s="238"/>
      <c r="FET9" s="238"/>
      <c r="FEU9" s="238"/>
      <c r="FEV9" s="238"/>
      <c r="FEW9" s="238"/>
      <c r="FEX9" s="238"/>
      <c r="FEY9" s="238"/>
      <c r="FEZ9" s="238"/>
      <c r="FFA9" s="238"/>
      <c r="FFB9" s="238"/>
      <c r="FFC9" s="238"/>
      <c r="FFD9" s="238"/>
      <c r="FFE9" s="238"/>
      <c r="FFF9" s="238"/>
      <c r="FFG9" s="238"/>
      <c r="FFH9" s="238"/>
      <c r="FFI9" s="238"/>
      <c r="FFJ9" s="238"/>
      <c r="FFK9" s="238"/>
      <c r="FFL9" s="238"/>
      <c r="FFM9" s="238"/>
      <c r="FFN9" s="238"/>
      <c r="FFO9" s="238"/>
      <c r="FFP9" s="238"/>
      <c r="FFQ9" s="238"/>
      <c r="FFR9" s="238"/>
      <c r="FFS9" s="238"/>
      <c r="FFT9" s="238"/>
      <c r="FFU9" s="238"/>
      <c r="FFV9" s="238"/>
      <c r="FFW9" s="238"/>
      <c r="FFX9" s="238"/>
      <c r="FFY9" s="238"/>
      <c r="FFZ9" s="238"/>
      <c r="FGA9" s="238"/>
      <c r="FGB9" s="238"/>
      <c r="FGC9" s="238"/>
      <c r="FGD9" s="238"/>
      <c r="FGE9" s="238"/>
      <c r="FGF9" s="238"/>
      <c r="FGG9" s="238"/>
      <c r="FGH9" s="238"/>
      <c r="FGI9" s="238"/>
      <c r="FGJ9" s="238"/>
      <c r="FGK9" s="238"/>
      <c r="FGL9" s="238"/>
      <c r="FGM9" s="238"/>
      <c r="FGN9" s="238"/>
      <c r="FGO9" s="238"/>
      <c r="FGP9" s="238"/>
      <c r="FGQ9" s="238"/>
      <c r="FGR9" s="238"/>
      <c r="FGS9" s="238"/>
      <c r="FGT9" s="238"/>
      <c r="FGU9" s="238"/>
      <c r="FGV9" s="238"/>
      <c r="FGW9" s="238"/>
      <c r="FGX9" s="238"/>
      <c r="FGY9" s="238"/>
      <c r="FGZ9" s="238"/>
      <c r="FHA9" s="238"/>
      <c r="FHB9" s="238"/>
      <c r="FHC9" s="238"/>
      <c r="FHD9" s="238"/>
      <c r="FHE9" s="238"/>
      <c r="FHF9" s="238"/>
      <c r="FHG9" s="238"/>
      <c r="FHH9" s="238"/>
      <c r="FHI9" s="238"/>
      <c r="FHJ9" s="238"/>
      <c r="FHK9" s="238"/>
      <c r="FHL9" s="238"/>
      <c r="FHM9" s="238"/>
      <c r="FHN9" s="238"/>
      <c r="FHO9" s="238"/>
      <c r="FHP9" s="238"/>
      <c r="FHQ9" s="238"/>
      <c r="FHR9" s="238"/>
      <c r="FHS9" s="238"/>
      <c r="FHT9" s="238"/>
      <c r="FHU9" s="238"/>
      <c r="FHV9" s="238"/>
      <c r="FHW9" s="238"/>
      <c r="FHX9" s="238"/>
      <c r="FHY9" s="238"/>
      <c r="FHZ9" s="238"/>
      <c r="FIA9" s="238"/>
      <c r="FIB9" s="238"/>
      <c r="FIC9" s="238"/>
      <c r="FID9" s="238"/>
      <c r="FIE9" s="238"/>
      <c r="FIF9" s="238"/>
      <c r="FIG9" s="238"/>
      <c r="FIH9" s="238"/>
      <c r="FII9" s="238"/>
      <c r="FIJ9" s="238"/>
      <c r="FIK9" s="238"/>
      <c r="FIL9" s="238"/>
      <c r="FIM9" s="238"/>
      <c r="FIN9" s="238"/>
      <c r="FIO9" s="238"/>
      <c r="FIP9" s="238"/>
      <c r="FIQ9" s="238"/>
      <c r="FIR9" s="238"/>
      <c r="FIS9" s="238"/>
      <c r="FIT9" s="238"/>
      <c r="FIU9" s="238"/>
      <c r="FIV9" s="238"/>
      <c r="FIW9" s="238"/>
      <c r="FIX9" s="238"/>
      <c r="FIY9" s="238"/>
      <c r="FIZ9" s="238"/>
      <c r="FJA9" s="238"/>
      <c r="FJB9" s="238"/>
      <c r="FJC9" s="238"/>
      <c r="FJD9" s="238"/>
      <c r="FJE9" s="238"/>
      <c r="FJF9" s="238"/>
      <c r="FJG9" s="238"/>
      <c r="FJH9" s="238"/>
      <c r="FJI9" s="238"/>
      <c r="FJJ9" s="238"/>
      <c r="FJK9" s="238"/>
      <c r="FJL9" s="238"/>
      <c r="FJM9" s="238"/>
      <c r="FJN9" s="238"/>
      <c r="FJO9" s="238"/>
      <c r="FJP9" s="238"/>
      <c r="FJQ9" s="238"/>
      <c r="FJR9" s="238"/>
      <c r="FJS9" s="238"/>
      <c r="FJT9" s="238"/>
      <c r="FJU9" s="238"/>
      <c r="FJV9" s="238"/>
      <c r="FJW9" s="238"/>
      <c r="FJX9" s="238"/>
      <c r="FJY9" s="238"/>
      <c r="FJZ9" s="238"/>
      <c r="FKA9" s="238"/>
      <c r="FKB9" s="238"/>
      <c r="FKC9" s="238"/>
      <c r="FKD9" s="238"/>
      <c r="FKE9" s="238"/>
      <c r="FKF9" s="238"/>
      <c r="FKG9" s="238"/>
      <c r="FKH9" s="238"/>
      <c r="FKI9" s="238"/>
      <c r="FKJ9" s="238"/>
      <c r="FKK9" s="238"/>
      <c r="FKL9" s="238"/>
      <c r="FKM9" s="238"/>
      <c r="FKN9" s="238"/>
      <c r="FKO9" s="238"/>
      <c r="FKP9" s="238"/>
      <c r="FKQ9" s="238"/>
      <c r="FKR9" s="238"/>
      <c r="FKS9" s="238"/>
      <c r="FKT9" s="238"/>
      <c r="FKU9" s="238"/>
      <c r="FKV9" s="238"/>
      <c r="FKW9" s="238"/>
      <c r="FKX9" s="238"/>
      <c r="FKY9" s="238"/>
      <c r="FKZ9" s="238"/>
      <c r="FLA9" s="238"/>
      <c r="FLB9" s="238"/>
      <c r="FLC9" s="238"/>
      <c r="FLD9" s="238"/>
      <c r="FLE9" s="238"/>
      <c r="FLF9" s="238"/>
      <c r="FLG9" s="238"/>
      <c r="FLH9" s="238"/>
      <c r="FLI9" s="238"/>
      <c r="FLJ9" s="238"/>
      <c r="FLK9" s="238"/>
      <c r="FLL9" s="238"/>
      <c r="FLM9" s="238"/>
      <c r="FLN9" s="238"/>
      <c r="FLO9" s="238"/>
      <c r="FLP9" s="238"/>
      <c r="FLQ9" s="238"/>
      <c r="FLR9" s="238"/>
      <c r="FLS9" s="238"/>
      <c r="FLT9" s="238"/>
      <c r="FLU9" s="238"/>
      <c r="FLV9" s="238"/>
      <c r="FLW9" s="238"/>
      <c r="FLX9" s="238"/>
      <c r="FLY9" s="238"/>
      <c r="FLZ9" s="238"/>
      <c r="FMA9" s="238"/>
      <c r="FMB9" s="238"/>
      <c r="FMC9" s="238"/>
      <c r="FMD9" s="238"/>
      <c r="FME9" s="238"/>
      <c r="FMF9" s="238"/>
      <c r="FMG9" s="238"/>
      <c r="FMH9" s="238"/>
      <c r="FMI9" s="238"/>
      <c r="FMJ9" s="238"/>
      <c r="FMK9" s="238"/>
      <c r="FML9" s="238"/>
      <c r="FMM9" s="238"/>
      <c r="FMN9" s="238"/>
      <c r="FMO9" s="238"/>
      <c r="FMP9" s="238"/>
      <c r="FMQ9" s="238"/>
      <c r="FMR9" s="238"/>
      <c r="FMS9" s="238"/>
      <c r="FMT9" s="238"/>
      <c r="FMU9" s="238"/>
      <c r="FMV9" s="238"/>
      <c r="FMW9" s="238"/>
      <c r="FMX9" s="238"/>
      <c r="FMY9" s="238"/>
      <c r="FMZ9" s="238"/>
      <c r="FNA9" s="238"/>
      <c r="FNB9" s="238"/>
      <c r="FNC9" s="238"/>
      <c r="FND9" s="238"/>
      <c r="FNE9" s="238"/>
      <c r="FNF9" s="238"/>
      <c r="FNG9" s="238"/>
      <c r="FNH9" s="238"/>
      <c r="FNI9" s="238"/>
      <c r="FNJ9" s="238"/>
      <c r="FNK9" s="238"/>
      <c r="FNL9" s="238"/>
      <c r="FNM9" s="238"/>
      <c r="FNN9" s="238"/>
      <c r="FNO9" s="238"/>
      <c r="FNP9" s="238"/>
      <c r="FNQ9" s="238"/>
      <c r="FNR9" s="238"/>
      <c r="FNS9" s="238"/>
      <c r="FNT9" s="238"/>
      <c r="FNU9" s="238"/>
      <c r="FNV9" s="238"/>
      <c r="FNW9" s="238"/>
      <c r="FNX9" s="238"/>
      <c r="FNY9" s="238"/>
      <c r="FNZ9" s="238"/>
      <c r="FOA9" s="238"/>
      <c r="FOB9" s="238"/>
      <c r="FOC9" s="238"/>
      <c r="FOD9" s="238"/>
      <c r="FOE9" s="238"/>
      <c r="FOF9" s="238"/>
      <c r="FOG9" s="238"/>
      <c r="FOH9" s="238"/>
      <c r="FOI9" s="238"/>
      <c r="FOJ9" s="238"/>
      <c r="FOK9" s="238"/>
      <c r="FOL9" s="238"/>
      <c r="FOM9" s="238"/>
      <c r="FON9" s="238"/>
      <c r="FOO9" s="238"/>
      <c r="FOP9" s="238"/>
      <c r="FOQ9" s="238"/>
      <c r="FOR9" s="238"/>
      <c r="FOS9" s="238"/>
      <c r="FOT9" s="238"/>
      <c r="FOU9" s="238"/>
      <c r="FOV9" s="238"/>
      <c r="FOW9" s="238"/>
      <c r="FOX9" s="238"/>
      <c r="FOY9" s="238"/>
      <c r="FOZ9" s="238"/>
      <c r="FPA9" s="238"/>
      <c r="FPB9" s="238"/>
      <c r="FPC9" s="238"/>
      <c r="FPD9" s="238"/>
      <c r="FPE9" s="238"/>
      <c r="FPF9" s="238"/>
      <c r="FPG9" s="238"/>
      <c r="FPH9" s="238"/>
      <c r="FPI9" s="238"/>
      <c r="FPJ9" s="238"/>
      <c r="FPK9" s="238"/>
      <c r="FPL9" s="238"/>
      <c r="FPM9" s="238"/>
      <c r="FPN9" s="238"/>
      <c r="FPO9" s="238"/>
      <c r="FPP9" s="238"/>
      <c r="FPQ9" s="238"/>
      <c r="FPR9" s="238"/>
      <c r="FPS9" s="238"/>
      <c r="FPT9" s="238"/>
      <c r="FPU9" s="238"/>
      <c r="FPV9" s="238"/>
      <c r="FPW9" s="238"/>
      <c r="FPX9" s="238"/>
      <c r="FPY9" s="238"/>
      <c r="FPZ9" s="238"/>
      <c r="FQA9" s="238"/>
      <c r="FQB9" s="238"/>
      <c r="FQC9" s="238"/>
      <c r="FQD9" s="238"/>
      <c r="FQE9" s="238"/>
      <c r="FQF9" s="238"/>
      <c r="FQG9" s="238"/>
      <c r="FQH9" s="238"/>
      <c r="FQI9" s="238"/>
      <c r="FQJ9" s="238"/>
      <c r="FQK9" s="238"/>
      <c r="FQL9" s="238"/>
      <c r="FQM9" s="238"/>
      <c r="FQN9" s="238"/>
      <c r="FQO9" s="238"/>
      <c r="FQP9" s="238"/>
      <c r="FQQ9" s="238"/>
      <c r="FQR9" s="238"/>
      <c r="FQS9" s="238"/>
      <c r="FQT9" s="238"/>
      <c r="FQU9" s="238"/>
      <c r="FQV9" s="238"/>
      <c r="FQW9" s="238"/>
      <c r="FQX9" s="238"/>
      <c r="FQY9" s="238"/>
      <c r="FQZ9" s="238"/>
      <c r="FRA9" s="238"/>
      <c r="FRB9" s="238"/>
      <c r="FRC9" s="238"/>
      <c r="FRD9" s="238"/>
      <c r="FRE9" s="238"/>
      <c r="FRF9" s="238"/>
      <c r="FRG9" s="238"/>
      <c r="FRH9" s="238"/>
      <c r="FRI9" s="238"/>
      <c r="FRJ9" s="238"/>
      <c r="FRK9" s="238"/>
      <c r="FRL9" s="238"/>
      <c r="FRM9" s="238"/>
      <c r="FRN9" s="238"/>
      <c r="FRO9" s="238"/>
      <c r="FRP9" s="238"/>
      <c r="FRQ9" s="238"/>
      <c r="FRR9" s="238"/>
      <c r="FRS9" s="238"/>
      <c r="FRT9" s="238"/>
      <c r="FRU9" s="238"/>
      <c r="FRV9" s="238"/>
      <c r="FRW9" s="238"/>
      <c r="FRX9" s="238"/>
      <c r="FRY9" s="238"/>
      <c r="FRZ9" s="238"/>
      <c r="FSA9" s="238"/>
      <c r="FSB9" s="238"/>
      <c r="FSC9" s="238"/>
      <c r="FSD9" s="238"/>
      <c r="FSE9" s="238"/>
      <c r="FSF9" s="238"/>
      <c r="FSG9" s="238"/>
      <c r="FSH9" s="238"/>
      <c r="FSI9" s="238"/>
      <c r="FSJ9" s="238"/>
      <c r="FSK9" s="238"/>
      <c r="FSL9" s="238"/>
      <c r="FSM9" s="238"/>
      <c r="FSN9" s="238"/>
      <c r="FSO9" s="238"/>
      <c r="FSP9" s="238"/>
      <c r="FSQ9" s="238"/>
      <c r="FSR9" s="238"/>
      <c r="FSS9" s="238"/>
      <c r="FST9" s="238"/>
      <c r="FSU9" s="238"/>
      <c r="FSV9" s="238"/>
      <c r="FSW9" s="238"/>
      <c r="FSX9" s="238"/>
      <c r="FSY9" s="238"/>
      <c r="FSZ9" s="238"/>
      <c r="FTA9" s="238"/>
      <c r="FTB9" s="238"/>
      <c r="FTC9" s="238"/>
      <c r="FTD9" s="238"/>
      <c r="FTE9" s="238"/>
      <c r="FTF9" s="238"/>
      <c r="FTG9" s="238"/>
      <c r="FTH9" s="238"/>
      <c r="FTI9" s="238"/>
      <c r="FTJ9" s="238"/>
      <c r="FTK9" s="238"/>
      <c r="FTL9" s="238"/>
      <c r="FTM9" s="238"/>
      <c r="FTN9" s="238"/>
      <c r="FTO9" s="238"/>
      <c r="FTP9" s="238"/>
      <c r="FTQ9" s="238"/>
      <c r="FTR9" s="238"/>
      <c r="FTS9" s="238"/>
      <c r="FTT9" s="238"/>
      <c r="FTU9" s="238"/>
      <c r="FTV9" s="238"/>
      <c r="FTW9" s="238"/>
      <c r="FTX9" s="238"/>
      <c r="FTY9" s="238"/>
      <c r="FTZ9" s="238"/>
      <c r="FUA9" s="238"/>
      <c r="FUB9" s="238"/>
      <c r="FUC9" s="238"/>
      <c r="FUD9" s="238"/>
      <c r="FUE9" s="238"/>
      <c r="FUF9" s="238"/>
      <c r="FUG9" s="238"/>
      <c r="FUH9" s="238"/>
      <c r="FUI9" s="238"/>
      <c r="FUJ9" s="238"/>
      <c r="FUK9" s="238"/>
      <c r="FUL9" s="238"/>
      <c r="FUM9" s="238"/>
      <c r="FUN9" s="238"/>
      <c r="FUO9" s="238"/>
      <c r="FUP9" s="238"/>
      <c r="FUQ9" s="238"/>
      <c r="FUR9" s="238"/>
      <c r="FUS9" s="238"/>
      <c r="FUT9" s="238"/>
      <c r="FUU9" s="238"/>
      <c r="FUV9" s="238"/>
      <c r="FUW9" s="238"/>
      <c r="FUX9" s="238"/>
      <c r="FUY9" s="238"/>
      <c r="FUZ9" s="238"/>
      <c r="FVA9" s="238"/>
      <c r="FVB9" s="238"/>
      <c r="FVC9" s="238"/>
      <c r="FVD9" s="238"/>
      <c r="FVE9" s="238"/>
      <c r="FVF9" s="238"/>
      <c r="FVG9" s="238"/>
      <c r="FVH9" s="238"/>
      <c r="FVI9" s="238"/>
      <c r="FVJ9" s="238"/>
      <c r="FVK9" s="238"/>
      <c r="FVL9" s="238"/>
      <c r="FVM9" s="238"/>
      <c r="FVN9" s="238"/>
      <c r="FVO9" s="238"/>
      <c r="FVP9" s="238"/>
      <c r="FVQ9" s="238"/>
      <c r="FVR9" s="238"/>
      <c r="FVS9" s="238"/>
      <c r="FVT9" s="238"/>
      <c r="FVU9" s="238"/>
      <c r="FVV9" s="238"/>
      <c r="FVW9" s="238"/>
      <c r="FVX9" s="238"/>
      <c r="FVY9" s="238"/>
      <c r="FVZ9" s="238"/>
      <c r="FWA9" s="238"/>
      <c r="FWB9" s="238"/>
      <c r="FWC9" s="238"/>
      <c r="FWD9" s="238"/>
      <c r="FWE9" s="238"/>
      <c r="FWF9" s="238"/>
      <c r="FWG9" s="238"/>
      <c r="FWH9" s="238"/>
      <c r="FWI9" s="238"/>
      <c r="FWJ9" s="238"/>
      <c r="FWK9" s="238"/>
      <c r="FWL9" s="238"/>
      <c r="FWM9" s="238"/>
      <c r="FWN9" s="238"/>
      <c r="FWO9" s="238"/>
      <c r="FWP9" s="238"/>
      <c r="FWQ9" s="238"/>
      <c r="FWR9" s="238"/>
      <c r="FWS9" s="238"/>
      <c r="FWT9" s="238"/>
      <c r="FWU9" s="238"/>
      <c r="FWV9" s="238"/>
      <c r="FWW9" s="238"/>
      <c r="FWX9" s="238"/>
      <c r="FWY9" s="238"/>
      <c r="FWZ9" s="238"/>
      <c r="FXA9" s="238"/>
      <c r="FXB9" s="238"/>
      <c r="FXC9" s="238"/>
      <c r="FXD9" s="238"/>
      <c r="FXE9" s="238"/>
      <c r="FXF9" s="238"/>
      <c r="FXG9" s="238"/>
      <c r="FXH9" s="238"/>
      <c r="FXI9" s="238"/>
      <c r="FXJ9" s="238"/>
      <c r="FXK9" s="238"/>
      <c r="FXL9" s="238"/>
      <c r="FXM9" s="238"/>
      <c r="FXN9" s="238"/>
      <c r="FXO9" s="238"/>
      <c r="FXP9" s="238"/>
      <c r="FXQ9" s="238"/>
      <c r="FXR9" s="238"/>
      <c r="FXS9" s="238"/>
      <c r="FXT9" s="238"/>
      <c r="FXU9" s="238"/>
      <c r="FXV9" s="238"/>
      <c r="FXW9" s="238"/>
      <c r="FXX9" s="238"/>
      <c r="FXY9" s="238"/>
      <c r="FXZ9" s="238"/>
      <c r="FYA9" s="238"/>
      <c r="FYB9" s="238"/>
      <c r="FYC9" s="238"/>
      <c r="FYD9" s="238"/>
      <c r="FYE9" s="238"/>
      <c r="FYF9" s="238"/>
      <c r="FYG9" s="238"/>
      <c r="FYH9" s="238"/>
      <c r="FYI9" s="238"/>
      <c r="FYJ9" s="238"/>
      <c r="FYK9" s="238"/>
      <c r="FYL9" s="238"/>
      <c r="FYM9" s="238"/>
      <c r="FYN9" s="238"/>
      <c r="FYO9" s="238"/>
      <c r="FYP9" s="238"/>
      <c r="FYQ9" s="238"/>
      <c r="FYR9" s="238"/>
      <c r="FYS9" s="238"/>
      <c r="FYT9" s="238"/>
      <c r="FYU9" s="238"/>
      <c r="FYV9" s="238"/>
      <c r="FYW9" s="238"/>
      <c r="FYX9" s="238"/>
      <c r="FYY9" s="238"/>
      <c r="FYZ9" s="238"/>
      <c r="FZA9" s="238"/>
      <c r="FZB9" s="238"/>
      <c r="FZC9" s="238"/>
      <c r="FZD9" s="238"/>
      <c r="FZE9" s="238"/>
      <c r="FZF9" s="238"/>
      <c r="FZG9" s="238"/>
      <c r="FZH9" s="238"/>
      <c r="FZI9" s="238"/>
      <c r="FZJ9" s="238"/>
      <c r="FZK9" s="238"/>
      <c r="FZL9" s="238"/>
      <c r="FZM9" s="238"/>
      <c r="FZN9" s="238"/>
      <c r="FZO9" s="238"/>
      <c r="FZP9" s="238"/>
      <c r="FZQ9" s="238"/>
      <c r="FZR9" s="238"/>
      <c r="FZS9" s="238"/>
      <c r="FZT9" s="238"/>
      <c r="FZU9" s="238"/>
      <c r="FZV9" s="238"/>
      <c r="FZW9" s="238"/>
      <c r="FZX9" s="238"/>
      <c r="FZY9" s="238"/>
      <c r="FZZ9" s="238"/>
      <c r="GAA9" s="238"/>
      <c r="GAB9" s="238"/>
      <c r="GAC9" s="238"/>
      <c r="GAD9" s="238"/>
      <c r="GAE9" s="238"/>
      <c r="GAF9" s="238"/>
      <c r="GAG9" s="238"/>
      <c r="GAH9" s="238"/>
      <c r="GAI9" s="238"/>
      <c r="GAJ9" s="238"/>
      <c r="GAK9" s="238"/>
      <c r="GAL9" s="238"/>
      <c r="GAM9" s="238"/>
      <c r="GAN9" s="238"/>
      <c r="GAO9" s="238"/>
      <c r="GAP9" s="238"/>
      <c r="GAQ9" s="238"/>
      <c r="GAR9" s="238"/>
      <c r="GAS9" s="238"/>
      <c r="GAT9" s="238"/>
      <c r="GAU9" s="238"/>
      <c r="GAV9" s="238"/>
      <c r="GAW9" s="238"/>
      <c r="GAX9" s="238"/>
      <c r="GAY9" s="238"/>
      <c r="GAZ9" s="238"/>
      <c r="GBA9" s="238"/>
      <c r="GBB9" s="238"/>
      <c r="GBC9" s="238"/>
      <c r="GBD9" s="238"/>
      <c r="GBE9" s="238"/>
      <c r="GBF9" s="238"/>
      <c r="GBG9" s="238"/>
      <c r="GBH9" s="238"/>
      <c r="GBI9" s="238"/>
      <c r="GBJ9" s="238"/>
      <c r="GBK9" s="238"/>
      <c r="GBL9" s="238"/>
      <c r="GBM9" s="238"/>
      <c r="GBN9" s="238"/>
      <c r="GBO9" s="238"/>
      <c r="GBP9" s="238"/>
      <c r="GBQ9" s="238"/>
      <c r="GBR9" s="238"/>
      <c r="GBS9" s="238"/>
      <c r="GBT9" s="238"/>
      <c r="GBU9" s="238"/>
      <c r="GBV9" s="238"/>
      <c r="GBW9" s="238"/>
      <c r="GBX9" s="238"/>
      <c r="GBY9" s="238"/>
      <c r="GBZ9" s="238"/>
      <c r="GCA9" s="238"/>
      <c r="GCB9" s="238"/>
      <c r="GCC9" s="238"/>
      <c r="GCD9" s="238"/>
      <c r="GCE9" s="238"/>
      <c r="GCF9" s="238"/>
      <c r="GCG9" s="238"/>
      <c r="GCH9" s="238"/>
      <c r="GCI9" s="238"/>
      <c r="GCJ9" s="238"/>
      <c r="GCK9" s="238"/>
      <c r="GCL9" s="238"/>
      <c r="GCM9" s="238"/>
      <c r="GCN9" s="238"/>
      <c r="GCO9" s="238"/>
      <c r="GCP9" s="238"/>
      <c r="GCQ9" s="238"/>
      <c r="GCR9" s="238"/>
      <c r="GCS9" s="238"/>
      <c r="GCT9" s="238"/>
      <c r="GCU9" s="238"/>
      <c r="GCV9" s="238"/>
      <c r="GCW9" s="238"/>
      <c r="GCX9" s="238"/>
      <c r="GCY9" s="238"/>
      <c r="GCZ9" s="238"/>
      <c r="GDA9" s="238"/>
      <c r="GDB9" s="238"/>
      <c r="GDC9" s="238"/>
      <c r="GDD9" s="238"/>
      <c r="GDE9" s="238"/>
      <c r="GDF9" s="238"/>
      <c r="GDG9" s="238"/>
      <c r="GDH9" s="238"/>
      <c r="GDI9" s="238"/>
      <c r="GDJ9" s="238"/>
      <c r="GDK9" s="238"/>
      <c r="GDL9" s="238"/>
      <c r="GDM9" s="238"/>
      <c r="GDN9" s="238"/>
      <c r="GDO9" s="238"/>
      <c r="GDP9" s="238"/>
      <c r="GDQ9" s="238"/>
      <c r="GDR9" s="238"/>
      <c r="GDS9" s="238"/>
      <c r="GDT9" s="238"/>
      <c r="GDU9" s="238"/>
      <c r="GDV9" s="238"/>
      <c r="GDW9" s="238"/>
      <c r="GDX9" s="238"/>
      <c r="GDY9" s="238"/>
      <c r="GDZ9" s="238"/>
      <c r="GEA9" s="238"/>
      <c r="GEB9" s="238"/>
      <c r="GEC9" s="238"/>
      <c r="GED9" s="238"/>
      <c r="GEE9" s="238"/>
      <c r="GEF9" s="238"/>
      <c r="GEG9" s="238"/>
      <c r="GEH9" s="238"/>
      <c r="GEI9" s="238"/>
      <c r="GEJ9" s="238"/>
      <c r="GEK9" s="238"/>
      <c r="GEL9" s="238"/>
      <c r="GEM9" s="238"/>
      <c r="GEN9" s="238"/>
      <c r="GEO9" s="238"/>
      <c r="GEP9" s="238"/>
      <c r="GEQ9" s="238"/>
      <c r="GER9" s="238"/>
      <c r="GES9" s="238"/>
      <c r="GET9" s="238"/>
      <c r="GEU9" s="238"/>
      <c r="GEV9" s="238"/>
      <c r="GEW9" s="238"/>
      <c r="GEX9" s="238"/>
      <c r="GEY9" s="238"/>
      <c r="GEZ9" s="238"/>
      <c r="GFA9" s="238"/>
      <c r="GFB9" s="238"/>
      <c r="GFC9" s="238"/>
      <c r="GFD9" s="238"/>
      <c r="GFE9" s="238"/>
      <c r="GFF9" s="238"/>
      <c r="GFG9" s="238"/>
      <c r="GFH9" s="238"/>
      <c r="GFI9" s="238"/>
      <c r="GFJ9" s="238"/>
      <c r="GFK9" s="238"/>
      <c r="GFL9" s="238"/>
      <c r="GFM9" s="238"/>
      <c r="GFN9" s="238"/>
      <c r="GFO9" s="238"/>
      <c r="GFP9" s="238"/>
      <c r="GFQ9" s="238"/>
      <c r="GFR9" s="238"/>
      <c r="GFS9" s="238"/>
      <c r="GFT9" s="238"/>
      <c r="GFU9" s="238"/>
      <c r="GFV9" s="238"/>
      <c r="GFW9" s="238"/>
      <c r="GFX9" s="238"/>
      <c r="GFY9" s="238"/>
      <c r="GFZ9" s="238"/>
      <c r="GGA9" s="238"/>
      <c r="GGB9" s="238"/>
      <c r="GGC9" s="238"/>
      <c r="GGD9" s="238"/>
      <c r="GGE9" s="238"/>
      <c r="GGF9" s="238"/>
      <c r="GGG9" s="238"/>
      <c r="GGH9" s="238"/>
      <c r="GGI9" s="238"/>
      <c r="GGJ9" s="238"/>
      <c r="GGK9" s="238"/>
      <c r="GGL9" s="238"/>
      <c r="GGM9" s="238"/>
      <c r="GGN9" s="238"/>
      <c r="GGO9" s="238"/>
      <c r="GGP9" s="238"/>
      <c r="GGQ9" s="238"/>
      <c r="GGR9" s="238"/>
      <c r="GGS9" s="238"/>
      <c r="GGT9" s="238"/>
      <c r="GGU9" s="238"/>
      <c r="GGV9" s="238"/>
      <c r="GGW9" s="238"/>
      <c r="GGX9" s="238"/>
      <c r="GGY9" s="238"/>
      <c r="GGZ9" s="238"/>
      <c r="GHA9" s="238"/>
      <c r="GHB9" s="238"/>
      <c r="GHC9" s="238"/>
      <c r="GHD9" s="238"/>
      <c r="GHE9" s="238"/>
      <c r="GHF9" s="238"/>
      <c r="GHG9" s="238"/>
      <c r="GHH9" s="238"/>
      <c r="GHI9" s="238"/>
      <c r="GHJ9" s="238"/>
      <c r="GHK9" s="238"/>
      <c r="GHL9" s="238"/>
      <c r="GHM9" s="238"/>
      <c r="GHN9" s="238"/>
      <c r="GHO9" s="238"/>
      <c r="GHP9" s="238"/>
      <c r="GHQ9" s="238"/>
      <c r="GHR9" s="238"/>
      <c r="GHS9" s="238"/>
      <c r="GHT9" s="238"/>
      <c r="GHU9" s="238"/>
      <c r="GHV9" s="238"/>
      <c r="GHW9" s="238"/>
      <c r="GHX9" s="238"/>
      <c r="GHY9" s="238"/>
      <c r="GHZ9" s="238"/>
      <c r="GIA9" s="238"/>
      <c r="GIB9" s="238"/>
      <c r="GIC9" s="238"/>
      <c r="GID9" s="238"/>
      <c r="GIE9" s="238"/>
      <c r="GIF9" s="238"/>
      <c r="GIG9" s="238"/>
      <c r="GIH9" s="238"/>
      <c r="GII9" s="238"/>
      <c r="GIJ9" s="238"/>
      <c r="GIK9" s="238"/>
      <c r="GIL9" s="238"/>
      <c r="GIM9" s="238"/>
      <c r="GIN9" s="238"/>
      <c r="GIO9" s="238"/>
      <c r="GIP9" s="238"/>
      <c r="GIQ9" s="238"/>
      <c r="GIR9" s="238"/>
      <c r="GIS9" s="238"/>
      <c r="GIT9" s="238"/>
      <c r="GIU9" s="238"/>
      <c r="GIV9" s="238"/>
      <c r="GIW9" s="238"/>
      <c r="GIX9" s="238"/>
      <c r="GIY9" s="238"/>
      <c r="GIZ9" s="238"/>
      <c r="GJA9" s="238"/>
      <c r="GJB9" s="238"/>
      <c r="GJC9" s="238"/>
      <c r="GJD9" s="238"/>
      <c r="GJE9" s="238"/>
      <c r="GJF9" s="238"/>
      <c r="GJG9" s="238"/>
      <c r="GJH9" s="238"/>
      <c r="GJI9" s="238"/>
      <c r="GJJ9" s="238"/>
      <c r="GJK9" s="238"/>
      <c r="GJL9" s="238"/>
      <c r="GJM9" s="238"/>
      <c r="GJN9" s="238"/>
      <c r="GJO9" s="238"/>
      <c r="GJP9" s="238"/>
      <c r="GJQ9" s="238"/>
      <c r="GJR9" s="238"/>
      <c r="GJS9" s="238"/>
      <c r="GJT9" s="238"/>
      <c r="GJU9" s="238"/>
      <c r="GJV9" s="238"/>
      <c r="GJW9" s="238"/>
      <c r="GJX9" s="238"/>
      <c r="GJY9" s="238"/>
      <c r="GJZ9" s="238"/>
      <c r="GKA9" s="238"/>
      <c r="GKB9" s="238"/>
      <c r="GKC9" s="238"/>
      <c r="GKD9" s="238"/>
      <c r="GKE9" s="238"/>
      <c r="GKF9" s="238"/>
      <c r="GKG9" s="238"/>
      <c r="GKH9" s="238"/>
      <c r="GKI9" s="238"/>
      <c r="GKJ9" s="238"/>
      <c r="GKK9" s="238"/>
      <c r="GKL9" s="238"/>
      <c r="GKM9" s="238"/>
      <c r="GKN9" s="238"/>
      <c r="GKO9" s="238"/>
      <c r="GKP9" s="238"/>
      <c r="GKQ9" s="238"/>
      <c r="GKR9" s="238"/>
      <c r="GKS9" s="238"/>
      <c r="GKT9" s="238"/>
      <c r="GKU9" s="238"/>
      <c r="GKV9" s="238"/>
      <c r="GKW9" s="238"/>
      <c r="GKX9" s="238"/>
      <c r="GKY9" s="238"/>
      <c r="GKZ9" s="238"/>
      <c r="GLA9" s="238"/>
      <c r="GLB9" s="238"/>
      <c r="GLC9" s="238"/>
      <c r="GLD9" s="238"/>
      <c r="GLE9" s="238"/>
      <c r="GLF9" s="238"/>
      <c r="GLG9" s="238"/>
      <c r="GLH9" s="238"/>
      <c r="GLI9" s="238"/>
      <c r="GLJ9" s="238"/>
      <c r="GLK9" s="238"/>
      <c r="GLL9" s="238"/>
      <c r="GLM9" s="238"/>
      <c r="GLN9" s="238"/>
      <c r="GLO9" s="238"/>
      <c r="GLP9" s="238"/>
      <c r="GLQ9" s="238"/>
      <c r="GLR9" s="238"/>
      <c r="GLS9" s="238"/>
      <c r="GLT9" s="238"/>
      <c r="GLU9" s="238"/>
      <c r="GLV9" s="238"/>
      <c r="GLW9" s="238"/>
      <c r="GLX9" s="238"/>
      <c r="GLY9" s="238"/>
      <c r="GLZ9" s="238"/>
      <c r="GMA9" s="238"/>
      <c r="GMB9" s="238"/>
      <c r="GMC9" s="238"/>
      <c r="GMD9" s="238"/>
      <c r="GME9" s="238"/>
      <c r="GMF9" s="238"/>
      <c r="GMG9" s="238"/>
      <c r="GMH9" s="238"/>
      <c r="GMI9" s="238"/>
      <c r="GMJ9" s="238"/>
      <c r="GMK9" s="238"/>
      <c r="GML9" s="238"/>
      <c r="GMM9" s="238"/>
      <c r="GMN9" s="238"/>
      <c r="GMO9" s="238"/>
      <c r="GMP9" s="238"/>
      <c r="GMQ9" s="238"/>
      <c r="GMR9" s="238"/>
      <c r="GMS9" s="238"/>
      <c r="GMT9" s="238"/>
      <c r="GMU9" s="238"/>
      <c r="GMV9" s="238"/>
      <c r="GMW9" s="238"/>
      <c r="GMX9" s="238"/>
      <c r="GMY9" s="238"/>
      <c r="GMZ9" s="238"/>
      <c r="GNA9" s="238"/>
      <c r="GNB9" s="238"/>
      <c r="GNC9" s="238"/>
      <c r="GND9" s="238"/>
      <c r="GNE9" s="238"/>
      <c r="GNF9" s="238"/>
      <c r="GNG9" s="238"/>
      <c r="GNH9" s="238"/>
      <c r="GNI9" s="238"/>
      <c r="GNJ9" s="238"/>
      <c r="GNK9" s="238"/>
      <c r="GNL9" s="238"/>
      <c r="GNM9" s="238"/>
      <c r="GNN9" s="238"/>
      <c r="GNO9" s="238"/>
      <c r="GNP9" s="238"/>
      <c r="GNQ9" s="238"/>
      <c r="GNR9" s="238"/>
      <c r="GNS9" s="238"/>
      <c r="GNT9" s="238"/>
      <c r="GNU9" s="238"/>
      <c r="GNV9" s="238"/>
      <c r="GNW9" s="238"/>
      <c r="GNX9" s="238"/>
      <c r="GNY9" s="238"/>
      <c r="GNZ9" s="238"/>
      <c r="GOA9" s="238"/>
      <c r="GOB9" s="238"/>
      <c r="GOC9" s="238"/>
      <c r="GOD9" s="238"/>
      <c r="GOE9" s="238"/>
      <c r="GOF9" s="238"/>
      <c r="GOG9" s="238"/>
      <c r="GOH9" s="238"/>
      <c r="GOI9" s="238"/>
      <c r="GOJ9" s="238"/>
      <c r="GOK9" s="238"/>
      <c r="GOL9" s="238"/>
      <c r="GOM9" s="238"/>
      <c r="GON9" s="238"/>
      <c r="GOO9" s="238"/>
      <c r="GOP9" s="238"/>
      <c r="GOQ9" s="238"/>
      <c r="GOR9" s="238"/>
      <c r="GOS9" s="238"/>
      <c r="GOT9" s="238"/>
      <c r="GOU9" s="238"/>
      <c r="GOV9" s="238"/>
      <c r="GOW9" s="238"/>
      <c r="GOX9" s="238"/>
      <c r="GOY9" s="238"/>
      <c r="GOZ9" s="238"/>
      <c r="GPA9" s="238"/>
      <c r="GPB9" s="238"/>
      <c r="GPC9" s="238"/>
      <c r="GPD9" s="238"/>
      <c r="GPE9" s="238"/>
      <c r="GPF9" s="238"/>
      <c r="GPG9" s="238"/>
      <c r="GPH9" s="238"/>
      <c r="GPI9" s="238"/>
      <c r="GPJ9" s="238"/>
      <c r="GPK9" s="238"/>
      <c r="GPL9" s="238"/>
      <c r="GPM9" s="238"/>
      <c r="GPN9" s="238"/>
      <c r="GPO9" s="238"/>
      <c r="GPP9" s="238"/>
      <c r="GPQ9" s="238"/>
      <c r="GPR9" s="238"/>
      <c r="GPS9" s="238"/>
      <c r="GPT9" s="238"/>
      <c r="GPU9" s="238"/>
      <c r="GPV9" s="238"/>
      <c r="GPW9" s="238"/>
      <c r="GPX9" s="238"/>
      <c r="GPY9" s="238"/>
      <c r="GPZ9" s="238"/>
      <c r="GQA9" s="238"/>
      <c r="GQB9" s="238"/>
      <c r="GQC9" s="238"/>
      <c r="GQD9" s="238"/>
      <c r="GQE9" s="238"/>
      <c r="GQF9" s="238"/>
      <c r="GQG9" s="238"/>
      <c r="GQH9" s="238"/>
      <c r="GQI9" s="238"/>
      <c r="GQJ9" s="238"/>
      <c r="GQK9" s="238"/>
      <c r="GQL9" s="238"/>
      <c r="GQM9" s="238"/>
      <c r="GQN9" s="238"/>
      <c r="GQO9" s="238"/>
      <c r="GQP9" s="238"/>
      <c r="GQQ9" s="238"/>
      <c r="GQR9" s="238"/>
      <c r="GQS9" s="238"/>
      <c r="GQT9" s="238"/>
      <c r="GQU9" s="238"/>
      <c r="GQV9" s="238"/>
      <c r="GQW9" s="238"/>
      <c r="GQX9" s="238"/>
      <c r="GQY9" s="238"/>
      <c r="GQZ9" s="238"/>
      <c r="GRA9" s="238"/>
      <c r="GRB9" s="238"/>
      <c r="GRC9" s="238"/>
      <c r="GRD9" s="238"/>
      <c r="GRE9" s="238"/>
      <c r="GRF9" s="238"/>
      <c r="GRG9" s="238"/>
      <c r="GRH9" s="238"/>
      <c r="GRI9" s="238"/>
      <c r="GRJ9" s="238"/>
      <c r="GRK9" s="238"/>
      <c r="GRL9" s="238"/>
      <c r="GRM9" s="238"/>
      <c r="GRN9" s="238"/>
      <c r="GRO9" s="238"/>
      <c r="GRP9" s="238"/>
      <c r="GRQ9" s="238"/>
      <c r="GRR9" s="238"/>
      <c r="GRS9" s="238"/>
      <c r="GRT9" s="238"/>
      <c r="GRU9" s="238"/>
      <c r="GRV9" s="238"/>
      <c r="GRW9" s="238"/>
      <c r="GRX9" s="238"/>
      <c r="GRY9" s="238"/>
      <c r="GRZ9" s="238"/>
      <c r="GSA9" s="238"/>
      <c r="GSB9" s="238"/>
      <c r="GSC9" s="238"/>
      <c r="GSD9" s="238"/>
      <c r="GSE9" s="238"/>
      <c r="GSF9" s="238"/>
      <c r="GSG9" s="238"/>
      <c r="GSH9" s="238"/>
      <c r="GSI9" s="238"/>
      <c r="GSJ9" s="238"/>
      <c r="GSK9" s="238"/>
      <c r="GSL9" s="238"/>
      <c r="GSM9" s="238"/>
      <c r="GSN9" s="238"/>
      <c r="GSO9" s="238"/>
      <c r="GSP9" s="238"/>
      <c r="GSQ9" s="238"/>
      <c r="GSR9" s="238"/>
      <c r="GSS9" s="238"/>
      <c r="GST9" s="238"/>
      <c r="GSU9" s="238"/>
      <c r="GSV9" s="238"/>
      <c r="GSW9" s="238"/>
      <c r="GSX9" s="238"/>
      <c r="GSY9" s="238"/>
      <c r="GSZ9" s="238"/>
      <c r="GTA9" s="238"/>
      <c r="GTB9" s="238"/>
      <c r="GTC9" s="238"/>
      <c r="GTD9" s="238"/>
      <c r="GTE9" s="238"/>
      <c r="GTF9" s="238"/>
      <c r="GTG9" s="238"/>
      <c r="GTH9" s="238"/>
      <c r="GTI9" s="238"/>
      <c r="GTJ9" s="238"/>
      <c r="GTK9" s="238"/>
      <c r="GTL9" s="238"/>
      <c r="GTM9" s="238"/>
      <c r="GTN9" s="238"/>
      <c r="GTO9" s="238"/>
      <c r="GTP9" s="238"/>
      <c r="GTQ9" s="238"/>
      <c r="GTR9" s="238"/>
      <c r="GTS9" s="238"/>
      <c r="GTT9" s="238"/>
      <c r="GTU9" s="238"/>
      <c r="GTV9" s="238"/>
      <c r="GTW9" s="238"/>
      <c r="GTX9" s="238"/>
      <c r="GTY9" s="238"/>
      <c r="GTZ9" s="238"/>
      <c r="GUA9" s="238"/>
      <c r="GUB9" s="238"/>
      <c r="GUC9" s="238"/>
      <c r="GUD9" s="238"/>
      <c r="GUE9" s="238"/>
      <c r="GUF9" s="238"/>
      <c r="GUG9" s="238"/>
      <c r="GUH9" s="238"/>
      <c r="GUI9" s="238"/>
      <c r="GUJ9" s="238"/>
      <c r="GUK9" s="238"/>
      <c r="GUL9" s="238"/>
      <c r="GUM9" s="238"/>
      <c r="GUN9" s="238"/>
      <c r="GUO9" s="238"/>
      <c r="GUP9" s="238"/>
      <c r="GUQ9" s="238"/>
      <c r="GUR9" s="238"/>
      <c r="GUS9" s="238"/>
      <c r="GUT9" s="238"/>
      <c r="GUU9" s="238"/>
      <c r="GUV9" s="238"/>
      <c r="GUW9" s="238"/>
      <c r="GUX9" s="238"/>
      <c r="GUY9" s="238"/>
      <c r="GUZ9" s="238"/>
      <c r="GVA9" s="238"/>
      <c r="GVB9" s="238"/>
      <c r="GVC9" s="238"/>
      <c r="GVD9" s="238"/>
      <c r="GVE9" s="238"/>
      <c r="GVF9" s="238"/>
      <c r="GVG9" s="238"/>
      <c r="GVH9" s="238"/>
      <c r="GVI9" s="238"/>
      <c r="GVJ9" s="238"/>
      <c r="GVK9" s="238"/>
      <c r="GVL9" s="238"/>
      <c r="GVM9" s="238"/>
      <c r="GVN9" s="238"/>
      <c r="GVO9" s="238"/>
      <c r="GVP9" s="238"/>
      <c r="GVQ9" s="238"/>
      <c r="GVR9" s="238"/>
      <c r="GVS9" s="238"/>
      <c r="GVT9" s="238"/>
      <c r="GVU9" s="238"/>
      <c r="GVV9" s="238"/>
      <c r="GVW9" s="238"/>
      <c r="GVX9" s="238"/>
      <c r="GVY9" s="238"/>
      <c r="GVZ9" s="238"/>
      <c r="GWA9" s="238"/>
      <c r="GWB9" s="238"/>
      <c r="GWC9" s="238"/>
      <c r="GWD9" s="238"/>
      <c r="GWE9" s="238"/>
      <c r="GWF9" s="238"/>
      <c r="GWG9" s="238"/>
      <c r="GWH9" s="238"/>
      <c r="GWI9" s="238"/>
      <c r="GWJ9" s="238"/>
      <c r="GWK9" s="238"/>
      <c r="GWL9" s="238"/>
      <c r="GWM9" s="238"/>
      <c r="GWN9" s="238"/>
      <c r="GWO9" s="238"/>
      <c r="GWP9" s="238"/>
      <c r="GWQ9" s="238"/>
      <c r="GWR9" s="238"/>
      <c r="GWS9" s="238"/>
      <c r="GWT9" s="238"/>
      <c r="GWU9" s="238"/>
      <c r="GWV9" s="238"/>
      <c r="GWW9" s="238"/>
      <c r="GWX9" s="238"/>
      <c r="GWY9" s="238"/>
      <c r="GWZ9" s="238"/>
      <c r="GXA9" s="238"/>
      <c r="GXB9" s="238"/>
      <c r="GXC9" s="238"/>
      <c r="GXD9" s="238"/>
      <c r="GXE9" s="238"/>
      <c r="GXF9" s="238"/>
      <c r="GXG9" s="238"/>
      <c r="GXH9" s="238"/>
      <c r="GXI9" s="238"/>
      <c r="GXJ9" s="238"/>
      <c r="GXK9" s="238"/>
      <c r="GXL9" s="238"/>
      <c r="GXM9" s="238"/>
      <c r="GXN9" s="238"/>
      <c r="GXO9" s="238"/>
      <c r="GXP9" s="238"/>
      <c r="GXQ9" s="238"/>
      <c r="GXR9" s="238"/>
      <c r="GXS9" s="238"/>
      <c r="GXT9" s="238"/>
      <c r="GXU9" s="238"/>
      <c r="GXV9" s="238"/>
      <c r="GXW9" s="238"/>
      <c r="GXX9" s="238"/>
      <c r="GXY9" s="238"/>
      <c r="GXZ9" s="238"/>
      <c r="GYA9" s="238"/>
      <c r="GYB9" s="238"/>
      <c r="GYC9" s="238"/>
      <c r="GYD9" s="238"/>
      <c r="GYE9" s="238"/>
      <c r="GYF9" s="238"/>
      <c r="GYG9" s="238"/>
      <c r="GYH9" s="238"/>
      <c r="GYI9" s="238"/>
      <c r="GYJ9" s="238"/>
      <c r="GYK9" s="238"/>
      <c r="GYL9" s="238"/>
      <c r="GYM9" s="238"/>
      <c r="GYN9" s="238"/>
      <c r="GYO9" s="238"/>
      <c r="GYP9" s="238"/>
      <c r="GYQ9" s="238"/>
      <c r="GYR9" s="238"/>
      <c r="GYS9" s="238"/>
      <c r="GYT9" s="238"/>
      <c r="GYU9" s="238"/>
      <c r="GYV9" s="238"/>
      <c r="GYW9" s="238"/>
      <c r="GYX9" s="238"/>
      <c r="GYY9" s="238"/>
      <c r="GYZ9" s="238"/>
      <c r="GZA9" s="238"/>
      <c r="GZB9" s="238"/>
      <c r="GZC9" s="238"/>
      <c r="GZD9" s="238"/>
      <c r="GZE9" s="238"/>
      <c r="GZF9" s="238"/>
      <c r="GZG9" s="238"/>
      <c r="GZH9" s="238"/>
      <c r="GZI9" s="238"/>
      <c r="GZJ9" s="238"/>
      <c r="GZK9" s="238"/>
      <c r="GZL9" s="238"/>
      <c r="GZM9" s="238"/>
      <c r="GZN9" s="238"/>
      <c r="GZO9" s="238"/>
      <c r="GZP9" s="238"/>
      <c r="GZQ9" s="238"/>
      <c r="GZR9" s="238"/>
      <c r="GZS9" s="238"/>
      <c r="GZT9" s="238"/>
      <c r="GZU9" s="238"/>
      <c r="GZV9" s="238"/>
      <c r="GZW9" s="238"/>
      <c r="GZX9" s="238"/>
      <c r="GZY9" s="238"/>
      <c r="GZZ9" s="238"/>
      <c r="HAA9" s="238"/>
      <c r="HAB9" s="238"/>
      <c r="HAC9" s="238"/>
      <c r="HAD9" s="238"/>
      <c r="HAE9" s="238"/>
      <c r="HAF9" s="238"/>
      <c r="HAG9" s="238"/>
      <c r="HAH9" s="238"/>
      <c r="HAI9" s="238"/>
      <c r="HAJ9" s="238"/>
      <c r="HAK9" s="238"/>
      <c r="HAL9" s="238"/>
      <c r="HAM9" s="238"/>
      <c r="HAN9" s="238"/>
      <c r="HAO9" s="238"/>
      <c r="HAP9" s="238"/>
      <c r="HAQ9" s="238"/>
      <c r="HAR9" s="238"/>
      <c r="HAS9" s="238"/>
      <c r="HAT9" s="238"/>
      <c r="HAU9" s="238"/>
      <c r="HAV9" s="238"/>
      <c r="HAW9" s="238"/>
      <c r="HAX9" s="238"/>
      <c r="HAY9" s="238"/>
      <c r="HAZ9" s="238"/>
      <c r="HBA9" s="238"/>
      <c r="HBB9" s="238"/>
      <c r="HBC9" s="238"/>
      <c r="HBD9" s="238"/>
      <c r="HBE9" s="238"/>
      <c r="HBF9" s="238"/>
      <c r="HBG9" s="238"/>
      <c r="HBH9" s="238"/>
      <c r="HBI9" s="238"/>
      <c r="HBJ9" s="238"/>
      <c r="HBK9" s="238"/>
      <c r="HBL9" s="238"/>
      <c r="HBM9" s="238"/>
      <c r="HBN9" s="238"/>
      <c r="HBO9" s="238"/>
      <c r="HBP9" s="238"/>
      <c r="HBQ9" s="238"/>
      <c r="HBR9" s="238"/>
      <c r="HBS9" s="238"/>
      <c r="HBT9" s="238"/>
      <c r="HBU9" s="238"/>
      <c r="HBV9" s="238"/>
      <c r="HBW9" s="238"/>
      <c r="HBX9" s="238"/>
      <c r="HBY9" s="238"/>
      <c r="HBZ9" s="238"/>
      <c r="HCA9" s="238"/>
      <c r="HCB9" s="238"/>
      <c r="HCC9" s="238"/>
      <c r="HCD9" s="238"/>
      <c r="HCE9" s="238"/>
      <c r="HCF9" s="238"/>
      <c r="HCG9" s="238"/>
      <c r="HCH9" s="238"/>
      <c r="HCI9" s="238"/>
      <c r="HCJ9" s="238"/>
      <c r="HCK9" s="238"/>
      <c r="HCL9" s="238"/>
      <c r="HCM9" s="238"/>
      <c r="HCN9" s="238"/>
      <c r="HCO9" s="238"/>
      <c r="HCP9" s="238"/>
      <c r="HCQ9" s="238"/>
      <c r="HCR9" s="238"/>
      <c r="HCS9" s="238"/>
      <c r="HCT9" s="238"/>
      <c r="HCU9" s="238"/>
      <c r="HCV9" s="238"/>
      <c r="HCW9" s="238"/>
      <c r="HCX9" s="238"/>
      <c r="HCY9" s="238"/>
      <c r="HCZ9" s="238"/>
      <c r="HDA9" s="238"/>
      <c r="HDB9" s="238"/>
      <c r="HDC9" s="238"/>
      <c r="HDD9" s="238"/>
      <c r="HDE9" s="238"/>
      <c r="HDF9" s="238"/>
      <c r="HDG9" s="238"/>
      <c r="HDH9" s="238"/>
      <c r="HDI9" s="238"/>
      <c r="HDJ9" s="238"/>
      <c r="HDK9" s="238"/>
      <c r="HDL9" s="238"/>
      <c r="HDM9" s="238"/>
      <c r="HDN9" s="238"/>
      <c r="HDO9" s="238"/>
      <c r="HDP9" s="238"/>
      <c r="HDQ9" s="238"/>
      <c r="HDR9" s="238"/>
      <c r="HDS9" s="238"/>
      <c r="HDT9" s="238"/>
      <c r="HDU9" s="238"/>
      <c r="HDV9" s="238"/>
      <c r="HDW9" s="238"/>
      <c r="HDX9" s="238"/>
      <c r="HDY9" s="238"/>
      <c r="HDZ9" s="238"/>
      <c r="HEA9" s="238"/>
      <c r="HEB9" s="238"/>
      <c r="HEC9" s="238"/>
      <c r="HED9" s="238"/>
      <c r="HEE9" s="238"/>
      <c r="HEF9" s="238"/>
      <c r="HEG9" s="238"/>
      <c r="HEH9" s="238"/>
      <c r="HEI9" s="238"/>
      <c r="HEJ9" s="238"/>
      <c r="HEK9" s="238"/>
      <c r="HEL9" s="238"/>
      <c r="HEM9" s="238"/>
      <c r="HEN9" s="238"/>
      <c r="HEO9" s="238"/>
      <c r="HEP9" s="238"/>
      <c r="HEQ9" s="238"/>
      <c r="HER9" s="238"/>
      <c r="HES9" s="238"/>
      <c r="HET9" s="238"/>
      <c r="HEU9" s="238"/>
      <c r="HEV9" s="238"/>
      <c r="HEW9" s="238"/>
      <c r="HEX9" s="238"/>
      <c r="HEY9" s="238"/>
      <c r="HEZ9" s="238"/>
      <c r="HFA9" s="238"/>
      <c r="HFB9" s="238"/>
      <c r="HFC9" s="238"/>
      <c r="HFD9" s="238"/>
      <c r="HFE9" s="238"/>
      <c r="HFF9" s="238"/>
      <c r="HFG9" s="238"/>
      <c r="HFH9" s="238"/>
      <c r="HFI9" s="238"/>
      <c r="HFJ9" s="238"/>
      <c r="HFK9" s="238"/>
      <c r="HFL9" s="238"/>
      <c r="HFM9" s="238"/>
      <c r="HFN9" s="238"/>
      <c r="HFO9" s="238"/>
      <c r="HFP9" s="238"/>
      <c r="HFQ9" s="238"/>
      <c r="HFR9" s="238"/>
      <c r="HFS9" s="238"/>
      <c r="HFT9" s="238"/>
      <c r="HFU9" s="238"/>
      <c r="HFV9" s="238"/>
      <c r="HFW9" s="238"/>
      <c r="HFX9" s="238"/>
      <c r="HFY9" s="238"/>
      <c r="HFZ9" s="238"/>
      <c r="HGA9" s="238"/>
      <c r="HGB9" s="238"/>
      <c r="HGC9" s="238"/>
      <c r="HGD9" s="238"/>
      <c r="HGE9" s="238"/>
      <c r="HGF9" s="238"/>
      <c r="HGG9" s="238"/>
      <c r="HGH9" s="238"/>
      <c r="HGI9" s="238"/>
      <c r="HGJ9" s="238"/>
      <c r="HGK9" s="238"/>
      <c r="HGL9" s="238"/>
      <c r="HGM9" s="238"/>
      <c r="HGN9" s="238"/>
      <c r="HGO9" s="238"/>
      <c r="HGP9" s="238"/>
      <c r="HGQ9" s="238"/>
      <c r="HGR9" s="238"/>
      <c r="HGS9" s="238"/>
      <c r="HGT9" s="238"/>
      <c r="HGU9" s="238"/>
      <c r="HGV9" s="238"/>
      <c r="HGW9" s="238"/>
      <c r="HGX9" s="238"/>
      <c r="HGY9" s="238"/>
      <c r="HGZ9" s="238"/>
      <c r="HHA9" s="238"/>
      <c r="HHB9" s="238"/>
      <c r="HHC9" s="238"/>
      <c r="HHD9" s="238"/>
      <c r="HHE9" s="238"/>
      <c r="HHF9" s="238"/>
      <c r="HHG9" s="238"/>
      <c r="HHH9" s="238"/>
      <c r="HHI9" s="238"/>
      <c r="HHJ9" s="238"/>
      <c r="HHK9" s="238"/>
      <c r="HHL9" s="238"/>
      <c r="HHM9" s="238"/>
      <c r="HHN9" s="238"/>
      <c r="HHO9" s="238"/>
      <c r="HHP9" s="238"/>
      <c r="HHQ9" s="238"/>
      <c r="HHR9" s="238"/>
      <c r="HHS9" s="238"/>
      <c r="HHT9" s="238"/>
      <c r="HHU9" s="238"/>
      <c r="HHV9" s="238"/>
      <c r="HHW9" s="238"/>
      <c r="HHX9" s="238"/>
      <c r="HHY9" s="238"/>
      <c r="HHZ9" s="238"/>
      <c r="HIA9" s="238"/>
      <c r="HIB9" s="238"/>
      <c r="HIC9" s="238"/>
      <c r="HID9" s="238"/>
      <c r="HIE9" s="238"/>
      <c r="HIF9" s="238"/>
      <c r="HIG9" s="238"/>
      <c r="HIH9" s="238"/>
      <c r="HII9" s="238"/>
      <c r="HIJ9" s="238"/>
      <c r="HIK9" s="238"/>
      <c r="HIL9" s="238"/>
      <c r="HIM9" s="238"/>
      <c r="HIN9" s="238"/>
      <c r="HIO9" s="238"/>
      <c r="HIP9" s="238"/>
      <c r="HIQ9" s="238"/>
      <c r="HIR9" s="238"/>
      <c r="HIS9" s="238"/>
      <c r="HIT9" s="238"/>
      <c r="HIU9" s="238"/>
      <c r="HIV9" s="238"/>
      <c r="HIW9" s="238"/>
      <c r="HIX9" s="238"/>
      <c r="HIY9" s="238"/>
      <c r="HIZ9" s="238"/>
      <c r="HJA9" s="238"/>
      <c r="HJB9" s="238"/>
      <c r="HJC9" s="238"/>
      <c r="HJD9" s="238"/>
      <c r="HJE9" s="238"/>
      <c r="HJF9" s="238"/>
      <c r="HJG9" s="238"/>
      <c r="HJH9" s="238"/>
      <c r="HJI9" s="238"/>
      <c r="HJJ9" s="238"/>
      <c r="HJK9" s="238"/>
      <c r="HJL9" s="238"/>
      <c r="HJM9" s="238"/>
      <c r="HJN9" s="238"/>
      <c r="HJO9" s="238"/>
      <c r="HJP9" s="238"/>
      <c r="HJQ9" s="238"/>
      <c r="HJR9" s="238"/>
      <c r="HJS9" s="238"/>
      <c r="HJT9" s="238"/>
      <c r="HJU9" s="238"/>
      <c r="HJV9" s="238"/>
      <c r="HJW9" s="238"/>
      <c r="HJX9" s="238"/>
      <c r="HJY9" s="238"/>
      <c r="HJZ9" s="238"/>
      <c r="HKA9" s="238"/>
      <c r="HKB9" s="238"/>
      <c r="HKC9" s="238"/>
      <c r="HKD9" s="238"/>
      <c r="HKE9" s="238"/>
      <c r="HKF9" s="238"/>
      <c r="HKG9" s="238"/>
      <c r="HKH9" s="238"/>
      <c r="HKI9" s="238"/>
      <c r="HKJ9" s="238"/>
      <c r="HKK9" s="238"/>
      <c r="HKL9" s="238"/>
      <c r="HKM9" s="238"/>
      <c r="HKN9" s="238"/>
      <c r="HKO9" s="238"/>
      <c r="HKP9" s="238"/>
      <c r="HKQ9" s="238"/>
      <c r="HKR9" s="238"/>
      <c r="HKS9" s="238"/>
      <c r="HKT9" s="238"/>
      <c r="HKU9" s="238"/>
      <c r="HKV9" s="238"/>
      <c r="HKW9" s="238"/>
      <c r="HKX9" s="238"/>
      <c r="HKY9" s="238"/>
      <c r="HKZ9" s="238"/>
      <c r="HLA9" s="238"/>
      <c r="HLB9" s="238"/>
      <c r="HLC9" s="238"/>
      <c r="HLD9" s="238"/>
      <c r="HLE9" s="238"/>
      <c r="HLF9" s="238"/>
      <c r="HLG9" s="238"/>
      <c r="HLH9" s="238"/>
      <c r="HLI9" s="238"/>
      <c r="HLJ9" s="238"/>
      <c r="HLK9" s="238"/>
      <c r="HLL9" s="238"/>
      <c r="HLM9" s="238"/>
      <c r="HLN9" s="238"/>
      <c r="HLO9" s="238"/>
      <c r="HLP9" s="238"/>
      <c r="HLQ9" s="238"/>
      <c r="HLR9" s="238"/>
      <c r="HLS9" s="238"/>
      <c r="HLT9" s="238"/>
      <c r="HLU9" s="238"/>
      <c r="HLV9" s="238"/>
      <c r="HLW9" s="238"/>
      <c r="HLX9" s="238"/>
      <c r="HLY9" s="238"/>
      <c r="HLZ9" s="238"/>
      <c r="HMA9" s="238"/>
      <c r="HMB9" s="238"/>
      <c r="HMC9" s="238"/>
      <c r="HMD9" s="238"/>
      <c r="HME9" s="238"/>
      <c r="HMF9" s="238"/>
      <c r="HMG9" s="238"/>
      <c r="HMH9" s="238"/>
      <c r="HMI9" s="238"/>
      <c r="HMJ9" s="238"/>
      <c r="HMK9" s="238"/>
      <c r="HML9" s="238"/>
      <c r="HMM9" s="238"/>
      <c r="HMN9" s="238"/>
      <c r="HMO9" s="238"/>
      <c r="HMP9" s="238"/>
      <c r="HMQ9" s="238"/>
      <c r="HMR9" s="238"/>
      <c r="HMS9" s="238"/>
      <c r="HMT9" s="238"/>
      <c r="HMU9" s="238"/>
      <c r="HMV9" s="238"/>
      <c r="HMW9" s="238"/>
      <c r="HMX9" s="238"/>
      <c r="HMY9" s="238"/>
      <c r="HMZ9" s="238"/>
      <c r="HNA9" s="238"/>
      <c r="HNB9" s="238"/>
      <c r="HNC9" s="238"/>
      <c r="HND9" s="238"/>
      <c r="HNE9" s="238"/>
      <c r="HNF9" s="238"/>
      <c r="HNG9" s="238"/>
      <c r="HNH9" s="238"/>
      <c r="HNI9" s="238"/>
      <c r="HNJ9" s="238"/>
      <c r="HNK9" s="238"/>
      <c r="HNL9" s="238"/>
      <c r="HNM9" s="238"/>
      <c r="HNN9" s="238"/>
      <c r="HNO9" s="238"/>
      <c r="HNP9" s="238"/>
      <c r="HNQ9" s="238"/>
      <c r="HNR9" s="238"/>
      <c r="HNS9" s="238"/>
      <c r="HNT9" s="238"/>
      <c r="HNU9" s="238"/>
      <c r="HNV9" s="238"/>
      <c r="HNW9" s="238"/>
      <c r="HNX9" s="238"/>
      <c r="HNY9" s="238"/>
      <c r="HNZ9" s="238"/>
      <c r="HOA9" s="238"/>
      <c r="HOB9" s="238"/>
      <c r="HOC9" s="238"/>
      <c r="HOD9" s="238"/>
      <c r="HOE9" s="238"/>
      <c r="HOF9" s="238"/>
      <c r="HOG9" s="238"/>
      <c r="HOH9" s="238"/>
      <c r="HOI9" s="238"/>
      <c r="HOJ9" s="238"/>
      <c r="HOK9" s="238"/>
      <c r="HOL9" s="238"/>
      <c r="HOM9" s="238"/>
      <c r="HON9" s="238"/>
      <c r="HOO9" s="238"/>
      <c r="HOP9" s="238"/>
      <c r="HOQ9" s="238"/>
      <c r="HOR9" s="238"/>
      <c r="HOS9" s="238"/>
      <c r="HOT9" s="238"/>
      <c r="HOU9" s="238"/>
      <c r="HOV9" s="238"/>
      <c r="HOW9" s="238"/>
      <c r="HOX9" s="238"/>
      <c r="HOY9" s="238"/>
      <c r="HOZ9" s="238"/>
      <c r="HPA9" s="238"/>
      <c r="HPB9" s="238"/>
      <c r="HPC9" s="238"/>
      <c r="HPD9" s="238"/>
      <c r="HPE9" s="238"/>
      <c r="HPF9" s="238"/>
      <c r="HPG9" s="238"/>
      <c r="HPH9" s="238"/>
      <c r="HPI9" s="238"/>
      <c r="HPJ9" s="238"/>
      <c r="HPK9" s="238"/>
      <c r="HPL9" s="238"/>
      <c r="HPM9" s="238"/>
      <c r="HPN9" s="238"/>
      <c r="HPO9" s="238"/>
      <c r="HPP9" s="238"/>
      <c r="HPQ9" s="238"/>
      <c r="HPR9" s="238"/>
      <c r="HPS9" s="238"/>
      <c r="HPT9" s="238"/>
      <c r="HPU9" s="238"/>
      <c r="HPV9" s="238"/>
      <c r="HPW9" s="238"/>
      <c r="HPX9" s="238"/>
      <c r="HPY9" s="238"/>
      <c r="HPZ9" s="238"/>
      <c r="HQA9" s="238"/>
      <c r="HQB9" s="238"/>
      <c r="HQC9" s="238"/>
      <c r="HQD9" s="238"/>
      <c r="HQE9" s="238"/>
      <c r="HQF9" s="238"/>
      <c r="HQG9" s="238"/>
      <c r="HQH9" s="238"/>
      <c r="HQI9" s="238"/>
      <c r="HQJ9" s="238"/>
      <c r="HQK9" s="238"/>
      <c r="HQL9" s="238"/>
      <c r="HQM9" s="238"/>
      <c r="HQN9" s="238"/>
      <c r="HQO9" s="238"/>
      <c r="HQP9" s="238"/>
      <c r="HQQ9" s="238"/>
      <c r="HQR9" s="238"/>
      <c r="HQS9" s="238"/>
      <c r="HQT9" s="238"/>
      <c r="HQU9" s="238"/>
      <c r="HQV9" s="238"/>
      <c r="HQW9" s="238"/>
      <c r="HQX9" s="238"/>
      <c r="HQY9" s="238"/>
      <c r="HQZ9" s="238"/>
      <c r="HRA9" s="238"/>
      <c r="HRB9" s="238"/>
      <c r="HRC9" s="238"/>
      <c r="HRD9" s="238"/>
      <c r="HRE9" s="238"/>
      <c r="HRF9" s="238"/>
      <c r="HRG9" s="238"/>
      <c r="HRH9" s="238"/>
      <c r="HRI9" s="238"/>
      <c r="HRJ9" s="238"/>
      <c r="HRK9" s="238"/>
      <c r="HRL9" s="238"/>
      <c r="HRM9" s="238"/>
      <c r="HRN9" s="238"/>
      <c r="HRO9" s="238"/>
      <c r="HRP9" s="238"/>
      <c r="HRQ9" s="238"/>
      <c r="HRR9" s="238"/>
      <c r="HRS9" s="238"/>
      <c r="HRT9" s="238"/>
      <c r="HRU9" s="238"/>
      <c r="HRV9" s="238"/>
      <c r="HRW9" s="238"/>
      <c r="HRX9" s="238"/>
      <c r="HRY9" s="238"/>
      <c r="HRZ9" s="238"/>
      <c r="HSA9" s="238"/>
      <c r="HSB9" s="238"/>
      <c r="HSC9" s="238"/>
      <c r="HSD9" s="238"/>
      <c r="HSE9" s="238"/>
      <c r="HSF9" s="238"/>
      <c r="HSG9" s="238"/>
      <c r="HSH9" s="238"/>
      <c r="HSI9" s="238"/>
      <c r="HSJ9" s="238"/>
      <c r="HSK9" s="238"/>
      <c r="HSL9" s="238"/>
      <c r="HSM9" s="238"/>
      <c r="HSN9" s="238"/>
      <c r="HSO9" s="238"/>
      <c r="HSP9" s="238"/>
      <c r="HSQ9" s="238"/>
      <c r="HSR9" s="238"/>
      <c r="HSS9" s="238"/>
      <c r="HST9" s="238"/>
      <c r="HSU9" s="238"/>
      <c r="HSV9" s="238"/>
      <c r="HSW9" s="238"/>
      <c r="HSX9" s="238"/>
      <c r="HSY9" s="238"/>
      <c r="HSZ9" s="238"/>
      <c r="HTA9" s="238"/>
      <c r="HTB9" s="238"/>
      <c r="HTC9" s="238"/>
      <c r="HTD9" s="238"/>
      <c r="HTE9" s="238"/>
      <c r="HTF9" s="238"/>
      <c r="HTG9" s="238"/>
      <c r="HTH9" s="238"/>
      <c r="HTI9" s="238"/>
      <c r="HTJ9" s="238"/>
      <c r="HTK9" s="238"/>
      <c r="HTL9" s="238"/>
      <c r="HTM9" s="238"/>
      <c r="HTN9" s="238"/>
      <c r="HTO9" s="238"/>
      <c r="HTP9" s="238"/>
      <c r="HTQ9" s="238"/>
      <c r="HTR9" s="238"/>
      <c r="HTS9" s="238"/>
      <c r="HTT9" s="238"/>
      <c r="HTU9" s="238"/>
      <c r="HTV9" s="238"/>
      <c r="HTW9" s="238"/>
      <c r="HTX9" s="238"/>
      <c r="HTY9" s="238"/>
      <c r="HTZ9" s="238"/>
      <c r="HUA9" s="238"/>
      <c r="HUB9" s="238"/>
      <c r="HUC9" s="238"/>
      <c r="HUD9" s="238"/>
      <c r="HUE9" s="238"/>
      <c r="HUF9" s="238"/>
      <c r="HUG9" s="238"/>
      <c r="HUH9" s="238"/>
      <c r="HUI9" s="238"/>
      <c r="HUJ9" s="238"/>
      <c r="HUK9" s="238"/>
      <c r="HUL9" s="238"/>
      <c r="HUM9" s="238"/>
      <c r="HUN9" s="238"/>
      <c r="HUO9" s="238"/>
      <c r="HUP9" s="238"/>
      <c r="HUQ9" s="238"/>
      <c r="HUR9" s="238"/>
      <c r="HUS9" s="238"/>
      <c r="HUT9" s="238"/>
      <c r="HUU9" s="238"/>
      <c r="HUV9" s="238"/>
      <c r="HUW9" s="238"/>
      <c r="HUX9" s="238"/>
      <c r="HUY9" s="238"/>
      <c r="HUZ9" s="238"/>
      <c r="HVA9" s="238"/>
      <c r="HVB9" s="238"/>
      <c r="HVC9" s="238"/>
      <c r="HVD9" s="238"/>
      <c r="HVE9" s="238"/>
      <c r="HVF9" s="238"/>
      <c r="HVG9" s="238"/>
    </row>
    <row r="10" spans="1:5987" s="239" customFormat="1" ht="18.75" customHeight="1" x14ac:dyDescent="0.25">
      <c r="A10" s="231" t="s">
        <v>54</v>
      </c>
      <c r="B10" s="231">
        <v>52</v>
      </c>
      <c r="C10" s="231">
        <v>2</v>
      </c>
      <c r="D10" s="232">
        <f t="shared" si="0"/>
        <v>3.8461538461538463</v>
      </c>
      <c r="E10" s="231">
        <v>53</v>
      </c>
      <c r="F10" s="231">
        <v>2</v>
      </c>
      <c r="G10" s="232">
        <f t="shared" si="1"/>
        <v>3.7735849056603774</v>
      </c>
      <c r="H10" s="231">
        <v>58</v>
      </c>
      <c r="I10" s="231">
        <v>0</v>
      </c>
      <c r="J10" s="231">
        <f t="shared" si="2"/>
        <v>0</v>
      </c>
      <c r="K10" s="249"/>
      <c r="L10" s="249"/>
      <c r="M10" s="249"/>
      <c r="N10" s="252">
        <f t="shared" si="23"/>
        <v>163</v>
      </c>
      <c r="O10" s="252">
        <f t="shared" si="24"/>
        <v>4</v>
      </c>
      <c r="P10" s="253">
        <f t="shared" si="3"/>
        <v>2.4539877300613497</v>
      </c>
      <c r="Q10" s="233">
        <v>65</v>
      </c>
      <c r="R10" s="233">
        <v>5</v>
      </c>
      <c r="S10" s="234">
        <f t="shared" si="4"/>
        <v>7.6923076923076925</v>
      </c>
      <c r="T10" s="233">
        <v>64</v>
      </c>
      <c r="U10" s="233">
        <v>2</v>
      </c>
      <c r="V10" s="234">
        <f t="shared" si="5"/>
        <v>3.125</v>
      </c>
      <c r="W10" s="233">
        <v>47</v>
      </c>
      <c r="X10" s="233">
        <v>0</v>
      </c>
      <c r="Y10" s="235">
        <v>0</v>
      </c>
      <c r="Z10" s="250"/>
      <c r="AA10" s="250"/>
      <c r="AB10" s="250"/>
      <c r="AC10" s="233">
        <f t="shared" si="6"/>
        <v>176</v>
      </c>
      <c r="AD10" s="233">
        <f t="shared" si="7"/>
        <v>7</v>
      </c>
      <c r="AE10" s="234">
        <f t="shared" si="8"/>
        <v>3.9772727272727271</v>
      </c>
      <c r="AF10" s="235">
        <v>78</v>
      </c>
      <c r="AG10" s="235">
        <v>3</v>
      </c>
      <c r="AH10" s="234">
        <f t="shared" si="9"/>
        <v>3.8461538461538463</v>
      </c>
      <c r="AI10" s="235">
        <v>60</v>
      </c>
      <c r="AJ10" s="235">
        <v>3</v>
      </c>
      <c r="AK10" s="234">
        <f t="shared" si="10"/>
        <v>5</v>
      </c>
      <c r="AL10" s="235">
        <v>56</v>
      </c>
      <c r="AM10" s="237">
        <v>0</v>
      </c>
      <c r="AN10" s="234">
        <v>0</v>
      </c>
      <c r="AO10" s="250"/>
      <c r="AP10" s="250"/>
      <c r="AQ10" s="250"/>
      <c r="AR10" s="235">
        <v>194</v>
      </c>
      <c r="AS10" s="235">
        <v>6</v>
      </c>
      <c r="AT10" s="234">
        <f t="shared" si="11"/>
        <v>3.0927835051546393</v>
      </c>
      <c r="AU10" s="235">
        <v>71</v>
      </c>
      <c r="AV10" s="235">
        <v>4</v>
      </c>
      <c r="AW10" s="234">
        <f t="shared" si="12"/>
        <v>5.6338028169014089</v>
      </c>
      <c r="AX10" s="235">
        <v>60</v>
      </c>
      <c r="AY10" s="235">
        <v>0</v>
      </c>
      <c r="AZ10" s="234">
        <f t="shared" si="13"/>
        <v>0</v>
      </c>
      <c r="BA10" s="235"/>
      <c r="BB10" s="235"/>
      <c r="BC10" s="235"/>
      <c r="BD10" s="250"/>
      <c r="BE10" s="250"/>
      <c r="BF10" s="250"/>
      <c r="BG10" s="235">
        <f t="shared" si="25"/>
        <v>131</v>
      </c>
      <c r="BH10" s="235">
        <f t="shared" si="26"/>
        <v>4</v>
      </c>
      <c r="BI10" s="234">
        <f t="shared" si="15"/>
        <v>3.0534351145038165</v>
      </c>
      <c r="BJ10" s="235">
        <v>69</v>
      </c>
      <c r="BK10" s="235">
        <v>0</v>
      </c>
      <c r="BL10" s="234">
        <f t="shared" si="16"/>
        <v>0</v>
      </c>
      <c r="BM10" s="250"/>
      <c r="BN10" s="250"/>
      <c r="BO10" s="250"/>
      <c r="BP10" s="250"/>
      <c r="BQ10" s="250"/>
      <c r="BR10" s="251"/>
      <c r="BS10" s="250"/>
      <c r="BT10" s="250"/>
      <c r="BU10" s="250"/>
      <c r="BV10" s="235">
        <f t="shared" si="27"/>
        <v>69</v>
      </c>
      <c r="BW10" s="235">
        <f t="shared" si="28"/>
        <v>0</v>
      </c>
      <c r="BX10" s="234">
        <f t="shared" si="19"/>
        <v>0</v>
      </c>
      <c r="BY10" s="235"/>
      <c r="BZ10" s="235"/>
      <c r="CA10" s="234"/>
      <c r="CB10" s="235"/>
      <c r="CC10" s="235"/>
      <c r="CD10" s="234"/>
      <c r="CE10" s="235"/>
      <c r="CF10" s="235"/>
      <c r="CG10" s="235"/>
      <c r="CH10" s="235"/>
      <c r="CI10" s="235"/>
      <c r="CJ10" s="235"/>
      <c r="CK10" s="235"/>
      <c r="CL10" s="235"/>
      <c r="CM10" s="234">
        <v>0</v>
      </c>
      <c r="CN10" s="238"/>
      <c r="CO10" s="238"/>
      <c r="CP10" s="238"/>
      <c r="CQ10" s="238"/>
      <c r="CR10" s="238"/>
      <c r="CS10" s="238"/>
      <c r="CT10" s="238"/>
      <c r="CU10" s="238"/>
      <c r="CV10" s="238"/>
      <c r="CW10" s="238"/>
      <c r="CX10" s="238"/>
      <c r="CY10" s="238"/>
      <c r="CZ10" s="238"/>
      <c r="DA10" s="238"/>
      <c r="DB10" s="238"/>
      <c r="DC10" s="238"/>
      <c r="DD10" s="238"/>
      <c r="DE10" s="238"/>
      <c r="DF10" s="238"/>
      <c r="DG10" s="238"/>
      <c r="DH10" s="238"/>
      <c r="DI10" s="238"/>
      <c r="DJ10" s="238"/>
      <c r="DK10" s="238"/>
      <c r="DL10" s="238"/>
      <c r="DM10" s="238"/>
      <c r="DN10" s="238"/>
      <c r="DO10" s="238"/>
      <c r="DP10" s="238"/>
      <c r="DQ10" s="238"/>
      <c r="DR10" s="238"/>
      <c r="DS10" s="238"/>
      <c r="DT10" s="238"/>
      <c r="DU10" s="238"/>
      <c r="DV10" s="238"/>
      <c r="DW10" s="238"/>
      <c r="DX10" s="238"/>
      <c r="DY10" s="238"/>
      <c r="DZ10" s="238"/>
      <c r="EA10" s="238"/>
      <c r="EB10" s="238"/>
      <c r="EC10" s="238"/>
      <c r="ED10" s="238"/>
      <c r="EE10" s="238"/>
      <c r="EF10" s="238"/>
      <c r="EG10" s="238"/>
      <c r="EH10" s="238"/>
      <c r="EI10" s="238"/>
      <c r="EJ10" s="238"/>
      <c r="EK10" s="238"/>
      <c r="EL10" s="238"/>
      <c r="EM10" s="238"/>
      <c r="EN10" s="238"/>
      <c r="EO10" s="238"/>
      <c r="EP10" s="238"/>
      <c r="EQ10" s="238"/>
      <c r="ER10" s="238"/>
      <c r="ES10" s="238"/>
      <c r="ET10" s="238"/>
      <c r="EU10" s="238"/>
      <c r="EV10" s="238"/>
      <c r="EW10" s="238"/>
      <c r="EX10" s="238"/>
      <c r="EY10" s="238"/>
      <c r="EZ10" s="238"/>
      <c r="FA10" s="238"/>
      <c r="FB10" s="238"/>
      <c r="FC10" s="238"/>
      <c r="FD10" s="238"/>
      <c r="FE10" s="238"/>
      <c r="FF10" s="238"/>
      <c r="FG10" s="238"/>
      <c r="FH10" s="238"/>
      <c r="FI10" s="238"/>
      <c r="FJ10" s="238"/>
      <c r="FK10" s="238"/>
      <c r="FL10" s="238"/>
      <c r="FM10" s="238"/>
      <c r="FN10" s="238"/>
      <c r="FO10" s="238"/>
      <c r="FP10" s="238"/>
      <c r="FQ10" s="238"/>
      <c r="FR10" s="238"/>
      <c r="FS10" s="238"/>
      <c r="FT10" s="238"/>
      <c r="FU10" s="238"/>
      <c r="FV10" s="238"/>
      <c r="FW10" s="238"/>
      <c r="FX10" s="238"/>
      <c r="FY10" s="238"/>
      <c r="FZ10" s="238"/>
      <c r="GA10" s="238"/>
      <c r="GB10" s="238"/>
      <c r="GC10" s="238"/>
      <c r="GD10" s="238"/>
      <c r="GE10" s="238"/>
      <c r="GF10" s="238"/>
      <c r="GG10" s="238"/>
      <c r="GH10" s="238"/>
      <c r="GI10" s="238"/>
      <c r="GJ10" s="238"/>
      <c r="GK10" s="238"/>
      <c r="GL10" s="238"/>
      <c r="GM10" s="238"/>
      <c r="GN10" s="238"/>
      <c r="GO10" s="238"/>
      <c r="GP10" s="238"/>
      <c r="GQ10" s="238"/>
      <c r="GR10" s="238"/>
      <c r="GS10" s="238"/>
      <c r="GT10" s="238"/>
      <c r="GU10" s="238"/>
      <c r="GV10" s="238"/>
      <c r="GW10" s="238"/>
      <c r="GX10" s="238"/>
      <c r="GY10" s="238"/>
      <c r="GZ10" s="238"/>
      <c r="HA10" s="238"/>
      <c r="HB10" s="238"/>
      <c r="HC10" s="238"/>
      <c r="HD10" s="238"/>
      <c r="HE10" s="238"/>
      <c r="HF10" s="238"/>
      <c r="HG10" s="238"/>
      <c r="HH10" s="238"/>
      <c r="HI10" s="238"/>
      <c r="HJ10" s="238"/>
      <c r="HK10" s="238"/>
      <c r="HL10" s="238"/>
      <c r="HM10" s="238"/>
      <c r="HN10" s="238"/>
      <c r="HO10" s="238"/>
      <c r="HP10" s="238"/>
      <c r="HQ10" s="238"/>
      <c r="HR10" s="238"/>
      <c r="HS10" s="238"/>
      <c r="HT10" s="238"/>
      <c r="HU10" s="238"/>
      <c r="HV10" s="238"/>
      <c r="HW10" s="238"/>
      <c r="HX10" s="238"/>
      <c r="HY10" s="238"/>
      <c r="HZ10" s="238"/>
      <c r="IA10" s="238"/>
      <c r="IB10" s="238"/>
      <c r="IC10" s="238"/>
      <c r="ID10" s="238"/>
      <c r="IE10" s="238"/>
      <c r="IF10" s="238"/>
      <c r="IG10" s="238"/>
      <c r="IH10" s="238"/>
      <c r="II10" s="238"/>
      <c r="IJ10" s="238"/>
      <c r="IK10" s="238"/>
      <c r="IL10" s="238"/>
      <c r="IM10" s="238"/>
      <c r="IN10" s="238"/>
      <c r="IO10" s="238"/>
      <c r="IP10" s="238"/>
      <c r="IQ10" s="238"/>
      <c r="IR10" s="238"/>
      <c r="IS10" s="238"/>
      <c r="IT10" s="238"/>
      <c r="IU10" s="238"/>
      <c r="IV10" s="238"/>
      <c r="IW10" s="238"/>
      <c r="IX10" s="238"/>
      <c r="IY10" s="238"/>
      <c r="IZ10" s="238"/>
      <c r="JA10" s="238"/>
      <c r="JB10" s="238"/>
      <c r="JC10" s="238"/>
      <c r="JD10" s="238"/>
      <c r="JE10" s="238"/>
      <c r="JF10" s="238"/>
      <c r="JG10" s="238"/>
      <c r="JH10" s="238"/>
      <c r="JI10" s="238"/>
      <c r="JJ10" s="238"/>
      <c r="JK10" s="238"/>
      <c r="JL10" s="238"/>
      <c r="JM10" s="238"/>
      <c r="JN10" s="238"/>
      <c r="JO10" s="238"/>
      <c r="JP10" s="238"/>
      <c r="JQ10" s="238"/>
      <c r="JR10" s="238"/>
      <c r="JS10" s="238"/>
      <c r="JT10" s="238"/>
      <c r="JU10" s="238"/>
      <c r="JV10" s="238"/>
      <c r="JW10" s="238"/>
      <c r="JX10" s="238"/>
      <c r="JY10" s="238"/>
      <c r="JZ10" s="238"/>
      <c r="KA10" s="238"/>
      <c r="KB10" s="238"/>
      <c r="KC10" s="238"/>
      <c r="KD10" s="238"/>
      <c r="KE10" s="238"/>
      <c r="KF10" s="238"/>
      <c r="KG10" s="238"/>
      <c r="KH10" s="238"/>
      <c r="KI10" s="238"/>
      <c r="KJ10" s="238"/>
      <c r="KK10" s="238"/>
      <c r="KL10" s="238"/>
      <c r="KM10" s="238"/>
      <c r="KN10" s="238"/>
      <c r="KO10" s="238"/>
      <c r="KP10" s="238"/>
      <c r="KQ10" s="238"/>
      <c r="KR10" s="238"/>
      <c r="KS10" s="238"/>
      <c r="KT10" s="238"/>
      <c r="KU10" s="238"/>
      <c r="KV10" s="238"/>
      <c r="KW10" s="238"/>
      <c r="KX10" s="238"/>
      <c r="KY10" s="238"/>
      <c r="KZ10" s="238"/>
      <c r="LA10" s="238"/>
      <c r="LB10" s="238"/>
      <c r="LC10" s="238"/>
      <c r="LD10" s="238"/>
      <c r="LE10" s="238"/>
      <c r="LF10" s="238"/>
      <c r="LG10" s="238"/>
      <c r="LH10" s="238"/>
      <c r="LI10" s="238"/>
      <c r="LJ10" s="238"/>
      <c r="LK10" s="238"/>
      <c r="LL10" s="238"/>
      <c r="LM10" s="238"/>
      <c r="LN10" s="238"/>
      <c r="LO10" s="238"/>
      <c r="LP10" s="238"/>
      <c r="LQ10" s="238"/>
      <c r="LR10" s="238"/>
      <c r="LS10" s="238"/>
      <c r="LT10" s="238"/>
      <c r="LU10" s="238"/>
      <c r="LV10" s="238"/>
      <c r="LW10" s="238"/>
      <c r="LX10" s="238"/>
      <c r="LY10" s="238"/>
      <c r="LZ10" s="238"/>
      <c r="MA10" s="238"/>
      <c r="MB10" s="238"/>
      <c r="MC10" s="238"/>
      <c r="MD10" s="238"/>
      <c r="ME10" s="238"/>
      <c r="MF10" s="238"/>
      <c r="MG10" s="238"/>
      <c r="MH10" s="238"/>
      <c r="MI10" s="238"/>
      <c r="MJ10" s="238"/>
      <c r="MK10" s="238"/>
      <c r="ML10" s="238"/>
      <c r="MM10" s="238"/>
      <c r="MN10" s="238"/>
      <c r="MO10" s="238"/>
      <c r="MP10" s="238"/>
      <c r="MQ10" s="238"/>
      <c r="MR10" s="238"/>
      <c r="MS10" s="238"/>
      <c r="MT10" s="238"/>
      <c r="MU10" s="238"/>
      <c r="MV10" s="238"/>
      <c r="MW10" s="238"/>
      <c r="MX10" s="238"/>
      <c r="MY10" s="238"/>
      <c r="MZ10" s="238"/>
      <c r="NA10" s="238"/>
      <c r="NB10" s="238"/>
      <c r="NC10" s="238"/>
      <c r="ND10" s="238"/>
      <c r="NE10" s="238"/>
      <c r="NF10" s="238"/>
      <c r="NG10" s="238"/>
      <c r="NH10" s="238"/>
      <c r="NI10" s="238"/>
      <c r="NJ10" s="238"/>
      <c r="NK10" s="238"/>
      <c r="NL10" s="238"/>
      <c r="NM10" s="238"/>
      <c r="NN10" s="238"/>
      <c r="NO10" s="238"/>
      <c r="NP10" s="238"/>
      <c r="NQ10" s="238"/>
      <c r="NR10" s="238"/>
      <c r="NS10" s="238"/>
      <c r="NT10" s="238"/>
      <c r="NU10" s="238"/>
      <c r="NV10" s="238"/>
      <c r="NW10" s="238"/>
      <c r="NX10" s="238"/>
      <c r="NY10" s="238"/>
      <c r="NZ10" s="238"/>
      <c r="OA10" s="238"/>
      <c r="OB10" s="238"/>
      <c r="OC10" s="238"/>
      <c r="OD10" s="238"/>
      <c r="OE10" s="238"/>
      <c r="OF10" s="238"/>
      <c r="OG10" s="238"/>
      <c r="OH10" s="238"/>
      <c r="OI10" s="238"/>
      <c r="OJ10" s="238"/>
      <c r="OK10" s="238"/>
      <c r="OL10" s="238"/>
      <c r="OM10" s="238"/>
      <c r="ON10" s="238"/>
      <c r="OO10" s="238"/>
      <c r="OP10" s="238"/>
      <c r="OQ10" s="238"/>
      <c r="OR10" s="238"/>
      <c r="OS10" s="238"/>
      <c r="OT10" s="238"/>
      <c r="OU10" s="238"/>
      <c r="OV10" s="238"/>
      <c r="OW10" s="238"/>
      <c r="OX10" s="238"/>
      <c r="OY10" s="238"/>
      <c r="OZ10" s="238"/>
      <c r="PA10" s="238"/>
      <c r="PB10" s="238"/>
      <c r="PC10" s="238"/>
      <c r="PD10" s="238"/>
      <c r="PE10" s="238"/>
      <c r="PF10" s="238"/>
      <c r="PG10" s="238"/>
      <c r="PH10" s="238"/>
      <c r="PI10" s="238"/>
      <c r="PJ10" s="238"/>
      <c r="PK10" s="238"/>
      <c r="PL10" s="238"/>
      <c r="PM10" s="238"/>
      <c r="PN10" s="238"/>
      <c r="PO10" s="238"/>
      <c r="PP10" s="238"/>
      <c r="PQ10" s="238"/>
      <c r="PR10" s="238"/>
      <c r="PS10" s="238"/>
      <c r="PT10" s="238"/>
      <c r="PU10" s="238"/>
      <c r="PV10" s="238"/>
      <c r="PW10" s="238"/>
      <c r="PX10" s="238"/>
      <c r="PY10" s="238"/>
      <c r="PZ10" s="238"/>
      <c r="QA10" s="238"/>
      <c r="QB10" s="238"/>
      <c r="QC10" s="238"/>
      <c r="QD10" s="238"/>
      <c r="QE10" s="238"/>
      <c r="QF10" s="238"/>
      <c r="QG10" s="238"/>
      <c r="QH10" s="238"/>
      <c r="QI10" s="238"/>
      <c r="QJ10" s="238"/>
      <c r="QK10" s="238"/>
      <c r="QL10" s="238"/>
      <c r="QM10" s="238"/>
      <c r="QN10" s="238"/>
      <c r="QO10" s="238"/>
      <c r="QP10" s="238"/>
      <c r="QQ10" s="238"/>
      <c r="QR10" s="238"/>
      <c r="QS10" s="238"/>
      <c r="QT10" s="238"/>
      <c r="QU10" s="238"/>
      <c r="QV10" s="238"/>
      <c r="QW10" s="238"/>
      <c r="QX10" s="238"/>
      <c r="QY10" s="238"/>
      <c r="QZ10" s="238"/>
      <c r="RA10" s="238"/>
      <c r="RB10" s="238"/>
      <c r="RC10" s="238"/>
      <c r="RD10" s="238"/>
      <c r="RE10" s="238"/>
      <c r="RF10" s="238"/>
      <c r="RG10" s="238"/>
      <c r="RH10" s="238"/>
      <c r="RI10" s="238"/>
      <c r="RJ10" s="238"/>
      <c r="RK10" s="238"/>
      <c r="RL10" s="238"/>
      <c r="RM10" s="238"/>
      <c r="RN10" s="238"/>
      <c r="RO10" s="238"/>
      <c r="RP10" s="238"/>
      <c r="RQ10" s="238"/>
      <c r="RR10" s="238"/>
      <c r="RS10" s="238"/>
      <c r="RT10" s="238"/>
      <c r="RU10" s="238"/>
      <c r="RV10" s="238"/>
      <c r="RW10" s="238"/>
      <c r="RX10" s="238"/>
      <c r="RY10" s="238"/>
      <c r="RZ10" s="238"/>
      <c r="SA10" s="238"/>
      <c r="SB10" s="238"/>
      <c r="SC10" s="238"/>
      <c r="SD10" s="238"/>
      <c r="SE10" s="238"/>
      <c r="SF10" s="238"/>
      <c r="SG10" s="238"/>
      <c r="SH10" s="238"/>
      <c r="SI10" s="238"/>
      <c r="SJ10" s="238"/>
      <c r="SK10" s="238"/>
      <c r="SL10" s="238"/>
      <c r="SM10" s="238"/>
      <c r="SN10" s="238"/>
      <c r="SO10" s="238"/>
      <c r="SP10" s="238"/>
      <c r="SQ10" s="238"/>
      <c r="SR10" s="238"/>
      <c r="SS10" s="238"/>
      <c r="ST10" s="238"/>
      <c r="SU10" s="238"/>
      <c r="SV10" s="238"/>
      <c r="SW10" s="238"/>
      <c r="SX10" s="238"/>
      <c r="SY10" s="238"/>
      <c r="SZ10" s="238"/>
      <c r="TA10" s="238"/>
      <c r="TB10" s="238"/>
      <c r="TC10" s="238"/>
      <c r="TD10" s="238"/>
      <c r="TE10" s="238"/>
      <c r="TF10" s="238"/>
      <c r="TG10" s="238"/>
      <c r="TH10" s="238"/>
      <c r="TI10" s="238"/>
      <c r="TJ10" s="238"/>
      <c r="TK10" s="238"/>
      <c r="TL10" s="238"/>
      <c r="TM10" s="238"/>
      <c r="TN10" s="238"/>
      <c r="TO10" s="238"/>
      <c r="TP10" s="238"/>
      <c r="TQ10" s="238"/>
      <c r="TR10" s="238"/>
      <c r="TS10" s="238"/>
      <c r="TT10" s="238"/>
      <c r="TU10" s="238"/>
      <c r="TV10" s="238"/>
      <c r="TW10" s="238"/>
      <c r="TX10" s="238"/>
      <c r="TY10" s="238"/>
      <c r="TZ10" s="238"/>
      <c r="UA10" s="238"/>
      <c r="UB10" s="238"/>
      <c r="UC10" s="238"/>
      <c r="UD10" s="238"/>
      <c r="UE10" s="238"/>
      <c r="UF10" s="238"/>
      <c r="UG10" s="238"/>
      <c r="UH10" s="238"/>
      <c r="UI10" s="238"/>
      <c r="UJ10" s="238"/>
      <c r="UK10" s="238"/>
      <c r="UL10" s="238"/>
      <c r="UM10" s="238"/>
      <c r="UN10" s="238"/>
      <c r="UO10" s="238"/>
      <c r="UP10" s="238"/>
      <c r="UQ10" s="238"/>
      <c r="UR10" s="238"/>
      <c r="US10" s="238"/>
      <c r="UT10" s="238"/>
      <c r="UU10" s="238"/>
      <c r="UV10" s="238"/>
      <c r="UW10" s="238"/>
      <c r="UX10" s="238"/>
      <c r="UY10" s="238"/>
      <c r="UZ10" s="238"/>
      <c r="VA10" s="238"/>
      <c r="VB10" s="238"/>
      <c r="VC10" s="238"/>
      <c r="VD10" s="238"/>
      <c r="VE10" s="238"/>
      <c r="VF10" s="238"/>
      <c r="VG10" s="238"/>
      <c r="VH10" s="238"/>
      <c r="VI10" s="238"/>
      <c r="VJ10" s="238"/>
      <c r="VK10" s="238"/>
      <c r="VL10" s="238"/>
      <c r="VM10" s="238"/>
      <c r="VN10" s="238"/>
      <c r="VO10" s="238"/>
      <c r="VP10" s="238"/>
      <c r="VQ10" s="238"/>
      <c r="VR10" s="238"/>
      <c r="VS10" s="238"/>
      <c r="VT10" s="238"/>
      <c r="VU10" s="238"/>
      <c r="VV10" s="238"/>
      <c r="VW10" s="238"/>
      <c r="VX10" s="238"/>
      <c r="VY10" s="238"/>
      <c r="VZ10" s="238"/>
      <c r="WA10" s="238"/>
      <c r="WB10" s="238"/>
      <c r="WC10" s="238"/>
      <c r="WD10" s="238"/>
      <c r="WE10" s="238"/>
      <c r="WF10" s="238"/>
      <c r="WG10" s="238"/>
      <c r="WH10" s="238"/>
      <c r="WI10" s="238"/>
      <c r="WJ10" s="238"/>
      <c r="WK10" s="238"/>
      <c r="WL10" s="238"/>
      <c r="WM10" s="238"/>
      <c r="WN10" s="238"/>
      <c r="WO10" s="238"/>
      <c r="WP10" s="238"/>
      <c r="WQ10" s="238"/>
      <c r="WR10" s="238"/>
      <c r="WS10" s="238"/>
      <c r="WT10" s="238"/>
      <c r="WU10" s="238"/>
      <c r="WV10" s="238"/>
      <c r="WW10" s="238"/>
      <c r="WX10" s="238"/>
      <c r="WY10" s="238"/>
      <c r="WZ10" s="238"/>
      <c r="XA10" s="238"/>
      <c r="XB10" s="238"/>
      <c r="XC10" s="238"/>
      <c r="XD10" s="238"/>
      <c r="XE10" s="238"/>
      <c r="XF10" s="238"/>
      <c r="XG10" s="238"/>
      <c r="XH10" s="238"/>
      <c r="XI10" s="238"/>
      <c r="XJ10" s="238"/>
      <c r="XK10" s="238"/>
      <c r="XL10" s="238"/>
      <c r="XM10" s="238"/>
      <c r="XN10" s="238"/>
      <c r="XO10" s="238"/>
      <c r="XP10" s="238"/>
      <c r="XQ10" s="238"/>
      <c r="XR10" s="238"/>
      <c r="XS10" s="238"/>
      <c r="XT10" s="238"/>
      <c r="XU10" s="238"/>
      <c r="XV10" s="238"/>
      <c r="XW10" s="238"/>
      <c r="XX10" s="238"/>
      <c r="XY10" s="238"/>
      <c r="XZ10" s="238"/>
      <c r="YA10" s="238"/>
      <c r="YB10" s="238"/>
      <c r="YC10" s="238"/>
      <c r="YD10" s="238"/>
      <c r="YE10" s="238"/>
      <c r="YF10" s="238"/>
      <c r="YG10" s="238"/>
      <c r="YH10" s="238"/>
      <c r="YI10" s="238"/>
      <c r="YJ10" s="238"/>
      <c r="YK10" s="238"/>
      <c r="YL10" s="238"/>
      <c r="YM10" s="238"/>
      <c r="YN10" s="238"/>
      <c r="YO10" s="238"/>
      <c r="YP10" s="238"/>
      <c r="YQ10" s="238"/>
      <c r="YR10" s="238"/>
      <c r="YS10" s="238"/>
      <c r="YT10" s="238"/>
      <c r="YU10" s="238"/>
      <c r="YV10" s="238"/>
      <c r="YW10" s="238"/>
      <c r="YX10" s="238"/>
      <c r="YY10" s="238"/>
      <c r="YZ10" s="238"/>
      <c r="ZA10" s="238"/>
      <c r="ZB10" s="238"/>
      <c r="ZC10" s="238"/>
      <c r="ZD10" s="238"/>
      <c r="ZE10" s="238"/>
      <c r="ZF10" s="238"/>
      <c r="ZG10" s="238"/>
      <c r="ZH10" s="238"/>
      <c r="ZI10" s="238"/>
      <c r="ZJ10" s="238"/>
      <c r="ZK10" s="238"/>
      <c r="ZL10" s="238"/>
      <c r="ZM10" s="238"/>
      <c r="ZN10" s="238"/>
      <c r="ZO10" s="238"/>
      <c r="ZP10" s="238"/>
      <c r="ZQ10" s="238"/>
      <c r="ZR10" s="238"/>
      <c r="ZS10" s="238"/>
      <c r="ZT10" s="238"/>
      <c r="ZU10" s="238"/>
      <c r="ZV10" s="238"/>
      <c r="ZW10" s="238"/>
      <c r="ZX10" s="238"/>
      <c r="ZY10" s="238"/>
      <c r="ZZ10" s="238"/>
      <c r="AAA10" s="238"/>
      <c r="AAB10" s="238"/>
      <c r="AAC10" s="238"/>
      <c r="AAD10" s="238"/>
      <c r="AAE10" s="238"/>
      <c r="AAF10" s="238"/>
      <c r="AAG10" s="238"/>
      <c r="AAH10" s="238"/>
      <c r="AAI10" s="238"/>
      <c r="AAJ10" s="238"/>
      <c r="AAK10" s="238"/>
      <c r="AAL10" s="238"/>
      <c r="AAM10" s="238"/>
      <c r="AAN10" s="238"/>
      <c r="AAO10" s="238"/>
      <c r="AAP10" s="238"/>
      <c r="AAQ10" s="238"/>
      <c r="AAR10" s="238"/>
      <c r="AAS10" s="238"/>
      <c r="AAT10" s="238"/>
      <c r="AAU10" s="238"/>
      <c r="AAV10" s="238"/>
      <c r="AAW10" s="238"/>
      <c r="AAX10" s="238"/>
      <c r="AAY10" s="238"/>
      <c r="AAZ10" s="238"/>
      <c r="ABA10" s="238"/>
      <c r="ABB10" s="238"/>
      <c r="ABC10" s="238"/>
      <c r="ABD10" s="238"/>
      <c r="ABE10" s="238"/>
      <c r="ABF10" s="238"/>
      <c r="ABG10" s="238"/>
      <c r="ABH10" s="238"/>
      <c r="ABI10" s="238"/>
      <c r="ABJ10" s="238"/>
      <c r="ABK10" s="238"/>
      <c r="ABL10" s="238"/>
      <c r="ABM10" s="238"/>
      <c r="ABN10" s="238"/>
      <c r="ABO10" s="238"/>
      <c r="ABP10" s="238"/>
      <c r="ABQ10" s="238"/>
      <c r="ABR10" s="238"/>
      <c r="ABS10" s="238"/>
      <c r="ABT10" s="238"/>
      <c r="ABU10" s="238"/>
      <c r="ABV10" s="238"/>
      <c r="ABW10" s="238"/>
      <c r="ABX10" s="238"/>
      <c r="ABY10" s="238"/>
      <c r="ABZ10" s="238"/>
      <c r="ACA10" s="238"/>
      <c r="ACB10" s="238"/>
      <c r="ACC10" s="238"/>
      <c r="ACD10" s="238"/>
      <c r="ACE10" s="238"/>
      <c r="ACF10" s="238"/>
      <c r="ACG10" s="238"/>
      <c r="ACH10" s="238"/>
      <c r="ACI10" s="238"/>
      <c r="ACJ10" s="238"/>
      <c r="ACK10" s="238"/>
      <c r="ACL10" s="238"/>
      <c r="ACM10" s="238"/>
      <c r="ACN10" s="238"/>
      <c r="ACO10" s="238"/>
      <c r="ACP10" s="238"/>
      <c r="ACQ10" s="238"/>
      <c r="ACR10" s="238"/>
      <c r="ACS10" s="238"/>
      <c r="ACT10" s="238"/>
      <c r="ACU10" s="238"/>
      <c r="ACV10" s="238"/>
      <c r="ACW10" s="238"/>
      <c r="ACX10" s="238"/>
      <c r="ACY10" s="238"/>
      <c r="ACZ10" s="238"/>
      <c r="ADA10" s="238"/>
      <c r="ADB10" s="238"/>
      <c r="ADC10" s="238"/>
      <c r="ADD10" s="238"/>
      <c r="ADE10" s="238"/>
      <c r="ADF10" s="238"/>
      <c r="ADG10" s="238"/>
      <c r="ADH10" s="238"/>
      <c r="ADI10" s="238"/>
      <c r="ADJ10" s="238"/>
      <c r="ADK10" s="238"/>
      <c r="ADL10" s="238"/>
      <c r="ADM10" s="238"/>
      <c r="ADN10" s="238"/>
      <c r="ADO10" s="238"/>
      <c r="ADP10" s="238"/>
      <c r="ADQ10" s="238"/>
      <c r="ADR10" s="238"/>
      <c r="ADS10" s="238"/>
      <c r="ADT10" s="238"/>
      <c r="ADU10" s="238"/>
      <c r="ADV10" s="238"/>
      <c r="ADW10" s="238"/>
      <c r="ADX10" s="238"/>
      <c r="ADY10" s="238"/>
      <c r="ADZ10" s="238"/>
      <c r="AEA10" s="238"/>
      <c r="AEB10" s="238"/>
      <c r="AEC10" s="238"/>
      <c r="AED10" s="238"/>
      <c r="AEE10" s="238"/>
      <c r="AEF10" s="238"/>
      <c r="AEG10" s="238"/>
      <c r="AEH10" s="238"/>
      <c r="AEI10" s="238"/>
      <c r="AEJ10" s="238"/>
      <c r="AEK10" s="238"/>
      <c r="AEL10" s="238"/>
      <c r="AEM10" s="238"/>
      <c r="AEN10" s="238"/>
      <c r="AEO10" s="238"/>
      <c r="AEP10" s="238"/>
      <c r="AEQ10" s="238"/>
      <c r="AER10" s="238"/>
      <c r="AES10" s="238"/>
      <c r="AET10" s="238"/>
      <c r="AEU10" s="238"/>
      <c r="AEV10" s="238"/>
      <c r="AEW10" s="238"/>
      <c r="AEX10" s="238"/>
      <c r="AEY10" s="238"/>
      <c r="AEZ10" s="238"/>
      <c r="AFA10" s="238"/>
      <c r="AFB10" s="238"/>
      <c r="AFC10" s="238"/>
      <c r="AFD10" s="238"/>
      <c r="AFE10" s="238"/>
      <c r="AFF10" s="238"/>
      <c r="AFG10" s="238"/>
      <c r="AFH10" s="238"/>
      <c r="AFI10" s="238"/>
      <c r="AFJ10" s="238"/>
      <c r="AFK10" s="238"/>
      <c r="AFL10" s="238"/>
      <c r="AFM10" s="238"/>
      <c r="AFN10" s="238"/>
      <c r="AFO10" s="238"/>
      <c r="AFP10" s="238"/>
      <c r="AFQ10" s="238"/>
      <c r="AFR10" s="238"/>
      <c r="AFS10" s="238"/>
      <c r="AFT10" s="238"/>
      <c r="AFU10" s="238"/>
      <c r="AFV10" s="238"/>
      <c r="AFW10" s="238"/>
      <c r="AFX10" s="238"/>
      <c r="AFY10" s="238"/>
      <c r="AFZ10" s="238"/>
      <c r="AGA10" s="238"/>
      <c r="AGB10" s="238"/>
      <c r="AGC10" s="238"/>
      <c r="AGD10" s="238"/>
      <c r="AGE10" s="238"/>
      <c r="AGF10" s="238"/>
      <c r="AGG10" s="238"/>
      <c r="AGH10" s="238"/>
      <c r="AGI10" s="238"/>
      <c r="AGJ10" s="238"/>
      <c r="AGK10" s="238"/>
      <c r="AGL10" s="238"/>
      <c r="AGM10" s="238"/>
      <c r="AGN10" s="238"/>
      <c r="AGO10" s="238"/>
      <c r="AGP10" s="238"/>
      <c r="AGQ10" s="238"/>
      <c r="AGR10" s="238"/>
      <c r="AGS10" s="238"/>
      <c r="AGT10" s="238"/>
      <c r="AGU10" s="238"/>
      <c r="AGV10" s="238"/>
      <c r="AGW10" s="238"/>
      <c r="AGX10" s="238"/>
      <c r="AGY10" s="238"/>
      <c r="AGZ10" s="238"/>
      <c r="AHA10" s="238"/>
      <c r="AHB10" s="238"/>
      <c r="AHC10" s="238"/>
      <c r="AHD10" s="238"/>
      <c r="AHE10" s="238"/>
      <c r="AHF10" s="238"/>
      <c r="AHG10" s="238"/>
      <c r="AHH10" s="238"/>
      <c r="AHI10" s="238"/>
      <c r="AHJ10" s="238"/>
      <c r="AHK10" s="238"/>
      <c r="AHL10" s="238"/>
      <c r="AHM10" s="238"/>
      <c r="AHN10" s="238"/>
      <c r="AHO10" s="238"/>
      <c r="AHP10" s="238"/>
      <c r="AHQ10" s="238"/>
      <c r="AHR10" s="238"/>
      <c r="AHS10" s="238"/>
      <c r="AHT10" s="238"/>
      <c r="AHU10" s="238"/>
      <c r="AHV10" s="238"/>
      <c r="AHW10" s="238"/>
      <c r="AHX10" s="238"/>
      <c r="AHY10" s="238"/>
      <c r="AHZ10" s="238"/>
      <c r="AIA10" s="238"/>
      <c r="AIB10" s="238"/>
      <c r="AIC10" s="238"/>
      <c r="AID10" s="238"/>
      <c r="AIE10" s="238"/>
      <c r="AIF10" s="238"/>
      <c r="AIG10" s="238"/>
      <c r="AIH10" s="238"/>
      <c r="AII10" s="238"/>
      <c r="AIJ10" s="238"/>
      <c r="AIK10" s="238"/>
      <c r="AIL10" s="238"/>
      <c r="AIM10" s="238"/>
      <c r="AIN10" s="238"/>
      <c r="AIO10" s="238"/>
      <c r="AIP10" s="238"/>
      <c r="AIQ10" s="238"/>
      <c r="AIR10" s="238"/>
      <c r="AIS10" s="238"/>
      <c r="AIT10" s="238"/>
      <c r="AIU10" s="238"/>
      <c r="AIV10" s="238"/>
      <c r="AIW10" s="238"/>
      <c r="AIX10" s="238"/>
      <c r="AIY10" s="238"/>
      <c r="AIZ10" s="238"/>
      <c r="AJA10" s="238"/>
      <c r="AJB10" s="238"/>
      <c r="AJC10" s="238"/>
      <c r="AJD10" s="238"/>
      <c r="AJE10" s="238"/>
      <c r="AJF10" s="238"/>
      <c r="AJG10" s="238"/>
      <c r="AJH10" s="238"/>
      <c r="AJI10" s="238"/>
      <c r="AJJ10" s="238"/>
      <c r="AJK10" s="238"/>
      <c r="AJL10" s="238"/>
      <c r="AJM10" s="238"/>
      <c r="AJN10" s="238"/>
      <c r="AJO10" s="238"/>
      <c r="AJP10" s="238"/>
      <c r="AJQ10" s="238"/>
      <c r="AJR10" s="238"/>
      <c r="AJS10" s="238"/>
      <c r="AJT10" s="238"/>
      <c r="AJU10" s="238"/>
      <c r="AJV10" s="238"/>
      <c r="AJW10" s="238"/>
      <c r="AJX10" s="238"/>
      <c r="AJY10" s="238"/>
      <c r="AJZ10" s="238"/>
      <c r="AKA10" s="238"/>
      <c r="AKB10" s="238"/>
      <c r="AKC10" s="238"/>
      <c r="AKD10" s="238"/>
      <c r="AKE10" s="238"/>
      <c r="AKF10" s="238"/>
      <c r="AKG10" s="238"/>
      <c r="AKH10" s="238"/>
      <c r="AKI10" s="238"/>
      <c r="AKJ10" s="238"/>
      <c r="AKK10" s="238"/>
      <c r="AKL10" s="238"/>
      <c r="AKM10" s="238"/>
      <c r="AKN10" s="238"/>
      <c r="AKO10" s="238"/>
      <c r="AKP10" s="238"/>
      <c r="AKQ10" s="238"/>
      <c r="AKR10" s="238"/>
      <c r="AKS10" s="238"/>
      <c r="AKT10" s="238"/>
      <c r="AKU10" s="238"/>
      <c r="AKV10" s="238"/>
      <c r="AKW10" s="238"/>
      <c r="AKX10" s="238"/>
      <c r="AKY10" s="238"/>
      <c r="AKZ10" s="238"/>
      <c r="ALA10" s="238"/>
      <c r="ALB10" s="238"/>
      <c r="ALC10" s="238"/>
      <c r="ALD10" s="238"/>
      <c r="ALE10" s="238"/>
      <c r="ALF10" s="238"/>
      <c r="ALG10" s="238"/>
      <c r="ALH10" s="238"/>
      <c r="ALI10" s="238"/>
      <c r="ALJ10" s="238"/>
      <c r="ALK10" s="238"/>
      <c r="ALL10" s="238"/>
      <c r="ALM10" s="238"/>
      <c r="ALN10" s="238"/>
      <c r="ALO10" s="238"/>
      <c r="ALP10" s="238"/>
      <c r="ALQ10" s="238"/>
      <c r="ALR10" s="238"/>
      <c r="ALS10" s="238"/>
      <c r="ALT10" s="238"/>
      <c r="ALU10" s="238"/>
      <c r="ALV10" s="238"/>
      <c r="ALW10" s="238"/>
      <c r="ALX10" s="238"/>
      <c r="ALY10" s="238"/>
      <c r="ALZ10" s="238"/>
      <c r="AMA10" s="238"/>
      <c r="AMB10" s="238"/>
      <c r="AMC10" s="238"/>
      <c r="AMD10" s="238"/>
      <c r="AME10" s="238"/>
      <c r="AMF10" s="238"/>
      <c r="AMG10" s="238"/>
      <c r="AMH10" s="238"/>
      <c r="AMI10" s="238"/>
      <c r="AMJ10" s="238"/>
      <c r="AMK10" s="238"/>
      <c r="AML10" s="238"/>
      <c r="AMM10" s="238"/>
      <c r="AMN10" s="238"/>
      <c r="AMO10" s="238"/>
      <c r="AMP10" s="238"/>
      <c r="AMQ10" s="238"/>
      <c r="AMR10" s="238"/>
      <c r="AMS10" s="238"/>
      <c r="AMT10" s="238"/>
      <c r="AMU10" s="238"/>
      <c r="AMV10" s="238"/>
      <c r="AMW10" s="238"/>
      <c r="AMX10" s="238"/>
      <c r="AMY10" s="238"/>
      <c r="AMZ10" s="238"/>
      <c r="ANA10" s="238"/>
      <c r="ANB10" s="238"/>
      <c r="ANC10" s="238"/>
      <c r="AND10" s="238"/>
      <c r="ANE10" s="238"/>
      <c r="ANF10" s="238"/>
      <c r="ANG10" s="238"/>
      <c r="ANH10" s="238"/>
      <c r="ANI10" s="238"/>
      <c r="ANJ10" s="238"/>
      <c r="ANK10" s="238"/>
      <c r="ANL10" s="238"/>
      <c r="ANM10" s="238"/>
      <c r="ANN10" s="238"/>
      <c r="ANO10" s="238"/>
      <c r="ANP10" s="238"/>
      <c r="ANQ10" s="238"/>
      <c r="ANR10" s="238"/>
      <c r="ANS10" s="238"/>
      <c r="ANT10" s="238"/>
      <c r="ANU10" s="238"/>
      <c r="ANV10" s="238"/>
      <c r="ANW10" s="238"/>
      <c r="ANX10" s="238"/>
      <c r="ANY10" s="238"/>
      <c r="ANZ10" s="238"/>
      <c r="AOA10" s="238"/>
      <c r="AOB10" s="238"/>
      <c r="AOC10" s="238"/>
      <c r="AOD10" s="238"/>
      <c r="AOE10" s="238"/>
      <c r="AOF10" s="238"/>
      <c r="AOG10" s="238"/>
      <c r="AOH10" s="238"/>
      <c r="AOI10" s="238"/>
      <c r="AOJ10" s="238"/>
      <c r="AOK10" s="238"/>
      <c r="AOL10" s="238"/>
      <c r="AOM10" s="238"/>
      <c r="AON10" s="238"/>
      <c r="AOO10" s="238"/>
      <c r="AOP10" s="238"/>
      <c r="AOQ10" s="238"/>
      <c r="AOR10" s="238"/>
      <c r="AOS10" s="238"/>
      <c r="AOT10" s="238"/>
      <c r="AOU10" s="238"/>
      <c r="AOV10" s="238"/>
      <c r="AOW10" s="238"/>
      <c r="AOX10" s="238"/>
      <c r="AOY10" s="238"/>
      <c r="AOZ10" s="238"/>
      <c r="APA10" s="238"/>
      <c r="APB10" s="238"/>
      <c r="APC10" s="238"/>
      <c r="APD10" s="238"/>
      <c r="APE10" s="238"/>
      <c r="APF10" s="238"/>
      <c r="APG10" s="238"/>
      <c r="APH10" s="238"/>
      <c r="API10" s="238"/>
      <c r="APJ10" s="238"/>
      <c r="APK10" s="238"/>
      <c r="APL10" s="238"/>
      <c r="APM10" s="238"/>
      <c r="APN10" s="238"/>
      <c r="APO10" s="238"/>
      <c r="APP10" s="238"/>
      <c r="APQ10" s="238"/>
      <c r="APR10" s="238"/>
      <c r="APS10" s="238"/>
      <c r="APT10" s="238"/>
      <c r="APU10" s="238"/>
      <c r="APV10" s="238"/>
      <c r="APW10" s="238"/>
      <c r="APX10" s="238"/>
      <c r="APY10" s="238"/>
      <c r="APZ10" s="238"/>
      <c r="AQA10" s="238"/>
      <c r="AQB10" s="238"/>
      <c r="AQC10" s="238"/>
      <c r="AQD10" s="238"/>
      <c r="AQE10" s="238"/>
      <c r="AQF10" s="238"/>
      <c r="AQG10" s="238"/>
      <c r="AQH10" s="238"/>
      <c r="AQI10" s="238"/>
      <c r="AQJ10" s="238"/>
      <c r="AQK10" s="238"/>
      <c r="AQL10" s="238"/>
      <c r="AQM10" s="238"/>
      <c r="AQN10" s="238"/>
      <c r="AQO10" s="238"/>
      <c r="AQP10" s="238"/>
      <c r="AQQ10" s="238"/>
      <c r="AQR10" s="238"/>
      <c r="AQS10" s="238"/>
      <c r="AQT10" s="238"/>
      <c r="AQU10" s="238"/>
      <c r="AQV10" s="238"/>
      <c r="AQW10" s="238"/>
      <c r="AQX10" s="238"/>
      <c r="AQY10" s="238"/>
      <c r="AQZ10" s="238"/>
      <c r="ARA10" s="238"/>
      <c r="ARB10" s="238"/>
      <c r="ARC10" s="238"/>
      <c r="ARD10" s="238"/>
      <c r="ARE10" s="238"/>
      <c r="ARF10" s="238"/>
      <c r="ARG10" s="238"/>
      <c r="ARH10" s="238"/>
      <c r="ARI10" s="238"/>
      <c r="ARJ10" s="238"/>
      <c r="ARK10" s="238"/>
      <c r="ARL10" s="238"/>
      <c r="ARM10" s="238"/>
      <c r="ARN10" s="238"/>
      <c r="ARO10" s="238"/>
      <c r="ARP10" s="238"/>
      <c r="ARQ10" s="238"/>
      <c r="ARR10" s="238"/>
      <c r="ARS10" s="238"/>
      <c r="ART10" s="238"/>
      <c r="ARU10" s="238"/>
      <c r="ARV10" s="238"/>
      <c r="ARW10" s="238"/>
      <c r="ARX10" s="238"/>
      <c r="ARY10" s="238"/>
      <c r="ARZ10" s="238"/>
      <c r="ASA10" s="238"/>
      <c r="ASB10" s="238"/>
      <c r="ASC10" s="238"/>
      <c r="ASD10" s="238"/>
      <c r="ASE10" s="238"/>
      <c r="ASF10" s="238"/>
      <c r="ASG10" s="238"/>
      <c r="ASH10" s="238"/>
      <c r="ASI10" s="238"/>
      <c r="ASJ10" s="238"/>
      <c r="ASK10" s="238"/>
      <c r="ASL10" s="238"/>
      <c r="ASM10" s="238"/>
      <c r="ASN10" s="238"/>
      <c r="ASO10" s="238"/>
      <c r="ASP10" s="238"/>
      <c r="ASQ10" s="238"/>
      <c r="ASR10" s="238"/>
      <c r="ASS10" s="238"/>
      <c r="AST10" s="238"/>
      <c r="ASU10" s="238"/>
      <c r="ASV10" s="238"/>
      <c r="ASW10" s="238"/>
      <c r="ASX10" s="238"/>
      <c r="ASY10" s="238"/>
      <c r="ASZ10" s="238"/>
      <c r="ATA10" s="238"/>
      <c r="ATB10" s="238"/>
      <c r="ATC10" s="238"/>
      <c r="ATD10" s="238"/>
      <c r="ATE10" s="238"/>
      <c r="ATF10" s="238"/>
      <c r="ATG10" s="238"/>
      <c r="ATH10" s="238"/>
      <c r="ATI10" s="238"/>
      <c r="ATJ10" s="238"/>
      <c r="ATK10" s="238"/>
      <c r="ATL10" s="238"/>
      <c r="ATM10" s="238"/>
      <c r="ATN10" s="238"/>
      <c r="ATO10" s="238"/>
      <c r="ATP10" s="238"/>
      <c r="ATQ10" s="238"/>
      <c r="ATR10" s="238"/>
      <c r="ATS10" s="238"/>
      <c r="ATT10" s="238"/>
      <c r="ATU10" s="238"/>
      <c r="ATV10" s="238"/>
      <c r="ATW10" s="238"/>
      <c r="ATX10" s="238"/>
      <c r="ATY10" s="238"/>
      <c r="ATZ10" s="238"/>
      <c r="AUA10" s="238"/>
      <c r="AUB10" s="238"/>
      <c r="AUC10" s="238"/>
      <c r="AUD10" s="238"/>
      <c r="AUE10" s="238"/>
      <c r="AUF10" s="238"/>
      <c r="AUG10" s="238"/>
      <c r="AUH10" s="238"/>
      <c r="AUI10" s="238"/>
      <c r="AUJ10" s="238"/>
      <c r="AUK10" s="238"/>
      <c r="AUL10" s="238"/>
      <c r="AUM10" s="238"/>
      <c r="AUN10" s="238"/>
      <c r="AUO10" s="238"/>
      <c r="AUP10" s="238"/>
      <c r="AUQ10" s="238"/>
      <c r="AUR10" s="238"/>
      <c r="AUS10" s="238"/>
      <c r="AUT10" s="238"/>
      <c r="AUU10" s="238"/>
      <c r="AUV10" s="238"/>
      <c r="AUW10" s="238"/>
      <c r="AUX10" s="238"/>
      <c r="AUY10" s="238"/>
      <c r="AUZ10" s="238"/>
      <c r="AVA10" s="238"/>
      <c r="AVB10" s="238"/>
      <c r="AVC10" s="238"/>
      <c r="AVD10" s="238"/>
      <c r="AVE10" s="238"/>
      <c r="AVF10" s="238"/>
      <c r="AVG10" s="238"/>
      <c r="AVH10" s="238"/>
      <c r="AVI10" s="238"/>
      <c r="AVJ10" s="238"/>
      <c r="AVK10" s="238"/>
      <c r="AVL10" s="238"/>
      <c r="AVM10" s="238"/>
      <c r="AVN10" s="238"/>
      <c r="AVO10" s="238"/>
      <c r="AVP10" s="238"/>
      <c r="AVQ10" s="238"/>
      <c r="AVR10" s="238"/>
      <c r="AVS10" s="238"/>
      <c r="AVT10" s="238"/>
      <c r="AVU10" s="238"/>
      <c r="AVV10" s="238"/>
      <c r="AVW10" s="238"/>
      <c r="AVX10" s="238"/>
      <c r="AVY10" s="238"/>
      <c r="AVZ10" s="238"/>
      <c r="AWA10" s="238"/>
      <c r="AWB10" s="238"/>
      <c r="AWC10" s="238"/>
      <c r="AWD10" s="238"/>
      <c r="AWE10" s="238"/>
      <c r="AWF10" s="238"/>
      <c r="AWG10" s="238"/>
      <c r="AWH10" s="238"/>
      <c r="AWI10" s="238"/>
      <c r="AWJ10" s="238"/>
      <c r="AWK10" s="238"/>
      <c r="AWL10" s="238"/>
      <c r="AWM10" s="238"/>
      <c r="AWN10" s="238"/>
      <c r="AWO10" s="238"/>
      <c r="AWP10" s="238"/>
      <c r="AWQ10" s="238"/>
      <c r="AWR10" s="238"/>
      <c r="AWS10" s="238"/>
      <c r="AWT10" s="238"/>
      <c r="AWU10" s="238"/>
      <c r="AWV10" s="238"/>
      <c r="AWW10" s="238"/>
      <c r="AWX10" s="238"/>
      <c r="AWY10" s="238"/>
      <c r="AWZ10" s="238"/>
      <c r="AXA10" s="238"/>
      <c r="AXB10" s="238"/>
      <c r="AXC10" s="238"/>
      <c r="AXD10" s="238"/>
      <c r="AXE10" s="238"/>
      <c r="AXF10" s="238"/>
      <c r="AXG10" s="238"/>
      <c r="AXH10" s="238"/>
      <c r="AXI10" s="238"/>
      <c r="AXJ10" s="238"/>
      <c r="AXK10" s="238"/>
      <c r="AXL10" s="238"/>
      <c r="AXM10" s="238"/>
      <c r="AXN10" s="238"/>
      <c r="AXO10" s="238"/>
      <c r="AXP10" s="238"/>
      <c r="AXQ10" s="238"/>
      <c r="AXR10" s="238"/>
      <c r="AXS10" s="238"/>
      <c r="AXT10" s="238"/>
      <c r="AXU10" s="238"/>
      <c r="AXV10" s="238"/>
      <c r="AXW10" s="238"/>
      <c r="AXX10" s="238"/>
      <c r="AXY10" s="238"/>
      <c r="AXZ10" s="238"/>
      <c r="AYA10" s="238"/>
      <c r="AYB10" s="238"/>
      <c r="AYC10" s="238"/>
      <c r="AYD10" s="238"/>
      <c r="AYE10" s="238"/>
      <c r="AYF10" s="238"/>
      <c r="AYG10" s="238"/>
      <c r="AYH10" s="238"/>
      <c r="AYI10" s="238"/>
      <c r="AYJ10" s="238"/>
      <c r="AYK10" s="238"/>
      <c r="AYL10" s="238"/>
      <c r="AYM10" s="238"/>
      <c r="AYN10" s="238"/>
      <c r="AYO10" s="238"/>
      <c r="AYP10" s="238"/>
      <c r="AYQ10" s="238"/>
      <c r="AYR10" s="238"/>
      <c r="AYS10" s="238"/>
      <c r="AYT10" s="238"/>
      <c r="AYU10" s="238"/>
      <c r="AYV10" s="238"/>
      <c r="AYW10" s="238"/>
      <c r="AYX10" s="238"/>
      <c r="AYY10" s="238"/>
      <c r="AYZ10" s="238"/>
      <c r="AZA10" s="238"/>
      <c r="AZB10" s="238"/>
      <c r="AZC10" s="238"/>
      <c r="AZD10" s="238"/>
      <c r="AZE10" s="238"/>
      <c r="AZF10" s="238"/>
      <c r="AZG10" s="238"/>
      <c r="AZH10" s="238"/>
      <c r="AZI10" s="238"/>
      <c r="AZJ10" s="238"/>
      <c r="AZK10" s="238"/>
      <c r="AZL10" s="238"/>
      <c r="AZM10" s="238"/>
      <c r="AZN10" s="238"/>
      <c r="AZO10" s="238"/>
      <c r="AZP10" s="238"/>
      <c r="AZQ10" s="238"/>
      <c r="AZR10" s="238"/>
      <c r="AZS10" s="238"/>
      <c r="AZT10" s="238"/>
      <c r="AZU10" s="238"/>
      <c r="AZV10" s="238"/>
      <c r="AZW10" s="238"/>
      <c r="AZX10" s="238"/>
      <c r="AZY10" s="238"/>
      <c r="AZZ10" s="238"/>
      <c r="BAA10" s="238"/>
      <c r="BAB10" s="238"/>
      <c r="BAC10" s="238"/>
      <c r="BAD10" s="238"/>
      <c r="BAE10" s="238"/>
      <c r="BAF10" s="238"/>
      <c r="BAG10" s="238"/>
      <c r="BAH10" s="238"/>
      <c r="BAI10" s="238"/>
      <c r="BAJ10" s="238"/>
      <c r="BAK10" s="238"/>
      <c r="BAL10" s="238"/>
      <c r="BAM10" s="238"/>
      <c r="BAN10" s="238"/>
      <c r="BAO10" s="238"/>
      <c r="BAP10" s="238"/>
      <c r="BAQ10" s="238"/>
      <c r="BAR10" s="238"/>
      <c r="BAS10" s="238"/>
      <c r="BAT10" s="238"/>
      <c r="BAU10" s="238"/>
      <c r="BAV10" s="238"/>
      <c r="BAW10" s="238"/>
      <c r="BAX10" s="238"/>
      <c r="BAY10" s="238"/>
      <c r="BAZ10" s="238"/>
      <c r="BBA10" s="238"/>
      <c r="BBB10" s="238"/>
      <c r="BBC10" s="238"/>
      <c r="BBD10" s="238"/>
      <c r="BBE10" s="238"/>
      <c r="BBF10" s="238"/>
      <c r="BBG10" s="238"/>
      <c r="BBH10" s="238"/>
      <c r="BBI10" s="238"/>
      <c r="BBJ10" s="238"/>
      <c r="BBK10" s="238"/>
      <c r="BBL10" s="238"/>
      <c r="BBM10" s="238"/>
      <c r="BBN10" s="238"/>
      <c r="BBO10" s="238"/>
      <c r="BBP10" s="238"/>
      <c r="BBQ10" s="238"/>
      <c r="BBR10" s="238"/>
      <c r="BBS10" s="238"/>
      <c r="BBT10" s="238"/>
      <c r="BBU10" s="238"/>
      <c r="BBV10" s="238"/>
      <c r="BBW10" s="238"/>
      <c r="BBX10" s="238"/>
      <c r="BBY10" s="238"/>
      <c r="BBZ10" s="238"/>
      <c r="BCA10" s="238"/>
      <c r="BCB10" s="238"/>
      <c r="BCC10" s="238"/>
      <c r="BCD10" s="238"/>
      <c r="BCE10" s="238"/>
      <c r="BCF10" s="238"/>
      <c r="BCG10" s="238"/>
      <c r="BCH10" s="238"/>
      <c r="BCI10" s="238"/>
      <c r="BCJ10" s="238"/>
      <c r="BCK10" s="238"/>
      <c r="BCL10" s="238"/>
      <c r="BCM10" s="238"/>
      <c r="BCN10" s="238"/>
      <c r="BCO10" s="238"/>
      <c r="BCP10" s="238"/>
      <c r="BCQ10" s="238"/>
      <c r="BCR10" s="238"/>
      <c r="BCS10" s="238"/>
      <c r="BCT10" s="238"/>
      <c r="BCU10" s="238"/>
      <c r="BCV10" s="238"/>
      <c r="BCW10" s="238"/>
      <c r="BCX10" s="238"/>
      <c r="BCY10" s="238"/>
      <c r="BCZ10" s="238"/>
      <c r="BDA10" s="238"/>
      <c r="BDB10" s="238"/>
      <c r="BDC10" s="238"/>
      <c r="BDD10" s="238"/>
      <c r="BDE10" s="238"/>
      <c r="BDF10" s="238"/>
      <c r="BDG10" s="238"/>
      <c r="BDH10" s="238"/>
      <c r="BDI10" s="238"/>
      <c r="BDJ10" s="238"/>
      <c r="BDK10" s="238"/>
      <c r="BDL10" s="238"/>
      <c r="BDM10" s="238"/>
      <c r="BDN10" s="238"/>
      <c r="BDO10" s="238"/>
      <c r="BDP10" s="238"/>
      <c r="BDQ10" s="238"/>
      <c r="BDR10" s="238"/>
      <c r="BDS10" s="238"/>
      <c r="BDT10" s="238"/>
      <c r="BDU10" s="238"/>
      <c r="BDV10" s="238"/>
      <c r="BDW10" s="238"/>
      <c r="BDX10" s="238"/>
      <c r="BDY10" s="238"/>
      <c r="BDZ10" s="238"/>
      <c r="BEA10" s="238"/>
      <c r="BEB10" s="238"/>
      <c r="BEC10" s="238"/>
      <c r="BED10" s="238"/>
      <c r="BEE10" s="238"/>
      <c r="BEF10" s="238"/>
      <c r="BEG10" s="238"/>
      <c r="BEH10" s="238"/>
      <c r="BEI10" s="238"/>
      <c r="BEJ10" s="238"/>
      <c r="BEK10" s="238"/>
      <c r="BEL10" s="238"/>
      <c r="BEM10" s="238"/>
      <c r="BEN10" s="238"/>
      <c r="BEO10" s="238"/>
      <c r="BEP10" s="238"/>
      <c r="BEQ10" s="238"/>
      <c r="BER10" s="238"/>
      <c r="BES10" s="238"/>
      <c r="BET10" s="238"/>
      <c r="BEU10" s="238"/>
      <c r="BEV10" s="238"/>
      <c r="BEW10" s="238"/>
      <c r="BEX10" s="238"/>
      <c r="BEY10" s="238"/>
      <c r="BEZ10" s="238"/>
      <c r="BFA10" s="238"/>
      <c r="BFB10" s="238"/>
      <c r="BFC10" s="238"/>
      <c r="BFD10" s="238"/>
      <c r="BFE10" s="238"/>
      <c r="BFF10" s="238"/>
      <c r="BFG10" s="238"/>
      <c r="BFH10" s="238"/>
      <c r="BFI10" s="238"/>
      <c r="BFJ10" s="238"/>
      <c r="BFK10" s="238"/>
      <c r="BFL10" s="238"/>
      <c r="BFM10" s="238"/>
      <c r="BFN10" s="238"/>
      <c r="BFO10" s="238"/>
      <c r="BFP10" s="238"/>
      <c r="BFQ10" s="238"/>
      <c r="BFR10" s="238"/>
      <c r="BFS10" s="238"/>
      <c r="BFT10" s="238"/>
      <c r="BFU10" s="238"/>
      <c r="BFV10" s="238"/>
      <c r="BFW10" s="238"/>
      <c r="BFX10" s="238"/>
      <c r="BFY10" s="238"/>
      <c r="BFZ10" s="238"/>
      <c r="BGA10" s="238"/>
      <c r="BGB10" s="238"/>
      <c r="BGC10" s="238"/>
      <c r="BGD10" s="238"/>
      <c r="BGE10" s="238"/>
      <c r="BGF10" s="238"/>
      <c r="BGG10" s="238"/>
      <c r="BGH10" s="238"/>
      <c r="BGI10" s="238"/>
      <c r="BGJ10" s="238"/>
      <c r="BGK10" s="238"/>
      <c r="BGL10" s="238"/>
      <c r="BGM10" s="238"/>
      <c r="BGN10" s="238"/>
      <c r="BGO10" s="238"/>
      <c r="BGP10" s="238"/>
      <c r="BGQ10" s="238"/>
      <c r="BGR10" s="238"/>
      <c r="BGS10" s="238"/>
      <c r="BGT10" s="238"/>
      <c r="BGU10" s="238"/>
      <c r="BGV10" s="238"/>
      <c r="BGW10" s="238"/>
      <c r="BGX10" s="238"/>
      <c r="BGY10" s="238"/>
      <c r="BGZ10" s="238"/>
      <c r="BHA10" s="238"/>
      <c r="BHB10" s="238"/>
      <c r="BHC10" s="238"/>
      <c r="BHD10" s="238"/>
      <c r="BHE10" s="238"/>
      <c r="BHF10" s="238"/>
      <c r="BHG10" s="238"/>
      <c r="BHH10" s="238"/>
      <c r="BHI10" s="238"/>
      <c r="BHJ10" s="238"/>
      <c r="BHK10" s="238"/>
      <c r="BHL10" s="238"/>
      <c r="BHM10" s="238"/>
      <c r="BHN10" s="238"/>
      <c r="BHO10" s="238"/>
      <c r="BHP10" s="238"/>
      <c r="BHQ10" s="238"/>
      <c r="BHR10" s="238"/>
      <c r="BHS10" s="238"/>
      <c r="BHT10" s="238"/>
      <c r="BHU10" s="238"/>
      <c r="BHV10" s="238"/>
      <c r="BHW10" s="238"/>
      <c r="BHX10" s="238"/>
      <c r="BHY10" s="238"/>
      <c r="BHZ10" s="238"/>
      <c r="BIA10" s="238"/>
      <c r="BIB10" s="238"/>
      <c r="BIC10" s="238"/>
      <c r="BID10" s="238"/>
      <c r="BIE10" s="238"/>
      <c r="BIF10" s="238"/>
      <c r="BIG10" s="238"/>
      <c r="BIH10" s="238"/>
      <c r="BII10" s="238"/>
      <c r="BIJ10" s="238"/>
      <c r="BIK10" s="238"/>
      <c r="BIL10" s="238"/>
      <c r="BIM10" s="238"/>
      <c r="BIN10" s="238"/>
      <c r="BIO10" s="238"/>
      <c r="BIP10" s="238"/>
      <c r="BIQ10" s="238"/>
      <c r="BIR10" s="238"/>
      <c r="BIS10" s="238"/>
      <c r="BIT10" s="238"/>
      <c r="BIU10" s="238"/>
      <c r="BIV10" s="238"/>
      <c r="BIW10" s="238"/>
      <c r="BIX10" s="238"/>
      <c r="BIY10" s="238"/>
      <c r="BIZ10" s="238"/>
      <c r="BJA10" s="238"/>
      <c r="BJB10" s="238"/>
      <c r="BJC10" s="238"/>
      <c r="BJD10" s="238"/>
      <c r="BJE10" s="238"/>
      <c r="BJF10" s="238"/>
      <c r="BJG10" s="238"/>
      <c r="BJH10" s="238"/>
      <c r="BJI10" s="238"/>
      <c r="BJJ10" s="238"/>
      <c r="BJK10" s="238"/>
      <c r="BJL10" s="238"/>
      <c r="BJM10" s="238"/>
      <c r="BJN10" s="238"/>
      <c r="BJO10" s="238"/>
      <c r="BJP10" s="238"/>
      <c r="BJQ10" s="238"/>
      <c r="BJR10" s="238"/>
      <c r="BJS10" s="238"/>
      <c r="BJT10" s="238"/>
      <c r="BJU10" s="238"/>
      <c r="BJV10" s="238"/>
      <c r="BJW10" s="238"/>
      <c r="BJX10" s="238"/>
      <c r="BJY10" s="238"/>
      <c r="BJZ10" s="238"/>
      <c r="BKA10" s="238"/>
      <c r="BKB10" s="238"/>
      <c r="BKC10" s="238"/>
      <c r="BKD10" s="238"/>
      <c r="BKE10" s="238"/>
      <c r="BKF10" s="238"/>
      <c r="BKG10" s="238"/>
      <c r="BKH10" s="238"/>
      <c r="BKI10" s="238"/>
      <c r="BKJ10" s="238"/>
      <c r="BKK10" s="238"/>
      <c r="BKL10" s="238"/>
      <c r="BKM10" s="238"/>
      <c r="BKN10" s="238"/>
      <c r="BKO10" s="238"/>
      <c r="BKP10" s="238"/>
      <c r="BKQ10" s="238"/>
      <c r="BKR10" s="238"/>
      <c r="BKS10" s="238"/>
      <c r="BKT10" s="238"/>
      <c r="BKU10" s="238"/>
      <c r="BKV10" s="238"/>
      <c r="BKW10" s="238"/>
      <c r="BKX10" s="238"/>
      <c r="BKY10" s="238"/>
      <c r="BKZ10" s="238"/>
      <c r="BLA10" s="238"/>
      <c r="BLB10" s="238"/>
      <c r="BLC10" s="238"/>
      <c r="BLD10" s="238"/>
      <c r="BLE10" s="238"/>
      <c r="BLF10" s="238"/>
      <c r="BLG10" s="238"/>
      <c r="BLH10" s="238"/>
      <c r="BLI10" s="238"/>
      <c r="BLJ10" s="238"/>
      <c r="BLK10" s="238"/>
      <c r="BLL10" s="238"/>
      <c r="BLM10" s="238"/>
      <c r="BLN10" s="238"/>
      <c r="BLO10" s="238"/>
      <c r="BLP10" s="238"/>
      <c r="BLQ10" s="238"/>
      <c r="BLR10" s="238"/>
      <c r="BLS10" s="238"/>
      <c r="BLT10" s="238"/>
      <c r="BLU10" s="238"/>
      <c r="BLV10" s="238"/>
      <c r="BLW10" s="238"/>
      <c r="BLX10" s="238"/>
      <c r="BLY10" s="238"/>
      <c r="BLZ10" s="238"/>
      <c r="BMA10" s="238"/>
      <c r="BMB10" s="238"/>
      <c r="BMC10" s="238"/>
      <c r="BMD10" s="238"/>
      <c r="BME10" s="238"/>
      <c r="BMF10" s="238"/>
      <c r="BMG10" s="238"/>
      <c r="BMH10" s="238"/>
      <c r="BMI10" s="238"/>
      <c r="BMJ10" s="238"/>
      <c r="BMK10" s="238"/>
      <c r="BML10" s="238"/>
      <c r="BMM10" s="238"/>
      <c r="BMN10" s="238"/>
      <c r="BMO10" s="238"/>
      <c r="BMP10" s="238"/>
      <c r="BMQ10" s="238"/>
      <c r="BMR10" s="238"/>
      <c r="BMS10" s="238"/>
      <c r="BMT10" s="238"/>
      <c r="BMU10" s="238"/>
      <c r="BMV10" s="238"/>
      <c r="BMW10" s="238"/>
      <c r="BMX10" s="238"/>
      <c r="BMY10" s="238"/>
      <c r="BMZ10" s="238"/>
      <c r="BNA10" s="238"/>
      <c r="BNB10" s="238"/>
      <c r="BNC10" s="238"/>
      <c r="BND10" s="238"/>
      <c r="BNE10" s="238"/>
      <c r="BNF10" s="238"/>
      <c r="BNG10" s="238"/>
      <c r="BNH10" s="238"/>
      <c r="BNI10" s="238"/>
      <c r="BNJ10" s="238"/>
      <c r="BNK10" s="238"/>
      <c r="BNL10" s="238"/>
      <c r="BNM10" s="238"/>
      <c r="BNN10" s="238"/>
      <c r="BNO10" s="238"/>
      <c r="BNP10" s="238"/>
      <c r="BNQ10" s="238"/>
      <c r="BNR10" s="238"/>
      <c r="BNS10" s="238"/>
      <c r="BNT10" s="238"/>
      <c r="BNU10" s="238"/>
      <c r="BNV10" s="238"/>
      <c r="BNW10" s="238"/>
      <c r="BNX10" s="238"/>
      <c r="BNY10" s="238"/>
      <c r="BNZ10" s="238"/>
      <c r="BOA10" s="238"/>
      <c r="BOB10" s="238"/>
      <c r="BOC10" s="238"/>
      <c r="BOD10" s="238"/>
      <c r="BOE10" s="238"/>
      <c r="BOF10" s="238"/>
      <c r="BOG10" s="238"/>
      <c r="BOH10" s="238"/>
      <c r="BOI10" s="238"/>
      <c r="BOJ10" s="238"/>
      <c r="BOK10" s="238"/>
      <c r="BOL10" s="238"/>
      <c r="BOM10" s="238"/>
      <c r="BON10" s="238"/>
      <c r="BOO10" s="238"/>
      <c r="BOP10" s="238"/>
      <c r="BOQ10" s="238"/>
      <c r="BOR10" s="238"/>
      <c r="BOS10" s="238"/>
      <c r="BOT10" s="238"/>
      <c r="BOU10" s="238"/>
      <c r="BOV10" s="238"/>
      <c r="BOW10" s="238"/>
      <c r="BOX10" s="238"/>
      <c r="BOY10" s="238"/>
      <c r="BOZ10" s="238"/>
      <c r="BPA10" s="238"/>
      <c r="BPB10" s="238"/>
      <c r="BPC10" s="238"/>
      <c r="BPD10" s="238"/>
      <c r="BPE10" s="238"/>
      <c r="BPF10" s="238"/>
      <c r="BPG10" s="238"/>
      <c r="BPH10" s="238"/>
      <c r="BPI10" s="238"/>
      <c r="BPJ10" s="238"/>
      <c r="BPK10" s="238"/>
      <c r="BPL10" s="238"/>
      <c r="BPM10" s="238"/>
      <c r="BPN10" s="238"/>
      <c r="BPO10" s="238"/>
      <c r="BPP10" s="238"/>
      <c r="BPQ10" s="238"/>
      <c r="BPR10" s="238"/>
      <c r="BPS10" s="238"/>
      <c r="BPT10" s="238"/>
      <c r="BPU10" s="238"/>
      <c r="BPV10" s="238"/>
      <c r="BPW10" s="238"/>
      <c r="BPX10" s="238"/>
      <c r="BPY10" s="238"/>
      <c r="BPZ10" s="238"/>
      <c r="BQA10" s="238"/>
      <c r="BQB10" s="238"/>
      <c r="BQC10" s="238"/>
      <c r="BQD10" s="238"/>
      <c r="BQE10" s="238"/>
      <c r="BQF10" s="238"/>
      <c r="BQG10" s="238"/>
      <c r="BQH10" s="238"/>
      <c r="BQI10" s="238"/>
      <c r="BQJ10" s="238"/>
      <c r="BQK10" s="238"/>
      <c r="BQL10" s="238"/>
      <c r="BQM10" s="238"/>
      <c r="BQN10" s="238"/>
      <c r="BQO10" s="238"/>
      <c r="BQP10" s="238"/>
      <c r="BQQ10" s="238"/>
      <c r="BQR10" s="238"/>
      <c r="BQS10" s="238"/>
      <c r="BQT10" s="238"/>
      <c r="BQU10" s="238"/>
      <c r="BQV10" s="238"/>
      <c r="BQW10" s="238"/>
      <c r="BQX10" s="238"/>
      <c r="BQY10" s="238"/>
      <c r="BQZ10" s="238"/>
      <c r="BRA10" s="238"/>
      <c r="BRB10" s="238"/>
      <c r="BRC10" s="238"/>
      <c r="BRD10" s="238"/>
      <c r="BRE10" s="238"/>
      <c r="BRF10" s="238"/>
      <c r="BRG10" s="238"/>
      <c r="BRH10" s="238"/>
      <c r="BRI10" s="238"/>
      <c r="BRJ10" s="238"/>
      <c r="BRK10" s="238"/>
      <c r="BRL10" s="238"/>
      <c r="BRM10" s="238"/>
      <c r="BRN10" s="238"/>
      <c r="BRO10" s="238"/>
      <c r="BRP10" s="238"/>
      <c r="BRQ10" s="238"/>
      <c r="BRR10" s="238"/>
      <c r="BRS10" s="238"/>
      <c r="BRT10" s="238"/>
      <c r="BRU10" s="238"/>
      <c r="BRV10" s="238"/>
      <c r="BRW10" s="238"/>
      <c r="BRX10" s="238"/>
      <c r="BRY10" s="238"/>
      <c r="BRZ10" s="238"/>
      <c r="BSA10" s="238"/>
      <c r="BSB10" s="238"/>
      <c r="BSC10" s="238"/>
      <c r="BSD10" s="238"/>
      <c r="BSE10" s="238"/>
      <c r="BSF10" s="238"/>
      <c r="BSG10" s="238"/>
      <c r="BSH10" s="238"/>
      <c r="BSI10" s="238"/>
      <c r="BSJ10" s="238"/>
      <c r="BSK10" s="238"/>
      <c r="BSL10" s="238"/>
      <c r="BSM10" s="238"/>
      <c r="BSN10" s="238"/>
      <c r="BSO10" s="238"/>
      <c r="BSP10" s="238"/>
      <c r="BSQ10" s="238"/>
      <c r="BSR10" s="238"/>
      <c r="BSS10" s="238"/>
      <c r="BST10" s="238"/>
      <c r="BSU10" s="238"/>
      <c r="BSV10" s="238"/>
      <c r="BSW10" s="238"/>
      <c r="BSX10" s="238"/>
      <c r="BSY10" s="238"/>
      <c r="BSZ10" s="238"/>
      <c r="BTA10" s="238"/>
      <c r="BTB10" s="238"/>
      <c r="BTC10" s="238"/>
      <c r="BTD10" s="238"/>
      <c r="BTE10" s="238"/>
      <c r="BTF10" s="238"/>
      <c r="BTG10" s="238"/>
      <c r="BTH10" s="238"/>
      <c r="BTI10" s="238"/>
      <c r="BTJ10" s="238"/>
      <c r="BTK10" s="238"/>
      <c r="BTL10" s="238"/>
      <c r="BTM10" s="238"/>
      <c r="BTN10" s="238"/>
      <c r="BTO10" s="238"/>
      <c r="BTP10" s="238"/>
      <c r="BTQ10" s="238"/>
      <c r="BTR10" s="238"/>
      <c r="BTS10" s="238"/>
      <c r="BTT10" s="238"/>
      <c r="BTU10" s="238"/>
      <c r="BTV10" s="238"/>
      <c r="BTW10" s="238"/>
      <c r="BTX10" s="238"/>
      <c r="BTY10" s="238"/>
      <c r="BTZ10" s="238"/>
      <c r="BUA10" s="238"/>
      <c r="BUB10" s="238"/>
      <c r="BUC10" s="238"/>
      <c r="BUD10" s="238"/>
      <c r="BUE10" s="238"/>
      <c r="BUF10" s="238"/>
      <c r="BUG10" s="238"/>
      <c r="BUH10" s="238"/>
      <c r="BUI10" s="238"/>
      <c r="BUJ10" s="238"/>
      <c r="BUK10" s="238"/>
      <c r="BUL10" s="238"/>
      <c r="BUM10" s="238"/>
      <c r="BUN10" s="238"/>
      <c r="BUO10" s="238"/>
      <c r="BUP10" s="238"/>
      <c r="BUQ10" s="238"/>
      <c r="BUR10" s="238"/>
      <c r="BUS10" s="238"/>
      <c r="BUT10" s="238"/>
      <c r="BUU10" s="238"/>
      <c r="BUV10" s="238"/>
      <c r="BUW10" s="238"/>
      <c r="BUX10" s="238"/>
      <c r="BUY10" s="238"/>
      <c r="BUZ10" s="238"/>
      <c r="BVA10" s="238"/>
      <c r="BVB10" s="238"/>
      <c r="BVC10" s="238"/>
      <c r="BVD10" s="238"/>
      <c r="BVE10" s="238"/>
      <c r="BVF10" s="238"/>
      <c r="BVG10" s="238"/>
      <c r="BVH10" s="238"/>
      <c r="BVI10" s="238"/>
      <c r="BVJ10" s="238"/>
      <c r="BVK10" s="238"/>
      <c r="BVL10" s="238"/>
      <c r="BVM10" s="238"/>
      <c r="BVN10" s="238"/>
      <c r="BVO10" s="238"/>
      <c r="BVP10" s="238"/>
      <c r="BVQ10" s="238"/>
      <c r="BVR10" s="238"/>
      <c r="BVS10" s="238"/>
      <c r="BVT10" s="238"/>
      <c r="BVU10" s="238"/>
      <c r="BVV10" s="238"/>
      <c r="BVW10" s="238"/>
      <c r="BVX10" s="238"/>
      <c r="BVY10" s="238"/>
      <c r="BVZ10" s="238"/>
      <c r="BWA10" s="238"/>
      <c r="BWB10" s="238"/>
      <c r="BWC10" s="238"/>
      <c r="BWD10" s="238"/>
      <c r="BWE10" s="238"/>
      <c r="BWF10" s="238"/>
      <c r="BWG10" s="238"/>
      <c r="BWH10" s="238"/>
      <c r="BWI10" s="238"/>
      <c r="BWJ10" s="238"/>
      <c r="BWK10" s="238"/>
      <c r="BWL10" s="238"/>
      <c r="BWM10" s="238"/>
      <c r="BWN10" s="238"/>
      <c r="BWO10" s="238"/>
      <c r="BWP10" s="238"/>
      <c r="BWQ10" s="238"/>
      <c r="BWR10" s="238"/>
      <c r="BWS10" s="238"/>
      <c r="BWT10" s="238"/>
      <c r="BWU10" s="238"/>
      <c r="BWV10" s="238"/>
      <c r="BWW10" s="238"/>
      <c r="BWX10" s="238"/>
      <c r="BWY10" s="238"/>
      <c r="BWZ10" s="238"/>
      <c r="BXA10" s="238"/>
      <c r="BXB10" s="238"/>
      <c r="BXC10" s="238"/>
      <c r="BXD10" s="238"/>
      <c r="BXE10" s="238"/>
      <c r="BXF10" s="238"/>
      <c r="BXG10" s="238"/>
      <c r="BXH10" s="238"/>
      <c r="BXI10" s="238"/>
      <c r="BXJ10" s="238"/>
      <c r="BXK10" s="238"/>
      <c r="BXL10" s="238"/>
      <c r="BXM10" s="238"/>
      <c r="BXN10" s="238"/>
      <c r="BXO10" s="238"/>
      <c r="BXP10" s="238"/>
      <c r="BXQ10" s="238"/>
      <c r="BXR10" s="238"/>
      <c r="BXS10" s="238"/>
      <c r="BXT10" s="238"/>
      <c r="BXU10" s="238"/>
      <c r="BXV10" s="238"/>
      <c r="BXW10" s="238"/>
      <c r="BXX10" s="238"/>
      <c r="BXY10" s="238"/>
      <c r="BXZ10" s="238"/>
      <c r="BYA10" s="238"/>
      <c r="BYB10" s="238"/>
      <c r="BYC10" s="238"/>
      <c r="BYD10" s="238"/>
      <c r="BYE10" s="238"/>
      <c r="BYF10" s="238"/>
      <c r="BYG10" s="238"/>
      <c r="BYH10" s="238"/>
      <c r="BYI10" s="238"/>
      <c r="BYJ10" s="238"/>
      <c r="BYK10" s="238"/>
      <c r="BYL10" s="238"/>
      <c r="BYM10" s="238"/>
      <c r="BYN10" s="238"/>
      <c r="BYO10" s="238"/>
      <c r="BYP10" s="238"/>
      <c r="BYQ10" s="238"/>
      <c r="BYR10" s="238"/>
      <c r="BYS10" s="238"/>
      <c r="BYT10" s="238"/>
      <c r="BYU10" s="238"/>
      <c r="BYV10" s="238"/>
      <c r="BYW10" s="238"/>
      <c r="BYX10" s="238"/>
      <c r="BYY10" s="238"/>
      <c r="BYZ10" s="238"/>
      <c r="BZA10" s="238"/>
      <c r="BZB10" s="238"/>
      <c r="BZC10" s="238"/>
      <c r="BZD10" s="238"/>
      <c r="BZE10" s="238"/>
      <c r="BZF10" s="238"/>
      <c r="BZG10" s="238"/>
      <c r="BZH10" s="238"/>
      <c r="BZI10" s="238"/>
      <c r="BZJ10" s="238"/>
      <c r="BZK10" s="238"/>
      <c r="BZL10" s="238"/>
      <c r="BZM10" s="238"/>
      <c r="BZN10" s="238"/>
      <c r="BZO10" s="238"/>
      <c r="BZP10" s="238"/>
      <c r="BZQ10" s="238"/>
      <c r="BZR10" s="238"/>
      <c r="BZS10" s="238"/>
      <c r="BZT10" s="238"/>
      <c r="BZU10" s="238"/>
      <c r="BZV10" s="238"/>
      <c r="BZW10" s="238"/>
      <c r="BZX10" s="238"/>
      <c r="BZY10" s="238"/>
      <c r="BZZ10" s="238"/>
      <c r="CAA10" s="238"/>
      <c r="CAB10" s="238"/>
      <c r="CAC10" s="238"/>
      <c r="CAD10" s="238"/>
      <c r="CAE10" s="238"/>
      <c r="CAF10" s="238"/>
      <c r="CAG10" s="238"/>
      <c r="CAH10" s="238"/>
      <c r="CAI10" s="238"/>
      <c r="CAJ10" s="238"/>
      <c r="CAK10" s="238"/>
      <c r="CAL10" s="238"/>
      <c r="CAM10" s="238"/>
      <c r="CAN10" s="238"/>
      <c r="CAO10" s="238"/>
      <c r="CAP10" s="238"/>
      <c r="CAQ10" s="238"/>
      <c r="CAR10" s="238"/>
      <c r="CAS10" s="238"/>
      <c r="CAT10" s="238"/>
      <c r="CAU10" s="238"/>
      <c r="CAV10" s="238"/>
      <c r="CAW10" s="238"/>
      <c r="CAX10" s="238"/>
      <c r="CAY10" s="238"/>
      <c r="CAZ10" s="238"/>
      <c r="CBA10" s="238"/>
      <c r="CBB10" s="238"/>
      <c r="CBC10" s="238"/>
      <c r="CBD10" s="238"/>
      <c r="CBE10" s="238"/>
      <c r="CBF10" s="238"/>
      <c r="CBG10" s="238"/>
      <c r="CBH10" s="238"/>
      <c r="CBI10" s="238"/>
      <c r="CBJ10" s="238"/>
      <c r="CBK10" s="238"/>
      <c r="CBL10" s="238"/>
      <c r="CBM10" s="238"/>
      <c r="CBN10" s="238"/>
      <c r="CBO10" s="238"/>
      <c r="CBP10" s="238"/>
      <c r="CBQ10" s="238"/>
      <c r="CBR10" s="238"/>
      <c r="CBS10" s="238"/>
      <c r="CBT10" s="238"/>
      <c r="CBU10" s="238"/>
      <c r="CBV10" s="238"/>
      <c r="CBW10" s="238"/>
      <c r="CBX10" s="238"/>
      <c r="CBY10" s="238"/>
      <c r="CBZ10" s="238"/>
      <c r="CCA10" s="238"/>
      <c r="CCB10" s="238"/>
      <c r="CCC10" s="238"/>
      <c r="CCD10" s="238"/>
      <c r="CCE10" s="238"/>
      <c r="CCF10" s="238"/>
      <c r="CCG10" s="238"/>
      <c r="CCH10" s="238"/>
      <c r="CCI10" s="238"/>
      <c r="CCJ10" s="238"/>
      <c r="CCK10" s="238"/>
      <c r="CCL10" s="238"/>
      <c r="CCM10" s="238"/>
      <c r="CCN10" s="238"/>
      <c r="CCO10" s="238"/>
      <c r="CCP10" s="238"/>
      <c r="CCQ10" s="238"/>
      <c r="CCR10" s="238"/>
      <c r="CCS10" s="238"/>
      <c r="CCT10" s="238"/>
      <c r="CCU10" s="238"/>
      <c r="CCV10" s="238"/>
      <c r="CCW10" s="238"/>
      <c r="CCX10" s="238"/>
      <c r="CCY10" s="238"/>
      <c r="CCZ10" s="238"/>
      <c r="CDA10" s="238"/>
      <c r="CDB10" s="238"/>
      <c r="CDC10" s="238"/>
      <c r="CDD10" s="238"/>
      <c r="CDE10" s="238"/>
      <c r="CDF10" s="238"/>
      <c r="CDG10" s="238"/>
      <c r="CDH10" s="238"/>
      <c r="CDI10" s="238"/>
      <c r="CDJ10" s="238"/>
      <c r="CDK10" s="238"/>
      <c r="CDL10" s="238"/>
      <c r="CDM10" s="238"/>
      <c r="CDN10" s="238"/>
      <c r="CDO10" s="238"/>
      <c r="CDP10" s="238"/>
      <c r="CDQ10" s="238"/>
      <c r="CDR10" s="238"/>
      <c r="CDS10" s="238"/>
      <c r="CDT10" s="238"/>
      <c r="CDU10" s="238"/>
      <c r="CDV10" s="238"/>
      <c r="CDW10" s="238"/>
      <c r="CDX10" s="238"/>
      <c r="CDY10" s="238"/>
      <c r="CDZ10" s="238"/>
      <c r="CEA10" s="238"/>
      <c r="CEB10" s="238"/>
      <c r="CEC10" s="238"/>
      <c r="CED10" s="238"/>
      <c r="CEE10" s="238"/>
      <c r="CEF10" s="238"/>
      <c r="CEG10" s="238"/>
      <c r="CEH10" s="238"/>
      <c r="CEI10" s="238"/>
      <c r="CEJ10" s="238"/>
      <c r="CEK10" s="238"/>
      <c r="CEL10" s="238"/>
      <c r="CEM10" s="238"/>
      <c r="CEN10" s="238"/>
      <c r="CEO10" s="238"/>
      <c r="CEP10" s="238"/>
      <c r="CEQ10" s="238"/>
      <c r="CER10" s="238"/>
      <c r="CES10" s="238"/>
      <c r="CET10" s="238"/>
      <c r="CEU10" s="238"/>
      <c r="CEV10" s="238"/>
      <c r="CEW10" s="238"/>
      <c r="CEX10" s="238"/>
      <c r="CEY10" s="238"/>
      <c r="CEZ10" s="238"/>
      <c r="CFA10" s="238"/>
      <c r="CFB10" s="238"/>
      <c r="CFC10" s="238"/>
      <c r="CFD10" s="238"/>
      <c r="CFE10" s="238"/>
      <c r="CFF10" s="238"/>
      <c r="CFG10" s="238"/>
      <c r="CFH10" s="238"/>
      <c r="CFI10" s="238"/>
      <c r="CFJ10" s="238"/>
      <c r="CFK10" s="238"/>
      <c r="CFL10" s="238"/>
      <c r="CFM10" s="238"/>
      <c r="CFN10" s="238"/>
      <c r="CFO10" s="238"/>
      <c r="CFP10" s="238"/>
      <c r="CFQ10" s="238"/>
      <c r="CFR10" s="238"/>
      <c r="CFS10" s="238"/>
      <c r="CFT10" s="238"/>
      <c r="CFU10" s="238"/>
      <c r="CFV10" s="238"/>
      <c r="CFW10" s="238"/>
      <c r="CFX10" s="238"/>
      <c r="CFY10" s="238"/>
      <c r="CFZ10" s="238"/>
      <c r="CGA10" s="238"/>
      <c r="CGB10" s="238"/>
      <c r="CGC10" s="238"/>
      <c r="CGD10" s="238"/>
      <c r="CGE10" s="238"/>
      <c r="CGF10" s="238"/>
      <c r="CGG10" s="238"/>
      <c r="CGH10" s="238"/>
      <c r="CGI10" s="238"/>
      <c r="CGJ10" s="238"/>
      <c r="CGK10" s="238"/>
      <c r="CGL10" s="238"/>
      <c r="CGM10" s="238"/>
      <c r="CGN10" s="238"/>
      <c r="CGO10" s="238"/>
      <c r="CGP10" s="238"/>
      <c r="CGQ10" s="238"/>
      <c r="CGR10" s="238"/>
      <c r="CGS10" s="238"/>
      <c r="CGT10" s="238"/>
      <c r="CGU10" s="238"/>
      <c r="CGV10" s="238"/>
      <c r="CGW10" s="238"/>
      <c r="CGX10" s="238"/>
      <c r="CGY10" s="238"/>
      <c r="CGZ10" s="238"/>
      <c r="CHA10" s="238"/>
      <c r="CHB10" s="238"/>
      <c r="CHC10" s="238"/>
      <c r="CHD10" s="238"/>
      <c r="CHE10" s="238"/>
      <c r="CHF10" s="238"/>
      <c r="CHG10" s="238"/>
      <c r="CHH10" s="238"/>
      <c r="CHI10" s="238"/>
      <c r="CHJ10" s="238"/>
      <c r="CHK10" s="238"/>
      <c r="CHL10" s="238"/>
      <c r="CHM10" s="238"/>
      <c r="CHN10" s="238"/>
      <c r="CHO10" s="238"/>
      <c r="CHP10" s="238"/>
      <c r="CHQ10" s="238"/>
      <c r="CHR10" s="238"/>
      <c r="CHS10" s="238"/>
      <c r="CHT10" s="238"/>
      <c r="CHU10" s="238"/>
      <c r="CHV10" s="238"/>
      <c r="CHW10" s="238"/>
      <c r="CHX10" s="238"/>
      <c r="CHY10" s="238"/>
      <c r="CHZ10" s="238"/>
      <c r="CIA10" s="238"/>
      <c r="CIB10" s="238"/>
      <c r="CIC10" s="238"/>
      <c r="CID10" s="238"/>
      <c r="CIE10" s="238"/>
      <c r="CIF10" s="238"/>
      <c r="CIG10" s="238"/>
      <c r="CIH10" s="238"/>
      <c r="CII10" s="238"/>
      <c r="CIJ10" s="238"/>
      <c r="CIK10" s="238"/>
      <c r="CIL10" s="238"/>
      <c r="CIM10" s="238"/>
      <c r="CIN10" s="238"/>
      <c r="CIO10" s="238"/>
      <c r="CIP10" s="238"/>
      <c r="CIQ10" s="238"/>
      <c r="CIR10" s="238"/>
      <c r="CIS10" s="238"/>
      <c r="CIT10" s="238"/>
      <c r="CIU10" s="238"/>
      <c r="CIV10" s="238"/>
      <c r="CIW10" s="238"/>
      <c r="CIX10" s="238"/>
      <c r="CIY10" s="238"/>
      <c r="CIZ10" s="238"/>
      <c r="CJA10" s="238"/>
      <c r="CJB10" s="238"/>
      <c r="CJC10" s="238"/>
      <c r="CJD10" s="238"/>
      <c r="CJE10" s="238"/>
      <c r="CJF10" s="238"/>
      <c r="CJG10" s="238"/>
      <c r="CJH10" s="238"/>
      <c r="CJI10" s="238"/>
      <c r="CJJ10" s="238"/>
      <c r="CJK10" s="238"/>
      <c r="CJL10" s="238"/>
      <c r="CJM10" s="238"/>
      <c r="CJN10" s="238"/>
      <c r="CJO10" s="238"/>
      <c r="CJP10" s="238"/>
      <c r="CJQ10" s="238"/>
      <c r="CJR10" s="238"/>
      <c r="CJS10" s="238"/>
      <c r="CJT10" s="238"/>
      <c r="CJU10" s="238"/>
      <c r="CJV10" s="238"/>
      <c r="CJW10" s="238"/>
      <c r="CJX10" s="238"/>
      <c r="CJY10" s="238"/>
      <c r="CJZ10" s="238"/>
      <c r="CKA10" s="238"/>
      <c r="CKB10" s="238"/>
      <c r="CKC10" s="238"/>
      <c r="CKD10" s="238"/>
      <c r="CKE10" s="238"/>
      <c r="CKF10" s="238"/>
      <c r="CKG10" s="238"/>
      <c r="CKH10" s="238"/>
      <c r="CKI10" s="238"/>
      <c r="CKJ10" s="238"/>
      <c r="CKK10" s="238"/>
      <c r="CKL10" s="238"/>
      <c r="CKM10" s="238"/>
      <c r="CKN10" s="238"/>
      <c r="CKO10" s="238"/>
      <c r="CKP10" s="238"/>
      <c r="CKQ10" s="238"/>
      <c r="CKR10" s="238"/>
      <c r="CKS10" s="238"/>
      <c r="CKT10" s="238"/>
      <c r="CKU10" s="238"/>
      <c r="CKV10" s="238"/>
      <c r="CKW10" s="238"/>
      <c r="CKX10" s="238"/>
      <c r="CKY10" s="238"/>
      <c r="CKZ10" s="238"/>
      <c r="CLA10" s="238"/>
      <c r="CLB10" s="238"/>
      <c r="CLC10" s="238"/>
      <c r="CLD10" s="238"/>
      <c r="CLE10" s="238"/>
      <c r="CLF10" s="238"/>
      <c r="CLG10" s="238"/>
      <c r="CLH10" s="238"/>
      <c r="CLI10" s="238"/>
      <c r="CLJ10" s="238"/>
      <c r="CLK10" s="238"/>
      <c r="CLL10" s="238"/>
      <c r="CLM10" s="238"/>
      <c r="CLN10" s="238"/>
      <c r="CLO10" s="238"/>
      <c r="CLP10" s="238"/>
      <c r="CLQ10" s="238"/>
      <c r="CLR10" s="238"/>
      <c r="CLS10" s="238"/>
      <c r="CLT10" s="238"/>
      <c r="CLU10" s="238"/>
      <c r="CLV10" s="238"/>
      <c r="CLW10" s="238"/>
      <c r="CLX10" s="238"/>
      <c r="CLY10" s="238"/>
      <c r="CLZ10" s="238"/>
      <c r="CMA10" s="238"/>
      <c r="CMB10" s="238"/>
      <c r="CMC10" s="238"/>
      <c r="CMD10" s="238"/>
      <c r="CME10" s="238"/>
      <c r="CMF10" s="238"/>
      <c r="CMG10" s="238"/>
      <c r="CMH10" s="238"/>
      <c r="CMI10" s="238"/>
      <c r="CMJ10" s="238"/>
      <c r="CMK10" s="238"/>
      <c r="CML10" s="238"/>
      <c r="CMM10" s="238"/>
      <c r="CMN10" s="238"/>
      <c r="CMO10" s="238"/>
      <c r="CMP10" s="238"/>
      <c r="CMQ10" s="238"/>
      <c r="CMR10" s="238"/>
      <c r="CMS10" s="238"/>
      <c r="CMT10" s="238"/>
      <c r="CMU10" s="238"/>
      <c r="CMV10" s="238"/>
      <c r="CMW10" s="238"/>
      <c r="CMX10" s="238"/>
      <c r="CMY10" s="238"/>
      <c r="CMZ10" s="238"/>
      <c r="CNA10" s="238"/>
      <c r="CNB10" s="238"/>
      <c r="CNC10" s="238"/>
      <c r="CND10" s="238"/>
      <c r="CNE10" s="238"/>
      <c r="CNF10" s="238"/>
      <c r="CNG10" s="238"/>
      <c r="CNH10" s="238"/>
      <c r="CNI10" s="238"/>
      <c r="CNJ10" s="238"/>
      <c r="CNK10" s="238"/>
      <c r="CNL10" s="238"/>
      <c r="CNM10" s="238"/>
      <c r="CNN10" s="238"/>
      <c r="CNO10" s="238"/>
      <c r="CNP10" s="238"/>
      <c r="CNQ10" s="238"/>
      <c r="CNR10" s="238"/>
      <c r="CNS10" s="238"/>
      <c r="CNT10" s="238"/>
      <c r="CNU10" s="238"/>
      <c r="CNV10" s="238"/>
      <c r="CNW10" s="238"/>
      <c r="CNX10" s="238"/>
      <c r="CNY10" s="238"/>
      <c r="CNZ10" s="238"/>
      <c r="COA10" s="238"/>
      <c r="COB10" s="238"/>
      <c r="COC10" s="238"/>
      <c r="COD10" s="238"/>
      <c r="COE10" s="238"/>
      <c r="COF10" s="238"/>
      <c r="COG10" s="238"/>
      <c r="COH10" s="238"/>
      <c r="COI10" s="238"/>
      <c r="COJ10" s="238"/>
      <c r="COK10" s="238"/>
      <c r="COL10" s="238"/>
      <c r="COM10" s="238"/>
      <c r="CON10" s="238"/>
      <c r="COO10" s="238"/>
      <c r="COP10" s="238"/>
      <c r="COQ10" s="238"/>
      <c r="COR10" s="238"/>
      <c r="COS10" s="238"/>
      <c r="COT10" s="238"/>
      <c r="COU10" s="238"/>
      <c r="COV10" s="238"/>
      <c r="COW10" s="238"/>
      <c r="COX10" s="238"/>
      <c r="COY10" s="238"/>
      <c r="COZ10" s="238"/>
      <c r="CPA10" s="238"/>
      <c r="CPB10" s="238"/>
      <c r="CPC10" s="238"/>
      <c r="CPD10" s="238"/>
      <c r="CPE10" s="238"/>
      <c r="CPF10" s="238"/>
      <c r="CPG10" s="238"/>
      <c r="CPH10" s="238"/>
      <c r="CPI10" s="238"/>
      <c r="CPJ10" s="238"/>
      <c r="CPK10" s="238"/>
      <c r="CPL10" s="238"/>
      <c r="CPM10" s="238"/>
      <c r="CPN10" s="238"/>
      <c r="CPO10" s="238"/>
      <c r="CPP10" s="238"/>
      <c r="CPQ10" s="238"/>
      <c r="CPR10" s="238"/>
      <c r="CPS10" s="238"/>
      <c r="CPT10" s="238"/>
      <c r="CPU10" s="238"/>
      <c r="CPV10" s="238"/>
      <c r="CPW10" s="238"/>
      <c r="CPX10" s="238"/>
      <c r="CPY10" s="238"/>
      <c r="CPZ10" s="238"/>
      <c r="CQA10" s="238"/>
      <c r="CQB10" s="238"/>
      <c r="CQC10" s="238"/>
      <c r="CQD10" s="238"/>
      <c r="CQE10" s="238"/>
      <c r="CQF10" s="238"/>
      <c r="CQG10" s="238"/>
      <c r="CQH10" s="238"/>
      <c r="CQI10" s="238"/>
      <c r="CQJ10" s="238"/>
      <c r="CQK10" s="238"/>
      <c r="CQL10" s="238"/>
      <c r="CQM10" s="238"/>
      <c r="CQN10" s="238"/>
      <c r="CQO10" s="238"/>
      <c r="CQP10" s="238"/>
      <c r="CQQ10" s="238"/>
      <c r="CQR10" s="238"/>
      <c r="CQS10" s="238"/>
      <c r="CQT10" s="238"/>
      <c r="CQU10" s="238"/>
      <c r="CQV10" s="238"/>
      <c r="CQW10" s="238"/>
      <c r="CQX10" s="238"/>
      <c r="CQY10" s="238"/>
      <c r="CQZ10" s="238"/>
      <c r="CRA10" s="238"/>
      <c r="CRB10" s="238"/>
      <c r="CRC10" s="238"/>
      <c r="CRD10" s="238"/>
      <c r="CRE10" s="238"/>
      <c r="CRF10" s="238"/>
      <c r="CRG10" s="238"/>
      <c r="CRH10" s="238"/>
      <c r="CRI10" s="238"/>
      <c r="CRJ10" s="238"/>
      <c r="CRK10" s="238"/>
      <c r="CRL10" s="238"/>
      <c r="CRM10" s="238"/>
      <c r="CRN10" s="238"/>
      <c r="CRO10" s="238"/>
      <c r="CRP10" s="238"/>
      <c r="CRQ10" s="238"/>
      <c r="CRR10" s="238"/>
      <c r="CRS10" s="238"/>
      <c r="CRT10" s="238"/>
      <c r="CRU10" s="238"/>
      <c r="CRV10" s="238"/>
      <c r="CRW10" s="238"/>
      <c r="CRX10" s="238"/>
      <c r="CRY10" s="238"/>
      <c r="CRZ10" s="238"/>
      <c r="CSA10" s="238"/>
      <c r="CSB10" s="238"/>
      <c r="CSC10" s="238"/>
      <c r="CSD10" s="238"/>
      <c r="CSE10" s="238"/>
      <c r="CSF10" s="238"/>
      <c r="CSG10" s="238"/>
      <c r="CSH10" s="238"/>
      <c r="CSI10" s="238"/>
      <c r="CSJ10" s="238"/>
      <c r="CSK10" s="238"/>
      <c r="CSL10" s="238"/>
      <c r="CSM10" s="238"/>
      <c r="CSN10" s="238"/>
      <c r="CSO10" s="238"/>
      <c r="CSP10" s="238"/>
      <c r="CSQ10" s="238"/>
      <c r="CSR10" s="238"/>
      <c r="CSS10" s="238"/>
      <c r="CST10" s="238"/>
      <c r="CSU10" s="238"/>
      <c r="CSV10" s="238"/>
      <c r="CSW10" s="238"/>
      <c r="CSX10" s="238"/>
      <c r="CSY10" s="238"/>
      <c r="CSZ10" s="238"/>
      <c r="CTA10" s="238"/>
      <c r="CTB10" s="238"/>
      <c r="CTC10" s="238"/>
      <c r="CTD10" s="238"/>
      <c r="CTE10" s="238"/>
      <c r="CTF10" s="238"/>
      <c r="CTG10" s="238"/>
      <c r="CTH10" s="238"/>
      <c r="CTI10" s="238"/>
      <c r="CTJ10" s="238"/>
      <c r="CTK10" s="238"/>
      <c r="CTL10" s="238"/>
      <c r="CTM10" s="238"/>
      <c r="CTN10" s="238"/>
      <c r="CTO10" s="238"/>
      <c r="CTP10" s="238"/>
      <c r="CTQ10" s="238"/>
      <c r="CTR10" s="238"/>
      <c r="CTS10" s="238"/>
      <c r="CTT10" s="238"/>
      <c r="CTU10" s="238"/>
      <c r="CTV10" s="238"/>
      <c r="CTW10" s="238"/>
      <c r="CTX10" s="238"/>
      <c r="CTY10" s="238"/>
      <c r="CTZ10" s="238"/>
      <c r="CUA10" s="238"/>
      <c r="CUB10" s="238"/>
      <c r="CUC10" s="238"/>
      <c r="CUD10" s="238"/>
      <c r="CUE10" s="238"/>
      <c r="CUF10" s="238"/>
      <c r="CUG10" s="238"/>
      <c r="CUH10" s="238"/>
      <c r="CUI10" s="238"/>
      <c r="CUJ10" s="238"/>
      <c r="CUK10" s="238"/>
      <c r="CUL10" s="238"/>
      <c r="CUM10" s="238"/>
      <c r="CUN10" s="238"/>
      <c r="CUO10" s="238"/>
      <c r="CUP10" s="238"/>
      <c r="CUQ10" s="238"/>
      <c r="CUR10" s="238"/>
      <c r="CUS10" s="238"/>
      <c r="CUT10" s="238"/>
      <c r="CUU10" s="238"/>
      <c r="CUV10" s="238"/>
      <c r="CUW10" s="238"/>
      <c r="CUX10" s="238"/>
      <c r="CUY10" s="238"/>
      <c r="CUZ10" s="238"/>
      <c r="CVA10" s="238"/>
      <c r="CVB10" s="238"/>
      <c r="CVC10" s="238"/>
      <c r="CVD10" s="238"/>
      <c r="CVE10" s="238"/>
      <c r="CVF10" s="238"/>
      <c r="CVG10" s="238"/>
      <c r="CVH10" s="238"/>
      <c r="CVI10" s="238"/>
      <c r="CVJ10" s="238"/>
      <c r="CVK10" s="238"/>
      <c r="CVL10" s="238"/>
      <c r="CVM10" s="238"/>
      <c r="CVN10" s="238"/>
      <c r="CVO10" s="238"/>
      <c r="CVP10" s="238"/>
      <c r="CVQ10" s="238"/>
      <c r="CVR10" s="238"/>
      <c r="CVS10" s="238"/>
      <c r="CVT10" s="238"/>
      <c r="CVU10" s="238"/>
      <c r="CVV10" s="238"/>
      <c r="CVW10" s="238"/>
      <c r="CVX10" s="238"/>
      <c r="CVY10" s="238"/>
      <c r="CVZ10" s="238"/>
      <c r="CWA10" s="238"/>
      <c r="CWB10" s="238"/>
      <c r="CWC10" s="238"/>
      <c r="CWD10" s="238"/>
      <c r="CWE10" s="238"/>
      <c r="CWF10" s="238"/>
      <c r="CWG10" s="238"/>
      <c r="CWH10" s="238"/>
      <c r="CWI10" s="238"/>
      <c r="CWJ10" s="238"/>
      <c r="CWK10" s="238"/>
      <c r="CWL10" s="238"/>
      <c r="CWM10" s="238"/>
      <c r="CWN10" s="238"/>
      <c r="CWO10" s="238"/>
      <c r="CWP10" s="238"/>
      <c r="CWQ10" s="238"/>
      <c r="CWR10" s="238"/>
      <c r="CWS10" s="238"/>
      <c r="CWT10" s="238"/>
      <c r="CWU10" s="238"/>
      <c r="CWV10" s="238"/>
      <c r="CWW10" s="238"/>
      <c r="CWX10" s="238"/>
      <c r="CWY10" s="238"/>
      <c r="CWZ10" s="238"/>
      <c r="CXA10" s="238"/>
      <c r="CXB10" s="238"/>
      <c r="CXC10" s="238"/>
      <c r="CXD10" s="238"/>
      <c r="CXE10" s="238"/>
      <c r="CXF10" s="238"/>
      <c r="CXG10" s="238"/>
      <c r="CXH10" s="238"/>
      <c r="CXI10" s="238"/>
      <c r="CXJ10" s="238"/>
      <c r="CXK10" s="238"/>
      <c r="CXL10" s="238"/>
      <c r="CXM10" s="238"/>
      <c r="CXN10" s="238"/>
      <c r="CXO10" s="238"/>
      <c r="CXP10" s="238"/>
      <c r="CXQ10" s="238"/>
      <c r="CXR10" s="238"/>
      <c r="CXS10" s="238"/>
      <c r="CXT10" s="238"/>
      <c r="CXU10" s="238"/>
      <c r="CXV10" s="238"/>
      <c r="CXW10" s="238"/>
      <c r="CXX10" s="238"/>
      <c r="CXY10" s="238"/>
      <c r="CXZ10" s="238"/>
      <c r="CYA10" s="238"/>
      <c r="CYB10" s="238"/>
      <c r="CYC10" s="238"/>
      <c r="CYD10" s="238"/>
      <c r="CYE10" s="238"/>
      <c r="CYF10" s="238"/>
      <c r="CYG10" s="238"/>
      <c r="CYH10" s="238"/>
      <c r="CYI10" s="238"/>
      <c r="CYJ10" s="238"/>
      <c r="CYK10" s="238"/>
      <c r="CYL10" s="238"/>
      <c r="CYM10" s="238"/>
      <c r="CYN10" s="238"/>
      <c r="CYO10" s="238"/>
      <c r="CYP10" s="238"/>
      <c r="CYQ10" s="238"/>
      <c r="CYR10" s="238"/>
      <c r="CYS10" s="238"/>
      <c r="CYT10" s="238"/>
      <c r="CYU10" s="238"/>
      <c r="CYV10" s="238"/>
      <c r="CYW10" s="238"/>
      <c r="CYX10" s="238"/>
      <c r="CYY10" s="238"/>
      <c r="CYZ10" s="238"/>
      <c r="CZA10" s="238"/>
      <c r="CZB10" s="238"/>
      <c r="CZC10" s="238"/>
      <c r="CZD10" s="238"/>
      <c r="CZE10" s="238"/>
      <c r="CZF10" s="238"/>
      <c r="CZG10" s="238"/>
      <c r="CZH10" s="238"/>
      <c r="CZI10" s="238"/>
      <c r="CZJ10" s="238"/>
      <c r="CZK10" s="238"/>
      <c r="CZL10" s="238"/>
      <c r="CZM10" s="238"/>
      <c r="CZN10" s="238"/>
      <c r="CZO10" s="238"/>
      <c r="CZP10" s="238"/>
      <c r="CZQ10" s="238"/>
      <c r="CZR10" s="238"/>
      <c r="CZS10" s="238"/>
      <c r="CZT10" s="238"/>
      <c r="CZU10" s="238"/>
      <c r="CZV10" s="238"/>
      <c r="CZW10" s="238"/>
      <c r="CZX10" s="238"/>
      <c r="CZY10" s="238"/>
      <c r="CZZ10" s="238"/>
      <c r="DAA10" s="238"/>
      <c r="DAB10" s="238"/>
      <c r="DAC10" s="238"/>
      <c r="DAD10" s="238"/>
      <c r="DAE10" s="238"/>
      <c r="DAF10" s="238"/>
      <c r="DAG10" s="238"/>
      <c r="DAH10" s="238"/>
      <c r="DAI10" s="238"/>
      <c r="DAJ10" s="238"/>
      <c r="DAK10" s="238"/>
      <c r="DAL10" s="238"/>
      <c r="DAM10" s="238"/>
      <c r="DAN10" s="238"/>
      <c r="DAO10" s="238"/>
      <c r="DAP10" s="238"/>
      <c r="DAQ10" s="238"/>
      <c r="DAR10" s="238"/>
      <c r="DAS10" s="238"/>
      <c r="DAT10" s="238"/>
      <c r="DAU10" s="238"/>
      <c r="DAV10" s="238"/>
      <c r="DAW10" s="238"/>
      <c r="DAX10" s="238"/>
      <c r="DAY10" s="238"/>
      <c r="DAZ10" s="238"/>
      <c r="DBA10" s="238"/>
      <c r="DBB10" s="238"/>
      <c r="DBC10" s="238"/>
      <c r="DBD10" s="238"/>
      <c r="DBE10" s="238"/>
      <c r="DBF10" s="238"/>
      <c r="DBG10" s="238"/>
      <c r="DBH10" s="238"/>
      <c r="DBI10" s="238"/>
      <c r="DBJ10" s="238"/>
      <c r="DBK10" s="238"/>
      <c r="DBL10" s="238"/>
      <c r="DBM10" s="238"/>
      <c r="DBN10" s="238"/>
      <c r="DBO10" s="238"/>
      <c r="DBP10" s="238"/>
      <c r="DBQ10" s="238"/>
      <c r="DBR10" s="238"/>
      <c r="DBS10" s="238"/>
      <c r="DBT10" s="238"/>
      <c r="DBU10" s="238"/>
      <c r="DBV10" s="238"/>
      <c r="DBW10" s="238"/>
      <c r="DBX10" s="238"/>
      <c r="DBY10" s="238"/>
      <c r="DBZ10" s="238"/>
      <c r="DCA10" s="238"/>
      <c r="DCB10" s="238"/>
      <c r="DCC10" s="238"/>
      <c r="DCD10" s="238"/>
      <c r="DCE10" s="238"/>
      <c r="DCF10" s="238"/>
      <c r="DCG10" s="238"/>
      <c r="DCH10" s="238"/>
      <c r="DCI10" s="238"/>
      <c r="DCJ10" s="238"/>
      <c r="DCK10" s="238"/>
      <c r="DCL10" s="238"/>
      <c r="DCM10" s="238"/>
      <c r="DCN10" s="238"/>
      <c r="DCO10" s="238"/>
      <c r="DCP10" s="238"/>
      <c r="DCQ10" s="238"/>
      <c r="DCR10" s="238"/>
      <c r="DCS10" s="238"/>
      <c r="DCT10" s="238"/>
      <c r="DCU10" s="238"/>
      <c r="DCV10" s="238"/>
      <c r="DCW10" s="238"/>
      <c r="DCX10" s="238"/>
      <c r="DCY10" s="238"/>
      <c r="DCZ10" s="238"/>
      <c r="DDA10" s="238"/>
      <c r="DDB10" s="238"/>
      <c r="DDC10" s="238"/>
      <c r="DDD10" s="238"/>
      <c r="DDE10" s="238"/>
      <c r="DDF10" s="238"/>
      <c r="DDG10" s="238"/>
      <c r="DDH10" s="238"/>
      <c r="DDI10" s="238"/>
      <c r="DDJ10" s="238"/>
      <c r="DDK10" s="238"/>
      <c r="DDL10" s="238"/>
      <c r="DDM10" s="238"/>
      <c r="DDN10" s="238"/>
      <c r="DDO10" s="238"/>
      <c r="DDP10" s="238"/>
      <c r="DDQ10" s="238"/>
      <c r="DDR10" s="238"/>
      <c r="DDS10" s="238"/>
      <c r="DDT10" s="238"/>
      <c r="DDU10" s="238"/>
      <c r="DDV10" s="238"/>
      <c r="DDW10" s="238"/>
      <c r="DDX10" s="238"/>
      <c r="DDY10" s="238"/>
      <c r="DDZ10" s="238"/>
      <c r="DEA10" s="238"/>
      <c r="DEB10" s="238"/>
      <c r="DEC10" s="238"/>
      <c r="DED10" s="238"/>
      <c r="DEE10" s="238"/>
      <c r="DEF10" s="238"/>
      <c r="DEG10" s="238"/>
      <c r="DEH10" s="238"/>
      <c r="DEI10" s="238"/>
      <c r="DEJ10" s="238"/>
      <c r="DEK10" s="238"/>
      <c r="DEL10" s="238"/>
      <c r="DEM10" s="238"/>
      <c r="DEN10" s="238"/>
      <c r="DEO10" s="238"/>
      <c r="DEP10" s="238"/>
      <c r="DEQ10" s="238"/>
      <c r="DER10" s="238"/>
      <c r="DES10" s="238"/>
      <c r="DET10" s="238"/>
      <c r="DEU10" s="238"/>
      <c r="DEV10" s="238"/>
      <c r="DEW10" s="238"/>
      <c r="DEX10" s="238"/>
      <c r="DEY10" s="238"/>
      <c r="DEZ10" s="238"/>
      <c r="DFA10" s="238"/>
      <c r="DFB10" s="238"/>
      <c r="DFC10" s="238"/>
      <c r="DFD10" s="238"/>
      <c r="DFE10" s="238"/>
      <c r="DFF10" s="238"/>
      <c r="DFG10" s="238"/>
      <c r="DFH10" s="238"/>
      <c r="DFI10" s="238"/>
      <c r="DFJ10" s="238"/>
      <c r="DFK10" s="238"/>
      <c r="DFL10" s="238"/>
      <c r="DFM10" s="238"/>
      <c r="DFN10" s="238"/>
      <c r="DFO10" s="238"/>
      <c r="DFP10" s="238"/>
      <c r="DFQ10" s="238"/>
      <c r="DFR10" s="238"/>
      <c r="DFS10" s="238"/>
      <c r="DFT10" s="238"/>
      <c r="DFU10" s="238"/>
      <c r="DFV10" s="238"/>
      <c r="DFW10" s="238"/>
      <c r="DFX10" s="238"/>
      <c r="DFY10" s="238"/>
      <c r="DFZ10" s="238"/>
      <c r="DGA10" s="238"/>
      <c r="DGB10" s="238"/>
      <c r="DGC10" s="238"/>
      <c r="DGD10" s="238"/>
      <c r="DGE10" s="238"/>
      <c r="DGF10" s="238"/>
      <c r="DGG10" s="238"/>
      <c r="DGH10" s="238"/>
      <c r="DGI10" s="238"/>
      <c r="DGJ10" s="238"/>
      <c r="DGK10" s="238"/>
      <c r="DGL10" s="238"/>
      <c r="DGM10" s="238"/>
      <c r="DGN10" s="238"/>
      <c r="DGO10" s="238"/>
      <c r="DGP10" s="238"/>
      <c r="DGQ10" s="238"/>
      <c r="DGR10" s="238"/>
      <c r="DGS10" s="238"/>
      <c r="DGT10" s="238"/>
      <c r="DGU10" s="238"/>
      <c r="DGV10" s="238"/>
      <c r="DGW10" s="238"/>
      <c r="DGX10" s="238"/>
      <c r="DGY10" s="238"/>
      <c r="DGZ10" s="238"/>
      <c r="DHA10" s="238"/>
      <c r="DHB10" s="238"/>
      <c r="DHC10" s="238"/>
      <c r="DHD10" s="238"/>
      <c r="DHE10" s="238"/>
      <c r="DHF10" s="238"/>
      <c r="DHG10" s="238"/>
      <c r="DHH10" s="238"/>
      <c r="DHI10" s="238"/>
      <c r="DHJ10" s="238"/>
      <c r="DHK10" s="238"/>
      <c r="DHL10" s="238"/>
      <c r="DHM10" s="238"/>
      <c r="DHN10" s="238"/>
      <c r="DHO10" s="238"/>
      <c r="DHP10" s="238"/>
      <c r="DHQ10" s="238"/>
      <c r="DHR10" s="238"/>
      <c r="DHS10" s="238"/>
      <c r="DHT10" s="238"/>
      <c r="DHU10" s="238"/>
      <c r="DHV10" s="238"/>
      <c r="DHW10" s="238"/>
      <c r="DHX10" s="238"/>
      <c r="DHY10" s="238"/>
      <c r="DHZ10" s="238"/>
      <c r="DIA10" s="238"/>
      <c r="DIB10" s="238"/>
      <c r="DIC10" s="238"/>
      <c r="DID10" s="238"/>
      <c r="DIE10" s="238"/>
      <c r="DIF10" s="238"/>
      <c r="DIG10" s="238"/>
      <c r="DIH10" s="238"/>
      <c r="DII10" s="238"/>
      <c r="DIJ10" s="238"/>
      <c r="DIK10" s="238"/>
      <c r="DIL10" s="238"/>
      <c r="DIM10" s="238"/>
      <c r="DIN10" s="238"/>
      <c r="DIO10" s="238"/>
      <c r="DIP10" s="238"/>
      <c r="DIQ10" s="238"/>
      <c r="DIR10" s="238"/>
      <c r="DIS10" s="238"/>
      <c r="DIT10" s="238"/>
      <c r="DIU10" s="238"/>
      <c r="DIV10" s="238"/>
      <c r="DIW10" s="238"/>
      <c r="DIX10" s="238"/>
      <c r="DIY10" s="238"/>
      <c r="DIZ10" s="238"/>
      <c r="DJA10" s="238"/>
      <c r="DJB10" s="238"/>
      <c r="DJC10" s="238"/>
      <c r="DJD10" s="238"/>
      <c r="DJE10" s="238"/>
      <c r="DJF10" s="238"/>
      <c r="DJG10" s="238"/>
      <c r="DJH10" s="238"/>
      <c r="DJI10" s="238"/>
      <c r="DJJ10" s="238"/>
      <c r="DJK10" s="238"/>
      <c r="DJL10" s="238"/>
      <c r="DJM10" s="238"/>
      <c r="DJN10" s="238"/>
      <c r="DJO10" s="238"/>
      <c r="DJP10" s="238"/>
      <c r="DJQ10" s="238"/>
      <c r="DJR10" s="238"/>
      <c r="DJS10" s="238"/>
      <c r="DJT10" s="238"/>
      <c r="DJU10" s="238"/>
      <c r="DJV10" s="238"/>
      <c r="DJW10" s="238"/>
      <c r="DJX10" s="238"/>
      <c r="DJY10" s="238"/>
      <c r="DJZ10" s="238"/>
      <c r="DKA10" s="238"/>
      <c r="DKB10" s="238"/>
      <c r="DKC10" s="238"/>
      <c r="DKD10" s="238"/>
      <c r="DKE10" s="238"/>
      <c r="DKF10" s="238"/>
      <c r="DKG10" s="238"/>
      <c r="DKH10" s="238"/>
      <c r="DKI10" s="238"/>
      <c r="DKJ10" s="238"/>
      <c r="DKK10" s="238"/>
      <c r="DKL10" s="238"/>
      <c r="DKM10" s="238"/>
      <c r="DKN10" s="238"/>
      <c r="DKO10" s="238"/>
      <c r="DKP10" s="238"/>
      <c r="DKQ10" s="238"/>
      <c r="DKR10" s="238"/>
      <c r="DKS10" s="238"/>
      <c r="DKT10" s="238"/>
      <c r="DKU10" s="238"/>
      <c r="DKV10" s="238"/>
      <c r="DKW10" s="238"/>
      <c r="DKX10" s="238"/>
      <c r="DKY10" s="238"/>
      <c r="DKZ10" s="238"/>
      <c r="DLA10" s="238"/>
      <c r="DLB10" s="238"/>
      <c r="DLC10" s="238"/>
      <c r="DLD10" s="238"/>
      <c r="DLE10" s="238"/>
      <c r="DLF10" s="238"/>
      <c r="DLG10" s="238"/>
      <c r="DLH10" s="238"/>
      <c r="DLI10" s="238"/>
      <c r="DLJ10" s="238"/>
      <c r="DLK10" s="238"/>
      <c r="DLL10" s="238"/>
      <c r="DLM10" s="238"/>
      <c r="DLN10" s="238"/>
      <c r="DLO10" s="238"/>
      <c r="DLP10" s="238"/>
      <c r="DLQ10" s="238"/>
      <c r="DLR10" s="238"/>
      <c r="DLS10" s="238"/>
      <c r="DLT10" s="238"/>
      <c r="DLU10" s="238"/>
      <c r="DLV10" s="238"/>
      <c r="DLW10" s="238"/>
      <c r="DLX10" s="238"/>
      <c r="DLY10" s="238"/>
      <c r="DLZ10" s="238"/>
      <c r="DMA10" s="238"/>
      <c r="DMB10" s="238"/>
      <c r="DMC10" s="238"/>
      <c r="DMD10" s="238"/>
      <c r="DME10" s="238"/>
      <c r="DMF10" s="238"/>
      <c r="DMG10" s="238"/>
      <c r="DMH10" s="238"/>
      <c r="DMI10" s="238"/>
      <c r="DMJ10" s="238"/>
      <c r="DMK10" s="238"/>
      <c r="DML10" s="238"/>
      <c r="DMM10" s="238"/>
      <c r="DMN10" s="238"/>
      <c r="DMO10" s="238"/>
      <c r="DMP10" s="238"/>
      <c r="DMQ10" s="238"/>
      <c r="DMR10" s="238"/>
      <c r="DMS10" s="238"/>
      <c r="DMT10" s="238"/>
      <c r="DMU10" s="238"/>
      <c r="DMV10" s="238"/>
      <c r="DMW10" s="238"/>
      <c r="DMX10" s="238"/>
      <c r="DMY10" s="238"/>
      <c r="DMZ10" s="238"/>
      <c r="DNA10" s="238"/>
      <c r="DNB10" s="238"/>
      <c r="DNC10" s="238"/>
      <c r="DND10" s="238"/>
      <c r="DNE10" s="238"/>
      <c r="DNF10" s="238"/>
      <c r="DNG10" s="238"/>
      <c r="DNH10" s="238"/>
      <c r="DNI10" s="238"/>
      <c r="DNJ10" s="238"/>
      <c r="DNK10" s="238"/>
      <c r="DNL10" s="238"/>
      <c r="DNM10" s="238"/>
      <c r="DNN10" s="238"/>
      <c r="DNO10" s="238"/>
      <c r="DNP10" s="238"/>
      <c r="DNQ10" s="238"/>
      <c r="DNR10" s="238"/>
      <c r="DNS10" s="238"/>
      <c r="DNT10" s="238"/>
      <c r="DNU10" s="238"/>
      <c r="DNV10" s="238"/>
      <c r="DNW10" s="238"/>
      <c r="DNX10" s="238"/>
      <c r="DNY10" s="238"/>
      <c r="DNZ10" s="238"/>
      <c r="DOA10" s="238"/>
      <c r="DOB10" s="238"/>
      <c r="DOC10" s="238"/>
      <c r="DOD10" s="238"/>
      <c r="DOE10" s="238"/>
      <c r="DOF10" s="238"/>
      <c r="DOG10" s="238"/>
      <c r="DOH10" s="238"/>
      <c r="DOI10" s="238"/>
      <c r="DOJ10" s="238"/>
      <c r="DOK10" s="238"/>
      <c r="DOL10" s="238"/>
      <c r="DOM10" s="238"/>
      <c r="DON10" s="238"/>
      <c r="DOO10" s="238"/>
      <c r="DOP10" s="238"/>
      <c r="DOQ10" s="238"/>
      <c r="DOR10" s="238"/>
      <c r="DOS10" s="238"/>
      <c r="DOT10" s="238"/>
      <c r="DOU10" s="238"/>
      <c r="DOV10" s="238"/>
      <c r="DOW10" s="238"/>
      <c r="DOX10" s="238"/>
      <c r="DOY10" s="238"/>
      <c r="DOZ10" s="238"/>
      <c r="DPA10" s="238"/>
      <c r="DPB10" s="238"/>
      <c r="DPC10" s="238"/>
      <c r="DPD10" s="238"/>
      <c r="DPE10" s="238"/>
      <c r="DPF10" s="238"/>
      <c r="DPG10" s="238"/>
      <c r="DPH10" s="238"/>
      <c r="DPI10" s="238"/>
      <c r="DPJ10" s="238"/>
      <c r="DPK10" s="238"/>
      <c r="DPL10" s="238"/>
      <c r="DPM10" s="238"/>
      <c r="DPN10" s="238"/>
      <c r="DPO10" s="238"/>
      <c r="DPP10" s="238"/>
      <c r="DPQ10" s="238"/>
      <c r="DPR10" s="238"/>
      <c r="DPS10" s="238"/>
      <c r="DPT10" s="238"/>
      <c r="DPU10" s="238"/>
      <c r="DPV10" s="238"/>
      <c r="DPW10" s="238"/>
      <c r="DPX10" s="238"/>
      <c r="DPY10" s="238"/>
      <c r="DPZ10" s="238"/>
      <c r="DQA10" s="238"/>
      <c r="DQB10" s="238"/>
      <c r="DQC10" s="238"/>
      <c r="DQD10" s="238"/>
      <c r="DQE10" s="238"/>
      <c r="DQF10" s="238"/>
      <c r="DQG10" s="238"/>
      <c r="DQH10" s="238"/>
      <c r="DQI10" s="238"/>
      <c r="DQJ10" s="238"/>
      <c r="DQK10" s="238"/>
      <c r="DQL10" s="238"/>
      <c r="DQM10" s="238"/>
      <c r="DQN10" s="238"/>
      <c r="DQO10" s="238"/>
      <c r="DQP10" s="238"/>
      <c r="DQQ10" s="238"/>
      <c r="DQR10" s="238"/>
      <c r="DQS10" s="238"/>
      <c r="DQT10" s="238"/>
      <c r="DQU10" s="238"/>
      <c r="DQV10" s="238"/>
      <c r="DQW10" s="238"/>
      <c r="DQX10" s="238"/>
      <c r="DQY10" s="238"/>
      <c r="DQZ10" s="238"/>
      <c r="DRA10" s="238"/>
      <c r="DRB10" s="238"/>
      <c r="DRC10" s="238"/>
      <c r="DRD10" s="238"/>
      <c r="DRE10" s="238"/>
      <c r="DRF10" s="238"/>
      <c r="DRG10" s="238"/>
      <c r="DRH10" s="238"/>
      <c r="DRI10" s="238"/>
      <c r="DRJ10" s="238"/>
      <c r="DRK10" s="238"/>
      <c r="DRL10" s="238"/>
      <c r="DRM10" s="238"/>
      <c r="DRN10" s="238"/>
      <c r="DRO10" s="238"/>
      <c r="DRP10" s="238"/>
      <c r="DRQ10" s="238"/>
      <c r="DRR10" s="238"/>
      <c r="DRS10" s="238"/>
      <c r="DRT10" s="238"/>
      <c r="DRU10" s="238"/>
      <c r="DRV10" s="238"/>
      <c r="DRW10" s="238"/>
      <c r="DRX10" s="238"/>
      <c r="DRY10" s="238"/>
      <c r="DRZ10" s="238"/>
      <c r="DSA10" s="238"/>
      <c r="DSB10" s="238"/>
      <c r="DSC10" s="238"/>
      <c r="DSD10" s="238"/>
      <c r="DSE10" s="238"/>
      <c r="DSF10" s="238"/>
      <c r="DSG10" s="238"/>
      <c r="DSH10" s="238"/>
      <c r="DSI10" s="238"/>
      <c r="DSJ10" s="238"/>
      <c r="DSK10" s="238"/>
      <c r="DSL10" s="238"/>
      <c r="DSM10" s="238"/>
      <c r="DSN10" s="238"/>
      <c r="DSO10" s="238"/>
      <c r="DSP10" s="238"/>
      <c r="DSQ10" s="238"/>
      <c r="DSR10" s="238"/>
      <c r="DSS10" s="238"/>
      <c r="DST10" s="238"/>
      <c r="DSU10" s="238"/>
      <c r="DSV10" s="238"/>
      <c r="DSW10" s="238"/>
      <c r="DSX10" s="238"/>
      <c r="DSY10" s="238"/>
      <c r="DSZ10" s="238"/>
      <c r="DTA10" s="238"/>
      <c r="DTB10" s="238"/>
      <c r="DTC10" s="238"/>
      <c r="DTD10" s="238"/>
      <c r="DTE10" s="238"/>
      <c r="DTF10" s="238"/>
      <c r="DTG10" s="238"/>
      <c r="DTH10" s="238"/>
      <c r="DTI10" s="238"/>
      <c r="DTJ10" s="238"/>
      <c r="DTK10" s="238"/>
      <c r="DTL10" s="238"/>
      <c r="DTM10" s="238"/>
      <c r="DTN10" s="238"/>
      <c r="DTO10" s="238"/>
      <c r="DTP10" s="238"/>
      <c r="DTQ10" s="238"/>
      <c r="DTR10" s="238"/>
      <c r="DTS10" s="238"/>
      <c r="DTT10" s="238"/>
      <c r="DTU10" s="238"/>
      <c r="DTV10" s="238"/>
      <c r="DTW10" s="238"/>
      <c r="DTX10" s="238"/>
      <c r="DTY10" s="238"/>
      <c r="DTZ10" s="238"/>
      <c r="DUA10" s="238"/>
      <c r="DUB10" s="238"/>
      <c r="DUC10" s="238"/>
      <c r="DUD10" s="238"/>
      <c r="DUE10" s="238"/>
      <c r="DUF10" s="238"/>
      <c r="DUG10" s="238"/>
      <c r="DUH10" s="238"/>
      <c r="DUI10" s="238"/>
      <c r="DUJ10" s="238"/>
      <c r="DUK10" s="238"/>
      <c r="DUL10" s="238"/>
      <c r="DUM10" s="238"/>
      <c r="DUN10" s="238"/>
      <c r="DUO10" s="238"/>
      <c r="DUP10" s="238"/>
      <c r="DUQ10" s="238"/>
      <c r="DUR10" s="238"/>
      <c r="DUS10" s="238"/>
      <c r="DUT10" s="238"/>
      <c r="DUU10" s="238"/>
      <c r="DUV10" s="238"/>
      <c r="DUW10" s="238"/>
      <c r="DUX10" s="238"/>
      <c r="DUY10" s="238"/>
      <c r="DUZ10" s="238"/>
      <c r="DVA10" s="238"/>
      <c r="DVB10" s="238"/>
      <c r="DVC10" s="238"/>
      <c r="DVD10" s="238"/>
      <c r="DVE10" s="238"/>
      <c r="DVF10" s="238"/>
      <c r="DVG10" s="238"/>
      <c r="DVH10" s="238"/>
      <c r="DVI10" s="238"/>
      <c r="DVJ10" s="238"/>
      <c r="DVK10" s="238"/>
      <c r="DVL10" s="238"/>
      <c r="DVM10" s="238"/>
      <c r="DVN10" s="238"/>
      <c r="DVO10" s="238"/>
      <c r="DVP10" s="238"/>
      <c r="DVQ10" s="238"/>
      <c r="DVR10" s="238"/>
      <c r="DVS10" s="238"/>
      <c r="DVT10" s="238"/>
      <c r="DVU10" s="238"/>
      <c r="DVV10" s="238"/>
      <c r="DVW10" s="238"/>
      <c r="DVX10" s="238"/>
      <c r="DVY10" s="238"/>
      <c r="DVZ10" s="238"/>
      <c r="DWA10" s="238"/>
      <c r="DWB10" s="238"/>
      <c r="DWC10" s="238"/>
      <c r="DWD10" s="238"/>
      <c r="DWE10" s="238"/>
      <c r="DWF10" s="238"/>
      <c r="DWG10" s="238"/>
      <c r="DWH10" s="238"/>
      <c r="DWI10" s="238"/>
      <c r="DWJ10" s="238"/>
      <c r="DWK10" s="238"/>
      <c r="DWL10" s="238"/>
      <c r="DWM10" s="238"/>
      <c r="DWN10" s="238"/>
      <c r="DWO10" s="238"/>
      <c r="DWP10" s="238"/>
      <c r="DWQ10" s="238"/>
      <c r="DWR10" s="238"/>
      <c r="DWS10" s="238"/>
      <c r="DWT10" s="238"/>
      <c r="DWU10" s="238"/>
      <c r="DWV10" s="238"/>
      <c r="DWW10" s="238"/>
      <c r="DWX10" s="238"/>
      <c r="DWY10" s="238"/>
      <c r="DWZ10" s="238"/>
      <c r="DXA10" s="238"/>
      <c r="DXB10" s="238"/>
      <c r="DXC10" s="238"/>
      <c r="DXD10" s="238"/>
      <c r="DXE10" s="238"/>
      <c r="DXF10" s="238"/>
      <c r="DXG10" s="238"/>
      <c r="DXH10" s="238"/>
      <c r="DXI10" s="238"/>
      <c r="DXJ10" s="238"/>
      <c r="DXK10" s="238"/>
      <c r="DXL10" s="238"/>
      <c r="DXM10" s="238"/>
      <c r="DXN10" s="238"/>
      <c r="DXO10" s="238"/>
      <c r="DXP10" s="238"/>
      <c r="DXQ10" s="238"/>
      <c r="DXR10" s="238"/>
      <c r="DXS10" s="238"/>
      <c r="DXT10" s="238"/>
      <c r="DXU10" s="238"/>
      <c r="DXV10" s="238"/>
      <c r="DXW10" s="238"/>
      <c r="DXX10" s="238"/>
      <c r="DXY10" s="238"/>
      <c r="DXZ10" s="238"/>
      <c r="DYA10" s="238"/>
      <c r="DYB10" s="238"/>
      <c r="DYC10" s="238"/>
      <c r="DYD10" s="238"/>
      <c r="DYE10" s="238"/>
      <c r="DYF10" s="238"/>
      <c r="DYG10" s="238"/>
      <c r="DYH10" s="238"/>
      <c r="DYI10" s="238"/>
      <c r="DYJ10" s="238"/>
      <c r="DYK10" s="238"/>
      <c r="DYL10" s="238"/>
      <c r="DYM10" s="238"/>
      <c r="DYN10" s="238"/>
      <c r="DYO10" s="238"/>
      <c r="DYP10" s="238"/>
      <c r="DYQ10" s="238"/>
      <c r="DYR10" s="238"/>
      <c r="DYS10" s="238"/>
      <c r="DYT10" s="238"/>
      <c r="DYU10" s="238"/>
      <c r="DYV10" s="238"/>
      <c r="DYW10" s="238"/>
      <c r="DYX10" s="238"/>
      <c r="DYY10" s="238"/>
      <c r="DYZ10" s="238"/>
      <c r="DZA10" s="238"/>
      <c r="DZB10" s="238"/>
      <c r="DZC10" s="238"/>
      <c r="DZD10" s="238"/>
      <c r="DZE10" s="238"/>
      <c r="DZF10" s="238"/>
      <c r="DZG10" s="238"/>
      <c r="DZH10" s="238"/>
      <c r="DZI10" s="238"/>
      <c r="DZJ10" s="238"/>
      <c r="DZK10" s="238"/>
      <c r="DZL10" s="238"/>
      <c r="DZM10" s="238"/>
      <c r="DZN10" s="238"/>
      <c r="DZO10" s="238"/>
      <c r="DZP10" s="238"/>
      <c r="DZQ10" s="238"/>
      <c r="DZR10" s="238"/>
      <c r="DZS10" s="238"/>
      <c r="DZT10" s="238"/>
      <c r="DZU10" s="238"/>
      <c r="DZV10" s="238"/>
      <c r="DZW10" s="238"/>
      <c r="DZX10" s="238"/>
      <c r="DZY10" s="238"/>
      <c r="DZZ10" s="238"/>
      <c r="EAA10" s="238"/>
      <c r="EAB10" s="238"/>
      <c r="EAC10" s="238"/>
      <c r="EAD10" s="238"/>
      <c r="EAE10" s="238"/>
      <c r="EAF10" s="238"/>
      <c r="EAG10" s="238"/>
      <c r="EAH10" s="238"/>
      <c r="EAI10" s="238"/>
      <c r="EAJ10" s="238"/>
      <c r="EAK10" s="238"/>
      <c r="EAL10" s="238"/>
      <c r="EAM10" s="238"/>
      <c r="EAN10" s="238"/>
      <c r="EAO10" s="238"/>
      <c r="EAP10" s="238"/>
      <c r="EAQ10" s="238"/>
      <c r="EAR10" s="238"/>
      <c r="EAS10" s="238"/>
      <c r="EAT10" s="238"/>
      <c r="EAU10" s="238"/>
      <c r="EAV10" s="238"/>
      <c r="EAW10" s="238"/>
      <c r="EAX10" s="238"/>
      <c r="EAY10" s="238"/>
      <c r="EAZ10" s="238"/>
      <c r="EBA10" s="238"/>
      <c r="EBB10" s="238"/>
      <c r="EBC10" s="238"/>
      <c r="EBD10" s="238"/>
      <c r="EBE10" s="238"/>
      <c r="EBF10" s="238"/>
      <c r="EBG10" s="238"/>
      <c r="EBH10" s="238"/>
      <c r="EBI10" s="238"/>
      <c r="EBJ10" s="238"/>
      <c r="EBK10" s="238"/>
      <c r="EBL10" s="238"/>
      <c r="EBM10" s="238"/>
      <c r="EBN10" s="238"/>
      <c r="EBO10" s="238"/>
      <c r="EBP10" s="238"/>
      <c r="EBQ10" s="238"/>
      <c r="EBR10" s="238"/>
      <c r="EBS10" s="238"/>
      <c r="EBT10" s="238"/>
      <c r="EBU10" s="238"/>
      <c r="EBV10" s="238"/>
      <c r="EBW10" s="238"/>
      <c r="EBX10" s="238"/>
      <c r="EBY10" s="238"/>
      <c r="EBZ10" s="238"/>
      <c r="ECA10" s="238"/>
      <c r="ECB10" s="238"/>
      <c r="ECC10" s="238"/>
      <c r="ECD10" s="238"/>
      <c r="ECE10" s="238"/>
      <c r="ECF10" s="238"/>
      <c r="ECG10" s="238"/>
      <c r="ECH10" s="238"/>
      <c r="ECI10" s="238"/>
      <c r="ECJ10" s="238"/>
      <c r="ECK10" s="238"/>
      <c r="ECL10" s="238"/>
      <c r="ECM10" s="238"/>
      <c r="ECN10" s="238"/>
      <c r="ECO10" s="238"/>
      <c r="ECP10" s="238"/>
      <c r="ECQ10" s="238"/>
      <c r="ECR10" s="238"/>
      <c r="ECS10" s="238"/>
      <c r="ECT10" s="238"/>
      <c r="ECU10" s="238"/>
      <c r="ECV10" s="238"/>
      <c r="ECW10" s="238"/>
      <c r="ECX10" s="238"/>
      <c r="ECY10" s="238"/>
      <c r="ECZ10" s="238"/>
      <c r="EDA10" s="238"/>
      <c r="EDB10" s="238"/>
      <c r="EDC10" s="238"/>
      <c r="EDD10" s="238"/>
      <c r="EDE10" s="238"/>
      <c r="EDF10" s="238"/>
      <c r="EDG10" s="238"/>
      <c r="EDH10" s="238"/>
      <c r="EDI10" s="238"/>
      <c r="EDJ10" s="238"/>
      <c r="EDK10" s="238"/>
      <c r="EDL10" s="238"/>
      <c r="EDM10" s="238"/>
      <c r="EDN10" s="238"/>
      <c r="EDO10" s="238"/>
      <c r="EDP10" s="238"/>
      <c r="EDQ10" s="238"/>
      <c r="EDR10" s="238"/>
      <c r="EDS10" s="238"/>
      <c r="EDT10" s="238"/>
      <c r="EDU10" s="238"/>
      <c r="EDV10" s="238"/>
      <c r="EDW10" s="238"/>
      <c r="EDX10" s="238"/>
      <c r="EDY10" s="238"/>
      <c r="EDZ10" s="238"/>
      <c r="EEA10" s="238"/>
      <c r="EEB10" s="238"/>
      <c r="EEC10" s="238"/>
      <c r="EED10" s="238"/>
      <c r="EEE10" s="238"/>
      <c r="EEF10" s="238"/>
      <c r="EEG10" s="238"/>
      <c r="EEH10" s="238"/>
      <c r="EEI10" s="238"/>
      <c r="EEJ10" s="238"/>
      <c r="EEK10" s="238"/>
      <c r="EEL10" s="238"/>
      <c r="EEM10" s="238"/>
      <c r="EEN10" s="238"/>
      <c r="EEO10" s="238"/>
      <c r="EEP10" s="238"/>
      <c r="EEQ10" s="238"/>
      <c r="EER10" s="238"/>
      <c r="EES10" s="238"/>
      <c r="EET10" s="238"/>
      <c r="EEU10" s="238"/>
      <c r="EEV10" s="238"/>
      <c r="EEW10" s="238"/>
      <c r="EEX10" s="238"/>
      <c r="EEY10" s="238"/>
      <c r="EEZ10" s="238"/>
      <c r="EFA10" s="238"/>
      <c r="EFB10" s="238"/>
      <c r="EFC10" s="238"/>
      <c r="EFD10" s="238"/>
      <c r="EFE10" s="238"/>
      <c r="EFF10" s="238"/>
      <c r="EFG10" s="238"/>
      <c r="EFH10" s="238"/>
      <c r="EFI10" s="238"/>
      <c r="EFJ10" s="238"/>
      <c r="EFK10" s="238"/>
      <c r="EFL10" s="238"/>
      <c r="EFM10" s="238"/>
      <c r="EFN10" s="238"/>
      <c r="EFO10" s="238"/>
      <c r="EFP10" s="238"/>
      <c r="EFQ10" s="238"/>
      <c r="EFR10" s="238"/>
      <c r="EFS10" s="238"/>
      <c r="EFT10" s="238"/>
      <c r="EFU10" s="238"/>
      <c r="EFV10" s="238"/>
      <c r="EFW10" s="238"/>
      <c r="EFX10" s="238"/>
      <c r="EFY10" s="238"/>
      <c r="EFZ10" s="238"/>
      <c r="EGA10" s="238"/>
      <c r="EGB10" s="238"/>
      <c r="EGC10" s="238"/>
      <c r="EGD10" s="238"/>
      <c r="EGE10" s="238"/>
      <c r="EGF10" s="238"/>
      <c r="EGG10" s="238"/>
      <c r="EGH10" s="238"/>
      <c r="EGI10" s="238"/>
      <c r="EGJ10" s="238"/>
      <c r="EGK10" s="238"/>
      <c r="EGL10" s="238"/>
      <c r="EGM10" s="238"/>
      <c r="EGN10" s="238"/>
      <c r="EGO10" s="238"/>
      <c r="EGP10" s="238"/>
      <c r="EGQ10" s="238"/>
      <c r="EGR10" s="238"/>
      <c r="EGS10" s="238"/>
      <c r="EGT10" s="238"/>
      <c r="EGU10" s="238"/>
      <c r="EGV10" s="238"/>
      <c r="EGW10" s="238"/>
      <c r="EGX10" s="238"/>
      <c r="EGY10" s="238"/>
      <c r="EGZ10" s="238"/>
      <c r="EHA10" s="238"/>
      <c r="EHB10" s="238"/>
      <c r="EHC10" s="238"/>
      <c r="EHD10" s="238"/>
      <c r="EHE10" s="238"/>
      <c r="EHF10" s="238"/>
      <c r="EHG10" s="238"/>
      <c r="EHH10" s="238"/>
      <c r="EHI10" s="238"/>
      <c r="EHJ10" s="238"/>
      <c r="EHK10" s="238"/>
      <c r="EHL10" s="238"/>
      <c r="EHM10" s="238"/>
      <c r="EHN10" s="238"/>
      <c r="EHO10" s="238"/>
      <c r="EHP10" s="238"/>
      <c r="EHQ10" s="238"/>
      <c r="EHR10" s="238"/>
      <c r="EHS10" s="238"/>
      <c r="EHT10" s="238"/>
      <c r="EHU10" s="238"/>
      <c r="EHV10" s="238"/>
      <c r="EHW10" s="238"/>
      <c r="EHX10" s="238"/>
      <c r="EHY10" s="238"/>
      <c r="EHZ10" s="238"/>
      <c r="EIA10" s="238"/>
      <c r="EIB10" s="238"/>
      <c r="EIC10" s="238"/>
      <c r="EID10" s="238"/>
      <c r="EIE10" s="238"/>
      <c r="EIF10" s="238"/>
      <c r="EIG10" s="238"/>
      <c r="EIH10" s="238"/>
      <c r="EII10" s="238"/>
      <c r="EIJ10" s="238"/>
      <c r="EIK10" s="238"/>
      <c r="EIL10" s="238"/>
      <c r="EIM10" s="238"/>
      <c r="EIN10" s="238"/>
      <c r="EIO10" s="238"/>
      <c r="EIP10" s="238"/>
      <c r="EIQ10" s="238"/>
      <c r="EIR10" s="238"/>
      <c r="EIS10" s="238"/>
      <c r="EIT10" s="238"/>
      <c r="EIU10" s="238"/>
      <c r="EIV10" s="238"/>
      <c r="EIW10" s="238"/>
      <c r="EIX10" s="238"/>
      <c r="EIY10" s="238"/>
      <c r="EIZ10" s="238"/>
      <c r="EJA10" s="238"/>
      <c r="EJB10" s="238"/>
      <c r="EJC10" s="238"/>
      <c r="EJD10" s="238"/>
      <c r="EJE10" s="238"/>
      <c r="EJF10" s="238"/>
      <c r="EJG10" s="238"/>
      <c r="EJH10" s="238"/>
      <c r="EJI10" s="238"/>
      <c r="EJJ10" s="238"/>
      <c r="EJK10" s="238"/>
      <c r="EJL10" s="238"/>
      <c r="EJM10" s="238"/>
      <c r="EJN10" s="238"/>
      <c r="EJO10" s="238"/>
      <c r="EJP10" s="238"/>
      <c r="EJQ10" s="238"/>
      <c r="EJR10" s="238"/>
      <c r="EJS10" s="238"/>
      <c r="EJT10" s="238"/>
      <c r="EJU10" s="238"/>
      <c r="EJV10" s="238"/>
      <c r="EJW10" s="238"/>
      <c r="EJX10" s="238"/>
      <c r="EJY10" s="238"/>
      <c r="EJZ10" s="238"/>
      <c r="EKA10" s="238"/>
      <c r="EKB10" s="238"/>
      <c r="EKC10" s="238"/>
      <c r="EKD10" s="238"/>
      <c r="EKE10" s="238"/>
      <c r="EKF10" s="238"/>
      <c r="EKG10" s="238"/>
      <c r="EKH10" s="238"/>
      <c r="EKI10" s="238"/>
      <c r="EKJ10" s="238"/>
      <c r="EKK10" s="238"/>
      <c r="EKL10" s="238"/>
      <c r="EKM10" s="238"/>
      <c r="EKN10" s="238"/>
      <c r="EKO10" s="238"/>
      <c r="EKP10" s="238"/>
      <c r="EKQ10" s="238"/>
      <c r="EKR10" s="238"/>
      <c r="EKS10" s="238"/>
      <c r="EKT10" s="238"/>
      <c r="EKU10" s="238"/>
      <c r="EKV10" s="238"/>
      <c r="EKW10" s="238"/>
      <c r="EKX10" s="238"/>
      <c r="EKY10" s="238"/>
      <c r="EKZ10" s="238"/>
      <c r="ELA10" s="238"/>
      <c r="ELB10" s="238"/>
      <c r="ELC10" s="238"/>
      <c r="ELD10" s="238"/>
      <c r="ELE10" s="238"/>
      <c r="ELF10" s="238"/>
      <c r="ELG10" s="238"/>
      <c r="ELH10" s="238"/>
      <c r="ELI10" s="238"/>
      <c r="ELJ10" s="238"/>
      <c r="ELK10" s="238"/>
      <c r="ELL10" s="238"/>
      <c r="ELM10" s="238"/>
      <c r="ELN10" s="238"/>
      <c r="ELO10" s="238"/>
      <c r="ELP10" s="238"/>
      <c r="ELQ10" s="238"/>
      <c r="ELR10" s="238"/>
      <c r="ELS10" s="238"/>
      <c r="ELT10" s="238"/>
      <c r="ELU10" s="238"/>
      <c r="ELV10" s="238"/>
      <c r="ELW10" s="238"/>
      <c r="ELX10" s="238"/>
      <c r="ELY10" s="238"/>
      <c r="ELZ10" s="238"/>
      <c r="EMA10" s="238"/>
      <c r="EMB10" s="238"/>
      <c r="EMC10" s="238"/>
      <c r="EMD10" s="238"/>
      <c r="EME10" s="238"/>
      <c r="EMF10" s="238"/>
      <c r="EMG10" s="238"/>
      <c r="EMH10" s="238"/>
      <c r="EMI10" s="238"/>
      <c r="EMJ10" s="238"/>
      <c r="EMK10" s="238"/>
      <c r="EML10" s="238"/>
      <c r="EMM10" s="238"/>
      <c r="EMN10" s="238"/>
      <c r="EMO10" s="238"/>
      <c r="EMP10" s="238"/>
      <c r="EMQ10" s="238"/>
      <c r="EMR10" s="238"/>
      <c r="EMS10" s="238"/>
      <c r="EMT10" s="238"/>
      <c r="EMU10" s="238"/>
      <c r="EMV10" s="238"/>
      <c r="EMW10" s="238"/>
      <c r="EMX10" s="238"/>
      <c r="EMY10" s="238"/>
      <c r="EMZ10" s="238"/>
      <c r="ENA10" s="238"/>
      <c r="ENB10" s="238"/>
      <c r="ENC10" s="238"/>
      <c r="END10" s="238"/>
      <c r="ENE10" s="238"/>
      <c r="ENF10" s="238"/>
      <c r="ENG10" s="238"/>
      <c r="ENH10" s="238"/>
      <c r="ENI10" s="238"/>
      <c r="ENJ10" s="238"/>
      <c r="ENK10" s="238"/>
      <c r="ENL10" s="238"/>
      <c r="ENM10" s="238"/>
      <c r="ENN10" s="238"/>
      <c r="ENO10" s="238"/>
      <c r="ENP10" s="238"/>
      <c r="ENQ10" s="238"/>
      <c r="ENR10" s="238"/>
      <c r="ENS10" s="238"/>
      <c r="ENT10" s="238"/>
      <c r="ENU10" s="238"/>
      <c r="ENV10" s="238"/>
      <c r="ENW10" s="238"/>
      <c r="ENX10" s="238"/>
      <c r="ENY10" s="238"/>
      <c r="ENZ10" s="238"/>
      <c r="EOA10" s="238"/>
      <c r="EOB10" s="238"/>
      <c r="EOC10" s="238"/>
      <c r="EOD10" s="238"/>
      <c r="EOE10" s="238"/>
      <c r="EOF10" s="238"/>
      <c r="EOG10" s="238"/>
      <c r="EOH10" s="238"/>
      <c r="EOI10" s="238"/>
      <c r="EOJ10" s="238"/>
      <c r="EOK10" s="238"/>
      <c r="EOL10" s="238"/>
      <c r="EOM10" s="238"/>
      <c r="EON10" s="238"/>
      <c r="EOO10" s="238"/>
      <c r="EOP10" s="238"/>
      <c r="EOQ10" s="238"/>
      <c r="EOR10" s="238"/>
      <c r="EOS10" s="238"/>
      <c r="EOT10" s="238"/>
      <c r="EOU10" s="238"/>
      <c r="EOV10" s="238"/>
      <c r="EOW10" s="238"/>
      <c r="EOX10" s="238"/>
      <c r="EOY10" s="238"/>
      <c r="EOZ10" s="238"/>
      <c r="EPA10" s="238"/>
      <c r="EPB10" s="238"/>
      <c r="EPC10" s="238"/>
      <c r="EPD10" s="238"/>
      <c r="EPE10" s="238"/>
      <c r="EPF10" s="238"/>
      <c r="EPG10" s="238"/>
      <c r="EPH10" s="238"/>
      <c r="EPI10" s="238"/>
      <c r="EPJ10" s="238"/>
      <c r="EPK10" s="238"/>
      <c r="EPL10" s="238"/>
      <c r="EPM10" s="238"/>
      <c r="EPN10" s="238"/>
      <c r="EPO10" s="238"/>
      <c r="EPP10" s="238"/>
      <c r="EPQ10" s="238"/>
      <c r="EPR10" s="238"/>
      <c r="EPS10" s="238"/>
      <c r="EPT10" s="238"/>
      <c r="EPU10" s="238"/>
      <c r="EPV10" s="238"/>
      <c r="EPW10" s="238"/>
      <c r="EPX10" s="238"/>
      <c r="EPY10" s="238"/>
      <c r="EPZ10" s="238"/>
      <c r="EQA10" s="238"/>
      <c r="EQB10" s="238"/>
      <c r="EQC10" s="238"/>
      <c r="EQD10" s="238"/>
      <c r="EQE10" s="238"/>
      <c r="EQF10" s="238"/>
      <c r="EQG10" s="238"/>
      <c r="EQH10" s="238"/>
      <c r="EQI10" s="238"/>
      <c r="EQJ10" s="238"/>
      <c r="EQK10" s="238"/>
      <c r="EQL10" s="238"/>
      <c r="EQM10" s="238"/>
      <c r="EQN10" s="238"/>
      <c r="EQO10" s="238"/>
      <c r="EQP10" s="238"/>
      <c r="EQQ10" s="238"/>
      <c r="EQR10" s="238"/>
      <c r="EQS10" s="238"/>
      <c r="EQT10" s="238"/>
      <c r="EQU10" s="238"/>
      <c r="EQV10" s="238"/>
      <c r="EQW10" s="238"/>
      <c r="EQX10" s="238"/>
      <c r="EQY10" s="238"/>
      <c r="EQZ10" s="238"/>
      <c r="ERA10" s="238"/>
      <c r="ERB10" s="238"/>
      <c r="ERC10" s="238"/>
      <c r="ERD10" s="238"/>
      <c r="ERE10" s="238"/>
      <c r="ERF10" s="238"/>
      <c r="ERG10" s="238"/>
      <c r="ERH10" s="238"/>
      <c r="ERI10" s="238"/>
      <c r="ERJ10" s="238"/>
      <c r="ERK10" s="238"/>
      <c r="ERL10" s="238"/>
      <c r="ERM10" s="238"/>
      <c r="ERN10" s="238"/>
      <c r="ERO10" s="238"/>
      <c r="ERP10" s="238"/>
      <c r="ERQ10" s="238"/>
      <c r="ERR10" s="238"/>
      <c r="ERS10" s="238"/>
      <c r="ERT10" s="238"/>
      <c r="ERU10" s="238"/>
      <c r="ERV10" s="238"/>
      <c r="ERW10" s="238"/>
      <c r="ERX10" s="238"/>
      <c r="ERY10" s="238"/>
      <c r="ERZ10" s="238"/>
      <c r="ESA10" s="238"/>
      <c r="ESB10" s="238"/>
      <c r="ESC10" s="238"/>
      <c r="ESD10" s="238"/>
      <c r="ESE10" s="238"/>
      <c r="ESF10" s="238"/>
      <c r="ESG10" s="238"/>
      <c r="ESH10" s="238"/>
      <c r="ESI10" s="238"/>
      <c r="ESJ10" s="238"/>
      <c r="ESK10" s="238"/>
      <c r="ESL10" s="238"/>
      <c r="ESM10" s="238"/>
      <c r="ESN10" s="238"/>
      <c r="ESO10" s="238"/>
      <c r="ESP10" s="238"/>
      <c r="ESQ10" s="238"/>
      <c r="ESR10" s="238"/>
      <c r="ESS10" s="238"/>
      <c r="EST10" s="238"/>
      <c r="ESU10" s="238"/>
      <c r="ESV10" s="238"/>
      <c r="ESW10" s="238"/>
      <c r="ESX10" s="238"/>
      <c r="ESY10" s="238"/>
      <c r="ESZ10" s="238"/>
      <c r="ETA10" s="238"/>
      <c r="ETB10" s="238"/>
      <c r="ETC10" s="238"/>
      <c r="ETD10" s="238"/>
      <c r="ETE10" s="238"/>
      <c r="ETF10" s="238"/>
      <c r="ETG10" s="238"/>
      <c r="ETH10" s="238"/>
      <c r="ETI10" s="238"/>
      <c r="ETJ10" s="238"/>
      <c r="ETK10" s="238"/>
      <c r="ETL10" s="238"/>
      <c r="ETM10" s="238"/>
      <c r="ETN10" s="238"/>
      <c r="ETO10" s="238"/>
      <c r="ETP10" s="238"/>
      <c r="ETQ10" s="238"/>
      <c r="ETR10" s="238"/>
      <c r="ETS10" s="238"/>
      <c r="ETT10" s="238"/>
      <c r="ETU10" s="238"/>
      <c r="ETV10" s="238"/>
      <c r="ETW10" s="238"/>
      <c r="ETX10" s="238"/>
      <c r="ETY10" s="238"/>
      <c r="ETZ10" s="238"/>
      <c r="EUA10" s="238"/>
      <c r="EUB10" s="238"/>
      <c r="EUC10" s="238"/>
      <c r="EUD10" s="238"/>
      <c r="EUE10" s="238"/>
      <c r="EUF10" s="238"/>
      <c r="EUG10" s="238"/>
      <c r="EUH10" s="238"/>
      <c r="EUI10" s="238"/>
      <c r="EUJ10" s="238"/>
      <c r="EUK10" s="238"/>
      <c r="EUL10" s="238"/>
      <c r="EUM10" s="238"/>
      <c r="EUN10" s="238"/>
      <c r="EUO10" s="238"/>
      <c r="EUP10" s="238"/>
      <c r="EUQ10" s="238"/>
      <c r="EUR10" s="238"/>
      <c r="EUS10" s="238"/>
      <c r="EUT10" s="238"/>
      <c r="EUU10" s="238"/>
      <c r="EUV10" s="238"/>
      <c r="EUW10" s="238"/>
      <c r="EUX10" s="238"/>
      <c r="EUY10" s="238"/>
      <c r="EUZ10" s="238"/>
      <c r="EVA10" s="238"/>
      <c r="EVB10" s="238"/>
      <c r="EVC10" s="238"/>
      <c r="EVD10" s="238"/>
      <c r="EVE10" s="238"/>
      <c r="EVF10" s="238"/>
      <c r="EVG10" s="238"/>
      <c r="EVH10" s="238"/>
      <c r="EVI10" s="238"/>
      <c r="EVJ10" s="238"/>
      <c r="EVK10" s="238"/>
      <c r="EVL10" s="238"/>
      <c r="EVM10" s="238"/>
      <c r="EVN10" s="238"/>
      <c r="EVO10" s="238"/>
      <c r="EVP10" s="238"/>
      <c r="EVQ10" s="238"/>
      <c r="EVR10" s="238"/>
      <c r="EVS10" s="238"/>
      <c r="EVT10" s="238"/>
      <c r="EVU10" s="238"/>
      <c r="EVV10" s="238"/>
      <c r="EVW10" s="238"/>
      <c r="EVX10" s="238"/>
      <c r="EVY10" s="238"/>
      <c r="EVZ10" s="238"/>
      <c r="EWA10" s="238"/>
      <c r="EWB10" s="238"/>
      <c r="EWC10" s="238"/>
      <c r="EWD10" s="238"/>
      <c r="EWE10" s="238"/>
      <c r="EWF10" s="238"/>
      <c r="EWG10" s="238"/>
      <c r="EWH10" s="238"/>
      <c r="EWI10" s="238"/>
      <c r="EWJ10" s="238"/>
      <c r="EWK10" s="238"/>
      <c r="EWL10" s="238"/>
      <c r="EWM10" s="238"/>
      <c r="EWN10" s="238"/>
      <c r="EWO10" s="238"/>
      <c r="EWP10" s="238"/>
      <c r="EWQ10" s="238"/>
      <c r="EWR10" s="238"/>
      <c r="EWS10" s="238"/>
      <c r="EWT10" s="238"/>
      <c r="EWU10" s="238"/>
      <c r="EWV10" s="238"/>
      <c r="EWW10" s="238"/>
      <c r="EWX10" s="238"/>
      <c r="EWY10" s="238"/>
      <c r="EWZ10" s="238"/>
      <c r="EXA10" s="238"/>
      <c r="EXB10" s="238"/>
      <c r="EXC10" s="238"/>
      <c r="EXD10" s="238"/>
      <c r="EXE10" s="238"/>
      <c r="EXF10" s="238"/>
      <c r="EXG10" s="238"/>
      <c r="EXH10" s="238"/>
      <c r="EXI10" s="238"/>
      <c r="EXJ10" s="238"/>
      <c r="EXK10" s="238"/>
      <c r="EXL10" s="238"/>
      <c r="EXM10" s="238"/>
      <c r="EXN10" s="238"/>
      <c r="EXO10" s="238"/>
      <c r="EXP10" s="238"/>
      <c r="EXQ10" s="238"/>
      <c r="EXR10" s="238"/>
      <c r="EXS10" s="238"/>
      <c r="EXT10" s="238"/>
      <c r="EXU10" s="238"/>
      <c r="EXV10" s="238"/>
      <c r="EXW10" s="238"/>
      <c r="EXX10" s="238"/>
      <c r="EXY10" s="238"/>
      <c r="EXZ10" s="238"/>
      <c r="EYA10" s="238"/>
      <c r="EYB10" s="238"/>
      <c r="EYC10" s="238"/>
      <c r="EYD10" s="238"/>
      <c r="EYE10" s="238"/>
      <c r="EYF10" s="238"/>
      <c r="EYG10" s="238"/>
      <c r="EYH10" s="238"/>
      <c r="EYI10" s="238"/>
      <c r="EYJ10" s="238"/>
      <c r="EYK10" s="238"/>
      <c r="EYL10" s="238"/>
      <c r="EYM10" s="238"/>
      <c r="EYN10" s="238"/>
      <c r="EYO10" s="238"/>
      <c r="EYP10" s="238"/>
      <c r="EYQ10" s="238"/>
      <c r="EYR10" s="238"/>
      <c r="EYS10" s="238"/>
      <c r="EYT10" s="238"/>
      <c r="EYU10" s="238"/>
      <c r="EYV10" s="238"/>
      <c r="EYW10" s="238"/>
      <c r="EYX10" s="238"/>
      <c r="EYY10" s="238"/>
      <c r="EYZ10" s="238"/>
      <c r="EZA10" s="238"/>
      <c r="EZB10" s="238"/>
      <c r="EZC10" s="238"/>
      <c r="EZD10" s="238"/>
      <c r="EZE10" s="238"/>
      <c r="EZF10" s="238"/>
      <c r="EZG10" s="238"/>
      <c r="EZH10" s="238"/>
      <c r="EZI10" s="238"/>
      <c r="EZJ10" s="238"/>
      <c r="EZK10" s="238"/>
      <c r="EZL10" s="238"/>
      <c r="EZM10" s="238"/>
      <c r="EZN10" s="238"/>
      <c r="EZO10" s="238"/>
      <c r="EZP10" s="238"/>
      <c r="EZQ10" s="238"/>
      <c r="EZR10" s="238"/>
      <c r="EZS10" s="238"/>
      <c r="EZT10" s="238"/>
      <c r="EZU10" s="238"/>
      <c r="EZV10" s="238"/>
      <c r="EZW10" s="238"/>
      <c r="EZX10" s="238"/>
      <c r="EZY10" s="238"/>
      <c r="EZZ10" s="238"/>
      <c r="FAA10" s="238"/>
      <c r="FAB10" s="238"/>
      <c r="FAC10" s="238"/>
      <c r="FAD10" s="238"/>
      <c r="FAE10" s="238"/>
      <c r="FAF10" s="238"/>
      <c r="FAG10" s="238"/>
      <c r="FAH10" s="238"/>
      <c r="FAI10" s="238"/>
      <c r="FAJ10" s="238"/>
      <c r="FAK10" s="238"/>
      <c r="FAL10" s="238"/>
      <c r="FAM10" s="238"/>
      <c r="FAN10" s="238"/>
      <c r="FAO10" s="238"/>
      <c r="FAP10" s="238"/>
      <c r="FAQ10" s="238"/>
      <c r="FAR10" s="238"/>
      <c r="FAS10" s="238"/>
      <c r="FAT10" s="238"/>
      <c r="FAU10" s="238"/>
      <c r="FAV10" s="238"/>
      <c r="FAW10" s="238"/>
      <c r="FAX10" s="238"/>
      <c r="FAY10" s="238"/>
      <c r="FAZ10" s="238"/>
      <c r="FBA10" s="238"/>
      <c r="FBB10" s="238"/>
      <c r="FBC10" s="238"/>
      <c r="FBD10" s="238"/>
      <c r="FBE10" s="238"/>
      <c r="FBF10" s="238"/>
      <c r="FBG10" s="238"/>
      <c r="FBH10" s="238"/>
      <c r="FBI10" s="238"/>
      <c r="FBJ10" s="238"/>
      <c r="FBK10" s="238"/>
      <c r="FBL10" s="238"/>
      <c r="FBM10" s="238"/>
      <c r="FBN10" s="238"/>
      <c r="FBO10" s="238"/>
      <c r="FBP10" s="238"/>
      <c r="FBQ10" s="238"/>
      <c r="FBR10" s="238"/>
      <c r="FBS10" s="238"/>
      <c r="FBT10" s="238"/>
      <c r="FBU10" s="238"/>
      <c r="FBV10" s="238"/>
      <c r="FBW10" s="238"/>
      <c r="FBX10" s="238"/>
      <c r="FBY10" s="238"/>
      <c r="FBZ10" s="238"/>
      <c r="FCA10" s="238"/>
      <c r="FCB10" s="238"/>
      <c r="FCC10" s="238"/>
      <c r="FCD10" s="238"/>
      <c r="FCE10" s="238"/>
      <c r="FCF10" s="238"/>
      <c r="FCG10" s="238"/>
      <c r="FCH10" s="238"/>
      <c r="FCI10" s="238"/>
      <c r="FCJ10" s="238"/>
      <c r="FCK10" s="238"/>
      <c r="FCL10" s="238"/>
      <c r="FCM10" s="238"/>
      <c r="FCN10" s="238"/>
      <c r="FCO10" s="238"/>
      <c r="FCP10" s="238"/>
      <c r="FCQ10" s="238"/>
      <c r="FCR10" s="238"/>
      <c r="FCS10" s="238"/>
      <c r="FCT10" s="238"/>
      <c r="FCU10" s="238"/>
      <c r="FCV10" s="238"/>
      <c r="FCW10" s="238"/>
      <c r="FCX10" s="238"/>
      <c r="FCY10" s="238"/>
      <c r="FCZ10" s="238"/>
      <c r="FDA10" s="238"/>
      <c r="FDB10" s="238"/>
      <c r="FDC10" s="238"/>
      <c r="FDD10" s="238"/>
      <c r="FDE10" s="238"/>
      <c r="FDF10" s="238"/>
      <c r="FDG10" s="238"/>
      <c r="FDH10" s="238"/>
      <c r="FDI10" s="238"/>
      <c r="FDJ10" s="238"/>
      <c r="FDK10" s="238"/>
      <c r="FDL10" s="238"/>
      <c r="FDM10" s="238"/>
      <c r="FDN10" s="238"/>
      <c r="FDO10" s="238"/>
      <c r="FDP10" s="238"/>
      <c r="FDQ10" s="238"/>
      <c r="FDR10" s="238"/>
      <c r="FDS10" s="238"/>
      <c r="FDT10" s="238"/>
      <c r="FDU10" s="238"/>
      <c r="FDV10" s="238"/>
      <c r="FDW10" s="238"/>
      <c r="FDX10" s="238"/>
      <c r="FDY10" s="238"/>
      <c r="FDZ10" s="238"/>
      <c r="FEA10" s="238"/>
      <c r="FEB10" s="238"/>
      <c r="FEC10" s="238"/>
      <c r="FED10" s="238"/>
      <c r="FEE10" s="238"/>
      <c r="FEF10" s="238"/>
      <c r="FEG10" s="238"/>
      <c r="FEH10" s="238"/>
      <c r="FEI10" s="238"/>
      <c r="FEJ10" s="238"/>
      <c r="FEK10" s="238"/>
      <c r="FEL10" s="238"/>
      <c r="FEM10" s="238"/>
      <c r="FEN10" s="238"/>
      <c r="FEO10" s="238"/>
      <c r="FEP10" s="238"/>
      <c r="FEQ10" s="238"/>
      <c r="FER10" s="238"/>
      <c r="FES10" s="238"/>
      <c r="FET10" s="238"/>
      <c r="FEU10" s="238"/>
      <c r="FEV10" s="238"/>
      <c r="FEW10" s="238"/>
      <c r="FEX10" s="238"/>
      <c r="FEY10" s="238"/>
      <c r="FEZ10" s="238"/>
      <c r="FFA10" s="238"/>
      <c r="FFB10" s="238"/>
      <c r="FFC10" s="238"/>
      <c r="FFD10" s="238"/>
      <c r="FFE10" s="238"/>
      <c r="FFF10" s="238"/>
      <c r="FFG10" s="238"/>
      <c r="FFH10" s="238"/>
      <c r="FFI10" s="238"/>
      <c r="FFJ10" s="238"/>
      <c r="FFK10" s="238"/>
      <c r="FFL10" s="238"/>
      <c r="FFM10" s="238"/>
      <c r="FFN10" s="238"/>
      <c r="FFO10" s="238"/>
      <c r="FFP10" s="238"/>
      <c r="FFQ10" s="238"/>
      <c r="FFR10" s="238"/>
      <c r="FFS10" s="238"/>
      <c r="FFT10" s="238"/>
      <c r="FFU10" s="238"/>
      <c r="FFV10" s="238"/>
      <c r="FFW10" s="238"/>
      <c r="FFX10" s="238"/>
      <c r="FFY10" s="238"/>
      <c r="FFZ10" s="238"/>
      <c r="FGA10" s="238"/>
      <c r="FGB10" s="238"/>
      <c r="FGC10" s="238"/>
      <c r="FGD10" s="238"/>
      <c r="FGE10" s="238"/>
      <c r="FGF10" s="238"/>
      <c r="FGG10" s="238"/>
      <c r="FGH10" s="238"/>
      <c r="FGI10" s="238"/>
      <c r="FGJ10" s="238"/>
      <c r="FGK10" s="238"/>
      <c r="FGL10" s="238"/>
      <c r="FGM10" s="238"/>
      <c r="FGN10" s="238"/>
      <c r="FGO10" s="238"/>
      <c r="FGP10" s="238"/>
      <c r="FGQ10" s="238"/>
      <c r="FGR10" s="238"/>
      <c r="FGS10" s="238"/>
      <c r="FGT10" s="238"/>
      <c r="FGU10" s="238"/>
      <c r="FGV10" s="238"/>
      <c r="FGW10" s="238"/>
      <c r="FGX10" s="238"/>
      <c r="FGY10" s="238"/>
      <c r="FGZ10" s="238"/>
      <c r="FHA10" s="238"/>
      <c r="FHB10" s="238"/>
      <c r="FHC10" s="238"/>
      <c r="FHD10" s="238"/>
      <c r="FHE10" s="238"/>
      <c r="FHF10" s="238"/>
      <c r="FHG10" s="238"/>
      <c r="FHH10" s="238"/>
      <c r="FHI10" s="238"/>
      <c r="FHJ10" s="238"/>
      <c r="FHK10" s="238"/>
      <c r="FHL10" s="238"/>
      <c r="FHM10" s="238"/>
      <c r="FHN10" s="238"/>
      <c r="FHO10" s="238"/>
      <c r="FHP10" s="238"/>
      <c r="FHQ10" s="238"/>
      <c r="FHR10" s="238"/>
      <c r="FHS10" s="238"/>
      <c r="FHT10" s="238"/>
      <c r="FHU10" s="238"/>
      <c r="FHV10" s="238"/>
      <c r="FHW10" s="238"/>
      <c r="FHX10" s="238"/>
      <c r="FHY10" s="238"/>
      <c r="FHZ10" s="238"/>
      <c r="FIA10" s="238"/>
      <c r="FIB10" s="238"/>
      <c r="FIC10" s="238"/>
      <c r="FID10" s="238"/>
      <c r="FIE10" s="238"/>
      <c r="FIF10" s="238"/>
      <c r="FIG10" s="238"/>
      <c r="FIH10" s="238"/>
      <c r="FII10" s="238"/>
      <c r="FIJ10" s="238"/>
      <c r="FIK10" s="238"/>
      <c r="FIL10" s="238"/>
      <c r="FIM10" s="238"/>
      <c r="FIN10" s="238"/>
      <c r="FIO10" s="238"/>
      <c r="FIP10" s="238"/>
      <c r="FIQ10" s="238"/>
      <c r="FIR10" s="238"/>
      <c r="FIS10" s="238"/>
      <c r="FIT10" s="238"/>
      <c r="FIU10" s="238"/>
      <c r="FIV10" s="238"/>
      <c r="FIW10" s="238"/>
      <c r="FIX10" s="238"/>
      <c r="FIY10" s="238"/>
      <c r="FIZ10" s="238"/>
      <c r="FJA10" s="238"/>
      <c r="FJB10" s="238"/>
      <c r="FJC10" s="238"/>
      <c r="FJD10" s="238"/>
      <c r="FJE10" s="238"/>
      <c r="FJF10" s="238"/>
      <c r="FJG10" s="238"/>
      <c r="FJH10" s="238"/>
      <c r="FJI10" s="238"/>
      <c r="FJJ10" s="238"/>
      <c r="FJK10" s="238"/>
      <c r="FJL10" s="238"/>
      <c r="FJM10" s="238"/>
      <c r="FJN10" s="238"/>
      <c r="FJO10" s="238"/>
      <c r="FJP10" s="238"/>
      <c r="FJQ10" s="238"/>
      <c r="FJR10" s="238"/>
      <c r="FJS10" s="238"/>
      <c r="FJT10" s="238"/>
      <c r="FJU10" s="238"/>
      <c r="FJV10" s="238"/>
      <c r="FJW10" s="238"/>
      <c r="FJX10" s="238"/>
      <c r="FJY10" s="238"/>
      <c r="FJZ10" s="238"/>
      <c r="FKA10" s="238"/>
      <c r="FKB10" s="238"/>
      <c r="FKC10" s="238"/>
      <c r="FKD10" s="238"/>
      <c r="FKE10" s="238"/>
      <c r="FKF10" s="238"/>
      <c r="FKG10" s="238"/>
      <c r="FKH10" s="238"/>
      <c r="FKI10" s="238"/>
      <c r="FKJ10" s="238"/>
      <c r="FKK10" s="238"/>
      <c r="FKL10" s="238"/>
      <c r="FKM10" s="238"/>
      <c r="FKN10" s="238"/>
      <c r="FKO10" s="238"/>
      <c r="FKP10" s="238"/>
      <c r="FKQ10" s="238"/>
      <c r="FKR10" s="238"/>
      <c r="FKS10" s="238"/>
      <c r="FKT10" s="238"/>
      <c r="FKU10" s="238"/>
      <c r="FKV10" s="238"/>
      <c r="FKW10" s="238"/>
      <c r="FKX10" s="238"/>
      <c r="FKY10" s="238"/>
      <c r="FKZ10" s="238"/>
      <c r="FLA10" s="238"/>
      <c r="FLB10" s="238"/>
      <c r="FLC10" s="238"/>
      <c r="FLD10" s="238"/>
      <c r="FLE10" s="238"/>
      <c r="FLF10" s="238"/>
      <c r="FLG10" s="238"/>
      <c r="FLH10" s="238"/>
      <c r="FLI10" s="238"/>
      <c r="FLJ10" s="238"/>
      <c r="FLK10" s="238"/>
      <c r="FLL10" s="238"/>
      <c r="FLM10" s="238"/>
      <c r="FLN10" s="238"/>
      <c r="FLO10" s="238"/>
      <c r="FLP10" s="238"/>
      <c r="FLQ10" s="238"/>
      <c r="FLR10" s="238"/>
      <c r="FLS10" s="238"/>
      <c r="FLT10" s="238"/>
      <c r="FLU10" s="238"/>
      <c r="FLV10" s="238"/>
      <c r="FLW10" s="238"/>
      <c r="FLX10" s="238"/>
      <c r="FLY10" s="238"/>
      <c r="FLZ10" s="238"/>
      <c r="FMA10" s="238"/>
      <c r="FMB10" s="238"/>
      <c r="FMC10" s="238"/>
      <c r="FMD10" s="238"/>
      <c r="FME10" s="238"/>
      <c r="FMF10" s="238"/>
      <c r="FMG10" s="238"/>
      <c r="FMH10" s="238"/>
      <c r="FMI10" s="238"/>
      <c r="FMJ10" s="238"/>
      <c r="FMK10" s="238"/>
      <c r="FML10" s="238"/>
      <c r="FMM10" s="238"/>
      <c r="FMN10" s="238"/>
      <c r="FMO10" s="238"/>
      <c r="FMP10" s="238"/>
      <c r="FMQ10" s="238"/>
      <c r="FMR10" s="238"/>
      <c r="FMS10" s="238"/>
      <c r="FMT10" s="238"/>
      <c r="FMU10" s="238"/>
      <c r="FMV10" s="238"/>
      <c r="FMW10" s="238"/>
      <c r="FMX10" s="238"/>
      <c r="FMY10" s="238"/>
      <c r="FMZ10" s="238"/>
      <c r="FNA10" s="238"/>
      <c r="FNB10" s="238"/>
      <c r="FNC10" s="238"/>
      <c r="FND10" s="238"/>
      <c r="FNE10" s="238"/>
      <c r="FNF10" s="238"/>
      <c r="FNG10" s="238"/>
      <c r="FNH10" s="238"/>
      <c r="FNI10" s="238"/>
      <c r="FNJ10" s="238"/>
      <c r="FNK10" s="238"/>
      <c r="FNL10" s="238"/>
      <c r="FNM10" s="238"/>
      <c r="FNN10" s="238"/>
      <c r="FNO10" s="238"/>
      <c r="FNP10" s="238"/>
      <c r="FNQ10" s="238"/>
      <c r="FNR10" s="238"/>
      <c r="FNS10" s="238"/>
      <c r="FNT10" s="238"/>
      <c r="FNU10" s="238"/>
      <c r="FNV10" s="238"/>
      <c r="FNW10" s="238"/>
      <c r="FNX10" s="238"/>
      <c r="FNY10" s="238"/>
      <c r="FNZ10" s="238"/>
      <c r="FOA10" s="238"/>
      <c r="FOB10" s="238"/>
      <c r="FOC10" s="238"/>
      <c r="FOD10" s="238"/>
      <c r="FOE10" s="238"/>
      <c r="FOF10" s="238"/>
      <c r="FOG10" s="238"/>
      <c r="FOH10" s="238"/>
      <c r="FOI10" s="238"/>
      <c r="FOJ10" s="238"/>
      <c r="FOK10" s="238"/>
      <c r="FOL10" s="238"/>
      <c r="FOM10" s="238"/>
      <c r="FON10" s="238"/>
      <c r="FOO10" s="238"/>
      <c r="FOP10" s="238"/>
      <c r="FOQ10" s="238"/>
      <c r="FOR10" s="238"/>
      <c r="FOS10" s="238"/>
      <c r="FOT10" s="238"/>
      <c r="FOU10" s="238"/>
      <c r="FOV10" s="238"/>
      <c r="FOW10" s="238"/>
      <c r="FOX10" s="238"/>
      <c r="FOY10" s="238"/>
      <c r="FOZ10" s="238"/>
      <c r="FPA10" s="238"/>
      <c r="FPB10" s="238"/>
      <c r="FPC10" s="238"/>
      <c r="FPD10" s="238"/>
      <c r="FPE10" s="238"/>
      <c r="FPF10" s="238"/>
      <c r="FPG10" s="238"/>
      <c r="FPH10" s="238"/>
      <c r="FPI10" s="238"/>
      <c r="FPJ10" s="238"/>
      <c r="FPK10" s="238"/>
      <c r="FPL10" s="238"/>
      <c r="FPM10" s="238"/>
      <c r="FPN10" s="238"/>
      <c r="FPO10" s="238"/>
      <c r="FPP10" s="238"/>
      <c r="FPQ10" s="238"/>
      <c r="FPR10" s="238"/>
      <c r="FPS10" s="238"/>
      <c r="FPT10" s="238"/>
      <c r="FPU10" s="238"/>
      <c r="FPV10" s="238"/>
      <c r="FPW10" s="238"/>
      <c r="FPX10" s="238"/>
      <c r="FPY10" s="238"/>
      <c r="FPZ10" s="238"/>
      <c r="FQA10" s="238"/>
      <c r="FQB10" s="238"/>
      <c r="FQC10" s="238"/>
      <c r="FQD10" s="238"/>
      <c r="FQE10" s="238"/>
      <c r="FQF10" s="238"/>
      <c r="FQG10" s="238"/>
      <c r="FQH10" s="238"/>
      <c r="FQI10" s="238"/>
      <c r="FQJ10" s="238"/>
      <c r="FQK10" s="238"/>
      <c r="FQL10" s="238"/>
      <c r="FQM10" s="238"/>
      <c r="FQN10" s="238"/>
      <c r="FQO10" s="238"/>
      <c r="FQP10" s="238"/>
      <c r="FQQ10" s="238"/>
      <c r="FQR10" s="238"/>
      <c r="FQS10" s="238"/>
      <c r="FQT10" s="238"/>
      <c r="FQU10" s="238"/>
      <c r="FQV10" s="238"/>
      <c r="FQW10" s="238"/>
      <c r="FQX10" s="238"/>
      <c r="FQY10" s="238"/>
      <c r="FQZ10" s="238"/>
      <c r="FRA10" s="238"/>
      <c r="FRB10" s="238"/>
      <c r="FRC10" s="238"/>
      <c r="FRD10" s="238"/>
      <c r="FRE10" s="238"/>
      <c r="FRF10" s="238"/>
      <c r="FRG10" s="238"/>
      <c r="FRH10" s="238"/>
      <c r="FRI10" s="238"/>
      <c r="FRJ10" s="238"/>
      <c r="FRK10" s="238"/>
      <c r="FRL10" s="238"/>
      <c r="FRM10" s="238"/>
      <c r="FRN10" s="238"/>
      <c r="FRO10" s="238"/>
      <c r="FRP10" s="238"/>
      <c r="FRQ10" s="238"/>
      <c r="FRR10" s="238"/>
      <c r="FRS10" s="238"/>
      <c r="FRT10" s="238"/>
      <c r="FRU10" s="238"/>
      <c r="FRV10" s="238"/>
      <c r="FRW10" s="238"/>
      <c r="FRX10" s="238"/>
      <c r="FRY10" s="238"/>
      <c r="FRZ10" s="238"/>
      <c r="FSA10" s="238"/>
      <c r="FSB10" s="238"/>
      <c r="FSC10" s="238"/>
      <c r="FSD10" s="238"/>
      <c r="FSE10" s="238"/>
      <c r="FSF10" s="238"/>
      <c r="FSG10" s="238"/>
      <c r="FSH10" s="238"/>
      <c r="FSI10" s="238"/>
      <c r="FSJ10" s="238"/>
      <c r="FSK10" s="238"/>
      <c r="FSL10" s="238"/>
      <c r="FSM10" s="238"/>
      <c r="FSN10" s="238"/>
      <c r="FSO10" s="238"/>
      <c r="FSP10" s="238"/>
      <c r="FSQ10" s="238"/>
      <c r="FSR10" s="238"/>
      <c r="FSS10" s="238"/>
      <c r="FST10" s="238"/>
      <c r="FSU10" s="238"/>
      <c r="FSV10" s="238"/>
      <c r="FSW10" s="238"/>
      <c r="FSX10" s="238"/>
      <c r="FSY10" s="238"/>
      <c r="FSZ10" s="238"/>
      <c r="FTA10" s="238"/>
      <c r="FTB10" s="238"/>
      <c r="FTC10" s="238"/>
      <c r="FTD10" s="238"/>
      <c r="FTE10" s="238"/>
      <c r="FTF10" s="238"/>
      <c r="FTG10" s="238"/>
      <c r="FTH10" s="238"/>
      <c r="FTI10" s="238"/>
      <c r="FTJ10" s="238"/>
      <c r="FTK10" s="238"/>
      <c r="FTL10" s="238"/>
      <c r="FTM10" s="238"/>
      <c r="FTN10" s="238"/>
      <c r="FTO10" s="238"/>
      <c r="FTP10" s="238"/>
      <c r="FTQ10" s="238"/>
      <c r="FTR10" s="238"/>
      <c r="FTS10" s="238"/>
      <c r="FTT10" s="238"/>
      <c r="FTU10" s="238"/>
      <c r="FTV10" s="238"/>
      <c r="FTW10" s="238"/>
      <c r="FTX10" s="238"/>
      <c r="FTY10" s="238"/>
      <c r="FTZ10" s="238"/>
      <c r="FUA10" s="238"/>
      <c r="FUB10" s="238"/>
      <c r="FUC10" s="238"/>
      <c r="FUD10" s="238"/>
      <c r="FUE10" s="238"/>
      <c r="FUF10" s="238"/>
      <c r="FUG10" s="238"/>
      <c r="FUH10" s="238"/>
      <c r="FUI10" s="238"/>
      <c r="FUJ10" s="238"/>
      <c r="FUK10" s="238"/>
      <c r="FUL10" s="238"/>
      <c r="FUM10" s="238"/>
      <c r="FUN10" s="238"/>
      <c r="FUO10" s="238"/>
      <c r="FUP10" s="238"/>
      <c r="FUQ10" s="238"/>
      <c r="FUR10" s="238"/>
      <c r="FUS10" s="238"/>
      <c r="FUT10" s="238"/>
      <c r="FUU10" s="238"/>
      <c r="FUV10" s="238"/>
      <c r="FUW10" s="238"/>
      <c r="FUX10" s="238"/>
      <c r="FUY10" s="238"/>
      <c r="FUZ10" s="238"/>
      <c r="FVA10" s="238"/>
      <c r="FVB10" s="238"/>
      <c r="FVC10" s="238"/>
      <c r="FVD10" s="238"/>
      <c r="FVE10" s="238"/>
      <c r="FVF10" s="238"/>
      <c r="FVG10" s="238"/>
      <c r="FVH10" s="238"/>
      <c r="FVI10" s="238"/>
      <c r="FVJ10" s="238"/>
      <c r="FVK10" s="238"/>
      <c r="FVL10" s="238"/>
      <c r="FVM10" s="238"/>
      <c r="FVN10" s="238"/>
      <c r="FVO10" s="238"/>
      <c r="FVP10" s="238"/>
      <c r="FVQ10" s="238"/>
      <c r="FVR10" s="238"/>
      <c r="FVS10" s="238"/>
      <c r="FVT10" s="238"/>
      <c r="FVU10" s="238"/>
      <c r="FVV10" s="238"/>
      <c r="FVW10" s="238"/>
      <c r="FVX10" s="238"/>
      <c r="FVY10" s="238"/>
      <c r="FVZ10" s="238"/>
      <c r="FWA10" s="238"/>
      <c r="FWB10" s="238"/>
      <c r="FWC10" s="238"/>
      <c r="FWD10" s="238"/>
      <c r="FWE10" s="238"/>
      <c r="FWF10" s="238"/>
      <c r="FWG10" s="238"/>
      <c r="FWH10" s="238"/>
      <c r="FWI10" s="238"/>
      <c r="FWJ10" s="238"/>
      <c r="FWK10" s="238"/>
      <c r="FWL10" s="238"/>
      <c r="FWM10" s="238"/>
      <c r="FWN10" s="238"/>
      <c r="FWO10" s="238"/>
      <c r="FWP10" s="238"/>
      <c r="FWQ10" s="238"/>
      <c r="FWR10" s="238"/>
      <c r="FWS10" s="238"/>
      <c r="FWT10" s="238"/>
      <c r="FWU10" s="238"/>
      <c r="FWV10" s="238"/>
      <c r="FWW10" s="238"/>
      <c r="FWX10" s="238"/>
      <c r="FWY10" s="238"/>
      <c r="FWZ10" s="238"/>
      <c r="FXA10" s="238"/>
      <c r="FXB10" s="238"/>
      <c r="FXC10" s="238"/>
      <c r="FXD10" s="238"/>
      <c r="FXE10" s="238"/>
      <c r="FXF10" s="238"/>
      <c r="FXG10" s="238"/>
      <c r="FXH10" s="238"/>
      <c r="FXI10" s="238"/>
      <c r="FXJ10" s="238"/>
      <c r="FXK10" s="238"/>
      <c r="FXL10" s="238"/>
      <c r="FXM10" s="238"/>
      <c r="FXN10" s="238"/>
      <c r="FXO10" s="238"/>
      <c r="FXP10" s="238"/>
      <c r="FXQ10" s="238"/>
      <c r="FXR10" s="238"/>
      <c r="FXS10" s="238"/>
      <c r="FXT10" s="238"/>
      <c r="FXU10" s="238"/>
      <c r="FXV10" s="238"/>
      <c r="FXW10" s="238"/>
      <c r="FXX10" s="238"/>
      <c r="FXY10" s="238"/>
      <c r="FXZ10" s="238"/>
      <c r="FYA10" s="238"/>
      <c r="FYB10" s="238"/>
      <c r="FYC10" s="238"/>
      <c r="FYD10" s="238"/>
      <c r="FYE10" s="238"/>
      <c r="FYF10" s="238"/>
      <c r="FYG10" s="238"/>
      <c r="FYH10" s="238"/>
      <c r="FYI10" s="238"/>
      <c r="FYJ10" s="238"/>
      <c r="FYK10" s="238"/>
      <c r="FYL10" s="238"/>
      <c r="FYM10" s="238"/>
      <c r="FYN10" s="238"/>
      <c r="FYO10" s="238"/>
      <c r="FYP10" s="238"/>
      <c r="FYQ10" s="238"/>
      <c r="FYR10" s="238"/>
      <c r="FYS10" s="238"/>
      <c r="FYT10" s="238"/>
      <c r="FYU10" s="238"/>
      <c r="FYV10" s="238"/>
      <c r="FYW10" s="238"/>
      <c r="FYX10" s="238"/>
      <c r="FYY10" s="238"/>
      <c r="FYZ10" s="238"/>
      <c r="FZA10" s="238"/>
      <c r="FZB10" s="238"/>
      <c r="FZC10" s="238"/>
      <c r="FZD10" s="238"/>
      <c r="FZE10" s="238"/>
      <c r="FZF10" s="238"/>
      <c r="FZG10" s="238"/>
      <c r="FZH10" s="238"/>
      <c r="FZI10" s="238"/>
      <c r="FZJ10" s="238"/>
      <c r="FZK10" s="238"/>
      <c r="FZL10" s="238"/>
      <c r="FZM10" s="238"/>
      <c r="FZN10" s="238"/>
      <c r="FZO10" s="238"/>
      <c r="FZP10" s="238"/>
      <c r="FZQ10" s="238"/>
      <c r="FZR10" s="238"/>
      <c r="FZS10" s="238"/>
      <c r="FZT10" s="238"/>
      <c r="FZU10" s="238"/>
      <c r="FZV10" s="238"/>
      <c r="FZW10" s="238"/>
      <c r="FZX10" s="238"/>
      <c r="FZY10" s="238"/>
      <c r="FZZ10" s="238"/>
      <c r="GAA10" s="238"/>
      <c r="GAB10" s="238"/>
      <c r="GAC10" s="238"/>
      <c r="GAD10" s="238"/>
      <c r="GAE10" s="238"/>
      <c r="GAF10" s="238"/>
      <c r="GAG10" s="238"/>
      <c r="GAH10" s="238"/>
      <c r="GAI10" s="238"/>
      <c r="GAJ10" s="238"/>
      <c r="GAK10" s="238"/>
      <c r="GAL10" s="238"/>
      <c r="GAM10" s="238"/>
      <c r="GAN10" s="238"/>
      <c r="GAO10" s="238"/>
      <c r="GAP10" s="238"/>
      <c r="GAQ10" s="238"/>
      <c r="GAR10" s="238"/>
      <c r="GAS10" s="238"/>
      <c r="GAT10" s="238"/>
      <c r="GAU10" s="238"/>
      <c r="GAV10" s="238"/>
      <c r="GAW10" s="238"/>
      <c r="GAX10" s="238"/>
      <c r="GAY10" s="238"/>
      <c r="GAZ10" s="238"/>
      <c r="GBA10" s="238"/>
      <c r="GBB10" s="238"/>
      <c r="GBC10" s="238"/>
      <c r="GBD10" s="238"/>
      <c r="GBE10" s="238"/>
      <c r="GBF10" s="238"/>
      <c r="GBG10" s="238"/>
      <c r="GBH10" s="238"/>
      <c r="GBI10" s="238"/>
      <c r="GBJ10" s="238"/>
      <c r="GBK10" s="238"/>
      <c r="GBL10" s="238"/>
      <c r="GBM10" s="238"/>
      <c r="GBN10" s="238"/>
      <c r="GBO10" s="238"/>
      <c r="GBP10" s="238"/>
      <c r="GBQ10" s="238"/>
      <c r="GBR10" s="238"/>
      <c r="GBS10" s="238"/>
      <c r="GBT10" s="238"/>
      <c r="GBU10" s="238"/>
      <c r="GBV10" s="238"/>
      <c r="GBW10" s="238"/>
      <c r="GBX10" s="238"/>
      <c r="GBY10" s="238"/>
      <c r="GBZ10" s="238"/>
      <c r="GCA10" s="238"/>
      <c r="GCB10" s="238"/>
      <c r="GCC10" s="238"/>
      <c r="GCD10" s="238"/>
      <c r="GCE10" s="238"/>
      <c r="GCF10" s="238"/>
      <c r="GCG10" s="238"/>
      <c r="GCH10" s="238"/>
      <c r="GCI10" s="238"/>
      <c r="GCJ10" s="238"/>
      <c r="GCK10" s="238"/>
      <c r="GCL10" s="238"/>
      <c r="GCM10" s="238"/>
      <c r="GCN10" s="238"/>
      <c r="GCO10" s="238"/>
      <c r="GCP10" s="238"/>
      <c r="GCQ10" s="238"/>
      <c r="GCR10" s="238"/>
      <c r="GCS10" s="238"/>
      <c r="GCT10" s="238"/>
      <c r="GCU10" s="238"/>
      <c r="GCV10" s="238"/>
      <c r="GCW10" s="238"/>
      <c r="GCX10" s="238"/>
      <c r="GCY10" s="238"/>
      <c r="GCZ10" s="238"/>
      <c r="GDA10" s="238"/>
      <c r="GDB10" s="238"/>
      <c r="GDC10" s="238"/>
      <c r="GDD10" s="238"/>
      <c r="GDE10" s="238"/>
      <c r="GDF10" s="238"/>
      <c r="GDG10" s="238"/>
      <c r="GDH10" s="238"/>
      <c r="GDI10" s="238"/>
      <c r="GDJ10" s="238"/>
      <c r="GDK10" s="238"/>
      <c r="GDL10" s="238"/>
      <c r="GDM10" s="238"/>
      <c r="GDN10" s="238"/>
      <c r="GDO10" s="238"/>
      <c r="GDP10" s="238"/>
      <c r="GDQ10" s="238"/>
      <c r="GDR10" s="238"/>
      <c r="GDS10" s="238"/>
      <c r="GDT10" s="238"/>
      <c r="GDU10" s="238"/>
      <c r="GDV10" s="238"/>
      <c r="GDW10" s="238"/>
      <c r="GDX10" s="238"/>
      <c r="GDY10" s="238"/>
      <c r="GDZ10" s="238"/>
      <c r="GEA10" s="238"/>
      <c r="GEB10" s="238"/>
      <c r="GEC10" s="238"/>
      <c r="GED10" s="238"/>
      <c r="GEE10" s="238"/>
      <c r="GEF10" s="238"/>
      <c r="GEG10" s="238"/>
      <c r="GEH10" s="238"/>
      <c r="GEI10" s="238"/>
      <c r="GEJ10" s="238"/>
      <c r="GEK10" s="238"/>
      <c r="GEL10" s="238"/>
      <c r="GEM10" s="238"/>
      <c r="GEN10" s="238"/>
      <c r="GEO10" s="238"/>
      <c r="GEP10" s="238"/>
      <c r="GEQ10" s="238"/>
      <c r="GER10" s="238"/>
      <c r="GES10" s="238"/>
      <c r="GET10" s="238"/>
      <c r="GEU10" s="238"/>
      <c r="GEV10" s="238"/>
      <c r="GEW10" s="238"/>
      <c r="GEX10" s="238"/>
      <c r="GEY10" s="238"/>
      <c r="GEZ10" s="238"/>
      <c r="GFA10" s="238"/>
      <c r="GFB10" s="238"/>
      <c r="GFC10" s="238"/>
      <c r="GFD10" s="238"/>
      <c r="GFE10" s="238"/>
      <c r="GFF10" s="238"/>
      <c r="GFG10" s="238"/>
      <c r="GFH10" s="238"/>
      <c r="GFI10" s="238"/>
      <c r="GFJ10" s="238"/>
      <c r="GFK10" s="238"/>
      <c r="GFL10" s="238"/>
      <c r="GFM10" s="238"/>
      <c r="GFN10" s="238"/>
      <c r="GFO10" s="238"/>
      <c r="GFP10" s="238"/>
      <c r="GFQ10" s="238"/>
      <c r="GFR10" s="238"/>
      <c r="GFS10" s="238"/>
      <c r="GFT10" s="238"/>
      <c r="GFU10" s="238"/>
      <c r="GFV10" s="238"/>
      <c r="GFW10" s="238"/>
      <c r="GFX10" s="238"/>
      <c r="GFY10" s="238"/>
      <c r="GFZ10" s="238"/>
      <c r="GGA10" s="238"/>
      <c r="GGB10" s="238"/>
      <c r="GGC10" s="238"/>
      <c r="GGD10" s="238"/>
      <c r="GGE10" s="238"/>
      <c r="GGF10" s="238"/>
      <c r="GGG10" s="238"/>
      <c r="GGH10" s="238"/>
      <c r="GGI10" s="238"/>
      <c r="GGJ10" s="238"/>
      <c r="GGK10" s="238"/>
      <c r="GGL10" s="238"/>
      <c r="GGM10" s="238"/>
      <c r="GGN10" s="238"/>
      <c r="GGO10" s="238"/>
      <c r="GGP10" s="238"/>
      <c r="GGQ10" s="238"/>
      <c r="GGR10" s="238"/>
      <c r="GGS10" s="238"/>
      <c r="GGT10" s="238"/>
      <c r="GGU10" s="238"/>
      <c r="GGV10" s="238"/>
      <c r="GGW10" s="238"/>
      <c r="GGX10" s="238"/>
      <c r="GGY10" s="238"/>
      <c r="GGZ10" s="238"/>
      <c r="GHA10" s="238"/>
      <c r="GHB10" s="238"/>
      <c r="GHC10" s="238"/>
      <c r="GHD10" s="238"/>
      <c r="GHE10" s="238"/>
      <c r="GHF10" s="238"/>
      <c r="GHG10" s="238"/>
      <c r="GHH10" s="238"/>
      <c r="GHI10" s="238"/>
      <c r="GHJ10" s="238"/>
      <c r="GHK10" s="238"/>
      <c r="GHL10" s="238"/>
      <c r="GHM10" s="238"/>
      <c r="GHN10" s="238"/>
      <c r="GHO10" s="238"/>
      <c r="GHP10" s="238"/>
      <c r="GHQ10" s="238"/>
      <c r="GHR10" s="238"/>
      <c r="GHS10" s="238"/>
      <c r="GHT10" s="238"/>
      <c r="GHU10" s="238"/>
      <c r="GHV10" s="238"/>
      <c r="GHW10" s="238"/>
      <c r="GHX10" s="238"/>
      <c r="GHY10" s="238"/>
      <c r="GHZ10" s="238"/>
      <c r="GIA10" s="238"/>
      <c r="GIB10" s="238"/>
      <c r="GIC10" s="238"/>
      <c r="GID10" s="238"/>
      <c r="GIE10" s="238"/>
      <c r="GIF10" s="238"/>
      <c r="GIG10" s="238"/>
      <c r="GIH10" s="238"/>
      <c r="GII10" s="238"/>
      <c r="GIJ10" s="238"/>
      <c r="GIK10" s="238"/>
      <c r="GIL10" s="238"/>
      <c r="GIM10" s="238"/>
      <c r="GIN10" s="238"/>
      <c r="GIO10" s="238"/>
      <c r="GIP10" s="238"/>
      <c r="GIQ10" s="238"/>
      <c r="GIR10" s="238"/>
      <c r="GIS10" s="238"/>
      <c r="GIT10" s="238"/>
      <c r="GIU10" s="238"/>
      <c r="GIV10" s="238"/>
      <c r="GIW10" s="238"/>
      <c r="GIX10" s="238"/>
      <c r="GIY10" s="238"/>
      <c r="GIZ10" s="238"/>
      <c r="GJA10" s="238"/>
      <c r="GJB10" s="238"/>
      <c r="GJC10" s="238"/>
      <c r="GJD10" s="238"/>
      <c r="GJE10" s="238"/>
      <c r="GJF10" s="238"/>
      <c r="GJG10" s="238"/>
      <c r="GJH10" s="238"/>
      <c r="GJI10" s="238"/>
      <c r="GJJ10" s="238"/>
      <c r="GJK10" s="238"/>
      <c r="GJL10" s="238"/>
      <c r="GJM10" s="238"/>
      <c r="GJN10" s="238"/>
      <c r="GJO10" s="238"/>
      <c r="GJP10" s="238"/>
      <c r="GJQ10" s="238"/>
      <c r="GJR10" s="238"/>
      <c r="GJS10" s="238"/>
      <c r="GJT10" s="238"/>
      <c r="GJU10" s="238"/>
      <c r="GJV10" s="238"/>
      <c r="GJW10" s="238"/>
      <c r="GJX10" s="238"/>
      <c r="GJY10" s="238"/>
      <c r="GJZ10" s="238"/>
      <c r="GKA10" s="238"/>
      <c r="GKB10" s="238"/>
      <c r="GKC10" s="238"/>
      <c r="GKD10" s="238"/>
      <c r="GKE10" s="238"/>
      <c r="GKF10" s="238"/>
      <c r="GKG10" s="238"/>
      <c r="GKH10" s="238"/>
      <c r="GKI10" s="238"/>
      <c r="GKJ10" s="238"/>
      <c r="GKK10" s="238"/>
      <c r="GKL10" s="238"/>
      <c r="GKM10" s="238"/>
      <c r="GKN10" s="238"/>
      <c r="GKO10" s="238"/>
      <c r="GKP10" s="238"/>
      <c r="GKQ10" s="238"/>
      <c r="GKR10" s="238"/>
      <c r="GKS10" s="238"/>
      <c r="GKT10" s="238"/>
      <c r="GKU10" s="238"/>
      <c r="GKV10" s="238"/>
      <c r="GKW10" s="238"/>
      <c r="GKX10" s="238"/>
      <c r="GKY10" s="238"/>
      <c r="GKZ10" s="238"/>
      <c r="GLA10" s="238"/>
      <c r="GLB10" s="238"/>
      <c r="GLC10" s="238"/>
      <c r="GLD10" s="238"/>
      <c r="GLE10" s="238"/>
      <c r="GLF10" s="238"/>
      <c r="GLG10" s="238"/>
      <c r="GLH10" s="238"/>
      <c r="GLI10" s="238"/>
      <c r="GLJ10" s="238"/>
      <c r="GLK10" s="238"/>
      <c r="GLL10" s="238"/>
      <c r="GLM10" s="238"/>
      <c r="GLN10" s="238"/>
      <c r="GLO10" s="238"/>
      <c r="GLP10" s="238"/>
      <c r="GLQ10" s="238"/>
      <c r="GLR10" s="238"/>
      <c r="GLS10" s="238"/>
      <c r="GLT10" s="238"/>
      <c r="GLU10" s="238"/>
      <c r="GLV10" s="238"/>
      <c r="GLW10" s="238"/>
      <c r="GLX10" s="238"/>
      <c r="GLY10" s="238"/>
      <c r="GLZ10" s="238"/>
      <c r="GMA10" s="238"/>
      <c r="GMB10" s="238"/>
      <c r="GMC10" s="238"/>
      <c r="GMD10" s="238"/>
      <c r="GME10" s="238"/>
      <c r="GMF10" s="238"/>
      <c r="GMG10" s="238"/>
      <c r="GMH10" s="238"/>
      <c r="GMI10" s="238"/>
      <c r="GMJ10" s="238"/>
      <c r="GMK10" s="238"/>
      <c r="GML10" s="238"/>
      <c r="GMM10" s="238"/>
      <c r="GMN10" s="238"/>
      <c r="GMO10" s="238"/>
      <c r="GMP10" s="238"/>
      <c r="GMQ10" s="238"/>
      <c r="GMR10" s="238"/>
      <c r="GMS10" s="238"/>
      <c r="GMT10" s="238"/>
      <c r="GMU10" s="238"/>
      <c r="GMV10" s="238"/>
      <c r="GMW10" s="238"/>
      <c r="GMX10" s="238"/>
      <c r="GMY10" s="238"/>
      <c r="GMZ10" s="238"/>
      <c r="GNA10" s="238"/>
      <c r="GNB10" s="238"/>
      <c r="GNC10" s="238"/>
      <c r="GND10" s="238"/>
      <c r="GNE10" s="238"/>
      <c r="GNF10" s="238"/>
      <c r="GNG10" s="238"/>
      <c r="GNH10" s="238"/>
      <c r="GNI10" s="238"/>
      <c r="GNJ10" s="238"/>
      <c r="GNK10" s="238"/>
      <c r="GNL10" s="238"/>
      <c r="GNM10" s="238"/>
      <c r="GNN10" s="238"/>
      <c r="GNO10" s="238"/>
      <c r="GNP10" s="238"/>
      <c r="GNQ10" s="238"/>
      <c r="GNR10" s="238"/>
      <c r="GNS10" s="238"/>
      <c r="GNT10" s="238"/>
      <c r="GNU10" s="238"/>
      <c r="GNV10" s="238"/>
      <c r="GNW10" s="238"/>
      <c r="GNX10" s="238"/>
      <c r="GNY10" s="238"/>
      <c r="GNZ10" s="238"/>
      <c r="GOA10" s="238"/>
      <c r="GOB10" s="238"/>
      <c r="GOC10" s="238"/>
      <c r="GOD10" s="238"/>
      <c r="GOE10" s="238"/>
      <c r="GOF10" s="238"/>
      <c r="GOG10" s="238"/>
      <c r="GOH10" s="238"/>
      <c r="GOI10" s="238"/>
      <c r="GOJ10" s="238"/>
      <c r="GOK10" s="238"/>
      <c r="GOL10" s="238"/>
      <c r="GOM10" s="238"/>
      <c r="GON10" s="238"/>
      <c r="GOO10" s="238"/>
      <c r="GOP10" s="238"/>
      <c r="GOQ10" s="238"/>
      <c r="GOR10" s="238"/>
      <c r="GOS10" s="238"/>
      <c r="GOT10" s="238"/>
      <c r="GOU10" s="238"/>
      <c r="GOV10" s="238"/>
      <c r="GOW10" s="238"/>
      <c r="GOX10" s="238"/>
      <c r="GOY10" s="238"/>
      <c r="GOZ10" s="238"/>
      <c r="GPA10" s="238"/>
      <c r="GPB10" s="238"/>
      <c r="GPC10" s="238"/>
      <c r="GPD10" s="238"/>
      <c r="GPE10" s="238"/>
      <c r="GPF10" s="238"/>
      <c r="GPG10" s="238"/>
      <c r="GPH10" s="238"/>
      <c r="GPI10" s="238"/>
      <c r="GPJ10" s="238"/>
      <c r="GPK10" s="238"/>
      <c r="GPL10" s="238"/>
      <c r="GPM10" s="238"/>
      <c r="GPN10" s="238"/>
      <c r="GPO10" s="238"/>
      <c r="GPP10" s="238"/>
      <c r="GPQ10" s="238"/>
      <c r="GPR10" s="238"/>
      <c r="GPS10" s="238"/>
      <c r="GPT10" s="238"/>
      <c r="GPU10" s="238"/>
      <c r="GPV10" s="238"/>
      <c r="GPW10" s="238"/>
      <c r="GPX10" s="238"/>
      <c r="GPY10" s="238"/>
      <c r="GPZ10" s="238"/>
      <c r="GQA10" s="238"/>
      <c r="GQB10" s="238"/>
      <c r="GQC10" s="238"/>
      <c r="GQD10" s="238"/>
      <c r="GQE10" s="238"/>
      <c r="GQF10" s="238"/>
      <c r="GQG10" s="238"/>
      <c r="GQH10" s="238"/>
      <c r="GQI10" s="238"/>
      <c r="GQJ10" s="238"/>
      <c r="GQK10" s="238"/>
      <c r="GQL10" s="238"/>
      <c r="GQM10" s="238"/>
      <c r="GQN10" s="238"/>
      <c r="GQO10" s="238"/>
      <c r="GQP10" s="238"/>
      <c r="GQQ10" s="238"/>
      <c r="GQR10" s="238"/>
      <c r="GQS10" s="238"/>
      <c r="GQT10" s="238"/>
      <c r="GQU10" s="238"/>
      <c r="GQV10" s="238"/>
      <c r="GQW10" s="238"/>
      <c r="GQX10" s="238"/>
      <c r="GQY10" s="238"/>
      <c r="GQZ10" s="238"/>
      <c r="GRA10" s="238"/>
      <c r="GRB10" s="238"/>
      <c r="GRC10" s="238"/>
      <c r="GRD10" s="238"/>
      <c r="GRE10" s="238"/>
      <c r="GRF10" s="238"/>
      <c r="GRG10" s="238"/>
      <c r="GRH10" s="238"/>
      <c r="GRI10" s="238"/>
      <c r="GRJ10" s="238"/>
      <c r="GRK10" s="238"/>
      <c r="GRL10" s="238"/>
      <c r="GRM10" s="238"/>
      <c r="GRN10" s="238"/>
      <c r="GRO10" s="238"/>
      <c r="GRP10" s="238"/>
      <c r="GRQ10" s="238"/>
      <c r="GRR10" s="238"/>
      <c r="GRS10" s="238"/>
      <c r="GRT10" s="238"/>
      <c r="GRU10" s="238"/>
      <c r="GRV10" s="238"/>
      <c r="GRW10" s="238"/>
      <c r="GRX10" s="238"/>
      <c r="GRY10" s="238"/>
      <c r="GRZ10" s="238"/>
      <c r="GSA10" s="238"/>
      <c r="GSB10" s="238"/>
      <c r="GSC10" s="238"/>
      <c r="GSD10" s="238"/>
      <c r="GSE10" s="238"/>
      <c r="GSF10" s="238"/>
      <c r="GSG10" s="238"/>
      <c r="GSH10" s="238"/>
      <c r="GSI10" s="238"/>
      <c r="GSJ10" s="238"/>
      <c r="GSK10" s="238"/>
      <c r="GSL10" s="238"/>
      <c r="GSM10" s="238"/>
      <c r="GSN10" s="238"/>
      <c r="GSO10" s="238"/>
      <c r="GSP10" s="238"/>
      <c r="GSQ10" s="238"/>
      <c r="GSR10" s="238"/>
      <c r="GSS10" s="238"/>
      <c r="GST10" s="238"/>
      <c r="GSU10" s="238"/>
      <c r="GSV10" s="238"/>
      <c r="GSW10" s="238"/>
      <c r="GSX10" s="238"/>
      <c r="GSY10" s="238"/>
      <c r="GSZ10" s="238"/>
      <c r="GTA10" s="238"/>
      <c r="GTB10" s="238"/>
      <c r="GTC10" s="238"/>
      <c r="GTD10" s="238"/>
      <c r="GTE10" s="238"/>
      <c r="GTF10" s="238"/>
      <c r="GTG10" s="238"/>
      <c r="GTH10" s="238"/>
      <c r="GTI10" s="238"/>
      <c r="GTJ10" s="238"/>
      <c r="GTK10" s="238"/>
      <c r="GTL10" s="238"/>
      <c r="GTM10" s="238"/>
      <c r="GTN10" s="238"/>
      <c r="GTO10" s="238"/>
      <c r="GTP10" s="238"/>
      <c r="GTQ10" s="238"/>
      <c r="GTR10" s="238"/>
      <c r="GTS10" s="238"/>
      <c r="GTT10" s="238"/>
      <c r="GTU10" s="238"/>
      <c r="GTV10" s="238"/>
      <c r="GTW10" s="238"/>
      <c r="GTX10" s="238"/>
      <c r="GTY10" s="238"/>
      <c r="GTZ10" s="238"/>
      <c r="GUA10" s="238"/>
      <c r="GUB10" s="238"/>
      <c r="GUC10" s="238"/>
      <c r="GUD10" s="238"/>
      <c r="GUE10" s="238"/>
      <c r="GUF10" s="238"/>
      <c r="GUG10" s="238"/>
      <c r="GUH10" s="238"/>
      <c r="GUI10" s="238"/>
      <c r="GUJ10" s="238"/>
      <c r="GUK10" s="238"/>
      <c r="GUL10" s="238"/>
      <c r="GUM10" s="238"/>
      <c r="GUN10" s="238"/>
      <c r="GUO10" s="238"/>
      <c r="GUP10" s="238"/>
      <c r="GUQ10" s="238"/>
      <c r="GUR10" s="238"/>
      <c r="GUS10" s="238"/>
      <c r="GUT10" s="238"/>
      <c r="GUU10" s="238"/>
      <c r="GUV10" s="238"/>
      <c r="GUW10" s="238"/>
      <c r="GUX10" s="238"/>
      <c r="GUY10" s="238"/>
      <c r="GUZ10" s="238"/>
      <c r="GVA10" s="238"/>
      <c r="GVB10" s="238"/>
      <c r="GVC10" s="238"/>
      <c r="GVD10" s="238"/>
      <c r="GVE10" s="238"/>
      <c r="GVF10" s="238"/>
      <c r="GVG10" s="238"/>
      <c r="GVH10" s="238"/>
      <c r="GVI10" s="238"/>
      <c r="GVJ10" s="238"/>
      <c r="GVK10" s="238"/>
      <c r="GVL10" s="238"/>
      <c r="GVM10" s="238"/>
      <c r="GVN10" s="238"/>
      <c r="GVO10" s="238"/>
      <c r="GVP10" s="238"/>
      <c r="GVQ10" s="238"/>
      <c r="GVR10" s="238"/>
      <c r="GVS10" s="238"/>
      <c r="GVT10" s="238"/>
      <c r="GVU10" s="238"/>
      <c r="GVV10" s="238"/>
      <c r="GVW10" s="238"/>
      <c r="GVX10" s="238"/>
      <c r="GVY10" s="238"/>
      <c r="GVZ10" s="238"/>
      <c r="GWA10" s="238"/>
      <c r="GWB10" s="238"/>
      <c r="GWC10" s="238"/>
      <c r="GWD10" s="238"/>
      <c r="GWE10" s="238"/>
      <c r="GWF10" s="238"/>
      <c r="GWG10" s="238"/>
      <c r="GWH10" s="238"/>
      <c r="GWI10" s="238"/>
      <c r="GWJ10" s="238"/>
      <c r="GWK10" s="238"/>
      <c r="GWL10" s="238"/>
      <c r="GWM10" s="238"/>
      <c r="GWN10" s="238"/>
      <c r="GWO10" s="238"/>
      <c r="GWP10" s="238"/>
      <c r="GWQ10" s="238"/>
      <c r="GWR10" s="238"/>
      <c r="GWS10" s="238"/>
      <c r="GWT10" s="238"/>
      <c r="GWU10" s="238"/>
      <c r="GWV10" s="238"/>
      <c r="GWW10" s="238"/>
      <c r="GWX10" s="238"/>
      <c r="GWY10" s="238"/>
      <c r="GWZ10" s="238"/>
      <c r="GXA10" s="238"/>
      <c r="GXB10" s="238"/>
      <c r="GXC10" s="238"/>
      <c r="GXD10" s="238"/>
      <c r="GXE10" s="238"/>
      <c r="GXF10" s="238"/>
      <c r="GXG10" s="238"/>
      <c r="GXH10" s="238"/>
      <c r="GXI10" s="238"/>
      <c r="GXJ10" s="238"/>
      <c r="GXK10" s="238"/>
      <c r="GXL10" s="238"/>
      <c r="GXM10" s="238"/>
      <c r="GXN10" s="238"/>
      <c r="GXO10" s="238"/>
      <c r="GXP10" s="238"/>
      <c r="GXQ10" s="238"/>
      <c r="GXR10" s="238"/>
      <c r="GXS10" s="238"/>
      <c r="GXT10" s="238"/>
      <c r="GXU10" s="238"/>
      <c r="GXV10" s="238"/>
      <c r="GXW10" s="238"/>
      <c r="GXX10" s="238"/>
      <c r="GXY10" s="238"/>
      <c r="GXZ10" s="238"/>
      <c r="GYA10" s="238"/>
      <c r="GYB10" s="238"/>
      <c r="GYC10" s="238"/>
      <c r="GYD10" s="238"/>
      <c r="GYE10" s="238"/>
      <c r="GYF10" s="238"/>
      <c r="GYG10" s="238"/>
      <c r="GYH10" s="238"/>
      <c r="GYI10" s="238"/>
      <c r="GYJ10" s="238"/>
      <c r="GYK10" s="238"/>
      <c r="GYL10" s="238"/>
      <c r="GYM10" s="238"/>
      <c r="GYN10" s="238"/>
      <c r="GYO10" s="238"/>
      <c r="GYP10" s="238"/>
      <c r="GYQ10" s="238"/>
      <c r="GYR10" s="238"/>
      <c r="GYS10" s="238"/>
      <c r="GYT10" s="238"/>
      <c r="GYU10" s="238"/>
      <c r="GYV10" s="238"/>
      <c r="GYW10" s="238"/>
      <c r="GYX10" s="238"/>
      <c r="GYY10" s="238"/>
      <c r="GYZ10" s="238"/>
      <c r="GZA10" s="238"/>
      <c r="GZB10" s="238"/>
      <c r="GZC10" s="238"/>
      <c r="GZD10" s="238"/>
      <c r="GZE10" s="238"/>
      <c r="GZF10" s="238"/>
      <c r="GZG10" s="238"/>
      <c r="GZH10" s="238"/>
      <c r="GZI10" s="238"/>
      <c r="GZJ10" s="238"/>
      <c r="GZK10" s="238"/>
      <c r="GZL10" s="238"/>
      <c r="GZM10" s="238"/>
      <c r="GZN10" s="238"/>
      <c r="GZO10" s="238"/>
      <c r="GZP10" s="238"/>
      <c r="GZQ10" s="238"/>
      <c r="GZR10" s="238"/>
      <c r="GZS10" s="238"/>
      <c r="GZT10" s="238"/>
      <c r="GZU10" s="238"/>
      <c r="GZV10" s="238"/>
      <c r="GZW10" s="238"/>
      <c r="GZX10" s="238"/>
      <c r="GZY10" s="238"/>
      <c r="GZZ10" s="238"/>
      <c r="HAA10" s="238"/>
      <c r="HAB10" s="238"/>
      <c r="HAC10" s="238"/>
      <c r="HAD10" s="238"/>
      <c r="HAE10" s="238"/>
      <c r="HAF10" s="238"/>
      <c r="HAG10" s="238"/>
      <c r="HAH10" s="238"/>
      <c r="HAI10" s="238"/>
      <c r="HAJ10" s="238"/>
      <c r="HAK10" s="238"/>
      <c r="HAL10" s="238"/>
      <c r="HAM10" s="238"/>
      <c r="HAN10" s="238"/>
      <c r="HAO10" s="238"/>
      <c r="HAP10" s="238"/>
      <c r="HAQ10" s="238"/>
      <c r="HAR10" s="238"/>
      <c r="HAS10" s="238"/>
      <c r="HAT10" s="238"/>
      <c r="HAU10" s="238"/>
      <c r="HAV10" s="238"/>
      <c r="HAW10" s="238"/>
      <c r="HAX10" s="238"/>
      <c r="HAY10" s="238"/>
      <c r="HAZ10" s="238"/>
      <c r="HBA10" s="238"/>
      <c r="HBB10" s="238"/>
      <c r="HBC10" s="238"/>
      <c r="HBD10" s="238"/>
      <c r="HBE10" s="238"/>
      <c r="HBF10" s="238"/>
      <c r="HBG10" s="238"/>
      <c r="HBH10" s="238"/>
      <c r="HBI10" s="238"/>
      <c r="HBJ10" s="238"/>
      <c r="HBK10" s="238"/>
      <c r="HBL10" s="238"/>
      <c r="HBM10" s="238"/>
      <c r="HBN10" s="238"/>
      <c r="HBO10" s="238"/>
      <c r="HBP10" s="238"/>
      <c r="HBQ10" s="238"/>
      <c r="HBR10" s="238"/>
      <c r="HBS10" s="238"/>
      <c r="HBT10" s="238"/>
      <c r="HBU10" s="238"/>
      <c r="HBV10" s="238"/>
      <c r="HBW10" s="238"/>
      <c r="HBX10" s="238"/>
      <c r="HBY10" s="238"/>
      <c r="HBZ10" s="238"/>
      <c r="HCA10" s="238"/>
      <c r="HCB10" s="238"/>
      <c r="HCC10" s="238"/>
      <c r="HCD10" s="238"/>
      <c r="HCE10" s="238"/>
      <c r="HCF10" s="238"/>
      <c r="HCG10" s="238"/>
      <c r="HCH10" s="238"/>
      <c r="HCI10" s="238"/>
      <c r="HCJ10" s="238"/>
      <c r="HCK10" s="238"/>
      <c r="HCL10" s="238"/>
      <c r="HCM10" s="238"/>
      <c r="HCN10" s="238"/>
      <c r="HCO10" s="238"/>
      <c r="HCP10" s="238"/>
      <c r="HCQ10" s="238"/>
      <c r="HCR10" s="238"/>
      <c r="HCS10" s="238"/>
      <c r="HCT10" s="238"/>
      <c r="HCU10" s="238"/>
      <c r="HCV10" s="238"/>
      <c r="HCW10" s="238"/>
      <c r="HCX10" s="238"/>
      <c r="HCY10" s="238"/>
      <c r="HCZ10" s="238"/>
      <c r="HDA10" s="238"/>
      <c r="HDB10" s="238"/>
      <c r="HDC10" s="238"/>
      <c r="HDD10" s="238"/>
      <c r="HDE10" s="238"/>
      <c r="HDF10" s="238"/>
      <c r="HDG10" s="238"/>
      <c r="HDH10" s="238"/>
      <c r="HDI10" s="238"/>
      <c r="HDJ10" s="238"/>
      <c r="HDK10" s="238"/>
      <c r="HDL10" s="238"/>
      <c r="HDM10" s="238"/>
      <c r="HDN10" s="238"/>
      <c r="HDO10" s="238"/>
      <c r="HDP10" s="238"/>
      <c r="HDQ10" s="238"/>
      <c r="HDR10" s="238"/>
      <c r="HDS10" s="238"/>
      <c r="HDT10" s="238"/>
      <c r="HDU10" s="238"/>
      <c r="HDV10" s="238"/>
      <c r="HDW10" s="238"/>
      <c r="HDX10" s="238"/>
      <c r="HDY10" s="238"/>
      <c r="HDZ10" s="238"/>
      <c r="HEA10" s="238"/>
      <c r="HEB10" s="238"/>
      <c r="HEC10" s="238"/>
      <c r="HED10" s="238"/>
      <c r="HEE10" s="238"/>
      <c r="HEF10" s="238"/>
      <c r="HEG10" s="238"/>
      <c r="HEH10" s="238"/>
      <c r="HEI10" s="238"/>
      <c r="HEJ10" s="238"/>
      <c r="HEK10" s="238"/>
      <c r="HEL10" s="238"/>
      <c r="HEM10" s="238"/>
      <c r="HEN10" s="238"/>
      <c r="HEO10" s="238"/>
      <c r="HEP10" s="238"/>
      <c r="HEQ10" s="238"/>
      <c r="HER10" s="238"/>
      <c r="HES10" s="238"/>
      <c r="HET10" s="238"/>
      <c r="HEU10" s="238"/>
      <c r="HEV10" s="238"/>
      <c r="HEW10" s="238"/>
      <c r="HEX10" s="238"/>
      <c r="HEY10" s="238"/>
      <c r="HEZ10" s="238"/>
      <c r="HFA10" s="238"/>
      <c r="HFB10" s="238"/>
      <c r="HFC10" s="238"/>
      <c r="HFD10" s="238"/>
      <c r="HFE10" s="238"/>
      <c r="HFF10" s="238"/>
      <c r="HFG10" s="238"/>
      <c r="HFH10" s="238"/>
      <c r="HFI10" s="238"/>
      <c r="HFJ10" s="238"/>
      <c r="HFK10" s="238"/>
      <c r="HFL10" s="238"/>
      <c r="HFM10" s="238"/>
      <c r="HFN10" s="238"/>
      <c r="HFO10" s="238"/>
      <c r="HFP10" s="238"/>
      <c r="HFQ10" s="238"/>
      <c r="HFR10" s="238"/>
      <c r="HFS10" s="238"/>
      <c r="HFT10" s="238"/>
      <c r="HFU10" s="238"/>
      <c r="HFV10" s="238"/>
      <c r="HFW10" s="238"/>
      <c r="HFX10" s="238"/>
      <c r="HFY10" s="238"/>
      <c r="HFZ10" s="238"/>
      <c r="HGA10" s="238"/>
      <c r="HGB10" s="238"/>
      <c r="HGC10" s="238"/>
      <c r="HGD10" s="238"/>
      <c r="HGE10" s="238"/>
      <c r="HGF10" s="238"/>
      <c r="HGG10" s="238"/>
      <c r="HGH10" s="238"/>
      <c r="HGI10" s="238"/>
      <c r="HGJ10" s="238"/>
      <c r="HGK10" s="238"/>
      <c r="HGL10" s="238"/>
      <c r="HGM10" s="238"/>
      <c r="HGN10" s="238"/>
      <c r="HGO10" s="238"/>
      <c r="HGP10" s="238"/>
      <c r="HGQ10" s="238"/>
      <c r="HGR10" s="238"/>
      <c r="HGS10" s="238"/>
      <c r="HGT10" s="238"/>
      <c r="HGU10" s="238"/>
      <c r="HGV10" s="238"/>
      <c r="HGW10" s="238"/>
      <c r="HGX10" s="238"/>
      <c r="HGY10" s="238"/>
      <c r="HGZ10" s="238"/>
      <c r="HHA10" s="238"/>
      <c r="HHB10" s="238"/>
      <c r="HHC10" s="238"/>
      <c r="HHD10" s="238"/>
      <c r="HHE10" s="238"/>
      <c r="HHF10" s="238"/>
      <c r="HHG10" s="238"/>
      <c r="HHH10" s="238"/>
      <c r="HHI10" s="238"/>
      <c r="HHJ10" s="238"/>
      <c r="HHK10" s="238"/>
      <c r="HHL10" s="238"/>
      <c r="HHM10" s="238"/>
      <c r="HHN10" s="238"/>
      <c r="HHO10" s="238"/>
      <c r="HHP10" s="238"/>
      <c r="HHQ10" s="238"/>
      <c r="HHR10" s="238"/>
      <c r="HHS10" s="238"/>
      <c r="HHT10" s="238"/>
      <c r="HHU10" s="238"/>
      <c r="HHV10" s="238"/>
      <c r="HHW10" s="238"/>
      <c r="HHX10" s="238"/>
      <c r="HHY10" s="238"/>
      <c r="HHZ10" s="238"/>
      <c r="HIA10" s="238"/>
      <c r="HIB10" s="238"/>
      <c r="HIC10" s="238"/>
      <c r="HID10" s="238"/>
      <c r="HIE10" s="238"/>
      <c r="HIF10" s="238"/>
      <c r="HIG10" s="238"/>
      <c r="HIH10" s="238"/>
      <c r="HII10" s="238"/>
      <c r="HIJ10" s="238"/>
      <c r="HIK10" s="238"/>
      <c r="HIL10" s="238"/>
      <c r="HIM10" s="238"/>
      <c r="HIN10" s="238"/>
      <c r="HIO10" s="238"/>
      <c r="HIP10" s="238"/>
      <c r="HIQ10" s="238"/>
      <c r="HIR10" s="238"/>
      <c r="HIS10" s="238"/>
      <c r="HIT10" s="238"/>
      <c r="HIU10" s="238"/>
      <c r="HIV10" s="238"/>
      <c r="HIW10" s="238"/>
      <c r="HIX10" s="238"/>
      <c r="HIY10" s="238"/>
      <c r="HIZ10" s="238"/>
      <c r="HJA10" s="238"/>
      <c r="HJB10" s="238"/>
      <c r="HJC10" s="238"/>
      <c r="HJD10" s="238"/>
      <c r="HJE10" s="238"/>
      <c r="HJF10" s="238"/>
      <c r="HJG10" s="238"/>
      <c r="HJH10" s="238"/>
      <c r="HJI10" s="238"/>
      <c r="HJJ10" s="238"/>
      <c r="HJK10" s="238"/>
      <c r="HJL10" s="238"/>
      <c r="HJM10" s="238"/>
      <c r="HJN10" s="238"/>
      <c r="HJO10" s="238"/>
      <c r="HJP10" s="238"/>
      <c r="HJQ10" s="238"/>
      <c r="HJR10" s="238"/>
      <c r="HJS10" s="238"/>
      <c r="HJT10" s="238"/>
      <c r="HJU10" s="238"/>
      <c r="HJV10" s="238"/>
      <c r="HJW10" s="238"/>
      <c r="HJX10" s="238"/>
      <c r="HJY10" s="238"/>
      <c r="HJZ10" s="238"/>
      <c r="HKA10" s="238"/>
      <c r="HKB10" s="238"/>
      <c r="HKC10" s="238"/>
      <c r="HKD10" s="238"/>
      <c r="HKE10" s="238"/>
      <c r="HKF10" s="238"/>
      <c r="HKG10" s="238"/>
      <c r="HKH10" s="238"/>
      <c r="HKI10" s="238"/>
      <c r="HKJ10" s="238"/>
      <c r="HKK10" s="238"/>
      <c r="HKL10" s="238"/>
      <c r="HKM10" s="238"/>
      <c r="HKN10" s="238"/>
      <c r="HKO10" s="238"/>
      <c r="HKP10" s="238"/>
      <c r="HKQ10" s="238"/>
      <c r="HKR10" s="238"/>
      <c r="HKS10" s="238"/>
      <c r="HKT10" s="238"/>
      <c r="HKU10" s="238"/>
      <c r="HKV10" s="238"/>
      <c r="HKW10" s="238"/>
      <c r="HKX10" s="238"/>
      <c r="HKY10" s="238"/>
      <c r="HKZ10" s="238"/>
      <c r="HLA10" s="238"/>
      <c r="HLB10" s="238"/>
      <c r="HLC10" s="238"/>
      <c r="HLD10" s="238"/>
      <c r="HLE10" s="238"/>
      <c r="HLF10" s="238"/>
      <c r="HLG10" s="238"/>
      <c r="HLH10" s="238"/>
      <c r="HLI10" s="238"/>
      <c r="HLJ10" s="238"/>
      <c r="HLK10" s="238"/>
      <c r="HLL10" s="238"/>
      <c r="HLM10" s="238"/>
      <c r="HLN10" s="238"/>
      <c r="HLO10" s="238"/>
      <c r="HLP10" s="238"/>
      <c r="HLQ10" s="238"/>
      <c r="HLR10" s="238"/>
      <c r="HLS10" s="238"/>
      <c r="HLT10" s="238"/>
      <c r="HLU10" s="238"/>
      <c r="HLV10" s="238"/>
      <c r="HLW10" s="238"/>
      <c r="HLX10" s="238"/>
      <c r="HLY10" s="238"/>
      <c r="HLZ10" s="238"/>
      <c r="HMA10" s="238"/>
      <c r="HMB10" s="238"/>
      <c r="HMC10" s="238"/>
      <c r="HMD10" s="238"/>
      <c r="HME10" s="238"/>
      <c r="HMF10" s="238"/>
      <c r="HMG10" s="238"/>
      <c r="HMH10" s="238"/>
      <c r="HMI10" s="238"/>
      <c r="HMJ10" s="238"/>
      <c r="HMK10" s="238"/>
      <c r="HML10" s="238"/>
      <c r="HMM10" s="238"/>
      <c r="HMN10" s="238"/>
      <c r="HMO10" s="238"/>
      <c r="HMP10" s="238"/>
      <c r="HMQ10" s="238"/>
      <c r="HMR10" s="238"/>
      <c r="HMS10" s="238"/>
      <c r="HMT10" s="238"/>
      <c r="HMU10" s="238"/>
      <c r="HMV10" s="238"/>
      <c r="HMW10" s="238"/>
      <c r="HMX10" s="238"/>
      <c r="HMY10" s="238"/>
      <c r="HMZ10" s="238"/>
      <c r="HNA10" s="238"/>
      <c r="HNB10" s="238"/>
      <c r="HNC10" s="238"/>
      <c r="HND10" s="238"/>
      <c r="HNE10" s="238"/>
      <c r="HNF10" s="238"/>
      <c r="HNG10" s="238"/>
      <c r="HNH10" s="238"/>
      <c r="HNI10" s="238"/>
      <c r="HNJ10" s="238"/>
      <c r="HNK10" s="238"/>
      <c r="HNL10" s="238"/>
      <c r="HNM10" s="238"/>
      <c r="HNN10" s="238"/>
      <c r="HNO10" s="238"/>
      <c r="HNP10" s="238"/>
      <c r="HNQ10" s="238"/>
      <c r="HNR10" s="238"/>
      <c r="HNS10" s="238"/>
      <c r="HNT10" s="238"/>
      <c r="HNU10" s="238"/>
      <c r="HNV10" s="238"/>
      <c r="HNW10" s="238"/>
      <c r="HNX10" s="238"/>
      <c r="HNY10" s="238"/>
      <c r="HNZ10" s="238"/>
      <c r="HOA10" s="238"/>
      <c r="HOB10" s="238"/>
      <c r="HOC10" s="238"/>
      <c r="HOD10" s="238"/>
      <c r="HOE10" s="238"/>
      <c r="HOF10" s="238"/>
      <c r="HOG10" s="238"/>
      <c r="HOH10" s="238"/>
      <c r="HOI10" s="238"/>
      <c r="HOJ10" s="238"/>
      <c r="HOK10" s="238"/>
      <c r="HOL10" s="238"/>
      <c r="HOM10" s="238"/>
      <c r="HON10" s="238"/>
      <c r="HOO10" s="238"/>
      <c r="HOP10" s="238"/>
      <c r="HOQ10" s="238"/>
      <c r="HOR10" s="238"/>
      <c r="HOS10" s="238"/>
      <c r="HOT10" s="238"/>
      <c r="HOU10" s="238"/>
      <c r="HOV10" s="238"/>
      <c r="HOW10" s="238"/>
      <c r="HOX10" s="238"/>
      <c r="HOY10" s="238"/>
      <c r="HOZ10" s="238"/>
      <c r="HPA10" s="238"/>
      <c r="HPB10" s="238"/>
      <c r="HPC10" s="238"/>
      <c r="HPD10" s="238"/>
      <c r="HPE10" s="238"/>
      <c r="HPF10" s="238"/>
      <c r="HPG10" s="238"/>
      <c r="HPH10" s="238"/>
      <c r="HPI10" s="238"/>
      <c r="HPJ10" s="238"/>
      <c r="HPK10" s="238"/>
      <c r="HPL10" s="238"/>
      <c r="HPM10" s="238"/>
      <c r="HPN10" s="238"/>
      <c r="HPO10" s="238"/>
      <c r="HPP10" s="238"/>
      <c r="HPQ10" s="238"/>
      <c r="HPR10" s="238"/>
      <c r="HPS10" s="238"/>
      <c r="HPT10" s="238"/>
      <c r="HPU10" s="238"/>
      <c r="HPV10" s="238"/>
      <c r="HPW10" s="238"/>
      <c r="HPX10" s="238"/>
      <c r="HPY10" s="238"/>
      <c r="HPZ10" s="238"/>
      <c r="HQA10" s="238"/>
      <c r="HQB10" s="238"/>
      <c r="HQC10" s="238"/>
      <c r="HQD10" s="238"/>
      <c r="HQE10" s="238"/>
      <c r="HQF10" s="238"/>
      <c r="HQG10" s="238"/>
      <c r="HQH10" s="238"/>
      <c r="HQI10" s="238"/>
      <c r="HQJ10" s="238"/>
      <c r="HQK10" s="238"/>
      <c r="HQL10" s="238"/>
      <c r="HQM10" s="238"/>
      <c r="HQN10" s="238"/>
      <c r="HQO10" s="238"/>
      <c r="HQP10" s="238"/>
      <c r="HQQ10" s="238"/>
      <c r="HQR10" s="238"/>
      <c r="HQS10" s="238"/>
      <c r="HQT10" s="238"/>
      <c r="HQU10" s="238"/>
      <c r="HQV10" s="238"/>
      <c r="HQW10" s="238"/>
      <c r="HQX10" s="238"/>
      <c r="HQY10" s="238"/>
      <c r="HQZ10" s="238"/>
      <c r="HRA10" s="238"/>
      <c r="HRB10" s="238"/>
      <c r="HRC10" s="238"/>
      <c r="HRD10" s="238"/>
      <c r="HRE10" s="238"/>
      <c r="HRF10" s="238"/>
      <c r="HRG10" s="238"/>
      <c r="HRH10" s="238"/>
      <c r="HRI10" s="238"/>
      <c r="HRJ10" s="238"/>
      <c r="HRK10" s="238"/>
      <c r="HRL10" s="238"/>
      <c r="HRM10" s="238"/>
      <c r="HRN10" s="238"/>
      <c r="HRO10" s="238"/>
      <c r="HRP10" s="238"/>
      <c r="HRQ10" s="238"/>
      <c r="HRR10" s="238"/>
      <c r="HRS10" s="238"/>
      <c r="HRT10" s="238"/>
      <c r="HRU10" s="238"/>
      <c r="HRV10" s="238"/>
      <c r="HRW10" s="238"/>
      <c r="HRX10" s="238"/>
      <c r="HRY10" s="238"/>
      <c r="HRZ10" s="238"/>
      <c r="HSA10" s="238"/>
      <c r="HSB10" s="238"/>
      <c r="HSC10" s="238"/>
      <c r="HSD10" s="238"/>
      <c r="HSE10" s="238"/>
      <c r="HSF10" s="238"/>
      <c r="HSG10" s="238"/>
      <c r="HSH10" s="238"/>
      <c r="HSI10" s="238"/>
      <c r="HSJ10" s="238"/>
      <c r="HSK10" s="238"/>
      <c r="HSL10" s="238"/>
      <c r="HSM10" s="238"/>
      <c r="HSN10" s="238"/>
      <c r="HSO10" s="238"/>
      <c r="HSP10" s="238"/>
      <c r="HSQ10" s="238"/>
      <c r="HSR10" s="238"/>
      <c r="HSS10" s="238"/>
      <c r="HST10" s="238"/>
      <c r="HSU10" s="238"/>
      <c r="HSV10" s="238"/>
      <c r="HSW10" s="238"/>
      <c r="HSX10" s="238"/>
      <c r="HSY10" s="238"/>
      <c r="HSZ10" s="238"/>
      <c r="HTA10" s="238"/>
      <c r="HTB10" s="238"/>
      <c r="HTC10" s="238"/>
      <c r="HTD10" s="238"/>
      <c r="HTE10" s="238"/>
      <c r="HTF10" s="238"/>
      <c r="HTG10" s="238"/>
      <c r="HTH10" s="238"/>
      <c r="HTI10" s="238"/>
      <c r="HTJ10" s="238"/>
      <c r="HTK10" s="238"/>
      <c r="HTL10" s="238"/>
      <c r="HTM10" s="238"/>
      <c r="HTN10" s="238"/>
      <c r="HTO10" s="238"/>
      <c r="HTP10" s="238"/>
      <c r="HTQ10" s="238"/>
      <c r="HTR10" s="238"/>
      <c r="HTS10" s="238"/>
      <c r="HTT10" s="238"/>
      <c r="HTU10" s="238"/>
      <c r="HTV10" s="238"/>
      <c r="HTW10" s="238"/>
      <c r="HTX10" s="238"/>
      <c r="HTY10" s="238"/>
      <c r="HTZ10" s="238"/>
      <c r="HUA10" s="238"/>
      <c r="HUB10" s="238"/>
      <c r="HUC10" s="238"/>
      <c r="HUD10" s="238"/>
      <c r="HUE10" s="238"/>
      <c r="HUF10" s="238"/>
      <c r="HUG10" s="238"/>
      <c r="HUH10" s="238"/>
      <c r="HUI10" s="238"/>
      <c r="HUJ10" s="238"/>
      <c r="HUK10" s="238"/>
      <c r="HUL10" s="238"/>
      <c r="HUM10" s="238"/>
      <c r="HUN10" s="238"/>
      <c r="HUO10" s="238"/>
      <c r="HUP10" s="238"/>
      <c r="HUQ10" s="238"/>
      <c r="HUR10" s="238"/>
      <c r="HUS10" s="238"/>
      <c r="HUT10" s="238"/>
      <c r="HUU10" s="238"/>
      <c r="HUV10" s="238"/>
      <c r="HUW10" s="238"/>
      <c r="HUX10" s="238"/>
      <c r="HUY10" s="238"/>
      <c r="HUZ10" s="238"/>
      <c r="HVA10" s="238"/>
      <c r="HVB10" s="238"/>
      <c r="HVC10" s="238"/>
      <c r="HVD10" s="238"/>
      <c r="HVE10" s="238"/>
      <c r="HVF10" s="238"/>
      <c r="HVG10" s="238"/>
    </row>
    <row r="11" spans="1:5987" s="239" customFormat="1" ht="18.75" customHeight="1" x14ac:dyDescent="0.25">
      <c r="A11" s="232" t="s">
        <v>86</v>
      </c>
      <c r="B11" s="231">
        <v>7</v>
      </c>
      <c r="C11" s="231">
        <v>0</v>
      </c>
      <c r="D11" s="231">
        <f t="shared" si="0"/>
        <v>0</v>
      </c>
      <c r="E11" s="231">
        <v>12</v>
      </c>
      <c r="F11" s="231">
        <v>1</v>
      </c>
      <c r="G11" s="232">
        <f t="shared" si="1"/>
        <v>8.3333333333333321</v>
      </c>
      <c r="H11" s="231">
        <v>5</v>
      </c>
      <c r="I11" s="231">
        <v>0</v>
      </c>
      <c r="J11" s="231">
        <f t="shared" si="2"/>
        <v>0</v>
      </c>
      <c r="K11" s="249"/>
      <c r="L11" s="249"/>
      <c r="M11" s="249"/>
      <c r="N11" s="252">
        <f t="shared" si="23"/>
        <v>24</v>
      </c>
      <c r="O11" s="252">
        <f t="shared" si="24"/>
        <v>1</v>
      </c>
      <c r="P11" s="253">
        <f t="shared" si="3"/>
        <v>4.1666666666666661</v>
      </c>
      <c r="Q11" s="233">
        <v>12</v>
      </c>
      <c r="R11" s="233">
        <v>0</v>
      </c>
      <c r="S11" s="234">
        <f t="shared" si="4"/>
        <v>0</v>
      </c>
      <c r="T11" s="233">
        <v>8</v>
      </c>
      <c r="U11" s="233">
        <v>1</v>
      </c>
      <c r="V11" s="234">
        <f t="shared" si="5"/>
        <v>12.5</v>
      </c>
      <c r="W11" s="233">
        <v>5</v>
      </c>
      <c r="X11" s="233">
        <v>0</v>
      </c>
      <c r="Y11" s="235">
        <v>0</v>
      </c>
      <c r="Z11" s="250"/>
      <c r="AA11" s="250"/>
      <c r="AB11" s="250"/>
      <c r="AC11" s="233">
        <f t="shared" si="6"/>
        <v>25</v>
      </c>
      <c r="AD11" s="233">
        <f t="shared" si="7"/>
        <v>1</v>
      </c>
      <c r="AE11" s="234">
        <f t="shared" si="8"/>
        <v>4</v>
      </c>
      <c r="AF11" s="235">
        <v>13</v>
      </c>
      <c r="AG11" s="235">
        <v>1</v>
      </c>
      <c r="AH11" s="234">
        <f t="shared" si="9"/>
        <v>7.6923076923076925</v>
      </c>
      <c r="AI11" s="235">
        <v>9</v>
      </c>
      <c r="AJ11" s="235">
        <v>1</v>
      </c>
      <c r="AK11" s="234">
        <f t="shared" si="10"/>
        <v>11.111111111111111</v>
      </c>
      <c r="AL11" s="235">
        <v>5</v>
      </c>
      <c r="AM11" s="237">
        <v>0</v>
      </c>
      <c r="AN11" s="234">
        <v>0</v>
      </c>
      <c r="AO11" s="250"/>
      <c r="AP11" s="250"/>
      <c r="AQ11" s="250"/>
      <c r="AR11" s="235">
        <v>27</v>
      </c>
      <c r="AS11" s="235">
        <v>2</v>
      </c>
      <c r="AT11" s="234">
        <f t="shared" si="11"/>
        <v>7.4074074074074066</v>
      </c>
      <c r="AU11" s="235">
        <v>13</v>
      </c>
      <c r="AV11" s="235">
        <v>0</v>
      </c>
      <c r="AW11" s="234">
        <f t="shared" si="12"/>
        <v>0</v>
      </c>
      <c r="AX11" s="235">
        <v>4</v>
      </c>
      <c r="AY11" s="235">
        <v>1</v>
      </c>
      <c r="AZ11" s="234">
        <f t="shared" si="13"/>
        <v>25</v>
      </c>
      <c r="BA11" s="235">
        <v>10</v>
      </c>
      <c r="BB11" s="235">
        <v>0</v>
      </c>
      <c r="BC11" s="234">
        <f t="shared" ref="BC11:BC15" si="31">BB11/BA11*100</f>
        <v>0</v>
      </c>
      <c r="BD11" s="250"/>
      <c r="BE11" s="250"/>
      <c r="BF11" s="250"/>
      <c r="BG11" s="235">
        <f t="shared" si="25"/>
        <v>27</v>
      </c>
      <c r="BH11" s="235">
        <f t="shared" si="26"/>
        <v>1</v>
      </c>
      <c r="BI11" s="234">
        <f t="shared" si="15"/>
        <v>3.7037037037037033</v>
      </c>
      <c r="BJ11" s="235">
        <v>6</v>
      </c>
      <c r="BK11" s="235">
        <v>0</v>
      </c>
      <c r="BL11" s="234">
        <f t="shared" si="16"/>
        <v>0</v>
      </c>
      <c r="BM11" s="235">
        <v>8</v>
      </c>
      <c r="BN11" s="235">
        <v>3</v>
      </c>
      <c r="BO11" s="234">
        <f t="shared" ref="BO11:BO15" si="32">BN11/BM11*100</f>
        <v>37.5</v>
      </c>
      <c r="BP11" s="235">
        <v>7</v>
      </c>
      <c r="BQ11" s="235">
        <v>0</v>
      </c>
      <c r="BR11" s="234">
        <f t="shared" ref="BR11" si="33">BQ11/BP11*100</f>
        <v>0</v>
      </c>
      <c r="BS11" s="250"/>
      <c r="BT11" s="250"/>
      <c r="BU11" s="250"/>
      <c r="BV11" s="235">
        <f t="shared" si="27"/>
        <v>21</v>
      </c>
      <c r="BW11" s="235">
        <f t="shared" si="28"/>
        <v>3</v>
      </c>
      <c r="BX11" s="234">
        <f t="shared" si="19"/>
        <v>14.285714285714285</v>
      </c>
      <c r="BY11" s="235">
        <v>8</v>
      </c>
      <c r="BZ11" s="235">
        <v>0</v>
      </c>
      <c r="CA11" s="234">
        <f t="shared" ref="CA11:CA15" si="34">BZ11/BY11*100</f>
        <v>0</v>
      </c>
      <c r="CB11" s="235">
        <v>15</v>
      </c>
      <c r="CC11" s="235">
        <v>3</v>
      </c>
      <c r="CD11" s="234">
        <f t="shared" ref="CD11" si="35">CC11/CB11*100</f>
        <v>20</v>
      </c>
      <c r="CE11" s="235">
        <v>7</v>
      </c>
      <c r="CF11" s="235">
        <v>0</v>
      </c>
      <c r="CG11" s="234">
        <v>0</v>
      </c>
      <c r="CH11" s="235"/>
      <c r="CI11" s="235"/>
      <c r="CJ11" s="235"/>
      <c r="CK11" s="235">
        <f t="shared" ref="CK11:CK15" si="36">SUM(BY11,CB11,CE11)</f>
        <v>30</v>
      </c>
      <c r="CL11" s="235">
        <f t="shared" ref="CL11:CL15" si="37">SUM(BZ11,CC11,CF11)</f>
        <v>3</v>
      </c>
      <c r="CM11" s="234">
        <f t="shared" ref="CM11:CM15" si="38">CL11/CK11*100</f>
        <v>10</v>
      </c>
      <c r="CN11" s="238"/>
      <c r="CO11" s="238"/>
      <c r="CP11" s="238"/>
      <c r="CQ11" s="238"/>
      <c r="CR11" s="238"/>
      <c r="CS11" s="238"/>
      <c r="CT11" s="238"/>
      <c r="CU11" s="238"/>
      <c r="CV11" s="238"/>
      <c r="CW11" s="238"/>
      <c r="CX11" s="238"/>
      <c r="CY11" s="238"/>
      <c r="CZ11" s="238"/>
      <c r="DA11" s="238"/>
      <c r="DB11" s="238"/>
      <c r="DC11" s="238"/>
      <c r="DD11" s="238"/>
      <c r="DE11" s="238"/>
      <c r="DF11" s="238"/>
      <c r="DG11" s="238"/>
      <c r="DH11" s="238"/>
      <c r="DI11" s="238"/>
      <c r="DJ11" s="238"/>
      <c r="DK11" s="238"/>
      <c r="DL11" s="238"/>
      <c r="DM11" s="238"/>
      <c r="DN11" s="238"/>
      <c r="DO11" s="238"/>
      <c r="DP11" s="238"/>
      <c r="DQ11" s="238"/>
      <c r="DR11" s="238"/>
      <c r="DS11" s="238"/>
      <c r="DT11" s="238"/>
      <c r="DU11" s="238"/>
      <c r="DV11" s="238"/>
      <c r="DW11" s="238"/>
      <c r="DX11" s="238"/>
      <c r="DY11" s="238"/>
      <c r="DZ11" s="238"/>
      <c r="EA11" s="238"/>
      <c r="EB11" s="238"/>
      <c r="EC11" s="238"/>
      <c r="ED11" s="238"/>
      <c r="EE11" s="238"/>
      <c r="EF11" s="238"/>
      <c r="EG11" s="238"/>
      <c r="EH11" s="238"/>
      <c r="EI11" s="238"/>
      <c r="EJ11" s="238"/>
      <c r="EK11" s="238"/>
      <c r="EL11" s="238"/>
      <c r="EM11" s="238"/>
      <c r="EN11" s="238"/>
      <c r="EO11" s="238"/>
      <c r="EP11" s="238"/>
      <c r="EQ11" s="238"/>
      <c r="ER11" s="238"/>
      <c r="ES11" s="238"/>
      <c r="ET11" s="238"/>
      <c r="EU11" s="238"/>
      <c r="EV11" s="238"/>
      <c r="EW11" s="238"/>
      <c r="EX11" s="238"/>
      <c r="EY11" s="238"/>
      <c r="EZ11" s="238"/>
      <c r="FA11" s="238"/>
      <c r="FB11" s="238"/>
      <c r="FC11" s="238"/>
      <c r="FD11" s="238"/>
      <c r="FE11" s="238"/>
      <c r="FF11" s="238"/>
      <c r="FG11" s="238"/>
      <c r="FH11" s="238"/>
      <c r="FI11" s="238"/>
      <c r="FJ11" s="238"/>
      <c r="FK11" s="238"/>
      <c r="FL11" s="238"/>
      <c r="FM11" s="238"/>
      <c r="FN11" s="238"/>
      <c r="FO11" s="238"/>
      <c r="FP11" s="238"/>
      <c r="FQ11" s="238"/>
      <c r="FR11" s="238"/>
      <c r="FS11" s="238"/>
      <c r="FT11" s="238"/>
      <c r="FU11" s="238"/>
      <c r="FV11" s="238"/>
      <c r="FW11" s="238"/>
      <c r="FX11" s="238"/>
      <c r="FY11" s="238"/>
      <c r="FZ11" s="238"/>
      <c r="GA11" s="238"/>
      <c r="GB11" s="238"/>
      <c r="GC11" s="238"/>
      <c r="GD11" s="238"/>
      <c r="GE11" s="238"/>
      <c r="GF11" s="238"/>
      <c r="GG11" s="238"/>
      <c r="GH11" s="238"/>
      <c r="GI11" s="238"/>
      <c r="GJ11" s="238"/>
      <c r="GK11" s="238"/>
      <c r="GL11" s="238"/>
      <c r="GM11" s="238"/>
      <c r="GN11" s="238"/>
      <c r="GO11" s="238"/>
      <c r="GP11" s="238"/>
      <c r="GQ11" s="238"/>
      <c r="GR11" s="238"/>
      <c r="GS11" s="238"/>
      <c r="GT11" s="238"/>
      <c r="GU11" s="238"/>
      <c r="GV11" s="238"/>
      <c r="GW11" s="238"/>
      <c r="GX11" s="238"/>
      <c r="GY11" s="238"/>
      <c r="GZ11" s="238"/>
      <c r="HA11" s="238"/>
      <c r="HB11" s="238"/>
      <c r="HC11" s="238"/>
      <c r="HD11" s="238"/>
      <c r="HE11" s="238"/>
      <c r="HF11" s="238"/>
      <c r="HG11" s="238"/>
      <c r="HH11" s="238"/>
      <c r="HI11" s="238"/>
      <c r="HJ11" s="238"/>
      <c r="HK11" s="238"/>
      <c r="HL11" s="238"/>
      <c r="HM11" s="238"/>
      <c r="HN11" s="238"/>
      <c r="HO11" s="238"/>
      <c r="HP11" s="238"/>
      <c r="HQ11" s="238"/>
      <c r="HR11" s="238"/>
      <c r="HS11" s="238"/>
      <c r="HT11" s="238"/>
      <c r="HU11" s="238"/>
      <c r="HV11" s="238"/>
      <c r="HW11" s="238"/>
      <c r="HX11" s="238"/>
      <c r="HY11" s="238"/>
      <c r="HZ11" s="238"/>
      <c r="IA11" s="238"/>
      <c r="IB11" s="238"/>
      <c r="IC11" s="238"/>
      <c r="ID11" s="238"/>
      <c r="IE11" s="238"/>
      <c r="IF11" s="238"/>
      <c r="IG11" s="238"/>
      <c r="IH11" s="238"/>
      <c r="II11" s="238"/>
      <c r="IJ11" s="238"/>
      <c r="IK11" s="238"/>
      <c r="IL11" s="238"/>
      <c r="IM11" s="238"/>
      <c r="IN11" s="238"/>
      <c r="IO11" s="238"/>
      <c r="IP11" s="238"/>
      <c r="IQ11" s="238"/>
      <c r="IR11" s="238"/>
      <c r="IS11" s="238"/>
      <c r="IT11" s="238"/>
      <c r="IU11" s="238"/>
      <c r="IV11" s="238"/>
      <c r="IW11" s="238"/>
      <c r="IX11" s="238"/>
      <c r="IY11" s="238"/>
      <c r="IZ11" s="238"/>
      <c r="JA11" s="238"/>
      <c r="JB11" s="238"/>
      <c r="JC11" s="238"/>
      <c r="JD11" s="238"/>
      <c r="JE11" s="238"/>
      <c r="JF11" s="238"/>
      <c r="JG11" s="238"/>
      <c r="JH11" s="238"/>
      <c r="JI11" s="238"/>
      <c r="JJ11" s="238"/>
      <c r="JK11" s="238"/>
      <c r="JL11" s="238"/>
      <c r="JM11" s="238"/>
      <c r="JN11" s="238"/>
      <c r="JO11" s="238"/>
      <c r="JP11" s="238"/>
      <c r="JQ11" s="238"/>
      <c r="JR11" s="238"/>
      <c r="JS11" s="238"/>
      <c r="JT11" s="238"/>
      <c r="JU11" s="238"/>
      <c r="JV11" s="238"/>
      <c r="JW11" s="238"/>
      <c r="JX11" s="238"/>
      <c r="JY11" s="238"/>
      <c r="JZ11" s="238"/>
      <c r="KA11" s="238"/>
      <c r="KB11" s="238"/>
      <c r="KC11" s="238"/>
      <c r="KD11" s="238"/>
      <c r="KE11" s="238"/>
      <c r="KF11" s="238"/>
      <c r="KG11" s="238"/>
      <c r="KH11" s="238"/>
      <c r="KI11" s="238"/>
      <c r="KJ11" s="238"/>
      <c r="KK11" s="238"/>
      <c r="KL11" s="238"/>
      <c r="KM11" s="238"/>
      <c r="KN11" s="238"/>
      <c r="KO11" s="238"/>
      <c r="KP11" s="238"/>
      <c r="KQ11" s="238"/>
      <c r="KR11" s="238"/>
      <c r="KS11" s="238"/>
      <c r="KT11" s="238"/>
      <c r="KU11" s="238"/>
      <c r="KV11" s="238"/>
      <c r="KW11" s="238"/>
      <c r="KX11" s="238"/>
      <c r="KY11" s="238"/>
      <c r="KZ11" s="238"/>
      <c r="LA11" s="238"/>
      <c r="LB11" s="238"/>
      <c r="LC11" s="238"/>
      <c r="LD11" s="238"/>
      <c r="LE11" s="238"/>
      <c r="LF11" s="238"/>
      <c r="LG11" s="238"/>
      <c r="LH11" s="238"/>
      <c r="LI11" s="238"/>
      <c r="LJ11" s="238"/>
      <c r="LK11" s="238"/>
      <c r="LL11" s="238"/>
      <c r="LM11" s="238"/>
      <c r="LN11" s="238"/>
      <c r="LO11" s="238"/>
      <c r="LP11" s="238"/>
      <c r="LQ11" s="238"/>
      <c r="LR11" s="238"/>
      <c r="LS11" s="238"/>
      <c r="LT11" s="238"/>
      <c r="LU11" s="238"/>
      <c r="LV11" s="238"/>
      <c r="LW11" s="238"/>
      <c r="LX11" s="238"/>
      <c r="LY11" s="238"/>
      <c r="LZ11" s="238"/>
      <c r="MA11" s="238"/>
      <c r="MB11" s="238"/>
      <c r="MC11" s="238"/>
      <c r="MD11" s="238"/>
      <c r="ME11" s="238"/>
      <c r="MF11" s="238"/>
      <c r="MG11" s="238"/>
      <c r="MH11" s="238"/>
      <c r="MI11" s="238"/>
      <c r="MJ11" s="238"/>
      <c r="MK11" s="238"/>
      <c r="ML11" s="238"/>
      <c r="MM11" s="238"/>
      <c r="MN11" s="238"/>
      <c r="MO11" s="238"/>
      <c r="MP11" s="238"/>
      <c r="MQ11" s="238"/>
      <c r="MR11" s="238"/>
      <c r="MS11" s="238"/>
      <c r="MT11" s="238"/>
      <c r="MU11" s="238"/>
      <c r="MV11" s="238"/>
      <c r="MW11" s="238"/>
      <c r="MX11" s="238"/>
      <c r="MY11" s="238"/>
      <c r="MZ11" s="238"/>
      <c r="NA11" s="238"/>
      <c r="NB11" s="238"/>
      <c r="NC11" s="238"/>
      <c r="ND11" s="238"/>
      <c r="NE11" s="238"/>
      <c r="NF11" s="238"/>
      <c r="NG11" s="238"/>
      <c r="NH11" s="238"/>
      <c r="NI11" s="238"/>
      <c r="NJ11" s="238"/>
      <c r="NK11" s="238"/>
      <c r="NL11" s="238"/>
      <c r="NM11" s="238"/>
      <c r="NN11" s="238"/>
      <c r="NO11" s="238"/>
      <c r="NP11" s="238"/>
      <c r="NQ11" s="238"/>
      <c r="NR11" s="238"/>
      <c r="NS11" s="238"/>
      <c r="NT11" s="238"/>
      <c r="NU11" s="238"/>
      <c r="NV11" s="238"/>
      <c r="NW11" s="238"/>
      <c r="NX11" s="238"/>
      <c r="NY11" s="238"/>
      <c r="NZ11" s="238"/>
      <c r="OA11" s="238"/>
      <c r="OB11" s="238"/>
      <c r="OC11" s="238"/>
      <c r="OD11" s="238"/>
      <c r="OE11" s="238"/>
      <c r="OF11" s="238"/>
      <c r="OG11" s="238"/>
      <c r="OH11" s="238"/>
      <c r="OI11" s="238"/>
      <c r="OJ11" s="238"/>
      <c r="OK11" s="238"/>
      <c r="OL11" s="238"/>
      <c r="OM11" s="238"/>
      <c r="ON11" s="238"/>
      <c r="OO11" s="238"/>
      <c r="OP11" s="238"/>
      <c r="OQ11" s="238"/>
      <c r="OR11" s="238"/>
      <c r="OS11" s="238"/>
      <c r="OT11" s="238"/>
      <c r="OU11" s="238"/>
      <c r="OV11" s="238"/>
      <c r="OW11" s="238"/>
      <c r="OX11" s="238"/>
      <c r="OY11" s="238"/>
      <c r="OZ11" s="238"/>
      <c r="PA11" s="238"/>
      <c r="PB11" s="238"/>
      <c r="PC11" s="238"/>
      <c r="PD11" s="238"/>
      <c r="PE11" s="238"/>
      <c r="PF11" s="238"/>
      <c r="PG11" s="238"/>
      <c r="PH11" s="238"/>
      <c r="PI11" s="238"/>
      <c r="PJ11" s="238"/>
      <c r="PK11" s="238"/>
      <c r="PL11" s="238"/>
      <c r="PM11" s="238"/>
      <c r="PN11" s="238"/>
      <c r="PO11" s="238"/>
      <c r="PP11" s="238"/>
      <c r="PQ11" s="238"/>
      <c r="PR11" s="238"/>
      <c r="PS11" s="238"/>
      <c r="PT11" s="238"/>
      <c r="PU11" s="238"/>
      <c r="PV11" s="238"/>
      <c r="PW11" s="238"/>
      <c r="PX11" s="238"/>
      <c r="PY11" s="238"/>
      <c r="PZ11" s="238"/>
      <c r="QA11" s="238"/>
      <c r="QB11" s="238"/>
      <c r="QC11" s="238"/>
      <c r="QD11" s="238"/>
      <c r="QE11" s="238"/>
      <c r="QF11" s="238"/>
      <c r="QG11" s="238"/>
      <c r="QH11" s="238"/>
      <c r="QI11" s="238"/>
      <c r="QJ11" s="238"/>
      <c r="QK11" s="238"/>
      <c r="QL11" s="238"/>
      <c r="QM11" s="238"/>
      <c r="QN11" s="238"/>
      <c r="QO11" s="238"/>
      <c r="QP11" s="238"/>
      <c r="QQ11" s="238"/>
      <c r="QR11" s="238"/>
      <c r="QS11" s="238"/>
      <c r="QT11" s="238"/>
      <c r="QU11" s="238"/>
      <c r="QV11" s="238"/>
      <c r="QW11" s="238"/>
      <c r="QX11" s="238"/>
      <c r="QY11" s="238"/>
      <c r="QZ11" s="238"/>
      <c r="RA11" s="238"/>
      <c r="RB11" s="238"/>
      <c r="RC11" s="238"/>
      <c r="RD11" s="238"/>
      <c r="RE11" s="238"/>
      <c r="RF11" s="238"/>
      <c r="RG11" s="238"/>
      <c r="RH11" s="238"/>
      <c r="RI11" s="238"/>
      <c r="RJ11" s="238"/>
      <c r="RK11" s="238"/>
      <c r="RL11" s="238"/>
      <c r="RM11" s="238"/>
      <c r="RN11" s="238"/>
      <c r="RO11" s="238"/>
      <c r="RP11" s="238"/>
      <c r="RQ11" s="238"/>
      <c r="RR11" s="238"/>
      <c r="RS11" s="238"/>
      <c r="RT11" s="238"/>
      <c r="RU11" s="238"/>
      <c r="RV11" s="238"/>
      <c r="RW11" s="238"/>
      <c r="RX11" s="238"/>
      <c r="RY11" s="238"/>
      <c r="RZ11" s="238"/>
      <c r="SA11" s="238"/>
      <c r="SB11" s="238"/>
      <c r="SC11" s="238"/>
      <c r="SD11" s="238"/>
      <c r="SE11" s="238"/>
      <c r="SF11" s="238"/>
      <c r="SG11" s="238"/>
      <c r="SH11" s="238"/>
      <c r="SI11" s="238"/>
      <c r="SJ11" s="238"/>
      <c r="SK11" s="238"/>
      <c r="SL11" s="238"/>
      <c r="SM11" s="238"/>
      <c r="SN11" s="238"/>
      <c r="SO11" s="238"/>
      <c r="SP11" s="238"/>
      <c r="SQ11" s="238"/>
      <c r="SR11" s="238"/>
      <c r="SS11" s="238"/>
      <c r="ST11" s="238"/>
      <c r="SU11" s="238"/>
      <c r="SV11" s="238"/>
      <c r="SW11" s="238"/>
      <c r="SX11" s="238"/>
      <c r="SY11" s="238"/>
      <c r="SZ11" s="238"/>
      <c r="TA11" s="238"/>
      <c r="TB11" s="238"/>
      <c r="TC11" s="238"/>
      <c r="TD11" s="238"/>
      <c r="TE11" s="238"/>
      <c r="TF11" s="238"/>
      <c r="TG11" s="238"/>
      <c r="TH11" s="238"/>
      <c r="TI11" s="238"/>
      <c r="TJ11" s="238"/>
      <c r="TK11" s="238"/>
      <c r="TL11" s="238"/>
      <c r="TM11" s="238"/>
      <c r="TN11" s="238"/>
      <c r="TO11" s="238"/>
      <c r="TP11" s="238"/>
      <c r="TQ11" s="238"/>
      <c r="TR11" s="238"/>
      <c r="TS11" s="238"/>
      <c r="TT11" s="238"/>
      <c r="TU11" s="238"/>
      <c r="TV11" s="238"/>
      <c r="TW11" s="238"/>
      <c r="TX11" s="238"/>
      <c r="TY11" s="238"/>
      <c r="TZ11" s="238"/>
      <c r="UA11" s="238"/>
      <c r="UB11" s="238"/>
      <c r="UC11" s="238"/>
      <c r="UD11" s="238"/>
      <c r="UE11" s="238"/>
      <c r="UF11" s="238"/>
      <c r="UG11" s="238"/>
      <c r="UH11" s="238"/>
      <c r="UI11" s="238"/>
      <c r="UJ11" s="238"/>
      <c r="UK11" s="238"/>
      <c r="UL11" s="238"/>
      <c r="UM11" s="238"/>
      <c r="UN11" s="238"/>
      <c r="UO11" s="238"/>
      <c r="UP11" s="238"/>
      <c r="UQ11" s="238"/>
      <c r="UR11" s="238"/>
      <c r="US11" s="238"/>
      <c r="UT11" s="238"/>
      <c r="UU11" s="238"/>
      <c r="UV11" s="238"/>
      <c r="UW11" s="238"/>
      <c r="UX11" s="238"/>
      <c r="UY11" s="238"/>
      <c r="UZ11" s="238"/>
      <c r="VA11" s="238"/>
      <c r="VB11" s="238"/>
      <c r="VC11" s="238"/>
      <c r="VD11" s="238"/>
      <c r="VE11" s="238"/>
      <c r="VF11" s="238"/>
      <c r="VG11" s="238"/>
      <c r="VH11" s="238"/>
      <c r="VI11" s="238"/>
      <c r="VJ11" s="238"/>
      <c r="VK11" s="238"/>
      <c r="VL11" s="238"/>
      <c r="VM11" s="238"/>
      <c r="VN11" s="238"/>
      <c r="VO11" s="238"/>
      <c r="VP11" s="238"/>
      <c r="VQ11" s="238"/>
      <c r="VR11" s="238"/>
      <c r="VS11" s="238"/>
      <c r="VT11" s="238"/>
      <c r="VU11" s="238"/>
      <c r="VV11" s="238"/>
      <c r="VW11" s="238"/>
      <c r="VX11" s="238"/>
      <c r="VY11" s="238"/>
      <c r="VZ11" s="238"/>
      <c r="WA11" s="238"/>
      <c r="WB11" s="238"/>
      <c r="WC11" s="238"/>
      <c r="WD11" s="238"/>
      <c r="WE11" s="238"/>
      <c r="WF11" s="238"/>
      <c r="WG11" s="238"/>
      <c r="WH11" s="238"/>
      <c r="WI11" s="238"/>
      <c r="WJ11" s="238"/>
      <c r="WK11" s="238"/>
      <c r="WL11" s="238"/>
      <c r="WM11" s="238"/>
      <c r="WN11" s="238"/>
      <c r="WO11" s="238"/>
      <c r="WP11" s="238"/>
      <c r="WQ11" s="238"/>
      <c r="WR11" s="238"/>
      <c r="WS11" s="238"/>
      <c r="WT11" s="238"/>
      <c r="WU11" s="238"/>
      <c r="WV11" s="238"/>
      <c r="WW11" s="238"/>
      <c r="WX11" s="238"/>
      <c r="WY11" s="238"/>
      <c r="WZ11" s="238"/>
      <c r="XA11" s="238"/>
      <c r="XB11" s="238"/>
      <c r="XC11" s="238"/>
      <c r="XD11" s="238"/>
      <c r="XE11" s="238"/>
      <c r="XF11" s="238"/>
      <c r="XG11" s="238"/>
      <c r="XH11" s="238"/>
      <c r="XI11" s="238"/>
      <c r="XJ11" s="238"/>
      <c r="XK11" s="238"/>
      <c r="XL11" s="238"/>
      <c r="XM11" s="238"/>
      <c r="XN11" s="238"/>
      <c r="XO11" s="238"/>
      <c r="XP11" s="238"/>
      <c r="XQ11" s="238"/>
      <c r="XR11" s="238"/>
      <c r="XS11" s="238"/>
      <c r="XT11" s="238"/>
      <c r="XU11" s="238"/>
      <c r="XV11" s="238"/>
      <c r="XW11" s="238"/>
      <c r="XX11" s="238"/>
      <c r="XY11" s="238"/>
      <c r="XZ11" s="238"/>
      <c r="YA11" s="238"/>
      <c r="YB11" s="238"/>
      <c r="YC11" s="238"/>
      <c r="YD11" s="238"/>
      <c r="YE11" s="238"/>
      <c r="YF11" s="238"/>
      <c r="YG11" s="238"/>
      <c r="YH11" s="238"/>
      <c r="YI11" s="238"/>
      <c r="YJ11" s="238"/>
      <c r="YK11" s="238"/>
      <c r="YL11" s="238"/>
      <c r="YM11" s="238"/>
      <c r="YN11" s="238"/>
      <c r="YO11" s="238"/>
      <c r="YP11" s="238"/>
      <c r="YQ11" s="238"/>
      <c r="YR11" s="238"/>
      <c r="YS11" s="238"/>
      <c r="YT11" s="238"/>
      <c r="YU11" s="238"/>
      <c r="YV11" s="238"/>
      <c r="YW11" s="238"/>
      <c r="YX11" s="238"/>
      <c r="YY11" s="238"/>
      <c r="YZ11" s="238"/>
      <c r="ZA11" s="238"/>
      <c r="ZB11" s="238"/>
      <c r="ZC11" s="238"/>
      <c r="ZD11" s="238"/>
      <c r="ZE11" s="238"/>
      <c r="ZF11" s="238"/>
      <c r="ZG11" s="238"/>
      <c r="ZH11" s="238"/>
      <c r="ZI11" s="238"/>
      <c r="ZJ11" s="238"/>
      <c r="ZK11" s="238"/>
      <c r="ZL11" s="238"/>
      <c r="ZM11" s="238"/>
      <c r="ZN11" s="238"/>
      <c r="ZO11" s="238"/>
      <c r="ZP11" s="238"/>
      <c r="ZQ11" s="238"/>
      <c r="ZR11" s="238"/>
      <c r="ZS11" s="238"/>
      <c r="ZT11" s="238"/>
      <c r="ZU11" s="238"/>
      <c r="ZV11" s="238"/>
      <c r="ZW11" s="238"/>
      <c r="ZX11" s="238"/>
      <c r="ZY11" s="238"/>
      <c r="ZZ11" s="238"/>
      <c r="AAA11" s="238"/>
      <c r="AAB11" s="238"/>
      <c r="AAC11" s="238"/>
      <c r="AAD11" s="238"/>
      <c r="AAE11" s="238"/>
      <c r="AAF11" s="238"/>
      <c r="AAG11" s="238"/>
      <c r="AAH11" s="238"/>
      <c r="AAI11" s="238"/>
      <c r="AAJ11" s="238"/>
      <c r="AAK11" s="238"/>
      <c r="AAL11" s="238"/>
      <c r="AAM11" s="238"/>
      <c r="AAN11" s="238"/>
      <c r="AAO11" s="238"/>
      <c r="AAP11" s="238"/>
      <c r="AAQ11" s="238"/>
      <c r="AAR11" s="238"/>
      <c r="AAS11" s="238"/>
      <c r="AAT11" s="238"/>
      <c r="AAU11" s="238"/>
      <c r="AAV11" s="238"/>
      <c r="AAW11" s="238"/>
      <c r="AAX11" s="238"/>
      <c r="AAY11" s="238"/>
      <c r="AAZ11" s="238"/>
      <c r="ABA11" s="238"/>
      <c r="ABB11" s="238"/>
      <c r="ABC11" s="238"/>
      <c r="ABD11" s="238"/>
      <c r="ABE11" s="238"/>
      <c r="ABF11" s="238"/>
      <c r="ABG11" s="238"/>
      <c r="ABH11" s="238"/>
      <c r="ABI11" s="238"/>
      <c r="ABJ11" s="238"/>
      <c r="ABK11" s="238"/>
      <c r="ABL11" s="238"/>
      <c r="ABM11" s="238"/>
      <c r="ABN11" s="238"/>
      <c r="ABO11" s="238"/>
      <c r="ABP11" s="238"/>
      <c r="ABQ11" s="238"/>
      <c r="ABR11" s="238"/>
      <c r="ABS11" s="238"/>
      <c r="ABT11" s="238"/>
      <c r="ABU11" s="238"/>
      <c r="ABV11" s="238"/>
      <c r="ABW11" s="238"/>
      <c r="ABX11" s="238"/>
      <c r="ABY11" s="238"/>
      <c r="ABZ11" s="238"/>
      <c r="ACA11" s="238"/>
      <c r="ACB11" s="238"/>
      <c r="ACC11" s="238"/>
      <c r="ACD11" s="238"/>
      <c r="ACE11" s="238"/>
      <c r="ACF11" s="238"/>
      <c r="ACG11" s="238"/>
      <c r="ACH11" s="238"/>
      <c r="ACI11" s="238"/>
      <c r="ACJ11" s="238"/>
      <c r="ACK11" s="238"/>
      <c r="ACL11" s="238"/>
      <c r="ACM11" s="238"/>
      <c r="ACN11" s="238"/>
      <c r="ACO11" s="238"/>
      <c r="ACP11" s="238"/>
      <c r="ACQ11" s="238"/>
      <c r="ACR11" s="238"/>
      <c r="ACS11" s="238"/>
      <c r="ACT11" s="238"/>
      <c r="ACU11" s="238"/>
      <c r="ACV11" s="238"/>
      <c r="ACW11" s="238"/>
      <c r="ACX11" s="238"/>
      <c r="ACY11" s="238"/>
      <c r="ACZ11" s="238"/>
      <c r="ADA11" s="238"/>
      <c r="ADB11" s="238"/>
      <c r="ADC11" s="238"/>
      <c r="ADD11" s="238"/>
      <c r="ADE11" s="238"/>
      <c r="ADF11" s="238"/>
      <c r="ADG11" s="238"/>
      <c r="ADH11" s="238"/>
      <c r="ADI11" s="238"/>
      <c r="ADJ11" s="238"/>
      <c r="ADK11" s="238"/>
      <c r="ADL11" s="238"/>
      <c r="ADM11" s="238"/>
      <c r="ADN11" s="238"/>
      <c r="ADO11" s="238"/>
      <c r="ADP11" s="238"/>
      <c r="ADQ11" s="238"/>
      <c r="ADR11" s="238"/>
      <c r="ADS11" s="238"/>
      <c r="ADT11" s="238"/>
      <c r="ADU11" s="238"/>
      <c r="ADV11" s="238"/>
      <c r="ADW11" s="238"/>
      <c r="ADX11" s="238"/>
      <c r="ADY11" s="238"/>
      <c r="ADZ11" s="238"/>
      <c r="AEA11" s="238"/>
      <c r="AEB11" s="238"/>
      <c r="AEC11" s="238"/>
      <c r="AED11" s="238"/>
      <c r="AEE11" s="238"/>
      <c r="AEF11" s="238"/>
      <c r="AEG11" s="238"/>
      <c r="AEH11" s="238"/>
      <c r="AEI11" s="238"/>
      <c r="AEJ11" s="238"/>
      <c r="AEK11" s="238"/>
      <c r="AEL11" s="238"/>
      <c r="AEM11" s="238"/>
      <c r="AEN11" s="238"/>
      <c r="AEO11" s="238"/>
      <c r="AEP11" s="238"/>
      <c r="AEQ11" s="238"/>
      <c r="AER11" s="238"/>
      <c r="AES11" s="238"/>
      <c r="AET11" s="238"/>
      <c r="AEU11" s="238"/>
      <c r="AEV11" s="238"/>
      <c r="AEW11" s="238"/>
      <c r="AEX11" s="238"/>
      <c r="AEY11" s="238"/>
      <c r="AEZ11" s="238"/>
      <c r="AFA11" s="238"/>
      <c r="AFB11" s="238"/>
      <c r="AFC11" s="238"/>
      <c r="AFD11" s="238"/>
      <c r="AFE11" s="238"/>
      <c r="AFF11" s="238"/>
      <c r="AFG11" s="238"/>
      <c r="AFH11" s="238"/>
      <c r="AFI11" s="238"/>
      <c r="AFJ11" s="238"/>
      <c r="AFK11" s="238"/>
      <c r="AFL11" s="238"/>
      <c r="AFM11" s="238"/>
      <c r="AFN11" s="238"/>
      <c r="AFO11" s="238"/>
      <c r="AFP11" s="238"/>
      <c r="AFQ11" s="238"/>
      <c r="AFR11" s="238"/>
      <c r="AFS11" s="238"/>
      <c r="AFT11" s="238"/>
      <c r="AFU11" s="238"/>
      <c r="AFV11" s="238"/>
      <c r="AFW11" s="238"/>
      <c r="AFX11" s="238"/>
      <c r="AFY11" s="238"/>
      <c r="AFZ11" s="238"/>
      <c r="AGA11" s="238"/>
      <c r="AGB11" s="238"/>
      <c r="AGC11" s="238"/>
      <c r="AGD11" s="238"/>
      <c r="AGE11" s="238"/>
      <c r="AGF11" s="238"/>
      <c r="AGG11" s="238"/>
      <c r="AGH11" s="238"/>
      <c r="AGI11" s="238"/>
      <c r="AGJ11" s="238"/>
      <c r="AGK11" s="238"/>
      <c r="AGL11" s="238"/>
      <c r="AGM11" s="238"/>
      <c r="AGN11" s="238"/>
      <c r="AGO11" s="238"/>
      <c r="AGP11" s="238"/>
      <c r="AGQ11" s="238"/>
      <c r="AGR11" s="238"/>
      <c r="AGS11" s="238"/>
      <c r="AGT11" s="238"/>
      <c r="AGU11" s="238"/>
      <c r="AGV11" s="238"/>
      <c r="AGW11" s="238"/>
      <c r="AGX11" s="238"/>
      <c r="AGY11" s="238"/>
      <c r="AGZ11" s="238"/>
      <c r="AHA11" s="238"/>
      <c r="AHB11" s="238"/>
      <c r="AHC11" s="238"/>
      <c r="AHD11" s="238"/>
      <c r="AHE11" s="238"/>
      <c r="AHF11" s="238"/>
      <c r="AHG11" s="238"/>
      <c r="AHH11" s="238"/>
      <c r="AHI11" s="238"/>
      <c r="AHJ11" s="238"/>
      <c r="AHK11" s="238"/>
      <c r="AHL11" s="238"/>
      <c r="AHM11" s="238"/>
      <c r="AHN11" s="238"/>
      <c r="AHO11" s="238"/>
      <c r="AHP11" s="238"/>
      <c r="AHQ11" s="238"/>
      <c r="AHR11" s="238"/>
      <c r="AHS11" s="238"/>
      <c r="AHT11" s="238"/>
      <c r="AHU11" s="238"/>
      <c r="AHV11" s="238"/>
      <c r="AHW11" s="238"/>
      <c r="AHX11" s="238"/>
      <c r="AHY11" s="238"/>
      <c r="AHZ11" s="238"/>
      <c r="AIA11" s="238"/>
      <c r="AIB11" s="238"/>
      <c r="AIC11" s="238"/>
      <c r="AID11" s="238"/>
      <c r="AIE11" s="238"/>
      <c r="AIF11" s="238"/>
      <c r="AIG11" s="238"/>
      <c r="AIH11" s="238"/>
      <c r="AII11" s="238"/>
      <c r="AIJ11" s="238"/>
      <c r="AIK11" s="238"/>
      <c r="AIL11" s="238"/>
      <c r="AIM11" s="238"/>
      <c r="AIN11" s="238"/>
      <c r="AIO11" s="238"/>
      <c r="AIP11" s="238"/>
      <c r="AIQ11" s="238"/>
      <c r="AIR11" s="238"/>
      <c r="AIS11" s="238"/>
      <c r="AIT11" s="238"/>
      <c r="AIU11" s="238"/>
      <c r="AIV11" s="238"/>
      <c r="AIW11" s="238"/>
      <c r="AIX11" s="238"/>
      <c r="AIY11" s="238"/>
      <c r="AIZ11" s="238"/>
      <c r="AJA11" s="238"/>
      <c r="AJB11" s="238"/>
      <c r="AJC11" s="238"/>
      <c r="AJD11" s="238"/>
      <c r="AJE11" s="238"/>
      <c r="AJF11" s="238"/>
      <c r="AJG11" s="238"/>
      <c r="AJH11" s="238"/>
      <c r="AJI11" s="238"/>
      <c r="AJJ11" s="238"/>
      <c r="AJK11" s="238"/>
      <c r="AJL11" s="238"/>
      <c r="AJM11" s="238"/>
      <c r="AJN11" s="238"/>
      <c r="AJO11" s="238"/>
      <c r="AJP11" s="238"/>
      <c r="AJQ11" s="238"/>
      <c r="AJR11" s="238"/>
      <c r="AJS11" s="238"/>
      <c r="AJT11" s="238"/>
      <c r="AJU11" s="238"/>
      <c r="AJV11" s="238"/>
      <c r="AJW11" s="238"/>
      <c r="AJX11" s="238"/>
      <c r="AJY11" s="238"/>
      <c r="AJZ11" s="238"/>
      <c r="AKA11" s="238"/>
      <c r="AKB11" s="238"/>
      <c r="AKC11" s="238"/>
      <c r="AKD11" s="238"/>
      <c r="AKE11" s="238"/>
      <c r="AKF11" s="238"/>
      <c r="AKG11" s="238"/>
      <c r="AKH11" s="238"/>
      <c r="AKI11" s="238"/>
      <c r="AKJ11" s="238"/>
      <c r="AKK11" s="238"/>
      <c r="AKL11" s="238"/>
      <c r="AKM11" s="238"/>
      <c r="AKN11" s="238"/>
      <c r="AKO11" s="238"/>
      <c r="AKP11" s="238"/>
      <c r="AKQ11" s="238"/>
      <c r="AKR11" s="238"/>
      <c r="AKS11" s="238"/>
      <c r="AKT11" s="238"/>
      <c r="AKU11" s="238"/>
      <c r="AKV11" s="238"/>
      <c r="AKW11" s="238"/>
      <c r="AKX11" s="238"/>
      <c r="AKY11" s="238"/>
      <c r="AKZ11" s="238"/>
      <c r="ALA11" s="238"/>
      <c r="ALB11" s="238"/>
      <c r="ALC11" s="238"/>
      <c r="ALD11" s="238"/>
      <c r="ALE11" s="238"/>
      <c r="ALF11" s="238"/>
      <c r="ALG11" s="238"/>
      <c r="ALH11" s="238"/>
      <c r="ALI11" s="238"/>
      <c r="ALJ11" s="238"/>
      <c r="ALK11" s="238"/>
      <c r="ALL11" s="238"/>
      <c r="ALM11" s="238"/>
      <c r="ALN11" s="238"/>
      <c r="ALO11" s="238"/>
      <c r="ALP11" s="238"/>
      <c r="ALQ11" s="238"/>
      <c r="ALR11" s="238"/>
      <c r="ALS11" s="238"/>
      <c r="ALT11" s="238"/>
      <c r="ALU11" s="238"/>
      <c r="ALV11" s="238"/>
      <c r="ALW11" s="238"/>
      <c r="ALX11" s="238"/>
      <c r="ALY11" s="238"/>
      <c r="ALZ11" s="238"/>
      <c r="AMA11" s="238"/>
      <c r="AMB11" s="238"/>
      <c r="AMC11" s="238"/>
      <c r="AMD11" s="238"/>
      <c r="AME11" s="238"/>
      <c r="AMF11" s="238"/>
      <c r="AMG11" s="238"/>
      <c r="AMH11" s="238"/>
      <c r="AMI11" s="238"/>
      <c r="AMJ11" s="238"/>
      <c r="AMK11" s="238"/>
      <c r="AML11" s="238"/>
      <c r="AMM11" s="238"/>
      <c r="AMN11" s="238"/>
      <c r="AMO11" s="238"/>
      <c r="AMP11" s="238"/>
      <c r="AMQ11" s="238"/>
      <c r="AMR11" s="238"/>
      <c r="AMS11" s="238"/>
      <c r="AMT11" s="238"/>
      <c r="AMU11" s="238"/>
      <c r="AMV11" s="238"/>
      <c r="AMW11" s="238"/>
      <c r="AMX11" s="238"/>
      <c r="AMY11" s="238"/>
      <c r="AMZ11" s="238"/>
      <c r="ANA11" s="238"/>
      <c r="ANB11" s="238"/>
      <c r="ANC11" s="238"/>
      <c r="AND11" s="238"/>
      <c r="ANE11" s="238"/>
      <c r="ANF11" s="238"/>
      <c r="ANG11" s="238"/>
      <c r="ANH11" s="238"/>
      <c r="ANI11" s="238"/>
      <c r="ANJ11" s="238"/>
      <c r="ANK11" s="238"/>
      <c r="ANL11" s="238"/>
      <c r="ANM11" s="238"/>
      <c r="ANN11" s="238"/>
      <c r="ANO11" s="238"/>
      <c r="ANP11" s="238"/>
      <c r="ANQ11" s="238"/>
      <c r="ANR11" s="238"/>
      <c r="ANS11" s="238"/>
      <c r="ANT11" s="238"/>
      <c r="ANU11" s="238"/>
      <c r="ANV11" s="238"/>
      <c r="ANW11" s="238"/>
      <c r="ANX11" s="238"/>
      <c r="ANY11" s="238"/>
      <c r="ANZ11" s="238"/>
      <c r="AOA11" s="238"/>
      <c r="AOB11" s="238"/>
      <c r="AOC11" s="238"/>
      <c r="AOD11" s="238"/>
      <c r="AOE11" s="238"/>
      <c r="AOF11" s="238"/>
      <c r="AOG11" s="238"/>
      <c r="AOH11" s="238"/>
      <c r="AOI11" s="238"/>
      <c r="AOJ11" s="238"/>
      <c r="AOK11" s="238"/>
      <c r="AOL11" s="238"/>
      <c r="AOM11" s="238"/>
      <c r="AON11" s="238"/>
      <c r="AOO11" s="238"/>
      <c r="AOP11" s="238"/>
      <c r="AOQ11" s="238"/>
      <c r="AOR11" s="238"/>
      <c r="AOS11" s="238"/>
      <c r="AOT11" s="238"/>
      <c r="AOU11" s="238"/>
      <c r="AOV11" s="238"/>
      <c r="AOW11" s="238"/>
      <c r="AOX11" s="238"/>
      <c r="AOY11" s="238"/>
      <c r="AOZ11" s="238"/>
      <c r="APA11" s="238"/>
      <c r="APB11" s="238"/>
      <c r="APC11" s="238"/>
      <c r="APD11" s="238"/>
      <c r="APE11" s="238"/>
      <c r="APF11" s="238"/>
      <c r="APG11" s="238"/>
      <c r="APH11" s="238"/>
      <c r="API11" s="238"/>
      <c r="APJ11" s="238"/>
      <c r="APK11" s="238"/>
      <c r="APL11" s="238"/>
      <c r="APM11" s="238"/>
      <c r="APN11" s="238"/>
      <c r="APO11" s="238"/>
      <c r="APP11" s="238"/>
      <c r="APQ11" s="238"/>
      <c r="APR11" s="238"/>
      <c r="APS11" s="238"/>
      <c r="APT11" s="238"/>
      <c r="APU11" s="238"/>
      <c r="APV11" s="238"/>
      <c r="APW11" s="238"/>
      <c r="APX11" s="238"/>
      <c r="APY11" s="238"/>
      <c r="APZ11" s="238"/>
      <c r="AQA11" s="238"/>
      <c r="AQB11" s="238"/>
      <c r="AQC11" s="238"/>
      <c r="AQD11" s="238"/>
      <c r="AQE11" s="238"/>
      <c r="AQF11" s="238"/>
      <c r="AQG11" s="238"/>
      <c r="AQH11" s="238"/>
      <c r="AQI11" s="238"/>
      <c r="AQJ11" s="238"/>
      <c r="AQK11" s="238"/>
      <c r="AQL11" s="238"/>
      <c r="AQM11" s="238"/>
      <c r="AQN11" s="238"/>
      <c r="AQO11" s="238"/>
      <c r="AQP11" s="238"/>
      <c r="AQQ11" s="238"/>
      <c r="AQR11" s="238"/>
      <c r="AQS11" s="238"/>
      <c r="AQT11" s="238"/>
      <c r="AQU11" s="238"/>
      <c r="AQV11" s="238"/>
      <c r="AQW11" s="238"/>
      <c r="AQX11" s="238"/>
      <c r="AQY11" s="238"/>
      <c r="AQZ11" s="238"/>
      <c r="ARA11" s="238"/>
      <c r="ARB11" s="238"/>
      <c r="ARC11" s="238"/>
      <c r="ARD11" s="238"/>
      <c r="ARE11" s="238"/>
      <c r="ARF11" s="238"/>
      <c r="ARG11" s="238"/>
      <c r="ARH11" s="238"/>
      <c r="ARI11" s="238"/>
      <c r="ARJ11" s="238"/>
      <c r="ARK11" s="238"/>
      <c r="ARL11" s="238"/>
      <c r="ARM11" s="238"/>
      <c r="ARN11" s="238"/>
      <c r="ARO11" s="238"/>
      <c r="ARP11" s="238"/>
      <c r="ARQ11" s="238"/>
      <c r="ARR11" s="238"/>
      <c r="ARS11" s="238"/>
      <c r="ART11" s="238"/>
      <c r="ARU11" s="238"/>
      <c r="ARV11" s="238"/>
      <c r="ARW11" s="238"/>
      <c r="ARX11" s="238"/>
      <c r="ARY11" s="238"/>
      <c r="ARZ11" s="238"/>
      <c r="ASA11" s="238"/>
      <c r="ASB11" s="238"/>
      <c r="ASC11" s="238"/>
      <c r="ASD11" s="238"/>
      <c r="ASE11" s="238"/>
      <c r="ASF11" s="238"/>
      <c r="ASG11" s="238"/>
      <c r="ASH11" s="238"/>
      <c r="ASI11" s="238"/>
      <c r="ASJ11" s="238"/>
      <c r="ASK11" s="238"/>
      <c r="ASL11" s="238"/>
      <c r="ASM11" s="238"/>
      <c r="ASN11" s="238"/>
      <c r="ASO11" s="238"/>
      <c r="ASP11" s="238"/>
      <c r="ASQ11" s="238"/>
      <c r="ASR11" s="238"/>
      <c r="ASS11" s="238"/>
      <c r="AST11" s="238"/>
      <c r="ASU11" s="238"/>
      <c r="ASV11" s="238"/>
      <c r="ASW11" s="238"/>
      <c r="ASX11" s="238"/>
      <c r="ASY11" s="238"/>
      <c r="ASZ11" s="238"/>
      <c r="ATA11" s="238"/>
      <c r="ATB11" s="238"/>
      <c r="ATC11" s="238"/>
      <c r="ATD11" s="238"/>
      <c r="ATE11" s="238"/>
      <c r="ATF11" s="238"/>
      <c r="ATG11" s="238"/>
      <c r="ATH11" s="238"/>
      <c r="ATI11" s="238"/>
      <c r="ATJ11" s="238"/>
      <c r="ATK11" s="238"/>
      <c r="ATL11" s="238"/>
      <c r="ATM11" s="238"/>
      <c r="ATN11" s="238"/>
      <c r="ATO11" s="238"/>
      <c r="ATP11" s="238"/>
      <c r="ATQ11" s="238"/>
      <c r="ATR11" s="238"/>
      <c r="ATS11" s="238"/>
      <c r="ATT11" s="238"/>
      <c r="ATU11" s="238"/>
      <c r="ATV11" s="238"/>
      <c r="ATW11" s="238"/>
      <c r="ATX11" s="238"/>
      <c r="ATY11" s="238"/>
      <c r="ATZ11" s="238"/>
      <c r="AUA11" s="238"/>
      <c r="AUB11" s="238"/>
      <c r="AUC11" s="238"/>
      <c r="AUD11" s="238"/>
      <c r="AUE11" s="238"/>
      <c r="AUF11" s="238"/>
      <c r="AUG11" s="238"/>
      <c r="AUH11" s="238"/>
      <c r="AUI11" s="238"/>
      <c r="AUJ11" s="238"/>
      <c r="AUK11" s="238"/>
      <c r="AUL11" s="238"/>
      <c r="AUM11" s="238"/>
      <c r="AUN11" s="238"/>
      <c r="AUO11" s="238"/>
      <c r="AUP11" s="238"/>
      <c r="AUQ11" s="238"/>
      <c r="AUR11" s="238"/>
      <c r="AUS11" s="238"/>
      <c r="AUT11" s="238"/>
      <c r="AUU11" s="238"/>
      <c r="AUV11" s="238"/>
      <c r="AUW11" s="238"/>
      <c r="AUX11" s="238"/>
      <c r="AUY11" s="238"/>
      <c r="AUZ11" s="238"/>
      <c r="AVA11" s="238"/>
      <c r="AVB11" s="238"/>
      <c r="AVC11" s="238"/>
      <c r="AVD11" s="238"/>
      <c r="AVE11" s="238"/>
      <c r="AVF11" s="238"/>
      <c r="AVG11" s="238"/>
      <c r="AVH11" s="238"/>
      <c r="AVI11" s="238"/>
      <c r="AVJ11" s="238"/>
      <c r="AVK11" s="238"/>
      <c r="AVL11" s="238"/>
      <c r="AVM11" s="238"/>
      <c r="AVN11" s="238"/>
      <c r="AVO11" s="238"/>
      <c r="AVP11" s="238"/>
      <c r="AVQ11" s="238"/>
      <c r="AVR11" s="238"/>
      <c r="AVS11" s="238"/>
      <c r="AVT11" s="238"/>
      <c r="AVU11" s="238"/>
      <c r="AVV11" s="238"/>
      <c r="AVW11" s="238"/>
      <c r="AVX11" s="238"/>
      <c r="AVY11" s="238"/>
      <c r="AVZ11" s="238"/>
      <c r="AWA11" s="238"/>
      <c r="AWB11" s="238"/>
      <c r="AWC11" s="238"/>
      <c r="AWD11" s="238"/>
      <c r="AWE11" s="238"/>
      <c r="AWF11" s="238"/>
      <c r="AWG11" s="238"/>
      <c r="AWH11" s="238"/>
      <c r="AWI11" s="238"/>
      <c r="AWJ11" s="238"/>
      <c r="AWK11" s="238"/>
      <c r="AWL11" s="238"/>
      <c r="AWM11" s="238"/>
      <c r="AWN11" s="238"/>
      <c r="AWO11" s="238"/>
      <c r="AWP11" s="238"/>
      <c r="AWQ11" s="238"/>
      <c r="AWR11" s="238"/>
      <c r="AWS11" s="238"/>
      <c r="AWT11" s="238"/>
      <c r="AWU11" s="238"/>
      <c r="AWV11" s="238"/>
      <c r="AWW11" s="238"/>
      <c r="AWX11" s="238"/>
      <c r="AWY11" s="238"/>
      <c r="AWZ11" s="238"/>
      <c r="AXA11" s="238"/>
      <c r="AXB11" s="238"/>
      <c r="AXC11" s="238"/>
      <c r="AXD11" s="238"/>
      <c r="AXE11" s="238"/>
      <c r="AXF11" s="238"/>
      <c r="AXG11" s="238"/>
      <c r="AXH11" s="238"/>
      <c r="AXI11" s="238"/>
      <c r="AXJ11" s="238"/>
      <c r="AXK11" s="238"/>
      <c r="AXL11" s="238"/>
      <c r="AXM11" s="238"/>
      <c r="AXN11" s="238"/>
      <c r="AXO11" s="238"/>
      <c r="AXP11" s="238"/>
      <c r="AXQ11" s="238"/>
      <c r="AXR11" s="238"/>
      <c r="AXS11" s="238"/>
      <c r="AXT11" s="238"/>
      <c r="AXU11" s="238"/>
      <c r="AXV11" s="238"/>
      <c r="AXW11" s="238"/>
      <c r="AXX11" s="238"/>
      <c r="AXY11" s="238"/>
      <c r="AXZ11" s="238"/>
      <c r="AYA11" s="238"/>
      <c r="AYB11" s="238"/>
      <c r="AYC11" s="238"/>
      <c r="AYD11" s="238"/>
      <c r="AYE11" s="238"/>
      <c r="AYF11" s="238"/>
      <c r="AYG11" s="238"/>
      <c r="AYH11" s="238"/>
      <c r="AYI11" s="238"/>
      <c r="AYJ11" s="238"/>
      <c r="AYK11" s="238"/>
      <c r="AYL11" s="238"/>
      <c r="AYM11" s="238"/>
      <c r="AYN11" s="238"/>
      <c r="AYO11" s="238"/>
      <c r="AYP11" s="238"/>
      <c r="AYQ11" s="238"/>
      <c r="AYR11" s="238"/>
      <c r="AYS11" s="238"/>
      <c r="AYT11" s="238"/>
      <c r="AYU11" s="238"/>
      <c r="AYV11" s="238"/>
      <c r="AYW11" s="238"/>
      <c r="AYX11" s="238"/>
      <c r="AYY11" s="238"/>
      <c r="AYZ11" s="238"/>
      <c r="AZA11" s="238"/>
      <c r="AZB11" s="238"/>
      <c r="AZC11" s="238"/>
      <c r="AZD11" s="238"/>
      <c r="AZE11" s="238"/>
      <c r="AZF11" s="238"/>
      <c r="AZG11" s="238"/>
      <c r="AZH11" s="238"/>
      <c r="AZI11" s="238"/>
      <c r="AZJ11" s="238"/>
      <c r="AZK11" s="238"/>
      <c r="AZL11" s="238"/>
      <c r="AZM11" s="238"/>
      <c r="AZN11" s="238"/>
      <c r="AZO11" s="238"/>
      <c r="AZP11" s="238"/>
      <c r="AZQ11" s="238"/>
      <c r="AZR11" s="238"/>
      <c r="AZS11" s="238"/>
      <c r="AZT11" s="238"/>
      <c r="AZU11" s="238"/>
      <c r="AZV11" s="238"/>
      <c r="AZW11" s="238"/>
      <c r="AZX11" s="238"/>
      <c r="AZY11" s="238"/>
      <c r="AZZ11" s="238"/>
      <c r="BAA11" s="238"/>
      <c r="BAB11" s="238"/>
      <c r="BAC11" s="238"/>
      <c r="BAD11" s="238"/>
      <c r="BAE11" s="238"/>
      <c r="BAF11" s="238"/>
      <c r="BAG11" s="238"/>
      <c r="BAH11" s="238"/>
      <c r="BAI11" s="238"/>
      <c r="BAJ11" s="238"/>
      <c r="BAK11" s="238"/>
      <c r="BAL11" s="238"/>
      <c r="BAM11" s="238"/>
      <c r="BAN11" s="238"/>
      <c r="BAO11" s="238"/>
      <c r="BAP11" s="238"/>
      <c r="BAQ11" s="238"/>
      <c r="BAR11" s="238"/>
      <c r="BAS11" s="238"/>
      <c r="BAT11" s="238"/>
      <c r="BAU11" s="238"/>
      <c r="BAV11" s="238"/>
      <c r="BAW11" s="238"/>
      <c r="BAX11" s="238"/>
      <c r="BAY11" s="238"/>
      <c r="BAZ11" s="238"/>
      <c r="BBA11" s="238"/>
      <c r="BBB11" s="238"/>
      <c r="BBC11" s="238"/>
      <c r="BBD11" s="238"/>
      <c r="BBE11" s="238"/>
      <c r="BBF11" s="238"/>
      <c r="BBG11" s="238"/>
      <c r="BBH11" s="238"/>
      <c r="BBI11" s="238"/>
      <c r="BBJ11" s="238"/>
      <c r="BBK11" s="238"/>
      <c r="BBL11" s="238"/>
      <c r="BBM11" s="238"/>
      <c r="BBN11" s="238"/>
      <c r="BBO11" s="238"/>
      <c r="BBP11" s="238"/>
      <c r="BBQ11" s="238"/>
      <c r="BBR11" s="238"/>
      <c r="BBS11" s="238"/>
      <c r="BBT11" s="238"/>
      <c r="BBU11" s="238"/>
      <c r="BBV11" s="238"/>
      <c r="BBW11" s="238"/>
      <c r="BBX11" s="238"/>
      <c r="BBY11" s="238"/>
      <c r="BBZ11" s="238"/>
      <c r="BCA11" s="238"/>
      <c r="BCB11" s="238"/>
      <c r="BCC11" s="238"/>
      <c r="BCD11" s="238"/>
      <c r="BCE11" s="238"/>
      <c r="BCF11" s="238"/>
      <c r="BCG11" s="238"/>
      <c r="BCH11" s="238"/>
      <c r="BCI11" s="238"/>
      <c r="BCJ11" s="238"/>
      <c r="BCK11" s="238"/>
      <c r="BCL11" s="238"/>
      <c r="BCM11" s="238"/>
      <c r="BCN11" s="238"/>
      <c r="BCO11" s="238"/>
      <c r="BCP11" s="238"/>
      <c r="BCQ11" s="238"/>
      <c r="BCR11" s="238"/>
      <c r="BCS11" s="238"/>
      <c r="BCT11" s="238"/>
      <c r="BCU11" s="238"/>
      <c r="BCV11" s="238"/>
      <c r="BCW11" s="238"/>
      <c r="BCX11" s="238"/>
      <c r="BCY11" s="238"/>
      <c r="BCZ11" s="238"/>
      <c r="BDA11" s="238"/>
      <c r="BDB11" s="238"/>
      <c r="BDC11" s="238"/>
      <c r="BDD11" s="238"/>
      <c r="BDE11" s="238"/>
      <c r="BDF11" s="238"/>
      <c r="BDG11" s="238"/>
      <c r="BDH11" s="238"/>
      <c r="BDI11" s="238"/>
      <c r="BDJ11" s="238"/>
      <c r="BDK11" s="238"/>
      <c r="BDL11" s="238"/>
      <c r="BDM11" s="238"/>
      <c r="BDN11" s="238"/>
      <c r="BDO11" s="238"/>
      <c r="BDP11" s="238"/>
      <c r="BDQ11" s="238"/>
      <c r="BDR11" s="238"/>
      <c r="BDS11" s="238"/>
      <c r="BDT11" s="238"/>
      <c r="BDU11" s="238"/>
      <c r="BDV11" s="238"/>
      <c r="BDW11" s="238"/>
      <c r="BDX11" s="238"/>
      <c r="BDY11" s="238"/>
      <c r="BDZ11" s="238"/>
      <c r="BEA11" s="238"/>
      <c r="BEB11" s="238"/>
      <c r="BEC11" s="238"/>
      <c r="BED11" s="238"/>
      <c r="BEE11" s="238"/>
      <c r="BEF11" s="238"/>
      <c r="BEG11" s="238"/>
      <c r="BEH11" s="238"/>
      <c r="BEI11" s="238"/>
      <c r="BEJ11" s="238"/>
      <c r="BEK11" s="238"/>
      <c r="BEL11" s="238"/>
      <c r="BEM11" s="238"/>
      <c r="BEN11" s="238"/>
      <c r="BEO11" s="238"/>
      <c r="BEP11" s="238"/>
      <c r="BEQ11" s="238"/>
      <c r="BER11" s="238"/>
      <c r="BES11" s="238"/>
      <c r="BET11" s="238"/>
      <c r="BEU11" s="238"/>
      <c r="BEV11" s="238"/>
      <c r="BEW11" s="238"/>
      <c r="BEX11" s="238"/>
      <c r="BEY11" s="238"/>
      <c r="BEZ11" s="238"/>
      <c r="BFA11" s="238"/>
      <c r="BFB11" s="238"/>
      <c r="BFC11" s="238"/>
      <c r="BFD11" s="238"/>
      <c r="BFE11" s="238"/>
      <c r="BFF11" s="238"/>
      <c r="BFG11" s="238"/>
      <c r="BFH11" s="238"/>
      <c r="BFI11" s="238"/>
      <c r="BFJ11" s="238"/>
      <c r="BFK11" s="238"/>
      <c r="BFL11" s="238"/>
      <c r="BFM11" s="238"/>
      <c r="BFN11" s="238"/>
      <c r="BFO11" s="238"/>
      <c r="BFP11" s="238"/>
      <c r="BFQ11" s="238"/>
      <c r="BFR11" s="238"/>
      <c r="BFS11" s="238"/>
      <c r="BFT11" s="238"/>
      <c r="BFU11" s="238"/>
      <c r="BFV11" s="238"/>
      <c r="BFW11" s="238"/>
      <c r="BFX11" s="238"/>
      <c r="BFY11" s="238"/>
      <c r="BFZ11" s="238"/>
      <c r="BGA11" s="238"/>
      <c r="BGB11" s="238"/>
      <c r="BGC11" s="238"/>
      <c r="BGD11" s="238"/>
      <c r="BGE11" s="238"/>
      <c r="BGF11" s="238"/>
      <c r="BGG11" s="238"/>
      <c r="BGH11" s="238"/>
      <c r="BGI11" s="238"/>
      <c r="BGJ11" s="238"/>
      <c r="BGK11" s="238"/>
      <c r="BGL11" s="238"/>
      <c r="BGM11" s="238"/>
      <c r="BGN11" s="238"/>
      <c r="BGO11" s="238"/>
      <c r="BGP11" s="238"/>
      <c r="BGQ11" s="238"/>
      <c r="BGR11" s="238"/>
      <c r="BGS11" s="238"/>
      <c r="BGT11" s="238"/>
      <c r="BGU11" s="238"/>
      <c r="BGV11" s="238"/>
      <c r="BGW11" s="238"/>
      <c r="BGX11" s="238"/>
      <c r="BGY11" s="238"/>
      <c r="BGZ11" s="238"/>
      <c r="BHA11" s="238"/>
      <c r="BHB11" s="238"/>
      <c r="BHC11" s="238"/>
      <c r="BHD11" s="238"/>
      <c r="BHE11" s="238"/>
      <c r="BHF11" s="238"/>
      <c r="BHG11" s="238"/>
      <c r="BHH11" s="238"/>
      <c r="BHI11" s="238"/>
      <c r="BHJ11" s="238"/>
      <c r="BHK11" s="238"/>
      <c r="BHL11" s="238"/>
      <c r="BHM11" s="238"/>
      <c r="BHN11" s="238"/>
      <c r="BHO11" s="238"/>
      <c r="BHP11" s="238"/>
      <c r="BHQ11" s="238"/>
      <c r="BHR11" s="238"/>
      <c r="BHS11" s="238"/>
      <c r="BHT11" s="238"/>
      <c r="BHU11" s="238"/>
      <c r="BHV11" s="238"/>
      <c r="BHW11" s="238"/>
      <c r="BHX11" s="238"/>
      <c r="BHY11" s="238"/>
      <c r="BHZ11" s="238"/>
      <c r="BIA11" s="238"/>
      <c r="BIB11" s="238"/>
      <c r="BIC11" s="238"/>
      <c r="BID11" s="238"/>
      <c r="BIE11" s="238"/>
      <c r="BIF11" s="238"/>
      <c r="BIG11" s="238"/>
      <c r="BIH11" s="238"/>
      <c r="BII11" s="238"/>
      <c r="BIJ11" s="238"/>
      <c r="BIK11" s="238"/>
      <c r="BIL11" s="238"/>
      <c r="BIM11" s="238"/>
      <c r="BIN11" s="238"/>
      <c r="BIO11" s="238"/>
      <c r="BIP11" s="238"/>
      <c r="BIQ11" s="238"/>
      <c r="BIR11" s="238"/>
      <c r="BIS11" s="238"/>
      <c r="BIT11" s="238"/>
      <c r="BIU11" s="238"/>
      <c r="BIV11" s="238"/>
      <c r="BIW11" s="238"/>
      <c r="BIX11" s="238"/>
      <c r="BIY11" s="238"/>
      <c r="BIZ11" s="238"/>
      <c r="BJA11" s="238"/>
      <c r="BJB11" s="238"/>
      <c r="BJC11" s="238"/>
      <c r="BJD11" s="238"/>
      <c r="BJE11" s="238"/>
      <c r="BJF11" s="238"/>
      <c r="BJG11" s="238"/>
      <c r="BJH11" s="238"/>
      <c r="BJI11" s="238"/>
      <c r="BJJ11" s="238"/>
      <c r="BJK11" s="238"/>
      <c r="BJL11" s="238"/>
      <c r="BJM11" s="238"/>
      <c r="BJN11" s="238"/>
      <c r="BJO11" s="238"/>
      <c r="BJP11" s="238"/>
      <c r="BJQ11" s="238"/>
      <c r="BJR11" s="238"/>
      <c r="BJS11" s="238"/>
      <c r="BJT11" s="238"/>
      <c r="BJU11" s="238"/>
      <c r="BJV11" s="238"/>
      <c r="BJW11" s="238"/>
      <c r="BJX11" s="238"/>
      <c r="BJY11" s="238"/>
      <c r="BJZ11" s="238"/>
      <c r="BKA11" s="238"/>
      <c r="BKB11" s="238"/>
      <c r="BKC11" s="238"/>
      <c r="BKD11" s="238"/>
      <c r="BKE11" s="238"/>
      <c r="BKF11" s="238"/>
      <c r="BKG11" s="238"/>
      <c r="BKH11" s="238"/>
      <c r="BKI11" s="238"/>
      <c r="BKJ11" s="238"/>
      <c r="BKK11" s="238"/>
      <c r="BKL11" s="238"/>
      <c r="BKM11" s="238"/>
      <c r="BKN11" s="238"/>
      <c r="BKO11" s="238"/>
      <c r="BKP11" s="238"/>
      <c r="BKQ11" s="238"/>
      <c r="BKR11" s="238"/>
      <c r="BKS11" s="238"/>
      <c r="BKT11" s="238"/>
      <c r="BKU11" s="238"/>
      <c r="BKV11" s="238"/>
      <c r="BKW11" s="238"/>
      <c r="BKX11" s="238"/>
      <c r="BKY11" s="238"/>
      <c r="BKZ11" s="238"/>
      <c r="BLA11" s="238"/>
      <c r="BLB11" s="238"/>
      <c r="BLC11" s="238"/>
      <c r="BLD11" s="238"/>
      <c r="BLE11" s="238"/>
      <c r="BLF11" s="238"/>
      <c r="BLG11" s="238"/>
      <c r="BLH11" s="238"/>
      <c r="BLI11" s="238"/>
      <c r="BLJ11" s="238"/>
      <c r="BLK11" s="238"/>
      <c r="BLL11" s="238"/>
      <c r="BLM11" s="238"/>
      <c r="BLN11" s="238"/>
      <c r="BLO11" s="238"/>
      <c r="BLP11" s="238"/>
      <c r="BLQ11" s="238"/>
      <c r="BLR11" s="238"/>
      <c r="BLS11" s="238"/>
      <c r="BLT11" s="238"/>
      <c r="BLU11" s="238"/>
      <c r="BLV11" s="238"/>
      <c r="BLW11" s="238"/>
      <c r="BLX11" s="238"/>
      <c r="BLY11" s="238"/>
      <c r="BLZ11" s="238"/>
      <c r="BMA11" s="238"/>
      <c r="BMB11" s="238"/>
      <c r="BMC11" s="238"/>
      <c r="BMD11" s="238"/>
      <c r="BME11" s="238"/>
      <c r="BMF11" s="238"/>
      <c r="BMG11" s="238"/>
      <c r="BMH11" s="238"/>
      <c r="BMI11" s="238"/>
      <c r="BMJ11" s="238"/>
      <c r="BMK11" s="238"/>
      <c r="BML11" s="238"/>
      <c r="BMM11" s="238"/>
      <c r="BMN11" s="238"/>
      <c r="BMO11" s="238"/>
      <c r="BMP11" s="238"/>
      <c r="BMQ11" s="238"/>
      <c r="BMR11" s="238"/>
      <c r="BMS11" s="238"/>
      <c r="BMT11" s="238"/>
      <c r="BMU11" s="238"/>
      <c r="BMV11" s="238"/>
      <c r="BMW11" s="238"/>
      <c r="BMX11" s="238"/>
      <c r="BMY11" s="238"/>
      <c r="BMZ11" s="238"/>
      <c r="BNA11" s="238"/>
      <c r="BNB11" s="238"/>
      <c r="BNC11" s="238"/>
      <c r="BND11" s="238"/>
      <c r="BNE11" s="238"/>
      <c r="BNF11" s="238"/>
      <c r="BNG11" s="238"/>
      <c r="BNH11" s="238"/>
      <c r="BNI11" s="238"/>
      <c r="BNJ11" s="238"/>
      <c r="BNK11" s="238"/>
      <c r="BNL11" s="238"/>
      <c r="BNM11" s="238"/>
      <c r="BNN11" s="238"/>
      <c r="BNO11" s="238"/>
      <c r="BNP11" s="238"/>
      <c r="BNQ11" s="238"/>
      <c r="BNR11" s="238"/>
      <c r="BNS11" s="238"/>
      <c r="BNT11" s="238"/>
      <c r="BNU11" s="238"/>
      <c r="BNV11" s="238"/>
      <c r="BNW11" s="238"/>
      <c r="BNX11" s="238"/>
      <c r="BNY11" s="238"/>
      <c r="BNZ11" s="238"/>
      <c r="BOA11" s="238"/>
      <c r="BOB11" s="238"/>
      <c r="BOC11" s="238"/>
      <c r="BOD11" s="238"/>
      <c r="BOE11" s="238"/>
      <c r="BOF11" s="238"/>
      <c r="BOG11" s="238"/>
      <c r="BOH11" s="238"/>
      <c r="BOI11" s="238"/>
      <c r="BOJ11" s="238"/>
      <c r="BOK11" s="238"/>
      <c r="BOL11" s="238"/>
      <c r="BOM11" s="238"/>
      <c r="BON11" s="238"/>
      <c r="BOO11" s="238"/>
      <c r="BOP11" s="238"/>
      <c r="BOQ11" s="238"/>
      <c r="BOR11" s="238"/>
      <c r="BOS11" s="238"/>
      <c r="BOT11" s="238"/>
      <c r="BOU11" s="238"/>
      <c r="BOV11" s="238"/>
      <c r="BOW11" s="238"/>
      <c r="BOX11" s="238"/>
      <c r="BOY11" s="238"/>
      <c r="BOZ11" s="238"/>
      <c r="BPA11" s="238"/>
      <c r="BPB11" s="238"/>
      <c r="BPC11" s="238"/>
      <c r="BPD11" s="238"/>
      <c r="BPE11" s="238"/>
      <c r="BPF11" s="238"/>
      <c r="BPG11" s="238"/>
      <c r="BPH11" s="238"/>
      <c r="BPI11" s="238"/>
      <c r="BPJ11" s="238"/>
      <c r="BPK11" s="238"/>
      <c r="BPL11" s="238"/>
      <c r="BPM11" s="238"/>
      <c r="BPN11" s="238"/>
      <c r="BPO11" s="238"/>
      <c r="BPP11" s="238"/>
      <c r="BPQ11" s="238"/>
      <c r="BPR11" s="238"/>
      <c r="BPS11" s="238"/>
      <c r="BPT11" s="238"/>
      <c r="BPU11" s="238"/>
      <c r="BPV11" s="238"/>
      <c r="BPW11" s="238"/>
      <c r="BPX11" s="238"/>
      <c r="BPY11" s="238"/>
      <c r="BPZ11" s="238"/>
      <c r="BQA11" s="238"/>
      <c r="BQB11" s="238"/>
      <c r="BQC11" s="238"/>
      <c r="BQD11" s="238"/>
      <c r="BQE11" s="238"/>
      <c r="BQF11" s="238"/>
      <c r="BQG11" s="238"/>
      <c r="BQH11" s="238"/>
      <c r="BQI11" s="238"/>
      <c r="BQJ11" s="238"/>
      <c r="BQK11" s="238"/>
      <c r="BQL11" s="238"/>
      <c r="BQM11" s="238"/>
      <c r="BQN11" s="238"/>
      <c r="BQO11" s="238"/>
      <c r="BQP11" s="238"/>
      <c r="BQQ11" s="238"/>
      <c r="BQR11" s="238"/>
      <c r="BQS11" s="238"/>
      <c r="BQT11" s="238"/>
      <c r="BQU11" s="238"/>
      <c r="BQV11" s="238"/>
      <c r="BQW11" s="238"/>
      <c r="BQX11" s="238"/>
      <c r="BQY11" s="238"/>
      <c r="BQZ11" s="238"/>
      <c r="BRA11" s="238"/>
      <c r="BRB11" s="238"/>
      <c r="BRC11" s="238"/>
      <c r="BRD11" s="238"/>
      <c r="BRE11" s="238"/>
      <c r="BRF11" s="238"/>
      <c r="BRG11" s="238"/>
      <c r="BRH11" s="238"/>
      <c r="BRI11" s="238"/>
      <c r="BRJ11" s="238"/>
      <c r="BRK11" s="238"/>
      <c r="BRL11" s="238"/>
      <c r="BRM11" s="238"/>
      <c r="BRN11" s="238"/>
      <c r="BRO11" s="238"/>
      <c r="BRP11" s="238"/>
      <c r="BRQ11" s="238"/>
      <c r="BRR11" s="238"/>
      <c r="BRS11" s="238"/>
      <c r="BRT11" s="238"/>
      <c r="BRU11" s="238"/>
      <c r="BRV11" s="238"/>
      <c r="BRW11" s="238"/>
      <c r="BRX11" s="238"/>
      <c r="BRY11" s="238"/>
      <c r="BRZ11" s="238"/>
      <c r="BSA11" s="238"/>
      <c r="BSB11" s="238"/>
      <c r="BSC11" s="238"/>
      <c r="BSD11" s="238"/>
      <c r="BSE11" s="238"/>
      <c r="BSF11" s="238"/>
      <c r="BSG11" s="238"/>
      <c r="BSH11" s="238"/>
      <c r="BSI11" s="238"/>
      <c r="BSJ11" s="238"/>
      <c r="BSK11" s="238"/>
      <c r="BSL11" s="238"/>
      <c r="BSM11" s="238"/>
      <c r="BSN11" s="238"/>
      <c r="BSO11" s="238"/>
      <c r="BSP11" s="238"/>
      <c r="BSQ11" s="238"/>
      <c r="BSR11" s="238"/>
      <c r="BSS11" s="238"/>
      <c r="BST11" s="238"/>
      <c r="BSU11" s="238"/>
      <c r="BSV11" s="238"/>
      <c r="BSW11" s="238"/>
      <c r="BSX11" s="238"/>
      <c r="BSY11" s="238"/>
      <c r="BSZ11" s="238"/>
      <c r="BTA11" s="238"/>
      <c r="BTB11" s="238"/>
      <c r="BTC11" s="238"/>
      <c r="BTD11" s="238"/>
      <c r="BTE11" s="238"/>
      <c r="BTF11" s="238"/>
      <c r="BTG11" s="238"/>
      <c r="BTH11" s="238"/>
      <c r="BTI11" s="238"/>
      <c r="BTJ11" s="238"/>
      <c r="BTK11" s="238"/>
      <c r="BTL11" s="238"/>
      <c r="BTM11" s="238"/>
      <c r="BTN11" s="238"/>
      <c r="BTO11" s="238"/>
      <c r="BTP11" s="238"/>
      <c r="BTQ11" s="238"/>
      <c r="BTR11" s="238"/>
      <c r="BTS11" s="238"/>
      <c r="BTT11" s="238"/>
      <c r="BTU11" s="238"/>
      <c r="BTV11" s="238"/>
      <c r="BTW11" s="238"/>
      <c r="BTX11" s="238"/>
      <c r="BTY11" s="238"/>
      <c r="BTZ11" s="238"/>
      <c r="BUA11" s="238"/>
      <c r="BUB11" s="238"/>
      <c r="BUC11" s="238"/>
      <c r="BUD11" s="238"/>
      <c r="BUE11" s="238"/>
      <c r="BUF11" s="238"/>
      <c r="BUG11" s="238"/>
      <c r="BUH11" s="238"/>
      <c r="BUI11" s="238"/>
      <c r="BUJ11" s="238"/>
      <c r="BUK11" s="238"/>
      <c r="BUL11" s="238"/>
      <c r="BUM11" s="238"/>
      <c r="BUN11" s="238"/>
      <c r="BUO11" s="238"/>
      <c r="BUP11" s="238"/>
      <c r="BUQ11" s="238"/>
      <c r="BUR11" s="238"/>
      <c r="BUS11" s="238"/>
      <c r="BUT11" s="238"/>
      <c r="BUU11" s="238"/>
      <c r="BUV11" s="238"/>
      <c r="BUW11" s="238"/>
      <c r="BUX11" s="238"/>
      <c r="BUY11" s="238"/>
      <c r="BUZ11" s="238"/>
      <c r="BVA11" s="238"/>
      <c r="BVB11" s="238"/>
      <c r="BVC11" s="238"/>
      <c r="BVD11" s="238"/>
      <c r="BVE11" s="238"/>
      <c r="BVF11" s="238"/>
      <c r="BVG11" s="238"/>
      <c r="BVH11" s="238"/>
      <c r="BVI11" s="238"/>
      <c r="BVJ11" s="238"/>
      <c r="BVK11" s="238"/>
      <c r="BVL11" s="238"/>
      <c r="BVM11" s="238"/>
      <c r="BVN11" s="238"/>
      <c r="BVO11" s="238"/>
      <c r="BVP11" s="238"/>
      <c r="BVQ11" s="238"/>
      <c r="BVR11" s="238"/>
      <c r="BVS11" s="238"/>
      <c r="BVT11" s="238"/>
      <c r="BVU11" s="238"/>
      <c r="BVV11" s="238"/>
      <c r="BVW11" s="238"/>
      <c r="BVX11" s="238"/>
      <c r="BVY11" s="238"/>
      <c r="BVZ11" s="238"/>
      <c r="BWA11" s="238"/>
      <c r="BWB11" s="238"/>
      <c r="BWC11" s="238"/>
      <c r="BWD11" s="238"/>
      <c r="BWE11" s="238"/>
      <c r="BWF11" s="238"/>
      <c r="BWG11" s="238"/>
      <c r="BWH11" s="238"/>
      <c r="BWI11" s="238"/>
      <c r="BWJ11" s="238"/>
      <c r="BWK11" s="238"/>
      <c r="BWL11" s="238"/>
      <c r="BWM11" s="238"/>
      <c r="BWN11" s="238"/>
      <c r="BWO11" s="238"/>
      <c r="BWP11" s="238"/>
      <c r="BWQ11" s="238"/>
      <c r="BWR11" s="238"/>
      <c r="BWS11" s="238"/>
      <c r="BWT11" s="238"/>
      <c r="BWU11" s="238"/>
      <c r="BWV11" s="238"/>
      <c r="BWW11" s="238"/>
      <c r="BWX11" s="238"/>
      <c r="BWY11" s="238"/>
      <c r="BWZ11" s="238"/>
      <c r="BXA11" s="238"/>
      <c r="BXB11" s="238"/>
      <c r="BXC11" s="238"/>
      <c r="BXD11" s="238"/>
      <c r="BXE11" s="238"/>
      <c r="BXF11" s="238"/>
      <c r="BXG11" s="238"/>
      <c r="BXH11" s="238"/>
      <c r="BXI11" s="238"/>
      <c r="BXJ11" s="238"/>
      <c r="BXK11" s="238"/>
      <c r="BXL11" s="238"/>
      <c r="BXM11" s="238"/>
      <c r="BXN11" s="238"/>
      <c r="BXO11" s="238"/>
      <c r="BXP11" s="238"/>
      <c r="BXQ11" s="238"/>
      <c r="BXR11" s="238"/>
      <c r="BXS11" s="238"/>
      <c r="BXT11" s="238"/>
      <c r="BXU11" s="238"/>
      <c r="BXV11" s="238"/>
      <c r="BXW11" s="238"/>
      <c r="BXX11" s="238"/>
      <c r="BXY11" s="238"/>
      <c r="BXZ11" s="238"/>
      <c r="BYA11" s="238"/>
      <c r="BYB11" s="238"/>
      <c r="BYC11" s="238"/>
      <c r="BYD11" s="238"/>
      <c r="BYE11" s="238"/>
      <c r="BYF11" s="238"/>
      <c r="BYG11" s="238"/>
      <c r="BYH11" s="238"/>
      <c r="BYI11" s="238"/>
      <c r="BYJ11" s="238"/>
      <c r="BYK11" s="238"/>
      <c r="BYL11" s="238"/>
      <c r="BYM11" s="238"/>
      <c r="BYN11" s="238"/>
      <c r="BYO11" s="238"/>
      <c r="BYP11" s="238"/>
      <c r="BYQ11" s="238"/>
      <c r="BYR11" s="238"/>
      <c r="BYS11" s="238"/>
      <c r="BYT11" s="238"/>
      <c r="BYU11" s="238"/>
      <c r="BYV11" s="238"/>
      <c r="BYW11" s="238"/>
      <c r="BYX11" s="238"/>
      <c r="BYY11" s="238"/>
      <c r="BYZ11" s="238"/>
      <c r="BZA11" s="238"/>
      <c r="BZB11" s="238"/>
      <c r="BZC11" s="238"/>
      <c r="BZD11" s="238"/>
      <c r="BZE11" s="238"/>
      <c r="BZF11" s="238"/>
      <c r="BZG11" s="238"/>
      <c r="BZH11" s="238"/>
      <c r="BZI11" s="238"/>
      <c r="BZJ11" s="238"/>
      <c r="BZK11" s="238"/>
      <c r="BZL11" s="238"/>
      <c r="BZM11" s="238"/>
      <c r="BZN11" s="238"/>
      <c r="BZO11" s="238"/>
      <c r="BZP11" s="238"/>
      <c r="BZQ11" s="238"/>
      <c r="BZR11" s="238"/>
      <c r="BZS11" s="238"/>
      <c r="BZT11" s="238"/>
      <c r="BZU11" s="238"/>
      <c r="BZV11" s="238"/>
      <c r="BZW11" s="238"/>
      <c r="BZX11" s="238"/>
      <c r="BZY11" s="238"/>
      <c r="BZZ11" s="238"/>
      <c r="CAA11" s="238"/>
      <c r="CAB11" s="238"/>
      <c r="CAC11" s="238"/>
      <c r="CAD11" s="238"/>
      <c r="CAE11" s="238"/>
      <c r="CAF11" s="238"/>
      <c r="CAG11" s="238"/>
      <c r="CAH11" s="238"/>
      <c r="CAI11" s="238"/>
      <c r="CAJ11" s="238"/>
      <c r="CAK11" s="238"/>
      <c r="CAL11" s="238"/>
      <c r="CAM11" s="238"/>
      <c r="CAN11" s="238"/>
      <c r="CAO11" s="238"/>
      <c r="CAP11" s="238"/>
      <c r="CAQ11" s="238"/>
      <c r="CAR11" s="238"/>
      <c r="CAS11" s="238"/>
      <c r="CAT11" s="238"/>
      <c r="CAU11" s="238"/>
      <c r="CAV11" s="238"/>
      <c r="CAW11" s="238"/>
      <c r="CAX11" s="238"/>
      <c r="CAY11" s="238"/>
      <c r="CAZ11" s="238"/>
      <c r="CBA11" s="238"/>
      <c r="CBB11" s="238"/>
      <c r="CBC11" s="238"/>
      <c r="CBD11" s="238"/>
      <c r="CBE11" s="238"/>
      <c r="CBF11" s="238"/>
      <c r="CBG11" s="238"/>
      <c r="CBH11" s="238"/>
      <c r="CBI11" s="238"/>
      <c r="CBJ11" s="238"/>
      <c r="CBK11" s="238"/>
      <c r="CBL11" s="238"/>
      <c r="CBM11" s="238"/>
      <c r="CBN11" s="238"/>
      <c r="CBO11" s="238"/>
      <c r="CBP11" s="238"/>
      <c r="CBQ11" s="238"/>
      <c r="CBR11" s="238"/>
      <c r="CBS11" s="238"/>
      <c r="CBT11" s="238"/>
      <c r="CBU11" s="238"/>
      <c r="CBV11" s="238"/>
      <c r="CBW11" s="238"/>
      <c r="CBX11" s="238"/>
      <c r="CBY11" s="238"/>
      <c r="CBZ11" s="238"/>
      <c r="CCA11" s="238"/>
      <c r="CCB11" s="238"/>
      <c r="CCC11" s="238"/>
      <c r="CCD11" s="238"/>
      <c r="CCE11" s="238"/>
      <c r="CCF11" s="238"/>
      <c r="CCG11" s="238"/>
      <c r="CCH11" s="238"/>
      <c r="CCI11" s="238"/>
      <c r="CCJ11" s="238"/>
      <c r="CCK11" s="238"/>
      <c r="CCL11" s="238"/>
      <c r="CCM11" s="238"/>
      <c r="CCN11" s="238"/>
      <c r="CCO11" s="238"/>
      <c r="CCP11" s="238"/>
      <c r="CCQ11" s="238"/>
      <c r="CCR11" s="238"/>
      <c r="CCS11" s="238"/>
      <c r="CCT11" s="238"/>
      <c r="CCU11" s="238"/>
      <c r="CCV11" s="238"/>
      <c r="CCW11" s="238"/>
      <c r="CCX11" s="238"/>
      <c r="CCY11" s="238"/>
      <c r="CCZ11" s="238"/>
      <c r="CDA11" s="238"/>
      <c r="CDB11" s="238"/>
      <c r="CDC11" s="238"/>
      <c r="CDD11" s="238"/>
      <c r="CDE11" s="238"/>
      <c r="CDF11" s="238"/>
      <c r="CDG11" s="238"/>
      <c r="CDH11" s="238"/>
      <c r="CDI11" s="238"/>
      <c r="CDJ11" s="238"/>
      <c r="CDK11" s="238"/>
      <c r="CDL11" s="238"/>
      <c r="CDM11" s="238"/>
      <c r="CDN11" s="238"/>
      <c r="CDO11" s="238"/>
      <c r="CDP11" s="238"/>
      <c r="CDQ11" s="238"/>
      <c r="CDR11" s="238"/>
      <c r="CDS11" s="238"/>
      <c r="CDT11" s="238"/>
      <c r="CDU11" s="238"/>
      <c r="CDV11" s="238"/>
      <c r="CDW11" s="238"/>
      <c r="CDX11" s="238"/>
      <c r="CDY11" s="238"/>
      <c r="CDZ11" s="238"/>
      <c r="CEA11" s="238"/>
      <c r="CEB11" s="238"/>
      <c r="CEC11" s="238"/>
      <c r="CED11" s="238"/>
      <c r="CEE11" s="238"/>
      <c r="CEF11" s="238"/>
      <c r="CEG11" s="238"/>
      <c r="CEH11" s="238"/>
      <c r="CEI11" s="238"/>
      <c r="CEJ11" s="238"/>
      <c r="CEK11" s="238"/>
      <c r="CEL11" s="238"/>
      <c r="CEM11" s="238"/>
      <c r="CEN11" s="238"/>
      <c r="CEO11" s="238"/>
      <c r="CEP11" s="238"/>
      <c r="CEQ11" s="238"/>
      <c r="CER11" s="238"/>
      <c r="CES11" s="238"/>
      <c r="CET11" s="238"/>
      <c r="CEU11" s="238"/>
      <c r="CEV11" s="238"/>
      <c r="CEW11" s="238"/>
      <c r="CEX11" s="238"/>
      <c r="CEY11" s="238"/>
      <c r="CEZ11" s="238"/>
      <c r="CFA11" s="238"/>
      <c r="CFB11" s="238"/>
      <c r="CFC11" s="238"/>
      <c r="CFD11" s="238"/>
      <c r="CFE11" s="238"/>
      <c r="CFF11" s="238"/>
      <c r="CFG11" s="238"/>
      <c r="CFH11" s="238"/>
      <c r="CFI11" s="238"/>
      <c r="CFJ11" s="238"/>
      <c r="CFK11" s="238"/>
      <c r="CFL11" s="238"/>
      <c r="CFM11" s="238"/>
      <c r="CFN11" s="238"/>
      <c r="CFO11" s="238"/>
      <c r="CFP11" s="238"/>
      <c r="CFQ11" s="238"/>
      <c r="CFR11" s="238"/>
      <c r="CFS11" s="238"/>
      <c r="CFT11" s="238"/>
      <c r="CFU11" s="238"/>
      <c r="CFV11" s="238"/>
      <c r="CFW11" s="238"/>
      <c r="CFX11" s="238"/>
      <c r="CFY11" s="238"/>
      <c r="CFZ11" s="238"/>
      <c r="CGA11" s="238"/>
      <c r="CGB11" s="238"/>
      <c r="CGC11" s="238"/>
      <c r="CGD11" s="238"/>
      <c r="CGE11" s="238"/>
      <c r="CGF11" s="238"/>
      <c r="CGG11" s="238"/>
      <c r="CGH11" s="238"/>
      <c r="CGI11" s="238"/>
      <c r="CGJ11" s="238"/>
      <c r="CGK11" s="238"/>
      <c r="CGL11" s="238"/>
      <c r="CGM11" s="238"/>
      <c r="CGN11" s="238"/>
      <c r="CGO11" s="238"/>
      <c r="CGP11" s="238"/>
      <c r="CGQ11" s="238"/>
      <c r="CGR11" s="238"/>
      <c r="CGS11" s="238"/>
      <c r="CGT11" s="238"/>
      <c r="CGU11" s="238"/>
      <c r="CGV11" s="238"/>
      <c r="CGW11" s="238"/>
      <c r="CGX11" s="238"/>
      <c r="CGY11" s="238"/>
      <c r="CGZ11" s="238"/>
      <c r="CHA11" s="238"/>
      <c r="CHB11" s="238"/>
      <c r="CHC11" s="238"/>
      <c r="CHD11" s="238"/>
      <c r="CHE11" s="238"/>
      <c r="CHF11" s="238"/>
      <c r="CHG11" s="238"/>
      <c r="CHH11" s="238"/>
      <c r="CHI11" s="238"/>
      <c r="CHJ11" s="238"/>
      <c r="CHK11" s="238"/>
      <c r="CHL11" s="238"/>
      <c r="CHM11" s="238"/>
      <c r="CHN11" s="238"/>
      <c r="CHO11" s="238"/>
      <c r="CHP11" s="238"/>
      <c r="CHQ11" s="238"/>
      <c r="CHR11" s="238"/>
      <c r="CHS11" s="238"/>
      <c r="CHT11" s="238"/>
      <c r="CHU11" s="238"/>
      <c r="CHV11" s="238"/>
      <c r="CHW11" s="238"/>
      <c r="CHX11" s="238"/>
      <c r="CHY11" s="238"/>
      <c r="CHZ11" s="238"/>
      <c r="CIA11" s="238"/>
      <c r="CIB11" s="238"/>
      <c r="CIC11" s="238"/>
      <c r="CID11" s="238"/>
      <c r="CIE11" s="238"/>
      <c r="CIF11" s="238"/>
      <c r="CIG11" s="238"/>
      <c r="CIH11" s="238"/>
      <c r="CII11" s="238"/>
      <c r="CIJ11" s="238"/>
      <c r="CIK11" s="238"/>
      <c r="CIL11" s="238"/>
      <c r="CIM11" s="238"/>
      <c r="CIN11" s="238"/>
      <c r="CIO11" s="238"/>
      <c r="CIP11" s="238"/>
      <c r="CIQ11" s="238"/>
      <c r="CIR11" s="238"/>
      <c r="CIS11" s="238"/>
      <c r="CIT11" s="238"/>
      <c r="CIU11" s="238"/>
      <c r="CIV11" s="238"/>
      <c r="CIW11" s="238"/>
      <c r="CIX11" s="238"/>
      <c r="CIY11" s="238"/>
      <c r="CIZ11" s="238"/>
      <c r="CJA11" s="238"/>
      <c r="CJB11" s="238"/>
      <c r="CJC11" s="238"/>
      <c r="CJD11" s="238"/>
      <c r="CJE11" s="238"/>
      <c r="CJF11" s="238"/>
      <c r="CJG11" s="238"/>
      <c r="CJH11" s="238"/>
      <c r="CJI11" s="238"/>
      <c r="CJJ11" s="238"/>
      <c r="CJK11" s="238"/>
      <c r="CJL11" s="238"/>
      <c r="CJM11" s="238"/>
      <c r="CJN11" s="238"/>
      <c r="CJO11" s="238"/>
      <c r="CJP11" s="238"/>
      <c r="CJQ11" s="238"/>
      <c r="CJR11" s="238"/>
      <c r="CJS11" s="238"/>
      <c r="CJT11" s="238"/>
      <c r="CJU11" s="238"/>
      <c r="CJV11" s="238"/>
      <c r="CJW11" s="238"/>
      <c r="CJX11" s="238"/>
      <c r="CJY11" s="238"/>
      <c r="CJZ11" s="238"/>
      <c r="CKA11" s="238"/>
      <c r="CKB11" s="238"/>
      <c r="CKC11" s="238"/>
      <c r="CKD11" s="238"/>
      <c r="CKE11" s="238"/>
      <c r="CKF11" s="238"/>
      <c r="CKG11" s="238"/>
      <c r="CKH11" s="238"/>
      <c r="CKI11" s="238"/>
      <c r="CKJ11" s="238"/>
      <c r="CKK11" s="238"/>
      <c r="CKL11" s="238"/>
      <c r="CKM11" s="238"/>
      <c r="CKN11" s="238"/>
      <c r="CKO11" s="238"/>
      <c r="CKP11" s="238"/>
      <c r="CKQ11" s="238"/>
      <c r="CKR11" s="238"/>
      <c r="CKS11" s="238"/>
      <c r="CKT11" s="238"/>
      <c r="CKU11" s="238"/>
      <c r="CKV11" s="238"/>
      <c r="CKW11" s="238"/>
      <c r="CKX11" s="238"/>
      <c r="CKY11" s="238"/>
      <c r="CKZ11" s="238"/>
      <c r="CLA11" s="238"/>
      <c r="CLB11" s="238"/>
      <c r="CLC11" s="238"/>
      <c r="CLD11" s="238"/>
      <c r="CLE11" s="238"/>
      <c r="CLF11" s="238"/>
      <c r="CLG11" s="238"/>
      <c r="CLH11" s="238"/>
      <c r="CLI11" s="238"/>
      <c r="CLJ11" s="238"/>
      <c r="CLK11" s="238"/>
      <c r="CLL11" s="238"/>
      <c r="CLM11" s="238"/>
      <c r="CLN11" s="238"/>
      <c r="CLO11" s="238"/>
      <c r="CLP11" s="238"/>
      <c r="CLQ11" s="238"/>
      <c r="CLR11" s="238"/>
      <c r="CLS11" s="238"/>
      <c r="CLT11" s="238"/>
      <c r="CLU11" s="238"/>
      <c r="CLV11" s="238"/>
      <c r="CLW11" s="238"/>
      <c r="CLX11" s="238"/>
      <c r="CLY11" s="238"/>
      <c r="CLZ11" s="238"/>
      <c r="CMA11" s="238"/>
      <c r="CMB11" s="238"/>
      <c r="CMC11" s="238"/>
      <c r="CMD11" s="238"/>
      <c r="CME11" s="238"/>
      <c r="CMF11" s="238"/>
      <c r="CMG11" s="238"/>
      <c r="CMH11" s="238"/>
      <c r="CMI11" s="238"/>
      <c r="CMJ11" s="238"/>
      <c r="CMK11" s="238"/>
      <c r="CML11" s="238"/>
      <c r="CMM11" s="238"/>
      <c r="CMN11" s="238"/>
      <c r="CMO11" s="238"/>
      <c r="CMP11" s="238"/>
      <c r="CMQ11" s="238"/>
      <c r="CMR11" s="238"/>
      <c r="CMS11" s="238"/>
      <c r="CMT11" s="238"/>
      <c r="CMU11" s="238"/>
      <c r="CMV11" s="238"/>
      <c r="CMW11" s="238"/>
      <c r="CMX11" s="238"/>
      <c r="CMY11" s="238"/>
      <c r="CMZ11" s="238"/>
      <c r="CNA11" s="238"/>
      <c r="CNB11" s="238"/>
      <c r="CNC11" s="238"/>
      <c r="CND11" s="238"/>
      <c r="CNE11" s="238"/>
      <c r="CNF11" s="238"/>
      <c r="CNG11" s="238"/>
      <c r="CNH11" s="238"/>
      <c r="CNI11" s="238"/>
      <c r="CNJ11" s="238"/>
      <c r="CNK11" s="238"/>
      <c r="CNL11" s="238"/>
      <c r="CNM11" s="238"/>
      <c r="CNN11" s="238"/>
      <c r="CNO11" s="238"/>
      <c r="CNP11" s="238"/>
      <c r="CNQ11" s="238"/>
      <c r="CNR11" s="238"/>
      <c r="CNS11" s="238"/>
      <c r="CNT11" s="238"/>
      <c r="CNU11" s="238"/>
      <c r="CNV11" s="238"/>
      <c r="CNW11" s="238"/>
      <c r="CNX11" s="238"/>
      <c r="CNY11" s="238"/>
      <c r="CNZ11" s="238"/>
      <c r="COA11" s="238"/>
      <c r="COB11" s="238"/>
      <c r="COC11" s="238"/>
      <c r="COD11" s="238"/>
      <c r="COE11" s="238"/>
      <c r="COF11" s="238"/>
      <c r="COG11" s="238"/>
      <c r="COH11" s="238"/>
      <c r="COI11" s="238"/>
      <c r="COJ11" s="238"/>
      <c r="COK11" s="238"/>
      <c r="COL11" s="238"/>
      <c r="COM11" s="238"/>
      <c r="CON11" s="238"/>
      <c r="COO11" s="238"/>
      <c r="COP11" s="238"/>
      <c r="COQ11" s="238"/>
      <c r="COR11" s="238"/>
      <c r="COS11" s="238"/>
      <c r="COT11" s="238"/>
      <c r="COU11" s="238"/>
      <c r="COV11" s="238"/>
      <c r="COW11" s="238"/>
      <c r="COX11" s="238"/>
      <c r="COY11" s="238"/>
      <c r="COZ11" s="238"/>
      <c r="CPA11" s="238"/>
      <c r="CPB11" s="238"/>
      <c r="CPC11" s="238"/>
      <c r="CPD11" s="238"/>
      <c r="CPE11" s="238"/>
      <c r="CPF11" s="238"/>
      <c r="CPG11" s="238"/>
      <c r="CPH11" s="238"/>
      <c r="CPI11" s="238"/>
      <c r="CPJ11" s="238"/>
      <c r="CPK11" s="238"/>
      <c r="CPL11" s="238"/>
      <c r="CPM11" s="238"/>
      <c r="CPN11" s="238"/>
      <c r="CPO11" s="238"/>
      <c r="CPP11" s="238"/>
      <c r="CPQ11" s="238"/>
      <c r="CPR11" s="238"/>
      <c r="CPS11" s="238"/>
      <c r="CPT11" s="238"/>
      <c r="CPU11" s="238"/>
      <c r="CPV11" s="238"/>
      <c r="CPW11" s="238"/>
      <c r="CPX11" s="238"/>
      <c r="CPY11" s="238"/>
      <c r="CPZ11" s="238"/>
      <c r="CQA11" s="238"/>
      <c r="CQB11" s="238"/>
      <c r="CQC11" s="238"/>
      <c r="CQD11" s="238"/>
      <c r="CQE11" s="238"/>
      <c r="CQF11" s="238"/>
      <c r="CQG11" s="238"/>
      <c r="CQH11" s="238"/>
      <c r="CQI11" s="238"/>
      <c r="CQJ11" s="238"/>
      <c r="CQK11" s="238"/>
      <c r="CQL11" s="238"/>
      <c r="CQM11" s="238"/>
      <c r="CQN11" s="238"/>
      <c r="CQO11" s="238"/>
      <c r="CQP11" s="238"/>
      <c r="CQQ11" s="238"/>
      <c r="CQR11" s="238"/>
      <c r="CQS11" s="238"/>
      <c r="CQT11" s="238"/>
      <c r="CQU11" s="238"/>
      <c r="CQV11" s="238"/>
      <c r="CQW11" s="238"/>
      <c r="CQX11" s="238"/>
      <c r="CQY11" s="238"/>
      <c r="CQZ11" s="238"/>
      <c r="CRA11" s="238"/>
      <c r="CRB11" s="238"/>
      <c r="CRC11" s="238"/>
      <c r="CRD11" s="238"/>
      <c r="CRE11" s="238"/>
      <c r="CRF11" s="238"/>
      <c r="CRG11" s="238"/>
      <c r="CRH11" s="238"/>
      <c r="CRI11" s="238"/>
      <c r="CRJ11" s="238"/>
      <c r="CRK11" s="238"/>
      <c r="CRL11" s="238"/>
      <c r="CRM11" s="238"/>
      <c r="CRN11" s="238"/>
      <c r="CRO11" s="238"/>
      <c r="CRP11" s="238"/>
      <c r="CRQ11" s="238"/>
      <c r="CRR11" s="238"/>
      <c r="CRS11" s="238"/>
      <c r="CRT11" s="238"/>
      <c r="CRU11" s="238"/>
      <c r="CRV11" s="238"/>
      <c r="CRW11" s="238"/>
      <c r="CRX11" s="238"/>
      <c r="CRY11" s="238"/>
      <c r="CRZ11" s="238"/>
      <c r="CSA11" s="238"/>
      <c r="CSB11" s="238"/>
      <c r="CSC11" s="238"/>
      <c r="CSD11" s="238"/>
      <c r="CSE11" s="238"/>
      <c r="CSF11" s="238"/>
      <c r="CSG11" s="238"/>
      <c r="CSH11" s="238"/>
      <c r="CSI11" s="238"/>
      <c r="CSJ11" s="238"/>
      <c r="CSK11" s="238"/>
      <c r="CSL11" s="238"/>
      <c r="CSM11" s="238"/>
      <c r="CSN11" s="238"/>
      <c r="CSO11" s="238"/>
      <c r="CSP11" s="238"/>
      <c r="CSQ11" s="238"/>
      <c r="CSR11" s="238"/>
      <c r="CSS11" s="238"/>
      <c r="CST11" s="238"/>
      <c r="CSU11" s="238"/>
      <c r="CSV11" s="238"/>
      <c r="CSW11" s="238"/>
      <c r="CSX11" s="238"/>
      <c r="CSY11" s="238"/>
      <c r="CSZ11" s="238"/>
      <c r="CTA11" s="238"/>
      <c r="CTB11" s="238"/>
      <c r="CTC11" s="238"/>
      <c r="CTD11" s="238"/>
      <c r="CTE11" s="238"/>
      <c r="CTF11" s="238"/>
      <c r="CTG11" s="238"/>
      <c r="CTH11" s="238"/>
      <c r="CTI11" s="238"/>
      <c r="CTJ11" s="238"/>
      <c r="CTK11" s="238"/>
      <c r="CTL11" s="238"/>
      <c r="CTM11" s="238"/>
      <c r="CTN11" s="238"/>
      <c r="CTO11" s="238"/>
      <c r="CTP11" s="238"/>
      <c r="CTQ11" s="238"/>
      <c r="CTR11" s="238"/>
      <c r="CTS11" s="238"/>
      <c r="CTT11" s="238"/>
      <c r="CTU11" s="238"/>
      <c r="CTV11" s="238"/>
      <c r="CTW11" s="238"/>
      <c r="CTX11" s="238"/>
      <c r="CTY11" s="238"/>
      <c r="CTZ11" s="238"/>
      <c r="CUA11" s="238"/>
      <c r="CUB11" s="238"/>
      <c r="CUC11" s="238"/>
      <c r="CUD11" s="238"/>
      <c r="CUE11" s="238"/>
      <c r="CUF11" s="238"/>
      <c r="CUG11" s="238"/>
      <c r="CUH11" s="238"/>
      <c r="CUI11" s="238"/>
      <c r="CUJ11" s="238"/>
      <c r="CUK11" s="238"/>
      <c r="CUL11" s="238"/>
      <c r="CUM11" s="238"/>
      <c r="CUN11" s="238"/>
      <c r="CUO11" s="238"/>
      <c r="CUP11" s="238"/>
      <c r="CUQ11" s="238"/>
      <c r="CUR11" s="238"/>
      <c r="CUS11" s="238"/>
      <c r="CUT11" s="238"/>
      <c r="CUU11" s="238"/>
      <c r="CUV11" s="238"/>
      <c r="CUW11" s="238"/>
      <c r="CUX11" s="238"/>
      <c r="CUY11" s="238"/>
      <c r="CUZ11" s="238"/>
      <c r="CVA11" s="238"/>
      <c r="CVB11" s="238"/>
      <c r="CVC11" s="238"/>
      <c r="CVD11" s="238"/>
      <c r="CVE11" s="238"/>
      <c r="CVF11" s="238"/>
      <c r="CVG11" s="238"/>
      <c r="CVH11" s="238"/>
      <c r="CVI11" s="238"/>
      <c r="CVJ11" s="238"/>
      <c r="CVK11" s="238"/>
      <c r="CVL11" s="238"/>
      <c r="CVM11" s="238"/>
      <c r="CVN11" s="238"/>
      <c r="CVO11" s="238"/>
      <c r="CVP11" s="238"/>
      <c r="CVQ11" s="238"/>
      <c r="CVR11" s="238"/>
      <c r="CVS11" s="238"/>
      <c r="CVT11" s="238"/>
      <c r="CVU11" s="238"/>
      <c r="CVV11" s="238"/>
      <c r="CVW11" s="238"/>
      <c r="CVX11" s="238"/>
      <c r="CVY11" s="238"/>
      <c r="CVZ11" s="238"/>
      <c r="CWA11" s="238"/>
      <c r="CWB11" s="238"/>
      <c r="CWC11" s="238"/>
      <c r="CWD11" s="238"/>
      <c r="CWE11" s="238"/>
      <c r="CWF11" s="238"/>
      <c r="CWG11" s="238"/>
      <c r="CWH11" s="238"/>
      <c r="CWI11" s="238"/>
      <c r="CWJ11" s="238"/>
      <c r="CWK11" s="238"/>
      <c r="CWL11" s="238"/>
      <c r="CWM11" s="238"/>
      <c r="CWN11" s="238"/>
      <c r="CWO11" s="238"/>
      <c r="CWP11" s="238"/>
      <c r="CWQ11" s="238"/>
      <c r="CWR11" s="238"/>
      <c r="CWS11" s="238"/>
      <c r="CWT11" s="238"/>
      <c r="CWU11" s="238"/>
      <c r="CWV11" s="238"/>
      <c r="CWW11" s="238"/>
      <c r="CWX11" s="238"/>
      <c r="CWY11" s="238"/>
      <c r="CWZ11" s="238"/>
      <c r="CXA11" s="238"/>
      <c r="CXB11" s="238"/>
      <c r="CXC11" s="238"/>
      <c r="CXD11" s="238"/>
      <c r="CXE11" s="238"/>
      <c r="CXF11" s="238"/>
      <c r="CXG11" s="238"/>
      <c r="CXH11" s="238"/>
      <c r="CXI11" s="238"/>
      <c r="CXJ11" s="238"/>
      <c r="CXK11" s="238"/>
      <c r="CXL11" s="238"/>
      <c r="CXM11" s="238"/>
      <c r="CXN11" s="238"/>
      <c r="CXO11" s="238"/>
      <c r="CXP11" s="238"/>
      <c r="CXQ11" s="238"/>
      <c r="CXR11" s="238"/>
      <c r="CXS11" s="238"/>
      <c r="CXT11" s="238"/>
      <c r="CXU11" s="238"/>
      <c r="CXV11" s="238"/>
      <c r="CXW11" s="238"/>
      <c r="CXX11" s="238"/>
      <c r="CXY11" s="238"/>
      <c r="CXZ11" s="238"/>
      <c r="CYA11" s="238"/>
      <c r="CYB11" s="238"/>
      <c r="CYC11" s="238"/>
      <c r="CYD11" s="238"/>
      <c r="CYE11" s="238"/>
      <c r="CYF11" s="238"/>
      <c r="CYG11" s="238"/>
      <c r="CYH11" s="238"/>
      <c r="CYI11" s="238"/>
      <c r="CYJ11" s="238"/>
      <c r="CYK11" s="238"/>
      <c r="CYL11" s="238"/>
      <c r="CYM11" s="238"/>
      <c r="CYN11" s="238"/>
      <c r="CYO11" s="238"/>
      <c r="CYP11" s="238"/>
      <c r="CYQ11" s="238"/>
      <c r="CYR11" s="238"/>
      <c r="CYS11" s="238"/>
      <c r="CYT11" s="238"/>
      <c r="CYU11" s="238"/>
      <c r="CYV11" s="238"/>
      <c r="CYW11" s="238"/>
      <c r="CYX11" s="238"/>
      <c r="CYY11" s="238"/>
      <c r="CYZ11" s="238"/>
      <c r="CZA11" s="238"/>
      <c r="CZB11" s="238"/>
      <c r="CZC11" s="238"/>
      <c r="CZD11" s="238"/>
      <c r="CZE11" s="238"/>
      <c r="CZF11" s="238"/>
      <c r="CZG11" s="238"/>
      <c r="CZH11" s="238"/>
      <c r="CZI11" s="238"/>
      <c r="CZJ11" s="238"/>
      <c r="CZK11" s="238"/>
      <c r="CZL11" s="238"/>
      <c r="CZM11" s="238"/>
      <c r="CZN11" s="238"/>
      <c r="CZO11" s="238"/>
      <c r="CZP11" s="238"/>
      <c r="CZQ11" s="238"/>
      <c r="CZR11" s="238"/>
      <c r="CZS11" s="238"/>
      <c r="CZT11" s="238"/>
      <c r="CZU11" s="238"/>
      <c r="CZV11" s="238"/>
      <c r="CZW11" s="238"/>
      <c r="CZX11" s="238"/>
      <c r="CZY11" s="238"/>
      <c r="CZZ11" s="238"/>
      <c r="DAA11" s="238"/>
      <c r="DAB11" s="238"/>
      <c r="DAC11" s="238"/>
      <c r="DAD11" s="238"/>
      <c r="DAE11" s="238"/>
      <c r="DAF11" s="238"/>
      <c r="DAG11" s="238"/>
      <c r="DAH11" s="238"/>
      <c r="DAI11" s="238"/>
      <c r="DAJ11" s="238"/>
      <c r="DAK11" s="238"/>
      <c r="DAL11" s="238"/>
      <c r="DAM11" s="238"/>
      <c r="DAN11" s="238"/>
      <c r="DAO11" s="238"/>
      <c r="DAP11" s="238"/>
      <c r="DAQ11" s="238"/>
      <c r="DAR11" s="238"/>
      <c r="DAS11" s="238"/>
      <c r="DAT11" s="238"/>
      <c r="DAU11" s="238"/>
      <c r="DAV11" s="238"/>
      <c r="DAW11" s="238"/>
      <c r="DAX11" s="238"/>
      <c r="DAY11" s="238"/>
      <c r="DAZ11" s="238"/>
      <c r="DBA11" s="238"/>
      <c r="DBB11" s="238"/>
      <c r="DBC11" s="238"/>
      <c r="DBD11" s="238"/>
      <c r="DBE11" s="238"/>
      <c r="DBF11" s="238"/>
      <c r="DBG11" s="238"/>
      <c r="DBH11" s="238"/>
      <c r="DBI11" s="238"/>
      <c r="DBJ11" s="238"/>
      <c r="DBK11" s="238"/>
      <c r="DBL11" s="238"/>
      <c r="DBM11" s="238"/>
      <c r="DBN11" s="238"/>
      <c r="DBO11" s="238"/>
      <c r="DBP11" s="238"/>
      <c r="DBQ11" s="238"/>
      <c r="DBR11" s="238"/>
      <c r="DBS11" s="238"/>
      <c r="DBT11" s="238"/>
      <c r="DBU11" s="238"/>
      <c r="DBV11" s="238"/>
      <c r="DBW11" s="238"/>
      <c r="DBX11" s="238"/>
      <c r="DBY11" s="238"/>
      <c r="DBZ11" s="238"/>
      <c r="DCA11" s="238"/>
      <c r="DCB11" s="238"/>
      <c r="DCC11" s="238"/>
      <c r="DCD11" s="238"/>
      <c r="DCE11" s="238"/>
      <c r="DCF11" s="238"/>
      <c r="DCG11" s="238"/>
      <c r="DCH11" s="238"/>
      <c r="DCI11" s="238"/>
      <c r="DCJ11" s="238"/>
      <c r="DCK11" s="238"/>
      <c r="DCL11" s="238"/>
      <c r="DCM11" s="238"/>
      <c r="DCN11" s="238"/>
      <c r="DCO11" s="238"/>
      <c r="DCP11" s="238"/>
      <c r="DCQ11" s="238"/>
      <c r="DCR11" s="238"/>
      <c r="DCS11" s="238"/>
      <c r="DCT11" s="238"/>
      <c r="DCU11" s="238"/>
      <c r="DCV11" s="238"/>
      <c r="DCW11" s="238"/>
      <c r="DCX11" s="238"/>
      <c r="DCY11" s="238"/>
      <c r="DCZ11" s="238"/>
      <c r="DDA11" s="238"/>
      <c r="DDB11" s="238"/>
      <c r="DDC11" s="238"/>
      <c r="DDD11" s="238"/>
      <c r="DDE11" s="238"/>
      <c r="DDF11" s="238"/>
      <c r="DDG11" s="238"/>
      <c r="DDH11" s="238"/>
      <c r="DDI11" s="238"/>
      <c r="DDJ11" s="238"/>
      <c r="DDK11" s="238"/>
      <c r="DDL11" s="238"/>
      <c r="DDM11" s="238"/>
      <c r="DDN11" s="238"/>
      <c r="DDO11" s="238"/>
      <c r="DDP11" s="238"/>
      <c r="DDQ11" s="238"/>
      <c r="DDR11" s="238"/>
      <c r="DDS11" s="238"/>
      <c r="DDT11" s="238"/>
      <c r="DDU11" s="238"/>
      <c r="DDV11" s="238"/>
      <c r="DDW11" s="238"/>
      <c r="DDX11" s="238"/>
      <c r="DDY11" s="238"/>
      <c r="DDZ11" s="238"/>
      <c r="DEA11" s="238"/>
      <c r="DEB11" s="238"/>
      <c r="DEC11" s="238"/>
      <c r="DED11" s="238"/>
      <c r="DEE11" s="238"/>
      <c r="DEF11" s="238"/>
      <c r="DEG11" s="238"/>
      <c r="DEH11" s="238"/>
      <c r="DEI11" s="238"/>
      <c r="DEJ11" s="238"/>
      <c r="DEK11" s="238"/>
      <c r="DEL11" s="238"/>
      <c r="DEM11" s="238"/>
      <c r="DEN11" s="238"/>
      <c r="DEO11" s="238"/>
      <c r="DEP11" s="238"/>
      <c r="DEQ11" s="238"/>
      <c r="DER11" s="238"/>
      <c r="DES11" s="238"/>
      <c r="DET11" s="238"/>
      <c r="DEU11" s="238"/>
      <c r="DEV11" s="238"/>
      <c r="DEW11" s="238"/>
      <c r="DEX11" s="238"/>
      <c r="DEY11" s="238"/>
      <c r="DEZ11" s="238"/>
      <c r="DFA11" s="238"/>
      <c r="DFB11" s="238"/>
      <c r="DFC11" s="238"/>
      <c r="DFD11" s="238"/>
      <c r="DFE11" s="238"/>
      <c r="DFF11" s="238"/>
      <c r="DFG11" s="238"/>
      <c r="DFH11" s="238"/>
      <c r="DFI11" s="238"/>
      <c r="DFJ11" s="238"/>
      <c r="DFK11" s="238"/>
      <c r="DFL11" s="238"/>
      <c r="DFM11" s="238"/>
      <c r="DFN11" s="238"/>
      <c r="DFO11" s="238"/>
      <c r="DFP11" s="238"/>
      <c r="DFQ11" s="238"/>
      <c r="DFR11" s="238"/>
      <c r="DFS11" s="238"/>
      <c r="DFT11" s="238"/>
      <c r="DFU11" s="238"/>
      <c r="DFV11" s="238"/>
      <c r="DFW11" s="238"/>
      <c r="DFX11" s="238"/>
      <c r="DFY11" s="238"/>
      <c r="DFZ11" s="238"/>
      <c r="DGA11" s="238"/>
      <c r="DGB11" s="238"/>
      <c r="DGC11" s="238"/>
      <c r="DGD11" s="238"/>
      <c r="DGE11" s="238"/>
      <c r="DGF11" s="238"/>
      <c r="DGG11" s="238"/>
      <c r="DGH11" s="238"/>
      <c r="DGI11" s="238"/>
      <c r="DGJ11" s="238"/>
      <c r="DGK11" s="238"/>
      <c r="DGL11" s="238"/>
      <c r="DGM11" s="238"/>
      <c r="DGN11" s="238"/>
      <c r="DGO11" s="238"/>
      <c r="DGP11" s="238"/>
      <c r="DGQ11" s="238"/>
      <c r="DGR11" s="238"/>
      <c r="DGS11" s="238"/>
      <c r="DGT11" s="238"/>
      <c r="DGU11" s="238"/>
      <c r="DGV11" s="238"/>
      <c r="DGW11" s="238"/>
      <c r="DGX11" s="238"/>
      <c r="DGY11" s="238"/>
      <c r="DGZ11" s="238"/>
      <c r="DHA11" s="238"/>
      <c r="DHB11" s="238"/>
      <c r="DHC11" s="238"/>
      <c r="DHD11" s="238"/>
      <c r="DHE11" s="238"/>
      <c r="DHF11" s="238"/>
      <c r="DHG11" s="238"/>
      <c r="DHH11" s="238"/>
      <c r="DHI11" s="238"/>
      <c r="DHJ11" s="238"/>
      <c r="DHK11" s="238"/>
      <c r="DHL11" s="238"/>
      <c r="DHM11" s="238"/>
      <c r="DHN11" s="238"/>
      <c r="DHO11" s="238"/>
      <c r="DHP11" s="238"/>
      <c r="DHQ11" s="238"/>
      <c r="DHR11" s="238"/>
      <c r="DHS11" s="238"/>
      <c r="DHT11" s="238"/>
      <c r="DHU11" s="238"/>
      <c r="DHV11" s="238"/>
      <c r="DHW11" s="238"/>
      <c r="DHX11" s="238"/>
      <c r="DHY11" s="238"/>
      <c r="DHZ11" s="238"/>
      <c r="DIA11" s="238"/>
      <c r="DIB11" s="238"/>
      <c r="DIC11" s="238"/>
      <c r="DID11" s="238"/>
      <c r="DIE11" s="238"/>
      <c r="DIF11" s="238"/>
      <c r="DIG11" s="238"/>
      <c r="DIH11" s="238"/>
      <c r="DII11" s="238"/>
      <c r="DIJ11" s="238"/>
      <c r="DIK11" s="238"/>
      <c r="DIL11" s="238"/>
      <c r="DIM11" s="238"/>
      <c r="DIN11" s="238"/>
      <c r="DIO11" s="238"/>
      <c r="DIP11" s="238"/>
      <c r="DIQ11" s="238"/>
      <c r="DIR11" s="238"/>
      <c r="DIS11" s="238"/>
      <c r="DIT11" s="238"/>
      <c r="DIU11" s="238"/>
      <c r="DIV11" s="238"/>
      <c r="DIW11" s="238"/>
      <c r="DIX11" s="238"/>
      <c r="DIY11" s="238"/>
      <c r="DIZ11" s="238"/>
      <c r="DJA11" s="238"/>
      <c r="DJB11" s="238"/>
      <c r="DJC11" s="238"/>
      <c r="DJD11" s="238"/>
      <c r="DJE11" s="238"/>
      <c r="DJF11" s="238"/>
      <c r="DJG11" s="238"/>
      <c r="DJH11" s="238"/>
      <c r="DJI11" s="238"/>
      <c r="DJJ11" s="238"/>
      <c r="DJK11" s="238"/>
      <c r="DJL11" s="238"/>
      <c r="DJM11" s="238"/>
      <c r="DJN11" s="238"/>
      <c r="DJO11" s="238"/>
      <c r="DJP11" s="238"/>
      <c r="DJQ11" s="238"/>
      <c r="DJR11" s="238"/>
      <c r="DJS11" s="238"/>
      <c r="DJT11" s="238"/>
      <c r="DJU11" s="238"/>
      <c r="DJV11" s="238"/>
      <c r="DJW11" s="238"/>
      <c r="DJX11" s="238"/>
      <c r="DJY11" s="238"/>
      <c r="DJZ11" s="238"/>
      <c r="DKA11" s="238"/>
      <c r="DKB11" s="238"/>
      <c r="DKC11" s="238"/>
      <c r="DKD11" s="238"/>
      <c r="DKE11" s="238"/>
      <c r="DKF11" s="238"/>
      <c r="DKG11" s="238"/>
      <c r="DKH11" s="238"/>
      <c r="DKI11" s="238"/>
      <c r="DKJ11" s="238"/>
      <c r="DKK11" s="238"/>
      <c r="DKL11" s="238"/>
      <c r="DKM11" s="238"/>
      <c r="DKN11" s="238"/>
      <c r="DKO11" s="238"/>
      <c r="DKP11" s="238"/>
      <c r="DKQ11" s="238"/>
      <c r="DKR11" s="238"/>
      <c r="DKS11" s="238"/>
      <c r="DKT11" s="238"/>
      <c r="DKU11" s="238"/>
      <c r="DKV11" s="238"/>
      <c r="DKW11" s="238"/>
      <c r="DKX11" s="238"/>
      <c r="DKY11" s="238"/>
      <c r="DKZ11" s="238"/>
      <c r="DLA11" s="238"/>
      <c r="DLB11" s="238"/>
      <c r="DLC11" s="238"/>
      <c r="DLD11" s="238"/>
      <c r="DLE11" s="238"/>
      <c r="DLF11" s="238"/>
      <c r="DLG11" s="238"/>
      <c r="DLH11" s="238"/>
      <c r="DLI11" s="238"/>
      <c r="DLJ11" s="238"/>
      <c r="DLK11" s="238"/>
      <c r="DLL11" s="238"/>
      <c r="DLM11" s="238"/>
      <c r="DLN11" s="238"/>
      <c r="DLO11" s="238"/>
      <c r="DLP11" s="238"/>
      <c r="DLQ11" s="238"/>
      <c r="DLR11" s="238"/>
      <c r="DLS11" s="238"/>
      <c r="DLT11" s="238"/>
      <c r="DLU11" s="238"/>
      <c r="DLV11" s="238"/>
      <c r="DLW11" s="238"/>
      <c r="DLX11" s="238"/>
      <c r="DLY11" s="238"/>
      <c r="DLZ11" s="238"/>
      <c r="DMA11" s="238"/>
      <c r="DMB11" s="238"/>
      <c r="DMC11" s="238"/>
      <c r="DMD11" s="238"/>
      <c r="DME11" s="238"/>
      <c r="DMF11" s="238"/>
      <c r="DMG11" s="238"/>
      <c r="DMH11" s="238"/>
      <c r="DMI11" s="238"/>
      <c r="DMJ11" s="238"/>
      <c r="DMK11" s="238"/>
      <c r="DML11" s="238"/>
      <c r="DMM11" s="238"/>
      <c r="DMN11" s="238"/>
      <c r="DMO11" s="238"/>
      <c r="DMP11" s="238"/>
      <c r="DMQ11" s="238"/>
      <c r="DMR11" s="238"/>
      <c r="DMS11" s="238"/>
      <c r="DMT11" s="238"/>
      <c r="DMU11" s="238"/>
      <c r="DMV11" s="238"/>
      <c r="DMW11" s="238"/>
      <c r="DMX11" s="238"/>
      <c r="DMY11" s="238"/>
      <c r="DMZ11" s="238"/>
      <c r="DNA11" s="238"/>
      <c r="DNB11" s="238"/>
      <c r="DNC11" s="238"/>
      <c r="DND11" s="238"/>
      <c r="DNE11" s="238"/>
      <c r="DNF11" s="238"/>
      <c r="DNG11" s="238"/>
      <c r="DNH11" s="238"/>
      <c r="DNI11" s="238"/>
      <c r="DNJ11" s="238"/>
      <c r="DNK11" s="238"/>
      <c r="DNL11" s="238"/>
      <c r="DNM11" s="238"/>
      <c r="DNN11" s="238"/>
      <c r="DNO11" s="238"/>
      <c r="DNP11" s="238"/>
      <c r="DNQ11" s="238"/>
      <c r="DNR11" s="238"/>
      <c r="DNS11" s="238"/>
      <c r="DNT11" s="238"/>
      <c r="DNU11" s="238"/>
      <c r="DNV11" s="238"/>
      <c r="DNW11" s="238"/>
      <c r="DNX11" s="238"/>
      <c r="DNY11" s="238"/>
      <c r="DNZ11" s="238"/>
      <c r="DOA11" s="238"/>
      <c r="DOB11" s="238"/>
      <c r="DOC11" s="238"/>
      <c r="DOD11" s="238"/>
      <c r="DOE11" s="238"/>
      <c r="DOF11" s="238"/>
      <c r="DOG11" s="238"/>
      <c r="DOH11" s="238"/>
      <c r="DOI11" s="238"/>
      <c r="DOJ11" s="238"/>
      <c r="DOK11" s="238"/>
      <c r="DOL11" s="238"/>
      <c r="DOM11" s="238"/>
      <c r="DON11" s="238"/>
      <c r="DOO11" s="238"/>
      <c r="DOP11" s="238"/>
      <c r="DOQ11" s="238"/>
      <c r="DOR11" s="238"/>
      <c r="DOS11" s="238"/>
      <c r="DOT11" s="238"/>
      <c r="DOU11" s="238"/>
      <c r="DOV11" s="238"/>
      <c r="DOW11" s="238"/>
      <c r="DOX11" s="238"/>
      <c r="DOY11" s="238"/>
      <c r="DOZ11" s="238"/>
      <c r="DPA11" s="238"/>
      <c r="DPB11" s="238"/>
      <c r="DPC11" s="238"/>
      <c r="DPD11" s="238"/>
      <c r="DPE11" s="238"/>
      <c r="DPF11" s="238"/>
      <c r="DPG11" s="238"/>
      <c r="DPH11" s="238"/>
      <c r="DPI11" s="238"/>
      <c r="DPJ11" s="238"/>
      <c r="DPK11" s="238"/>
      <c r="DPL11" s="238"/>
      <c r="DPM11" s="238"/>
      <c r="DPN11" s="238"/>
      <c r="DPO11" s="238"/>
      <c r="DPP11" s="238"/>
      <c r="DPQ11" s="238"/>
      <c r="DPR11" s="238"/>
      <c r="DPS11" s="238"/>
      <c r="DPT11" s="238"/>
      <c r="DPU11" s="238"/>
      <c r="DPV11" s="238"/>
      <c r="DPW11" s="238"/>
      <c r="DPX11" s="238"/>
      <c r="DPY11" s="238"/>
      <c r="DPZ11" s="238"/>
      <c r="DQA11" s="238"/>
      <c r="DQB11" s="238"/>
      <c r="DQC11" s="238"/>
      <c r="DQD11" s="238"/>
      <c r="DQE11" s="238"/>
      <c r="DQF11" s="238"/>
      <c r="DQG11" s="238"/>
      <c r="DQH11" s="238"/>
      <c r="DQI11" s="238"/>
      <c r="DQJ11" s="238"/>
      <c r="DQK11" s="238"/>
      <c r="DQL11" s="238"/>
      <c r="DQM11" s="238"/>
      <c r="DQN11" s="238"/>
      <c r="DQO11" s="238"/>
      <c r="DQP11" s="238"/>
      <c r="DQQ11" s="238"/>
      <c r="DQR11" s="238"/>
      <c r="DQS11" s="238"/>
      <c r="DQT11" s="238"/>
      <c r="DQU11" s="238"/>
      <c r="DQV11" s="238"/>
      <c r="DQW11" s="238"/>
      <c r="DQX11" s="238"/>
      <c r="DQY11" s="238"/>
      <c r="DQZ11" s="238"/>
      <c r="DRA11" s="238"/>
      <c r="DRB11" s="238"/>
      <c r="DRC11" s="238"/>
      <c r="DRD11" s="238"/>
      <c r="DRE11" s="238"/>
      <c r="DRF11" s="238"/>
      <c r="DRG11" s="238"/>
      <c r="DRH11" s="238"/>
      <c r="DRI11" s="238"/>
      <c r="DRJ11" s="238"/>
      <c r="DRK11" s="238"/>
      <c r="DRL11" s="238"/>
      <c r="DRM11" s="238"/>
      <c r="DRN11" s="238"/>
      <c r="DRO11" s="238"/>
      <c r="DRP11" s="238"/>
      <c r="DRQ11" s="238"/>
      <c r="DRR11" s="238"/>
      <c r="DRS11" s="238"/>
      <c r="DRT11" s="238"/>
      <c r="DRU11" s="238"/>
      <c r="DRV11" s="238"/>
      <c r="DRW11" s="238"/>
      <c r="DRX11" s="238"/>
      <c r="DRY11" s="238"/>
      <c r="DRZ11" s="238"/>
      <c r="DSA11" s="238"/>
      <c r="DSB11" s="238"/>
      <c r="DSC11" s="238"/>
      <c r="DSD11" s="238"/>
      <c r="DSE11" s="238"/>
      <c r="DSF11" s="238"/>
      <c r="DSG11" s="238"/>
      <c r="DSH11" s="238"/>
      <c r="DSI11" s="238"/>
      <c r="DSJ11" s="238"/>
      <c r="DSK11" s="238"/>
      <c r="DSL11" s="238"/>
      <c r="DSM11" s="238"/>
      <c r="DSN11" s="238"/>
      <c r="DSO11" s="238"/>
      <c r="DSP11" s="238"/>
      <c r="DSQ11" s="238"/>
      <c r="DSR11" s="238"/>
      <c r="DSS11" s="238"/>
      <c r="DST11" s="238"/>
      <c r="DSU11" s="238"/>
      <c r="DSV11" s="238"/>
      <c r="DSW11" s="238"/>
      <c r="DSX11" s="238"/>
      <c r="DSY11" s="238"/>
      <c r="DSZ11" s="238"/>
      <c r="DTA11" s="238"/>
      <c r="DTB11" s="238"/>
      <c r="DTC11" s="238"/>
      <c r="DTD11" s="238"/>
      <c r="DTE11" s="238"/>
      <c r="DTF11" s="238"/>
      <c r="DTG11" s="238"/>
      <c r="DTH11" s="238"/>
      <c r="DTI11" s="238"/>
      <c r="DTJ11" s="238"/>
      <c r="DTK11" s="238"/>
      <c r="DTL11" s="238"/>
      <c r="DTM11" s="238"/>
      <c r="DTN11" s="238"/>
      <c r="DTO11" s="238"/>
      <c r="DTP11" s="238"/>
      <c r="DTQ11" s="238"/>
      <c r="DTR11" s="238"/>
      <c r="DTS11" s="238"/>
      <c r="DTT11" s="238"/>
      <c r="DTU11" s="238"/>
      <c r="DTV11" s="238"/>
      <c r="DTW11" s="238"/>
      <c r="DTX11" s="238"/>
      <c r="DTY11" s="238"/>
      <c r="DTZ11" s="238"/>
      <c r="DUA11" s="238"/>
      <c r="DUB11" s="238"/>
      <c r="DUC11" s="238"/>
      <c r="DUD11" s="238"/>
      <c r="DUE11" s="238"/>
      <c r="DUF11" s="238"/>
      <c r="DUG11" s="238"/>
      <c r="DUH11" s="238"/>
      <c r="DUI11" s="238"/>
      <c r="DUJ11" s="238"/>
      <c r="DUK11" s="238"/>
      <c r="DUL11" s="238"/>
      <c r="DUM11" s="238"/>
      <c r="DUN11" s="238"/>
      <c r="DUO11" s="238"/>
      <c r="DUP11" s="238"/>
      <c r="DUQ11" s="238"/>
      <c r="DUR11" s="238"/>
      <c r="DUS11" s="238"/>
      <c r="DUT11" s="238"/>
      <c r="DUU11" s="238"/>
      <c r="DUV11" s="238"/>
      <c r="DUW11" s="238"/>
      <c r="DUX11" s="238"/>
      <c r="DUY11" s="238"/>
      <c r="DUZ11" s="238"/>
      <c r="DVA11" s="238"/>
      <c r="DVB11" s="238"/>
      <c r="DVC11" s="238"/>
      <c r="DVD11" s="238"/>
      <c r="DVE11" s="238"/>
      <c r="DVF11" s="238"/>
      <c r="DVG11" s="238"/>
      <c r="DVH11" s="238"/>
      <c r="DVI11" s="238"/>
      <c r="DVJ11" s="238"/>
      <c r="DVK11" s="238"/>
      <c r="DVL11" s="238"/>
      <c r="DVM11" s="238"/>
      <c r="DVN11" s="238"/>
      <c r="DVO11" s="238"/>
      <c r="DVP11" s="238"/>
      <c r="DVQ11" s="238"/>
      <c r="DVR11" s="238"/>
      <c r="DVS11" s="238"/>
      <c r="DVT11" s="238"/>
      <c r="DVU11" s="238"/>
      <c r="DVV11" s="238"/>
      <c r="DVW11" s="238"/>
      <c r="DVX11" s="238"/>
      <c r="DVY11" s="238"/>
      <c r="DVZ11" s="238"/>
      <c r="DWA11" s="238"/>
      <c r="DWB11" s="238"/>
      <c r="DWC11" s="238"/>
      <c r="DWD11" s="238"/>
      <c r="DWE11" s="238"/>
      <c r="DWF11" s="238"/>
      <c r="DWG11" s="238"/>
      <c r="DWH11" s="238"/>
      <c r="DWI11" s="238"/>
      <c r="DWJ11" s="238"/>
      <c r="DWK11" s="238"/>
      <c r="DWL11" s="238"/>
      <c r="DWM11" s="238"/>
      <c r="DWN11" s="238"/>
      <c r="DWO11" s="238"/>
      <c r="DWP11" s="238"/>
      <c r="DWQ11" s="238"/>
      <c r="DWR11" s="238"/>
      <c r="DWS11" s="238"/>
      <c r="DWT11" s="238"/>
      <c r="DWU11" s="238"/>
      <c r="DWV11" s="238"/>
      <c r="DWW11" s="238"/>
      <c r="DWX11" s="238"/>
      <c r="DWY11" s="238"/>
      <c r="DWZ11" s="238"/>
      <c r="DXA11" s="238"/>
      <c r="DXB11" s="238"/>
      <c r="DXC11" s="238"/>
      <c r="DXD11" s="238"/>
      <c r="DXE11" s="238"/>
      <c r="DXF11" s="238"/>
      <c r="DXG11" s="238"/>
      <c r="DXH11" s="238"/>
      <c r="DXI11" s="238"/>
      <c r="DXJ11" s="238"/>
      <c r="DXK11" s="238"/>
      <c r="DXL11" s="238"/>
      <c r="DXM11" s="238"/>
      <c r="DXN11" s="238"/>
      <c r="DXO11" s="238"/>
      <c r="DXP11" s="238"/>
      <c r="DXQ11" s="238"/>
      <c r="DXR11" s="238"/>
      <c r="DXS11" s="238"/>
      <c r="DXT11" s="238"/>
      <c r="DXU11" s="238"/>
      <c r="DXV11" s="238"/>
      <c r="DXW11" s="238"/>
      <c r="DXX11" s="238"/>
      <c r="DXY11" s="238"/>
      <c r="DXZ11" s="238"/>
      <c r="DYA11" s="238"/>
      <c r="DYB11" s="238"/>
      <c r="DYC11" s="238"/>
      <c r="DYD11" s="238"/>
      <c r="DYE11" s="238"/>
      <c r="DYF11" s="238"/>
      <c r="DYG11" s="238"/>
      <c r="DYH11" s="238"/>
      <c r="DYI11" s="238"/>
      <c r="DYJ11" s="238"/>
      <c r="DYK11" s="238"/>
      <c r="DYL11" s="238"/>
      <c r="DYM11" s="238"/>
      <c r="DYN11" s="238"/>
      <c r="DYO11" s="238"/>
      <c r="DYP11" s="238"/>
      <c r="DYQ11" s="238"/>
      <c r="DYR11" s="238"/>
      <c r="DYS11" s="238"/>
      <c r="DYT11" s="238"/>
      <c r="DYU11" s="238"/>
      <c r="DYV11" s="238"/>
      <c r="DYW11" s="238"/>
      <c r="DYX11" s="238"/>
      <c r="DYY11" s="238"/>
      <c r="DYZ11" s="238"/>
      <c r="DZA11" s="238"/>
      <c r="DZB11" s="238"/>
      <c r="DZC11" s="238"/>
      <c r="DZD11" s="238"/>
      <c r="DZE11" s="238"/>
      <c r="DZF11" s="238"/>
      <c r="DZG11" s="238"/>
      <c r="DZH11" s="238"/>
      <c r="DZI11" s="238"/>
      <c r="DZJ11" s="238"/>
      <c r="DZK11" s="238"/>
      <c r="DZL11" s="238"/>
      <c r="DZM11" s="238"/>
      <c r="DZN11" s="238"/>
      <c r="DZO11" s="238"/>
      <c r="DZP11" s="238"/>
      <c r="DZQ11" s="238"/>
      <c r="DZR11" s="238"/>
      <c r="DZS11" s="238"/>
      <c r="DZT11" s="238"/>
      <c r="DZU11" s="238"/>
      <c r="DZV11" s="238"/>
      <c r="DZW11" s="238"/>
      <c r="DZX11" s="238"/>
      <c r="DZY11" s="238"/>
      <c r="DZZ11" s="238"/>
      <c r="EAA11" s="238"/>
      <c r="EAB11" s="238"/>
      <c r="EAC11" s="238"/>
      <c r="EAD11" s="238"/>
      <c r="EAE11" s="238"/>
      <c r="EAF11" s="238"/>
      <c r="EAG11" s="238"/>
      <c r="EAH11" s="238"/>
      <c r="EAI11" s="238"/>
      <c r="EAJ11" s="238"/>
      <c r="EAK11" s="238"/>
      <c r="EAL11" s="238"/>
      <c r="EAM11" s="238"/>
      <c r="EAN11" s="238"/>
      <c r="EAO11" s="238"/>
      <c r="EAP11" s="238"/>
      <c r="EAQ11" s="238"/>
      <c r="EAR11" s="238"/>
      <c r="EAS11" s="238"/>
      <c r="EAT11" s="238"/>
      <c r="EAU11" s="238"/>
      <c r="EAV11" s="238"/>
      <c r="EAW11" s="238"/>
      <c r="EAX11" s="238"/>
      <c r="EAY11" s="238"/>
      <c r="EAZ11" s="238"/>
      <c r="EBA11" s="238"/>
      <c r="EBB11" s="238"/>
      <c r="EBC11" s="238"/>
      <c r="EBD11" s="238"/>
      <c r="EBE11" s="238"/>
      <c r="EBF11" s="238"/>
      <c r="EBG11" s="238"/>
      <c r="EBH11" s="238"/>
      <c r="EBI11" s="238"/>
      <c r="EBJ11" s="238"/>
      <c r="EBK11" s="238"/>
      <c r="EBL11" s="238"/>
      <c r="EBM11" s="238"/>
      <c r="EBN11" s="238"/>
      <c r="EBO11" s="238"/>
      <c r="EBP11" s="238"/>
      <c r="EBQ11" s="238"/>
      <c r="EBR11" s="238"/>
      <c r="EBS11" s="238"/>
      <c r="EBT11" s="238"/>
      <c r="EBU11" s="238"/>
      <c r="EBV11" s="238"/>
      <c r="EBW11" s="238"/>
      <c r="EBX11" s="238"/>
      <c r="EBY11" s="238"/>
      <c r="EBZ11" s="238"/>
      <c r="ECA11" s="238"/>
      <c r="ECB11" s="238"/>
      <c r="ECC11" s="238"/>
      <c r="ECD11" s="238"/>
      <c r="ECE11" s="238"/>
      <c r="ECF11" s="238"/>
      <c r="ECG11" s="238"/>
      <c r="ECH11" s="238"/>
      <c r="ECI11" s="238"/>
      <c r="ECJ11" s="238"/>
      <c r="ECK11" s="238"/>
      <c r="ECL11" s="238"/>
      <c r="ECM11" s="238"/>
      <c r="ECN11" s="238"/>
      <c r="ECO11" s="238"/>
      <c r="ECP11" s="238"/>
      <c r="ECQ11" s="238"/>
      <c r="ECR11" s="238"/>
      <c r="ECS11" s="238"/>
      <c r="ECT11" s="238"/>
      <c r="ECU11" s="238"/>
      <c r="ECV11" s="238"/>
      <c r="ECW11" s="238"/>
      <c r="ECX11" s="238"/>
      <c r="ECY11" s="238"/>
      <c r="ECZ11" s="238"/>
      <c r="EDA11" s="238"/>
      <c r="EDB11" s="238"/>
      <c r="EDC11" s="238"/>
      <c r="EDD11" s="238"/>
      <c r="EDE11" s="238"/>
      <c r="EDF11" s="238"/>
      <c r="EDG11" s="238"/>
      <c r="EDH11" s="238"/>
      <c r="EDI11" s="238"/>
      <c r="EDJ11" s="238"/>
      <c r="EDK11" s="238"/>
      <c r="EDL11" s="238"/>
      <c r="EDM11" s="238"/>
      <c r="EDN11" s="238"/>
      <c r="EDO11" s="238"/>
      <c r="EDP11" s="238"/>
      <c r="EDQ11" s="238"/>
      <c r="EDR11" s="238"/>
      <c r="EDS11" s="238"/>
      <c r="EDT11" s="238"/>
      <c r="EDU11" s="238"/>
      <c r="EDV11" s="238"/>
      <c r="EDW11" s="238"/>
      <c r="EDX11" s="238"/>
      <c r="EDY11" s="238"/>
      <c r="EDZ11" s="238"/>
      <c r="EEA11" s="238"/>
      <c r="EEB11" s="238"/>
      <c r="EEC11" s="238"/>
      <c r="EED11" s="238"/>
      <c r="EEE11" s="238"/>
      <c r="EEF11" s="238"/>
      <c r="EEG11" s="238"/>
      <c r="EEH11" s="238"/>
      <c r="EEI11" s="238"/>
      <c r="EEJ11" s="238"/>
      <c r="EEK11" s="238"/>
      <c r="EEL11" s="238"/>
      <c r="EEM11" s="238"/>
      <c r="EEN11" s="238"/>
      <c r="EEO11" s="238"/>
      <c r="EEP11" s="238"/>
      <c r="EEQ11" s="238"/>
      <c r="EER11" s="238"/>
      <c r="EES11" s="238"/>
      <c r="EET11" s="238"/>
      <c r="EEU11" s="238"/>
      <c r="EEV11" s="238"/>
      <c r="EEW11" s="238"/>
      <c r="EEX11" s="238"/>
      <c r="EEY11" s="238"/>
      <c r="EEZ11" s="238"/>
      <c r="EFA11" s="238"/>
      <c r="EFB11" s="238"/>
      <c r="EFC11" s="238"/>
      <c r="EFD11" s="238"/>
      <c r="EFE11" s="238"/>
      <c r="EFF11" s="238"/>
      <c r="EFG11" s="238"/>
      <c r="EFH11" s="238"/>
      <c r="EFI11" s="238"/>
      <c r="EFJ11" s="238"/>
      <c r="EFK11" s="238"/>
      <c r="EFL11" s="238"/>
      <c r="EFM11" s="238"/>
      <c r="EFN11" s="238"/>
      <c r="EFO11" s="238"/>
      <c r="EFP11" s="238"/>
      <c r="EFQ11" s="238"/>
      <c r="EFR11" s="238"/>
      <c r="EFS11" s="238"/>
      <c r="EFT11" s="238"/>
      <c r="EFU11" s="238"/>
      <c r="EFV11" s="238"/>
      <c r="EFW11" s="238"/>
      <c r="EFX11" s="238"/>
      <c r="EFY11" s="238"/>
      <c r="EFZ11" s="238"/>
      <c r="EGA11" s="238"/>
      <c r="EGB11" s="238"/>
      <c r="EGC11" s="238"/>
      <c r="EGD11" s="238"/>
      <c r="EGE11" s="238"/>
      <c r="EGF11" s="238"/>
      <c r="EGG11" s="238"/>
      <c r="EGH11" s="238"/>
      <c r="EGI11" s="238"/>
      <c r="EGJ11" s="238"/>
      <c r="EGK11" s="238"/>
      <c r="EGL11" s="238"/>
      <c r="EGM11" s="238"/>
      <c r="EGN11" s="238"/>
      <c r="EGO11" s="238"/>
      <c r="EGP11" s="238"/>
      <c r="EGQ11" s="238"/>
      <c r="EGR11" s="238"/>
      <c r="EGS11" s="238"/>
      <c r="EGT11" s="238"/>
      <c r="EGU11" s="238"/>
      <c r="EGV11" s="238"/>
      <c r="EGW11" s="238"/>
      <c r="EGX11" s="238"/>
      <c r="EGY11" s="238"/>
      <c r="EGZ11" s="238"/>
      <c r="EHA11" s="238"/>
      <c r="EHB11" s="238"/>
      <c r="EHC11" s="238"/>
      <c r="EHD11" s="238"/>
      <c r="EHE11" s="238"/>
      <c r="EHF11" s="238"/>
      <c r="EHG11" s="238"/>
      <c r="EHH11" s="238"/>
      <c r="EHI11" s="238"/>
      <c r="EHJ11" s="238"/>
      <c r="EHK11" s="238"/>
      <c r="EHL11" s="238"/>
      <c r="EHM11" s="238"/>
      <c r="EHN11" s="238"/>
      <c r="EHO11" s="238"/>
      <c r="EHP11" s="238"/>
      <c r="EHQ11" s="238"/>
      <c r="EHR11" s="238"/>
      <c r="EHS11" s="238"/>
      <c r="EHT11" s="238"/>
      <c r="EHU11" s="238"/>
      <c r="EHV11" s="238"/>
      <c r="EHW11" s="238"/>
      <c r="EHX11" s="238"/>
      <c r="EHY11" s="238"/>
      <c r="EHZ11" s="238"/>
      <c r="EIA11" s="238"/>
      <c r="EIB11" s="238"/>
      <c r="EIC11" s="238"/>
      <c r="EID11" s="238"/>
      <c r="EIE11" s="238"/>
      <c r="EIF11" s="238"/>
      <c r="EIG11" s="238"/>
      <c r="EIH11" s="238"/>
      <c r="EII11" s="238"/>
      <c r="EIJ11" s="238"/>
      <c r="EIK11" s="238"/>
      <c r="EIL11" s="238"/>
      <c r="EIM11" s="238"/>
      <c r="EIN11" s="238"/>
      <c r="EIO11" s="238"/>
      <c r="EIP11" s="238"/>
      <c r="EIQ11" s="238"/>
      <c r="EIR11" s="238"/>
      <c r="EIS11" s="238"/>
      <c r="EIT11" s="238"/>
      <c r="EIU11" s="238"/>
      <c r="EIV11" s="238"/>
      <c r="EIW11" s="238"/>
      <c r="EIX11" s="238"/>
      <c r="EIY11" s="238"/>
      <c r="EIZ11" s="238"/>
      <c r="EJA11" s="238"/>
      <c r="EJB11" s="238"/>
      <c r="EJC11" s="238"/>
      <c r="EJD11" s="238"/>
      <c r="EJE11" s="238"/>
      <c r="EJF11" s="238"/>
      <c r="EJG11" s="238"/>
      <c r="EJH11" s="238"/>
      <c r="EJI11" s="238"/>
      <c r="EJJ11" s="238"/>
      <c r="EJK11" s="238"/>
      <c r="EJL11" s="238"/>
      <c r="EJM11" s="238"/>
      <c r="EJN11" s="238"/>
      <c r="EJO11" s="238"/>
      <c r="EJP11" s="238"/>
      <c r="EJQ11" s="238"/>
      <c r="EJR11" s="238"/>
      <c r="EJS11" s="238"/>
      <c r="EJT11" s="238"/>
      <c r="EJU11" s="238"/>
      <c r="EJV11" s="238"/>
      <c r="EJW11" s="238"/>
      <c r="EJX11" s="238"/>
      <c r="EJY11" s="238"/>
      <c r="EJZ11" s="238"/>
      <c r="EKA11" s="238"/>
      <c r="EKB11" s="238"/>
      <c r="EKC11" s="238"/>
      <c r="EKD11" s="238"/>
      <c r="EKE11" s="238"/>
      <c r="EKF11" s="238"/>
      <c r="EKG11" s="238"/>
      <c r="EKH11" s="238"/>
      <c r="EKI11" s="238"/>
      <c r="EKJ11" s="238"/>
      <c r="EKK11" s="238"/>
      <c r="EKL11" s="238"/>
      <c r="EKM11" s="238"/>
      <c r="EKN11" s="238"/>
      <c r="EKO11" s="238"/>
      <c r="EKP11" s="238"/>
      <c r="EKQ11" s="238"/>
      <c r="EKR11" s="238"/>
      <c r="EKS11" s="238"/>
      <c r="EKT11" s="238"/>
      <c r="EKU11" s="238"/>
      <c r="EKV11" s="238"/>
      <c r="EKW11" s="238"/>
      <c r="EKX11" s="238"/>
      <c r="EKY11" s="238"/>
      <c r="EKZ11" s="238"/>
      <c r="ELA11" s="238"/>
      <c r="ELB11" s="238"/>
      <c r="ELC11" s="238"/>
      <c r="ELD11" s="238"/>
      <c r="ELE11" s="238"/>
      <c r="ELF11" s="238"/>
      <c r="ELG11" s="238"/>
      <c r="ELH11" s="238"/>
      <c r="ELI11" s="238"/>
      <c r="ELJ11" s="238"/>
      <c r="ELK11" s="238"/>
      <c r="ELL11" s="238"/>
      <c r="ELM11" s="238"/>
      <c r="ELN11" s="238"/>
      <c r="ELO11" s="238"/>
      <c r="ELP11" s="238"/>
      <c r="ELQ11" s="238"/>
      <c r="ELR11" s="238"/>
      <c r="ELS11" s="238"/>
      <c r="ELT11" s="238"/>
      <c r="ELU11" s="238"/>
      <c r="ELV11" s="238"/>
      <c r="ELW11" s="238"/>
      <c r="ELX11" s="238"/>
      <c r="ELY11" s="238"/>
      <c r="ELZ11" s="238"/>
      <c r="EMA11" s="238"/>
      <c r="EMB11" s="238"/>
      <c r="EMC11" s="238"/>
      <c r="EMD11" s="238"/>
      <c r="EME11" s="238"/>
      <c r="EMF11" s="238"/>
      <c r="EMG11" s="238"/>
      <c r="EMH11" s="238"/>
      <c r="EMI11" s="238"/>
      <c r="EMJ11" s="238"/>
      <c r="EMK11" s="238"/>
      <c r="EML11" s="238"/>
      <c r="EMM11" s="238"/>
      <c r="EMN11" s="238"/>
      <c r="EMO11" s="238"/>
      <c r="EMP11" s="238"/>
      <c r="EMQ11" s="238"/>
      <c r="EMR11" s="238"/>
      <c r="EMS11" s="238"/>
      <c r="EMT11" s="238"/>
      <c r="EMU11" s="238"/>
      <c r="EMV11" s="238"/>
      <c r="EMW11" s="238"/>
      <c r="EMX11" s="238"/>
      <c r="EMY11" s="238"/>
      <c r="EMZ11" s="238"/>
      <c r="ENA11" s="238"/>
      <c r="ENB11" s="238"/>
      <c r="ENC11" s="238"/>
      <c r="END11" s="238"/>
      <c r="ENE11" s="238"/>
      <c r="ENF11" s="238"/>
      <c r="ENG11" s="238"/>
      <c r="ENH11" s="238"/>
      <c r="ENI11" s="238"/>
      <c r="ENJ11" s="238"/>
      <c r="ENK11" s="238"/>
      <c r="ENL11" s="238"/>
      <c r="ENM11" s="238"/>
      <c r="ENN11" s="238"/>
      <c r="ENO11" s="238"/>
      <c r="ENP11" s="238"/>
      <c r="ENQ11" s="238"/>
      <c r="ENR11" s="238"/>
      <c r="ENS11" s="238"/>
      <c r="ENT11" s="238"/>
      <c r="ENU11" s="238"/>
      <c r="ENV11" s="238"/>
      <c r="ENW11" s="238"/>
      <c r="ENX11" s="238"/>
      <c r="ENY11" s="238"/>
      <c r="ENZ11" s="238"/>
      <c r="EOA11" s="238"/>
      <c r="EOB11" s="238"/>
      <c r="EOC11" s="238"/>
      <c r="EOD11" s="238"/>
      <c r="EOE11" s="238"/>
      <c r="EOF11" s="238"/>
      <c r="EOG11" s="238"/>
      <c r="EOH11" s="238"/>
      <c r="EOI11" s="238"/>
      <c r="EOJ11" s="238"/>
      <c r="EOK11" s="238"/>
      <c r="EOL11" s="238"/>
      <c r="EOM11" s="238"/>
      <c r="EON11" s="238"/>
      <c r="EOO11" s="238"/>
      <c r="EOP11" s="238"/>
      <c r="EOQ11" s="238"/>
      <c r="EOR11" s="238"/>
      <c r="EOS11" s="238"/>
      <c r="EOT11" s="238"/>
      <c r="EOU11" s="238"/>
      <c r="EOV11" s="238"/>
      <c r="EOW11" s="238"/>
      <c r="EOX11" s="238"/>
      <c r="EOY11" s="238"/>
      <c r="EOZ11" s="238"/>
      <c r="EPA11" s="238"/>
      <c r="EPB11" s="238"/>
      <c r="EPC11" s="238"/>
      <c r="EPD11" s="238"/>
      <c r="EPE11" s="238"/>
      <c r="EPF11" s="238"/>
      <c r="EPG11" s="238"/>
      <c r="EPH11" s="238"/>
      <c r="EPI11" s="238"/>
      <c r="EPJ11" s="238"/>
      <c r="EPK11" s="238"/>
      <c r="EPL11" s="238"/>
      <c r="EPM11" s="238"/>
      <c r="EPN11" s="238"/>
      <c r="EPO11" s="238"/>
      <c r="EPP11" s="238"/>
      <c r="EPQ11" s="238"/>
      <c r="EPR11" s="238"/>
      <c r="EPS11" s="238"/>
      <c r="EPT11" s="238"/>
      <c r="EPU11" s="238"/>
      <c r="EPV11" s="238"/>
      <c r="EPW11" s="238"/>
      <c r="EPX11" s="238"/>
      <c r="EPY11" s="238"/>
      <c r="EPZ11" s="238"/>
      <c r="EQA11" s="238"/>
      <c r="EQB11" s="238"/>
      <c r="EQC11" s="238"/>
      <c r="EQD11" s="238"/>
      <c r="EQE11" s="238"/>
      <c r="EQF11" s="238"/>
      <c r="EQG11" s="238"/>
      <c r="EQH11" s="238"/>
      <c r="EQI11" s="238"/>
      <c r="EQJ11" s="238"/>
      <c r="EQK11" s="238"/>
      <c r="EQL11" s="238"/>
      <c r="EQM11" s="238"/>
      <c r="EQN11" s="238"/>
      <c r="EQO11" s="238"/>
      <c r="EQP11" s="238"/>
      <c r="EQQ11" s="238"/>
      <c r="EQR11" s="238"/>
      <c r="EQS11" s="238"/>
      <c r="EQT11" s="238"/>
      <c r="EQU11" s="238"/>
      <c r="EQV11" s="238"/>
      <c r="EQW11" s="238"/>
      <c r="EQX11" s="238"/>
      <c r="EQY11" s="238"/>
      <c r="EQZ11" s="238"/>
      <c r="ERA11" s="238"/>
      <c r="ERB11" s="238"/>
      <c r="ERC11" s="238"/>
      <c r="ERD11" s="238"/>
      <c r="ERE11" s="238"/>
      <c r="ERF11" s="238"/>
      <c r="ERG11" s="238"/>
      <c r="ERH11" s="238"/>
      <c r="ERI11" s="238"/>
      <c r="ERJ11" s="238"/>
      <c r="ERK11" s="238"/>
      <c r="ERL11" s="238"/>
      <c r="ERM11" s="238"/>
      <c r="ERN11" s="238"/>
      <c r="ERO11" s="238"/>
      <c r="ERP11" s="238"/>
      <c r="ERQ11" s="238"/>
      <c r="ERR11" s="238"/>
      <c r="ERS11" s="238"/>
      <c r="ERT11" s="238"/>
      <c r="ERU11" s="238"/>
      <c r="ERV11" s="238"/>
      <c r="ERW11" s="238"/>
      <c r="ERX11" s="238"/>
      <c r="ERY11" s="238"/>
      <c r="ERZ11" s="238"/>
      <c r="ESA11" s="238"/>
      <c r="ESB11" s="238"/>
      <c r="ESC11" s="238"/>
      <c r="ESD11" s="238"/>
      <c r="ESE11" s="238"/>
      <c r="ESF11" s="238"/>
      <c r="ESG11" s="238"/>
      <c r="ESH11" s="238"/>
      <c r="ESI11" s="238"/>
      <c r="ESJ11" s="238"/>
      <c r="ESK11" s="238"/>
      <c r="ESL11" s="238"/>
      <c r="ESM11" s="238"/>
      <c r="ESN11" s="238"/>
      <c r="ESO11" s="238"/>
      <c r="ESP11" s="238"/>
      <c r="ESQ11" s="238"/>
      <c r="ESR11" s="238"/>
      <c r="ESS11" s="238"/>
      <c r="EST11" s="238"/>
      <c r="ESU11" s="238"/>
      <c r="ESV11" s="238"/>
      <c r="ESW11" s="238"/>
      <c r="ESX11" s="238"/>
      <c r="ESY11" s="238"/>
      <c r="ESZ11" s="238"/>
      <c r="ETA11" s="238"/>
      <c r="ETB11" s="238"/>
      <c r="ETC11" s="238"/>
      <c r="ETD11" s="238"/>
      <c r="ETE11" s="238"/>
      <c r="ETF11" s="238"/>
      <c r="ETG11" s="238"/>
      <c r="ETH11" s="238"/>
      <c r="ETI11" s="238"/>
      <c r="ETJ11" s="238"/>
      <c r="ETK11" s="238"/>
      <c r="ETL11" s="238"/>
      <c r="ETM11" s="238"/>
      <c r="ETN11" s="238"/>
      <c r="ETO11" s="238"/>
      <c r="ETP11" s="238"/>
      <c r="ETQ11" s="238"/>
      <c r="ETR11" s="238"/>
      <c r="ETS11" s="238"/>
      <c r="ETT11" s="238"/>
      <c r="ETU11" s="238"/>
      <c r="ETV11" s="238"/>
      <c r="ETW11" s="238"/>
      <c r="ETX11" s="238"/>
      <c r="ETY11" s="238"/>
      <c r="ETZ11" s="238"/>
      <c r="EUA11" s="238"/>
      <c r="EUB11" s="238"/>
      <c r="EUC11" s="238"/>
      <c r="EUD11" s="238"/>
      <c r="EUE11" s="238"/>
      <c r="EUF11" s="238"/>
      <c r="EUG11" s="238"/>
      <c r="EUH11" s="238"/>
      <c r="EUI11" s="238"/>
      <c r="EUJ11" s="238"/>
      <c r="EUK11" s="238"/>
      <c r="EUL11" s="238"/>
      <c r="EUM11" s="238"/>
      <c r="EUN11" s="238"/>
      <c r="EUO11" s="238"/>
      <c r="EUP11" s="238"/>
      <c r="EUQ11" s="238"/>
      <c r="EUR11" s="238"/>
      <c r="EUS11" s="238"/>
      <c r="EUT11" s="238"/>
      <c r="EUU11" s="238"/>
      <c r="EUV11" s="238"/>
      <c r="EUW11" s="238"/>
      <c r="EUX11" s="238"/>
      <c r="EUY11" s="238"/>
      <c r="EUZ11" s="238"/>
      <c r="EVA11" s="238"/>
      <c r="EVB11" s="238"/>
      <c r="EVC11" s="238"/>
      <c r="EVD11" s="238"/>
      <c r="EVE11" s="238"/>
      <c r="EVF11" s="238"/>
      <c r="EVG11" s="238"/>
      <c r="EVH11" s="238"/>
      <c r="EVI11" s="238"/>
      <c r="EVJ11" s="238"/>
      <c r="EVK11" s="238"/>
      <c r="EVL11" s="238"/>
      <c r="EVM11" s="238"/>
      <c r="EVN11" s="238"/>
      <c r="EVO11" s="238"/>
      <c r="EVP11" s="238"/>
      <c r="EVQ11" s="238"/>
      <c r="EVR11" s="238"/>
      <c r="EVS11" s="238"/>
      <c r="EVT11" s="238"/>
      <c r="EVU11" s="238"/>
      <c r="EVV11" s="238"/>
      <c r="EVW11" s="238"/>
      <c r="EVX11" s="238"/>
      <c r="EVY11" s="238"/>
      <c r="EVZ11" s="238"/>
      <c r="EWA11" s="238"/>
      <c r="EWB11" s="238"/>
      <c r="EWC11" s="238"/>
      <c r="EWD11" s="238"/>
      <c r="EWE11" s="238"/>
      <c r="EWF11" s="238"/>
      <c r="EWG11" s="238"/>
      <c r="EWH11" s="238"/>
      <c r="EWI11" s="238"/>
      <c r="EWJ11" s="238"/>
      <c r="EWK11" s="238"/>
      <c r="EWL11" s="238"/>
      <c r="EWM11" s="238"/>
      <c r="EWN11" s="238"/>
      <c r="EWO11" s="238"/>
      <c r="EWP11" s="238"/>
      <c r="EWQ11" s="238"/>
      <c r="EWR11" s="238"/>
      <c r="EWS11" s="238"/>
      <c r="EWT11" s="238"/>
      <c r="EWU11" s="238"/>
      <c r="EWV11" s="238"/>
      <c r="EWW11" s="238"/>
      <c r="EWX11" s="238"/>
      <c r="EWY11" s="238"/>
      <c r="EWZ11" s="238"/>
      <c r="EXA11" s="238"/>
      <c r="EXB11" s="238"/>
      <c r="EXC11" s="238"/>
      <c r="EXD11" s="238"/>
      <c r="EXE11" s="238"/>
      <c r="EXF11" s="238"/>
      <c r="EXG11" s="238"/>
      <c r="EXH11" s="238"/>
      <c r="EXI11" s="238"/>
      <c r="EXJ11" s="238"/>
      <c r="EXK11" s="238"/>
      <c r="EXL11" s="238"/>
      <c r="EXM11" s="238"/>
      <c r="EXN11" s="238"/>
      <c r="EXO11" s="238"/>
      <c r="EXP11" s="238"/>
      <c r="EXQ11" s="238"/>
      <c r="EXR11" s="238"/>
      <c r="EXS11" s="238"/>
      <c r="EXT11" s="238"/>
      <c r="EXU11" s="238"/>
      <c r="EXV11" s="238"/>
      <c r="EXW11" s="238"/>
      <c r="EXX11" s="238"/>
      <c r="EXY11" s="238"/>
      <c r="EXZ11" s="238"/>
      <c r="EYA11" s="238"/>
      <c r="EYB11" s="238"/>
      <c r="EYC11" s="238"/>
      <c r="EYD11" s="238"/>
      <c r="EYE11" s="238"/>
      <c r="EYF11" s="238"/>
      <c r="EYG11" s="238"/>
      <c r="EYH11" s="238"/>
      <c r="EYI11" s="238"/>
      <c r="EYJ11" s="238"/>
      <c r="EYK11" s="238"/>
      <c r="EYL11" s="238"/>
      <c r="EYM11" s="238"/>
      <c r="EYN11" s="238"/>
      <c r="EYO11" s="238"/>
      <c r="EYP11" s="238"/>
      <c r="EYQ11" s="238"/>
      <c r="EYR11" s="238"/>
      <c r="EYS11" s="238"/>
      <c r="EYT11" s="238"/>
      <c r="EYU11" s="238"/>
      <c r="EYV11" s="238"/>
      <c r="EYW11" s="238"/>
      <c r="EYX11" s="238"/>
      <c r="EYY11" s="238"/>
      <c r="EYZ11" s="238"/>
      <c r="EZA11" s="238"/>
      <c r="EZB11" s="238"/>
      <c r="EZC11" s="238"/>
      <c r="EZD11" s="238"/>
      <c r="EZE11" s="238"/>
      <c r="EZF11" s="238"/>
      <c r="EZG11" s="238"/>
      <c r="EZH11" s="238"/>
      <c r="EZI11" s="238"/>
      <c r="EZJ11" s="238"/>
      <c r="EZK11" s="238"/>
      <c r="EZL11" s="238"/>
      <c r="EZM11" s="238"/>
      <c r="EZN11" s="238"/>
      <c r="EZO11" s="238"/>
      <c r="EZP11" s="238"/>
      <c r="EZQ11" s="238"/>
      <c r="EZR11" s="238"/>
      <c r="EZS11" s="238"/>
      <c r="EZT11" s="238"/>
      <c r="EZU11" s="238"/>
      <c r="EZV11" s="238"/>
      <c r="EZW11" s="238"/>
      <c r="EZX11" s="238"/>
      <c r="EZY11" s="238"/>
      <c r="EZZ11" s="238"/>
      <c r="FAA11" s="238"/>
      <c r="FAB11" s="238"/>
      <c r="FAC11" s="238"/>
      <c r="FAD11" s="238"/>
      <c r="FAE11" s="238"/>
      <c r="FAF11" s="238"/>
      <c r="FAG11" s="238"/>
      <c r="FAH11" s="238"/>
      <c r="FAI11" s="238"/>
      <c r="FAJ11" s="238"/>
      <c r="FAK11" s="238"/>
      <c r="FAL11" s="238"/>
      <c r="FAM11" s="238"/>
      <c r="FAN11" s="238"/>
      <c r="FAO11" s="238"/>
      <c r="FAP11" s="238"/>
      <c r="FAQ11" s="238"/>
      <c r="FAR11" s="238"/>
      <c r="FAS11" s="238"/>
      <c r="FAT11" s="238"/>
      <c r="FAU11" s="238"/>
      <c r="FAV11" s="238"/>
      <c r="FAW11" s="238"/>
      <c r="FAX11" s="238"/>
      <c r="FAY11" s="238"/>
      <c r="FAZ11" s="238"/>
      <c r="FBA11" s="238"/>
      <c r="FBB11" s="238"/>
      <c r="FBC11" s="238"/>
      <c r="FBD11" s="238"/>
      <c r="FBE11" s="238"/>
      <c r="FBF11" s="238"/>
      <c r="FBG11" s="238"/>
      <c r="FBH11" s="238"/>
      <c r="FBI11" s="238"/>
      <c r="FBJ11" s="238"/>
      <c r="FBK11" s="238"/>
      <c r="FBL11" s="238"/>
      <c r="FBM11" s="238"/>
      <c r="FBN11" s="238"/>
      <c r="FBO11" s="238"/>
      <c r="FBP11" s="238"/>
      <c r="FBQ11" s="238"/>
      <c r="FBR11" s="238"/>
      <c r="FBS11" s="238"/>
      <c r="FBT11" s="238"/>
      <c r="FBU11" s="238"/>
      <c r="FBV11" s="238"/>
      <c r="FBW11" s="238"/>
      <c r="FBX11" s="238"/>
      <c r="FBY11" s="238"/>
      <c r="FBZ11" s="238"/>
      <c r="FCA11" s="238"/>
      <c r="FCB11" s="238"/>
      <c r="FCC11" s="238"/>
      <c r="FCD11" s="238"/>
      <c r="FCE11" s="238"/>
      <c r="FCF11" s="238"/>
      <c r="FCG11" s="238"/>
      <c r="FCH11" s="238"/>
      <c r="FCI11" s="238"/>
      <c r="FCJ11" s="238"/>
      <c r="FCK11" s="238"/>
      <c r="FCL11" s="238"/>
      <c r="FCM11" s="238"/>
      <c r="FCN11" s="238"/>
      <c r="FCO11" s="238"/>
      <c r="FCP11" s="238"/>
      <c r="FCQ11" s="238"/>
      <c r="FCR11" s="238"/>
      <c r="FCS11" s="238"/>
      <c r="FCT11" s="238"/>
      <c r="FCU11" s="238"/>
      <c r="FCV11" s="238"/>
      <c r="FCW11" s="238"/>
      <c r="FCX11" s="238"/>
      <c r="FCY11" s="238"/>
      <c r="FCZ11" s="238"/>
      <c r="FDA11" s="238"/>
      <c r="FDB11" s="238"/>
      <c r="FDC11" s="238"/>
      <c r="FDD11" s="238"/>
      <c r="FDE11" s="238"/>
      <c r="FDF11" s="238"/>
      <c r="FDG11" s="238"/>
      <c r="FDH11" s="238"/>
      <c r="FDI11" s="238"/>
      <c r="FDJ11" s="238"/>
      <c r="FDK11" s="238"/>
      <c r="FDL11" s="238"/>
      <c r="FDM11" s="238"/>
      <c r="FDN11" s="238"/>
      <c r="FDO11" s="238"/>
      <c r="FDP11" s="238"/>
      <c r="FDQ11" s="238"/>
      <c r="FDR11" s="238"/>
      <c r="FDS11" s="238"/>
      <c r="FDT11" s="238"/>
      <c r="FDU11" s="238"/>
      <c r="FDV11" s="238"/>
      <c r="FDW11" s="238"/>
      <c r="FDX11" s="238"/>
      <c r="FDY11" s="238"/>
      <c r="FDZ11" s="238"/>
      <c r="FEA11" s="238"/>
      <c r="FEB11" s="238"/>
      <c r="FEC11" s="238"/>
      <c r="FED11" s="238"/>
      <c r="FEE11" s="238"/>
      <c r="FEF11" s="238"/>
      <c r="FEG11" s="238"/>
      <c r="FEH11" s="238"/>
      <c r="FEI11" s="238"/>
      <c r="FEJ11" s="238"/>
      <c r="FEK11" s="238"/>
      <c r="FEL11" s="238"/>
      <c r="FEM11" s="238"/>
      <c r="FEN11" s="238"/>
      <c r="FEO11" s="238"/>
      <c r="FEP11" s="238"/>
      <c r="FEQ11" s="238"/>
      <c r="FER11" s="238"/>
      <c r="FES11" s="238"/>
      <c r="FET11" s="238"/>
      <c r="FEU11" s="238"/>
      <c r="FEV11" s="238"/>
      <c r="FEW11" s="238"/>
      <c r="FEX11" s="238"/>
      <c r="FEY11" s="238"/>
      <c r="FEZ11" s="238"/>
      <c r="FFA11" s="238"/>
      <c r="FFB11" s="238"/>
      <c r="FFC11" s="238"/>
      <c r="FFD11" s="238"/>
      <c r="FFE11" s="238"/>
      <c r="FFF11" s="238"/>
      <c r="FFG11" s="238"/>
      <c r="FFH11" s="238"/>
      <c r="FFI11" s="238"/>
      <c r="FFJ11" s="238"/>
      <c r="FFK11" s="238"/>
      <c r="FFL11" s="238"/>
      <c r="FFM11" s="238"/>
      <c r="FFN11" s="238"/>
      <c r="FFO11" s="238"/>
      <c r="FFP11" s="238"/>
      <c r="FFQ11" s="238"/>
      <c r="FFR11" s="238"/>
      <c r="FFS11" s="238"/>
      <c r="FFT11" s="238"/>
      <c r="FFU11" s="238"/>
      <c r="FFV11" s="238"/>
      <c r="FFW11" s="238"/>
      <c r="FFX11" s="238"/>
      <c r="FFY11" s="238"/>
      <c r="FFZ11" s="238"/>
      <c r="FGA11" s="238"/>
      <c r="FGB11" s="238"/>
      <c r="FGC11" s="238"/>
      <c r="FGD11" s="238"/>
      <c r="FGE11" s="238"/>
      <c r="FGF11" s="238"/>
      <c r="FGG11" s="238"/>
      <c r="FGH11" s="238"/>
      <c r="FGI11" s="238"/>
      <c r="FGJ11" s="238"/>
      <c r="FGK11" s="238"/>
      <c r="FGL11" s="238"/>
      <c r="FGM11" s="238"/>
      <c r="FGN11" s="238"/>
      <c r="FGO11" s="238"/>
      <c r="FGP11" s="238"/>
      <c r="FGQ11" s="238"/>
      <c r="FGR11" s="238"/>
      <c r="FGS11" s="238"/>
      <c r="FGT11" s="238"/>
      <c r="FGU11" s="238"/>
      <c r="FGV11" s="238"/>
      <c r="FGW11" s="238"/>
      <c r="FGX11" s="238"/>
      <c r="FGY11" s="238"/>
      <c r="FGZ11" s="238"/>
      <c r="FHA11" s="238"/>
      <c r="FHB11" s="238"/>
      <c r="FHC11" s="238"/>
      <c r="FHD11" s="238"/>
      <c r="FHE11" s="238"/>
      <c r="FHF11" s="238"/>
      <c r="FHG11" s="238"/>
      <c r="FHH11" s="238"/>
      <c r="FHI11" s="238"/>
      <c r="FHJ11" s="238"/>
      <c r="FHK11" s="238"/>
      <c r="FHL11" s="238"/>
      <c r="FHM11" s="238"/>
      <c r="FHN11" s="238"/>
      <c r="FHO11" s="238"/>
      <c r="FHP11" s="238"/>
      <c r="FHQ11" s="238"/>
      <c r="FHR11" s="238"/>
      <c r="FHS11" s="238"/>
      <c r="FHT11" s="238"/>
      <c r="FHU11" s="238"/>
      <c r="FHV11" s="238"/>
      <c r="FHW11" s="238"/>
      <c r="FHX11" s="238"/>
      <c r="FHY11" s="238"/>
      <c r="FHZ11" s="238"/>
      <c r="FIA11" s="238"/>
      <c r="FIB11" s="238"/>
      <c r="FIC11" s="238"/>
      <c r="FID11" s="238"/>
      <c r="FIE11" s="238"/>
      <c r="FIF11" s="238"/>
      <c r="FIG11" s="238"/>
      <c r="FIH11" s="238"/>
      <c r="FII11" s="238"/>
      <c r="FIJ11" s="238"/>
      <c r="FIK11" s="238"/>
      <c r="FIL11" s="238"/>
      <c r="FIM11" s="238"/>
      <c r="FIN11" s="238"/>
      <c r="FIO11" s="238"/>
      <c r="FIP11" s="238"/>
      <c r="FIQ11" s="238"/>
      <c r="FIR11" s="238"/>
      <c r="FIS11" s="238"/>
      <c r="FIT11" s="238"/>
      <c r="FIU11" s="238"/>
      <c r="FIV11" s="238"/>
      <c r="FIW11" s="238"/>
      <c r="FIX11" s="238"/>
      <c r="FIY11" s="238"/>
      <c r="FIZ11" s="238"/>
      <c r="FJA11" s="238"/>
      <c r="FJB11" s="238"/>
      <c r="FJC11" s="238"/>
      <c r="FJD11" s="238"/>
      <c r="FJE11" s="238"/>
      <c r="FJF11" s="238"/>
      <c r="FJG11" s="238"/>
      <c r="FJH11" s="238"/>
      <c r="FJI11" s="238"/>
      <c r="FJJ11" s="238"/>
      <c r="FJK11" s="238"/>
      <c r="FJL11" s="238"/>
      <c r="FJM11" s="238"/>
      <c r="FJN11" s="238"/>
      <c r="FJO11" s="238"/>
      <c r="FJP11" s="238"/>
      <c r="FJQ11" s="238"/>
      <c r="FJR11" s="238"/>
      <c r="FJS11" s="238"/>
      <c r="FJT11" s="238"/>
      <c r="FJU11" s="238"/>
      <c r="FJV11" s="238"/>
      <c r="FJW11" s="238"/>
      <c r="FJX11" s="238"/>
      <c r="FJY11" s="238"/>
      <c r="FJZ11" s="238"/>
      <c r="FKA11" s="238"/>
      <c r="FKB11" s="238"/>
      <c r="FKC11" s="238"/>
      <c r="FKD11" s="238"/>
      <c r="FKE11" s="238"/>
      <c r="FKF11" s="238"/>
      <c r="FKG11" s="238"/>
      <c r="FKH11" s="238"/>
      <c r="FKI11" s="238"/>
      <c r="FKJ11" s="238"/>
      <c r="FKK11" s="238"/>
      <c r="FKL11" s="238"/>
      <c r="FKM11" s="238"/>
      <c r="FKN11" s="238"/>
      <c r="FKO11" s="238"/>
      <c r="FKP11" s="238"/>
      <c r="FKQ11" s="238"/>
      <c r="FKR11" s="238"/>
      <c r="FKS11" s="238"/>
      <c r="FKT11" s="238"/>
      <c r="FKU11" s="238"/>
      <c r="FKV11" s="238"/>
      <c r="FKW11" s="238"/>
      <c r="FKX11" s="238"/>
      <c r="FKY11" s="238"/>
      <c r="FKZ11" s="238"/>
      <c r="FLA11" s="238"/>
      <c r="FLB11" s="238"/>
      <c r="FLC11" s="238"/>
      <c r="FLD11" s="238"/>
      <c r="FLE11" s="238"/>
      <c r="FLF11" s="238"/>
      <c r="FLG11" s="238"/>
      <c r="FLH11" s="238"/>
      <c r="FLI11" s="238"/>
      <c r="FLJ11" s="238"/>
      <c r="FLK11" s="238"/>
      <c r="FLL11" s="238"/>
      <c r="FLM11" s="238"/>
      <c r="FLN11" s="238"/>
      <c r="FLO11" s="238"/>
      <c r="FLP11" s="238"/>
      <c r="FLQ11" s="238"/>
      <c r="FLR11" s="238"/>
      <c r="FLS11" s="238"/>
      <c r="FLT11" s="238"/>
      <c r="FLU11" s="238"/>
      <c r="FLV11" s="238"/>
      <c r="FLW11" s="238"/>
      <c r="FLX11" s="238"/>
      <c r="FLY11" s="238"/>
      <c r="FLZ11" s="238"/>
      <c r="FMA11" s="238"/>
      <c r="FMB11" s="238"/>
      <c r="FMC11" s="238"/>
      <c r="FMD11" s="238"/>
      <c r="FME11" s="238"/>
      <c r="FMF11" s="238"/>
      <c r="FMG11" s="238"/>
      <c r="FMH11" s="238"/>
      <c r="FMI11" s="238"/>
      <c r="FMJ11" s="238"/>
      <c r="FMK11" s="238"/>
      <c r="FML11" s="238"/>
      <c r="FMM11" s="238"/>
      <c r="FMN11" s="238"/>
      <c r="FMO11" s="238"/>
      <c r="FMP11" s="238"/>
      <c r="FMQ11" s="238"/>
      <c r="FMR11" s="238"/>
      <c r="FMS11" s="238"/>
      <c r="FMT11" s="238"/>
      <c r="FMU11" s="238"/>
      <c r="FMV11" s="238"/>
      <c r="FMW11" s="238"/>
      <c r="FMX11" s="238"/>
      <c r="FMY11" s="238"/>
      <c r="FMZ11" s="238"/>
      <c r="FNA11" s="238"/>
      <c r="FNB11" s="238"/>
      <c r="FNC11" s="238"/>
      <c r="FND11" s="238"/>
      <c r="FNE11" s="238"/>
      <c r="FNF11" s="238"/>
      <c r="FNG11" s="238"/>
      <c r="FNH11" s="238"/>
      <c r="FNI11" s="238"/>
      <c r="FNJ11" s="238"/>
      <c r="FNK11" s="238"/>
      <c r="FNL11" s="238"/>
      <c r="FNM11" s="238"/>
      <c r="FNN11" s="238"/>
      <c r="FNO11" s="238"/>
      <c r="FNP11" s="238"/>
      <c r="FNQ11" s="238"/>
      <c r="FNR11" s="238"/>
      <c r="FNS11" s="238"/>
      <c r="FNT11" s="238"/>
      <c r="FNU11" s="238"/>
      <c r="FNV11" s="238"/>
      <c r="FNW11" s="238"/>
      <c r="FNX11" s="238"/>
      <c r="FNY11" s="238"/>
      <c r="FNZ11" s="238"/>
      <c r="FOA11" s="238"/>
      <c r="FOB11" s="238"/>
      <c r="FOC11" s="238"/>
      <c r="FOD11" s="238"/>
      <c r="FOE11" s="238"/>
      <c r="FOF11" s="238"/>
      <c r="FOG11" s="238"/>
      <c r="FOH11" s="238"/>
      <c r="FOI11" s="238"/>
      <c r="FOJ11" s="238"/>
      <c r="FOK11" s="238"/>
      <c r="FOL11" s="238"/>
      <c r="FOM11" s="238"/>
      <c r="FON11" s="238"/>
      <c r="FOO11" s="238"/>
      <c r="FOP11" s="238"/>
      <c r="FOQ11" s="238"/>
      <c r="FOR11" s="238"/>
      <c r="FOS11" s="238"/>
      <c r="FOT11" s="238"/>
      <c r="FOU11" s="238"/>
      <c r="FOV11" s="238"/>
      <c r="FOW11" s="238"/>
      <c r="FOX11" s="238"/>
      <c r="FOY11" s="238"/>
      <c r="FOZ11" s="238"/>
      <c r="FPA11" s="238"/>
      <c r="FPB11" s="238"/>
      <c r="FPC11" s="238"/>
      <c r="FPD11" s="238"/>
      <c r="FPE11" s="238"/>
      <c r="FPF11" s="238"/>
      <c r="FPG11" s="238"/>
      <c r="FPH11" s="238"/>
      <c r="FPI11" s="238"/>
      <c r="FPJ11" s="238"/>
      <c r="FPK11" s="238"/>
      <c r="FPL11" s="238"/>
      <c r="FPM11" s="238"/>
      <c r="FPN11" s="238"/>
      <c r="FPO11" s="238"/>
      <c r="FPP11" s="238"/>
      <c r="FPQ11" s="238"/>
      <c r="FPR11" s="238"/>
      <c r="FPS11" s="238"/>
      <c r="FPT11" s="238"/>
      <c r="FPU11" s="238"/>
      <c r="FPV11" s="238"/>
      <c r="FPW11" s="238"/>
      <c r="FPX11" s="238"/>
      <c r="FPY11" s="238"/>
      <c r="FPZ11" s="238"/>
      <c r="FQA11" s="238"/>
      <c r="FQB11" s="238"/>
      <c r="FQC11" s="238"/>
      <c r="FQD11" s="238"/>
      <c r="FQE11" s="238"/>
      <c r="FQF11" s="238"/>
      <c r="FQG11" s="238"/>
      <c r="FQH11" s="238"/>
      <c r="FQI11" s="238"/>
      <c r="FQJ11" s="238"/>
      <c r="FQK11" s="238"/>
      <c r="FQL11" s="238"/>
      <c r="FQM11" s="238"/>
      <c r="FQN11" s="238"/>
      <c r="FQO11" s="238"/>
      <c r="FQP11" s="238"/>
      <c r="FQQ11" s="238"/>
      <c r="FQR11" s="238"/>
      <c r="FQS11" s="238"/>
      <c r="FQT11" s="238"/>
      <c r="FQU11" s="238"/>
      <c r="FQV11" s="238"/>
      <c r="FQW11" s="238"/>
      <c r="FQX11" s="238"/>
      <c r="FQY11" s="238"/>
      <c r="FQZ11" s="238"/>
      <c r="FRA11" s="238"/>
      <c r="FRB11" s="238"/>
      <c r="FRC11" s="238"/>
      <c r="FRD11" s="238"/>
      <c r="FRE11" s="238"/>
      <c r="FRF11" s="238"/>
      <c r="FRG11" s="238"/>
      <c r="FRH11" s="238"/>
      <c r="FRI11" s="238"/>
      <c r="FRJ11" s="238"/>
      <c r="FRK11" s="238"/>
      <c r="FRL11" s="238"/>
      <c r="FRM11" s="238"/>
      <c r="FRN11" s="238"/>
      <c r="FRO11" s="238"/>
      <c r="FRP11" s="238"/>
      <c r="FRQ11" s="238"/>
      <c r="FRR11" s="238"/>
      <c r="FRS11" s="238"/>
      <c r="FRT11" s="238"/>
      <c r="FRU11" s="238"/>
      <c r="FRV11" s="238"/>
      <c r="FRW11" s="238"/>
      <c r="FRX11" s="238"/>
      <c r="FRY11" s="238"/>
      <c r="FRZ11" s="238"/>
      <c r="FSA11" s="238"/>
      <c r="FSB11" s="238"/>
      <c r="FSC11" s="238"/>
      <c r="FSD11" s="238"/>
      <c r="FSE11" s="238"/>
      <c r="FSF11" s="238"/>
      <c r="FSG11" s="238"/>
      <c r="FSH11" s="238"/>
      <c r="FSI11" s="238"/>
      <c r="FSJ11" s="238"/>
      <c r="FSK11" s="238"/>
      <c r="FSL11" s="238"/>
      <c r="FSM11" s="238"/>
      <c r="FSN11" s="238"/>
      <c r="FSO11" s="238"/>
      <c r="FSP11" s="238"/>
      <c r="FSQ11" s="238"/>
      <c r="FSR11" s="238"/>
      <c r="FSS11" s="238"/>
      <c r="FST11" s="238"/>
      <c r="FSU11" s="238"/>
      <c r="FSV11" s="238"/>
      <c r="FSW11" s="238"/>
      <c r="FSX11" s="238"/>
      <c r="FSY11" s="238"/>
      <c r="FSZ11" s="238"/>
      <c r="FTA11" s="238"/>
      <c r="FTB11" s="238"/>
      <c r="FTC11" s="238"/>
      <c r="FTD11" s="238"/>
      <c r="FTE11" s="238"/>
      <c r="FTF11" s="238"/>
      <c r="FTG11" s="238"/>
      <c r="FTH11" s="238"/>
      <c r="FTI11" s="238"/>
      <c r="FTJ11" s="238"/>
      <c r="FTK11" s="238"/>
      <c r="FTL11" s="238"/>
      <c r="FTM11" s="238"/>
      <c r="FTN11" s="238"/>
      <c r="FTO11" s="238"/>
      <c r="FTP11" s="238"/>
      <c r="FTQ11" s="238"/>
      <c r="FTR11" s="238"/>
      <c r="FTS11" s="238"/>
      <c r="FTT11" s="238"/>
      <c r="FTU11" s="238"/>
      <c r="FTV11" s="238"/>
      <c r="FTW11" s="238"/>
      <c r="FTX11" s="238"/>
      <c r="FTY11" s="238"/>
      <c r="FTZ11" s="238"/>
      <c r="FUA11" s="238"/>
      <c r="FUB11" s="238"/>
      <c r="FUC11" s="238"/>
      <c r="FUD11" s="238"/>
      <c r="FUE11" s="238"/>
      <c r="FUF11" s="238"/>
      <c r="FUG11" s="238"/>
      <c r="FUH11" s="238"/>
      <c r="FUI11" s="238"/>
      <c r="FUJ11" s="238"/>
      <c r="FUK11" s="238"/>
      <c r="FUL11" s="238"/>
      <c r="FUM11" s="238"/>
      <c r="FUN11" s="238"/>
      <c r="FUO11" s="238"/>
      <c r="FUP11" s="238"/>
      <c r="FUQ11" s="238"/>
      <c r="FUR11" s="238"/>
      <c r="FUS11" s="238"/>
      <c r="FUT11" s="238"/>
      <c r="FUU11" s="238"/>
      <c r="FUV11" s="238"/>
      <c r="FUW11" s="238"/>
      <c r="FUX11" s="238"/>
      <c r="FUY11" s="238"/>
      <c r="FUZ11" s="238"/>
      <c r="FVA11" s="238"/>
      <c r="FVB11" s="238"/>
      <c r="FVC11" s="238"/>
      <c r="FVD11" s="238"/>
      <c r="FVE11" s="238"/>
      <c r="FVF11" s="238"/>
      <c r="FVG11" s="238"/>
      <c r="FVH11" s="238"/>
      <c r="FVI11" s="238"/>
      <c r="FVJ11" s="238"/>
      <c r="FVK11" s="238"/>
      <c r="FVL11" s="238"/>
      <c r="FVM11" s="238"/>
      <c r="FVN11" s="238"/>
      <c r="FVO11" s="238"/>
      <c r="FVP11" s="238"/>
      <c r="FVQ11" s="238"/>
      <c r="FVR11" s="238"/>
      <c r="FVS11" s="238"/>
      <c r="FVT11" s="238"/>
      <c r="FVU11" s="238"/>
      <c r="FVV11" s="238"/>
      <c r="FVW11" s="238"/>
      <c r="FVX11" s="238"/>
      <c r="FVY11" s="238"/>
      <c r="FVZ11" s="238"/>
      <c r="FWA11" s="238"/>
      <c r="FWB11" s="238"/>
      <c r="FWC11" s="238"/>
      <c r="FWD11" s="238"/>
      <c r="FWE11" s="238"/>
      <c r="FWF11" s="238"/>
      <c r="FWG11" s="238"/>
      <c r="FWH11" s="238"/>
      <c r="FWI11" s="238"/>
      <c r="FWJ11" s="238"/>
      <c r="FWK11" s="238"/>
      <c r="FWL11" s="238"/>
      <c r="FWM11" s="238"/>
      <c r="FWN11" s="238"/>
      <c r="FWO11" s="238"/>
      <c r="FWP11" s="238"/>
      <c r="FWQ11" s="238"/>
      <c r="FWR11" s="238"/>
      <c r="FWS11" s="238"/>
      <c r="FWT11" s="238"/>
      <c r="FWU11" s="238"/>
      <c r="FWV11" s="238"/>
      <c r="FWW11" s="238"/>
      <c r="FWX11" s="238"/>
      <c r="FWY11" s="238"/>
      <c r="FWZ11" s="238"/>
      <c r="FXA11" s="238"/>
      <c r="FXB11" s="238"/>
      <c r="FXC11" s="238"/>
      <c r="FXD11" s="238"/>
      <c r="FXE11" s="238"/>
      <c r="FXF11" s="238"/>
      <c r="FXG11" s="238"/>
      <c r="FXH11" s="238"/>
      <c r="FXI11" s="238"/>
      <c r="FXJ11" s="238"/>
      <c r="FXK11" s="238"/>
      <c r="FXL11" s="238"/>
      <c r="FXM11" s="238"/>
      <c r="FXN11" s="238"/>
      <c r="FXO11" s="238"/>
      <c r="FXP11" s="238"/>
      <c r="FXQ11" s="238"/>
      <c r="FXR11" s="238"/>
      <c r="FXS11" s="238"/>
      <c r="FXT11" s="238"/>
      <c r="FXU11" s="238"/>
      <c r="FXV11" s="238"/>
      <c r="FXW11" s="238"/>
      <c r="FXX11" s="238"/>
      <c r="FXY11" s="238"/>
      <c r="FXZ11" s="238"/>
      <c r="FYA11" s="238"/>
      <c r="FYB11" s="238"/>
      <c r="FYC11" s="238"/>
      <c r="FYD11" s="238"/>
      <c r="FYE11" s="238"/>
      <c r="FYF11" s="238"/>
      <c r="FYG11" s="238"/>
      <c r="FYH11" s="238"/>
      <c r="FYI11" s="238"/>
      <c r="FYJ11" s="238"/>
      <c r="FYK11" s="238"/>
      <c r="FYL11" s="238"/>
      <c r="FYM11" s="238"/>
      <c r="FYN11" s="238"/>
      <c r="FYO11" s="238"/>
      <c r="FYP11" s="238"/>
      <c r="FYQ11" s="238"/>
      <c r="FYR11" s="238"/>
      <c r="FYS11" s="238"/>
      <c r="FYT11" s="238"/>
      <c r="FYU11" s="238"/>
      <c r="FYV11" s="238"/>
      <c r="FYW11" s="238"/>
      <c r="FYX11" s="238"/>
      <c r="FYY11" s="238"/>
      <c r="FYZ11" s="238"/>
      <c r="FZA11" s="238"/>
      <c r="FZB11" s="238"/>
      <c r="FZC11" s="238"/>
      <c r="FZD11" s="238"/>
      <c r="FZE11" s="238"/>
      <c r="FZF11" s="238"/>
      <c r="FZG11" s="238"/>
      <c r="FZH11" s="238"/>
      <c r="FZI11" s="238"/>
      <c r="FZJ11" s="238"/>
      <c r="FZK11" s="238"/>
      <c r="FZL11" s="238"/>
      <c r="FZM11" s="238"/>
      <c r="FZN11" s="238"/>
      <c r="FZO11" s="238"/>
      <c r="FZP11" s="238"/>
      <c r="FZQ11" s="238"/>
      <c r="FZR11" s="238"/>
      <c r="FZS11" s="238"/>
      <c r="FZT11" s="238"/>
      <c r="FZU11" s="238"/>
      <c r="FZV11" s="238"/>
      <c r="FZW11" s="238"/>
      <c r="FZX11" s="238"/>
      <c r="FZY11" s="238"/>
      <c r="FZZ11" s="238"/>
      <c r="GAA11" s="238"/>
      <c r="GAB11" s="238"/>
      <c r="GAC11" s="238"/>
      <c r="GAD11" s="238"/>
      <c r="GAE11" s="238"/>
      <c r="GAF11" s="238"/>
      <c r="GAG11" s="238"/>
      <c r="GAH11" s="238"/>
      <c r="GAI11" s="238"/>
      <c r="GAJ11" s="238"/>
      <c r="GAK11" s="238"/>
      <c r="GAL11" s="238"/>
      <c r="GAM11" s="238"/>
      <c r="GAN11" s="238"/>
      <c r="GAO11" s="238"/>
      <c r="GAP11" s="238"/>
      <c r="GAQ11" s="238"/>
      <c r="GAR11" s="238"/>
      <c r="GAS11" s="238"/>
      <c r="GAT11" s="238"/>
      <c r="GAU11" s="238"/>
      <c r="GAV11" s="238"/>
      <c r="GAW11" s="238"/>
      <c r="GAX11" s="238"/>
      <c r="GAY11" s="238"/>
      <c r="GAZ11" s="238"/>
      <c r="GBA11" s="238"/>
      <c r="GBB11" s="238"/>
      <c r="GBC11" s="238"/>
      <c r="GBD11" s="238"/>
      <c r="GBE11" s="238"/>
      <c r="GBF11" s="238"/>
      <c r="GBG11" s="238"/>
      <c r="GBH11" s="238"/>
      <c r="GBI11" s="238"/>
      <c r="GBJ11" s="238"/>
      <c r="GBK11" s="238"/>
      <c r="GBL11" s="238"/>
      <c r="GBM11" s="238"/>
      <c r="GBN11" s="238"/>
      <c r="GBO11" s="238"/>
      <c r="GBP11" s="238"/>
      <c r="GBQ11" s="238"/>
      <c r="GBR11" s="238"/>
      <c r="GBS11" s="238"/>
      <c r="GBT11" s="238"/>
      <c r="GBU11" s="238"/>
      <c r="GBV11" s="238"/>
      <c r="GBW11" s="238"/>
      <c r="GBX11" s="238"/>
      <c r="GBY11" s="238"/>
      <c r="GBZ11" s="238"/>
      <c r="GCA11" s="238"/>
      <c r="GCB11" s="238"/>
      <c r="GCC11" s="238"/>
      <c r="GCD11" s="238"/>
      <c r="GCE11" s="238"/>
      <c r="GCF11" s="238"/>
      <c r="GCG11" s="238"/>
      <c r="GCH11" s="238"/>
      <c r="GCI11" s="238"/>
      <c r="GCJ11" s="238"/>
      <c r="GCK11" s="238"/>
      <c r="GCL11" s="238"/>
      <c r="GCM11" s="238"/>
      <c r="GCN11" s="238"/>
      <c r="GCO11" s="238"/>
      <c r="GCP11" s="238"/>
      <c r="GCQ11" s="238"/>
      <c r="GCR11" s="238"/>
      <c r="GCS11" s="238"/>
      <c r="GCT11" s="238"/>
      <c r="GCU11" s="238"/>
      <c r="GCV11" s="238"/>
      <c r="GCW11" s="238"/>
      <c r="GCX11" s="238"/>
      <c r="GCY11" s="238"/>
      <c r="GCZ11" s="238"/>
      <c r="GDA11" s="238"/>
      <c r="GDB11" s="238"/>
      <c r="GDC11" s="238"/>
      <c r="GDD11" s="238"/>
      <c r="GDE11" s="238"/>
      <c r="GDF11" s="238"/>
      <c r="GDG11" s="238"/>
      <c r="GDH11" s="238"/>
      <c r="GDI11" s="238"/>
      <c r="GDJ11" s="238"/>
      <c r="GDK11" s="238"/>
      <c r="GDL11" s="238"/>
      <c r="GDM11" s="238"/>
      <c r="GDN11" s="238"/>
      <c r="GDO11" s="238"/>
      <c r="GDP11" s="238"/>
      <c r="GDQ11" s="238"/>
      <c r="GDR11" s="238"/>
      <c r="GDS11" s="238"/>
      <c r="GDT11" s="238"/>
      <c r="GDU11" s="238"/>
      <c r="GDV11" s="238"/>
      <c r="GDW11" s="238"/>
      <c r="GDX11" s="238"/>
      <c r="GDY11" s="238"/>
      <c r="GDZ11" s="238"/>
      <c r="GEA11" s="238"/>
      <c r="GEB11" s="238"/>
      <c r="GEC11" s="238"/>
      <c r="GED11" s="238"/>
      <c r="GEE11" s="238"/>
      <c r="GEF11" s="238"/>
      <c r="GEG11" s="238"/>
      <c r="GEH11" s="238"/>
      <c r="GEI11" s="238"/>
      <c r="GEJ11" s="238"/>
      <c r="GEK11" s="238"/>
      <c r="GEL11" s="238"/>
      <c r="GEM11" s="238"/>
      <c r="GEN11" s="238"/>
      <c r="GEO11" s="238"/>
      <c r="GEP11" s="238"/>
      <c r="GEQ11" s="238"/>
      <c r="GER11" s="238"/>
      <c r="GES11" s="238"/>
      <c r="GET11" s="238"/>
      <c r="GEU11" s="238"/>
      <c r="GEV11" s="238"/>
      <c r="GEW11" s="238"/>
      <c r="GEX11" s="238"/>
      <c r="GEY11" s="238"/>
      <c r="GEZ11" s="238"/>
      <c r="GFA11" s="238"/>
      <c r="GFB11" s="238"/>
      <c r="GFC11" s="238"/>
      <c r="GFD11" s="238"/>
      <c r="GFE11" s="238"/>
      <c r="GFF11" s="238"/>
      <c r="GFG11" s="238"/>
      <c r="GFH11" s="238"/>
      <c r="GFI11" s="238"/>
      <c r="GFJ11" s="238"/>
      <c r="GFK11" s="238"/>
      <c r="GFL11" s="238"/>
      <c r="GFM11" s="238"/>
      <c r="GFN11" s="238"/>
      <c r="GFO11" s="238"/>
      <c r="GFP11" s="238"/>
      <c r="GFQ11" s="238"/>
      <c r="GFR11" s="238"/>
      <c r="GFS11" s="238"/>
      <c r="GFT11" s="238"/>
      <c r="GFU11" s="238"/>
      <c r="GFV11" s="238"/>
      <c r="GFW11" s="238"/>
      <c r="GFX11" s="238"/>
      <c r="GFY11" s="238"/>
      <c r="GFZ11" s="238"/>
      <c r="GGA11" s="238"/>
      <c r="GGB11" s="238"/>
      <c r="GGC11" s="238"/>
      <c r="GGD11" s="238"/>
      <c r="GGE11" s="238"/>
      <c r="GGF11" s="238"/>
      <c r="GGG11" s="238"/>
      <c r="GGH11" s="238"/>
      <c r="GGI11" s="238"/>
      <c r="GGJ11" s="238"/>
      <c r="GGK11" s="238"/>
      <c r="GGL11" s="238"/>
      <c r="GGM11" s="238"/>
      <c r="GGN11" s="238"/>
      <c r="GGO11" s="238"/>
      <c r="GGP11" s="238"/>
      <c r="GGQ11" s="238"/>
      <c r="GGR11" s="238"/>
      <c r="GGS11" s="238"/>
      <c r="GGT11" s="238"/>
      <c r="GGU11" s="238"/>
      <c r="GGV11" s="238"/>
      <c r="GGW11" s="238"/>
      <c r="GGX11" s="238"/>
      <c r="GGY11" s="238"/>
      <c r="GGZ11" s="238"/>
      <c r="GHA11" s="238"/>
      <c r="GHB11" s="238"/>
      <c r="GHC11" s="238"/>
      <c r="GHD11" s="238"/>
      <c r="GHE11" s="238"/>
      <c r="GHF11" s="238"/>
      <c r="GHG11" s="238"/>
      <c r="GHH11" s="238"/>
      <c r="GHI11" s="238"/>
      <c r="GHJ11" s="238"/>
      <c r="GHK11" s="238"/>
      <c r="GHL11" s="238"/>
      <c r="GHM11" s="238"/>
      <c r="GHN11" s="238"/>
      <c r="GHO11" s="238"/>
      <c r="GHP11" s="238"/>
      <c r="GHQ11" s="238"/>
      <c r="GHR11" s="238"/>
      <c r="GHS11" s="238"/>
      <c r="GHT11" s="238"/>
      <c r="GHU11" s="238"/>
      <c r="GHV11" s="238"/>
      <c r="GHW11" s="238"/>
      <c r="GHX11" s="238"/>
      <c r="GHY11" s="238"/>
      <c r="GHZ11" s="238"/>
      <c r="GIA11" s="238"/>
      <c r="GIB11" s="238"/>
      <c r="GIC11" s="238"/>
      <c r="GID11" s="238"/>
      <c r="GIE11" s="238"/>
      <c r="GIF11" s="238"/>
      <c r="GIG11" s="238"/>
      <c r="GIH11" s="238"/>
      <c r="GII11" s="238"/>
      <c r="GIJ11" s="238"/>
      <c r="GIK11" s="238"/>
      <c r="GIL11" s="238"/>
      <c r="GIM11" s="238"/>
      <c r="GIN11" s="238"/>
      <c r="GIO11" s="238"/>
      <c r="GIP11" s="238"/>
      <c r="GIQ11" s="238"/>
      <c r="GIR11" s="238"/>
      <c r="GIS11" s="238"/>
      <c r="GIT11" s="238"/>
      <c r="GIU11" s="238"/>
      <c r="GIV11" s="238"/>
      <c r="GIW11" s="238"/>
      <c r="GIX11" s="238"/>
      <c r="GIY11" s="238"/>
      <c r="GIZ11" s="238"/>
      <c r="GJA11" s="238"/>
      <c r="GJB11" s="238"/>
      <c r="GJC11" s="238"/>
      <c r="GJD11" s="238"/>
      <c r="GJE11" s="238"/>
      <c r="GJF11" s="238"/>
      <c r="GJG11" s="238"/>
      <c r="GJH11" s="238"/>
      <c r="GJI11" s="238"/>
      <c r="GJJ11" s="238"/>
      <c r="GJK11" s="238"/>
      <c r="GJL11" s="238"/>
      <c r="GJM11" s="238"/>
      <c r="GJN11" s="238"/>
      <c r="GJO11" s="238"/>
      <c r="GJP11" s="238"/>
      <c r="GJQ11" s="238"/>
      <c r="GJR11" s="238"/>
      <c r="GJS11" s="238"/>
      <c r="GJT11" s="238"/>
      <c r="GJU11" s="238"/>
      <c r="GJV11" s="238"/>
      <c r="GJW11" s="238"/>
      <c r="GJX11" s="238"/>
      <c r="GJY11" s="238"/>
      <c r="GJZ11" s="238"/>
      <c r="GKA11" s="238"/>
      <c r="GKB11" s="238"/>
      <c r="GKC11" s="238"/>
      <c r="GKD11" s="238"/>
      <c r="GKE11" s="238"/>
      <c r="GKF11" s="238"/>
      <c r="GKG11" s="238"/>
      <c r="GKH11" s="238"/>
      <c r="GKI11" s="238"/>
      <c r="GKJ11" s="238"/>
      <c r="GKK11" s="238"/>
      <c r="GKL11" s="238"/>
      <c r="GKM11" s="238"/>
      <c r="GKN11" s="238"/>
      <c r="GKO11" s="238"/>
      <c r="GKP11" s="238"/>
      <c r="GKQ11" s="238"/>
      <c r="GKR11" s="238"/>
      <c r="GKS11" s="238"/>
      <c r="GKT11" s="238"/>
      <c r="GKU11" s="238"/>
      <c r="GKV11" s="238"/>
      <c r="GKW11" s="238"/>
      <c r="GKX11" s="238"/>
      <c r="GKY11" s="238"/>
      <c r="GKZ11" s="238"/>
      <c r="GLA11" s="238"/>
      <c r="GLB11" s="238"/>
      <c r="GLC11" s="238"/>
      <c r="GLD11" s="238"/>
      <c r="GLE11" s="238"/>
      <c r="GLF11" s="238"/>
      <c r="GLG11" s="238"/>
      <c r="GLH11" s="238"/>
      <c r="GLI11" s="238"/>
      <c r="GLJ11" s="238"/>
      <c r="GLK11" s="238"/>
      <c r="GLL11" s="238"/>
      <c r="GLM11" s="238"/>
      <c r="GLN11" s="238"/>
      <c r="GLO11" s="238"/>
      <c r="GLP11" s="238"/>
      <c r="GLQ11" s="238"/>
      <c r="GLR11" s="238"/>
      <c r="GLS11" s="238"/>
      <c r="GLT11" s="238"/>
      <c r="GLU11" s="238"/>
      <c r="GLV11" s="238"/>
      <c r="GLW11" s="238"/>
      <c r="GLX11" s="238"/>
      <c r="GLY11" s="238"/>
      <c r="GLZ11" s="238"/>
      <c r="GMA11" s="238"/>
      <c r="GMB11" s="238"/>
      <c r="GMC11" s="238"/>
      <c r="GMD11" s="238"/>
      <c r="GME11" s="238"/>
      <c r="GMF11" s="238"/>
      <c r="GMG11" s="238"/>
      <c r="GMH11" s="238"/>
      <c r="GMI11" s="238"/>
      <c r="GMJ11" s="238"/>
      <c r="GMK11" s="238"/>
      <c r="GML11" s="238"/>
      <c r="GMM11" s="238"/>
      <c r="GMN11" s="238"/>
      <c r="GMO11" s="238"/>
      <c r="GMP11" s="238"/>
      <c r="GMQ11" s="238"/>
      <c r="GMR11" s="238"/>
      <c r="GMS11" s="238"/>
      <c r="GMT11" s="238"/>
      <c r="GMU11" s="238"/>
      <c r="GMV11" s="238"/>
      <c r="GMW11" s="238"/>
      <c r="GMX11" s="238"/>
      <c r="GMY11" s="238"/>
      <c r="GMZ11" s="238"/>
      <c r="GNA11" s="238"/>
      <c r="GNB11" s="238"/>
      <c r="GNC11" s="238"/>
      <c r="GND11" s="238"/>
      <c r="GNE11" s="238"/>
      <c r="GNF11" s="238"/>
      <c r="GNG11" s="238"/>
      <c r="GNH11" s="238"/>
      <c r="GNI11" s="238"/>
      <c r="GNJ11" s="238"/>
      <c r="GNK11" s="238"/>
      <c r="GNL11" s="238"/>
      <c r="GNM11" s="238"/>
      <c r="GNN11" s="238"/>
      <c r="GNO11" s="238"/>
      <c r="GNP11" s="238"/>
      <c r="GNQ11" s="238"/>
      <c r="GNR11" s="238"/>
      <c r="GNS11" s="238"/>
      <c r="GNT11" s="238"/>
      <c r="GNU11" s="238"/>
      <c r="GNV11" s="238"/>
      <c r="GNW11" s="238"/>
      <c r="GNX11" s="238"/>
      <c r="GNY11" s="238"/>
      <c r="GNZ11" s="238"/>
      <c r="GOA11" s="238"/>
      <c r="GOB11" s="238"/>
      <c r="GOC11" s="238"/>
      <c r="GOD11" s="238"/>
      <c r="GOE11" s="238"/>
      <c r="GOF11" s="238"/>
      <c r="GOG11" s="238"/>
      <c r="GOH11" s="238"/>
      <c r="GOI11" s="238"/>
      <c r="GOJ11" s="238"/>
      <c r="GOK11" s="238"/>
      <c r="GOL11" s="238"/>
      <c r="GOM11" s="238"/>
      <c r="GON11" s="238"/>
      <c r="GOO11" s="238"/>
      <c r="GOP11" s="238"/>
      <c r="GOQ11" s="238"/>
      <c r="GOR11" s="238"/>
      <c r="GOS11" s="238"/>
      <c r="GOT11" s="238"/>
      <c r="GOU11" s="238"/>
      <c r="GOV11" s="238"/>
      <c r="GOW11" s="238"/>
      <c r="GOX11" s="238"/>
      <c r="GOY11" s="238"/>
      <c r="GOZ11" s="238"/>
      <c r="GPA11" s="238"/>
      <c r="GPB11" s="238"/>
      <c r="GPC11" s="238"/>
      <c r="GPD11" s="238"/>
      <c r="GPE11" s="238"/>
      <c r="GPF11" s="238"/>
      <c r="GPG11" s="238"/>
      <c r="GPH11" s="238"/>
      <c r="GPI11" s="238"/>
      <c r="GPJ11" s="238"/>
      <c r="GPK11" s="238"/>
      <c r="GPL11" s="238"/>
      <c r="GPM11" s="238"/>
      <c r="GPN11" s="238"/>
      <c r="GPO11" s="238"/>
      <c r="GPP11" s="238"/>
      <c r="GPQ11" s="238"/>
      <c r="GPR11" s="238"/>
      <c r="GPS11" s="238"/>
      <c r="GPT11" s="238"/>
      <c r="GPU11" s="238"/>
      <c r="GPV11" s="238"/>
      <c r="GPW11" s="238"/>
      <c r="GPX11" s="238"/>
      <c r="GPY11" s="238"/>
      <c r="GPZ11" s="238"/>
      <c r="GQA11" s="238"/>
      <c r="GQB11" s="238"/>
      <c r="GQC11" s="238"/>
      <c r="GQD11" s="238"/>
      <c r="GQE11" s="238"/>
      <c r="GQF11" s="238"/>
      <c r="GQG11" s="238"/>
      <c r="GQH11" s="238"/>
      <c r="GQI11" s="238"/>
      <c r="GQJ11" s="238"/>
      <c r="GQK11" s="238"/>
      <c r="GQL11" s="238"/>
      <c r="GQM11" s="238"/>
      <c r="GQN11" s="238"/>
      <c r="GQO11" s="238"/>
      <c r="GQP11" s="238"/>
      <c r="GQQ11" s="238"/>
      <c r="GQR11" s="238"/>
      <c r="GQS11" s="238"/>
      <c r="GQT11" s="238"/>
      <c r="GQU11" s="238"/>
      <c r="GQV11" s="238"/>
      <c r="GQW11" s="238"/>
      <c r="GQX11" s="238"/>
      <c r="GQY11" s="238"/>
      <c r="GQZ11" s="238"/>
      <c r="GRA11" s="238"/>
      <c r="GRB11" s="238"/>
      <c r="GRC11" s="238"/>
      <c r="GRD11" s="238"/>
      <c r="GRE11" s="238"/>
      <c r="GRF11" s="238"/>
      <c r="GRG11" s="238"/>
      <c r="GRH11" s="238"/>
      <c r="GRI11" s="238"/>
      <c r="GRJ11" s="238"/>
      <c r="GRK11" s="238"/>
      <c r="GRL11" s="238"/>
      <c r="GRM11" s="238"/>
      <c r="GRN11" s="238"/>
      <c r="GRO11" s="238"/>
      <c r="GRP11" s="238"/>
      <c r="GRQ11" s="238"/>
      <c r="GRR11" s="238"/>
      <c r="GRS11" s="238"/>
      <c r="GRT11" s="238"/>
      <c r="GRU11" s="238"/>
      <c r="GRV11" s="238"/>
      <c r="GRW11" s="238"/>
      <c r="GRX11" s="238"/>
      <c r="GRY11" s="238"/>
      <c r="GRZ11" s="238"/>
      <c r="GSA11" s="238"/>
      <c r="GSB11" s="238"/>
      <c r="GSC11" s="238"/>
      <c r="GSD11" s="238"/>
      <c r="GSE11" s="238"/>
      <c r="GSF11" s="238"/>
      <c r="GSG11" s="238"/>
      <c r="GSH11" s="238"/>
      <c r="GSI11" s="238"/>
      <c r="GSJ11" s="238"/>
      <c r="GSK11" s="238"/>
      <c r="GSL11" s="238"/>
      <c r="GSM11" s="238"/>
      <c r="GSN11" s="238"/>
      <c r="GSO11" s="238"/>
      <c r="GSP11" s="238"/>
      <c r="GSQ11" s="238"/>
      <c r="GSR11" s="238"/>
      <c r="GSS11" s="238"/>
      <c r="GST11" s="238"/>
      <c r="GSU11" s="238"/>
      <c r="GSV11" s="238"/>
      <c r="GSW11" s="238"/>
      <c r="GSX11" s="238"/>
      <c r="GSY11" s="238"/>
      <c r="GSZ11" s="238"/>
      <c r="GTA11" s="238"/>
      <c r="GTB11" s="238"/>
      <c r="GTC11" s="238"/>
      <c r="GTD11" s="238"/>
      <c r="GTE11" s="238"/>
      <c r="GTF11" s="238"/>
      <c r="GTG11" s="238"/>
      <c r="GTH11" s="238"/>
      <c r="GTI11" s="238"/>
      <c r="GTJ11" s="238"/>
      <c r="GTK11" s="238"/>
      <c r="GTL11" s="238"/>
      <c r="GTM11" s="238"/>
      <c r="GTN11" s="238"/>
      <c r="GTO11" s="238"/>
      <c r="GTP11" s="238"/>
      <c r="GTQ11" s="238"/>
      <c r="GTR11" s="238"/>
      <c r="GTS11" s="238"/>
      <c r="GTT11" s="238"/>
      <c r="GTU11" s="238"/>
      <c r="GTV11" s="238"/>
      <c r="GTW11" s="238"/>
      <c r="GTX11" s="238"/>
      <c r="GTY11" s="238"/>
      <c r="GTZ11" s="238"/>
      <c r="GUA11" s="238"/>
      <c r="GUB11" s="238"/>
      <c r="GUC11" s="238"/>
      <c r="GUD11" s="238"/>
      <c r="GUE11" s="238"/>
      <c r="GUF11" s="238"/>
      <c r="GUG11" s="238"/>
      <c r="GUH11" s="238"/>
      <c r="GUI11" s="238"/>
      <c r="GUJ11" s="238"/>
      <c r="GUK11" s="238"/>
      <c r="GUL11" s="238"/>
      <c r="GUM11" s="238"/>
      <c r="GUN11" s="238"/>
      <c r="GUO11" s="238"/>
      <c r="GUP11" s="238"/>
      <c r="GUQ11" s="238"/>
      <c r="GUR11" s="238"/>
      <c r="GUS11" s="238"/>
      <c r="GUT11" s="238"/>
      <c r="GUU11" s="238"/>
      <c r="GUV11" s="238"/>
      <c r="GUW11" s="238"/>
      <c r="GUX11" s="238"/>
      <c r="GUY11" s="238"/>
      <c r="GUZ11" s="238"/>
      <c r="GVA11" s="238"/>
      <c r="GVB11" s="238"/>
      <c r="GVC11" s="238"/>
      <c r="GVD11" s="238"/>
      <c r="GVE11" s="238"/>
      <c r="GVF11" s="238"/>
      <c r="GVG11" s="238"/>
      <c r="GVH11" s="238"/>
      <c r="GVI11" s="238"/>
      <c r="GVJ11" s="238"/>
      <c r="GVK11" s="238"/>
      <c r="GVL11" s="238"/>
      <c r="GVM11" s="238"/>
      <c r="GVN11" s="238"/>
      <c r="GVO11" s="238"/>
      <c r="GVP11" s="238"/>
      <c r="GVQ11" s="238"/>
      <c r="GVR11" s="238"/>
      <c r="GVS11" s="238"/>
      <c r="GVT11" s="238"/>
      <c r="GVU11" s="238"/>
      <c r="GVV11" s="238"/>
      <c r="GVW11" s="238"/>
      <c r="GVX11" s="238"/>
      <c r="GVY11" s="238"/>
      <c r="GVZ11" s="238"/>
      <c r="GWA11" s="238"/>
      <c r="GWB11" s="238"/>
      <c r="GWC11" s="238"/>
      <c r="GWD11" s="238"/>
      <c r="GWE11" s="238"/>
      <c r="GWF11" s="238"/>
      <c r="GWG11" s="238"/>
      <c r="GWH11" s="238"/>
      <c r="GWI11" s="238"/>
      <c r="GWJ11" s="238"/>
      <c r="GWK11" s="238"/>
      <c r="GWL11" s="238"/>
      <c r="GWM11" s="238"/>
      <c r="GWN11" s="238"/>
      <c r="GWO11" s="238"/>
      <c r="GWP11" s="238"/>
      <c r="GWQ11" s="238"/>
      <c r="GWR11" s="238"/>
      <c r="GWS11" s="238"/>
      <c r="GWT11" s="238"/>
      <c r="GWU11" s="238"/>
      <c r="GWV11" s="238"/>
      <c r="GWW11" s="238"/>
      <c r="GWX11" s="238"/>
      <c r="GWY11" s="238"/>
      <c r="GWZ11" s="238"/>
      <c r="GXA11" s="238"/>
      <c r="GXB11" s="238"/>
      <c r="GXC11" s="238"/>
      <c r="GXD11" s="238"/>
      <c r="GXE11" s="238"/>
      <c r="GXF11" s="238"/>
      <c r="GXG11" s="238"/>
      <c r="GXH11" s="238"/>
      <c r="GXI11" s="238"/>
      <c r="GXJ11" s="238"/>
      <c r="GXK11" s="238"/>
      <c r="GXL11" s="238"/>
      <c r="GXM11" s="238"/>
      <c r="GXN11" s="238"/>
      <c r="GXO11" s="238"/>
      <c r="GXP11" s="238"/>
      <c r="GXQ11" s="238"/>
      <c r="GXR11" s="238"/>
      <c r="GXS11" s="238"/>
      <c r="GXT11" s="238"/>
      <c r="GXU11" s="238"/>
      <c r="GXV11" s="238"/>
      <c r="GXW11" s="238"/>
      <c r="GXX11" s="238"/>
      <c r="GXY11" s="238"/>
      <c r="GXZ11" s="238"/>
      <c r="GYA11" s="238"/>
      <c r="GYB11" s="238"/>
      <c r="GYC11" s="238"/>
      <c r="GYD11" s="238"/>
      <c r="GYE11" s="238"/>
      <c r="GYF11" s="238"/>
      <c r="GYG11" s="238"/>
      <c r="GYH11" s="238"/>
      <c r="GYI11" s="238"/>
      <c r="GYJ11" s="238"/>
      <c r="GYK11" s="238"/>
      <c r="GYL11" s="238"/>
      <c r="GYM11" s="238"/>
      <c r="GYN11" s="238"/>
      <c r="GYO11" s="238"/>
      <c r="GYP11" s="238"/>
      <c r="GYQ11" s="238"/>
      <c r="GYR11" s="238"/>
      <c r="GYS11" s="238"/>
      <c r="GYT11" s="238"/>
      <c r="GYU11" s="238"/>
      <c r="GYV11" s="238"/>
      <c r="GYW11" s="238"/>
      <c r="GYX11" s="238"/>
      <c r="GYY11" s="238"/>
      <c r="GYZ11" s="238"/>
      <c r="GZA11" s="238"/>
      <c r="GZB11" s="238"/>
      <c r="GZC11" s="238"/>
      <c r="GZD11" s="238"/>
      <c r="GZE11" s="238"/>
      <c r="GZF11" s="238"/>
      <c r="GZG11" s="238"/>
      <c r="GZH11" s="238"/>
      <c r="GZI11" s="238"/>
      <c r="GZJ11" s="238"/>
      <c r="GZK11" s="238"/>
      <c r="GZL11" s="238"/>
      <c r="GZM11" s="238"/>
      <c r="GZN11" s="238"/>
      <c r="GZO11" s="238"/>
      <c r="GZP11" s="238"/>
      <c r="GZQ11" s="238"/>
      <c r="GZR11" s="238"/>
      <c r="GZS11" s="238"/>
      <c r="GZT11" s="238"/>
      <c r="GZU11" s="238"/>
      <c r="GZV11" s="238"/>
      <c r="GZW11" s="238"/>
      <c r="GZX11" s="238"/>
      <c r="GZY11" s="238"/>
      <c r="GZZ11" s="238"/>
      <c r="HAA11" s="238"/>
      <c r="HAB11" s="238"/>
      <c r="HAC11" s="238"/>
      <c r="HAD11" s="238"/>
      <c r="HAE11" s="238"/>
      <c r="HAF11" s="238"/>
      <c r="HAG11" s="238"/>
      <c r="HAH11" s="238"/>
      <c r="HAI11" s="238"/>
      <c r="HAJ11" s="238"/>
      <c r="HAK11" s="238"/>
      <c r="HAL11" s="238"/>
      <c r="HAM11" s="238"/>
      <c r="HAN11" s="238"/>
      <c r="HAO11" s="238"/>
      <c r="HAP11" s="238"/>
      <c r="HAQ11" s="238"/>
      <c r="HAR11" s="238"/>
      <c r="HAS11" s="238"/>
      <c r="HAT11" s="238"/>
      <c r="HAU11" s="238"/>
      <c r="HAV11" s="238"/>
      <c r="HAW11" s="238"/>
      <c r="HAX11" s="238"/>
      <c r="HAY11" s="238"/>
      <c r="HAZ11" s="238"/>
      <c r="HBA11" s="238"/>
      <c r="HBB11" s="238"/>
      <c r="HBC11" s="238"/>
      <c r="HBD11" s="238"/>
      <c r="HBE11" s="238"/>
      <c r="HBF11" s="238"/>
      <c r="HBG11" s="238"/>
      <c r="HBH11" s="238"/>
      <c r="HBI11" s="238"/>
      <c r="HBJ11" s="238"/>
      <c r="HBK11" s="238"/>
      <c r="HBL11" s="238"/>
      <c r="HBM11" s="238"/>
      <c r="HBN11" s="238"/>
      <c r="HBO11" s="238"/>
      <c r="HBP11" s="238"/>
      <c r="HBQ11" s="238"/>
      <c r="HBR11" s="238"/>
      <c r="HBS11" s="238"/>
      <c r="HBT11" s="238"/>
      <c r="HBU11" s="238"/>
      <c r="HBV11" s="238"/>
      <c r="HBW11" s="238"/>
      <c r="HBX11" s="238"/>
      <c r="HBY11" s="238"/>
      <c r="HBZ11" s="238"/>
      <c r="HCA11" s="238"/>
      <c r="HCB11" s="238"/>
      <c r="HCC11" s="238"/>
      <c r="HCD11" s="238"/>
      <c r="HCE11" s="238"/>
      <c r="HCF11" s="238"/>
      <c r="HCG11" s="238"/>
      <c r="HCH11" s="238"/>
      <c r="HCI11" s="238"/>
      <c r="HCJ11" s="238"/>
      <c r="HCK11" s="238"/>
      <c r="HCL11" s="238"/>
      <c r="HCM11" s="238"/>
      <c r="HCN11" s="238"/>
      <c r="HCO11" s="238"/>
      <c r="HCP11" s="238"/>
      <c r="HCQ11" s="238"/>
      <c r="HCR11" s="238"/>
      <c r="HCS11" s="238"/>
      <c r="HCT11" s="238"/>
      <c r="HCU11" s="238"/>
      <c r="HCV11" s="238"/>
      <c r="HCW11" s="238"/>
      <c r="HCX11" s="238"/>
      <c r="HCY11" s="238"/>
      <c r="HCZ11" s="238"/>
      <c r="HDA11" s="238"/>
      <c r="HDB11" s="238"/>
      <c r="HDC11" s="238"/>
      <c r="HDD11" s="238"/>
      <c r="HDE11" s="238"/>
      <c r="HDF11" s="238"/>
      <c r="HDG11" s="238"/>
      <c r="HDH11" s="238"/>
      <c r="HDI11" s="238"/>
      <c r="HDJ11" s="238"/>
      <c r="HDK11" s="238"/>
      <c r="HDL11" s="238"/>
      <c r="HDM11" s="238"/>
      <c r="HDN11" s="238"/>
      <c r="HDO11" s="238"/>
      <c r="HDP11" s="238"/>
      <c r="HDQ11" s="238"/>
      <c r="HDR11" s="238"/>
      <c r="HDS11" s="238"/>
      <c r="HDT11" s="238"/>
      <c r="HDU11" s="238"/>
      <c r="HDV11" s="238"/>
      <c r="HDW11" s="238"/>
      <c r="HDX11" s="238"/>
      <c r="HDY11" s="238"/>
      <c r="HDZ11" s="238"/>
      <c r="HEA11" s="238"/>
      <c r="HEB11" s="238"/>
      <c r="HEC11" s="238"/>
      <c r="HED11" s="238"/>
      <c r="HEE11" s="238"/>
      <c r="HEF11" s="238"/>
      <c r="HEG11" s="238"/>
      <c r="HEH11" s="238"/>
      <c r="HEI11" s="238"/>
      <c r="HEJ11" s="238"/>
      <c r="HEK11" s="238"/>
      <c r="HEL11" s="238"/>
      <c r="HEM11" s="238"/>
      <c r="HEN11" s="238"/>
      <c r="HEO11" s="238"/>
      <c r="HEP11" s="238"/>
      <c r="HEQ11" s="238"/>
      <c r="HER11" s="238"/>
      <c r="HES11" s="238"/>
      <c r="HET11" s="238"/>
      <c r="HEU11" s="238"/>
      <c r="HEV11" s="238"/>
      <c r="HEW11" s="238"/>
      <c r="HEX11" s="238"/>
      <c r="HEY11" s="238"/>
      <c r="HEZ11" s="238"/>
      <c r="HFA11" s="238"/>
      <c r="HFB11" s="238"/>
      <c r="HFC11" s="238"/>
      <c r="HFD11" s="238"/>
      <c r="HFE11" s="238"/>
      <c r="HFF11" s="238"/>
      <c r="HFG11" s="238"/>
      <c r="HFH11" s="238"/>
      <c r="HFI11" s="238"/>
      <c r="HFJ11" s="238"/>
      <c r="HFK11" s="238"/>
      <c r="HFL11" s="238"/>
      <c r="HFM11" s="238"/>
      <c r="HFN11" s="238"/>
      <c r="HFO11" s="238"/>
      <c r="HFP11" s="238"/>
      <c r="HFQ11" s="238"/>
      <c r="HFR11" s="238"/>
      <c r="HFS11" s="238"/>
      <c r="HFT11" s="238"/>
      <c r="HFU11" s="238"/>
      <c r="HFV11" s="238"/>
      <c r="HFW11" s="238"/>
      <c r="HFX11" s="238"/>
      <c r="HFY11" s="238"/>
      <c r="HFZ11" s="238"/>
      <c r="HGA11" s="238"/>
      <c r="HGB11" s="238"/>
      <c r="HGC11" s="238"/>
      <c r="HGD11" s="238"/>
      <c r="HGE11" s="238"/>
      <c r="HGF11" s="238"/>
      <c r="HGG11" s="238"/>
      <c r="HGH11" s="238"/>
      <c r="HGI11" s="238"/>
      <c r="HGJ11" s="238"/>
      <c r="HGK11" s="238"/>
      <c r="HGL11" s="238"/>
      <c r="HGM11" s="238"/>
      <c r="HGN11" s="238"/>
      <c r="HGO11" s="238"/>
      <c r="HGP11" s="238"/>
      <c r="HGQ11" s="238"/>
      <c r="HGR11" s="238"/>
      <c r="HGS11" s="238"/>
      <c r="HGT11" s="238"/>
      <c r="HGU11" s="238"/>
      <c r="HGV11" s="238"/>
      <c r="HGW11" s="238"/>
      <c r="HGX11" s="238"/>
      <c r="HGY11" s="238"/>
      <c r="HGZ11" s="238"/>
      <c r="HHA11" s="238"/>
      <c r="HHB11" s="238"/>
      <c r="HHC11" s="238"/>
      <c r="HHD11" s="238"/>
      <c r="HHE11" s="238"/>
      <c r="HHF11" s="238"/>
      <c r="HHG11" s="238"/>
      <c r="HHH11" s="238"/>
      <c r="HHI11" s="238"/>
      <c r="HHJ11" s="238"/>
      <c r="HHK11" s="238"/>
      <c r="HHL11" s="238"/>
      <c r="HHM11" s="238"/>
      <c r="HHN11" s="238"/>
      <c r="HHO11" s="238"/>
      <c r="HHP11" s="238"/>
      <c r="HHQ11" s="238"/>
      <c r="HHR11" s="238"/>
      <c r="HHS11" s="238"/>
      <c r="HHT11" s="238"/>
      <c r="HHU11" s="238"/>
      <c r="HHV11" s="238"/>
      <c r="HHW11" s="238"/>
      <c r="HHX11" s="238"/>
      <c r="HHY11" s="238"/>
      <c r="HHZ11" s="238"/>
      <c r="HIA11" s="238"/>
      <c r="HIB11" s="238"/>
      <c r="HIC11" s="238"/>
      <c r="HID11" s="238"/>
      <c r="HIE11" s="238"/>
      <c r="HIF11" s="238"/>
      <c r="HIG11" s="238"/>
      <c r="HIH11" s="238"/>
      <c r="HII11" s="238"/>
      <c r="HIJ11" s="238"/>
      <c r="HIK11" s="238"/>
      <c r="HIL11" s="238"/>
      <c r="HIM11" s="238"/>
      <c r="HIN11" s="238"/>
      <c r="HIO11" s="238"/>
      <c r="HIP11" s="238"/>
      <c r="HIQ11" s="238"/>
      <c r="HIR11" s="238"/>
      <c r="HIS11" s="238"/>
      <c r="HIT11" s="238"/>
      <c r="HIU11" s="238"/>
      <c r="HIV11" s="238"/>
      <c r="HIW11" s="238"/>
      <c r="HIX11" s="238"/>
      <c r="HIY11" s="238"/>
      <c r="HIZ11" s="238"/>
      <c r="HJA11" s="238"/>
      <c r="HJB11" s="238"/>
      <c r="HJC11" s="238"/>
      <c r="HJD11" s="238"/>
      <c r="HJE11" s="238"/>
      <c r="HJF11" s="238"/>
      <c r="HJG11" s="238"/>
      <c r="HJH11" s="238"/>
      <c r="HJI11" s="238"/>
      <c r="HJJ11" s="238"/>
      <c r="HJK11" s="238"/>
      <c r="HJL11" s="238"/>
      <c r="HJM11" s="238"/>
      <c r="HJN11" s="238"/>
      <c r="HJO11" s="238"/>
      <c r="HJP11" s="238"/>
      <c r="HJQ11" s="238"/>
      <c r="HJR11" s="238"/>
      <c r="HJS11" s="238"/>
      <c r="HJT11" s="238"/>
      <c r="HJU11" s="238"/>
      <c r="HJV11" s="238"/>
      <c r="HJW11" s="238"/>
      <c r="HJX11" s="238"/>
      <c r="HJY11" s="238"/>
      <c r="HJZ11" s="238"/>
      <c r="HKA11" s="238"/>
      <c r="HKB11" s="238"/>
      <c r="HKC11" s="238"/>
      <c r="HKD11" s="238"/>
      <c r="HKE11" s="238"/>
      <c r="HKF11" s="238"/>
      <c r="HKG11" s="238"/>
      <c r="HKH11" s="238"/>
      <c r="HKI11" s="238"/>
      <c r="HKJ11" s="238"/>
      <c r="HKK11" s="238"/>
      <c r="HKL11" s="238"/>
      <c r="HKM11" s="238"/>
      <c r="HKN11" s="238"/>
      <c r="HKO11" s="238"/>
      <c r="HKP11" s="238"/>
      <c r="HKQ11" s="238"/>
      <c r="HKR11" s="238"/>
      <c r="HKS11" s="238"/>
      <c r="HKT11" s="238"/>
      <c r="HKU11" s="238"/>
      <c r="HKV11" s="238"/>
      <c r="HKW11" s="238"/>
      <c r="HKX11" s="238"/>
      <c r="HKY11" s="238"/>
      <c r="HKZ11" s="238"/>
      <c r="HLA11" s="238"/>
      <c r="HLB11" s="238"/>
      <c r="HLC11" s="238"/>
      <c r="HLD11" s="238"/>
      <c r="HLE11" s="238"/>
      <c r="HLF11" s="238"/>
      <c r="HLG11" s="238"/>
      <c r="HLH11" s="238"/>
      <c r="HLI11" s="238"/>
      <c r="HLJ11" s="238"/>
      <c r="HLK11" s="238"/>
      <c r="HLL11" s="238"/>
      <c r="HLM11" s="238"/>
      <c r="HLN11" s="238"/>
      <c r="HLO11" s="238"/>
      <c r="HLP11" s="238"/>
      <c r="HLQ11" s="238"/>
      <c r="HLR11" s="238"/>
      <c r="HLS11" s="238"/>
      <c r="HLT11" s="238"/>
      <c r="HLU11" s="238"/>
      <c r="HLV11" s="238"/>
      <c r="HLW11" s="238"/>
      <c r="HLX11" s="238"/>
      <c r="HLY11" s="238"/>
      <c r="HLZ11" s="238"/>
      <c r="HMA11" s="238"/>
      <c r="HMB11" s="238"/>
      <c r="HMC11" s="238"/>
      <c r="HMD11" s="238"/>
      <c r="HME11" s="238"/>
      <c r="HMF11" s="238"/>
      <c r="HMG11" s="238"/>
      <c r="HMH11" s="238"/>
      <c r="HMI11" s="238"/>
      <c r="HMJ11" s="238"/>
      <c r="HMK11" s="238"/>
      <c r="HML11" s="238"/>
      <c r="HMM11" s="238"/>
      <c r="HMN11" s="238"/>
      <c r="HMO11" s="238"/>
      <c r="HMP11" s="238"/>
      <c r="HMQ11" s="238"/>
      <c r="HMR11" s="238"/>
      <c r="HMS11" s="238"/>
      <c r="HMT11" s="238"/>
      <c r="HMU11" s="238"/>
      <c r="HMV11" s="238"/>
      <c r="HMW11" s="238"/>
      <c r="HMX11" s="238"/>
      <c r="HMY11" s="238"/>
      <c r="HMZ11" s="238"/>
      <c r="HNA11" s="238"/>
      <c r="HNB11" s="238"/>
      <c r="HNC11" s="238"/>
      <c r="HND11" s="238"/>
      <c r="HNE11" s="238"/>
      <c r="HNF11" s="238"/>
      <c r="HNG11" s="238"/>
      <c r="HNH11" s="238"/>
      <c r="HNI11" s="238"/>
      <c r="HNJ11" s="238"/>
      <c r="HNK11" s="238"/>
      <c r="HNL11" s="238"/>
      <c r="HNM11" s="238"/>
      <c r="HNN11" s="238"/>
      <c r="HNO11" s="238"/>
      <c r="HNP11" s="238"/>
      <c r="HNQ11" s="238"/>
      <c r="HNR11" s="238"/>
      <c r="HNS11" s="238"/>
      <c r="HNT11" s="238"/>
      <c r="HNU11" s="238"/>
      <c r="HNV11" s="238"/>
      <c r="HNW11" s="238"/>
      <c r="HNX11" s="238"/>
      <c r="HNY11" s="238"/>
      <c r="HNZ11" s="238"/>
      <c r="HOA11" s="238"/>
      <c r="HOB11" s="238"/>
      <c r="HOC11" s="238"/>
      <c r="HOD11" s="238"/>
      <c r="HOE11" s="238"/>
      <c r="HOF11" s="238"/>
      <c r="HOG11" s="238"/>
      <c r="HOH11" s="238"/>
      <c r="HOI11" s="238"/>
      <c r="HOJ11" s="238"/>
      <c r="HOK11" s="238"/>
      <c r="HOL11" s="238"/>
      <c r="HOM11" s="238"/>
      <c r="HON11" s="238"/>
      <c r="HOO11" s="238"/>
      <c r="HOP11" s="238"/>
      <c r="HOQ11" s="238"/>
      <c r="HOR11" s="238"/>
      <c r="HOS11" s="238"/>
      <c r="HOT11" s="238"/>
      <c r="HOU11" s="238"/>
      <c r="HOV11" s="238"/>
      <c r="HOW11" s="238"/>
      <c r="HOX11" s="238"/>
      <c r="HOY11" s="238"/>
      <c r="HOZ11" s="238"/>
      <c r="HPA11" s="238"/>
      <c r="HPB11" s="238"/>
      <c r="HPC11" s="238"/>
      <c r="HPD11" s="238"/>
      <c r="HPE11" s="238"/>
      <c r="HPF11" s="238"/>
      <c r="HPG11" s="238"/>
      <c r="HPH11" s="238"/>
      <c r="HPI11" s="238"/>
      <c r="HPJ11" s="238"/>
      <c r="HPK11" s="238"/>
      <c r="HPL11" s="238"/>
      <c r="HPM11" s="238"/>
      <c r="HPN11" s="238"/>
      <c r="HPO11" s="238"/>
      <c r="HPP11" s="238"/>
      <c r="HPQ11" s="238"/>
      <c r="HPR11" s="238"/>
      <c r="HPS11" s="238"/>
      <c r="HPT11" s="238"/>
      <c r="HPU11" s="238"/>
      <c r="HPV11" s="238"/>
      <c r="HPW11" s="238"/>
      <c r="HPX11" s="238"/>
      <c r="HPY11" s="238"/>
      <c r="HPZ11" s="238"/>
      <c r="HQA11" s="238"/>
      <c r="HQB11" s="238"/>
      <c r="HQC11" s="238"/>
      <c r="HQD11" s="238"/>
      <c r="HQE11" s="238"/>
      <c r="HQF11" s="238"/>
      <c r="HQG11" s="238"/>
      <c r="HQH11" s="238"/>
      <c r="HQI11" s="238"/>
      <c r="HQJ11" s="238"/>
      <c r="HQK11" s="238"/>
      <c r="HQL11" s="238"/>
      <c r="HQM11" s="238"/>
      <c r="HQN11" s="238"/>
      <c r="HQO11" s="238"/>
      <c r="HQP11" s="238"/>
      <c r="HQQ11" s="238"/>
      <c r="HQR11" s="238"/>
      <c r="HQS11" s="238"/>
      <c r="HQT11" s="238"/>
      <c r="HQU11" s="238"/>
      <c r="HQV11" s="238"/>
      <c r="HQW11" s="238"/>
      <c r="HQX11" s="238"/>
      <c r="HQY11" s="238"/>
      <c r="HQZ11" s="238"/>
      <c r="HRA11" s="238"/>
      <c r="HRB11" s="238"/>
      <c r="HRC11" s="238"/>
      <c r="HRD11" s="238"/>
      <c r="HRE11" s="238"/>
      <c r="HRF11" s="238"/>
      <c r="HRG11" s="238"/>
      <c r="HRH11" s="238"/>
      <c r="HRI11" s="238"/>
      <c r="HRJ11" s="238"/>
      <c r="HRK11" s="238"/>
      <c r="HRL11" s="238"/>
      <c r="HRM11" s="238"/>
      <c r="HRN11" s="238"/>
      <c r="HRO11" s="238"/>
      <c r="HRP11" s="238"/>
      <c r="HRQ11" s="238"/>
      <c r="HRR11" s="238"/>
      <c r="HRS11" s="238"/>
      <c r="HRT11" s="238"/>
      <c r="HRU11" s="238"/>
      <c r="HRV11" s="238"/>
      <c r="HRW11" s="238"/>
      <c r="HRX11" s="238"/>
      <c r="HRY11" s="238"/>
      <c r="HRZ11" s="238"/>
      <c r="HSA11" s="238"/>
      <c r="HSB11" s="238"/>
      <c r="HSC11" s="238"/>
      <c r="HSD11" s="238"/>
      <c r="HSE11" s="238"/>
      <c r="HSF11" s="238"/>
      <c r="HSG11" s="238"/>
      <c r="HSH11" s="238"/>
      <c r="HSI11" s="238"/>
      <c r="HSJ11" s="238"/>
      <c r="HSK11" s="238"/>
      <c r="HSL11" s="238"/>
      <c r="HSM11" s="238"/>
      <c r="HSN11" s="238"/>
      <c r="HSO11" s="238"/>
      <c r="HSP11" s="238"/>
      <c r="HSQ11" s="238"/>
      <c r="HSR11" s="238"/>
      <c r="HSS11" s="238"/>
      <c r="HST11" s="238"/>
      <c r="HSU11" s="238"/>
      <c r="HSV11" s="238"/>
      <c r="HSW11" s="238"/>
      <c r="HSX11" s="238"/>
      <c r="HSY11" s="238"/>
      <c r="HSZ11" s="238"/>
      <c r="HTA11" s="238"/>
      <c r="HTB11" s="238"/>
      <c r="HTC11" s="238"/>
      <c r="HTD11" s="238"/>
      <c r="HTE11" s="238"/>
      <c r="HTF11" s="238"/>
      <c r="HTG11" s="238"/>
      <c r="HTH11" s="238"/>
      <c r="HTI11" s="238"/>
      <c r="HTJ11" s="238"/>
      <c r="HTK11" s="238"/>
      <c r="HTL11" s="238"/>
      <c r="HTM11" s="238"/>
      <c r="HTN11" s="238"/>
      <c r="HTO11" s="238"/>
      <c r="HTP11" s="238"/>
      <c r="HTQ11" s="238"/>
      <c r="HTR11" s="238"/>
      <c r="HTS11" s="238"/>
      <c r="HTT11" s="238"/>
      <c r="HTU11" s="238"/>
      <c r="HTV11" s="238"/>
      <c r="HTW11" s="238"/>
      <c r="HTX11" s="238"/>
      <c r="HTY11" s="238"/>
      <c r="HTZ11" s="238"/>
      <c r="HUA11" s="238"/>
      <c r="HUB11" s="238"/>
      <c r="HUC11" s="238"/>
      <c r="HUD11" s="238"/>
      <c r="HUE11" s="238"/>
      <c r="HUF11" s="238"/>
      <c r="HUG11" s="238"/>
      <c r="HUH11" s="238"/>
      <c r="HUI11" s="238"/>
      <c r="HUJ11" s="238"/>
      <c r="HUK11" s="238"/>
      <c r="HUL11" s="238"/>
      <c r="HUM11" s="238"/>
      <c r="HUN11" s="238"/>
      <c r="HUO11" s="238"/>
      <c r="HUP11" s="238"/>
      <c r="HUQ11" s="238"/>
      <c r="HUR11" s="238"/>
      <c r="HUS11" s="238"/>
      <c r="HUT11" s="238"/>
      <c r="HUU11" s="238"/>
      <c r="HUV11" s="238"/>
      <c r="HUW11" s="238"/>
      <c r="HUX11" s="238"/>
      <c r="HUY11" s="238"/>
      <c r="HUZ11" s="238"/>
      <c r="HVA11" s="238"/>
      <c r="HVB11" s="238"/>
      <c r="HVC11" s="238"/>
      <c r="HVD11" s="238"/>
      <c r="HVE11" s="238"/>
      <c r="HVF11" s="238"/>
      <c r="HVG11" s="238"/>
    </row>
    <row r="12" spans="1:5987" s="239" customFormat="1" ht="18.75" customHeight="1" x14ac:dyDescent="0.25">
      <c r="A12" s="232" t="s">
        <v>161</v>
      </c>
      <c r="B12" s="231">
        <v>5</v>
      </c>
      <c r="C12" s="231">
        <v>0</v>
      </c>
      <c r="D12" s="231">
        <f t="shared" si="0"/>
        <v>0</v>
      </c>
      <c r="E12" s="249"/>
      <c r="F12" s="249"/>
      <c r="G12" s="249"/>
      <c r="H12" s="249"/>
      <c r="I12" s="249"/>
      <c r="J12" s="249"/>
      <c r="K12" s="249"/>
      <c r="L12" s="249"/>
      <c r="M12" s="249"/>
      <c r="N12" s="252">
        <f t="shared" si="23"/>
        <v>5</v>
      </c>
      <c r="O12" s="252">
        <f t="shared" si="24"/>
        <v>0</v>
      </c>
      <c r="P12" s="253">
        <f t="shared" si="3"/>
        <v>0</v>
      </c>
      <c r="Q12" s="233"/>
      <c r="R12" s="233"/>
      <c r="S12" s="234"/>
      <c r="T12" s="233"/>
      <c r="U12" s="233"/>
      <c r="V12" s="234"/>
      <c r="W12" s="233"/>
      <c r="X12" s="233"/>
      <c r="Y12" s="235"/>
      <c r="Z12" s="250"/>
      <c r="AA12" s="250"/>
      <c r="AB12" s="250"/>
      <c r="AC12" s="233"/>
      <c r="AD12" s="233"/>
      <c r="AE12" s="234"/>
      <c r="AF12" s="235"/>
      <c r="AG12" s="235"/>
      <c r="AH12" s="234"/>
      <c r="AI12" s="235"/>
      <c r="AJ12" s="235"/>
      <c r="AK12" s="234"/>
      <c r="AL12" s="235"/>
      <c r="AM12" s="237"/>
      <c r="AN12" s="234"/>
      <c r="AO12" s="250"/>
      <c r="AP12" s="250"/>
      <c r="AQ12" s="250"/>
      <c r="AR12" s="235"/>
      <c r="AS12" s="235"/>
      <c r="AT12" s="234"/>
      <c r="AU12" s="235"/>
      <c r="AV12" s="235"/>
      <c r="AW12" s="234"/>
      <c r="AX12" s="235"/>
      <c r="AY12" s="235"/>
      <c r="AZ12" s="234"/>
      <c r="BA12" s="235"/>
      <c r="BB12" s="235"/>
      <c r="BC12" s="234"/>
      <c r="BD12" s="250"/>
      <c r="BE12" s="250"/>
      <c r="BF12" s="250"/>
      <c r="BG12" s="235"/>
      <c r="BH12" s="235"/>
      <c r="BI12" s="234"/>
      <c r="BJ12" s="235"/>
      <c r="BK12" s="235"/>
      <c r="BL12" s="234"/>
      <c r="BM12" s="235"/>
      <c r="BN12" s="235"/>
      <c r="BO12" s="234"/>
      <c r="BP12" s="235"/>
      <c r="BQ12" s="235"/>
      <c r="BR12" s="234"/>
      <c r="BS12" s="250"/>
      <c r="BT12" s="250"/>
      <c r="BU12" s="250"/>
      <c r="BV12" s="235"/>
      <c r="BW12" s="235"/>
      <c r="BX12" s="234"/>
      <c r="BY12" s="235"/>
      <c r="BZ12" s="235"/>
      <c r="CA12" s="234"/>
      <c r="CB12" s="235"/>
      <c r="CC12" s="235"/>
      <c r="CD12" s="234"/>
      <c r="CE12" s="235"/>
      <c r="CF12" s="235"/>
      <c r="CG12" s="234"/>
      <c r="CH12" s="235"/>
      <c r="CI12" s="235"/>
      <c r="CJ12" s="235"/>
      <c r="CK12" s="235"/>
      <c r="CL12" s="235"/>
      <c r="CM12" s="234"/>
      <c r="CN12" s="238"/>
      <c r="CO12" s="238"/>
      <c r="CP12" s="238"/>
      <c r="CQ12" s="238"/>
      <c r="CR12" s="238"/>
      <c r="CS12" s="238"/>
      <c r="CT12" s="238"/>
      <c r="CU12" s="238"/>
      <c r="CV12" s="238"/>
      <c r="CW12" s="238"/>
      <c r="CX12" s="238"/>
      <c r="CY12" s="238"/>
      <c r="CZ12" s="238"/>
      <c r="DA12" s="238"/>
      <c r="DB12" s="238"/>
      <c r="DC12" s="238"/>
      <c r="DD12" s="238"/>
      <c r="DE12" s="238"/>
      <c r="DF12" s="238"/>
      <c r="DG12" s="238"/>
      <c r="DH12" s="238"/>
      <c r="DI12" s="238"/>
      <c r="DJ12" s="238"/>
      <c r="DK12" s="238"/>
      <c r="DL12" s="238"/>
      <c r="DM12" s="238"/>
      <c r="DN12" s="238"/>
      <c r="DO12" s="238"/>
      <c r="DP12" s="238"/>
      <c r="DQ12" s="238"/>
      <c r="DR12" s="238"/>
      <c r="DS12" s="238"/>
      <c r="DT12" s="238"/>
      <c r="DU12" s="238"/>
      <c r="DV12" s="238"/>
      <c r="DW12" s="238"/>
      <c r="DX12" s="238"/>
      <c r="DY12" s="238"/>
      <c r="DZ12" s="238"/>
      <c r="EA12" s="238"/>
      <c r="EB12" s="238"/>
      <c r="EC12" s="238"/>
      <c r="ED12" s="238"/>
      <c r="EE12" s="238"/>
      <c r="EF12" s="238"/>
      <c r="EG12" s="238"/>
      <c r="EH12" s="238"/>
      <c r="EI12" s="238"/>
      <c r="EJ12" s="238"/>
      <c r="EK12" s="238"/>
      <c r="EL12" s="238"/>
      <c r="EM12" s="238"/>
      <c r="EN12" s="238"/>
      <c r="EO12" s="238"/>
      <c r="EP12" s="238"/>
      <c r="EQ12" s="238"/>
      <c r="ER12" s="238"/>
      <c r="ES12" s="238"/>
      <c r="ET12" s="238"/>
      <c r="EU12" s="238"/>
      <c r="EV12" s="238"/>
      <c r="EW12" s="238"/>
      <c r="EX12" s="238"/>
      <c r="EY12" s="238"/>
      <c r="EZ12" s="238"/>
      <c r="FA12" s="238"/>
      <c r="FB12" s="238"/>
      <c r="FC12" s="238"/>
      <c r="FD12" s="238"/>
      <c r="FE12" s="238"/>
      <c r="FF12" s="238"/>
      <c r="FG12" s="238"/>
      <c r="FH12" s="238"/>
      <c r="FI12" s="238"/>
      <c r="FJ12" s="238"/>
      <c r="FK12" s="238"/>
      <c r="FL12" s="238"/>
      <c r="FM12" s="238"/>
      <c r="FN12" s="238"/>
      <c r="FO12" s="238"/>
      <c r="FP12" s="238"/>
      <c r="FQ12" s="238"/>
      <c r="FR12" s="238"/>
      <c r="FS12" s="238"/>
      <c r="FT12" s="238"/>
      <c r="FU12" s="238"/>
      <c r="FV12" s="238"/>
      <c r="FW12" s="238"/>
      <c r="FX12" s="238"/>
      <c r="FY12" s="238"/>
      <c r="FZ12" s="238"/>
      <c r="GA12" s="238"/>
      <c r="GB12" s="238"/>
      <c r="GC12" s="238"/>
      <c r="GD12" s="238"/>
      <c r="GE12" s="238"/>
      <c r="GF12" s="238"/>
      <c r="GG12" s="238"/>
      <c r="GH12" s="238"/>
      <c r="GI12" s="238"/>
      <c r="GJ12" s="238"/>
      <c r="GK12" s="238"/>
      <c r="GL12" s="238"/>
      <c r="GM12" s="238"/>
      <c r="GN12" s="238"/>
      <c r="GO12" s="238"/>
      <c r="GP12" s="238"/>
      <c r="GQ12" s="238"/>
      <c r="GR12" s="238"/>
      <c r="GS12" s="238"/>
      <c r="GT12" s="238"/>
      <c r="GU12" s="238"/>
      <c r="GV12" s="238"/>
      <c r="GW12" s="238"/>
      <c r="GX12" s="238"/>
      <c r="GY12" s="238"/>
      <c r="GZ12" s="238"/>
      <c r="HA12" s="238"/>
      <c r="HB12" s="238"/>
      <c r="HC12" s="238"/>
      <c r="HD12" s="238"/>
      <c r="HE12" s="238"/>
      <c r="HF12" s="238"/>
      <c r="HG12" s="238"/>
      <c r="HH12" s="238"/>
      <c r="HI12" s="238"/>
      <c r="HJ12" s="238"/>
      <c r="HK12" s="238"/>
      <c r="HL12" s="238"/>
      <c r="HM12" s="238"/>
      <c r="HN12" s="238"/>
      <c r="HO12" s="238"/>
      <c r="HP12" s="238"/>
      <c r="HQ12" s="238"/>
      <c r="HR12" s="238"/>
      <c r="HS12" s="238"/>
      <c r="HT12" s="238"/>
      <c r="HU12" s="238"/>
      <c r="HV12" s="238"/>
      <c r="HW12" s="238"/>
      <c r="HX12" s="238"/>
      <c r="HY12" s="238"/>
      <c r="HZ12" s="238"/>
      <c r="IA12" s="238"/>
      <c r="IB12" s="238"/>
      <c r="IC12" s="238"/>
      <c r="ID12" s="238"/>
      <c r="IE12" s="238"/>
      <c r="IF12" s="238"/>
      <c r="IG12" s="238"/>
      <c r="IH12" s="238"/>
      <c r="II12" s="238"/>
      <c r="IJ12" s="238"/>
      <c r="IK12" s="238"/>
      <c r="IL12" s="238"/>
      <c r="IM12" s="238"/>
      <c r="IN12" s="238"/>
      <c r="IO12" s="238"/>
      <c r="IP12" s="238"/>
      <c r="IQ12" s="238"/>
      <c r="IR12" s="238"/>
      <c r="IS12" s="238"/>
      <c r="IT12" s="238"/>
      <c r="IU12" s="238"/>
      <c r="IV12" s="238"/>
      <c r="IW12" s="238"/>
      <c r="IX12" s="238"/>
      <c r="IY12" s="238"/>
      <c r="IZ12" s="238"/>
      <c r="JA12" s="238"/>
      <c r="JB12" s="238"/>
      <c r="JC12" s="238"/>
      <c r="JD12" s="238"/>
      <c r="JE12" s="238"/>
      <c r="JF12" s="238"/>
      <c r="JG12" s="238"/>
      <c r="JH12" s="238"/>
      <c r="JI12" s="238"/>
      <c r="JJ12" s="238"/>
      <c r="JK12" s="238"/>
      <c r="JL12" s="238"/>
      <c r="JM12" s="238"/>
      <c r="JN12" s="238"/>
      <c r="JO12" s="238"/>
      <c r="JP12" s="238"/>
      <c r="JQ12" s="238"/>
      <c r="JR12" s="238"/>
      <c r="JS12" s="238"/>
      <c r="JT12" s="238"/>
      <c r="JU12" s="238"/>
      <c r="JV12" s="238"/>
      <c r="JW12" s="238"/>
      <c r="JX12" s="238"/>
      <c r="JY12" s="238"/>
      <c r="JZ12" s="238"/>
      <c r="KA12" s="238"/>
      <c r="KB12" s="238"/>
      <c r="KC12" s="238"/>
      <c r="KD12" s="238"/>
      <c r="KE12" s="238"/>
      <c r="KF12" s="238"/>
      <c r="KG12" s="238"/>
      <c r="KH12" s="238"/>
      <c r="KI12" s="238"/>
      <c r="KJ12" s="238"/>
      <c r="KK12" s="238"/>
      <c r="KL12" s="238"/>
      <c r="KM12" s="238"/>
      <c r="KN12" s="238"/>
      <c r="KO12" s="238"/>
      <c r="KP12" s="238"/>
      <c r="KQ12" s="238"/>
      <c r="KR12" s="238"/>
      <c r="KS12" s="238"/>
      <c r="KT12" s="238"/>
      <c r="KU12" s="238"/>
      <c r="KV12" s="238"/>
      <c r="KW12" s="238"/>
      <c r="KX12" s="238"/>
      <c r="KY12" s="238"/>
      <c r="KZ12" s="238"/>
      <c r="LA12" s="238"/>
      <c r="LB12" s="238"/>
      <c r="LC12" s="238"/>
      <c r="LD12" s="238"/>
      <c r="LE12" s="238"/>
      <c r="LF12" s="238"/>
      <c r="LG12" s="238"/>
      <c r="LH12" s="238"/>
      <c r="LI12" s="238"/>
      <c r="LJ12" s="238"/>
      <c r="LK12" s="238"/>
      <c r="LL12" s="238"/>
      <c r="LM12" s="238"/>
      <c r="LN12" s="238"/>
      <c r="LO12" s="238"/>
      <c r="LP12" s="238"/>
      <c r="LQ12" s="238"/>
      <c r="LR12" s="238"/>
      <c r="LS12" s="238"/>
      <c r="LT12" s="238"/>
      <c r="LU12" s="238"/>
      <c r="LV12" s="238"/>
      <c r="LW12" s="238"/>
      <c r="LX12" s="238"/>
      <c r="LY12" s="238"/>
      <c r="LZ12" s="238"/>
      <c r="MA12" s="238"/>
      <c r="MB12" s="238"/>
      <c r="MC12" s="238"/>
      <c r="MD12" s="238"/>
      <c r="ME12" s="238"/>
      <c r="MF12" s="238"/>
      <c r="MG12" s="238"/>
      <c r="MH12" s="238"/>
      <c r="MI12" s="238"/>
      <c r="MJ12" s="238"/>
      <c r="MK12" s="238"/>
      <c r="ML12" s="238"/>
      <c r="MM12" s="238"/>
      <c r="MN12" s="238"/>
      <c r="MO12" s="238"/>
      <c r="MP12" s="238"/>
      <c r="MQ12" s="238"/>
      <c r="MR12" s="238"/>
      <c r="MS12" s="238"/>
      <c r="MT12" s="238"/>
      <c r="MU12" s="238"/>
      <c r="MV12" s="238"/>
      <c r="MW12" s="238"/>
      <c r="MX12" s="238"/>
      <c r="MY12" s="238"/>
      <c r="MZ12" s="238"/>
      <c r="NA12" s="238"/>
      <c r="NB12" s="238"/>
      <c r="NC12" s="238"/>
      <c r="ND12" s="238"/>
      <c r="NE12" s="238"/>
      <c r="NF12" s="238"/>
      <c r="NG12" s="238"/>
      <c r="NH12" s="238"/>
      <c r="NI12" s="238"/>
      <c r="NJ12" s="238"/>
      <c r="NK12" s="238"/>
      <c r="NL12" s="238"/>
      <c r="NM12" s="238"/>
      <c r="NN12" s="238"/>
      <c r="NO12" s="238"/>
      <c r="NP12" s="238"/>
      <c r="NQ12" s="238"/>
      <c r="NR12" s="238"/>
      <c r="NS12" s="238"/>
      <c r="NT12" s="238"/>
      <c r="NU12" s="238"/>
      <c r="NV12" s="238"/>
      <c r="NW12" s="238"/>
      <c r="NX12" s="238"/>
      <c r="NY12" s="238"/>
      <c r="NZ12" s="238"/>
      <c r="OA12" s="238"/>
      <c r="OB12" s="238"/>
      <c r="OC12" s="238"/>
      <c r="OD12" s="238"/>
      <c r="OE12" s="238"/>
      <c r="OF12" s="238"/>
      <c r="OG12" s="238"/>
      <c r="OH12" s="238"/>
      <c r="OI12" s="238"/>
      <c r="OJ12" s="238"/>
      <c r="OK12" s="238"/>
      <c r="OL12" s="238"/>
      <c r="OM12" s="238"/>
      <c r="ON12" s="238"/>
      <c r="OO12" s="238"/>
      <c r="OP12" s="238"/>
      <c r="OQ12" s="238"/>
      <c r="OR12" s="238"/>
      <c r="OS12" s="238"/>
      <c r="OT12" s="238"/>
      <c r="OU12" s="238"/>
      <c r="OV12" s="238"/>
      <c r="OW12" s="238"/>
      <c r="OX12" s="238"/>
      <c r="OY12" s="238"/>
      <c r="OZ12" s="238"/>
      <c r="PA12" s="238"/>
      <c r="PB12" s="238"/>
      <c r="PC12" s="238"/>
      <c r="PD12" s="238"/>
      <c r="PE12" s="238"/>
      <c r="PF12" s="238"/>
      <c r="PG12" s="238"/>
      <c r="PH12" s="238"/>
      <c r="PI12" s="238"/>
      <c r="PJ12" s="238"/>
      <c r="PK12" s="238"/>
      <c r="PL12" s="238"/>
      <c r="PM12" s="238"/>
      <c r="PN12" s="238"/>
      <c r="PO12" s="238"/>
      <c r="PP12" s="238"/>
      <c r="PQ12" s="238"/>
      <c r="PR12" s="238"/>
      <c r="PS12" s="238"/>
      <c r="PT12" s="238"/>
      <c r="PU12" s="238"/>
      <c r="PV12" s="238"/>
      <c r="PW12" s="238"/>
      <c r="PX12" s="238"/>
      <c r="PY12" s="238"/>
      <c r="PZ12" s="238"/>
      <c r="QA12" s="238"/>
      <c r="QB12" s="238"/>
      <c r="QC12" s="238"/>
      <c r="QD12" s="238"/>
      <c r="QE12" s="238"/>
      <c r="QF12" s="238"/>
      <c r="QG12" s="238"/>
      <c r="QH12" s="238"/>
      <c r="QI12" s="238"/>
      <c r="QJ12" s="238"/>
      <c r="QK12" s="238"/>
      <c r="QL12" s="238"/>
      <c r="QM12" s="238"/>
      <c r="QN12" s="238"/>
      <c r="QO12" s="238"/>
      <c r="QP12" s="238"/>
      <c r="QQ12" s="238"/>
      <c r="QR12" s="238"/>
      <c r="QS12" s="238"/>
      <c r="QT12" s="238"/>
      <c r="QU12" s="238"/>
      <c r="QV12" s="238"/>
      <c r="QW12" s="238"/>
      <c r="QX12" s="238"/>
      <c r="QY12" s="238"/>
      <c r="QZ12" s="238"/>
      <c r="RA12" s="238"/>
      <c r="RB12" s="238"/>
      <c r="RC12" s="238"/>
      <c r="RD12" s="238"/>
      <c r="RE12" s="238"/>
      <c r="RF12" s="238"/>
      <c r="RG12" s="238"/>
      <c r="RH12" s="238"/>
      <c r="RI12" s="238"/>
      <c r="RJ12" s="238"/>
      <c r="RK12" s="238"/>
      <c r="RL12" s="238"/>
      <c r="RM12" s="238"/>
      <c r="RN12" s="238"/>
      <c r="RO12" s="238"/>
      <c r="RP12" s="238"/>
      <c r="RQ12" s="238"/>
      <c r="RR12" s="238"/>
      <c r="RS12" s="238"/>
      <c r="RT12" s="238"/>
      <c r="RU12" s="238"/>
      <c r="RV12" s="238"/>
      <c r="RW12" s="238"/>
      <c r="RX12" s="238"/>
      <c r="RY12" s="238"/>
      <c r="RZ12" s="238"/>
      <c r="SA12" s="238"/>
      <c r="SB12" s="238"/>
      <c r="SC12" s="238"/>
      <c r="SD12" s="238"/>
      <c r="SE12" s="238"/>
      <c r="SF12" s="238"/>
      <c r="SG12" s="238"/>
      <c r="SH12" s="238"/>
      <c r="SI12" s="238"/>
      <c r="SJ12" s="238"/>
      <c r="SK12" s="238"/>
      <c r="SL12" s="238"/>
      <c r="SM12" s="238"/>
      <c r="SN12" s="238"/>
      <c r="SO12" s="238"/>
      <c r="SP12" s="238"/>
      <c r="SQ12" s="238"/>
      <c r="SR12" s="238"/>
      <c r="SS12" s="238"/>
      <c r="ST12" s="238"/>
      <c r="SU12" s="238"/>
      <c r="SV12" s="238"/>
      <c r="SW12" s="238"/>
      <c r="SX12" s="238"/>
      <c r="SY12" s="238"/>
      <c r="SZ12" s="238"/>
      <c r="TA12" s="238"/>
      <c r="TB12" s="238"/>
      <c r="TC12" s="238"/>
      <c r="TD12" s="238"/>
      <c r="TE12" s="238"/>
      <c r="TF12" s="238"/>
      <c r="TG12" s="238"/>
      <c r="TH12" s="238"/>
      <c r="TI12" s="238"/>
      <c r="TJ12" s="238"/>
      <c r="TK12" s="238"/>
      <c r="TL12" s="238"/>
      <c r="TM12" s="238"/>
      <c r="TN12" s="238"/>
      <c r="TO12" s="238"/>
      <c r="TP12" s="238"/>
      <c r="TQ12" s="238"/>
      <c r="TR12" s="238"/>
      <c r="TS12" s="238"/>
      <c r="TT12" s="238"/>
      <c r="TU12" s="238"/>
      <c r="TV12" s="238"/>
      <c r="TW12" s="238"/>
      <c r="TX12" s="238"/>
      <c r="TY12" s="238"/>
      <c r="TZ12" s="238"/>
      <c r="UA12" s="238"/>
      <c r="UB12" s="238"/>
      <c r="UC12" s="238"/>
      <c r="UD12" s="238"/>
      <c r="UE12" s="238"/>
      <c r="UF12" s="238"/>
      <c r="UG12" s="238"/>
      <c r="UH12" s="238"/>
      <c r="UI12" s="238"/>
      <c r="UJ12" s="238"/>
      <c r="UK12" s="238"/>
      <c r="UL12" s="238"/>
      <c r="UM12" s="238"/>
      <c r="UN12" s="238"/>
      <c r="UO12" s="238"/>
      <c r="UP12" s="238"/>
      <c r="UQ12" s="238"/>
      <c r="UR12" s="238"/>
      <c r="US12" s="238"/>
      <c r="UT12" s="238"/>
      <c r="UU12" s="238"/>
      <c r="UV12" s="238"/>
      <c r="UW12" s="238"/>
      <c r="UX12" s="238"/>
      <c r="UY12" s="238"/>
      <c r="UZ12" s="238"/>
      <c r="VA12" s="238"/>
      <c r="VB12" s="238"/>
      <c r="VC12" s="238"/>
      <c r="VD12" s="238"/>
      <c r="VE12" s="238"/>
      <c r="VF12" s="238"/>
      <c r="VG12" s="238"/>
      <c r="VH12" s="238"/>
      <c r="VI12" s="238"/>
      <c r="VJ12" s="238"/>
      <c r="VK12" s="238"/>
      <c r="VL12" s="238"/>
      <c r="VM12" s="238"/>
      <c r="VN12" s="238"/>
      <c r="VO12" s="238"/>
      <c r="VP12" s="238"/>
      <c r="VQ12" s="238"/>
      <c r="VR12" s="238"/>
      <c r="VS12" s="238"/>
      <c r="VT12" s="238"/>
      <c r="VU12" s="238"/>
      <c r="VV12" s="238"/>
      <c r="VW12" s="238"/>
      <c r="VX12" s="238"/>
      <c r="VY12" s="238"/>
      <c r="VZ12" s="238"/>
      <c r="WA12" s="238"/>
      <c r="WB12" s="238"/>
      <c r="WC12" s="238"/>
      <c r="WD12" s="238"/>
      <c r="WE12" s="238"/>
      <c r="WF12" s="238"/>
      <c r="WG12" s="238"/>
      <c r="WH12" s="238"/>
      <c r="WI12" s="238"/>
      <c r="WJ12" s="238"/>
      <c r="WK12" s="238"/>
      <c r="WL12" s="238"/>
      <c r="WM12" s="238"/>
      <c r="WN12" s="238"/>
      <c r="WO12" s="238"/>
      <c r="WP12" s="238"/>
      <c r="WQ12" s="238"/>
      <c r="WR12" s="238"/>
      <c r="WS12" s="238"/>
      <c r="WT12" s="238"/>
      <c r="WU12" s="238"/>
      <c r="WV12" s="238"/>
      <c r="WW12" s="238"/>
      <c r="WX12" s="238"/>
      <c r="WY12" s="238"/>
      <c r="WZ12" s="238"/>
      <c r="XA12" s="238"/>
      <c r="XB12" s="238"/>
      <c r="XC12" s="238"/>
      <c r="XD12" s="238"/>
      <c r="XE12" s="238"/>
      <c r="XF12" s="238"/>
      <c r="XG12" s="238"/>
      <c r="XH12" s="238"/>
      <c r="XI12" s="238"/>
      <c r="XJ12" s="238"/>
      <c r="XK12" s="238"/>
      <c r="XL12" s="238"/>
      <c r="XM12" s="238"/>
      <c r="XN12" s="238"/>
      <c r="XO12" s="238"/>
      <c r="XP12" s="238"/>
      <c r="XQ12" s="238"/>
      <c r="XR12" s="238"/>
      <c r="XS12" s="238"/>
      <c r="XT12" s="238"/>
      <c r="XU12" s="238"/>
      <c r="XV12" s="238"/>
      <c r="XW12" s="238"/>
      <c r="XX12" s="238"/>
      <c r="XY12" s="238"/>
      <c r="XZ12" s="238"/>
      <c r="YA12" s="238"/>
      <c r="YB12" s="238"/>
      <c r="YC12" s="238"/>
      <c r="YD12" s="238"/>
      <c r="YE12" s="238"/>
      <c r="YF12" s="238"/>
      <c r="YG12" s="238"/>
      <c r="YH12" s="238"/>
      <c r="YI12" s="238"/>
      <c r="YJ12" s="238"/>
      <c r="YK12" s="238"/>
      <c r="YL12" s="238"/>
      <c r="YM12" s="238"/>
      <c r="YN12" s="238"/>
      <c r="YO12" s="238"/>
      <c r="YP12" s="238"/>
      <c r="YQ12" s="238"/>
      <c r="YR12" s="238"/>
      <c r="YS12" s="238"/>
      <c r="YT12" s="238"/>
      <c r="YU12" s="238"/>
      <c r="YV12" s="238"/>
      <c r="YW12" s="238"/>
      <c r="YX12" s="238"/>
      <c r="YY12" s="238"/>
      <c r="YZ12" s="238"/>
      <c r="ZA12" s="238"/>
      <c r="ZB12" s="238"/>
      <c r="ZC12" s="238"/>
      <c r="ZD12" s="238"/>
      <c r="ZE12" s="238"/>
      <c r="ZF12" s="238"/>
      <c r="ZG12" s="238"/>
      <c r="ZH12" s="238"/>
      <c r="ZI12" s="238"/>
      <c r="ZJ12" s="238"/>
      <c r="ZK12" s="238"/>
      <c r="ZL12" s="238"/>
      <c r="ZM12" s="238"/>
      <c r="ZN12" s="238"/>
      <c r="ZO12" s="238"/>
      <c r="ZP12" s="238"/>
      <c r="ZQ12" s="238"/>
      <c r="ZR12" s="238"/>
      <c r="ZS12" s="238"/>
      <c r="ZT12" s="238"/>
      <c r="ZU12" s="238"/>
      <c r="ZV12" s="238"/>
      <c r="ZW12" s="238"/>
      <c r="ZX12" s="238"/>
      <c r="ZY12" s="238"/>
      <c r="ZZ12" s="238"/>
      <c r="AAA12" s="238"/>
      <c r="AAB12" s="238"/>
      <c r="AAC12" s="238"/>
      <c r="AAD12" s="238"/>
      <c r="AAE12" s="238"/>
      <c r="AAF12" s="238"/>
      <c r="AAG12" s="238"/>
      <c r="AAH12" s="238"/>
      <c r="AAI12" s="238"/>
      <c r="AAJ12" s="238"/>
      <c r="AAK12" s="238"/>
      <c r="AAL12" s="238"/>
      <c r="AAM12" s="238"/>
      <c r="AAN12" s="238"/>
      <c r="AAO12" s="238"/>
      <c r="AAP12" s="238"/>
      <c r="AAQ12" s="238"/>
      <c r="AAR12" s="238"/>
      <c r="AAS12" s="238"/>
      <c r="AAT12" s="238"/>
      <c r="AAU12" s="238"/>
      <c r="AAV12" s="238"/>
      <c r="AAW12" s="238"/>
      <c r="AAX12" s="238"/>
      <c r="AAY12" s="238"/>
      <c r="AAZ12" s="238"/>
      <c r="ABA12" s="238"/>
      <c r="ABB12" s="238"/>
      <c r="ABC12" s="238"/>
      <c r="ABD12" s="238"/>
      <c r="ABE12" s="238"/>
      <c r="ABF12" s="238"/>
      <c r="ABG12" s="238"/>
      <c r="ABH12" s="238"/>
      <c r="ABI12" s="238"/>
      <c r="ABJ12" s="238"/>
      <c r="ABK12" s="238"/>
      <c r="ABL12" s="238"/>
      <c r="ABM12" s="238"/>
      <c r="ABN12" s="238"/>
      <c r="ABO12" s="238"/>
      <c r="ABP12" s="238"/>
      <c r="ABQ12" s="238"/>
      <c r="ABR12" s="238"/>
      <c r="ABS12" s="238"/>
      <c r="ABT12" s="238"/>
      <c r="ABU12" s="238"/>
      <c r="ABV12" s="238"/>
      <c r="ABW12" s="238"/>
      <c r="ABX12" s="238"/>
      <c r="ABY12" s="238"/>
      <c r="ABZ12" s="238"/>
      <c r="ACA12" s="238"/>
      <c r="ACB12" s="238"/>
      <c r="ACC12" s="238"/>
      <c r="ACD12" s="238"/>
      <c r="ACE12" s="238"/>
      <c r="ACF12" s="238"/>
      <c r="ACG12" s="238"/>
      <c r="ACH12" s="238"/>
      <c r="ACI12" s="238"/>
      <c r="ACJ12" s="238"/>
      <c r="ACK12" s="238"/>
      <c r="ACL12" s="238"/>
      <c r="ACM12" s="238"/>
      <c r="ACN12" s="238"/>
      <c r="ACO12" s="238"/>
      <c r="ACP12" s="238"/>
      <c r="ACQ12" s="238"/>
      <c r="ACR12" s="238"/>
      <c r="ACS12" s="238"/>
      <c r="ACT12" s="238"/>
      <c r="ACU12" s="238"/>
      <c r="ACV12" s="238"/>
      <c r="ACW12" s="238"/>
      <c r="ACX12" s="238"/>
      <c r="ACY12" s="238"/>
      <c r="ACZ12" s="238"/>
      <c r="ADA12" s="238"/>
      <c r="ADB12" s="238"/>
      <c r="ADC12" s="238"/>
      <c r="ADD12" s="238"/>
      <c r="ADE12" s="238"/>
      <c r="ADF12" s="238"/>
      <c r="ADG12" s="238"/>
      <c r="ADH12" s="238"/>
      <c r="ADI12" s="238"/>
      <c r="ADJ12" s="238"/>
      <c r="ADK12" s="238"/>
      <c r="ADL12" s="238"/>
      <c r="ADM12" s="238"/>
      <c r="ADN12" s="238"/>
      <c r="ADO12" s="238"/>
      <c r="ADP12" s="238"/>
      <c r="ADQ12" s="238"/>
      <c r="ADR12" s="238"/>
      <c r="ADS12" s="238"/>
      <c r="ADT12" s="238"/>
      <c r="ADU12" s="238"/>
      <c r="ADV12" s="238"/>
      <c r="ADW12" s="238"/>
      <c r="ADX12" s="238"/>
      <c r="ADY12" s="238"/>
      <c r="ADZ12" s="238"/>
      <c r="AEA12" s="238"/>
      <c r="AEB12" s="238"/>
      <c r="AEC12" s="238"/>
      <c r="AED12" s="238"/>
      <c r="AEE12" s="238"/>
      <c r="AEF12" s="238"/>
      <c r="AEG12" s="238"/>
      <c r="AEH12" s="238"/>
      <c r="AEI12" s="238"/>
      <c r="AEJ12" s="238"/>
      <c r="AEK12" s="238"/>
      <c r="AEL12" s="238"/>
      <c r="AEM12" s="238"/>
      <c r="AEN12" s="238"/>
      <c r="AEO12" s="238"/>
      <c r="AEP12" s="238"/>
      <c r="AEQ12" s="238"/>
      <c r="AER12" s="238"/>
      <c r="AES12" s="238"/>
      <c r="AET12" s="238"/>
      <c r="AEU12" s="238"/>
      <c r="AEV12" s="238"/>
      <c r="AEW12" s="238"/>
      <c r="AEX12" s="238"/>
      <c r="AEY12" s="238"/>
      <c r="AEZ12" s="238"/>
      <c r="AFA12" s="238"/>
      <c r="AFB12" s="238"/>
      <c r="AFC12" s="238"/>
      <c r="AFD12" s="238"/>
      <c r="AFE12" s="238"/>
      <c r="AFF12" s="238"/>
      <c r="AFG12" s="238"/>
      <c r="AFH12" s="238"/>
      <c r="AFI12" s="238"/>
      <c r="AFJ12" s="238"/>
      <c r="AFK12" s="238"/>
      <c r="AFL12" s="238"/>
      <c r="AFM12" s="238"/>
      <c r="AFN12" s="238"/>
      <c r="AFO12" s="238"/>
      <c r="AFP12" s="238"/>
      <c r="AFQ12" s="238"/>
      <c r="AFR12" s="238"/>
      <c r="AFS12" s="238"/>
      <c r="AFT12" s="238"/>
      <c r="AFU12" s="238"/>
      <c r="AFV12" s="238"/>
      <c r="AFW12" s="238"/>
      <c r="AFX12" s="238"/>
      <c r="AFY12" s="238"/>
      <c r="AFZ12" s="238"/>
      <c r="AGA12" s="238"/>
      <c r="AGB12" s="238"/>
      <c r="AGC12" s="238"/>
      <c r="AGD12" s="238"/>
      <c r="AGE12" s="238"/>
      <c r="AGF12" s="238"/>
      <c r="AGG12" s="238"/>
      <c r="AGH12" s="238"/>
      <c r="AGI12" s="238"/>
      <c r="AGJ12" s="238"/>
      <c r="AGK12" s="238"/>
      <c r="AGL12" s="238"/>
      <c r="AGM12" s="238"/>
      <c r="AGN12" s="238"/>
      <c r="AGO12" s="238"/>
      <c r="AGP12" s="238"/>
      <c r="AGQ12" s="238"/>
      <c r="AGR12" s="238"/>
      <c r="AGS12" s="238"/>
      <c r="AGT12" s="238"/>
      <c r="AGU12" s="238"/>
      <c r="AGV12" s="238"/>
      <c r="AGW12" s="238"/>
      <c r="AGX12" s="238"/>
      <c r="AGY12" s="238"/>
      <c r="AGZ12" s="238"/>
      <c r="AHA12" s="238"/>
      <c r="AHB12" s="238"/>
      <c r="AHC12" s="238"/>
      <c r="AHD12" s="238"/>
      <c r="AHE12" s="238"/>
      <c r="AHF12" s="238"/>
      <c r="AHG12" s="238"/>
      <c r="AHH12" s="238"/>
      <c r="AHI12" s="238"/>
      <c r="AHJ12" s="238"/>
      <c r="AHK12" s="238"/>
      <c r="AHL12" s="238"/>
      <c r="AHM12" s="238"/>
      <c r="AHN12" s="238"/>
      <c r="AHO12" s="238"/>
      <c r="AHP12" s="238"/>
      <c r="AHQ12" s="238"/>
      <c r="AHR12" s="238"/>
      <c r="AHS12" s="238"/>
      <c r="AHT12" s="238"/>
      <c r="AHU12" s="238"/>
      <c r="AHV12" s="238"/>
      <c r="AHW12" s="238"/>
      <c r="AHX12" s="238"/>
      <c r="AHY12" s="238"/>
      <c r="AHZ12" s="238"/>
      <c r="AIA12" s="238"/>
      <c r="AIB12" s="238"/>
      <c r="AIC12" s="238"/>
      <c r="AID12" s="238"/>
      <c r="AIE12" s="238"/>
      <c r="AIF12" s="238"/>
      <c r="AIG12" s="238"/>
      <c r="AIH12" s="238"/>
      <c r="AII12" s="238"/>
      <c r="AIJ12" s="238"/>
      <c r="AIK12" s="238"/>
      <c r="AIL12" s="238"/>
      <c r="AIM12" s="238"/>
      <c r="AIN12" s="238"/>
      <c r="AIO12" s="238"/>
      <c r="AIP12" s="238"/>
      <c r="AIQ12" s="238"/>
      <c r="AIR12" s="238"/>
      <c r="AIS12" s="238"/>
      <c r="AIT12" s="238"/>
      <c r="AIU12" s="238"/>
      <c r="AIV12" s="238"/>
      <c r="AIW12" s="238"/>
      <c r="AIX12" s="238"/>
      <c r="AIY12" s="238"/>
      <c r="AIZ12" s="238"/>
      <c r="AJA12" s="238"/>
      <c r="AJB12" s="238"/>
      <c r="AJC12" s="238"/>
      <c r="AJD12" s="238"/>
      <c r="AJE12" s="238"/>
      <c r="AJF12" s="238"/>
      <c r="AJG12" s="238"/>
      <c r="AJH12" s="238"/>
      <c r="AJI12" s="238"/>
      <c r="AJJ12" s="238"/>
      <c r="AJK12" s="238"/>
      <c r="AJL12" s="238"/>
      <c r="AJM12" s="238"/>
      <c r="AJN12" s="238"/>
      <c r="AJO12" s="238"/>
      <c r="AJP12" s="238"/>
      <c r="AJQ12" s="238"/>
      <c r="AJR12" s="238"/>
      <c r="AJS12" s="238"/>
      <c r="AJT12" s="238"/>
      <c r="AJU12" s="238"/>
      <c r="AJV12" s="238"/>
      <c r="AJW12" s="238"/>
      <c r="AJX12" s="238"/>
      <c r="AJY12" s="238"/>
      <c r="AJZ12" s="238"/>
      <c r="AKA12" s="238"/>
      <c r="AKB12" s="238"/>
      <c r="AKC12" s="238"/>
      <c r="AKD12" s="238"/>
      <c r="AKE12" s="238"/>
      <c r="AKF12" s="238"/>
      <c r="AKG12" s="238"/>
      <c r="AKH12" s="238"/>
      <c r="AKI12" s="238"/>
      <c r="AKJ12" s="238"/>
      <c r="AKK12" s="238"/>
      <c r="AKL12" s="238"/>
      <c r="AKM12" s="238"/>
      <c r="AKN12" s="238"/>
      <c r="AKO12" s="238"/>
      <c r="AKP12" s="238"/>
      <c r="AKQ12" s="238"/>
      <c r="AKR12" s="238"/>
      <c r="AKS12" s="238"/>
      <c r="AKT12" s="238"/>
      <c r="AKU12" s="238"/>
      <c r="AKV12" s="238"/>
      <c r="AKW12" s="238"/>
      <c r="AKX12" s="238"/>
      <c r="AKY12" s="238"/>
      <c r="AKZ12" s="238"/>
      <c r="ALA12" s="238"/>
      <c r="ALB12" s="238"/>
      <c r="ALC12" s="238"/>
      <c r="ALD12" s="238"/>
      <c r="ALE12" s="238"/>
      <c r="ALF12" s="238"/>
      <c r="ALG12" s="238"/>
      <c r="ALH12" s="238"/>
      <c r="ALI12" s="238"/>
      <c r="ALJ12" s="238"/>
      <c r="ALK12" s="238"/>
      <c r="ALL12" s="238"/>
      <c r="ALM12" s="238"/>
      <c r="ALN12" s="238"/>
      <c r="ALO12" s="238"/>
      <c r="ALP12" s="238"/>
      <c r="ALQ12" s="238"/>
      <c r="ALR12" s="238"/>
      <c r="ALS12" s="238"/>
      <c r="ALT12" s="238"/>
      <c r="ALU12" s="238"/>
      <c r="ALV12" s="238"/>
      <c r="ALW12" s="238"/>
      <c r="ALX12" s="238"/>
      <c r="ALY12" s="238"/>
      <c r="ALZ12" s="238"/>
      <c r="AMA12" s="238"/>
      <c r="AMB12" s="238"/>
      <c r="AMC12" s="238"/>
      <c r="AMD12" s="238"/>
      <c r="AME12" s="238"/>
      <c r="AMF12" s="238"/>
      <c r="AMG12" s="238"/>
      <c r="AMH12" s="238"/>
      <c r="AMI12" s="238"/>
      <c r="AMJ12" s="238"/>
      <c r="AMK12" s="238"/>
      <c r="AML12" s="238"/>
      <c r="AMM12" s="238"/>
      <c r="AMN12" s="238"/>
      <c r="AMO12" s="238"/>
      <c r="AMP12" s="238"/>
      <c r="AMQ12" s="238"/>
      <c r="AMR12" s="238"/>
      <c r="AMS12" s="238"/>
      <c r="AMT12" s="238"/>
      <c r="AMU12" s="238"/>
      <c r="AMV12" s="238"/>
      <c r="AMW12" s="238"/>
      <c r="AMX12" s="238"/>
      <c r="AMY12" s="238"/>
      <c r="AMZ12" s="238"/>
      <c r="ANA12" s="238"/>
      <c r="ANB12" s="238"/>
      <c r="ANC12" s="238"/>
      <c r="AND12" s="238"/>
      <c r="ANE12" s="238"/>
      <c r="ANF12" s="238"/>
      <c r="ANG12" s="238"/>
      <c r="ANH12" s="238"/>
      <c r="ANI12" s="238"/>
      <c r="ANJ12" s="238"/>
      <c r="ANK12" s="238"/>
      <c r="ANL12" s="238"/>
      <c r="ANM12" s="238"/>
      <c r="ANN12" s="238"/>
      <c r="ANO12" s="238"/>
      <c r="ANP12" s="238"/>
      <c r="ANQ12" s="238"/>
      <c r="ANR12" s="238"/>
      <c r="ANS12" s="238"/>
      <c r="ANT12" s="238"/>
      <c r="ANU12" s="238"/>
      <c r="ANV12" s="238"/>
      <c r="ANW12" s="238"/>
      <c r="ANX12" s="238"/>
      <c r="ANY12" s="238"/>
      <c r="ANZ12" s="238"/>
      <c r="AOA12" s="238"/>
      <c r="AOB12" s="238"/>
      <c r="AOC12" s="238"/>
      <c r="AOD12" s="238"/>
      <c r="AOE12" s="238"/>
      <c r="AOF12" s="238"/>
      <c r="AOG12" s="238"/>
      <c r="AOH12" s="238"/>
      <c r="AOI12" s="238"/>
      <c r="AOJ12" s="238"/>
      <c r="AOK12" s="238"/>
      <c r="AOL12" s="238"/>
      <c r="AOM12" s="238"/>
      <c r="AON12" s="238"/>
      <c r="AOO12" s="238"/>
      <c r="AOP12" s="238"/>
      <c r="AOQ12" s="238"/>
      <c r="AOR12" s="238"/>
      <c r="AOS12" s="238"/>
      <c r="AOT12" s="238"/>
      <c r="AOU12" s="238"/>
      <c r="AOV12" s="238"/>
      <c r="AOW12" s="238"/>
      <c r="AOX12" s="238"/>
      <c r="AOY12" s="238"/>
      <c r="AOZ12" s="238"/>
      <c r="APA12" s="238"/>
      <c r="APB12" s="238"/>
      <c r="APC12" s="238"/>
      <c r="APD12" s="238"/>
      <c r="APE12" s="238"/>
      <c r="APF12" s="238"/>
      <c r="APG12" s="238"/>
      <c r="APH12" s="238"/>
      <c r="API12" s="238"/>
      <c r="APJ12" s="238"/>
      <c r="APK12" s="238"/>
      <c r="APL12" s="238"/>
      <c r="APM12" s="238"/>
      <c r="APN12" s="238"/>
      <c r="APO12" s="238"/>
      <c r="APP12" s="238"/>
      <c r="APQ12" s="238"/>
      <c r="APR12" s="238"/>
      <c r="APS12" s="238"/>
      <c r="APT12" s="238"/>
      <c r="APU12" s="238"/>
      <c r="APV12" s="238"/>
      <c r="APW12" s="238"/>
      <c r="APX12" s="238"/>
      <c r="APY12" s="238"/>
      <c r="APZ12" s="238"/>
      <c r="AQA12" s="238"/>
      <c r="AQB12" s="238"/>
      <c r="AQC12" s="238"/>
      <c r="AQD12" s="238"/>
      <c r="AQE12" s="238"/>
      <c r="AQF12" s="238"/>
      <c r="AQG12" s="238"/>
      <c r="AQH12" s="238"/>
      <c r="AQI12" s="238"/>
      <c r="AQJ12" s="238"/>
      <c r="AQK12" s="238"/>
      <c r="AQL12" s="238"/>
      <c r="AQM12" s="238"/>
      <c r="AQN12" s="238"/>
      <c r="AQO12" s="238"/>
      <c r="AQP12" s="238"/>
      <c r="AQQ12" s="238"/>
      <c r="AQR12" s="238"/>
      <c r="AQS12" s="238"/>
      <c r="AQT12" s="238"/>
      <c r="AQU12" s="238"/>
      <c r="AQV12" s="238"/>
      <c r="AQW12" s="238"/>
      <c r="AQX12" s="238"/>
      <c r="AQY12" s="238"/>
      <c r="AQZ12" s="238"/>
      <c r="ARA12" s="238"/>
      <c r="ARB12" s="238"/>
      <c r="ARC12" s="238"/>
      <c r="ARD12" s="238"/>
      <c r="ARE12" s="238"/>
      <c r="ARF12" s="238"/>
      <c r="ARG12" s="238"/>
      <c r="ARH12" s="238"/>
      <c r="ARI12" s="238"/>
      <c r="ARJ12" s="238"/>
      <c r="ARK12" s="238"/>
      <c r="ARL12" s="238"/>
      <c r="ARM12" s="238"/>
      <c r="ARN12" s="238"/>
      <c r="ARO12" s="238"/>
      <c r="ARP12" s="238"/>
      <c r="ARQ12" s="238"/>
      <c r="ARR12" s="238"/>
      <c r="ARS12" s="238"/>
      <c r="ART12" s="238"/>
      <c r="ARU12" s="238"/>
      <c r="ARV12" s="238"/>
      <c r="ARW12" s="238"/>
      <c r="ARX12" s="238"/>
      <c r="ARY12" s="238"/>
      <c r="ARZ12" s="238"/>
      <c r="ASA12" s="238"/>
      <c r="ASB12" s="238"/>
      <c r="ASC12" s="238"/>
      <c r="ASD12" s="238"/>
      <c r="ASE12" s="238"/>
      <c r="ASF12" s="238"/>
      <c r="ASG12" s="238"/>
      <c r="ASH12" s="238"/>
      <c r="ASI12" s="238"/>
      <c r="ASJ12" s="238"/>
      <c r="ASK12" s="238"/>
      <c r="ASL12" s="238"/>
      <c r="ASM12" s="238"/>
      <c r="ASN12" s="238"/>
      <c r="ASO12" s="238"/>
      <c r="ASP12" s="238"/>
      <c r="ASQ12" s="238"/>
      <c r="ASR12" s="238"/>
      <c r="ASS12" s="238"/>
      <c r="AST12" s="238"/>
      <c r="ASU12" s="238"/>
      <c r="ASV12" s="238"/>
      <c r="ASW12" s="238"/>
      <c r="ASX12" s="238"/>
      <c r="ASY12" s="238"/>
      <c r="ASZ12" s="238"/>
      <c r="ATA12" s="238"/>
      <c r="ATB12" s="238"/>
      <c r="ATC12" s="238"/>
      <c r="ATD12" s="238"/>
      <c r="ATE12" s="238"/>
      <c r="ATF12" s="238"/>
      <c r="ATG12" s="238"/>
      <c r="ATH12" s="238"/>
      <c r="ATI12" s="238"/>
      <c r="ATJ12" s="238"/>
      <c r="ATK12" s="238"/>
      <c r="ATL12" s="238"/>
      <c r="ATM12" s="238"/>
      <c r="ATN12" s="238"/>
      <c r="ATO12" s="238"/>
      <c r="ATP12" s="238"/>
      <c r="ATQ12" s="238"/>
      <c r="ATR12" s="238"/>
      <c r="ATS12" s="238"/>
      <c r="ATT12" s="238"/>
      <c r="ATU12" s="238"/>
      <c r="ATV12" s="238"/>
      <c r="ATW12" s="238"/>
      <c r="ATX12" s="238"/>
      <c r="ATY12" s="238"/>
      <c r="ATZ12" s="238"/>
      <c r="AUA12" s="238"/>
      <c r="AUB12" s="238"/>
      <c r="AUC12" s="238"/>
      <c r="AUD12" s="238"/>
      <c r="AUE12" s="238"/>
      <c r="AUF12" s="238"/>
      <c r="AUG12" s="238"/>
      <c r="AUH12" s="238"/>
      <c r="AUI12" s="238"/>
      <c r="AUJ12" s="238"/>
      <c r="AUK12" s="238"/>
      <c r="AUL12" s="238"/>
      <c r="AUM12" s="238"/>
      <c r="AUN12" s="238"/>
      <c r="AUO12" s="238"/>
      <c r="AUP12" s="238"/>
      <c r="AUQ12" s="238"/>
      <c r="AUR12" s="238"/>
      <c r="AUS12" s="238"/>
      <c r="AUT12" s="238"/>
      <c r="AUU12" s="238"/>
      <c r="AUV12" s="238"/>
      <c r="AUW12" s="238"/>
      <c r="AUX12" s="238"/>
      <c r="AUY12" s="238"/>
      <c r="AUZ12" s="238"/>
      <c r="AVA12" s="238"/>
      <c r="AVB12" s="238"/>
      <c r="AVC12" s="238"/>
      <c r="AVD12" s="238"/>
      <c r="AVE12" s="238"/>
      <c r="AVF12" s="238"/>
      <c r="AVG12" s="238"/>
      <c r="AVH12" s="238"/>
      <c r="AVI12" s="238"/>
      <c r="AVJ12" s="238"/>
      <c r="AVK12" s="238"/>
      <c r="AVL12" s="238"/>
      <c r="AVM12" s="238"/>
      <c r="AVN12" s="238"/>
      <c r="AVO12" s="238"/>
      <c r="AVP12" s="238"/>
      <c r="AVQ12" s="238"/>
      <c r="AVR12" s="238"/>
      <c r="AVS12" s="238"/>
      <c r="AVT12" s="238"/>
      <c r="AVU12" s="238"/>
      <c r="AVV12" s="238"/>
      <c r="AVW12" s="238"/>
      <c r="AVX12" s="238"/>
      <c r="AVY12" s="238"/>
      <c r="AVZ12" s="238"/>
      <c r="AWA12" s="238"/>
      <c r="AWB12" s="238"/>
      <c r="AWC12" s="238"/>
      <c r="AWD12" s="238"/>
      <c r="AWE12" s="238"/>
      <c r="AWF12" s="238"/>
      <c r="AWG12" s="238"/>
      <c r="AWH12" s="238"/>
      <c r="AWI12" s="238"/>
      <c r="AWJ12" s="238"/>
      <c r="AWK12" s="238"/>
      <c r="AWL12" s="238"/>
      <c r="AWM12" s="238"/>
      <c r="AWN12" s="238"/>
      <c r="AWO12" s="238"/>
      <c r="AWP12" s="238"/>
      <c r="AWQ12" s="238"/>
      <c r="AWR12" s="238"/>
      <c r="AWS12" s="238"/>
      <c r="AWT12" s="238"/>
      <c r="AWU12" s="238"/>
      <c r="AWV12" s="238"/>
      <c r="AWW12" s="238"/>
      <c r="AWX12" s="238"/>
      <c r="AWY12" s="238"/>
      <c r="AWZ12" s="238"/>
      <c r="AXA12" s="238"/>
      <c r="AXB12" s="238"/>
      <c r="AXC12" s="238"/>
      <c r="AXD12" s="238"/>
      <c r="AXE12" s="238"/>
      <c r="AXF12" s="238"/>
      <c r="AXG12" s="238"/>
      <c r="AXH12" s="238"/>
      <c r="AXI12" s="238"/>
      <c r="AXJ12" s="238"/>
      <c r="AXK12" s="238"/>
      <c r="AXL12" s="238"/>
      <c r="AXM12" s="238"/>
      <c r="AXN12" s="238"/>
      <c r="AXO12" s="238"/>
      <c r="AXP12" s="238"/>
      <c r="AXQ12" s="238"/>
      <c r="AXR12" s="238"/>
      <c r="AXS12" s="238"/>
      <c r="AXT12" s="238"/>
      <c r="AXU12" s="238"/>
      <c r="AXV12" s="238"/>
      <c r="AXW12" s="238"/>
      <c r="AXX12" s="238"/>
      <c r="AXY12" s="238"/>
      <c r="AXZ12" s="238"/>
      <c r="AYA12" s="238"/>
      <c r="AYB12" s="238"/>
      <c r="AYC12" s="238"/>
      <c r="AYD12" s="238"/>
      <c r="AYE12" s="238"/>
      <c r="AYF12" s="238"/>
      <c r="AYG12" s="238"/>
      <c r="AYH12" s="238"/>
      <c r="AYI12" s="238"/>
      <c r="AYJ12" s="238"/>
      <c r="AYK12" s="238"/>
      <c r="AYL12" s="238"/>
      <c r="AYM12" s="238"/>
      <c r="AYN12" s="238"/>
      <c r="AYO12" s="238"/>
      <c r="AYP12" s="238"/>
      <c r="AYQ12" s="238"/>
      <c r="AYR12" s="238"/>
      <c r="AYS12" s="238"/>
      <c r="AYT12" s="238"/>
      <c r="AYU12" s="238"/>
      <c r="AYV12" s="238"/>
      <c r="AYW12" s="238"/>
      <c r="AYX12" s="238"/>
      <c r="AYY12" s="238"/>
      <c r="AYZ12" s="238"/>
      <c r="AZA12" s="238"/>
      <c r="AZB12" s="238"/>
      <c r="AZC12" s="238"/>
      <c r="AZD12" s="238"/>
      <c r="AZE12" s="238"/>
      <c r="AZF12" s="238"/>
      <c r="AZG12" s="238"/>
      <c r="AZH12" s="238"/>
      <c r="AZI12" s="238"/>
      <c r="AZJ12" s="238"/>
      <c r="AZK12" s="238"/>
      <c r="AZL12" s="238"/>
      <c r="AZM12" s="238"/>
      <c r="AZN12" s="238"/>
      <c r="AZO12" s="238"/>
      <c r="AZP12" s="238"/>
      <c r="AZQ12" s="238"/>
      <c r="AZR12" s="238"/>
      <c r="AZS12" s="238"/>
      <c r="AZT12" s="238"/>
      <c r="AZU12" s="238"/>
      <c r="AZV12" s="238"/>
      <c r="AZW12" s="238"/>
      <c r="AZX12" s="238"/>
      <c r="AZY12" s="238"/>
      <c r="AZZ12" s="238"/>
      <c r="BAA12" s="238"/>
      <c r="BAB12" s="238"/>
      <c r="BAC12" s="238"/>
      <c r="BAD12" s="238"/>
      <c r="BAE12" s="238"/>
      <c r="BAF12" s="238"/>
      <c r="BAG12" s="238"/>
      <c r="BAH12" s="238"/>
      <c r="BAI12" s="238"/>
      <c r="BAJ12" s="238"/>
      <c r="BAK12" s="238"/>
      <c r="BAL12" s="238"/>
      <c r="BAM12" s="238"/>
      <c r="BAN12" s="238"/>
      <c r="BAO12" s="238"/>
      <c r="BAP12" s="238"/>
      <c r="BAQ12" s="238"/>
      <c r="BAR12" s="238"/>
      <c r="BAS12" s="238"/>
      <c r="BAT12" s="238"/>
      <c r="BAU12" s="238"/>
      <c r="BAV12" s="238"/>
      <c r="BAW12" s="238"/>
      <c r="BAX12" s="238"/>
      <c r="BAY12" s="238"/>
      <c r="BAZ12" s="238"/>
      <c r="BBA12" s="238"/>
      <c r="BBB12" s="238"/>
      <c r="BBC12" s="238"/>
      <c r="BBD12" s="238"/>
      <c r="BBE12" s="238"/>
      <c r="BBF12" s="238"/>
      <c r="BBG12" s="238"/>
      <c r="BBH12" s="238"/>
      <c r="BBI12" s="238"/>
      <c r="BBJ12" s="238"/>
      <c r="BBK12" s="238"/>
      <c r="BBL12" s="238"/>
      <c r="BBM12" s="238"/>
      <c r="BBN12" s="238"/>
      <c r="BBO12" s="238"/>
      <c r="BBP12" s="238"/>
      <c r="BBQ12" s="238"/>
      <c r="BBR12" s="238"/>
      <c r="BBS12" s="238"/>
      <c r="BBT12" s="238"/>
      <c r="BBU12" s="238"/>
      <c r="BBV12" s="238"/>
      <c r="BBW12" s="238"/>
      <c r="BBX12" s="238"/>
      <c r="BBY12" s="238"/>
      <c r="BBZ12" s="238"/>
      <c r="BCA12" s="238"/>
      <c r="BCB12" s="238"/>
      <c r="BCC12" s="238"/>
      <c r="BCD12" s="238"/>
      <c r="BCE12" s="238"/>
      <c r="BCF12" s="238"/>
      <c r="BCG12" s="238"/>
      <c r="BCH12" s="238"/>
      <c r="BCI12" s="238"/>
      <c r="BCJ12" s="238"/>
      <c r="BCK12" s="238"/>
      <c r="BCL12" s="238"/>
      <c r="BCM12" s="238"/>
      <c r="BCN12" s="238"/>
      <c r="BCO12" s="238"/>
      <c r="BCP12" s="238"/>
      <c r="BCQ12" s="238"/>
      <c r="BCR12" s="238"/>
      <c r="BCS12" s="238"/>
      <c r="BCT12" s="238"/>
      <c r="BCU12" s="238"/>
      <c r="BCV12" s="238"/>
      <c r="BCW12" s="238"/>
      <c r="BCX12" s="238"/>
      <c r="BCY12" s="238"/>
      <c r="BCZ12" s="238"/>
      <c r="BDA12" s="238"/>
      <c r="BDB12" s="238"/>
      <c r="BDC12" s="238"/>
      <c r="BDD12" s="238"/>
      <c r="BDE12" s="238"/>
      <c r="BDF12" s="238"/>
      <c r="BDG12" s="238"/>
      <c r="BDH12" s="238"/>
      <c r="BDI12" s="238"/>
      <c r="BDJ12" s="238"/>
      <c r="BDK12" s="238"/>
      <c r="BDL12" s="238"/>
      <c r="BDM12" s="238"/>
      <c r="BDN12" s="238"/>
      <c r="BDO12" s="238"/>
      <c r="BDP12" s="238"/>
      <c r="BDQ12" s="238"/>
      <c r="BDR12" s="238"/>
      <c r="BDS12" s="238"/>
      <c r="BDT12" s="238"/>
      <c r="BDU12" s="238"/>
      <c r="BDV12" s="238"/>
      <c r="BDW12" s="238"/>
      <c r="BDX12" s="238"/>
      <c r="BDY12" s="238"/>
      <c r="BDZ12" s="238"/>
      <c r="BEA12" s="238"/>
      <c r="BEB12" s="238"/>
      <c r="BEC12" s="238"/>
      <c r="BED12" s="238"/>
      <c r="BEE12" s="238"/>
      <c r="BEF12" s="238"/>
      <c r="BEG12" s="238"/>
      <c r="BEH12" s="238"/>
      <c r="BEI12" s="238"/>
      <c r="BEJ12" s="238"/>
      <c r="BEK12" s="238"/>
      <c r="BEL12" s="238"/>
      <c r="BEM12" s="238"/>
      <c r="BEN12" s="238"/>
      <c r="BEO12" s="238"/>
      <c r="BEP12" s="238"/>
      <c r="BEQ12" s="238"/>
      <c r="BER12" s="238"/>
      <c r="BES12" s="238"/>
      <c r="BET12" s="238"/>
      <c r="BEU12" s="238"/>
      <c r="BEV12" s="238"/>
      <c r="BEW12" s="238"/>
      <c r="BEX12" s="238"/>
      <c r="BEY12" s="238"/>
      <c r="BEZ12" s="238"/>
      <c r="BFA12" s="238"/>
      <c r="BFB12" s="238"/>
      <c r="BFC12" s="238"/>
      <c r="BFD12" s="238"/>
      <c r="BFE12" s="238"/>
      <c r="BFF12" s="238"/>
      <c r="BFG12" s="238"/>
      <c r="BFH12" s="238"/>
      <c r="BFI12" s="238"/>
      <c r="BFJ12" s="238"/>
      <c r="BFK12" s="238"/>
      <c r="BFL12" s="238"/>
      <c r="BFM12" s="238"/>
      <c r="BFN12" s="238"/>
      <c r="BFO12" s="238"/>
      <c r="BFP12" s="238"/>
      <c r="BFQ12" s="238"/>
      <c r="BFR12" s="238"/>
      <c r="BFS12" s="238"/>
      <c r="BFT12" s="238"/>
      <c r="BFU12" s="238"/>
      <c r="BFV12" s="238"/>
      <c r="BFW12" s="238"/>
      <c r="BFX12" s="238"/>
      <c r="BFY12" s="238"/>
      <c r="BFZ12" s="238"/>
      <c r="BGA12" s="238"/>
      <c r="BGB12" s="238"/>
      <c r="BGC12" s="238"/>
      <c r="BGD12" s="238"/>
      <c r="BGE12" s="238"/>
      <c r="BGF12" s="238"/>
      <c r="BGG12" s="238"/>
      <c r="BGH12" s="238"/>
      <c r="BGI12" s="238"/>
      <c r="BGJ12" s="238"/>
      <c r="BGK12" s="238"/>
      <c r="BGL12" s="238"/>
      <c r="BGM12" s="238"/>
      <c r="BGN12" s="238"/>
      <c r="BGO12" s="238"/>
      <c r="BGP12" s="238"/>
      <c r="BGQ12" s="238"/>
      <c r="BGR12" s="238"/>
      <c r="BGS12" s="238"/>
      <c r="BGT12" s="238"/>
      <c r="BGU12" s="238"/>
      <c r="BGV12" s="238"/>
      <c r="BGW12" s="238"/>
      <c r="BGX12" s="238"/>
      <c r="BGY12" s="238"/>
      <c r="BGZ12" s="238"/>
      <c r="BHA12" s="238"/>
      <c r="BHB12" s="238"/>
      <c r="BHC12" s="238"/>
      <c r="BHD12" s="238"/>
      <c r="BHE12" s="238"/>
      <c r="BHF12" s="238"/>
      <c r="BHG12" s="238"/>
      <c r="BHH12" s="238"/>
      <c r="BHI12" s="238"/>
      <c r="BHJ12" s="238"/>
      <c r="BHK12" s="238"/>
      <c r="BHL12" s="238"/>
      <c r="BHM12" s="238"/>
      <c r="BHN12" s="238"/>
      <c r="BHO12" s="238"/>
      <c r="BHP12" s="238"/>
      <c r="BHQ12" s="238"/>
      <c r="BHR12" s="238"/>
      <c r="BHS12" s="238"/>
      <c r="BHT12" s="238"/>
      <c r="BHU12" s="238"/>
      <c r="BHV12" s="238"/>
      <c r="BHW12" s="238"/>
      <c r="BHX12" s="238"/>
      <c r="BHY12" s="238"/>
      <c r="BHZ12" s="238"/>
      <c r="BIA12" s="238"/>
      <c r="BIB12" s="238"/>
      <c r="BIC12" s="238"/>
      <c r="BID12" s="238"/>
      <c r="BIE12" s="238"/>
      <c r="BIF12" s="238"/>
      <c r="BIG12" s="238"/>
      <c r="BIH12" s="238"/>
      <c r="BII12" s="238"/>
      <c r="BIJ12" s="238"/>
      <c r="BIK12" s="238"/>
      <c r="BIL12" s="238"/>
      <c r="BIM12" s="238"/>
      <c r="BIN12" s="238"/>
      <c r="BIO12" s="238"/>
      <c r="BIP12" s="238"/>
      <c r="BIQ12" s="238"/>
      <c r="BIR12" s="238"/>
      <c r="BIS12" s="238"/>
      <c r="BIT12" s="238"/>
      <c r="BIU12" s="238"/>
      <c r="BIV12" s="238"/>
      <c r="BIW12" s="238"/>
      <c r="BIX12" s="238"/>
      <c r="BIY12" s="238"/>
      <c r="BIZ12" s="238"/>
      <c r="BJA12" s="238"/>
      <c r="BJB12" s="238"/>
      <c r="BJC12" s="238"/>
      <c r="BJD12" s="238"/>
      <c r="BJE12" s="238"/>
      <c r="BJF12" s="238"/>
      <c r="BJG12" s="238"/>
      <c r="BJH12" s="238"/>
      <c r="BJI12" s="238"/>
      <c r="BJJ12" s="238"/>
      <c r="BJK12" s="238"/>
      <c r="BJL12" s="238"/>
      <c r="BJM12" s="238"/>
      <c r="BJN12" s="238"/>
      <c r="BJO12" s="238"/>
      <c r="BJP12" s="238"/>
      <c r="BJQ12" s="238"/>
      <c r="BJR12" s="238"/>
      <c r="BJS12" s="238"/>
      <c r="BJT12" s="238"/>
      <c r="BJU12" s="238"/>
      <c r="BJV12" s="238"/>
      <c r="BJW12" s="238"/>
      <c r="BJX12" s="238"/>
      <c r="BJY12" s="238"/>
      <c r="BJZ12" s="238"/>
      <c r="BKA12" s="238"/>
      <c r="BKB12" s="238"/>
      <c r="BKC12" s="238"/>
      <c r="BKD12" s="238"/>
      <c r="BKE12" s="238"/>
      <c r="BKF12" s="238"/>
      <c r="BKG12" s="238"/>
      <c r="BKH12" s="238"/>
      <c r="BKI12" s="238"/>
      <c r="BKJ12" s="238"/>
      <c r="BKK12" s="238"/>
      <c r="BKL12" s="238"/>
      <c r="BKM12" s="238"/>
      <c r="BKN12" s="238"/>
      <c r="BKO12" s="238"/>
      <c r="BKP12" s="238"/>
      <c r="BKQ12" s="238"/>
      <c r="BKR12" s="238"/>
      <c r="BKS12" s="238"/>
      <c r="BKT12" s="238"/>
      <c r="BKU12" s="238"/>
      <c r="BKV12" s="238"/>
      <c r="BKW12" s="238"/>
      <c r="BKX12" s="238"/>
      <c r="BKY12" s="238"/>
      <c r="BKZ12" s="238"/>
      <c r="BLA12" s="238"/>
      <c r="BLB12" s="238"/>
      <c r="BLC12" s="238"/>
      <c r="BLD12" s="238"/>
      <c r="BLE12" s="238"/>
      <c r="BLF12" s="238"/>
      <c r="BLG12" s="238"/>
      <c r="BLH12" s="238"/>
      <c r="BLI12" s="238"/>
      <c r="BLJ12" s="238"/>
      <c r="BLK12" s="238"/>
      <c r="BLL12" s="238"/>
      <c r="BLM12" s="238"/>
      <c r="BLN12" s="238"/>
      <c r="BLO12" s="238"/>
      <c r="BLP12" s="238"/>
      <c r="BLQ12" s="238"/>
      <c r="BLR12" s="238"/>
      <c r="BLS12" s="238"/>
      <c r="BLT12" s="238"/>
      <c r="BLU12" s="238"/>
      <c r="BLV12" s="238"/>
      <c r="BLW12" s="238"/>
      <c r="BLX12" s="238"/>
      <c r="BLY12" s="238"/>
      <c r="BLZ12" s="238"/>
      <c r="BMA12" s="238"/>
      <c r="BMB12" s="238"/>
      <c r="BMC12" s="238"/>
      <c r="BMD12" s="238"/>
      <c r="BME12" s="238"/>
      <c r="BMF12" s="238"/>
      <c r="BMG12" s="238"/>
      <c r="BMH12" s="238"/>
      <c r="BMI12" s="238"/>
      <c r="BMJ12" s="238"/>
      <c r="BMK12" s="238"/>
      <c r="BML12" s="238"/>
      <c r="BMM12" s="238"/>
      <c r="BMN12" s="238"/>
      <c r="BMO12" s="238"/>
      <c r="BMP12" s="238"/>
      <c r="BMQ12" s="238"/>
      <c r="BMR12" s="238"/>
      <c r="BMS12" s="238"/>
      <c r="BMT12" s="238"/>
      <c r="BMU12" s="238"/>
      <c r="BMV12" s="238"/>
      <c r="BMW12" s="238"/>
      <c r="BMX12" s="238"/>
      <c r="BMY12" s="238"/>
      <c r="BMZ12" s="238"/>
      <c r="BNA12" s="238"/>
      <c r="BNB12" s="238"/>
      <c r="BNC12" s="238"/>
      <c r="BND12" s="238"/>
      <c r="BNE12" s="238"/>
      <c r="BNF12" s="238"/>
      <c r="BNG12" s="238"/>
      <c r="BNH12" s="238"/>
      <c r="BNI12" s="238"/>
      <c r="BNJ12" s="238"/>
      <c r="BNK12" s="238"/>
      <c r="BNL12" s="238"/>
      <c r="BNM12" s="238"/>
      <c r="BNN12" s="238"/>
      <c r="BNO12" s="238"/>
      <c r="BNP12" s="238"/>
      <c r="BNQ12" s="238"/>
      <c r="BNR12" s="238"/>
      <c r="BNS12" s="238"/>
      <c r="BNT12" s="238"/>
      <c r="BNU12" s="238"/>
      <c r="BNV12" s="238"/>
      <c r="BNW12" s="238"/>
      <c r="BNX12" s="238"/>
      <c r="BNY12" s="238"/>
      <c r="BNZ12" s="238"/>
      <c r="BOA12" s="238"/>
      <c r="BOB12" s="238"/>
      <c r="BOC12" s="238"/>
      <c r="BOD12" s="238"/>
      <c r="BOE12" s="238"/>
      <c r="BOF12" s="238"/>
      <c r="BOG12" s="238"/>
      <c r="BOH12" s="238"/>
      <c r="BOI12" s="238"/>
      <c r="BOJ12" s="238"/>
      <c r="BOK12" s="238"/>
      <c r="BOL12" s="238"/>
      <c r="BOM12" s="238"/>
      <c r="BON12" s="238"/>
      <c r="BOO12" s="238"/>
      <c r="BOP12" s="238"/>
      <c r="BOQ12" s="238"/>
      <c r="BOR12" s="238"/>
      <c r="BOS12" s="238"/>
      <c r="BOT12" s="238"/>
      <c r="BOU12" s="238"/>
      <c r="BOV12" s="238"/>
      <c r="BOW12" s="238"/>
      <c r="BOX12" s="238"/>
      <c r="BOY12" s="238"/>
      <c r="BOZ12" s="238"/>
      <c r="BPA12" s="238"/>
      <c r="BPB12" s="238"/>
      <c r="BPC12" s="238"/>
      <c r="BPD12" s="238"/>
      <c r="BPE12" s="238"/>
      <c r="BPF12" s="238"/>
      <c r="BPG12" s="238"/>
      <c r="BPH12" s="238"/>
      <c r="BPI12" s="238"/>
      <c r="BPJ12" s="238"/>
      <c r="BPK12" s="238"/>
      <c r="BPL12" s="238"/>
      <c r="BPM12" s="238"/>
      <c r="BPN12" s="238"/>
      <c r="BPO12" s="238"/>
      <c r="BPP12" s="238"/>
      <c r="BPQ12" s="238"/>
      <c r="BPR12" s="238"/>
      <c r="BPS12" s="238"/>
      <c r="BPT12" s="238"/>
      <c r="BPU12" s="238"/>
      <c r="BPV12" s="238"/>
      <c r="BPW12" s="238"/>
      <c r="BPX12" s="238"/>
      <c r="BPY12" s="238"/>
      <c r="BPZ12" s="238"/>
      <c r="BQA12" s="238"/>
      <c r="BQB12" s="238"/>
      <c r="BQC12" s="238"/>
      <c r="BQD12" s="238"/>
      <c r="BQE12" s="238"/>
      <c r="BQF12" s="238"/>
      <c r="BQG12" s="238"/>
      <c r="BQH12" s="238"/>
      <c r="BQI12" s="238"/>
      <c r="BQJ12" s="238"/>
      <c r="BQK12" s="238"/>
      <c r="BQL12" s="238"/>
      <c r="BQM12" s="238"/>
      <c r="BQN12" s="238"/>
      <c r="BQO12" s="238"/>
      <c r="BQP12" s="238"/>
      <c r="BQQ12" s="238"/>
      <c r="BQR12" s="238"/>
      <c r="BQS12" s="238"/>
      <c r="BQT12" s="238"/>
      <c r="BQU12" s="238"/>
      <c r="BQV12" s="238"/>
      <c r="BQW12" s="238"/>
      <c r="BQX12" s="238"/>
      <c r="BQY12" s="238"/>
      <c r="BQZ12" s="238"/>
      <c r="BRA12" s="238"/>
      <c r="BRB12" s="238"/>
      <c r="BRC12" s="238"/>
      <c r="BRD12" s="238"/>
      <c r="BRE12" s="238"/>
      <c r="BRF12" s="238"/>
      <c r="BRG12" s="238"/>
      <c r="BRH12" s="238"/>
      <c r="BRI12" s="238"/>
      <c r="BRJ12" s="238"/>
      <c r="BRK12" s="238"/>
      <c r="BRL12" s="238"/>
      <c r="BRM12" s="238"/>
      <c r="BRN12" s="238"/>
      <c r="BRO12" s="238"/>
      <c r="BRP12" s="238"/>
      <c r="BRQ12" s="238"/>
      <c r="BRR12" s="238"/>
      <c r="BRS12" s="238"/>
      <c r="BRT12" s="238"/>
      <c r="BRU12" s="238"/>
      <c r="BRV12" s="238"/>
      <c r="BRW12" s="238"/>
      <c r="BRX12" s="238"/>
      <c r="BRY12" s="238"/>
      <c r="BRZ12" s="238"/>
      <c r="BSA12" s="238"/>
      <c r="BSB12" s="238"/>
      <c r="BSC12" s="238"/>
      <c r="BSD12" s="238"/>
      <c r="BSE12" s="238"/>
      <c r="BSF12" s="238"/>
      <c r="BSG12" s="238"/>
      <c r="BSH12" s="238"/>
      <c r="BSI12" s="238"/>
      <c r="BSJ12" s="238"/>
      <c r="BSK12" s="238"/>
      <c r="BSL12" s="238"/>
      <c r="BSM12" s="238"/>
      <c r="BSN12" s="238"/>
      <c r="BSO12" s="238"/>
      <c r="BSP12" s="238"/>
      <c r="BSQ12" s="238"/>
      <c r="BSR12" s="238"/>
      <c r="BSS12" s="238"/>
      <c r="BST12" s="238"/>
      <c r="BSU12" s="238"/>
      <c r="BSV12" s="238"/>
      <c r="BSW12" s="238"/>
      <c r="BSX12" s="238"/>
      <c r="BSY12" s="238"/>
      <c r="BSZ12" s="238"/>
      <c r="BTA12" s="238"/>
      <c r="BTB12" s="238"/>
      <c r="BTC12" s="238"/>
      <c r="BTD12" s="238"/>
      <c r="BTE12" s="238"/>
      <c r="BTF12" s="238"/>
      <c r="BTG12" s="238"/>
      <c r="BTH12" s="238"/>
      <c r="BTI12" s="238"/>
      <c r="BTJ12" s="238"/>
      <c r="BTK12" s="238"/>
      <c r="BTL12" s="238"/>
      <c r="BTM12" s="238"/>
      <c r="BTN12" s="238"/>
      <c r="BTO12" s="238"/>
      <c r="BTP12" s="238"/>
      <c r="BTQ12" s="238"/>
      <c r="BTR12" s="238"/>
      <c r="BTS12" s="238"/>
      <c r="BTT12" s="238"/>
      <c r="BTU12" s="238"/>
      <c r="BTV12" s="238"/>
      <c r="BTW12" s="238"/>
      <c r="BTX12" s="238"/>
      <c r="BTY12" s="238"/>
      <c r="BTZ12" s="238"/>
      <c r="BUA12" s="238"/>
      <c r="BUB12" s="238"/>
      <c r="BUC12" s="238"/>
      <c r="BUD12" s="238"/>
      <c r="BUE12" s="238"/>
      <c r="BUF12" s="238"/>
      <c r="BUG12" s="238"/>
      <c r="BUH12" s="238"/>
      <c r="BUI12" s="238"/>
      <c r="BUJ12" s="238"/>
      <c r="BUK12" s="238"/>
      <c r="BUL12" s="238"/>
      <c r="BUM12" s="238"/>
      <c r="BUN12" s="238"/>
      <c r="BUO12" s="238"/>
      <c r="BUP12" s="238"/>
      <c r="BUQ12" s="238"/>
      <c r="BUR12" s="238"/>
      <c r="BUS12" s="238"/>
      <c r="BUT12" s="238"/>
      <c r="BUU12" s="238"/>
      <c r="BUV12" s="238"/>
      <c r="BUW12" s="238"/>
      <c r="BUX12" s="238"/>
      <c r="BUY12" s="238"/>
      <c r="BUZ12" s="238"/>
      <c r="BVA12" s="238"/>
      <c r="BVB12" s="238"/>
      <c r="BVC12" s="238"/>
      <c r="BVD12" s="238"/>
      <c r="BVE12" s="238"/>
      <c r="BVF12" s="238"/>
      <c r="BVG12" s="238"/>
      <c r="BVH12" s="238"/>
      <c r="BVI12" s="238"/>
      <c r="BVJ12" s="238"/>
      <c r="BVK12" s="238"/>
      <c r="BVL12" s="238"/>
      <c r="BVM12" s="238"/>
      <c r="BVN12" s="238"/>
      <c r="BVO12" s="238"/>
      <c r="BVP12" s="238"/>
      <c r="BVQ12" s="238"/>
      <c r="BVR12" s="238"/>
      <c r="BVS12" s="238"/>
      <c r="BVT12" s="238"/>
      <c r="BVU12" s="238"/>
      <c r="BVV12" s="238"/>
      <c r="BVW12" s="238"/>
      <c r="BVX12" s="238"/>
      <c r="BVY12" s="238"/>
      <c r="BVZ12" s="238"/>
      <c r="BWA12" s="238"/>
      <c r="BWB12" s="238"/>
      <c r="BWC12" s="238"/>
      <c r="BWD12" s="238"/>
      <c r="BWE12" s="238"/>
      <c r="BWF12" s="238"/>
      <c r="BWG12" s="238"/>
      <c r="BWH12" s="238"/>
      <c r="BWI12" s="238"/>
      <c r="BWJ12" s="238"/>
      <c r="BWK12" s="238"/>
      <c r="BWL12" s="238"/>
      <c r="BWM12" s="238"/>
      <c r="BWN12" s="238"/>
      <c r="BWO12" s="238"/>
      <c r="BWP12" s="238"/>
      <c r="BWQ12" s="238"/>
      <c r="BWR12" s="238"/>
      <c r="BWS12" s="238"/>
      <c r="BWT12" s="238"/>
      <c r="BWU12" s="238"/>
      <c r="BWV12" s="238"/>
      <c r="BWW12" s="238"/>
      <c r="BWX12" s="238"/>
      <c r="BWY12" s="238"/>
      <c r="BWZ12" s="238"/>
      <c r="BXA12" s="238"/>
      <c r="BXB12" s="238"/>
      <c r="BXC12" s="238"/>
      <c r="BXD12" s="238"/>
      <c r="BXE12" s="238"/>
      <c r="BXF12" s="238"/>
      <c r="BXG12" s="238"/>
      <c r="BXH12" s="238"/>
      <c r="BXI12" s="238"/>
      <c r="BXJ12" s="238"/>
      <c r="BXK12" s="238"/>
      <c r="BXL12" s="238"/>
      <c r="BXM12" s="238"/>
      <c r="BXN12" s="238"/>
      <c r="BXO12" s="238"/>
      <c r="BXP12" s="238"/>
      <c r="BXQ12" s="238"/>
      <c r="BXR12" s="238"/>
      <c r="BXS12" s="238"/>
      <c r="BXT12" s="238"/>
      <c r="BXU12" s="238"/>
      <c r="BXV12" s="238"/>
      <c r="BXW12" s="238"/>
      <c r="BXX12" s="238"/>
      <c r="BXY12" s="238"/>
      <c r="BXZ12" s="238"/>
      <c r="BYA12" s="238"/>
      <c r="BYB12" s="238"/>
      <c r="BYC12" s="238"/>
      <c r="BYD12" s="238"/>
      <c r="BYE12" s="238"/>
      <c r="BYF12" s="238"/>
      <c r="BYG12" s="238"/>
      <c r="BYH12" s="238"/>
      <c r="BYI12" s="238"/>
      <c r="BYJ12" s="238"/>
      <c r="BYK12" s="238"/>
      <c r="BYL12" s="238"/>
      <c r="BYM12" s="238"/>
      <c r="BYN12" s="238"/>
      <c r="BYO12" s="238"/>
      <c r="BYP12" s="238"/>
      <c r="BYQ12" s="238"/>
      <c r="BYR12" s="238"/>
      <c r="BYS12" s="238"/>
      <c r="BYT12" s="238"/>
      <c r="BYU12" s="238"/>
      <c r="BYV12" s="238"/>
      <c r="BYW12" s="238"/>
      <c r="BYX12" s="238"/>
      <c r="BYY12" s="238"/>
      <c r="BYZ12" s="238"/>
      <c r="BZA12" s="238"/>
      <c r="BZB12" s="238"/>
      <c r="BZC12" s="238"/>
      <c r="BZD12" s="238"/>
      <c r="BZE12" s="238"/>
      <c r="BZF12" s="238"/>
      <c r="BZG12" s="238"/>
      <c r="BZH12" s="238"/>
      <c r="BZI12" s="238"/>
      <c r="BZJ12" s="238"/>
      <c r="BZK12" s="238"/>
      <c r="BZL12" s="238"/>
      <c r="BZM12" s="238"/>
      <c r="BZN12" s="238"/>
      <c r="BZO12" s="238"/>
      <c r="BZP12" s="238"/>
      <c r="BZQ12" s="238"/>
      <c r="BZR12" s="238"/>
      <c r="BZS12" s="238"/>
      <c r="BZT12" s="238"/>
      <c r="BZU12" s="238"/>
      <c r="BZV12" s="238"/>
      <c r="BZW12" s="238"/>
      <c r="BZX12" s="238"/>
      <c r="BZY12" s="238"/>
      <c r="BZZ12" s="238"/>
      <c r="CAA12" s="238"/>
      <c r="CAB12" s="238"/>
      <c r="CAC12" s="238"/>
      <c r="CAD12" s="238"/>
      <c r="CAE12" s="238"/>
      <c r="CAF12" s="238"/>
      <c r="CAG12" s="238"/>
      <c r="CAH12" s="238"/>
      <c r="CAI12" s="238"/>
      <c r="CAJ12" s="238"/>
      <c r="CAK12" s="238"/>
      <c r="CAL12" s="238"/>
      <c r="CAM12" s="238"/>
      <c r="CAN12" s="238"/>
      <c r="CAO12" s="238"/>
      <c r="CAP12" s="238"/>
      <c r="CAQ12" s="238"/>
      <c r="CAR12" s="238"/>
      <c r="CAS12" s="238"/>
      <c r="CAT12" s="238"/>
      <c r="CAU12" s="238"/>
      <c r="CAV12" s="238"/>
      <c r="CAW12" s="238"/>
      <c r="CAX12" s="238"/>
      <c r="CAY12" s="238"/>
      <c r="CAZ12" s="238"/>
      <c r="CBA12" s="238"/>
      <c r="CBB12" s="238"/>
      <c r="CBC12" s="238"/>
      <c r="CBD12" s="238"/>
      <c r="CBE12" s="238"/>
      <c r="CBF12" s="238"/>
      <c r="CBG12" s="238"/>
      <c r="CBH12" s="238"/>
      <c r="CBI12" s="238"/>
      <c r="CBJ12" s="238"/>
      <c r="CBK12" s="238"/>
      <c r="CBL12" s="238"/>
      <c r="CBM12" s="238"/>
      <c r="CBN12" s="238"/>
      <c r="CBO12" s="238"/>
      <c r="CBP12" s="238"/>
      <c r="CBQ12" s="238"/>
      <c r="CBR12" s="238"/>
      <c r="CBS12" s="238"/>
      <c r="CBT12" s="238"/>
      <c r="CBU12" s="238"/>
      <c r="CBV12" s="238"/>
      <c r="CBW12" s="238"/>
      <c r="CBX12" s="238"/>
      <c r="CBY12" s="238"/>
      <c r="CBZ12" s="238"/>
      <c r="CCA12" s="238"/>
      <c r="CCB12" s="238"/>
      <c r="CCC12" s="238"/>
      <c r="CCD12" s="238"/>
      <c r="CCE12" s="238"/>
      <c r="CCF12" s="238"/>
      <c r="CCG12" s="238"/>
      <c r="CCH12" s="238"/>
      <c r="CCI12" s="238"/>
      <c r="CCJ12" s="238"/>
      <c r="CCK12" s="238"/>
      <c r="CCL12" s="238"/>
      <c r="CCM12" s="238"/>
      <c r="CCN12" s="238"/>
      <c r="CCO12" s="238"/>
      <c r="CCP12" s="238"/>
      <c r="CCQ12" s="238"/>
      <c r="CCR12" s="238"/>
      <c r="CCS12" s="238"/>
      <c r="CCT12" s="238"/>
      <c r="CCU12" s="238"/>
      <c r="CCV12" s="238"/>
      <c r="CCW12" s="238"/>
      <c r="CCX12" s="238"/>
      <c r="CCY12" s="238"/>
      <c r="CCZ12" s="238"/>
      <c r="CDA12" s="238"/>
      <c r="CDB12" s="238"/>
      <c r="CDC12" s="238"/>
      <c r="CDD12" s="238"/>
      <c r="CDE12" s="238"/>
      <c r="CDF12" s="238"/>
      <c r="CDG12" s="238"/>
      <c r="CDH12" s="238"/>
      <c r="CDI12" s="238"/>
      <c r="CDJ12" s="238"/>
      <c r="CDK12" s="238"/>
      <c r="CDL12" s="238"/>
      <c r="CDM12" s="238"/>
      <c r="CDN12" s="238"/>
      <c r="CDO12" s="238"/>
      <c r="CDP12" s="238"/>
      <c r="CDQ12" s="238"/>
      <c r="CDR12" s="238"/>
      <c r="CDS12" s="238"/>
      <c r="CDT12" s="238"/>
      <c r="CDU12" s="238"/>
      <c r="CDV12" s="238"/>
      <c r="CDW12" s="238"/>
      <c r="CDX12" s="238"/>
      <c r="CDY12" s="238"/>
      <c r="CDZ12" s="238"/>
      <c r="CEA12" s="238"/>
      <c r="CEB12" s="238"/>
      <c r="CEC12" s="238"/>
      <c r="CED12" s="238"/>
      <c r="CEE12" s="238"/>
      <c r="CEF12" s="238"/>
      <c r="CEG12" s="238"/>
      <c r="CEH12" s="238"/>
      <c r="CEI12" s="238"/>
      <c r="CEJ12" s="238"/>
      <c r="CEK12" s="238"/>
      <c r="CEL12" s="238"/>
      <c r="CEM12" s="238"/>
      <c r="CEN12" s="238"/>
      <c r="CEO12" s="238"/>
      <c r="CEP12" s="238"/>
      <c r="CEQ12" s="238"/>
      <c r="CER12" s="238"/>
      <c r="CES12" s="238"/>
      <c r="CET12" s="238"/>
      <c r="CEU12" s="238"/>
      <c r="CEV12" s="238"/>
      <c r="CEW12" s="238"/>
      <c r="CEX12" s="238"/>
      <c r="CEY12" s="238"/>
      <c r="CEZ12" s="238"/>
      <c r="CFA12" s="238"/>
      <c r="CFB12" s="238"/>
      <c r="CFC12" s="238"/>
      <c r="CFD12" s="238"/>
      <c r="CFE12" s="238"/>
      <c r="CFF12" s="238"/>
      <c r="CFG12" s="238"/>
      <c r="CFH12" s="238"/>
      <c r="CFI12" s="238"/>
      <c r="CFJ12" s="238"/>
      <c r="CFK12" s="238"/>
      <c r="CFL12" s="238"/>
      <c r="CFM12" s="238"/>
      <c r="CFN12" s="238"/>
      <c r="CFO12" s="238"/>
      <c r="CFP12" s="238"/>
      <c r="CFQ12" s="238"/>
      <c r="CFR12" s="238"/>
      <c r="CFS12" s="238"/>
      <c r="CFT12" s="238"/>
      <c r="CFU12" s="238"/>
      <c r="CFV12" s="238"/>
      <c r="CFW12" s="238"/>
      <c r="CFX12" s="238"/>
      <c r="CFY12" s="238"/>
      <c r="CFZ12" s="238"/>
      <c r="CGA12" s="238"/>
      <c r="CGB12" s="238"/>
      <c r="CGC12" s="238"/>
      <c r="CGD12" s="238"/>
      <c r="CGE12" s="238"/>
      <c r="CGF12" s="238"/>
      <c r="CGG12" s="238"/>
      <c r="CGH12" s="238"/>
      <c r="CGI12" s="238"/>
      <c r="CGJ12" s="238"/>
      <c r="CGK12" s="238"/>
      <c r="CGL12" s="238"/>
      <c r="CGM12" s="238"/>
      <c r="CGN12" s="238"/>
      <c r="CGO12" s="238"/>
      <c r="CGP12" s="238"/>
      <c r="CGQ12" s="238"/>
      <c r="CGR12" s="238"/>
      <c r="CGS12" s="238"/>
      <c r="CGT12" s="238"/>
      <c r="CGU12" s="238"/>
      <c r="CGV12" s="238"/>
      <c r="CGW12" s="238"/>
      <c r="CGX12" s="238"/>
      <c r="CGY12" s="238"/>
      <c r="CGZ12" s="238"/>
      <c r="CHA12" s="238"/>
      <c r="CHB12" s="238"/>
      <c r="CHC12" s="238"/>
      <c r="CHD12" s="238"/>
      <c r="CHE12" s="238"/>
      <c r="CHF12" s="238"/>
      <c r="CHG12" s="238"/>
      <c r="CHH12" s="238"/>
      <c r="CHI12" s="238"/>
      <c r="CHJ12" s="238"/>
      <c r="CHK12" s="238"/>
      <c r="CHL12" s="238"/>
      <c r="CHM12" s="238"/>
      <c r="CHN12" s="238"/>
      <c r="CHO12" s="238"/>
      <c r="CHP12" s="238"/>
      <c r="CHQ12" s="238"/>
      <c r="CHR12" s="238"/>
      <c r="CHS12" s="238"/>
      <c r="CHT12" s="238"/>
      <c r="CHU12" s="238"/>
      <c r="CHV12" s="238"/>
      <c r="CHW12" s="238"/>
      <c r="CHX12" s="238"/>
      <c r="CHY12" s="238"/>
      <c r="CHZ12" s="238"/>
      <c r="CIA12" s="238"/>
      <c r="CIB12" s="238"/>
      <c r="CIC12" s="238"/>
      <c r="CID12" s="238"/>
      <c r="CIE12" s="238"/>
      <c r="CIF12" s="238"/>
      <c r="CIG12" s="238"/>
      <c r="CIH12" s="238"/>
      <c r="CII12" s="238"/>
      <c r="CIJ12" s="238"/>
      <c r="CIK12" s="238"/>
      <c r="CIL12" s="238"/>
      <c r="CIM12" s="238"/>
      <c r="CIN12" s="238"/>
      <c r="CIO12" s="238"/>
      <c r="CIP12" s="238"/>
      <c r="CIQ12" s="238"/>
      <c r="CIR12" s="238"/>
      <c r="CIS12" s="238"/>
      <c r="CIT12" s="238"/>
      <c r="CIU12" s="238"/>
      <c r="CIV12" s="238"/>
      <c r="CIW12" s="238"/>
      <c r="CIX12" s="238"/>
      <c r="CIY12" s="238"/>
      <c r="CIZ12" s="238"/>
      <c r="CJA12" s="238"/>
      <c r="CJB12" s="238"/>
      <c r="CJC12" s="238"/>
      <c r="CJD12" s="238"/>
      <c r="CJE12" s="238"/>
      <c r="CJF12" s="238"/>
      <c r="CJG12" s="238"/>
      <c r="CJH12" s="238"/>
      <c r="CJI12" s="238"/>
      <c r="CJJ12" s="238"/>
      <c r="CJK12" s="238"/>
      <c r="CJL12" s="238"/>
      <c r="CJM12" s="238"/>
      <c r="CJN12" s="238"/>
      <c r="CJO12" s="238"/>
      <c r="CJP12" s="238"/>
      <c r="CJQ12" s="238"/>
      <c r="CJR12" s="238"/>
      <c r="CJS12" s="238"/>
      <c r="CJT12" s="238"/>
      <c r="CJU12" s="238"/>
      <c r="CJV12" s="238"/>
      <c r="CJW12" s="238"/>
      <c r="CJX12" s="238"/>
      <c r="CJY12" s="238"/>
      <c r="CJZ12" s="238"/>
      <c r="CKA12" s="238"/>
      <c r="CKB12" s="238"/>
      <c r="CKC12" s="238"/>
      <c r="CKD12" s="238"/>
      <c r="CKE12" s="238"/>
      <c r="CKF12" s="238"/>
      <c r="CKG12" s="238"/>
      <c r="CKH12" s="238"/>
      <c r="CKI12" s="238"/>
      <c r="CKJ12" s="238"/>
      <c r="CKK12" s="238"/>
      <c r="CKL12" s="238"/>
      <c r="CKM12" s="238"/>
      <c r="CKN12" s="238"/>
      <c r="CKO12" s="238"/>
      <c r="CKP12" s="238"/>
      <c r="CKQ12" s="238"/>
      <c r="CKR12" s="238"/>
      <c r="CKS12" s="238"/>
      <c r="CKT12" s="238"/>
      <c r="CKU12" s="238"/>
      <c r="CKV12" s="238"/>
      <c r="CKW12" s="238"/>
      <c r="CKX12" s="238"/>
      <c r="CKY12" s="238"/>
      <c r="CKZ12" s="238"/>
      <c r="CLA12" s="238"/>
      <c r="CLB12" s="238"/>
      <c r="CLC12" s="238"/>
      <c r="CLD12" s="238"/>
      <c r="CLE12" s="238"/>
      <c r="CLF12" s="238"/>
      <c r="CLG12" s="238"/>
      <c r="CLH12" s="238"/>
      <c r="CLI12" s="238"/>
      <c r="CLJ12" s="238"/>
      <c r="CLK12" s="238"/>
      <c r="CLL12" s="238"/>
      <c r="CLM12" s="238"/>
      <c r="CLN12" s="238"/>
      <c r="CLO12" s="238"/>
      <c r="CLP12" s="238"/>
      <c r="CLQ12" s="238"/>
      <c r="CLR12" s="238"/>
      <c r="CLS12" s="238"/>
      <c r="CLT12" s="238"/>
      <c r="CLU12" s="238"/>
      <c r="CLV12" s="238"/>
      <c r="CLW12" s="238"/>
      <c r="CLX12" s="238"/>
      <c r="CLY12" s="238"/>
      <c r="CLZ12" s="238"/>
      <c r="CMA12" s="238"/>
      <c r="CMB12" s="238"/>
      <c r="CMC12" s="238"/>
      <c r="CMD12" s="238"/>
      <c r="CME12" s="238"/>
      <c r="CMF12" s="238"/>
      <c r="CMG12" s="238"/>
      <c r="CMH12" s="238"/>
      <c r="CMI12" s="238"/>
      <c r="CMJ12" s="238"/>
      <c r="CMK12" s="238"/>
      <c r="CML12" s="238"/>
      <c r="CMM12" s="238"/>
      <c r="CMN12" s="238"/>
      <c r="CMO12" s="238"/>
      <c r="CMP12" s="238"/>
      <c r="CMQ12" s="238"/>
      <c r="CMR12" s="238"/>
      <c r="CMS12" s="238"/>
      <c r="CMT12" s="238"/>
      <c r="CMU12" s="238"/>
      <c r="CMV12" s="238"/>
      <c r="CMW12" s="238"/>
      <c r="CMX12" s="238"/>
      <c r="CMY12" s="238"/>
      <c r="CMZ12" s="238"/>
      <c r="CNA12" s="238"/>
      <c r="CNB12" s="238"/>
      <c r="CNC12" s="238"/>
      <c r="CND12" s="238"/>
      <c r="CNE12" s="238"/>
      <c r="CNF12" s="238"/>
      <c r="CNG12" s="238"/>
      <c r="CNH12" s="238"/>
      <c r="CNI12" s="238"/>
      <c r="CNJ12" s="238"/>
      <c r="CNK12" s="238"/>
      <c r="CNL12" s="238"/>
      <c r="CNM12" s="238"/>
      <c r="CNN12" s="238"/>
      <c r="CNO12" s="238"/>
      <c r="CNP12" s="238"/>
      <c r="CNQ12" s="238"/>
      <c r="CNR12" s="238"/>
      <c r="CNS12" s="238"/>
      <c r="CNT12" s="238"/>
      <c r="CNU12" s="238"/>
      <c r="CNV12" s="238"/>
      <c r="CNW12" s="238"/>
      <c r="CNX12" s="238"/>
      <c r="CNY12" s="238"/>
      <c r="CNZ12" s="238"/>
      <c r="COA12" s="238"/>
      <c r="COB12" s="238"/>
      <c r="COC12" s="238"/>
      <c r="COD12" s="238"/>
      <c r="COE12" s="238"/>
      <c r="COF12" s="238"/>
      <c r="COG12" s="238"/>
      <c r="COH12" s="238"/>
      <c r="COI12" s="238"/>
      <c r="COJ12" s="238"/>
      <c r="COK12" s="238"/>
      <c r="COL12" s="238"/>
      <c r="COM12" s="238"/>
      <c r="CON12" s="238"/>
      <c r="COO12" s="238"/>
      <c r="COP12" s="238"/>
      <c r="COQ12" s="238"/>
      <c r="COR12" s="238"/>
      <c r="COS12" s="238"/>
      <c r="COT12" s="238"/>
      <c r="COU12" s="238"/>
      <c r="COV12" s="238"/>
      <c r="COW12" s="238"/>
      <c r="COX12" s="238"/>
      <c r="COY12" s="238"/>
      <c r="COZ12" s="238"/>
      <c r="CPA12" s="238"/>
      <c r="CPB12" s="238"/>
      <c r="CPC12" s="238"/>
      <c r="CPD12" s="238"/>
      <c r="CPE12" s="238"/>
      <c r="CPF12" s="238"/>
      <c r="CPG12" s="238"/>
      <c r="CPH12" s="238"/>
      <c r="CPI12" s="238"/>
      <c r="CPJ12" s="238"/>
      <c r="CPK12" s="238"/>
      <c r="CPL12" s="238"/>
      <c r="CPM12" s="238"/>
      <c r="CPN12" s="238"/>
      <c r="CPO12" s="238"/>
      <c r="CPP12" s="238"/>
      <c r="CPQ12" s="238"/>
      <c r="CPR12" s="238"/>
      <c r="CPS12" s="238"/>
      <c r="CPT12" s="238"/>
      <c r="CPU12" s="238"/>
      <c r="CPV12" s="238"/>
      <c r="CPW12" s="238"/>
      <c r="CPX12" s="238"/>
      <c r="CPY12" s="238"/>
      <c r="CPZ12" s="238"/>
      <c r="CQA12" s="238"/>
      <c r="CQB12" s="238"/>
      <c r="CQC12" s="238"/>
      <c r="CQD12" s="238"/>
      <c r="CQE12" s="238"/>
      <c r="CQF12" s="238"/>
      <c r="CQG12" s="238"/>
      <c r="CQH12" s="238"/>
      <c r="CQI12" s="238"/>
      <c r="CQJ12" s="238"/>
      <c r="CQK12" s="238"/>
      <c r="CQL12" s="238"/>
      <c r="CQM12" s="238"/>
      <c r="CQN12" s="238"/>
      <c r="CQO12" s="238"/>
      <c r="CQP12" s="238"/>
      <c r="CQQ12" s="238"/>
      <c r="CQR12" s="238"/>
      <c r="CQS12" s="238"/>
      <c r="CQT12" s="238"/>
      <c r="CQU12" s="238"/>
      <c r="CQV12" s="238"/>
      <c r="CQW12" s="238"/>
      <c r="CQX12" s="238"/>
      <c r="CQY12" s="238"/>
      <c r="CQZ12" s="238"/>
      <c r="CRA12" s="238"/>
      <c r="CRB12" s="238"/>
      <c r="CRC12" s="238"/>
      <c r="CRD12" s="238"/>
      <c r="CRE12" s="238"/>
      <c r="CRF12" s="238"/>
      <c r="CRG12" s="238"/>
      <c r="CRH12" s="238"/>
      <c r="CRI12" s="238"/>
      <c r="CRJ12" s="238"/>
      <c r="CRK12" s="238"/>
      <c r="CRL12" s="238"/>
      <c r="CRM12" s="238"/>
      <c r="CRN12" s="238"/>
      <c r="CRO12" s="238"/>
      <c r="CRP12" s="238"/>
      <c r="CRQ12" s="238"/>
      <c r="CRR12" s="238"/>
      <c r="CRS12" s="238"/>
      <c r="CRT12" s="238"/>
      <c r="CRU12" s="238"/>
      <c r="CRV12" s="238"/>
      <c r="CRW12" s="238"/>
      <c r="CRX12" s="238"/>
      <c r="CRY12" s="238"/>
      <c r="CRZ12" s="238"/>
      <c r="CSA12" s="238"/>
      <c r="CSB12" s="238"/>
      <c r="CSC12" s="238"/>
      <c r="CSD12" s="238"/>
      <c r="CSE12" s="238"/>
      <c r="CSF12" s="238"/>
      <c r="CSG12" s="238"/>
      <c r="CSH12" s="238"/>
      <c r="CSI12" s="238"/>
      <c r="CSJ12" s="238"/>
      <c r="CSK12" s="238"/>
      <c r="CSL12" s="238"/>
      <c r="CSM12" s="238"/>
      <c r="CSN12" s="238"/>
      <c r="CSO12" s="238"/>
      <c r="CSP12" s="238"/>
      <c r="CSQ12" s="238"/>
      <c r="CSR12" s="238"/>
      <c r="CSS12" s="238"/>
      <c r="CST12" s="238"/>
      <c r="CSU12" s="238"/>
      <c r="CSV12" s="238"/>
      <c r="CSW12" s="238"/>
      <c r="CSX12" s="238"/>
      <c r="CSY12" s="238"/>
      <c r="CSZ12" s="238"/>
      <c r="CTA12" s="238"/>
      <c r="CTB12" s="238"/>
      <c r="CTC12" s="238"/>
      <c r="CTD12" s="238"/>
      <c r="CTE12" s="238"/>
      <c r="CTF12" s="238"/>
      <c r="CTG12" s="238"/>
      <c r="CTH12" s="238"/>
      <c r="CTI12" s="238"/>
      <c r="CTJ12" s="238"/>
      <c r="CTK12" s="238"/>
      <c r="CTL12" s="238"/>
      <c r="CTM12" s="238"/>
      <c r="CTN12" s="238"/>
      <c r="CTO12" s="238"/>
      <c r="CTP12" s="238"/>
      <c r="CTQ12" s="238"/>
      <c r="CTR12" s="238"/>
      <c r="CTS12" s="238"/>
      <c r="CTT12" s="238"/>
      <c r="CTU12" s="238"/>
      <c r="CTV12" s="238"/>
      <c r="CTW12" s="238"/>
      <c r="CTX12" s="238"/>
      <c r="CTY12" s="238"/>
      <c r="CTZ12" s="238"/>
      <c r="CUA12" s="238"/>
      <c r="CUB12" s="238"/>
      <c r="CUC12" s="238"/>
      <c r="CUD12" s="238"/>
      <c r="CUE12" s="238"/>
      <c r="CUF12" s="238"/>
      <c r="CUG12" s="238"/>
      <c r="CUH12" s="238"/>
      <c r="CUI12" s="238"/>
      <c r="CUJ12" s="238"/>
      <c r="CUK12" s="238"/>
      <c r="CUL12" s="238"/>
      <c r="CUM12" s="238"/>
      <c r="CUN12" s="238"/>
      <c r="CUO12" s="238"/>
      <c r="CUP12" s="238"/>
      <c r="CUQ12" s="238"/>
      <c r="CUR12" s="238"/>
      <c r="CUS12" s="238"/>
      <c r="CUT12" s="238"/>
      <c r="CUU12" s="238"/>
      <c r="CUV12" s="238"/>
      <c r="CUW12" s="238"/>
      <c r="CUX12" s="238"/>
      <c r="CUY12" s="238"/>
      <c r="CUZ12" s="238"/>
      <c r="CVA12" s="238"/>
      <c r="CVB12" s="238"/>
      <c r="CVC12" s="238"/>
      <c r="CVD12" s="238"/>
      <c r="CVE12" s="238"/>
      <c r="CVF12" s="238"/>
      <c r="CVG12" s="238"/>
      <c r="CVH12" s="238"/>
      <c r="CVI12" s="238"/>
      <c r="CVJ12" s="238"/>
      <c r="CVK12" s="238"/>
      <c r="CVL12" s="238"/>
      <c r="CVM12" s="238"/>
      <c r="CVN12" s="238"/>
      <c r="CVO12" s="238"/>
      <c r="CVP12" s="238"/>
      <c r="CVQ12" s="238"/>
      <c r="CVR12" s="238"/>
      <c r="CVS12" s="238"/>
      <c r="CVT12" s="238"/>
      <c r="CVU12" s="238"/>
      <c r="CVV12" s="238"/>
      <c r="CVW12" s="238"/>
      <c r="CVX12" s="238"/>
      <c r="CVY12" s="238"/>
      <c r="CVZ12" s="238"/>
      <c r="CWA12" s="238"/>
      <c r="CWB12" s="238"/>
      <c r="CWC12" s="238"/>
      <c r="CWD12" s="238"/>
      <c r="CWE12" s="238"/>
      <c r="CWF12" s="238"/>
      <c r="CWG12" s="238"/>
      <c r="CWH12" s="238"/>
      <c r="CWI12" s="238"/>
      <c r="CWJ12" s="238"/>
      <c r="CWK12" s="238"/>
      <c r="CWL12" s="238"/>
      <c r="CWM12" s="238"/>
      <c r="CWN12" s="238"/>
      <c r="CWO12" s="238"/>
      <c r="CWP12" s="238"/>
      <c r="CWQ12" s="238"/>
      <c r="CWR12" s="238"/>
      <c r="CWS12" s="238"/>
      <c r="CWT12" s="238"/>
      <c r="CWU12" s="238"/>
      <c r="CWV12" s="238"/>
      <c r="CWW12" s="238"/>
      <c r="CWX12" s="238"/>
      <c r="CWY12" s="238"/>
      <c r="CWZ12" s="238"/>
      <c r="CXA12" s="238"/>
      <c r="CXB12" s="238"/>
      <c r="CXC12" s="238"/>
      <c r="CXD12" s="238"/>
      <c r="CXE12" s="238"/>
      <c r="CXF12" s="238"/>
      <c r="CXG12" s="238"/>
      <c r="CXH12" s="238"/>
      <c r="CXI12" s="238"/>
      <c r="CXJ12" s="238"/>
      <c r="CXK12" s="238"/>
      <c r="CXL12" s="238"/>
      <c r="CXM12" s="238"/>
      <c r="CXN12" s="238"/>
      <c r="CXO12" s="238"/>
      <c r="CXP12" s="238"/>
      <c r="CXQ12" s="238"/>
      <c r="CXR12" s="238"/>
      <c r="CXS12" s="238"/>
      <c r="CXT12" s="238"/>
      <c r="CXU12" s="238"/>
      <c r="CXV12" s="238"/>
      <c r="CXW12" s="238"/>
      <c r="CXX12" s="238"/>
      <c r="CXY12" s="238"/>
      <c r="CXZ12" s="238"/>
      <c r="CYA12" s="238"/>
      <c r="CYB12" s="238"/>
      <c r="CYC12" s="238"/>
      <c r="CYD12" s="238"/>
      <c r="CYE12" s="238"/>
      <c r="CYF12" s="238"/>
      <c r="CYG12" s="238"/>
      <c r="CYH12" s="238"/>
      <c r="CYI12" s="238"/>
      <c r="CYJ12" s="238"/>
      <c r="CYK12" s="238"/>
      <c r="CYL12" s="238"/>
      <c r="CYM12" s="238"/>
      <c r="CYN12" s="238"/>
      <c r="CYO12" s="238"/>
      <c r="CYP12" s="238"/>
      <c r="CYQ12" s="238"/>
      <c r="CYR12" s="238"/>
      <c r="CYS12" s="238"/>
      <c r="CYT12" s="238"/>
      <c r="CYU12" s="238"/>
      <c r="CYV12" s="238"/>
      <c r="CYW12" s="238"/>
      <c r="CYX12" s="238"/>
      <c r="CYY12" s="238"/>
      <c r="CYZ12" s="238"/>
      <c r="CZA12" s="238"/>
      <c r="CZB12" s="238"/>
      <c r="CZC12" s="238"/>
      <c r="CZD12" s="238"/>
      <c r="CZE12" s="238"/>
      <c r="CZF12" s="238"/>
      <c r="CZG12" s="238"/>
      <c r="CZH12" s="238"/>
      <c r="CZI12" s="238"/>
      <c r="CZJ12" s="238"/>
      <c r="CZK12" s="238"/>
      <c r="CZL12" s="238"/>
      <c r="CZM12" s="238"/>
      <c r="CZN12" s="238"/>
      <c r="CZO12" s="238"/>
      <c r="CZP12" s="238"/>
      <c r="CZQ12" s="238"/>
      <c r="CZR12" s="238"/>
      <c r="CZS12" s="238"/>
      <c r="CZT12" s="238"/>
      <c r="CZU12" s="238"/>
      <c r="CZV12" s="238"/>
      <c r="CZW12" s="238"/>
      <c r="CZX12" s="238"/>
      <c r="CZY12" s="238"/>
      <c r="CZZ12" s="238"/>
      <c r="DAA12" s="238"/>
      <c r="DAB12" s="238"/>
      <c r="DAC12" s="238"/>
      <c r="DAD12" s="238"/>
      <c r="DAE12" s="238"/>
      <c r="DAF12" s="238"/>
      <c r="DAG12" s="238"/>
      <c r="DAH12" s="238"/>
      <c r="DAI12" s="238"/>
      <c r="DAJ12" s="238"/>
      <c r="DAK12" s="238"/>
      <c r="DAL12" s="238"/>
      <c r="DAM12" s="238"/>
      <c r="DAN12" s="238"/>
      <c r="DAO12" s="238"/>
      <c r="DAP12" s="238"/>
      <c r="DAQ12" s="238"/>
      <c r="DAR12" s="238"/>
      <c r="DAS12" s="238"/>
      <c r="DAT12" s="238"/>
      <c r="DAU12" s="238"/>
      <c r="DAV12" s="238"/>
      <c r="DAW12" s="238"/>
      <c r="DAX12" s="238"/>
      <c r="DAY12" s="238"/>
      <c r="DAZ12" s="238"/>
      <c r="DBA12" s="238"/>
      <c r="DBB12" s="238"/>
      <c r="DBC12" s="238"/>
      <c r="DBD12" s="238"/>
      <c r="DBE12" s="238"/>
      <c r="DBF12" s="238"/>
      <c r="DBG12" s="238"/>
      <c r="DBH12" s="238"/>
      <c r="DBI12" s="238"/>
      <c r="DBJ12" s="238"/>
      <c r="DBK12" s="238"/>
      <c r="DBL12" s="238"/>
      <c r="DBM12" s="238"/>
      <c r="DBN12" s="238"/>
      <c r="DBO12" s="238"/>
      <c r="DBP12" s="238"/>
      <c r="DBQ12" s="238"/>
      <c r="DBR12" s="238"/>
      <c r="DBS12" s="238"/>
      <c r="DBT12" s="238"/>
      <c r="DBU12" s="238"/>
      <c r="DBV12" s="238"/>
      <c r="DBW12" s="238"/>
      <c r="DBX12" s="238"/>
      <c r="DBY12" s="238"/>
      <c r="DBZ12" s="238"/>
      <c r="DCA12" s="238"/>
      <c r="DCB12" s="238"/>
      <c r="DCC12" s="238"/>
      <c r="DCD12" s="238"/>
      <c r="DCE12" s="238"/>
      <c r="DCF12" s="238"/>
      <c r="DCG12" s="238"/>
      <c r="DCH12" s="238"/>
      <c r="DCI12" s="238"/>
      <c r="DCJ12" s="238"/>
      <c r="DCK12" s="238"/>
      <c r="DCL12" s="238"/>
      <c r="DCM12" s="238"/>
      <c r="DCN12" s="238"/>
      <c r="DCO12" s="238"/>
      <c r="DCP12" s="238"/>
      <c r="DCQ12" s="238"/>
      <c r="DCR12" s="238"/>
      <c r="DCS12" s="238"/>
      <c r="DCT12" s="238"/>
      <c r="DCU12" s="238"/>
      <c r="DCV12" s="238"/>
      <c r="DCW12" s="238"/>
      <c r="DCX12" s="238"/>
      <c r="DCY12" s="238"/>
      <c r="DCZ12" s="238"/>
      <c r="DDA12" s="238"/>
      <c r="DDB12" s="238"/>
      <c r="DDC12" s="238"/>
      <c r="DDD12" s="238"/>
      <c r="DDE12" s="238"/>
      <c r="DDF12" s="238"/>
      <c r="DDG12" s="238"/>
      <c r="DDH12" s="238"/>
      <c r="DDI12" s="238"/>
      <c r="DDJ12" s="238"/>
      <c r="DDK12" s="238"/>
      <c r="DDL12" s="238"/>
      <c r="DDM12" s="238"/>
      <c r="DDN12" s="238"/>
      <c r="DDO12" s="238"/>
      <c r="DDP12" s="238"/>
      <c r="DDQ12" s="238"/>
      <c r="DDR12" s="238"/>
      <c r="DDS12" s="238"/>
      <c r="DDT12" s="238"/>
      <c r="DDU12" s="238"/>
      <c r="DDV12" s="238"/>
      <c r="DDW12" s="238"/>
      <c r="DDX12" s="238"/>
      <c r="DDY12" s="238"/>
      <c r="DDZ12" s="238"/>
      <c r="DEA12" s="238"/>
      <c r="DEB12" s="238"/>
      <c r="DEC12" s="238"/>
      <c r="DED12" s="238"/>
      <c r="DEE12" s="238"/>
      <c r="DEF12" s="238"/>
      <c r="DEG12" s="238"/>
      <c r="DEH12" s="238"/>
      <c r="DEI12" s="238"/>
      <c r="DEJ12" s="238"/>
      <c r="DEK12" s="238"/>
      <c r="DEL12" s="238"/>
      <c r="DEM12" s="238"/>
      <c r="DEN12" s="238"/>
      <c r="DEO12" s="238"/>
      <c r="DEP12" s="238"/>
      <c r="DEQ12" s="238"/>
      <c r="DER12" s="238"/>
      <c r="DES12" s="238"/>
      <c r="DET12" s="238"/>
      <c r="DEU12" s="238"/>
      <c r="DEV12" s="238"/>
      <c r="DEW12" s="238"/>
      <c r="DEX12" s="238"/>
      <c r="DEY12" s="238"/>
      <c r="DEZ12" s="238"/>
      <c r="DFA12" s="238"/>
      <c r="DFB12" s="238"/>
      <c r="DFC12" s="238"/>
      <c r="DFD12" s="238"/>
      <c r="DFE12" s="238"/>
      <c r="DFF12" s="238"/>
      <c r="DFG12" s="238"/>
      <c r="DFH12" s="238"/>
      <c r="DFI12" s="238"/>
      <c r="DFJ12" s="238"/>
      <c r="DFK12" s="238"/>
      <c r="DFL12" s="238"/>
      <c r="DFM12" s="238"/>
      <c r="DFN12" s="238"/>
      <c r="DFO12" s="238"/>
      <c r="DFP12" s="238"/>
      <c r="DFQ12" s="238"/>
      <c r="DFR12" s="238"/>
      <c r="DFS12" s="238"/>
      <c r="DFT12" s="238"/>
      <c r="DFU12" s="238"/>
      <c r="DFV12" s="238"/>
      <c r="DFW12" s="238"/>
      <c r="DFX12" s="238"/>
      <c r="DFY12" s="238"/>
      <c r="DFZ12" s="238"/>
      <c r="DGA12" s="238"/>
      <c r="DGB12" s="238"/>
      <c r="DGC12" s="238"/>
      <c r="DGD12" s="238"/>
      <c r="DGE12" s="238"/>
      <c r="DGF12" s="238"/>
      <c r="DGG12" s="238"/>
      <c r="DGH12" s="238"/>
      <c r="DGI12" s="238"/>
      <c r="DGJ12" s="238"/>
      <c r="DGK12" s="238"/>
      <c r="DGL12" s="238"/>
      <c r="DGM12" s="238"/>
      <c r="DGN12" s="238"/>
      <c r="DGO12" s="238"/>
      <c r="DGP12" s="238"/>
      <c r="DGQ12" s="238"/>
      <c r="DGR12" s="238"/>
      <c r="DGS12" s="238"/>
      <c r="DGT12" s="238"/>
      <c r="DGU12" s="238"/>
      <c r="DGV12" s="238"/>
      <c r="DGW12" s="238"/>
      <c r="DGX12" s="238"/>
      <c r="DGY12" s="238"/>
      <c r="DGZ12" s="238"/>
      <c r="DHA12" s="238"/>
      <c r="DHB12" s="238"/>
      <c r="DHC12" s="238"/>
      <c r="DHD12" s="238"/>
      <c r="DHE12" s="238"/>
      <c r="DHF12" s="238"/>
      <c r="DHG12" s="238"/>
      <c r="DHH12" s="238"/>
      <c r="DHI12" s="238"/>
      <c r="DHJ12" s="238"/>
      <c r="DHK12" s="238"/>
      <c r="DHL12" s="238"/>
      <c r="DHM12" s="238"/>
      <c r="DHN12" s="238"/>
      <c r="DHO12" s="238"/>
      <c r="DHP12" s="238"/>
      <c r="DHQ12" s="238"/>
      <c r="DHR12" s="238"/>
      <c r="DHS12" s="238"/>
      <c r="DHT12" s="238"/>
      <c r="DHU12" s="238"/>
      <c r="DHV12" s="238"/>
      <c r="DHW12" s="238"/>
      <c r="DHX12" s="238"/>
      <c r="DHY12" s="238"/>
      <c r="DHZ12" s="238"/>
      <c r="DIA12" s="238"/>
      <c r="DIB12" s="238"/>
      <c r="DIC12" s="238"/>
      <c r="DID12" s="238"/>
      <c r="DIE12" s="238"/>
      <c r="DIF12" s="238"/>
      <c r="DIG12" s="238"/>
      <c r="DIH12" s="238"/>
      <c r="DII12" s="238"/>
      <c r="DIJ12" s="238"/>
      <c r="DIK12" s="238"/>
      <c r="DIL12" s="238"/>
      <c r="DIM12" s="238"/>
      <c r="DIN12" s="238"/>
      <c r="DIO12" s="238"/>
      <c r="DIP12" s="238"/>
      <c r="DIQ12" s="238"/>
      <c r="DIR12" s="238"/>
      <c r="DIS12" s="238"/>
      <c r="DIT12" s="238"/>
      <c r="DIU12" s="238"/>
      <c r="DIV12" s="238"/>
      <c r="DIW12" s="238"/>
      <c r="DIX12" s="238"/>
      <c r="DIY12" s="238"/>
      <c r="DIZ12" s="238"/>
      <c r="DJA12" s="238"/>
      <c r="DJB12" s="238"/>
      <c r="DJC12" s="238"/>
      <c r="DJD12" s="238"/>
      <c r="DJE12" s="238"/>
      <c r="DJF12" s="238"/>
      <c r="DJG12" s="238"/>
      <c r="DJH12" s="238"/>
      <c r="DJI12" s="238"/>
      <c r="DJJ12" s="238"/>
      <c r="DJK12" s="238"/>
      <c r="DJL12" s="238"/>
      <c r="DJM12" s="238"/>
      <c r="DJN12" s="238"/>
      <c r="DJO12" s="238"/>
      <c r="DJP12" s="238"/>
      <c r="DJQ12" s="238"/>
      <c r="DJR12" s="238"/>
      <c r="DJS12" s="238"/>
      <c r="DJT12" s="238"/>
      <c r="DJU12" s="238"/>
      <c r="DJV12" s="238"/>
      <c r="DJW12" s="238"/>
      <c r="DJX12" s="238"/>
      <c r="DJY12" s="238"/>
      <c r="DJZ12" s="238"/>
      <c r="DKA12" s="238"/>
      <c r="DKB12" s="238"/>
      <c r="DKC12" s="238"/>
      <c r="DKD12" s="238"/>
      <c r="DKE12" s="238"/>
      <c r="DKF12" s="238"/>
      <c r="DKG12" s="238"/>
      <c r="DKH12" s="238"/>
      <c r="DKI12" s="238"/>
      <c r="DKJ12" s="238"/>
      <c r="DKK12" s="238"/>
      <c r="DKL12" s="238"/>
      <c r="DKM12" s="238"/>
      <c r="DKN12" s="238"/>
      <c r="DKO12" s="238"/>
      <c r="DKP12" s="238"/>
      <c r="DKQ12" s="238"/>
      <c r="DKR12" s="238"/>
      <c r="DKS12" s="238"/>
      <c r="DKT12" s="238"/>
      <c r="DKU12" s="238"/>
      <c r="DKV12" s="238"/>
      <c r="DKW12" s="238"/>
      <c r="DKX12" s="238"/>
      <c r="DKY12" s="238"/>
      <c r="DKZ12" s="238"/>
      <c r="DLA12" s="238"/>
      <c r="DLB12" s="238"/>
      <c r="DLC12" s="238"/>
      <c r="DLD12" s="238"/>
      <c r="DLE12" s="238"/>
      <c r="DLF12" s="238"/>
      <c r="DLG12" s="238"/>
      <c r="DLH12" s="238"/>
      <c r="DLI12" s="238"/>
      <c r="DLJ12" s="238"/>
      <c r="DLK12" s="238"/>
      <c r="DLL12" s="238"/>
      <c r="DLM12" s="238"/>
      <c r="DLN12" s="238"/>
      <c r="DLO12" s="238"/>
      <c r="DLP12" s="238"/>
      <c r="DLQ12" s="238"/>
      <c r="DLR12" s="238"/>
      <c r="DLS12" s="238"/>
      <c r="DLT12" s="238"/>
      <c r="DLU12" s="238"/>
      <c r="DLV12" s="238"/>
      <c r="DLW12" s="238"/>
      <c r="DLX12" s="238"/>
      <c r="DLY12" s="238"/>
      <c r="DLZ12" s="238"/>
      <c r="DMA12" s="238"/>
      <c r="DMB12" s="238"/>
      <c r="DMC12" s="238"/>
      <c r="DMD12" s="238"/>
      <c r="DME12" s="238"/>
      <c r="DMF12" s="238"/>
      <c r="DMG12" s="238"/>
      <c r="DMH12" s="238"/>
      <c r="DMI12" s="238"/>
      <c r="DMJ12" s="238"/>
      <c r="DMK12" s="238"/>
      <c r="DML12" s="238"/>
      <c r="DMM12" s="238"/>
      <c r="DMN12" s="238"/>
      <c r="DMO12" s="238"/>
      <c r="DMP12" s="238"/>
      <c r="DMQ12" s="238"/>
      <c r="DMR12" s="238"/>
      <c r="DMS12" s="238"/>
      <c r="DMT12" s="238"/>
      <c r="DMU12" s="238"/>
      <c r="DMV12" s="238"/>
      <c r="DMW12" s="238"/>
      <c r="DMX12" s="238"/>
      <c r="DMY12" s="238"/>
      <c r="DMZ12" s="238"/>
      <c r="DNA12" s="238"/>
      <c r="DNB12" s="238"/>
      <c r="DNC12" s="238"/>
      <c r="DND12" s="238"/>
      <c r="DNE12" s="238"/>
      <c r="DNF12" s="238"/>
      <c r="DNG12" s="238"/>
      <c r="DNH12" s="238"/>
      <c r="DNI12" s="238"/>
      <c r="DNJ12" s="238"/>
      <c r="DNK12" s="238"/>
      <c r="DNL12" s="238"/>
      <c r="DNM12" s="238"/>
      <c r="DNN12" s="238"/>
      <c r="DNO12" s="238"/>
      <c r="DNP12" s="238"/>
      <c r="DNQ12" s="238"/>
      <c r="DNR12" s="238"/>
      <c r="DNS12" s="238"/>
      <c r="DNT12" s="238"/>
      <c r="DNU12" s="238"/>
      <c r="DNV12" s="238"/>
      <c r="DNW12" s="238"/>
      <c r="DNX12" s="238"/>
      <c r="DNY12" s="238"/>
      <c r="DNZ12" s="238"/>
      <c r="DOA12" s="238"/>
      <c r="DOB12" s="238"/>
      <c r="DOC12" s="238"/>
      <c r="DOD12" s="238"/>
      <c r="DOE12" s="238"/>
      <c r="DOF12" s="238"/>
      <c r="DOG12" s="238"/>
      <c r="DOH12" s="238"/>
      <c r="DOI12" s="238"/>
      <c r="DOJ12" s="238"/>
      <c r="DOK12" s="238"/>
      <c r="DOL12" s="238"/>
      <c r="DOM12" s="238"/>
      <c r="DON12" s="238"/>
      <c r="DOO12" s="238"/>
      <c r="DOP12" s="238"/>
      <c r="DOQ12" s="238"/>
      <c r="DOR12" s="238"/>
      <c r="DOS12" s="238"/>
      <c r="DOT12" s="238"/>
      <c r="DOU12" s="238"/>
      <c r="DOV12" s="238"/>
      <c r="DOW12" s="238"/>
      <c r="DOX12" s="238"/>
      <c r="DOY12" s="238"/>
      <c r="DOZ12" s="238"/>
      <c r="DPA12" s="238"/>
      <c r="DPB12" s="238"/>
      <c r="DPC12" s="238"/>
      <c r="DPD12" s="238"/>
      <c r="DPE12" s="238"/>
      <c r="DPF12" s="238"/>
      <c r="DPG12" s="238"/>
      <c r="DPH12" s="238"/>
      <c r="DPI12" s="238"/>
      <c r="DPJ12" s="238"/>
      <c r="DPK12" s="238"/>
      <c r="DPL12" s="238"/>
      <c r="DPM12" s="238"/>
      <c r="DPN12" s="238"/>
      <c r="DPO12" s="238"/>
      <c r="DPP12" s="238"/>
      <c r="DPQ12" s="238"/>
      <c r="DPR12" s="238"/>
      <c r="DPS12" s="238"/>
      <c r="DPT12" s="238"/>
      <c r="DPU12" s="238"/>
      <c r="DPV12" s="238"/>
      <c r="DPW12" s="238"/>
      <c r="DPX12" s="238"/>
      <c r="DPY12" s="238"/>
      <c r="DPZ12" s="238"/>
      <c r="DQA12" s="238"/>
      <c r="DQB12" s="238"/>
      <c r="DQC12" s="238"/>
      <c r="DQD12" s="238"/>
      <c r="DQE12" s="238"/>
      <c r="DQF12" s="238"/>
      <c r="DQG12" s="238"/>
      <c r="DQH12" s="238"/>
      <c r="DQI12" s="238"/>
      <c r="DQJ12" s="238"/>
      <c r="DQK12" s="238"/>
      <c r="DQL12" s="238"/>
      <c r="DQM12" s="238"/>
      <c r="DQN12" s="238"/>
      <c r="DQO12" s="238"/>
      <c r="DQP12" s="238"/>
      <c r="DQQ12" s="238"/>
      <c r="DQR12" s="238"/>
      <c r="DQS12" s="238"/>
      <c r="DQT12" s="238"/>
      <c r="DQU12" s="238"/>
      <c r="DQV12" s="238"/>
      <c r="DQW12" s="238"/>
      <c r="DQX12" s="238"/>
      <c r="DQY12" s="238"/>
      <c r="DQZ12" s="238"/>
      <c r="DRA12" s="238"/>
      <c r="DRB12" s="238"/>
      <c r="DRC12" s="238"/>
      <c r="DRD12" s="238"/>
      <c r="DRE12" s="238"/>
      <c r="DRF12" s="238"/>
      <c r="DRG12" s="238"/>
      <c r="DRH12" s="238"/>
      <c r="DRI12" s="238"/>
      <c r="DRJ12" s="238"/>
      <c r="DRK12" s="238"/>
      <c r="DRL12" s="238"/>
      <c r="DRM12" s="238"/>
      <c r="DRN12" s="238"/>
      <c r="DRO12" s="238"/>
      <c r="DRP12" s="238"/>
      <c r="DRQ12" s="238"/>
      <c r="DRR12" s="238"/>
      <c r="DRS12" s="238"/>
      <c r="DRT12" s="238"/>
      <c r="DRU12" s="238"/>
      <c r="DRV12" s="238"/>
      <c r="DRW12" s="238"/>
      <c r="DRX12" s="238"/>
      <c r="DRY12" s="238"/>
      <c r="DRZ12" s="238"/>
      <c r="DSA12" s="238"/>
      <c r="DSB12" s="238"/>
      <c r="DSC12" s="238"/>
      <c r="DSD12" s="238"/>
      <c r="DSE12" s="238"/>
      <c r="DSF12" s="238"/>
      <c r="DSG12" s="238"/>
      <c r="DSH12" s="238"/>
      <c r="DSI12" s="238"/>
      <c r="DSJ12" s="238"/>
      <c r="DSK12" s="238"/>
      <c r="DSL12" s="238"/>
      <c r="DSM12" s="238"/>
      <c r="DSN12" s="238"/>
      <c r="DSO12" s="238"/>
      <c r="DSP12" s="238"/>
      <c r="DSQ12" s="238"/>
      <c r="DSR12" s="238"/>
      <c r="DSS12" s="238"/>
      <c r="DST12" s="238"/>
      <c r="DSU12" s="238"/>
      <c r="DSV12" s="238"/>
      <c r="DSW12" s="238"/>
      <c r="DSX12" s="238"/>
      <c r="DSY12" s="238"/>
      <c r="DSZ12" s="238"/>
      <c r="DTA12" s="238"/>
      <c r="DTB12" s="238"/>
      <c r="DTC12" s="238"/>
      <c r="DTD12" s="238"/>
      <c r="DTE12" s="238"/>
      <c r="DTF12" s="238"/>
      <c r="DTG12" s="238"/>
      <c r="DTH12" s="238"/>
      <c r="DTI12" s="238"/>
      <c r="DTJ12" s="238"/>
      <c r="DTK12" s="238"/>
      <c r="DTL12" s="238"/>
      <c r="DTM12" s="238"/>
      <c r="DTN12" s="238"/>
      <c r="DTO12" s="238"/>
      <c r="DTP12" s="238"/>
      <c r="DTQ12" s="238"/>
      <c r="DTR12" s="238"/>
      <c r="DTS12" s="238"/>
      <c r="DTT12" s="238"/>
      <c r="DTU12" s="238"/>
      <c r="DTV12" s="238"/>
      <c r="DTW12" s="238"/>
      <c r="DTX12" s="238"/>
      <c r="DTY12" s="238"/>
      <c r="DTZ12" s="238"/>
      <c r="DUA12" s="238"/>
      <c r="DUB12" s="238"/>
      <c r="DUC12" s="238"/>
      <c r="DUD12" s="238"/>
      <c r="DUE12" s="238"/>
      <c r="DUF12" s="238"/>
      <c r="DUG12" s="238"/>
      <c r="DUH12" s="238"/>
      <c r="DUI12" s="238"/>
      <c r="DUJ12" s="238"/>
      <c r="DUK12" s="238"/>
      <c r="DUL12" s="238"/>
      <c r="DUM12" s="238"/>
      <c r="DUN12" s="238"/>
      <c r="DUO12" s="238"/>
      <c r="DUP12" s="238"/>
      <c r="DUQ12" s="238"/>
      <c r="DUR12" s="238"/>
      <c r="DUS12" s="238"/>
      <c r="DUT12" s="238"/>
      <c r="DUU12" s="238"/>
      <c r="DUV12" s="238"/>
      <c r="DUW12" s="238"/>
      <c r="DUX12" s="238"/>
      <c r="DUY12" s="238"/>
      <c r="DUZ12" s="238"/>
      <c r="DVA12" s="238"/>
      <c r="DVB12" s="238"/>
      <c r="DVC12" s="238"/>
      <c r="DVD12" s="238"/>
      <c r="DVE12" s="238"/>
      <c r="DVF12" s="238"/>
      <c r="DVG12" s="238"/>
      <c r="DVH12" s="238"/>
      <c r="DVI12" s="238"/>
      <c r="DVJ12" s="238"/>
      <c r="DVK12" s="238"/>
      <c r="DVL12" s="238"/>
      <c r="DVM12" s="238"/>
      <c r="DVN12" s="238"/>
      <c r="DVO12" s="238"/>
      <c r="DVP12" s="238"/>
      <c r="DVQ12" s="238"/>
      <c r="DVR12" s="238"/>
      <c r="DVS12" s="238"/>
      <c r="DVT12" s="238"/>
      <c r="DVU12" s="238"/>
      <c r="DVV12" s="238"/>
      <c r="DVW12" s="238"/>
      <c r="DVX12" s="238"/>
      <c r="DVY12" s="238"/>
      <c r="DVZ12" s="238"/>
      <c r="DWA12" s="238"/>
      <c r="DWB12" s="238"/>
      <c r="DWC12" s="238"/>
      <c r="DWD12" s="238"/>
      <c r="DWE12" s="238"/>
      <c r="DWF12" s="238"/>
      <c r="DWG12" s="238"/>
      <c r="DWH12" s="238"/>
      <c r="DWI12" s="238"/>
      <c r="DWJ12" s="238"/>
      <c r="DWK12" s="238"/>
      <c r="DWL12" s="238"/>
      <c r="DWM12" s="238"/>
      <c r="DWN12" s="238"/>
      <c r="DWO12" s="238"/>
      <c r="DWP12" s="238"/>
      <c r="DWQ12" s="238"/>
      <c r="DWR12" s="238"/>
      <c r="DWS12" s="238"/>
      <c r="DWT12" s="238"/>
      <c r="DWU12" s="238"/>
      <c r="DWV12" s="238"/>
      <c r="DWW12" s="238"/>
      <c r="DWX12" s="238"/>
      <c r="DWY12" s="238"/>
      <c r="DWZ12" s="238"/>
      <c r="DXA12" s="238"/>
      <c r="DXB12" s="238"/>
      <c r="DXC12" s="238"/>
      <c r="DXD12" s="238"/>
      <c r="DXE12" s="238"/>
      <c r="DXF12" s="238"/>
      <c r="DXG12" s="238"/>
      <c r="DXH12" s="238"/>
      <c r="DXI12" s="238"/>
      <c r="DXJ12" s="238"/>
      <c r="DXK12" s="238"/>
      <c r="DXL12" s="238"/>
      <c r="DXM12" s="238"/>
      <c r="DXN12" s="238"/>
      <c r="DXO12" s="238"/>
      <c r="DXP12" s="238"/>
      <c r="DXQ12" s="238"/>
      <c r="DXR12" s="238"/>
      <c r="DXS12" s="238"/>
      <c r="DXT12" s="238"/>
      <c r="DXU12" s="238"/>
      <c r="DXV12" s="238"/>
      <c r="DXW12" s="238"/>
      <c r="DXX12" s="238"/>
      <c r="DXY12" s="238"/>
      <c r="DXZ12" s="238"/>
      <c r="DYA12" s="238"/>
      <c r="DYB12" s="238"/>
      <c r="DYC12" s="238"/>
      <c r="DYD12" s="238"/>
      <c r="DYE12" s="238"/>
      <c r="DYF12" s="238"/>
      <c r="DYG12" s="238"/>
      <c r="DYH12" s="238"/>
      <c r="DYI12" s="238"/>
      <c r="DYJ12" s="238"/>
      <c r="DYK12" s="238"/>
      <c r="DYL12" s="238"/>
      <c r="DYM12" s="238"/>
      <c r="DYN12" s="238"/>
      <c r="DYO12" s="238"/>
      <c r="DYP12" s="238"/>
      <c r="DYQ12" s="238"/>
      <c r="DYR12" s="238"/>
      <c r="DYS12" s="238"/>
      <c r="DYT12" s="238"/>
      <c r="DYU12" s="238"/>
      <c r="DYV12" s="238"/>
      <c r="DYW12" s="238"/>
      <c r="DYX12" s="238"/>
      <c r="DYY12" s="238"/>
      <c r="DYZ12" s="238"/>
      <c r="DZA12" s="238"/>
      <c r="DZB12" s="238"/>
      <c r="DZC12" s="238"/>
      <c r="DZD12" s="238"/>
      <c r="DZE12" s="238"/>
      <c r="DZF12" s="238"/>
      <c r="DZG12" s="238"/>
      <c r="DZH12" s="238"/>
      <c r="DZI12" s="238"/>
      <c r="DZJ12" s="238"/>
      <c r="DZK12" s="238"/>
      <c r="DZL12" s="238"/>
      <c r="DZM12" s="238"/>
      <c r="DZN12" s="238"/>
      <c r="DZO12" s="238"/>
      <c r="DZP12" s="238"/>
      <c r="DZQ12" s="238"/>
      <c r="DZR12" s="238"/>
      <c r="DZS12" s="238"/>
      <c r="DZT12" s="238"/>
      <c r="DZU12" s="238"/>
      <c r="DZV12" s="238"/>
      <c r="DZW12" s="238"/>
      <c r="DZX12" s="238"/>
      <c r="DZY12" s="238"/>
      <c r="DZZ12" s="238"/>
      <c r="EAA12" s="238"/>
      <c r="EAB12" s="238"/>
      <c r="EAC12" s="238"/>
      <c r="EAD12" s="238"/>
      <c r="EAE12" s="238"/>
      <c r="EAF12" s="238"/>
      <c r="EAG12" s="238"/>
      <c r="EAH12" s="238"/>
      <c r="EAI12" s="238"/>
      <c r="EAJ12" s="238"/>
      <c r="EAK12" s="238"/>
      <c r="EAL12" s="238"/>
      <c r="EAM12" s="238"/>
      <c r="EAN12" s="238"/>
      <c r="EAO12" s="238"/>
      <c r="EAP12" s="238"/>
      <c r="EAQ12" s="238"/>
      <c r="EAR12" s="238"/>
      <c r="EAS12" s="238"/>
      <c r="EAT12" s="238"/>
      <c r="EAU12" s="238"/>
      <c r="EAV12" s="238"/>
      <c r="EAW12" s="238"/>
      <c r="EAX12" s="238"/>
      <c r="EAY12" s="238"/>
      <c r="EAZ12" s="238"/>
      <c r="EBA12" s="238"/>
      <c r="EBB12" s="238"/>
      <c r="EBC12" s="238"/>
      <c r="EBD12" s="238"/>
      <c r="EBE12" s="238"/>
      <c r="EBF12" s="238"/>
      <c r="EBG12" s="238"/>
      <c r="EBH12" s="238"/>
      <c r="EBI12" s="238"/>
      <c r="EBJ12" s="238"/>
      <c r="EBK12" s="238"/>
      <c r="EBL12" s="238"/>
      <c r="EBM12" s="238"/>
      <c r="EBN12" s="238"/>
      <c r="EBO12" s="238"/>
      <c r="EBP12" s="238"/>
      <c r="EBQ12" s="238"/>
      <c r="EBR12" s="238"/>
      <c r="EBS12" s="238"/>
      <c r="EBT12" s="238"/>
      <c r="EBU12" s="238"/>
      <c r="EBV12" s="238"/>
      <c r="EBW12" s="238"/>
      <c r="EBX12" s="238"/>
      <c r="EBY12" s="238"/>
      <c r="EBZ12" s="238"/>
      <c r="ECA12" s="238"/>
      <c r="ECB12" s="238"/>
      <c r="ECC12" s="238"/>
      <c r="ECD12" s="238"/>
      <c r="ECE12" s="238"/>
      <c r="ECF12" s="238"/>
      <c r="ECG12" s="238"/>
      <c r="ECH12" s="238"/>
      <c r="ECI12" s="238"/>
      <c r="ECJ12" s="238"/>
      <c r="ECK12" s="238"/>
      <c r="ECL12" s="238"/>
      <c r="ECM12" s="238"/>
      <c r="ECN12" s="238"/>
      <c r="ECO12" s="238"/>
      <c r="ECP12" s="238"/>
      <c r="ECQ12" s="238"/>
      <c r="ECR12" s="238"/>
      <c r="ECS12" s="238"/>
      <c r="ECT12" s="238"/>
      <c r="ECU12" s="238"/>
      <c r="ECV12" s="238"/>
      <c r="ECW12" s="238"/>
      <c r="ECX12" s="238"/>
      <c r="ECY12" s="238"/>
      <c r="ECZ12" s="238"/>
      <c r="EDA12" s="238"/>
      <c r="EDB12" s="238"/>
      <c r="EDC12" s="238"/>
      <c r="EDD12" s="238"/>
      <c r="EDE12" s="238"/>
      <c r="EDF12" s="238"/>
      <c r="EDG12" s="238"/>
      <c r="EDH12" s="238"/>
      <c r="EDI12" s="238"/>
      <c r="EDJ12" s="238"/>
      <c r="EDK12" s="238"/>
      <c r="EDL12" s="238"/>
      <c r="EDM12" s="238"/>
      <c r="EDN12" s="238"/>
      <c r="EDO12" s="238"/>
      <c r="EDP12" s="238"/>
      <c r="EDQ12" s="238"/>
      <c r="EDR12" s="238"/>
      <c r="EDS12" s="238"/>
      <c r="EDT12" s="238"/>
      <c r="EDU12" s="238"/>
      <c r="EDV12" s="238"/>
      <c r="EDW12" s="238"/>
      <c r="EDX12" s="238"/>
      <c r="EDY12" s="238"/>
      <c r="EDZ12" s="238"/>
      <c r="EEA12" s="238"/>
      <c r="EEB12" s="238"/>
      <c r="EEC12" s="238"/>
      <c r="EED12" s="238"/>
      <c r="EEE12" s="238"/>
      <c r="EEF12" s="238"/>
      <c r="EEG12" s="238"/>
      <c r="EEH12" s="238"/>
      <c r="EEI12" s="238"/>
      <c r="EEJ12" s="238"/>
      <c r="EEK12" s="238"/>
      <c r="EEL12" s="238"/>
      <c r="EEM12" s="238"/>
      <c r="EEN12" s="238"/>
      <c r="EEO12" s="238"/>
      <c r="EEP12" s="238"/>
      <c r="EEQ12" s="238"/>
      <c r="EER12" s="238"/>
      <c r="EES12" s="238"/>
      <c r="EET12" s="238"/>
      <c r="EEU12" s="238"/>
      <c r="EEV12" s="238"/>
      <c r="EEW12" s="238"/>
      <c r="EEX12" s="238"/>
      <c r="EEY12" s="238"/>
      <c r="EEZ12" s="238"/>
      <c r="EFA12" s="238"/>
      <c r="EFB12" s="238"/>
      <c r="EFC12" s="238"/>
      <c r="EFD12" s="238"/>
      <c r="EFE12" s="238"/>
      <c r="EFF12" s="238"/>
      <c r="EFG12" s="238"/>
      <c r="EFH12" s="238"/>
      <c r="EFI12" s="238"/>
      <c r="EFJ12" s="238"/>
      <c r="EFK12" s="238"/>
      <c r="EFL12" s="238"/>
      <c r="EFM12" s="238"/>
      <c r="EFN12" s="238"/>
      <c r="EFO12" s="238"/>
      <c r="EFP12" s="238"/>
      <c r="EFQ12" s="238"/>
      <c r="EFR12" s="238"/>
      <c r="EFS12" s="238"/>
      <c r="EFT12" s="238"/>
      <c r="EFU12" s="238"/>
      <c r="EFV12" s="238"/>
      <c r="EFW12" s="238"/>
      <c r="EFX12" s="238"/>
      <c r="EFY12" s="238"/>
      <c r="EFZ12" s="238"/>
      <c r="EGA12" s="238"/>
      <c r="EGB12" s="238"/>
      <c r="EGC12" s="238"/>
      <c r="EGD12" s="238"/>
      <c r="EGE12" s="238"/>
      <c r="EGF12" s="238"/>
      <c r="EGG12" s="238"/>
      <c r="EGH12" s="238"/>
      <c r="EGI12" s="238"/>
      <c r="EGJ12" s="238"/>
      <c r="EGK12" s="238"/>
      <c r="EGL12" s="238"/>
      <c r="EGM12" s="238"/>
      <c r="EGN12" s="238"/>
      <c r="EGO12" s="238"/>
      <c r="EGP12" s="238"/>
      <c r="EGQ12" s="238"/>
      <c r="EGR12" s="238"/>
      <c r="EGS12" s="238"/>
      <c r="EGT12" s="238"/>
      <c r="EGU12" s="238"/>
      <c r="EGV12" s="238"/>
      <c r="EGW12" s="238"/>
      <c r="EGX12" s="238"/>
      <c r="EGY12" s="238"/>
      <c r="EGZ12" s="238"/>
      <c r="EHA12" s="238"/>
      <c r="EHB12" s="238"/>
      <c r="EHC12" s="238"/>
      <c r="EHD12" s="238"/>
      <c r="EHE12" s="238"/>
      <c r="EHF12" s="238"/>
      <c r="EHG12" s="238"/>
      <c r="EHH12" s="238"/>
      <c r="EHI12" s="238"/>
      <c r="EHJ12" s="238"/>
      <c r="EHK12" s="238"/>
      <c r="EHL12" s="238"/>
      <c r="EHM12" s="238"/>
      <c r="EHN12" s="238"/>
      <c r="EHO12" s="238"/>
      <c r="EHP12" s="238"/>
      <c r="EHQ12" s="238"/>
      <c r="EHR12" s="238"/>
      <c r="EHS12" s="238"/>
      <c r="EHT12" s="238"/>
      <c r="EHU12" s="238"/>
      <c r="EHV12" s="238"/>
      <c r="EHW12" s="238"/>
      <c r="EHX12" s="238"/>
      <c r="EHY12" s="238"/>
      <c r="EHZ12" s="238"/>
      <c r="EIA12" s="238"/>
      <c r="EIB12" s="238"/>
      <c r="EIC12" s="238"/>
      <c r="EID12" s="238"/>
      <c r="EIE12" s="238"/>
      <c r="EIF12" s="238"/>
      <c r="EIG12" s="238"/>
      <c r="EIH12" s="238"/>
      <c r="EII12" s="238"/>
      <c r="EIJ12" s="238"/>
      <c r="EIK12" s="238"/>
      <c r="EIL12" s="238"/>
      <c r="EIM12" s="238"/>
      <c r="EIN12" s="238"/>
      <c r="EIO12" s="238"/>
      <c r="EIP12" s="238"/>
      <c r="EIQ12" s="238"/>
      <c r="EIR12" s="238"/>
      <c r="EIS12" s="238"/>
      <c r="EIT12" s="238"/>
      <c r="EIU12" s="238"/>
      <c r="EIV12" s="238"/>
      <c r="EIW12" s="238"/>
      <c r="EIX12" s="238"/>
      <c r="EIY12" s="238"/>
      <c r="EIZ12" s="238"/>
      <c r="EJA12" s="238"/>
      <c r="EJB12" s="238"/>
      <c r="EJC12" s="238"/>
      <c r="EJD12" s="238"/>
      <c r="EJE12" s="238"/>
      <c r="EJF12" s="238"/>
      <c r="EJG12" s="238"/>
      <c r="EJH12" s="238"/>
      <c r="EJI12" s="238"/>
      <c r="EJJ12" s="238"/>
      <c r="EJK12" s="238"/>
      <c r="EJL12" s="238"/>
      <c r="EJM12" s="238"/>
      <c r="EJN12" s="238"/>
      <c r="EJO12" s="238"/>
      <c r="EJP12" s="238"/>
      <c r="EJQ12" s="238"/>
      <c r="EJR12" s="238"/>
      <c r="EJS12" s="238"/>
      <c r="EJT12" s="238"/>
      <c r="EJU12" s="238"/>
      <c r="EJV12" s="238"/>
      <c r="EJW12" s="238"/>
      <c r="EJX12" s="238"/>
      <c r="EJY12" s="238"/>
      <c r="EJZ12" s="238"/>
      <c r="EKA12" s="238"/>
      <c r="EKB12" s="238"/>
      <c r="EKC12" s="238"/>
      <c r="EKD12" s="238"/>
      <c r="EKE12" s="238"/>
      <c r="EKF12" s="238"/>
      <c r="EKG12" s="238"/>
      <c r="EKH12" s="238"/>
      <c r="EKI12" s="238"/>
      <c r="EKJ12" s="238"/>
      <c r="EKK12" s="238"/>
      <c r="EKL12" s="238"/>
      <c r="EKM12" s="238"/>
      <c r="EKN12" s="238"/>
      <c r="EKO12" s="238"/>
      <c r="EKP12" s="238"/>
      <c r="EKQ12" s="238"/>
      <c r="EKR12" s="238"/>
      <c r="EKS12" s="238"/>
      <c r="EKT12" s="238"/>
      <c r="EKU12" s="238"/>
      <c r="EKV12" s="238"/>
      <c r="EKW12" s="238"/>
      <c r="EKX12" s="238"/>
      <c r="EKY12" s="238"/>
      <c r="EKZ12" s="238"/>
      <c r="ELA12" s="238"/>
      <c r="ELB12" s="238"/>
      <c r="ELC12" s="238"/>
      <c r="ELD12" s="238"/>
      <c r="ELE12" s="238"/>
      <c r="ELF12" s="238"/>
      <c r="ELG12" s="238"/>
      <c r="ELH12" s="238"/>
      <c r="ELI12" s="238"/>
      <c r="ELJ12" s="238"/>
      <c r="ELK12" s="238"/>
      <c r="ELL12" s="238"/>
      <c r="ELM12" s="238"/>
      <c r="ELN12" s="238"/>
      <c r="ELO12" s="238"/>
      <c r="ELP12" s="238"/>
      <c r="ELQ12" s="238"/>
      <c r="ELR12" s="238"/>
      <c r="ELS12" s="238"/>
      <c r="ELT12" s="238"/>
      <c r="ELU12" s="238"/>
      <c r="ELV12" s="238"/>
      <c r="ELW12" s="238"/>
      <c r="ELX12" s="238"/>
      <c r="ELY12" s="238"/>
      <c r="ELZ12" s="238"/>
      <c r="EMA12" s="238"/>
      <c r="EMB12" s="238"/>
      <c r="EMC12" s="238"/>
      <c r="EMD12" s="238"/>
      <c r="EME12" s="238"/>
      <c r="EMF12" s="238"/>
      <c r="EMG12" s="238"/>
      <c r="EMH12" s="238"/>
      <c r="EMI12" s="238"/>
      <c r="EMJ12" s="238"/>
      <c r="EMK12" s="238"/>
      <c r="EML12" s="238"/>
      <c r="EMM12" s="238"/>
      <c r="EMN12" s="238"/>
      <c r="EMO12" s="238"/>
      <c r="EMP12" s="238"/>
      <c r="EMQ12" s="238"/>
      <c r="EMR12" s="238"/>
      <c r="EMS12" s="238"/>
      <c r="EMT12" s="238"/>
      <c r="EMU12" s="238"/>
      <c r="EMV12" s="238"/>
      <c r="EMW12" s="238"/>
      <c r="EMX12" s="238"/>
      <c r="EMY12" s="238"/>
      <c r="EMZ12" s="238"/>
      <c r="ENA12" s="238"/>
      <c r="ENB12" s="238"/>
      <c r="ENC12" s="238"/>
      <c r="END12" s="238"/>
      <c r="ENE12" s="238"/>
      <c r="ENF12" s="238"/>
      <c r="ENG12" s="238"/>
      <c r="ENH12" s="238"/>
      <c r="ENI12" s="238"/>
      <c r="ENJ12" s="238"/>
      <c r="ENK12" s="238"/>
      <c r="ENL12" s="238"/>
      <c r="ENM12" s="238"/>
      <c r="ENN12" s="238"/>
      <c r="ENO12" s="238"/>
      <c r="ENP12" s="238"/>
      <c r="ENQ12" s="238"/>
      <c r="ENR12" s="238"/>
      <c r="ENS12" s="238"/>
      <c r="ENT12" s="238"/>
      <c r="ENU12" s="238"/>
      <c r="ENV12" s="238"/>
      <c r="ENW12" s="238"/>
      <c r="ENX12" s="238"/>
      <c r="ENY12" s="238"/>
      <c r="ENZ12" s="238"/>
      <c r="EOA12" s="238"/>
      <c r="EOB12" s="238"/>
      <c r="EOC12" s="238"/>
      <c r="EOD12" s="238"/>
      <c r="EOE12" s="238"/>
      <c r="EOF12" s="238"/>
      <c r="EOG12" s="238"/>
      <c r="EOH12" s="238"/>
      <c r="EOI12" s="238"/>
      <c r="EOJ12" s="238"/>
      <c r="EOK12" s="238"/>
      <c r="EOL12" s="238"/>
      <c r="EOM12" s="238"/>
      <c r="EON12" s="238"/>
      <c r="EOO12" s="238"/>
      <c r="EOP12" s="238"/>
      <c r="EOQ12" s="238"/>
      <c r="EOR12" s="238"/>
      <c r="EOS12" s="238"/>
      <c r="EOT12" s="238"/>
      <c r="EOU12" s="238"/>
      <c r="EOV12" s="238"/>
      <c r="EOW12" s="238"/>
      <c r="EOX12" s="238"/>
      <c r="EOY12" s="238"/>
      <c r="EOZ12" s="238"/>
      <c r="EPA12" s="238"/>
      <c r="EPB12" s="238"/>
      <c r="EPC12" s="238"/>
      <c r="EPD12" s="238"/>
      <c r="EPE12" s="238"/>
      <c r="EPF12" s="238"/>
      <c r="EPG12" s="238"/>
      <c r="EPH12" s="238"/>
      <c r="EPI12" s="238"/>
      <c r="EPJ12" s="238"/>
      <c r="EPK12" s="238"/>
      <c r="EPL12" s="238"/>
      <c r="EPM12" s="238"/>
      <c r="EPN12" s="238"/>
      <c r="EPO12" s="238"/>
      <c r="EPP12" s="238"/>
      <c r="EPQ12" s="238"/>
      <c r="EPR12" s="238"/>
      <c r="EPS12" s="238"/>
      <c r="EPT12" s="238"/>
      <c r="EPU12" s="238"/>
      <c r="EPV12" s="238"/>
      <c r="EPW12" s="238"/>
      <c r="EPX12" s="238"/>
      <c r="EPY12" s="238"/>
      <c r="EPZ12" s="238"/>
      <c r="EQA12" s="238"/>
      <c r="EQB12" s="238"/>
      <c r="EQC12" s="238"/>
      <c r="EQD12" s="238"/>
      <c r="EQE12" s="238"/>
      <c r="EQF12" s="238"/>
      <c r="EQG12" s="238"/>
      <c r="EQH12" s="238"/>
      <c r="EQI12" s="238"/>
      <c r="EQJ12" s="238"/>
      <c r="EQK12" s="238"/>
      <c r="EQL12" s="238"/>
      <c r="EQM12" s="238"/>
      <c r="EQN12" s="238"/>
      <c r="EQO12" s="238"/>
      <c r="EQP12" s="238"/>
      <c r="EQQ12" s="238"/>
      <c r="EQR12" s="238"/>
      <c r="EQS12" s="238"/>
      <c r="EQT12" s="238"/>
      <c r="EQU12" s="238"/>
      <c r="EQV12" s="238"/>
      <c r="EQW12" s="238"/>
      <c r="EQX12" s="238"/>
      <c r="EQY12" s="238"/>
      <c r="EQZ12" s="238"/>
      <c r="ERA12" s="238"/>
      <c r="ERB12" s="238"/>
      <c r="ERC12" s="238"/>
      <c r="ERD12" s="238"/>
      <c r="ERE12" s="238"/>
      <c r="ERF12" s="238"/>
      <c r="ERG12" s="238"/>
      <c r="ERH12" s="238"/>
      <c r="ERI12" s="238"/>
      <c r="ERJ12" s="238"/>
      <c r="ERK12" s="238"/>
      <c r="ERL12" s="238"/>
      <c r="ERM12" s="238"/>
      <c r="ERN12" s="238"/>
      <c r="ERO12" s="238"/>
      <c r="ERP12" s="238"/>
      <c r="ERQ12" s="238"/>
      <c r="ERR12" s="238"/>
      <c r="ERS12" s="238"/>
      <c r="ERT12" s="238"/>
      <c r="ERU12" s="238"/>
      <c r="ERV12" s="238"/>
      <c r="ERW12" s="238"/>
      <c r="ERX12" s="238"/>
      <c r="ERY12" s="238"/>
      <c r="ERZ12" s="238"/>
      <c r="ESA12" s="238"/>
      <c r="ESB12" s="238"/>
      <c r="ESC12" s="238"/>
      <c r="ESD12" s="238"/>
      <c r="ESE12" s="238"/>
      <c r="ESF12" s="238"/>
      <c r="ESG12" s="238"/>
      <c r="ESH12" s="238"/>
      <c r="ESI12" s="238"/>
      <c r="ESJ12" s="238"/>
      <c r="ESK12" s="238"/>
      <c r="ESL12" s="238"/>
      <c r="ESM12" s="238"/>
      <c r="ESN12" s="238"/>
      <c r="ESO12" s="238"/>
      <c r="ESP12" s="238"/>
      <c r="ESQ12" s="238"/>
      <c r="ESR12" s="238"/>
      <c r="ESS12" s="238"/>
      <c r="EST12" s="238"/>
      <c r="ESU12" s="238"/>
      <c r="ESV12" s="238"/>
      <c r="ESW12" s="238"/>
      <c r="ESX12" s="238"/>
      <c r="ESY12" s="238"/>
      <c r="ESZ12" s="238"/>
      <c r="ETA12" s="238"/>
      <c r="ETB12" s="238"/>
      <c r="ETC12" s="238"/>
      <c r="ETD12" s="238"/>
      <c r="ETE12" s="238"/>
      <c r="ETF12" s="238"/>
      <c r="ETG12" s="238"/>
      <c r="ETH12" s="238"/>
      <c r="ETI12" s="238"/>
      <c r="ETJ12" s="238"/>
      <c r="ETK12" s="238"/>
      <c r="ETL12" s="238"/>
      <c r="ETM12" s="238"/>
      <c r="ETN12" s="238"/>
      <c r="ETO12" s="238"/>
      <c r="ETP12" s="238"/>
      <c r="ETQ12" s="238"/>
      <c r="ETR12" s="238"/>
      <c r="ETS12" s="238"/>
      <c r="ETT12" s="238"/>
      <c r="ETU12" s="238"/>
      <c r="ETV12" s="238"/>
      <c r="ETW12" s="238"/>
      <c r="ETX12" s="238"/>
      <c r="ETY12" s="238"/>
      <c r="ETZ12" s="238"/>
      <c r="EUA12" s="238"/>
      <c r="EUB12" s="238"/>
      <c r="EUC12" s="238"/>
      <c r="EUD12" s="238"/>
      <c r="EUE12" s="238"/>
      <c r="EUF12" s="238"/>
      <c r="EUG12" s="238"/>
      <c r="EUH12" s="238"/>
      <c r="EUI12" s="238"/>
      <c r="EUJ12" s="238"/>
      <c r="EUK12" s="238"/>
      <c r="EUL12" s="238"/>
      <c r="EUM12" s="238"/>
      <c r="EUN12" s="238"/>
      <c r="EUO12" s="238"/>
      <c r="EUP12" s="238"/>
      <c r="EUQ12" s="238"/>
      <c r="EUR12" s="238"/>
      <c r="EUS12" s="238"/>
      <c r="EUT12" s="238"/>
      <c r="EUU12" s="238"/>
      <c r="EUV12" s="238"/>
      <c r="EUW12" s="238"/>
      <c r="EUX12" s="238"/>
      <c r="EUY12" s="238"/>
      <c r="EUZ12" s="238"/>
      <c r="EVA12" s="238"/>
      <c r="EVB12" s="238"/>
      <c r="EVC12" s="238"/>
      <c r="EVD12" s="238"/>
      <c r="EVE12" s="238"/>
      <c r="EVF12" s="238"/>
      <c r="EVG12" s="238"/>
      <c r="EVH12" s="238"/>
      <c r="EVI12" s="238"/>
      <c r="EVJ12" s="238"/>
      <c r="EVK12" s="238"/>
      <c r="EVL12" s="238"/>
      <c r="EVM12" s="238"/>
      <c r="EVN12" s="238"/>
      <c r="EVO12" s="238"/>
      <c r="EVP12" s="238"/>
      <c r="EVQ12" s="238"/>
      <c r="EVR12" s="238"/>
      <c r="EVS12" s="238"/>
      <c r="EVT12" s="238"/>
      <c r="EVU12" s="238"/>
      <c r="EVV12" s="238"/>
      <c r="EVW12" s="238"/>
      <c r="EVX12" s="238"/>
      <c r="EVY12" s="238"/>
      <c r="EVZ12" s="238"/>
      <c r="EWA12" s="238"/>
      <c r="EWB12" s="238"/>
      <c r="EWC12" s="238"/>
      <c r="EWD12" s="238"/>
      <c r="EWE12" s="238"/>
      <c r="EWF12" s="238"/>
      <c r="EWG12" s="238"/>
      <c r="EWH12" s="238"/>
      <c r="EWI12" s="238"/>
      <c r="EWJ12" s="238"/>
      <c r="EWK12" s="238"/>
      <c r="EWL12" s="238"/>
      <c r="EWM12" s="238"/>
      <c r="EWN12" s="238"/>
      <c r="EWO12" s="238"/>
      <c r="EWP12" s="238"/>
      <c r="EWQ12" s="238"/>
      <c r="EWR12" s="238"/>
      <c r="EWS12" s="238"/>
      <c r="EWT12" s="238"/>
      <c r="EWU12" s="238"/>
      <c r="EWV12" s="238"/>
      <c r="EWW12" s="238"/>
      <c r="EWX12" s="238"/>
      <c r="EWY12" s="238"/>
      <c r="EWZ12" s="238"/>
      <c r="EXA12" s="238"/>
      <c r="EXB12" s="238"/>
      <c r="EXC12" s="238"/>
      <c r="EXD12" s="238"/>
      <c r="EXE12" s="238"/>
      <c r="EXF12" s="238"/>
      <c r="EXG12" s="238"/>
      <c r="EXH12" s="238"/>
      <c r="EXI12" s="238"/>
      <c r="EXJ12" s="238"/>
      <c r="EXK12" s="238"/>
      <c r="EXL12" s="238"/>
      <c r="EXM12" s="238"/>
      <c r="EXN12" s="238"/>
      <c r="EXO12" s="238"/>
      <c r="EXP12" s="238"/>
      <c r="EXQ12" s="238"/>
      <c r="EXR12" s="238"/>
      <c r="EXS12" s="238"/>
      <c r="EXT12" s="238"/>
      <c r="EXU12" s="238"/>
      <c r="EXV12" s="238"/>
      <c r="EXW12" s="238"/>
      <c r="EXX12" s="238"/>
      <c r="EXY12" s="238"/>
      <c r="EXZ12" s="238"/>
      <c r="EYA12" s="238"/>
      <c r="EYB12" s="238"/>
      <c r="EYC12" s="238"/>
      <c r="EYD12" s="238"/>
      <c r="EYE12" s="238"/>
      <c r="EYF12" s="238"/>
      <c r="EYG12" s="238"/>
      <c r="EYH12" s="238"/>
      <c r="EYI12" s="238"/>
      <c r="EYJ12" s="238"/>
      <c r="EYK12" s="238"/>
      <c r="EYL12" s="238"/>
      <c r="EYM12" s="238"/>
      <c r="EYN12" s="238"/>
      <c r="EYO12" s="238"/>
      <c r="EYP12" s="238"/>
      <c r="EYQ12" s="238"/>
      <c r="EYR12" s="238"/>
      <c r="EYS12" s="238"/>
      <c r="EYT12" s="238"/>
      <c r="EYU12" s="238"/>
      <c r="EYV12" s="238"/>
      <c r="EYW12" s="238"/>
      <c r="EYX12" s="238"/>
      <c r="EYY12" s="238"/>
      <c r="EYZ12" s="238"/>
      <c r="EZA12" s="238"/>
      <c r="EZB12" s="238"/>
      <c r="EZC12" s="238"/>
      <c r="EZD12" s="238"/>
      <c r="EZE12" s="238"/>
      <c r="EZF12" s="238"/>
      <c r="EZG12" s="238"/>
      <c r="EZH12" s="238"/>
      <c r="EZI12" s="238"/>
      <c r="EZJ12" s="238"/>
      <c r="EZK12" s="238"/>
      <c r="EZL12" s="238"/>
      <c r="EZM12" s="238"/>
      <c r="EZN12" s="238"/>
      <c r="EZO12" s="238"/>
      <c r="EZP12" s="238"/>
      <c r="EZQ12" s="238"/>
      <c r="EZR12" s="238"/>
      <c r="EZS12" s="238"/>
      <c r="EZT12" s="238"/>
      <c r="EZU12" s="238"/>
      <c r="EZV12" s="238"/>
      <c r="EZW12" s="238"/>
      <c r="EZX12" s="238"/>
      <c r="EZY12" s="238"/>
      <c r="EZZ12" s="238"/>
      <c r="FAA12" s="238"/>
      <c r="FAB12" s="238"/>
      <c r="FAC12" s="238"/>
      <c r="FAD12" s="238"/>
      <c r="FAE12" s="238"/>
      <c r="FAF12" s="238"/>
      <c r="FAG12" s="238"/>
      <c r="FAH12" s="238"/>
      <c r="FAI12" s="238"/>
      <c r="FAJ12" s="238"/>
      <c r="FAK12" s="238"/>
      <c r="FAL12" s="238"/>
      <c r="FAM12" s="238"/>
      <c r="FAN12" s="238"/>
      <c r="FAO12" s="238"/>
      <c r="FAP12" s="238"/>
      <c r="FAQ12" s="238"/>
      <c r="FAR12" s="238"/>
      <c r="FAS12" s="238"/>
      <c r="FAT12" s="238"/>
      <c r="FAU12" s="238"/>
      <c r="FAV12" s="238"/>
      <c r="FAW12" s="238"/>
      <c r="FAX12" s="238"/>
      <c r="FAY12" s="238"/>
      <c r="FAZ12" s="238"/>
      <c r="FBA12" s="238"/>
      <c r="FBB12" s="238"/>
      <c r="FBC12" s="238"/>
      <c r="FBD12" s="238"/>
      <c r="FBE12" s="238"/>
      <c r="FBF12" s="238"/>
      <c r="FBG12" s="238"/>
      <c r="FBH12" s="238"/>
      <c r="FBI12" s="238"/>
      <c r="FBJ12" s="238"/>
      <c r="FBK12" s="238"/>
      <c r="FBL12" s="238"/>
      <c r="FBM12" s="238"/>
      <c r="FBN12" s="238"/>
      <c r="FBO12" s="238"/>
      <c r="FBP12" s="238"/>
      <c r="FBQ12" s="238"/>
      <c r="FBR12" s="238"/>
      <c r="FBS12" s="238"/>
      <c r="FBT12" s="238"/>
      <c r="FBU12" s="238"/>
      <c r="FBV12" s="238"/>
      <c r="FBW12" s="238"/>
      <c r="FBX12" s="238"/>
      <c r="FBY12" s="238"/>
      <c r="FBZ12" s="238"/>
      <c r="FCA12" s="238"/>
      <c r="FCB12" s="238"/>
      <c r="FCC12" s="238"/>
      <c r="FCD12" s="238"/>
      <c r="FCE12" s="238"/>
      <c r="FCF12" s="238"/>
      <c r="FCG12" s="238"/>
      <c r="FCH12" s="238"/>
      <c r="FCI12" s="238"/>
      <c r="FCJ12" s="238"/>
      <c r="FCK12" s="238"/>
      <c r="FCL12" s="238"/>
      <c r="FCM12" s="238"/>
      <c r="FCN12" s="238"/>
      <c r="FCO12" s="238"/>
      <c r="FCP12" s="238"/>
      <c r="FCQ12" s="238"/>
      <c r="FCR12" s="238"/>
      <c r="FCS12" s="238"/>
      <c r="FCT12" s="238"/>
      <c r="FCU12" s="238"/>
      <c r="FCV12" s="238"/>
      <c r="FCW12" s="238"/>
      <c r="FCX12" s="238"/>
      <c r="FCY12" s="238"/>
      <c r="FCZ12" s="238"/>
      <c r="FDA12" s="238"/>
      <c r="FDB12" s="238"/>
      <c r="FDC12" s="238"/>
      <c r="FDD12" s="238"/>
      <c r="FDE12" s="238"/>
      <c r="FDF12" s="238"/>
      <c r="FDG12" s="238"/>
      <c r="FDH12" s="238"/>
      <c r="FDI12" s="238"/>
      <c r="FDJ12" s="238"/>
      <c r="FDK12" s="238"/>
      <c r="FDL12" s="238"/>
      <c r="FDM12" s="238"/>
      <c r="FDN12" s="238"/>
      <c r="FDO12" s="238"/>
      <c r="FDP12" s="238"/>
      <c r="FDQ12" s="238"/>
      <c r="FDR12" s="238"/>
      <c r="FDS12" s="238"/>
      <c r="FDT12" s="238"/>
      <c r="FDU12" s="238"/>
      <c r="FDV12" s="238"/>
      <c r="FDW12" s="238"/>
      <c r="FDX12" s="238"/>
      <c r="FDY12" s="238"/>
      <c r="FDZ12" s="238"/>
      <c r="FEA12" s="238"/>
      <c r="FEB12" s="238"/>
      <c r="FEC12" s="238"/>
      <c r="FED12" s="238"/>
      <c r="FEE12" s="238"/>
      <c r="FEF12" s="238"/>
      <c r="FEG12" s="238"/>
      <c r="FEH12" s="238"/>
      <c r="FEI12" s="238"/>
      <c r="FEJ12" s="238"/>
      <c r="FEK12" s="238"/>
      <c r="FEL12" s="238"/>
      <c r="FEM12" s="238"/>
      <c r="FEN12" s="238"/>
      <c r="FEO12" s="238"/>
      <c r="FEP12" s="238"/>
      <c r="FEQ12" s="238"/>
      <c r="FER12" s="238"/>
      <c r="FES12" s="238"/>
      <c r="FET12" s="238"/>
      <c r="FEU12" s="238"/>
      <c r="FEV12" s="238"/>
      <c r="FEW12" s="238"/>
      <c r="FEX12" s="238"/>
      <c r="FEY12" s="238"/>
      <c r="FEZ12" s="238"/>
      <c r="FFA12" s="238"/>
      <c r="FFB12" s="238"/>
      <c r="FFC12" s="238"/>
      <c r="FFD12" s="238"/>
      <c r="FFE12" s="238"/>
      <c r="FFF12" s="238"/>
      <c r="FFG12" s="238"/>
      <c r="FFH12" s="238"/>
      <c r="FFI12" s="238"/>
      <c r="FFJ12" s="238"/>
      <c r="FFK12" s="238"/>
      <c r="FFL12" s="238"/>
      <c r="FFM12" s="238"/>
      <c r="FFN12" s="238"/>
      <c r="FFO12" s="238"/>
      <c r="FFP12" s="238"/>
      <c r="FFQ12" s="238"/>
      <c r="FFR12" s="238"/>
      <c r="FFS12" s="238"/>
      <c r="FFT12" s="238"/>
      <c r="FFU12" s="238"/>
      <c r="FFV12" s="238"/>
      <c r="FFW12" s="238"/>
      <c r="FFX12" s="238"/>
      <c r="FFY12" s="238"/>
      <c r="FFZ12" s="238"/>
      <c r="FGA12" s="238"/>
      <c r="FGB12" s="238"/>
      <c r="FGC12" s="238"/>
      <c r="FGD12" s="238"/>
      <c r="FGE12" s="238"/>
      <c r="FGF12" s="238"/>
      <c r="FGG12" s="238"/>
      <c r="FGH12" s="238"/>
      <c r="FGI12" s="238"/>
      <c r="FGJ12" s="238"/>
      <c r="FGK12" s="238"/>
      <c r="FGL12" s="238"/>
      <c r="FGM12" s="238"/>
      <c r="FGN12" s="238"/>
      <c r="FGO12" s="238"/>
      <c r="FGP12" s="238"/>
      <c r="FGQ12" s="238"/>
      <c r="FGR12" s="238"/>
      <c r="FGS12" s="238"/>
      <c r="FGT12" s="238"/>
      <c r="FGU12" s="238"/>
      <c r="FGV12" s="238"/>
      <c r="FGW12" s="238"/>
      <c r="FGX12" s="238"/>
      <c r="FGY12" s="238"/>
      <c r="FGZ12" s="238"/>
      <c r="FHA12" s="238"/>
      <c r="FHB12" s="238"/>
      <c r="FHC12" s="238"/>
      <c r="FHD12" s="238"/>
      <c r="FHE12" s="238"/>
      <c r="FHF12" s="238"/>
      <c r="FHG12" s="238"/>
      <c r="FHH12" s="238"/>
      <c r="FHI12" s="238"/>
      <c r="FHJ12" s="238"/>
      <c r="FHK12" s="238"/>
      <c r="FHL12" s="238"/>
      <c r="FHM12" s="238"/>
      <c r="FHN12" s="238"/>
      <c r="FHO12" s="238"/>
      <c r="FHP12" s="238"/>
      <c r="FHQ12" s="238"/>
      <c r="FHR12" s="238"/>
      <c r="FHS12" s="238"/>
      <c r="FHT12" s="238"/>
      <c r="FHU12" s="238"/>
      <c r="FHV12" s="238"/>
      <c r="FHW12" s="238"/>
      <c r="FHX12" s="238"/>
      <c r="FHY12" s="238"/>
      <c r="FHZ12" s="238"/>
      <c r="FIA12" s="238"/>
      <c r="FIB12" s="238"/>
      <c r="FIC12" s="238"/>
      <c r="FID12" s="238"/>
      <c r="FIE12" s="238"/>
      <c r="FIF12" s="238"/>
      <c r="FIG12" s="238"/>
      <c r="FIH12" s="238"/>
      <c r="FII12" s="238"/>
      <c r="FIJ12" s="238"/>
      <c r="FIK12" s="238"/>
      <c r="FIL12" s="238"/>
      <c r="FIM12" s="238"/>
      <c r="FIN12" s="238"/>
      <c r="FIO12" s="238"/>
      <c r="FIP12" s="238"/>
      <c r="FIQ12" s="238"/>
      <c r="FIR12" s="238"/>
      <c r="FIS12" s="238"/>
      <c r="FIT12" s="238"/>
      <c r="FIU12" s="238"/>
      <c r="FIV12" s="238"/>
      <c r="FIW12" s="238"/>
      <c r="FIX12" s="238"/>
      <c r="FIY12" s="238"/>
      <c r="FIZ12" s="238"/>
      <c r="FJA12" s="238"/>
      <c r="FJB12" s="238"/>
      <c r="FJC12" s="238"/>
      <c r="FJD12" s="238"/>
      <c r="FJE12" s="238"/>
      <c r="FJF12" s="238"/>
      <c r="FJG12" s="238"/>
      <c r="FJH12" s="238"/>
      <c r="FJI12" s="238"/>
      <c r="FJJ12" s="238"/>
      <c r="FJK12" s="238"/>
      <c r="FJL12" s="238"/>
      <c r="FJM12" s="238"/>
      <c r="FJN12" s="238"/>
      <c r="FJO12" s="238"/>
      <c r="FJP12" s="238"/>
      <c r="FJQ12" s="238"/>
      <c r="FJR12" s="238"/>
      <c r="FJS12" s="238"/>
      <c r="FJT12" s="238"/>
      <c r="FJU12" s="238"/>
      <c r="FJV12" s="238"/>
      <c r="FJW12" s="238"/>
      <c r="FJX12" s="238"/>
      <c r="FJY12" s="238"/>
      <c r="FJZ12" s="238"/>
      <c r="FKA12" s="238"/>
      <c r="FKB12" s="238"/>
      <c r="FKC12" s="238"/>
      <c r="FKD12" s="238"/>
      <c r="FKE12" s="238"/>
      <c r="FKF12" s="238"/>
      <c r="FKG12" s="238"/>
      <c r="FKH12" s="238"/>
      <c r="FKI12" s="238"/>
      <c r="FKJ12" s="238"/>
      <c r="FKK12" s="238"/>
      <c r="FKL12" s="238"/>
      <c r="FKM12" s="238"/>
      <c r="FKN12" s="238"/>
      <c r="FKO12" s="238"/>
      <c r="FKP12" s="238"/>
      <c r="FKQ12" s="238"/>
      <c r="FKR12" s="238"/>
      <c r="FKS12" s="238"/>
      <c r="FKT12" s="238"/>
      <c r="FKU12" s="238"/>
      <c r="FKV12" s="238"/>
      <c r="FKW12" s="238"/>
      <c r="FKX12" s="238"/>
      <c r="FKY12" s="238"/>
      <c r="FKZ12" s="238"/>
      <c r="FLA12" s="238"/>
      <c r="FLB12" s="238"/>
      <c r="FLC12" s="238"/>
      <c r="FLD12" s="238"/>
      <c r="FLE12" s="238"/>
      <c r="FLF12" s="238"/>
      <c r="FLG12" s="238"/>
      <c r="FLH12" s="238"/>
      <c r="FLI12" s="238"/>
      <c r="FLJ12" s="238"/>
      <c r="FLK12" s="238"/>
      <c r="FLL12" s="238"/>
      <c r="FLM12" s="238"/>
      <c r="FLN12" s="238"/>
      <c r="FLO12" s="238"/>
      <c r="FLP12" s="238"/>
      <c r="FLQ12" s="238"/>
      <c r="FLR12" s="238"/>
      <c r="FLS12" s="238"/>
      <c r="FLT12" s="238"/>
      <c r="FLU12" s="238"/>
      <c r="FLV12" s="238"/>
      <c r="FLW12" s="238"/>
      <c r="FLX12" s="238"/>
      <c r="FLY12" s="238"/>
      <c r="FLZ12" s="238"/>
      <c r="FMA12" s="238"/>
      <c r="FMB12" s="238"/>
      <c r="FMC12" s="238"/>
      <c r="FMD12" s="238"/>
      <c r="FME12" s="238"/>
      <c r="FMF12" s="238"/>
      <c r="FMG12" s="238"/>
      <c r="FMH12" s="238"/>
      <c r="FMI12" s="238"/>
      <c r="FMJ12" s="238"/>
      <c r="FMK12" s="238"/>
      <c r="FML12" s="238"/>
      <c r="FMM12" s="238"/>
      <c r="FMN12" s="238"/>
      <c r="FMO12" s="238"/>
      <c r="FMP12" s="238"/>
      <c r="FMQ12" s="238"/>
      <c r="FMR12" s="238"/>
      <c r="FMS12" s="238"/>
      <c r="FMT12" s="238"/>
      <c r="FMU12" s="238"/>
      <c r="FMV12" s="238"/>
      <c r="FMW12" s="238"/>
      <c r="FMX12" s="238"/>
      <c r="FMY12" s="238"/>
      <c r="FMZ12" s="238"/>
      <c r="FNA12" s="238"/>
      <c r="FNB12" s="238"/>
      <c r="FNC12" s="238"/>
      <c r="FND12" s="238"/>
      <c r="FNE12" s="238"/>
      <c r="FNF12" s="238"/>
      <c r="FNG12" s="238"/>
      <c r="FNH12" s="238"/>
      <c r="FNI12" s="238"/>
      <c r="FNJ12" s="238"/>
      <c r="FNK12" s="238"/>
      <c r="FNL12" s="238"/>
      <c r="FNM12" s="238"/>
      <c r="FNN12" s="238"/>
      <c r="FNO12" s="238"/>
      <c r="FNP12" s="238"/>
      <c r="FNQ12" s="238"/>
      <c r="FNR12" s="238"/>
      <c r="FNS12" s="238"/>
      <c r="FNT12" s="238"/>
      <c r="FNU12" s="238"/>
      <c r="FNV12" s="238"/>
      <c r="FNW12" s="238"/>
      <c r="FNX12" s="238"/>
      <c r="FNY12" s="238"/>
      <c r="FNZ12" s="238"/>
      <c r="FOA12" s="238"/>
      <c r="FOB12" s="238"/>
      <c r="FOC12" s="238"/>
      <c r="FOD12" s="238"/>
      <c r="FOE12" s="238"/>
      <c r="FOF12" s="238"/>
      <c r="FOG12" s="238"/>
      <c r="FOH12" s="238"/>
      <c r="FOI12" s="238"/>
      <c r="FOJ12" s="238"/>
      <c r="FOK12" s="238"/>
      <c r="FOL12" s="238"/>
      <c r="FOM12" s="238"/>
      <c r="FON12" s="238"/>
      <c r="FOO12" s="238"/>
      <c r="FOP12" s="238"/>
      <c r="FOQ12" s="238"/>
      <c r="FOR12" s="238"/>
      <c r="FOS12" s="238"/>
      <c r="FOT12" s="238"/>
      <c r="FOU12" s="238"/>
      <c r="FOV12" s="238"/>
      <c r="FOW12" s="238"/>
      <c r="FOX12" s="238"/>
      <c r="FOY12" s="238"/>
      <c r="FOZ12" s="238"/>
      <c r="FPA12" s="238"/>
      <c r="FPB12" s="238"/>
      <c r="FPC12" s="238"/>
      <c r="FPD12" s="238"/>
      <c r="FPE12" s="238"/>
      <c r="FPF12" s="238"/>
      <c r="FPG12" s="238"/>
      <c r="FPH12" s="238"/>
      <c r="FPI12" s="238"/>
      <c r="FPJ12" s="238"/>
      <c r="FPK12" s="238"/>
      <c r="FPL12" s="238"/>
      <c r="FPM12" s="238"/>
      <c r="FPN12" s="238"/>
      <c r="FPO12" s="238"/>
      <c r="FPP12" s="238"/>
      <c r="FPQ12" s="238"/>
      <c r="FPR12" s="238"/>
      <c r="FPS12" s="238"/>
      <c r="FPT12" s="238"/>
      <c r="FPU12" s="238"/>
      <c r="FPV12" s="238"/>
      <c r="FPW12" s="238"/>
      <c r="FPX12" s="238"/>
      <c r="FPY12" s="238"/>
      <c r="FPZ12" s="238"/>
      <c r="FQA12" s="238"/>
      <c r="FQB12" s="238"/>
      <c r="FQC12" s="238"/>
      <c r="FQD12" s="238"/>
      <c r="FQE12" s="238"/>
      <c r="FQF12" s="238"/>
      <c r="FQG12" s="238"/>
      <c r="FQH12" s="238"/>
      <c r="FQI12" s="238"/>
      <c r="FQJ12" s="238"/>
      <c r="FQK12" s="238"/>
      <c r="FQL12" s="238"/>
      <c r="FQM12" s="238"/>
      <c r="FQN12" s="238"/>
      <c r="FQO12" s="238"/>
      <c r="FQP12" s="238"/>
      <c r="FQQ12" s="238"/>
      <c r="FQR12" s="238"/>
      <c r="FQS12" s="238"/>
      <c r="FQT12" s="238"/>
      <c r="FQU12" s="238"/>
      <c r="FQV12" s="238"/>
      <c r="FQW12" s="238"/>
      <c r="FQX12" s="238"/>
      <c r="FQY12" s="238"/>
      <c r="FQZ12" s="238"/>
      <c r="FRA12" s="238"/>
      <c r="FRB12" s="238"/>
      <c r="FRC12" s="238"/>
      <c r="FRD12" s="238"/>
      <c r="FRE12" s="238"/>
      <c r="FRF12" s="238"/>
      <c r="FRG12" s="238"/>
      <c r="FRH12" s="238"/>
      <c r="FRI12" s="238"/>
      <c r="FRJ12" s="238"/>
      <c r="FRK12" s="238"/>
      <c r="FRL12" s="238"/>
      <c r="FRM12" s="238"/>
      <c r="FRN12" s="238"/>
      <c r="FRO12" s="238"/>
      <c r="FRP12" s="238"/>
      <c r="FRQ12" s="238"/>
      <c r="FRR12" s="238"/>
      <c r="FRS12" s="238"/>
      <c r="FRT12" s="238"/>
      <c r="FRU12" s="238"/>
      <c r="FRV12" s="238"/>
      <c r="FRW12" s="238"/>
      <c r="FRX12" s="238"/>
      <c r="FRY12" s="238"/>
      <c r="FRZ12" s="238"/>
      <c r="FSA12" s="238"/>
      <c r="FSB12" s="238"/>
      <c r="FSC12" s="238"/>
      <c r="FSD12" s="238"/>
      <c r="FSE12" s="238"/>
      <c r="FSF12" s="238"/>
      <c r="FSG12" s="238"/>
      <c r="FSH12" s="238"/>
      <c r="FSI12" s="238"/>
      <c r="FSJ12" s="238"/>
      <c r="FSK12" s="238"/>
      <c r="FSL12" s="238"/>
      <c r="FSM12" s="238"/>
      <c r="FSN12" s="238"/>
      <c r="FSO12" s="238"/>
      <c r="FSP12" s="238"/>
      <c r="FSQ12" s="238"/>
      <c r="FSR12" s="238"/>
      <c r="FSS12" s="238"/>
      <c r="FST12" s="238"/>
      <c r="FSU12" s="238"/>
      <c r="FSV12" s="238"/>
      <c r="FSW12" s="238"/>
      <c r="FSX12" s="238"/>
      <c r="FSY12" s="238"/>
      <c r="FSZ12" s="238"/>
      <c r="FTA12" s="238"/>
      <c r="FTB12" s="238"/>
      <c r="FTC12" s="238"/>
      <c r="FTD12" s="238"/>
      <c r="FTE12" s="238"/>
      <c r="FTF12" s="238"/>
      <c r="FTG12" s="238"/>
      <c r="FTH12" s="238"/>
      <c r="FTI12" s="238"/>
      <c r="FTJ12" s="238"/>
      <c r="FTK12" s="238"/>
      <c r="FTL12" s="238"/>
      <c r="FTM12" s="238"/>
      <c r="FTN12" s="238"/>
      <c r="FTO12" s="238"/>
      <c r="FTP12" s="238"/>
      <c r="FTQ12" s="238"/>
      <c r="FTR12" s="238"/>
      <c r="FTS12" s="238"/>
      <c r="FTT12" s="238"/>
      <c r="FTU12" s="238"/>
      <c r="FTV12" s="238"/>
      <c r="FTW12" s="238"/>
      <c r="FTX12" s="238"/>
      <c r="FTY12" s="238"/>
      <c r="FTZ12" s="238"/>
      <c r="FUA12" s="238"/>
      <c r="FUB12" s="238"/>
      <c r="FUC12" s="238"/>
      <c r="FUD12" s="238"/>
      <c r="FUE12" s="238"/>
      <c r="FUF12" s="238"/>
      <c r="FUG12" s="238"/>
      <c r="FUH12" s="238"/>
      <c r="FUI12" s="238"/>
      <c r="FUJ12" s="238"/>
      <c r="FUK12" s="238"/>
      <c r="FUL12" s="238"/>
      <c r="FUM12" s="238"/>
      <c r="FUN12" s="238"/>
      <c r="FUO12" s="238"/>
      <c r="FUP12" s="238"/>
      <c r="FUQ12" s="238"/>
      <c r="FUR12" s="238"/>
      <c r="FUS12" s="238"/>
      <c r="FUT12" s="238"/>
      <c r="FUU12" s="238"/>
      <c r="FUV12" s="238"/>
      <c r="FUW12" s="238"/>
      <c r="FUX12" s="238"/>
      <c r="FUY12" s="238"/>
      <c r="FUZ12" s="238"/>
      <c r="FVA12" s="238"/>
      <c r="FVB12" s="238"/>
      <c r="FVC12" s="238"/>
      <c r="FVD12" s="238"/>
      <c r="FVE12" s="238"/>
      <c r="FVF12" s="238"/>
      <c r="FVG12" s="238"/>
      <c r="FVH12" s="238"/>
      <c r="FVI12" s="238"/>
      <c r="FVJ12" s="238"/>
      <c r="FVK12" s="238"/>
      <c r="FVL12" s="238"/>
      <c r="FVM12" s="238"/>
      <c r="FVN12" s="238"/>
      <c r="FVO12" s="238"/>
      <c r="FVP12" s="238"/>
      <c r="FVQ12" s="238"/>
      <c r="FVR12" s="238"/>
      <c r="FVS12" s="238"/>
      <c r="FVT12" s="238"/>
      <c r="FVU12" s="238"/>
      <c r="FVV12" s="238"/>
      <c r="FVW12" s="238"/>
      <c r="FVX12" s="238"/>
      <c r="FVY12" s="238"/>
      <c r="FVZ12" s="238"/>
      <c r="FWA12" s="238"/>
      <c r="FWB12" s="238"/>
      <c r="FWC12" s="238"/>
      <c r="FWD12" s="238"/>
      <c r="FWE12" s="238"/>
      <c r="FWF12" s="238"/>
      <c r="FWG12" s="238"/>
      <c r="FWH12" s="238"/>
      <c r="FWI12" s="238"/>
      <c r="FWJ12" s="238"/>
      <c r="FWK12" s="238"/>
      <c r="FWL12" s="238"/>
      <c r="FWM12" s="238"/>
      <c r="FWN12" s="238"/>
      <c r="FWO12" s="238"/>
      <c r="FWP12" s="238"/>
      <c r="FWQ12" s="238"/>
      <c r="FWR12" s="238"/>
      <c r="FWS12" s="238"/>
      <c r="FWT12" s="238"/>
      <c r="FWU12" s="238"/>
      <c r="FWV12" s="238"/>
      <c r="FWW12" s="238"/>
      <c r="FWX12" s="238"/>
      <c r="FWY12" s="238"/>
      <c r="FWZ12" s="238"/>
      <c r="FXA12" s="238"/>
      <c r="FXB12" s="238"/>
      <c r="FXC12" s="238"/>
      <c r="FXD12" s="238"/>
      <c r="FXE12" s="238"/>
      <c r="FXF12" s="238"/>
      <c r="FXG12" s="238"/>
      <c r="FXH12" s="238"/>
      <c r="FXI12" s="238"/>
      <c r="FXJ12" s="238"/>
      <c r="FXK12" s="238"/>
      <c r="FXL12" s="238"/>
      <c r="FXM12" s="238"/>
      <c r="FXN12" s="238"/>
      <c r="FXO12" s="238"/>
      <c r="FXP12" s="238"/>
      <c r="FXQ12" s="238"/>
      <c r="FXR12" s="238"/>
      <c r="FXS12" s="238"/>
      <c r="FXT12" s="238"/>
      <c r="FXU12" s="238"/>
      <c r="FXV12" s="238"/>
      <c r="FXW12" s="238"/>
      <c r="FXX12" s="238"/>
      <c r="FXY12" s="238"/>
      <c r="FXZ12" s="238"/>
      <c r="FYA12" s="238"/>
      <c r="FYB12" s="238"/>
      <c r="FYC12" s="238"/>
      <c r="FYD12" s="238"/>
      <c r="FYE12" s="238"/>
      <c r="FYF12" s="238"/>
      <c r="FYG12" s="238"/>
      <c r="FYH12" s="238"/>
      <c r="FYI12" s="238"/>
      <c r="FYJ12" s="238"/>
      <c r="FYK12" s="238"/>
      <c r="FYL12" s="238"/>
      <c r="FYM12" s="238"/>
      <c r="FYN12" s="238"/>
      <c r="FYO12" s="238"/>
      <c r="FYP12" s="238"/>
      <c r="FYQ12" s="238"/>
      <c r="FYR12" s="238"/>
      <c r="FYS12" s="238"/>
      <c r="FYT12" s="238"/>
      <c r="FYU12" s="238"/>
      <c r="FYV12" s="238"/>
      <c r="FYW12" s="238"/>
      <c r="FYX12" s="238"/>
      <c r="FYY12" s="238"/>
      <c r="FYZ12" s="238"/>
      <c r="FZA12" s="238"/>
      <c r="FZB12" s="238"/>
      <c r="FZC12" s="238"/>
      <c r="FZD12" s="238"/>
      <c r="FZE12" s="238"/>
      <c r="FZF12" s="238"/>
      <c r="FZG12" s="238"/>
      <c r="FZH12" s="238"/>
      <c r="FZI12" s="238"/>
      <c r="FZJ12" s="238"/>
      <c r="FZK12" s="238"/>
      <c r="FZL12" s="238"/>
      <c r="FZM12" s="238"/>
      <c r="FZN12" s="238"/>
      <c r="FZO12" s="238"/>
      <c r="FZP12" s="238"/>
      <c r="FZQ12" s="238"/>
      <c r="FZR12" s="238"/>
      <c r="FZS12" s="238"/>
      <c r="FZT12" s="238"/>
      <c r="FZU12" s="238"/>
      <c r="FZV12" s="238"/>
      <c r="FZW12" s="238"/>
      <c r="FZX12" s="238"/>
      <c r="FZY12" s="238"/>
      <c r="FZZ12" s="238"/>
      <c r="GAA12" s="238"/>
      <c r="GAB12" s="238"/>
      <c r="GAC12" s="238"/>
      <c r="GAD12" s="238"/>
      <c r="GAE12" s="238"/>
      <c r="GAF12" s="238"/>
      <c r="GAG12" s="238"/>
      <c r="GAH12" s="238"/>
      <c r="GAI12" s="238"/>
      <c r="GAJ12" s="238"/>
      <c r="GAK12" s="238"/>
      <c r="GAL12" s="238"/>
      <c r="GAM12" s="238"/>
      <c r="GAN12" s="238"/>
      <c r="GAO12" s="238"/>
      <c r="GAP12" s="238"/>
      <c r="GAQ12" s="238"/>
      <c r="GAR12" s="238"/>
      <c r="GAS12" s="238"/>
      <c r="GAT12" s="238"/>
      <c r="GAU12" s="238"/>
      <c r="GAV12" s="238"/>
      <c r="GAW12" s="238"/>
      <c r="GAX12" s="238"/>
      <c r="GAY12" s="238"/>
      <c r="GAZ12" s="238"/>
      <c r="GBA12" s="238"/>
      <c r="GBB12" s="238"/>
      <c r="GBC12" s="238"/>
      <c r="GBD12" s="238"/>
      <c r="GBE12" s="238"/>
      <c r="GBF12" s="238"/>
      <c r="GBG12" s="238"/>
      <c r="GBH12" s="238"/>
      <c r="GBI12" s="238"/>
      <c r="GBJ12" s="238"/>
      <c r="GBK12" s="238"/>
      <c r="GBL12" s="238"/>
      <c r="GBM12" s="238"/>
      <c r="GBN12" s="238"/>
      <c r="GBO12" s="238"/>
      <c r="GBP12" s="238"/>
      <c r="GBQ12" s="238"/>
      <c r="GBR12" s="238"/>
      <c r="GBS12" s="238"/>
      <c r="GBT12" s="238"/>
      <c r="GBU12" s="238"/>
      <c r="GBV12" s="238"/>
      <c r="GBW12" s="238"/>
      <c r="GBX12" s="238"/>
      <c r="GBY12" s="238"/>
      <c r="GBZ12" s="238"/>
      <c r="GCA12" s="238"/>
      <c r="GCB12" s="238"/>
      <c r="GCC12" s="238"/>
      <c r="GCD12" s="238"/>
      <c r="GCE12" s="238"/>
      <c r="GCF12" s="238"/>
      <c r="GCG12" s="238"/>
      <c r="GCH12" s="238"/>
      <c r="GCI12" s="238"/>
      <c r="GCJ12" s="238"/>
      <c r="GCK12" s="238"/>
      <c r="GCL12" s="238"/>
      <c r="GCM12" s="238"/>
      <c r="GCN12" s="238"/>
      <c r="GCO12" s="238"/>
      <c r="GCP12" s="238"/>
      <c r="GCQ12" s="238"/>
      <c r="GCR12" s="238"/>
      <c r="GCS12" s="238"/>
      <c r="GCT12" s="238"/>
      <c r="GCU12" s="238"/>
      <c r="GCV12" s="238"/>
      <c r="GCW12" s="238"/>
      <c r="GCX12" s="238"/>
      <c r="GCY12" s="238"/>
      <c r="GCZ12" s="238"/>
      <c r="GDA12" s="238"/>
      <c r="GDB12" s="238"/>
      <c r="GDC12" s="238"/>
      <c r="GDD12" s="238"/>
      <c r="GDE12" s="238"/>
      <c r="GDF12" s="238"/>
      <c r="GDG12" s="238"/>
      <c r="GDH12" s="238"/>
      <c r="GDI12" s="238"/>
      <c r="GDJ12" s="238"/>
      <c r="GDK12" s="238"/>
      <c r="GDL12" s="238"/>
      <c r="GDM12" s="238"/>
      <c r="GDN12" s="238"/>
      <c r="GDO12" s="238"/>
      <c r="GDP12" s="238"/>
      <c r="GDQ12" s="238"/>
      <c r="GDR12" s="238"/>
      <c r="GDS12" s="238"/>
      <c r="GDT12" s="238"/>
      <c r="GDU12" s="238"/>
      <c r="GDV12" s="238"/>
      <c r="GDW12" s="238"/>
      <c r="GDX12" s="238"/>
      <c r="GDY12" s="238"/>
      <c r="GDZ12" s="238"/>
      <c r="GEA12" s="238"/>
      <c r="GEB12" s="238"/>
      <c r="GEC12" s="238"/>
      <c r="GED12" s="238"/>
      <c r="GEE12" s="238"/>
      <c r="GEF12" s="238"/>
      <c r="GEG12" s="238"/>
      <c r="GEH12" s="238"/>
      <c r="GEI12" s="238"/>
      <c r="GEJ12" s="238"/>
      <c r="GEK12" s="238"/>
      <c r="GEL12" s="238"/>
      <c r="GEM12" s="238"/>
      <c r="GEN12" s="238"/>
      <c r="GEO12" s="238"/>
      <c r="GEP12" s="238"/>
      <c r="GEQ12" s="238"/>
      <c r="GER12" s="238"/>
      <c r="GES12" s="238"/>
      <c r="GET12" s="238"/>
      <c r="GEU12" s="238"/>
      <c r="GEV12" s="238"/>
      <c r="GEW12" s="238"/>
      <c r="GEX12" s="238"/>
      <c r="GEY12" s="238"/>
      <c r="GEZ12" s="238"/>
      <c r="GFA12" s="238"/>
      <c r="GFB12" s="238"/>
      <c r="GFC12" s="238"/>
      <c r="GFD12" s="238"/>
      <c r="GFE12" s="238"/>
      <c r="GFF12" s="238"/>
      <c r="GFG12" s="238"/>
      <c r="GFH12" s="238"/>
      <c r="GFI12" s="238"/>
      <c r="GFJ12" s="238"/>
      <c r="GFK12" s="238"/>
      <c r="GFL12" s="238"/>
      <c r="GFM12" s="238"/>
      <c r="GFN12" s="238"/>
      <c r="GFO12" s="238"/>
      <c r="GFP12" s="238"/>
      <c r="GFQ12" s="238"/>
      <c r="GFR12" s="238"/>
      <c r="GFS12" s="238"/>
      <c r="GFT12" s="238"/>
      <c r="GFU12" s="238"/>
      <c r="GFV12" s="238"/>
      <c r="GFW12" s="238"/>
      <c r="GFX12" s="238"/>
      <c r="GFY12" s="238"/>
      <c r="GFZ12" s="238"/>
      <c r="GGA12" s="238"/>
      <c r="GGB12" s="238"/>
      <c r="GGC12" s="238"/>
      <c r="GGD12" s="238"/>
      <c r="GGE12" s="238"/>
      <c r="GGF12" s="238"/>
      <c r="GGG12" s="238"/>
      <c r="GGH12" s="238"/>
      <c r="GGI12" s="238"/>
      <c r="GGJ12" s="238"/>
      <c r="GGK12" s="238"/>
      <c r="GGL12" s="238"/>
      <c r="GGM12" s="238"/>
      <c r="GGN12" s="238"/>
      <c r="GGO12" s="238"/>
      <c r="GGP12" s="238"/>
      <c r="GGQ12" s="238"/>
      <c r="GGR12" s="238"/>
      <c r="GGS12" s="238"/>
      <c r="GGT12" s="238"/>
      <c r="GGU12" s="238"/>
      <c r="GGV12" s="238"/>
      <c r="GGW12" s="238"/>
      <c r="GGX12" s="238"/>
      <c r="GGY12" s="238"/>
      <c r="GGZ12" s="238"/>
      <c r="GHA12" s="238"/>
      <c r="GHB12" s="238"/>
      <c r="GHC12" s="238"/>
      <c r="GHD12" s="238"/>
      <c r="GHE12" s="238"/>
      <c r="GHF12" s="238"/>
      <c r="GHG12" s="238"/>
      <c r="GHH12" s="238"/>
      <c r="GHI12" s="238"/>
      <c r="GHJ12" s="238"/>
      <c r="GHK12" s="238"/>
      <c r="GHL12" s="238"/>
      <c r="GHM12" s="238"/>
      <c r="GHN12" s="238"/>
      <c r="GHO12" s="238"/>
      <c r="GHP12" s="238"/>
      <c r="GHQ12" s="238"/>
      <c r="GHR12" s="238"/>
      <c r="GHS12" s="238"/>
      <c r="GHT12" s="238"/>
      <c r="GHU12" s="238"/>
      <c r="GHV12" s="238"/>
      <c r="GHW12" s="238"/>
      <c r="GHX12" s="238"/>
      <c r="GHY12" s="238"/>
      <c r="GHZ12" s="238"/>
      <c r="GIA12" s="238"/>
      <c r="GIB12" s="238"/>
      <c r="GIC12" s="238"/>
      <c r="GID12" s="238"/>
      <c r="GIE12" s="238"/>
      <c r="GIF12" s="238"/>
      <c r="GIG12" s="238"/>
      <c r="GIH12" s="238"/>
      <c r="GII12" s="238"/>
      <c r="GIJ12" s="238"/>
      <c r="GIK12" s="238"/>
      <c r="GIL12" s="238"/>
      <c r="GIM12" s="238"/>
      <c r="GIN12" s="238"/>
      <c r="GIO12" s="238"/>
      <c r="GIP12" s="238"/>
      <c r="GIQ12" s="238"/>
      <c r="GIR12" s="238"/>
      <c r="GIS12" s="238"/>
      <c r="GIT12" s="238"/>
      <c r="GIU12" s="238"/>
      <c r="GIV12" s="238"/>
      <c r="GIW12" s="238"/>
      <c r="GIX12" s="238"/>
      <c r="GIY12" s="238"/>
      <c r="GIZ12" s="238"/>
      <c r="GJA12" s="238"/>
      <c r="GJB12" s="238"/>
      <c r="GJC12" s="238"/>
      <c r="GJD12" s="238"/>
      <c r="GJE12" s="238"/>
      <c r="GJF12" s="238"/>
      <c r="GJG12" s="238"/>
      <c r="GJH12" s="238"/>
      <c r="GJI12" s="238"/>
      <c r="GJJ12" s="238"/>
      <c r="GJK12" s="238"/>
      <c r="GJL12" s="238"/>
      <c r="GJM12" s="238"/>
      <c r="GJN12" s="238"/>
      <c r="GJO12" s="238"/>
      <c r="GJP12" s="238"/>
      <c r="GJQ12" s="238"/>
      <c r="GJR12" s="238"/>
      <c r="GJS12" s="238"/>
      <c r="GJT12" s="238"/>
      <c r="GJU12" s="238"/>
      <c r="GJV12" s="238"/>
      <c r="GJW12" s="238"/>
      <c r="GJX12" s="238"/>
      <c r="GJY12" s="238"/>
      <c r="GJZ12" s="238"/>
      <c r="GKA12" s="238"/>
      <c r="GKB12" s="238"/>
      <c r="GKC12" s="238"/>
      <c r="GKD12" s="238"/>
      <c r="GKE12" s="238"/>
      <c r="GKF12" s="238"/>
      <c r="GKG12" s="238"/>
      <c r="GKH12" s="238"/>
      <c r="GKI12" s="238"/>
      <c r="GKJ12" s="238"/>
      <c r="GKK12" s="238"/>
      <c r="GKL12" s="238"/>
      <c r="GKM12" s="238"/>
      <c r="GKN12" s="238"/>
      <c r="GKO12" s="238"/>
      <c r="GKP12" s="238"/>
      <c r="GKQ12" s="238"/>
      <c r="GKR12" s="238"/>
      <c r="GKS12" s="238"/>
      <c r="GKT12" s="238"/>
      <c r="GKU12" s="238"/>
      <c r="GKV12" s="238"/>
      <c r="GKW12" s="238"/>
      <c r="GKX12" s="238"/>
      <c r="GKY12" s="238"/>
      <c r="GKZ12" s="238"/>
      <c r="GLA12" s="238"/>
      <c r="GLB12" s="238"/>
      <c r="GLC12" s="238"/>
      <c r="GLD12" s="238"/>
      <c r="GLE12" s="238"/>
      <c r="GLF12" s="238"/>
      <c r="GLG12" s="238"/>
      <c r="GLH12" s="238"/>
      <c r="GLI12" s="238"/>
      <c r="GLJ12" s="238"/>
      <c r="GLK12" s="238"/>
      <c r="GLL12" s="238"/>
      <c r="GLM12" s="238"/>
      <c r="GLN12" s="238"/>
      <c r="GLO12" s="238"/>
      <c r="GLP12" s="238"/>
      <c r="GLQ12" s="238"/>
      <c r="GLR12" s="238"/>
      <c r="GLS12" s="238"/>
      <c r="GLT12" s="238"/>
      <c r="GLU12" s="238"/>
      <c r="GLV12" s="238"/>
      <c r="GLW12" s="238"/>
      <c r="GLX12" s="238"/>
      <c r="GLY12" s="238"/>
      <c r="GLZ12" s="238"/>
      <c r="GMA12" s="238"/>
      <c r="GMB12" s="238"/>
      <c r="GMC12" s="238"/>
      <c r="GMD12" s="238"/>
      <c r="GME12" s="238"/>
      <c r="GMF12" s="238"/>
      <c r="GMG12" s="238"/>
      <c r="GMH12" s="238"/>
      <c r="GMI12" s="238"/>
      <c r="GMJ12" s="238"/>
      <c r="GMK12" s="238"/>
      <c r="GML12" s="238"/>
      <c r="GMM12" s="238"/>
      <c r="GMN12" s="238"/>
      <c r="GMO12" s="238"/>
      <c r="GMP12" s="238"/>
      <c r="GMQ12" s="238"/>
      <c r="GMR12" s="238"/>
      <c r="GMS12" s="238"/>
      <c r="GMT12" s="238"/>
      <c r="GMU12" s="238"/>
      <c r="GMV12" s="238"/>
      <c r="GMW12" s="238"/>
      <c r="GMX12" s="238"/>
      <c r="GMY12" s="238"/>
      <c r="GMZ12" s="238"/>
      <c r="GNA12" s="238"/>
      <c r="GNB12" s="238"/>
      <c r="GNC12" s="238"/>
      <c r="GND12" s="238"/>
      <c r="GNE12" s="238"/>
      <c r="GNF12" s="238"/>
      <c r="GNG12" s="238"/>
      <c r="GNH12" s="238"/>
      <c r="GNI12" s="238"/>
      <c r="GNJ12" s="238"/>
      <c r="GNK12" s="238"/>
      <c r="GNL12" s="238"/>
      <c r="GNM12" s="238"/>
      <c r="GNN12" s="238"/>
      <c r="GNO12" s="238"/>
      <c r="GNP12" s="238"/>
      <c r="GNQ12" s="238"/>
      <c r="GNR12" s="238"/>
      <c r="GNS12" s="238"/>
      <c r="GNT12" s="238"/>
      <c r="GNU12" s="238"/>
      <c r="GNV12" s="238"/>
      <c r="GNW12" s="238"/>
      <c r="GNX12" s="238"/>
      <c r="GNY12" s="238"/>
      <c r="GNZ12" s="238"/>
      <c r="GOA12" s="238"/>
      <c r="GOB12" s="238"/>
      <c r="GOC12" s="238"/>
      <c r="GOD12" s="238"/>
      <c r="GOE12" s="238"/>
      <c r="GOF12" s="238"/>
      <c r="GOG12" s="238"/>
      <c r="GOH12" s="238"/>
      <c r="GOI12" s="238"/>
      <c r="GOJ12" s="238"/>
      <c r="GOK12" s="238"/>
      <c r="GOL12" s="238"/>
      <c r="GOM12" s="238"/>
      <c r="GON12" s="238"/>
      <c r="GOO12" s="238"/>
      <c r="GOP12" s="238"/>
      <c r="GOQ12" s="238"/>
      <c r="GOR12" s="238"/>
      <c r="GOS12" s="238"/>
      <c r="GOT12" s="238"/>
      <c r="GOU12" s="238"/>
      <c r="GOV12" s="238"/>
      <c r="GOW12" s="238"/>
      <c r="GOX12" s="238"/>
      <c r="GOY12" s="238"/>
      <c r="GOZ12" s="238"/>
      <c r="GPA12" s="238"/>
      <c r="GPB12" s="238"/>
      <c r="GPC12" s="238"/>
      <c r="GPD12" s="238"/>
      <c r="GPE12" s="238"/>
      <c r="GPF12" s="238"/>
      <c r="GPG12" s="238"/>
      <c r="GPH12" s="238"/>
      <c r="GPI12" s="238"/>
      <c r="GPJ12" s="238"/>
      <c r="GPK12" s="238"/>
      <c r="GPL12" s="238"/>
      <c r="GPM12" s="238"/>
      <c r="GPN12" s="238"/>
      <c r="GPO12" s="238"/>
      <c r="GPP12" s="238"/>
      <c r="GPQ12" s="238"/>
      <c r="GPR12" s="238"/>
      <c r="GPS12" s="238"/>
      <c r="GPT12" s="238"/>
      <c r="GPU12" s="238"/>
      <c r="GPV12" s="238"/>
      <c r="GPW12" s="238"/>
      <c r="GPX12" s="238"/>
      <c r="GPY12" s="238"/>
      <c r="GPZ12" s="238"/>
      <c r="GQA12" s="238"/>
      <c r="GQB12" s="238"/>
      <c r="GQC12" s="238"/>
      <c r="GQD12" s="238"/>
      <c r="GQE12" s="238"/>
      <c r="GQF12" s="238"/>
      <c r="GQG12" s="238"/>
      <c r="GQH12" s="238"/>
      <c r="GQI12" s="238"/>
      <c r="GQJ12" s="238"/>
      <c r="GQK12" s="238"/>
      <c r="GQL12" s="238"/>
      <c r="GQM12" s="238"/>
      <c r="GQN12" s="238"/>
      <c r="GQO12" s="238"/>
      <c r="GQP12" s="238"/>
      <c r="GQQ12" s="238"/>
      <c r="GQR12" s="238"/>
      <c r="GQS12" s="238"/>
      <c r="GQT12" s="238"/>
      <c r="GQU12" s="238"/>
      <c r="GQV12" s="238"/>
      <c r="GQW12" s="238"/>
      <c r="GQX12" s="238"/>
      <c r="GQY12" s="238"/>
      <c r="GQZ12" s="238"/>
      <c r="GRA12" s="238"/>
      <c r="GRB12" s="238"/>
      <c r="GRC12" s="238"/>
      <c r="GRD12" s="238"/>
      <c r="GRE12" s="238"/>
      <c r="GRF12" s="238"/>
      <c r="GRG12" s="238"/>
      <c r="GRH12" s="238"/>
      <c r="GRI12" s="238"/>
      <c r="GRJ12" s="238"/>
      <c r="GRK12" s="238"/>
      <c r="GRL12" s="238"/>
      <c r="GRM12" s="238"/>
      <c r="GRN12" s="238"/>
      <c r="GRO12" s="238"/>
      <c r="GRP12" s="238"/>
      <c r="GRQ12" s="238"/>
      <c r="GRR12" s="238"/>
      <c r="GRS12" s="238"/>
      <c r="GRT12" s="238"/>
      <c r="GRU12" s="238"/>
      <c r="GRV12" s="238"/>
      <c r="GRW12" s="238"/>
      <c r="GRX12" s="238"/>
      <c r="GRY12" s="238"/>
      <c r="GRZ12" s="238"/>
      <c r="GSA12" s="238"/>
      <c r="GSB12" s="238"/>
      <c r="GSC12" s="238"/>
      <c r="GSD12" s="238"/>
      <c r="GSE12" s="238"/>
      <c r="GSF12" s="238"/>
      <c r="GSG12" s="238"/>
      <c r="GSH12" s="238"/>
      <c r="GSI12" s="238"/>
      <c r="GSJ12" s="238"/>
      <c r="GSK12" s="238"/>
      <c r="GSL12" s="238"/>
      <c r="GSM12" s="238"/>
      <c r="GSN12" s="238"/>
      <c r="GSO12" s="238"/>
      <c r="GSP12" s="238"/>
      <c r="GSQ12" s="238"/>
      <c r="GSR12" s="238"/>
      <c r="GSS12" s="238"/>
      <c r="GST12" s="238"/>
      <c r="GSU12" s="238"/>
      <c r="GSV12" s="238"/>
      <c r="GSW12" s="238"/>
      <c r="GSX12" s="238"/>
      <c r="GSY12" s="238"/>
      <c r="GSZ12" s="238"/>
      <c r="GTA12" s="238"/>
      <c r="GTB12" s="238"/>
      <c r="GTC12" s="238"/>
      <c r="GTD12" s="238"/>
      <c r="GTE12" s="238"/>
      <c r="GTF12" s="238"/>
      <c r="GTG12" s="238"/>
      <c r="GTH12" s="238"/>
      <c r="GTI12" s="238"/>
      <c r="GTJ12" s="238"/>
      <c r="GTK12" s="238"/>
      <c r="GTL12" s="238"/>
      <c r="GTM12" s="238"/>
      <c r="GTN12" s="238"/>
      <c r="GTO12" s="238"/>
      <c r="GTP12" s="238"/>
      <c r="GTQ12" s="238"/>
      <c r="GTR12" s="238"/>
      <c r="GTS12" s="238"/>
      <c r="GTT12" s="238"/>
      <c r="GTU12" s="238"/>
      <c r="GTV12" s="238"/>
      <c r="GTW12" s="238"/>
      <c r="GTX12" s="238"/>
      <c r="GTY12" s="238"/>
      <c r="GTZ12" s="238"/>
      <c r="GUA12" s="238"/>
      <c r="GUB12" s="238"/>
      <c r="GUC12" s="238"/>
      <c r="GUD12" s="238"/>
      <c r="GUE12" s="238"/>
      <c r="GUF12" s="238"/>
      <c r="GUG12" s="238"/>
      <c r="GUH12" s="238"/>
      <c r="GUI12" s="238"/>
      <c r="GUJ12" s="238"/>
      <c r="GUK12" s="238"/>
      <c r="GUL12" s="238"/>
      <c r="GUM12" s="238"/>
      <c r="GUN12" s="238"/>
      <c r="GUO12" s="238"/>
      <c r="GUP12" s="238"/>
      <c r="GUQ12" s="238"/>
      <c r="GUR12" s="238"/>
      <c r="GUS12" s="238"/>
      <c r="GUT12" s="238"/>
      <c r="GUU12" s="238"/>
      <c r="GUV12" s="238"/>
      <c r="GUW12" s="238"/>
      <c r="GUX12" s="238"/>
      <c r="GUY12" s="238"/>
      <c r="GUZ12" s="238"/>
      <c r="GVA12" s="238"/>
      <c r="GVB12" s="238"/>
      <c r="GVC12" s="238"/>
      <c r="GVD12" s="238"/>
      <c r="GVE12" s="238"/>
      <c r="GVF12" s="238"/>
      <c r="GVG12" s="238"/>
      <c r="GVH12" s="238"/>
      <c r="GVI12" s="238"/>
      <c r="GVJ12" s="238"/>
      <c r="GVK12" s="238"/>
      <c r="GVL12" s="238"/>
      <c r="GVM12" s="238"/>
      <c r="GVN12" s="238"/>
      <c r="GVO12" s="238"/>
      <c r="GVP12" s="238"/>
      <c r="GVQ12" s="238"/>
      <c r="GVR12" s="238"/>
      <c r="GVS12" s="238"/>
      <c r="GVT12" s="238"/>
      <c r="GVU12" s="238"/>
      <c r="GVV12" s="238"/>
      <c r="GVW12" s="238"/>
      <c r="GVX12" s="238"/>
      <c r="GVY12" s="238"/>
      <c r="GVZ12" s="238"/>
      <c r="GWA12" s="238"/>
      <c r="GWB12" s="238"/>
      <c r="GWC12" s="238"/>
      <c r="GWD12" s="238"/>
      <c r="GWE12" s="238"/>
      <c r="GWF12" s="238"/>
      <c r="GWG12" s="238"/>
      <c r="GWH12" s="238"/>
      <c r="GWI12" s="238"/>
      <c r="GWJ12" s="238"/>
      <c r="GWK12" s="238"/>
      <c r="GWL12" s="238"/>
      <c r="GWM12" s="238"/>
      <c r="GWN12" s="238"/>
      <c r="GWO12" s="238"/>
      <c r="GWP12" s="238"/>
      <c r="GWQ12" s="238"/>
      <c r="GWR12" s="238"/>
      <c r="GWS12" s="238"/>
      <c r="GWT12" s="238"/>
      <c r="GWU12" s="238"/>
      <c r="GWV12" s="238"/>
      <c r="GWW12" s="238"/>
      <c r="GWX12" s="238"/>
      <c r="GWY12" s="238"/>
      <c r="GWZ12" s="238"/>
      <c r="GXA12" s="238"/>
      <c r="GXB12" s="238"/>
      <c r="GXC12" s="238"/>
      <c r="GXD12" s="238"/>
      <c r="GXE12" s="238"/>
      <c r="GXF12" s="238"/>
      <c r="GXG12" s="238"/>
      <c r="GXH12" s="238"/>
      <c r="GXI12" s="238"/>
      <c r="GXJ12" s="238"/>
      <c r="GXK12" s="238"/>
      <c r="GXL12" s="238"/>
      <c r="GXM12" s="238"/>
      <c r="GXN12" s="238"/>
      <c r="GXO12" s="238"/>
      <c r="GXP12" s="238"/>
      <c r="GXQ12" s="238"/>
      <c r="GXR12" s="238"/>
      <c r="GXS12" s="238"/>
      <c r="GXT12" s="238"/>
      <c r="GXU12" s="238"/>
      <c r="GXV12" s="238"/>
      <c r="GXW12" s="238"/>
      <c r="GXX12" s="238"/>
      <c r="GXY12" s="238"/>
      <c r="GXZ12" s="238"/>
      <c r="GYA12" s="238"/>
      <c r="GYB12" s="238"/>
      <c r="GYC12" s="238"/>
      <c r="GYD12" s="238"/>
      <c r="GYE12" s="238"/>
      <c r="GYF12" s="238"/>
      <c r="GYG12" s="238"/>
      <c r="GYH12" s="238"/>
      <c r="GYI12" s="238"/>
      <c r="GYJ12" s="238"/>
      <c r="GYK12" s="238"/>
      <c r="GYL12" s="238"/>
      <c r="GYM12" s="238"/>
      <c r="GYN12" s="238"/>
      <c r="GYO12" s="238"/>
      <c r="GYP12" s="238"/>
      <c r="GYQ12" s="238"/>
      <c r="GYR12" s="238"/>
      <c r="GYS12" s="238"/>
      <c r="GYT12" s="238"/>
      <c r="GYU12" s="238"/>
      <c r="GYV12" s="238"/>
      <c r="GYW12" s="238"/>
      <c r="GYX12" s="238"/>
      <c r="GYY12" s="238"/>
      <c r="GYZ12" s="238"/>
      <c r="GZA12" s="238"/>
      <c r="GZB12" s="238"/>
      <c r="GZC12" s="238"/>
      <c r="GZD12" s="238"/>
      <c r="GZE12" s="238"/>
      <c r="GZF12" s="238"/>
      <c r="GZG12" s="238"/>
      <c r="GZH12" s="238"/>
      <c r="GZI12" s="238"/>
      <c r="GZJ12" s="238"/>
      <c r="GZK12" s="238"/>
      <c r="GZL12" s="238"/>
      <c r="GZM12" s="238"/>
      <c r="GZN12" s="238"/>
      <c r="GZO12" s="238"/>
      <c r="GZP12" s="238"/>
      <c r="GZQ12" s="238"/>
      <c r="GZR12" s="238"/>
      <c r="GZS12" s="238"/>
      <c r="GZT12" s="238"/>
      <c r="GZU12" s="238"/>
      <c r="GZV12" s="238"/>
      <c r="GZW12" s="238"/>
      <c r="GZX12" s="238"/>
      <c r="GZY12" s="238"/>
      <c r="GZZ12" s="238"/>
      <c r="HAA12" s="238"/>
      <c r="HAB12" s="238"/>
      <c r="HAC12" s="238"/>
      <c r="HAD12" s="238"/>
      <c r="HAE12" s="238"/>
      <c r="HAF12" s="238"/>
      <c r="HAG12" s="238"/>
      <c r="HAH12" s="238"/>
      <c r="HAI12" s="238"/>
      <c r="HAJ12" s="238"/>
      <c r="HAK12" s="238"/>
      <c r="HAL12" s="238"/>
      <c r="HAM12" s="238"/>
      <c r="HAN12" s="238"/>
      <c r="HAO12" s="238"/>
      <c r="HAP12" s="238"/>
      <c r="HAQ12" s="238"/>
      <c r="HAR12" s="238"/>
      <c r="HAS12" s="238"/>
      <c r="HAT12" s="238"/>
      <c r="HAU12" s="238"/>
      <c r="HAV12" s="238"/>
      <c r="HAW12" s="238"/>
      <c r="HAX12" s="238"/>
      <c r="HAY12" s="238"/>
      <c r="HAZ12" s="238"/>
      <c r="HBA12" s="238"/>
      <c r="HBB12" s="238"/>
      <c r="HBC12" s="238"/>
      <c r="HBD12" s="238"/>
      <c r="HBE12" s="238"/>
      <c r="HBF12" s="238"/>
      <c r="HBG12" s="238"/>
      <c r="HBH12" s="238"/>
      <c r="HBI12" s="238"/>
      <c r="HBJ12" s="238"/>
      <c r="HBK12" s="238"/>
      <c r="HBL12" s="238"/>
      <c r="HBM12" s="238"/>
      <c r="HBN12" s="238"/>
      <c r="HBO12" s="238"/>
      <c r="HBP12" s="238"/>
      <c r="HBQ12" s="238"/>
      <c r="HBR12" s="238"/>
      <c r="HBS12" s="238"/>
      <c r="HBT12" s="238"/>
      <c r="HBU12" s="238"/>
      <c r="HBV12" s="238"/>
      <c r="HBW12" s="238"/>
      <c r="HBX12" s="238"/>
      <c r="HBY12" s="238"/>
      <c r="HBZ12" s="238"/>
      <c r="HCA12" s="238"/>
      <c r="HCB12" s="238"/>
      <c r="HCC12" s="238"/>
      <c r="HCD12" s="238"/>
      <c r="HCE12" s="238"/>
      <c r="HCF12" s="238"/>
      <c r="HCG12" s="238"/>
      <c r="HCH12" s="238"/>
      <c r="HCI12" s="238"/>
      <c r="HCJ12" s="238"/>
      <c r="HCK12" s="238"/>
      <c r="HCL12" s="238"/>
      <c r="HCM12" s="238"/>
      <c r="HCN12" s="238"/>
      <c r="HCO12" s="238"/>
      <c r="HCP12" s="238"/>
      <c r="HCQ12" s="238"/>
      <c r="HCR12" s="238"/>
      <c r="HCS12" s="238"/>
      <c r="HCT12" s="238"/>
      <c r="HCU12" s="238"/>
      <c r="HCV12" s="238"/>
      <c r="HCW12" s="238"/>
      <c r="HCX12" s="238"/>
      <c r="HCY12" s="238"/>
      <c r="HCZ12" s="238"/>
      <c r="HDA12" s="238"/>
      <c r="HDB12" s="238"/>
      <c r="HDC12" s="238"/>
      <c r="HDD12" s="238"/>
      <c r="HDE12" s="238"/>
      <c r="HDF12" s="238"/>
      <c r="HDG12" s="238"/>
      <c r="HDH12" s="238"/>
      <c r="HDI12" s="238"/>
      <c r="HDJ12" s="238"/>
      <c r="HDK12" s="238"/>
      <c r="HDL12" s="238"/>
      <c r="HDM12" s="238"/>
      <c r="HDN12" s="238"/>
      <c r="HDO12" s="238"/>
      <c r="HDP12" s="238"/>
      <c r="HDQ12" s="238"/>
      <c r="HDR12" s="238"/>
      <c r="HDS12" s="238"/>
      <c r="HDT12" s="238"/>
      <c r="HDU12" s="238"/>
      <c r="HDV12" s="238"/>
      <c r="HDW12" s="238"/>
      <c r="HDX12" s="238"/>
      <c r="HDY12" s="238"/>
      <c r="HDZ12" s="238"/>
      <c r="HEA12" s="238"/>
      <c r="HEB12" s="238"/>
      <c r="HEC12" s="238"/>
      <c r="HED12" s="238"/>
      <c r="HEE12" s="238"/>
      <c r="HEF12" s="238"/>
      <c r="HEG12" s="238"/>
      <c r="HEH12" s="238"/>
      <c r="HEI12" s="238"/>
      <c r="HEJ12" s="238"/>
      <c r="HEK12" s="238"/>
      <c r="HEL12" s="238"/>
      <c r="HEM12" s="238"/>
      <c r="HEN12" s="238"/>
      <c r="HEO12" s="238"/>
      <c r="HEP12" s="238"/>
      <c r="HEQ12" s="238"/>
      <c r="HER12" s="238"/>
      <c r="HES12" s="238"/>
      <c r="HET12" s="238"/>
      <c r="HEU12" s="238"/>
      <c r="HEV12" s="238"/>
      <c r="HEW12" s="238"/>
      <c r="HEX12" s="238"/>
      <c r="HEY12" s="238"/>
      <c r="HEZ12" s="238"/>
      <c r="HFA12" s="238"/>
      <c r="HFB12" s="238"/>
      <c r="HFC12" s="238"/>
      <c r="HFD12" s="238"/>
      <c r="HFE12" s="238"/>
      <c r="HFF12" s="238"/>
      <c r="HFG12" s="238"/>
      <c r="HFH12" s="238"/>
      <c r="HFI12" s="238"/>
      <c r="HFJ12" s="238"/>
      <c r="HFK12" s="238"/>
      <c r="HFL12" s="238"/>
      <c r="HFM12" s="238"/>
      <c r="HFN12" s="238"/>
      <c r="HFO12" s="238"/>
      <c r="HFP12" s="238"/>
      <c r="HFQ12" s="238"/>
      <c r="HFR12" s="238"/>
      <c r="HFS12" s="238"/>
      <c r="HFT12" s="238"/>
      <c r="HFU12" s="238"/>
      <c r="HFV12" s="238"/>
      <c r="HFW12" s="238"/>
      <c r="HFX12" s="238"/>
      <c r="HFY12" s="238"/>
      <c r="HFZ12" s="238"/>
      <c r="HGA12" s="238"/>
      <c r="HGB12" s="238"/>
      <c r="HGC12" s="238"/>
      <c r="HGD12" s="238"/>
      <c r="HGE12" s="238"/>
      <c r="HGF12" s="238"/>
      <c r="HGG12" s="238"/>
      <c r="HGH12" s="238"/>
      <c r="HGI12" s="238"/>
      <c r="HGJ12" s="238"/>
      <c r="HGK12" s="238"/>
      <c r="HGL12" s="238"/>
      <c r="HGM12" s="238"/>
      <c r="HGN12" s="238"/>
      <c r="HGO12" s="238"/>
      <c r="HGP12" s="238"/>
      <c r="HGQ12" s="238"/>
      <c r="HGR12" s="238"/>
      <c r="HGS12" s="238"/>
      <c r="HGT12" s="238"/>
      <c r="HGU12" s="238"/>
      <c r="HGV12" s="238"/>
      <c r="HGW12" s="238"/>
      <c r="HGX12" s="238"/>
      <c r="HGY12" s="238"/>
      <c r="HGZ12" s="238"/>
      <c r="HHA12" s="238"/>
      <c r="HHB12" s="238"/>
      <c r="HHC12" s="238"/>
      <c r="HHD12" s="238"/>
      <c r="HHE12" s="238"/>
      <c r="HHF12" s="238"/>
      <c r="HHG12" s="238"/>
      <c r="HHH12" s="238"/>
      <c r="HHI12" s="238"/>
      <c r="HHJ12" s="238"/>
      <c r="HHK12" s="238"/>
      <c r="HHL12" s="238"/>
      <c r="HHM12" s="238"/>
      <c r="HHN12" s="238"/>
      <c r="HHO12" s="238"/>
      <c r="HHP12" s="238"/>
      <c r="HHQ12" s="238"/>
      <c r="HHR12" s="238"/>
      <c r="HHS12" s="238"/>
      <c r="HHT12" s="238"/>
      <c r="HHU12" s="238"/>
      <c r="HHV12" s="238"/>
      <c r="HHW12" s="238"/>
      <c r="HHX12" s="238"/>
      <c r="HHY12" s="238"/>
      <c r="HHZ12" s="238"/>
      <c r="HIA12" s="238"/>
      <c r="HIB12" s="238"/>
      <c r="HIC12" s="238"/>
      <c r="HID12" s="238"/>
      <c r="HIE12" s="238"/>
      <c r="HIF12" s="238"/>
      <c r="HIG12" s="238"/>
      <c r="HIH12" s="238"/>
      <c r="HII12" s="238"/>
      <c r="HIJ12" s="238"/>
      <c r="HIK12" s="238"/>
      <c r="HIL12" s="238"/>
      <c r="HIM12" s="238"/>
      <c r="HIN12" s="238"/>
      <c r="HIO12" s="238"/>
      <c r="HIP12" s="238"/>
      <c r="HIQ12" s="238"/>
      <c r="HIR12" s="238"/>
      <c r="HIS12" s="238"/>
      <c r="HIT12" s="238"/>
      <c r="HIU12" s="238"/>
      <c r="HIV12" s="238"/>
      <c r="HIW12" s="238"/>
      <c r="HIX12" s="238"/>
      <c r="HIY12" s="238"/>
      <c r="HIZ12" s="238"/>
      <c r="HJA12" s="238"/>
      <c r="HJB12" s="238"/>
      <c r="HJC12" s="238"/>
      <c r="HJD12" s="238"/>
      <c r="HJE12" s="238"/>
      <c r="HJF12" s="238"/>
      <c r="HJG12" s="238"/>
      <c r="HJH12" s="238"/>
      <c r="HJI12" s="238"/>
      <c r="HJJ12" s="238"/>
      <c r="HJK12" s="238"/>
      <c r="HJL12" s="238"/>
      <c r="HJM12" s="238"/>
      <c r="HJN12" s="238"/>
      <c r="HJO12" s="238"/>
      <c r="HJP12" s="238"/>
      <c r="HJQ12" s="238"/>
      <c r="HJR12" s="238"/>
      <c r="HJS12" s="238"/>
      <c r="HJT12" s="238"/>
      <c r="HJU12" s="238"/>
      <c r="HJV12" s="238"/>
      <c r="HJW12" s="238"/>
      <c r="HJX12" s="238"/>
      <c r="HJY12" s="238"/>
      <c r="HJZ12" s="238"/>
      <c r="HKA12" s="238"/>
      <c r="HKB12" s="238"/>
      <c r="HKC12" s="238"/>
      <c r="HKD12" s="238"/>
      <c r="HKE12" s="238"/>
      <c r="HKF12" s="238"/>
      <c r="HKG12" s="238"/>
      <c r="HKH12" s="238"/>
      <c r="HKI12" s="238"/>
      <c r="HKJ12" s="238"/>
      <c r="HKK12" s="238"/>
      <c r="HKL12" s="238"/>
      <c r="HKM12" s="238"/>
      <c r="HKN12" s="238"/>
      <c r="HKO12" s="238"/>
      <c r="HKP12" s="238"/>
      <c r="HKQ12" s="238"/>
      <c r="HKR12" s="238"/>
      <c r="HKS12" s="238"/>
      <c r="HKT12" s="238"/>
      <c r="HKU12" s="238"/>
      <c r="HKV12" s="238"/>
      <c r="HKW12" s="238"/>
      <c r="HKX12" s="238"/>
      <c r="HKY12" s="238"/>
      <c r="HKZ12" s="238"/>
      <c r="HLA12" s="238"/>
      <c r="HLB12" s="238"/>
      <c r="HLC12" s="238"/>
      <c r="HLD12" s="238"/>
      <c r="HLE12" s="238"/>
      <c r="HLF12" s="238"/>
      <c r="HLG12" s="238"/>
      <c r="HLH12" s="238"/>
      <c r="HLI12" s="238"/>
      <c r="HLJ12" s="238"/>
      <c r="HLK12" s="238"/>
      <c r="HLL12" s="238"/>
      <c r="HLM12" s="238"/>
      <c r="HLN12" s="238"/>
      <c r="HLO12" s="238"/>
      <c r="HLP12" s="238"/>
      <c r="HLQ12" s="238"/>
      <c r="HLR12" s="238"/>
      <c r="HLS12" s="238"/>
      <c r="HLT12" s="238"/>
      <c r="HLU12" s="238"/>
      <c r="HLV12" s="238"/>
      <c r="HLW12" s="238"/>
      <c r="HLX12" s="238"/>
      <c r="HLY12" s="238"/>
      <c r="HLZ12" s="238"/>
      <c r="HMA12" s="238"/>
      <c r="HMB12" s="238"/>
      <c r="HMC12" s="238"/>
      <c r="HMD12" s="238"/>
      <c r="HME12" s="238"/>
      <c r="HMF12" s="238"/>
      <c r="HMG12" s="238"/>
      <c r="HMH12" s="238"/>
      <c r="HMI12" s="238"/>
      <c r="HMJ12" s="238"/>
      <c r="HMK12" s="238"/>
      <c r="HML12" s="238"/>
      <c r="HMM12" s="238"/>
      <c r="HMN12" s="238"/>
      <c r="HMO12" s="238"/>
      <c r="HMP12" s="238"/>
      <c r="HMQ12" s="238"/>
      <c r="HMR12" s="238"/>
      <c r="HMS12" s="238"/>
      <c r="HMT12" s="238"/>
      <c r="HMU12" s="238"/>
      <c r="HMV12" s="238"/>
      <c r="HMW12" s="238"/>
      <c r="HMX12" s="238"/>
      <c r="HMY12" s="238"/>
      <c r="HMZ12" s="238"/>
      <c r="HNA12" s="238"/>
      <c r="HNB12" s="238"/>
      <c r="HNC12" s="238"/>
      <c r="HND12" s="238"/>
      <c r="HNE12" s="238"/>
      <c r="HNF12" s="238"/>
      <c r="HNG12" s="238"/>
      <c r="HNH12" s="238"/>
      <c r="HNI12" s="238"/>
      <c r="HNJ12" s="238"/>
      <c r="HNK12" s="238"/>
      <c r="HNL12" s="238"/>
      <c r="HNM12" s="238"/>
      <c r="HNN12" s="238"/>
      <c r="HNO12" s="238"/>
      <c r="HNP12" s="238"/>
      <c r="HNQ12" s="238"/>
      <c r="HNR12" s="238"/>
      <c r="HNS12" s="238"/>
      <c r="HNT12" s="238"/>
      <c r="HNU12" s="238"/>
      <c r="HNV12" s="238"/>
      <c r="HNW12" s="238"/>
      <c r="HNX12" s="238"/>
      <c r="HNY12" s="238"/>
      <c r="HNZ12" s="238"/>
      <c r="HOA12" s="238"/>
      <c r="HOB12" s="238"/>
      <c r="HOC12" s="238"/>
      <c r="HOD12" s="238"/>
      <c r="HOE12" s="238"/>
      <c r="HOF12" s="238"/>
      <c r="HOG12" s="238"/>
      <c r="HOH12" s="238"/>
      <c r="HOI12" s="238"/>
      <c r="HOJ12" s="238"/>
      <c r="HOK12" s="238"/>
      <c r="HOL12" s="238"/>
      <c r="HOM12" s="238"/>
      <c r="HON12" s="238"/>
      <c r="HOO12" s="238"/>
      <c r="HOP12" s="238"/>
      <c r="HOQ12" s="238"/>
      <c r="HOR12" s="238"/>
      <c r="HOS12" s="238"/>
      <c r="HOT12" s="238"/>
      <c r="HOU12" s="238"/>
      <c r="HOV12" s="238"/>
      <c r="HOW12" s="238"/>
      <c r="HOX12" s="238"/>
      <c r="HOY12" s="238"/>
      <c r="HOZ12" s="238"/>
      <c r="HPA12" s="238"/>
      <c r="HPB12" s="238"/>
      <c r="HPC12" s="238"/>
      <c r="HPD12" s="238"/>
      <c r="HPE12" s="238"/>
      <c r="HPF12" s="238"/>
      <c r="HPG12" s="238"/>
      <c r="HPH12" s="238"/>
      <c r="HPI12" s="238"/>
      <c r="HPJ12" s="238"/>
      <c r="HPK12" s="238"/>
      <c r="HPL12" s="238"/>
      <c r="HPM12" s="238"/>
      <c r="HPN12" s="238"/>
      <c r="HPO12" s="238"/>
      <c r="HPP12" s="238"/>
      <c r="HPQ12" s="238"/>
      <c r="HPR12" s="238"/>
      <c r="HPS12" s="238"/>
      <c r="HPT12" s="238"/>
      <c r="HPU12" s="238"/>
      <c r="HPV12" s="238"/>
      <c r="HPW12" s="238"/>
      <c r="HPX12" s="238"/>
      <c r="HPY12" s="238"/>
      <c r="HPZ12" s="238"/>
      <c r="HQA12" s="238"/>
      <c r="HQB12" s="238"/>
      <c r="HQC12" s="238"/>
      <c r="HQD12" s="238"/>
      <c r="HQE12" s="238"/>
      <c r="HQF12" s="238"/>
      <c r="HQG12" s="238"/>
      <c r="HQH12" s="238"/>
      <c r="HQI12" s="238"/>
      <c r="HQJ12" s="238"/>
      <c r="HQK12" s="238"/>
      <c r="HQL12" s="238"/>
      <c r="HQM12" s="238"/>
      <c r="HQN12" s="238"/>
      <c r="HQO12" s="238"/>
      <c r="HQP12" s="238"/>
      <c r="HQQ12" s="238"/>
      <c r="HQR12" s="238"/>
      <c r="HQS12" s="238"/>
      <c r="HQT12" s="238"/>
      <c r="HQU12" s="238"/>
      <c r="HQV12" s="238"/>
      <c r="HQW12" s="238"/>
      <c r="HQX12" s="238"/>
      <c r="HQY12" s="238"/>
      <c r="HQZ12" s="238"/>
      <c r="HRA12" s="238"/>
      <c r="HRB12" s="238"/>
      <c r="HRC12" s="238"/>
      <c r="HRD12" s="238"/>
      <c r="HRE12" s="238"/>
      <c r="HRF12" s="238"/>
      <c r="HRG12" s="238"/>
      <c r="HRH12" s="238"/>
      <c r="HRI12" s="238"/>
      <c r="HRJ12" s="238"/>
      <c r="HRK12" s="238"/>
      <c r="HRL12" s="238"/>
      <c r="HRM12" s="238"/>
      <c r="HRN12" s="238"/>
      <c r="HRO12" s="238"/>
      <c r="HRP12" s="238"/>
      <c r="HRQ12" s="238"/>
      <c r="HRR12" s="238"/>
      <c r="HRS12" s="238"/>
      <c r="HRT12" s="238"/>
      <c r="HRU12" s="238"/>
      <c r="HRV12" s="238"/>
      <c r="HRW12" s="238"/>
      <c r="HRX12" s="238"/>
      <c r="HRY12" s="238"/>
      <c r="HRZ12" s="238"/>
      <c r="HSA12" s="238"/>
      <c r="HSB12" s="238"/>
      <c r="HSC12" s="238"/>
      <c r="HSD12" s="238"/>
      <c r="HSE12" s="238"/>
      <c r="HSF12" s="238"/>
      <c r="HSG12" s="238"/>
      <c r="HSH12" s="238"/>
      <c r="HSI12" s="238"/>
      <c r="HSJ12" s="238"/>
      <c r="HSK12" s="238"/>
      <c r="HSL12" s="238"/>
      <c r="HSM12" s="238"/>
      <c r="HSN12" s="238"/>
      <c r="HSO12" s="238"/>
      <c r="HSP12" s="238"/>
      <c r="HSQ12" s="238"/>
      <c r="HSR12" s="238"/>
      <c r="HSS12" s="238"/>
      <c r="HST12" s="238"/>
      <c r="HSU12" s="238"/>
      <c r="HSV12" s="238"/>
      <c r="HSW12" s="238"/>
      <c r="HSX12" s="238"/>
      <c r="HSY12" s="238"/>
      <c r="HSZ12" s="238"/>
      <c r="HTA12" s="238"/>
      <c r="HTB12" s="238"/>
      <c r="HTC12" s="238"/>
      <c r="HTD12" s="238"/>
      <c r="HTE12" s="238"/>
      <c r="HTF12" s="238"/>
      <c r="HTG12" s="238"/>
      <c r="HTH12" s="238"/>
      <c r="HTI12" s="238"/>
      <c r="HTJ12" s="238"/>
      <c r="HTK12" s="238"/>
      <c r="HTL12" s="238"/>
      <c r="HTM12" s="238"/>
      <c r="HTN12" s="238"/>
      <c r="HTO12" s="238"/>
      <c r="HTP12" s="238"/>
      <c r="HTQ12" s="238"/>
      <c r="HTR12" s="238"/>
      <c r="HTS12" s="238"/>
      <c r="HTT12" s="238"/>
      <c r="HTU12" s="238"/>
      <c r="HTV12" s="238"/>
      <c r="HTW12" s="238"/>
      <c r="HTX12" s="238"/>
      <c r="HTY12" s="238"/>
      <c r="HTZ12" s="238"/>
      <c r="HUA12" s="238"/>
      <c r="HUB12" s="238"/>
      <c r="HUC12" s="238"/>
      <c r="HUD12" s="238"/>
      <c r="HUE12" s="238"/>
      <c r="HUF12" s="238"/>
      <c r="HUG12" s="238"/>
      <c r="HUH12" s="238"/>
      <c r="HUI12" s="238"/>
      <c r="HUJ12" s="238"/>
      <c r="HUK12" s="238"/>
      <c r="HUL12" s="238"/>
      <c r="HUM12" s="238"/>
      <c r="HUN12" s="238"/>
      <c r="HUO12" s="238"/>
      <c r="HUP12" s="238"/>
      <c r="HUQ12" s="238"/>
      <c r="HUR12" s="238"/>
      <c r="HUS12" s="238"/>
      <c r="HUT12" s="238"/>
      <c r="HUU12" s="238"/>
      <c r="HUV12" s="238"/>
      <c r="HUW12" s="238"/>
      <c r="HUX12" s="238"/>
      <c r="HUY12" s="238"/>
      <c r="HUZ12" s="238"/>
      <c r="HVA12" s="238"/>
      <c r="HVB12" s="238"/>
      <c r="HVC12" s="238"/>
      <c r="HVD12" s="238"/>
      <c r="HVE12" s="238"/>
      <c r="HVF12" s="238"/>
      <c r="HVG12" s="238"/>
    </row>
    <row r="13" spans="1:5987" s="239" customFormat="1" ht="18.75" customHeight="1" x14ac:dyDescent="0.25">
      <c r="A13" s="231" t="s">
        <v>55</v>
      </c>
      <c r="B13" s="231">
        <v>7</v>
      </c>
      <c r="C13" s="231">
        <v>1</v>
      </c>
      <c r="D13" s="232">
        <f t="shared" si="0"/>
        <v>14.285714285714285</v>
      </c>
      <c r="E13" s="231">
        <v>5</v>
      </c>
      <c r="F13" s="231">
        <v>1</v>
      </c>
      <c r="G13" s="231">
        <f t="shared" si="1"/>
        <v>20</v>
      </c>
      <c r="H13" s="231">
        <v>7</v>
      </c>
      <c r="I13" s="231">
        <v>0</v>
      </c>
      <c r="J13" s="231">
        <f t="shared" si="2"/>
        <v>0</v>
      </c>
      <c r="K13" s="249"/>
      <c r="L13" s="249"/>
      <c r="M13" s="249"/>
      <c r="N13" s="252">
        <f t="shared" si="23"/>
        <v>19</v>
      </c>
      <c r="O13" s="252">
        <f t="shared" si="24"/>
        <v>2</v>
      </c>
      <c r="P13" s="253">
        <f t="shared" si="3"/>
        <v>10.526315789473683</v>
      </c>
      <c r="Q13" s="233">
        <v>6</v>
      </c>
      <c r="R13" s="233">
        <v>2</v>
      </c>
      <c r="S13" s="234">
        <f t="shared" si="4"/>
        <v>33.333333333333329</v>
      </c>
      <c r="T13" s="233">
        <v>8</v>
      </c>
      <c r="U13" s="233">
        <v>1</v>
      </c>
      <c r="V13" s="234">
        <f t="shared" si="5"/>
        <v>12.5</v>
      </c>
      <c r="W13" s="233">
        <v>2</v>
      </c>
      <c r="X13" s="233">
        <v>0</v>
      </c>
      <c r="Y13" s="235">
        <v>0</v>
      </c>
      <c r="Z13" s="250"/>
      <c r="AA13" s="250"/>
      <c r="AB13" s="250"/>
      <c r="AC13" s="233">
        <f t="shared" si="6"/>
        <v>16</v>
      </c>
      <c r="AD13" s="233">
        <f t="shared" si="7"/>
        <v>3</v>
      </c>
      <c r="AE13" s="234">
        <f t="shared" si="8"/>
        <v>18.75</v>
      </c>
      <c r="AF13" s="235">
        <v>12</v>
      </c>
      <c r="AG13" s="235">
        <v>0</v>
      </c>
      <c r="AH13" s="234">
        <f t="shared" si="9"/>
        <v>0</v>
      </c>
      <c r="AI13" s="235">
        <v>4</v>
      </c>
      <c r="AJ13" s="235">
        <v>0</v>
      </c>
      <c r="AK13" s="234">
        <f t="shared" si="10"/>
        <v>0</v>
      </c>
      <c r="AL13" s="235">
        <v>4</v>
      </c>
      <c r="AM13" s="237">
        <v>0</v>
      </c>
      <c r="AN13" s="234">
        <v>0</v>
      </c>
      <c r="AO13" s="250"/>
      <c r="AP13" s="250"/>
      <c r="AQ13" s="250"/>
      <c r="AR13" s="235">
        <v>20</v>
      </c>
      <c r="AS13" s="235">
        <v>0</v>
      </c>
      <c r="AT13" s="234">
        <f t="shared" si="11"/>
        <v>0</v>
      </c>
      <c r="AU13" s="235">
        <v>8</v>
      </c>
      <c r="AV13" s="235">
        <v>0</v>
      </c>
      <c r="AW13" s="234">
        <f t="shared" si="12"/>
        <v>0</v>
      </c>
      <c r="AX13" s="235">
        <v>6</v>
      </c>
      <c r="AY13" s="235">
        <v>1</v>
      </c>
      <c r="AZ13" s="234">
        <f t="shared" si="13"/>
        <v>16.666666666666664</v>
      </c>
      <c r="BA13" s="235">
        <v>9</v>
      </c>
      <c r="BB13" s="235">
        <v>0</v>
      </c>
      <c r="BC13" s="234">
        <f t="shared" si="31"/>
        <v>0</v>
      </c>
      <c r="BD13" s="250"/>
      <c r="BE13" s="250"/>
      <c r="BF13" s="250"/>
      <c r="BG13" s="235">
        <f t="shared" si="25"/>
        <v>23</v>
      </c>
      <c r="BH13" s="235">
        <f t="shared" si="26"/>
        <v>1</v>
      </c>
      <c r="BI13" s="234">
        <f t="shared" si="15"/>
        <v>4.3478260869565215</v>
      </c>
      <c r="BJ13" s="235">
        <v>8</v>
      </c>
      <c r="BK13" s="235">
        <v>0</v>
      </c>
      <c r="BL13" s="234">
        <f t="shared" si="16"/>
        <v>0</v>
      </c>
      <c r="BM13" s="235">
        <v>10</v>
      </c>
      <c r="BN13" s="235">
        <v>0</v>
      </c>
      <c r="BO13" s="234">
        <f t="shared" si="32"/>
        <v>0</v>
      </c>
      <c r="BP13" s="235"/>
      <c r="BQ13" s="235"/>
      <c r="BR13" s="234"/>
      <c r="BS13" s="250"/>
      <c r="BT13" s="250"/>
      <c r="BU13" s="250"/>
      <c r="BV13" s="235">
        <f t="shared" si="27"/>
        <v>18</v>
      </c>
      <c r="BW13" s="235">
        <f t="shared" si="28"/>
        <v>0</v>
      </c>
      <c r="BX13" s="234">
        <f t="shared" si="19"/>
        <v>0</v>
      </c>
      <c r="BY13" s="235">
        <v>13</v>
      </c>
      <c r="BZ13" s="235">
        <v>0</v>
      </c>
      <c r="CA13" s="234">
        <f t="shared" si="34"/>
        <v>0</v>
      </c>
      <c r="CB13" s="235"/>
      <c r="CC13" s="235"/>
      <c r="CD13" s="234"/>
      <c r="CE13" s="235"/>
      <c r="CF13" s="235"/>
      <c r="CG13" s="235"/>
      <c r="CH13" s="235"/>
      <c r="CI13" s="235"/>
      <c r="CJ13" s="235"/>
      <c r="CK13" s="235">
        <f t="shared" si="36"/>
        <v>13</v>
      </c>
      <c r="CL13" s="235">
        <f t="shared" si="37"/>
        <v>0</v>
      </c>
      <c r="CM13" s="234">
        <f t="shared" si="38"/>
        <v>0</v>
      </c>
      <c r="CN13" s="238"/>
      <c r="CO13" s="238"/>
      <c r="CP13" s="238"/>
      <c r="CQ13" s="238"/>
      <c r="CR13" s="238"/>
      <c r="CS13" s="238"/>
      <c r="CT13" s="238"/>
      <c r="CU13" s="238"/>
      <c r="CV13" s="238"/>
      <c r="CW13" s="238"/>
      <c r="CX13" s="238"/>
      <c r="CY13" s="238"/>
      <c r="CZ13" s="238"/>
      <c r="DA13" s="238"/>
      <c r="DB13" s="238"/>
      <c r="DC13" s="238"/>
      <c r="DD13" s="238"/>
      <c r="DE13" s="238"/>
      <c r="DF13" s="238"/>
      <c r="DG13" s="238"/>
      <c r="DH13" s="238"/>
      <c r="DI13" s="238"/>
      <c r="DJ13" s="238"/>
      <c r="DK13" s="238"/>
      <c r="DL13" s="238"/>
      <c r="DM13" s="238"/>
      <c r="DN13" s="238"/>
      <c r="DO13" s="238"/>
      <c r="DP13" s="238"/>
      <c r="DQ13" s="238"/>
      <c r="DR13" s="238"/>
      <c r="DS13" s="238"/>
      <c r="DT13" s="238"/>
      <c r="DU13" s="238"/>
      <c r="DV13" s="238"/>
      <c r="DW13" s="238"/>
      <c r="DX13" s="238"/>
      <c r="DY13" s="238"/>
      <c r="DZ13" s="238"/>
      <c r="EA13" s="238"/>
      <c r="EB13" s="238"/>
      <c r="EC13" s="238"/>
      <c r="ED13" s="238"/>
      <c r="EE13" s="238"/>
      <c r="EF13" s="238"/>
      <c r="EG13" s="238"/>
      <c r="EH13" s="238"/>
      <c r="EI13" s="238"/>
      <c r="EJ13" s="238"/>
      <c r="EK13" s="238"/>
      <c r="EL13" s="238"/>
      <c r="EM13" s="238"/>
      <c r="EN13" s="238"/>
      <c r="EO13" s="238"/>
      <c r="EP13" s="238"/>
      <c r="EQ13" s="238"/>
      <c r="ER13" s="238"/>
      <c r="ES13" s="238"/>
      <c r="ET13" s="238"/>
      <c r="EU13" s="238"/>
      <c r="EV13" s="238"/>
      <c r="EW13" s="238"/>
      <c r="EX13" s="238"/>
      <c r="EY13" s="238"/>
      <c r="EZ13" s="238"/>
      <c r="FA13" s="238"/>
      <c r="FB13" s="238"/>
      <c r="FC13" s="238"/>
      <c r="FD13" s="238"/>
      <c r="FE13" s="238"/>
      <c r="FF13" s="238"/>
      <c r="FG13" s="238"/>
      <c r="FH13" s="238"/>
      <c r="FI13" s="238"/>
      <c r="FJ13" s="238"/>
      <c r="FK13" s="238"/>
      <c r="FL13" s="238"/>
      <c r="FM13" s="238"/>
      <c r="FN13" s="238"/>
      <c r="FO13" s="238"/>
      <c r="FP13" s="238"/>
      <c r="FQ13" s="238"/>
      <c r="FR13" s="238"/>
      <c r="FS13" s="238"/>
      <c r="FT13" s="238"/>
      <c r="FU13" s="238"/>
      <c r="FV13" s="238"/>
      <c r="FW13" s="238"/>
      <c r="FX13" s="238"/>
      <c r="FY13" s="238"/>
      <c r="FZ13" s="238"/>
      <c r="GA13" s="238"/>
      <c r="GB13" s="238"/>
      <c r="GC13" s="238"/>
      <c r="GD13" s="238"/>
      <c r="GE13" s="238"/>
      <c r="GF13" s="238"/>
      <c r="GG13" s="238"/>
      <c r="GH13" s="238"/>
      <c r="GI13" s="238"/>
      <c r="GJ13" s="238"/>
      <c r="GK13" s="238"/>
      <c r="GL13" s="238"/>
      <c r="GM13" s="238"/>
      <c r="GN13" s="238"/>
      <c r="GO13" s="238"/>
      <c r="GP13" s="238"/>
      <c r="GQ13" s="238"/>
      <c r="GR13" s="238"/>
      <c r="GS13" s="238"/>
      <c r="GT13" s="238"/>
      <c r="GU13" s="238"/>
      <c r="GV13" s="238"/>
      <c r="GW13" s="238"/>
      <c r="GX13" s="238"/>
      <c r="GY13" s="238"/>
      <c r="GZ13" s="238"/>
      <c r="HA13" s="238"/>
      <c r="HB13" s="238"/>
      <c r="HC13" s="238"/>
      <c r="HD13" s="238"/>
      <c r="HE13" s="238"/>
      <c r="HF13" s="238"/>
      <c r="HG13" s="238"/>
      <c r="HH13" s="238"/>
      <c r="HI13" s="238"/>
      <c r="HJ13" s="238"/>
      <c r="HK13" s="238"/>
      <c r="HL13" s="238"/>
      <c r="HM13" s="238"/>
      <c r="HN13" s="238"/>
      <c r="HO13" s="238"/>
      <c r="HP13" s="238"/>
      <c r="HQ13" s="238"/>
      <c r="HR13" s="238"/>
      <c r="HS13" s="238"/>
      <c r="HT13" s="238"/>
      <c r="HU13" s="238"/>
      <c r="HV13" s="238"/>
      <c r="HW13" s="238"/>
      <c r="HX13" s="238"/>
      <c r="HY13" s="238"/>
      <c r="HZ13" s="238"/>
      <c r="IA13" s="238"/>
      <c r="IB13" s="238"/>
      <c r="IC13" s="238"/>
      <c r="ID13" s="238"/>
      <c r="IE13" s="238"/>
      <c r="IF13" s="238"/>
      <c r="IG13" s="238"/>
      <c r="IH13" s="238"/>
      <c r="II13" s="238"/>
      <c r="IJ13" s="238"/>
      <c r="IK13" s="238"/>
      <c r="IL13" s="238"/>
      <c r="IM13" s="238"/>
      <c r="IN13" s="238"/>
      <c r="IO13" s="238"/>
      <c r="IP13" s="238"/>
      <c r="IQ13" s="238"/>
      <c r="IR13" s="238"/>
      <c r="IS13" s="238"/>
      <c r="IT13" s="238"/>
      <c r="IU13" s="238"/>
      <c r="IV13" s="238"/>
      <c r="IW13" s="238"/>
      <c r="IX13" s="238"/>
      <c r="IY13" s="238"/>
      <c r="IZ13" s="238"/>
      <c r="JA13" s="238"/>
      <c r="JB13" s="238"/>
      <c r="JC13" s="238"/>
      <c r="JD13" s="238"/>
      <c r="JE13" s="238"/>
      <c r="JF13" s="238"/>
      <c r="JG13" s="238"/>
      <c r="JH13" s="238"/>
      <c r="JI13" s="238"/>
      <c r="JJ13" s="238"/>
      <c r="JK13" s="238"/>
      <c r="JL13" s="238"/>
      <c r="JM13" s="238"/>
      <c r="JN13" s="238"/>
      <c r="JO13" s="238"/>
      <c r="JP13" s="238"/>
      <c r="JQ13" s="238"/>
      <c r="JR13" s="238"/>
      <c r="JS13" s="238"/>
      <c r="JT13" s="238"/>
      <c r="JU13" s="238"/>
      <c r="JV13" s="238"/>
      <c r="JW13" s="238"/>
      <c r="JX13" s="238"/>
      <c r="JY13" s="238"/>
      <c r="JZ13" s="238"/>
      <c r="KA13" s="238"/>
      <c r="KB13" s="238"/>
      <c r="KC13" s="238"/>
      <c r="KD13" s="238"/>
      <c r="KE13" s="238"/>
      <c r="KF13" s="238"/>
      <c r="KG13" s="238"/>
      <c r="KH13" s="238"/>
      <c r="KI13" s="238"/>
      <c r="KJ13" s="238"/>
      <c r="KK13" s="238"/>
      <c r="KL13" s="238"/>
      <c r="KM13" s="238"/>
      <c r="KN13" s="238"/>
      <c r="KO13" s="238"/>
      <c r="KP13" s="238"/>
      <c r="KQ13" s="238"/>
      <c r="KR13" s="238"/>
      <c r="KS13" s="238"/>
      <c r="KT13" s="238"/>
      <c r="KU13" s="238"/>
      <c r="KV13" s="238"/>
      <c r="KW13" s="238"/>
      <c r="KX13" s="238"/>
      <c r="KY13" s="238"/>
      <c r="KZ13" s="238"/>
      <c r="LA13" s="238"/>
      <c r="LB13" s="238"/>
      <c r="LC13" s="238"/>
      <c r="LD13" s="238"/>
      <c r="LE13" s="238"/>
      <c r="LF13" s="238"/>
      <c r="LG13" s="238"/>
      <c r="LH13" s="238"/>
      <c r="LI13" s="238"/>
      <c r="LJ13" s="238"/>
      <c r="LK13" s="238"/>
      <c r="LL13" s="238"/>
      <c r="LM13" s="238"/>
      <c r="LN13" s="238"/>
      <c r="LO13" s="238"/>
      <c r="LP13" s="238"/>
      <c r="LQ13" s="238"/>
      <c r="LR13" s="238"/>
      <c r="LS13" s="238"/>
      <c r="LT13" s="238"/>
      <c r="LU13" s="238"/>
      <c r="LV13" s="238"/>
      <c r="LW13" s="238"/>
      <c r="LX13" s="238"/>
      <c r="LY13" s="238"/>
      <c r="LZ13" s="238"/>
      <c r="MA13" s="238"/>
      <c r="MB13" s="238"/>
      <c r="MC13" s="238"/>
      <c r="MD13" s="238"/>
      <c r="ME13" s="238"/>
      <c r="MF13" s="238"/>
      <c r="MG13" s="238"/>
      <c r="MH13" s="238"/>
      <c r="MI13" s="238"/>
      <c r="MJ13" s="238"/>
      <c r="MK13" s="238"/>
      <c r="ML13" s="238"/>
      <c r="MM13" s="238"/>
      <c r="MN13" s="238"/>
      <c r="MO13" s="238"/>
      <c r="MP13" s="238"/>
      <c r="MQ13" s="238"/>
      <c r="MR13" s="238"/>
      <c r="MS13" s="238"/>
      <c r="MT13" s="238"/>
      <c r="MU13" s="238"/>
      <c r="MV13" s="238"/>
      <c r="MW13" s="238"/>
      <c r="MX13" s="238"/>
      <c r="MY13" s="238"/>
      <c r="MZ13" s="238"/>
      <c r="NA13" s="238"/>
      <c r="NB13" s="238"/>
      <c r="NC13" s="238"/>
      <c r="ND13" s="238"/>
      <c r="NE13" s="238"/>
      <c r="NF13" s="238"/>
      <c r="NG13" s="238"/>
      <c r="NH13" s="238"/>
      <c r="NI13" s="238"/>
      <c r="NJ13" s="238"/>
      <c r="NK13" s="238"/>
      <c r="NL13" s="238"/>
      <c r="NM13" s="238"/>
      <c r="NN13" s="238"/>
      <c r="NO13" s="238"/>
      <c r="NP13" s="238"/>
      <c r="NQ13" s="238"/>
      <c r="NR13" s="238"/>
      <c r="NS13" s="238"/>
      <c r="NT13" s="238"/>
      <c r="NU13" s="238"/>
      <c r="NV13" s="238"/>
      <c r="NW13" s="238"/>
      <c r="NX13" s="238"/>
      <c r="NY13" s="238"/>
      <c r="NZ13" s="238"/>
      <c r="OA13" s="238"/>
      <c r="OB13" s="238"/>
      <c r="OC13" s="238"/>
      <c r="OD13" s="238"/>
      <c r="OE13" s="238"/>
      <c r="OF13" s="238"/>
      <c r="OG13" s="238"/>
      <c r="OH13" s="238"/>
      <c r="OI13" s="238"/>
      <c r="OJ13" s="238"/>
      <c r="OK13" s="238"/>
      <c r="OL13" s="238"/>
      <c r="OM13" s="238"/>
      <c r="ON13" s="238"/>
      <c r="OO13" s="238"/>
      <c r="OP13" s="238"/>
      <c r="OQ13" s="238"/>
      <c r="OR13" s="238"/>
      <c r="OS13" s="238"/>
      <c r="OT13" s="238"/>
      <c r="OU13" s="238"/>
      <c r="OV13" s="238"/>
      <c r="OW13" s="238"/>
      <c r="OX13" s="238"/>
      <c r="OY13" s="238"/>
      <c r="OZ13" s="238"/>
      <c r="PA13" s="238"/>
      <c r="PB13" s="238"/>
      <c r="PC13" s="238"/>
      <c r="PD13" s="238"/>
      <c r="PE13" s="238"/>
      <c r="PF13" s="238"/>
      <c r="PG13" s="238"/>
      <c r="PH13" s="238"/>
      <c r="PI13" s="238"/>
      <c r="PJ13" s="238"/>
      <c r="PK13" s="238"/>
      <c r="PL13" s="238"/>
      <c r="PM13" s="238"/>
      <c r="PN13" s="238"/>
      <c r="PO13" s="238"/>
      <c r="PP13" s="238"/>
      <c r="PQ13" s="238"/>
      <c r="PR13" s="238"/>
      <c r="PS13" s="238"/>
      <c r="PT13" s="238"/>
      <c r="PU13" s="238"/>
      <c r="PV13" s="238"/>
      <c r="PW13" s="238"/>
      <c r="PX13" s="238"/>
      <c r="PY13" s="238"/>
      <c r="PZ13" s="238"/>
      <c r="QA13" s="238"/>
      <c r="QB13" s="238"/>
      <c r="QC13" s="238"/>
      <c r="QD13" s="238"/>
      <c r="QE13" s="238"/>
      <c r="QF13" s="238"/>
      <c r="QG13" s="238"/>
      <c r="QH13" s="238"/>
      <c r="QI13" s="238"/>
      <c r="QJ13" s="238"/>
      <c r="QK13" s="238"/>
      <c r="QL13" s="238"/>
      <c r="QM13" s="238"/>
      <c r="QN13" s="238"/>
      <c r="QO13" s="238"/>
      <c r="QP13" s="238"/>
      <c r="QQ13" s="238"/>
      <c r="QR13" s="238"/>
      <c r="QS13" s="238"/>
      <c r="QT13" s="238"/>
      <c r="QU13" s="238"/>
      <c r="QV13" s="238"/>
      <c r="QW13" s="238"/>
      <c r="QX13" s="238"/>
      <c r="QY13" s="238"/>
      <c r="QZ13" s="238"/>
      <c r="RA13" s="238"/>
      <c r="RB13" s="238"/>
      <c r="RC13" s="238"/>
      <c r="RD13" s="238"/>
      <c r="RE13" s="238"/>
      <c r="RF13" s="238"/>
      <c r="RG13" s="238"/>
      <c r="RH13" s="238"/>
      <c r="RI13" s="238"/>
      <c r="RJ13" s="238"/>
      <c r="RK13" s="238"/>
      <c r="RL13" s="238"/>
      <c r="RM13" s="238"/>
      <c r="RN13" s="238"/>
      <c r="RO13" s="238"/>
      <c r="RP13" s="238"/>
      <c r="RQ13" s="238"/>
      <c r="RR13" s="238"/>
      <c r="RS13" s="238"/>
      <c r="RT13" s="238"/>
      <c r="RU13" s="238"/>
      <c r="RV13" s="238"/>
      <c r="RW13" s="238"/>
      <c r="RX13" s="238"/>
      <c r="RY13" s="238"/>
      <c r="RZ13" s="238"/>
      <c r="SA13" s="238"/>
      <c r="SB13" s="238"/>
      <c r="SC13" s="238"/>
      <c r="SD13" s="238"/>
      <c r="SE13" s="238"/>
      <c r="SF13" s="238"/>
      <c r="SG13" s="238"/>
      <c r="SH13" s="238"/>
      <c r="SI13" s="238"/>
      <c r="SJ13" s="238"/>
      <c r="SK13" s="238"/>
      <c r="SL13" s="238"/>
      <c r="SM13" s="238"/>
      <c r="SN13" s="238"/>
      <c r="SO13" s="238"/>
      <c r="SP13" s="238"/>
      <c r="SQ13" s="238"/>
      <c r="SR13" s="238"/>
      <c r="SS13" s="238"/>
      <c r="ST13" s="238"/>
      <c r="SU13" s="238"/>
      <c r="SV13" s="238"/>
      <c r="SW13" s="238"/>
      <c r="SX13" s="238"/>
      <c r="SY13" s="238"/>
      <c r="SZ13" s="238"/>
      <c r="TA13" s="238"/>
      <c r="TB13" s="238"/>
      <c r="TC13" s="238"/>
      <c r="TD13" s="238"/>
      <c r="TE13" s="238"/>
      <c r="TF13" s="238"/>
      <c r="TG13" s="238"/>
      <c r="TH13" s="238"/>
      <c r="TI13" s="238"/>
      <c r="TJ13" s="238"/>
      <c r="TK13" s="238"/>
      <c r="TL13" s="238"/>
      <c r="TM13" s="238"/>
      <c r="TN13" s="238"/>
      <c r="TO13" s="238"/>
      <c r="TP13" s="238"/>
      <c r="TQ13" s="238"/>
      <c r="TR13" s="238"/>
      <c r="TS13" s="238"/>
      <c r="TT13" s="238"/>
      <c r="TU13" s="238"/>
      <c r="TV13" s="238"/>
      <c r="TW13" s="238"/>
      <c r="TX13" s="238"/>
      <c r="TY13" s="238"/>
      <c r="TZ13" s="238"/>
      <c r="UA13" s="238"/>
      <c r="UB13" s="238"/>
      <c r="UC13" s="238"/>
      <c r="UD13" s="238"/>
      <c r="UE13" s="238"/>
      <c r="UF13" s="238"/>
      <c r="UG13" s="238"/>
      <c r="UH13" s="238"/>
      <c r="UI13" s="238"/>
      <c r="UJ13" s="238"/>
      <c r="UK13" s="238"/>
      <c r="UL13" s="238"/>
      <c r="UM13" s="238"/>
      <c r="UN13" s="238"/>
      <c r="UO13" s="238"/>
      <c r="UP13" s="238"/>
      <c r="UQ13" s="238"/>
      <c r="UR13" s="238"/>
      <c r="US13" s="238"/>
      <c r="UT13" s="238"/>
      <c r="UU13" s="238"/>
      <c r="UV13" s="238"/>
      <c r="UW13" s="238"/>
      <c r="UX13" s="238"/>
      <c r="UY13" s="238"/>
      <c r="UZ13" s="238"/>
      <c r="VA13" s="238"/>
      <c r="VB13" s="238"/>
      <c r="VC13" s="238"/>
      <c r="VD13" s="238"/>
      <c r="VE13" s="238"/>
      <c r="VF13" s="238"/>
      <c r="VG13" s="238"/>
      <c r="VH13" s="238"/>
      <c r="VI13" s="238"/>
      <c r="VJ13" s="238"/>
      <c r="VK13" s="238"/>
      <c r="VL13" s="238"/>
      <c r="VM13" s="238"/>
      <c r="VN13" s="238"/>
      <c r="VO13" s="238"/>
      <c r="VP13" s="238"/>
      <c r="VQ13" s="238"/>
      <c r="VR13" s="238"/>
      <c r="VS13" s="238"/>
      <c r="VT13" s="238"/>
      <c r="VU13" s="238"/>
      <c r="VV13" s="238"/>
      <c r="VW13" s="238"/>
      <c r="VX13" s="238"/>
      <c r="VY13" s="238"/>
      <c r="VZ13" s="238"/>
      <c r="WA13" s="238"/>
      <c r="WB13" s="238"/>
      <c r="WC13" s="238"/>
      <c r="WD13" s="238"/>
      <c r="WE13" s="238"/>
      <c r="WF13" s="238"/>
      <c r="WG13" s="238"/>
      <c r="WH13" s="238"/>
      <c r="WI13" s="238"/>
      <c r="WJ13" s="238"/>
      <c r="WK13" s="238"/>
      <c r="WL13" s="238"/>
      <c r="WM13" s="238"/>
      <c r="WN13" s="238"/>
      <c r="WO13" s="238"/>
      <c r="WP13" s="238"/>
      <c r="WQ13" s="238"/>
      <c r="WR13" s="238"/>
      <c r="WS13" s="238"/>
      <c r="WT13" s="238"/>
      <c r="WU13" s="238"/>
      <c r="WV13" s="238"/>
      <c r="WW13" s="238"/>
      <c r="WX13" s="238"/>
      <c r="WY13" s="238"/>
      <c r="WZ13" s="238"/>
      <c r="XA13" s="238"/>
      <c r="XB13" s="238"/>
      <c r="XC13" s="238"/>
      <c r="XD13" s="238"/>
      <c r="XE13" s="238"/>
      <c r="XF13" s="238"/>
      <c r="XG13" s="238"/>
      <c r="XH13" s="238"/>
      <c r="XI13" s="238"/>
      <c r="XJ13" s="238"/>
      <c r="XK13" s="238"/>
      <c r="XL13" s="238"/>
      <c r="XM13" s="238"/>
      <c r="XN13" s="238"/>
      <c r="XO13" s="238"/>
      <c r="XP13" s="238"/>
      <c r="XQ13" s="238"/>
      <c r="XR13" s="238"/>
      <c r="XS13" s="238"/>
      <c r="XT13" s="238"/>
      <c r="XU13" s="238"/>
      <c r="XV13" s="238"/>
      <c r="XW13" s="238"/>
      <c r="XX13" s="238"/>
      <c r="XY13" s="238"/>
      <c r="XZ13" s="238"/>
      <c r="YA13" s="238"/>
      <c r="YB13" s="238"/>
      <c r="YC13" s="238"/>
      <c r="YD13" s="238"/>
      <c r="YE13" s="238"/>
      <c r="YF13" s="238"/>
      <c r="YG13" s="238"/>
      <c r="YH13" s="238"/>
      <c r="YI13" s="238"/>
      <c r="YJ13" s="238"/>
      <c r="YK13" s="238"/>
      <c r="YL13" s="238"/>
      <c r="YM13" s="238"/>
      <c r="YN13" s="238"/>
      <c r="YO13" s="238"/>
      <c r="YP13" s="238"/>
      <c r="YQ13" s="238"/>
      <c r="YR13" s="238"/>
      <c r="YS13" s="238"/>
      <c r="YT13" s="238"/>
      <c r="YU13" s="238"/>
      <c r="YV13" s="238"/>
      <c r="YW13" s="238"/>
      <c r="YX13" s="238"/>
      <c r="YY13" s="238"/>
      <c r="YZ13" s="238"/>
      <c r="ZA13" s="238"/>
      <c r="ZB13" s="238"/>
      <c r="ZC13" s="238"/>
      <c r="ZD13" s="238"/>
      <c r="ZE13" s="238"/>
      <c r="ZF13" s="238"/>
      <c r="ZG13" s="238"/>
      <c r="ZH13" s="238"/>
      <c r="ZI13" s="238"/>
      <c r="ZJ13" s="238"/>
      <c r="ZK13" s="238"/>
      <c r="ZL13" s="238"/>
      <c r="ZM13" s="238"/>
      <c r="ZN13" s="238"/>
      <c r="ZO13" s="238"/>
      <c r="ZP13" s="238"/>
      <c r="ZQ13" s="238"/>
      <c r="ZR13" s="238"/>
      <c r="ZS13" s="238"/>
      <c r="ZT13" s="238"/>
      <c r="ZU13" s="238"/>
      <c r="ZV13" s="238"/>
      <c r="ZW13" s="238"/>
      <c r="ZX13" s="238"/>
      <c r="ZY13" s="238"/>
      <c r="ZZ13" s="238"/>
      <c r="AAA13" s="238"/>
      <c r="AAB13" s="238"/>
      <c r="AAC13" s="238"/>
      <c r="AAD13" s="238"/>
      <c r="AAE13" s="238"/>
      <c r="AAF13" s="238"/>
      <c r="AAG13" s="238"/>
      <c r="AAH13" s="238"/>
      <c r="AAI13" s="238"/>
      <c r="AAJ13" s="238"/>
      <c r="AAK13" s="238"/>
      <c r="AAL13" s="238"/>
      <c r="AAM13" s="238"/>
      <c r="AAN13" s="238"/>
      <c r="AAO13" s="238"/>
      <c r="AAP13" s="238"/>
      <c r="AAQ13" s="238"/>
      <c r="AAR13" s="238"/>
      <c r="AAS13" s="238"/>
      <c r="AAT13" s="238"/>
      <c r="AAU13" s="238"/>
      <c r="AAV13" s="238"/>
      <c r="AAW13" s="238"/>
      <c r="AAX13" s="238"/>
      <c r="AAY13" s="238"/>
      <c r="AAZ13" s="238"/>
      <c r="ABA13" s="238"/>
      <c r="ABB13" s="238"/>
      <c r="ABC13" s="238"/>
      <c r="ABD13" s="238"/>
      <c r="ABE13" s="238"/>
      <c r="ABF13" s="238"/>
      <c r="ABG13" s="238"/>
      <c r="ABH13" s="238"/>
      <c r="ABI13" s="238"/>
      <c r="ABJ13" s="238"/>
      <c r="ABK13" s="238"/>
      <c r="ABL13" s="238"/>
      <c r="ABM13" s="238"/>
      <c r="ABN13" s="238"/>
      <c r="ABO13" s="238"/>
      <c r="ABP13" s="238"/>
      <c r="ABQ13" s="238"/>
      <c r="ABR13" s="238"/>
      <c r="ABS13" s="238"/>
      <c r="ABT13" s="238"/>
      <c r="ABU13" s="238"/>
      <c r="ABV13" s="238"/>
      <c r="ABW13" s="238"/>
      <c r="ABX13" s="238"/>
      <c r="ABY13" s="238"/>
      <c r="ABZ13" s="238"/>
      <c r="ACA13" s="238"/>
      <c r="ACB13" s="238"/>
      <c r="ACC13" s="238"/>
      <c r="ACD13" s="238"/>
      <c r="ACE13" s="238"/>
      <c r="ACF13" s="238"/>
      <c r="ACG13" s="238"/>
      <c r="ACH13" s="238"/>
      <c r="ACI13" s="238"/>
      <c r="ACJ13" s="238"/>
      <c r="ACK13" s="238"/>
      <c r="ACL13" s="238"/>
      <c r="ACM13" s="238"/>
      <c r="ACN13" s="238"/>
      <c r="ACO13" s="238"/>
      <c r="ACP13" s="238"/>
      <c r="ACQ13" s="238"/>
      <c r="ACR13" s="238"/>
      <c r="ACS13" s="238"/>
      <c r="ACT13" s="238"/>
      <c r="ACU13" s="238"/>
      <c r="ACV13" s="238"/>
      <c r="ACW13" s="238"/>
      <c r="ACX13" s="238"/>
      <c r="ACY13" s="238"/>
      <c r="ACZ13" s="238"/>
      <c r="ADA13" s="238"/>
      <c r="ADB13" s="238"/>
      <c r="ADC13" s="238"/>
      <c r="ADD13" s="238"/>
      <c r="ADE13" s="238"/>
      <c r="ADF13" s="238"/>
      <c r="ADG13" s="238"/>
      <c r="ADH13" s="238"/>
      <c r="ADI13" s="238"/>
      <c r="ADJ13" s="238"/>
      <c r="ADK13" s="238"/>
      <c r="ADL13" s="238"/>
      <c r="ADM13" s="238"/>
      <c r="ADN13" s="238"/>
      <c r="ADO13" s="238"/>
      <c r="ADP13" s="238"/>
      <c r="ADQ13" s="238"/>
      <c r="ADR13" s="238"/>
      <c r="ADS13" s="238"/>
      <c r="ADT13" s="238"/>
      <c r="ADU13" s="238"/>
      <c r="ADV13" s="238"/>
      <c r="ADW13" s="238"/>
      <c r="ADX13" s="238"/>
      <c r="ADY13" s="238"/>
      <c r="ADZ13" s="238"/>
      <c r="AEA13" s="238"/>
      <c r="AEB13" s="238"/>
      <c r="AEC13" s="238"/>
      <c r="AED13" s="238"/>
      <c r="AEE13" s="238"/>
      <c r="AEF13" s="238"/>
      <c r="AEG13" s="238"/>
      <c r="AEH13" s="238"/>
      <c r="AEI13" s="238"/>
      <c r="AEJ13" s="238"/>
      <c r="AEK13" s="238"/>
      <c r="AEL13" s="238"/>
      <c r="AEM13" s="238"/>
      <c r="AEN13" s="238"/>
      <c r="AEO13" s="238"/>
      <c r="AEP13" s="238"/>
      <c r="AEQ13" s="238"/>
      <c r="AER13" s="238"/>
      <c r="AES13" s="238"/>
      <c r="AET13" s="238"/>
      <c r="AEU13" s="238"/>
      <c r="AEV13" s="238"/>
      <c r="AEW13" s="238"/>
      <c r="AEX13" s="238"/>
      <c r="AEY13" s="238"/>
      <c r="AEZ13" s="238"/>
      <c r="AFA13" s="238"/>
      <c r="AFB13" s="238"/>
      <c r="AFC13" s="238"/>
      <c r="AFD13" s="238"/>
      <c r="AFE13" s="238"/>
      <c r="AFF13" s="238"/>
      <c r="AFG13" s="238"/>
      <c r="AFH13" s="238"/>
      <c r="AFI13" s="238"/>
      <c r="AFJ13" s="238"/>
      <c r="AFK13" s="238"/>
      <c r="AFL13" s="238"/>
      <c r="AFM13" s="238"/>
      <c r="AFN13" s="238"/>
      <c r="AFO13" s="238"/>
      <c r="AFP13" s="238"/>
      <c r="AFQ13" s="238"/>
      <c r="AFR13" s="238"/>
      <c r="AFS13" s="238"/>
      <c r="AFT13" s="238"/>
      <c r="AFU13" s="238"/>
      <c r="AFV13" s="238"/>
      <c r="AFW13" s="238"/>
      <c r="AFX13" s="238"/>
      <c r="AFY13" s="238"/>
      <c r="AFZ13" s="238"/>
      <c r="AGA13" s="238"/>
      <c r="AGB13" s="238"/>
      <c r="AGC13" s="238"/>
      <c r="AGD13" s="238"/>
      <c r="AGE13" s="238"/>
      <c r="AGF13" s="238"/>
      <c r="AGG13" s="238"/>
      <c r="AGH13" s="238"/>
      <c r="AGI13" s="238"/>
      <c r="AGJ13" s="238"/>
      <c r="AGK13" s="238"/>
      <c r="AGL13" s="238"/>
      <c r="AGM13" s="238"/>
      <c r="AGN13" s="238"/>
      <c r="AGO13" s="238"/>
      <c r="AGP13" s="238"/>
      <c r="AGQ13" s="238"/>
      <c r="AGR13" s="238"/>
      <c r="AGS13" s="238"/>
      <c r="AGT13" s="238"/>
      <c r="AGU13" s="238"/>
      <c r="AGV13" s="238"/>
      <c r="AGW13" s="238"/>
      <c r="AGX13" s="238"/>
      <c r="AGY13" s="238"/>
      <c r="AGZ13" s="238"/>
      <c r="AHA13" s="238"/>
      <c r="AHB13" s="238"/>
      <c r="AHC13" s="238"/>
      <c r="AHD13" s="238"/>
      <c r="AHE13" s="238"/>
      <c r="AHF13" s="238"/>
      <c r="AHG13" s="238"/>
      <c r="AHH13" s="238"/>
      <c r="AHI13" s="238"/>
      <c r="AHJ13" s="238"/>
      <c r="AHK13" s="238"/>
      <c r="AHL13" s="238"/>
      <c r="AHM13" s="238"/>
      <c r="AHN13" s="238"/>
      <c r="AHO13" s="238"/>
      <c r="AHP13" s="238"/>
      <c r="AHQ13" s="238"/>
      <c r="AHR13" s="238"/>
      <c r="AHS13" s="238"/>
      <c r="AHT13" s="238"/>
      <c r="AHU13" s="238"/>
      <c r="AHV13" s="238"/>
      <c r="AHW13" s="238"/>
      <c r="AHX13" s="238"/>
      <c r="AHY13" s="238"/>
      <c r="AHZ13" s="238"/>
      <c r="AIA13" s="238"/>
      <c r="AIB13" s="238"/>
      <c r="AIC13" s="238"/>
      <c r="AID13" s="238"/>
      <c r="AIE13" s="238"/>
      <c r="AIF13" s="238"/>
      <c r="AIG13" s="238"/>
      <c r="AIH13" s="238"/>
      <c r="AII13" s="238"/>
      <c r="AIJ13" s="238"/>
      <c r="AIK13" s="238"/>
      <c r="AIL13" s="238"/>
      <c r="AIM13" s="238"/>
      <c r="AIN13" s="238"/>
      <c r="AIO13" s="238"/>
      <c r="AIP13" s="238"/>
      <c r="AIQ13" s="238"/>
      <c r="AIR13" s="238"/>
      <c r="AIS13" s="238"/>
      <c r="AIT13" s="238"/>
      <c r="AIU13" s="238"/>
      <c r="AIV13" s="238"/>
      <c r="AIW13" s="238"/>
      <c r="AIX13" s="238"/>
      <c r="AIY13" s="238"/>
      <c r="AIZ13" s="238"/>
      <c r="AJA13" s="238"/>
      <c r="AJB13" s="238"/>
      <c r="AJC13" s="238"/>
      <c r="AJD13" s="238"/>
      <c r="AJE13" s="238"/>
      <c r="AJF13" s="238"/>
      <c r="AJG13" s="238"/>
      <c r="AJH13" s="238"/>
      <c r="AJI13" s="238"/>
      <c r="AJJ13" s="238"/>
      <c r="AJK13" s="238"/>
      <c r="AJL13" s="238"/>
      <c r="AJM13" s="238"/>
      <c r="AJN13" s="238"/>
      <c r="AJO13" s="238"/>
      <c r="AJP13" s="238"/>
      <c r="AJQ13" s="238"/>
      <c r="AJR13" s="238"/>
      <c r="AJS13" s="238"/>
      <c r="AJT13" s="238"/>
      <c r="AJU13" s="238"/>
      <c r="AJV13" s="238"/>
      <c r="AJW13" s="238"/>
      <c r="AJX13" s="238"/>
      <c r="AJY13" s="238"/>
      <c r="AJZ13" s="238"/>
      <c r="AKA13" s="238"/>
      <c r="AKB13" s="238"/>
      <c r="AKC13" s="238"/>
      <c r="AKD13" s="238"/>
      <c r="AKE13" s="238"/>
      <c r="AKF13" s="238"/>
      <c r="AKG13" s="238"/>
      <c r="AKH13" s="238"/>
      <c r="AKI13" s="238"/>
      <c r="AKJ13" s="238"/>
      <c r="AKK13" s="238"/>
      <c r="AKL13" s="238"/>
      <c r="AKM13" s="238"/>
      <c r="AKN13" s="238"/>
      <c r="AKO13" s="238"/>
      <c r="AKP13" s="238"/>
      <c r="AKQ13" s="238"/>
      <c r="AKR13" s="238"/>
      <c r="AKS13" s="238"/>
      <c r="AKT13" s="238"/>
      <c r="AKU13" s="238"/>
      <c r="AKV13" s="238"/>
      <c r="AKW13" s="238"/>
      <c r="AKX13" s="238"/>
      <c r="AKY13" s="238"/>
      <c r="AKZ13" s="238"/>
      <c r="ALA13" s="238"/>
      <c r="ALB13" s="238"/>
      <c r="ALC13" s="238"/>
      <c r="ALD13" s="238"/>
      <c r="ALE13" s="238"/>
      <c r="ALF13" s="238"/>
      <c r="ALG13" s="238"/>
      <c r="ALH13" s="238"/>
      <c r="ALI13" s="238"/>
      <c r="ALJ13" s="238"/>
      <c r="ALK13" s="238"/>
      <c r="ALL13" s="238"/>
      <c r="ALM13" s="238"/>
      <c r="ALN13" s="238"/>
      <c r="ALO13" s="238"/>
      <c r="ALP13" s="238"/>
      <c r="ALQ13" s="238"/>
      <c r="ALR13" s="238"/>
      <c r="ALS13" s="238"/>
      <c r="ALT13" s="238"/>
      <c r="ALU13" s="238"/>
      <c r="ALV13" s="238"/>
      <c r="ALW13" s="238"/>
      <c r="ALX13" s="238"/>
      <c r="ALY13" s="238"/>
      <c r="ALZ13" s="238"/>
      <c r="AMA13" s="238"/>
      <c r="AMB13" s="238"/>
      <c r="AMC13" s="238"/>
      <c r="AMD13" s="238"/>
      <c r="AME13" s="238"/>
      <c r="AMF13" s="238"/>
      <c r="AMG13" s="238"/>
      <c r="AMH13" s="238"/>
      <c r="AMI13" s="238"/>
      <c r="AMJ13" s="238"/>
      <c r="AMK13" s="238"/>
      <c r="AML13" s="238"/>
      <c r="AMM13" s="238"/>
      <c r="AMN13" s="238"/>
      <c r="AMO13" s="238"/>
      <c r="AMP13" s="238"/>
      <c r="AMQ13" s="238"/>
      <c r="AMR13" s="238"/>
      <c r="AMS13" s="238"/>
      <c r="AMT13" s="238"/>
      <c r="AMU13" s="238"/>
      <c r="AMV13" s="238"/>
      <c r="AMW13" s="238"/>
      <c r="AMX13" s="238"/>
      <c r="AMY13" s="238"/>
      <c r="AMZ13" s="238"/>
      <c r="ANA13" s="238"/>
      <c r="ANB13" s="238"/>
      <c r="ANC13" s="238"/>
      <c r="AND13" s="238"/>
      <c r="ANE13" s="238"/>
      <c r="ANF13" s="238"/>
      <c r="ANG13" s="238"/>
      <c r="ANH13" s="238"/>
      <c r="ANI13" s="238"/>
      <c r="ANJ13" s="238"/>
      <c r="ANK13" s="238"/>
      <c r="ANL13" s="238"/>
      <c r="ANM13" s="238"/>
      <c r="ANN13" s="238"/>
      <c r="ANO13" s="238"/>
      <c r="ANP13" s="238"/>
      <c r="ANQ13" s="238"/>
      <c r="ANR13" s="238"/>
      <c r="ANS13" s="238"/>
      <c r="ANT13" s="238"/>
      <c r="ANU13" s="238"/>
      <c r="ANV13" s="238"/>
      <c r="ANW13" s="238"/>
      <c r="ANX13" s="238"/>
      <c r="ANY13" s="238"/>
      <c r="ANZ13" s="238"/>
      <c r="AOA13" s="238"/>
      <c r="AOB13" s="238"/>
      <c r="AOC13" s="238"/>
      <c r="AOD13" s="238"/>
      <c r="AOE13" s="238"/>
      <c r="AOF13" s="238"/>
      <c r="AOG13" s="238"/>
      <c r="AOH13" s="238"/>
      <c r="AOI13" s="238"/>
      <c r="AOJ13" s="238"/>
      <c r="AOK13" s="238"/>
      <c r="AOL13" s="238"/>
      <c r="AOM13" s="238"/>
      <c r="AON13" s="238"/>
      <c r="AOO13" s="238"/>
      <c r="AOP13" s="238"/>
      <c r="AOQ13" s="238"/>
      <c r="AOR13" s="238"/>
      <c r="AOS13" s="238"/>
      <c r="AOT13" s="238"/>
      <c r="AOU13" s="238"/>
      <c r="AOV13" s="238"/>
      <c r="AOW13" s="238"/>
      <c r="AOX13" s="238"/>
      <c r="AOY13" s="238"/>
      <c r="AOZ13" s="238"/>
      <c r="APA13" s="238"/>
      <c r="APB13" s="238"/>
      <c r="APC13" s="238"/>
      <c r="APD13" s="238"/>
      <c r="APE13" s="238"/>
      <c r="APF13" s="238"/>
      <c r="APG13" s="238"/>
      <c r="APH13" s="238"/>
      <c r="API13" s="238"/>
      <c r="APJ13" s="238"/>
      <c r="APK13" s="238"/>
      <c r="APL13" s="238"/>
      <c r="APM13" s="238"/>
      <c r="APN13" s="238"/>
      <c r="APO13" s="238"/>
      <c r="APP13" s="238"/>
      <c r="APQ13" s="238"/>
      <c r="APR13" s="238"/>
      <c r="APS13" s="238"/>
      <c r="APT13" s="238"/>
      <c r="APU13" s="238"/>
      <c r="APV13" s="238"/>
      <c r="APW13" s="238"/>
      <c r="APX13" s="238"/>
      <c r="APY13" s="238"/>
      <c r="APZ13" s="238"/>
      <c r="AQA13" s="238"/>
      <c r="AQB13" s="238"/>
      <c r="AQC13" s="238"/>
      <c r="AQD13" s="238"/>
      <c r="AQE13" s="238"/>
      <c r="AQF13" s="238"/>
      <c r="AQG13" s="238"/>
      <c r="AQH13" s="238"/>
      <c r="AQI13" s="238"/>
      <c r="AQJ13" s="238"/>
      <c r="AQK13" s="238"/>
      <c r="AQL13" s="238"/>
      <c r="AQM13" s="238"/>
      <c r="AQN13" s="238"/>
      <c r="AQO13" s="238"/>
      <c r="AQP13" s="238"/>
      <c r="AQQ13" s="238"/>
      <c r="AQR13" s="238"/>
      <c r="AQS13" s="238"/>
      <c r="AQT13" s="238"/>
      <c r="AQU13" s="238"/>
      <c r="AQV13" s="238"/>
      <c r="AQW13" s="238"/>
      <c r="AQX13" s="238"/>
      <c r="AQY13" s="238"/>
      <c r="AQZ13" s="238"/>
      <c r="ARA13" s="238"/>
      <c r="ARB13" s="238"/>
      <c r="ARC13" s="238"/>
      <c r="ARD13" s="238"/>
      <c r="ARE13" s="238"/>
      <c r="ARF13" s="238"/>
      <c r="ARG13" s="238"/>
      <c r="ARH13" s="238"/>
      <c r="ARI13" s="238"/>
      <c r="ARJ13" s="238"/>
      <c r="ARK13" s="238"/>
      <c r="ARL13" s="238"/>
      <c r="ARM13" s="238"/>
      <c r="ARN13" s="238"/>
      <c r="ARO13" s="238"/>
      <c r="ARP13" s="238"/>
      <c r="ARQ13" s="238"/>
      <c r="ARR13" s="238"/>
      <c r="ARS13" s="238"/>
      <c r="ART13" s="238"/>
      <c r="ARU13" s="238"/>
      <c r="ARV13" s="238"/>
      <c r="ARW13" s="238"/>
      <c r="ARX13" s="238"/>
      <c r="ARY13" s="238"/>
      <c r="ARZ13" s="238"/>
      <c r="ASA13" s="238"/>
      <c r="ASB13" s="238"/>
      <c r="ASC13" s="238"/>
      <c r="ASD13" s="238"/>
      <c r="ASE13" s="238"/>
      <c r="ASF13" s="238"/>
      <c r="ASG13" s="238"/>
      <c r="ASH13" s="238"/>
      <c r="ASI13" s="238"/>
      <c r="ASJ13" s="238"/>
      <c r="ASK13" s="238"/>
      <c r="ASL13" s="238"/>
      <c r="ASM13" s="238"/>
      <c r="ASN13" s="238"/>
      <c r="ASO13" s="238"/>
      <c r="ASP13" s="238"/>
      <c r="ASQ13" s="238"/>
      <c r="ASR13" s="238"/>
      <c r="ASS13" s="238"/>
      <c r="AST13" s="238"/>
      <c r="ASU13" s="238"/>
      <c r="ASV13" s="238"/>
      <c r="ASW13" s="238"/>
      <c r="ASX13" s="238"/>
      <c r="ASY13" s="238"/>
      <c r="ASZ13" s="238"/>
      <c r="ATA13" s="238"/>
      <c r="ATB13" s="238"/>
      <c r="ATC13" s="238"/>
      <c r="ATD13" s="238"/>
      <c r="ATE13" s="238"/>
      <c r="ATF13" s="238"/>
      <c r="ATG13" s="238"/>
      <c r="ATH13" s="238"/>
      <c r="ATI13" s="238"/>
      <c r="ATJ13" s="238"/>
      <c r="ATK13" s="238"/>
      <c r="ATL13" s="238"/>
      <c r="ATM13" s="238"/>
      <c r="ATN13" s="238"/>
      <c r="ATO13" s="238"/>
      <c r="ATP13" s="238"/>
      <c r="ATQ13" s="238"/>
      <c r="ATR13" s="238"/>
      <c r="ATS13" s="238"/>
      <c r="ATT13" s="238"/>
      <c r="ATU13" s="238"/>
      <c r="ATV13" s="238"/>
      <c r="ATW13" s="238"/>
      <c r="ATX13" s="238"/>
      <c r="ATY13" s="238"/>
      <c r="ATZ13" s="238"/>
      <c r="AUA13" s="238"/>
      <c r="AUB13" s="238"/>
      <c r="AUC13" s="238"/>
      <c r="AUD13" s="238"/>
      <c r="AUE13" s="238"/>
      <c r="AUF13" s="238"/>
      <c r="AUG13" s="238"/>
      <c r="AUH13" s="238"/>
      <c r="AUI13" s="238"/>
      <c r="AUJ13" s="238"/>
      <c r="AUK13" s="238"/>
      <c r="AUL13" s="238"/>
      <c r="AUM13" s="238"/>
      <c r="AUN13" s="238"/>
      <c r="AUO13" s="238"/>
      <c r="AUP13" s="238"/>
      <c r="AUQ13" s="238"/>
      <c r="AUR13" s="238"/>
      <c r="AUS13" s="238"/>
      <c r="AUT13" s="238"/>
      <c r="AUU13" s="238"/>
      <c r="AUV13" s="238"/>
      <c r="AUW13" s="238"/>
      <c r="AUX13" s="238"/>
      <c r="AUY13" s="238"/>
      <c r="AUZ13" s="238"/>
      <c r="AVA13" s="238"/>
      <c r="AVB13" s="238"/>
      <c r="AVC13" s="238"/>
      <c r="AVD13" s="238"/>
      <c r="AVE13" s="238"/>
      <c r="AVF13" s="238"/>
      <c r="AVG13" s="238"/>
      <c r="AVH13" s="238"/>
      <c r="AVI13" s="238"/>
      <c r="AVJ13" s="238"/>
      <c r="AVK13" s="238"/>
      <c r="AVL13" s="238"/>
      <c r="AVM13" s="238"/>
      <c r="AVN13" s="238"/>
      <c r="AVO13" s="238"/>
      <c r="AVP13" s="238"/>
      <c r="AVQ13" s="238"/>
      <c r="AVR13" s="238"/>
      <c r="AVS13" s="238"/>
      <c r="AVT13" s="238"/>
      <c r="AVU13" s="238"/>
      <c r="AVV13" s="238"/>
      <c r="AVW13" s="238"/>
      <c r="AVX13" s="238"/>
      <c r="AVY13" s="238"/>
      <c r="AVZ13" s="238"/>
      <c r="AWA13" s="238"/>
      <c r="AWB13" s="238"/>
      <c r="AWC13" s="238"/>
      <c r="AWD13" s="238"/>
      <c r="AWE13" s="238"/>
      <c r="AWF13" s="238"/>
      <c r="AWG13" s="238"/>
      <c r="AWH13" s="238"/>
      <c r="AWI13" s="238"/>
      <c r="AWJ13" s="238"/>
      <c r="AWK13" s="238"/>
      <c r="AWL13" s="238"/>
      <c r="AWM13" s="238"/>
      <c r="AWN13" s="238"/>
      <c r="AWO13" s="238"/>
      <c r="AWP13" s="238"/>
      <c r="AWQ13" s="238"/>
      <c r="AWR13" s="238"/>
      <c r="AWS13" s="238"/>
      <c r="AWT13" s="238"/>
      <c r="AWU13" s="238"/>
      <c r="AWV13" s="238"/>
      <c r="AWW13" s="238"/>
      <c r="AWX13" s="238"/>
      <c r="AWY13" s="238"/>
      <c r="AWZ13" s="238"/>
      <c r="AXA13" s="238"/>
      <c r="AXB13" s="238"/>
      <c r="AXC13" s="238"/>
      <c r="AXD13" s="238"/>
      <c r="AXE13" s="238"/>
      <c r="AXF13" s="238"/>
      <c r="AXG13" s="238"/>
      <c r="AXH13" s="238"/>
      <c r="AXI13" s="238"/>
      <c r="AXJ13" s="238"/>
      <c r="AXK13" s="238"/>
      <c r="AXL13" s="238"/>
      <c r="AXM13" s="238"/>
      <c r="AXN13" s="238"/>
      <c r="AXO13" s="238"/>
      <c r="AXP13" s="238"/>
      <c r="AXQ13" s="238"/>
      <c r="AXR13" s="238"/>
      <c r="AXS13" s="238"/>
      <c r="AXT13" s="238"/>
      <c r="AXU13" s="238"/>
      <c r="AXV13" s="238"/>
      <c r="AXW13" s="238"/>
      <c r="AXX13" s="238"/>
      <c r="AXY13" s="238"/>
      <c r="AXZ13" s="238"/>
      <c r="AYA13" s="238"/>
      <c r="AYB13" s="238"/>
      <c r="AYC13" s="238"/>
      <c r="AYD13" s="238"/>
      <c r="AYE13" s="238"/>
      <c r="AYF13" s="238"/>
      <c r="AYG13" s="238"/>
      <c r="AYH13" s="238"/>
      <c r="AYI13" s="238"/>
      <c r="AYJ13" s="238"/>
      <c r="AYK13" s="238"/>
      <c r="AYL13" s="238"/>
      <c r="AYM13" s="238"/>
      <c r="AYN13" s="238"/>
      <c r="AYO13" s="238"/>
      <c r="AYP13" s="238"/>
      <c r="AYQ13" s="238"/>
      <c r="AYR13" s="238"/>
      <c r="AYS13" s="238"/>
      <c r="AYT13" s="238"/>
      <c r="AYU13" s="238"/>
      <c r="AYV13" s="238"/>
      <c r="AYW13" s="238"/>
      <c r="AYX13" s="238"/>
      <c r="AYY13" s="238"/>
      <c r="AYZ13" s="238"/>
      <c r="AZA13" s="238"/>
      <c r="AZB13" s="238"/>
      <c r="AZC13" s="238"/>
      <c r="AZD13" s="238"/>
      <c r="AZE13" s="238"/>
      <c r="AZF13" s="238"/>
      <c r="AZG13" s="238"/>
      <c r="AZH13" s="238"/>
      <c r="AZI13" s="238"/>
      <c r="AZJ13" s="238"/>
      <c r="AZK13" s="238"/>
      <c r="AZL13" s="238"/>
      <c r="AZM13" s="238"/>
      <c r="AZN13" s="238"/>
      <c r="AZO13" s="238"/>
      <c r="AZP13" s="238"/>
      <c r="AZQ13" s="238"/>
      <c r="AZR13" s="238"/>
      <c r="AZS13" s="238"/>
      <c r="AZT13" s="238"/>
      <c r="AZU13" s="238"/>
      <c r="AZV13" s="238"/>
      <c r="AZW13" s="238"/>
      <c r="AZX13" s="238"/>
      <c r="AZY13" s="238"/>
      <c r="AZZ13" s="238"/>
      <c r="BAA13" s="238"/>
      <c r="BAB13" s="238"/>
      <c r="BAC13" s="238"/>
      <c r="BAD13" s="238"/>
      <c r="BAE13" s="238"/>
      <c r="BAF13" s="238"/>
      <c r="BAG13" s="238"/>
      <c r="BAH13" s="238"/>
      <c r="BAI13" s="238"/>
      <c r="BAJ13" s="238"/>
      <c r="BAK13" s="238"/>
      <c r="BAL13" s="238"/>
      <c r="BAM13" s="238"/>
      <c r="BAN13" s="238"/>
      <c r="BAO13" s="238"/>
      <c r="BAP13" s="238"/>
      <c r="BAQ13" s="238"/>
      <c r="BAR13" s="238"/>
      <c r="BAS13" s="238"/>
      <c r="BAT13" s="238"/>
      <c r="BAU13" s="238"/>
      <c r="BAV13" s="238"/>
      <c r="BAW13" s="238"/>
      <c r="BAX13" s="238"/>
      <c r="BAY13" s="238"/>
      <c r="BAZ13" s="238"/>
      <c r="BBA13" s="238"/>
      <c r="BBB13" s="238"/>
      <c r="BBC13" s="238"/>
      <c r="BBD13" s="238"/>
      <c r="BBE13" s="238"/>
      <c r="BBF13" s="238"/>
      <c r="BBG13" s="238"/>
      <c r="BBH13" s="238"/>
      <c r="BBI13" s="238"/>
      <c r="BBJ13" s="238"/>
      <c r="BBK13" s="238"/>
      <c r="BBL13" s="238"/>
      <c r="BBM13" s="238"/>
      <c r="BBN13" s="238"/>
      <c r="BBO13" s="238"/>
      <c r="BBP13" s="238"/>
      <c r="BBQ13" s="238"/>
      <c r="BBR13" s="238"/>
      <c r="BBS13" s="238"/>
      <c r="BBT13" s="238"/>
      <c r="BBU13" s="238"/>
      <c r="BBV13" s="238"/>
      <c r="BBW13" s="238"/>
      <c r="BBX13" s="238"/>
      <c r="BBY13" s="238"/>
      <c r="BBZ13" s="238"/>
      <c r="BCA13" s="238"/>
      <c r="BCB13" s="238"/>
      <c r="BCC13" s="238"/>
      <c r="BCD13" s="238"/>
      <c r="BCE13" s="238"/>
      <c r="BCF13" s="238"/>
      <c r="BCG13" s="238"/>
      <c r="BCH13" s="238"/>
      <c r="BCI13" s="238"/>
      <c r="BCJ13" s="238"/>
      <c r="BCK13" s="238"/>
      <c r="BCL13" s="238"/>
      <c r="BCM13" s="238"/>
      <c r="BCN13" s="238"/>
      <c r="BCO13" s="238"/>
      <c r="BCP13" s="238"/>
      <c r="BCQ13" s="238"/>
      <c r="BCR13" s="238"/>
      <c r="BCS13" s="238"/>
      <c r="BCT13" s="238"/>
      <c r="BCU13" s="238"/>
      <c r="BCV13" s="238"/>
      <c r="BCW13" s="238"/>
      <c r="BCX13" s="238"/>
      <c r="BCY13" s="238"/>
      <c r="BCZ13" s="238"/>
      <c r="BDA13" s="238"/>
      <c r="BDB13" s="238"/>
      <c r="BDC13" s="238"/>
      <c r="BDD13" s="238"/>
      <c r="BDE13" s="238"/>
      <c r="BDF13" s="238"/>
      <c r="BDG13" s="238"/>
      <c r="BDH13" s="238"/>
      <c r="BDI13" s="238"/>
      <c r="BDJ13" s="238"/>
      <c r="BDK13" s="238"/>
      <c r="BDL13" s="238"/>
      <c r="BDM13" s="238"/>
      <c r="BDN13" s="238"/>
      <c r="BDO13" s="238"/>
      <c r="BDP13" s="238"/>
      <c r="BDQ13" s="238"/>
      <c r="BDR13" s="238"/>
      <c r="BDS13" s="238"/>
      <c r="BDT13" s="238"/>
      <c r="BDU13" s="238"/>
      <c r="BDV13" s="238"/>
      <c r="BDW13" s="238"/>
      <c r="BDX13" s="238"/>
      <c r="BDY13" s="238"/>
      <c r="BDZ13" s="238"/>
      <c r="BEA13" s="238"/>
      <c r="BEB13" s="238"/>
      <c r="BEC13" s="238"/>
      <c r="BED13" s="238"/>
      <c r="BEE13" s="238"/>
      <c r="BEF13" s="238"/>
      <c r="BEG13" s="238"/>
      <c r="BEH13" s="238"/>
      <c r="BEI13" s="238"/>
      <c r="BEJ13" s="238"/>
      <c r="BEK13" s="238"/>
      <c r="BEL13" s="238"/>
      <c r="BEM13" s="238"/>
      <c r="BEN13" s="238"/>
      <c r="BEO13" s="238"/>
      <c r="BEP13" s="238"/>
      <c r="BEQ13" s="238"/>
      <c r="BER13" s="238"/>
      <c r="BES13" s="238"/>
      <c r="BET13" s="238"/>
      <c r="BEU13" s="238"/>
      <c r="BEV13" s="238"/>
      <c r="BEW13" s="238"/>
      <c r="BEX13" s="238"/>
      <c r="BEY13" s="238"/>
      <c r="BEZ13" s="238"/>
      <c r="BFA13" s="238"/>
      <c r="BFB13" s="238"/>
      <c r="BFC13" s="238"/>
      <c r="BFD13" s="238"/>
      <c r="BFE13" s="238"/>
      <c r="BFF13" s="238"/>
      <c r="BFG13" s="238"/>
      <c r="BFH13" s="238"/>
      <c r="BFI13" s="238"/>
      <c r="BFJ13" s="238"/>
      <c r="BFK13" s="238"/>
      <c r="BFL13" s="238"/>
      <c r="BFM13" s="238"/>
      <c r="BFN13" s="238"/>
      <c r="BFO13" s="238"/>
      <c r="BFP13" s="238"/>
      <c r="BFQ13" s="238"/>
      <c r="BFR13" s="238"/>
      <c r="BFS13" s="238"/>
      <c r="BFT13" s="238"/>
      <c r="BFU13" s="238"/>
      <c r="BFV13" s="238"/>
      <c r="BFW13" s="238"/>
      <c r="BFX13" s="238"/>
      <c r="BFY13" s="238"/>
      <c r="BFZ13" s="238"/>
      <c r="BGA13" s="238"/>
      <c r="BGB13" s="238"/>
      <c r="BGC13" s="238"/>
      <c r="BGD13" s="238"/>
      <c r="BGE13" s="238"/>
      <c r="BGF13" s="238"/>
      <c r="BGG13" s="238"/>
      <c r="BGH13" s="238"/>
      <c r="BGI13" s="238"/>
      <c r="BGJ13" s="238"/>
      <c r="BGK13" s="238"/>
      <c r="BGL13" s="238"/>
      <c r="BGM13" s="238"/>
      <c r="BGN13" s="238"/>
      <c r="BGO13" s="238"/>
      <c r="BGP13" s="238"/>
      <c r="BGQ13" s="238"/>
      <c r="BGR13" s="238"/>
      <c r="BGS13" s="238"/>
      <c r="BGT13" s="238"/>
      <c r="BGU13" s="238"/>
      <c r="BGV13" s="238"/>
      <c r="BGW13" s="238"/>
      <c r="BGX13" s="238"/>
      <c r="BGY13" s="238"/>
      <c r="BGZ13" s="238"/>
      <c r="BHA13" s="238"/>
      <c r="BHB13" s="238"/>
      <c r="BHC13" s="238"/>
      <c r="BHD13" s="238"/>
      <c r="BHE13" s="238"/>
      <c r="BHF13" s="238"/>
      <c r="BHG13" s="238"/>
      <c r="BHH13" s="238"/>
      <c r="BHI13" s="238"/>
      <c r="BHJ13" s="238"/>
      <c r="BHK13" s="238"/>
      <c r="BHL13" s="238"/>
      <c r="BHM13" s="238"/>
      <c r="BHN13" s="238"/>
      <c r="BHO13" s="238"/>
      <c r="BHP13" s="238"/>
      <c r="BHQ13" s="238"/>
      <c r="BHR13" s="238"/>
      <c r="BHS13" s="238"/>
      <c r="BHT13" s="238"/>
      <c r="BHU13" s="238"/>
      <c r="BHV13" s="238"/>
      <c r="BHW13" s="238"/>
      <c r="BHX13" s="238"/>
      <c r="BHY13" s="238"/>
      <c r="BHZ13" s="238"/>
      <c r="BIA13" s="238"/>
      <c r="BIB13" s="238"/>
      <c r="BIC13" s="238"/>
      <c r="BID13" s="238"/>
      <c r="BIE13" s="238"/>
      <c r="BIF13" s="238"/>
      <c r="BIG13" s="238"/>
      <c r="BIH13" s="238"/>
      <c r="BII13" s="238"/>
      <c r="BIJ13" s="238"/>
      <c r="BIK13" s="238"/>
      <c r="BIL13" s="238"/>
      <c r="BIM13" s="238"/>
      <c r="BIN13" s="238"/>
      <c r="BIO13" s="238"/>
      <c r="BIP13" s="238"/>
      <c r="BIQ13" s="238"/>
      <c r="BIR13" s="238"/>
      <c r="BIS13" s="238"/>
      <c r="BIT13" s="238"/>
      <c r="BIU13" s="238"/>
      <c r="BIV13" s="238"/>
      <c r="BIW13" s="238"/>
      <c r="BIX13" s="238"/>
      <c r="BIY13" s="238"/>
      <c r="BIZ13" s="238"/>
      <c r="BJA13" s="238"/>
      <c r="BJB13" s="238"/>
      <c r="BJC13" s="238"/>
      <c r="BJD13" s="238"/>
      <c r="BJE13" s="238"/>
      <c r="BJF13" s="238"/>
      <c r="BJG13" s="238"/>
      <c r="BJH13" s="238"/>
      <c r="BJI13" s="238"/>
      <c r="BJJ13" s="238"/>
      <c r="BJK13" s="238"/>
      <c r="BJL13" s="238"/>
      <c r="BJM13" s="238"/>
      <c r="BJN13" s="238"/>
      <c r="BJO13" s="238"/>
      <c r="BJP13" s="238"/>
      <c r="BJQ13" s="238"/>
      <c r="BJR13" s="238"/>
      <c r="BJS13" s="238"/>
      <c r="BJT13" s="238"/>
      <c r="BJU13" s="238"/>
      <c r="BJV13" s="238"/>
      <c r="BJW13" s="238"/>
      <c r="BJX13" s="238"/>
      <c r="BJY13" s="238"/>
      <c r="BJZ13" s="238"/>
      <c r="BKA13" s="238"/>
      <c r="BKB13" s="238"/>
      <c r="BKC13" s="238"/>
      <c r="BKD13" s="238"/>
      <c r="BKE13" s="238"/>
      <c r="BKF13" s="238"/>
      <c r="BKG13" s="238"/>
      <c r="BKH13" s="238"/>
      <c r="BKI13" s="238"/>
      <c r="BKJ13" s="238"/>
      <c r="BKK13" s="238"/>
      <c r="BKL13" s="238"/>
      <c r="BKM13" s="238"/>
      <c r="BKN13" s="238"/>
      <c r="BKO13" s="238"/>
      <c r="BKP13" s="238"/>
      <c r="BKQ13" s="238"/>
      <c r="BKR13" s="238"/>
      <c r="BKS13" s="238"/>
      <c r="BKT13" s="238"/>
      <c r="BKU13" s="238"/>
      <c r="BKV13" s="238"/>
      <c r="BKW13" s="238"/>
      <c r="BKX13" s="238"/>
      <c r="BKY13" s="238"/>
      <c r="BKZ13" s="238"/>
      <c r="BLA13" s="238"/>
      <c r="BLB13" s="238"/>
      <c r="BLC13" s="238"/>
      <c r="BLD13" s="238"/>
      <c r="BLE13" s="238"/>
      <c r="BLF13" s="238"/>
      <c r="BLG13" s="238"/>
      <c r="BLH13" s="238"/>
      <c r="BLI13" s="238"/>
      <c r="BLJ13" s="238"/>
      <c r="BLK13" s="238"/>
      <c r="BLL13" s="238"/>
      <c r="BLM13" s="238"/>
      <c r="BLN13" s="238"/>
      <c r="BLO13" s="238"/>
      <c r="BLP13" s="238"/>
      <c r="BLQ13" s="238"/>
      <c r="BLR13" s="238"/>
      <c r="BLS13" s="238"/>
      <c r="BLT13" s="238"/>
      <c r="BLU13" s="238"/>
      <c r="BLV13" s="238"/>
      <c r="BLW13" s="238"/>
      <c r="BLX13" s="238"/>
      <c r="BLY13" s="238"/>
      <c r="BLZ13" s="238"/>
      <c r="BMA13" s="238"/>
      <c r="BMB13" s="238"/>
      <c r="BMC13" s="238"/>
      <c r="BMD13" s="238"/>
      <c r="BME13" s="238"/>
      <c r="BMF13" s="238"/>
      <c r="BMG13" s="238"/>
      <c r="BMH13" s="238"/>
      <c r="BMI13" s="238"/>
      <c r="BMJ13" s="238"/>
      <c r="BMK13" s="238"/>
      <c r="BML13" s="238"/>
      <c r="BMM13" s="238"/>
      <c r="BMN13" s="238"/>
      <c r="BMO13" s="238"/>
      <c r="BMP13" s="238"/>
      <c r="BMQ13" s="238"/>
      <c r="BMR13" s="238"/>
      <c r="BMS13" s="238"/>
      <c r="BMT13" s="238"/>
      <c r="BMU13" s="238"/>
      <c r="BMV13" s="238"/>
      <c r="BMW13" s="238"/>
      <c r="BMX13" s="238"/>
      <c r="BMY13" s="238"/>
      <c r="BMZ13" s="238"/>
      <c r="BNA13" s="238"/>
      <c r="BNB13" s="238"/>
      <c r="BNC13" s="238"/>
      <c r="BND13" s="238"/>
      <c r="BNE13" s="238"/>
      <c r="BNF13" s="238"/>
      <c r="BNG13" s="238"/>
      <c r="BNH13" s="238"/>
      <c r="BNI13" s="238"/>
      <c r="BNJ13" s="238"/>
      <c r="BNK13" s="238"/>
      <c r="BNL13" s="238"/>
      <c r="BNM13" s="238"/>
      <c r="BNN13" s="238"/>
      <c r="BNO13" s="238"/>
      <c r="BNP13" s="238"/>
      <c r="BNQ13" s="238"/>
      <c r="BNR13" s="238"/>
      <c r="BNS13" s="238"/>
      <c r="BNT13" s="238"/>
      <c r="BNU13" s="238"/>
      <c r="BNV13" s="238"/>
      <c r="BNW13" s="238"/>
      <c r="BNX13" s="238"/>
      <c r="BNY13" s="238"/>
      <c r="BNZ13" s="238"/>
      <c r="BOA13" s="238"/>
      <c r="BOB13" s="238"/>
      <c r="BOC13" s="238"/>
      <c r="BOD13" s="238"/>
      <c r="BOE13" s="238"/>
      <c r="BOF13" s="238"/>
      <c r="BOG13" s="238"/>
      <c r="BOH13" s="238"/>
      <c r="BOI13" s="238"/>
      <c r="BOJ13" s="238"/>
      <c r="BOK13" s="238"/>
      <c r="BOL13" s="238"/>
      <c r="BOM13" s="238"/>
      <c r="BON13" s="238"/>
      <c r="BOO13" s="238"/>
      <c r="BOP13" s="238"/>
      <c r="BOQ13" s="238"/>
      <c r="BOR13" s="238"/>
      <c r="BOS13" s="238"/>
      <c r="BOT13" s="238"/>
      <c r="BOU13" s="238"/>
      <c r="BOV13" s="238"/>
      <c r="BOW13" s="238"/>
      <c r="BOX13" s="238"/>
      <c r="BOY13" s="238"/>
      <c r="BOZ13" s="238"/>
      <c r="BPA13" s="238"/>
      <c r="BPB13" s="238"/>
      <c r="BPC13" s="238"/>
      <c r="BPD13" s="238"/>
      <c r="BPE13" s="238"/>
      <c r="BPF13" s="238"/>
      <c r="BPG13" s="238"/>
      <c r="BPH13" s="238"/>
      <c r="BPI13" s="238"/>
      <c r="BPJ13" s="238"/>
      <c r="BPK13" s="238"/>
      <c r="BPL13" s="238"/>
      <c r="BPM13" s="238"/>
      <c r="BPN13" s="238"/>
      <c r="BPO13" s="238"/>
      <c r="BPP13" s="238"/>
      <c r="BPQ13" s="238"/>
      <c r="BPR13" s="238"/>
      <c r="BPS13" s="238"/>
      <c r="BPT13" s="238"/>
      <c r="BPU13" s="238"/>
      <c r="BPV13" s="238"/>
      <c r="BPW13" s="238"/>
      <c r="BPX13" s="238"/>
      <c r="BPY13" s="238"/>
      <c r="BPZ13" s="238"/>
      <c r="BQA13" s="238"/>
      <c r="BQB13" s="238"/>
      <c r="BQC13" s="238"/>
      <c r="BQD13" s="238"/>
      <c r="BQE13" s="238"/>
      <c r="BQF13" s="238"/>
      <c r="BQG13" s="238"/>
      <c r="BQH13" s="238"/>
      <c r="BQI13" s="238"/>
      <c r="BQJ13" s="238"/>
      <c r="BQK13" s="238"/>
      <c r="BQL13" s="238"/>
      <c r="BQM13" s="238"/>
      <c r="BQN13" s="238"/>
      <c r="BQO13" s="238"/>
      <c r="BQP13" s="238"/>
      <c r="BQQ13" s="238"/>
      <c r="BQR13" s="238"/>
      <c r="BQS13" s="238"/>
      <c r="BQT13" s="238"/>
      <c r="BQU13" s="238"/>
      <c r="BQV13" s="238"/>
      <c r="BQW13" s="238"/>
      <c r="BQX13" s="238"/>
      <c r="BQY13" s="238"/>
      <c r="BQZ13" s="238"/>
      <c r="BRA13" s="238"/>
      <c r="BRB13" s="238"/>
      <c r="BRC13" s="238"/>
      <c r="BRD13" s="238"/>
      <c r="BRE13" s="238"/>
      <c r="BRF13" s="238"/>
      <c r="BRG13" s="238"/>
      <c r="BRH13" s="238"/>
      <c r="BRI13" s="238"/>
      <c r="BRJ13" s="238"/>
      <c r="BRK13" s="238"/>
      <c r="BRL13" s="238"/>
      <c r="BRM13" s="238"/>
      <c r="BRN13" s="238"/>
      <c r="BRO13" s="238"/>
      <c r="BRP13" s="238"/>
      <c r="BRQ13" s="238"/>
      <c r="BRR13" s="238"/>
      <c r="BRS13" s="238"/>
      <c r="BRT13" s="238"/>
      <c r="BRU13" s="238"/>
      <c r="BRV13" s="238"/>
      <c r="BRW13" s="238"/>
      <c r="BRX13" s="238"/>
      <c r="BRY13" s="238"/>
      <c r="BRZ13" s="238"/>
      <c r="BSA13" s="238"/>
      <c r="BSB13" s="238"/>
      <c r="BSC13" s="238"/>
      <c r="BSD13" s="238"/>
      <c r="BSE13" s="238"/>
      <c r="BSF13" s="238"/>
      <c r="BSG13" s="238"/>
      <c r="BSH13" s="238"/>
      <c r="BSI13" s="238"/>
      <c r="BSJ13" s="238"/>
      <c r="BSK13" s="238"/>
      <c r="BSL13" s="238"/>
      <c r="BSM13" s="238"/>
      <c r="BSN13" s="238"/>
      <c r="BSO13" s="238"/>
      <c r="BSP13" s="238"/>
      <c r="BSQ13" s="238"/>
      <c r="BSR13" s="238"/>
      <c r="BSS13" s="238"/>
      <c r="BST13" s="238"/>
      <c r="BSU13" s="238"/>
      <c r="BSV13" s="238"/>
      <c r="BSW13" s="238"/>
      <c r="BSX13" s="238"/>
      <c r="BSY13" s="238"/>
      <c r="BSZ13" s="238"/>
      <c r="BTA13" s="238"/>
      <c r="BTB13" s="238"/>
      <c r="BTC13" s="238"/>
      <c r="BTD13" s="238"/>
      <c r="BTE13" s="238"/>
      <c r="BTF13" s="238"/>
      <c r="BTG13" s="238"/>
      <c r="BTH13" s="238"/>
      <c r="BTI13" s="238"/>
      <c r="BTJ13" s="238"/>
      <c r="BTK13" s="238"/>
      <c r="BTL13" s="238"/>
      <c r="BTM13" s="238"/>
      <c r="BTN13" s="238"/>
      <c r="BTO13" s="238"/>
      <c r="BTP13" s="238"/>
      <c r="BTQ13" s="238"/>
      <c r="BTR13" s="238"/>
      <c r="BTS13" s="238"/>
      <c r="BTT13" s="238"/>
      <c r="BTU13" s="238"/>
      <c r="BTV13" s="238"/>
      <c r="BTW13" s="238"/>
      <c r="BTX13" s="238"/>
      <c r="BTY13" s="238"/>
      <c r="BTZ13" s="238"/>
      <c r="BUA13" s="238"/>
      <c r="BUB13" s="238"/>
      <c r="BUC13" s="238"/>
      <c r="BUD13" s="238"/>
      <c r="BUE13" s="238"/>
      <c r="BUF13" s="238"/>
      <c r="BUG13" s="238"/>
      <c r="BUH13" s="238"/>
      <c r="BUI13" s="238"/>
      <c r="BUJ13" s="238"/>
      <c r="BUK13" s="238"/>
      <c r="BUL13" s="238"/>
      <c r="BUM13" s="238"/>
      <c r="BUN13" s="238"/>
      <c r="BUO13" s="238"/>
      <c r="BUP13" s="238"/>
      <c r="BUQ13" s="238"/>
      <c r="BUR13" s="238"/>
      <c r="BUS13" s="238"/>
      <c r="BUT13" s="238"/>
      <c r="BUU13" s="238"/>
      <c r="BUV13" s="238"/>
      <c r="BUW13" s="238"/>
      <c r="BUX13" s="238"/>
      <c r="BUY13" s="238"/>
      <c r="BUZ13" s="238"/>
      <c r="BVA13" s="238"/>
      <c r="BVB13" s="238"/>
      <c r="BVC13" s="238"/>
      <c r="BVD13" s="238"/>
      <c r="BVE13" s="238"/>
      <c r="BVF13" s="238"/>
      <c r="BVG13" s="238"/>
      <c r="BVH13" s="238"/>
      <c r="BVI13" s="238"/>
      <c r="BVJ13" s="238"/>
      <c r="BVK13" s="238"/>
      <c r="BVL13" s="238"/>
      <c r="BVM13" s="238"/>
      <c r="BVN13" s="238"/>
      <c r="BVO13" s="238"/>
      <c r="BVP13" s="238"/>
      <c r="BVQ13" s="238"/>
      <c r="BVR13" s="238"/>
      <c r="BVS13" s="238"/>
      <c r="BVT13" s="238"/>
      <c r="BVU13" s="238"/>
      <c r="BVV13" s="238"/>
      <c r="BVW13" s="238"/>
      <c r="BVX13" s="238"/>
      <c r="BVY13" s="238"/>
      <c r="BVZ13" s="238"/>
      <c r="BWA13" s="238"/>
      <c r="BWB13" s="238"/>
      <c r="BWC13" s="238"/>
      <c r="BWD13" s="238"/>
      <c r="BWE13" s="238"/>
      <c r="BWF13" s="238"/>
      <c r="BWG13" s="238"/>
      <c r="BWH13" s="238"/>
      <c r="BWI13" s="238"/>
      <c r="BWJ13" s="238"/>
      <c r="BWK13" s="238"/>
      <c r="BWL13" s="238"/>
      <c r="BWM13" s="238"/>
      <c r="BWN13" s="238"/>
      <c r="BWO13" s="238"/>
      <c r="BWP13" s="238"/>
      <c r="BWQ13" s="238"/>
      <c r="BWR13" s="238"/>
      <c r="BWS13" s="238"/>
      <c r="BWT13" s="238"/>
      <c r="BWU13" s="238"/>
      <c r="BWV13" s="238"/>
      <c r="BWW13" s="238"/>
      <c r="BWX13" s="238"/>
      <c r="BWY13" s="238"/>
      <c r="BWZ13" s="238"/>
      <c r="BXA13" s="238"/>
      <c r="BXB13" s="238"/>
      <c r="BXC13" s="238"/>
      <c r="BXD13" s="238"/>
      <c r="BXE13" s="238"/>
      <c r="BXF13" s="238"/>
      <c r="BXG13" s="238"/>
      <c r="BXH13" s="238"/>
      <c r="BXI13" s="238"/>
      <c r="BXJ13" s="238"/>
      <c r="BXK13" s="238"/>
      <c r="BXL13" s="238"/>
      <c r="BXM13" s="238"/>
      <c r="BXN13" s="238"/>
      <c r="BXO13" s="238"/>
      <c r="BXP13" s="238"/>
      <c r="BXQ13" s="238"/>
      <c r="BXR13" s="238"/>
      <c r="BXS13" s="238"/>
      <c r="BXT13" s="238"/>
      <c r="BXU13" s="238"/>
      <c r="BXV13" s="238"/>
      <c r="BXW13" s="238"/>
      <c r="BXX13" s="238"/>
      <c r="BXY13" s="238"/>
      <c r="BXZ13" s="238"/>
      <c r="BYA13" s="238"/>
      <c r="BYB13" s="238"/>
      <c r="BYC13" s="238"/>
      <c r="BYD13" s="238"/>
      <c r="BYE13" s="238"/>
      <c r="BYF13" s="238"/>
      <c r="BYG13" s="238"/>
      <c r="BYH13" s="238"/>
      <c r="BYI13" s="238"/>
      <c r="BYJ13" s="238"/>
      <c r="BYK13" s="238"/>
      <c r="BYL13" s="238"/>
      <c r="BYM13" s="238"/>
      <c r="BYN13" s="238"/>
      <c r="BYO13" s="238"/>
      <c r="BYP13" s="238"/>
      <c r="BYQ13" s="238"/>
      <c r="BYR13" s="238"/>
      <c r="BYS13" s="238"/>
      <c r="BYT13" s="238"/>
      <c r="BYU13" s="238"/>
      <c r="BYV13" s="238"/>
      <c r="BYW13" s="238"/>
      <c r="BYX13" s="238"/>
      <c r="BYY13" s="238"/>
      <c r="BYZ13" s="238"/>
      <c r="BZA13" s="238"/>
      <c r="BZB13" s="238"/>
      <c r="BZC13" s="238"/>
      <c r="BZD13" s="238"/>
      <c r="BZE13" s="238"/>
      <c r="BZF13" s="238"/>
      <c r="BZG13" s="238"/>
      <c r="BZH13" s="238"/>
      <c r="BZI13" s="238"/>
      <c r="BZJ13" s="238"/>
      <c r="BZK13" s="238"/>
      <c r="BZL13" s="238"/>
      <c r="BZM13" s="238"/>
      <c r="BZN13" s="238"/>
      <c r="BZO13" s="238"/>
      <c r="BZP13" s="238"/>
      <c r="BZQ13" s="238"/>
      <c r="BZR13" s="238"/>
      <c r="BZS13" s="238"/>
      <c r="BZT13" s="238"/>
      <c r="BZU13" s="238"/>
      <c r="BZV13" s="238"/>
      <c r="BZW13" s="238"/>
      <c r="BZX13" s="238"/>
      <c r="BZY13" s="238"/>
      <c r="BZZ13" s="238"/>
      <c r="CAA13" s="238"/>
      <c r="CAB13" s="238"/>
      <c r="CAC13" s="238"/>
      <c r="CAD13" s="238"/>
      <c r="CAE13" s="238"/>
      <c r="CAF13" s="238"/>
      <c r="CAG13" s="238"/>
      <c r="CAH13" s="238"/>
      <c r="CAI13" s="238"/>
      <c r="CAJ13" s="238"/>
      <c r="CAK13" s="238"/>
      <c r="CAL13" s="238"/>
      <c r="CAM13" s="238"/>
      <c r="CAN13" s="238"/>
      <c r="CAO13" s="238"/>
      <c r="CAP13" s="238"/>
      <c r="CAQ13" s="238"/>
      <c r="CAR13" s="238"/>
      <c r="CAS13" s="238"/>
      <c r="CAT13" s="238"/>
      <c r="CAU13" s="238"/>
      <c r="CAV13" s="238"/>
      <c r="CAW13" s="238"/>
      <c r="CAX13" s="238"/>
      <c r="CAY13" s="238"/>
      <c r="CAZ13" s="238"/>
      <c r="CBA13" s="238"/>
      <c r="CBB13" s="238"/>
      <c r="CBC13" s="238"/>
      <c r="CBD13" s="238"/>
      <c r="CBE13" s="238"/>
      <c r="CBF13" s="238"/>
      <c r="CBG13" s="238"/>
      <c r="CBH13" s="238"/>
      <c r="CBI13" s="238"/>
      <c r="CBJ13" s="238"/>
      <c r="CBK13" s="238"/>
      <c r="CBL13" s="238"/>
      <c r="CBM13" s="238"/>
      <c r="CBN13" s="238"/>
      <c r="CBO13" s="238"/>
      <c r="CBP13" s="238"/>
      <c r="CBQ13" s="238"/>
      <c r="CBR13" s="238"/>
      <c r="CBS13" s="238"/>
      <c r="CBT13" s="238"/>
      <c r="CBU13" s="238"/>
      <c r="CBV13" s="238"/>
      <c r="CBW13" s="238"/>
      <c r="CBX13" s="238"/>
      <c r="CBY13" s="238"/>
      <c r="CBZ13" s="238"/>
      <c r="CCA13" s="238"/>
      <c r="CCB13" s="238"/>
      <c r="CCC13" s="238"/>
      <c r="CCD13" s="238"/>
      <c r="CCE13" s="238"/>
      <c r="CCF13" s="238"/>
      <c r="CCG13" s="238"/>
      <c r="CCH13" s="238"/>
      <c r="CCI13" s="238"/>
      <c r="CCJ13" s="238"/>
      <c r="CCK13" s="238"/>
      <c r="CCL13" s="238"/>
      <c r="CCM13" s="238"/>
      <c r="CCN13" s="238"/>
      <c r="CCO13" s="238"/>
      <c r="CCP13" s="238"/>
      <c r="CCQ13" s="238"/>
      <c r="CCR13" s="238"/>
      <c r="CCS13" s="238"/>
      <c r="CCT13" s="238"/>
      <c r="CCU13" s="238"/>
      <c r="CCV13" s="238"/>
      <c r="CCW13" s="238"/>
      <c r="CCX13" s="238"/>
      <c r="CCY13" s="238"/>
      <c r="CCZ13" s="238"/>
      <c r="CDA13" s="238"/>
      <c r="CDB13" s="238"/>
      <c r="CDC13" s="238"/>
      <c r="CDD13" s="238"/>
      <c r="CDE13" s="238"/>
      <c r="CDF13" s="238"/>
      <c r="CDG13" s="238"/>
      <c r="CDH13" s="238"/>
      <c r="CDI13" s="238"/>
      <c r="CDJ13" s="238"/>
      <c r="CDK13" s="238"/>
      <c r="CDL13" s="238"/>
      <c r="CDM13" s="238"/>
      <c r="CDN13" s="238"/>
      <c r="CDO13" s="238"/>
      <c r="CDP13" s="238"/>
      <c r="CDQ13" s="238"/>
      <c r="CDR13" s="238"/>
      <c r="CDS13" s="238"/>
      <c r="CDT13" s="238"/>
      <c r="CDU13" s="238"/>
      <c r="CDV13" s="238"/>
      <c r="CDW13" s="238"/>
      <c r="CDX13" s="238"/>
      <c r="CDY13" s="238"/>
      <c r="CDZ13" s="238"/>
      <c r="CEA13" s="238"/>
      <c r="CEB13" s="238"/>
      <c r="CEC13" s="238"/>
      <c r="CED13" s="238"/>
      <c r="CEE13" s="238"/>
      <c r="CEF13" s="238"/>
      <c r="CEG13" s="238"/>
      <c r="CEH13" s="238"/>
      <c r="CEI13" s="238"/>
      <c r="CEJ13" s="238"/>
      <c r="CEK13" s="238"/>
      <c r="CEL13" s="238"/>
      <c r="CEM13" s="238"/>
      <c r="CEN13" s="238"/>
      <c r="CEO13" s="238"/>
      <c r="CEP13" s="238"/>
      <c r="CEQ13" s="238"/>
      <c r="CER13" s="238"/>
      <c r="CES13" s="238"/>
      <c r="CET13" s="238"/>
      <c r="CEU13" s="238"/>
      <c r="CEV13" s="238"/>
      <c r="CEW13" s="238"/>
      <c r="CEX13" s="238"/>
      <c r="CEY13" s="238"/>
      <c r="CEZ13" s="238"/>
      <c r="CFA13" s="238"/>
      <c r="CFB13" s="238"/>
      <c r="CFC13" s="238"/>
      <c r="CFD13" s="238"/>
      <c r="CFE13" s="238"/>
      <c r="CFF13" s="238"/>
      <c r="CFG13" s="238"/>
      <c r="CFH13" s="238"/>
      <c r="CFI13" s="238"/>
      <c r="CFJ13" s="238"/>
      <c r="CFK13" s="238"/>
      <c r="CFL13" s="238"/>
      <c r="CFM13" s="238"/>
      <c r="CFN13" s="238"/>
      <c r="CFO13" s="238"/>
      <c r="CFP13" s="238"/>
      <c r="CFQ13" s="238"/>
      <c r="CFR13" s="238"/>
      <c r="CFS13" s="238"/>
      <c r="CFT13" s="238"/>
      <c r="CFU13" s="238"/>
      <c r="CFV13" s="238"/>
      <c r="CFW13" s="238"/>
      <c r="CFX13" s="238"/>
      <c r="CFY13" s="238"/>
      <c r="CFZ13" s="238"/>
      <c r="CGA13" s="238"/>
      <c r="CGB13" s="238"/>
      <c r="CGC13" s="238"/>
      <c r="CGD13" s="238"/>
      <c r="CGE13" s="238"/>
      <c r="CGF13" s="238"/>
      <c r="CGG13" s="238"/>
      <c r="CGH13" s="238"/>
      <c r="CGI13" s="238"/>
      <c r="CGJ13" s="238"/>
      <c r="CGK13" s="238"/>
      <c r="CGL13" s="238"/>
      <c r="CGM13" s="238"/>
      <c r="CGN13" s="238"/>
      <c r="CGO13" s="238"/>
      <c r="CGP13" s="238"/>
      <c r="CGQ13" s="238"/>
      <c r="CGR13" s="238"/>
      <c r="CGS13" s="238"/>
      <c r="CGT13" s="238"/>
      <c r="CGU13" s="238"/>
      <c r="CGV13" s="238"/>
      <c r="CGW13" s="238"/>
      <c r="CGX13" s="238"/>
      <c r="CGY13" s="238"/>
      <c r="CGZ13" s="238"/>
      <c r="CHA13" s="238"/>
      <c r="CHB13" s="238"/>
      <c r="CHC13" s="238"/>
      <c r="CHD13" s="238"/>
      <c r="CHE13" s="238"/>
      <c r="CHF13" s="238"/>
      <c r="CHG13" s="238"/>
      <c r="CHH13" s="238"/>
      <c r="CHI13" s="238"/>
      <c r="CHJ13" s="238"/>
      <c r="CHK13" s="238"/>
      <c r="CHL13" s="238"/>
      <c r="CHM13" s="238"/>
      <c r="CHN13" s="238"/>
      <c r="CHO13" s="238"/>
      <c r="CHP13" s="238"/>
      <c r="CHQ13" s="238"/>
      <c r="CHR13" s="238"/>
      <c r="CHS13" s="238"/>
      <c r="CHT13" s="238"/>
      <c r="CHU13" s="238"/>
      <c r="CHV13" s="238"/>
      <c r="CHW13" s="238"/>
      <c r="CHX13" s="238"/>
      <c r="CHY13" s="238"/>
      <c r="CHZ13" s="238"/>
      <c r="CIA13" s="238"/>
      <c r="CIB13" s="238"/>
      <c r="CIC13" s="238"/>
      <c r="CID13" s="238"/>
      <c r="CIE13" s="238"/>
      <c r="CIF13" s="238"/>
      <c r="CIG13" s="238"/>
      <c r="CIH13" s="238"/>
      <c r="CII13" s="238"/>
      <c r="CIJ13" s="238"/>
      <c r="CIK13" s="238"/>
      <c r="CIL13" s="238"/>
      <c r="CIM13" s="238"/>
      <c r="CIN13" s="238"/>
      <c r="CIO13" s="238"/>
      <c r="CIP13" s="238"/>
      <c r="CIQ13" s="238"/>
      <c r="CIR13" s="238"/>
      <c r="CIS13" s="238"/>
      <c r="CIT13" s="238"/>
      <c r="CIU13" s="238"/>
      <c r="CIV13" s="238"/>
      <c r="CIW13" s="238"/>
      <c r="CIX13" s="238"/>
      <c r="CIY13" s="238"/>
      <c r="CIZ13" s="238"/>
      <c r="CJA13" s="238"/>
      <c r="CJB13" s="238"/>
      <c r="CJC13" s="238"/>
      <c r="CJD13" s="238"/>
      <c r="CJE13" s="238"/>
      <c r="CJF13" s="238"/>
      <c r="CJG13" s="238"/>
      <c r="CJH13" s="238"/>
      <c r="CJI13" s="238"/>
      <c r="CJJ13" s="238"/>
      <c r="CJK13" s="238"/>
      <c r="CJL13" s="238"/>
      <c r="CJM13" s="238"/>
      <c r="CJN13" s="238"/>
      <c r="CJO13" s="238"/>
      <c r="CJP13" s="238"/>
      <c r="CJQ13" s="238"/>
      <c r="CJR13" s="238"/>
      <c r="CJS13" s="238"/>
      <c r="CJT13" s="238"/>
      <c r="CJU13" s="238"/>
      <c r="CJV13" s="238"/>
      <c r="CJW13" s="238"/>
      <c r="CJX13" s="238"/>
      <c r="CJY13" s="238"/>
      <c r="CJZ13" s="238"/>
      <c r="CKA13" s="238"/>
      <c r="CKB13" s="238"/>
      <c r="CKC13" s="238"/>
      <c r="CKD13" s="238"/>
      <c r="CKE13" s="238"/>
      <c r="CKF13" s="238"/>
      <c r="CKG13" s="238"/>
      <c r="CKH13" s="238"/>
      <c r="CKI13" s="238"/>
      <c r="CKJ13" s="238"/>
      <c r="CKK13" s="238"/>
      <c r="CKL13" s="238"/>
      <c r="CKM13" s="238"/>
      <c r="CKN13" s="238"/>
      <c r="CKO13" s="238"/>
      <c r="CKP13" s="238"/>
      <c r="CKQ13" s="238"/>
      <c r="CKR13" s="238"/>
      <c r="CKS13" s="238"/>
      <c r="CKT13" s="238"/>
      <c r="CKU13" s="238"/>
      <c r="CKV13" s="238"/>
      <c r="CKW13" s="238"/>
      <c r="CKX13" s="238"/>
      <c r="CKY13" s="238"/>
      <c r="CKZ13" s="238"/>
      <c r="CLA13" s="238"/>
      <c r="CLB13" s="238"/>
      <c r="CLC13" s="238"/>
      <c r="CLD13" s="238"/>
      <c r="CLE13" s="238"/>
      <c r="CLF13" s="238"/>
      <c r="CLG13" s="238"/>
      <c r="CLH13" s="238"/>
      <c r="CLI13" s="238"/>
      <c r="CLJ13" s="238"/>
      <c r="CLK13" s="238"/>
      <c r="CLL13" s="238"/>
      <c r="CLM13" s="238"/>
      <c r="CLN13" s="238"/>
      <c r="CLO13" s="238"/>
      <c r="CLP13" s="238"/>
      <c r="CLQ13" s="238"/>
      <c r="CLR13" s="238"/>
      <c r="CLS13" s="238"/>
      <c r="CLT13" s="238"/>
      <c r="CLU13" s="238"/>
      <c r="CLV13" s="238"/>
      <c r="CLW13" s="238"/>
      <c r="CLX13" s="238"/>
      <c r="CLY13" s="238"/>
      <c r="CLZ13" s="238"/>
      <c r="CMA13" s="238"/>
      <c r="CMB13" s="238"/>
      <c r="CMC13" s="238"/>
      <c r="CMD13" s="238"/>
      <c r="CME13" s="238"/>
      <c r="CMF13" s="238"/>
      <c r="CMG13" s="238"/>
      <c r="CMH13" s="238"/>
      <c r="CMI13" s="238"/>
      <c r="CMJ13" s="238"/>
      <c r="CMK13" s="238"/>
      <c r="CML13" s="238"/>
      <c r="CMM13" s="238"/>
      <c r="CMN13" s="238"/>
      <c r="CMO13" s="238"/>
      <c r="CMP13" s="238"/>
      <c r="CMQ13" s="238"/>
      <c r="CMR13" s="238"/>
      <c r="CMS13" s="238"/>
      <c r="CMT13" s="238"/>
      <c r="CMU13" s="238"/>
      <c r="CMV13" s="238"/>
      <c r="CMW13" s="238"/>
      <c r="CMX13" s="238"/>
      <c r="CMY13" s="238"/>
      <c r="CMZ13" s="238"/>
      <c r="CNA13" s="238"/>
      <c r="CNB13" s="238"/>
      <c r="CNC13" s="238"/>
      <c r="CND13" s="238"/>
      <c r="CNE13" s="238"/>
      <c r="CNF13" s="238"/>
      <c r="CNG13" s="238"/>
      <c r="CNH13" s="238"/>
      <c r="CNI13" s="238"/>
      <c r="CNJ13" s="238"/>
      <c r="CNK13" s="238"/>
      <c r="CNL13" s="238"/>
      <c r="CNM13" s="238"/>
      <c r="CNN13" s="238"/>
      <c r="CNO13" s="238"/>
      <c r="CNP13" s="238"/>
      <c r="CNQ13" s="238"/>
      <c r="CNR13" s="238"/>
      <c r="CNS13" s="238"/>
      <c r="CNT13" s="238"/>
      <c r="CNU13" s="238"/>
      <c r="CNV13" s="238"/>
      <c r="CNW13" s="238"/>
      <c r="CNX13" s="238"/>
      <c r="CNY13" s="238"/>
      <c r="CNZ13" s="238"/>
      <c r="COA13" s="238"/>
      <c r="COB13" s="238"/>
      <c r="COC13" s="238"/>
      <c r="COD13" s="238"/>
      <c r="COE13" s="238"/>
      <c r="COF13" s="238"/>
      <c r="COG13" s="238"/>
      <c r="COH13" s="238"/>
      <c r="COI13" s="238"/>
      <c r="COJ13" s="238"/>
      <c r="COK13" s="238"/>
      <c r="COL13" s="238"/>
      <c r="COM13" s="238"/>
      <c r="CON13" s="238"/>
      <c r="COO13" s="238"/>
      <c r="COP13" s="238"/>
      <c r="COQ13" s="238"/>
      <c r="COR13" s="238"/>
      <c r="COS13" s="238"/>
      <c r="COT13" s="238"/>
      <c r="COU13" s="238"/>
      <c r="COV13" s="238"/>
      <c r="COW13" s="238"/>
      <c r="COX13" s="238"/>
      <c r="COY13" s="238"/>
      <c r="COZ13" s="238"/>
      <c r="CPA13" s="238"/>
      <c r="CPB13" s="238"/>
      <c r="CPC13" s="238"/>
      <c r="CPD13" s="238"/>
      <c r="CPE13" s="238"/>
      <c r="CPF13" s="238"/>
      <c r="CPG13" s="238"/>
      <c r="CPH13" s="238"/>
      <c r="CPI13" s="238"/>
      <c r="CPJ13" s="238"/>
      <c r="CPK13" s="238"/>
      <c r="CPL13" s="238"/>
      <c r="CPM13" s="238"/>
      <c r="CPN13" s="238"/>
      <c r="CPO13" s="238"/>
      <c r="CPP13" s="238"/>
      <c r="CPQ13" s="238"/>
      <c r="CPR13" s="238"/>
      <c r="CPS13" s="238"/>
      <c r="CPT13" s="238"/>
      <c r="CPU13" s="238"/>
      <c r="CPV13" s="238"/>
      <c r="CPW13" s="238"/>
      <c r="CPX13" s="238"/>
      <c r="CPY13" s="238"/>
      <c r="CPZ13" s="238"/>
      <c r="CQA13" s="238"/>
      <c r="CQB13" s="238"/>
      <c r="CQC13" s="238"/>
      <c r="CQD13" s="238"/>
      <c r="CQE13" s="238"/>
      <c r="CQF13" s="238"/>
      <c r="CQG13" s="238"/>
      <c r="CQH13" s="238"/>
      <c r="CQI13" s="238"/>
      <c r="CQJ13" s="238"/>
      <c r="CQK13" s="238"/>
      <c r="CQL13" s="238"/>
      <c r="CQM13" s="238"/>
      <c r="CQN13" s="238"/>
      <c r="CQO13" s="238"/>
      <c r="CQP13" s="238"/>
      <c r="CQQ13" s="238"/>
      <c r="CQR13" s="238"/>
      <c r="CQS13" s="238"/>
      <c r="CQT13" s="238"/>
      <c r="CQU13" s="238"/>
      <c r="CQV13" s="238"/>
      <c r="CQW13" s="238"/>
      <c r="CQX13" s="238"/>
      <c r="CQY13" s="238"/>
      <c r="CQZ13" s="238"/>
      <c r="CRA13" s="238"/>
      <c r="CRB13" s="238"/>
      <c r="CRC13" s="238"/>
      <c r="CRD13" s="238"/>
      <c r="CRE13" s="238"/>
      <c r="CRF13" s="238"/>
      <c r="CRG13" s="238"/>
      <c r="CRH13" s="238"/>
      <c r="CRI13" s="238"/>
      <c r="CRJ13" s="238"/>
      <c r="CRK13" s="238"/>
      <c r="CRL13" s="238"/>
      <c r="CRM13" s="238"/>
      <c r="CRN13" s="238"/>
      <c r="CRO13" s="238"/>
      <c r="CRP13" s="238"/>
      <c r="CRQ13" s="238"/>
      <c r="CRR13" s="238"/>
      <c r="CRS13" s="238"/>
      <c r="CRT13" s="238"/>
      <c r="CRU13" s="238"/>
      <c r="CRV13" s="238"/>
      <c r="CRW13" s="238"/>
      <c r="CRX13" s="238"/>
      <c r="CRY13" s="238"/>
      <c r="CRZ13" s="238"/>
      <c r="CSA13" s="238"/>
      <c r="CSB13" s="238"/>
      <c r="CSC13" s="238"/>
      <c r="CSD13" s="238"/>
      <c r="CSE13" s="238"/>
      <c r="CSF13" s="238"/>
      <c r="CSG13" s="238"/>
      <c r="CSH13" s="238"/>
      <c r="CSI13" s="238"/>
      <c r="CSJ13" s="238"/>
      <c r="CSK13" s="238"/>
      <c r="CSL13" s="238"/>
      <c r="CSM13" s="238"/>
      <c r="CSN13" s="238"/>
      <c r="CSO13" s="238"/>
      <c r="CSP13" s="238"/>
      <c r="CSQ13" s="238"/>
      <c r="CSR13" s="238"/>
      <c r="CSS13" s="238"/>
      <c r="CST13" s="238"/>
      <c r="CSU13" s="238"/>
      <c r="CSV13" s="238"/>
      <c r="CSW13" s="238"/>
      <c r="CSX13" s="238"/>
      <c r="CSY13" s="238"/>
      <c r="CSZ13" s="238"/>
      <c r="CTA13" s="238"/>
      <c r="CTB13" s="238"/>
      <c r="CTC13" s="238"/>
      <c r="CTD13" s="238"/>
      <c r="CTE13" s="238"/>
      <c r="CTF13" s="238"/>
      <c r="CTG13" s="238"/>
      <c r="CTH13" s="238"/>
      <c r="CTI13" s="238"/>
      <c r="CTJ13" s="238"/>
      <c r="CTK13" s="238"/>
      <c r="CTL13" s="238"/>
      <c r="CTM13" s="238"/>
      <c r="CTN13" s="238"/>
      <c r="CTO13" s="238"/>
      <c r="CTP13" s="238"/>
      <c r="CTQ13" s="238"/>
      <c r="CTR13" s="238"/>
      <c r="CTS13" s="238"/>
      <c r="CTT13" s="238"/>
      <c r="CTU13" s="238"/>
      <c r="CTV13" s="238"/>
      <c r="CTW13" s="238"/>
      <c r="CTX13" s="238"/>
      <c r="CTY13" s="238"/>
      <c r="CTZ13" s="238"/>
      <c r="CUA13" s="238"/>
      <c r="CUB13" s="238"/>
      <c r="CUC13" s="238"/>
      <c r="CUD13" s="238"/>
      <c r="CUE13" s="238"/>
      <c r="CUF13" s="238"/>
      <c r="CUG13" s="238"/>
      <c r="CUH13" s="238"/>
      <c r="CUI13" s="238"/>
      <c r="CUJ13" s="238"/>
      <c r="CUK13" s="238"/>
      <c r="CUL13" s="238"/>
      <c r="CUM13" s="238"/>
      <c r="CUN13" s="238"/>
      <c r="CUO13" s="238"/>
      <c r="CUP13" s="238"/>
      <c r="CUQ13" s="238"/>
      <c r="CUR13" s="238"/>
      <c r="CUS13" s="238"/>
      <c r="CUT13" s="238"/>
      <c r="CUU13" s="238"/>
      <c r="CUV13" s="238"/>
      <c r="CUW13" s="238"/>
      <c r="CUX13" s="238"/>
      <c r="CUY13" s="238"/>
      <c r="CUZ13" s="238"/>
      <c r="CVA13" s="238"/>
      <c r="CVB13" s="238"/>
      <c r="CVC13" s="238"/>
      <c r="CVD13" s="238"/>
      <c r="CVE13" s="238"/>
      <c r="CVF13" s="238"/>
      <c r="CVG13" s="238"/>
      <c r="CVH13" s="238"/>
      <c r="CVI13" s="238"/>
      <c r="CVJ13" s="238"/>
      <c r="CVK13" s="238"/>
      <c r="CVL13" s="238"/>
      <c r="CVM13" s="238"/>
      <c r="CVN13" s="238"/>
      <c r="CVO13" s="238"/>
      <c r="CVP13" s="238"/>
      <c r="CVQ13" s="238"/>
      <c r="CVR13" s="238"/>
      <c r="CVS13" s="238"/>
      <c r="CVT13" s="238"/>
      <c r="CVU13" s="238"/>
      <c r="CVV13" s="238"/>
      <c r="CVW13" s="238"/>
      <c r="CVX13" s="238"/>
      <c r="CVY13" s="238"/>
      <c r="CVZ13" s="238"/>
      <c r="CWA13" s="238"/>
      <c r="CWB13" s="238"/>
      <c r="CWC13" s="238"/>
      <c r="CWD13" s="238"/>
      <c r="CWE13" s="238"/>
      <c r="CWF13" s="238"/>
      <c r="CWG13" s="238"/>
      <c r="CWH13" s="238"/>
      <c r="CWI13" s="238"/>
      <c r="CWJ13" s="238"/>
      <c r="CWK13" s="238"/>
      <c r="CWL13" s="238"/>
      <c r="CWM13" s="238"/>
      <c r="CWN13" s="238"/>
      <c r="CWO13" s="238"/>
      <c r="CWP13" s="238"/>
      <c r="CWQ13" s="238"/>
      <c r="CWR13" s="238"/>
      <c r="CWS13" s="238"/>
      <c r="CWT13" s="238"/>
      <c r="CWU13" s="238"/>
      <c r="CWV13" s="238"/>
      <c r="CWW13" s="238"/>
      <c r="CWX13" s="238"/>
      <c r="CWY13" s="238"/>
      <c r="CWZ13" s="238"/>
      <c r="CXA13" s="238"/>
      <c r="CXB13" s="238"/>
      <c r="CXC13" s="238"/>
      <c r="CXD13" s="238"/>
      <c r="CXE13" s="238"/>
      <c r="CXF13" s="238"/>
      <c r="CXG13" s="238"/>
      <c r="CXH13" s="238"/>
      <c r="CXI13" s="238"/>
      <c r="CXJ13" s="238"/>
      <c r="CXK13" s="238"/>
      <c r="CXL13" s="238"/>
      <c r="CXM13" s="238"/>
      <c r="CXN13" s="238"/>
      <c r="CXO13" s="238"/>
      <c r="CXP13" s="238"/>
      <c r="CXQ13" s="238"/>
      <c r="CXR13" s="238"/>
      <c r="CXS13" s="238"/>
      <c r="CXT13" s="238"/>
      <c r="CXU13" s="238"/>
      <c r="CXV13" s="238"/>
      <c r="CXW13" s="238"/>
      <c r="CXX13" s="238"/>
      <c r="CXY13" s="238"/>
      <c r="CXZ13" s="238"/>
      <c r="CYA13" s="238"/>
      <c r="CYB13" s="238"/>
      <c r="CYC13" s="238"/>
      <c r="CYD13" s="238"/>
      <c r="CYE13" s="238"/>
      <c r="CYF13" s="238"/>
      <c r="CYG13" s="238"/>
      <c r="CYH13" s="238"/>
      <c r="CYI13" s="238"/>
      <c r="CYJ13" s="238"/>
      <c r="CYK13" s="238"/>
      <c r="CYL13" s="238"/>
      <c r="CYM13" s="238"/>
      <c r="CYN13" s="238"/>
      <c r="CYO13" s="238"/>
      <c r="CYP13" s="238"/>
      <c r="CYQ13" s="238"/>
      <c r="CYR13" s="238"/>
      <c r="CYS13" s="238"/>
      <c r="CYT13" s="238"/>
      <c r="CYU13" s="238"/>
      <c r="CYV13" s="238"/>
      <c r="CYW13" s="238"/>
      <c r="CYX13" s="238"/>
      <c r="CYY13" s="238"/>
      <c r="CYZ13" s="238"/>
      <c r="CZA13" s="238"/>
      <c r="CZB13" s="238"/>
      <c r="CZC13" s="238"/>
      <c r="CZD13" s="238"/>
      <c r="CZE13" s="238"/>
      <c r="CZF13" s="238"/>
      <c r="CZG13" s="238"/>
      <c r="CZH13" s="238"/>
      <c r="CZI13" s="238"/>
      <c r="CZJ13" s="238"/>
      <c r="CZK13" s="238"/>
      <c r="CZL13" s="238"/>
      <c r="CZM13" s="238"/>
      <c r="CZN13" s="238"/>
      <c r="CZO13" s="238"/>
      <c r="CZP13" s="238"/>
      <c r="CZQ13" s="238"/>
      <c r="CZR13" s="238"/>
      <c r="CZS13" s="238"/>
      <c r="CZT13" s="238"/>
      <c r="CZU13" s="238"/>
      <c r="CZV13" s="238"/>
      <c r="CZW13" s="238"/>
      <c r="CZX13" s="238"/>
      <c r="CZY13" s="238"/>
      <c r="CZZ13" s="238"/>
      <c r="DAA13" s="238"/>
      <c r="DAB13" s="238"/>
      <c r="DAC13" s="238"/>
      <c r="DAD13" s="238"/>
      <c r="DAE13" s="238"/>
      <c r="DAF13" s="238"/>
      <c r="DAG13" s="238"/>
      <c r="DAH13" s="238"/>
      <c r="DAI13" s="238"/>
      <c r="DAJ13" s="238"/>
      <c r="DAK13" s="238"/>
      <c r="DAL13" s="238"/>
      <c r="DAM13" s="238"/>
      <c r="DAN13" s="238"/>
      <c r="DAO13" s="238"/>
      <c r="DAP13" s="238"/>
      <c r="DAQ13" s="238"/>
      <c r="DAR13" s="238"/>
      <c r="DAS13" s="238"/>
      <c r="DAT13" s="238"/>
      <c r="DAU13" s="238"/>
      <c r="DAV13" s="238"/>
      <c r="DAW13" s="238"/>
      <c r="DAX13" s="238"/>
      <c r="DAY13" s="238"/>
      <c r="DAZ13" s="238"/>
      <c r="DBA13" s="238"/>
      <c r="DBB13" s="238"/>
      <c r="DBC13" s="238"/>
      <c r="DBD13" s="238"/>
      <c r="DBE13" s="238"/>
      <c r="DBF13" s="238"/>
      <c r="DBG13" s="238"/>
      <c r="DBH13" s="238"/>
      <c r="DBI13" s="238"/>
      <c r="DBJ13" s="238"/>
      <c r="DBK13" s="238"/>
      <c r="DBL13" s="238"/>
      <c r="DBM13" s="238"/>
      <c r="DBN13" s="238"/>
      <c r="DBO13" s="238"/>
      <c r="DBP13" s="238"/>
      <c r="DBQ13" s="238"/>
      <c r="DBR13" s="238"/>
      <c r="DBS13" s="238"/>
      <c r="DBT13" s="238"/>
      <c r="DBU13" s="238"/>
      <c r="DBV13" s="238"/>
      <c r="DBW13" s="238"/>
      <c r="DBX13" s="238"/>
      <c r="DBY13" s="238"/>
      <c r="DBZ13" s="238"/>
      <c r="DCA13" s="238"/>
      <c r="DCB13" s="238"/>
      <c r="DCC13" s="238"/>
      <c r="DCD13" s="238"/>
      <c r="DCE13" s="238"/>
      <c r="DCF13" s="238"/>
      <c r="DCG13" s="238"/>
      <c r="DCH13" s="238"/>
      <c r="DCI13" s="238"/>
      <c r="DCJ13" s="238"/>
      <c r="DCK13" s="238"/>
      <c r="DCL13" s="238"/>
      <c r="DCM13" s="238"/>
      <c r="DCN13" s="238"/>
      <c r="DCO13" s="238"/>
      <c r="DCP13" s="238"/>
      <c r="DCQ13" s="238"/>
      <c r="DCR13" s="238"/>
      <c r="DCS13" s="238"/>
      <c r="DCT13" s="238"/>
      <c r="DCU13" s="238"/>
      <c r="DCV13" s="238"/>
      <c r="DCW13" s="238"/>
      <c r="DCX13" s="238"/>
      <c r="DCY13" s="238"/>
      <c r="DCZ13" s="238"/>
      <c r="DDA13" s="238"/>
      <c r="DDB13" s="238"/>
      <c r="DDC13" s="238"/>
      <c r="DDD13" s="238"/>
      <c r="DDE13" s="238"/>
      <c r="DDF13" s="238"/>
      <c r="DDG13" s="238"/>
      <c r="DDH13" s="238"/>
      <c r="DDI13" s="238"/>
      <c r="DDJ13" s="238"/>
      <c r="DDK13" s="238"/>
      <c r="DDL13" s="238"/>
      <c r="DDM13" s="238"/>
      <c r="DDN13" s="238"/>
      <c r="DDO13" s="238"/>
      <c r="DDP13" s="238"/>
      <c r="DDQ13" s="238"/>
      <c r="DDR13" s="238"/>
      <c r="DDS13" s="238"/>
      <c r="DDT13" s="238"/>
      <c r="DDU13" s="238"/>
      <c r="DDV13" s="238"/>
      <c r="DDW13" s="238"/>
      <c r="DDX13" s="238"/>
      <c r="DDY13" s="238"/>
      <c r="DDZ13" s="238"/>
      <c r="DEA13" s="238"/>
      <c r="DEB13" s="238"/>
      <c r="DEC13" s="238"/>
      <c r="DED13" s="238"/>
      <c r="DEE13" s="238"/>
      <c r="DEF13" s="238"/>
      <c r="DEG13" s="238"/>
      <c r="DEH13" s="238"/>
      <c r="DEI13" s="238"/>
      <c r="DEJ13" s="238"/>
      <c r="DEK13" s="238"/>
      <c r="DEL13" s="238"/>
      <c r="DEM13" s="238"/>
      <c r="DEN13" s="238"/>
      <c r="DEO13" s="238"/>
      <c r="DEP13" s="238"/>
      <c r="DEQ13" s="238"/>
      <c r="DER13" s="238"/>
      <c r="DES13" s="238"/>
      <c r="DET13" s="238"/>
      <c r="DEU13" s="238"/>
      <c r="DEV13" s="238"/>
      <c r="DEW13" s="238"/>
      <c r="DEX13" s="238"/>
      <c r="DEY13" s="238"/>
      <c r="DEZ13" s="238"/>
      <c r="DFA13" s="238"/>
      <c r="DFB13" s="238"/>
      <c r="DFC13" s="238"/>
      <c r="DFD13" s="238"/>
      <c r="DFE13" s="238"/>
      <c r="DFF13" s="238"/>
      <c r="DFG13" s="238"/>
      <c r="DFH13" s="238"/>
      <c r="DFI13" s="238"/>
      <c r="DFJ13" s="238"/>
      <c r="DFK13" s="238"/>
      <c r="DFL13" s="238"/>
      <c r="DFM13" s="238"/>
      <c r="DFN13" s="238"/>
      <c r="DFO13" s="238"/>
      <c r="DFP13" s="238"/>
      <c r="DFQ13" s="238"/>
      <c r="DFR13" s="238"/>
      <c r="DFS13" s="238"/>
      <c r="DFT13" s="238"/>
      <c r="DFU13" s="238"/>
      <c r="DFV13" s="238"/>
      <c r="DFW13" s="238"/>
      <c r="DFX13" s="238"/>
      <c r="DFY13" s="238"/>
      <c r="DFZ13" s="238"/>
      <c r="DGA13" s="238"/>
      <c r="DGB13" s="238"/>
      <c r="DGC13" s="238"/>
      <c r="DGD13" s="238"/>
      <c r="DGE13" s="238"/>
      <c r="DGF13" s="238"/>
      <c r="DGG13" s="238"/>
      <c r="DGH13" s="238"/>
      <c r="DGI13" s="238"/>
      <c r="DGJ13" s="238"/>
      <c r="DGK13" s="238"/>
      <c r="DGL13" s="238"/>
      <c r="DGM13" s="238"/>
      <c r="DGN13" s="238"/>
      <c r="DGO13" s="238"/>
      <c r="DGP13" s="238"/>
      <c r="DGQ13" s="238"/>
      <c r="DGR13" s="238"/>
      <c r="DGS13" s="238"/>
      <c r="DGT13" s="238"/>
      <c r="DGU13" s="238"/>
      <c r="DGV13" s="238"/>
      <c r="DGW13" s="238"/>
      <c r="DGX13" s="238"/>
      <c r="DGY13" s="238"/>
      <c r="DGZ13" s="238"/>
      <c r="DHA13" s="238"/>
      <c r="DHB13" s="238"/>
      <c r="DHC13" s="238"/>
      <c r="DHD13" s="238"/>
      <c r="DHE13" s="238"/>
      <c r="DHF13" s="238"/>
      <c r="DHG13" s="238"/>
      <c r="DHH13" s="238"/>
      <c r="DHI13" s="238"/>
      <c r="DHJ13" s="238"/>
      <c r="DHK13" s="238"/>
      <c r="DHL13" s="238"/>
      <c r="DHM13" s="238"/>
      <c r="DHN13" s="238"/>
      <c r="DHO13" s="238"/>
      <c r="DHP13" s="238"/>
      <c r="DHQ13" s="238"/>
      <c r="DHR13" s="238"/>
      <c r="DHS13" s="238"/>
      <c r="DHT13" s="238"/>
      <c r="DHU13" s="238"/>
      <c r="DHV13" s="238"/>
      <c r="DHW13" s="238"/>
      <c r="DHX13" s="238"/>
      <c r="DHY13" s="238"/>
      <c r="DHZ13" s="238"/>
      <c r="DIA13" s="238"/>
      <c r="DIB13" s="238"/>
      <c r="DIC13" s="238"/>
      <c r="DID13" s="238"/>
      <c r="DIE13" s="238"/>
      <c r="DIF13" s="238"/>
      <c r="DIG13" s="238"/>
      <c r="DIH13" s="238"/>
      <c r="DII13" s="238"/>
      <c r="DIJ13" s="238"/>
      <c r="DIK13" s="238"/>
      <c r="DIL13" s="238"/>
      <c r="DIM13" s="238"/>
      <c r="DIN13" s="238"/>
      <c r="DIO13" s="238"/>
      <c r="DIP13" s="238"/>
      <c r="DIQ13" s="238"/>
      <c r="DIR13" s="238"/>
      <c r="DIS13" s="238"/>
      <c r="DIT13" s="238"/>
      <c r="DIU13" s="238"/>
      <c r="DIV13" s="238"/>
      <c r="DIW13" s="238"/>
      <c r="DIX13" s="238"/>
      <c r="DIY13" s="238"/>
      <c r="DIZ13" s="238"/>
      <c r="DJA13" s="238"/>
      <c r="DJB13" s="238"/>
      <c r="DJC13" s="238"/>
      <c r="DJD13" s="238"/>
      <c r="DJE13" s="238"/>
      <c r="DJF13" s="238"/>
      <c r="DJG13" s="238"/>
      <c r="DJH13" s="238"/>
      <c r="DJI13" s="238"/>
      <c r="DJJ13" s="238"/>
      <c r="DJK13" s="238"/>
      <c r="DJL13" s="238"/>
      <c r="DJM13" s="238"/>
      <c r="DJN13" s="238"/>
      <c r="DJO13" s="238"/>
      <c r="DJP13" s="238"/>
      <c r="DJQ13" s="238"/>
      <c r="DJR13" s="238"/>
      <c r="DJS13" s="238"/>
      <c r="DJT13" s="238"/>
      <c r="DJU13" s="238"/>
      <c r="DJV13" s="238"/>
      <c r="DJW13" s="238"/>
      <c r="DJX13" s="238"/>
      <c r="DJY13" s="238"/>
      <c r="DJZ13" s="238"/>
      <c r="DKA13" s="238"/>
      <c r="DKB13" s="238"/>
      <c r="DKC13" s="238"/>
      <c r="DKD13" s="238"/>
      <c r="DKE13" s="238"/>
      <c r="DKF13" s="238"/>
      <c r="DKG13" s="238"/>
      <c r="DKH13" s="238"/>
      <c r="DKI13" s="238"/>
      <c r="DKJ13" s="238"/>
      <c r="DKK13" s="238"/>
      <c r="DKL13" s="238"/>
      <c r="DKM13" s="238"/>
      <c r="DKN13" s="238"/>
      <c r="DKO13" s="238"/>
      <c r="DKP13" s="238"/>
      <c r="DKQ13" s="238"/>
      <c r="DKR13" s="238"/>
      <c r="DKS13" s="238"/>
      <c r="DKT13" s="238"/>
      <c r="DKU13" s="238"/>
      <c r="DKV13" s="238"/>
      <c r="DKW13" s="238"/>
      <c r="DKX13" s="238"/>
      <c r="DKY13" s="238"/>
      <c r="DKZ13" s="238"/>
      <c r="DLA13" s="238"/>
      <c r="DLB13" s="238"/>
      <c r="DLC13" s="238"/>
      <c r="DLD13" s="238"/>
      <c r="DLE13" s="238"/>
      <c r="DLF13" s="238"/>
      <c r="DLG13" s="238"/>
      <c r="DLH13" s="238"/>
      <c r="DLI13" s="238"/>
      <c r="DLJ13" s="238"/>
      <c r="DLK13" s="238"/>
      <c r="DLL13" s="238"/>
      <c r="DLM13" s="238"/>
      <c r="DLN13" s="238"/>
      <c r="DLO13" s="238"/>
      <c r="DLP13" s="238"/>
      <c r="DLQ13" s="238"/>
      <c r="DLR13" s="238"/>
      <c r="DLS13" s="238"/>
      <c r="DLT13" s="238"/>
      <c r="DLU13" s="238"/>
      <c r="DLV13" s="238"/>
      <c r="DLW13" s="238"/>
      <c r="DLX13" s="238"/>
      <c r="DLY13" s="238"/>
      <c r="DLZ13" s="238"/>
      <c r="DMA13" s="238"/>
      <c r="DMB13" s="238"/>
      <c r="DMC13" s="238"/>
      <c r="DMD13" s="238"/>
      <c r="DME13" s="238"/>
      <c r="DMF13" s="238"/>
      <c r="DMG13" s="238"/>
      <c r="DMH13" s="238"/>
      <c r="DMI13" s="238"/>
      <c r="DMJ13" s="238"/>
      <c r="DMK13" s="238"/>
      <c r="DML13" s="238"/>
      <c r="DMM13" s="238"/>
      <c r="DMN13" s="238"/>
      <c r="DMO13" s="238"/>
      <c r="DMP13" s="238"/>
      <c r="DMQ13" s="238"/>
      <c r="DMR13" s="238"/>
      <c r="DMS13" s="238"/>
      <c r="DMT13" s="238"/>
      <c r="DMU13" s="238"/>
      <c r="DMV13" s="238"/>
      <c r="DMW13" s="238"/>
      <c r="DMX13" s="238"/>
      <c r="DMY13" s="238"/>
      <c r="DMZ13" s="238"/>
      <c r="DNA13" s="238"/>
      <c r="DNB13" s="238"/>
      <c r="DNC13" s="238"/>
      <c r="DND13" s="238"/>
      <c r="DNE13" s="238"/>
      <c r="DNF13" s="238"/>
      <c r="DNG13" s="238"/>
      <c r="DNH13" s="238"/>
      <c r="DNI13" s="238"/>
      <c r="DNJ13" s="238"/>
      <c r="DNK13" s="238"/>
      <c r="DNL13" s="238"/>
      <c r="DNM13" s="238"/>
      <c r="DNN13" s="238"/>
      <c r="DNO13" s="238"/>
      <c r="DNP13" s="238"/>
      <c r="DNQ13" s="238"/>
      <c r="DNR13" s="238"/>
      <c r="DNS13" s="238"/>
      <c r="DNT13" s="238"/>
      <c r="DNU13" s="238"/>
      <c r="DNV13" s="238"/>
      <c r="DNW13" s="238"/>
      <c r="DNX13" s="238"/>
      <c r="DNY13" s="238"/>
      <c r="DNZ13" s="238"/>
      <c r="DOA13" s="238"/>
      <c r="DOB13" s="238"/>
      <c r="DOC13" s="238"/>
      <c r="DOD13" s="238"/>
      <c r="DOE13" s="238"/>
      <c r="DOF13" s="238"/>
      <c r="DOG13" s="238"/>
      <c r="DOH13" s="238"/>
      <c r="DOI13" s="238"/>
      <c r="DOJ13" s="238"/>
      <c r="DOK13" s="238"/>
      <c r="DOL13" s="238"/>
      <c r="DOM13" s="238"/>
      <c r="DON13" s="238"/>
      <c r="DOO13" s="238"/>
      <c r="DOP13" s="238"/>
      <c r="DOQ13" s="238"/>
      <c r="DOR13" s="238"/>
      <c r="DOS13" s="238"/>
      <c r="DOT13" s="238"/>
      <c r="DOU13" s="238"/>
      <c r="DOV13" s="238"/>
      <c r="DOW13" s="238"/>
      <c r="DOX13" s="238"/>
      <c r="DOY13" s="238"/>
      <c r="DOZ13" s="238"/>
      <c r="DPA13" s="238"/>
      <c r="DPB13" s="238"/>
      <c r="DPC13" s="238"/>
      <c r="DPD13" s="238"/>
      <c r="DPE13" s="238"/>
      <c r="DPF13" s="238"/>
      <c r="DPG13" s="238"/>
      <c r="DPH13" s="238"/>
      <c r="DPI13" s="238"/>
      <c r="DPJ13" s="238"/>
      <c r="DPK13" s="238"/>
      <c r="DPL13" s="238"/>
      <c r="DPM13" s="238"/>
      <c r="DPN13" s="238"/>
      <c r="DPO13" s="238"/>
      <c r="DPP13" s="238"/>
      <c r="DPQ13" s="238"/>
      <c r="DPR13" s="238"/>
      <c r="DPS13" s="238"/>
      <c r="DPT13" s="238"/>
      <c r="DPU13" s="238"/>
      <c r="DPV13" s="238"/>
      <c r="DPW13" s="238"/>
      <c r="DPX13" s="238"/>
      <c r="DPY13" s="238"/>
      <c r="DPZ13" s="238"/>
      <c r="DQA13" s="238"/>
      <c r="DQB13" s="238"/>
      <c r="DQC13" s="238"/>
      <c r="DQD13" s="238"/>
      <c r="DQE13" s="238"/>
      <c r="DQF13" s="238"/>
      <c r="DQG13" s="238"/>
      <c r="DQH13" s="238"/>
      <c r="DQI13" s="238"/>
      <c r="DQJ13" s="238"/>
      <c r="DQK13" s="238"/>
      <c r="DQL13" s="238"/>
      <c r="DQM13" s="238"/>
      <c r="DQN13" s="238"/>
      <c r="DQO13" s="238"/>
      <c r="DQP13" s="238"/>
      <c r="DQQ13" s="238"/>
      <c r="DQR13" s="238"/>
      <c r="DQS13" s="238"/>
      <c r="DQT13" s="238"/>
      <c r="DQU13" s="238"/>
      <c r="DQV13" s="238"/>
      <c r="DQW13" s="238"/>
      <c r="DQX13" s="238"/>
      <c r="DQY13" s="238"/>
      <c r="DQZ13" s="238"/>
      <c r="DRA13" s="238"/>
      <c r="DRB13" s="238"/>
      <c r="DRC13" s="238"/>
      <c r="DRD13" s="238"/>
      <c r="DRE13" s="238"/>
      <c r="DRF13" s="238"/>
      <c r="DRG13" s="238"/>
      <c r="DRH13" s="238"/>
      <c r="DRI13" s="238"/>
      <c r="DRJ13" s="238"/>
      <c r="DRK13" s="238"/>
      <c r="DRL13" s="238"/>
      <c r="DRM13" s="238"/>
      <c r="DRN13" s="238"/>
      <c r="DRO13" s="238"/>
      <c r="DRP13" s="238"/>
      <c r="DRQ13" s="238"/>
      <c r="DRR13" s="238"/>
      <c r="DRS13" s="238"/>
      <c r="DRT13" s="238"/>
      <c r="DRU13" s="238"/>
      <c r="DRV13" s="238"/>
      <c r="DRW13" s="238"/>
      <c r="DRX13" s="238"/>
      <c r="DRY13" s="238"/>
      <c r="DRZ13" s="238"/>
      <c r="DSA13" s="238"/>
      <c r="DSB13" s="238"/>
      <c r="DSC13" s="238"/>
      <c r="DSD13" s="238"/>
      <c r="DSE13" s="238"/>
      <c r="DSF13" s="238"/>
      <c r="DSG13" s="238"/>
      <c r="DSH13" s="238"/>
      <c r="DSI13" s="238"/>
      <c r="DSJ13" s="238"/>
      <c r="DSK13" s="238"/>
      <c r="DSL13" s="238"/>
      <c r="DSM13" s="238"/>
      <c r="DSN13" s="238"/>
      <c r="DSO13" s="238"/>
      <c r="DSP13" s="238"/>
      <c r="DSQ13" s="238"/>
      <c r="DSR13" s="238"/>
      <c r="DSS13" s="238"/>
      <c r="DST13" s="238"/>
      <c r="DSU13" s="238"/>
      <c r="DSV13" s="238"/>
      <c r="DSW13" s="238"/>
      <c r="DSX13" s="238"/>
      <c r="DSY13" s="238"/>
      <c r="DSZ13" s="238"/>
      <c r="DTA13" s="238"/>
      <c r="DTB13" s="238"/>
      <c r="DTC13" s="238"/>
      <c r="DTD13" s="238"/>
      <c r="DTE13" s="238"/>
      <c r="DTF13" s="238"/>
      <c r="DTG13" s="238"/>
      <c r="DTH13" s="238"/>
      <c r="DTI13" s="238"/>
      <c r="DTJ13" s="238"/>
      <c r="DTK13" s="238"/>
      <c r="DTL13" s="238"/>
      <c r="DTM13" s="238"/>
      <c r="DTN13" s="238"/>
      <c r="DTO13" s="238"/>
      <c r="DTP13" s="238"/>
      <c r="DTQ13" s="238"/>
      <c r="DTR13" s="238"/>
      <c r="DTS13" s="238"/>
      <c r="DTT13" s="238"/>
      <c r="DTU13" s="238"/>
      <c r="DTV13" s="238"/>
      <c r="DTW13" s="238"/>
      <c r="DTX13" s="238"/>
      <c r="DTY13" s="238"/>
      <c r="DTZ13" s="238"/>
      <c r="DUA13" s="238"/>
      <c r="DUB13" s="238"/>
      <c r="DUC13" s="238"/>
      <c r="DUD13" s="238"/>
      <c r="DUE13" s="238"/>
      <c r="DUF13" s="238"/>
      <c r="DUG13" s="238"/>
      <c r="DUH13" s="238"/>
      <c r="DUI13" s="238"/>
      <c r="DUJ13" s="238"/>
      <c r="DUK13" s="238"/>
      <c r="DUL13" s="238"/>
      <c r="DUM13" s="238"/>
      <c r="DUN13" s="238"/>
      <c r="DUO13" s="238"/>
      <c r="DUP13" s="238"/>
      <c r="DUQ13" s="238"/>
      <c r="DUR13" s="238"/>
      <c r="DUS13" s="238"/>
      <c r="DUT13" s="238"/>
      <c r="DUU13" s="238"/>
      <c r="DUV13" s="238"/>
      <c r="DUW13" s="238"/>
      <c r="DUX13" s="238"/>
      <c r="DUY13" s="238"/>
      <c r="DUZ13" s="238"/>
      <c r="DVA13" s="238"/>
      <c r="DVB13" s="238"/>
      <c r="DVC13" s="238"/>
      <c r="DVD13" s="238"/>
      <c r="DVE13" s="238"/>
      <c r="DVF13" s="238"/>
      <c r="DVG13" s="238"/>
      <c r="DVH13" s="238"/>
      <c r="DVI13" s="238"/>
      <c r="DVJ13" s="238"/>
      <c r="DVK13" s="238"/>
      <c r="DVL13" s="238"/>
      <c r="DVM13" s="238"/>
      <c r="DVN13" s="238"/>
      <c r="DVO13" s="238"/>
      <c r="DVP13" s="238"/>
      <c r="DVQ13" s="238"/>
      <c r="DVR13" s="238"/>
      <c r="DVS13" s="238"/>
      <c r="DVT13" s="238"/>
      <c r="DVU13" s="238"/>
      <c r="DVV13" s="238"/>
      <c r="DVW13" s="238"/>
      <c r="DVX13" s="238"/>
      <c r="DVY13" s="238"/>
      <c r="DVZ13" s="238"/>
      <c r="DWA13" s="238"/>
      <c r="DWB13" s="238"/>
      <c r="DWC13" s="238"/>
      <c r="DWD13" s="238"/>
      <c r="DWE13" s="238"/>
      <c r="DWF13" s="238"/>
      <c r="DWG13" s="238"/>
      <c r="DWH13" s="238"/>
      <c r="DWI13" s="238"/>
      <c r="DWJ13" s="238"/>
      <c r="DWK13" s="238"/>
      <c r="DWL13" s="238"/>
      <c r="DWM13" s="238"/>
      <c r="DWN13" s="238"/>
      <c r="DWO13" s="238"/>
      <c r="DWP13" s="238"/>
      <c r="DWQ13" s="238"/>
      <c r="DWR13" s="238"/>
      <c r="DWS13" s="238"/>
      <c r="DWT13" s="238"/>
      <c r="DWU13" s="238"/>
      <c r="DWV13" s="238"/>
      <c r="DWW13" s="238"/>
      <c r="DWX13" s="238"/>
      <c r="DWY13" s="238"/>
      <c r="DWZ13" s="238"/>
      <c r="DXA13" s="238"/>
      <c r="DXB13" s="238"/>
      <c r="DXC13" s="238"/>
      <c r="DXD13" s="238"/>
      <c r="DXE13" s="238"/>
      <c r="DXF13" s="238"/>
      <c r="DXG13" s="238"/>
      <c r="DXH13" s="238"/>
      <c r="DXI13" s="238"/>
      <c r="DXJ13" s="238"/>
      <c r="DXK13" s="238"/>
      <c r="DXL13" s="238"/>
      <c r="DXM13" s="238"/>
      <c r="DXN13" s="238"/>
      <c r="DXO13" s="238"/>
      <c r="DXP13" s="238"/>
      <c r="DXQ13" s="238"/>
      <c r="DXR13" s="238"/>
      <c r="DXS13" s="238"/>
      <c r="DXT13" s="238"/>
      <c r="DXU13" s="238"/>
      <c r="DXV13" s="238"/>
      <c r="DXW13" s="238"/>
      <c r="DXX13" s="238"/>
      <c r="DXY13" s="238"/>
      <c r="DXZ13" s="238"/>
      <c r="DYA13" s="238"/>
      <c r="DYB13" s="238"/>
      <c r="DYC13" s="238"/>
      <c r="DYD13" s="238"/>
      <c r="DYE13" s="238"/>
      <c r="DYF13" s="238"/>
      <c r="DYG13" s="238"/>
      <c r="DYH13" s="238"/>
      <c r="DYI13" s="238"/>
      <c r="DYJ13" s="238"/>
      <c r="DYK13" s="238"/>
      <c r="DYL13" s="238"/>
      <c r="DYM13" s="238"/>
      <c r="DYN13" s="238"/>
      <c r="DYO13" s="238"/>
      <c r="DYP13" s="238"/>
      <c r="DYQ13" s="238"/>
      <c r="DYR13" s="238"/>
      <c r="DYS13" s="238"/>
      <c r="DYT13" s="238"/>
      <c r="DYU13" s="238"/>
      <c r="DYV13" s="238"/>
      <c r="DYW13" s="238"/>
      <c r="DYX13" s="238"/>
      <c r="DYY13" s="238"/>
      <c r="DYZ13" s="238"/>
      <c r="DZA13" s="238"/>
      <c r="DZB13" s="238"/>
      <c r="DZC13" s="238"/>
      <c r="DZD13" s="238"/>
      <c r="DZE13" s="238"/>
      <c r="DZF13" s="238"/>
      <c r="DZG13" s="238"/>
      <c r="DZH13" s="238"/>
      <c r="DZI13" s="238"/>
      <c r="DZJ13" s="238"/>
      <c r="DZK13" s="238"/>
      <c r="DZL13" s="238"/>
      <c r="DZM13" s="238"/>
      <c r="DZN13" s="238"/>
      <c r="DZO13" s="238"/>
      <c r="DZP13" s="238"/>
      <c r="DZQ13" s="238"/>
      <c r="DZR13" s="238"/>
      <c r="DZS13" s="238"/>
      <c r="DZT13" s="238"/>
      <c r="DZU13" s="238"/>
      <c r="DZV13" s="238"/>
      <c r="DZW13" s="238"/>
      <c r="DZX13" s="238"/>
      <c r="DZY13" s="238"/>
      <c r="DZZ13" s="238"/>
      <c r="EAA13" s="238"/>
      <c r="EAB13" s="238"/>
      <c r="EAC13" s="238"/>
      <c r="EAD13" s="238"/>
      <c r="EAE13" s="238"/>
      <c r="EAF13" s="238"/>
      <c r="EAG13" s="238"/>
      <c r="EAH13" s="238"/>
      <c r="EAI13" s="238"/>
      <c r="EAJ13" s="238"/>
      <c r="EAK13" s="238"/>
      <c r="EAL13" s="238"/>
      <c r="EAM13" s="238"/>
      <c r="EAN13" s="238"/>
      <c r="EAO13" s="238"/>
      <c r="EAP13" s="238"/>
      <c r="EAQ13" s="238"/>
      <c r="EAR13" s="238"/>
      <c r="EAS13" s="238"/>
      <c r="EAT13" s="238"/>
      <c r="EAU13" s="238"/>
      <c r="EAV13" s="238"/>
      <c r="EAW13" s="238"/>
      <c r="EAX13" s="238"/>
      <c r="EAY13" s="238"/>
      <c r="EAZ13" s="238"/>
      <c r="EBA13" s="238"/>
      <c r="EBB13" s="238"/>
      <c r="EBC13" s="238"/>
      <c r="EBD13" s="238"/>
      <c r="EBE13" s="238"/>
      <c r="EBF13" s="238"/>
      <c r="EBG13" s="238"/>
      <c r="EBH13" s="238"/>
      <c r="EBI13" s="238"/>
      <c r="EBJ13" s="238"/>
      <c r="EBK13" s="238"/>
      <c r="EBL13" s="238"/>
      <c r="EBM13" s="238"/>
      <c r="EBN13" s="238"/>
      <c r="EBO13" s="238"/>
      <c r="EBP13" s="238"/>
      <c r="EBQ13" s="238"/>
      <c r="EBR13" s="238"/>
      <c r="EBS13" s="238"/>
      <c r="EBT13" s="238"/>
      <c r="EBU13" s="238"/>
      <c r="EBV13" s="238"/>
      <c r="EBW13" s="238"/>
      <c r="EBX13" s="238"/>
      <c r="EBY13" s="238"/>
      <c r="EBZ13" s="238"/>
      <c r="ECA13" s="238"/>
      <c r="ECB13" s="238"/>
      <c r="ECC13" s="238"/>
      <c r="ECD13" s="238"/>
      <c r="ECE13" s="238"/>
      <c r="ECF13" s="238"/>
      <c r="ECG13" s="238"/>
      <c r="ECH13" s="238"/>
      <c r="ECI13" s="238"/>
      <c r="ECJ13" s="238"/>
      <c r="ECK13" s="238"/>
      <c r="ECL13" s="238"/>
      <c r="ECM13" s="238"/>
      <c r="ECN13" s="238"/>
      <c r="ECO13" s="238"/>
      <c r="ECP13" s="238"/>
      <c r="ECQ13" s="238"/>
      <c r="ECR13" s="238"/>
      <c r="ECS13" s="238"/>
      <c r="ECT13" s="238"/>
      <c r="ECU13" s="238"/>
      <c r="ECV13" s="238"/>
      <c r="ECW13" s="238"/>
      <c r="ECX13" s="238"/>
      <c r="ECY13" s="238"/>
      <c r="ECZ13" s="238"/>
      <c r="EDA13" s="238"/>
      <c r="EDB13" s="238"/>
      <c r="EDC13" s="238"/>
      <c r="EDD13" s="238"/>
      <c r="EDE13" s="238"/>
      <c r="EDF13" s="238"/>
      <c r="EDG13" s="238"/>
      <c r="EDH13" s="238"/>
      <c r="EDI13" s="238"/>
      <c r="EDJ13" s="238"/>
      <c r="EDK13" s="238"/>
      <c r="EDL13" s="238"/>
      <c r="EDM13" s="238"/>
      <c r="EDN13" s="238"/>
      <c r="EDO13" s="238"/>
      <c r="EDP13" s="238"/>
      <c r="EDQ13" s="238"/>
      <c r="EDR13" s="238"/>
      <c r="EDS13" s="238"/>
      <c r="EDT13" s="238"/>
      <c r="EDU13" s="238"/>
      <c r="EDV13" s="238"/>
      <c r="EDW13" s="238"/>
      <c r="EDX13" s="238"/>
      <c r="EDY13" s="238"/>
      <c r="EDZ13" s="238"/>
      <c r="EEA13" s="238"/>
      <c r="EEB13" s="238"/>
      <c r="EEC13" s="238"/>
      <c r="EED13" s="238"/>
      <c r="EEE13" s="238"/>
      <c r="EEF13" s="238"/>
      <c r="EEG13" s="238"/>
      <c r="EEH13" s="238"/>
      <c r="EEI13" s="238"/>
      <c r="EEJ13" s="238"/>
      <c r="EEK13" s="238"/>
      <c r="EEL13" s="238"/>
      <c r="EEM13" s="238"/>
      <c r="EEN13" s="238"/>
      <c r="EEO13" s="238"/>
      <c r="EEP13" s="238"/>
      <c r="EEQ13" s="238"/>
      <c r="EER13" s="238"/>
      <c r="EES13" s="238"/>
      <c r="EET13" s="238"/>
      <c r="EEU13" s="238"/>
      <c r="EEV13" s="238"/>
      <c r="EEW13" s="238"/>
      <c r="EEX13" s="238"/>
      <c r="EEY13" s="238"/>
      <c r="EEZ13" s="238"/>
      <c r="EFA13" s="238"/>
      <c r="EFB13" s="238"/>
      <c r="EFC13" s="238"/>
      <c r="EFD13" s="238"/>
      <c r="EFE13" s="238"/>
      <c r="EFF13" s="238"/>
      <c r="EFG13" s="238"/>
      <c r="EFH13" s="238"/>
      <c r="EFI13" s="238"/>
      <c r="EFJ13" s="238"/>
      <c r="EFK13" s="238"/>
      <c r="EFL13" s="238"/>
      <c r="EFM13" s="238"/>
      <c r="EFN13" s="238"/>
      <c r="EFO13" s="238"/>
      <c r="EFP13" s="238"/>
      <c r="EFQ13" s="238"/>
      <c r="EFR13" s="238"/>
      <c r="EFS13" s="238"/>
      <c r="EFT13" s="238"/>
      <c r="EFU13" s="238"/>
      <c r="EFV13" s="238"/>
      <c r="EFW13" s="238"/>
      <c r="EFX13" s="238"/>
      <c r="EFY13" s="238"/>
      <c r="EFZ13" s="238"/>
      <c r="EGA13" s="238"/>
      <c r="EGB13" s="238"/>
      <c r="EGC13" s="238"/>
      <c r="EGD13" s="238"/>
      <c r="EGE13" s="238"/>
      <c r="EGF13" s="238"/>
      <c r="EGG13" s="238"/>
      <c r="EGH13" s="238"/>
      <c r="EGI13" s="238"/>
      <c r="EGJ13" s="238"/>
      <c r="EGK13" s="238"/>
      <c r="EGL13" s="238"/>
      <c r="EGM13" s="238"/>
      <c r="EGN13" s="238"/>
      <c r="EGO13" s="238"/>
      <c r="EGP13" s="238"/>
      <c r="EGQ13" s="238"/>
      <c r="EGR13" s="238"/>
      <c r="EGS13" s="238"/>
      <c r="EGT13" s="238"/>
      <c r="EGU13" s="238"/>
      <c r="EGV13" s="238"/>
      <c r="EGW13" s="238"/>
      <c r="EGX13" s="238"/>
      <c r="EGY13" s="238"/>
      <c r="EGZ13" s="238"/>
      <c r="EHA13" s="238"/>
      <c r="EHB13" s="238"/>
      <c r="EHC13" s="238"/>
      <c r="EHD13" s="238"/>
      <c r="EHE13" s="238"/>
      <c r="EHF13" s="238"/>
      <c r="EHG13" s="238"/>
      <c r="EHH13" s="238"/>
      <c r="EHI13" s="238"/>
      <c r="EHJ13" s="238"/>
      <c r="EHK13" s="238"/>
      <c r="EHL13" s="238"/>
      <c r="EHM13" s="238"/>
      <c r="EHN13" s="238"/>
      <c r="EHO13" s="238"/>
      <c r="EHP13" s="238"/>
      <c r="EHQ13" s="238"/>
      <c r="EHR13" s="238"/>
      <c r="EHS13" s="238"/>
      <c r="EHT13" s="238"/>
      <c r="EHU13" s="238"/>
      <c r="EHV13" s="238"/>
      <c r="EHW13" s="238"/>
      <c r="EHX13" s="238"/>
      <c r="EHY13" s="238"/>
      <c r="EHZ13" s="238"/>
      <c r="EIA13" s="238"/>
      <c r="EIB13" s="238"/>
      <c r="EIC13" s="238"/>
      <c r="EID13" s="238"/>
      <c r="EIE13" s="238"/>
      <c r="EIF13" s="238"/>
      <c r="EIG13" s="238"/>
      <c r="EIH13" s="238"/>
      <c r="EII13" s="238"/>
      <c r="EIJ13" s="238"/>
      <c r="EIK13" s="238"/>
      <c r="EIL13" s="238"/>
      <c r="EIM13" s="238"/>
      <c r="EIN13" s="238"/>
      <c r="EIO13" s="238"/>
      <c r="EIP13" s="238"/>
      <c r="EIQ13" s="238"/>
      <c r="EIR13" s="238"/>
      <c r="EIS13" s="238"/>
      <c r="EIT13" s="238"/>
      <c r="EIU13" s="238"/>
      <c r="EIV13" s="238"/>
      <c r="EIW13" s="238"/>
      <c r="EIX13" s="238"/>
      <c r="EIY13" s="238"/>
      <c r="EIZ13" s="238"/>
      <c r="EJA13" s="238"/>
      <c r="EJB13" s="238"/>
      <c r="EJC13" s="238"/>
      <c r="EJD13" s="238"/>
      <c r="EJE13" s="238"/>
      <c r="EJF13" s="238"/>
      <c r="EJG13" s="238"/>
      <c r="EJH13" s="238"/>
      <c r="EJI13" s="238"/>
      <c r="EJJ13" s="238"/>
      <c r="EJK13" s="238"/>
      <c r="EJL13" s="238"/>
      <c r="EJM13" s="238"/>
      <c r="EJN13" s="238"/>
      <c r="EJO13" s="238"/>
      <c r="EJP13" s="238"/>
      <c r="EJQ13" s="238"/>
      <c r="EJR13" s="238"/>
      <c r="EJS13" s="238"/>
      <c r="EJT13" s="238"/>
      <c r="EJU13" s="238"/>
      <c r="EJV13" s="238"/>
      <c r="EJW13" s="238"/>
      <c r="EJX13" s="238"/>
      <c r="EJY13" s="238"/>
      <c r="EJZ13" s="238"/>
      <c r="EKA13" s="238"/>
      <c r="EKB13" s="238"/>
      <c r="EKC13" s="238"/>
      <c r="EKD13" s="238"/>
      <c r="EKE13" s="238"/>
      <c r="EKF13" s="238"/>
      <c r="EKG13" s="238"/>
      <c r="EKH13" s="238"/>
      <c r="EKI13" s="238"/>
      <c r="EKJ13" s="238"/>
      <c r="EKK13" s="238"/>
      <c r="EKL13" s="238"/>
      <c r="EKM13" s="238"/>
      <c r="EKN13" s="238"/>
      <c r="EKO13" s="238"/>
      <c r="EKP13" s="238"/>
      <c r="EKQ13" s="238"/>
      <c r="EKR13" s="238"/>
      <c r="EKS13" s="238"/>
      <c r="EKT13" s="238"/>
      <c r="EKU13" s="238"/>
      <c r="EKV13" s="238"/>
      <c r="EKW13" s="238"/>
      <c r="EKX13" s="238"/>
      <c r="EKY13" s="238"/>
      <c r="EKZ13" s="238"/>
      <c r="ELA13" s="238"/>
      <c r="ELB13" s="238"/>
      <c r="ELC13" s="238"/>
      <c r="ELD13" s="238"/>
      <c r="ELE13" s="238"/>
      <c r="ELF13" s="238"/>
      <c r="ELG13" s="238"/>
      <c r="ELH13" s="238"/>
      <c r="ELI13" s="238"/>
      <c r="ELJ13" s="238"/>
      <c r="ELK13" s="238"/>
      <c r="ELL13" s="238"/>
      <c r="ELM13" s="238"/>
      <c r="ELN13" s="238"/>
      <c r="ELO13" s="238"/>
      <c r="ELP13" s="238"/>
      <c r="ELQ13" s="238"/>
      <c r="ELR13" s="238"/>
      <c r="ELS13" s="238"/>
      <c r="ELT13" s="238"/>
      <c r="ELU13" s="238"/>
      <c r="ELV13" s="238"/>
      <c r="ELW13" s="238"/>
      <c r="ELX13" s="238"/>
      <c r="ELY13" s="238"/>
      <c r="ELZ13" s="238"/>
      <c r="EMA13" s="238"/>
      <c r="EMB13" s="238"/>
      <c r="EMC13" s="238"/>
      <c r="EMD13" s="238"/>
      <c r="EME13" s="238"/>
      <c r="EMF13" s="238"/>
      <c r="EMG13" s="238"/>
      <c r="EMH13" s="238"/>
      <c r="EMI13" s="238"/>
      <c r="EMJ13" s="238"/>
      <c r="EMK13" s="238"/>
      <c r="EML13" s="238"/>
      <c r="EMM13" s="238"/>
      <c r="EMN13" s="238"/>
      <c r="EMO13" s="238"/>
      <c r="EMP13" s="238"/>
      <c r="EMQ13" s="238"/>
      <c r="EMR13" s="238"/>
      <c r="EMS13" s="238"/>
      <c r="EMT13" s="238"/>
      <c r="EMU13" s="238"/>
      <c r="EMV13" s="238"/>
      <c r="EMW13" s="238"/>
      <c r="EMX13" s="238"/>
      <c r="EMY13" s="238"/>
      <c r="EMZ13" s="238"/>
      <c r="ENA13" s="238"/>
      <c r="ENB13" s="238"/>
      <c r="ENC13" s="238"/>
      <c r="END13" s="238"/>
      <c r="ENE13" s="238"/>
      <c r="ENF13" s="238"/>
      <c r="ENG13" s="238"/>
      <c r="ENH13" s="238"/>
      <c r="ENI13" s="238"/>
      <c r="ENJ13" s="238"/>
      <c r="ENK13" s="238"/>
      <c r="ENL13" s="238"/>
      <c r="ENM13" s="238"/>
      <c r="ENN13" s="238"/>
      <c r="ENO13" s="238"/>
      <c r="ENP13" s="238"/>
      <c r="ENQ13" s="238"/>
      <c r="ENR13" s="238"/>
      <c r="ENS13" s="238"/>
      <c r="ENT13" s="238"/>
      <c r="ENU13" s="238"/>
      <c r="ENV13" s="238"/>
      <c r="ENW13" s="238"/>
      <c r="ENX13" s="238"/>
      <c r="ENY13" s="238"/>
      <c r="ENZ13" s="238"/>
      <c r="EOA13" s="238"/>
      <c r="EOB13" s="238"/>
      <c r="EOC13" s="238"/>
      <c r="EOD13" s="238"/>
      <c r="EOE13" s="238"/>
      <c r="EOF13" s="238"/>
      <c r="EOG13" s="238"/>
      <c r="EOH13" s="238"/>
      <c r="EOI13" s="238"/>
      <c r="EOJ13" s="238"/>
      <c r="EOK13" s="238"/>
      <c r="EOL13" s="238"/>
      <c r="EOM13" s="238"/>
      <c r="EON13" s="238"/>
      <c r="EOO13" s="238"/>
      <c r="EOP13" s="238"/>
      <c r="EOQ13" s="238"/>
      <c r="EOR13" s="238"/>
      <c r="EOS13" s="238"/>
      <c r="EOT13" s="238"/>
      <c r="EOU13" s="238"/>
      <c r="EOV13" s="238"/>
      <c r="EOW13" s="238"/>
      <c r="EOX13" s="238"/>
      <c r="EOY13" s="238"/>
      <c r="EOZ13" s="238"/>
      <c r="EPA13" s="238"/>
      <c r="EPB13" s="238"/>
      <c r="EPC13" s="238"/>
      <c r="EPD13" s="238"/>
      <c r="EPE13" s="238"/>
      <c r="EPF13" s="238"/>
      <c r="EPG13" s="238"/>
      <c r="EPH13" s="238"/>
      <c r="EPI13" s="238"/>
      <c r="EPJ13" s="238"/>
      <c r="EPK13" s="238"/>
      <c r="EPL13" s="238"/>
      <c r="EPM13" s="238"/>
      <c r="EPN13" s="238"/>
      <c r="EPO13" s="238"/>
      <c r="EPP13" s="238"/>
      <c r="EPQ13" s="238"/>
      <c r="EPR13" s="238"/>
      <c r="EPS13" s="238"/>
      <c r="EPT13" s="238"/>
      <c r="EPU13" s="238"/>
      <c r="EPV13" s="238"/>
      <c r="EPW13" s="238"/>
      <c r="EPX13" s="238"/>
      <c r="EPY13" s="238"/>
      <c r="EPZ13" s="238"/>
      <c r="EQA13" s="238"/>
      <c r="EQB13" s="238"/>
      <c r="EQC13" s="238"/>
      <c r="EQD13" s="238"/>
      <c r="EQE13" s="238"/>
      <c r="EQF13" s="238"/>
      <c r="EQG13" s="238"/>
      <c r="EQH13" s="238"/>
      <c r="EQI13" s="238"/>
      <c r="EQJ13" s="238"/>
      <c r="EQK13" s="238"/>
      <c r="EQL13" s="238"/>
      <c r="EQM13" s="238"/>
      <c r="EQN13" s="238"/>
      <c r="EQO13" s="238"/>
      <c r="EQP13" s="238"/>
      <c r="EQQ13" s="238"/>
      <c r="EQR13" s="238"/>
      <c r="EQS13" s="238"/>
      <c r="EQT13" s="238"/>
      <c r="EQU13" s="238"/>
      <c r="EQV13" s="238"/>
      <c r="EQW13" s="238"/>
      <c r="EQX13" s="238"/>
      <c r="EQY13" s="238"/>
      <c r="EQZ13" s="238"/>
      <c r="ERA13" s="238"/>
      <c r="ERB13" s="238"/>
      <c r="ERC13" s="238"/>
      <c r="ERD13" s="238"/>
      <c r="ERE13" s="238"/>
      <c r="ERF13" s="238"/>
      <c r="ERG13" s="238"/>
      <c r="ERH13" s="238"/>
      <c r="ERI13" s="238"/>
      <c r="ERJ13" s="238"/>
      <c r="ERK13" s="238"/>
      <c r="ERL13" s="238"/>
      <c r="ERM13" s="238"/>
      <c r="ERN13" s="238"/>
      <c r="ERO13" s="238"/>
      <c r="ERP13" s="238"/>
      <c r="ERQ13" s="238"/>
      <c r="ERR13" s="238"/>
      <c r="ERS13" s="238"/>
      <c r="ERT13" s="238"/>
      <c r="ERU13" s="238"/>
      <c r="ERV13" s="238"/>
      <c r="ERW13" s="238"/>
      <c r="ERX13" s="238"/>
      <c r="ERY13" s="238"/>
      <c r="ERZ13" s="238"/>
      <c r="ESA13" s="238"/>
      <c r="ESB13" s="238"/>
      <c r="ESC13" s="238"/>
      <c r="ESD13" s="238"/>
      <c r="ESE13" s="238"/>
      <c r="ESF13" s="238"/>
      <c r="ESG13" s="238"/>
      <c r="ESH13" s="238"/>
      <c r="ESI13" s="238"/>
      <c r="ESJ13" s="238"/>
      <c r="ESK13" s="238"/>
      <c r="ESL13" s="238"/>
      <c r="ESM13" s="238"/>
      <c r="ESN13" s="238"/>
      <c r="ESO13" s="238"/>
      <c r="ESP13" s="238"/>
      <c r="ESQ13" s="238"/>
      <c r="ESR13" s="238"/>
      <c r="ESS13" s="238"/>
      <c r="EST13" s="238"/>
      <c r="ESU13" s="238"/>
      <c r="ESV13" s="238"/>
      <c r="ESW13" s="238"/>
      <c r="ESX13" s="238"/>
      <c r="ESY13" s="238"/>
      <c r="ESZ13" s="238"/>
      <c r="ETA13" s="238"/>
      <c r="ETB13" s="238"/>
      <c r="ETC13" s="238"/>
      <c r="ETD13" s="238"/>
      <c r="ETE13" s="238"/>
      <c r="ETF13" s="238"/>
      <c r="ETG13" s="238"/>
      <c r="ETH13" s="238"/>
      <c r="ETI13" s="238"/>
      <c r="ETJ13" s="238"/>
      <c r="ETK13" s="238"/>
      <c r="ETL13" s="238"/>
      <c r="ETM13" s="238"/>
      <c r="ETN13" s="238"/>
      <c r="ETO13" s="238"/>
      <c r="ETP13" s="238"/>
      <c r="ETQ13" s="238"/>
      <c r="ETR13" s="238"/>
      <c r="ETS13" s="238"/>
      <c r="ETT13" s="238"/>
      <c r="ETU13" s="238"/>
      <c r="ETV13" s="238"/>
      <c r="ETW13" s="238"/>
      <c r="ETX13" s="238"/>
      <c r="ETY13" s="238"/>
      <c r="ETZ13" s="238"/>
      <c r="EUA13" s="238"/>
      <c r="EUB13" s="238"/>
      <c r="EUC13" s="238"/>
      <c r="EUD13" s="238"/>
      <c r="EUE13" s="238"/>
      <c r="EUF13" s="238"/>
      <c r="EUG13" s="238"/>
      <c r="EUH13" s="238"/>
      <c r="EUI13" s="238"/>
      <c r="EUJ13" s="238"/>
      <c r="EUK13" s="238"/>
      <c r="EUL13" s="238"/>
      <c r="EUM13" s="238"/>
      <c r="EUN13" s="238"/>
      <c r="EUO13" s="238"/>
      <c r="EUP13" s="238"/>
      <c r="EUQ13" s="238"/>
      <c r="EUR13" s="238"/>
      <c r="EUS13" s="238"/>
      <c r="EUT13" s="238"/>
      <c r="EUU13" s="238"/>
      <c r="EUV13" s="238"/>
      <c r="EUW13" s="238"/>
      <c r="EUX13" s="238"/>
      <c r="EUY13" s="238"/>
      <c r="EUZ13" s="238"/>
      <c r="EVA13" s="238"/>
      <c r="EVB13" s="238"/>
      <c r="EVC13" s="238"/>
      <c r="EVD13" s="238"/>
      <c r="EVE13" s="238"/>
      <c r="EVF13" s="238"/>
      <c r="EVG13" s="238"/>
      <c r="EVH13" s="238"/>
      <c r="EVI13" s="238"/>
      <c r="EVJ13" s="238"/>
      <c r="EVK13" s="238"/>
      <c r="EVL13" s="238"/>
      <c r="EVM13" s="238"/>
      <c r="EVN13" s="238"/>
      <c r="EVO13" s="238"/>
      <c r="EVP13" s="238"/>
      <c r="EVQ13" s="238"/>
      <c r="EVR13" s="238"/>
      <c r="EVS13" s="238"/>
      <c r="EVT13" s="238"/>
      <c r="EVU13" s="238"/>
      <c r="EVV13" s="238"/>
      <c r="EVW13" s="238"/>
      <c r="EVX13" s="238"/>
      <c r="EVY13" s="238"/>
      <c r="EVZ13" s="238"/>
      <c r="EWA13" s="238"/>
      <c r="EWB13" s="238"/>
      <c r="EWC13" s="238"/>
      <c r="EWD13" s="238"/>
      <c r="EWE13" s="238"/>
      <c r="EWF13" s="238"/>
      <c r="EWG13" s="238"/>
      <c r="EWH13" s="238"/>
      <c r="EWI13" s="238"/>
      <c r="EWJ13" s="238"/>
      <c r="EWK13" s="238"/>
      <c r="EWL13" s="238"/>
      <c r="EWM13" s="238"/>
      <c r="EWN13" s="238"/>
      <c r="EWO13" s="238"/>
      <c r="EWP13" s="238"/>
      <c r="EWQ13" s="238"/>
      <c r="EWR13" s="238"/>
      <c r="EWS13" s="238"/>
      <c r="EWT13" s="238"/>
      <c r="EWU13" s="238"/>
      <c r="EWV13" s="238"/>
      <c r="EWW13" s="238"/>
      <c r="EWX13" s="238"/>
      <c r="EWY13" s="238"/>
      <c r="EWZ13" s="238"/>
      <c r="EXA13" s="238"/>
      <c r="EXB13" s="238"/>
      <c r="EXC13" s="238"/>
      <c r="EXD13" s="238"/>
      <c r="EXE13" s="238"/>
      <c r="EXF13" s="238"/>
      <c r="EXG13" s="238"/>
      <c r="EXH13" s="238"/>
      <c r="EXI13" s="238"/>
      <c r="EXJ13" s="238"/>
      <c r="EXK13" s="238"/>
      <c r="EXL13" s="238"/>
      <c r="EXM13" s="238"/>
      <c r="EXN13" s="238"/>
      <c r="EXO13" s="238"/>
      <c r="EXP13" s="238"/>
      <c r="EXQ13" s="238"/>
      <c r="EXR13" s="238"/>
      <c r="EXS13" s="238"/>
      <c r="EXT13" s="238"/>
      <c r="EXU13" s="238"/>
      <c r="EXV13" s="238"/>
      <c r="EXW13" s="238"/>
      <c r="EXX13" s="238"/>
      <c r="EXY13" s="238"/>
      <c r="EXZ13" s="238"/>
      <c r="EYA13" s="238"/>
      <c r="EYB13" s="238"/>
      <c r="EYC13" s="238"/>
      <c r="EYD13" s="238"/>
      <c r="EYE13" s="238"/>
      <c r="EYF13" s="238"/>
      <c r="EYG13" s="238"/>
      <c r="EYH13" s="238"/>
      <c r="EYI13" s="238"/>
      <c r="EYJ13" s="238"/>
      <c r="EYK13" s="238"/>
      <c r="EYL13" s="238"/>
      <c r="EYM13" s="238"/>
      <c r="EYN13" s="238"/>
      <c r="EYO13" s="238"/>
      <c r="EYP13" s="238"/>
      <c r="EYQ13" s="238"/>
      <c r="EYR13" s="238"/>
      <c r="EYS13" s="238"/>
      <c r="EYT13" s="238"/>
      <c r="EYU13" s="238"/>
      <c r="EYV13" s="238"/>
      <c r="EYW13" s="238"/>
      <c r="EYX13" s="238"/>
      <c r="EYY13" s="238"/>
      <c r="EYZ13" s="238"/>
      <c r="EZA13" s="238"/>
      <c r="EZB13" s="238"/>
      <c r="EZC13" s="238"/>
      <c r="EZD13" s="238"/>
      <c r="EZE13" s="238"/>
      <c r="EZF13" s="238"/>
      <c r="EZG13" s="238"/>
      <c r="EZH13" s="238"/>
      <c r="EZI13" s="238"/>
      <c r="EZJ13" s="238"/>
      <c r="EZK13" s="238"/>
      <c r="EZL13" s="238"/>
      <c r="EZM13" s="238"/>
      <c r="EZN13" s="238"/>
      <c r="EZO13" s="238"/>
      <c r="EZP13" s="238"/>
      <c r="EZQ13" s="238"/>
      <c r="EZR13" s="238"/>
      <c r="EZS13" s="238"/>
      <c r="EZT13" s="238"/>
      <c r="EZU13" s="238"/>
      <c r="EZV13" s="238"/>
      <c r="EZW13" s="238"/>
      <c r="EZX13" s="238"/>
      <c r="EZY13" s="238"/>
      <c r="EZZ13" s="238"/>
      <c r="FAA13" s="238"/>
      <c r="FAB13" s="238"/>
      <c r="FAC13" s="238"/>
      <c r="FAD13" s="238"/>
      <c r="FAE13" s="238"/>
      <c r="FAF13" s="238"/>
      <c r="FAG13" s="238"/>
      <c r="FAH13" s="238"/>
      <c r="FAI13" s="238"/>
      <c r="FAJ13" s="238"/>
      <c r="FAK13" s="238"/>
      <c r="FAL13" s="238"/>
      <c r="FAM13" s="238"/>
      <c r="FAN13" s="238"/>
      <c r="FAO13" s="238"/>
      <c r="FAP13" s="238"/>
      <c r="FAQ13" s="238"/>
      <c r="FAR13" s="238"/>
      <c r="FAS13" s="238"/>
      <c r="FAT13" s="238"/>
      <c r="FAU13" s="238"/>
      <c r="FAV13" s="238"/>
      <c r="FAW13" s="238"/>
      <c r="FAX13" s="238"/>
      <c r="FAY13" s="238"/>
      <c r="FAZ13" s="238"/>
      <c r="FBA13" s="238"/>
      <c r="FBB13" s="238"/>
      <c r="FBC13" s="238"/>
      <c r="FBD13" s="238"/>
      <c r="FBE13" s="238"/>
      <c r="FBF13" s="238"/>
      <c r="FBG13" s="238"/>
      <c r="FBH13" s="238"/>
      <c r="FBI13" s="238"/>
      <c r="FBJ13" s="238"/>
      <c r="FBK13" s="238"/>
      <c r="FBL13" s="238"/>
      <c r="FBM13" s="238"/>
      <c r="FBN13" s="238"/>
      <c r="FBO13" s="238"/>
      <c r="FBP13" s="238"/>
      <c r="FBQ13" s="238"/>
      <c r="FBR13" s="238"/>
      <c r="FBS13" s="238"/>
      <c r="FBT13" s="238"/>
      <c r="FBU13" s="238"/>
      <c r="FBV13" s="238"/>
      <c r="FBW13" s="238"/>
      <c r="FBX13" s="238"/>
      <c r="FBY13" s="238"/>
      <c r="FBZ13" s="238"/>
      <c r="FCA13" s="238"/>
      <c r="FCB13" s="238"/>
      <c r="FCC13" s="238"/>
      <c r="FCD13" s="238"/>
      <c r="FCE13" s="238"/>
      <c r="FCF13" s="238"/>
      <c r="FCG13" s="238"/>
      <c r="FCH13" s="238"/>
      <c r="FCI13" s="238"/>
      <c r="FCJ13" s="238"/>
      <c r="FCK13" s="238"/>
      <c r="FCL13" s="238"/>
      <c r="FCM13" s="238"/>
      <c r="FCN13" s="238"/>
      <c r="FCO13" s="238"/>
      <c r="FCP13" s="238"/>
      <c r="FCQ13" s="238"/>
      <c r="FCR13" s="238"/>
      <c r="FCS13" s="238"/>
      <c r="FCT13" s="238"/>
      <c r="FCU13" s="238"/>
      <c r="FCV13" s="238"/>
      <c r="FCW13" s="238"/>
      <c r="FCX13" s="238"/>
      <c r="FCY13" s="238"/>
      <c r="FCZ13" s="238"/>
      <c r="FDA13" s="238"/>
      <c r="FDB13" s="238"/>
      <c r="FDC13" s="238"/>
      <c r="FDD13" s="238"/>
      <c r="FDE13" s="238"/>
      <c r="FDF13" s="238"/>
      <c r="FDG13" s="238"/>
      <c r="FDH13" s="238"/>
      <c r="FDI13" s="238"/>
      <c r="FDJ13" s="238"/>
      <c r="FDK13" s="238"/>
      <c r="FDL13" s="238"/>
      <c r="FDM13" s="238"/>
      <c r="FDN13" s="238"/>
      <c r="FDO13" s="238"/>
      <c r="FDP13" s="238"/>
      <c r="FDQ13" s="238"/>
      <c r="FDR13" s="238"/>
      <c r="FDS13" s="238"/>
      <c r="FDT13" s="238"/>
      <c r="FDU13" s="238"/>
      <c r="FDV13" s="238"/>
      <c r="FDW13" s="238"/>
      <c r="FDX13" s="238"/>
      <c r="FDY13" s="238"/>
      <c r="FDZ13" s="238"/>
      <c r="FEA13" s="238"/>
      <c r="FEB13" s="238"/>
      <c r="FEC13" s="238"/>
      <c r="FED13" s="238"/>
      <c r="FEE13" s="238"/>
      <c r="FEF13" s="238"/>
      <c r="FEG13" s="238"/>
      <c r="FEH13" s="238"/>
      <c r="FEI13" s="238"/>
      <c r="FEJ13" s="238"/>
      <c r="FEK13" s="238"/>
      <c r="FEL13" s="238"/>
      <c r="FEM13" s="238"/>
      <c r="FEN13" s="238"/>
      <c r="FEO13" s="238"/>
      <c r="FEP13" s="238"/>
      <c r="FEQ13" s="238"/>
      <c r="FER13" s="238"/>
      <c r="FES13" s="238"/>
      <c r="FET13" s="238"/>
      <c r="FEU13" s="238"/>
      <c r="FEV13" s="238"/>
      <c r="FEW13" s="238"/>
      <c r="FEX13" s="238"/>
      <c r="FEY13" s="238"/>
      <c r="FEZ13" s="238"/>
      <c r="FFA13" s="238"/>
      <c r="FFB13" s="238"/>
      <c r="FFC13" s="238"/>
      <c r="FFD13" s="238"/>
      <c r="FFE13" s="238"/>
      <c r="FFF13" s="238"/>
      <c r="FFG13" s="238"/>
      <c r="FFH13" s="238"/>
      <c r="FFI13" s="238"/>
      <c r="FFJ13" s="238"/>
      <c r="FFK13" s="238"/>
      <c r="FFL13" s="238"/>
      <c r="FFM13" s="238"/>
      <c r="FFN13" s="238"/>
      <c r="FFO13" s="238"/>
      <c r="FFP13" s="238"/>
      <c r="FFQ13" s="238"/>
      <c r="FFR13" s="238"/>
      <c r="FFS13" s="238"/>
      <c r="FFT13" s="238"/>
      <c r="FFU13" s="238"/>
      <c r="FFV13" s="238"/>
      <c r="FFW13" s="238"/>
      <c r="FFX13" s="238"/>
      <c r="FFY13" s="238"/>
      <c r="FFZ13" s="238"/>
      <c r="FGA13" s="238"/>
      <c r="FGB13" s="238"/>
      <c r="FGC13" s="238"/>
      <c r="FGD13" s="238"/>
      <c r="FGE13" s="238"/>
      <c r="FGF13" s="238"/>
      <c r="FGG13" s="238"/>
      <c r="FGH13" s="238"/>
      <c r="FGI13" s="238"/>
      <c r="FGJ13" s="238"/>
      <c r="FGK13" s="238"/>
      <c r="FGL13" s="238"/>
      <c r="FGM13" s="238"/>
      <c r="FGN13" s="238"/>
      <c r="FGO13" s="238"/>
      <c r="FGP13" s="238"/>
      <c r="FGQ13" s="238"/>
      <c r="FGR13" s="238"/>
      <c r="FGS13" s="238"/>
      <c r="FGT13" s="238"/>
      <c r="FGU13" s="238"/>
      <c r="FGV13" s="238"/>
      <c r="FGW13" s="238"/>
      <c r="FGX13" s="238"/>
      <c r="FGY13" s="238"/>
      <c r="FGZ13" s="238"/>
      <c r="FHA13" s="238"/>
      <c r="FHB13" s="238"/>
      <c r="FHC13" s="238"/>
      <c r="FHD13" s="238"/>
      <c r="FHE13" s="238"/>
      <c r="FHF13" s="238"/>
      <c r="FHG13" s="238"/>
      <c r="FHH13" s="238"/>
      <c r="FHI13" s="238"/>
      <c r="FHJ13" s="238"/>
      <c r="FHK13" s="238"/>
      <c r="FHL13" s="238"/>
      <c r="FHM13" s="238"/>
      <c r="FHN13" s="238"/>
      <c r="FHO13" s="238"/>
      <c r="FHP13" s="238"/>
      <c r="FHQ13" s="238"/>
      <c r="FHR13" s="238"/>
      <c r="FHS13" s="238"/>
      <c r="FHT13" s="238"/>
      <c r="FHU13" s="238"/>
      <c r="FHV13" s="238"/>
      <c r="FHW13" s="238"/>
      <c r="FHX13" s="238"/>
      <c r="FHY13" s="238"/>
      <c r="FHZ13" s="238"/>
      <c r="FIA13" s="238"/>
      <c r="FIB13" s="238"/>
      <c r="FIC13" s="238"/>
      <c r="FID13" s="238"/>
      <c r="FIE13" s="238"/>
      <c r="FIF13" s="238"/>
      <c r="FIG13" s="238"/>
      <c r="FIH13" s="238"/>
      <c r="FII13" s="238"/>
      <c r="FIJ13" s="238"/>
      <c r="FIK13" s="238"/>
      <c r="FIL13" s="238"/>
      <c r="FIM13" s="238"/>
      <c r="FIN13" s="238"/>
      <c r="FIO13" s="238"/>
      <c r="FIP13" s="238"/>
      <c r="FIQ13" s="238"/>
      <c r="FIR13" s="238"/>
      <c r="FIS13" s="238"/>
      <c r="FIT13" s="238"/>
      <c r="FIU13" s="238"/>
      <c r="FIV13" s="238"/>
      <c r="FIW13" s="238"/>
      <c r="FIX13" s="238"/>
      <c r="FIY13" s="238"/>
      <c r="FIZ13" s="238"/>
      <c r="FJA13" s="238"/>
      <c r="FJB13" s="238"/>
      <c r="FJC13" s="238"/>
      <c r="FJD13" s="238"/>
      <c r="FJE13" s="238"/>
      <c r="FJF13" s="238"/>
      <c r="FJG13" s="238"/>
      <c r="FJH13" s="238"/>
      <c r="FJI13" s="238"/>
      <c r="FJJ13" s="238"/>
      <c r="FJK13" s="238"/>
      <c r="FJL13" s="238"/>
      <c r="FJM13" s="238"/>
      <c r="FJN13" s="238"/>
      <c r="FJO13" s="238"/>
      <c r="FJP13" s="238"/>
      <c r="FJQ13" s="238"/>
      <c r="FJR13" s="238"/>
      <c r="FJS13" s="238"/>
      <c r="FJT13" s="238"/>
      <c r="FJU13" s="238"/>
      <c r="FJV13" s="238"/>
      <c r="FJW13" s="238"/>
      <c r="FJX13" s="238"/>
      <c r="FJY13" s="238"/>
      <c r="FJZ13" s="238"/>
      <c r="FKA13" s="238"/>
      <c r="FKB13" s="238"/>
      <c r="FKC13" s="238"/>
      <c r="FKD13" s="238"/>
      <c r="FKE13" s="238"/>
      <c r="FKF13" s="238"/>
      <c r="FKG13" s="238"/>
      <c r="FKH13" s="238"/>
      <c r="FKI13" s="238"/>
      <c r="FKJ13" s="238"/>
      <c r="FKK13" s="238"/>
      <c r="FKL13" s="238"/>
      <c r="FKM13" s="238"/>
      <c r="FKN13" s="238"/>
      <c r="FKO13" s="238"/>
      <c r="FKP13" s="238"/>
      <c r="FKQ13" s="238"/>
      <c r="FKR13" s="238"/>
      <c r="FKS13" s="238"/>
      <c r="FKT13" s="238"/>
      <c r="FKU13" s="238"/>
      <c r="FKV13" s="238"/>
      <c r="FKW13" s="238"/>
      <c r="FKX13" s="238"/>
      <c r="FKY13" s="238"/>
      <c r="FKZ13" s="238"/>
      <c r="FLA13" s="238"/>
      <c r="FLB13" s="238"/>
      <c r="FLC13" s="238"/>
      <c r="FLD13" s="238"/>
      <c r="FLE13" s="238"/>
      <c r="FLF13" s="238"/>
      <c r="FLG13" s="238"/>
      <c r="FLH13" s="238"/>
      <c r="FLI13" s="238"/>
      <c r="FLJ13" s="238"/>
      <c r="FLK13" s="238"/>
      <c r="FLL13" s="238"/>
      <c r="FLM13" s="238"/>
      <c r="FLN13" s="238"/>
      <c r="FLO13" s="238"/>
      <c r="FLP13" s="238"/>
      <c r="FLQ13" s="238"/>
      <c r="FLR13" s="238"/>
      <c r="FLS13" s="238"/>
      <c r="FLT13" s="238"/>
      <c r="FLU13" s="238"/>
      <c r="FLV13" s="238"/>
      <c r="FLW13" s="238"/>
      <c r="FLX13" s="238"/>
      <c r="FLY13" s="238"/>
      <c r="FLZ13" s="238"/>
      <c r="FMA13" s="238"/>
      <c r="FMB13" s="238"/>
      <c r="FMC13" s="238"/>
      <c r="FMD13" s="238"/>
      <c r="FME13" s="238"/>
      <c r="FMF13" s="238"/>
      <c r="FMG13" s="238"/>
      <c r="FMH13" s="238"/>
      <c r="FMI13" s="238"/>
      <c r="FMJ13" s="238"/>
      <c r="FMK13" s="238"/>
      <c r="FML13" s="238"/>
      <c r="FMM13" s="238"/>
      <c r="FMN13" s="238"/>
      <c r="FMO13" s="238"/>
      <c r="FMP13" s="238"/>
      <c r="FMQ13" s="238"/>
      <c r="FMR13" s="238"/>
      <c r="FMS13" s="238"/>
      <c r="FMT13" s="238"/>
      <c r="FMU13" s="238"/>
      <c r="FMV13" s="238"/>
      <c r="FMW13" s="238"/>
      <c r="FMX13" s="238"/>
      <c r="FMY13" s="238"/>
      <c r="FMZ13" s="238"/>
      <c r="FNA13" s="238"/>
      <c r="FNB13" s="238"/>
      <c r="FNC13" s="238"/>
      <c r="FND13" s="238"/>
      <c r="FNE13" s="238"/>
      <c r="FNF13" s="238"/>
      <c r="FNG13" s="238"/>
      <c r="FNH13" s="238"/>
      <c r="FNI13" s="238"/>
      <c r="FNJ13" s="238"/>
      <c r="FNK13" s="238"/>
      <c r="FNL13" s="238"/>
      <c r="FNM13" s="238"/>
      <c r="FNN13" s="238"/>
      <c r="FNO13" s="238"/>
      <c r="FNP13" s="238"/>
      <c r="FNQ13" s="238"/>
      <c r="FNR13" s="238"/>
      <c r="FNS13" s="238"/>
      <c r="FNT13" s="238"/>
      <c r="FNU13" s="238"/>
      <c r="FNV13" s="238"/>
      <c r="FNW13" s="238"/>
      <c r="FNX13" s="238"/>
      <c r="FNY13" s="238"/>
      <c r="FNZ13" s="238"/>
      <c r="FOA13" s="238"/>
      <c r="FOB13" s="238"/>
      <c r="FOC13" s="238"/>
      <c r="FOD13" s="238"/>
      <c r="FOE13" s="238"/>
      <c r="FOF13" s="238"/>
      <c r="FOG13" s="238"/>
      <c r="FOH13" s="238"/>
      <c r="FOI13" s="238"/>
      <c r="FOJ13" s="238"/>
      <c r="FOK13" s="238"/>
      <c r="FOL13" s="238"/>
      <c r="FOM13" s="238"/>
      <c r="FON13" s="238"/>
      <c r="FOO13" s="238"/>
      <c r="FOP13" s="238"/>
      <c r="FOQ13" s="238"/>
      <c r="FOR13" s="238"/>
      <c r="FOS13" s="238"/>
      <c r="FOT13" s="238"/>
      <c r="FOU13" s="238"/>
      <c r="FOV13" s="238"/>
      <c r="FOW13" s="238"/>
      <c r="FOX13" s="238"/>
      <c r="FOY13" s="238"/>
      <c r="FOZ13" s="238"/>
      <c r="FPA13" s="238"/>
      <c r="FPB13" s="238"/>
      <c r="FPC13" s="238"/>
      <c r="FPD13" s="238"/>
      <c r="FPE13" s="238"/>
      <c r="FPF13" s="238"/>
      <c r="FPG13" s="238"/>
      <c r="FPH13" s="238"/>
      <c r="FPI13" s="238"/>
      <c r="FPJ13" s="238"/>
      <c r="FPK13" s="238"/>
      <c r="FPL13" s="238"/>
      <c r="FPM13" s="238"/>
      <c r="FPN13" s="238"/>
      <c r="FPO13" s="238"/>
      <c r="FPP13" s="238"/>
      <c r="FPQ13" s="238"/>
      <c r="FPR13" s="238"/>
      <c r="FPS13" s="238"/>
      <c r="FPT13" s="238"/>
      <c r="FPU13" s="238"/>
      <c r="FPV13" s="238"/>
      <c r="FPW13" s="238"/>
      <c r="FPX13" s="238"/>
      <c r="FPY13" s="238"/>
      <c r="FPZ13" s="238"/>
      <c r="FQA13" s="238"/>
      <c r="FQB13" s="238"/>
      <c r="FQC13" s="238"/>
      <c r="FQD13" s="238"/>
      <c r="FQE13" s="238"/>
      <c r="FQF13" s="238"/>
      <c r="FQG13" s="238"/>
      <c r="FQH13" s="238"/>
      <c r="FQI13" s="238"/>
      <c r="FQJ13" s="238"/>
      <c r="FQK13" s="238"/>
      <c r="FQL13" s="238"/>
      <c r="FQM13" s="238"/>
      <c r="FQN13" s="238"/>
      <c r="FQO13" s="238"/>
      <c r="FQP13" s="238"/>
      <c r="FQQ13" s="238"/>
      <c r="FQR13" s="238"/>
      <c r="FQS13" s="238"/>
      <c r="FQT13" s="238"/>
      <c r="FQU13" s="238"/>
      <c r="FQV13" s="238"/>
      <c r="FQW13" s="238"/>
      <c r="FQX13" s="238"/>
      <c r="FQY13" s="238"/>
      <c r="FQZ13" s="238"/>
      <c r="FRA13" s="238"/>
      <c r="FRB13" s="238"/>
      <c r="FRC13" s="238"/>
      <c r="FRD13" s="238"/>
      <c r="FRE13" s="238"/>
      <c r="FRF13" s="238"/>
      <c r="FRG13" s="238"/>
      <c r="FRH13" s="238"/>
      <c r="FRI13" s="238"/>
      <c r="FRJ13" s="238"/>
      <c r="FRK13" s="238"/>
      <c r="FRL13" s="238"/>
      <c r="FRM13" s="238"/>
      <c r="FRN13" s="238"/>
      <c r="FRO13" s="238"/>
      <c r="FRP13" s="238"/>
      <c r="FRQ13" s="238"/>
      <c r="FRR13" s="238"/>
      <c r="FRS13" s="238"/>
      <c r="FRT13" s="238"/>
      <c r="FRU13" s="238"/>
      <c r="FRV13" s="238"/>
      <c r="FRW13" s="238"/>
      <c r="FRX13" s="238"/>
      <c r="FRY13" s="238"/>
      <c r="FRZ13" s="238"/>
      <c r="FSA13" s="238"/>
      <c r="FSB13" s="238"/>
      <c r="FSC13" s="238"/>
      <c r="FSD13" s="238"/>
      <c r="FSE13" s="238"/>
      <c r="FSF13" s="238"/>
      <c r="FSG13" s="238"/>
      <c r="FSH13" s="238"/>
      <c r="FSI13" s="238"/>
      <c r="FSJ13" s="238"/>
      <c r="FSK13" s="238"/>
      <c r="FSL13" s="238"/>
      <c r="FSM13" s="238"/>
      <c r="FSN13" s="238"/>
      <c r="FSO13" s="238"/>
      <c r="FSP13" s="238"/>
      <c r="FSQ13" s="238"/>
      <c r="FSR13" s="238"/>
      <c r="FSS13" s="238"/>
      <c r="FST13" s="238"/>
      <c r="FSU13" s="238"/>
      <c r="FSV13" s="238"/>
      <c r="FSW13" s="238"/>
      <c r="FSX13" s="238"/>
      <c r="FSY13" s="238"/>
      <c r="FSZ13" s="238"/>
      <c r="FTA13" s="238"/>
      <c r="FTB13" s="238"/>
      <c r="FTC13" s="238"/>
      <c r="FTD13" s="238"/>
      <c r="FTE13" s="238"/>
      <c r="FTF13" s="238"/>
      <c r="FTG13" s="238"/>
      <c r="FTH13" s="238"/>
      <c r="FTI13" s="238"/>
      <c r="FTJ13" s="238"/>
      <c r="FTK13" s="238"/>
      <c r="FTL13" s="238"/>
      <c r="FTM13" s="238"/>
      <c r="FTN13" s="238"/>
      <c r="FTO13" s="238"/>
      <c r="FTP13" s="238"/>
      <c r="FTQ13" s="238"/>
      <c r="FTR13" s="238"/>
      <c r="FTS13" s="238"/>
      <c r="FTT13" s="238"/>
      <c r="FTU13" s="238"/>
      <c r="FTV13" s="238"/>
      <c r="FTW13" s="238"/>
      <c r="FTX13" s="238"/>
      <c r="FTY13" s="238"/>
      <c r="FTZ13" s="238"/>
      <c r="FUA13" s="238"/>
      <c r="FUB13" s="238"/>
      <c r="FUC13" s="238"/>
      <c r="FUD13" s="238"/>
      <c r="FUE13" s="238"/>
      <c r="FUF13" s="238"/>
      <c r="FUG13" s="238"/>
      <c r="FUH13" s="238"/>
      <c r="FUI13" s="238"/>
      <c r="FUJ13" s="238"/>
      <c r="FUK13" s="238"/>
      <c r="FUL13" s="238"/>
      <c r="FUM13" s="238"/>
      <c r="FUN13" s="238"/>
      <c r="FUO13" s="238"/>
      <c r="FUP13" s="238"/>
      <c r="FUQ13" s="238"/>
      <c r="FUR13" s="238"/>
      <c r="FUS13" s="238"/>
      <c r="FUT13" s="238"/>
      <c r="FUU13" s="238"/>
      <c r="FUV13" s="238"/>
      <c r="FUW13" s="238"/>
      <c r="FUX13" s="238"/>
      <c r="FUY13" s="238"/>
      <c r="FUZ13" s="238"/>
      <c r="FVA13" s="238"/>
      <c r="FVB13" s="238"/>
      <c r="FVC13" s="238"/>
      <c r="FVD13" s="238"/>
      <c r="FVE13" s="238"/>
      <c r="FVF13" s="238"/>
      <c r="FVG13" s="238"/>
      <c r="FVH13" s="238"/>
      <c r="FVI13" s="238"/>
      <c r="FVJ13" s="238"/>
      <c r="FVK13" s="238"/>
      <c r="FVL13" s="238"/>
      <c r="FVM13" s="238"/>
      <c r="FVN13" s="238"/>
      <c r="FVO13" s="238"/>
      <c r="FVP13" s="238"/>
      <c r="FVQ13" s="238"/>
      <c r="FVR13" s="238"/>
      <c r="FVS13" s="238"/>
      <c r="FVT13" s="238"/>
      <c r="FVU13" s="238"/>
      <c r="FVV13" s="238"/>
      <c r="FVW13" s="238"/>
      <c r="FVX13" s="238"/>
      <c r="FVY13" s="238"/>
      <c r="FVZ13" s="238"/>
      <c r="FWA13" s="238"/>
      <c r="FWB13" s="238"/>
      <c r="FWC13" s="238"/>
      <c r="FWD13" s="238"/>
      <c r="FWE13" s="238"/>
      <c r="FWF13" s="238"/>
      <c r="FWG13" s="238"/>
      <c r="FWH13" s="238"/>
      <c r="FWI13" s="238"/>
      <c r="FWJ13" s="238"/>
      <c r="FWK13" s="238"/>
      <c r="FWL13" s="238"/>
      <c r="FWM13" s="238"/>
      <c r="FWN13" s="238"/>
      <c r="FWO13" s="238"/>
      <c r="FWP13" s="238"/>
      <c r="FWQ13" s="238"/>
      <c r="FWR13" s="238"/>
      <c r="FWS13" s="238"/>
      <c r="FWT13" s="238"/>
      <c r="FWU13" s="238"/>
      <c r="FWV13" s="238"/>
      <c r="FWW13" s="238"/>
      <c r="FWX13" s="238"/>
      <c r="FWY13" s="238"/>
      <c r="FWZ13" s="238"/>
      <c r="FXA13" s="238"/>
      <c r="FXB13" s="238"/>
      <c r="FXC13" s="238"/>
      <c r="FXD13" s="238"/>
      <c r="FXE13" s="238"/>
      <c r="FXF13" s="238"/>
      <c r="FXG13" s="238"/>
      <c r="FXH13" s="238"/>
      <c r="FXI13" s="238"/>
      <c r="FXJ13" s="238"/>
      <c r="FXK13" s="238"/>
      <c r="FXL13" s="238"/>
      <c r="FXM13" s="238"/>
      <c r="FXN13" s="238"/>
      <c r="FXO13" s="238"/>
      <c r="FXP13" s="238"/>
      <c r="FXQ13" s="238"/>
      <c r="FXR13" s="238"/>
      <c r="FXS13" s="238"/>
      <c r="FXT13" s="238"/>
      <c r="FXU13" s="238"/>
      <c r="FXV13" s="238"/>
      <c r="FXW13" s="238"/>
      <c r="FXX13" s="238"/>
      <c r="FXY13" s="238"/>
      <c r="FXZ13" s="238"/>
      <c r="FYA13" s="238"/>
      <c r="FYB13" s="238"/>
      <c r="FYC13" s="238"/>
      <c r="FYD13" s="238"/>
      <c r="FYE13" s="238"/>
      <c r="FYF13" s="238"/>
      <c r="FYG13" s="238"/>
      <c r="FYH13" s="238"/>
      <c r="FYI13" s="238"/>
      <c r="FYJ13" s="238"/>
      <c r="FYK13" s="238"/>
      <c r="FYL13" s="238"/>
      <c r="FYM13" s="238"/>
      <c r="FYN13" s="238"/>
      <c r="FYO13" s="238"/>
      <c r="FYP13" s="238"/>
      <c r="FYQ13" s="238"/>
      <c r="FYR13" s="238"/>
      <c r="FYS13" s="238"/>
      <c r="FYT13" s="238"/>
      <c r="FYU13" s="238"/>
      <c r="FYV13" s="238"/>
      <c r="FYW13" s="238"/>
      <c r="FYX13" s="238"/>
      <c r="FYY13" s="238"/>
      <c r="FYZ13" s="238"/>
      <c r="FZA13" s="238"/>
      <c r="FZB13" s="238"/>
      <c r="FZC13" s="238"/>
      <c r="FZD13" s="238"/>
      <c r="FZE13" s="238"/>
      <c r="FZF13" s="238"/>
      <c r="FZG13" s="238"/>
      <c r="FZH13" s="238"/>
      <c r="FZI13" s="238"/>
      <c r="FZJ13" s="238"/>
      <c r="FZK13" s="238"/>
      <c r="FZL13" s="238"/>
      <c r="FZM13" s="238"/>
      <c r="FZN13" s="238"/>
      <c r="FZO13" s="238"/>
      <c r="FZP13" s="238"/>
      <c r="FZQ13" s="238"/>
      <c r="FZR13" s="238"/>
      <c r="FZS13" s="238"/>
      <c r="FZT13" s="238"/>
      <c r="FZU13" s="238"/>
      <c r="FZV13" s="238"/>
      <c r="FZW13" s="238"/>
      <c r="FZX13" s="238"/>
      <c r="FZY13" s="238"/>
      <c r="FZZ13" s="238"/>
      <c r="GAA13" s="238"/>
      <c r="GAB13" s="238"/>
      <c r="GAC13" s="238"/>
      <c r="GAD13" s="238"/>
      <c r="GAE13" s="238"/>
      <c r="GAF13" s="238"/>
      <c r="GAG13" s="238"/>
      <c r="GAH13" s="238"/>
      <c r="GAI13" s="238"/>
      <c r="GAJ13" s="238"/>
      <c r="GAK13" s="238"/>
      <c r="GAL13" s="238"/>
      <c r="GAM13" s="238"/>
      <c r="GAN13" s="238"/>
      <c r="GAO13" s="238"/>
      <c r="GAP13" s="238"/>
      <c r="GAQ13" s="238"/>
      <c r="GAR13" s="238"/>
      <c r="GAS13" s="238"/>
      <c r="GAT13" s="238"/>
      <c r="GAU13" s="238"/>
      <c r="GAV13" s="238"/>
      <c r="GAW13" s="238"/>
      <c r="GAX13" s="238"/>
      <c r="GAY13" s="238"/>
      <c r="GAZ13" s="238"/>
      <c r="GBA13" s="238"/>
      <c r="GBB13" s="238"/>
      <c r="GBC13" s="238"/>
      <c r="GBD13" s="238"/>
      <c r="GBE13" s="238"/>
      <c r="GBF13" s="238"/>
      <c r="GBG13" s="238"/>
      <c r="GBH13" s="238"/>
      <c r="GBI13" s="238"/>
      <c r="GBJ13" s="238"/>
      <c r="GBK13" s="238"/>
      <c r="GBL13" s="238"/>
      <c r="GBM13" s="238"/>
      <c r="GBN13" s="238"/>
      <c r="GBO13" s="238"/>
      <c r="GBP13" s="238"/>
      <c r="GBQ13" s="238"/>
      <c r="GBR13" s="238"/>
      <c r="GBS13" s="238"/>
      <c r="GBT13" s="238"/>
      <c r="GBU13" s="238"/>
      <c r="GBV13" s="238"/>
      <c r="GBW13" s="238"/>
      <c r="GBX13" s="238"/>
      <c r="GBY13" s="238"/>
      <c r="GBZ13" s="238"/>
      <c r="GCA13" s="238"/>
      <c r="GCB13" s="238"/>
      <c r="GCC13" s="238"/>
      <c r="GCD13" s="238"/>
      <c r="GCE13" s="238"/>
      <c r="GCF13" s="238"/>
      <c r="GCG13" s="238"/>
      <c r="GCH13" s="238"/>
      <c r="GCI13" s="238"/>
      <c r="GCJ13" s="238"/>
      <c r="GCK13" s="238"/>
      <c r="GCL13" s="238"/>
      <c r="GCM13" s="238"/>
      <c r="GCN13" s="238"/>
      <c r="GCO13" s="238"/>
      <c r="GCP13" s="238"/>
      <c r="GCQ13" s="238"/>
      <c r="GCR13" s="238"/>
      <c r="GCS13" s="238"/>
      <c r="GCT13" s="238"/>
      <c r="GCU13" s="238"/>
      <c r="GCV13" s="238"/>
      <c r="GCW13" s="238"/>
      <c r="GCX13" s="238"/>
      <c r="GCY13" s="238"/>
      <c r="GCZ13" s="238"/>
      <c r="GDA13" s="238"/>
      <c r="GDB13" s="238"/>
      <c r="GDC13" s="238"/>
      <c r="GDD13" s="238"/>
      <c r="GDE13" s="238"/>
      <c r="GDF13" s="238"/>
      <c r="GDG13" s="238"/>
      <c r="GDH13" s="238"/>
      <c r="GDI13" s="238"/>
      <c r="GDJ13" s="238"/>
      <c r="GDK13" s="238"/>
      <c r="GDL13" s="238"/>
      <c r="GDM13" s="238"/>
      <c r="GDN13" s="238"/>
      <c r="GDO13" s="238"/>
      <c r="GDP13" s="238"/>
      <c r="GDQ13" s="238"/>
      <c r="GDR13" s="238"/>
      <c r="GDS13" s="238"/>
      <c r="GDT13" s="238"/>
      <c r="GDU13" s="238"/>
      <c r="GDV13" s="238"/>
      <c r="GDW13" s="238"/>
      <c r="GDX13" s="238"/>
      <c r="GDY13" s="238"/>
      <c r="GDZ13" s="238"/>
      <c r="GEA13" s="238"/>
      <c r="GEB13" s="238"/>
      <c r="GEC13" s="238"/>
      <c r="GED13" s="238"/>
      <c r="GEE13" s="238"/>
      <c r="GEF13" s="238"/>
      <c r="GEG13" s="238"/>
      <c r="GEH13" s="238"/>
      <c r="GEI13" s="238"/>
      <c r="GEJ13" s="238"/>
      <c r="GEK13" s="238"/>
      <c r="GEL13" s="238"/>
      <c r="GEM13" s="238"/>
      <c r="GEN13" s="238"/>
      <c r="GEO13" s="238"/>
      <c r="GEP13" s="238"/>
      <c r="GEQ13" s="238"/>
      <c r="GER13" s="238"/>
      <c r="GES13" s="238"/>
      <c r="GET13" s="238"/>
      <c r="GEU13" s="238"/>
      <c r="GEV13" s="238"/>
      <c r="GEW13" s="238"/>
      <c r="GEX13" s="238"/>
      <c r="GEY13" s="238"/>
      <c r="GEZ13" s="238"/>
      <c r="GFA13" s="238"/>
      <c r="GFB13" s="238"/>
      <c r="GFC13" s="238"/>
      <c r="GFD13" s="238"/>
      <c r="GFE13" s="238"/>
      <c r="GFF13" s="238"/>
      <c r="GFG13" s="238"/>
      <c r="GFH13" s="238"/>
      <c r="GFI13" s="238"/>
      <c r="GFJ13" s="238"/>
      <c r="GFK13" s="238"/>
      <c r="GFL13" s="238"/>
      <c r="GFM13" s="238"/>
      <c r="GFN13" s="238"/>
      <c r="GFO13" s="238"/>
      <c r="GFP13" s="238"/>
      <c r="GFQ13" s="238"/>
      <c r="GFR13" s="238"/>
      <c r="GFS13" s="238"/>
      <c r="GFT13" s="238"/>
      <c r="GFU13" s="238"/>
      <c r="GFV13" s="238"/>
      <c r="GFW13" s="238"/>
      <c r="GFX13" s="238"/>
      <c r="GFY13" s="238"/>
      <c r="GFZ13" s="238"/>
      <c r="GGA13" s="238"/>
      <c r="GGB13" s="238"/>
      <c r="GGC13" s="238"/>
      <c r="GGD13" s="238"/>
      <c r="GGE13" s="238"/>
      <c r="GGF13" s="238"/>
      <c r="GGG13" s="238"/>
      <c r="GGH13" s="238"/>
      <c r="GGI13" s="238"/>
      <c r="GGJ13" s="238"/>
      <c r="GGK13" s="238"/>
      <c r="GGL13" s="238"/>
      <c r="GGM13" s="238"/>
      <c r="GGN13" s="238"/>
      <c r="GGO13" s="238"/>
      <c r="GGP13" s="238"/>
      <c r="GGQ13" s="238"/>
      <c r="GGR13" s="238"/>
      <c r="GGS13" s="238"/>
      <c r="GGT13" s="238"/>
      <c r="GGU13" s="238"/>
      <c r="GGV13" s="238"/>
      <c r="GGW13" s="238"/>
      <c r="GGX13" s="238"/>
      <c r="GGY13" s="238"/>
      <c r="GGZ13" s="238"/>
      <c r="GHA13" s="238"/>
      <c r="GHB13" s="238"/>
      <c r="GHC13" s="238"/>
      <c r="GHD13" s="238"/>
      <c r="GHE13" s="238"/>
      <c r="GHF13" s="238"/>
      <c r="GHG13" s="238"/>
      <c r="GHH13" s="238"/>
      <c r="GHI13" s="238"/>
      <c r="GHJ13" s="238"/>
      <c r="GHK13" s="238"/>
      <c r="GHL13" s="238"/>
      <c r="GHM13" s="238"/>
      <c r="GHN13" s="238"/>
      <c r="GHO13" s="238"/>
      <c r="GHP13" s="238"/>
      <c r="GHQ13" s="238"/>
      <c r="GHR13" s="238"/>
      <c r="GHS13" s="238"/>
      <c r="GHT13" s="238"/>
      <c r="GHU13" s="238"/>
      <c r="GHV13" s="238"/>
      <c r="GHW13" s="238"/>
      <c r="GHX13" s="238"/>
      <c r="GHY13" s="238"/>
      <c r="GHZ13" s="238"/>
      <c r="GIA13" s="238"/>
      <c r="GIB13" s="238"/>
      <c r="GIC13" s="238"/>
      <c r="GID13" s="238"/>
      <c r="GIE13" s="238"/>
      <c r="GIF13" s="238"/>
      <c r="GIG13" s="238"/>
      <c r="GIH13" s="238"/>
      <c r="GII13" s="238"/>
      <c r="GIJ13" s="238"/>
      <c r="GIK13" s="238"/>
      <c r="GIL13" s="238"/>
      <c r="GIM13" s="238"/>
      <c r="GIN13" s="238"/>
      <c r="GIO13" s="238"/>
      <c r="GIP13" s="238"/>
      <c r="GIQ13" s="238"/>
      <c r="GIR13" s="238"/>
      <c r="GIS13" s="238"/>
      <c r="GIT13" s="238"/>
      <c r="GIU13" s="238"/>
      <c r="GIV13" s="238"/>
      <c r="GIW13" s="238"/>
      <c r="GIX13" s="238"/>
      <c r="GIY13" s="238"/>
      <c r="GIZ13" s="238"/>
      <c r="GJA13" s="238"/>
      <c r="GJB13" s="238"/>
      <c r="GJC13" s="238"/>
      <c r="GJD13" s="238"/>
      <c r="GJE13" s="238"/>
      <c r="GJF13" s="238"/>
      <c r="GJG13" s="238"/>
      <c r="GJH13" s="238"/>
      <c r="GJI13" s="238"/>
      <c r="GJJ13" s="238"/>
      <c r="GJK13" s="238"/>
      <c r="GJL13" s="238"/>
      <c r="GJM13" s="238"/>
      <c r="GJN13" s="238"/>
      <c r="GJO13" s="238"/>
      <c r="GJP13" s="238"/>
      <c r="GJQ13" s="238"/>
      <c r="GJR13" s="238"/>
      <c r="GJS13" s="238"/>
      <c r="GJT13" s="238"/>
      <c r="GJU13" s="238"/>
      <c r="GJV13" s="238"/>
      <c r="GJW13" s="238"/>
      <c r="GJX13" s="238"/>
      <c r="GJY13" s="238"/>
      <c r="GJZ13" s="238"/>
      <c r="GKA13" s="238"/>
      <c r="GKB13" s="238"/>
      <c r="GKC13" s="238"/>
      <c r="GKD13" s="238"/>
      <c r="GKE13" s="238"/>
      <c r="GKF13" s="238"/>
      <c r="GKG13" s="238"/>
      <c r="GKH13" s="238"/>
      <c r="GKI13" s="238"/>
      <c r="GKJ13" s="238"/>
      <c r="GKK13" s="238"/>
      <c r="GKL13" s="238"/>
      <c r="GKM13" s="238"/>
      <c r="GKN13" s="238"/>
      <c r="GKO13" s="238"/>
      <c r="GKP13" s="238"/>
      <c r="GKQ13" s="238"/>
      <c r="GKR13" s="238"/>
      <c r="GKS13" s="238"/>
      <c r="GKT13" s="238"/>
      <c r="GKU13" s="238"/>
      <c r="GKV13" s="238"/>
      <c r="GKW13" s="238"/>
      <c r="GKX13" s="238"/>
      <c r="GKY13" s="238"/>
      <c r="GKZ13" s="238"/>
      <c r="GLA13" s="238"/>
      <c r="GLB13" s="238"/>
      <c r="GLC13" s="238"/>
      <c r="GLD13" s="238"/>
      <c r="GLE13" s="238"/>
      <c r="GLF13" s="238"/>
      <c r="GLG13" s="238"/>
      <c r="GLH13" s="238"/>
      <c r="GLI13" s="238"/>
      <c r="GLJ13" s="238"/>
      <c r="GLK13" s="238"/>
      <c r="GLL13" s="238"/>
      <c r="GLM13" s="238"/>
      <c r="GLN13" s="238"/>
      <c r="GLO13" s="238"/>
      <c r="GLP13" s="238"/>
      <c r="GLQ13" s="238"/>
      <c r="GLR13" s="238"/>
      <c r="GLS13" s="238"/>
      <c r="GLT13" s="238"/>
      <c r="GLU13" s="238"/>
      <c r="GLV13" s="238"/>
      <c r="GLW13" s="238"/>
      <c r="GLX13" s="238"/>
      <c r="GLY13" s="238"/>
      <c r="GLZ13" s="238"/>
      <c r="GMA13" s="238"/>
      <c r="GMB13" s="238"/>
      <c r="GMC13" s="238"/>
      <c r="GMD13" s="238"/>
      <c r="GME13" s="238"/>
      <c r="GMF13" s="238"/>
      <c r="GMG13" s="238"/>
      <c r="GMH13" s="238"/>
      <c r="GMI13" s="238"/>
      <c r="GMJ13" s="238"/>
      <c r="GMK13" s="238"/>
      <c r="GML13" s="238"/>
      <c r="GMM13" s="238"/>
      <c r="GMN13" s="238"/>
      <c r="GMO13" s="238"/>
      <c r="GMP13" s="238"/>
      <c r="GMQ13" s="238"/>
      <c r="GMR13" s="238"/>
      <c r="GMS13" s="238"/>
      <c r="GMT13" s="238"/>
      <c r="GMU13" s="238"/>
      <c r="GMV13" s="238"/>
      <c r="GMW13" s="238"/>
      <c r="GMX13" s="238"/>
      <c r="GMY13" s="238"/>
      <c r="GMZ13" s="238"/>
      <c r="GNA13" s="238"/>
      <c r="GNB13" s="238"/>
      <c r="GNC13" s="238"/>
      <c r="GND13" s="238"/>
      <c r="GNE13" s="238"/>
      <c r="GNF13" s="238"/>
      <c r="GNG13" s="238"/>
      <c r="GNH13" s="238"/>
      <c r="GNI13" s="238"/>
      <c r="GNJ13" s="238"/>
      <c r="GNK13" s="238"/>
      <c r="GNL13" s="238"/>
      <c r="GNM13" s="238"/>
      <c r="GNN13" s="238"/>
      <c r="GNO13" s="238"/>
      <c r="GNP13" s="238"/>
      <c r="GNQ13" s="238"/>
      <c r="GNR13" s="238"/>
      <c r="GNS13" s="238"/>
      <c r="GNT13" s="238"/>
      <c r="GNU13" s="238"/>
      <c r="GNV13" s="238"/>
      <c r="GNW13" s="238"/>
      <c r="GNX13" s="238"/>
      <c r="GNY13" s="238"/>
      <c r="GNZ13" s="238"/>
      <c r="GOA13" s="238"/>
      <c r="GOB13" s="238"/>
      <c r="GOC13" s="238"/>
      <c r="GOD13" s="238"/>
      <c r="GOE13" s="238"/>
      <c r="GOF13" s="238"/>
      <c r="GOG13" s="238"/>
      <c r="GOH13" s="238"/>
      <c r="GOI13" s="238"/>
      <c r="GOJ13" s="238"/>
      <c r="GOK13" s="238"/>
      <c r="GOL13" s="238"/>
      <c r="GOM13" s="238"/>
      <c r="GON13" s="238"/>
      <c r="GOO13" s="238"/>
      <c r="GOP13" s="238"/>
      <c r="GOQ13" s="238"/>
      <c r="GOR13" s="238"/>
      <c r="GOS13" s="238"/>
      <c r="GOT13" s="238"/>
      <c r="GOU13" s="238"/>
      <c r="GOV13" s="238"/>
      <c r="GOW13" s="238"/>
      <c r="GOX13" s="238"/>
      <c r="GOY13" s="238"/>
      <c r="GOZ13" s="238"/>
      <c r="GPA13" s="238"/>
      <c r="GPB13" s="238"/>
      <c r="GPC13" s="238"/>
      <c r="GPD13" s="238"/>
      <c r="GPE13" s="238"/>
      <c r="GPF13" s="238"/>
      <c r="GPG13" s="238"/>
      <c r="GPH13" s="238"/>
      <c r="GPI13" s="238"/>
      <c r="GPJ13" s="238"/>
      <c r="GPK13" s="238"/>
      <c r="GPL13" s="238"/>
      <c r="GPM13" s="238"/>
      <c r="GPN13" s="238"/>
      <c r="GPO13" s="238"/>
      <c r="GPP13" s="238"/>
      <c r="GPQ13" s="238"/>
      <c r="GPR13" s="238"/>
      <c r="GPS13" s="238"/>
      <c r="GPT13" s="238"/>
      <c r="GPU13" s="238"/>
      <c r="GPV13" s="238"/>
      <c r="GPW13" s="238"/>
      <c r="GPX13" s="238"/>
      <c r="GPY13" s="238"/>
      <c r="GPZ13" s="238"/>
      <c r="GQA13" s="238"/>
      <c r="GQB13" s="238"/>
      <c r="GQC13" s="238"/>
      <c r="GQD13" s="238"/>
      <c r="GQE13" s="238"/>
      <c r="GQF13" s="238"/>
      <c r="GQG13" s="238"/>
      <c r="GQH13" s="238"/>
      <c r="GQI13" s="238"/>
      <c r="GQJ13" s="238"/>
      <c r="GQK13" s="238"/>
      <c r="GQL13" s="238"/>
      <c r="GQM13" s="238"/>
      <c r="GQN13" s="238"/>
      <c r="GQO13" s="238"/>
      <c r="GQP13" s="238"/>
      <c r="GQQ13" s="238"/>
      <c r="GQR13" s="238"/>
      <c r="GQS13" s="238"/>
      <c r="GQT13" s="238"/>
      <c r="GQU13" s="238"/>
      <c r="GQV13" s="238"/>
      <c r="GQW13" s="238"/>
      <c r="GQX13" s="238"/>
      <c r="GQY13" s="238"/>
      <c r="GQZ13" s="238"/>
      <c r="GRA13" s="238"/>
      <c r="GRB13" s="238"/>
      <c r="GRC13" s="238"/>
      <c r="GRD13" s="238"/>
      <c r="GRE13" s="238"/>
      <c r="GRF13" s="238"/>
      <c r="GRG13" s="238"/>
      <c r="GRH13" s="238"/>
      <c r="GRI13" s="238"/>
      <c r="GRJ13" s="238"/>
      <c r="GRK13" s="238"/>
      <c r="GRL13" s="238"/>
      <c r="GRM13" s="238"/>
      <c r="GRN13" s="238"/>
      <c r="GRO13" s="238"/>
      <c r="GRP13" s="238"/>
      <c r="GRQ13" s="238"/>
      <c r="GRR13" s="238"/>
      <c r="GRS13" s="238"/>
      <c r="GRT13" s="238"/>
      <c r="GRU13" s="238"/>
      <c r="GRV13" s="238"/>
      <c r="GRW13" s="238"/>
      <c r="GRX13" s="238"/>
      <c r="GRY13" s="238"/>
      <c r="GRZ13" s="238"/>
      <c r="GSA13" s="238"/>
      <c r="GSB13" s="238"/>
      <c r="GSC13" s="238"/>
      <c r="GSD13" s="238"/>
      <c r="GSE13" s="238"/>
      <c r="GSF13" s="238"/>
      <c r="GSG13" s="238"/>
      <c r="GSH13" s="238"/>
      <c r="GSI13" s="238"/>
      <c r="GSJ13" s="238"/>
      <c r="GSK13" s="238"/>
      <c r="GSL13" s="238"/>
      <c r="GSM13" s="238"/>
      <c r="GSN13" s="238"/>
      <c r="GSO13" s="238"/>
      <c r="GSP13" s="238"/>
      <c r="GSQ13" s="238"/>
      <c r="GSR13" s="238"/>
      <c r="GSS13" s="238"/>
      <c r="GST13" s="238"/>
      <c r="GSU13" s="238"/>
      <c r="GSV13" s="238"/>
      <c r="GSW13" s="238"/>
      <c r="GSX13" s="238"/>
      <c r="GSY13" s="238"/>
      <c r="GSZ13" s="238"/>
      <c r="GTA13" s="238"/>
      <c r="GTB13" s="238"/>
      <c r="GTC13" s="238"/>
      <c r="GTD13" s="238"/>
      <c r="GTE13" s="238"/>
      <c r="GTF13" s="238"/>
      <c r="GTG13" s="238"/>
      <c r="GTH13" s="238"/>
      <c r="GTI13" s="238"/>
      <c r="GTJ13" s="238"/>
      <c r="GTK13" s="238"/>
      <c r="GTL13" s="238"/>
      <c r="GTM13" s="238"/>
      <c r="GTN13" s="238"/>
      <c r="GTO13" s="238"/>
      <c r="GTP13" s="238"/>
      <c r="GTQ13" s="238"/>
      <c r="GTR13" s="238"/>
      <c r="GTS13" s="238"/>
      <c r="GTT13" s="238"/>
      <c r="GTU13" s="238"/>
      <c r="GTV13" s="238"/>
      <c r="GTW13" s="238"/>
      <c r="GTX13" s="238"/>
      <c r="GTY13" s="238"/>
      <c r="GTZ13" s="238"/>
      <c r="GUA13" s="238"/>
      <c r="GUB13" s="238"/>
      <c r="GUC13" s="238"/>
      <c r="GUD13" s="238"/>
      <c r="GUE13" s="238"/>
      <c r="GUF13" s="238"/>
      <c r="GUG13" s="238"/>
      <c r="GUH13" s="238"/>
      <c r="GUI13" s="238"/>
      <c r="GUJ13" s="238"/>
      <c r="GUK13" s="238"/>
      <c r="GUL13" s="238"/>
      <c r="GUM13" s="238"/>
      <c r="GUN13" s="238"/>
      <c r="GUO13" s="238"/>
      <c r="GUP13" s="238"/>
      <c r="GUQ13" s="238"/>
      <c r="GUR13" s="238"/>
      <c r="GUS13" s="238"/>
      <c r="GUT13" s="238"/>
      <c r="GUU13" s="238"/>
      <c r="GUV13" s="238"/>
      <c r="GUW13" s="238"/>
      <c r="GUX13" s="238"/>
      <c r="GUY13" s="238"/>
      <c r="GUZ13" s="238"/>
      <c r="GVA13" s="238"/>
      <c r="GVB13" s="238"/>
      <c r="GVC13" s="238"/>
      <c r="GVD13" s="238"/>
      <c r="GVE13" s="238"/>
      <c r="GVF13" s="238"/>
      <c r="GVG13" s="238"/>
      <c r="GVH13" s="238"/>
      <c r="GVI13" s="238"/>
      <c r="GVJ13" s="238"/>
      <c r="GVK13" s="238"/>
      <c r="GVL13" s="238"/>
      <c r="GVM13" s="238"/>
      <c r="GVN13" s="238"/>
      <c r="GVO13" s="238"/>
      <c r="GVP13" s="238"/>
      <c r="GVQ13" s="238"/>
      <c r="GVR13" s="238"/>
      <c r="GVS13" s="238"/>
      <c r="GVT13" s="238"/>
      <c r="GVU13" s="238"/>
      <c r="GVV13" s="238"/>
      <c r="GVW13" s="238"/>
      <c r="GVX13" s="238"/>
      <c r="GVY13" s="238"/>
      <c r="GVZ13" s="238"/>
      <c r="GWA13" s="238"/>
      <c r="GWB13" s="238"/>
      <c r="GWC13" s="238"/>
      <c r="GWD13" s="238"/>
      <c r="GWE13" s="238"/>
      <c r="GWF13" s="238"/>
      <c r="GWG13" s="238"/>
      <c r="GWH13" s="238"/>
      <c r="GWI13" s="238"/>
      <c r="GWJ13" s="238"/>
      <c r="GWK13" s="238"/>
      <c r="GWL13" s="238"/>
      <c r="GWM13" s="238"/>
      <c r="GWN13" s="238"/>
      <c r="GWO13" s="238"/>
      <c r="GWP13" s="238"/>
      <c r="GWQ13" s="238"/>
      <c r="GWR13" s="238"/>
      <c r="GWS13" s="238"/>
      <c r="GWT13" s="238"/>
      <c r="GWU13" s="238"/>
      <c r="GWV13" s="238"/>
      <c r="GWW13" s="238"/>
      <c r="GWX13" s="238"/>
      <c r="GWY13" s="238"/>
      <c r="GWZ13" s="238"/>
      <c r="GXA13" s="238"/>
      <c r="GXB13" s="238"/>
      <c r="GXC13" s="238"/>
      <c r="GXD13" s="238"/>
      <c r="GXE13" s="238"/>
      <c r="GXF13" s="238"/>
      <c r="GXG13" s="238"/>
      <c r="GXH13" s="238"/>
      <c r="GXI13" s="238"/>
      <c r="GXJ13" s="238"/>
      <c r="GXK13" s="238"/>
      <c r="GXL13" s="238"/>
      <c r="GXM13" s="238"/>
      <c r="GXN13" s="238"/>
      <c r="GXO13" s="238"/>
      <c r="GXP13" s="238"/>
      <c r="GXQ13" s="238"/>
      <c r="GXR13" s="238"/>
      <c r="GXS13" s="238"/>
      <c r="GXT13" s="238"/>
      <c r="GXU13" s="238"/>
      <c r="GXV13" s="238"/>
      <c r="GXW13" s="238"/>
      <c r="GXX13" s="238"/>
      <c r="GXY13" s="238"/>
      <c r="GXZ13" s="238"/>
      <c r="GYA13" s="238"/>
      <c r="GYB13" s="238"/>
      <c r="GYC13" s="238"/>
      <c r="GYD13" s="238"/>
      <c r="GYE13" s="238"/>
      <c r="GYF13" s="238"/>
      <c r="GYG13" s="238"/>
      <c r="GYH13" s="238"/>
      <c r="GYI13" s="238"/>
      <c r="GYJ13" s="238"/>
      <c r="GYK13" s="238"/>
      <c r="GYL13" s="238"/>
      <c r="GYM13" s="238"/>
      <c r="GYN13" s="238"/>
      <c r="GYO13" s="238"/>
      <c r="GYP13" s="238"/>
      <c r="GYQ13" s="238"/>
      <c r="GYR13" s="238"/>
      <c r="GYS13" s="238"/>
      <c r="GYT13" s="238"/>
      <c r="GYU13" s="238"/>
      <c r="GYV13" s="238"/>
      <c r="GYW13" s="238"/>
      <c r="GYX13" s="238"/>
      <c r="GYY13" s="238"/>
      <c r="GYZ13" s="238"/>
      <c r="GZA13" s="238"/>
      <c r="GZB13" s="238"/>
      <c r="GZC13" s="238"/>
      <c r="GZD13" s="238"/>
      <c r="GZE13" s="238"/>
      <c r="GZF13" s="238"/>
      <c r="GZG13" s="238"/>
      <c r="GZH13" s="238"/>
      <c r="GZI13" s="238"/>
      <c r="GZJ13" s="238"/>
      <c r="GZK13" s="238"/>
      <c r="GZL13" s="238"/>
      <c r="GZM13" s="238"/>
      <c r="GZN13" s="238"/>
      <c r="GZO13" s="238"/>
      <c r="GZP13" s="238"/>
      <c r="GZQ13" s="238"/>
      <c r="GZR13" s="238"/>
      <c r="GZS13" s="238"/>
      <c r="GZT13" s="238"/>
      <c r="GZU13" s="238"/>
      <c r="GZV13" s="238"/>
      <c r="GZW13" s="238"/>
      <c r="GZX13" s="238"/>
      <c r="GZY13" s="238"/>
      <c r="GZZ13" s="238"/>
      <c r="HAA13" s="238"/>
      <c r="HAB13" s="238"/>
      <c r="HAC13" s="238"/>
      <c r="HAD13" s="238"/>
      <c r="HAE13" s="238"/>
      <c r="HAF13" s="238"/>
      <c r="HAG13" s="238"/>
      <c r="HAH13" s="238"/>
      <c r="HAI13" s="238"/>
      <c r="HAJ13" s="238"/>
      <c r="HAK13" s="238"/>
      <c r="HAL13" s="238"/>
      <c r="HAM13" s="238"/>
      <c r="HAN13" s="238"/>
      <c r="HAO13" s="238"/>
      <c r="HAP13" s="238"/>
      <c r="HAQ13" s="238"/>
      <c r="HAR13" s="238"/>
      <c r="HAS13" s="238"/>
      <c r="HAT13" s="238"/>
      <c r="HAU13" s="238"/>
      <c r="HAV13" s="238"/>
      <c r="HAW13" s="238"/>
      <c r="HAX13" s="238"/>
      <c r="HAY13" s="238"/>
      <c r="HAZ13" s="238"/>
      <c r="HBA13" s="238"/>
      <c r="HBB13" s="238"/>
      <c r="HBC13" s="238"/>
      <c r="HBD13" s="238"/>
      <c r="HBE13" s="238"/>
      <c r="HBF13" s="238"/>
      <c r="HBG13" s="238"/>
      <c r="HBH13" s="238"/>
      <c r="HBI13" s="238"/>
      <c r="HBJ13" s="238"/>
      <c r="HBK13" s="238"/>
      <c r="HBL13" s="238"/>
      <c r="HBM13" s="238"/>
      <c r="HBN13" s="238"/>
      <c r="HBO13" s="238"/>
      <c r="HBP13" s="238"/>
      <c r="HBQ13" s="238"/>
      <c r="HBR13" s="238"/>
      <c r="HBS13" s="238"/>
      <c r="HBT13" s="238"/>
      <c r="HBU13" s="238"/>
      <c r="HBV13" s="238"/>
      <c r="HBW13" s="238"/>
      <c r="HBX13" s="238"/>
      <c r="HBY13" s="238"/>
      <c r="HBZ13" s="238"/>
      <c r="HCA13" s="238"/>
      <c r="HCB13" s="238"/>
      <c r="HCC13" s="238"/>
      <c r="HCD13" s="238"/>
      <c r="HCE13" s="238"/>
      <c r="HCF13" s="238"/>
      <c r="HCG13" s="238"/>
      <c r="HCH13" s="238"/>
      <c r="HCI13" s="238"/>
      <c r="HCJ13" s="238"/>
      <c r="HCK13" s="238"/>
      <c r="HCL13" s="238"/>
      <c r="HCM13" s="238"/>
      <c r="HCN13" s="238"/>
      <c r="HCO13" s="238"/>
      <c r="HCP13" s="238"/>
      <c r="HCQ13" s="238"/>
      <c r="HCR13" s="238"/>
      <c r="HCS13" s="238"/>
      <c r="HCT13" s="238"/>
      <c r="HCU13" s="238"/>
      <c r="HCV13" s="238"/>
      <c r="HCW13" s="238"/>
      <c r="HCX13" s="238"/>
      <c r="HCY13" s="238"/>
      <c r="HCZ13" s="238"/>
      <c r="HDA13" s="238"/>
      <c r="HDB13" s="238"/>
      <c r="HDC13" s="238"/>
      <c r="HDD13" s="238"/>
      <c r="HDE13" s="238"/>
      <c r="HDF13" s="238"/>
      <c r="HDG13" s="238"/>
      <c r="HDH13" s="238"/>
      <c r="HDI13" s="238"/>
      <c r="HDJ13" s="238"/>
      <c r="HDK13" s="238"/>
      <c r="HDL13" s="238"/>
      <c r="HDM13" s="238"/>
      <c r="HDN13" s="238"/>
      <c r="HDO13" s="238"/>
      <c r="HDP13" s="238"/>
      <c r="HDQ13" s="238"/>
      <c r="HDR13" s="238"/>
      <c r="HDS13" s="238"/>
      <c r="HDT13" s="238"/>
      <c r="HDU13" s="238"/>
      <c r="HDV13" s="238"/>
      <c r="HDW13" s="238"/>
      <c r="HDX13" s="238"/>
      <c r="HDY13" s="238"/>
      <c r="HDZ13" s="238"/>
      <c r="HEA13" s="238"/>
      <c r="HEB13" s="238"/>
      <c r="HEC13" s="238"/>
      <c r="HED13" s="238"/>
      <c r="HEE13" s="238"/>
      <c r="HEF13" s="238"/>
      <c r="HEG13" s="238"/>
      <c r="HEH13" s="238"/>
      <c r="HEI13" s="238"/>
      <c r="HEJ13" s="238"/>
      <c r="HEK13" s="238"/>
      <c r="HEL13" s="238"/>
      <c r="HEM13" s="238"/>
      <c r="HEN13" s="238"/>
      <c r="HEO13" s="238"/>
      <c r="HEP13" s="238"/>
      <c r="HEQ13" s="238"/>
      <c r="HER13" s="238"/>
      <c r="HES13" s="238"/>
      <c r="HET13" s="238"/>
      <c r="HEU13" s="238"/>
      <c r="HEV13" s="238"/>
      <c r="HEW13" s="238"/>
      <c r="HEX13" s="238"/>
      <c r="HEY13" s="238"/>
      <c r="HEZ13" s="238"/>
      <c r="HFA13" s="238"/>
      <c r="HFB13" s="238"/>
      <c r="HFC13" s="238"/>
      <c r="HFD13" s="238"/>
      <c r="HFE13" s="238"/>
      <c r="HFF13" s="238"/>
      <c r="HFG13" s="238"/>
      <c r="HFH13" s="238"/>
      <c r="HFI13" s="238"/>
      <c r="HFJ13" s="238"/>
      <c r="HFK13" s="238"/>
      <c r="HFL13" s="238"/>
      <c r="HFM13" s="238"/>
      <c r="HFN13" s="238"/>
      <c r="HFO13" s="238"/>
      <c r="HFP13" s="238"/>
      <c r="HFQ13" s="238"/>
      <c r="HFR13" s="238"/>
      <c r="HFS13" s="238"/>
      <c r="HFT13" s="238"/>
      <c r="HFU13" s="238"/>
      <c r="HFV13" s="238"/>
      <c r="HFW13" s="238"/>
      <c r="HFX13" s="238"/>
      <c r="HFY13" s="238"/>
      <c r="HFZ13" s="238"/>
      <c r="HGA13" s="238"/>
      <c r="HGB13" s="238"/>
      <c r="HGC13" s="238"/>
      <c r="HGD13" s="238"/>
      <c r="HGE13" s="238"/>
      <c r="HGF13" s="238"/>
      <c r="HGG13" s="238"/>
      <c r="HGH13" s="238"/>
      <c r="HGI13" s="238"/>
      <c r="HGJ13" s="238"/>
      <c r="HGK13" s="238"/>
      <c r="HGL13" s="238"/>
      <c r="HGM13" s="238"/>
      <c r="HGN13" s="238"/>
      <c r="HGO13" s="238"/>
      <c r="HGP13" s="238"/>
      <c r="HGQ13" s="238"/>
      <c r="HGR13" s="238"/>
      <c r="HGS13" s="238"/>
      <c r="HGT13" s="238"/>
      <c r="HGU13" s="238"/>
      <c r="HGV13" s="238"/>
      <c r="HGW13" s="238"/>
      <c r="HGX13" s="238"/>
      <c r="HGY13" s="238"/>
      <c r="HGZ13" s="238"/>
      <c r="HHA13" s="238"/>
      <c r="HHB13" s="238"/>
      <c r="HHC13" s="238"/>
      <c r="HHD13" s="238"/>
      <c r="HHE13" s="238"/>
      <c r="HHF13" s="238"/>
      <c r="HHG13" s="238"/>
      <c r="HHH13" s="238"/>
      <c r="HHI13" s="238"/>
      <c r="HHJ13" s="238"/>
      <c r="HHK13" s="238"/>
      <c r="HHL13" s="238"/>
      <c r="HHM13" s="238"/>
      <c r="HHN13" s="238"/>
      <c r="HHO13" s="238"/>
      <c r="HHP13" s="238"/>
      <c r="HHQ13" s="238"/>
      <c r="HHR13" s="238"/>
      <c r="HHS13" s="238"/>
      <c r="HHT13" s="238"/>
      <c r="HHU13" s="238"/>
      <c r="HHV13" s="238"/>
      <c r="HHW13" s="238"/>
      <c r="HHX13" s="238"/>
      <c r="HHY13" s="238"/>
      <c r="HHZ13" s="238"/>
      <c r="HIA13" s="238"/>
      <c r="HIB13" s="238"/>
      <c r="HIC13" s="238"/>
      <c r="HID13" s="238"/>
      <c r="HIE13" s="238"/>
      <c r="HIF13" s="238"/>
      <c r="HIG13" s="238"/>
      <c r="HIH13" s="238"/>
      <c r="HII13" s="238"/>
      <c r="HIJ13" s="238"/>
      <c r="HIK13" s="238"/>
      <c r="HIL13" s="238"/>
      <c r="HIM13" s="238"/>
      <c r="HIN13" s="238"/>
      <c r="HIO13" s="238"/>
      <c r="HIP13" s="238"/>
      <c r="HIQ13" s="238"/>
      <c r="HIR13" s="238"/>
      <c r="HIS13" s="238"/>
      <c r="HIT13" s="238"/>
      <c r="HIU13" s="238"/>
      <c r="HIV13" s="238"/>
      <c r="HIW13" s="238"/>
      <c r="HIX13" s="238"/>
      <c r="HIY13" s="238"/>
      <c r="HIZ13" s="238"/>
      <c r="HJA13" s="238"/>
      <c r="HJB13" s="238"/>
      <c r="HJC13" s="238"/>
      <c r="HJD13" s="238"/>
      <c r="HJE13" s="238"/>
      <c r="HJF13" s="238"/>
      <c r="HJG13" s="238"/>
      <c r="HJH13" s="238"/>
      <c r="HJI13" s="238"/>
      <c r="HJJ13" s="238"/>
      <c r="HJK13" s="238"/>
      <c r="HJL13" s="238"/>
      <c r="HJM13" s="238"/>
      <c r="HJN13" s="238"/>
      <c r="HJO13" s="238"/>
      <c r="HJP13" s="238"/>
      <c r="HJQ13" s="238"/>
      <c r="HJR13" s="238"/>
      <c r="HJS13" s="238"/>
      <c r="HJT13" s="238"/>
      <c r="HJU13" s="238"/>
      <c r="HJV13" s="238"/>
      <c r="HJW13" s="238"/>
      <c r="HJX13" s="238"/>
      <c r="HJY13" s="238"/>
      <c r="HJZ13" s="238"/>
      <c r="HKA13" s="238"/>
      <c r="HKB13" s="238"/>
      <c r="HKC13" s="238"/>
      <c r="HKD13" s="238"/>
      <c r="HKE13" s="238"/>
      <c r="HKF13" s="238"/>
      <c r="HKG13" s="238"/>
      <c r="HKH13" s="238"/>
      <c r="HKI13" s="238"/>
      <c r="HKJ13" s="238"/>
      <c r="HKK13" s="238"/>
      <c r="HKL13" s="238"/>
      <c r="HKM13" s="238"/>
      <c r="HKN13" s="238"/>
      <c r="HKO13" s="238"/>
      <c r="HKP13" s="238"/>
      <c r="HKQ13" s="238"/>
      <c r="HKR13" s="238"/>
      <c r="HKS13" s="238"/>
      <c r="HKT13" s="238"/>
      <c r="HKU13" s="238"/>
      <c r="HKV13" s="238"/>
      <c r="HKW13" s="238"/>
      <c r="HKX13" s="238"/>
      <c r="HKY13" s="238"/>
      <c r="HKZ13" s="238"/>
      <c r="HLA13" s="238"/>
      <c r="HLB13" s="238"/>
      <c r="HLC13" s="238"/>
      <c r="HLD13" s="238"/>
      <c r="HLE13" s="238"/>
      <c r="HLF13" s="238"/>
      <c r="HLG13" s="238"/>
      <c r="HLH13" s="238"/>
      <c r="HLI13" s="238"/>
      <c r="HLJ13" s="238"/>
      <c r="HLK13" s="238"/>
      <c r="HLL13" s="238"/>
      <c r="HLM13" s="238"/>
      <c r="HLN13" s="238"/>
      <c r="HLO13" s="238"/>
      <c r="HLP13" s="238"/>
      <c r="HLQ13" s="238"/>
      <c r="HLR13" s="238"/>
      <c r="HLS13" s="238"/>
      <c r="HLT13" s="238"/>
      <c r="HLU13" s="238"/>
      <c r="HLV13" s="238"/>
      <c r="HLW13" s="238"/>
      <c r="HLX13" s="238"/>
      <c r="HLY13" s="238"/>
      <c r="HLZ13" s="238"/>
      <c r="HMA13" s="238"/>
      <c r="HMB13" s="238"/>
      <c r="HMC13" s="238"/>
      <c r="HMD13" s="238"/>
      <c r="HME13" s="238"/>
      <c r="HMF13" s="238"/>
      <c r="HMG13" s="238"/>
      <c r="HMH13" s="238"/>
      <c r="HMI13" s="238"/>
      <c r="HMJ13" s="238"/>
      <c r="HMK13" s="238"/>
      <c r="HML13" s="238"/>
      <c r="HMM13" s="238"/>
      <c r="HMN13" s="238"/>
      <c r="HMO13" s="238"/>
      <c r="HMP13" s="238"/>
      <c r="HMQ13" s="238"/>
      <c r="HMR13" s="238"/>
      <c r="HMS13" s="238"/>
      <c r="HMT13" s="238"/>
      <c r="HMU13" s="238"/>
      <c r="HMV13" s="238"/>
      <c r="HMW13" s="238"/>
      <c r="HMX13" s="238"/>
      <c r="HMY13" s="238"/>
      <c r="HMZ13" s="238"/>
      <c r="HNA13" s="238"/>
      <c r="HNB13" s="238"/>
      <c r="HNC13" s="238"/>
      <c r="HND13" s="238"/>
      <c r="HNE13" s="238"/>
      <c r="HNF13" s="238"/>
      <c r="HNG13" s="238"/>
      <c r="HNH13" s="238"/>
      <c r="HNI13" s="238"/>
      <c r="HNJ13" s="238"/>
      <c r="HNK13" s="238"/>
      <c r="HNL13" s="238"/>
      <c r="HNM13" s="238"/>
      <c r="HNN13" s="238"/>
      <c r="HNO13" s="238"/>
      <c r="HNP13" s="238"/>
      <c r="HNQ13" s="238"/>
      <c r="HNR13" s="238"/>
      <c r="HNS13" s="238"/>
      <c r="HNT13" s="238"/>
      <c r="HNU13" s="238"/>
      <c r="HNV13" s="238"/>
      <c r="HNW13" s="238"/>
      <c r="HNX13" s="238"/>
      <c r="HNY13" s="238"/>
      <c r="HNZ13" s="238"/>
      <c r="HOA13" s="238"/>
      <c r="HOB13" s="238"/>
      <c r="HOC13" s="238"/>
      <c r="HOD13" s="238"/>
      <c r="HOE13" s="238"/>
      <c r="HOF13" s="238"/>
      <c r="HOG13" s="238"/>
      <c r="HOH13" s="238"/>
      <c r="HOI13" s="238"/>
      <c r="HOJ13" s="238"/>
      <c r="HOK13" s="238"/>
      <c r="HOL13" s="238"/>
      <c r="HOM13" s="238"/>
      <c r="HON13" s="238"/>
      <c r="HOO13" s="238"/>
      <c r="HOP13" s="238"/>
      <c r="HOQ13" s="238"/>
      <c r="HOR13" s="238"/>
      <c r="HOS13" s="238"/>
      <c r="HOT13" s="238"/>
      <c r="HOU13" s="238"/>
      <c r="HOV13" s="238"/>
      <c r="HOW13" s="238"/>
      <c r="HOX13" s="238"/>
      <c r="HOY13" s="238"/>
      <c r="HOZ13" s="238"/>
      <c r="HPA13" s="238"/>
      <c r="HPB13" s="238"/>
      <c r="HPC13" s="238"/>
      <c r="HPD13" s="238"/>
      <c r="HPE13" s="238"/>
      <c r="HPF13" s="238"/>
      <c r="HPG13" s="238"/>
      <c r="HPH13" s="238"/>
      <c r="HPI13" s="238"/>
      <c r="HPJ13" s="238"/>
      <c r="HPK13" s="238"/>
      <c r="HPL13" s="238"/>
      <c r="HPM13" s="238"/>
      <c r="HPN13" s="238"/>
      <c r="HPO13" s="238"/>
      <c r="HPP13" s="238"/>
      <c r="HPQ13" s="238"/>
      <c r="HPR13" s="238"/>
      <c r="HPS13" s="238"/>
      <c r="HPT13" s="238"/>
      <c r="HPU13" s="238"/>
      <c r="HPV13" s="238"/>
      <c r="HPW13" s="238"/>
      <c r="HPX13" s="238"/>
      <c r="HPY13" s="238"/>
      <c r="HPZ13" s="238"/>
      <c r="HQA13" s="238"/>
      <c r="HQB13" s="238"/>
      <c r="HQC13" s="238"/>
      <c r="HQD13" s="238"/>
      <c r="HQE13" s="238"/>
      <c r="HQF13" s="238"/>
      <c r="HQG13" s="238"/>
      <c r="HQH13" s="238"/>
      <c r="HQI13" s="238"/>
      <c r="HQJ13" s="238"/>
      <c r="HQK13" s="238"/>
      <c r="HQL13" s="238"/>
      <c r="HQM13" s="238"/>
      <c r="HQN13" s="238"/>
      <c r="HQO13" s="238"/>
      <c r="HQP13" s="238"/>
      <c r="HQQ13" s="238"/>
      <c r="HQR13" s="238"/>
      <c r="HQS13" s="238"/>
      <c r="HQT13" s="238"/>
      <c r="HQU13" s="238"/>
      <c r="HQV13" s="238"/>
      <c r="HQW13" s="238"/>
      <c r="HQX13" s="238"/>
      <c r="HQY13" s="238"/>
      <c r="HQZ13" s="238"/>
      <c r="HRA13" s="238"/>
      <c r="HRB13" s="238"/>
      <c r="HRC13" s="238"/>
      <c r="HRD13" s="238"/>
      <c r="HRE13" s="238"/>
      <c r="HRF13" s="238"/>
      <c r="HRG13" s="238"/>
      <c r="HRH13" s="238"/>
      <c r="HRI13" s="238"/>
      <c r="HRJ13" s="238"/>
      <c r="HRK13" s="238"/>
      <c r="HRL13" s="238"/>
      <c r="HRM13" s="238"/>
      <c r="HRN13" s="238"/>
      <c r="HRO13" s="238"/>
      <c r="HRP13" s="238"/>
      <c r="HRQ13" s="238"/>
      <c r="HRR13" s="238"/>
      <c r="HRS13" s="238"/>
      <c r="HRT13" s="238"/>
      <c r="HRU13" s="238"/>
      <c r="HRV13" s="238"/>
      <c r="HRW13" s="238"/>
      <c r="HRX13" s="238"/>
      <c r="HRY13" s="238"/>
      <c r="HRZ13" s="238"/>
      <c r="HSA13" s="238"/>
      <c r="HSB13" s="238"/>
      <c r="HSC13" s="238"/>
      <c r="HSD13" s="238"/>
      <c r="HSE13" s="238"/>
      <c r="HSF13" s="238"/>
      <c r="HSG13" s="238"/>
      <c r="HSH13" s="238"/>
      <c r="HSI13" s="238"/>
      <c r="HSJ13" s="238"/>
      <c r="HSK13" s="238"/>
      <c r="HSL13" s="238"/>
      <c r="HSM13" s="238"/>
      <c r="HSN13" s="238"/>
      <c r="HSO13" s="238"/>
      <c r="HSP13" s="238"/>
      <c r="HSQ13" s="238"/>
      <c r="HSR13" s="238"/>
      <c r="HSS13" s="238"/>
      <c r="HST13" s="238"/>
      <c r="HSU13" s="238"/>
      <c r="HSV13" s="238"/>
      <c r="HSW13" s="238"/>
      <c r="HSX13" s="238"/>
      <c r="HSY13" s="238"/>
      <c r="HSZ13" s="238"/>
      <c r="HTA13" s="238"/>
      <c r="HTB13" s="238"/>
      <c r="HTC13" s="238"/>
      <c r="HTD13" s="238"/>
      <c r="HTE13" s="238"/>
      <c r="HTF13" s="238"/>
      <c r="HTG13" s="238"/>
      <c r="HTH13" s="238"/>
      <c r="HTI13" s="238"/>
      <c r="HTJ13" s="238"/>
      <c r="HTK13" s="238"/>
      <c r="HTL13" s="238"/>
      <c r="HTM13" s="238"/>
      <c r="HTN13" s="238"/>
      <c r="HTO13" s="238"/>
      <c r="HTP13" s="238"/>
      <c r="HTQ13" s="238"/>
      <c r="HTR13" s="238"/>
      <c r="HTS13" s="238"/>
      <c r="HTT13" s="238"/>
      <c r="HTU13" s="238"/>
      <c r="HTV13" s="238"/>
      <c r="HTW13" s="238"/>
      <c r="HTX13" s="238"/>
      <c r="HTY13" s="238"/>
      <c r="HTZ13" s="238"/>
      <c r="HUA13" s="238"/>
      <c r="HUB13" s="238"/>
      <c r="HUC13" s="238"/>
      <c r="HUD13" s="238"/>
      <c r="HUE13" s="238"/>
      <c r="HUF13" s="238"/>
      <c r="HUG13" s="238"/>
      <c r="HUH13" s="238"/>
      <c r="HUI13" s="238"/>
      <c r="HUJ13" s="238"/>
      <c r="HUK13" s="238"/>
      <c r="HUL13" s="238"/>
      <c r="HUM13" s="238"/>
      <c r="HUN13" s="238"/>
      <c r="HUO13" s="238"/>
      <c r="HUP13" s="238"/>
      <c r="HUQ13" s="238"/>
      <c r="HUR13" s="238"/>
      <c r="HUS13" s="238"/>
      <c r="HUT13" s="238"/>
      <c r="HUU13" s="238"/>
      <c r="HUV13" s="238"/>
      <c r="HUW13" s="238"/>
      <c r="HUX13" s="238"/>
      <c r="HUY13" s="238"/>
      <c r="HUZ13" s="238"/>
      <c r="HVA13" s="238"/>
      <c r="HVB13" s="238"/>
      <c r="HVC13" s="238"/>
      <c r="HVD13" s="238"/>
      <c r="HVE13" s="238"/>
      <c r="HVF13" s="238"/>
      <c r="HVG13" s="238"/>
    </row>
    <row r="14" spans="1:5987" s="239" customFormat="1" ht="18.75" customHeight="1" x14ac:dyDescent="0.25">
      <c r="A14" s="231" t="s">
        <v>60</v>
      </c>
      <c r="B14" s="231">
        <v>43</v>
      </c>
      <c r="C14" s="231">
        <v>9</v>
      </c>
      <c r="D14" s="232">
        <f t="shared" si="0"/>
        <v>20.930232558139537</v>
      </c>
      <c r="E14" s="231">
        <v>13</v>
      </c>
      <c r="F14" s="231">
        <v>3</v>
      </c>
      <c r="G14" s="232">
        <f t="shared" si="1"/>
        <v>23.076923076923077</v>
      </c>
      <c r="H14" s="231">
        <v>11</v>
      </c>
      <c r="I14" s="231">
        <v>0</v>
      </c>
      <c r="J14" s="231">
        <f t="shared" si="2"/>
        <v>0</v>
      </c>
      <c r="K14" s="249"/>
      <c r="L14" s="249"/>
      <c r="M14" s="249"/>
      <c r="N14" s="252">
        <f t="shared" si="23"/>
        <v>67</v>
      </c>
      <c r="O14" s="252">
        <f t="shared" si="24"/>
        <v>12</v>
      </c>
      <c r="P14" s="253">
        <f t="shared" si="3"/>
        <v>17.910447761194028</v>
      </c>
      <c r="Q14" s="233">
        <v>37</v>
      </c>
      <c r="R14" s="233">
        <v>9</v>
      </c>
      <c r="S14" s="234">
        <f t="shared" si="4"/>
        <v>24.324324324324326</v>
      </c>
      <c r="T14" s="233">
        <v>16</v>
      </c>
      <c r="U14" s="233">
        <v>0</v>
      </c>
      <c r="V14" s="234">
        <f t="shared" si="5"/>
        <v>0</v>
      </c>
      <c r="W14" s="233">
        <v>10</v>
      </c>
      <c r="X14" s="233">
        <v>0</v>
      </c>
      <c r="Y14" s="235">
        <v>0</v>
      </c>
      <c r="Z14" s="250"/>
      <c r="AA14" s="250"/>
      <c r="AB14" s="250"/>
      <c r="AC14" s="233">
        <f t="shared" si="6"/>
        <v>63</v>
      </c>
      <c r="AD14" s="233">
        <f t="shared" si="7"/>
        <v>9</v>
      </c>
      <c r="AE14" s="234">
        <f t="shared" si="8"/>
        <v>14.285714285714285</v>
      </c>
      <c r="AF14" s="235">
        <v>45</v>
      </c>
      <c r="AG14" s="235">
        <v>9</v>
      </c>
      <c r="AH14" s="234">
        <f t="shared" si="9"/>
        <v>20</v>
      </c>
      <c r="AI14" s="235">
        <v>14</v>
      </c>
      <c r="AJ14" s="235">
        <v>2</v>
      </c>
      <c r="AK14" s="234">
        <f t="shared" si="10"/>
        <v>14.285714285714285</v>
      </c>
      <c r="AL14" s="235">
        <v>13</v>
      </c>
      <c r="AM14" s="237">
        <v>0</v>
      </c>
      <c r="AN14" s="234">
        <v>0</v>
      </c>
      <c r="AO14" s="250"/>
      <c r="AP14" s="250"/>
      <c r="AQ14" s="250"/>
      <c r="AR14" s="235">
        <v>72</v>
      </c>
      <c r="AS14" s="235">
        <v>11</v>
      </c>
      <c r="AT14" s="234">
        <f t="shared" si="11"/>
        <v>15.277777777777779</v>
      </c>
      <c r="AU14" s="235">
        <v>33</v>
      </c>
      <c r="AV14" s="235">
        <v>5</v>
      </c>
      <c r="AW14" s="234">
        <f t="shared" si="12"/>
        <v>15.151515151515152</v>
      </c>
      <c r="AX14" s="235">
        <v>14</v>
      </c>
      <c r="AY14" s="235">
        <v>2</v>
      </c>
      <c r="AZ14" s="234">
        <f t="shared" si="13"/>
        <v>14.285714285714285</v>
      </c>
      <c r="BA14" s="235">
        <v>15</v>
      </c>
      <c r="BB14" s="235">
        <v>0</v>
      </c>
      <c r="BC14" s="234">
        <f t="shared" si="31"/>
        <v>0</v>
      </c>
      <c r="BD14" s="250"/>
      <c r="BE14" s="250"/>
      <c r="BF14" s="250"/>
      <c r="BG14" s="235">
        <f t="shared" si="25"/>
        <v>62</v>
      </c>
      <c r="BH14" s="235">
        <f t="shared" si="26"/>
        <v>7</v>
      </c>
      <c r="BI14" s="234">
        <f t="shared" si="15"/>
        <v>11.29032258064516</v>
      </c>
      <c r="BJ14" s="235">
        <v>23</v>
      </c>
      <c r="BK14" s="235">
        <v>7</v>
      </c>
      <c r="BL14" s="234">
        <f t="shared" si="16"/>
        <v>30.434782608695656</v>
      </c>
      <c r="BM14" s="235">
        <v>20</v>
      </c>
      <c r="BN14" s="235">
        <v>6</v>
      </c>
      <c r="BO14" s="234">
        <f t="shared" si="32"/>
        <v>30</v>
      </c>
      <c r="BP14" s="235">
        <v>19</v>
      </c>
      <c r="BQ14" s="235">
        <v>0</v>
      </c>
      <c r="BR14" s="234">
        <f t="shared" ref="BR14:BR15" si="39">BQ14/BP14*100</f>
        <v>0</v>
      </c>
      <c r="BS14" s="250"/>
      <c r="BT14" s="250"/>
      <c r="BU14" s="250"/>
      <c r="BV14" s="235">
        <f t="shared" si="27"/>
        <v>62</v>
      </c>
      <c r="BW14" s="235">
        <f t="shared" si="28"/>
        <v>13</v>
      </c>
      <c r="BX14" s="234">
        <f t="shared" si="19"/>
        <v>20.967741935483872</v>
      </c>
      <c r="BY14" s="235">
        <v>35</v>
      </c>
      <c r="BZ14" s="235">
        <v>9</v>
      </c>
      <c r="CA14" s="234">
        <f t="shared" si="34"/>
        <v>25.714285714285712</v>
      </c>
      <c r="CB14" s="235">
        <v>27</v>
      </c>
      <c r="CC14" s="235">
        <v>4</v>
      </c>
      <c r="CD14" s="234">
        <f t="shared" ref="CD14:CD15" si="40">CC14/CB14*100</f>
        <v>14.814814814814813</v>
      </c>
      <c r="CE14" s="235">
        <v>12</v>
      </c>
      <c r="CF14" s="235">
        <v>0</v>
      </c>
      <c r="CG14" s="234">
        <v>0</v>
      </c>
      <c r="CH14" s="235"/>
      <c r="CI14" s="235"/>
      <c r="CJ14" s="235"/>
      <c r="CK14" s="235">
        <f t="shared" si="36"/>
        <v>74</v>
      </c>
      <c r="CL14" s="235">
        <f t="shared" si="37"/>
        <v>13</v>
      </c>
      <c r="CM14" s="234">
        <f t="shared" si="38"/>
        <v>17.567567567567568</v>
      </c>
      <c r="CN14" s="238"/>
      <c r="CO14" s="238"/>
      <c r="CP14" s="238"/>
      <c r="CQ14" s="238"/>
      <c r="CR14" s="238"/>
      <c r="CS14" s="238"/>
      <c r="CT14" s="238"/>
      <c r="CU14" s="238"/>
      <c r="CV14" s="238"/>
      <c r="CW14" s="238"/>
      <c r="CX14" s="238"/>
      <c r="CY14" s="238"/>
      <c r="CZ14" s="238"/>
      <c r="DA14" s="238"/>
      <c r="DB14" s="238"/>
      <c r="DC14" s="238"/>
      <c r="DD14" s="238"/>
      <c r="DE14" s="238"/>
      <c r="DF14" s="238"/>
      <c r="DG14" s="238"/>
      <c r="DH14" s="238"/>
      <c r="DI14" s="238"/>
      <c r="DJ14" s="238"/>
      <c r="DK14" s="238"/>
      <c r="DL14" s="238"/>
      <c r="DM14" s="238"/>
      <c r="DN14" s="238"/>
      <c r="DO14" s="238"/>
      <c r="DP14" s="238"/>
      <c r="DQ14" s="238"/>
      <c r="DR14" s="238"/>
      <c r="DS14" s="238"/>
      <c r="DT14" s="238"/>
      <c r="DU14" s="238"/>
      <c r="DV14" s="238"/>
      <c r="DW14" s="238"/>
      <c r="DX14" s="238"/>
      <c r="DY14" s="238"/>
      <c r="DZ14" s="238"/>
      <c r="EA14" s="238"/>
      <c r="EB14" s="238"/>
      <c r="EC14" s="238"/>
      <c r="ED14" s="238"/>
      <c r="EE14" s="238"/>
      <c r="EF14" s="238"/>
      <c r="EG14" s="238"/>
      <c r="EH14" s="238"/>
      <c r="EI14" s="238"/>
      <c r="EJ14" s="238"/>
      <c r="EK14" s="238"/>
      <c r="EL14" s="238"/>
      <c r="EM14" s="238"/>
      <c r="EN14" s="238"/>
      <c r="EO14" s="238"/>
      <c r="EP14" s="238"/>
      <c r="EQ14" s="238"/>
      <c r="ER14" s="238"/>
      <c r="ES14" s="238"/>
      <c r="ET14" s="238"/>
      <c r="EU14" s="238"/>
      <c r="EV14" s="238"/>
      <c r="EW14" s="238"/>
      <c r="EX14" s="238"/>
      <c r="EY14" s="238"/>
      <c r="EZ14" s="238"/>
      <c r="FA14" s="238"/>
      <c r="FB14" s="238"/>
      <c r="FC14" s="238"/>
      <c r="FD14" s="238"/>
      <c r="FE14" s="238"/>
      <c r="FF14" s="238"/>
      <c r="FG14" s="238"/>
      <c r="FH14" s="238"/>
      <c r="FI14" s="238"/>
      <c r="FJ14" s="238"/>
      <c r="FK14" s="238"/>
      <c r="FL14" s="238"/>
      <c r="FM14" s="238"/>
      <c r="FN14" s="238"/>
      <c r="FO14" s="238"/>
      <c r="FP14" s="238"/>
      <c r="FQ14" s="238"/>
      <c r="FR14" s="238"/>
      <c r="FS14" s="238"/>
      <c r="FT14" s="238"/>
      <c r="FU14" s="238"/>
      <c r="FV14" s="238"/>
      <c r="FW14" s="238"/>
      <c r="FX14" s="238"/>
      <c r="FY14" s="238"/>
      <c r="FZ14" s="238"/>
      <c r="GA14" s="238"/>
      <c r="GB14" s="238"/>
      <c r="GC14" s="238"/>
      <c r="GD14" s="238"/>
      <c r="GE14" s="238"/>
      <c r="GF14" s="238"/>
      <c r="GG14" s="238"/>
      <c r="GH14" s="238"/>
      <c r="GI14" s="238"/>
      <c r="GJ14" s="238"/>
      <c r="GK14" s="238"/>
      <c r="GL14" s="238"/>
      <c r="GM14" s="238"/>
      <c r="GN14" s="238"/>
      <c r="GO14" s="238"/>
      <c r="GP14" s="238"/>
      <c r="GQ14" s="238"/>
      <c r="GR14" s="238"/>
      <c r="GS14" s="238"/>
      <c r="GT14" s="238"/>
      <c r="GU14" s="238"/>
      <c r="GV14" s="238"/>
      <c r="GW14" s="238"/>
      <c r="GX14" s="238"/>
      <c r="GY14" s="238"/>
      <c r="GZ14" s="238"/>
      <c r="HA14" s="238"/>
      <c r="HB14" s="238"/>
      <c r="HC14" s="238"/>
      <c r="HD14" s="238"/>
      <c r="HE14" s="238"/>
      <c r="HF14" s="238"/>
      <c r="HG14" s="238"/>
      <c r="HH14" s="238"/>
      <c r="HI14" s="238"/>
      <c r="HJ14" s="238"/>
      <c r="HK14" s="238"/>
      <c r="HL14" s="238"/>
      <c r="HM14" s="238"/>
      <c r="HN14" s="238"/>
      <c r="HO14" s="238"/>
      <c r="HP14" s="238"/>
      <c r="HQ14" s="238"/>
      <c r="HR14" s="238"/>
      <c r="HS14" s="238"/>
      <c r="HT14" s="238"/>
      <c r="HU14" s="238"/>
      <c r="HV14" s="238"/>
      <c r="HW14" s="238"/>
      <c r="HX14" s="238"/>
      <c r="HY14" s="238"/>
      <c r="HZ14" s="238"/>
      <c r="IA14" s="238"/>
      <c r="IB14" s="238"/>
      <c r="IC14" s="238"/>
      <c r="ID14" s="238"/>
      <c r="IE14" s="238"/>
      <c r="IF14" s="238"/>
      <c r="IG14" s="238"/>
      <c r="IH14" s="238"/>
      <c r="II14" s="238"/>
      <c r="IJ14" s="238"/>
      <c r="IK14" s="238"/>
      <c r="IL14" s="238"/>
      <c r="IM14" s="238"/>
      <c r="IN14" s="238"/>
      <c r="IO14" s="238"/>
      <c r="IP14" s="238"/>
      <c r="IQ14" s="238"/>
      <c r="IR14" s="238"/>
      <c r="IS14" s="238"/>
      <c r="IT14" s="238"/>
      <c r="IU14" s="238"/>
      <c r="IV14" s="238"/>
      <c r="IW14" s="238"/>
      <c r="IX14" s="238"/>
      <c r="IY14" s="238"/>
      <c r="IZ14" s="238"/>
      <c r="JA14" s="238"/>
      <c r="JB14" s="238"/>
      <c r="JC14" s="238"/>
      <c r="JD14" s="238"/>
      <c r="JE14" s="238"/>
      <c r="JF14" s="238"/>
      <c r="JG14" s="238"/>
      <c r="JH14" s="238"/>
      <c r="JI14" s="238"/>
      <c r="JJ14" s="238"/>
      <c r="JK14" s="238"/>
      <c r="JL14" s="238"/>
      <c r="JM14" s="238"/>
      <c r="JN14" s="238"/>
      <c r="JO14" s="238"/>
      <c r="JP14" s="238"/>
      <c r="JQ14" s="238"/>
      <c r="JR14" s="238"/>
      <c r="JS14" s="238"/>
      <c r="JT14" s="238"/>
      <c r="JU14" s="238"/>
      <c r="JV14" s="238"/>
      <c r="JW14" s="238"/>
      <c r="JX14" s="238"/>
      <c r="JY14" s="238"/>
      <c r="JZ14" s="238"/>
      <c r="KA14" s="238"/>
      <c r="KB14" s="238"/>
      <c r="KC14" s="238"/>
      <c r="KD14" s="238"/>
      <c r="KE14" s="238"/>
      <c r="KF14" s="238"/>
      <c r="KG14" s="238"/>
      <c r="KH14" s="238"/>
      <c r="KI14" s="238"/>
      <c r="KJ14" s="238"/>
      <c r="KK14" s="238"/>
      <c r="KL14" s="238"/>
      <c r="KM14" s="238"/>
      <c r="KN14" s="238"/>
      <c r="KO14" s="238"/>
      <c r="KP14" s="238"/>
      <c r="KQ14" s="238"/>
      <c r="KR14" s="238"/>
      <c r="KS14" s="238"/>
      <c r="KT14" s="238"/>
      <c r="KU14" s="238"/>
      <c r="KV14" s="238"/>
      <c r="KW14" s="238"/>
      <c r="KX14" s="238"/>
      <c r="KY14" s="238"/>
      <c r="KZ14" s="238"/>
      <c r="LA14" s="238"/>
      <c r="LB14" s="238"/>
      <c r="LC14" s="238"/>
      <c r="LD14" s="238"/>
      <c r="LE14" s="238"/>
      <c r="LF14" s="238"/>
      <c r="LG14" s="238"/>
      <c r="LH14" s="238"/>
      <c r="LI14" s="238"/>
      <c r="LJ14" s="238"/>
      <c r="LK14" s="238"/>
      <c r="LL14" s="238"/>
      <c r="LM14" s="238"/>
      <c r="LN14" s="238"/>
      <c r="LO14" s="238"/>
      <c r="LP14" s="238"/>
      <c r="LQ14" s="238"/>
      <c r="LR14" s="238"/>
      <c r="LS14" s="238"/>
      <c r="LT14" s="238"/>
      <c r="LU14" s="238"/>
      <c r="LV14" s="238"/>
      <c r="LW14" s="238"/>
      <c r="LX14" s="238"/>
      <c r="LY14" s="238"/>
      <c r="LZ14" s="238"/>
      <c r="MA14" s="238"/>
      <c r="MB14" s="238"/>
      <c r="MC14" s="238"/>
      <c r="MD14" s="238"/>
      <c r="ME14" s="238"/>
      <c r="MF14" s="238"/>
      <c r="MG14" s="238"/>
      <c r="MH14" s="238"/>
      <c r="MI14" s="238"/>
      <c r="MJ14" s="238"/>
      <c r="MK14" s="238"/>
      <c r="ML14" s="238"/>
      <c r="MM14" s="238"/>
      <c r="MN14" s="238"/>
      <c r="MO14" s="238"/>
      <c r="MP14" s="238"/>
      <c r="MQ14" s="238"/>
      <c r="MR14" s="238"/>
      <c r="MS14" s="238"/>
      <c r="MT14" s="238"/>
      <c r="MU14" s="238"/>
      <c r="MV14" s="238"/>
      <c r="MW14" s="238"/>
      <c r="MX14" s="238"/>
      <c r="MY14" s="238"/>
      <c r="MZ14" s="238"/>
      <c r="NA14" s="238"/>
      <c r="NB14" s="238"/>
      <c r="NC14" s="238"/>
      <c r="ND14" s="238"/>
      <c r="NE14" s="238"/>
      <c r="NF14" s="238"/>
      <c r="NG14" s="238"/>
      <c r="NH14" s="238"/>
      <c r="NI14" s="238"/>
      <c r="NJ14" s="238"/>
      <c r="NK14" s="238"/>
      <c r="NL14" s="238"/>
      <c r="NM14" s="238"/>
      <c r="NN14" s="238"/>
      <c r="NO14" s="238"/>
      <c r="NP14" s="238"/>
      <c r="NQ14" s="238"/>
      <c r="NR14" s="238"/>
      <c r="NS14" s="238"/>
      <c r="NT14" s="238"/>
      <c r="NU14" s="238"/>
      <c r="NV14" s="238"/>
      <c r="NW14" s="238"/>
      <c r="NX14" s="238"/>
      <c r="NY14" s="238"/>
      <c r="NZ14" s="238"/>
      <c r="OA14" s="238"/>
      <c r="OB14" s="238"/>
      <c r="OC14" s="238"/>
      <c r="OD14" s="238"/>
      <c r="OE14" s="238"/>
      <c r="OF14" s="238"/>
      <c r="OG14" s="238"/>
      <c r="OH14" s="238"/>
      <c r="OI14" s="238"/>
      <c r="OJ14" s="238"/>
      <c r="OK14" s="238"/>
      <c r="OL14" s="238"/>
      <c r="OM14" s="238"/>
      <c r="ON14" s="238"/>
      <c r="OO14" s="238"/>
      <c r="OP14" s="238"/>
      <c r="OQ14" s="238"/>
      <c r="OR14" s="238"/>
      <c r="OS14" s="238"/>
      <c r="OT14" s="238"/>
      <c r="OU14" s="238"/>
      <c r="OV14" s="238"/>
      <c r="OW14" s="238"/>
      <c r="OX14" s="238"/>
      <c r="OY14" s="238"/>
      <c r="OZ14" s="238"/>
      <c r="PA14" s="238"/>
      <c r="PB14" s="238"/>
      <c r="PC14" s="238"/>
      <c r="PD14" s="238"/>
      <c r="PE14" s="238"/>
      <c r="PF14" s="238"/>
      <c r="PG14" s="238"/>
      <c r="PH14" s="238"/>
      <c r="PI14" s="238"/>
      <c r="PJ14" s="238"/>
      <c r="PK14" s="238"/>
      <c r="PL14" s="238"/>
      <c r="PM14" s="238"/>
      <c r="PN14" s="238"/>
      <c r="PO14" s="238"/>
      <c r="PP14" s="238"/>
      <c r="PQ14" s="238"/>
      <c r="PR14" s="238"/>
      <c r="PS14" s="238"/>
      <c r="PT14" s="238"/>
      <c r="PU14" s="238"/>
      <c r="PV14" s="238"/>
      <c r="PW14" s="238"/>
      <c r="PX14" s="238"/>
      <c r="PY14" s="238"/>
      <c r="PZ14" s="238"/>
      <c r="QA14" s="238"/>
      <c r="QB14" s="238"/>
      <c r="QC14" s="238"/>
      <c r="QD14" s="238"/>
      <c r="QE14" s="238"/>
      <c r="QF14" s="238"/>
      <c r="QG14" s="238"/>
      <c r="QH14" s="238"/>
      <c r="QI14" s="238"/>
      <c r="QJ14" s="238"/>
      <c r="QK14" s="238"/>
      <c r="QL14" s="238"/>
      <c r="QM14" s="238"/>
      <c r="QN14" s="238"/>
      <c r="QO14" s="238"/>
      <c r="QP14" s="238"/>
      <c r="QQ14" s="238"/>
      <c r="QR14" s="238"/>
      <c r="QS14" s="238"/>
      <c r="QT14" s="238"/>
      <c r="QU14" s="238"/>
      <c r="QV14" s="238"/>
      <c r="QW14" s="238"/>
      <c r="QX14" s="238"/>
      <c r="QY14" s="238"/>
      <c r="QZ14" s="238"/>
      <c r="RA14" s="238"/>
      <c r="RB14" s="238"/>
      <c r="RC14" s="238"/>
      <c r="RD14" s="238"/>
      <c r="RE14" s="238"/>
      <c r="RF14" s="238"/>
      <c r="RG14" s="238"/>
      <c r="RH14" s="238"/>
      <c r="RI14" s="238"/>
      <c r="RJ14" s="238"/>
      <c r="RK14" s="238"/>
      <c r="RL14" s="238"/>
      <c r="RM14" s="238"/>
      <c r="RN14" s="238"/>
      <c r="RO14" s="238"/>
      <c r="RP14" s="238"/>
      <c r="RQ14" s="238"/>
      <c r="RR14" s="238"/>
      <c r="RS14" s="238"/>
      <c r="RT14" s="238"/>
      <c r="RU14" s="238"/>
      <c r="RV14" s="238"/>
      <c r="RW14" s="238"/>
      <c r="RX14" s="238"/>
      <c r="RY14" s="238"/>
      <c r="RZ14" s="238"/>
      <c r="SA14" s="238"/>
      <c r="SB14" s="238"/>
      <c r="SC14" s="238"/>
      <c r="SD14" s="238"/>
      <c r="SE14" s="238"/>
      <c r="SF14" s="238"/>
      <c r="SG14" s="238"/>
      <c r="SH14" s="238"/>
      <c r="SI14" s="238"/>
      <c r="SJ14" s="238"/>
      <c r="SK14" s="238"/>
      <c r="SL14" s="238"/>
      <c r="SM14" s="238"/>
      <c r="SN14" s="238"/>
      <c r="SO14" s="238"/>
      <c r="SP14" s="238"/>
      <c r="SQ14" s="238"/>
      <c r="SR14" s="238"/>
      <c r="SS14" s="238"/>
      <c r="ST14" s="238"/>
      <c r="SU14" s="238"/>
      <c r="SV14" s="238"/>
      <c r="SW14" s="238"/>
      <c r="SX14" s="238"/>
      <c r="SY14" s="238"/>
      <c r="SZ14" s="238"/>
      <c r="TA14" s="238"/>
      <c r="TB14" s="238"/>
      <c r="TC14" s="238"/>
      <c r="TD14" s="238"/>
      <c r="TE14" s="238"/>
      <c r="TF14" s="238"/>
      <c r="TG14" s="238"/>
      <c r="TH14" s="238"/>
      <c r="TI14" s="238"/>
      <c r="TJ14" s="238"/>
      <c r="TK14" s="238"/>
      <c r="TL14" s="238"/>
      <c r="TM14" s="238"/>
      <c r="TN14" s="238"/>
      <c r="TO14" s="238"/>
      <c r="TP14" s="238"/>
      <c r="TQ14" s="238"/>
      <c r="TR14" s="238"/>
      <c r="TS14" s="238"/>
      <c r="TT14" s="238"/>
      <c r="TU14" s="238"/>
      <c r="TV14" s="238"/>
      <c r="TW14" s="238"/>
      <c r="TX14" s="238"/>
      <c r="TY14" s="238"/>
      <c r="TZ14" s="238"/>
      <c r="UA14" s="238"/>
      <c r="UB14" s="238"/>
      <c r="UC14" s="238"/>
      <c r="UD14" s="238"/>
      <c r="UE14" s="238"/>
      <c r="UF14" s="238"/>
      <c r="UG14" s="238"/>
      <c r="UH14" s="238"/>
      <c r="UI14" s="238"/>
      <c r="UJ14" s="238"/>
      <c r="UK14" s="238"/>
      <c r="UL14" s="238"/>
      <c r="UM14" s="238"/>
      <c r="UN14" s="238"/>
      <c r="UO14" s="238"/>
      <c r="UP14" s="238"/>
      <c r="UQ14" s="238"/>
      <c r="UR14" s="238"/>
      <c r="US14" s="238"/>
      <c r="UT14" s="238"/>
      <c r="UU14" s="238"/>
      <c r="UV14" s="238"/>
      <c r="UW14" s="238"/>
      <c r="UX14" s="238"/>
      <c r="UY14" s="238"/>
      <c r="UZ14" s="238"/>
      <c r="VA14" s="238"/>
      <c r="VB14" s="238"/>
      <c r="VC14" s="238"/>
      <c r="VD14" s="238"/>
      <c r="VE14" s="238"/>
      <c r="VF14" s="238"/>
      <c r="VG14" s="238"/>
      <c r="VH14" s="238"/>
      <c r="VI14" s="238"/>
      <c r="VJ14" s="238"/>
      <c r="VK14" s="238"/>
      <c r="VL14" s="238"/>
      <c r="VM14" s="238"/>
      <c r="VN14" s="238"/>
      <c r="VO14" s="238"/>
      <c r="VP14" s="238"/>
      <c r="VQ14" s="238"/>
      <c r="VR14" s="238"/>
      <c r="VS14" s="238"/>
      <c r="VT14" s="238"/>
      <c r="VU14" s="238"/>
      <c r="VV14" s="238"/>
      <c r="VW14" s="238"/>
      <c r="VX14" s="238"/>
      <c r="VY14" s="238"/>
      <c r="VZ14" s="238"/>
      <c r="WA14" s="238"/>
      <c r="WB14" s="238"/>
      <c r="WC14" s="238"/>
      <c r="WD14" s="238"/>
      <c r="WE14" s="238"/>
      <c r="WF14" s="238"/>
      <c r="WG14" s="238"/>
      <c r="WH14" s="238"/>
      <c r="WI14" s="238"/>
      <c r="WJ14" s="238"/>
      <c r="WK14" s="238"/>
      <c r="WL14" s="238"/>
      <c r="WM14" s="238"/>
      <c r="WN14" s="238"/>
      <c r="WO14" s="238"/>
      <c r="WP14" s="238"/>
      <c r="WQ14" s="238"/>
      <c r="WR14" s="238"/>
      <c r="WS14" s="238"/>
      <c r="WT14" s="238"/>
      <c r="WU14" s="238"/>
      <c r="WV14" s="238"/>
      <c r="WW14" s="238"/>
      <c r="WX14" s="238"/>
      <c r="WY14" s="238"/>
      <c r="WZ14" s="238"/>
      <c r="XA14" s="238"/>
      <c r="XB14" s="238"/>
      <c r="XC14" s="238"/>
      <c r="XD14" s="238"/>
      <c r="XE14" s="238"/>
      <c r="XF14" s="238"/>
      <c r="XG14" s="238"/>
      <c r="XH14" s="238"/>
      <c r="XI14" s="238"/>
      <c r="XJ14" s="238"/>
      <c r="XK14" s="238"/>
      <c r="XL14" s="238"/>
      <c r="XM14" s="238"/>
      <c r="XN14" s="238"/>
      <c r="XO14" s="238"/>
      <c r="XP14" s="238"/>
      <c r="XQ14" s="238"/>
      <c r="XR14" s="238"/>
      <c r="XS14" s="238"/>
      <c r="XT14" s="238"/>
      <c r="XU14" s="238"/>
      <c r="XV14" s="238"/>
      <c r="XW14" s="238"/>
      <c r="XX14" s="238"/>
      <c r="XY14" s="238"/>
      <c r="XZ14" s="238"/>
      <c r="YA14" s="238"/>
      <c r="YB14" s="238"/>
      <c r="YC14" s="238"/>
      <c r="YD14" s="238"/>
      <c r="YE14" s="238"/>
      <c r="YF14" s="238"/>
      <c r="YG14" s="238"/>
      <c r="YH14" s="238"/>
      <c r="YI14" s="238"/>
      <c r="YJ14" s="238"/>
      <c r="YK14" s="238"/>
      <c r="YL14" s="238"/>
      <c r="YM14" s="238"/>
      <c r="YN14" s="238"/>
      <c r="YO14" s="238"/>
      <c r="YP14" s="238"/>
      <c r="YQ14" s="238"/>
      <c r="YR14" s="238"/>
      <c r="YS14" s="238"/>
      <c r="YT14" s="238"/>
      <c r="YU14" s="238"/>
      <c r="YV14" s="238"/>
      <c r="YW14" s="238"/>
      <c r="YX14" s="238"/>
      <c r="YY14" s="238"/>
      <c r="YZ14" s="238"/>
      <c r="ZA14" s="238"/>
      <c r="ZB14" s="238"/>
      <c r="ZC14" s="238"/>
      <c r="ZD14" s="238"/>
      <c r="ZE14" s="238"/>
      <c r="ZF14" s="238"/>
      <c r="ZG14" s="238"/>
      <c r="ZH14" s="238"/>
      <c r="ZI14" s="238"/>
      <c r="ZJ14" s="238"/>
      <c r="ZK14" s="238"/>
      <c r="ZL14" s="238"/>
      <c r="ZM14" s="238"/>
      <c r="ZN14" s="238"/>
      <c r="ZO14" s="238"/>
      <c r="ZP14" s="238"/>
      <c r="ZQ14" s="238"/>
      <c r="ZR14" s="238"/>
      <c r="ZS14" s="238"/>
      <c r="ZT14" s="238"/>
      <c r="ZU14" s="238"/>
      <c r="ZV14" s="238"/>
      <c r="ZW14" s="238"/>
      <c r="ZX14" s="238"/>
      <c r="ZY14" s="238"/>
      <c r="ZZ14" s="238"/>
      <c r="AAA14" s="238"/>
      <c r="AAB14" s="238"/>
      <c r="AAC14" s="238"/>
      <c r="AAD14" s="238"/>
      <c r="AAE14" s="238"/>
      <c r="AAF14" s="238"/>
      <c r="AAG14" s="238"/>
      <c r="AAH14" s="238"/>
      <c r="AAI14" s="238"/>
      <c r="AAJ14" s="238"/>
      <c r="AAK14" s="238"/>
      <c r="AAL14" s="238"/>
      <c r="AAM14" s="238"/>
      <c r="AAN14" s="238"/>
      <c r="AAO14" s="238"/>
      <c r="AAP14" s="238"/>
      <c r="AAQ14" s="238"/>
      <c r="AAR14" s="238"/>
      <c r="AAS14" s="238"/>
      <c r="AAT14" s="238"/>
      <c r="AAU14" s="238"/>
      <c r="AAV14" s="238"/>
      <c r="AAW14" s="238"/>
      <c r="AAX14" s="238"/>
      <c r="AAY14" s="238"/>
      <c r="AAZ14" s="238"/>
      <c r="ABA14" s="238"/>
      <c r="ABB14" s="238"/>
      <c r="ABC14" s="238"/>
      <c r="ABD14" s="238"/>
      <c r="ABE14" s="238"/>
      <c r="ABF14" s="238"/>
      <c r="ABG14" s="238"/>
      <c r="ABH14" s="238"/>
      <c r="ABI14" s="238"/>
      <c r="ABJ14" s="238"/>
      <c r="ABK14" s="238"/>
      <c r="ABL14" s="238"/>
      <c r="ABM14" s="238"/>
      <c r="ABN14" s="238"/>
      <c r="ABO14" s="238"/>
      <c r="ABP14" s="238"/>
      <c r="ABQ14" s="238"/>
      <c r="ABR14" s="238"/>
      <c r="ABS14" s="238"/>
      <c r="ABT14" s="238"/>
      <c r="ABU14" s="238"/>
      <c r="ABV14" s="238"/>
      <c r="ABW14" s="238"/>
      <c r="ABX14" s="238"/>
      <c r="ABY14" s="238"/>
      <c r="ABZ14" s="238"/>
      <c r="ACA14" s="238"/>
      <c r="ACB14" s="238"/>
      <c r="ACC14" s="238"/>
      <c r="ACD14" s="238"/>
      <c r="ACE14" s="238"/>
      <c r="ACF14" s="238"/>
      <c r="ACG14" s="238"/>
      <c r="ACH14" s="238"/>
      <c r="ACI14" s="238"/>
      <c r="ACJ14" s="238"/>
      <c r="ACK14" s="238"/>
      <c r="ACL14" s="238"/>
      <c r="ACM14" s="238"/>
      <c r="ACN14" s="238"/>
      <c r="ACO14" s="238"/>
      <c r="ACP14" s="238"/>
      <c r="ACQ14" s="238"/>
      <c r="ACR14" s="238"/>
      <c r="ACS14" s="238"/>
      <c r="ACT14" s="238"/>
      <c r="ACU14" s="238"/>
      <c r="ACV14" s="238"/>
      <c r="ACW14" s="238"/>
      <c r="ACX14" s="238"/>
      <c r="ACY14" s="238"/>
      <c r="ACZ14" s="238"/>
      <c r="ADA14" s="238"/>
      <c r="ADB14" s="238"/>
      <c r="ADC14" s="238"/>
      <c r="ADD14" s="238"/>
      <c r="ADE14" s="238"/>
      <c r="ADF14" s="238"/>
      <c r="ADG14" s="238"/>
      <c r="ADH14" s="238"/>
      <c r="ADI14" s="238"/>
      <c r="ADJ14" s="238"/>
      <c r="ADK14" s="238"/>
      <c r="ADL14" s="238"/>
      <c r="ADM14" s="238"/>
      <c r="ADN14" s="238"/>
      <c r="ADO14" s="238"/>
      <c r="ADP14" s="238"/>
      <c r="ADQ14" s="238"/>
      <c r="ADR14" s="238"/>
      <c r="ADS14" s="238"/>
      <c r="ADT14" s="238"/>
      <c r="ADU14" s="238"/>
      <c r="ADV14" s="238"/>
      <c r="ADW14" s="238"/>
      <c r="ADX14" s="238"/>
      <c r="ADY14" s="238"/>
      <c r="ADZ14" s="238"/>
      <c r="AEA14" s="238"/>
      <c r="AEB14" s="238"/>
      <c r="AEC14" s="238"/>
      <c r="AED14" s="238"/>
      <c r="AEE14" s="238"/>
      <c r="AEF14" s="238"/>
      <c r="AEG14" s="238"/>
      <c r="AEH14" s="238"/>
      <c r="AEI14" s="238"/>
      <c r="AEJ14" s="238"/>
      <c r="AEK14" s="238"/>
      <c r="AEL14" s="238"/>
      <c r="AEM14" s="238"/>
      <c r="AEN14" s="238"/>
      <c r="AEO14" s="238"/>
      <c r="AEP14" s="238"/>
      <c r="AEQ14" s="238"/>
      <c r="AER14" s="238"/>
      <c r="AES14" s="238"/>
      <c r="AET14" s="238"/>
      <c r="AEU14" s="238"/>
      <c r="AEV14" s="238"/>
      <c r="AEW14" s="238"/>
      <c r="AEX14" s="238"/>
      <c r="AEY14" s="238"/>
      <c r="AEZ14" s="238"/>
      <c r="AFA14" s="238"/>
      <c r="AFB14" s="238"/>
      <c r="AFC14" s="238"/>
      <c r="AFD14" s="238"/>
      <c r="AFE14" s="238"/>
      <c r="AFF14" s="238"/>
      <c r="AFG14" s="238"/>
      <c r="AFH14" s="238"/>
      <c r="AFI14" s="238"/>
      <c r="AFJ14" s="238"/>
      <c r="AFK14" s="238"/>
      <c r="AFL14" s="238"/>
      <c r="AFM14" s="238"/>
      <c r="AFN14" s="238"/>
      <c r="AFO14" s="238"/>
      <c r="AFP14" s="238"/>
      <c r="AFQ14" s="238"/>
      <c r="AFR14" s="238"/>
      <c r="AFS14" s="238"/>
      <c r="AFT14" s="238"/>
      <c r="AFU14" s="238"/>
      <c r="AFV14" s="238"/>
      <c r="AFW14" s="238"/>
      <c r="AFX14" s="238"/>
      <c r="AFY14" s="238"/>
      <c r="AFZ14" s="238"/>
      <c r="AGA14" s="238"/>
      <c r="AGB14" s="238"/>
      <c r="AGC14" s="238"/>
      <c r="AGD14" s="238"/>
      <c r="AGE14" s="238"/>
      <c r="AGF14" s="238"/>
      <c r="AGG14" s="238"/>
      <c r="AGH14" s="238"/>
      <c r="AGI14" s="238"/>
      <c r="AGJ14" s="238"/>
      <c r="AGK14" s="238"/>
      <c r="AGL14" s="238"/>
      <c r="AGM14" s="238"/>
      <c r="AGN14" s="238"/>
      <c r="AGO14" s="238"/>
      <c r="AGP14" s="238"/>
      <c r="AGQ14" s="238"/>
      <c r="AGR14" s="238"/>
      <c r="AGS14" s="238"/>
      <c r="AGT14" s="238"/>
      <c r="AGU14" s="238"/>
      <c r="AGV14" s="238"/>
      <c r="AGW14" s="238"/>
      <c r="AGX14" s="238"/>
      <c r="AGY14" s="238"/>
      <c r="AGZ14" s="238"/>
      <c r="AHA14" s="238"/>
      <c r="AHB14" s="238"/>
      <c r="AHC14" s="238"/>
      <c r="AHD14" s="238"/>
      <c r="AHE14" s="238"/>
      <c r="AHF14" s="238"/>
      <c r="AHG14" s="238"/>
      <c r="AHH14" s="238"/>
      <c r="AHI14" s="238"/>
      <c r="AHJ14" s="238"/>
      <c r="AHK14" s="238"/>
      <c r="AHL14" s="238"/>
      <c r="AHM14" s="238"/>
      <c r="AHN14" s="238"/>
      <c r="AHO14" s="238"/>
      <c r="AHP14" s="238"/>
      <c r="AHQ14" s="238"/>
      <c r="AHR14" s="238"/>
      <c r="AHS14" s="238"/>
      <c r="AHT14" s="238"/>
      <c r="AHU14" s="238"/>
      <c r="AHV14" s="238"/>
      <c r="AHW14" s="238"/>
      <c r="AHX14" s="238"/>
      <c r="AHY14" s="238"/>
      <c r="AHZ14" s="238"/>
      <c r="AIA14" s="238"/>
      <c r="AIB14" s="238"/>
      <c r="AIC14" s="238"/>
      <c r="AID14" s="238"/>
      <c r="AIE14" s="238"/>
      <c r="AIF14" s="238"/>
      <c r="AIG14" s="238"/>
      <c r="AIH14" s="238"/>
      <c r="AII14" s="238"/>
      <c r="AIJ14" s="238"/>
      <c r="AIK14" s="238"/>
      <c r="AIL14" s="238"/>
      <c r="AIM14" s="238"/>
      <c r="AIN14" s="238"/>
      <c r="AIO14" s="238"/>
      <c r="AIP14" s="238"/>
      <c r="AIQ14" s="238"/>
      <c r="AIR14" s="238"/>
      <c r="AIS14" s="238"/>
      <c r="AIT14" s="238"/>
      <c r="AIU14" s="238"/>
      <c r="AIV14" s="238"/>
      <c r="AIW14" s="238"/>
      <c r="AIX14" s="238"/>
      <c r="AIY14" s="238"/>
      <c r="AIZ14" s="238"/>
      <c r="AJA14" s="238"/>
      <c r="AJB14" s="238"/>
      <c r="AJC14" s="238"/>
      <c r="AJD14" s="238"/>
      <c r="AJE14" s="238"/>
      <c r="AJF14" s="238"/>
      <c r="AJG14" s="238"/>
      <c r="AJH14" s="238"/>
      <c r="AJI14" s="238"/>
      <c r="AJJ14" s="238"/>
      <c r="AJK14" s="238"/>
      <c r="AJL14" s="238"/>
      <c r="AJM14" s="238"/>
      <c r="AJN14" s="238"/>
      <c r="AJO14" s="238"/>
      <c r="AJP14" s="238"/>
      <c r="AJQ14" s="238"/>
      <c r="AJR14" s="238"/>
      <c r="AJS14" s="238"/>
      <c r="AJT14" s="238"/>
      <c r="AJU14" s="238"/>
      <c r="AJV14" s="238"/>
      <c r="AJW14" s="238"/>
      <c r="AJX14" s="238"/>
      <c r="AJY14" s="238"/>
      <c r="AJZ14" s="238"/>
      <c r="AKA14" s="238"/>
      <c r="AKB14" s="238"/>
      <c r="AKC14" s="238"/>
      <c r="AKD14" s="238"/>
      <c r="AKE14" s="238"/>
      <c r="AKF14" s="238"/>
      <c r="AKG14" s="238"/>
      <c r="AKH14" s="238"/>
      <c r="AKI14" s="238"/>
      <c r="AKJ14" s="238"/>
      <c r="AKK14" s="238"/>
      <c r="AKL14" s="238"/>
      <c r="AKM14" s="238"/>
      <c r="AKN14" s="238"/>
      <c r="AKO14" s="238"/>
      <c r="AKP14" s="238"/>
      <c r="AKQ14" s="238"/>
      <c r="AKR14" s="238"/>
      <c r="AKS14" s="238"/>
      <c r="AKT14" s="238"/>
      <c r="AKU14" s="238"/>
      <c r="AKV14" s="238"/>
      <c r="AKW14" s="238"/>
      <c r="AKX14" s="238"/>
      <c r="AKY14" s="238"/>
      <c r="AKZ14" s="238"/>
      <c r="ALA14" s="238"/>
      <c r="ALB14" s="238"/>
      <c r="ALC14" s="238"/>
      <c r="ALD14" s="238"/>
      <c r="ALE14" s="238"/>
      <c r="ALF14" s="238"/>
      <c r="ALG14" s="238"/>
      <c r="ALH14" s="238"/>
      <c r="ALI14" s="238"/>
      <c r="ALJ14" s="238"/>
      <c r="ALK14" s="238"/>
      <c r="ALL14" s="238"/>
      <c r="ALM14" s="238"/>
      <c r="ALN14" s="238"/>
      <c r="ALO14" s="238"/>
      <c r="ALP14" s="238"/>
      <c r="ALQ14" s="238"/>
      <c r="ALR14" s="238"/>
      <c r="ALS14" s="238"/>
      <c r="ALT14" s="238"/>
      <c r="ALU14" s="238"/>
      <c r="ALV14" s="238"/>
      <c r="ALW14" s="238"/>
      <c r="ALX14" s="238"/>
      <c r="ALY14" s="238"/>
      <c r="ALZ14" s="238"/>
      <c r="AMA14" s="238"/>
      <c r="AMB14" s="238"/>
      <c r="AMC14" s="238"/>
      <c r="AMD14" s="238"/>
      <c r="AME14" s="238"/>
      <c r="AMF14" s="238"/>
      <c r="AMG14" s="238"/>
      <c r="AMH14" s="238"/>
      <c r="AMI14" s="238"/>
      <c r="AMJ14" s="238"/>
      <c r="AMK14" s="238"/>
      <c r="AML14" s="238"/>
      <c r="AMM14" s="238"/>
      <c r="AMN14" s="238"/>
      <c r="AMO14" s="238"/>
      <c r="AMP14" s="238"/>
      <c r="AMQ14" s="238"/>
      <c r="AMR14" s="238"/>
      <c r="AMS14" s="238"/>
      <c r="AMT14" s="238"/>
      <c r="AMU14" s="238"/>
      <c r="AMV14" s="238"/>
      <c r="AMW14" s="238"/>
      <c r="AMX14" s="238"/>
      <c r="AMY14" s="238"/>
      <c r="AMZ14" s="238"/>
      <c r="ANA14" s="238"/>
      <c r="ANB14" s="238"/>
      <c r="ANC14" s="238"/>
      <c r="AND14" s="238"/>
      <c r="ANE14" s="238"/>
      <c r="ANF14" s="238"/>
      <c r="ANG14" s="238"/>
      <c r="ANH14" s="238"/>
      <c r="ANI14" s="238"/>
      <c r="ANJ14" s="238"/>
      <c r="ANK14" s="238"/>
      <c r="ANL14" s="238"/>
      <c r="ANM14" s="238"/>
      <c r="ANN14" s="238"/>
      <c r="ANO14" s="238"/>
      <c r="ANP14" s="238"/>
      <c r="ANQ14" s="238"/>
      <c r="ANR14" s="238"/>
      <c r="ANS14" s="238"/>
      <c r="ANT14" s="238"/>
      <c r="ANU14" s="238"/>
      <c r="ANV14" s="238"/>
      <c r="ANW14" s="238"/>
      <c r="ANX14" s="238"/>
      <c r="ANY14" s="238"/>
      <c r="ANZ14" s="238"/>
      <c r="AOA14" s="238"/>
      <c r="AOB14" s="238"/>
      <c r="AOC14" s="238"/>
      <c r="AOD14" s="238"/>
      <c r="AOE14" s="238"/>
      <c r="AOF14" s="238"/>
      <c r="AOG14" s="238"/>
      <c r="AOH14" s="238"/>
      <c r="AOI14" s="238"/>
      <c r="AOJ14" s="238"/>
      <c r="AOK14" s="238"/>
      <c r="AOL14" s="238"/>
      <c r="AOM14" s="238"/>
      <c r="AON14" s="238"/>
      <c r="AOO14" s="238"/>
      <c r="AOP14" s="238"/>
      <c r="AOQ14" s="238"/>
      <c r="AOR14" s="238"/>
      <c r="AOS14" s="238"/>
      <c r="AOT14" s="238"/>
      <c r="AOU14" s="238"/>
      <c r="AOV14" s="238"/>
      <c r="AOW14" s="238"/>
      <c r="AOX14" s="238"/>
      <c r="AOY14" s="238"/>
      <c r="AOZ14" s="238"/>
      <c r="APA14" s="238"/>
      <c r="APB14" s="238"/>
      <c r="APC14" s="238"/>
      <c r="APD14" s="238"/>
      <c r="APE14" s="238"/>
      <c r="APF14" s="238"/>
      <c r="APG14" s="238"/>
      <c r="APH14" s="238"/>
      <c r="API14" s="238"/>
      <c r="APJ14" s="238"/>
      <c r="APK14" s="238"/>
      <c r="APL14" s="238"/>
      <c r="APM14" s="238"/>
      <c r="APN14" s="238"/>
      <c r="APO14" s="238"/>
      <c r="APP14" s="238"/>
      <c r="APQ14" s="238"/>
      <c r="APR14" s="238"/>
      <c r="APS14" s="238"/>
      <c r="APT14" s="238"/>
      <c r="APU14" s="238"/>
      <c r="APV14" s="238"/>
      <c r="APW14" s="238"/>
      <c r="APX14" s="238"/>
      <c r="APY14" s="238"/>
      <c r="APZ14" s="238"/>
      <c r="AQA14" s="238"/>
      <c r="AQB14" s="238"/>
      <c r="AQC14" s="238"/>
      <c r="AQD14" s="238"/>
      <c r="AQE14" s="238"/>
      <c r="AQF14" s="238"/>
      <c r="AQG14" s="238"/>
      <c r="AQH14" s="238"/>
      <c r="AQI14" s="238"/>
      <c r="AQJ14" s="238"/>
      <c r="AQK14" s="238"/>
      <c r="AQL14" s="238"/>
      <c r="AQM14" s="238"/>
      <c r="AQN14" s="238"/>
      <c r="AQO14" s="238"/>
      <c r="AQP14" s="238"/>
      <c r="AQQ14" s="238"/>
      <c r="AQR14" s="238"/>
      <c r="AQS14" s="238"/>
      <c r="AQT14" s="238"/>
      <c r="AQU14" s="238"/>
      <c r="AQV14" s="238"/>
      <c r="AQW14" s="238"/>
      <c r="AQX14" s="238"/>
      <c r="AQY14" s="238"/>
      <c r="AQZ14" s="238"/>
      <c r="ARA14" s="238"/>
      <c r="ARB14" s="238"/>
      <c r="ARC14" s="238"/>
      <c r="ARD14" s="238"/>
      <c r="ARE14" s="238"/>
      <c r="ARF14" s="238"/>
      <c r="ARG14" s="238"/>
      <c r="ARH14" s="238"/>
      <c r="ARI14" s="238"/>
      <c r="ARJ14" s="238"/>
      <c r="ARK14" s="238"/>
      <c r="ARL14" s="238"/>
      <c r="ARM14" s="238"/>
      <c r="ARN14" s="238"/>
      <c r="ARO14" s="238"/>
      <c r="ARP14" s="238"/>
      <c r="ARQ14" s="238"/>
      <c r="ARR14" s="238"/>
      <c r="ARS14" s="238"/>
      <c r="ART14" s="238"/>
      <c r="ARU14" s="238"/>
      <c r="ARV14" s="238"/>
      <c r="ARW14" s="238"/>
      <c r="ARX14" s="238"/>
      <c r="ARY14" s="238"/>
      <c r="ARZ14" s="238"/>
      <c r="ASA14" s="238"/>
      <c r="ASB14" s="238"/>
      <c r="ASC14" s="238"/>
      <c r="ASD14" s="238"/>
      <c r="ASE14" s="238"/>
      <c r="ASF14" s="238"/>
      <c r="ASG14" s="238"/>
      <c r="ASH14" s="238"/>
      <c r="ASI14" s="238"/>
      <c r="ASJ14" s="238"/>
      <c r="ASK14" s="238"/>
      <c r="ASL14" s="238"/>
      <c r="ASM14" s="238"/>
      <c r="ASN14" s="238"/>
      <c r="ASO14" s="238"/>
      <c r="ASP14" s="238"/>
      <c r="ASQ14" s="238"/>
      <c r="ASR14" s="238"/>
      <c r="ASS14" s="238"/>
      <c r="AST14" s="238"/>
      <c r="ASU14" s="238"/>
      <c r="ASV14" s="238"/>
      <c r="ASW14" s="238"/>
      <c r="ASX14" s="238"/>
      <c r="ASY14" s="238"/>
      <c r="ASZ14" s="238"/>
      <c r="ATA14" s="238"/>
      <c r="ATB14" s="238"/>
      <c r="ATC14" s="238"/>
      <c r="ATD14" s="238"/>
      <c r="ATE14" s="238"/>
      <c r="ATF14" s="238"/>
      <c r="ATG14" s="238"/>
      <c r="ATH14" s="238"/>
      <c r="ATI14" s="238"/>
      <c r="ATJ14" s="238"/>
      <c r="ATK14" s="238"/>
      <c r="ATL14" s="238"/>
      <c r="ATM14" s="238"/>
      <c r="ATN14" s="238"/>
      <c r="ATO14" s="238"/>
      <c r="ATP14" s="238"/>
      <c r="ATQ14" s="238"/>
      <c r="ATR14" s="238"/>
      <c r="ATS14" s="238"/>
      <c r="ATT14" s="238"/>
      <c r="ATU14" s="238"/>
      <c r="ATV14" s="238"/>
      <c r="ATW14" s="238"/>
      <c r="ATX14" s="238"/>
      <c r="ATY14" s="238"/>
      <c r="ATZ14" s="238"/>
      <c r="AUA14" s="238"/>
      <c r="AUB14" s="238"/>
      <c r="AUC14" s="238"/>
      <c r="AUD14" s="238"/>
      <c r="AUE14" s="238"/>
      <c r="AUF14" s="238"/>
      <c r="AUG14" s="238"/>
      <c r="AUH14" s="238"/>
      <c r="AUI14" s="238"/>
      <c r="AUJ14" s="238"/>
      <c r="AUK14" s="238"/>
      <c r="AUL14" s="238"/>
      <c r="AUM14" s="238"/>
      <c r="AUN14" s="238"/>
      <c r="AUO14" s="238"/>
      <c r="AUP14" s="238"/>
      <c r="AUQ14" s="238"/>
      <c r="AUR14" s="238"/>
      <c r="AUS14" s="238"/>
      <c r="AUT14" s="238"/>
      <c r="AUU14" s="238"/>
      <c r="AUV14" s="238"/>
      <c r="AUW14" s="238"/>
      <c r="AUX14" s="238"/>
      <c r="AUY14" s="238"/>
      <c r="AUZ14" s="238"/>
      <c r="AVA14" s="238"/>
      <c r="AVB14" s="238"/>
      <c r="AVC14" s="238"/>
      <c r="AVD14" s="238"/>
      <c r="AVE14" s="238"/>
      <c r="AVF14" s="238"/>
      <c r="AVG14" s="238"/>
      <c r="AVH14" s="238"/>
      <c r="AVI14" s="238"/>
      <c r="AVJ14" s="238"/>
      <c r="AVK14" s="238"/>
      <c r="AVL14" s="238"/>
      <c r="AVM14" s="238"/>
      <c r="AVN14" s="238"/>
      <c r="AVO14" s="238"/>
      <c r="AVP14" s="238"/>
      <c r="AVQ14" s="238"/>
      <c r="AVR14" s="238"/>
      <c r="AVS14" s="238"/>
      <c r="AVT14" s="238"/>
      <c r="AVU14" s="238"/>
      <c r="AVV14" s="238"/>
      <c r="AVW14" s="238"/>
      <c r="AVX14" s="238"/>
      <c r="AVY14" s="238"/>
      <c r="AVZ14" s="238"/>
      <c r="AWA14" s="238"/>
      <c r="AWB14" s="238"/>
      <c r="AWC14" s="238"/>
      <c r="AWD14" s="238"/>
      <c r="AWE14" s="238"/>
      <c r="AWF14" s="238"/>
      <c r="AWG14" s="238"/>
      <c r="AWH14" s="238"/>
      <c r="AWI14" s="238"/>
      <c r="AWJ14" s="238"/>
      <c r="AWK14" s="238"/>
      <c r="AWL14" s="238"/>
      <c r="AWM14" s="238"/>
      <c r="AWN14" s="238"/>
      <c r="AWO14" s="238"/>
      <c r="AWP14" s="238"/>
      <c r="AWQ14" s="238"/>
      <c r="AWR14" s="238"/>
      <c r="AWS14" s="238"/>
      <c r="AWT14" s="238"/>
      <c r="AWU14" s="238"/>
      <c r="AWV14" s="238"/>
      <c r="AWW14" s="238"/>
      <c r="AWX14" s="238"/>
      <c r="AWY14" s="238"/>
      <c r="AWZ14" s="238"/>
      <c r="AXA14" s="238"/>
      <c r="AXB14" s="238"/>
      <c r="AXC14" s="238"/>
      <c r="AXD14" s="238"/>
      <c r="AXE14" s="238"/>
      <c r="AXF14" s="238"/>
      <c r="AXG14" s="238"/>
      <c r="AXH14" s="238"/>
      <c r="AXI14" s="238"/>
      <c r="AXJ14" s="238"/>
      <c r="AXK14" s="238"/>
      <c r="AXL14" s="238"/>
      <c r="AXM14" s="238"/>
      <c r="AXN14" s="238"/>
      <c r="AXO14" s="238"/>
      <c r="AXP14" s="238"/>
      <c r="AXQ14" s="238"/>
      <c r="AXR14" s="238"/>
      <c r="AXS14" s="238"/>
      <c r="AXT14" s="238"/>
      <c r="AXU14" s="238"/>
      <c r="AXV14" s="238"/>
      <c r="AXW14" s="238"/>
      <c r="AXX14" s="238"/>
      <c r="AXY14" s="238"/>
      <c r="AXZ14" s="238"/>
      <c r="AYA14" s="238"/>
      <c r="AYB14" s="238"/>
      <c r="AYC14" s="238"/>
      <c r="AYD14" s="238"/>
      <c r="AYE14" s="238"/>
      <c r="AYF14" s="238"/>
      <c r="AYG14" s="238"/>
      <c r="AYH14" s="238"/>
      <c r="AYI14" s="238"/>
      <c r="AYJ14" s="238"/>
      <c r="AYK14" s="238"/>
      <c r="AYL14" s="238"/>
      <c r="AYM14" s="238"/>
      <c r="AYN14" s="238"/>
      <c r="AYO14" s="238"/>
      <c r="AYP14" s="238"/>
      <c r="AYQ14" s="238"/>
      <c r="AYR14" s="238"/>
      <c r="AYS14" s="238"/>
      <c r="AYT14" s="238"/>
      <c r="AYU14" s="238"/>
      <c r="AYV14" s="238"/>
      <c r="AYW14" s="238"/>
      <c r="AYX14" s="238"/>
      <c r="AYY14" s="238"/>
      <c r="AYZ14" s="238"/>
      <c r="AZA14" s="238"/>
      <c r="AZB14" s="238"/>
      <c r="AZC14" s="238"/>
      <c r="AZD14" s="238"/>
      <c r="AZE14" s="238"/>
      <c r="AZF14" s="238"/>
      <c r="AZG14" s="238"/>
      <c r="AZH14" s="238"/>
      <c r="AZI14" s="238"/>
      <c r="AZJ14" s="238"/>
      <c r="AZK14" s="238"/>
      <c r="AZL14" s="238"/>
      <c r="AZM14" s="238"/>
      <c r="AZN14" s="238"/>
      <c r="AZO14" s="238"/>
      <c r="AZP14" s="238"/>
      <c r="AZQ14" s="238"/>
      <c r="AZR14" s="238"/>
      <c r="AZS14" s="238"/>
      <c r="AZT14" s="238"/>
      <c r="AZU14" s="238"/>
      <c r="AZV14" s="238"/>
      <c r="AZW14" s="238"/>
      <c r="AZX14" s="238"/>
      <c r="AZY14" s="238"/>
      <c r="AZZ14" s="238"/>
      <c r="BAA14" s="238"/>
      <c r="BAB14" s="238"/>
      <c r="BAC14" s="238"/>
      <c r="BAD14" s="238"/>
      <c r="BAE14" s="238"/>
      <c r="BAF14" s="238"/>
      <c r="BAG14" s="238"/>
      <c r="BAH14" s="238"/>
      <c r="BAI14" s="238"/>
      <c r="BAJ14" s="238"/>
      <c r="BAK14" s="238"/>
      <c r="BAL14" s="238"/>
      <c r="BAM14" s="238"/>
      <c r="BAN14" s="238"/>
      <c r="BAO14" s="238"/>
      <c r="BAP14" s="238"/>
      <c r="BAQ14" s="238"/>
      <c r="BAR14" s="238"/>
      <c r="BAS14" s="238"/>
      <c r="BAT14" s="238"/>
      <c r="BAU14" s="238"/>
      <c r="BAV14" s="238"/>
      <c r="BAW14" s="238"/>
      <c r="BAX14" s="238"/>
      <c r="BAY14" s="238"/>
      <c r="BAZ14" s="238"/>
      <c r="BBA14" s="238"/>
      <c r="BBB14" s="238"/>
      <c r="BBC14" s="238"/>
      <c r="BBD14" s="238"/>
      <c r="BBE14" s="238"/>
      <c r="BBF14" s="238"/>
      <c r="BBG14" s="238"/>
      <c r="BBH14" s="238"/>
      <c r="BBI14" s="238"/>
      <c r="BBJ14" s="238"/>
      <c r="BBK14" s="238"/>
      <c r="BBL14" s="238"/>
      <c r="BBM14" s="238"/>
      <c r="BBN14" s="238"/>
      <c r="BBO14" s="238"/>
      <c r="BBP14" s="238"/>
      <c r="BBQ14" s="238"/>
      <c r="BBR14" s="238"/>
      <c r="BBS14" s="238"/>
      <c r="BBT14" s="238"/>
      <c r="BBU14" s="238"/>
      <c r="BBV14" s="238"/>
      <c r="BBW14" s="238"/>
      <c r="BBX14" s="238"/>
      <c r="BBY14" s="238"/>
      <c r="BBZ14" s="238"/>
      <c r="BCA14" s="238"/>
      <c r="BCB14" s="238"/>
      <c r="BCC14" s="238"/>
      <c r="BCD14" s="238"/>
      <c r="BCE14" s="238"/>
      <c r="BCF14" s="238"/>
      <c r="BCG14" s="238"/>
      <c r="BCH14" s="238"/>
      <c r="BCI14" s="238"/>
      <c r="BCJ14" s="238"/>
      <c r="BCK14" s="238"/>
      <c r="BCL14" s="238"/>
      <c r="BCM14" s="238"/>
      <c r="BCN14" s="238"/>
      <c r="BCO14" s="238"/>
      <c r="BCP14" s="238"/>
      <c r="BCQ14" s="238"/>
      <c r="BCR14" s="238"/>
      <c r="BCS14" s="238"/>
      <c r="BCT14" s="238"/>
      <c r="BCU14" s="238"/>
      <c r="BCV14" s="238"/>
      <c r="BCW14" s="238"/>
      <c r="BCX14" s="238"/>
      <c r="BCY14" s="238"/>
      <c r="BCZ14" s="238"/>
      <c r="BDA14" s="238"/>
      <c r="BDB14" s="238"/>
      <c r="BDC14" s="238"/>
      <c r="BDD14" s="238"/>
      <c r="BDE14" s="238"/>
      <c r="BDF14" s="238"/>
      <c r="BDG14" s="238"/>
      <c r="BDH14" s="238"/>
      <c r="BDI14" s="238"/>
      <c r="BDJ14" s="238"/>
      <c r="BDK14" s="238"/>
      <c r="BDL14" s="238"/>
      <c r="BDM14" s="238"/>
      <c r="BDN14" s="238"/>
      <c r="BDO14" s="238"/>
      <c r="BDP14" s="238"/>
      <c r="BDQ14" s="238"/>
      <c r="BDR14" s="238"/>
      <c r="BDS14" s="238"/>
      <c r="BDT14" s="238"/>
      <c r="BDU14" s="238"/>
      <c r="BDV14" s="238"/>
      <c r="BDW14" s="238"/>
      <c r="BDX14" s="238"/>
      <c r="BDY14" s="238"/>
      <c r="BDZ14" s="238"/>
      <c r="BEA14" s="238"/>
      <c r="BEB14" s="238"/>
      <c r="BEC14" s="238"/>
      <c r="BED14" s="238"/>
      <c r="BEE14" s="238"/>
      <c r="BEF14" s="238"/>
      <c r="BEG14" s="238"/>
      <c r="BEH14" s="238"/>
      <c r="BEI14" s="238"/>
      <c r="BEJ14" s="238"/>
      <c r="BEK14" s="238"/>
      <c r="BEL14" s="238"/>
      <c r="BEM14" s="238"/>
      <c r="BEN14" s="238"/>
      <c r="BEO14" s="238"/>
      <c r="BEP14" s="238"/>
      <c r="BEQ14" s="238"/>
      <c r="BER14" s="238"/>
      <c r="BES14" s="238"/>
      <c r="BET14" s="238"/>
      <c r="BEU14" s="238"/>
      <c r="BEV14" s="238"/>
      <c r="BEW14" s="238"/>
      <c r="BEX14" s="238"/>
      <c r="BEY14" s="238"/>
      <c r="BEZ14" s="238"/>
      <c r="BFA14" s="238"/>
      <c r="BFB14" s="238"/>
      <c r="BFC14" s="238"/>
      <c r="BFD14" s="238"/>
      <c r="BFE14" s="238"/>
      <c r="BFF14" s="238"/>
      <c r="BFG14" s="238"/>
      <c r="BFH14" s="238"/>
      <c r="BFI14" s="238"/>
      <c r="BFJ14" s="238"/>
      <c r="BFK14" s="238"/>
      <c r="BFL14" s="238"/>
      <c r="BFM14" s="238"/>
      <c r="BFN14" s="238"/>
      <c r="BFO14" s="238"/>
      <c r="BFP14" s="238"/>
      <c r="BFQ14" s="238"/>
      <c r="BFR14" s="238"/>
      <c r="BFS14" s="238"/>
      <c r="BFT14" s="238"/>
      <c r="BFU14" s="238"/>
      <c r="BFV14" s="238"/>
      <c r="BFW14" s="238"/>
      <c r="BFX14" s="238"/>
      <c r="BFY14" s="238"/>
      <c r="BFZ14" s="238"/>
      <c r="BGA14" s="238"/>
      <c r="BGB14" s="238"/>
      <c r="BGC14" s="238"/>
      <c r="BGD14" s="238"/>
      <c r="BGE14" s="238"/>
      <c r="BGF14" s="238"/>
      <c r="BGG14" s="238"/>
      <c r="BGH14" s="238"/>
      <c r="BGI14" s="238"/>
      <c r="BGJ14" s="238"/>
      <c r="BGK14" s="238"/>
      <c r="BGL14" s="238"/>
      <c r="BGM14" s="238"/>
      <c r="BGN14" s="238"/>
      <c r="BGO14" s="238"/>
      <c r="BGP14" s="238"/>
      <c r="BGQ14" s="238"/>
      <c r="BGR14" s="238"/>
      <c r="BGS14" s="238"/>
      <c r="BGT14" s="238"/>
      <c r="BGU14" s="238"/>
      <c r="BGV14" s="238"/>
      <c r="BGW14" s="238"/>
      <c r="BGX14" s="238"/>
      <c r="BGY14" s="238"/>
      <c r="BGZ14" s="238"/>
      <c r="BHA14" s="238"/>
      <c r="BHB14" s="238"/>
      <c r="BHC14" s="238"/>
      <c r="BHD14" s="238"/>
      <c r="BHE14" s="238"/>
      <c r="BHF14" s="238"/>
      <c r="BHG14" s="238"/>
      <c r="BHH14" s="238"/>
      <c r="BHI14" s="238"/>
      <c r="BHJ14" s="238"/>
      <c r="BHK14" s="238"/>
      <c r="BHL14" s="238"/>
      <c r="BHM14" s="238"/>
      <c r="BHN14" s="238"/>
      <c r="BHO14" s="238"/>
      <c r="BHP14" s="238"/>
      <c r="BHQ14" s="238"/>
      <c r="BHR14" s="238"/>
      <c r="BHS14" s="238"/>
      <c r="BHT14" s="238"/>
      <c r="BHU14" s="238"/>
      <c r="BHV14" s="238"/>
      <c r="BHW14" s="238"/>
      <c r="BHX14" s="238"/>
      <c r="BHY14" s="238"/>
      <c r="BHZ14" s="238"/>
      <c r="BIA14" s="238"/>
      <c r="BIB14" s="238"/>
      <c r="BIC14" s="238"/>
      <c r="BID14" s="238"/>
      <c r="BIE14" s="238"/>
      <c r="BIF14" s="238"/>
      <c r="BIG14" s="238"/>
      <c r="BIH14" s="238"/>
      <c r="BII14" s="238"/>
      <c r="BIJ14" s="238"/>
      <c r="BIK14" s="238"/>
      <c r="BIL14" s="238"/>
      <c r="BIM14" s="238"/>
      <c r="BIN14" s="238"/>
      <c r="BIO14" s="238"/>
      <c r="BIP14" s="238"/>
      <c r="BIQ14" s="238"/>
      <c r="BIR14" s="238"/>
      <c r="BIS14" s="238"/>
      <c r="BIT14" s="238"/>
      <c r="BIU14" s="238"/>
      <c r="BIV14" s="238"/>
      <c r="BIW14" s="238"/>
      <c r="BIX14" s="238"/>
      <c r="BIY14" s="238"/>
      <c r="BIZ14" s="238"/>
      <c r="BJA14" s="238"/>
      <c r="BJB14" s="238"/>
      <c r="BJC14" s="238"/>
      <c r="BJD14" s="238"/>
      <c r="BJE14" s="238"/>
      <c r="BJF14" s="238"/>
      <c r="BJG14" s="238"/>
      <c r="BJH14" s="238"/>
      <c r="BJI14" s="238"/>
      <c r="BJJ14" s="238"/>
      <c r="BJK14" s="238"/>
      <c r="BJL14" s="238"/>
      <c r="BJM14" s="238"/>
      <c r="BJN14" s="238"/>
      <c r="BJO14" s="238"/>
      <c r="BJP14" s="238"/>
      <c r="BJQ14" s="238"/>
      <c r="BJR14" s="238"/>
      <c r="BJS14" s="238"/>
      <c r="BJT14" s="238"/>
      <c r="BJU14" s="238"/>
      <c r="BJV14" s="238"/>
      <c r="BJW14" s="238"/>
      <c r="BJX14" s="238"/>
      <c r="BJY14" s="238"/>
      <c r="BJZ14" s="238"/>
      <c r="BKA14" s="238"/>
      <c r="BKB14" s="238"/>
      <c r="BKC14" s="238"/>
      <c r="BKD14" s="238"/>
      <c r="BKE14" s="238"/>
      <c r="BKF14" s="238"/>
      <c r="BKG14" s="238"/>
      <c r="BKH14" s="238"/>
      <c r="BKI14" s="238"/>
      <c r="BKJ14" s="238"/>
      <c r="BKK14" s="238"/>
      <c r="BKL14" s="238"/>
      <c r="BKM14" s="238"/>
      <c r="BKN14" s="238"/>
      <c r="BKO14" s="238"/>
      <c r="BKP14" s="238"/>
      <c r="BKQ14" s="238"/>
      <c r="BKR14" s="238"/>
      <c r="BKS14" s="238"/>
      <c r="BKT14" s="238"/>
      <c r="BKU14" s="238"/>
      <c r="BKV14" s="238"/>
      <c r="BKW14" s="238"/>
      <c r="BKX14" s="238"/>
      <c r="BKY14" s="238"/>
      <c r="BKZ14" s="238"/>
      <c r="BLA14" s="238"/>
      <c r="BLB14" s="238"/>
      <c r="BLC14" s="238"/>
      <c r="BLD14" s="238"/>
      <c r="BLE14" s="238"/>
      <c r="BLF14" s="238"/>
      <c r="BLG14" s="238"/>
      <c r="BLH14" s="238"/>
      <c r="BLI14" s="238"/>
      <c r="BLJ14" s="238"/>
      <c r="BLK14" s="238"/>
      <c r="BLL14" s="238"/>
      <c r="BLM14" s="238"/>
      <c r="BLN14" s="238"/>
      <c r="BLO14" s="238"/>
      <c r="BLP14" s="238"/>
      <c r="BLQ14" s="238"/>
      <c r="BLR14" s="238"/>
      <c r="BLS14" s="238"/>
      <c r="BLT14" s="238"/>
      <c r="BLU14" s="238"/>
      <c r="BLV14" s="238"/>
      <c r="BLW14" s="238"/>
      <c r="BLX14" s="238"/>
      <c r="BLY14" s="238"/>
      <c r="BLZ14" s="238"/>
      <c r="BMA14" s="238"/>
      <c r="BMB14" s="238"/>
      <c r="BMC14" s="238"/>
      <c r="BMD14" s="238"/>
      <c r="BME14" s="238"/>
      <c r="BMF14" s="238"/>
      <c r="BMG14" s="238"/>
      <c r="BMH14" s="238"/>
      <c r="BMI14" s="238"/>
      <c r="BMJ14" s="238"/>
      <c r="BMK14" s="238"/>
      <c r="BML14" s="238"/>
      <c r="BMM14" s="238"/>
      <c r="BMN14" s="238"/>
      <c r="BMO14" s="238"/>
      <c r="BMP14" s="238"/>
      <c r="BMQ14" s="238"/>
      <c r="BMR14" s="238"/>
      <c r="BMS14" s="238"/>
      <c r="BMT14" s="238"/>
      <c r="BMU14" s="238"/>
      <c r="BMV14" s="238"/>
      <c r="BMW14" s="238"/>
      <c r="BMX14" s="238"/>
      <c r="BMY14" s="238"/>
      <c r="BMZ14" s="238"/>
      <c r="BNA14" s="238"/>
      <c r="BNB14" s="238"/>
      <c r="BNC14" s="238"/>
      <c r="BND14" s="238"/>
      <c r="BNE14" s="238"/>
      <c r="BNF14" s="238"/>
      <c r="BNG14" s="238"/>
      <c r="BNH14" s="238"/>
      <c r="BNI14" s="238"/>
      <c r="BNJ14" s="238"/>
      <c r="BNK14" s="238"/>
      <c r="BNL14" s="238"/>
      <c r="BNM14" s="238"/>
      <c r="BNN14" s="238"/>
      <c r="BNO14" s="238"/>
      <c r="BNP14" s="238"/>
      <c r="BNQ14" s="238"/>
      <c r="BNR14" s="238"/>
      <c r="BNS14" s="238"/>
      <c r="BNT14" s="238"/>
      <c r="BNU14" s="238"/>
      <c r="BNV14" s="238"/>
      <c r="BNW14" s="238"/>
      <c r="BNX14" s="238"/>
      <c r="BNY14" s="238"/>
      <c r="BNZ14" s="238"/>
      <c r="BOA14" s="238"/>
      <c r="BOB14" s="238"/>
      <c r="BOC14" s="238"/>
      <c r="BOD14" s="238"/>
      <c r="BOE14" s="238"/>
      <c r="BOF14" s="238"/>
      <c r="BOG14" s="238"/>
      <c r="BOH14" s="238"/>
      <c r="BOI14" s="238"/>
      <c r="BOJ14" s="238"/>
      <c r="BOK14" s="238"/>
      <c r="BOL14" s="238"/>
      <c r="BOM14" s="238"/>
      <c r="BON14" s="238"/>
      <c r="BOO14" s="238"/>
      <c r="BOP14" s="238"/>
      <c r="BOQ14" s="238"/>
      <c r="BOR14" s="238"/>
      <c r="BOS14" s="238"/>
      <c r="BOT14" s="238"/>
      <c r="BOU14" s="238"/>
      <c r="BOV14" s="238"/>
      <c r="BOW14" s="238"/>
      <c r="BOX14" s="238"/>
      <c r="BOY14" s="238"/>
      <c r="BOZ14" s="238"/>
      <c r="BPA14" s="238"/>
      <c r="BPB14" s="238"/>
      <c r="BPC14" s="238"/>
      <c r="BPD14" s="238"/>
      <c r="BPE14" s="238"/>
      <c r="BPF14" s="238"/>
      <c r="BPG14" s="238"/>
      <c r="BPH14" s="238"/>
      <c r="BPI14" s="238"/>
      <c r="BPJ14" s="238"/>
      <c r="BPK14" s="238"/>
      <c r="BPL14" s="238"/>
      <c r="BPM14" s="238"/>
      <c r="BPN14" s="238"/>
      <c r="BPO14" s="238"/>
      <c r="BPP14" s="238"/>
      <c r="BPQ14" s="238"/>
      <c r="BPR14" s="238"/>
      <c r="BPS14" s="238"/>
      <c r="BPT14" s="238"/>
      <c r="BPU14" s="238"/>
      <c r="BPV14" s="238"/>
      <c r="BPW14" s="238"/>
      <c r="BPX14" s="238"/>
      <c r="BPY14" s="238"/>
      <c r="BPZ14" s="238"/>
      <c r="BQA14" s="238"/>
      <c r="BQB14" s="238"/>
      <c r="BQC14" s="238"/>
      <c r="BQD14" s="238"/>
      <c r="BQE14" s="238"/>
      <c r="BQF14" s="238"/>
      <c r="BQG14" s="238"/>
      <c r="BQH14" s="238"/>
      <c r="BQI14" s="238"/>
      <c r="BQJ14" s="238"/>
      <c r="BQK14" s="238"/>
      <c r="BQL14" s="238"/>
      <c r="BQM14" s="238"/>
      <c r="BQN14" s="238"/>
      <c r="BQO14" s="238"/>
      <c r="BQP14" s="238"/>
      <c r="BQQ14" s="238"/>
      <c r="BQR14" s="238"/>
      <c r="BQS14" s="238"/>
      <c r="BQT14" s="238"/>
      <c r="BQU14" s="238"/>
      <c r="BQV14" s="238"/>
      <c r="BQW14" s="238"/>
      <c r="BQX14" s="238"/>
      <c r="BQY14" s="238"/>
      <c r="BQZ14" s="238"/>
      <c r="BRA14" s="238"/>
      <c r="BRB14" s="238"/>
      <c r="BRC14" s="238"/>
      <c r="BRD14" s="238"/>
      <c r="BRE14" s="238"/>
      <c r="BRF14" s="238"/>
      <c r="BRG14" s="238"/>
      <c r="BRH14" s="238"/>
      <c r="BRI14" s="238"/>
      <c r="BRJ14" s="238"/>
      <c r="BRK14" s="238"/>
      <c r="BRL14" s="238"/>
      <c r="BRM14" s="238"/>
      <c r="BRN14" s="238"/>
      <c r="BRO14" s="238"/>
      <c r="BRP14" s="238"/>
      <c r="BRQ14" s="238"/>
      <c r="BRR14" s="238"/>
      <c r="BRS14" s="238"/>
      <c r="BRT14" s="238"/>
      <c r="BRU14" s="238"/>
      <c r="BRV14" s="238"/>
      <c r="BRW14" s="238"/>
      <c r="BRX14" s="238"/>
      <c r="BRY14" s="238"/>
      <c r="BRZ14" s="238"/>
      <c r="BSA14" s="238"/>
      <c r="BSB14" s="238"/>
      <c r="BSC14" s="238"/>
      <c r="BSD14" s="238"/>
      <c r="BSE14" s="238"/>
      <c r="BSF14" s="238"/>
      <c r="BSG14" s="238"/>
      <c r="BSH14" s="238"/>
      <c r="BSI14" s="238"/>
      <c r="BSJ14" s="238"/>
      <c r="BSK14" s="238"/>
      <c r="BSL14" s="238"/>
      <c r="BSM14" s="238"/>
      <c r="BSN14" s="238"/>
      <c r="BSO14" s="238"/>
      <c r="BSP14" s="238"/>
      <c r="BSQ14" s="238"/>
      <c r="BSR14" s="238"/>
      <c r="BSS14" s="238"/>
      <c r="BST14" s="238"/>
      <c r="BSU14" s="238"/>
      <c r="BSV14" s="238"/>
      <c r="BSW14" s="238"/>
      <c r="BSX14" s="238"/>
      <c r="BSY14" s="238"/>
      <c r="BSZ14" s="238"/>
      <c r="BTA14" s="238"/>
      <c r="BTB14" s="238"/>
      <c r="BTC14" s="238"/>
      <c r="BTD14" s="238"/>
      <c r="BTE14" s="238"/>
      <c r="BTF14" s="238"/>
      <c r="BTG14" s="238"/>
      <c r="BTH14" s="238"/>
      <c r="BTI14" s="238"/>
      <c r="BTJ14" s="238"/>
      <c r="BTK14" s="238"/>
      <c r="BTL14" s="238"/>
      <c r="BTM14" s="238"/>
      <c r="BTN14" s="238"/>
      <c r="BTO14" s="238"/>
      <c r="BTP14" s="238"/>
      <c r="BTQ14" s="238"/>
      <c r="BTR14" s="238"/>
      <c r="BTS14" s="238"/>
      <c r="BTT14" s="238"/>
      <c r="BTU14" s="238"/>
      <c r="BTV14" s="238"/>
      <c r="BTW14" s="238"/>
      <c r="BTX14" s="238"/>
      <c r="BTY14" s="238"/>
      <c r="BTZ14" s="238"/>
      <c r="BUA14" s="238"/>
      <c r="BUB14" s="238"/>
      <c r="BUC14" s="238"/>
      <c r="BUD14" s="238"/>
      <c r="BUE14" s="238"/>
      <c r="BUF14" s="238"/>
      <c r="BUG14" s="238"/>
      <c r="BUH14" s="238"/>
      <c r="BUI14" s="238"/>
      <c r="BUJ14" s="238"/>
      <c r="BUK14" s="238"/>
      <c r="BUL14" s="238"/>
      <c r="BUM14" s="238"/>
      <c r="BUN14" s="238"/>
      <c r="BUO14" s="238"/>
      <c r="BUP14" s="238"/>
      <c r="BUQ14" s="238"/>
      <c r="BUR14" s="238"/>
      <c r="BUS14" s="238"/>
      <c r="BUT14" s="238"/>
      <c r="BUU14" s="238"/>
      <c r="BUV14" s="238"/>
      <c r="BUW14" s="238"/>
      <c r="BUX14" s="238"/>
      <c r="BUY14" s="238"/>
      <c r="BUZ14" s="238"/>
      <c r="BVA14" s="238"/>
      <c r="BVB14" s="238"/>
      <c r="BVC14" s="238"/>
      <c r="BVD14" s="238"/>
      <c r="BVE14" s="238"/>
      <c r="BVF14" s="238"/>
      <c r="BVG14" s="238"/>
      <c r="BVH14" s="238"/>
      <c r="BVI14" s="238"/>
      <c r="BVJ14" s="238"/>
      <c r="BVK14" s="238"/>
      <c r="BVL14" s="238"/>
      <c r="BVM14" s="238"/>
      <c r="BVN14" s="238"/>
      <c r="BVO14" s="238"/>
      <c r="BVP14" s="238"/>
      <c r="BVQ14" s="238"/>
      <c r="BVR14" s="238"/>
      <c r="BVS14" s="238"/>
      <c r="BVT14" s="238"/>
      <c r="BVU14" s="238"/>
      <c r="BVV14" s="238"/>
      <c r="BVW14" s="238"/>
      <c r="BVX14" s="238"/>
      <c r="BVY14" s="238"/>
      <c r="BVZ14" s="238"/>
      <c r="BWA14" s="238"/>
      <c r="BWB14" s="238"/>
      <c r="BWC14" s="238"/>
      <c r="BWD14" s="238"/>
      <c r="BWE14" s="238"/>
      <c r="BWF14" s="238"/>
      <c r="BWG14" s="238"/>
      <c r="BWH14" s="238"/>
      <c r="BWI14" s="238"/>
      <c r="BWJ14" s="238"/>
      <c r="BWK14" s="238"/>
      <c r="BWL14" s="238"/>
      <c r="BWM14" s="238"/>
      <c r="BWN14" s="238"/>
      <c r="BWO14" s="238"/>
      <c r="BWP14" s="238"/>
      <c r="BWQ14" s="238"/>
      <c r="BWR14" s="238"/>
      <c r="BWS14" s="238"/>
      <c r="BWT14" s="238"/>
      <c r="BWU14" s="238"/>
      <c r="BWV14" s="238"/>
      <c r="BWW14" s="238"/>
      <c r="BWX14" s="238"/>
      <c r="BWY14" s="238"/>
      <c r="BWZ14" s="238"/>
      <c r="BXA14" s="238"/>
      <c r="BXB14" s="238"/>
      <c r="BXC14" s="238"/>
      <c r="BXD14" s="238"/>
      <c r="BXE14" s="238"/>
      <c r="BXF14" s="238"/>
      <c r="BXG14" s="238"/>
      <c r="BXH14" s="238"/>
      <c r="BXI14" s="238"/>
      <c r="BXJ14" s="238"/>
      <c r="BXK14" s="238"/>
      <c r="BXL14" s="238"/>
      <c r="BXM14" s="238"/>
      <c r="BXN14" s="238"/>
      <c r="BXO14" s="238"/>
      <c r="BXP14" s="238"/>
      <c r="BXQ14" s="238"/>
      <c r="BXR14" s="238"/>
      <c r="BXS14" s="238"/>
      <c r="BXT14" s="238"/>
      <c r="BXU14" s="238"/>
      <c r="BXV14" s="238"/>
      <c r="BXW14" s="238"/>
      <c r="BXX14" s="238"/>
      <c r="BXY14" s="238"/>
      <c r="BXZ14" s="238"/>
      <c r="BYA14" s="238"/>
      <c r="BYB14" s="238"/>
      <c r="BYC14" s="238"/>
      <c r="BYD14" s="238"/>
      <c r="BYE14" s="238"/>
      <c r="BYF14" s="238"/>
      <c r="BYG14" s="238"/>
      <c r="BYH14" s="238"/>
      <c r="BYI14" s="238"/>
      <c r="BYJ14" s="238"/>
      <c r="BYK14" s="238"/>
      <c r="BYL14" s="238"/>
      <c r="BYM14" s="238"/>
      <c r="BYN14" s="238"/>
      <c r="BYO14" s="238"/>
      <c r="BYP14" s="238"/>
      <c r="BYQ14" s="238"/>
      <c r="BYR14" s="238"/>
      <c r="BYS14" s="238"/>
      <c r="BYT14" s="238"/>
      <c r="BYU14" s="238"/>
      <c r="BYV14" s="238"/>
      <c r="BYW14" s="238"/>
      <c r="BYX14" s="238"/>
      <c r="BYY14" s="238"/>
      <c r="BYZ14" s="238"/>
      <c r="BZA14" s="238"/>
      <c r="BZB14" s="238"/>
      <c r="BZC14" s="238"/>
      <c r="BZD14" s="238"/>
      <c r="BZE14" s="238"/>
      <c r="BZF14" s="238"/>
      <c r="BZG14" s="238"/>
      <c r="BZH14" s="238"/>
      <c r="BZI14" s="238"/>
      <c r="BZJ14" s="238"/>
      <c r="BZK14" s="238"/>
      <c r="BZL14" s="238"/>
      <c r="BZM14" s="238"/>
      <c r="BZN14" s="238"/>
      <c r="BZO14" s="238"/>
      <c r="BZP14" s="238"/>
      <c r="BZQ14" s="238"/>
      <c r="BZR14" s="238"/>
      <c r="BZS14" s="238"/>
      <c r="BZT14" s="238"/>
      <c r="BZU14" s="238"/>
      <c r="BZV14" s="238"/>
      <c r="BZW14" s="238"/>
      <c r="BZX14" s="238"/>
      <c r="BZY14" s="238"/>
      <c r="BZZ14" s="238"/>
      <c r="CAA14" s="238"/>
      <c r="CAB14" s="238"/>
      <c r="CAC14" s="238"/>
      <c r="CAD14" s="238"/>
      <c r="CAE14" s="238"/>
      <c r="CAF14" s="238"/>
      <c r="CAG14" s="238"/>
      <c r="CAH14" s="238"/>
      <c r="CAI14" s="238"/>
      <c r="CAJ14" s="238"/>
      <c r="CAK14" s="238"/>
      <c r="CAL14" s="238"/>
      <c r="CAM14" s="238"/>
      <c r="CAN14" s="238"/>
      <c r="CAO14" s="238"/>
      <c r="CAP14" s="238"/>
      <c r="CAQ14" s="238"/>
      <c r="CAR14" s="238"/>
      <c r="CAS14" s="238"/>
      <c r="CAT14" s="238"/>
      <c r="CAU14" s="238"/>
      <c r="CAV14" s="238"/>
      <c r="CAW14" s="238"/>
      <c r="CAX14" s="238"/>
      <c r="CAY14" s="238"/>
      <c r="CAZ14" s="238"/>
      <c r="CBA14" s="238"/>
      <c r="CBB14" s="238"/>
      <c r="CBC14" s="238"/>
      <c r="CBD14" s="238"/>
      <c r="CBE14" s="238"/>
      <c r="CBF14" s="238"/>
      <c r="CBG14" s="238"/>
      <c r="CBH14" s="238"/>
      <c r="CBI14" s="238"/>
      <c r="CBJ14" s="238"/>
      <c r="CBK14" s="238"/>
      <c r="CBL14" s="238"/>
      <c r="CBM14" s="238"/>
      <c r="CBN14" s="238"/>
      <c r="CBO14" s="238"/>
      <c r="CBP14" s="238"/>
      <c r="CBQ14" s="238"/>
      <c r="CBR14" s="238"/>
      <c r="CBS14" s="238"/>
      <c r="CBT14" s="238"/>
      <c r="CBU14" s="238"/>
      <c r="CBV14" s="238"/>
      <c r="CBW14" s="238"/>
      <c r="CBX14" s="238"/>
      <c r="CBY14" s="238"/>
      <c r="CBZ14" s="238"/>
      <c r="CCA14" s="238"/>
      <c r="CCB14" s="238"/>
      <c r="CCC14" s="238"/>
      <c r="CCD14" s="238"/>
      <c r="CCE14" s="238"/>
      <c r="CCF14" s="238"/>
      <c r="CCG14" s="238"/>
      <c r="CCH14" s="238"/>
      <c r="CCI14" s="238"/>
      <c r="CCJ14" s="238"/>
      <c r="CCK14" s="238"/>
      <c r="CCL14" s="238"/>
      <c r="CCM14" s="238"/>
      <c r="CCN14" s="238"/>
      <c r="CCO14" s="238"/>
      <c r="CCP14" s="238"/>
      <c r="CCQ14" s="238"/>
      <c r="CCR14" s="238"/>
      <c r="CCS14" s="238"/>
      <c r="CCT14" s="238"/>
      <c r="CCU14" s="238"/>
      <c r="CCV14" s="238"/>
      <c r="CCW14" s="238"/>
      <c r="CCX14" s="238"/>
      <c r="CCY14" s="238"/>
      <c r="CCZ14" s="238"/>
      <c r="CDA14" s="238"/>
      <c r="CDB14" s="238"/>
      <c r="CDC14" s="238"/>
      <c r="CDD14" s="238"/>
      <c r="CDE14" s="238"/>
      <c r="CDF14" s="238"/>
      <c r="CDG14" s="238"/>
      <c r="CDH14" s="238"/>
      <c r="CDI14" s="238"/>
      <c r="CDJ14" s="238"/>
      <c r="CDK14" s="238"/>
      <c r="CDL14" s="238"/>
      <c r="CDM14" s="238"/>
      <c r="CDN14" s="238"/>
      <c r="CDO14" s="238"/>
      <c r="CDP14" s="238"/>
      <c r="CDQ14" s="238"/>
      <c r="CDR14" s="238"/>
      <c r="CDS14" s="238"/>
      <c r="CDT14" s="238"/>
      <c r="CDU14" s="238"/>
      <c r="CDV14" s="238"/>
      <c r="CDW14" s="238"/>
      <c r="CDX14" s="238"/>
      <c r="CDY14" s="238"/>
      <c r="CDZ14" s="238"/>
      <c r="CEA14" s="238"/>
      <c r="CEB14" s="238"/>
      <c r="CEC14" s="238"/>
      <c r="CED14" s="238"/>
      <c r="CEE14" s="238"/>
      <c r="CEF14" s="238"/>
      <c r="CEG14" s="238"/>
      <c r="CEH14" s="238"/>
      <c r="CEI14" s="238"/>
      <c r="CEJ14" s="238"/>
      <c r="CEK14" s="238"/>
      <c r="CEL14" s="238"/>
      <c r="CEM14" s="238"/>
      <c r="CEN14" s="238"/>
      <c r="CEO14" s="238"/>
      <c r="CEP14" s="238"/>
      <c r="CEQ14" s="238"/>
      <c r="CER14" s="238"/>
      <c r="CES14" s="238"/>
      <c r="CET14" s="238"/>
      <c r="CEU14" s="238"/>
      <c r="CEV14" s="238"/>
      <c r="CEW14" s="238"/>
      <c r="CEX14" s="238"/>
      <c r="CEY14" s="238"/>
      <c r="CEZ14" s="238"/>
      <c r="CFA14" s="238"/>
      <c r="CFB14" s="238"/>
      <c r="CFC14" s="238"/>
      <c r="CFD14" s="238"/>
      <c r="CFE14" s="238"/>
      <c r="CFF14" s="238"/>
      <c r="CFG14" s="238"/>
      <c r="CFH14" s="238"/>
      <c r="CFI14" s="238"/>
      <c r="CFJ14" s="238"/>
      <c r="CFK14" s="238"/>
      <c r="CFL14" s="238"/>
      <c r="CFM14" s="238"/>
      <c r="CFN14" s="238"/>
      <c r="CFO14" s="238"/>
      <c r="CFP14" s="238"/>
      <c r="CFQ14" s="238"/>
      <c r="CFR14" s="238"/>
      <c r="CFS14" s="238"/>
      <c r="CFT14" s="238"/>
      <c r="CFU14" s="238"/>
      <c r="CFV14" s="238"/>
      <c r="CFW14" s="238"/>
      <c r="CFX14" s="238"/>
      <c r="CFY14" s="238"/>
      <c r="CFZ14" s="238"/>
      <c r="CGA14" s="238"/>
      <c r="CGB14" s="238"/>
      <c r="CGC14" s="238"/>
      <c r="CGD14" s="238"/>
      <c r="CGE14" s="238"/>
      <c r="CGF14" s="238"/>
      <c r="CGG14" s="238"/>
      <c r="CGH14" s="238"/>
      <c r="CGI14" s="238"/>
      <c r="CGJ14" s="238"/>
      <c r="CGK14" s="238"/>
      <c r="CGL14" s="238"/>
      <c r="CGM14" s="238"/>
      <c r="CGN14" s="238"/>
      <c r="CGO14" s="238"/>
      <c r="CGP14" s="238"/>
      <c r="CGQ14" s="238"/>
      <c r="CGR14" s="238"/>
      <c r="CGS14" s="238"/>
      <c r="CGT14" s="238"/>
      <c r="CGU14" s="238"/>
      <c r="CGV14" s="238"/>
      <c r="CGW14" s="238"/>
      <c r="CGX14" s="238"/>
      <c r="CGY14" s="238"/>
      <c r="CGZ14" s="238"/>
      <c r="CHA14" s="238"/>
      <c r="CHB14" s="238"/>
      <c r="CHC14" s="238"/>
      <c r="CHD14" s="238"/>
      <c r="CHE14" s="238"/>
      <c r="CHF14" s="238"/>
      <c r="CHG14" s="238"/>
      <c r="CHH14" s="238"/>
      <c r="CHI14" s="238"/>
      <c r="CHJ14" s="238"/>
      <c r="CHK14" s="238"/>
      <c r="CHL14" s="238"/>
      <c r="CHM14" s="238"/>
      <c r="CHN14" s="238"/>
      <c r="CHO14" s="238"/>
      <c r="CHP14" s="238"/>
      <c r="CHQ14" s="238"/>
      <c r="CHR14" s="238"/>
      <c r="CHS14" s="238"/>
      <c r="CHT14" s="238"/>
      <c r="CHU14" s="238"/>
      <c r="CHV14" s="238"/>
      <c r="CHW14" s="238"/>
      <c r="CHX14" s="238"/>
      <c r="CHY14" s="238"/>
      <c r="CHZ14" s="238"/>
      <c r="CIA14" s="238"/>
      <c r="CIB14" s="238"/>
      <c r="CIC14" s="238"/>
      <c r="CID14" s="238"/>
      <c r="CIE14" s="238"/>
      <c r="CIF14" s="238"/>
      <c r="CIG14" s="238"/>
      <c r="CIH14" s="238"/>
      <c r="CII14" s="238"/>
      <c r="CIJ14" s="238"/>
      <c r="CIK14" s="238"/>
      <c r="CIL14" s="238"/>
      <c r="CIM14" s="238"/>
      <c r="CIN14" s="238"/>
      <c r="CIO14" s="238"/>
      <c r="CIP14" s="238"/>
      <c r="CIQ14" s="238"/>
      <c r="CIR14" s="238"/>
      <c r="CIS14" s="238"/>
      <c r="CIT14" s="238"/>
      <c r="CIU14" s="238"/>
      <c r="CIV14" s="238"/>
      <c r="CIW14" s="238"/>
      <c r="CIX14" s="238"/>
      <c r="CIY14" s="238"/>
      <c r="CIZ14" s="238"/>
      <c r="CJA14" s="238"/>
      <c r="CJB14" s="238"/>
      <c r="CJC14" s="238"/>
      <c r="CJD14" s="238"/>
      <c r="CJE14" s="238"/>
      <c r="CJF14" s="238"/>
      <c r="CJG14" s="238"/>
      <c r="CJH14" s="238"/>
      <c r="CJI14" s="238"/>
      <c r="CJJ14" s="238"/>
      <c r="CJK14" s="238"/>
      <c r="CJL14" s="238"/>
      <c r="CJM14" s="238"/>
      <c r="CJN14" s="238"/>
      <c r="CJO14" s="238"/>
      <c r="CJP14" s="238"/>
      <c r="CJQ14" s="238"/>
      <c r="CJR14" s="238"/>
      <c r="CJS14" s="238"/>
      <c r="CJT14" s="238"/>
      <c r="CJU14" s="238"/>
      <c r="CJV14" s="238"/>
      <c r="CJW14" s="238"/>
      <c r="CJX14" s="238"/>
      <c r="CJY14" s="238"/>
      <c r="CJZ14" s="238"/>
      <c r="CKA14" s="238"/>
      <c r="CKB14" s="238"/>
      <c r="CKC14" s="238"/>
      <c r="CKD14" s="238"/>
      <c r="CKE14" s="238"/>
      <c r="CKF14" s="238"/>
      <c r="CKG14" s="238"/>
      <c r="CKH14" s="238"/>
      <c r="CKI14" s="238"/>
      <c r="CKJ14" s="238"/>
      <c r="CKK14" s="238"/>
      <c r="CKL14" s="238"/>
      <c r="CKM14" s="238"/>
      <c r="CKN14" s="238"/>
      <c r="CKO14" s="238"/>
      <c r="CKP14" s="238"/>
      <c r="CKQ14" s="238"/>
      <c r="CKR14" s="238"/>
      <c r="CKS14" s="238"/>
      <c r="CKT14" s="238"/>
      <c r="CKU14" s="238"/>
      <c r="CKV14" s="238"/>
      <c r="CKW14" s="238"/>
      <c r="CKX14" s="238"/>
      <c r="CKY14" s="238"/>
      <c r="CKZ14" s="238"/>
      <c r="CLA14" s="238"/>
      <c r="CLB14" s="238"/>
      <c r="CLC14" s="238"/>
      <c r="CLD14" s="238"/>
      <c r="CLE14" s="238"/>
      <c r="CLF14" s="238"/>
      <c r="CLG14" s="238"/>
      <c r="CLH14" s="238"/>
      <c r="CLI14" s="238"/>
      <c r="CLJ14" s="238"/>
      <c r="CLK14" s="238"/>
      <c r="CLL14" s="238"/>
      <c r="CLM14" s="238"/>
      <c r="CLN14" s="238"/>
      <c r="CLO14" s="238"/>
      <c r="CLP14" s="238"/>
      <c r="CLQ14" s="238"/>
      <c r="CLR14" s="238"/>
      <c r="CLS14" s="238"/>
      <c r="CLT14" s="238"/>
      <c r="CLU14" s="238"/>
      <c r="CLV14" s="238"/>
      <c r="CLW14" s="238"/>
      <c r="CLX14" s="238"/>
      <c r="CLY14" s="238"/>
      <c r="CLZ14" s="238"/>
      <c r="CMA14" s="238"/>
      <c r="CMB14" s="238"/>
      <c r="CMC14" s="238"/>
      <c r="CMD14" s="238"/>
      <c r="CME14" s="238"/>
      <c r="CMF14" s="238"/>
      <c r="CMG14" s="238"/>
      <c r="CMH14" s="238"/>
      <c r="CMI14" s="238"/>
      <c r="CMJ14" s="238"/>
      <c r="CMK14" s="238"/>
      <c r="CML14" s="238"/>
      <c r="CMM14" s="238"/>
      <c r="CMN14" s="238"/>
      <c r="CMO14" s="238"/>
      <c r="CMP14" s="238"/>
      <c r="CMQ14" s="238"/>
      <c r="CMR14" s="238"/>
      <c r="CMS14" s="238"/>
      <c r="CMT14" s="238"/>
      <c r="CMU14" s="238"/>
      <c r="CMV14" s="238"/>
      <c r="CMW14" s="238"/>
      <c r="CMX14" s="238"/>
      <c r="CMY14" s="238"/>
      <c r="CMZ14" s="238"/>
      <c r="CNA14" s="238"/>
      <c r="CNB14" s="238"/>
      <c r="CNC14" s="238"/>
      <c r="CND14" s="238"/>
      <c r="CNE14" s="238"/>
      <c r="CNF14" s="238"/>
      <c r="CNG14" s="238"/>
      <c r="CNH14" s="238"/>
      <c r="CNI14" s="238"/>
      <c r="CNJ14" s="238"/>
      <c r="CNK14" s="238"/>
      <c r="CNL14" s="238"/>
      <c r="CNM14" s="238"/>
      <c r="CNN14" s="238"/>
      <c r="CNO14" s="238"/>
      <c r="CNP14" s="238"/>
      <c r="CNQ14" s="238"/>
      <c r="CNR14" s="238"/>
      <c r="CNS14" s="238"/>
      <c r="CNT14" s="238"/>
      <c r="CNU14" s="238"/>
      <c r="CNV14" s="238"/>
      <c r="CNW14" s="238"/>
      <c r="CNX14" s="238"/>
      <c r="CNY14" s="238"/>
      <c r="CNZ14" s="238"/>
      <c r="COA14" s="238"/>
      <c r="COB14" s="238"/>
      <c r="COC14" s="238"/>
      <c r="COD14" s="238"/>
      <c r="COE14" s="238"/>
      <c r="COF14" s="238"/>
      <c r="COG14" s="238"/>
      <c r="COH14" s="238"/>
      <c r="COI14" s="238"/>
      <c r="COJ14" s="238"/>
      <c r="COK14" s="238"/>
      <c r="COL14" s="238"/>
      <c r="COM14" s="238"/>
      <c r="CON14" s="238"/>
      <c r="COO14" s="238"/>
      <c r="COP14" s="238"/>
      <c r="COQ14" s="238"/>
      <c r="COR14" s="238"/>
      <c r="COS14" s="238"/>
      <c r="COT14" s="238"/>
      <c r="COU14" s="238"/>
      <c r="COV14" s="238"/>
      <c r="COW14" s="238"/>
      <c r="COX14" s="238"/>
      <c r="COY14" s="238"/>
      <c r="COZ14" s="238"/>
      <c r="CPA14" s="238"/>
      <c r="CPB14" s="238"/>
      <c r="CPC14" s="238"/>
      <c r="CPD14" s="238"/>
      <c r="CPE14" s="238"/>
      <c r="CPF14" s="238"/>
      <c r="CPG14" s="238"/>
      <c r="CPH14" s="238"/>
      <c r="CPI14" s="238"/>
      <c r="CPJ14" s="238"/>
      <c r="CPK14" s="238"/>
      <c r="CPL14" s="238"/>
      <c r="CPM14" s="238"/>
      <c r="CPN14" s="238"/>
      <c r="CPO14" s="238"/>
      <c r="CPP14" s="238"/>
      <c r="CPQ14" s="238"/>
      <c r="CPR14" s="238"/>
      <c r="CPS14" s="238"/>
      <c r="CPT14" s="238"/>
      <c r="CPU14" s="238"/>
      <c r="CPV14" s="238"/>
      <c r="CPW14" s="238"/>
      <c r="CPX14" s="238"/>
      <c r="CPY14" s="238"/>
      <c r="CPZ14" s="238"/>
      <c r="CQA14" s="238"/>
      <c r="CQB14" s="238"/>
      <c r="CQC14" s="238"/>
      <c r="CQD14" s="238"/>
      <c r="CQE14" s="238"/>
      <c r="CQF14" s="238"/>
      <c r="CQG14" s="238"/>
      <c r="CQH14" s="238"/>
      <c r="CQI14" s="238"/>
      <c r="CQJ14" s="238"/>
      <c r="CQK14" s="238"/>
      <c r="CQL14" s="238"/>
      <c r="CQM14" s="238"/>
      <c r="CQN14" s="238"/>
      <c r="CQO14" s="238"/>
      <c r="CQP14" s="238"/>
      <c r="CQQ14" s="238"/>
      <c r="CQR14" s="238"/>
      <c r="CQS14" s="238"/>
      <c r="CQT14" s="238"/>
      <c r="CQU14" s="238"/>
      <c r="CQV14" s="238"/>
      <c r="CQW14" s="238"/>
      <c r="CQX14" s="238"/>
      <c r="CQY14" s="238"/>
      <c r="CQZ14" s="238"/>
      <c r="CRA14" s="238"/>
      <c r="CRB14" s="238"/>
      <c r="CRC14" s="238"/>
      <c r="CRD14" s="238"/>
      <c r="CRE14" s="238"/>
      <c r="CRF14" s="238"/>
      <c r="CRG14" s="238"/>
      <c r="CRH14" s="238"/>
      <c r="CRI14" s="238"/>
      <c r="CRJ14" s="238"/>
      <c r="CRK14" s="238"/>
      <c r="CRL14" s="238"/>
      <c r="CRM14" s="238"/>
      <c r="CRN14" s="238"/>
      <c r="CRO14" s="238"/>
      <c r="CRP14" s="238"/>
      <c r="CRQ14" s="238"/>
      <c r="CRR14" s="238"/>
      <c r="CRS14" s="238"/>
      <c r="CRT14" s="238"/>
      <c r="CRU14" s="238"/>
      <c r="CRV14" s="238"/>
      <c r="CRW14" s="238"/>
      <c r="CRX14" s="238"/>
      <c r="CRY14" s="238"/>
      <c r="CRZ14" s="238"/>
      <c r="CSA14" s="238"/>
      <c r="CSB14" s="238"/>
      <c r="CSC14" s="238"/>
      <c r="CSD14" s="238"/>
      <c r="CSE14" s="238"/>
      <c r="CSF14" s="238"/>
      <c r="CSG14" s="238"/>
      <c r="CSH14" s="238"/>
      <c r="CSI14" s="238"/>
      <c r="CSJ14" s="238"/>
      <c r="CSK14" s="238"/>
      <c r="CSL14" s="238"/>
      <c r="CSM14" s="238"/>
      <c r="CSN14" s="238"/>
      <c r="CSO14" s="238"/>
      <c r="CSP14" s="238"/>
      <c r="CSQ14" s="238"/>
      <c r="CSR14" s="238"/>
      <c r="CSS14" s="238"/>
      <c r="CST14" s="238"/>
      <c r="CSU14" s="238"/>
      <c r="CSV14" s="238"/>
      <c r="CSW14" s="238"/>
      <c r="CSX14" s="238"/>
      <c r="CSY14" s="238"/>
      <c r="CSZ14" s="238"/>
      <c r="CTA14" s="238"/>
      <c r="CTB14" s="238"/>
      <c r="CTC14" s="238"/>
      <c r="CTD14" s="238"/>
      <c r="CTE14" s="238"/>
      <c r="CTF14" s="238"/>
      <c r="CTG14" s="238"/>
      <c r="CTH14" s="238"/>
      <c r="CTI14" s="238"/>
      <c r="CTJ14" s="238"/>
      <c r="CTK14" s="238"/>
      <c r="CTL14" s="238"/>
      <c r="CTM14" s="238"/>
      <c r="CTN14" s="238"/>
      <c r="CTO14" s="238"/>
      <c r="CTP14" s="238"/>
      <c r="CTQ14" s="238"/>
      <c r="CTR14" s="238"/>
      <c r="CTS14" s="238"/>
      <c r="CTT14" s="238"/>
      <c r="CTU14" s="238"/>
      <c r="CTV14" s="238"/>
      <c r="CTW14" s="238"/>
      <c r="CTX14" s="238"/>
      <c r="CTY14" s="238"/>
      <c r="CTZ14" s="238"/>
      <c r="CUA14" s="238"/>
      <c r="CUB14" s="238"/>
      <c r="CUC14" s="238"/>
      <c r="CUD14" s="238"/>
      <c r="CUE14" s="238"/>
      <c r="CUF14" s="238"/>
      <c r="CUG14" s="238"/>
      <c r="CUH14" s="238"/>
      <c r="CUI14" s="238"/>
      <c r="CUJ14" s="238"/>
      <c r="CUK14" s="238"/>
      <c r="CUL14" s="238"/>
      <c r="CUM14" s="238"/>
      <c r="CUN14" s="238"/>
      <c r="CUO14" s="238"/>
      <c r="CUP14" s="238"/>
      <c r="CUQ14" s="238"/>
      <c r="CUR14" s="238"/>
      <c r="CUS14" s="238"/>
      <c r="CUT14" s="238"/>
      <c r="CUU14" s="238"/>
      <c r="CUV14" s="238"/>
      <c r="CUW14" s="238"/>
      <c r="CUX14" s="238"/>
      <c r="CUY14" s="238"/>
      <c r="CUZ14" s="238"/>
      <c r="CVA14" s="238"/>
      <c r="CVB14" s="238"/>
      <c r="CVC14" s="238"/>
      <c r="CVD14" s="238"/>
      <c r="CVE14" s="238"/>
      <c r="CVF14" s="238"/>
      <c r="CVG14" s="238"/>
      <c r="CVH14" s="238"/>
      <c r="CVI14" s="238"/>
      <c r="CVJ14" s="238"/>
      <c r="CVK14" s="238"/>
      <c r="CVL14" s="238"/>
      <c r="CVM14" s="238"/>
      <c r="CVN14" s="238"/>
      <c r="CVO14" s="238"/>
      <c r="CVP14" s="238"/>
      <c r="CVQ14" s="238"/>
      <c r="CVR14" s="238"/>
      <c r="CVS14" s="238"/>
      <c r="CVT14" s="238"/>
      <c r="CVU14" s="238"/>
      <c r="CVV14" s="238"/>
      <c r="CVW14" s="238"/>
      <c r="CVX14" s="238"/>
      <c r="CVY14" s="238"/>
      <c r="CVZ14" s="238"/>
      <c r="CWA14" s="238"/>
      <c r="CWB14" s="238"/>
      <c r="CWC14" s="238"/>
      <c r="CWD14" s="238"/>
      <c r="CWE14" s="238"/>
      <c r="CWF14" s="238"/>
      <c r="CWG14" s="238"/>
      <c r="CWH14" s="238"/>
      <c r="CWI14" s="238"/>
      <c r="CWJ14" s="238"/>
      <c r="CWK14" s="238"/>
      <c r="CWL14" s="238"/>
      <c r="CWM14" s="238"/>
      <c r="CWN14" s="238"/>
      <c r="CWO14" s="238"/>
      <c r="CWP14" s="238"/>
      <c r="CWQ14" s="238"/>
      <c r="CWR14" s="238"/>
      <c r="CWS14" s="238"/>
      <c r="CWT14" s="238"/>
      <c r="CWU14" s="238"/>
      <c r="CWV14" s="238"/>
      <c r="CWW14" s="238"/>
      <c r="CWX14" s="238"/>
      <c r="CWY14" s="238"/>
      <c r="CWZ14" s="238"/>
      <c r="CXA14" s="238"/>
      <c r="CXB14" s="238"/>
      <c r="CXC14" s="238"/>
      <c r="CXD14" s="238"/>
      <c r="CXE14" s="238"/>
      <c r="CXF14" s="238"/>
      <c r="CXG14" s="238"/>
      <c r="CXH14" s="238"/>
      <c r="CXI14" s="238"/>
      <c r="CXJ14" s="238"/>
      <c r="CXK14" s="238"/>
      <c r="CXL14" s="238"/>
      <c r="CXM14" s="238"/>
      <c r="CXN14" s="238"/>
      <c r="CXO14" s="238"/>
      <c r="CXP14" s="238"/>
      <c r="CXQ14" s="238"/>
      <c r="CXR14" s="238"/>
      <c r="CXS14" s="238"/>
      <c r="CXT14" s="238"/>
      <c r="CXU14" s="238"/>
      <c r="CXV14" s="238"/>
      <c r="CXW14" s="238"/>
      <c r="CXX14" s="238"/>
      <c r="CXY14" s="238"/>
      <c r="CXZ14" s="238"/>
      <c r="CYA14" s="238"/>
      <c r="CYB14" s="238"/>
      <c r="CYC14" s="238"/>
      <c r="CYD14" s="238"/>
      <c r="CYE14" s="238"/>
      <c r="CYF14" s="238"/>
      <c r="CYG14" s="238"/>
      <c r="CYH14" s="238"/>
      <c r="CYI14" s="238"/>
      <c r="CYJ14" s="238"/>
      <c r="CYK14" s="238"/>
      <c r="CYL14" s="238"/>
      <c r="CYM14" s="238"/>
      <c r="CYN14" s="238"/>
      <c r="CYO14" s="238"/>
      <c r="CYP14" s="238"/>
      <c r="CYQ14" s="238"/>
      <c r="CYR14" s="238"/>
      <c r="CYS14" s="238"/>
      <c r="CYT14" s="238"/>
      <c r="CYU14" s="238"/>
      <c r="CYV14" s="238"/>
      <c r="CYW14" s="238"/>
      <c r="CYX14" s="238"/>
      <c r="CYY14" s="238"/>
      <c r="CYZ14" s="238"/>
      <c r="CZA14" s="238"/>
      <c r="CZB14" s="238"/>
      <c r="CZC14" s="238"/>
      <c r="CZD14" s="238"/>
      <c r="CZE14" s="238"/>
      <c r="CZF14" s="238"/>
      <c r="CZG14" s="238"/>
      <c r="CZH14" s="238"/>
      <c r="CZI14" s="238"/>
      <c r="CZJ14" s="238"/>
      <c r="CZK14" s="238"/>
      <c r="CZL14" s="238"/>
      <c r="CZM14" s="238"/>
      <c r="CZN14" s="238"/>
      <c r="CZO14" s="238"/>
      <c r="CZP14" s="238"/>
      <c r="CZQ14" s="238"/>
      <c r="CZR14" s="238"/>
      <c r="CZS14" s="238"/>
      <c r="CZT14" s="238"/>
      <c r="CZU14" s="238"/>
      <c r="CZV14" s="238"/>
      <c r="CZW14" s="238"/>
      <c r="CZX14" s="238"/>
      <c r="CZY14" s="238"/>
      <c r="CZZ14" s="238"/>
      <c r="DAA14" s="238"/>
      <c r="DAB14" s="238"/>
      <c r="DAC14" s="238"/>
      <c r="DAD14" s="238"/>
      <c r="DAE14" s="238"/>
      <c r="DAF14" s="238"/>
      <c r="DAG14" s="238"/>
      <c r="DAH14" s="238"/>
      <c r="DAI14" s="238"/>
      <c r="DAJ14" s="238"/>
      <c r="DAK14" s="238"/>
      <c r="DAL14" s="238"/>
      <c r="DAM14" s="238"/>
      <c r="DAN14" s="238"/>
      <c r="DAO14" s="238"/>
      <c r="DAP14" s="238"/>
      <c r="DAQ14" s="238"/>
      <c r="DAR14" s="238"/>
      <c r="DAS14" s="238"/>
      <c r="DAT14" s="238"/>
      <c r="DAU14" s="238"/>
      <c r="DAV14" s="238"/>
      <c r="DAW14" s="238"/>
      <c r="DAX14" s="238"/>
      <c r="DAY14" s="238"/>
      <c r="DAZ14" s="238"/>
      <c r="DBA14" s="238"/>
      <c r="DBB14" s="238"/>
      <c r="DBC14" s="238"/>
      <c r="DBD14" s="238"/>
      <c r="DBE14" s="238"/>
      <c r="DBF14" s="238"/>
      <c r="DBG14" s="238"/>
      <c r="DBH14" s="238"/>
      <c r="DBI14" s="238"/>
      <c r="DBJ14" s="238"/>
      <c r="DBK14" s="238"/>
      <c r="DBL14" s="238"/>
      <c r="DBM14" s="238"/>
      <c r="DBN14" s="238"/>
      <c r="DBO14" s="238"/>
      <c r="DBP14" s="238"/>
      <c r="DBQ14" s="238"/>
      <c r="DBR14" s="238"/>
      <c r="DBS14" s="238"/>
      <c r="DBT14" s="238"/>
      <c r="DBU14" s="238"/>
      <c r="DBV14" s="238"/>
      <c r="DBW14" s="238"/>
      <c r="DBX14" s="238"/>
      <c r="DBY14" s="238"/>
      <c r="DBZ14" s="238"/>
      <c r="DCA14" s="238"/>
      <c r="DCB14" s="238"/>
      <c r="DCC14" s="238"/>
      <c r="DCD14" s="238"/>
      <c r="DCE14" s="238"/>
      <c r="DCF14" s="238"/>
      <c r="DCG14" s="238"/>
      <c r="DCH14" s="238"/>
      <c r="DCI14" s="238"/>
      <c r="DCJ14" s="238"/>
      <c r="DCK14" s="238"/>
      <c r="DCL14" s="238"/>
      <c r="DCM14" s="238"/>
      <c r="DCN14" s="238"/>
      <c r="DCO14" s="238"/>
      <c r="DCP14" s="238"/>
      <c r="DCQ14" s="238"/>
      <c r="DCR14" s="238"/>
      <c r="DCS14" s="238"/>
      <c r="DCT14" s="238"/>
      <c r="DCU14" s="238"/>
      <c r="DCV14" s="238"/>
      <c r="DCW14" s="238"/>
      <c r="DCX14" s="238"/>
      <c r="DCY14" s="238"/>
      <c r="DCZ14" s="238"/>
      <c r="DDA14" s="238"/>
      <c r="DDB14" s="238"/>
      <c r="DDC14" s="238"/>
      <c r="DDD14" s="238"/>
      <c r="DDE14" s="238"/>
      <c r="DDF14" s="238"/>
      <c r="DDG14" s="238"/>
      <c r="DDH14" s="238"/>
      <c r="DDI14" s="238"/>
      <c r="DDJ14" s="238"/>
      <c r="DDK14" s="238"/>
      <c r="DDL14" s="238"/>
      <c r="DDM14" s="238"/>
      <c r="DDN14" s="238"/>
      <c r="DDO14" s="238"/>
      <c r="DDP14" s="238"/>
      <c r="DDQ14" s="238"/>
      <c r="DDR14" s="238"/>
      <c r="DDS14" s="238"/>
      <c r="DDT14" s="238"/>
      <c r="DDU14" s="238"/>
      <c r="DDV14" s="238"/>
      <c r="DDW14" s="238"/>
      <c r="DDX14" s="238"/>
      <c r="DDY14" s="238"/>
      <c r="DDZ14" s="238"/>
      <c r="DEA14" s="238"/>
      <c r="DEB14" s="238"/>
      <c r="DEC14" s="238"/>
      <c r="DED14" s="238"/>
      <c r="DEE14" s="238"/>
      <c r="DEF14" s="238"/>
      <c r="DEG14" s="238"/>
      <c r="DEH14" s="238"/>
      <c r="DEI14" s="238"/>
      <c r="DEJ14" s="238"/>
      <c r="DEK14" s="238"/>
      <c r="DEL14" s="238"/>
      <c r="DEM14" s="238"/>
      <c r="DEN14" s="238"/>
      <c r="DEO14" s="238"/>
      <c r="DEP14" s="238"/>
      <c r="DEQ14" s="238"/>
      <c r="DER14" s="238"/>
      <c r="DES14" s="238"/>
      <c r="DET14" s="238"/>
      <c r="DEU14" s="238"/>
      <c r="DEV14" s="238"/>
      <c r="DEW14" s="238"/>
      <c r="DEX14" s="238"/>
      <c r="DEY14" s="238"/>
      <c r="DEZ14" s="238"/>
      <c r="DFA14" s="238"/>
      <c r="DFB14" s="238"/>
      <c r="DFC14" s="238"/>
      <c r="DFD14" s="238"/>
      <c r="DFE14" s="238"/>
      <c r="DFF14" s="238"/>
      <c r="DFG14" s="238"/>
      <c r="DFH14" s="238"/>
      <c r="DFI14" s="238"/>
      <c r="DFJ14" s="238"/>
      <c r="DFK14" s="238"/>
      <c r="DFL14" s="238"/>
      <c r="DFM14" s="238"/>
      <c r="DFN14" s="238"/>
      <c r="DFO14" s="238"/>
      <c r="DFP14" s="238"/>
      <c r="DFQ14" s="238"/>
      <c r="DFR14" s="238"/>
      <c r="DFS14" s="238"/>
      <c r="DFT14" s="238"/>
      <c r="DFU14" s="238"/>
      <c r="DFV14" s="238"/>
      <c r="DFW14" s="238"/>
      <c r="DFX14" s="238"/>
      <c r="DFY14" s="238"/>
      <c r="DFZ14" s="238"/>
      <c r="DGA14" s="238"/>
      <c r="DGB14" s="238"/>
      <c r="DGC14" s="238"/>
      <c r="DGD14" s="238"/>
      <c r="DGE14" s="238"/>
      <c r="DGF14" s="238"/>
      <c r="DGG14" s="238"/>
      <c r="DGH14" s="238"/>
      <c r="DGI14" s="238"/>
      <c r="DGJ14" s="238"/>
      <c r="DGK14" s="238"/>
      <c r="DGL14" s="238"/>
      <c r="DGM14" s="238"/>
      <c r="DGN14" s="238"/>
      <c r="DGO14" s="238"/>
      <c r="DGP14" s="238"/>
      <c r="DGQ14" s="238"/>
      <c r="DGR14" s="238"/>
      <c r="DGS14" s="238"/>
      <c r="DGT14" s="238"/>
      <c r="DGU14" s="238"/>
      <c r="DGV14" s="238"/>
      <c r="DGW14" s="238"/>
      <c r="DGX14" s="238"/>
      <c r="DGY14" s="238"/>
      <c r="DGZ14" s="238"/>
      <c r="DHA14" s="238"/>
      <c r="DHB14" s="238"/>
      <c r="DHC14" s="238"/>
      <c r="DHD14" s="238"/>
      <c r="DHE14" s="238"/>
      <c r="DHF14" s="238"/>
      <c r="DHG14" s="238"/>
      <c r="DHH14" s="238"/>
      <c r="DHI14" s="238"/>
      <c r="DHJ14" s="238"/>
      <c r="DHK14" s="238"/>
      <c r="DHL14" s="238"/>
      <c r="DHM14" s="238"/>
      <c r="DHN14" s="238"/>
      <c r="DHO14" s="238"/>
      <c r="DHP14" s="238"/>
      <c r="DHQ14" s="238"/>
      <c r="DHR14" s="238"/>
      <c r="DHS14" s="238"/>
      <c r="DHT14" s="238"/>
      <c r="DHU14" s="238"/>
      <c r="DHV14" s="238"/>
      <c r="DHW14" s="238"/>
      <c r="DHX14" s="238"/>
      <c r="DHY14" s="238"/>
      <c r="DHZ14" s="238"/>
      <c r="DIA14" s="238"/>
      <c r="DIB14" s="238"/>
      <c r="DIC14" s="238"/>
      <c r="DID14" s="238"/>
      <c r="DIE14" s="238"/>
      <c r="DIF14" s="238"/>
      <c r="DIG14" s="238"/>
      <c r="DIH14" s="238"/>
      <c r="DII14" s="238"/>
      <c r="DIJ14" s="238"/>
      <c r="DIK14" s="238"/>
      <c r="DIL14" s="238"/>
      <c r="DIM14" s="238"/>
      <c r="DIN14" s="238"/>
      <c r="DIO14" s="238"/>
      <c r="DIP14" s="238"/>
      <c r="DIQ14" s="238"/>
      <c r="DIR14" s="238"/>
      <c r="DIS14" s="238"/>
      <c r="DIT14" s="238"/>
      <c r="DIU14" s="238"/>
      <c r="DIV14" s="238"/>
      <c r="DIW14" s="238"/>
      <c r="DIX14" s="238"/>
      <c r="DIY14" s="238"/>
      <c r="DIZ14" s="238"/>
      <c r="DJA14" s="238"/>
      <c r="DJB14" s="238"/>
      <c r="DJC14" s="238"/>
      <c r="DJD14" s="238"/>
      <c r="DJE14" s="238"/>
      <c r="DJF14" s="238"/>
      <c r="DJG14" s="238"/>
      <c r="DJH14" s="238"/>
      <c r="DJI14" s="238"/>
      <c r="DJJ14" s="238"/>
      <c r="DJK14" s="238"/>
      <c r="DJL14" s="238"/>
      <c r="DJM14" s="238"/>
      <c r="DJN14" s="238"/>
      <c r="DJO14" s="238"/>
      <c r="DJP14" s="238"/>
      <c r="DJQ14" s="238"/>
      <c r="DJR14" s="238"/>
      <c r="DJS14" s="238"/>
      <c r="DJT14" s="238"/>
      <c r="DJU14" s="238"/>
      <c r="DJV14" s="238"/>
      <c r="DJW14" s="238"/>
      <c r="DJX14" s="238"/>
      <c r="DJY14" s="238"/>
      <c r="DJZ14" s="238"/>
      <c r="DKA14" s="238"/>
      <c r="DKB14" s="238"/>
      <c r="DKC14" s="238"/>
      <c r="DKD14" s="238"/>
      <c r="DKE14" s="238"/>
      <c r="DKF14" s="238"/>
      <c r="DKG14" s="238"/>
      <c r="DKH14" s="238"/>
      <c r="DKI14" s="238"/>
      <c r="DKJ14" s="238"/>
      <c r="DKK14" s="238"/>
      <c r="DKL14" s="238"/>
      <c r="DKM14" s="238"/>
      <c r="DKN14" s="238"/>
      <c r="DKO14" s="238"/>
      <c r="DKP14" s="238"/>
      <c r="DKQ14" s="238"/>
      <c r="DKR14" s="238"/>
      <c r="DKS14" s="238"/>
      <c r="DKT14" s="238"/>
      <c r="DKU14" s="238"/>
      <c r="DKV14" s="238"/>
      <c r="DKW14" s="238"/>
      <c r="DKX14" s="238"/>
      <c r="DKY14" s="238"/>
      <c r="DKZ14" s="238"/>
      <c r="DLA14" s="238"/>
      <c r="DLB14" s="238"/>
      <c r="DLC14" s="238"/>
      <c r="DLD14" s="238"/>
      <c r="DLE14" s="238"/>
      <c r="DLF14" s="238"/>
      <c r="DLG14" s="238"/>
      <c r="DLH14" s="238"/>
      <c r="DLI14" s="238"/>
      <c r="DLJ14" s="238"/>
      <c r="DLK14" s="238"/>
      <c r="DLL14" s="238"/>
      <c r="DLM14" s="238"/>
      <c r="DLN14" s="238"/>
      <c r="DLO14" s="238"/>
      <c r="DLP14" s="238"/>
      <c r="DLQ14" s="238"/>
      <c r="DLR14" s="238"/>
      <c r="DLS14" s="238"/>
      <c r="DLT14" s="238"/>
      <c r="DLU14" s="238"/>
      <c r="DLV14" s="238"/>
      <c r="DLW14" s="238"/>
      <c r="DLX14" s="238"/>
      <c r="DLY14" s="238"/>
      <c r="DLZ14" s="238"/>
      <c r="DMA14" s="238"/>
      <c r="DMB14" s="238"/>
      <c r="DMC14" s="238"/>
      <c r="DMD14" s="238"/>
      <c r="DME14" s="238"/>
      <c r="DMF14" s="238"/>
      <c r="DMG14" s="238"/>
      <c r="DMH14" s="238"/>
      <c r="DMI14" s="238"/>
      <c r="DMJ14" s="238"/>
      <c r="DMK14" s="238"/>
      <c r="DML14" s="238"/>
      <c r="DMM14" s="238"/>
      <c r="DMN14" s="238"/>
      <c r="DMO14" s="238"/>
      <c r="DMP14" s="238"/>
      <c r="DMQ14" s="238"/>
      <c r="DMR14" s="238"/>
      <c r="DMS14" s="238"/>
      <c r="DMT14" s="238"/>
      <c r="DMU14" s="238"/>
      <c r="DMV14" s="238"/>
      <c r="DMW14" s="238"/>
      <c r="DMX14" s="238"/>
      <c r="DMY14" s="238"/>
      <c r="DMZ14" s="238"/>
      <c r="DNA14" s="238"/>
      <c r="DNB14" s="238"/>
      <c r="DNC14" s="238"/>
      <c r="DND14" s="238"/>
      <c r="DNE14" s="238"/>
      <c r="DNF14" s="238"/>
      <c r="DNG14" s="238"/>
      <c r="DNH14" s="238"/>
      <c r="DNI14" s="238"/>
      <c r="DNJ14" s="238"/>
      <c r="DNK14" s="238"/>
      <c r="DNL14" s="238"/>
      <c r="DNM14" s="238"/>
      <c r="DNN14" s="238"/>
      <c r="DNO14" s="238"/>
      <c r="DNP14" s="238"/>
      <c r="DNQ14" s="238"/>
      <c r="DNR14" s="238"/>
      <c r="DNS14" s="238"/>
      <c r="DNT14" s="238"/>
      <c r="DNU14" s="238"/>
      <c r="DNV14" s="238"/>
      <c r="DNW14" s="238"/>
      <c r="DNX14" s="238"/>
      <c r="DNY14" s="238"/>
      <c r="DNZ14" s="238"/>
      <c r="DOA14" s="238"/>
      <c r="DOB14" s="238"/>
      <c r="DOC14" s="238"/>
      <c r="DOD14" s="238"/>
      <c r="DOE14" s="238"/>
      <c r="DOF14" s="238"/>
      <c r="DOG14" s="238"/>
      <c r="DOH14" s="238"/>
      <c r="DOI14" s="238"/>
      <c r="DOJ14" s="238"/>
      <c r="DOK14" s="238"/>
      <c r="DOL14" s="238"/>
      <c r="DOM14" s="238"/>
      <c r="DON14" s="238"/>
      <c r="DOO14" s="238"/>
      <c r="DOP14" s="238"/>
      <c r="DOQ14" s="238"/>
      <c r="DOR14" s="238"/>
      <c r="DOS14" s="238"/>
      <c r="DOT14" s="238"/>
      <c r="DOU14" s="238"/>
      <c r="DOV14" s="238"/>
      <c r="DOW14" s="238"/>
      <c r="DOX14" s="238"/>
      <c r="DOY14" s="238"/>
      <c r="DOZ14" s="238"/>
      <c r="DPA14" s="238"/>
      <c r="DPB14" s="238"/>
      <c r="DPC14" s="238"/>
      <c r="DPD14" s="238"/>
      <c r="DPE14" s="238"/>
      <c r="DPF14" s="238"/>
      <c r="DPG14" s="238"/>
      <c r="DPH14" s="238"/>
      <c r="DPI14" s="238"/>
      <c r="DPJ14" s="238"/>
      <c r="DPK14" s="238"/>
      <c r="DPL14" s="238"/>
      <c r="DPM14" s="238"/>
      <c r="DPN14" s="238"/>
      <c r="DPO14" s="238"/>
      <c r="DPP14" s="238"/>
      <c r="DPQ14" s="238"/>
      <c r="DPR14" s="238"/>
      <c r="DPS14" s="238"/>
      <c r="DPT14" s="238"/>
      <c r="DPU14" s="238"/>
      <c r="DPV14" s="238"/>
      <c r="DPW14" s="238"/>
      <c r="DPX14" s="238"/>
      <c r="DPY14" s="238"/>
      <c r="DPZ14" s="238"/>
      <c r="DQA14" s="238"/>
      <c r="DQB14" s="238"/>
      <c r="DQC14" s="238"/>
      <c r="DQD14" s="238"/>
      <c r="DQE14" s="238"/>
      <c r="DQF14" s="238"/>
      <c r="DQG14" s="238"/>
      <c r="DQH14" s="238"/>
      <c r="DQI14" s="238"/>
      <c r="DQJ14" s="238"/>
      <c r="DQK14" s="238"/>
      <c r="DQL14" s="238"/>
      <c r="DQM14" s="238"/>
      <c r="DQN14" s="238"/>
      <c r="DQO14" s="238"/>
      <c r="DQP14" s="238"/>
      <c r="DQQ14" s="238"/>
      <c r="DQR14" s="238"/>
      <c r="DQS14" s="238"/>
      <c r="DQT14" s="238"/>
      <c r="DQU14" s="238"/>
      <c r="DQV14" s="238"/>
      <c r="DQW14" s="238"/>
      <c r="DQX14" s="238"/>
      <c r="DQY14" s="238"/>
      <c r="DQZ14" s="238"/>
      <c r="DRA14" s="238"/>
      <c r="DRB14" s="238"/>
      <c r="DRC14" s="238"/>
      <c r="DRD14" s="238"/>
      <c r="DRE14" s="238"/>
      <c r="DRF14" s="238"/>
      <c r="DRG14" s="238"/>
      <c r="DRH14" s="238"/>
      <c r="DRI14" s="238"/>
      <c r="DRJ14" s="238"/>
      <c r="DRK14" s="238"/>
      <c r="DRL14" s="238"/>
      <c r="DRM14" s="238"/>
      <c r="DRN14" s="238"/>
      <c r="DRO14" s="238"/>
      <c r="DRP14" s="238"/>
      <c r="DRQ14" s="238"/>
      <c r="DRR14" s="238"/>
      <c r="DRS14" s="238"/>
      <c r="DRT14" s="238"/>
      <c r="DRU14" s="238"/>
      <c r="DRV14" s="238"/>
      <c r="DRW14" s="238"/>
      <c r="DRX14" s="238"/>
      <c r="DRY14" s="238"/>
      <c r="DRZ14" s="238"/>
      <c r="DSA14" s="238"/>
      <c r="DSB14" s="238"/>
      <c r="DSC14" s="238"/>
      <c r="DSD14" s="238"/>
      <c r="DSE14" s="238"/>
      <c r="DSF14" s="238"/>
      <c r="DSG14" s="238"/>
      <c r="DSH14" s="238"/>
      <c r="DSI14" s="238"/>
      <c r="DSJ14" s="238"/>
      <c r="DSK14" s="238"/>
      <c r="DSL14" s="238"/>
      <c r="DSM14" s="238"/>
      <c r="DSN14" s="238"/>
      <c r="DSO14" s="238"/>
      <c r="DSP14" s="238"/>
      <c r="DSQ14" s="238"/>
      <c r="DSR14" s="238"/>
      <c r="DSS14" s="238"/>
      <c r="DST14" s="238"/>
      <c r="DSU14" s="238"/>
      <c r="DSV14" s="238"/>
      <c r="DSW14" s="238"/>
      <c r="DSX14" s="238"/>
      <c r="DSY14" s="238"/>
      <c r="DSZ14" s="238"/>
      <c r="DTA14" s="238"/>
      <c r="DTB14" s="238"/>
      <c r="DTC14" s="238"/>
      <c r="DTD14" s="238"/>
      <c r="DTE14" s="238"/>
      <c r="DTF14" s="238"/>
      <c r="DTG14" s="238"/>
      <c r="DTH14" s="238"/>
      <c r="DTI14" s="238"/>
      <c r="DTJ14" s="238"/>
      <c r="DTK14" s="238"/>
      <c r="DTL14" s="238"/>
      <c r="DTM14" s="238"/>
      <c r="DTN14" s="238"/>
      <c r="DTO14" s="238"/>
      <c r="DTP14" s="238"/>
      <c r="DTQ14" s="238"/>
      <c r="DTR14" s="238"/>
      <c r="DTS14" s="238"/>
      <c r="DTT14" s="238"/>
      <c r="DTU14" s="238"/>
      <c r="DTV14" s="238"/>
      <c r="DTW14" s="238"/>
      <c r="DTX14" s="238"/>
      <c r="DTY14" s="238"/>
      <c r="DTZ14" s="238"/>
      <c r="DUA14" s="238"/>
      <c r="DUB14" s="238"/>
      <c r="DUC14" s="238"/>
      <c r="DUD14" s="238"/>
      <c r="DUE14" s="238"/>
      <c r="DUF14" s="238"/>
      <c r="DUG14" s="238"/>
      <c r="DUH14" s="238"/>
      <c r="DUI14" s="238"/>
      <c r="DUJ14" s="238"/>
      <c r="DUK14" s="238"/>
      <c r="DUL14" s="238"/>
      <c r="DUM14" s="238"/>
      <c r="DUN14" s="238"/>
      <c r="DUO14" s="238"/>
      <c r="DUP14" s="238"/>
      <c r="DUQ14" s="238"/>
      <c r="DUR14" s="238"/>
      <c r="DUS14" s="238"/>
      <c r="DUT14" s="238"/>
      <c r="DUU14" s="238"/>
      <c r="DUV14" s="238"/>
      <c r="DUW14" s="238"/>
      <c r="DUX14" s="238"/>
      <c r="DUY14" s="238"/>
      <c r="DUZ14" s="238"/>
      <c r="DVA14" s="238"/>
      <c r="DVB14" s="238"/>
      <c r="DVC14" s="238"/>
      <c r="DVD14" s="238"/>
      <c r="DVE14" s="238"/>
      <c r="DVF14" s="238"/>
      <c r="DVG14" s="238"/>
      <c r="DVH14" s="238"/>
      <c r="DVI14" s="238"/>
      <c r="DVJ14" s="238"/>
      <c r="DVK14" s="238"/>
      <c r="DVL14" s="238"/>
      <c r="DVM14" s="238"/>
      <c r="DVN14" s="238"/>
      <c r="DVO14" s="238"/>
      <c r="DVP14" s="238"/>
      <c r="DVQ14" s="238"/>
      <c r="DVR14" s="238"/>
      <c r="DVS14" s="238"/>
      <c r="DVT14" s="238"/>
      <c r="DVU14" s="238"/>
      <c r="DVV14" s="238"/>
      <c r="DVW14" s="238"/>
      <c r="DVX14" s="238"/>
      <c r="DVY14" s="238"/>
      <c r="DVZ14" s="238"/>
      <c r="DWA14" s="238"/>
      <c r="DWB14" s="238"/>
      <c r="DWC14" s="238"/>
      <c r="DWD14" s="238"/>
      <c r="DWE14" s="238"/>
      <c r="DWF14" s="238"/>
      <c r="DWG14" s="238"/>
      <c r="DWH14" s="238"/>
      <c r="DWI14" s="238"/>
      <c r="DWJ14" s="238"/>
      <c r="DWK14" s="238"/>
      <c r="DWL14" s="238"/>
      <c r="DWM14" s="238"/>
      <c r="DWN14" s="238"/>
      <c r="DWO14" s="238"/>
      <c r="DWP14" s="238"/>
      <c r="DWQ14" s="238"/>
      <c r="DWR14" s="238"/>
      <c r="DWS14" s="238"/>
      <c r="DWT14" s="238"/>
      <c r="DWU14" s="238"/>
      <c r="DWV14" s="238"/>
      <c r="DWW14" s="238"/>
      <c r="DWX14" s="238"/>
      <c r="DWY14" s="238"/>
      <c r="DWZ14" s="238"/>
      <c r="DXA14" s="238"/>
      <c r="DXB14" s="238"/>
      <c r="DXC14" s="238"/>
      <c r="DXD14" s="238"/>
      <c r="DXE14" s="238"/>
      <c r="DXF14" s="238"/>
      <c r="DXG14" s="238"/>
      <c r="DXH14" s="238"/>
      <c r="DXI14" s="238"/>
      <c r="DXJ14" s="238"/>
      <c r="DXK14" s="238"/>
      <c r="DXL14" s="238"/>
      <c r="DXM14" s="238"/>
      <c r="DXN14" s="238"/>
      <c r="DXO14" s="238"/>
      <c r="DXP14" s="238"/>
      <c r="DXQ14" s="238"/>
      <c r="DXR14" s="238"/>
      <c r="DXS14" s="238"/>
      <c r="DXT14" s="238"/>
      <c r="DXU14" s="238"/>
      <c r="DXV14" s="238"/>
      <c r="DXW14" s="238"/>
      <c r="DXX14" s="238"/>
      <c r="DXY14" s="238"/>
      <c r="DXZ14" s="238"/>
      <c r="DYA14" s="238"/>
      <c r="DYB14" s="238"/>
      <c r="DYC14" s="238"/>
      <c r="DYD14" s="238"/>
      <c r="DYE14" s="238"/>
      <c r="DYF14" s="238"/>
      <c r="DYG14" s="238"/>
      <c r="DYH14" s="238"/>
      <c r="DYI14" s="238"/>
      <c r="DYJ14" s="238"/>
      <c r="DYK14" s="238"/>
      <c r="DYL14" s="238"/>
      <c r="DYM14" s="238"/>
      <c r="DYN14" s="238"/>
      <c r="DYO14" s="238"/>
      <c r="DYP14" s="238"/>
      <c r="DYQ14" s="238"/>
      <c r="DYR14" s="238"/>
      <c r="DYS14" s="238"/>
      <c r="DYT14" s="238"/>
      <c r="DYU14" s="238"/>
      <c r="DYV14" s="238"/>
      <c r="DYW14" s="238"/>
      <c r="DYX14" s="238"/>
      <c r="DYY14" s="238"/>
      <c r="DYZ14" s="238"/>
      <c r="DZA14" s="238"/>
      <c r="DZB14" s="238"/>
      <c r="DZC14" s="238"/>
      <c r="DZD14" s="238"/>
      <c r="DZE14" s="238"/>
      <c r="DZF14" s="238"/>
      <c r="DZG14" s="238"/>
      <c r="DZH14" s="238"/>
      <c r="DZI14" s="238"/>
      <c r="DZJ14" s="238"/>
      <c r="DZK14" s="238"/>
      <c r="DZL14" s="238"/>
      <c r="DZM14" s="238"/>
      <c r="DZN14" s="238"/>
      <c r="DZO14" s="238"/>
      <c r="DZP14" s="238"/>
      <c r="DZQ14" s="238"/>
      <c r="DZR14" s="238"/>
      <c r="DZS14" s="238"/>
      <c r="DZT14" s="238"/>
      <c r="DZU14" s="238"/>
      <c r="DZV14" s="238"/>
      <c r="DZW14" s="238"/>
      <c r="DZX14" s="238"/>
      <c r="DZY14" s="238"/>
      <c r="DZZ14" s="238"/>
      <c r="EAA14" s="238"/>
      <c r="EAB14" s="238"/>
      <c r="EAC14" s="238"/>
      <c r="EAD14" s="238"/>
      <c r="EAE14" s="238"/>
      <c r="EAF14" s="238"/>
      <c r="EAG14" s="238"/>
      <c r="EAH14" s="238"/>
      <c r="EAI14" s="238"/>
      <c r="EAJ14" s="238"/>
      <c r="EAK14" s="238"/>
      <c r="EAL14" s="238"/>
      <c r="EAM14" s="238"/>
      <c r="EAN14" s="238"/>
      <c r="EAO14" s="238"/>
      <c r="EAP14" s="238"/>
      <c r="EAQ14" s="238"/>
      <c r="EAR14" s="238"/>
      <c r="EAS14" s="238"/>
      <c r="EAT14" s="238"/>
      <c r="EAU14" s="238"/>
      <c r="EAV14" s="238"/>
      <c r="EAW14" s="238"/>
      <c r="EAX14" s="238"/>
      <c r="EAY14" s="238"/>
      <c r="EAZ14" s="238"/>
      <c r="EBA14" s="238"/>
      <c r="EBB14" s="238"/>
      <c r="EBC14" s="238"/>
      <c r="EBD14" s="238"/>
      <c r="EBE14" s="238"/>
      <c r="EBF14" s="238"/>
      <c r="EBG14" s="238"/>
      <c r="EBH14" s="238"/>
      <c r="EBI14" s="238"/>
      <c r="EBJ14" s="238"/>
      <c r="EBK14" s="238"/>
      <c r="EBL14" s="238"/>
      <c r="EBM14" s="238"/>
      <c r="EBN14" s="238"/>
      <c r="EBO14" s="238"/>
      <c r="EBP14" s="238"/>
      <c r="EBQ14" s="238"/>
      <c r="EBR14" s="238"/>
      <c r="EBS14" s="238"/>
      <c r="EBT14" s="238"/>
      <c r="EBU14" s="238"/>
      <c r="EBV14" s="238"/>
      <c r="EBW14" s="238"/>
      <c r="EBX14" s="238"/>
      <c r="EBY14" s="238"/>
      <c r="EBZ14" s="238"/>
      <c r="ECA14" s="238"/>
      <c r="ECB14" s="238"/>
      <c r="ECC14" s="238"/>
      <c r="ECD14" s="238"/>
      <c r="ECE14" s="238"/>
      <c r="ECF14" s="238"/>
      <c r="ECG14" s="238"/>
      <c r="ECH14" s="238"/>
      <c r="ECI14" s="238"/>
      <c r="ECJ14" s="238"/>
      <c r="ECK14" s="238"/>
      <c r="ECL14" s="238"/>
      <c r="ECM14" s="238"/>
      <c r="ECN14" s="238"/>
      <c r="ECO14" s="238"/>
      <c r="ECP14" s="238"/>
      <c r="ECQ14" s="238"/>
      <c r="ECR14" s="238"/>
      <c r="ECS14" s="238"/>
      <c r="ECT14" s="238"/>
      <c r="ECU14" s="238"/>
      <c r="ECV14" s="238"/>
      <c r="ECW14" s="238"/>
      <c r="ECX14" s="238"/>
      <c r="ECY14" s="238"/>
      <c r="ECZ14" s="238"/>
      <c r="EDA14" s="238"/>
      <c r="EDB14" s="238"/>
      <c r="EDC14" s="238"/>
      <c r="EDD14" s="238"/>
      <c r="EDE14" s="238"/>
      <c r="EDF14" s="238"/>
      <c r="EDG14" s="238"/>
      <c r="EDH14" s="238"/>
      <c r="EDI14" s="238"/>
      <c r="EDJ14" s="238"/>
      <c r="EDK14" s="238"/>
      <c r="EDL14" s="238"/>
      <c r="EDM14" s="238"/>
      <c r="EDN14" s="238"/>
      <c r="EDO14" s="238"/>
      <c r="EDP14" s="238"/>
      <c r="EDQ14" s="238"/>
      <c r="EDR14" s="238"/>
      <c r="EDS14" s="238"/>
      <c r="EDT14" s="238"/>
      <c r="EDU14" s="238"/>
      <c r="EDV14" s="238"/>
      <c r="EDW14" s="238"/>
      <c r="EDX14" s="238"/>
      <c r="EDY14" s="238"/>
      <c r="EDZ14" s="238"/>
      <c r="EEA14" s="238"/>
      <c r="EEB14" s="238"/>
      <c r="EEC14" s="238"/>
      <c r="EED14" s="238"/>
      <c r="EEE14" s="238"/>
      <c r="EEF14" s="238"/>
      <c r="EEG14" s="238"/>
      <c r="EEH14" s="238"/>
      <c r="EEI14" s="238"/>
      <c r="EEJ14" s="238"/>
      <c r="EEK14" s="238"/>
      <c r="EEL14" s="238"/>
      <c r="EEM14" s="238"/>
      <c r="EEN14" s="238"/>
      <c r="EEO14" s="238"/>
      <c r="EEP14" s="238"/>
      <c r="EEQ14" s="238"/>
      <c r="EER14" s="238"/>
      <c r="EES14" s="238"/>
      <c r="EET14" s="238"/>
      <c r="EEU14" s="238"/>
      <c r="EEV14" s="238"/>
      <c r="EEW14" s="238"/>
      <c r="EEX14" s="238"/>
      <c r="EEY14" s="238"/>
      <c r="EEZ14" s="238"/>
      <c r="EFA14" s="238"/>
      <c r="EFB14" s="238"/>
      <c r="EFC14" s="238"/>
      <c r="EFD14" s="238"/>
      <c r="EFE14" s="238"/>
      <c r="EFF14" s="238"/>
      <c r="EFG14" s="238"/>
      <c r="EFH14" s="238"/>
      <c r="EFI14" s="238"/>
      <c r="EFJ14" s="238"/>
      <c r="EFK14" s="238"/>
      <c r="EFL14" s="238"/>
      <c r="EFM14" s="238"/>
      <c r="EFN14" s="238"/>
      <c r="EFO14" s="238"/>
      <c r="EFP14" s="238"/>
      <c r="EFQ14" s="238"/>
      <c r="EFR14" s="238"/>
      <c r="EFS14" s="238"/>
      <c r="EFT14" s="238"/>
      <c r="EFU14" s="238"/>
      <c r="EFV14" s="238"/>
      <c r="EFW14" s="238"/>
      <c r="EFX14" s="238"/>
      <c r="EFY14" s="238"/>
      <c r="EFZ14" s="238"/>
      <c r="EGA14" s="238"/>
      <c r="EGB14" s="238"/>
      <c r="EGC14" s="238"/>
      <c r="EGD14" s="238"/>
      <c r="EGE14" s="238"/>
      <c r="EGF14" s="238"/>
      <c r="EGG14" s="238"/>
      <c r="EGH14" s="238"/>
      <c r="EGI14" s="238"/>
      <c r="EGJ14" s="238"/>
      <c r="EGK14" s="238"/>
      <c r="EGL14" s="238"/>
      <c r="EGM14" s="238"/>
      <c r="EGN14" s="238"/>
      <c r="EGO14" s="238"/>
      <c r="EGP14" s="238"/>
      <c r="EGQ14" s="238"/>
      <c r="EGR14" s="238"/>
      <c r="EGS14" s="238"/>
      <c r="EGT14" s="238"/>
      <c r="EGU14" s="238"/>
      <c r="EGV14" s="238"/>
      <c r="EGW14" s="238"/>
      <c r="EGX14" s="238"/>
      <c r="EGY14" s="238"/>
      <c r="EGZ14" s="238"/>
      <c r="EHA14" s="238"/>
      <c r="EHB14" s="238"/>
      <c r="EHC14" s="238"/>
      <c r="EHD14" s="238"/>
      <c r="EHE14" s="238"/>
      <c r="EHF14" s="238"/>
      <c r="EHG14" s="238"/>
      <c r="EHH14" s="238"/>
      <c r="EHI14" s="238"/>
      <c r="EHJ14" s="238"/>
      <c r="EHK14" s="238"/>
      <c r="EHL14" s="238"/>
      <c r="EHM14" s="238"/>
      <c r="EHN14" s="238"/>
      <c r="EHO14" s="238"/>
      <c r="EHP14" s="238"/>
      <c r="EHQ14" s="238"/>
      <c r="EHR14" s="238"/>
      <c r="EHS14" s="238"/>
      <c r="EHT14" s="238"/>
      <c r="EHU14" s="238"/>
      <c r="EHV14" s="238"/>
      <c r="EHW14" s="238"/>
      <c r="EHX14" s="238"/>
      <c r="EHY14" s="238"/>
      <c r="EHZ14" s="238"/>
      <c r="EIA14" s="238"/>
      <c r="EIB14" s="238"/>
      <c r="EIC14" s="238"/>
      <c r="EID14" s="238"/>
      <c r="EIE14" s="238"/>
      <c r="EIF14" s="238"/>
      <c r="EIG14" s="238"/>
      <c r="EIH14" s="238"/>
      <c r="EII14" s="238"/>
      <c r="EIJ14" s="238"/>
      <c r="EIK14" s="238"/>
      <c r="EIL14" s="238"/>
      <c r="EIM14" s="238"/>
      <c r="EIN14" s="238"/>
      <c r="EIO14" s="238"/>
      <c r="EIP14" s="238"/>
      <c r="EIQ14" s="238"/>
      <c r="EIR14" s="238"/>
      <c r="EIS14" s="238"/>
      <c r="EIT14" s="238"/>
      <c r="EIU14" s="238"/>
      <c r="EIV14" s="238"/>
      <c r="EIW14" s="238"/>
      <c r="EIX14" s="238"/>
      <c r="EIY14" s="238"/>
      <c r="EIZ14" s="238"/>
      <c r="EJA14" s="238"/>
      <c r="EJB14" s="238"/>
      <c r="EJC14" s="238"/>
      <c r="EJD14" s="238"/>
      <c r="EJE14" s="238"/>
      <c r="EJF14" s="238"/>
      <c r="EJG14" s="238"/>
      <c r="EJH14" s="238"/>
      <c r="EJI14" s="238"/>
      <c r="EJJ14" s="238"/>
      <c r="EJK14" s="238"/>
      <c r="EJL14" s="238"/>
      <c r="EJM14" s="238"/>
      <c r="EJN14" s="238"/>
      <c r="EJO14" s="238"/>
      <c r="EJP14" s="238"/>
      <c r="EJQ14" s="238"/>
      <c r="EJR14" s="238"/>
      <c r="EJS14" s="238"/>
      <c r="EJT14" s="238"/>
      <c r="EJU14" s="238"/>
      <c r="EJV14" s="238"/>
      <c r="EJW14" s="238"/>
      <c r="EJX14" s="238"/>
      <c r="EJY14" s="238"/>
      <c r="EJZ14" s="238"/>
      <c r="EKA14" s="238"/>
      <c r="EKB14" s="238"/>
      <c r="EKC14" s="238"/>
      <c r="EKD14" s="238"/>
      <c r="EKE14" s="238"/>
      <c r="EKF14" s="238"/>
      <c r="EKG14" s="238"/>
      <c r="EKH14" s="238"/>
      <c r="EKI14" s="238"/>
      <c r="EKJ14" s="238"/>
      <c r="EKK14" s="238"/>
      <c r="EKL14" s="238"/>
      <c r="EKM14" s="238"/>
      <c r="EKN14" s="238"/>
      <c r="EKO14" s="238"/>
      <c r="EKP14" s="238"/>
      <c r="EKQ14" s="238"/>
      <c r="EKR14" s="238"/>
      <c r="EKS14" s="238"/>
      <c r="EKT14" s="238"/>
      <c r="EKU14" s="238"/>
      <c r="EKV14" s="238"/>
      <c r="EKW14" s="238"/>
      <c r="EKX14" s="238"/>
      <c r="EKY14" s="238"/>
      <c r="EKZ14" s="238"/>
      <c r="ELA14" s="238"/>
      <c r="ELB14" s="238"/>
      <c r="ELC14" s="238"/>
      <c r="ELD14" s="238"/>
      <c r="ELE14" s="238"/>
      <c r="ELF14" s="238"/>
      <c r="ELG14" s="238"/>
      <c r="ELH14" s="238"/>
      <c r="ELI14" s="238"/>
      <c r="ELJ14" s="238"/>
      <c r="ELK14" s="238"/>
      <c r="ELL14" s="238"/>
      <c r="ELM14" s="238"/>
      <c r="ELN14" s="238"/>
      <c r="ELO14" s="238"/>
      <c r="ELP14" s="238"/>
      <c r="ELQ14" s="238"/>
      <c r="ELR14" s="238"/>
      <c r="ELS14" s="238"/>
      <c r="ELT14" s="238"/>
      <c r="ELU14" s="238"/>
      <c r="ELV14" s="238"/>
      <c r="ELW14" s="238"/>
      <c r="ELX14" s="238"/>
      <c r="ELY14" s="238"/>
      <c r="ELZ14" s="238"/>
      <c r="EMA14" s="238"/>
      <c r="EMB14" s="238"/>
      <c r="EMC14" s="238"/>
      <c r="EMD14" s="238"/>
      <c r="EME14" s="238"/>
      <c r="EMF14" s="238"/>
      <c r="EMG14" s="238"/>
      <c r="EMH14" s="238"/>
      <c r="EMI14" s="238"/>
      <c r="EMJ14" s="238"/>
      <c r="EMK14" s="238"/>
      <c r="EML14" s="238"/>
      <c r="EMM14" s="238"/>
      <c r="EMN14" s="238"/>
      <c r="EMO14" s="238"/>
      <c r="EMP14" s="238"/>
      <c r="EMQ14" s="238"/>
      <c r="EMR14" s="238"/>
      <c r="EMS14" s="238"/>
      <c r="EMT14" s="238"/>
      <c r="EMU14" s="238"/>
      <c r="EMV14" s="238"/>
      <c r="EMW14" s="238"/>
      <c r="EMX14" s="238"/>
      <c r="EMY14" s="238"/>
      <c r="EMZ14" s="238"/>
      <c r="ENA14" s="238"/>
      <c r="ENB14" s="238"/>
      <c r="ENC14" s="238"/>
      <c r="END14" s="238"/>
      <c r="ENE14" s="238"/>
      <c r="ENF14" s="238"/>
      <c r="ENG14" s="238"/>
      <c r="ENH14" s="238"/>
      <c r="ENI14" s="238"/>
      <c r="ENJ14" s="238"/>
      <c r="ENK14" s="238"/>
      <c r="ENL14" s="238"/>
      <c r="ENM14" s="238"/>
      <c r="ENN14" s="238"/>
      <c r="ENO14" s="238"/>
      <c r="ENP14" s="238"/>
      <c r="ENQ14" s="238"/>
      <c r="ENR14" s="238"/>
      <c r="ENS14" s="238"/>
      <c r="ENT14" s="238"/>
      <c r="ENU14" s="238"/>
      <c r="ENV14" s="238"/>
      <c r="ENW14" s="238"/>
      <c r="ENX14" s="238"/>
      <c r="ENY14" s="238"/>
      <c r="ENZ14" s="238"/>
      <c r="EOA14" s="238"/>
      <c r="EOB14" s="238"/>
      <c r="EOC14" s="238"/>
      <c r="EOD14" s="238"/>
      <c r="EOE14" s="238"/>
      <c r="EOF14" s="238"/>
      <c r="EOG14" s="238"/>
      <c r="EOH14" s="238"/>
      <c r="EOI14" s="238"/>
      <c r="EOJ14" s="238"/>
      <c r="EOK14" s="238"/>
      <c r="EOL14" s="238"/>
      <c r="EOM14" s="238"/>
      <c r="EON14" s="238"/>
      <c r="EOO14" s="238"/>
      <c r="EOP14" s="238"/>
      <c r="EOQ14" s="238"/>
      <c r="EOR14" s="238"/>
      <c r="EOS14" s="238"/>
      <c r="EOT14" s="238"/>
      <c r="EOU14" s="238"/>
      <c r="EOV14" s="238"/>
      <c r="EOW14" s="238"/>
      <c r="EOX14" s="238"/>
      <c r="EOY14" s="238"/>
      <c r="EOZ14" s="238"/>
      <c r="EPA14" s="238"/>
      <c r="EPB14" s="238"/>
      <c r="EPC14" s="238"/>
      <c r="EPD14" s="238"/>
      <c r="EPE14" s="238"/>
      <c r="EPF14" s="238"/>
      <c r="EPG14" s="238"/>
      <c r="EPH14" s="238"/>
      <c r="EPI14" s="238"/>
      <c r="EPJ14" s="238"/>
      <c r="EPK14" s="238"/>
      <c r="EPL14" s="238"/>
      <c r="EPM14" s="238"/>
      <c r="EPN14" s="238"/>
      <c r="EPO14" s="238"/>
      <c r="EPP14" s="238"/>
      <c r="EPQ14" s="238"/>
      <c r="EPR14" s="238"/>
      <c r="EPS14" s="238"/>
      <c r="EPT14" s="238"/>
      <c r="EPU14" s="238"/>
      <c r="EPV14" s="238"/>
      <c r="EPW14" s="238"/>
      <c r="EPX14" s="238"/>
      <c r="EPY14" s="238"/>
      <c r="EPZ14" s="238"/>
      <c r="EQA14" s="238"/>
      <c r="EQB14" s="238"/>
      <c r="EQC14" s="238"/>
      <c r="EQD14" s="238"/>
      <c r="EQE14" s="238"/>
      <c r="EQF14" s="238"/>
      <c r="EQG14" s="238"/>
      <c r="EQH14" s="238"/>
      <c r="EQI14" s="238"/>
      <c r="EQJ14" s="238"/>
      <c r="EQK14" s="238"/>
      <c r="EQL14" s="238"/>
      <c r="EQM14" s="238"/>
      <c r="EQN14" s="238"/>
      <c r="EQO14" s="238"/>
      <c r="EQP14" s="238"/>
      <c r="EQQ14" s="238"/>
      <c r="EQR14" s="238"/>
      <c r="EQS14" s="238"/>
      <c r="EQT14" s="238"/>
      <c r="EQU14" s="238"/>
      <c r="EQV14" s="238"/>
      <c r="EQW14" s="238"/>
      <c r="EQX14" s="238"/>
      <c r="EQY14" s="238"/>
      <c r="EQZ14" s="238"/>
      <c r="ERA14" s="238"/>
      <c r="ERB14" s="238"/>
      <c r="ERC14" s="238"/>
      <c r="ERD14" s="238"/>
      <c r="ERE14" s="238"/>
      <c r="ERF14" s="238"/>
      <c r="ERG14" s="238"/>
      <c r="ERH14" s="238"/>
      <c r="ERI14" s="238"/>
      <c r="ERJ14" s="238"/>
      <c r="ERK14" s="238"/>
      <c r="ERL14" s="238"/>
      <c r="ERM14" s="238"/>
      <c r="ERN14" s="238"/>
      <c r="ERO14" s="238"/>
      <c r="ERP14" s="238"/>
      <c r="ERQ14" s="238"/>
      <c r="ERR14" s="238"/>
      <c r="ERS14" s="238"/>
      <c r="ERT14" s="238"/>
      <c r="ERU14" s="238"/>
      <c r="ERV14" s="238"/>
      <c r="ERW14" s="238"/>
      <c r="ERX14" s="238"/>
      <c r="ERY14" s="238"/>
      <c r="ERZ14" s="238"/>
      <c r="ESA14" s="238"/>
      <c r="ESB14" s="238"/>
      <c r="ESC14" s="238"/>
      <c r="ESD14" s="238"/>
      <c r="ESE14" s="238"/>
      <c r="ESF14" s="238"/>
      <c r="ESG14" s="238"/>
      <c r="ESH14" s="238"/>
      <c r="ESI14" s="238"/>
      <c r="ESJ14" s="238"/>
      <c r="ESK14" s="238"/>
      <c r="ESL14" s="238"/>
      <c r="ESM14" s="238"/>
      <c r="ESN14" s="238"/>
      <c r="ESO14" s="238"/>
      <c r="ESP14" s="238"/>
      <c r="ESQ14" s="238"/>
      <c r="ESR14" s="238"/>
      <c r="ESS14" s="238"/>
      <c r="EST14" s="238"/>
      <c r="ESU14" s="238"/>
      <c r="ESV14" s="238"/>
      <c r="ESW14" s="238"/>
      <c r="ESX14" s="238"/>
      <c r="ESY14" s="238"/>
      <c r="ESZ14" s="238"/>
      <c r="ETA14" s="238"/>
      <c r="ETB14" s="238"/>
      <c r="ETC14" s="238"/>
      <c r="ETD14" s="238"/>
      <c r="ETE14" s="238"/>
      <c r="ETF14" s="238"/>
      <c r="ETG14" s="238"/>
      <c r="ETH14" s="238"/>
      <c r="ETI14" s="238"/>
      <c r="ETJ14" s="238"/>
      <c r="ETK14" s="238"/>
      <c r="ETL14" s="238"/>
      <c r="ETM14" s="238"/>
      <c r="ETN14" s="238"/>
      <c r="ETO14" s="238"/>
      <c r="ETP14" s="238"/>
      <c r="ETQ14" s="238"/>
      <c r="ETR14" s="238"/>
      <c r="ETS14" s="238"/>
      <c r="ETT14" s="238"/>
      <c r="ETU14" s="238"/>
      <c r="ETV14" s="238"/>
      <c r="ETW14" s="238"/>
      <c r="ETX14" s="238"/>
      <c r="ETY14" s="238"/>
      <c r="ETZ14" s="238"/>
      <c r="EUA14" s="238"/>
      <c r="EUB14" s="238"/>
      <c r="EUC14" s="238"/>
      <c r="EUD14" s="238"/>
      <c r="EUE14" s="238"/>
      <c r="EUF14" s="238"/>
      <c r="EUG14" s="238"/>
      <c r="EUH14" s="238"/>
      <c r="EUI14" s="238"/>
      <c r="EUJ14" s="238"/>
      <c r="EUK14" s="238"/>
      <c r="EUL14" s="238"/>
      <c r="EUM14" s="238"/>
      <c r="EUN14" s="238"/>
      <c r="EUO14" s="238"/>
      <c r="EUP14" s="238"/>
      <c r="EUQ14" s="238"/>
      <c r="EUR14" s="238"/>
      <c r="EUS14" s="238"/>
      <c r="EUT14" s="238"/>
      <c r="EUU14" s="238"/>
      <c r="EUV14" s="238"/>
      <c r="EUW14" s="238"/>
      <c r="EUX14" s="238"/>
      <c r="EUY14" s="238"/>
      <c r="EUZ14" s="238"/>
      <c r="EVA14" s="238"/>
      <c r="EVB14" s="238"/>
      <c r="EVC14" s="238"/>
      <c r="EVD14" s="238"/>
      <c r="EVE14" s="238"/>
      <c r="EVF14" s="238"/>
      <c r="EVG14" s="238"/>
      <c r="EVH14" s="238"/>
      <c r="EVI14" s="238"/>
      <c r="EVJ14" s="238"/>
      <c r="EVK14" s="238"/>
      <c r="EVL14" s="238"/>
      <c r="EVM14" s="238"/>
      <c r="EVN14" s="238"/>
      <c r="EVO14" s="238"/>
      <c r="EVP14" s="238"/>
      <c r="EVQ14" s="238"/>
      <c r="EVR14" s="238"/>
      <c r="EVS14" s="238"/>
      <c r="EVT14" s="238"/>
      <c r="EVU14" s="238"/>
      <c r="EVV14" s="238"/>
      <c r="EVW14" s="238"/>
      <c r="EVX14" s="238"/>
      <c r="EVY14" s="238"/>
      <c r="EVZ14" s="238"/>
      <c r="EWA14" s="238"/>
      <c r="EWB14" s="238"/>
      <c r="EWC14" s="238"/>
      <c r="EWD14" s="238"/>
      <c r="EWE14" s="238"/>
      <c r="EWF14" s="238"/>
      <c r="EWG14" s="238"/>
      <c r="EWH14" s="238"/>
      <c r="EWI14" s="238"/>
      <c r="EWJ14" s="238"/>
      <c r="EWK14" s="238"/>
      <c r="EWL14" s="238"/>
      <c r="EWM14" s="238"/>
      <c r="EWN14" s="238"/>
      <c r="EWO14" s="238"/>
      <c r="EWP14" s="238"/>
      <c r="EWQ14" s="238"/>
      <c r="EWR14" s="238"/>
      <c r="EWS14" s="238"/>
      <c r="EWT14" s="238"/>
      <c r="EWU14" s="238"/>
      <c r="EWV14" s="238"/>
      <c r="EWW14" s="238"/>
      <c r="EWX14" s="238"/>
      <c r="EWY14" s="238"/>
      <c r="EWZ14" s="238"/>
      <c r="EXA14" s="238"/>
      <c r="EXB14" s="238"/>
      <c r="EXC14" s="238"/>
      <c r="EXD14" s="238"/>
      <c r="EXE14" s="238"/>
      <c r="EXF14" s="238"/>
      <c r="EXG14" s="238"/>
      <c r="EXH14" s="238"/>
      <c r="EXI14" s="238"/>
      <c r="EXJ14" s="238"/>
      <c r="EXK14" s="238"/>
      <c r="EXL14" s="238"/>
      <c r="EXM14" s="238"/>
      <c r="EXN14" s="238"/>
      <c r="EXO14" s="238"/>
      <c r="EXP14" s="238"/>
      <c r="EXQ14" s="238"/>
      <c r="EXR14" s="238"/>
      <c r="EXS14" s="238"/>
      <c r="EXT14" s="238"/>
      <c r="EXU14" s="238"/>
      <c r="EXV14" s="238"/>
      <c r="EXW14" s="238"/>
      <c r="EXX14" s="238"/>
      <c r="EXY14" s="238"/>
      <c r="EXZ14" s="238"/>
      <c r="EYA14" s="238"/>
      <c r="EYB14" s="238"/>
      <c r="EYC14" s="238"/>
      <c r="EYD14" s="238"/>
      <c r="EYE14" s="238"/>
      <c r="EYF14" s="238"/>
      <c r="EYG14" s="238"/>
      <c r="EYH14" s="238"/>
      <c r="EYI14" s="238"/>
      <c r="EYJ14" s="238"/>
      <c r="EYK14" s="238"/>
      <c r="EYL14" s="238"/>
      <c r="EYM14" s="238"/>
      <c r="EYN14" s="238"/>
      <c r="EYO14" s="238"/>
      <c r="EYP14" s="238"/>
      <c r="EYQ14" s="238"/>
      <c r="EYR14" s="238"/>
      <c r="EYS14" s="238"/>
      <c r="EYT14" s="238"/>
      <c r="EYU14" s="238"/>
      <c r="EYV14" s="238"/>
      <c r="EYW14" s="238"/>
      <c r="EYX14" s="238"/>
      <c r="EYY14" s="238"/>
      <c r="EYZ14" s="238"/>
      <c r="EZA14" s="238"/>
      <c r="EZB14" s="238"/>
      <c r="EZC14" s="238"/>
      <c r="EZD14" s="238"/>
      <c r="EZE14" s="238"/>
      <c r="EZF14" s="238"/>
      <c r="EZG14" s="238"/>
      <c r="EZH14" s="238"/>
      <c r="EZI14" s="238"/>
      <c r="EZJ14" s="238"/>
      <c r="EZK14" s="238"/>
      <c r="EZL14" s="238"/>
      <c r="EZM14" s="238"/>
      <c r="EZN14" s="238"/>
      <c r="EZO14" s="238"/>
      <c r="EZP14" s="238"/>
      <c r="EZQ14" s="238"/>
      <c r="EZR14" s="238"/>
      <c r="EZS14" s="238"/>
      <c r="EZT14" s="238"/>
      <c r="EZU14" s="238"/>
      <c r="EZV14" s="238"/>
      <c r="EZW14" s="238"/>
      <c r="EZX14" s="238"/>
      <c r="EZY14" s="238"/>
      <c r="EZZ14" s="238"/>
      <c r="FAA14" s="238"/>
      <c r="FAB14" s="238"/>
      <c r="FAC14" s="238"/>
      <c r="FAD14" s="238"/>
      <c r="FAE14" s="238"/>
      <c r="FAF14" s="238"/>
      <c r="FAG14" s="238"/>
      <c r="FAH14" s="238"/>
      <c r="FAI14" s="238"/>
      <c r="FAJ14" s="238"/>
      <c r="FAK14" s="238"/>
      <c r="FAL14" s="238"/>
      <c r="FAM14" s="238"/>
      <c r="FAN14" s="238"/>
      <c r="FAO14" s="238"/>
      <c r="FAP14" s="238"/>
      <c r="FAQ14" s="238"/>
      <c r="FAR14" s="238"/>
      <c r="FAS14" s="238"/>
      <c r="FAT14" s="238"/>
      <c r="FAU14" s="238"/>
      <c r="FAV14" s="238"/>
      <c r="FAW14" s="238"/>
      <c r="FAX14" s="238"/>
      <c r="FAY14" s="238"/>
      <c r="FAZ14" s="238"/>
      <c r="FBA14" s="238"/>
      <c r="FBB14" s="238"/>
      <c r="FBC14" s="238"/>
      <c r="FBD14" s="238"/>
      <c r="FBE14" s="238"/>
      <c r="FBF14" s="238"/>
      <c r="FBG14" s="238"/>
      <c r="FBH14" s="238"/>
      <c r="FBI14" s="238"/>
      <c r="FBJ14" s="238"/>
      <c r="FBK14" s="238"/>
      <c r="FBL14" s="238"/>
      <c r="FBM14" s="238"/>
      <c r="FBN14" s="238"/>
      <c r="FBO14" s="238"/>
      <c r="FBP14" s="238"/>
      <c r="FBQ14" s="238"/>
      <c r="FBR14" s="238"/>
      <c r="FBS14" s="238"/>
      <c r="FBT14" s="238"/>
      <c r="FBU14" s="238"/>
      <c r="FBV14" s="238"/>
      <c r="FBW14" s="238"/>
      <c r="FBX14" s="238"/>
      <c r="FBY14" s="238"/>
      <c r="FBZ14" s="238"/>
      <c r="FCA14" s="238"/>
      <c r="FCB14" s="238"/>
      <c r="FCC14" s="238"/>
      <c r="FCD14" s="238"/>
      <c r="FCE14" s="238"/>
      <c r="FCF14" s="238"/>
      <c r="FCG14" s="238"/>
      <c r="FCH14" s="238"/>
      <c r="FCI14" s="238"/>
      <c r="FCJ14" s="238"/>
      <c r="FCK14" s="238"/>
      <c r="FCL14" s="238"/>
      <c r="FCM14" s="238"/>
      <c r="FCN14" s="238"/>
      <c r="FCO14" s="238"/>
      <c r="FCP14" s="238"/>
      <c r="FCQ14" s="238"/>
      <c r="FCR14" s="238"/>
      <c r="FCS14" s="238"/>
      <c r="FCT14" s="238"/>
      <c r="FCU14" s="238"/>
      <c r="FCV14" s="238"/>
      <c r="FCW14" s="238"/>
      <c r="FCX14" s="238"/>
      <c r="FCY14" s="238"/>
      <c r="FCZ14" s="238"/>
      <c r="FDA14" s="238"/>
      <c r="FDB14" s="238"/>
      <c r="FDC14" s="238"/>
      <c r="FDD14" s="238"/>
      <c r="FDE14" s="238"/>
      <c r="FDF14" s="238"/>
      <c r="FDG14" s="238"/>
      <c r="FDH14" s="238"/>
      <c r="FDI14" s="238"/>
      <c r="FDJ14" s="238"/>
      <c r="FDK14" s="238"/>
      <c r="FDL14" s="238"/>
      <c r="FDM14" s="238"/>
      <c r="FDN14" s="238"/>
      <c r="FDO14" s="238"/>
      <c r="FDP14" s="238"/>
      <c r="FDQ14" s="238"/>
      <c r="FDR14" s="238"/>
      <c r="FDS14" s="238"/>
      <c r="FDT14" s="238"/>
      <c r="FDU14" s="238"/>
      <c r="FDV14" s="238"/>
      <c r="FDW14" s="238"/>
      <c r="FDX14" s="238"/>
      <c r="FDY14" s="238"/>
      <c r="FDZ14" s="238"/>
      <c r="FEA14" s="238"/>
      <c r="FEB14" s="238"/>
      <c r="FEC14" s="238"/>
      <c r="FED14" s="238"/>
      <c r="FEE14" s="238"/>
      <c r="FEF14" s="238"/>
      <c r="FEG14" s="238"/>
      <c r="FEH14" s="238"/>
      <c r="FEI14" s="238"/>
      <c r="FEJ14" s="238"/>
      <c r="FEK14" s="238"/>
      <c r="FEL14" s="238"/>
      <c r="FEM14" s="238"/>
      <c r="FEN14" s="238"/>
      <c r="FEO14" s="238"/>
      <c r="FEP14" s="238"/>
      <c r="FEQ14" s="238"/>
      <c r="FER14" s="238"/>
      <c r="FES14" s="238"/>
      <c r="FET14" s="238"/>
      <c r="FEU14" s="238"/>
      <c r="FEV14" s="238"/>
      <c r="FEW14" s="238"/>
      <c r="FEX14" s="238"/>
      <c r="FEY14" s="238"/>
      <c r="FEZ14" s="238"/>
      <c r="FFA14" s="238"/>
      <c r="FFB14" s="238"/>
      <c r="FFC14" s="238"/>
      <c r="FFD14" s="238"/>
      <c r="FFE14" s="238"/>
      <c r="FFF14" s="238"/>
      <c r="FFG14" s="238"/>
      <c r="FFH14" s="238"/>
      <c r="FFI14" s="238"/>
      <c r="FFJ14" s="238"/>
      <c r="FFK14" s="238"/>
      <c r="FFL14" s="238"/>
      <c r="FFM14" s="238"/>
      <c r="FFN14" s="238"/>
      <c r="FFO14" s="238"/>
      <c r="FFP14" s="238"/>
      <c r="FFQ14" s="238"/>
      <c r="FFR14" s="238"/>
      <c r="FFS14" s="238"/>
      <c r="FFT14" s="238"/>
      <c r="FFU14" s="238"/>
      <c r="FFV14" s="238"/>
      <c r="FFW14" s="238"/>
      <c r="FFX14" s="238"/>
      <c r="FFY14" s="238"/>
      <c r="FFZ14" s="238"/>
      <c r="FGA14" s="238"/>
      <c r="FGB14" s="238"/>
      <c r="FGC14" s="238"/>
      <c r="FGD14" s="238"/>
      <c r="FGE14" s="238"/>
      <c r="FGF14" s="238"/>
      <c r="FGG14" s="238"/>
      <c r="FGH14" s="238"/>
      <c r="FGI14" s="238"/>
      <c r="FGJ14" s="238"/>
      <c r="FGK14" s="238"/>
      <c r="FGL14" s="238"/>
      <c r="FGM14" s="238"/>
      <c r="FGN14" s="238"/>
      <c r="FGO14" s="238"/>
      <c r="FGP14" s="238"/>
      <c r="FGQ14" s="238"/>
      <c r="FGR14" s="238"/>
      <c r="FGS14" s="238"/>
      <c r="FGT14" s="238"/>
      <c r="FGU14" s="238"/>
      <c r="FGV14" s="238"/>
      <c r="FGW14" s="238"/>
      <c r="FGX14" s="238"/>
      <c r="FGY14" s="238"/>
      <c r="FGZ14" s="238"/>
      <c r="FHA14" s="238"/>
      <c r="FHB14" s="238"/>
      <c r="FHC14" s="238"/>
      <c r="FHD14" s="238"/>
      <c r="FHE14" s="238"/>
      <c r="FHF14" s="238"/>
      <c r="FHG14" s="238"/>
      <c r="FHH14" s="238"/>
      <c r="FHI14" s="238"/>
      <c r="FHJ14" s="238"/>
      <c r="FHK14" s="238"/>
      <c r="FHL14" s="238"/>
      <c r="FHM14" s="238"/>
      <c r="FHN14" s="238"/>
      <c r="FHO14" s="238"/>
      <c r="FHP14" s="238"/>
      <c r="FHQ14" s="238"/>
      <c r="FHR14" s="238"/>
      <c r="FHS14" s="238"/>
      <c r="FHT14" s="238"/>
      <c r="FHU14" s="238"/>
      <c r="FHV14" s="238"/>
      <c r="FHW14" s="238"/>
      <c r="FHX14" s="238"/>
      <c r="FHY14" s="238"/>
      <c r="FHZ14" s="238"/>
      <c r="FIA14" s="238"/>
      <c r="FIB14" s="238"/>
      <c r="FIC14" s="238"/>
      <c r="FID14" s="238"/>
      <c r="FIE14" s="238"/>
      <c r="FIF14" s="238"/>
      <c r="FIG14" s="238"/>
      <c r="FIH14" s="238"/>
      <c r="FII14" s="238"/>
      <c r="FIJ14" s="238"/>
      <c r="FIK14" s="238"/>
      <c r="FIL14" s="238"/>
      <c r="FIM14" s="238"/>
      <c r="FIN14" s="238"/>
      <c r="FIO14" s="238"/>
      <c r="FIP14" s="238"/>
      <c r="FIQ14" s="238"/>
      <c r="FIR14" s="238"/>
      <c r="FIS14" s="238"/>
      <c r="FIT14" s="238"/>
      <c r="FIU14" s="238"/>
      <c r="FIV14" s="238"/>
      <c r="FIW14" s="238"/>
      <c r="FIX14" s="238"/>
      <c r="FIY14" s="238"/>
      <c r="FIZ14" s="238"/>
      <c r="FJA14" s="238"/>
      <c r="FJB14" s="238"/>
      <c r="FJC14" s="238"/>
      <c r="FJD14" s="238"/>
      <c r="FJE14" s="238"/>
      <c r="FJF14" s="238"/>
      <c r="FJG14" s="238"/>
      <c r="FJH14" s="238"/>
      <c r="FJI14" s="238"/>
      <c r="FJJ14" s="238"/>
      <c r="FJK14" s="238"/>
      <c r="FJL14" s="238"/>
      <c r="FJM14" s="238"/>
      <c r="FJN14" s="238"/>
      <c r="FJO14" s="238"/>
      <c r="FJP14" s="238"/>
      <c r="FJQ14" s="238"/>
      <c r="FJR14" s="238"/>
      <c r="FJS14" s="238"/>
      <c r="FJT14" s="238"/>
      <c r="FJU14" s="238"/>
      <c r="FJV14" s="238"/>
      <c r="FJW14" s="238"/>
      <c r="FJX14" s="238"/>
      <c r="FJY14" s="238"/>
      <c r="FJZ14" s="238"/>
      <c r="FKA14" s="238"/>
      <c r="FKB14" s="238"/>
      <c r="FKC14" s="238"/>
      <c r="FKD14" s="238"/>
      <c r="FKE14" s="238"/>
      <c r="FKF14" s="238"/>
      <c r="FKG14" s="238"/>
      <c r="FKH14" s="238"/>
      <c r="FKI14" s="238"/>
      <c r="FKJ14" s="238"/>
      <c r="FKK14" s="238"/>
      <c r="FKL14" s="238"/>
      <c r="FKM14" s="238"/>
      <c r="FKN14" s="238"/>
      <c r="FKO14" s="238"/>
      <c r="FKP14" s="238"/>
      <c r="FKQ14" s="238"/>
      <c r="FKR14" s="238"/>
      <c r="FKS14" s="238"/>
      <c r="FKT14" s="238"/>
      <c r="FKU14" s="238"/>
      <c r="FKV14" s="238"/>
      <c r="FKW14" s="238"/>
      <c r="FKX14" s="238"/>
      <c r="FKY14" s="238"/>
      <c r="FKZ14" s="238"/>
      <c r="FLA14" s="238"/>
      <c r="FLB14" s="238"/>
      <c r="FLC14" s="238"/>
      <c r="FLD14" s="238"/>
      <c r="FLE14" s="238"/>
      <c r="FLF14" s="238"/>
      <c r="FLG14" s="238"/>
      <c r="FLH14" s="238"/>
      <c r="FLI14" s="238"/>
      <c r="FLJ14" s="238"/>
      <c r="FLK14" s="238"/>
      <c r="FLL14" s="238"/>
      <c r="FLM14" s="238"/>
      <c r="FLN14" s="238"/>
      <c r="FLO14" s="238"/>
      <c r="FLP14" s="238"/>
      <c r="FLQ14" s="238"/>
      <c r="FLR14" s="238"/>
      <c r="FLS14" s="238"/>
      <c r="FLT14" s="238"/>
      <c r="FLU14" s="238"/>
      <c r="FLV14" s="238"/>
      <c r="FLW14" s="238"/>
      <c r="FLX14" s="238"/>
      <c r="FLY14" s="238"/>
      <c r="FLZ14" s="238"/>
      <c r="FMA14" s="238"/>
      <c r="FMB14" s="238"/>
      <c r="FMC14" s="238"/>
      <c r="FMD14" s="238"/>
      <c r="FME14" s="238"/>
      <c r="FMF14" s="238"/>
      <c r="FMG14" s="238"/>
      <c r="FMH14" s="238"/>
      <c r="FMI14" s="238"/>
      <c r="FMJ14" s="238"/>
      <c r="FMK14" s="238"/>
      <c r="FML14" s="238"/>
      <c r="FMM14" s="238"/>
      <c r="FMN14" s="238"/>
      <c r="FMO14" s="238"/>
      <c r="FMP14" s="238"/>
      <c r="FMQ14" s="238"/>
      <c r="FMR14" s="238"/>
      <c r="FMS14" s="238"/>
      <c r="FMT14" s="238"/>
      <c r="FMU14" s="238"/>
      <c r="FMV14" s="238"/>
      <c r="FMW14" s="238"/>
      <c r="FMX14" s="238"/>
      <c r="FMY14" s="238"/>
      <c r="FMZ14" s="238"/>
      <c r="FNA14" s="238"/>
      <c r="FNB14" s="238"/>
      <c r="FNC14" s="238"/>
      <c r="FND14" s="238"/>
      <c r="FNE14" s="238"/>
      <c r="FNF14" s="238"/>
      <c r="FNG14" s="238"/>
      <c r="FNH14" s="238"/>
      <c r="FNI14" s="238"/>
      <c r="FNJ14" s="238"/>
      <c r="FNK14" s="238"/>
      <c r="FNL14" s="238"/>
      <c r="FNM14" s="238"/>
      <c r="FNN14" s="238"/>
      <c r="FNO14" s="238"/>
      <c r="FNP14" s="238"/>
      <c r="FNQ14" s="238"/>
      <c r="FNR14" s="238"/>
      <c r="FNS14" s="238"/>
      <c r="FNT14" s="238"/>
      <c r="FNU14" s="238"/>
      <c r="FNV14" s="238"/>
      <c r="FNW14" s="238"/>
      <c r="FNX14" s="238"/>
      <c r="FNY14" s="238"/>
      <c r="FNZ14" s="238"/>
      <c r="FOA14" s="238"/>
      <c r="FOB14" s="238"/>
      <c r="FOC14" s="238"/>
      <c r="FOD14" s="238"/>
      <c r="FOE14" s="238"/>
      <c r="FOF14" s="238"/>
      <c r="FOG14" s="238"/>
      <c r="FOH14" s="238"/>
      <c r="FOI14" s="238"/>
      <c r="FOJ14" s="238"/>
      <c r="FOK14" s="238"/>
      <c r="FOL14" s="238"/>
      <c r="FOM14" s="238"/>
      <c r="FON14" s="238"/>
      <c r="FOO14" s="238"/>
      <c r="FOP14" s="238"/>
      <c r="FOQ14" s="238"/>
      <c r="FOR14" s="238"/>
      <c r="FOS14" s="238"/>
      <c r="FOT14" s="238"/>
      <c r="FOU14" s="238"/>
      <c r="FOV14" s="238"/>
      <c r="FOW14" s="238"/>
      <c r="FOX14" s="238"/>
      <c r="FOY14" s="238"/>
      <c r="FOZ14" s="238"/>
      <c r="FPA14" s="238"/>
      <c r="FPB14" s="238"/>
      <c r="FPC14" s="238"/>
      <c r="FPD14" s="238"/>
      <c r="FPE14" s="238"/>
      <c r="FPF14" s="238"/>
      <c r="FPG14" s="238"/>
      <c r="FPH14" s="238"/>
      <c r="FPI14" s="238"/>
      <c r="FPJ14" s="238"/>
      <c r="FPK14" s="238"/>
      <c r="FPL14" s="238"/>
      <c r="FPM14" s="238"/>
      <c r="FPN14" s="238"/>
      <c r="FPO14" s="238"/>
      <c r="FPP14" s="238"/>
      <c r="FPQ14" s="238"/>
      <c r="FPR14" s="238"/>
      <c r="FPS14" s="238"/>
      <c r="FPT14" s="238"/>
      <c r="FPU14" s="238"/>
      <c r="FPV14" s="238"/>
      <c r="FPW14" s="238"/>
      <c r="FPX14" s="238"/>
      <c r="FPY14" s="238"/>
      <c r="FPZ14" s="238"/>
      <c r="FQA14" s="238"/>
      <c r="FQB14" s="238"/>
      <c r="FQC14" s="238"/>
      <c r="FQD14" s="238"/>
      <c r="FQE14" s="238"/>
      <c r="FQF14" s="238"/>
      <c r="FQG14" s="238"/>
      <c r="FQH14" s="238"/>
      <c r="FQI14" s="238"/>
      <c r="FQJ14" s="238"/>
      <c r="FQK14" s="238"/>
      <c r="FQL14" s="238"/>
      <c r="FQM14" s="238"/>
      <c r="FQN14" s="238"/>
      <c r="FQO14" s="238"/>
      <c r="FQP14" s="238"/>
      <c r="FQQ14" s="238"/>
      <c r="FQR14" s="238"/>
      <c r="FQS14" s="238"/>
      <c r="FQT14" s="238"/>
      <c r="FQU14" s="238"/>
      <c r="FQV14" s="238"/>
      <c r="FQW14" s="238"/>
      <c r="FQX14" s="238"/>
      <c r="FQY14" s="238"/>
      <c r="FQZ14" s="238"/>
      <c r="FRA14" s="238"/>
      <c r="FRB14" s="238"/>
      <c r="FRC14" s="238"/>
      <c r="FRD14" s="238"/>
      <c r="FRE14" s="238"/>
      <c r="FRF14" s="238"/>
      <c r="FRG14" s="238"/>
      <c r="FRH14" s="238"/>
      <c r="FRI14" s="238"/>
      <c r="FRJ14" s="238"/>
      <c r="FRK14" s="238"/>
      <c r="FRL14" s="238"/>
      <c r="FRM14" s="238"/>
      <c r="FRN14" s="238"/>
      <c r="FRO14" s="238"/>
      <c r="FRP14" s="238"/>
      <c r="FRQ14" s="238"/>
      <c r="FRR14" s="238"/>
      <c r="FRS14" s="238"/>
      <c r="FRT14" s="238"/>
      <c r="FRU14" s="238"/>
      <c r="FRV14" s="238"/>
      <c r="FRW14" s="238"/>
      <c r="FRX14" s="238"/>
      <c r="FRY14" s="238"/>
      <c r="FRZ14" s="238"/>
      <c r="FSA14" s="238"/>
      <c r="FSB14" s="238"/>
      <c r="FSC14" s="238"/>
      <c r="FSD14" s="238"/>
      <c r="FSE14" s="238"/>
      <c r="FSF14" s="238"/>
      <c r="FSG14" s="238"/>
      <c r="FSH14" s="238"/>
      <c r="FSI14" s="238"/>
      <c r="FSJ14" s="238"/>
      <c r="FSK14" s="238"/>
      <c r="FSL14" s="238"/>
      <c r="FSM14" s="238"/>
      <c r="FSN14" s="238"/>
      <c r="FSO14" s="238"/>
      <c r="FSP14" s="238"/>
      <c r="FSQ14" s="238"/>
      <c r="FSR14" s="238"/>
      <c r="FSS14" s="238"/>
      <c r="FST14" s="238"/>
      <c r="FSU14" s="238"/>
      <c r="FSV14" s="238"/>
      <c r="FSW14" s="238"/>
      <c r="FSX14" s="238"/>
      <c r="FSY14" s="238"/>
      <c r="FSZ14" s="238"/>
      <c r="FTA14" s="238"/>
      <c r="FTB14" s="238"/>
      <c r="FTC14" s="238"/>
      <c r="FTD14" s="238"/>
      <c r="FTE14" s="238"/>
      <c r="FTF14" s="238"/>
      <c r="FTG14" s="238"/>
      <c r="FTH14" s="238"/>
      <c r="FTI14" s="238"/>
      <c r="FTJ14" s="238"/>
      <c r="FTK14" s="238"/>
      <c r="FTL14" s="238"/>
      <c r="FTM14" s="238"/>
      <c r="FTN14" s="238"/>
      <c r="FTO14" s="238"/>
      <c r="FTP14" s="238"/>
      <c r="FTQ14" s="238"/>
      <c r="FTR14" s="238"/>
      <c r="FTS14" s="238"/>
      <c r="FTT14" s="238"/>
      <c r="FTU14" s="238"/>
      <c r="FTV14" s="238"/>
      <c r="FTW14" s="238"/>
      <c r="FTX14" s="238"/>
      <c r="FTY14" s="238"/>
      <c r="FTZ14" s="238"/>
      <c r="FUA14" s="238"/>
      <c r="FUB14" s="238"/>
      <c r="FUC14" s="238"/>
      <c r="FUD14" s="238"/>
      <c r="FUE14" s="238"/>
      <c r="FUF14" s="238"/>
      <c r="FUG14" s="238"/>
      <c r="FUH14" s="238"/>
      <c r="FUI14" s="238"/>
      <c r="FUJ14" s="238"/>
      <c r="FUK14" s="238"/>
      <c r="FUL14" s="238"/>
      <c r="FUM14" s="238"/>
      <c r="FUN14" s="238"/>
      <c r="FUO14" s="238"/>
      <c r="FUP14" s="238"/>
      <c r="FUQ14" s="238"/>
      <c r="FUR14" s="238"/>
      <c r="FUS14" s="238"/>
      <c r="FUT14" s="238"/>
      <c r="FUU14" s="238"/>
      <c r="FUV14" s="238"/>
      <c r="FUW14" s="238"/>
      <c r="FUX14" s="238"/>
      <c r="FUY14" s="238"/>
      <c r="FUZ14" s="238"/>
      <c r="FVA14" s="238"/>
      <c r="FVB14" s="238"/>
      <c r="FVC14" s="238"/>
      <c r="FVD14" s="238"/>
      <c r="FVE14" s="238"/>
      <c r="FVF14" s="238"/>
      <c r="FVG14" s="238"/>
      <c r="FVH14" s="238"/>
      <c r="FVI14" s="238"/>
      <c r="FVJ14" s="238"/>
      <c r="FVK14" s="238"/>
      <c r="FVL14" s="238"/>
      <c r="FVM14" s="238"/>
      <c r="FVN14" s="238"/>
      <c r="FVO14" s="238"/>
      <c r="FVP14" s="238"/>
      <c r="FVQ14" s="238"/>
      <c r="FVR14" s="238"/>
      <c r="FVS14" s="238"/>
      <c r="FVT14" s="238"/>
      <c r="FVU14" s="238"/>
      <c r="FVV14" s="238"/>
      <c r="FVW14" s="238"/>
      <c r="FVX14" s="238"/>
      <c r="FVY14" s="238"/>
      <c r="FVZ14" s="238"/>
      <c r="FWA14" s="238"/>
      <c r="FWB14" s="238"/>
      <c r="FWC14" s="238"/>
      <c r="FWD14" s="238"/>
      <c r="FWE14" s="238"/>
      <c r="FWF14" s="238"/>
      <c r="FWG14" s="238"/>
      <c r="FWH14" s="238"/>
      <c r="FWI14" s="238"/>
      <c r="FWJ14" s="238"/>
      <c r="FWK14" s="238"/>
      <c r="FWL14" s="238"/>
      <c r="FWM14" s="238"/>
      <c r="FWN14" s="238"/>
      <c r="FWO14" s="238"/>
      <c r="FWP14" s="238"/>
      <c r="FWQ14" s="238"/>
      <c r="FWR14" s="238"/>
      <c r="FWS14" s="238"/>
      <c r="FWT14" s="238"/>
      <c r="FWU14" s="238"/>
      <c r="FWV14" s="238"/>
      <c r="FWW14" s="238"/>
      <c r="FWX14" s="238"/>
      <c r="FWY14" s="238"/>
      <c r="FWZ14" s="238"/>
      <c r="FXA14" s="238"/>
      <c r="FXB14" s="238"/>
      <c r="FXC14" s="238"/>
      <c r="FXD14" s="238"/>
      <c r="FXE14" s="238"/>
      <c r="FXF14" s="238"/>
      <c r="FXG14" s="238"/>
      <c r="FXH14" s="238"/>
      <c r="FXI14" s="238"/>
      <c r="FXJ14" s="238"/>
      <c r="FXK14" s="238"/>
      <c r="FXL14" s="238"/>
      <c r="FXM14" s="238"/>
      <c r="FXN14" s="238"/>
      <c r="FXO14" s="238"/>
      <c r="FXP14" s="238"/>
      <c r="FXQ14" s="238"/>
      <c r="FXR14" s="238"/>
      <c r="FXS14" s="238"/>
      <c r="FXT14" s="238"/>
      <c r="FXU14" s="238"/>
      <c r="FXV14" s="238"/>
      <c r="FXW14" s="238"/>
      <c r="FXX14" s="238"/>
      <c r="FXY14" s="238"/>
      <c r="FXZ14" s="238"/>
      <c r="FYA14" s="238"/>
      <c r="FYB14" s="238"/>
      <c r="FYC14" s="238"/>
      <c r="FYD14" s="238"/>
      <c r="FYE14" s="238"/>
      <c r="FYF14" s="238"/>
      <c r="FYG14" s="238"/>
      <c r="FYH14" s="238"/>
      <c r="FYI14" s="238"/>
      <c r="FYJ14" s="238"/>
      <c r="FYK14" s="238"/>
      <c r="FYL14" s="238"/>
      <c r="FYM14" s="238"/>
      <c r="FYN14" s="238"/>
      <c r="FYO14" s="238"/>
      <c r="FYP14" s="238"/>
      <c r="FYQ14" s="238"/>
      <c r="FYR14" s="238"/>
      <c r="FYS14" s="238"/>
      <c r="FYT14" s="238"/>
      <c r="FYU14" s="238"/>
      <c r="FYV14" s="238"/>
      <c r="FYW14" s="238"/>
      <c r="FYX14" s="238"/>
      <c r="FYY14" s="238"/>
      <c r="FYZ14" s="238"/>
      <c r="FZA14" s="238"/>
      <c r="FZB14" s="238"/>
      <c r="FZC14" s="238"/>
      <c r="FZD14" s="238"/>
      <c r="FZE14" s="238"/>
      <c r="FZF14" s="238"/>
      <c r="FZG14" s="238"/>
      <c r="FZH14" s="238"/>
      <c r="FZI14" s="238"/>
      <c r="FZJ14" s="238"/>
      <c r="FZK14" s="238"/>
      <c r="FZL14" s="238"/>
      <c r="FZM14" s="238"/>
      <c r="FZN14" s="238"/>
      <c r="FZO14" s="238"/>
      <c r="FZP14" s="238"/>
      <c r="FZQ14" s="238"/>
      <c r="FZR14" s="238"/>
      <c r="FZS14" s="238"/>
      <c r="FZT14" s="238"/>
      <c r="FZU14" s="238"/>
      <c r="FZV14" s="238"/>
      <c r="FZW14" s="238"/>
      <c r="FZX14" s="238"/>
      <c r="FZY14" s="238"/>
      <c r="FZZ14" s="238"/>
      <c r="GAA14" s="238"/>
      <c r="GAB14" s="238"/>
      <c r="GAC14" s="238"/>
      <c r="GAD14" s="238"/>
      <c r="GAE14" s="238"/>
      <c r="GAF14" s="238"/>
      <c r="GAG14" s="238"/>
      <c r="GAH14" s="238"/>
      <c r="GAI14" s="238"/>
      <c r="GAJ14" s="238"/>
      <c r="GAK14" s="238"/>
      <c r="GAL14" s="238"/>
      <c r="GAM14" s="238"/>
      <c r="GAN14" s="238"/>
      <c r="GAO14" s="238"/>
      <c r="GAP14" s="238"/>
      <c r="GAQ14" s="238"/>
      <c r="GAR14" s="238"/>
      <c r="GAS14" s="238"/>
      <c r="GAT14" s="238"/>
      <c r="GAU14" s="238"/>
      <c r="GAV14" s="238"/>
      <c r="GAW14" s="238"/>
      <c r="GAX14" s="238"/>
      <c r="GAY14" s="238"/>
      <c r="GAZ14" s="238"/>
      <c r="GBA14" s="238"/>
      <c r="GBB14" s="238"/>
      <c r="GBC14" s="238"/>
      <c r="GBD14" s="238"/>
      <c r="GBE14" s="238"/>
      <c r="GBF14" s="238"/>
      <c r="GBG14" s="238"/>
      <c r="GBH14" s="238"/>
      <c r="GBI14" s="238"/>
      <c r="GBJ14" s="238"/>
      <c r="GBK14" s="238"/>
      <c r="GBL14" s="238"/>
      <c r="GBM14" s="238"/>
      <c r="GBN14" s="238"/>
      <c r="GBO14" s="238"/>
      <c r="GBP14" s="238"/>
      <c r="GBQ14" s="238"/>
      <c r="GBR14" s="238"/>
      <c r="GBS14" s="238"/>
      <c r="GBT14" s="238"/>
      <c r="GBU14" s="238"/>
      <c r="GBV14" s="238"/>
      <c r="GBW14" s="238"/>
      <c r="GBX14" s="238"/>
      <c r="GBY14" s="238"/>
      <c r="GBZ14" s="238"/>
      <c r="GCA14" s="238"/>
      <c r="GCB14" s="238"/>
      <c r="GCC14" s="238"/>
      <c r="GCD14" s="238"/>
      <c r="GCE14" s="238"/>
      <c r="GCF14" s="238"/>
      <c r="GCG14" s="238"/>
      <c r="GCH14" s="238"/>
      <c r="GCI14" s="238"/>
      <c r="GCJ14" s="238"/>
      <c r="GCK14" s="238"/>
      <c r="GCL14" s="238"/>
      <c r="GCM14" s="238"/>
      <c r="GCN14" s="238"/>
      <c r="GCO14" s="238"/>
      <c r="GCP14" s="238"/>
      <c r="GCQ14" s="238"/>
      <c r="GCR14" s="238"/>
      <c r="GCS14" s="238"/>
      <c r="GCT14" s="238"/>
      <c r="GCU14" s="238"/>
      <c r="GCV14" s="238"/>
      <c r="GCW14" s="238"/>
      <c r="GCX14" s="238"/>
      <c r="GCY14" s="238"/>
      <c r="GCZ14" s="238"/>
      <c r="GDA14" s="238"/>
      <c r="GDB14" s="238"/>
      <c r="GDC14" s="238"/>
      <c r="GDD14" s="238"/>
      <c r="GDE14" s="238"/>
      <c r="GDF14" s="238"/>
      <c r="GDG14" s="238"/>
      <c r="GDH14" s="238"/>
      <c r="GDI14" s="238"/>
      <c r="GDJ14" s="238"/>
      <c r="GDK14" s="238"/>
      <c r="GDL14" s="238"/>
      <c r="GDM14" s="238"/>
      <c r="GDN14" s="238"/>
      <c r="GDO14" s="238"/>
      <c r="GDP14" s="238"/>
      <c r="GDQ14" s="238"/>
      <c r="GDR14" s="238"/>
      <c r="GDS14" s="238"/>
      <c r="GDT14" s="238"/>
      <c r="GDU14" s="238"/>
      <c r="GDV14" s="238"/>
      <c r="GDW14" s="238"/>
      <c r="GDX14" s="238"/>
      <c r="GDY14" s="238"/>
      <c r="GDZ14" s="238"/>
      <c r="GEA14" s="238"/>
      <c r="GEB14" s="238"/>
      <c r="GEC14" s="238"/>
      <c r="GED14" s="238"/>
      <c r="GEE14" s="238"/>
      <c r="GEF14" s="238"/>
      <c r="GEG14" s="238"/>
      <c r="GEH14" s="238"/>
      <c r="GEI14" s="238"/>
      <c r="GEJ14" s="238"/>
      <c r="GEK14" s="238"/>
      <c r="GEL14" s="238"/>
      <c r="GEM14" s="238"/>
      <c r="GEN14" s="238"/>
      <c r="GEO14" s="238"/>
      <c r="GEP14" s="238"/>
      <c r="GEQ14" s="238"/>
      <c r="GER14" s="238"/>
      <c r="GES14" s="238"/>
      <c r="GET14" s="238"/>
      <c r="GEU14" s="238"/>
      <c r="GEV14" s="238"/>
      <c r="GEW14" s="238"/>
      <c r="GEX14" s="238"/>
      <c r="GEY14" s="238"/>
      <c r="GEZ14" s="238"/>
      <c r="GFA14" s="238"/>
      <c r="GFB14" s="238"/>
      <c r="GFC14" s="238"/>
      <c r="GFD14" s="238"/>
      <c r="GFE14" s="238"/>
      <c r="GFF14" s="238"/>
      <c r="GFG14" s="238"/>
      <c r="GFH14" s="238"/>
      <c r="GFI14" s="238"/>
      <c r="GFJ14" s="238"/>
      <c r="GFK14" s="238"/>
      <c r="GFL14" s="238"/>
      <c r="GFM14" s="238"/>
      <c r="GFN14" s="238"/>
      <c r="GFO14" s="238"/>
      <c r="GFP14" s="238"/>
      <c r="GFQ14" s="238"/>
      <c r="GFR14" s="238"/>
      <c r="GFS14" s="238"/>
      <c r="GFT14" s="238"/>
      <c r="GFU14" s="238"/>
      <c r="GFV14" s="238"/>
      <c r="GFW14" s="238"/>
      <c r="GFX14" s="238"/>
      <c r="GFY14" s="238"/>
      <c r="GFZ14" s="238"/>
      <c r="GGA14" s="238"/>
      <c r="GGB14" s="238"/>
      <c r="GGC14" s="238"/>
      <c r="GGD14" s="238"/>
      <c r="GGE14" s="238"/>
      <c r="GGF14" s="238"/>
      <c r="GGG14" s="238"/>
      <c r="GGH14" s="238"/>
      <c r="GGI14" s="238"/>
      <c r="GGJ14" s="238"/>
      <c r="GGK14" s="238"/>
      <c r="GGL14" s="238"/>
      <c r="GGM14" s="238"/>
      <c r="GGN14" s="238"/>
      <c r="GGO14" s="238"/>
      <c r="GGP14" s="238"/>
      <c r="GGQ14" s="238"/>
      <c r="GGR14" s="238"/>
      <c r="GGS14" s="238"/>
      <c r="GGT14" s="238"/>
      <c r="GGU14" s="238"/>
      <c r="GGV14" s="238"/>
      <c r="GGW14" s="238"/>
      <c r="GGX14" s="238"/>
      <c r="GGY14" s="238"/>
      <c r="GGZ14" s="238"/>
      <c r="GHA14" s="238"/>
      <c r="GHB14" s="238"/>
      <c r="GHC14" s="238"/>
      <c r="GHD14" s="238"/>
      <c r="GHE14" s="238"/>
      <c r="GHF14" s="238"/>
      <c r="GHG14" s="238"/>
      <c r="GHH14" s="238"/>
      <c r="GHI14" s="238"/>
      <c r="GHJ14" s="238"/>
      <c r="GHK14" s="238"/>
      <c r="GHL14" s="238"/>
      <c r="GHM14" s="238"/>
      <c r="GHN14" s="238"/>
      <c r="GHO14" s="238"/>
      <c r="GHP14" s="238"/>
      <c r="GHQ14" s="238"/>
      <c r="GHR14" s="238"/>
      <c r="GHS14" s="238"/>
      <c r="GHT14" s="238"/>
      <c r="GHU14" s="238"/>
      <c r="GHV14" s="238"/>
      <c r="GHW14" s="238"/>
      <c r="GHX14" s="238"/>
      <c r="GHY14" s="238"/>
      <c r="GHZ14" s="238"/>
      <c r="GIA14" s="238"/>
      <c r="GIB14" s="238"/>
      <c r="GIC14" s="238"/>
      <c r="GID14" s="238"/>
      <c r="GIE14" s="238"/>
      <c r="GIF14" s="238"/>
      <c r="GIG14" s="238"/>
      <c r="GIH14" s="238"/>
      <c r="GII14" s="238"/>
      <c r="GIJ14" s="238"/>
      <c r="GIK14" s="238"/>
      <c r="GIL14" s="238"/>
      <c r="GIM14" s="238"/>
      <c r="GIN14" s="238"/>
      <c r="GIO14" s="238"/>
      <c r="GIP14" s="238"/>
      <c r="GIQ14" s="238"/>
      <c r="GIR14" s="238"/>
      <c r="GIS14" s="238"/>
      <c r="GIT14" s="238"/>
      <c r="GIU14" s="238"/>
      <c r="GIV14" s="238"/>
      <c r="GIW14" s="238"/>
      <c r="GIX14" s="238"/>
      <c r="GIY14" s="238"/>
      <c r="GIZ14" s="238"/>
      <c r="GJA14" s="238"/>
      <c r="GJB14" s="238"/>
      <c r="GJC14" s="238"/>
      <c r="GJD14" s="238"/>
      <c r="GJE14" s="238"/>
      <c r="GJF14" s="238"/>
      <c r="GJG14" s="238"/>
      <c r="GJH14" s="238"/>
      <c r="GJI14" s="238"/>
      <c r="GJJ14" s="238"/>
      <c r="GJK14" s="238"/>
      <c r="GJL14" s="238"/>
      <c r="GJM14" s="238"/>
      <c r="GJN14" s="238"/>
      <c r="GJO14" s="238"/>
      <c r="GJP14" s="238"/>
      <c r="GJQ14" s="238"/>
      <c r="GJR14" s="238"/>
      <c r="GJS14" s="238"/>
      <c r="GJT14" s="238"/>
      <c r="GJU14" s="238"/>
      <c r="GJV14" s="238"/>
      <c r="GJW14" s="238"/>
      <c r="GJX14" s="238"/>
      <c r="GJY14" s="238"/>
      <c r="GJZ14" s="238"/>
      <c r="GKA14" s="238"/>
      <c r="GKB14" s="238"/>
      <c r="GKC14" s="238"/>
      <c r="GKD14" s="238"/>
      <c r="GKE14" s="238"/>
      <c r="GKF14" s="238"/>
      <c r="GKG14" s="238"/>
      <c r="GKH14" s="238"/>
      <c r="GKI14" s="238"/>
      <c r="GKJ14" s="238"/>
      <c r="GKK14" s="238"/>
      <c r="GKL14" s="238"/>
      <c r="GKM14" s="238"/>
      <c r="GKN14" s="238"/>
      <c r="GKO14" s="238"/>
      <c r="GKP14" s="238"/>
      <c r="GKQ14" s="238"/>
      <c r="GKR14" s="238"/>
      <c r="GKS14" s="238"/>
      <c r="GKT14" s="238"/>
      <c r="GKU14" s="238"/>
      <c r="GKV14" s="238"/>
      <c r="GKW14" s="238"/>
      <c r="GKX14" s="238"/>
      <c r="GKY14" s="238"/>
      <c r="GKZ14" s="238"/>
      <c r="GLA14" s="238"/>
      <c r="GLB14" s="238"/>
      <c r="GLC14" s="238"/>
      <c r="GLD14" s="238"/>
      <c r="GLE14" s="238"/>
      <c r="GLF14" s="238"/>
      <c r="GLG14" s="238"/>
      <c r="GLH14" s="238"/>
      <c r="GLI14" s="238"/>
      <c r="GLJ14" s="238"/>
      <c r="GLK14" s="238"/>
      <c r="GLL14" s="238"/>
      <c r="GLM14" s="238"/>
      <c r="GLN14" s="238"/>
      <c r="GLO14" s="238"/>
      <c r="GLP14" s="238"/>
      <c r="GLQ14" s="238"/>
      <c r="GLR14" s="238"/>
      <c r="GLS14" s="238"/>
      <c r="GLT14" s="238"/>
      <c r="GLU14" s="238"/>
      <c r="GLV14" s="238"/>
      <c r="GLW14" s="238"/>
      <c r="GLX14" s="238"/>
      <c r="GLY14" s="238"/>
      <c r="GLZ14" s="238"/>
      <c r="GMA14" s="238"/>
      <c r="GMB14" s="238"/>
      <c r="GMC14" s="238"/>
      <c r="GMD14" s="238"/>
      <c r="GME14" s="238"/>
      <c r="GMF14" s="238"/>
      <c r="GMG14" s="238"/>
      <c r="GMH14" s="238"/>
      <c r="GMI14" s="238"/>
      <c r="GMJ14" s="238"/>
      <c r="GMK14" s="238"/>
      <c r="GML14" s="238"/>
      <c r="GMM14" s="238"/>
      <c r="GMN14" s="238"/>
      <c r="GMO14" s="238"/>
      <c r="GMP14" s="238"/>
      <c r="GMQ14" s="238"/>
      <c r="GMR14" s="238"/>
      <c r="GMS14" s="238"/>
      <c r="GMT14" s="238"/>
      <c r="GMU14" s="238"/>
      <c r="GMV14" s="238"/>
      <c r="GMW14" s="238"/>
      <c r="GMX14" s="238"/>
      <c r="GMY14" s="238"/>
      <c r="GMZ14" s="238"/>
      <c r="GNA14" s="238"/>
      <c r="GNB14" s="238"/>
      <c r="GNC14" s="238"/>
      <c r="GND14" s="238"/>
      <c r="GNE14" s="238"/>
      <c r="GNF14" s="238"/>
      <c r="GNG14" s="238"/>
      <c r="GNH14" s="238"/>
      <c r="GNI14" s="238"/>
      <c r="GNJ14" s="238"/>
      <c r="GNK14" s="238"/>
      <c r="GNL14" s="238"/>
      <c r="GNM14" s="238"/>
      <c r="GNN14" s="238"/>
      <c r="GNO14" s="238"/>
      <c r="GNP14" s="238"/>
      <c r="GNQ14" s="238"/>
      <c r="GNR14" s="238"/>
      <c r="GNS14" s="238"/>
      <c r="GNT14" s="238"/>
      <c r="GNU14" s="238"/>
      <c r="GNV14" s="238"/>
      <c r="GNW14" s="238"/>
      <c r="GNX14" s="238"/>
      <c r="GNY14" s="238"/>
      <c r="GNZ14" s="238"/>
      <c r="GOA14" s="238"/>
      <c r="GOB14" s="238"/>
      <c r="GOC14" s="238"/>
      <c r="GOD14" s="238"/>
      <c r="GOE14" s="238"/>
      <c r="GOF14" s="238"/>
      <c r="GOG14" s="238"/>
      <c r="GOH14" s="238"/>
      <c r="GOI14" s="238"/>
      <c r="GOJ14" s="238"/>
      <c r="GOK14" s="238"/>
      <c r="GOL14" s="238"/>
      <c r="GOM14" s="238"/>
      <c r="GON14" s="238"/>
      <c r="GOO14" s="238"/>
      <c r="GOP14" s="238"/>
      <c r="GOQ14" s="238"/>
      <c r="GOR14" s="238"/>
      <c r="GOS14" s="238"/>
      <c r="GOT14" s="238"/>
      <c r="GOU14" s="238"/>
      <c r="GOV14" s="238"/>
      <c r="GOW14" s="238"/>
      <c r="GOX14" s="238"/>
      <c r="GOY14" s="238"/>
      <c r="GOZ14" s="238"/>
      <c r="GPA14" s="238"/>
      <c r="GPB14" s="238"/>
      <c r="GPC14" s="238"/>
      <c r="GPD14" s="238"/>
      <c r="GPE14" s="238"/>
      <c r="GPF14" s="238"/>
      <c r="GPG14" s="238"/>
      <c r="GPH14" s="238"/>
      <c r="GPI14" s="238"/>
      <c r="GPJ14" s="238"/>
      <c r="GPK14" s="238"/>
      <c r="GPL14" s="238"/>
      <c r="GPM14" s="238"/>
      <c r="GPN14" s="238"/>
      <c r="GPO14" s="238"/>
      <c r="GPP14" s="238"/>
      <c r="GPQ14" s="238"/>
      <c r="GPR14" s="238"/>
      <c r="GPS14" s="238"/>
      <c r="GPT14" s="238"/>
      <c r="GPU14" s="238"/>
      <c r="GPV14" s="238"/>
      <c r="GPW14" s="238"/>
      <c r="GPX14" s="238"/>
      <c r="GPY14" s="238"/>
      <c r="GPZ14" s="238"/>
      <c r="GQA14" s="238"/>
      <c r="GQB14" s="238"/>
      <c r="GQC14" s="238"/>
      <c r="GQD14" s="238"/>
      <c r="GQE14" s="238"/>
      <c r="GQF14" s="238"/>
      <c r="GQG14" s="238"/>
      <c r="GQH14" s="238"/>
      <c r="GQI14" s="238"/>
      <c r="GQJ14" s="238"/>
      <c r="GQK14" s="238"/>
      <c r="GQL14" s="238"/>
      <c r="GQM14" s="238"/>
      <c r="GQN14" s="238"/>
      <c r="GQO14" s="238"/>
      <c r="GQP14" s="238"/>
      <c r="GQQ14" s="238"/>
      <c r="GQR14" s="238"/>
      <c r="GQS14" s="238"/>
      <c r="GQT14" s="238"/>
      <c r="GQU14" s="238"/>
      <c r="GQV14" s="238"/>
      <c r="GQW14" s="238"/>
      <c r="GQX14" s="238"/>
      <c r="GQY14" s="238"/>
      <c r="GQZ14" s="238"/>
      <c r="GRA14" s="238"/>
      <c r="GRB14" s="238"/>
      <c r="GRC14" s="238"/>
      <c r="GRD14" s="238"/>
      <c r="GRE14" s="238"/>
      <c r="GRF14" s="238"/>
      <c r="GRG14" s="238"/>
      <c r="GRH14" s="238"/>
      <c r="GRI14" s="238"/>
      <c r="GRJ14" s="238"/>
      <c r="GRK14" s="238"/>
      <c r="GRL14" s="238"/>
      <c r="GRM14" s="238"/>
      <c r="GRN14" s="238"/>
      <c r="GRO14" s="238"/>
      <c r="GRP14" s="238"/>
      <c r="GRQ14" s="238"/>
      <c r="GRR14" s="238"/>
      <c r="GRS14" s="238"/>
      <c r="GRT14" s="238"/>
      <c r="GRU14" s="238"/>
      <c r="GRV14" s="238"/>
      <c r="GRW14" s="238"/>
      <c r="GRX14" s="238"/>
      <c r="GRY14" s="238"/>
      <c r="GRZ14" s="238"/>
      <c r="GSA14" s="238"/>
      <c r="GSB14" s="238"/>
      <c r="GSC14" s="238"/>
      <c r="GSD14" s="238"/>
      <c r="GSE14" s="238"/>
      <c r="GSF14" s="238"/>
      <c r="GSG14" s="238"/>
      <c r="GSH14" s="238"/>
      <c r="GSI14" s="238"/>
      <c r="GSJ14" s="238"/>
      <c r="GSK14" s="238"/>
      <c r="GSL14" s="238"/>
      <c r="GSM14" s="238"/>
      <c r="GSN14" s="238"/>
      <c r="GSO14" s="238"/>
      <c r="GSP14" s="238"/>
      <c r="GSQ14" s="238"/>
      <c r="GSR14" s="238"/>
      <c r="GSS14" s="238"/>
      <c r="GST14" s="238"/>
      <c r="GSU14" s="238"/>
      <c r="GSV14" s="238"/>
      <c r="GSW14" s="238"/>
      <c r="GSX14" s="238"/>
      <c r="GSY14" s="238"/>
      <c r="GSZ14" s="238"/>
      <c r="GTA14" s="238"/>
      <c r="GTB14" s="238"/>
      <c r="GTC14" s="238"/>
      <c r="GTD14" s="238"/>
      <c r="GTE14" s="238"/>
      <c r="GTF14" s="238"/>
      <c r="GTG14" s="238"/>
      <c r="GTH14" s="238"/>
      <c r="GTI14" s="238"/>
      <c r="GTJ14" s="238"/>
      <c r="GTK14" s="238"/>
      <c r="GTL14" s="238"/>
      <c r="GTM14" s="238"/>
      <c r="GTN14" s="238"/>
      <c r="GTO14" s="238"/>
      <c r="GTP14" s="238"/>
      <c r="GTQ14" s="238"/>
      <c r="GTR14" s="238"/>
      <c r="GTS14" s="238"/>
      <c r="GTT14" s="238"/>
      <c r="GTU14" s="238"/>
      <c r="GTV14" s="238"/>
      <c r="GTW14" s="238"/>
      <c r="GTX14" s="238"/>
      <c r="GTY14" s="238"/>
      <c r="GTZ14" s="238"/>
      <c r="GUA14" s="238"/>
      <c r="GUB14" s="238"/>
      <c r="GUC14" s="238"/>
      <c r="GUD14" s="238"/>
      <c r="GUE14" s="238"/>
      <c r="GUF14" s="238"/>
      <c r="GUG14" s="238"/>
      <c r="GUH14" s="238"/>
      <c r="GUI14" s="238"/>
      <c r="GUJ14" s="238"/>
      <c r="GUK14" s="238"/>
      <c r="GUL14" s="238"/>
      <c r="GUM14" s="238"/>
      <c r="GUN14" s="238"/>
      <c r="GUO14" s="238"/>
      <c r="GUP14" s="238"/>
      <c r="GUQ14" s="238"/>
      <c r="GUR14" s="238"/>
      <c r="GUS14" s="238"/>
      <c r="GUT14" s="238"/>
      <c r="GUU14" s="238"/>
      <c r="GUV14" s="238"/>
      <c r="GUW14" s="238"/>
      <c r="GUX14" s="238"/>
      <c r="GUY14" s="238"/>
      <c r="GUZ14" s="238"/>
      <c r="GVA14" s="238"/>
      <c r="GVB14" s="238"/>
      <c r="GVC14" s="238"/>
      <c r="GVD14" s="238"/>
      <c r="GVE14" s="238"/>
      <c r="GVF14" s="238"/>
      <c r="GVG14" s="238"/>
      <c r="GVH14" s="238"/>
      <c r="GVI14" s="238"/>
      <c r="GVJ14" s="238"/>
      <c r="GVK14" s="238"/>
      <c r="GVL14" s="238"/>
      <c r="GVM14" s="238"/>
      <c r="GVN14" s="238"/>
      <c r="GVO14" s="238"/>
      <c r="GVP14" s="238"/>
      <c r="GVQ14" s="238"/>
      <c r="GVR14" s="238"/>
      <c r="GVS14" s="238"/>
      <c r="GVT14" s="238"/>
      <c r="GVU14" s="238"/>
      <c r="GVV14" s="238"/>
      <c r="GVW14" s="238"/>
      <c r="GVX14" s="238"/>
      <c r="GVY14" s="238"/>
      <c r="GVZ14" s="238"/>
      <c r="GWA14" s="238"/>
      <c r="GWB14" s="238"/>
      <c r="GWC14" s="238"/>
      <c r="GWD14" s="238"/>
      <c r="GWE14" s="238"/>
      <c r="GWF14" s="238"/>
      <c r="GWG14" s="238"/>
      <c r="GWH14" s="238"/>
      <c r="GWI14" s="238"/>
      <c r="GWJ14" s="238"/>
      <c r="GWK14" s="238"/>
      <c r="GWL14" s="238"/>
      <c r="GWM14" s="238"/>
      <c r="GWN14" s="238"/>
      <c r="GWO14" s="238"/>
      <c r="GWP14" s="238"/>
      <c r="GWQ14" s="238"/>
      <c r="GWR14" s="238"/>
      <c r="GWS14" s="238"/>
      <c r="GWT14" s="238"/>
      <c r="GWU14" s="238"/>
      <c r="GWV14" s="238"/>
      <c r="GWW14" s="238"/>
      <c r="GWX14" s="238"/>
      <c r="GWY14" s="238"/>
      <c r="GWZ14" s="238"/>
      <c r="GXA14" s="238"/>
      <c r="GXB14" s="238"/>
      <c r="GXC14" s="238"/>
      <c r="GXD14" s="238"/>
      <c r="GXE14" s="238"/>
      <c r="GXF14" s="238"/>
      <c r="GXG14" s="238"/>
      <c r="GXH14" s="238"/>
      <c r="GXI14" s="238"/>
      <c r="GXJ14" s="238"/>
      <c r="GXK14" s="238"/>
      <c r="GXL14" s="238"/>
      <c r="GXM14" s="238"/>
      <c r="GXN14" s="238"/>
      <c r="GXO14" s="238"/>
      <c r="GXP14" s="238"/>
      <c r="GXQ14" s="238"/>
      <c r="GXR14" s="238"/>
      <c r="GXS14" s="238"/>
      <c r="GXT14" s="238"/>
      <c r="GXU14" s="238"/>
      <c r="GXV14" s="238"/>
      <c r="GXW14" s="238"/>
      <c r="GXX14" s="238"/>
      <c r="GXY14" s="238"/>
      <c r="GXZ14" s="238"/>
      <c r="GYA14" s="238"/>
      <c r="GYB14" s="238"/>
      <c r="GYC14" s="238"/>
      <c r="GYD14" s="238"/>
      <c r="GYE14" s="238"/>
      <c r="GYF14" s="238"/>
      <c r="GYG14" s="238"/>
      <c r="GYH14" s="238"/>
      <c r="GYI14" s="238"/>
      <c r="GYJ14" s="238"/>
      <c r="GYK14" s="238"/>
      <c r="GYL14" s="238"/>
      <c r="GYM14" s="238"/>
      <c r="GYN14" s="238"/>
      <c r="GYO14" s="238"/>
      <c r="GYP14" s="238"/>
      <c r="GYQ14" s="238"/>
      <c r="GYR14" s="238"/>
      <c r="GYS14" s="238"/>
      <c r="GYT14" s="238"/>
      <c r="GYU14" s="238"/>
      <c r="GYV14" s="238"/>
      <c r="GYW14" s="238"/>
      <c r="GYX14" s="238"/>
      <c r="GYY14" s="238"/>
      <c r="GYZ14" s="238"/>
      <c r="GZA14" s="238"/>
      <c r="GZB14" s="238"/>
      <c r="GZC14" s="238"/>
      <c r="GZD14" s="238"/>
      <c r="GZE14" s="238"/>
      <c r="GZF14" s="238"/>
      <c r="GZG14" s="238"/>
      <c r="GZH14" s="238"/>
      <c r="GZI14" s="238"/>
      <c r="GZJ14" s="238"/>
      <c r="GZK14" s="238"/>
      <c r="GZL14" s="238"/>
      <c r="GZM14" s="238"/>
      <c r="GZN14" s="238"/>
      <c r="GZO14" s="238"/>
      <c r="GZP14" s="238"/>
      <c r="GZQ14" s="238"/>
      <c r="GZR14" s="238"/>
      <c r="GZS14" s="238"/>
      <c r="GZT14" s="238"/>
      <c r="GZU14" s="238"/>
      <c r="GZV14" s="238"/>
      <c r="GZW14" s="238"/>
      <c r="GZX14" s="238"/>
      <c r="GZY14" s="238"/>
      <c r="GZZ14" s="238"/>
      <c r="HAA14" s="238"/>
      <c r="HAB14" s="238"/>
      <c r="HAC14" s="238"/>
      <c r="HAD14" s="238"/>
      <c r="HAE14" s="238"/>
      <c r="HAF14" s="238"/>
      <c r="HAG14" s="238"/>
      <c r="HAH14" s="238"/>
      <c r="HAI14" s="238"/>
      <c r="HAJ14" s="238"/>
      <c r="HAK14" s="238"/>
      <c r="HAL14" s="238"/>
      <c r="HAM14" s="238"/>
      <c r="HAN14" s="238"/>
      <c r="HAO14" s="238"/>
      <c r="HAP14" s="238"/>
      <c r="HAQ14" s="238"/>
      <c r="HAR14" s="238"/>
      <c r="HAS14" s="238"/>
      <c r="HAT14" s="238"/>
      <c r="HAU14" s="238"/>
      <c r="HAV14" s="238"/>
      <c r="HAW14" s="238"/>
      <c r="HAX14" s="238"/>
      <c r="HAY14" s="238"/>
      <c r="HAZ14" s="238"/>
      <c r="HBA14" s="238"/>
      <c r="HBB14" s="238"/>
      <c r="HBC14" s="238"/>
      <c r="HBD14" s="238"/>
      <c r="HBE14" s="238"/>
      <c r="HBF14" s="238"/>
      <c r="HBG14" s="238"/>
      <c r="HBH14" s="238"/>
      <c r="HBI14" s="238"/>
      <c r="HBJ14" s="238"/>
      <c r="HBK14" s="238"/>
      <c r="HBL14" s="238"/>
      <c r="HBM14" s="238"/>
      <c r="HBN14" s="238"/>
      <c r="HBO14" s="238"/>
      <c r="HBP14" s="238"/>
      <c r="HBQ14" s="238"/>
      <c r="HBR14" s="238"/>
      <c r="HBS14" s="238"/>
      <c r="HBT14" s="238"/>
      <c r="HBU14" s="238"/>
      <c r="HBV14" s="238"/>
      <c r="HBW14" s="238"/>
      <c r="HBX14" s="238"/>
      <c r="HBY14" s="238"/>
      <c r="HBZ14" s="238"/>
      <c r="HCA14" s="238"/>
      <c r="HCB14" s="238"/>
      <c r="HCC14" s="238"/>
      <c r="HCD14" s="238"/>
      <c r="HCE14" s="238"/>
      <c r="HCF14" s="238"/>
      <c r="HCG14" s="238"/>
      <c r="HCH14" s="238"/>
      <c r="HCI14" s="238"/>
      <c r="HCJ14" s="238"/>
      <c r="HCK14" s="238"/>
      <c r="HCL14" s="238"/>
      <c r="HCM14" s="238"/>
      <c r="HCN14" s="238"/>
      <c r="HCO14" s="238"/>
      <c r="HCP14" s="238"/>
      <c r="HCQ14" s="238"/>
      <c r="HCR14" s="238"/>
      <c r="HCS14" s="238"/>
      <c r="HCT14" s="238"/>
      <c r="HCU14" s="238"/>
      <c r="HCV14" s="238"/>
      <c r="HCW14" s="238"/>
      <c r="HCX14" s="238"/>
      <c r="HCY14" s="238"/>
      <c r="HCZ14" s="238"/>
      <c r="HDA14" s="238"/>
      <c r="HDB14" s="238"/>
      <c r="HDC14" s="238"/>
      <c r="HDD14" s="238"/>
      <c r="HDE14" s="238"/>
      <c r="HDF14" s="238"/>
      <c r="HDG14" s="238"/>
      <c r="HDH14" s="238"/>
      <c r="HDI14" s="238"/>
      <c r="HDJ14" s="238"/>
      <c r="HDK14" s="238"/>
      <c r="HDL14" s="238"/>
      <c r="HDM14" s="238"/>
      <c r="HDN14" s="238"/>
      <c r="HDO14" s="238"/>
      <c r="HDP14" s="238"/>
      <c r="HDQ14" s="238"/>
      <c r="HDR14" s="238"/>
      <c r="HDS14" s="238"/>
      <c r="HDT14" s="238"/>
      <c r="HDU14" s="238"/>
      <c r="HDV14" s="238"/>
      <c r="HDW14" s="238"/>
      <c r="HDX14" s="238"/>
      <c r="HDY14" s="238"/>
      <c r="HDZ14" s="238"/>
      <c r="HEA14" s="238"/>
      <c r="HEB14" s="238"/>
      <c r="HEC14" s="238"/>
      <c r="HED14" s="238"/>
      <c r="HEE14" s="238"/>
      <c r="HEF14" s="238"/>
      <c r="HEG14" s="238"/>
      <c r="HEH14" s="238"/>
      <c r="HEI14" s="238"/>
      <c r="HEJ14" s="238"/>
      <c r="HEK14" s="238"/>
      <c r="HEL14" s="238"/>
      <c r="HEM14" s="238"/>
      <c r="HEN14" s="238"/>
      <c r="HEO14" s="238"/>
      <c r="HEP14" s="238"/>
      <c r="HEQ14" s="238"/>
      <c r="HER14" s="238"/>
      <c r="HES14" s="238"/>
      <c r="HET14" s="238"/>
      <c r="HEU14" s="238"/>
      <c r="HEV14" s="238"/>
      <c r="HEW14" s="238"/>
      <c r="HEX14" s="238"/>
      <c r="HEY14" s="238"/>
      <c r="HEZ14" s="238"/>
      <c r="HFA14" s="238"/>
      <c r="HFB14" s="238"/>
      <c r="HFC14" s="238"/>
      <c r="HFD14" s="238"/>
      <c r="HFE14" s="238"/>
      <c r="HFF14" s="238"/>
      <c r="HFG14" s="238"/>
      <c r="HFH14" s="238"/>
      <c r="HFI14" s="238"/>
      <c r="HFJ14" s="238"/>
      <c r="HFK14" s="238"/>
      <c r="HFL14" s="238"/>
      <c r="HFM14" s="238"/>
      <c r="HFN14" s="238"/>
      <c r="HFO14" s="238"/>
      <c r="HFP14" s="238"/>
      <c r="HFQ14" s="238"/>
      <c r="HFR14" s="238"/>
      <c r="HFS14" s="238"/>
      <c r="HFT14" s="238"/>
      <c r="HFU14" s="238"/>
      <c r="HFV14" s="238"/>
      <c r="HFW14" s="238"/>
      <c r="HFX14" s="238"/>
      <c r="HFY14" s="238"/>
      <c r="HFZ14" s="238"/>
      <c r="HGA14" s="238"/>
      <c r="HGB14" s="238"/>
      <c r="HGC14" s="238"/>
      <c r="HGD14" s="238"/>
      <c r="HGE14" s="238"/>
      <c r="HGF14" s="238"/>
      <c r="HGG14" s="238"/>
      <c r="HGH14" s="238"/>
      <c r="HGI14" s="238"/>
      <c r="HGJ14" s="238"/>
      <c r="HGK14" s="238"/>
      <c r="HGL14" s="238"/>
      <c r="HGM14" s="238"/>
      <c r="HGN14" s="238"/>
      <c r="HGO14" s="238"/>
      <c r="HGP14" s="238"/>
      <c r="HGQ14" s="238"/>
      <c r="HGR14" s="238"/>
      <c r="HGS14" s="238"/>
      <c r="HGT14" s="238"/>
      <c r="HGU14" s="238"/>
      <c r="HGV14" s="238"/>
      <c r="HGW14" s="238"/>
      <c r="HGX14" s="238"/>
      <c r="HGY14" s="238"/>
      <c r="HGZ14" s="238"/>
      <c r="HHA14" s="238"/>
      <c r="HHB14" s="238"/>
      <c r="HHC14" s="238"/>
      <c r="HHD14" s="238"/>
      <c r="HHE14" s="238"/>
      <c r="HHF14" s="238"/>
      <c r="HHG14" s="238"/>
      <c r="HHH14" s="238"/>
      <c r="HHI14" s="238"/>
      <c r="HHJ14" s="238"/>
      <c r="HHK14" s="238"/>
      <c r="HHL14" s="238"/>
      <c r="HHM14" s="238"/>
      <c r="HHN14" s="238"/>
      <c r="HHO14" s="238"/>
      <c r="HHP14" s="238"/>
      <c r="HHQ14" s="238"/>
      <c r="HHR14" s="238"/>
      <c r="HHS14" s="238"/>
      <c r="HHT14" s="238"/>
      <c r="HHU14" s="238"/>
      <c r="HHV14" s="238"/>
      <c r="HHW14" s="238"/>
      <c r="HHX14" s="238"/>
      <c r="HHY14" s="238"/>
      <c r="HHZ14" s="238"/>
      <c r="HIA14" s="238"/>
      <c r="HIB14" s="238"/>
      <c r="HIC14" s="238"/>
      <c r="HID14" s="238"/>
      <c r="HIE14" s="238"/>
      <c r="HIF14" s="238"/>
      <c r="HIG14" s="238"/>
      <c r="HIH14" s="238"/>
      <c r="HII14" s="238"/>
      <c r="HIJ14" s="238"/>
      <c r="HIK14" s="238"/>
      <c r="HIL14" s="238"/>
      <c r="HIM14" s="238"/>
      <c r="HIN14" s="238"/>
      <c r="HIO14" s="238"/>
      <c r="HIP14" s="238"/>
      <c r="HIQ14" s="238"/>
      <c r="HIR14" s="238"/>
      <c r="HIS14" s="238"/>
      <c r="HIT14" s="238"/>
      <c r="HIU14" s="238"/>
      <c r="HIV14" s="238"/>
      <c r="HIW14" s="238"/>
      <c r="HIX14" s="238"/>
      <c r="HIY14" s="238"/>
      <c r="HIZ14" s="238"/>
      <c r="HJA14" s="238"/>
      <c r="HJB14" s="238"/>
      <c r="HJC14" s="238"/>
      <c r="HJD14" s="238"/>
      <c r="HJE14" s="238"/>
      <c r="HJF14" s="238"/>
      <c r="HJG14" s="238"/>
      <c r="HJH14" s="238"/>
      <c r="HJI14" s="238"/>
      <c r="HJJ14" s="238"/>
      <c r="HJK14" s="238"/>
      <c r="HJL14" s="238"/>
      <c r="HJM14" s="238"/>
      <c r="HJN14" s="238"/>
      <c r="HJO14" s="238"/>
      <c r="HJP14" s="238"/>
      <c r="HJQ14" s="238"/>
      <c r="HJR14" s="238"/>
      <c r="HJS14" s="238"/>
      <c r="HJT14" s="238"/>
      <c r="HJU14" s="238"/>
      <c r="HJV14" s="238"/>
      <c r="HJW14" s="238"/>
      <c r="HJX14" s="238"/>
      <c r="HJY14" s="238"/>
      <c r="HJZ14" s="238"/>
      <c r="HKA14" s="238"/>
      <c r="HKB14" s="238"/>
      <c r="HKC14" s="238"/>
      <c r="HKD14" s="238"/>
      <c r="HKE14" s="238"/>
      <c r="HKF14" s="238"/>
      <c r="HKG14" s="238"/>
      <c r="HKH14" s="238"/>
      <c r="HKI14" s="238"/>
      <c r="HKJ14" s="238"/>
      <c r="HKK14" s="238"/>
      <c r="HKL14" s="238"/>
      <c r="HKM14" s="238"/>
      <c r="HKN14" s="238"/>
      <c r="HKO14" s="238"/>
      <c r="HKP14" s="238"/>
      <c r="HKQ14" s="238"/>
      <c r="HKR14" s="238"/>
      <c r="HKS14" s="238"/>
      <c r="HKT14" s="238"/>
      <c r="HKU14" s="238"/>
      <c r="HKV14" s="238"/>
      <c r="HKW14" s="238"/>
      <c r="HKX14" s="238"/>
      <c r="HKY14" s="238"/>
      <c r="HKZ14" s="238"/>
      <c r="HLA14" s="238"/>
      <c r="HLB14" s="238"/>
      <c r="HLC14" s="238"/>
      <c r="HLD14" s="238"/>
      <c r="HLE14" s="238"/>
      <c r="HLF14" s="238"/>
      <c r="HLG14" s="238"/>
      <c r="HLH14" s="238"/>
      <c r="HLI14" s="238"/>
      <c r="HLJ14" s="238"/>
      <c r="HLK14" s="238"/>
      <c r="HLL14" s="238"/>
      <c r="HLM14" s="238"/>
      <c r="HLN14" s="238"/>
      <c r="HLO14" s="238"/>
      <c r="HLP14" s="238"/>
      <c r="HLQ14" s="238"/>
      <c r="HLR14" s="238"/>
      <c r="HLS14" s="238"/>
      <c r="HLT14" s="238"/>
      <c r="HLU14" s="238"/>
      <c r="HLV14" s="238"/>
      <c r="HLW14" s="238"/>
      <c r="HLX14" s="238"/>
      <c r="HLY14" s="238"/>
      <c r="HLZ14" s="238"/>
      <c r="HMA14" s="238"/>
      <c r="HMB14" s="238"/>
      <c r="HMC14" s="238"/>
      <c r="HMD14" s="238"/>
      <c r="HME14" s="238"/>
      <c r="HMF14" s="238"/>
      <c r="HMG14" s="238"/>
      <c r="HMH14" s="238"/>
      <c r="HMI14" s="238"/>
      <c r="HMJ14" s="238"/>
      <c r="HMK14" s="238"/>
      <c r="HML14" s="238"/>
      <c r="HMM14" s="238"/>
      <c r="HMN14" s="238"/>
      <c r="HMO14" s="238"/>
      <c r="HMP14" s="238"/>
      <c r="HMQ14" s="238"/>
      <c r="HMR14" s="238"/>
      <c r="HMS14" s="238"/>
      <c r="HMT14" s="238"/>
      <c r="HMU14" s="238"/>
      <c r="HMV14" s="238"/>
      <c r="HMW14" s="238"/>
      <c r="HMX14" s="238"/>
      <c r="HMY14" s="238"/>
      <c r="HMZ14" s="238"/>
      <c r="HNA14" s="238"/>
      <c r="HNB14" s="238"/>
      <c r="HNC14" s="238"/>
      <c r="HND14" s="238"/>
      <c r="HNE14" s="238"/>
      <c r="HNF14" s="238"/>
      <c r="HNG14" s="238"/>
      <c r="HNH14" s="238"/>
      <c r="HNI14" s="238"/>
      <c r="HNJ14" s="238"/>
      <c r="HNK14" s="238"/>
      <c r="HNL14" s="238"/>
      <c r="HNM14" s="238"/>
      <c r="HNN14" s="238"/>
      <c r="HNO14" s="238"/>
      <c r="HNP14" s="238"/>
      <c r="HNQ14" s="238"/>
      <c r="HNR14" s="238"/>
      <c r="HNS14" s="238"/>
      <c r="HNT14" s="238"/>
      <c r="HNU14" s="238"/>
      <c r="HNV14" s="238"/>
      <c r="HNW14" s="238"/>
      <c r="HNX14" s="238"/>
      <c r="HNY14" s="238"/>
      <c r="HNZ14" s="238"/>
      <c r="HOA14" s="238"/>
      <c r="HOB14" s="238"/>
      <c r="HOC14" s="238"/>
      <c r="HOD14" s="238"/>
      <c r="HOE14" s="238"/>
      <c r="HOF14" s="238"/>
      <c r="HOG14" s="238"/>
      <c r="HOH14" s="238"/>
      <c r="HOI14" s="238"/>
      <c r="HOJ14" s="238"/>
      <c r="HOK14" s="238"/>
      <c r="HOL14" s="238"/>
      <c r="HOM14" s="238"/>
      <c r="HON14" s="238"/>
      <c r="HOO14" s="238"/>
      <c r="HOP14" s="238"/>
      <c r="HOQ14" s="238"/>
      <c r="HOR14" s="238"/>
      <c r="HOS14" s="238"/>
      <c r="HOT14" s="238"/>
      <c r="HOU14" s="238"/>
      <c r="HOV14" s="238"/>
      <c r="HOW14" s="238"/>
      <c r="HOX14" s="238"/>
      <c r="HOY14" s="238"/>
      <c r="HOZ14" s="238"/>
      <c r="HPA14" s="238"/>
      <c r="HPB14" s="238"/>
      <c r="HPC14" s="238"/>
      <c r="HPD14" s="238"/>
      <c r="HPE14" s="238"/>
      <c r="HPF14" s="238"/>
      <c r="HPG14" s="238"/>
      <c r="HPH14" s="238"/>
      <c r="HPI14" s="238"/>
      <c r="HPJ14" s="238"/>
      <c r="HPK14" s="238"/>
      <c r="HPL14" s="238"/>
      <c r="HPM14" s="238"/>
      <c r="HPN14" s="238"/>
      <c r="HPO14" s="238"/>
      <c r="HPP14" s="238"/>
      <c r="HPQ14" s="238"/>
      <c r="HPR14" s="238"/>
      <c r="HPS14" s="238"/>
      <c r="HPT14" s="238"/>
      <c r="HPU14" s="238"/>
      <c r="HPV14" s="238"/>
      <c r="HPW14" s="238"/>
      <c r="HPX14" s="238"/>
      <c r="HPY14" s="238"/>
      <c r="HPZ14" s="238"/>
      <c r="HQA14" s="238"/>
      <c r="HQB14" s="238"/>
      <c r="HQC14" s="238"/>
      <c r="HQD14" s="238"/>
      <c r="HQE14" s="238"/>
      <c r="HQF14" s="238"/>
      <c r="HQG14" s="238"/>
      <c r="HQH14" s="238"/>
      <c r="HQI14" s="238"/>
      <c r="HQJ14" s="238"/>
      <c r="HQK14" s="238"/>
      <c r="HQL14" s="238"/>
      <c r="HQM14" s="238"/>
      <c r="HQN14" s="238"/>
      <c r="HQO14" s="238"/>
      <c r="HQP14" s="238"/>
      <c r="HQQ14" s="238"/>
      <c r="HQR14" s="238"/>
      <c r="HQS14" s="238"/>
      <c r="HQT14" s="238"/>
      <c r="HQU14" s="238"/>
      <c r="HQV14" s="238"/>
      <c r="HQW14" s="238"/>
      <c r="HQX14" s="238"/>
      <c r="HQY14" s="238"/>
      <c r="HQZ14" s="238"/>
      <c r="HRA14" s="238"/>
      <c r="HRB14" s="238"/>
      <c r="HRC14" s="238"/>
      <c r="HRD14" s="238"/>
      <c r="HRE14" s="238"/>
      <c r="HRF14" s="238"/>
      <c r="HRG14" s="238"/>
      <c r="HRH14" s="238"/>
      <c r="HRI14" s="238"/>
      <c r="HRJ14" s="238"/>
      <c r="HRK14" s="238"/>
      <c r="HRL14" s="238"/>
      <c r="HRM14" s="238"/>
      <c r="HRN14" s="238"/>
      <c r="HRO14" s="238"/>
      <c r="HRP14" s="238"/>
      <c r="HRQ14" s="238"/>
      <c r="HRR14" s="238"/>
      <c r="HRS14" s="238"/>
      <c r="HRT14" s="238"/>
      <c r="HRU14" s="238"/>
      <c r="HRV14" s="238"/>
      <c r="HRW14" s="238"/>
      <c r="HRX14" s="238"/>
      <c r="HRY14" s="238"/>
      <c r="HRZ14" s="238"/>
      <c r="HSA14" s="238"/>
      <c r="HSB14" s="238"/>
      <c r="HSC14" s="238"/>
      <c r="HSD14" s="238"/>
      <c r="HSE14" s="238"/>
      <c r="HSF14" s="238"/>
      <c r="HSG14" s="238"/>
      <c r="HSH14" s="238"/>
      <c r="HSI14" s="238"/>
      <c r="HSJ14" s="238"/>
      <c r="HSK14" s="238"/>
      <c r="HSL14" s="238"/>
      <c r="HSM14" s="238"/>
      <c r="HSN14" s="238"/>
      <c r="HSO14" s="238"/>
      <c r="HSP14" s="238"/>
      <c r="HSQ14" s="238"/>
      <c r="HSR14" s="238"/>
      <c r="HSS14" s="238"/>
      <c r="HST14" s="238"/>
      <c r="HSU14" s="238"/>
      <c r="HSV14" s="238"/>
      <c r="HSW14" s="238"/>
      <c r="HSX14" s="238"/>
      <c r="HSY14" s="238"/>
      <c r="HSZ14" s="238"/>
      <c r="HTA14" s="238"/>
      <c r="HTB14" s="238"/>
      <c r="HTC14" s="238"/>
      <c r="HTD14" s="238"/>
      <c r="HTE14" s="238"/>
      <c r="HTF14" s="238"/>
      <c r="HTG14" s="238"/>
      <c r="HTH14" s="238"/>
      <c r="HTI14" s="238"/>
      <c r="HTJ14" s="238"/>
      <c r="HTK14" s="238"/>
      <c r="HTL14" s="238"/>
      <c r="HTM14" s="238"/>
      <c r="HTN14" s="238"/>
      <c r="HTO14" s="238"/>
      <c r="HTP14" s="238"/>
      <c r="HTQ14" s="238"/>
      <c r="HTR14" s="238"/>
      <c r="HTS14" s="238"/>
      <c r="HTT14" s="238"/>
      <c r="HTU14" s="238"/>
      <c r="HTV14" s="238"/>
      <c r="HTW14" s="238"/>
      <c r="HTX14" s="238"/>
      <c r="HTY14" s="238"/>
      <c r="HTZ14" s="238"/>
      <c r="HUA14" s="238"/>
      <c r="HUB14" s="238"/>
      <c r="HUC14" s="238"/>
      <c r="HUD14" s="238"/>
      <c r="HUE14" s="238"/>
      <c r="HUF14" s="238"/>
      <c r="HUG14" s="238"/>
      <c r="HUH14" s="238"/>
      <c r="HUI14" s="238"/>
      <c r="HUJ14" s="238"/>
      <c r="HUK14" s="238"/>
      <c r="HUL14" s="238"/>
      <c r="HUM14" s="238"/>
      <c r="HUN14" s="238"/>
      <c r="HUO14" s="238"/>
      <c r="HUP14" s="238"/>
      <c r="HUQ14" s="238"/>
      <c r="HUR14" s="238"/>
      <c r="HUS14" s="238"/>
      <c r="HUT14" s="238"/>
      <c r="HUU14" s="238"/>
      <c r="HUV14" s="238"/>
      <c r="HUW14" s="238"/>
      <c r="HUX14" s="238"/>
      <c r="HUY14" s="238"/>
      <c r="HUZ14" s="238"/>
      <c r="HVA14" s="238"/>
      <c r="HVB14" s="238"/>
      <c r="HVC14" s="238"/>
      <c r="HVD14" s="238"/>
      <c r="HVE14" s="238"/>
      <c r="HVF14" s="238"/>
      <c r="HVG14" s="238"/>
    </row>
    <row r="15" spans="1:5987" s="239" customFormat="1" ht="18.75" customHeight="1" x14ac:dyDescent="0.25">
      <c r="A15" s="231" t="s">
        <v>57</v>
      </c>
      <c r="B15" s="231">
        <v>12</v>
      </c>
      <c r="C15" s="231">
        <v>1</v>
      </c>
      <c r="D15" s="232">
        <f t="shared" si="0"/>
        <v>8.3333333333333321</v>
      </c>
      <c r="E15" s="231">
        <v>6</v>
      </c>
      <c r="F15" s="231">
        <v>0</v>
      </c>
      <c r="G15" s="231">
        <f t="shared" si="1"/>
        <v>0</v>
      </c>
      <c r="H15" s="231">
        <v>3</v>
      </c>
      <c r="I15" s="231">
        <v>0</v>
      </c>
      <c r="J15" s="231">
        <f t="shared" si="2"/>
        <v>0</v>
      </c>
      <c r="K15" s="249"/>
      <c r="L15" s="249"/>
      <c r="M15" s="249"/>
      <c r="N15" s="252">
        <f t="shared" si="23"/>
        <v>21</v>
      </c>
      <c r="O15" s="252">
        <f t="shared" si="24"/>
        <v>1</v>
      </c>
      <c r="P15" s="253">
        <f t="shared" si="3"/>
        <v>4.7619047619047619</v>
      </c>
      <c r="Q15" s="233">
        <v>13</v>
      </c>
      <c r="R15" s="233">
        <v>0</v>
      </c>
      <c r="S15" s="234">
        <f t="shared" si="4"/>
        <v>0</v>
      </c>
      <c r="T15" s="233">
        <v>4</v>
      </c>
      <c r="U15" s="233">
        <v>1</v>
      </c>
      <c r="V15" s="234">
        <f t="shared" si="5"/>
        <v>25</v>
      </c>
      <c r="W15" s="233">
        <v>6</v>
      </c>
      <c r="X15" s="233">
        <v>0</v>
      </c>
      <c r="Y15" s="235">
        <v>0</v>
      </c>
      <c r="Z15" s="250"/>
      <c r="AA15" s="250"/>
      <c r="AB15" s="250"/>
      <c r="AC15" s="233">
        <f t="shared" si="6"/>
        <v>23</v>
      </c>
      <c r="AD15" s="233">
        <f t="shared" si="7"/>
        <v>1</v>
      </c>
      <c r="AE15" s="234">
        <f t="shared" si="8"/>
        <v>4.3478260869565215</v>
      </c>
      <c r="AF15" s="235">
        <v>9</v>
      </c>
      <c r="AG15" s="235">
        <v>1</v>
      </c>
      <c r="AH15" s="234">
        <f t="shared" si="9"/>
        <v>11.111111111111111</v>
      </c>
      <c r="AI15" s="235">
        <v>7</v>
      </c>
      <c r="AJ15" s="235">
        <v>1</v>
      </c>
      <c r="AK15" s="234">
        <f t="shared" si="10"/>
        <v>14.285714285714285</v>
      </c>
      <c r="AL15" s="235">
        <v>2</v>
      </c>
      <c r="AM15" s="237">
        <v>0</v>
      </c>
      <c r="AN15" s="234">
        <v>0</v>
      </c>
      <c r="AO15" s="250"/>
      <c r="AP15" s="250"/>
      <c r="AQ15" s="250"/>
      <c r="AR15" s="235">
        <v>18</v>
      </c>
      <c r="AS15" s="235">
        <v>2</v>
      </c>
      <c r="AT15" s="234">
        <f t="shared" si="11"/>
        <v>11.111111111111111</v>
      </c>
      <c r="AU15" s="235">
        <v>12</v>
      </c>
      <c r="AV15" s="235">
        <v>1</v>
      </c>
      <c r="AW15" s="234">
        <f t="shared" si="12"/>
        <v>8.3333333333333321</v>
      </c>
      <c r="AX15" s="235">
        <v>4</v>
      </c>
      <c r="AY15" s="235">
        <v>1</v>
      </c>
      <c r="AZ15" s="234">
        <f t="shared" si="13"/>
        <v>25</v>
      </c>
      <c r="BA15" s="235">
        <v>3</v>
      </c>
      <c r="BB15" s="235">
        <v>0</v>
      </c>
      <c r="BC15" s="234">
        <f t="shared" si="31"/>
        <v>0</v>
      </c>
      <c r="BD15" s="250"/>
      <c r="BE15" s="250"/>
      <c r="BF15" s="250"/>
      <c r="BG15" s="235">
        <f t="shared" si="25"/>
        <v>19</v>
      </c>
      <c r="BH15" s="235">
        <f t="shared" si="26"/>
        <v>2</v>
      </c>
      <c r="BI15" s="234">
        <f t="shared" si="15"/>
        <v>10.526315789473683</v>
      </c>
      <c r="BJ15" s="235">
        <v>12</v>
      </c>
      <c r="BK15" s="235">
        <v>3</v>
      </c>
      <c r="BL15" s="234">
        <f t="shared" si="16"/>
        <v>25</v>
      </c>
      <c r="BM15" s="235">
        <v>5</v>
      </c>
      <c r="BN15" s="235">
        <v>0</v>
      </c>
      <c r="BO15" s="234">
        <f t="shared" si="32"/>
        <v>0</v>
      </c>
      <c r="BP15" s="235">
        <v>2</v>
      </c>
      <c r="BQ15" s="235">
        <v>0</v>
      </c>
      <c r="BR15" s="234">
        <f t="shared" si="39"/>
        <v>0</v>
      </c>
      <c r="BS15" s="250"/>
      <c r="BT15" s="250"/>
      <c r="BU15" s="250"/>
      <c r="BV15" s="235">
        <f t="shared" si="27"/>
        <v>19</v>
      </c>
      <c r="BW15" s="235">
        <f t="shared" si="28"/>
        <v>3</v>
      </c>
      <c r="BX15" s="234">
        <f t="shared" si="19"/>
        <v>15.789473684210526</v>
      </c>
      <c r="BY15" s="235">
        <v>8</v>
      </c>
      <c r="BZ15" s="235">
        <v>0</v>
      </c>
      <c r="CA15" s="234">
        <f t="shared" si="34"/>
        <v>0</v>
      </c>
      <c r="CB15" s="235">
        <v>3</v>
      </c>
      <c r="CC15" s="235">
        <v>0</v>
      </c>
      <c r="CD15" s="234">
        <f t="shared" si="40"/>
        <v>0</v>
      </c>
      <c r="CE15" s="235"/>
      <c r="CF15" s="235"/>
      <c r="CG15" s="235">
        <v>0</v>
      </c>
      <c r="CH15" s="235"/>
      <c r="CI15" s="235"/>
      <c r="CJ15" s="235"/>
      <c r="CK15" s="235">
        <f t="shared" si="36"/>
        <v>11</v>
      </c>
      <c r="CL15" s="235">
        <f t="shared" si="37"/>
        <v>0</v>
      </c>
      <c r="CM15" s="234">
        <f t="shared" si="38"/>
        <v>0</v>
      </c>
      <c r="CN15" s="238"/>
      <c r="CO15" s="238"/>
      <c r="CP15" s="238"/>
      <c r="CQ15" s="238"/>
      <c r="CR15" s="238"/>
      <c r="CS15" s="238"/>
      <c r="CT15" s="238"/>
      <c r="CU15" s="238"/>
      <c r="CV15" s="238"/>
      <c r="CW15" s="238"/>
      <c r="CX15" s="238"/>
      <c r="CY15" s="238"/>
      <c r="CZ15" s="238"/>
      <c r="DA15" s="238"/>
      <c r="DB15" s="238"/>
      <c r="DC15" s="238"/>
      <c r="DD15" s="238"/>
      <c r="DE15" s="238"/>
      <c r="DF15" s="238"/>
      <c r="DG15" s="238"/>
      <c r="DH15" s="238"/>
      <c r="DI15" s="238"/>
      <c r="DJ15" s="238"/>
      <c r="DK15" s="238"/>
      <c r="DL15" s="238"/>
      <c r="DM15" s="238"/>
      <c r="DN15" s="238"/>
      <c r="DO15" s="238"/>
      <c r="DP15" s="238"/>
      <c r="DQ15" s="238"/>
      <c r="DR15" s="238"/>
      <c r="DS15" s="238"/>
      <c r="DT15" s="238"/>
      <c r="DU15" s="238"/>
      <c r="DV15" s="238"/>
      <c r="DW15" s="238"/>
      <c r="DX15" s="238"/>
      <c r="DY15" s="238"/>
      <c r="DZ15" s="238"/>
      <c r="EA15" s="238"/>
      <c r="EB15" s="238"/>
      <c r="EC15" s="238"/>
      <c r="ED15" s="238"/>
      <c r="EE15" s="238"/>
      <c r="EF15" s="238"/>
      <c r="EG15" s="238"/>
      <c r="EH15" s="238"/>
      <c r="EI15" s="238"/>
      <c r="EJ15" s="238"/>
      <c r="EK15" s="238"/>
      <c r="EL15" s="238"/>
      <c r="EM15" s="238"/>
      <c r="EN15" s="238"/>
      <c r="EO15" s="238"/>
      <c r="EP15" s="238"/>
      <c r="EQ15" s="238"/>
      <c r="ER15" s="238"/>
      <c r="ES15" s="238"/>
      <c r="ET15" s="238"/>
      <c r="EU15" s="238"/>
      <c r="EV15" s="238"/>
      <c r="EW15" s="238"/>
      <c r="EX15" s="238"/>
      <c r="EY15" s="238"/>
      <c r="EZ15" s="238"/>
      <c r="FA15" s="238"/>
      <c r="FB15" s="238"/>
      <c r="FC15" s="238"/>
      <c r="FD15" s="238"/>
      <c r="FE15" s="238"/>
      <c r="FF15" s="238"/>
      <c r="FG15" s="238"/>
      <c r="FH15" s="238"/>
      <c r="FI15" s="238"/>
      <c r="FJ15" s="238"/>
      <c r="FK15" s="238"/>
      <c r="FL15" s="238"/>
      <c r="FM15" s="238"/>
      <c r="FN15" s="238"/>
      <c r="FO15" s="238"/>
      <c r="FP15" s="238"/>
      <c r="FQ15" s="238"/>
      <c r="FR15" s="238"/>
      <c r="FS15" s="238"/>
      <c r="FT15" s="238"/>
      <c r="FU15" s="238"/>
      <c r="FV15" s="238"/>
      <c r="FW15" s="238"/>
      <c r="FX15" s="238"/>
      <c r="FY15" s="238"/>
      <c r="FZ15" s="238"/>
      <c r="GA15" s="238"/>
      <c r="GB15" s="238"/>
      <c r="GC15" s="238"/>
      <c r="GD15" s="238"/>
      <c r="GE15" s="238"/>
      <c r="GF15" s="238"/>
      <c r="GG15" s="238"/>
      <c r="GH15" s="238"/>
      <c r="GI15" s="238"/>
      <c r="GJ15" s="238"/>
      <c r="GK15" s="238"/>
      <c r="GL15" s="238"/>
      <c r="GM15" s="238"/>
      <c r="GN15" s="238"/>
      <c r="GO15" s="238"/>
      <c r="GP15" s="238"/>
      <c r="GQ15" s="238"/>
      <c r="GR15" s="238"/>
      <c r="GS15" s="238"/>
      <c r="GT15" s="238"/>
      <c r="GU15" s="238"/>
      <c r="GV15" s="238"/>
      <c r="GW15" s="238"/>
      <c r="GX15" s="238"/>
      <c r="GY15" s="238"/>
      <c r="GZ15" s="238"/>
      <c r="HA15" s="238"/>
      <c r="HB15" s="238"/>
      <c r="HC15" s="238"/>
      <c r="HD15" s="238"/>
      <c r="HE15" s="238"/>
      <c r="HF15" s="238"/>
      <c r="HG15" s="238"/>
      <c r="HH15" s="238"/>
      <c r="HI15" s="238"/>
      <c r="HJ15" s="238"/>
      <c r="HK15" s="238"/>
      <c r="HL15" s="238"/>
      <c r="HM15" s="238"/>
      <c r="HN15" s="238"/>
      <c r="HO15" s="238"/>
      <c r="HP15" s="238"/>
      <c r="HQ15" s="238"/>
      <c r="HR15" s="238"/>
      <c r="HS15" s="238"/>
      <c r="HT15" s="238"/>
      <c r="HU15" s="238"/>
      <c r="HV15" s="238"/>
      <c r="HW15" s="238"/>
      <c r="HX15" s="238"/>
      <c r="HY15" s="238"/>
      <c r="HZ15" s="238"/>
      <c r="IA15" s="238"/>
      <c r="IB15" s="238"/>
      <c r="IC15" s="238"/>
      <c r="ID15" s="238"/>
      <c r="IE15" s="238"/>
      <c r="IF15" s="238"/>
      <c r="IG15" s="238"/>
      <c r="IH15" s="238"/>
      <c r="II15" s="238"/>
      <c r="IJ15" s="238"/>
      <c r="IK15" s="238"/>
      <c r="IL15" s="238"/>
      <c r="IM15" s="238"/>
      <c r="IN15" s="238"/>
      <c r="IO15" s="238"/>
      <c r="IP15" s="238"/>
      <c r="IQ15" s="238"/>
      <c r="IR15" s="238"/>
      <c r="IS15" s="238"/>
      <c r="IT15" s="238"/>
      <c r="IU15" s="238"/>
      <c r="IV15" s="238"/>
      <c r="IW15" s="238"/>
      <c r="IX15" s="238"/>
      <c r="IY15" s="238"/>
      <c r="IZ15" s="238"/>
      <c r="JA15" s="238"/>
      <c r="JB15" s="238"/>
      <c r="JC15" s="238"/>
      <c r="JD15" s="238"/>
      <c r="JE15" s="238"/>
      <c r="JF15" s="238"/>
      <c r="JG15" s="238"/>
      <c r="JH15" s="238"/>
      <c r="JI15" s="238"/>
      <c r="JJ15" s="238"/>
      <c r="JK15" s="238"/>
      <c r="JL15" s="238"/>
      <c r="JM15" s="238"/>
      <c r="JN15" s="238"/>
      <c r="JO15" s="238"/>
      <c r="JP15" s="238"/>
      <c r="JQ15" s="238"/>
      <c r="JR15" s="238"/>
      <c r="JS15" s="238"/>
      <c r="JT15" s="238"/>
      <c r="JU15" s="238"/>
      <c r="JV15" s="238"/>
      <c r="JW15" s="238"/>
      <c r="JX15" s="238"/>
      <c r="JY15" s="238"/>
      <c r="JZ15" s="238"/>
      <c r="KA15" s="238"/>
      <c r="KB15" s="238"/>
      <c r="KC15" s="238"/>
      <c r="KD15" s="238"/>
      <c r="KE15" s="238"/>
      <c r="KF15" s="238"/>
      <c r="KG15" s="238"/>
      <c r="KH15" s="238"/>
      <c r="KI15" s="238"/>
      <c r="KJ15" s="238"/>
      <c r="KK15" s="238"/>
      <c r="KL15" s="238"/>
      <c r="KM15" s="238"/>
      <c r="KN15" s="238"/>
      <c r="KO15" s="238"/>
      <c r="KP15" s="238"/>
      <c r="KQ15" s="238"/>
      <c r="KR15" s="238"/>
      <c r="KS15" s="238"/>
      <c r="KT15" s="238"/>
      <c r="KU15" s="238"/>
      <c r="KV15" s="238"/>
      <c r="KW15" s="238"/>
      <c r="KX15" s="238"/>
      <c r="KY15" s="238"/>
      <c r="KZ15" s="238"/>
      <c r="LA15" s="238"/>
      <c r="LB15" s="238"/>
      <c r="LC15" s="238"/>
      <c r="LD15" s="238"/>
      <c r="LE15" s="238"/>
      <c r="LF15" s="238"/>
      <c r="LG15" s="238"/>
      <c r="LH15" s="238"/>
      <c r="LI15" s="238"/>
      <c r="LJ15" s="238"/>
      <c r="LK15" s="238"/>
      <c r="LL15" s="238"/>
      <c r="LM15" s="238"/>
      <c r="LN15" s="238"/>
      <c r="LO15" s="238"/>
      <c r="LP15" s="238"/>
      <c r="LQ15" s="238"/>
      <c r="LR15" s="238"/>
      <c r="LS15" s="238"/>
      <c r="LT15" s="238"/>
      <c r="LU15" s="238"/>
      <c r="LV15" s="238"/>
      <c r="LW15" s="238"/>
      <c r="LX15" s="238"/>
      <c r="LY15" s="238"/>
      <c r="LZ15" s="238"/>
      <c r="MA15" s="238"/>
      <c r="MB15" s="238"/>
      <c r="MC15" s="238"/>
      <c r="MD15" s="238"/>
      <c r="ME15" s="238"/>
      <c r="MF15" s="238"/>
      <c r="MG15" s="238"/>
      <c r="MH15" s="238"/>
      <c r="MI15" s="238"/>
      <c r="MJ15" s="238"/>
      <c r="MK15" s="238"/>
      <c r="ML15" s="238"/>
      <c r="MM15" s="238"/>
      <c r="MN15" s="238"/>
      <c r="MO15" s="238"/>
      <c r="MP15" s="238"/>
      <c r="MQ15" s="238"/>
      <c r="MR15" s="238"/>
      <c r="MS15" s="238"/>
      <c r="MT15" s="238"/>
      <c r="MU15" s="238"/>
      <c r="MV15" s="238"/>
      <c r="MW15" s="238"/>
      <c r="MX15" s="238"/>
      <c r="MY15" s="238"/>
      <c r="MZ15" s="238"/>
      <c r="NA15" s="238"/>
      <c r="NB15" s="238"/>
      <c r="NC15" s="238"/>
      <c r="ND15" s="238"/>
      <c r="NE15" s="238"/>
      <c r="NF15" s="238"/>
      <c r="NG15" s="238"/>
      <c r="NH15" s="238"/>
      <c r="NI15" s="238"/>
      <c r="NJ15" s="238"/>
      <c r="NK15" s="238"/>
      <c r="NL15" s="238"/>
      <c r="NM15" s="238"/>
      <c r="NN15" s="238"/>
      <c r="NO15" s="238"/>
      <c r="NP15" s="238"/>
      <c r="NQ15" s="238"/>
      <c r="NR15" s="238"/>
      <c r="NS15" s="238"/>
      <c r="NT15" s="238"/>
      <c r="NU15" s="238"/>
      <c r="NV15" s="238"/>
      <c r="NW15" s="238"/>
      <c r="NX15" s="238"/>
      <c r="NY15" s="238"/>
      <c r="NZ15" s="238"/>
      <c r="OA15" s="238"/>
      <c r="OB15" s="238"/>
      <c r="OC15" s="238"/>
      <c r="OD15" s="238"/>
      <c r="OE15" s="238"/>
      <c r="OF15" s="238"/>
      <c r="OG15" s="238"/>
      <c r="OH15" s="238"/>
      <c r="OI15" s="238"/>
      <c r="OJ15" s="238"/>
      <c r="OK15" s="238"/>
      <c r="OL15" s="238"/>
      <c r="OM15" s="238"/>
      <c r="ON15" s="238"/>
      <c r="OO15" s="238"/>
      <c r="OP15" s="238"/>
      <c r="OQ15" s="238"/>
      <c r="OR15" s="238"/>
      <c r="OS15" s="238"/>
      <c r="OT15" s="238"/>
      <c r="OU15" s="238"/>
      <c r="OV15" s="238"/>
      <c r="OW15" s="238"/>
      <c r="OX15" s="238"/>
      <c r="OY15" s="238"/>
      <c r="OZ15" s="238"/>
      <c r="PA15" s="238"/>
      <c r="PB15" s="238"/>
      <c r="PC15" s="238"/>
      <c r="PD15" s="238"/>
      <c r="PE15" s="238"/>
      <c r="PF15" s="238"/>
      <c r="PG15" s="238"/>
      <c r="PH15" s="238"/>
      <c r="PI15" s="238"/>
      <c r="PJ15" s="238"/>
      <c r="PK15" s="238"/>
      <c r="PL15" s="238"/>
      <c r="PM15" s="238"/>
      <c r="PN15" s="238"/>
      <c r="PO15" s="238"/>
      <c r="PP15" s="238"/>
      <c r="PQ15" s="238"/>
      <c r="PR15" s="238"/>
      <c r="PS15" s="238"/>
      <c r="PT15" s="238"/>
      <c r="PU15" s="238"/>
      <c r="PV15" s="238"/>
      <c r="PW15" s="238"/>
      <c r="PX15" s="238"/>
      <c r="PY15" s="238"/>
      <c r="PZ15" s="238"/>
      <c r="QA15" s="238"/>
      <c r="QB15" s="238"/>
      <c r="QC15" s="238"/>
      <c r="QD15" s="238"/>
      <c r="QE15" s="238"/>
      <c r="QF15" s="238"/>
      <c r="QG15" s="238"/>
      <c r="QH15" s="238"/>
      <c r="QI15" s="238"/>
      <c r="QJ15" s="238"/>
      <c r="QK15" s="238"/>
      <c r="QL15" s="238"/>
      <c r="QM15" s="238"/>
      <c r="QN15" s="238"/>
      <c r="QO15" s="238"/>
      <c r="QP15" s="238"/>
      <c r="QQ15" s="238"/>
      <c r="QR15" s="238"/>
      <c r="QS15" s="238"/>
      <c r="QT15" s="238"/>
      <c r="QU15" s="238"/>
      <c r="QV15" s="238"/>
      <c r="QW15" s="238"/>
      <c r="QX15" s="238"/>
      <c r="QY15" s="238"/>
      <c r="QZ15" s="238"/>
      <c r="RA15" s="238"/>
      <c r="RB15" s="238"/>
      <c r="RC15" s="238"/>
      <c r="RD15" s="238"/>
      <c r="RE15" s="238"/>
      <c r="RF15" s="238"/>
      <c r="RG15" s="238"/>
      <c r="RH15" s="238"/>
      <c r="RI15" s="238"/>
      <c r="RJ15" s="238"/>
      <c r="RK15" s="238"/>
      <c r="RL15" s="238"/>
      <c r="RM15" s="238"/>
      <c r="RN15" s="238"/>
      <c r="RO15" s="238"/>
      <c r="RP15" s="238"/>
      <c r="RQ15" s="238"/>
      <c r="RR15" s="238"/>
      <c r="RS15" s="238"/>
      <c r="RT15" s="238"/>
      <c r="RU15" s="238"/>
      <c r="RV15" s="238"/>
      <c r="RW15" s="238"/>
      <c r="RX15" s="238"/>
      <c r="RY15" s="238"/>
      <c r="RZ15" s="238"/>
      <c r="SA15" s="238"/>
      <c r="SB15" s="238"/>
      <c r="SC15" s="238"/>
      <c r="SD15" s="238"/>
      <c r="SE15" s="238"/>
      <c r="SF15" s="238"/>
      <c r="SG15" s="238"/>
      <c r="SH15" s="238"/>
      <c r="SI15" s="238"/>
      <c r="SJ15" s="238"/>
      <c r="SK15" s="238"/>
      <c r="SL15" s="238"/>
      <c r="SM15" s="238"/>
      <c r="SN15" s="238"/>
      <c r="SO15" s="238"/>
      <c r="SP15" s="238"/>
      <c r="SQ15" s="238"/>
      <c r="SR15" s="238"/>
      <c r="SS15" s="238"/>
      <c r="ST15" s="238"/>
      <c r="SU15" s="238"/>
      <c r="SV15" s="238"/>
      <c r="SW15" s="238"/>
      <c r="SX15" s="238"/>
      <c r="SY15" s="238"/>
      <c r="SZ15" s="238"/>
      <c r="TA15" s="238"/>
      <c r="TB15" s="238"/>
      <c r="TC15" s="238"/>
      <c r="TD15" s="238"/>
      <c r="TE15" s="238"/>
      <c r="TF15" s="238"/>
      <c r="TG15" s="238"/>
      <c r="TH15" s="238"/>
      <c r="TI15" s="238"/>
      <c r="TJ15" s="238"/>
      <c r="TK15" s="238"/>
      <c r="TL15" s="238"/>
      <c r="TM15" s="238"/>
      <c r="TN15" s="238"/>
      <c r="TO15" s="238"/>
      <c r="TP15" s="238"/>
      <c r="TQ15" s="238"/>
      <c r="TR15" s="238"/>
      <c r="TS15" s="238"/>
      <c r="TT15" s="238"/>
      <c r="TU15" s="238"/>
      <c r="TV15" s="238"/>
      <c r="TW15" s="238"/>
      <c r="TX15" s="238"/>
      <c r="TY15" s="238"/>
      <c r="TZ15" s="238"/>
      <c r="UA15" s="238"/>
      <c r="UB15" s="238"/>
      <c r="UC15" s="238"/>
      <c r="UD15" s="238"/>
      <c r="UE15" s="238"/>
      <c r="UF15" s="238"/>
      <c r="UG15" s="238"/>
      <c r="UH15" s="238"/>
      <c r="UI15" s="238"/>
      <c r="UJ15" s="238"/>
      <c r="UK15" s="238"/>
      <c r="UL15" s="238"/>
      <c r="UM15" s="238"/>
      <c r="UN15" s="238"/>
      <c r="UO15" s="238"/>
      <c r="UP15" s="238"/>
      <c r="UQ15" s="238"/>
      <c r="UR15" s="238"/>
      <c r="US15" s="238"/>
      <c r="UT15" s="238"/>
      <c r="UU15" s="238"/>
      <c r="UV15" s="238"/>
      <c r="UW15" s="238"/>
      <c r="UX15" s="238"/>
      <c r="UY15" s="238"/>
      <c r="UZ15" s="238"/>
      <c r="VA15" s="238"/>
      <c r="VB15" s="238"/>
      <c r="VC15" s="238"/>
      <c r="VD15" s="238"/>
      <c r="VE15" s="238"/>
      <c r="VF15" s="238"/>
      <c r="VG15" s="238"/>
      <c r="VH15" s="238"/>
      <c r="VI15" s="238"/>
      <c r="VJ15" s="238"/>
      <c r="VK15" s="238"/>
      <c r="VL15" s="238"/>
      <c r="VM15" s="238"/>
      <c r="VN15" s="238"/>
      <c r="VO15" s="238"/>
      <c r="VP15" s="238"/>
      <c r="VQ15" s="238"/>
      <c r="VR15" s="238"/>
      <c r="VS15" s="238"/>
      <c r="VT15" s="238"/>
      <c r="VU15" s="238"/>
      <c r="VV15" s="238"/>
      <c r="VW15" s="238"/>
      <c r="VX15" s="238"/>
      <c r="VY15" s="238"/>
      <c r="VZ15" s="238"/>
      <c r="WA15" s="238"/>
      <c r="WB15" s="238"/>
      <c r="WC15" s="238"/>
      <c r="WD15" s="238"/>
      <c r="WE15" s="238"/>
      <c r="WF15" s="238"/>
      <c r="WG15" s="238"/>
      <c r="WH15" s="238"/>
      <c r="WI15" s="238"/>
      <c r="WJ15" s="238"/>
      <c r="WK15" s="238"/>
      <c r="WL15" s="238"/>
      <c r="WM15" s="238"/>
      <c r="WN15" s="238"/>
      <c r="WO15" s="238"/>
      <c r="WP15" s="238"/>
      <c r="WQ15" s="238"/>
      <c r="WR15" s="238"/>
      <c r="WS15" s="238"/>
      <c r="WT15" s="238"/>
      <c r="WU15" s="238"/>
      <c r="WV15" s="238"/>
      <c r="WW15" s="238"/>
      <c r="WX15" s="238"/>
      <c r="WY15" s="238"/>
      <c r="WZ15" s="238"/>
      <c r="XA15" s="238"/>
      <c r="XB15" s="238"/>
      <c r="XC15" s="238"/>
      <c r="XD15" s="238"/>
      <c r="XE15" s="238"/>
      <c r="XF15" s="238"/>
      <c r="XG15" s="238"/>
      <c r="XH15" s="238"/>
      <c r="XI15" s="238"/>
      <c r="XJ15" s="238"/>
      <c r="XK15" s="238"/>
      <c r="XL15" s="238"/>
      <c r="XM15" s="238"/>
      <c r="XN15" s="238"/>
      <c r="XO15" s="238"/>
      <c r="XP15" s="238"/>
      <c r="XQ15" s="238"/>
      <c r="XR15" s="238"/>
      <c r="XS15" s="238"/>
      <c r="XT15" s="238"/>
      <c r="XU15" s="238"/>
      <c r="XV15" s="238"/>
      <c r="XW15" s="238"/>
      <c r="XX15" s="238"/>
      <c r="XY15" s="238"/>
      <c r="XZ15" s="238"/>
      <c r="YA15" s="238"/>
      <c r="YB15" s="238"/>
      <c r="YC15" s="238"/>
      <c r="YD15" s="238"/>
      <c r="YE15" s="238"/>
      <c r="YF15" s="238"/>
      <c r="YG15" s="238"/>
      <c r="YH15" s="238"/>
      <c r="YI15" s="238"/>
      <c r="YJ15" s="238"/>
      <c r="YK15" s="238"/>
      <c r="YL15" s="238"/>
      <c r="YM15" s="238"/>
      <c r="YN15" s="238"/>
      <c r="YO15" s="238"/>
      <c r="YP15" s="238"/>
      <c r="YQ15" s="238"/>
      <c r="YR15" s="238"/>
      <c r="YS15" s="238"/>
      <c r="YT15" s="238"/>
      <c r="YU15" s="238"/>
      <c r="YV15" s="238"/>
      <c r="YW15" s="238"/>
      <c r="YX15" s="238"/>
      <c r="YY15" s="238"/>
      <c r="YZ15" s="238"/>
      <c r="ZA15" s="238"/>
      <c r="ZB15" s="238"/>
      <c r="ZC15" s="238"/>
      <c r="ZD15" s="238"/>
      <c r="ZE15" s="238"/>
      <c r="ZF15" s="238"/>
      <c r="ZG15" s="238"/>
      <c r="ZH15" s="238"/>
      <c r="ZI15" s="238"/>
      <c r="ZJ15" s="238"/>
      <c r="ZK15" s="238"/>
      <c r="ZL15" s="238"/>
      <c r="ZM15" s="238"/>
      <c r="ZN15" s="238"/>
      <c r="ZO15" s="238"/>
      <c r="ZP15" s="238"/>
      <c r="ZQ15" s="238"/>
      <c r="ZR15" s="238"/>
      <c r="ZS15" s="238"/>
      <c r="ZT15" s="238"/>
      <c r="ZU15" s="238"/>
      <c r="ZV15" s="238"/>
      <c r="ZW15" s="238"/>
      <c r="ZX15" s="238"/>
      <c r="ZY15" s="238"/>
      <c r="ZZ15" s="238"/>
      <c r="AAA15" s="238"/>
      <c r="AAB15" s="238"/>
      <c r="AAC15" s="238"/>
      <c r="AAD15" s="238"/>
      <c r="AAE15" s="238"/>
      <c r="AAF15" s="238"/>
      <c r="AAG15" s="238"/>
      <c r="AAH15" s="238"/>
      <c r="AAI15" s="238"/>
      <c r="AAJ15" s="238"/>
      <c r="AAK15" s="238"/>
      <c r="AAL15" s="238"/>
      <c r="AAM15" s="238"/>
      <c r="AAN15" s="238"/>
      <c r="AAO15" s="238"/>
      <c r="AAP15" s="238"/>
      <c r="AAQ15" s="238"/>
      <c r="AAR15" s="238"/>
      <c r="AAS15" s="238"/>
      <c r="AAT15" s="238"/>
      <c r="AAU15" s="238"/>
      <c r="AAV15" s="238"/>
      <c r="AAW15" s="238"/>
      <c r="AAX15" s="238"/>
      <c r="AAY15" s="238"/>
      <c r="AAZ15" s="238"/>
      <c r="ABA15" s="238"/>
      <c r="ABB15" s="238"/>
      <c r="ABC15" s="238"/>
      <c r="ABD15" s="238"/>
      <c r="ABE15" s="238"/>
      <c r="ABF15" s="238"/>
      <c r="ABG15" s="238"/>
      <c r="ABH15" s="238"/>
      <c r="ABI15" s="238"/>
      <c r="ABJ15" s="238"/>
      <c r="ABK15" s="238"/>
      <c r="ABL15" s="238"/>
      <c r="ABM15" s="238"/>
      <c r="ABN15" s="238"/>
      <c r="ABO15" s="238"/>
      <c r="ABP15" s="238"/>
      <c r="ABQ15" s="238"/>
      <c r="ABR15" s="238"/>
      <c r="ABS15" s="238"/>
      <c r="ABT15" s="238"/>
      <c r="ABU15" s="238"/>
      <c r="ABV15" s="238"/>
      <c r="ABW15" s="238"/>
      <c r="ABX15" s="238"/>
      <c r="ABY15" s="238"/>
      <c r="ABZ15" s="238"/>
      <c r="ACA15" s="238"/>
      <c r="ACB15" s="238"/>
      <c r="ACC15" s="238"/>
      <c r="ACD15" s="238"/>
      <c r="ACE15" s="238"/>
      <c r="ACF15" s="238"/>
      <c r="ACG15" s="238"/>
      <c r="ACH15" s="238"/>
      <c r="ACI15" s="238"/>
      <c r="ACJ15" s="238"/>
      <c r="ACK15" s="238"/>
      <c r="ACL15" s="238"/>
      <c r="ACM15" s="238"/>
      <c r="ACN15" s="238"/>
      <c r="ACO15" s="238"/>
      <c r="ACP15" s="238"/>
      <c r="ACQ15" s="238"/>
      <c r="ACR15" s="238"/>
      <c r="ACS15" s="238"/>
      <c r="ACT15" s="238"/>
      <c r="ACU15" s="238"/>
      <c r="ACV15" s="238"/>
      <c r="ACW15" s="238"/>
      <c r="ACX15" s="238"/>
      <c r="ACY15" s="238"/>
      <c r="ACZ15" s="238"/>
      <c r="ADA15" s="238"/>
      <c r="ADB15" s="238"/>
      <c r="ADC15" s="238"/>
      <c r="ADD15" s="238"/>
      <c r="ADE15" s="238"/>
      <c r="ADF15" s="238"/>
      <c r="ADG15" s="238"/>
      <c r="ADH15" s="238"/>
      <c r="ADI15" s="238"/>
      <c r="ADJ15" s="238"/>
      <c r="ADK15" s="238"/>
      <c r="ADL15" s="238"/>
      <c r="ADM15" s="238"/>
      <c r="ADN15" s="238"/>
      <c r="ADO15" s="238"/>
      <c r="ADP15" s="238"/>
      <c r="ADQ15" s="238"/>
      <c r="ADR15" s="238"/>
      <c r="ADS15" s="238"/>
      <c r="ADT15" s="238"/>
      <c r="ADU15" s="238"/>
      <c r="ADV15" s="238"/>
      <c r="ADW15" s="238"/>
      <c r="ADX15" s="238"/>
      <c r="ADY15" s="238"/>
      <c r="ADZ15" s="238"/>
      <c r="AEA15" s="238"/>
      <c r="AEB15" s="238"/>
      <c r="AEC15" s="238"/>
      <c r="AED15" s="238"/>
      <c r="AEE15" s="238"/>
      <c r="AEF15" s="238"/>
      <c r="AEG15" s="238"/>
      <c r="AEH15" s="238"/>
      <c r="AEI15" s="238"/>
      <c r="AEJ15" s="238"/>
      <c r="AEK15" s="238"/>
      <c r="AEL15" s="238"/>
      <c r="AEM15" s="238"/>
      <c r="AEN15" s="238"/>
      <c r="AEO15" s="238"/>
      <c r="AEP15" s="238"/>
      <c r="AEQ15" s="238"/>
      <c r="AER15" s="238"/>
      <c r="AES15" s="238"/>
      <c r="AET15" s="238"/>
      <c r="AEU15" s="238"/>
      <c r="AEV15" s="238"/>
      <c r="AEW15" s="238"/>
      <c r="AEX15" s="238"/>
      <c r="AEY15" s="238"/>
      <c r="AEZ15" s="238"/>
      <c r="AFA15" s="238"/>
      <c r="AFB15" s="238"/>
      <c r="AFC15" s="238"/>
      <c r="AFD15" s="238"/>
      <c r="AFE15" s="238"/>
      <c r="AFF15" s="238"/>
      <c r="AFG15" s="238"/>
      <c r="AFH15" s="238"/>
      <c r="AFI15" s="238"/>
      <c r="AFJ15" s="238"/>
      <c r="AFK15" s="238"/>
      <c r="AFL15" s="238"/>
      <c r="AFM15" s="238"/>
      <c r="AFN15" s="238"/>
      <c r="AFO15" s="238"/>
      <c r="AFP15" s="238"/>
      <c r="AFQ15" s="238"/>
      <c r="AFR15" s="238"/>
      <c r="AFS15" s="238"/>
      <c r="AFT15" s="238"/>
      <c r="AFU15" s="238"/>
      <c r="AFV15" s="238"/>
      <c r="AFW15" s="238"/>
      <c r="AFX15" s="238"/>
      <c r="AFY15" s="238"/>
      <c r="AFZ15" s="238"/>
      <c r="AGA15" s="238"/>
      <c r="AGB15" s="238"/>
      <c r="AGC15" s="238"/>
      <c r="AGD15" s="238"/>
      <c r="AGE15" s="238"/>
      <c r="AGF15" s="238"/>
      <c r="AGG15" s="238"/>
      <c r="AGH15" s="238"/>
      <c r="AGI15" s="238"/>
      <c r="AGJ15" s="238"/>
      <c r="AGK15" s="238"/>
      <c r="AGL15" s="238"/>
      <c r="AGM15" s="238"/>
      <c r="AGN15" s="238"/>
      <c r="AGO15" s="238"/>
      <c r="AGP15" s="238"/>
      <c r="AGQ15" s="238"/>
      <c r="AGR15" s="238"/>
      <c r="AGS15" s="238"/>
      <c r="AGT15" s="238"/>
      <c r="AGU15" s="238"/>
      <c r="AGV15" s="238"/>
      <c r="AGW15" s="238"/>
      <c r="AGX15" s="238"/>
      <c r="AGY15" s="238"/>
      <c r="AGZ15" s="238"/>
      <c r="AHA15" s="238"/>
      <c r="AHB15" s="238"/>
      <c r="AHC15" s="238"/>
      <c r="AHD15" s="238"/>
      <c r="AHE15" s="238"/>
      <c r="AHF15" s="238"/>
      <c r="AHG15" s="238"/>
      <c r="AHH15" s="238"/>
      <c r="AHI15" s="238"/>
      <c r="AHJ15" s="238"/>
      <c r="AHK15" s="238"/>
      <c r="AHL15" s="238"/>
      <c r="AHM15" s="238"/>
      <c r="AHN15" s="238"/>
      <c r="AHO15" s="238"/>
      <c r="AHP15" s="238"/>
      <c r="AHQ15" s="238"/>
      <c r="AHR15" s="238"/>
      <c r="AHS15" s="238"/>
      <c r="AHT15" s="238"/>
      <c r="AHU15" s="238"/>
      <c r="AHV15" s="238"/>
      <c r="AHW15" s="238"/>
      <c r="AHX15" s="238"/>
      <c r="AHY15" s="238"/>
      <c r="AHZ15" s="238"/>
      <c r="AIA15" s="238"/>
      <c r="AIB15" s="238"/>
      <c r="AIC15" s="238"/>
      <c r="AID15" s="238"/>
      <c r="AIE15" s="238"/>
      <c r="AIF15" s="238"/>
      <c r="AIG15" s="238"/>
      <c r="AIH15" s="238"/>
      <c r="AII15" s="238"/>
      <c r="AIJ15" s="238"/>
      <c r="AIK15" s="238"/>
      <c r="AIL15" s="238"/>
      <c r="AIM15" s="238"/>
      <c r="AIN15" s="238"/>
      <c r="AIO15" s="238"/>
      <c r="AIP15" s="238"/>
      <c r="AIQ15" s="238"/>
      <c r="AIR15" s="238"/>
      <c r="AIS15" s="238"/>
      <c r="AIT15" s="238"/>
      <c r="AIU15" s="238"/>
      <c r="AIV15" s="238"/>
      <c r="AIW15" s="238"/>
      <c r="AIX15" s="238"/>
      <c r="AIY15" s="238"/>
      <c r="AIZ15" s="238"/>
      <c r="AJA15" s="238"/>
      <c r="AJB15" s="238"/>
      <c r="AJC15" s="238"/>
      <c r="AJD15" s="238"/>
      <c r="AJE15" s="238"/>
      <c r="AJF15" s="238"/>
      <c r="AJG15" s="238"/>
      <c r="AJH15" s="238"/>
      <c r="AJI15" s="238"/>
      <c r="AJJ15" s="238"/>
      <c r="AJK15" s="238"/>
      <c r="AJL15" s="238"/>
      <c r="AJM15" s="238"/>
      <c r="AJN15" s="238"/>
      <c r="AJO15" s="238"/>
      <c r="AJP15" s="238"/>
      <c r="AJQ15" s="238"/>
      <c r="AJR15" s="238"/>
      <c r="AJS15" s="238"/>
      <c r="AJT15" s="238"/>
      <c r="AJU15" s="238"/>
      <c r="AJV15" s="238"/>
      <c r="AJW15" s="238"/>
      <c r="AJX15" s="238"/>
      <c r="AJY15" s="238"/>
      <c r="AJZ15" s="238"/>
      <c r="AKA15" s="238"/>
      <c r="AKB15" s="238"/>
      <c r="AKC15" s="238"/>
      <c r="AKD15" s="238"/>
      <c r="AKE15" s="238"/>
      <c r="AKF15" s="238"/>
      <c r="AKG15" s="238"/>
      <c r="AKH15" s="238"/>
      <c r="AKI15" s="238"/>
      <c r="AKJ15" s="238"/>
      <c r="AKK15" s="238"/>
      <c r="AKL15" s="238"/>
      <c r="AKM15" s="238"/>
      <c r="AKN15" s="238"/>
      <c r="AKO15" s="238"/>
      <c r="AKP15" s="238"/>
      <c r="AKQ15" s="238"/>
      <c r="AKR15" s="238"/>
      <c r="AKS15" s="238"/>
      <c r="AKT15" s="238"/>
      <c r="AKU15" s="238"/>
      <c r="AKV15" s="238"/>
      <c r="AKW15" s="238"/>
      <c r="AKX15" s="238"/>
      <c r="AKY15" s="238"/>
      <c r="AKZ15" s="238"/>
      <c r="ALA15" s="238"/>
      <c r="ALB15" s="238"/>
      <c r="ALC15" s="238"/>
      <c r="ALD15" s="238"/>
      <c r="ALE15" s="238"/>
      <c r="ALF15" s="238"/>
      <c r="ALG15" s="238"/>
      <c r="ALH15" s="238"/>
      <c r="ALI15" s="238"/>
      <c r="ALJ15" s="238"/>
      <c r="ALK15" s="238"/>
      <c r="ALL15" s="238"/>
      <c r="ALM15" s="238"/>
      <c r="ALN15" s="238"/>
      <c r="ALO15" s="238"/>
      <c r="ALP15" s="238"/>
      <c r="ALQ15" s="238"/>
      <c r="ALR15" s="238"/>
      <c r="ALS15" s="238"/>
      <c r="ALT15" s="238"/>
      <c r="ALU15" s="238"/>
      <c r="ALV15" s="238"/>
      <c r="ALW15" s="238"/>
      <c r="ALX15" s="238"/>
      <c r="ALY15" s="238"/>
      <c r="ALZ15" s="238"/>
      <c r="AMA15" s="238"/>
      <c r="AMB15" s="238"/>
      <c r="AMC15" s="238"/>
      <c r="AMD15" s="238"/>
      <c r="AME15" s="238"/>
      <c r="AMF15" s="238"/>
      <c r="AMG15" s="238"/>
      <c r="AMH15" s="238"/>
      <c r="AMI15" s="238"/>
      <c r="AMJ15" s="238"/>
      <c r="AMK15" s="238"/>
      <c r="AML15" s="238"/>
      <c r="AMM15" s="238"/>
      <c r="AMN15" s="238"/>
      <c r="AMO15" s="238"/>
      <c r="AMP15" s="238"/>
      <c r="AMQ15" s="238"/>
      <c r="AMR15" s="238"/>
      <c r="AMS15" s="238"/>
      <c r="AMT15" s="238"/>
      <c r="AMU15" s="238"/>
      <c r="AMV15" s="238"/>
      <c r="AMW15" s="238"/>
      <c r="AMX15" s="238"/>
      <c r="AMY15" s="238"/>
      <c r="AMZ15" s="238"/>
      <c r="ANA15" s="238"/>
      <c r="ANB15" s="238"/>
      <c r="ANC15" s="238"/>
      <c r="AND15" s="238"/>
      <c r="ANE15" s="238"/>
      <c r="ANF15" s="238"/>
      <c r="ANG15" s="238"/>
      <c r="ANH15" s="238"/>
      <c r="ANI15" s="238"/>
      <c r="ANJ15" s="238"/>
      <c r="ANK15" s="238"/>
      <c r="ANL15" s="238"/>
      <c r="ANM15" s="238"/>
      <c r="ANN15" s="238"/>
      <c r="ANO15" s="238"/>
      <c r="ANP15" s="238"/>
      <c r="ANQ15" s="238"/>
      <c r="ANR15" s="238"/>
      <c r="ANS15" s="238"/>
      <c r="ANT15" s="238"/>
      <c r="ANU15" s="238"/>
      <c r="ANV15" s="238"/>
      <c r="ANW15" s="238"/>
      <c r="ANX15" s="238"/>
      <c r="ANY15" s="238"/>
      <c r="ANZ15" s="238"/>
      <c r="AOA15" s="238"/>
      <c r="AOB15" s="238"/>
      <c r="AOC15" s="238"/>
      <c r="AOD15" s="238"/>
      <c r="AOE15" s="238"/>
      <c r="AOF15" s="238"/>
      <c r="AOG15" s="238"/>
      <c r="AOH15" s="238"/>
      <c r="AOI15" s="238"/>
      <c r="AOJ15" s="238"/>
      <c r="AOK15" s="238"/>
      <c r="AOL15" s="238"/>
      <c r="AOM15" s="238"/>
      <c r="AON15" s="238"/>
      <c r="AOO15" s="238"/>
      <c r="AOP15" s="238"/>
      <c r="AOQ15" s="238"/>
      <c r="AOR15" s="238"/>
      <c r="AOS15" s="238"/>
      <c r="AOT15" s="238"/>
      <c r="AOU15" s="238"/>
      <c r="AOV15" s="238"/>
      <c r="AOW15" s="238"/>
      <c r="AOX15" s="238"/>
      <c r="AOY15" s="238"/>
      <c r="AOZ15" s="238"/>
      <c r="APA15" s="238"/>
      <c r="APB15" s="238"/>
      <c r="APC15" s="238"/>
      <c r="APD15" s="238"/>
      <c r="APE15" s="238"/>
      <c r="APF15" s="238"/>
      <c r="APG15" s="238"/>
      <c r="APH15" s="238"/>
      <c r="API15" s="238"/>
      <c r="APJ15" s="238"/>
      <c r="APK15" s="238"/>
      <c r="APL15" s="238"/>
      <c r="APM15" s="238"/>
      <c r="APN15" s="238"/>
      <c r="APO15" s="238"/>
      <c r="APP15" s="238"/>
      <c r="APQ15" s="238"/>
      <c r="APR15" s="238"/>
      <c r="APS15" s="238"/>
      <c r="APT15" s="238"/>
      <c r="APU15" s="238"/>
      <c r="APV15" s="238"/>
      <c r="APW15" s="238"/>
      <c r="APX15" s="238"/>
      <c r="APY15" s="238"/>
      <c r="APZ15" s="238"/>
      <c r="AQA15" s="238"/>
      <c r="AQB15" s="238"/>
      <c r="AQC15" s="238"/>
      <c r="AQD15" s="238"/>
      <c r="AQE15" s="238"/>
      <c r="AQF15" s="238"/>
      <c r="AQG15" s="238"/>
      <c r="AQH15" s="238"/>
      <c r="AQI15" s="238"/>
      <c r="AQJ15" s="238"/>
      <c r="AQK15" s="238"/>
      <c r="AQL15" s="238"/>
      <c r="AQM15" s="238"/>
      <c r="AQN15" s="238"/>
      <c r="AQO15" s="238"/>
      <c r="AQP15" s="238"/>
      <c r="AQQ15" s="238"/>
      <c r="AQR15" s="238"/>
      <c r="AQS15" s="238"/>
      <c r="AQT15" s="238"/>
      <c r="AQU15" s="238"/>
      <c r="AQV15" s="238"/>
      <c r="AQW15" s="238"/>
      <c r="AQX15" s="238"/>
      <c r="AQY15" s="238"/>
      <c r="AQZ15" s="238"/>
      <c r="ARA15" s="238"/>
      <c r="ARB15" s="238"/>
      <c r="ARC15" s="238"/>
      <c r="ARD15" s="238"/>
      <c r="ARE15" s="238"/>
      <c r="ARF15" s="238"/>
      <c r="ARG15" s="238"/>
      <c r="ARH15" s="238"/>
      <c r="ARI15" s="238"/>
      <c r="ARJ15" s="238"/>
      <c r="ARK15" s="238"/>
      <c r="ARL15" s="238"/>
      <c r="ARM15" s="238"/>
      <c r="ARN15" s="238"/>
      <c r="ARO15" s="238"/>
      <c r="ARP15" s="238"/>
      <c r="ARQ15" s="238"/>
      <c r="ARR15" s="238"/>
      <c r="ARS15" s="238"/>
      <c r="ART15" s="238"/>
      <c r="ARU15" s="238"/>
      <c r="ARV15" s="238"/>
      <c r="ARW15" s="238"/>
      <c r="ARX15" s="238"/>
      <c r="ARY15" s="238"/>
      <c r="ARZ15" s="238"/>
      <c r="ASA15" s="238"/>
      <c r="ASB15" s="238"/>
      <c r="ASC15" s="238"/>
      <c r="ASD15" s="238"/>
      <c r="ASE15" s="238"/>
      <c r="ASF15" s="238"/>
      <c r="ASG15" s="238"/>
      <c r="ASH15" s="238"/>
      <c r="ASI15" s="238"/>
      <c r="ASJ15" s="238"/>
      <c r="ASK15" s="238"/>
      <c r="ASL15" s="238"/>
      <c r="ASM15" s="238"/>
      <c r="ASN15" s="238"/>
      <c r="ASO15" s="238"/>
      <c r="ASP15" s="238"/>
      <c r="ASQ15" s="238"/>
      <c r="ASR15" s="238"/>
      <c r="ASS15" s="238"/>
      <c r="AST15" s="238"/>
      <c r="ASU15" s="238"/>
      <c r="ASV15" s="238"/>
      <c r="ASW15" s="238"/>
      <c r="ASX15" s="238"/>
      <c r="ASY15" s="238"/>
      <c r="ASZ15" s="238"/>
      <c r="ATA15" s="238"/>
      <c r="ATB15" s="238"/>
      <c r="ATC15" s="238"/>
      <c r="ATD15" s="238"/>
      <c r="ATE15" s="238"/>
      <c r="ATF15" s="238"/>
      <c r="ATG15" s="238"/>
      <c r="ATH15" s="238"/>
      <c r="ATI15" s="238"/>
      <c r="ATJ15" s="238"/>
      <c r="ATK15" s="238"/>
      <c r="ATL15" s="238"/>
      <c r="ATM15" s="238"/>
      <c r="ATN15" s="238"/>
      <c r="ATO15" s="238"/>
      <c r="ATP15" s="238"/>
      <c r="ATQ15" s="238"/>
      <c r="ATR15" s="238"/>
      <c r="ATS15" s="238"/>
      <c r="ATT15" s="238"/>
      <c r="ATU15" s="238"/>
      <c r="ATV15" s="238"/>
      <c r="ATW15" s="238"/>
      <c r="ATX15" s="238"/>
      <c r="ATY15" s="238"/>
      <c r="ATZ15" s="238"/>
      <c r="AUA15" s="238"/>
      <c r="AUB15" s="238"/>
      <c r="AUC15" s="238"/>
      <c r="AUD15" s="238"/>
      <c r="AUE15" s="238"/>
      <c r="AUF15" s="238"/>
      <c r="AUG15" s="238"/>
      <c r="AUH15" s="238"/>
      <c r="AUI15" s="238"/>
      <c r="AUJ15" s="238"/>
      <c r="AUK15" s="238"/>
      <c r="AUL15" s="238"/>
      <c r="AUM15" s="238"/>
      <c r="AUN15" s="238"/>
      <c r="AUO15" s="238"/>
      <c r="AUP15" s="238"/>
      <c r="AUQ15" s="238"/>
      <c r="AUR15" s="238"/>
      <c r="AUS15" s="238"/>
      <c r="AUT15" s="238"/>
      <c r="AUU15" s="238"/>
      <c r="AUV15" s="238"/>
      <c r="AUW15" s="238"/>
      <c r="AUX15" s="238"/>
      <c r="AUY15" s="238"/>
      <c r="AUZ15" s="238"/>
      <c r="AVA15" s="238"/>
      <c r="AVB15" s="238"/>
      <c r="AVC15" s="238"/>
      <c r="AVD15" s="238"/>
      <c r="AVE15" s="238"/>
      <c r="AVF15" s="238"/>
      <c r="AVG15" s="238"/>
      <c r="AVH15" s="238"/>
      <c r="AVI15" s="238"/>
      <c r="AVJ15" s="238"/>
      <c r="AVK15" s="238"/>
      <c r="AVL15" s="238"/>
      <c r="AVM15" s="238"/>
      <c r="AVN15" s="238"/>
      <c r="AVO15" s="238"/>
      <c r="AVP15" s="238"/>
      <c r="AVQ15" s="238"/>
      <c r="AVR15" s="238"/>
      <c r="AVS15" s="238"/>
      <c r="AVT15" s="238"/>
      <c r="AVU15" s="238"/>
      <c r="AVV15" s="238"/>
      <c r="AVW15" s="238"/>
      <c r="AVX15" s="238"/>
      <c r="AVY15" s="238"/>
      <c r="AVZ15" s="238"/>
      <c r="AWA15" s="238"/>
      <c r="AWB15" s="238"/>
      <c r="AWC15" s="238"/>
      <c r="AWD15" s="238"/>
      <c r="AWE15" s="238"/>
      <c r="AWF15" s="238"/>
      <c r="AWG15" s="238"/>
      <c r="AWH15" s="238"/>
      <c r="AWI15" s="238"/>
      <c r="AWJ15" s="238"/>
      <c r="AWK15" s="238"/>
      <c r="AWL15" s="238"/>
      <c r="AWM15" s="238"/>
      <c r="AWN15" s="238"/>
      <c r="AWO15" s="238"/>
      <c r="AWP15" s="238"/>
      <c r="AWQ15" s="238"/>
      <c r="AWR15" s="238"/>
      <c r="AWS15" s="238"/>
      <c r="AWT15" s="238"/>
      <c r="AWU15" s="238"/>
      <c r="AWV15" s="238"/>
      <c r="AWW15" s="238"/>
      <c r="AWX15" s="238"/>
      <c r="AWY15" s="238"/>
      <c r="AWZ15" s="238"/>
      <c r="AXA15" s="238"/>
      <c r="AXB15" s="238"/>
      <c r="AXC15" s="238"/>
      <c r="AXD15" s="238"/>
      <c r="AXE15" s="238"/>
      <c r="AXF15" s="238"/>
      <c r="AXG15" s="238"/>
      <c r="AXH15" s="238"/>
      <c r="AXI15" s="238"/>
      <c r="AXJ15" s="238"/>
      <c r="AXK15" s="238"/>
      <c r="AXL15" s="238"/>
      <c r="AXM15" s="238"/>
      <c r="AXN15" s="238"/>
      <c r="AXO15" s="238"/>
      <c r="AXP15" s="238"/>
      <c r="AXQ15" s="238"/>
      <c r="AXR15" s="238"/>
      <c r="AXS15" s="238"/>
      <c r="AXT15" s="238"/>
      <c r="AXU15" s="238"/>
      <c r="AXV15" s="238"/>
      <c r="AXW15" s="238"/>
      <c r="AXX15" s="238"/>
      <c r="AXY15" s="238"/>
      <c r="AXZ15" s="238"/>
      <c r="AYA15" s="238"/>
      <c r="AYB15" s="238"/>
      <c r="AYC15" s="238"/>
      <c r="AYD15" s="238"/>
      <c r="AYE15" s="238"/>
      <c r="AYF15" s="238"/>
      <c r="AYG15" s="238"/>
      <c r="AYH15" s="238"/>
      <c r="AYI15" s="238"/>
      <c r="AYJ15" s="238"/>
      <c r="AYK15" s="238"/>
      <c r="AYL15" s="238"/>
      <c r="AYM15" s="238"/>
      <c r="AYN15" s="238"/>
      <c r="AYO15" s="238"/>
      <c r="AYP15" s="238"/>
      <c r="AYQ15" s="238"/>
      <c r="AYR15" s="238"/>
      <c r="AYS15" s="238"/>
      <c r="AYT15" s="238"/>
      <c r="AYU15" s="238"/>
      <c r="AYV15" s="238"/>
      <c r="AYW15" s="238"/>
      <c r="AYX15" s="238"/>
      <c r="AYY15" s="238"/>
      <c r="AYZ15" s="238"/>
      <c r="AZA15" s="238"/>
      <c r="AZB15" s="238"/>
      <c r="AZC15" s="238"/>
      <c r="AZD15" s="238"/>
      <c r="AZE15" s="238"/>
      <c r="AZF15" s="238"/>
      <c r="AZG15" s="238"/>
      <c r="AZH15" s="238"/>
      <c r="AZI15" s="238"/>
      <c r="AZJ15" s="238"/>
      <c r="AZK15" s="238"/>
      <c r="AZL15" s="238"/>
      <c r="AZM15" s="238"/>
      <c r="AZN15" s="238"/>
      <c r="AZO15" s="238"/>
      <c r="AZP15" s="238"/>
      <c r="AZQ15" s="238"/>
      <c r="AZR15" s="238"/>
      <c r="AZS15" s="238"/>
      <c r="AZT15" s="238"/>
      <c r="AZU15" s="238"/>
      <c r="AZV15" s="238"/>
      <c r="AZW15" s="238"/>
      <c r="AZX15" s="238"/>
      <c r="AZY15" s="238"/>
      <c r="AZZ15" s="238"/>
      <c r="BAA15" s="238"/>
      <c r="BAB15" s="238"/>
      <c r="BAC15" s="238"/>
      <c r="BAD15" s="238"/>
      <c r="BAE15" s="238"/>
      <c r="BAF15" s="238"/>
      <c r="BAG15" s="238"/>
      <c r="BAH15" s="238"/>
      <c r="BAI15" s="238"/>
      <c r="BAJ15" s="238"/>
      <c r="BAK15" s="238"/>
      <c r="BAL15" s="238"/>
      <c r="BAM15" s="238"/>
      <c r="BAN15" s="238"/>
      <c r="BAO15" s="238"/>
      <c r="BAP15" s="238"/>
      <c r="BAQ15" s="238"/>
      <c r="BAR15" s="238"/>
      <c r="BAS15" s="238"/>
      <c r="BAT15" s="238"/>
      <c r="BAU15" s="238"/>
      <c r="BAV15" s="238"/>
      <c r="BAW15" s="238"/>
      <c r="BAX15" s="238"/>
      <c r="BAY15" s="238"/>
      <c r="BAZ15" s="238"/>
      <c r="BBA15" s="238"/>
      <c r="BBB15" s="238"/>
      <c r="BBC15" s="238"/>
      <c r="BBD15" s="238"/>
      <c r="BBE15" s="238"/>
      <c r="BBF15" s="238"/>
      <c r="BBG15" s="238"/>
      <c r="BBH15" s="238"/>
      <c r="BBI15" s="238"/>
      <c r="BBJ15" s="238"/>
      <c r="BBK15" s="238"/>
      <c r="BBL15" s="238"/>
      <c r="BBM15" s="238"/>
      <c r="BBN15" s="238"/>
      <c r="BBO15" s="238"/>
      <c r="BBP15" s="238"/>
      <c r="BBQ15" s="238"/>
      <c r="BBR15" s="238"/>
      <c r="BBS15" s="238"/>
      <c r="BBT15" s="238"/>
      <c r="BBU15" s="238"/>
      <c r="BBV15" s="238"/>
      <c r="BBW15" s="238"/>
      <c r="BBX15" s="238"/>
      <c r="BBY15" s="238"/>
      <c r="BBZ15" s="238"/>
      <c r="BCA15" s="238"/>
      <c r="BCB15" s="238"/>
      <c r="BCC15" s="238"/>
      <c r="BCD15" s="238"/>
      <c r="BCE15" s="238"/>
      <c r="BCF15" s="238"/>
      <c r="BCG15" s="238"/>
      <c r="BCH15" s="238"/>
      <c r="BCI15" s="238"/>
      <c r="BCJ15" s="238"/>
      <c r="BCK15" s="238"/>
      <c r="BCL15" s="238"/>
      <c r="BCM15" s="238"/>
      <c r="BCN15" s="238"/>
      <c r="BCO15" s="238"/>
      <c r="BCP15" s="238"/>
      <c r="BCQ15" s="238"/>
      <c r="BCR15" s="238"/>
      <c r="BCS15" s="238"/>
      <c r="BCT15" s="238"/>
      <c r="BCU15" s="238"/>
      <c r="BCV15" s="238"/>
      <c r="BCW15" s="238"/>
      <c r="BCX15" s="238"/>
      <c r="BCY15" s="238"/>
      <c r="BCZ15" s="238"/>
      <c r="BDA15" s="238"/>
      <c r="BDB15" s="238"/>
      <c r="BDC15" s="238"/>
      <c r="BDD15" s="238"/>
      <c r="BDE15" s="238"/>
      <c r="BDF15" s="238"/>
      <c r="BDG15" s="238"/>
      <c r="BDH15" s="238"/>
      <c r="BDI15" s="238"/>
      <c r="BDJ15" s="238"/>
      <c r="BDK15" s="238"/>
      <c r="BDL15" s="238"/>
      <c r="BDM15" s="238"/>
      <c r="BDN15" s="238"/>
      <c r="BDO15" s="238"/>
      <c r="BDP15" s="238"/>
      <c r="BDQ15" s="238"/>
      <c r="BDR15" s="238"/>
      <c r="BDS15" s="238"/>
      <c r="BDT15" s="238"/>
      <c r="BDU15" s="238"/>
      <c r="BDV15" s="238"/>
      <c r="BDW15" s="238"/>
      <c r="BDX15" s="238"/>
      <c r="BDY15" s="238"/>
      <c r="BDZ15" s="238"/>
      <c r="BEA15" s="238"/>
      <c r="BEB15" s="238"/>
      <c r="BEC15" s="238"/>
      <c r="BED15" s="238"/>
      <c r="BEE15" s="238"/>
      <c r="BEF15" s="238"/>
      <c r="BEG15" s="238"/>
      <c r="BEH15" s="238"/>
      <c r="BEI15" s="238"/>
      <c r="BEJ15" s="238"/>
      <c r="BEK15" s="238"/>
      <c r="BEL15" s="238"/>
      <c r="BEM15" s="238"/>
      <c r="BEN15" s="238"/>
      <c r="BEO15" s="238"/>
      <c r="BEP15" s="238"/>
      <c r="BEQ15" s="238"/>
      <c r="BER15" s="238"/>
      <c r="BES15" s="238"/>
      <c r="BET15" s="238"/>
      <c r="BEU15" s="238"/>
      <c r="BEV15" s="238"/>
      <c r="BEW15" s="238"/>
      <c r="BEX15" s="238"/>
      <c r="BEY15" s="238"/>
      <c r="BEZ15" s="238"/>
      <c r="BFA15" s="238"/>
      <c r="BFB15" s="238"/>
      <c r="BFC15" s="238"/>
      <c r="BFD15" s="238"/>
      <c r="BFE15" s="238"/>
      <c r="BFF15" s="238"/>
      <c r="BFG15" s="238"/>
      <c r="BFH15" s="238"/>
      <c r="BFI15" s="238"/>
      <c r="BFJ15" s="238"/>
      <c r="BFK15" s="238"/>
      <c r="BFL15" s="238"/>
      <c r="BFM15" s="238"/>
      <c r="BFN15" s="238"/>
      <c r="BFO15" s="238"/>
      <c r="BFP15" s="238"/>
      <c r="BFQ15" s="238"/>
      <c r="BFR15" s="238"/>
      <c r="BFS15" s="238"/>
      <c r="BFT15" s="238"/>
      <c r="BFU15" s="238"/>
      <c r="BFV15" s="238"/>
      <c r="BFW15" s="238"/>
      <c r="BFX15" s="238"/>
      <c r="BFY15" s="238"/>
      <c r="BFZ15" s="238"/>
      <c r="BGA15" s="238"/>
      <c r="BGB15" s="238"/>
      <c r="BGC15" s="238"/>
      <c r="BGD15" s="238"/>
      <c r="BGE15" s="238"/>
      <c r="BGF15" s="238"/>
      <c r="BGG15" s="238"/>
      <c r="BGH15" s="238"/>
      <c r="BGI15" s="238"/>
      <c r="BGJ15" s="238"/>
      <c r="BGK15" s="238"/>
      <c r="BGL15" s="238"/>
      <c r="BGM15" s="238"/>
      <c r="BGN15" s="238"/>
      <c r="BGO15" s="238"/>
      <c r="BGP15" s="238"/>
      <c r="BGQ15" s="238"/>
      <c r="BGR15" s="238"/>
      <c r="BGS15" s="238"/>
      <c r="BGT15" s="238"/>
      <c r="BGU15" s="238"/>
      <c r="BGV15" s="238"/>
      <c r="BGW15" s="238"/>
      <c r="BGX15" s="238"/>
      <c r="BGY15" s="238"/>
      <c r="BGZ15" s="238"/>
      <c r="BHA15" s="238"/>
      <c r="BHB15" s="238"/>
      <c r="BHC15" s="238"/>
      <c r="BHD15" s="238"/>
      <c r="BHE15" s="238"/>
      <c r="BHF15" s="238"/>
      <c r="BHG15" s="238"/>
      <c r="BHH15" s="238"/>
      <c r="BHI15" s="238"/>
      <c r="BHJ15" s="238"/>
      <c r="BHK15" s="238"/>
      <c r="BHL15" s="238"/>
      <c r="BHM15" s="238"/>
      <c r="BHN15" s="238"/>
      <c r="BHO15" s="238"/>
      <c r="BHP15" s="238"/>
      <c r="BHQ15" s="238"/>
      <c r="BHR15" s="238"/>
      <c r="BHS15" s="238"/>
      <c r="BHT15" s="238"/>
      <c r="BHU15" s="238"/>
      <c r="BHV15" s="238"/>
      <c r="BHW15" s="238"/>
      <c r="BHX15" s="238"/>
      <c r="BHY15" s="238"/>
      <c r="BHZ15" s="238"/>
      <c r="BIA15" s="238"/>
      <c r="BIB15" s="238"/>
      <c r="BIC15" s="238"/>
      <c r="BID15" s="238"/>
      <c r="BIE15" s="238"/>
      <c r="BIF15" s="238"/>
      <c r="BIG15" s="238"/>
      <c r="BIH15" s="238"/>
      <c r="BII15" s="238"/>
      <c r="BIJ15" s="238"/>
      <c r="BIK15" s="238"/>
      <c r="BIL15" s="238"/>
      <c r="BIM15" s="238"/>
      <c r="BIN15" s="238"/>
      <c r="BIO15" s="238"/>
      <c r="BIP15" s="238"/>
      <c r="BIQ15" s="238"/>
      <c r="BIR15" s="238"/>
      <c r="BIS15" s="238"/>
      <c r="BIT15" s="238"/>
      <c r="BIU15" s="238"/>
      <c r="BIV15" s="238"/>
      <c r="BIW15" s="238"/>
      <c r="BIX15" s="238"/>
      <c r="BIY15" s="238"/>
      <c r="BIZ15" s="238"/>
      <c r="BJA15" s="238"/>
      <c r="BJB15" s="238"/>
      <c r="BJC15" s="238"/>
      <c r="BJD15" s="238"/>
      <c r="BJE15" s="238"/>
      <c r="BJF15" s="238"/>
      <c r="BJG15" s="238"/>
      <c r="BJH15" s="238"/>
      <c r="BJI15" s="238"/>
      <c r="BJJ15" s="238"/>
      <c r="BJK15" s="238"/>
      <c r="BJL15" s="238"/>
      <c r="BJM15" s="238"/>
      <c r="BJN15" s="238"/>
      <c r="BJO15" s="238"/>
      <c r="BJP15" s="238"/>
      <c r="BJQ15" s="238"/>
      <c r="BJR15" s="238"/>
      <c r="BJS15" s="238"/>
      <c r="BJT15" s="238"/>
      <c r="BJU15" s="238"/>
      <c r="BJV15" s="238"/>
      <c r="BJW15" s="238"/>
      <c r="BJX15" s="238"/>
      <c r="BJY15" s="238"/>
      <c r="BJZ15" s="238"/>
      <c r="BKA15" s="238"/>
      <c r="BKB15" s="238"/>
      <c r="BKC15" s="238"/>
      <c r="BKD15" s="238"/>
      <c r="BKE15" s="238"/>
      <c r="BKF15" s="238"/>
      <c r="BKG15" s="238"/>
      <c r="BKH15" s="238"/>
      <c r="BKI15" s="238"/>
      <c r="BKJ15" s="238"/>
      <c r="BKK15" s="238"/>
      <c r="BKL15" s="238"/>
      <c r="BKM15" s="238"/>
      <c r="BKN15" s="238"/>
      <c r="BKO15" s="238"/>
      <c r="BKP15" s="238"/>
      <c r="BKQ15" s="238"/>
      <c r="BKR15" s="238"/>
      <c r="BKS15" s="238"/>
      <c r="BKT15" s="238"/>
      <c r="BKU15" s="238"/>
      <c r="BKV15" s="238"/>
      <c r="BKW15" s="238"/>
      <c r="BKX15" s="238"/>
      <c r="BKY15" s="238"/>
      <c r="BKZ15" s="238"/>
      <c r="BLA15" s="238"/>
      <c r="BLB15" s="238"/>
      <c r="BLC15" s="238"/>
      <c r="BLD15" s="238"/>
      <c r="BLE15" s="238"/>
      <c r="BLF15" s="238"/>
      <c r="BLG15" s="238"/>
      <c r="BLH15" s="238"/>
      <c r="BLI15" s="238"/>
      <c r="BLJ15" s="238"/>
      <c r="BLK15" s="238"/>
      <c r="BLL15" s="238"/>
      <c r="BLM15" s="238"/>
      <c r="BLN15" s="238"/>
      <c r="BLO15" s="238"/>
      <c r="BLP15" s="238"/>
      <c r="BLQ15" s="238"/>
      <c r="BLR15" s="238"/>
      <c r="BLS15" s="238"/>
      <c r="BLT15" s="238"/>
      <c r="BLU15" s="238"/>
      <c r="BLV15" s="238"/>
      <c r="BLW15" s="238"/>
      <c r="BLX15" s="238"/>
      <c r="BLY15" s="238"/>
      <c r="BLZ15" s="238"/>
      <c r="BMA15" s="238"/>
      <c r="BMB15" s="238"/>
      <c r="BMC15" s="238"/>
      <c r="BMD15" s="238"/>
      <c r="BME15" s="238"/>
      <c r="BMF15" s="238"/>
      <c r="BMG15" s="238"/>
      <c r="BMH15" s="238"/>
      <c r="BMI15" s="238"/>
      <c r="BMJ15" s="238"/>
      <c r="BMK15" s="238"/>
      <c r="BML15" s="238"/>
      <c r="BMM15" s="238"/>
      <c r="BMN15" s="238"/>
      <c r="BMO15" s="238"/>
      <c r="BMP15" s="238"/>
      <c r="BMQ15" s="238"/>
      <c r="BMR15" s="238"/>
      <c r="BMS15" s="238"/>
      <c r="BMT15" s="238"/>
      <c r="BMU15" s="238"/>
      <c r="BMV15" s="238"/>
      <c r="BMW15" s="238"/>
      <c r="BMX15" s="238"/>
      <c r="BMY15" s="238"/>
      <c r="BMZ15" s="238"/>
      <c r="BNA15" s="238"/>
      <c r="BNB15" s="238"/>
      <c r="BNC15" s="238"/>
      <c r="BND15" s="238"/>
      <c r="BNE15" s="238"/>
      <c r="BNF15" s="238"/>
      <c r="BNG15" s="238"/>
      <c r="BNH15" s="238"/>
      <c r="BNI15" s="238"/>
      <c r="BNJ15" s="238"/>
      <c r="BNK15" s="238"/>
      <c r="BNL15" s="238"/>
      <c r="BNM15" s="238"/>
      <c r="BNN15" s="238"/>
      <c r="BNO15" s="238"/>
      <c r="BNP15" s="238"/>
      <c r="BNQ15" s="238"/>
      <c r="BNR15" s="238"/>
      <c r="BNS15" s="238"/>
      <c r="BNT15" s="238"/>
      <c r="BNU15" s="238"/>
      <c r="BNV15" s="238"/>
      <c r="BNW15" s="238"/>
      <c r="BNX15" s="238"/>
      <c r="BNY15" s="238"/>
      <c r="BNZ15" s="238"/>
      <c r="BOA15" s="238"/>
      <c r="BOB15" s="238"/>
      <c r="BOC15" s="238"/>
      <c r="BOD15" s="238"/>
      <c r="BOE15" s="238"/>
      <c r="BOF15" s="238"/>
      <c r="BOG15" s="238"/>
      <c r="BOH15" s="238"/>
      <c r="BOI15" s="238"/>
      <c r="BOJ15" s="238"/>
      <c r="BOK15" s="238"/>
      <c r="BOL15" s="238"/>
      <c r="BOM15" s="238"/>
      <c r="BON15" s="238"/>
      <c r="BOO15" s="238"/>
      <c r="BOP15" s="238"/>
      <c r="BOQ15" s="238"/>
      <c r="BOR15" s="238"/>
      <c r="BOS15" s="238"/>
      <c r="BOT15" s="238"/>
      <c r="BOU15" s="238"/>
      <c r="BOV15" s="238"/>
      <c r="BOW15" s="238"/>
      <c r="BOX15" s="238"/>
      <c r="BOY15" s="238"/>
      <c r="BOZ15" s="238"/>
      <c r="BPA15" s="238"/>
      <c r="BPB15" s="238"/>
      <c r="BPC15" s="238"/>
      <c r="BPD15" s="238"/>
      <c r="BPE15" s="238"/>
      <c r="BPF15" s="238"/>
      <c r="BPG15" s="238"/>
      <c r="BPH15" s="238"/>
      <c r="BPI15" s="238"/>
      <c r="BPJ15" s="238"/>
      <c r="BPK15" s="238"/>
      <c r="BPL15" s="238"/>
      <c r="BPM15" s="238"/>
      <c r="BPN15" s="238"/>
      <c r="BPO15" s="238"/>
      <c r="BPP15" s="238"/>
      <c r="BPQ15" s="238"/>
      <c r="BPR15" s="238"/>
      <c r="BPS15" s="238"/>
      <c r="BPT15" s="238"/>
      <c r="BPU15" s="238"/>
      <c r="BPV15" s="238"/>
      <c r="BPW15" s="238"/>
      <c r="BPX15" s="238"/>
      <c r="BPY15" s="238"/>
      <c r="BPZ15" s="238"/>
      <c r="BQA15" s="238"/>
      <c r="BQB15" s="238"/>
      <c r="BQC15" s="238"/>
      <c r="BQD15" s="238"/>
      <c r="BQE15" s="238"/>
      <c r="BQF15" s="238"/>
      <c r="BQG15" s="238"/>
      <c r="BQH15" s="238"/>
      <c r="BQI15" s="238"/>
      <c r="BQJ15" s="238"/>
      <c r="BQK15" s="238"/>
      <c r="BQL15" s="238"/>
      <c r="BQM15" s="238"/>
      <c r="BQN15" s="238"/>
      <c r="BQO15" s="238"/>
      <c r="BQP15" s="238"/>
      <c r="BQQ15" s="238"/>
      <c r="BQR15" s="238"/>
      <c r="BQS15" s="238"/>
      <c r="BQT15" s="238"/>
      <c r="BQU15" s="238"/>
      <c r="BQV15" s="238"/>
      <c r="BQW15" s="238"/>
      <c r="BQX15" s="238"/>
      <c r="BQY15" s="238"/>
      <c r="BQZ15" s="238"/>
      <c r="BRA15" s="238"/>
      <c r="BRB15" s="238"/>
      <c r="BRC15" s="238"/>
      <c r="BRD15" s="238"/>
      <c r="BRE15" s="238"/>
      <c r="BRF15" s="238"/>
      <c r="BRG15" s="238"/>
      <c r="BRH15" s="238"/>
      <c r="BRI15" s="238"/>
      <c r="BRJ15" s="238"/>
      <c r="BRK15" s="238"/>
      <c r="BRL15" s="238"/>
      <c r="BRM15" s="238"/>
      <c r="BRN15" s="238"/>
      <c r="BRO15" s="238"/>
      <c r="BRP15" s="238"/>
      <c r="BRQ15" s="238"/>
      <c r="BRR15" s="238"/>
      <c r="BRS15" s="238"/>
      <c r="BRT15" s="238"/>
      <c r="BRU15" s="238"/>
      <c r="BRV15" s="238"/>
      <c r="BRW15" s="238"/>
      <c r="BRX15" s="238"/>
      <c r="BRY15" s="238"/>
      <c r="BRZ15" s="238"/>
      <c r="BSA15" s="238"/>
      <c r="BSB15" s="238"/>
      <c r="BSC15" s="238"/>
      <c r="BSD15" s="238"/>
      <c r="BSE15" s="238"/>
      <c r="BSF15" s="238"/>
      <c r="BSG15" s="238"/>
      <c r="BSH15" s="238"/>
      <c r="BSI15" s="238"/>
      <c r="BSJ15" s="238"/>
      <c r="BSK15" s="238"/>
      <c r="BSL15" s="238"/>
      <c r="BSM15" s="238"/>
      <c r="BSN15" s="238"/>
      <c r="BSO15" s="238"/>
      <c r="BSP15" s="238"/>
      <c r="BSQ15" s="238"/>
      <c r="BSR15" s="238"/>
      <c r="BSS15" s="238"/>
      <c r="BST15" s="238"/>
      <c r="BSU15" s="238"/>
      <c r="BSV15" s="238"/>
      <c r="BSW15" s="238"/>
      <c r="BSX15" s="238"/>
      <c r="BSY15" s="238"/>
      <c r="BSZ15" s="238"/>
      <c r="BTA15" s="238"/>
      <c r="BTB15" s="238"/>
      <c r="BTC15" s="238"/>
      <c r="BTD15" s="238"/>
      <c r="BTE15" s="238"/>
      <c r="BTF15" s="238"/>
      <c r="BTG15" s="238"/>
      <c r="BTH15" s="238"/>
      <c r="BTI15" s="238"/>
      <c r="BTJ15" s="238"/>
      <c r="BTK15" s="238"/>
      <c r="BTL15" s="238"/>
      <c r="BTM15" s="238"/>
      <c r="BTN15" s="238"/>
      <c r="BTO15" s="238"/>
      <c r="BTP15" s="238"/>
      <c r="BTQ15" s="238"/>
      <c r="BTR15" s="238"/>
      <c r="BTS15" s="238"/>
      <c r="BTT15" s="238"/>
      <c r="BTU15" s="238"/>
      <c r="BTV15" s="238"/>
      <c r="BTW15" s="238"/>
      <c r="BTX15" s="238"/>
      <c r="BTY15" s="238"/>
      <c r="BTZ15" s="238"/>
      <c r="BUA15" s="238"/>
      <c r="BUB15" s="238"/>
      <c r="BUC15" s="238"/>
      <c r="BUD15" s="238"/>
      <c r="BUE15" s="238"/>
      <c r="BUF15" s="238"/>
      <c r="BUG15" s="238"/>
      <c r="BUH15" s="238"/>
      <c r="BUI15" s="238"/>
      <c r="BUJ15" s="238"/>
      <c r="BUK15" s="238"/>
      <c r="BUL15" s="238"/>
      <c r="BUM15" s="238"/>
      <c r="BUN15" s="238"/>
      <c r="BUO15" s="238"/>
      <c r="BUP15" s="238"/>
      <c r="BUQ15" s="238"/>
      <c r="BUR15" s="238"/>
      <c r="BUS15" s="238"/>
      <c r="BUT15" s="238"/>
      <c r="BUU15" s="238"/>
      <c r="BUV15" s="238"/>
      <c r="BUW15" s="238"/>
      <c r="BUX15" s="238"/>
      <c r="BUY15" s="238"/>
      <c r="BUZ15" s="238"/>
      <c r="BVA15" s="238"/>
      <c r="BVB15" s="238"/>
      <c r="BVC15" s="238"/>
      <c r="BVD15" s="238"/>
      <c r="BVE15" s="238"/>
      <c r="BVF15" s="238"/>
      <c r="BVG15" s="238"/>
      <c r="BVH15" s="238"/>
      <c r="BVI15" s="238"/>
      <c r="BVJ15" s="238"/>
      <c r="BVK15" s="238"/>
      <c r="BVL15" s="238"/>
      <c r="BVM15" s="238"/>
      <c r="BVN15" s="238"/>
      <c r="BVO15" s="238"/>
      <c r="BVP15" s="238"/>
      <c r="BVQ15" s="238"/>
      <c r="BVR15" s="238"/>
      <c r="BVS15" s="238"/>
      <c r="BVT15" s="238"/>
      <c r="BVU15" s="238"/>
      <c r="BVV15" s="238"/>
      <c r="BVW15" s="238"/>
      <c r="BVX15" s="238"/>
      <c r="BVY15" s="238"/>
      <c r="BVZ15" s="238"/>
      <c r="BWA15" s="238"/>
      <c r="BWB15" s="238"/>
      <c r="BWC15" s="238"/>
      <c r="BWD15" s="238"/>
      <c r="BWE15" s="238"/>
      <c r="BWF15" s="238"/>
      <c r="BWG15" s="238"/>
      <c r="BWH15" s="238"/>
      <c r="BWI15" s="238"/>
      <c r="BWJ15" s="238"/>
      <c r="BWK15" s="238"/>
      <c r="BWL15" s="238"/>
      <c r="BWM15" s="238"/>
      <c r="BWN15" s="238"/>
      <c r="BWO15" s="238"/>
      <c r="BWP15" s="238"/>
      <c r="BWQ15" s="238"/>
      <c r="BWR15" s="238"/>
      <c r="BWS15" s="238"/>
      <c r="BWT15" s="238"/>
      <c r="BWU15" s="238"/>
      <c r="BWV15" s="238"/>
      <c r="BWW15" s="238"/>
      <c r="BWX15" s="238"/>
      <c r="BWY15" s="238"/>
      <c r="BWZ15" s="238"/>
      <c r="BXA15" s="238"/>
      <c r="BXB15" s="238"/>
      <c r="BXC15" s="238"/>
      <c r="BXD15" s="238"/>
      <c r="BXE15" s="238"/>
      <c r="BXF15" s="238"/>
      <c r="BXG15" s="238"/>
      <c r="BXH15" s="238"/>
      <c r="BXI15" s="238"/>
      <c r="BXJ15" s="238"/>
      <c r="BXK15" s="238"/>
      <c r="BXL15" s="238"/>
      <c r="BXM15" s="238"/>
      <c r="BXN15" s="238"/>
      <c r="BXO15" s="238"/>
      <c r="BXP15" s="238"/>
      <c r="BXQ15" s="238"/>
      <c r="BXR15" s="238"/>
      <c r="BXS15" s="238"/>
      <c r="BXT15" s="238"/>
      <c r="BXU15" s="238"/>
      <c r="BXV15" s="238"/>
      <c r="BXW15" s="238"/>
      <c r="BXX15" s="238"/>
      <c r="BXY15" s="238"/>
      <c r="BXZ15" s="238"/>
      <c r="BYA15" s="238"/>
      <c r="BYB15" s="238"/>
      <c r="BYC15" s="238"/>
      <c r="BYD15" s="238"/>
      <c r="BYE15" s="238"/>
      <c r="BYF15" s="238"/>
      <c r="BYG15" s="238"/>
      <c r="BYH15" s="238"/>
      <c r="BYI15" s="238"/>
      <c r="BYJ15" s="238"/>
      <c r="BYK15" s="238"/>
      <c r="BYL15" s="238"/>
      <c r="BYM15" s="238"/>
      <c r="BYN15" s="238"/>
      <c r="BYO15" s="238"/>
      <c r="BYP15" s="238"/>
      <c r="BYQ15" s="238"/>
      <c r="BYR15" s="238"/>
      <c r="BYS15" s="238"/>
      <c r="BYT15" s="238"/>
      <c r="BYU15" s="238"/>
      <c r="BYV15" s="238"/>
      <c r="BYW15" s="238"/>
      <c r="BYX15" s="238"/>
      <c r="BYY15" s="238"/>
      <c r="BYZ15" s="238"/>
      <c r="BZA15" s="238"/>
      <c r="BZB15" s="238"/>
      <c r="BZC15" s="238"/>
      <c r="BZD15" s="238"/>
      <c r="BZE15" s="238"/>
      <c r="BZF15" s="238"/>
      <c r="BZG15" s="238"/>
      <c r="BZH15" s="238"/>
      <c r="BZI15" s="238"/>
      <c r="BZJ15" s="238"/>
      <c r="BZK15" s="238"/>
      <c r="BZL15" s="238"/>
      <c r="BZM15" s="238"/>
      <c r="BZN15" s="238"/>
      <c r="BZO15" s="238"/>
      <c r="BZP15" s="238"/>
      <c r="BZQ15" s="238"/>
      <c r="BZR15" s="238"/>
      <c r="BZS15" s="238"/>
      <c r="BZT15" s="238"/>
      <c r="BZU15" s="238"/>
      <c r="BZV15" s="238"/>
      <c r="BZW15" s="238"/>
      <c r="BZX15" s="238"/>
      <c r="BZY15" s="238"/>
      <c r="BZZ15" s="238"/>
      <c r="CAA15" s="238"/>
      <c r="CAB15" s="238"/>
      <c r="CAC15" s="238"/>
      <c r="CAD15" s="238"/>
      <c r="CAE15" s="238"/>
      <c r="CAF15" s="238"/>
      <c r="CAG15" s="238"/>
      <c r="CAH15" s="238"/>
      <c r="CAI15" s="238"/>
      <c r="CAJ15" s="238"/>
      <c r="CAK15" s="238"/>
      <c r="CAL15" s="238"/>
      <c r="CAM15" s="238"/>
      <c r="CAN15" s="238"/>
      <c r="CAO15" s="238"/>
      <c r="CAP15" s="238"/>
      <c r="CAQ15" s="238"/>
      <c r="CAR15" s="238"/>
      <c r="CAS15" s="238"/>
      <c r="CAT15" s="238"/>
      <c r="CAU15" s="238"/>
      <c r="CAV15" s="238"/>
      <c r="CAW15" s="238"/>
      <c r="CAX15" s="238"/>
      <c r="CAY15" s="238"/>
      <c r="CAZ15" s="238"/>
      <c r="CBA15" s="238"/>
      <c r="CBB15" s="238"/>
      <c r="CBC15" s="238"/>
      <c r="CBD15" s="238"/>
      <c r="CBE15" s="238"/>
      <c r="CBF15" s="238"/>
      <c r="CBG15" s="238"/>
      <c r="CBH15" s="238"/>
      <c r="CBI15" s="238"/>
      <c r="CBJ15" s="238"/>
      <c r="CBK15" s="238"/>
      <c r="CBL15" s="238"/>
      <c r="CBM15" s="238"/>
      <c r="CBN15" s="238"/>
      <c r="CBO15" s="238"/>
      <c r="CBP15" s="238"/>
      <c r="CBQ15" s="238"/>
      <c r="CBR15" s="238"/>
      <c r="CBS15" s="238"/>
      <c r="CBT15" s="238"/>
      <c r="CBU15" s="238"/>
      <c r="CBV15" s="238"/>
      <c r="CBW15" s="238"/>
      <c r="CBX15" s="238"/>
      <c r="CBY15" s="238"/>
      <c r="CBZ15" s="238"/>
      <c r="CCA15" s="238"/>
      <c r="CCB15" s="238"/>
      <c r="CCC15" s="238"/>
      <c r="CCD15" s="238"/>
      <c r="CCE15" s="238"/>
      <c r="CCF15" s="238"/>
      <c r="CCG15" s="238"/>
      <c r="CCH15" s="238"/>
      <c r="CCI15" s="238"/>
      <c r="CCJ15" s="238"/>
      <c r="CCK15" s="238"/>
      <c r="CCL15" s="238"/>
      <c r="CCM15" s="238"/>
      <c r="CCN15" s="238"/>
      <c r="CCO15" s="238"/>
      <c r="CCP15" s="238"/>
      <c r="CCQ15" s="238"/>
      <c r="CCR15" s="238"/>
      <c r="CCS15" s="238"/>
      <c r="CCT15" s="238"/>
      <c r="CCU15" s="238"/>
      <c r="CCV15" s="238"/>
      <c r="CCW15" s="238"/>
      <c r="CCX15" s="238"/>
      <c r="CCY15" s="238"/>
      <c r="CCZ15" s="238"/>
      <c r="CDA15" s="238"/>
      <c r="CDB15" s="238"/>
      <c r="CDC15" s="238"/>
      <c r="CDD15" s="238"/>
      <c r="CDE15" s="238"/>
      <c r="CDF15" s="238"/>
      <c r="CDG15" s="238"/>
      <c r="CDH15" s="238"/>
      <c r="CDI15" s="238"/>
      <c r="CDJ15" s="238"/>
      <c r="CDK15" s="238"/>
      <c r="CDL15" s="238"/>
      <c r="CDM15" s="238"/>
      <c r="CDN15" s="238"/>
      <c r="CDO15" s="238"/>
      <c r="CDP15" s="238"/>
      <c r="CDQ15" s="238"/>
      <c r="CDR15" s="238"/>
      <c r="CDS15" s="238"/>
      <c r="CDT15" s="238"/>
      <c r="CDU15" s="238"/>
      <c r="CDV15" s="238"/>
      <c r="CDW15" s="238"/>
      <c r="CDX15" s="238"/>
      <c r="CDY15" s="238"/>
      <c r="CDZ15" s="238"/>
      <c r="CEA15" s="238"/>
      <c r="CEB15" s="238"/>
      <c r="CEC15" s="238"/>
      <c r="CED15" s="238"/>
      <c r="CEE15" s="238"/>
      <c r="CEF15" s="238"/>
      <c r="CEG15" s="238"/>
      <c r="CEH15" s="238"/>
      <c r="CEI15" s="238"/>
      <c r="CEJ15" s="238"/>
      <c r="CEK15" s="238"/>
      <c r="CEL15" s="238"/>
      <c r="CEM15" s="238"/>
      <c r="CEN15" s="238"/>
      <c r="CEO15" s="238"/>
      <c r="CEP15" s="238"/>
      <c r="CEQ15" s="238"/>
      <c r="CER15" s="238"/>
      <c r="CES15" s="238"/>
      <c r="CET15" s="238"/>
      <c r="CEU15" s="238"/>
      <c r="CEV15" s="238"/>
      <c r="CEW15" s="238"/>
      <c r="CEX15" s="238"/>
      <c r="CEY15" s="238"/>
      <c r="CEZ15" s="238"/>
      <c r="CFA15" s="238"/>
      <c r="CFB15" s="238"/>
      <c r="CFC15" s="238"/>
      <c r="CFD15" s="238"/>
      <c r="CFE15" s="238"/>
      <c r="CFF15" s="238"/>
      <c r="CFG15" s="238"/>
      <c r="CFH15" s="238"/>
      <c r="CFI15" s="238"/>
      <c r="CFJ15" s="238"/>
      <c r="CFK15" s="238"/>
      <c r="CFL15" s="238"/>
      <c r="CFM15" s="238"/>
      <c r="CFN15" s="238"/>
      <c r="CFO15" s="238"/>
      <c r="CFP15" s="238"/>
      <c r="CFQ15" s="238"/>
      <c r="CFR15" s="238"/>
      <c r="CFS15" s="238"/>
      <c r="CFT15" s="238"/>
      <c r="CFU15" s="238"/>
      <c r="CFV15" s="238"/>
      <c r="CFW15" s="238"/>
      <c r="CFX15" s="238"/>
      <c r="CFY15" s="238"/>
      <c r="CFZ15" s="238"/>
      <c r="CGA15" s="238"/>
      <c r="CGB15" s="238"/>
      <c r="CGC15" s="238"/>
      <c r="CGD15" s="238"/>
      <c r="CGE15" s="238"/>
      <c r="CGF15" s="238"/>
      <c r="CGG15" s="238"/>
      <c r="CGH15" s="238"/>
      <c r="CGI15" s="238"/>
      <c r="CGJ15" s="238"/>
      <c r="CGK15" s="238"/>
      <c r="CGL15" s="238"/>
      <c r="CGM15" s="238"/>
      <c r="CGN15" s="238"/>
      <c r="CGO15" s="238"/>
      <c r="CGP15" s="238"/>
      <c r="CGQ15" s="238"/>
      <c r="CGR15" s="238"/>
      <c r="CGS15" s="238"/>
      <c r="CGT15" s="238"/>
      <c r="CGU15" s="238"/>
      <c r="CGV15" s="238"/>
      <c r="CGW15" s="238"/>
      <c r="CGX15" s="238"/>
      <c r="CGY15" s="238"/>
      <c r="CGZ15" s="238"/>
      <c r="CHA15" s="238"/>
      <c r="CHB15" s="238"/>
      <c r="CHC15" s="238"/>
      <c r="CHD15" s="238"/>
      <c r="CHE15" s="238"/>
      <c r="CHF15" s="238"/>
      <c r="CHG15" s="238"/>
      <c r="CHH15" s="238"/>
      <c r="CHI15" s="238"/>
      <c r="CHJ15" s="238"/>
      <c r="CHK15" s="238"/>
      <c r="CHL15" s="238"/>
      <c r="CHM15" s="238"/>
      <c r="CHN15" s="238"/>
      <c r="CHO15" s="238"/>
      <c r="CHP15" s="238"/>
      <c r="CHQ15" s="238"/>
      <c r="CHR15" s="238"/>
      <c r="CHS15" s="238"/>
      <c r="CHT15" s="238"/>
      <c r="CHU15" s="238"/>
      <c r="CHV15" s="238"/>
      <c r="CHW15" s="238"/>
      <c r="CHX15" s="238"/>
      <c r="CHY15" s="238"/>
      <c r="CHZ15" s="238"/>
      <c r="CIA15" s="238"/>
      <c r="CIB15" s="238"/>
      <c r="CIC15" s="238"/>
      <c r="CID15" s="238"/>
      <c r="CIE15" s="238"/>
      <c r="CIF15" s="238"/>
      <c r="CIG15" s="238"/>
      <c r="CIH15" s="238"/>
      <c r="CII15" s="238"/>
      <c r="CIJ15" s="238"/>
      <c r="CIK15" s="238"/>
      <c r="CIL15" s="238"/>
      <c r="CIM15" s="238"/>
      <c r="CIN15" s="238"/>
      <c r="CIO15" s="238"/>
      <c r="CIP15" s="238"/>
      <c r="CIQ15" s="238"/>
      <c r="CIR15" s="238"/>
      <c r="CIS15" s="238"/>
      <c r="CIT15" s="238"/>
      <c r="CIU15" s="238"/>
      <c r="CIV15" s="238"/>
      <c r="CIW15" s="238"/>
      <c r="CIX15" s="238"/>
      <c r="CIY15" s="238"/>
      <c r="CIZ15" s="238"/>
      <c r="CJA15" s="238"/>
      <c r="CJB15" s="238"/>
      <c r="CJC15" s="238"/>
      <c r="CJD15" s="238"/>
      <c r="CJE15" s="238"/>
      <c r="CJF15" s="238"/>
      <c r="CJG15" s="238"/>
      <c r="CJH15" s="238"/>
      <c r="CJI15" s="238"/>
      <c r="CJJ15" s="238"/>
      <c r="CJK15" s="238"/>
      <c r="CJL15" s="238"/>
      <c r="CJM15" s="238"/>
      <c r="CJN15" s="238"/>
      <c r="CJO15" s="238"/>
      <c r="CJP15" s="238"/>
      <c r="CJQ15" s="238"/>
      <c r="CJR15" s="238"/>
      <c r="CJS15" s="238"/>
      <c r="CJT15" s="238"/>
      <c r="CJU15" s="238"/>
      <c r="CJV15" s="238"/>
      <c r="CJW15" s="238"/>
      <c r="CJX15" s="238"/>
      <c r="CJY15" s="238"/>
      <c r="CJZ15" s="238"/>
      <c r="CKA15" s="238"/>
      <c r="CKB15" s="238"/>
      <c r="CKC15" s="238"/>
      <c r="CKD15" s="238"/>
      <c r="CKE15" s="238"/>
      <c r="CKF15" s="238"/>
      <c r="CKG15" s="238"/>
      <c r="CKH15" s="238"/>
      <c r="CKI15" s="238"/>
      <c r="CKJ15" s="238"/>
      <c r="CKK15" s="238"/>
      <c r="CKL15" s="238"/>
      <c r="CKM15" s="238"/>
      <c r="CKN15" s="238"/>
      <c r="CKO15" s="238"/>
      <c r="CKP15" s="238"/>
      <c r="CKQ15" s="238"/>
      <c r="CKR15" s="238"/>
      <c r="CKS15" s="238"/>
      <c r="CKT15" s="238"/>
      <c r="CKU15" s="238"/>
      <c r="CKV15" s="238"/>
      <c r="CKW15" s="238"/>
      <c r="CKX15" s="238"/>
      <c r="CKY15" s="238"/>
      <c r="CKZ15" s="238"/>
      <c r="CLA15" s="238"/>
      <c r="CLB15" s="238"/>
      <c r="CLC15" s="238"/>
      <c r="CLD15" s="238"/>
      <c r="CLE15" s="238"/>
      <c r="CLF15" s="238"/>
      <c r="CLG15" s="238"/>
      <c r="CLH15" s="238"/>
      <c r="CLI15" s="238"/>
      <c r="CLJ15" s="238"/>
      <c r="CLK15" s="238"/>
      <c r="CLL15" s="238"/>
      <c r="CLM15" s="238"/>
      <c r="CLN15" s="238"/>
      <c r="CLO15" s="238"/>
      <c r="CLP15" s="238"/>
      <c r="CLQ15" s="238"/>
      <c r="CLR15" s="238"/>
      <c r="CLS15" s="238"/>
      <c r="CLT15" s="238"/>
      <c r="CLU15" s="238"/>
      <c r="CLV15" s="238"/>
      <c r="CLW15" s="238"/>
      <c r="CLX15" s="238"/>
      <c r="CLY15" s="238"/>
      <c r="CLZ15" s="238"/>
      <c r="CMA15" s="238"/>
      <c r="CMB15" s="238"/>
      <c r="CMC15" s="238"/>
      <c r="CMD15" s="238"/>
      <c r="CME15" s="238"/>
      <c r="CMF15" s="238"/>
      <c r="CMG15" s="238"/>
      <c r="CMH15" s="238"/>
      <c r="CMI15" s="238"/>
      <c r="CMJ15" s="238"/>
      <c r="CMK15" s="238"/>
      <c r="CML15" s="238"/>
      <c r="CMM15" s="238"/>
      <c r="CMN15" s="238"/>
      <c r="CMO15" s="238"/>
      <c r="CMP15" s="238"/>
      <c r="CMQ15" s="238"/>
      <c r="CMR15" s="238"/>
      <c r="CMS15" s="238"/>
      <c r="CMT15" s="238"/>
      <c r="CMU15" s="238"/>
      <c r="CMV15" s="238"/>
      <c r="CMW15" s="238"/>
      <c r="CMX15" s="238"/>
      <c r="CMY15" s="238"/>
      <c r="CMZ15" s="238"/>
      <c r="CNA15" s="238"/>
      <c r="CNB15" s="238"/>
      <c r="CNC15" s="238"/>
      <c r="CND15" s="238"/>
      <c r="CNE15" s="238"/>
      <c r="CNF15" s="238"/>
      <c r="CNG15" s="238"/>
      <c r="CNH15" s="238"/>
      <c r="CNI15" s="238"/>
      <c r="CNJ15" s="238"/>
      <c r="CNK15" s="238"/>
      <c r="CNL15" s="238"/>
      <c r="CNM15" s="238"/>
      <c r="CNN15" s="238"/>
      <c r="CNO15" s="238"/>
      <c r="CNP15" s="238"/>
      <c r="CNQ15" s="238"/>
      <c r="CNR15" s="238"/>
      <c r="CNS15" s="238"/>
      <c r="CNT15" s="238"/>
      <c r="CNU15" s="238"/>
      <c r="CNV15" s="238"/>
      <c r="CNW15" s="238"/>
      <c r="CNX15" s="238"/>
      <c r="CNY15" s="238"/>
      <c r="CNZ15" s="238"/>
      <c r="COA15" s="238"/>
      <c r="COB15" s="238"/>
      <c r="COC15" s="238"/>
      <c r="COD15" s="238"/>
      <c r="COE15" s="238"/>
      <c r="COF15" s="238"/>
      <c r="COG15" s="238"/>
      <c r="COH15" s="238"/>
      <c r="COI15" s="238"/>
      <c r="COJ15" s="238"/>
      <c r="COK15" s="238"/>
      <c r="COL15" s="238"/>
      <c r="COM15" s="238"/>
      <c r="CON15" s="238"/>
      <c r="COO15" s="238"/>
      <c r="COP15" s="238"/>
      <c r="COQ15" s="238"/>
      <c r="COR15" s="238"/>
      <c r="COS15" s="238"/>
      <c r="COT15" s="238"/>
      <c r="COU15" s="238"/>
      <c r="COV15" s="238"/>
      <c r="COW15" s="238"/>
      <c r="COX15" s="238"/>
      <c r="COY15" s="238"/>
      <c r="COZ15" s="238"/>
      <c r="CPA15" s="238"/>
      <c r="CPB15" s="238"/>
      <c r="CPC15" s="238"/>
      <c r="CPD15" s="238"/>
      <c r="CPE15" s="238"/>
      <c r="CPF15" s="238"/>
      <c r="CPG15" s="238"/>
      <c r="CPH15" s="238"/>
      <c r="CPI15" s="238"/>
      <c r="CPJ15" s="238"/>
      <c r="CPK15" s="238"/>
      <c r="CPL15" s="238"/>
      <c r="CPM15" s="238"/>
      <c r="CPN15" s="238"/>
      <c r="CPO15" s="238"/>
      <c r="CPP15" s="238"/>
      <c r="CPQ15" s="238"/>
      <c r="CPR15" s="238"/>
      <c r="CPS15" s="238"/>
      <c r="CPT15" s="238"/>
      <c r="CPU15" s="238"/>
      <c r="CPV15" s="238"/>
      <c r="CPW15" s="238"/>
      <c r="CPX15" s="238"/>
      <c r="CPY15" s="238"/>
      <c r="CPZ15" s="238"/>
      <c r="CQA15" s="238"/>
      <c r="CQB15" s="238"/>
      <c r="CQC15" s="238"/>
      <c r="CQD15" s="238"/>
      <c r="CQE15" s="238"/>
      <c r="CQF15" s="238"/>
      <c r="CQG15" s="238"/>
      <c r="CQH15" s="238"/>
      <c r="CQI15" s="238"/>
      <c r="CQJ15" s="238"/>
      <c r="CQK15" s="238"/>
      <c r="CQL15" s="238"/>
      <c r="CQM15" s="238"/>
      <c r="CQN15" s="238"/>
      <c r="CQO15" s="238"/>
      <c r="CQP15" s="238"/>
      <c r="CQQ15" s="238"/>
      <c r="CQR15" s="238"/>
      <c r="CQS15" s="238"/>
      <c r="CQT15" s="238"/>
      <c r="CQU15" s="238"/>
      <c r="CQV15" s="238"/>
      <c r="CQW15" s="238"/>
      <c r="CQX15" s="238"/>
      <c r="CQY15" s="238"/>
      <c r="CQZ15" s="238"/>
      <c r="CRA15" s="238"/>
      <c r="CRB15" s="238"/>
      <c r="CRC15" s="238"/>
      <c r="CRD15" s="238"/>
      <c r="CRE15" s="238"/>
      <c r="CRF15" s="238"/>
      <c r="CRG15" s="238"/>
      <c r="CRH15" s="238"/>
      <c r="CRI15" s="238"/>
      <c r="CRJ15" s="238"/>
      <c r="CRK15" s="238"/>
      <c r="CRL15" s="238"/>
      <c r="CRM15" s="238"/>
      <c r="CRN15" s="238"/>
      <c r="CRO15" s="238"/>
      <c r="CRP15" s="238"/>
      <c r="CRQ15" s="238"/>
      <c r="CRR15" s="238"/>
      <c r="CRS15" s="238"/>
      <c r="CRT15" s="238"/>
      <c r="CRU15" s="238"/>
      <c r="CRV15" s="238"/>
      <c r="CRW15" s="238"/>
      <c r="CRX15" s="238"/>
      <c r="CRY15" s="238"/>
      <c r="CRZ15" s="238"/>
      <c r="CSA15" s="238"/>
      <c r="CSB15" s="238"/>
      <c r="CSC15" s="238"/>
      <c r="CSD15" s="238"/>
      <c r="CSE15" s="238"/>
      <c r="CSF15" s="238"/>
      <c r="CSG15" s="238"/>
      <c r="CSH15" s="238"/>
      <c r="CSI15" s="238"/>
      <c r="CSJ15" s="238"/>
      <c r="CSK15" s="238"/>
      <c r="CSL15" s="238"/>
      <c r="CSM15" s="238"/>
      <c r="CSN15" s="238"/>
      <c r="CSO15" s="238"/>
      <c r="CSP15" s="238"/>
      <c r="CSQ15" s="238"/>
      <c r="CSR15" s="238"/>
      <c r="CSS15" s="238"/>
      <c r="CST15" s="238"/>
      <c r="CSU15" s="238"/>
      <c r="CSV15" s="238"/>
      <c r="CSW15" s="238"/>
      <c r="CSX15" s="238"/>
      <c r="CSY15" s="238"/>
      <c r="CSZ15" s="238"/>
      <c r="CTA15" s="238"/>
      <c r="CTB15" s="238"/>
      <c r="CTC15" s="238"/>
      <c r="CTD15" s="238"/>
      <c r="CTE15" s="238"/>
      <c r="CTF15" s="238"/>
      <c r="CTG15" s="238"/>
      <c r="CTH15" s="238"/>
      <c r="CTI15" s="238"/>
      <c r="CTJ15" s="238"/>
      <c r="CTK15" s="238"/>
      <c r="CTL15" s="238"/>
      <c r="CTM15" s="238"/>
      <c r="CTN15" s="238"/>
      <c r="CTO15" s="238"/>
      <c r="CTP15" s="238"/>
      <c r="CTQ15" s="238"/>
      <c r="CTR15" s="238"/>
      <c r="CTS15" s="238"/>
      <c r="CTT15" s="238"/>
      <c r="CTU15" s="238"/>
      <c r="CTV15" s="238"/>
      <c r="CTW15" s="238"/>
      <c r="CTX15" s="238"/>
      <c r="CTY15" s="238"/>
      <c r="CTZ15" s="238"/>
      <c r="CUA15" s="238"/>
      <c r="CUB15" s="238"/>
      <c r="CUC15" s="238"/>
      <c r="CUD15" s="238"/>
      <c r="CUE15" s="238"/>
      <c r="CUF15" s="238"/>
      <c r="CUG15" s="238"/>
      <c r="CUH15" s="238"/>
      <c r="CUI15" s="238"/>
      <c r="CUJ15" s="238"/>
      <c r="CUK15" s="238"/>
      <c r="CUL15" s="238"/>
      <c r="CUM15" s="238"/>
      <c r="CUN15" s="238"/>
      <c r="CUO15" s="238"/>
      <c r="CUP15" s="238"/>
      <c r="CUQ15" s="238"/>
      <c r="CUR15" s="238"/>
      <c r="CUS15" s="238"/>
      <c r="CUT15" s="238"/>
      <c r="CUU15" s="238"/>
      <c r="CUV15" s="238"/>
      <c r="CUW15" s="238"/>
      <c r="CUX15" s="238"/>
      <c r="CUY15" s="238"/>
      <c r="CUZ15" s="238"/>
      <c r="CVA15" s="238"/>
      <c r="CVB15" s="238"/>
      <c r="CVC15" s="238"/>
      <c r="CVD15" s="238"/>
      <c r="CVE15" s="238"/>
      <c r="CVF15" s="238"/>
      <c r="CVG15" s="238"/>
      <c r="CVH15" s="238"/>
      <c r="CVI15" s="238"/>
      <c r="CVJ15" s="238"/>
      <c r="CVK15" s="238"/>
      <c r="CVL15" s="238"/>
      <c r="CVM15" s="238"/>
      <c r="CVN15" s="238"/>
      <c r="CVO15" s="238"/>
      <c r="CVP15" s="238"/>
      <c r="CVQ15" s="238"/>
      <c r="CVR15" s="238"/>
      <c r="CVS15" s="238"/>
      <c r="CVT15" s="238"/>
      <c r="CVU15" s="238"/>
      <c r="CVV15" s="238"/>
      <c r="CVW15" s="238"/>
      <c r="CVX15" s="238"/>
      <c r="CVY15" s="238"/>
      <c r="CVZ15" s="238"/>
      <c r="CWA15" s="238"/>
      <c r="CWB15" s="238"/>
      <c r="CWC15" s="238"/>
      <c r="CWD15" s="238"/>
      <c r="CWE15" s="238"/>
      <c r="CWF15" s="238"/>
      <c r="CWG15" s="238"/>
      <c r="CWH15" s="238"/>
      <c r="CWI15" s="238"/>
      <c r="CWJ15" s="238"/>
      <c r="CWK15" s="238"/>
      <c r="CWL15" s="238"/>
      <c r="CWM15" s="238"/>
      <c r="CWN15" s="238"/>
      <c r="CWO15" s="238"/>
      <c r="CWP15" s="238"/>
      <c r="CWQ15" s="238"/>
      <c r="CWR15" s="238"/>
      <c r="CWS15" s="238"/>
      <c r="CWT15" s="238"/>
      <c r="CWU15" s="238"/>
      <c r="CWV15" s="238"/>
      <c r="CWW15" s="238"/>
      <c r="CWX15" s="238"/>
      <c r="CWY15" s="238"/>
      <c r="CWZ15" s="238"/>
      <c r="CXA15" s="238"/>
      <c r="CXB15" s="238"/>
      <c r="CXC15" s="238"/>
      <c r="CXD15" s="238"/>
      <c r="CXE15" s="238"/>
      <c r="CXF15" s="238"/>
      <c r="CXG15" s="238"/>
      <c r="CXH15" s="238"/>
      <c r="CXI15" s="238"/>
      <c r="CXJ15" s="238"/>
      <c r="CXK15" s="238"/>
      <c r="CXL15" s="238"/>
      <c r="CXM15" s="238"/>
      <c r="CXN15" s="238"/>
      <c r="CXO15" s="238"/>
      <c r="CXP15" s="238"/>
      <c r="CXQ15" s="238"/>
      <c r="CXR15" s="238"/>
      <c r="CXS15" s="238"/>
      <c r="CXT15" s="238"/>
      <c r="CXU15" s="238"/>
      <c r="CXV15" s="238"/>
      <c r="CXW15" s="238"/>
      <c r="CXX15" s="238"/>
      <c r="CXY15" s="238"/>
      <c r="CXZ15" s="238"/>
      <c r="CYA15" s="238"/>
      <c r="CYB15" s="238"/>
      <c r="CYC15" s="238"/>
      <c r="CYD15" s="238"/>
      <c r="CYE15" s="238"/>
      <c r="CYF15" s="238"/>
      <c r="CYG15" s="238"/>
      <c r="CYH15" s="238"/>
      <c r="CYI15" s="238"/>
      <c r="CYJ15" s="238"/>
      <c r="CYK15" s="238"/>
      <c r="CYL15" s="238"/>
      <c r="CYM15" s="238"/>
      <c r="CYN15" s="238"/>
      <c r="CYO15" s="238"/>
      <c r="CYP15" s="238"/>
      <c r="CYQ15" s="238"/>
      <c r="CYR15" s="238"/>
      <c r="CYS15" s="238"/>
      <c r="CYT15" s="238"/>
      <c r="CYU15" s="238"/>
      <c r="CYV15" s="238"/>
      <c r="CYW15" s="238"/>
      <c r="CYX15" s="238"/>
      <c r="CYY15" s="238"/>
      <c r="CYZ15" s="238"/>
      <c r="CZA15" s="238"/>
      <c r="CZB15" s="238"/>
      <c r="CZC15" s="238"/>
      <c r="CZD15" s="238"/>
      <c r="CZE15" s="238"/>
      <c r="CZF15" s="238"/>
      <c r="CZG15" s="238"/>
      <c r="CZH15" s="238"/>
      <c r="CZI15" s="238"/>
      <c r="CZJ15" s="238"/>
      <c r="CZK15" s="238"/>
      <c r="CZL15" s="238"/>
      <c r="CZM15" s="238"/>
      <c r="CZN15" s="238"/>
      <c r="CZO15" s="238"/>
      <c r="CZP15" s="238"/>
      <c r="CZQ15" s="238"/>
      <c r="CZR15" s="238"/>
      <c r="CZS15" s="238"/>
      <c r="CZT15" s="238"/>
      <c r="CZU15" s="238"/>
      <c r="CZV15" s="238"/>
      <c r="CZW15" s="238"/>
      <c r="CZX15" s="238"/>
      <c r="CZY15" s="238"/>
      <c r="CZZ15" s="238"/>
      <c r="DAA15" s="238"/>
      <c r="DAB15" s="238"/>
      <c r="DAC15" s="238"/>
      <c r="DAD15" s="238"/>
      <c r="DAE15" s="238"/>
      <c r="DAF15" s="238"/>
      <c r="DAG15" s="238"/>
      <c r="DAH15" s="238"/>
      <c r="DAI15" s="238"/>
      <c r="DAJ15" s="238"/>
      <c r="DAK15" s="238"/>
      <c r="DAL15" s="238"/>
      <c r="DAM15" s="238"/>
      <c r="DAN15" s="238"/>
      <c r="DAO15" s="238"/>
      <c r="DAP15" s="238"/>
      <c r="DAQ15" s="238"/>
      <c r="DAR15" s="238"/>
      <c r="DAS15" s="238"/>
      <c r="DAT15" s="238"/>
      <c r="DAU15" s="238"/>
      <c r="DAV15" s="238"/>
      <c r="DAW15" s="238"/>
      <c r="DAX15" s="238"/>
      <c r="DAY15" s="238"/>
      <c r="DAZ15" s="238"/>
      <c r="DBA15" s="238"/>
      <c r="DBB15" s="238"/>
      <c r="DBC15" s="238"/>
      <c r="DBD15" s="238"/>
      <c r="DBE15" s="238"/>
      <c r="DBF15" s="238"/>
      <c r="DBG15" s="238"/>
      <c r="DBH15" s="238"/>
      <c r="DBI15" s="238"/>
      <c r="DBJ15" s="238"/>
      <c r="DBK15" s="238"/>
      <c r="DBL15" s="238"/>
      <c r="DBM15" s="238"/>
      <c r="DBN15" s="238"/>
      <c r="DBO15" s="238"/>
      <c r="DBP15" s="238"/>
      <c r="DBQ15" s="238"/>
      <c r="DBR15" s="238"/>
      <c r="DBS15" s="238"/>
      <c r="DBT15" s="238"/>
      <c r="DBU15" s="238"/>
      <c r="DBV15" s="238"/>
      <c r="DBW15" s="238"/>
      <c r="DBX15" s="238"/>
      <c r="DBY15" s="238"/>
      <c r="DBZ15" s="238"/>
      <c r="DCA15" s="238"/>
      <c r="DCB15" s="238"/>
      <c r="DCC15" s="238"/>
      <c r="DCD15" s="238"/>
      <c r="DCE15" s="238"/>
      <c r="DCF15" s="238"/>
      <c r="DCG15" s="238"/>
      <c r="DCH15" s="238"/>
      <c r="DCI15" s="238"/>
      <c r="DCJ15" s="238"/>
      <c r="DCK15" s="238"/>
      <c r="DCL15" s="238"/>
      <c r="DCM15" s="238"/>
      <c r="DCN15" s="238"/>
      <c r="DCO15" s="238"/>
      <c r="DCP15" s="238"/>
      <c r="DCQ15" s="238"/>
      <c r="DCR15" s="238"/>
      <c r="DCS15" s="238"/>
      <c r="DCT15" s="238"/>
      <c r="DCU15" s="238"/>
      <c r="DCV15" s="238"/>
      <c r="DCW15" s="238"/>
      <c r="DCX15" s="238"/>
      <c r="DCY15" s="238"/>
      <c r="DCZ15" s="238"/>
      <c r="DDA15" s="238"/>
      <c r="DDB15" s="238"/>
      <c r="DDC15" s="238"/>
      <c r="DDD15" s="238"/>
      <c r="DDE15" s="238"/>
      <c r="DDF15" s="238"/>
      <c r="DDG15" s="238"/>
      <c r="DDH15" s="238"/>
      <c r="DDI15" s="238"/>
      <c r="DDJ15" s="238"/>
      <c r="DDK15" s="238"/>
      <c r="DDL15" s="238"/>
      <c r="DDM15" s="238"/>
      <c r="DDN15" s="238"/>
      <c r="DDO15" s="238"/>
      <c r="DDP15" s="238"/>
      <c r="DDQ15" s="238"/>
      <c r="DDR15" s="238"/>
      <c r="DDS15" s="238"/>
      <c r="DDT15" s="238"/>
      <c r="DDU15" s="238"/>
      <c r="DDV15" s="238"/>
      <c r="DDW15" s="238"/>
      <c r="DDX15" s="238"/>
      <c r="DDY15" s="238"/>
      <c r="DDZ15" s="238"/>
      <c r="DEA15" s="238"/>
      <c r="DEB15" s="238"/>
      <c r="DEC15" s="238"/>
      <c r="DED15" s="238"/>
      <c r="DEE15" s="238"/>
      <c r="DEF15" s="238"/>
      <c r="DEG15" s="238"/>
      <c r="DEH15" s="238"/>
      <c r="DEI15" s="238"/>
      <c r="DEJ15" s="238"/>
      <c r="DEK15" s="238"/>
      <c r="DEL15" s="238"/>
      <c r="DEM15" s="238"/>
      <c r="DEN15" s="238"/>
      <c r="DEO15" s="238"/>
      <c r="DEP15" s="238"/>
      <c r="DEQ15" s="238"/>
      <c r="DER15" s="238"/>
      <c r="DES15" s="238"/>
      <c r="DET15" s="238"/>
      <c r="DEU15" s="238"/>
      <c r="DEV15" s="238"/>
      <c r="DEW15" s="238"/>
      <c r="DEX15" s="238"/>
      <c r="DEY15" s="238"/>
      <c r="DEZ15" s="238"/>
      <c r="DFA15" s="238"/>
      <c r="DFB15" s="238"/>
      <c r="DFC15" s="238"/>
      <c r="DFD15" s="238"/>
      <c r="DFE15" s="238"/>
      <c r="DFF15" s="238"/>
      <c r="DFG15" s="238"/>
      <c r="DFH15" s="238"/>
      <c r="DFI15" s="238"/>
      <c r="DFJ15" s="238"/>
      <c r="DFK15" s="238"/>
      <c r="DFL15" s="238"/>
      <c r="DFM15" s="238"/>
      <c r="DFN15" s="238"/>
      <c r="DFO15" s="238"/>
      <c r="DFP15" s="238"/>
      <c r="DFQ15" s="238"/>
      <c r="DFR15" s="238"/>
      <c r="DFS15" s="238"/>
      <c r="DFT15" s="238"/>
      <c r="DFU15" s="238"/>
      <c r="DFV15" s="238"/>
      <c r="DFW15" s="238"/>
      <c r="DFX15" s="238"/>
      <c r="DFY15" s="238"/>
      <c r="DFZ15" s="238"/>
      <c r="DGA15" s="238"/>
      <c r="DGB15" s="238"/>
      <c r="DGC15" s="238"/>
      <c r="DGD15" s="238"/>
      <c r="DGE15" s="238"/>
      <c r="DGF15" s="238"/>
      <c r="DGG15" s="238"/>
      <c r="DGH15" s="238"/>
      <c r="DGI15" s="238"/>
      <c r="DGJ15" s="238"/>
      <c r="DGK15" s="238"/>
      <c r="DGL15" s="238"/>
      <c r="DGM15" s="238"/>
      <c r="DGN15" s="238"/>
      <c r="DGO15" s="238"/>
      <c r="DGP15" s="238"/>
      <c r="DGQ15" s="238"/>
      <c r="DGR15" s="238"/>
      <c r="DGS15" s="238"/>
      <c r="DGT15" s="238"/>
      <c r="DGU15" s="238"/>
      <c r="DGV15" s="238"/>
      <c r="DGW15" s="238"/>
      <c r="DGX15" s="238"/>
      <c r="DGY15" s="238"/>
      <c r="DGZ15" s="238"/>
      <c r="DHA15" s="238"/>
      <c r="DHB15" s="238"/>
      <c r="DHC15" s="238"/>
      <c r="DHD15" s="238"/>
      <c r="DHE15" s="238"/>
      <c r="DHF15" s="238"/>
      <c r="DHG15" s="238"/>
      <c r="DHH15" s="238"/>
      <c r="DHI15" s="238"/>
      <c r="DHJ15" s="238"/>
      <c r="DHK15" s="238"/>
      <c r="DHL15" s="238"/>
      <c r="DHM15" s="238"/>
      <c r="DHN15" s="238"/>
      <c r="DHO15" s="238"/>
      <c r="DHP15" s="238"/>
      <c r="DHQ15" s="238"/>
      <c r="DHR15" s="238"/>
      <c r="DHS15" s="238"/>
      <c r="DHT15" s="238"/>
      <c r="DHU15" s="238"/>
      <c r="DHV15" s="238"/>
      <c r="DHW15" s="238"/>
      <c r="DHX15" s="238"/>
      <c r="DHY15" s="238"/>
      <c r="DHZ15" s="238"/>
      <c r="DIA15" s="238"/>
      <c r="DIB15" s="238"/>
      <c r="DIC15" s="238"/>
      <c r="DID15" s="238"/>
      <c r="DIE15" s="238"/>
      <c r="DIF15" s="238"/>
      <c r="DIG15" s="238"/>
      <c r="DIH15" s="238"/>
      <c r="DII15" s="238"/>
      <c r="DIJ15" s="238"/>
      <c r="DIK15" s="238"/>
      <c r="DIL15" s="238"/>
      <c r="DIM15" s="238"/>
      <c r="DIN15" s="238"/>
      <c r="DIO15" s="238"/>
      <c r="DIP15" s="238"/>
      <c r="DIQ15" s="238"/>
      <c r="DIR15" s="238"/>
      <c r="DIS15" s="238"/>
      <c r="DIT15" s="238"/>
      <c r="DIU15" s="238"/>
      <c r="DIV15" s="238"/>
      <c r="DIW15" s="238"/>
      <c r="DIX15" s="238"/>
      <c r="DIY15" s="238"/>
      <c r="DIZ15" s="238"/>
      <c r="DJA15" s="238"/>
      <c r="DJB15" s="238"/>
      <c r="DJC15" s="238"/>
      <c r="DJD15" s="238"/>
      <c r="DJE15" s="238"/>
      <c r="DJF15" s="238"/>
      <c r="DJG15" s="238"/>
      <c r="DJH15" s="238"/>
      <c r="DJI15" s="238"/>
      <c r="DJJ15" s="238"/>
      <c r="DJK15" s="238"/>
      <c r="DJL15" s="238"/>
      <c r="DJM15" s="238"/>
      <c r="DJN15" s="238"/>
      <c r="DJO15" s="238"/>
      <c r="DJP15" s="238"/>
      <c r="DJQ15" s="238"/>
      <c r="DJR15" s="238"/>
      <c r="DJS15" s="238"/>
      <c r="DJT15" s="238"/>
      <c r="DJU15" s="238"/>
      <c r="DJV15" s="238"/>
      <c r="DJW15" s="238"/>
      <c r="DJX15" s="238"/>
      <c r="DJY15" s="238"/>
      <c r="DJZ15" s="238"/>
      <c r="DKA15" s="238"/>
      <c r="DKB15" s="238"/>
      <c r="DKC15" s="238"/>
      <c r="DKD15" s="238"/>
      <c r="DKE15" s="238"/>
      <c r="DKF15" s="238"/>
      <c r="DKG15" s="238"/>
      <c r="DKH15" s="238"/>
      <c r="DKI15" s="238"/>
      <c r="DKJ15" s="238"/>
      <c r="DKK15" s="238"/>
      <c r="DKL15" s="238"/>
      <c r="DKM15" s="238"/>
      <c r="DKN15" s="238"/>
      <c r="DKO15" s="238"/>
      <c r="DKP15" s="238"/>
      <c r="DKQ15" s="238"/>
      <c r="DKR15" s="238"/>
      <c r="DKS15" s="238"/>
      <c r="DKT15" s="238"/>
      <c r="DKU15" s="238"/>
      <c r="DKV15" s="238"/>
      <c r="DKW15" s="238"/>
      <c r="DKX15" s="238"/>
      <c r="DKY15" s="238"/>
      <c r="DKZ15" s="238"/>
      <c r="DLA15" s="238"/>
      <c r="DLB15" s="238"/>
      <c r="DLC15" s="238"/>
      <c r="DLD15" s="238"/>
      <c r="DLE15" s="238"/>
      <c r="DLF15" s="238"/>
      <c r="DLG15" s="238"/>
      <c r="DLH15" s="238"/>
      <c r="DLI15" s="238"/>
      <c r="DLJ15" s="238"/>
      <c r="DLK15" s="238"/>
      <c r="DLL15" s="238"/>
      <c r="DLM15" s="238"/>
      <c r="DLN15" s="238"/>
      <c r="DLO15" s="238"/>
      <c r="DLP15" s="238"/>
      <c r="DLQ15" s="238"/>
      <c r="DLR15" s="238"/>
      <c r="DLS15" s="238"/>
      <c r="DLT15" s="238"/>
      <c r="DLU15" s="238"/>
      <c r="DLV15" s="238"/>
      <c r="DLW15" s="238"/>
      <c r="DLX15" s="238"/>
      <c r="DLY15" s="238"/>
      <c r="DLZ15" s="238"/>
      <c r="DMA15" s="238"/>
      <c r="DMB15" s="238"/>
      <c r="DMC15" s="238"/>
      <c r="DMD15" s="238"/>
      <c r="DME15" s="238"/>
      <c r="DMF15" s="238"/>
      <c r="DMG15" s="238"/>
      <c r="DMH15" s="238"/>
      <c r="DMI15" s="238"/>
      <c r="DMJ15" s="238"/>
      <c r="DMK15" s="238"/>
      <c r="DML15" s="238"/>
      <c r="DMM15" s="238"/>
      <c r="DMN15" s="238"/>
      <c r="DMO15" s="238"/>
      <c r="DMP15" s="238"/>
      <c r="DMQ15" s="238"/>
      <c r="DMR15" s="238"/>
      <c r="DMS15" s="238"/>
      <c r="DMT15" s="238"/>
      <c r="DMU15" s="238"/>
      <c r="DMV15" s="238"/>
      <c r="DMW15" s="238"/>
      <c r="DMX15" s="238"/>
      <c r="DMY15" s="238"/>
      <c r="DMZ15" s="238"/>
      <c r="DNA15" s="238"/>
      <c r="DNB15" s="238"/>
      <c r="DNC15" s="238"/>
      <c r="DND15" s="238"/>
      <c r="DNE15" s="238"/>
      <c r="DNF15" s="238"/>
      <c r="DNG15" s="238"/>
      <c r="DNH15" s="238"/>
      <c r="DNI15" s="238"/>
      <c r="DNJ15" s="238"/>
      <c r="DNK15" s="238"/>
      <c r="DNL15" s="238"/>
      <c r="DNM15" s="238"/>
      <c r="DNN15" s="238"/>
      <c r="DNO15" s="238"/>
      <c r="DNP15" s="238"/>
      <c r="DNQ15" s="238"/>
      <c r="DNR15" s="238"/>
      <c r="DNS15" s="238"/>
      <c r="DNT15" s="238"/>
      <c r="DNU15" s="238"/>
      <c r="DNV15" s="238"/>
      <c r="DNW15" s="238"/>
      <c r="DNX15" s="238"/>
      <c r="DNY15" s="238"/>
      <c r="DNZ15" s="238"/>
      <c r="DOA15" s="238"/>
      <c r="DOB15" s="238"/>
      <c r="DOC15" s="238"/>
      <c r="DOD15" s="238"/>
      <c r="DOE15" s="238"/>
      <c r="DOF15" s="238"/>
      <c r="DOG15" s="238"/>
      <c r="DOH15" s="238"/>
      <c r="DOI15" s="238"/>
      <c r="DOJ15" s="238"/>
      <c r="DOK15" s="238"/>
      <c r="DOL15" s="238"/>
      <c r="DOM15" s="238"/>
      <c r="DON15" s="238"/>
      <c r="DOO15" s="238"/>
      <c r="DOP15" s="238"/>
      <c r="DOQ15" s="238"/>
      <c r="DOR15" s="238"/>
      <c r="DOS15" s="238"/>
      <c r="DOT15" s="238"/>
      <c r="DOU15" s="238"/>
      <c r="DOV15" s="238"/>
      <c r="DOW15" s="238"/>
      <c r="DOX15" s="238"/>
      <c r="DOY15" s="238"/>
      <c r="DOZ15" s="238"/>
      <c r="DPA15" s="238"/>
      <c r="DPB15" s="238"/>
      <c r="DPC15" s="238"/>
      <c r="DPD15" s="238"/>
      <c r="DPE15" s="238"/>
      <c r="DPF15" s="238"/>
      <c r="DPG15" s="238"/>
      <c r="DPH15" s="238"/>
      <c r="DPI15" s="238"/>
      <c r="DPJ15" s="238"/>
      <c r="DPK15" s="238"/>
      <c r="DPL15" s="238"/>
      <c r="DPM15" s="238"/>
      <c r="DPN15" s="238"/>
      <c r="DPO15" s="238"/>
      <c r="DPP15" s="238"/>
      <c r="DPQ15" s="238"/>
      <c r="DPR15" s="238"/>
      <c r="DPS15" s="238"/>
      <c r="DPT15" s="238"/>
      <c r="DPU15" s="238"/>
      <c r="DPV15" s="238"/>
      <c r="DPW15" s="238"/>
      <c r="DPX15" s="238"/>
      <c r="DPY15" s="238"/>
      <c r="DPZ15" s="238"/>
      <c r="DQA15" s="238"/>
      <c r="DQB15" s="238"/>
      <c r="DQC15" s="238"/>
      <c r="DQD15" s="238"/>
      <c r="DQE15" s="238"/>
      <c r="DQF15" s="238"/>
      <c r="DQG15" s="238"/>
      <c r="DQH15" s="238"/>
      <c r="DQI15" s="238"/>
      <c r="DQJ15" s="238"/>
      <c r="DQK15" s="238"/>
      <c r="DQL15" s="238"/>
      <c r="DQM15" s="238"/>
      <c r="DQN15" s="238"/>
      <c r="DQO15" s="238"/>
      <c r="DQP15" s="238"/>
      <c r="DQQ15" s="238"/>
      <c r="DQR15" s="238"/>
      <c r="DQS15" s="238"/>
      <c r="DQT15" s="238"/>
      <c r="DQU15" s="238"/>
      <c r="DQV15" s="238"/>
      <c r="DQW15" s="238"/>
      <c r="DQX15" s="238"/>
      <c r="DQY15" s="238"/>
      <c r="DQZ15" s="238"/>
      <c r="DRA15" s="238"/>
      <c r="DRB15" s="238"/>
      <c r="DRC15" s="238"/>
      <c r="DRD15" s="238"/>
      <c r="DRE15" s="238"/>
      <c r="DRF15" s="238"/>
      <c r="DRG15" s="238"/>
      <c r="DRH15" s="238"/>
      <c r="DRI15" s="238"/>
      <c r="DRJ15" s="238"/>
      <c r="DRK15" s="238"/>
      <c r="DRL15" s="238"/>
      <c r="DRM15" s="238"/>
      <c r="DRN15" s="238"/>
      <c r="DRO15" s="238"/>
      <c r="DRP15" s="238"/>
      <c r="DRQ15" s="238"/>
      <c r="DRR15" s="238"/>
      <c r="DRS15" s="238"/>
      <c r="DRT15" s="238"/>
      <c r="DRU15" s="238"/>
      <c r="DRV15" s="238"/>
      <c r="DRW15" s="238"/>
      <c r="DRX15" s="238"/>
      <c r="DRY15" s="238"/>
      <c r="DRZ15" s="238"/>
      <c r="DSA15" s="238"/>
      <c r="DSB15" s="238"/>
      <c r="DSC15" s="238"/>
      <c r="DSD15" s="238"/>
      <c r="DSE15" s="238"/>
      <c r="DSF15" s="238"/>
      <c r="DSG15" s="238"/>
      <c r="DSH15" s="238"/>
      <c r="DSI15" s="238"/>
      <c r="DSJ15" s="238"/>
      <c r="DSK15" s="238"/>
      <c r="DSL15" s="238"/>
      <c r="DSM15" s="238"/>
      <c r="DSN15" s="238"/>
      <c r="DSO15" s="238"/>
      <c r="DSP15" s="238"/>
      <c r="DSQ15" s="238"/>
      <c r="DSR15" s="238"/>
      <c r="DSS15" s="238"/>
      <c r="DST15" s="238"/>
      <c r="DSU15" s="238"/>
      <c r="DSV15" s="238"/>
      <c r="DSW15" s="238"/>
      <c r="DSX15" s="238"/>
      <c r="DSY15" s="238"/>
      <c r="DSZ15" s="238"/>
      <c r="DTA15" s="238"/>
      <c r="DTB15" s="238"/>
      <c r="DTC15" s="238"/>
      <c r="DTD15" s="238"/>
      <c r="DTE15" s="238"/>
      <c r="DTF15" s="238"/>
      <c r="DTG15" s="238"/>
      <c r="DTH15" s="238"/>
      <c r="DTI15" s="238"/>
      <c r="DTJ15" s="238"/>
      <c r="DTK15" s="238"/>
      <c r="DTL15" s="238"/>
      <c r="DTM15" s="238"/>
      <c r="DTN15" s="238"/>
      <c r="DTO15" s="238"/>
      <c r="DTP15" s="238"/>
      <c r="DTQ15" s="238"/>
      <c r="DTR15" s="238"/>
      <c r="DTS15" s="238"/>
      <c r="DTT15" s="238"/>
      <c r="DTU15" s="238"/>
      <c r="DTV15" s="238"/>
      <c r="DTW15" s="238"/>
      <c r="DTX15" s="238"/>
      <c r="DTY15" s="238"/>
      <c r="DTZ15" s="238"/>
      <c r="DUA15" s="238"/>
      <c r="DUB15" s="238"/>
      <c r="DUC15" s="238"/>
      <c r="DUD15" s="238"/>
      <c r="DUE15" s="238"/>
      <c r="DUF15" s="238"/>
      <c r="DUG15" s="238"/>
      <c r="DUH15" s="238"/>
      <c r="DUI15" s="238"/>
      <c r="DUJ15" s="238"/>
      <c r="DUK15" s="238"/>
      <c r="DUL15" s="238"/>
      <c r="DUM15" s="238"/>
      <c r="DUN15" s="238"/>
      <c r="DUO15" s="238"/>
      <c r="DUP15" s="238"/>
      <c r="DUQ15" s="238"/>
      <c r="DUR15" s="238"/>
      <c r="DUS15" s="238"/>
      <c r="DUT15" s="238"/>
      <c r="DUU15" s="238"/>
      <c r="DUV15" s="238"/>
      <c r="DUW15" s="238"/>
      <c r="DUX15" s="238"/>
      <c r="DUY15" s="238"/>
      <c r="DUZ15" s="238"/>
      <c r="DVA15" s="238"/>
      <c r="DVB15" s="238"/>
      <c r="DVC15" s="238"/>
      <c r="DVD15" s="238"/>
      <c r="DVE15" s="238"/>
      <c r="DVF15" s="238"/>
      <c r="DVG15" s="238"/>
      <c r="DVH15" s="238"/>
      <c r="DVI15" s="238"/>
      <c r="DVJ15" s="238"/>
      <c r="DVK15" s="238"/>
      <c r="DVL15" s="238"/>
      <c r="DVM15" s="238"/>
      <c r="DVN15" s="238"/>
      <c r="DVO15" s="238"/>
      <c r="DVP15" s="238"/>
      <c r="DVQ15" s="238"/>
      <c r="DVR15" s="238"/>
      <c r="DVS15" s="238"/>
      <c r="DVT15" s="238"/>
      <c r="DVU15" s="238"/>
      <c r="DVV15" s="238"/>
      <c r="DVW15" s="238"/>
      <c r="DVX15" s="238"/>
      <c r="DVY15" s="238"/>
      <c r="DVZ15" s="238"/>
      <c r="DWA15" s="238"/>
      <c r="DWB15" s="238"/>
      <c r="DWC15" s="238"/>
      <c r="DWD15" s="238"/>
      <c r="DWE15" s="238"/>
      <c r="DWF15" s="238"/>
      <c r="DWG15" s="238"/>
      <c r="DWH15" s="238"/>
      <c r="DWI15" s="238"/>
      <c r="DWJ15" s="238"/>
      <c r="DWK15" s="238"/>
      <c r="DWL15" s="238"/>
      <c r="DWM15" s="238"/>
      <c r="DWN15" s="238"/>
      <c r="DWO15" s="238"/>
      <c r="DWP15" s="238"/>
      <c r="DWQ15" s="238"/>
      <c r="DWR15" s="238"/>
      <c r="DWS15" s="238"/>
      <c r="DWT15" s="238"/>
      <c r="DWU15" s="238"/>
      <c r="DWV15" s="238"/>
      <c r="DWW15" s="238"/>
      <c r="DWX15" s="238"/>
      <c r="DWY15" s="238"/>
      <c r="DWZ15" s="238"/>
      <c r="DXA15" s="238"/>
      <c r="DXB15" s="238"/>
      <c r="DXC15" s="238"/>
      <c r="DXD15" s="238"/>
      <c r="DXE15" s="238"/>
      <c r="DXF15" s="238"/>
      <c r="DXG15" s="238"/>
      <c r="DXH15" s="238"/>
      <c r="DXI15" s="238"/>
      <c r="DXJ15" s="238"/>
      <c r="DXK15" s="238"/>
      <c r="DXL15" s="238"/>
      <c r="DXM15" s="238"/>
      <c r="DXN15" s="238"/>
      <c r="DXO15" s="238"/>
      <c r="DXP15" s="238"/>
      <c r="DXQ15" s="238"/>
      <c r="DXR15" s="238"/>
      <c r="DXS15" s="238"/>
      <c r="DXT15" s="238"/>
      <c r="DXU15" s="238"/>
      <c r="DXV15" s="238"/>
      <c r="DXW15" s="238"/>
      <c r="DXX15" s="238"/>
      <c r="DXY15" s="238"/>
      <c r="DXZ15" s="238"/>
      <c r="DYA15" s="238"/>
      <c r="DYB15" s="238"/>
      <c r="DYC15" s="238"/>
      <c r="DYD15" s="238"/>
      <c r="DYE15" s="238"/>
      <c r="DYF15" s="238"/>
      <c r="DYG15" s="238"/>
      <c r="DYH15" s="238"/>
      <c r="DYI15" s="238"/>
      <c r="DYJ15" s="238"/>
      <c r="DYK15" s="238"/>
      <c r="DYL15" s="238"/>
      <c r="DYM15" s="238"/>
      <c r="DYN15" s="238"/>
      <c r="DYO15" s="238"/>
      <c r="DYP15" s="238"/>
      <c r="DYQ15" s="238"/>
      <c r="DYR15" s="238"/>
      <c r="DYS15" s="238"/>
      <c r="DYT15" s="238"/>
      <c r="DYU15" s="238"/>
      <c r="DYV15" s="238"/>
      <c r="DYW15" s="238"/>
      <c r="DYX15" s="238"/>
      <c r="DYY15" s="238"/>
      <c r="DYZ15" s="238"/>
      <c r="DZA15" s="238"/>
      <c r="DZB15" s="238"/>
      <c r="DZC15" s="238"/>
      <c r="DZD15" s="238"/>
      <c r="DZE15" s="238"/>
      <c r="DZF15" s="238"/>
      <c r="DZG15" s="238"/>
      <c r="DZH15" s="238"/>
      <c r="DZI15" s="238"/>
      <c r="DZJ15" s="238"/>
      <c r="DZK15" s="238"/>
      <c r="DZL15" s="238"/>
      <c r="DZM15" s="238"/>
      <c r="DZN15" s="238"/>
      <c r="DZO15" s="238"/>
      <c r="DZP15" s="238"/>
      <c r="DZQ15" s="238"/>
      <c r="DZR15" s="238"/>
      <c r="DZS15" s="238"/>
      <c r="DZT15" s="238"/>
      <c r="DZU15" s="238"/>
      <c r="DZV15" s="238"/>
      <c r="DZW15" s="238"/>
      <c r="DZX15" s="238"/>
      <c r="DZY15" s="238"/>
      <c r="DZZ15" s="238"/>
      <c r="EAA15" s="238"/>
      <c r="EAB15" s="238"/>
      <c r="EAC15" s="238"/>
      <c r="EAD15" s="238"/>
      <c r="EAE15" s="238"/>
      <c r="EAF15" s="238"/>
      <c r="EAG15" s="238"/>
      <c r="EAH15" s="238"/>
      <c r="EAI15" s="238"/>
      <c r="EAJ15" s="238"/>
      <c r="EAK15" s="238"/>
      <c r="EAL15" s="238"/>
      <c r="EAM15" s="238"/>
      <c r="EAN15" s="238"/>
      <c r="EAO15" s="238"/>
      <c r="EAP15" s="238"/>
      <c r="EAQ15" s="238"/>
      <c r="EAR15" s="238"/>
      <c r="EAS15" s="238"/>
      <c r="EAT15" s="238"/>
      <c r="EAU15" s="238"/>
      <c r="EAV15" s="238"/>
      <c r="EAW15" s="238"/>
      <c r="EAX15" s="238"/>
      <c r="EAY15" s="238"/>
      <c r="EAZ15" s="238"/>
      <c r="EBA15" s="238"/>
      <c r="EBB15" s="238"/>
      <c r="EBC15" s="238"/>
      <c r="EBD15" s="238"/>
      <c r="EBE15" s="238"/>
      <c r="EBF15" s="238"/>
      <c r="EBG15" s="238"/>
      <c r="EBH15" s="238"/>
      <c r="EBI15" s="238"/>
      <c r="EBJ15" s="238"/>
      <c r="EBK15" s="238"/>
      <c r="EBL15" s="238"/>
      <c r="EBM15" s="238"/>
      <c r="EBN15" s="238"/>
      <c r="EBO15" s="238"/>
      <c r="EBP15" s="238"/>
      <c r="EBQ15" s="238"/>
      <c r="EBR15" s="238"/>
      <c r="EBS15" s="238"/>
      <c r="EBT15" s="238"/>
      <c r="EBU15" s="238"/>
      <c r="EBV15" s="238"/>
      <c r="EBW15" s="238"/>
      <c r="EBX15" s="238"/>
      <c r="EBY15" s="238"/>
      <c r="EBZ15" s="238"/>
      <c r="ECA15" s="238"/>
      <c r="ECB15" s="238"/>
      <c r="ECC15" s="238"/>
      <c r="ECD15" s="238"/>
      <c r="ECE15" s="238"/>
      <c r="ECF15" s="238"/>
      <c r="ECG15" s="238"/>
      <c r="ECH15" s="238"/>
      <c r="ECI15" s="238"/>
      <c r="ECJ15" s="238"/>
      <c r="ECK15" s="238"/>
      <c r="ECL15" s="238"/>
      <c r="ECM15" s="238"/>
      <c r="ECN15" s="238"/>
      <c r="ECO15" s="238"/>
      <c r="ECP15" s="238"/>
      <c r="ECQ15" s="238"/>
      <c r="ECR15" s="238"/>
      <c r="ECS15" s="238"/>
      <c r="ECT15" s="238"/>
      <c r="ECU15" s="238"/>
      <c r="ECV15" s="238"/>
      <c r="ECW15" s="238"/>
      <c r="ECX15" s="238"/>
      <c r="ECY15" s="238"/>
      <c r="ECZ15" s="238"/>
      <c r="EDA15" s="238"/>
      <c r="EDB15" s="238"/>
      <c r="EDC15" s="238"/>
      <c r="EDD15" s="238"/>
      <c r="EDE15" s="238"/>
      <c r="EDF15" s="238"/>
      <c r="EDG15" s="238"/>
      <c r="EDH15" s="238"/>
      <c r="EDI15" s="238"/>
      <c r="EDJ15" s="238"/>
      <c r="EDK15" s="238"/>
      <c r="EDL15" s="238"/>
      <c r="EDM15" s="238"/>
      <c r="EDN15" s="238"/>
      <c r="EDO15" s="238"/>
      <c r="EDP15" s="238"/>
      <c r="EDQ15" s="238"/>
      <c r="EDR15" s="238"/>
      <c r="EDS15" s="238"/>
      <c r="EDT15" s="238"/>
      <c r="EDU15" s="238"/>
      <c r="EDV15" s="238"/>
      <c r="EDW15" s="238"/>
      <c r="EDX15" s="238"/>
      <c r="EDY15" s="238"/>
      <c r="EDZ15" s="238"/>
      <c r="EEA15" s="238"/>
      <c r="EEB15" s="238"/>
      <c r="EEC15" s="238"/>
      <c r="EED15" s="238"/>
      <c r="EEE15" s="238"/>
      <c r="EEF15" s="238"/>
      <c r="EEG15" s="238"/>
      <c r="EEH15" s="238"/>
      <c r="EEI15" s="238"/>
      <c r="EEJ15" s="238"/>
      <c r="EEK15" s="238"/>
      <c r="EEL15" s="238"/>
      <c r="EEM15" s="238"/>
      <c r="EEN15" s="238"/>
      <c r="EEO15" s="238"/>
      <c r="EEP15" s="238"/>
      <c r="EEQ15" s="238"/>
      <c r="EER15" s="238"/>
      <c r="EES15" s="238"/>
      <c r="EET15" s="238"/>
      <c r="EEU15" s="238"/>
      <c r="EEV15" s="238"/>
      <c r="EEW15" s="238"/>
      <c r="EEX15" s="238"/>
      <c r="EEY15" s="238"/>
      <c r="EEZ15" s="238"/>
      <c r="EFA15" s="238"/>
      <c r="EFB15" s="238"/>
      <c r="EFC15" s="238"/>
      <c r="EFD15" s="238"/>
      <c r="EFE15" s="238"/>
      <c r="EFF15" s="238"/>
      <c r="EFG15" s="238"/>
      <c r="EFH15" s="238"/>
      <c r="EFI15" s="238"/>
      <c r="EFJ15" s="238"/>
      <c r="EFK15" s="238"/>
      <c r="EFL15" s="238"/>
      <c r="EFM15" s="238"/>
      <c r="EFN15" s="238"/>
      <c r="EFO15" s="238"/>
      <c r="EFP15" s="238"/>
      <c r="EFQ15" s="238"/>
      <c r="EFR15" s="238"/>
      <c r="EFS15" s="238"/>
      <c r="EFT15" s="238"/>
      <c r="EFU15" s="238"/>
      <c r="EFV15" s="238"/>
      <c r="EFW15" s="238"/>
      <c r="EFX15" s="238"/>
      <c r="EFY15" s="238"/>
      <c r="EFZ15" s="238"/>
      <c r="EGA15" s="238"/>
      <c r="EGB15" s="238"/>
      <c r="EGC15" s="238"/>
      <c r="EGD15" s="238"/>
      <c r="EGE15" s="238"/>
      <c r="EGF15" s="238"/>
      <c r="EGG15" s="238"/>
      <c r="EGH15" s="238"/>
      <c r="EGI15" s="238"/>
      <c r="EGJ15" s="238"/>
      <c r="EGK15" s="238"/>
      <c r="EGL15" s="238"/>
      <c r="EGM15" s="238"/>
      <c r="EGN15" s="238"/>
      <c r="EGO15" s="238"/>
      <c r="EGP15" s="238"/>
      <c r="EGQ15" s="238"/>
      <c r="EGR15" s="238"/>
      <c r="EGS15" s="238"/>
      <c r="EGT15" s="238"/>
      <c r="EGU15" s="238"/>
      <c r="EGV15" s="238"/>
      <c r="EGW15" s="238"/>
      <c r="EGX15" s="238"/>
      <c r="EGY15" s="238"/>
      <c r="EGZ15" s="238"/>
      <c r="EHA15" s="238"/>
      <c r="EHB15" s="238"/>
      <c r="EHC15" s="238"/>
      <c r="EHD15" s="238"/>
      <c r="EHE15" s="238"/>
      <c r="EHF15" s="238"/>
      <c r="EHG15" s="238"/>
      <c r="EHH15" s="238"/>
      <c r="EHI15" s="238"/>
      <c r="EHJ15" s="238"/>
      <c r="EHK15" s="238"/>
      <c r="EHL15" s="238"/>
      <c r="EHM15" s="238"/>
      <c r="EHN15" s="238"/>
      <c r="EHO15" s="238"/>
      <c r="EHP15" s="238"/>
      <c r="EHQ15" s="238"/>
      <c r="EHR15" s="238"/>
      <c r="EHS15" s="238"/>
      <c r="EHT15" s="238"/>
      <c r="EHU15" s="238"/>
      <c r="EHV15" s="238"/>
      <c r="EHW15" s="238"/>
      <c r="EHX15" s="238"/>
      <c r="EHY15" s="238"/>
      <c r="EHZ15" s="238"/>
      <c r="EIA15" s="238"/>
      <c r="EIB15" s="238"/>
      <c r="EIC15" s="238"/>
      <c r="EID15" s="238"/>
      <c r="EIE15" s="238"/>
      <c r="EIF15" s="238"/>
      <c r="EIG15" s="238"/>
      <c r="EIH15" s="238"/>
      <c r="EII15" s="238"/>
      <c r="EIJ15" s="238"/>
      <c r="EIK15" s="238"/>
      <c r="EIL15" s="238"/>
      <c r="EIM15" s="238"/>
      <c r="EIN15" s="238"/>
      <c r="EIO15" s="238"/>
      <c r="EIP15" s="238"/>
      <c r="EIQ15" s="238"/>
      <c r="EIR15" s="238"/>
      <c r="EIS15" s="238"/>
      <c r="EIT15" s="238"/>
      <c r="EIU15" s="238"/>
      <c r="EIV15" s="238"/>
      <c r="EIW15" s="238"/>
      <c r="EIX15" s="238"/>
      <c r="EIY15" s="238"/>
      <c r="EIZ15" s="238"/>
      <c r="EJA15" s="238"/>
      <c r="EJB15" s="238"/>
      <c r="EJC15" s="238"/>
      <c r="EJD15" s="238"/>
      <c r="EJE15" s="238"/>
      <c r="EJF15" s="238"/>
      <c r="EJG15" s="238"/>
      <c r="EJH15" s="238"/>
      <c r="EJI15" s="238"/>
      <c r="EJJ15" s="238"/>
      <c r="EJK15" s="238"/>
      <c r="EJL15" s="238"/>
      <c r="EJM15" s="238"/>
      <c r="EJN15" s="238"/>
      <c r="EJO15" s="238"/>
      <c r="EJP15" s="238"/>
      <c r="EJQ15" s="238"/>
      <c r="EJR15" s="238"/>
      <c r="EJS15" s="238"/>
      <c r="EJT15" s="238"/>
      <c r="EJU15" s="238"/>
      <c r="EJV15" s="238"/>
      <c r="EJW15" s="238"/>
      <c r="EJX15" s="238"/>
      <c r="EJY15" s="238"/>
      <c r="EJZ15" s="238"/>
      <c r="EKA15" s="238"/>
      <c r="EKB15" s="238"/>
      <c r="EKC15" s="238"/>
      <c r="EKD15" s="238"/>
      <c r="EKE15" s="238"/>
      <c r="EKF15" s="238"/>
      <c r="EKG15" s="238"/>
      <c r="EKH15" s="238"/>
      <c r="EKI15" s="238"/>
      <c r="EKJ15" s="238"/>
      <c r="EKK15" s="238"/>
      <c r="EKL15" s="238"/>
      <c r="EKM15" s="238"/>
      <c r="EKN15" s="238"/>
      <c r="EKO15" s="238"/>
      <c r="EKP15" s="238"/>
      <c r="EKQ15" s="238"/>
      <c r="EKR15" s="238"/>
      <c r="EKS15" s="238"/>
      <c r="EKT15" s="238"/>
      <c r="EKU15" s="238"/>
      <c r="EKV15" s="238"/>
      <c r="EKW15" s="238"/>
      <c r="EKX15" s="238"/>
      <c r="EKY15" s="238"/>
      <c r="EKZ15" s="238"/>
      <c r="ELA15" s="238"/>
      <c r="ELB15" s="238"/>
      <c r="ELC15" s="238"/>
      <c r="ELD15" s="238"/>
      <c r="ELE15" s="238"/>
      <c r="ELF15" s="238"/>
      <c r="ELG15" s="238"/>
      <c r="ELH15" s="238"/>
      <c r="ELI15" s="238"/>
      <c r="ELJ15" s="238"/>
      <c r="ELK15" s="238"/>
      <c r="ELL15" s="238"/>
      <c r="ELM15" s="238"/>
      <c r="ELN15" s="238"/>
      <c r="ELO15" s="238"/>
      <c r="ELP15" s="238"/>
      <c r="ELQ15" s="238"/>
      <c r="ELR15" s="238"/>
      <c r="ELS15" s="238"/>
      <c r="ELT15" s="238"/>
      <c r="ELU15" s="238"/>
      <c r="ELV15" s="238"/>
      <c r="ELW15" s="238"/>
      <c r="ELX15" s="238"/>
      <c r="ELY15" s="238"/>
      <c r="ELZ15" s="238"/>
      <c r="EMA15" s="238"/>
      <c r="EMB15" s="238"/>
      <c r="EMC15" s="238"/>
      <c r="EMD15" s="238"/>
      <c r="EME15" s="238"/>
      <c r="EMF15" s="238"/>
      <c r="EMG15" s="238"/>
      <c r="EMH15" s="238"/>
      <c r="EMI15" s="238"/>
      <c r="EMJ15" s="238"/>
      <c r="EMK15" s="238"/>
      <c r="EML15" s="238"/>
      <c r="EMM15" s="238"/>
      <c r="EMN15" s="238"/>
      <c r="EMO15" s="238"/>
      <c r="EMP15" s="238"/>
      <c r="EMQ15" s="238"/>
      <c r="EMR15" s="238"/>
      <c r="EMS15" s="238"/>
      <c r="EMT15" s="238"/>
      <c r="EMU15" s="238"/>
      <c r="EMV15" s="238"/>
      <c r="EMW15" s="238"/>
      <c r="EMX15" s="238"/>
      <c r="EMY15" s="238"/>
      <c r="EMZ15" s="238"/>
      <c r="ENA15" s="238"/>
      <c r="ENB15" s="238"/>
      <c r="ENC15" s="238"/>
      <c r="END15" s="238"/>
      <c r="ENE15" s="238"/>
      <c r="ENF15" s="238"/>
      <c r="ENG15" s="238"/>
      <c r="ENH15" s="238"/>
      <c r="ENI15" s="238"/>
      <c r="ENJ15" s="238"/>
      <c r="ENK15" s="238"/>
      <c r="ENL15" s="238"/>
      <c r="ENM15" s="238"/>
      <c r="ENN15" s="238"/>
      <c r="ENO15" s="238"/>
      <c r="ENP15" s="238"/>
      <c r="ENQ15" s="238"/>
      <c r="ENR15" s="238"/>
      <c r="ENS15" s="238"/>
      <c r="ENT15" s="238"/>
      <c r="ENU15" s="238"/>
      <c r="ENV15" s="238"/>
      <c r="ENW15" s="238"/>
      <c r="ENX15" s="238"/>
      <c r="ENY15" s="238"/>
      <c r="ENZ15" s="238"/>
      <c r="EOA15" s="238"/>
      <c r="EOB15" s="238"/>
      <c r="EOC15" s="238"/>
      <c r="EOD15" s="238"/>
      <c r="EOE15" s="238"/>
      <c r="EOF15" s="238"/>
      <c r="EOG15" s="238"/>
      <c r="EOH15" s="238"/>
      <c r="EOI15" s="238"/>
      <c r="EOJ15" s="238"/>
      <c r="EOK15" s="238"/>
      <c r="EOL15" s="238"/>
      <c r="EOM15" s="238"/>
      <c r="EON15" s="238"/>
      <c r="EOO15" s="238"/>
      <c r="EOP15" s="238"/>
      <c r="EOQ15" s="238"/>
      <c r="EOR15" s="238"/>
      <c r="EOS15" s="238"/>
      <c r="EOT15" s="238"/>
      <c r="EOU15" s="238"/>
      <c r="EOV15" s="238"/>
      <c r="EOW15" s="238"/>
      <c r="EOX15" s="238"/>
      <c r="EOY15" s="238"/>
      <c r="EOZ15" s="238"/>
      <c r="EPA15" s="238"/>
      <c r="EPB15" s="238"/>
      <c r="EPC15" s="238"/>
      <c r="EPD15" s="238"/>
      <c r="EPE15" s="238"/>
      <c r="EPF15" s="238"/>
      <c r="EPG15" s="238"/>
      <c r="EPH15" s="238"/>
      <c r="EPI15" s="238"/>
      <c r="EPJ15" s="238"/>
      <c r="EPK15" s="238"/>
      <c r="EPL15" s="238"/>
      <c r="EPM15" s="238"/>
      <c r="EPN15" s="238"/>
      <c r="EPO15" s="238"/>
      <c r="EPP15" s="238"/>
      <c r="EPQ15" s="238"/>
      <c r="EPR15" s="238"/>
      <c r="EPS15" s="238"/>
      <c r="EPT15" s="238"/>
      <c r="EPU15" s="238"/>
      <c r="EPV15" s="238"/>
      <c r="EPW15" s="238"/>
      <c r="EPX15" s="238"/>
      <c r="EPY15" s="238"/>
      <c r="EPZ15" s="238"/>
      <c r="EQA15" s="238"/>
      <c r="EQB15" s="238"/>
      <c r="EQC15" s="238"/>
      <c r="EQD15" s="238"/>
      <c r="EQE15" s="238"/>
      <c r="EQF15" s="238"/>
      <c r="EQG15" s="238"/>
      <c r="EQH15" s="238"/>
      <c r="EQI15" s="238"/>
      <c r="EQJ15" s="238"/>
      <c r="EQK15" s="238"/>
      <c r="EQL15" s="238"/>
      <c r="EQM15" s="238"/>
      <c r="EQN15" s="238"/>
      <c r="EQO15" s="238"/>
      <c r="EQP15" s="238"/>
      <c r="EQQ15" s="238"/>
      <c r="EQR15" s="238"/>
      <c r="EQS15" s="238"/>
      <c r="EQT15" s="238"/>
      <c r="EQU15" s="238"/>
      <c r="EQV15" s="238"/>
      <c r="EQW15" s="238"/>
      <c r="EQX15" s="238"/>
      <c r="EQY15" s="238"/>
      <c r="EQZ15" s="238"/>
      <c r="ERA15" s="238"/>
      <c r="ERB15" s="238"/>
      <c r="ERC15" s="238"/>
      <c r="ERD15" s="238"/>
      <c r="ERE15" s="238"/>
      <c r="ERF15" s="238"/>
      <c r="ERG15" s="238"/>
      <c r="ERH15" s="238"/>
      <c r="ERI15" s="238"/>
      <c r="ERJ15" s="238"/>
      <c r="ERK15" s="238"/>
      <c r="ERL15" s="238"/>
      <c r="ERM15" s="238"/>
      <c r="ERN15" s="238"/>
      <c r="ERO15" s="238"/>
      <c r="ERP15" s="238"/>
      <c r="ERQ15" s="238"/>
      <c r="ERR15" s="238"/>
      <c r="ERS15" s="238"/>
      <c r="ERT15" s="238"/>
      <c r="ERU15" s="238"/>
      <c r="ERV15" s="238"/>
      <c r="ERW15" s="238"/>
      <c r="ERX15" s="238"/>
      <c r="ERY15" s="238"/>
      <c r="ERZ15" s="238"/>
      <c r="ESA15" s="238"/>
      <c r="ESB15" s="238"/>
      <c r="ESC15" s="238"/>
      <c r="ESD15" s="238"/>
      <c r="ESE15" s="238"/>
      <c r="ESF15" s="238"/>
      <c r="ESG15" s="238"/>
      <c r="ESH15" s="238"/>
      <c r="ESI15" s="238"/>
      <c r="ESJ15" s="238"/>
      <c r="ESK15" s="238"/>
      <c r="ESL15" s="238"/>
      <c r="ESM15" s="238"/>
      <c r="ESN15" s="238"/>
      <c r="ESO15" s="238"/>
      <c r="ESP15" s="238"/>
      <c r="ESQ15" s="238"/>
      <c r="ESR15" s="238"/>
      <c r="ESS15" s="238"/>
      <c r="EST15" s="238"/>
      <c r="ESU15" s="238"/>
      <c r="ESV15" s="238"/>
      <c r="ESW15" s="238"/>
      <c r="ESX15" s="238"/>
      <c r="ESY15" s="238"/>
      <c r="ESZ15" s="238"/>
      <c r="ETA15" s="238"/>
      <c r="ETB15" s="238"/>
      <c r="ETC15" s="238"/>
      <c r="ETD15" s="238"/>
      <c r="ETE15" s="238"/>
      <c r="ETF15" s="238"/>
      <c r="ETG15" s="238"/>
      <c r="ETH15" s="238"/>
      <c r="ETI15" s="238"/>
      <c r="ETJ15" s="238"/>
      <c r="ETK15" s="238"/>
      <c r="ETL15" s="238"/>
      <c r="ETM15" s="238"/>
      <c r="ETN15" s="238"/>
      <c r="ETO15" s="238"/>
      <c r="ETP15" s="238"/>
      <c r="ETQ15" s="238"/>
      <c r="ETR15" s="238"/>
      <c r="ETS15" s="238"/>
      <c r="ETT15" s="238"/>
      <c r="ETU15" s="238"/>
      <c r="ETV15" s="238"/>
      <c r="ETW15" s="238"/>
      <c r="ETX15" s="238"/>
      <c r="ETY15" s="238"/>
      <c r="ETZ15" s="238"/>
      <c r="EUA15" s="238"/>
      <c r="EUB15" s="238"/>
      <c r="EUC15" s="238"/>
      <c r="EUD15" s="238"/>
      <c r="EUE15" s="238"/>
      <c r="EUF15" s="238"/>
      <c r="EUG15" s="238"/>
      <c r="EUH15" s="238"/>
      <c r="EUI15" s="238"/>
      <c r="EUJ15" s="238"/>
      <c r="EUK15" s="238"/>
      <c r="EUL15" s="238"/>
      <c r="EUM15" s="238"/>
      <c r="EUN15" s="238"/>
      <c r="EUO15" s="238"/>
      <c r="EUP15" s="238"/>
      <c r="EUQ15" s="238"/>
      <c r="EUR15" s="238"/>
      <c r="EUS15" s="238"/>
      <c r="EUT15" s="238"/>
      <c r="EUU15" s="238"/>
      <c r="EUV15" s="238"/>
      <c r="EUW15" s="238"/>
      <c r="EUX15" s="238"/>
      <c r="EUY15" s="238"/>
      <c r="EUZ15" s="238"/>
      <c r="EVA15" s="238"/>
      <c r="EVB15" s="238"/>
      <c r="EVC15" s="238"/>
      <c r="EVD15" s="238"/>
      <c r="EVE15" s="238"/>
      <c r="EVF15" s="238"/>
      <c r="EVG15" s="238"/>
      <c r="EVH15" s="238"/>
      <c r="EVI15" s="238"/>
      <c r="EVJ15" s="238"/>
      <c r="EVK15" s="238"/>
      <c r="EVL15" s="238"/>
      <c r="EVM15" s="238"/>
      <c r="EVN15" s="238"/>
      <c r="EVO15" s="238"/>
      <c r="EVP15" s="238"/>
      <c r="EVQ15" s="238"/>
      <c r="EVR15" s="238"/>
      <c r="EVS15" s="238"/>
      <c r="EVT15" s="238"/>
      <c r="EVU15" s="238"/>
      <c r="EVV15" s="238"/>
      <c r="EVW15" s="238"/>
      <c r="EVX15" s="238"/>
      <c r="EVY15" s="238"/>
      <c r="EVZ15" s="238"/>
      <c r="EWA15" s="238"/>
      <c r="EWB15" s="238"/>
      <c r="EWC15" s="238"/>
      <c r="EWD15" s="238"/>
      <c r="EWE15" s="238"/>
      <c r="EWF15" s="238"/>
      <c r="EWG15" s="238"/>
      <c r="EWH15" s="238"/>
      <c r="EWI15" s="238"/>
      <c r="EWJ15" s="238"/>
      <c r="EWK15" s="238"/>
      <c r="EWL15" s="238"/>
      <c r="EWM15" s="238"/>
      <c r="EWN15" s="238"/>
      <c r="EWO15" s="238"/>
      <c r="EWP15" s="238"/>
      <c r="EWQ15" s="238"/>
      <c r="EWR15" s="238"/>
      <c r="EWS15" s="238"/>
      <c r="EWT15" s="238"/>
      <c r="EWU15" s="238"/>
      <c r="EWV15" s="238"/>
      <c r="EWW15" s="238"/>
      <c r="EWX15" s="238"/>
      <c r="EWY15" s="238"/>
      <c r="EWZ15" s="238"/>
      <c r="EXA15" s="238"/>
      <c r="EXB15" s="238"/>
      <c r="EXC15" s="238"/>
      <c r="EXD15" s="238"/>
      <c r="EXE15" s="238"/>
      <c r="EXF15" s="238"/>
      <c r="EXG15" s="238"/>
      <c r="EXH15" s="238"/>
      <c r="EXI15" s="238"/>
      <c r="EXJ15" s="238"/>
      <c r="EXK15" s="238"/>
      <c r="EXL15" s="238"/>
      <c r="EXM15" s="238"/>
      <c r="EXN15" s="238"/>
      <c r="EXO15" s="238"/>
      <c r="EXP15" s="238"/>
      <c r="EXQ15" s="238"/>
      <c r="EXR15" s="238"/>
      <c r="EXS15" s="238"/>
      <c r="EXT15" s="238"/>
      <c r="EXU15" s="238"/>
      <c r="EXV15" s="238"/>
      <c r="EXW15" s="238"/>
      <c r="EXX15" s="238"/>
      <c r="EXY15" s="238"/>
      <c r="EXZ15" s="238"/>
      <c r="EYA15" s="238"/>
      <c r="EYB15" s="238"/>
      <c r="EYC15" s="238"/>
      <c r="EYD15" s="238"/>
      <c r="EYE15" s="238"/>
      <c r="EYF15" s="238"/>
      <c r="EYG15" s="238"/>
      <c r="EYH15" s="238"/>
      <c r="EYI15" s="238"/>
      <c r="EYJ15" s="238"/>
      <c r="EYK15" s="238"/>
      <c r="EYL15" s="238"/>
      <c r="EYM15" s="238"/>
      <c r="EYN15" s="238"/>
      <c r="EYO15" s="238"/>
      <c r="EYP15" s="238"/>
      <c r="EYQ15" s="238"/>
      <c r="EYR15" s="238"/>
      <c r="EYS15" s="238"/>
      <c r="EYT15" s="238"/>
      <c r="EYU15" s="238"/>
      <c r="EYV15" s="238"/>
      <c r="EYW15" s="238"/>
      <c r="EYX15" s="238"/>
      <c r="EYY15" s="238"/>
      <c r="EYZ15" s="238"/>
      <c r="EZA15" s="238"/>
      <c r="EZB15" s="238"/>
      <c r="EZC15" s="238"/>
      <c r="EZD15" s="238"/>
      <c r="EZE15" s="238"/>
      <c r="EZF15" s="238"/>
      <c r="EZG15" s="238"/>
      <c r="EZH15" s="238"/>
      <c r="EZI15" s="238"/>
      <c r="EZJ15" s="238"/>
      <c r="EZK15" s="238"/>
      <c r="EZL15" s="238"/>
      <c r="EZM15" s="238"/>
      <c r="EZN15" s="238"/>
      <c r="EZO15" s="238"/>
      <c r="EZP15" s="238"/>
      <c r="EZQ15" s="238"/>
      <c r="EZR15" s="238"/>
      <c r="EZS15" s="238"/>
      <c r="EZT15" s="238"/>
      <c r="EZU15" s="238"/>
      <c r="EZV15" s="238"/>
      <c r="EZW15" s="238"/>
      <c r="EZX15" s="238"/>
      <c r="EZY15" s="238"/>
      <c r="EZZ15" s="238"/>
      <c r="FAA15" s="238"/>
      <c r="FAB15" s="238"/>
      <c r="FAC15" s="238"/>
      <c r="FAD15" s="238"/>
      <c r="FAE15" s="238"/>
      <c r="FAF15" s="238"/>
      <c r="FAG15" s="238"/>
      <c r="FAH15" s="238"/>
      <c r="FAI15" s="238"/>
      <c r="FAJ15" s="238"/>
      <c r="FAK15" s="238"/>
      <c r="FAL15" s="238"/>
      <c r="FAM15" s="238"/>
      <c r="FAN15" s="238"/>
      <c r="FAO15" s="238"/>
      <c r="FAP15" s="238"/>
      <c r="FAQ15" s="238"/>
      <c r="FAR15" s="238"/>
      <c r="FAS15" s="238"/>
      <c r="FAT15" s="238"/>
      <c r="FAU15" s="238"/>
      <c r="FAV15" s="238"/>
      <c r="FAW15" s="238"/>
      <c r="FAX15" s="238"/>
      <c r="FAY15" s="238"/>
      <c r="FAZ15" s="238"/>
      <c r="FBA15" s="238"/>
      <c r="FBB15" s="238"/>
      <c r="FBC15" s="238"/>
      <c r="FBD15" s="238"/>
      <c r="FBE15" s="238"/>
      <c r="FBF15" s="238"/>
      <c r="FBG15" s="238"/>
      <c r="FBH15" s="238"/>
      <c r="FBI15" s="238"/>
      <c r="FBJ15" s="238"/>
      <c r="FBK15" s="238"/>
      <c r="FBL15" s="238"/>
      <c r="FBM15" s="238"/>
      <c r="FBN15" s="238"/>
      <c r="FBO15" s="238"/>
      <c r="FBP15" s="238"/>
      <c r="FBQ15" s="238"/>
      <c r="FBR15" s="238"/>
      <c r="FBS15" s="238"/>
      <c r="FBT15" s="238"/>
      <c r="FBU15" s="238"/>
      <c r="FBV15" s="238"/>
      <c r="FBW15" s="238"/>
      <c r="FBX15" s="238"/>
      <c r="FBY15" s="238"/>
      <c r="FBZ15" s="238"/>
      <c r="FCA15" s="238"/>
      <c r="FCB15" s="238"/>
      <c r="FCC15" s="238"/>
      <c r="FCD15" s="238"/>
      <c r="FCE15" s="238"/>
      <c r="FCF15" s="238"/>
      <c r="FCG15" s="238"/>
      <c r="FCH15" s="238"/>
      <c r="FCI15" s="238"/>
      <c r="FCJ15" s="238"/>
      <c r="FCK15" s="238"/>
      <c r="FCL15" s="238"/>
      <c r="FCM15" s="238"/>
      <c r="FCN15" s="238"/>
      <c r="FCO15" s="238"/>
      <c r="FCP15" s="238"/>
      <c r="FCQ15" s="238"/>
      <c r="FCR15" s="238"/>
      <c r="FCS15" s="238"/>
      <c r="FCT15" s="238"/>
      <c r="FCU15" s="238"/>
      <c r="FCV15" s="238"/>
      <c r="FCW15" s="238"/>
      <c r="FCX15" s="238"/>
      <c r="FCY15" s="238"/>
      <c r="FCZ15" s="238"/>
      <c r="FDA15" s="238"/>
      <c r="FDB15" s="238"/>
      <c r="FDC15" s="238"/>
      <c r="FDD15" s="238"/>
      <c r="FDE15" s="238"/>
      <c r="FDF15" s="238"/>
      <c r="FDG15" s="238"/>
      <c r="FDH15" s="238"/>
      <c r="FDI15" s="238"/>
      <c r="FDJ15" s="238"/>
      <c r="FDK15" s="238"/>
      <c r="FDL15" s="238"/>
      <c r="FDM15" s="238"/>
      <c r="FDN15" s="238"/>
      <c r="FDO15" s="238"/>
      <c r="FDP15" s="238"/>
      <c r="FDQ15" s="238"/>
      <c r="FDR15" s="238"/>
      <c r="FDS15" s="238"/>
      <c r="FDT15" s="238"/>
      <c r="FDU15" s="238"/>
      <c r="FDV15" s="238"/>
      <c r="FDW15" s="238"/>
      <c r="FDX15" s="238"/>
      <c r="FDY15" s="238"/>
      <c r="FDZ15" s="238"/>
      <c r="FEA15" s="238"/>
      <c r="FEB15" s="238"/>
      <c r="FEC15" s="238"/>
      <c r="FED15" s="238"/>
      <c r="FEE15" s="238"/>
      <c r="FEF15" s="238"/>
      <c r="FEG15" s="238"/>
      <c r="FEH15" s="238"/>
      <c r="FEI15" s="238"/>
      <c r="FEJ15" s="238"/>
      <c r="FEK15" s="238"/>
      <c r="FEL15" s="238"/>
      <c r="FEM15" s="238"/>
      <c r="FEN15" s="238"/>
      <c r="FEO15" s="238"/>
      <c r="FEP15" s="238"/>
      <c r="FEQ15" s="238"/>
      <c r="FER15" s="238"/>
      <c r="FES15" s="238"/>
      <c r="FET15" s="238"/>
      <c r="FEU15" s="238"/>
      <c r="FEV15" s="238"/>
      <c r="FEW15" s="238"/>
      <c r="FEX15" s="238"/>
      <c r="FEY15" s="238"/>
      <c r="FEZ15" s="238"/>
      <c r="FFA15" s="238"/>
      <c r="FFB15" s="238"/>
      <c r="FFC15" s="238"/>
      <c r="FFD15" s="238"/>
      <c r="FFE15" s="238"/>
      <c r="FFF15" s="238"/>
      <c r="FFG15" s="238"/>
      <c r="FFH15" s="238"/>
      <c r="FFI15" s="238"/>
      <c r="FFJ15" s="238"/>
      <c r="FFK15" s="238"/>
      <c r="FFL15" s="238"/>
      <c r="FFM15" s="238"/>
      <c r="FFN15" s="238"/>
      <c r="FFO15" s="238"/>
      <c r="FFP15" s="238"/>
      <c r="FFQ15" s="238"/>
      <c r="FFR15" s="238"/>
      <c r="FFS15" s="238"/>
      <c r="FFT15" s="238"/>
      <c r="FFU15" s="238"/>
      <c r="FFV15" s="238"/>
      <c r="FFW15" s="238"/>
      <c r="FFX15" s="238"/>
      <c r="FFY15" s="238"/>
      <c r="FFZ15" s="238"/>
      <c r="FGA15" s="238"/>
      <c r="FGB15" s="238"/>
      <c r="FGC15" s="238"/>
      <c r="FGD15" s="238"/>
      <c r="FGE15" s="238"/>
      <c r="FGF15" s="238"/>
      <c r="FGG15" s="238"/>
      <c r="FGH15" s="238"/>
      <c r="FGI15" s="238"/>
      <c r="FGJ15" s="238"/>
      <c r="FGK15" s="238"/>
      <c r="FGL15" s="238"/>
      <c r="FGM15" s="238"/>
      <c r="FGN15" s="238"/>
      <c r="FGO15" s="238"/>
      <c r="FGP15" s="238"/>
      <c r="FGQ15" s="238"/>
      <c r="FGR15" s="238"/>
      <c r="FGS15" s="238"/>
      <c r="FGT15" s="238"/>
      <c r="FGU15" s="238"/>
      <c r="FGV15" s="238"/>
      <c r="FGW15" s="238"/>
      <c r="FGX15" s="238"/>
      <c r="FGY15" s="238"/>
      <c r="FGZ15" s="238"/>
      <c r="FHA15" s="238"/>
      <c r="FHB15" s="238"/>
      <c r="FHC15" s="238"/>
      <c r="FHD15" s="238"/>
      <c r="FHE15" s="238"/>
      <c r="FHF15" s="238"/>
      <c r="FHG15" s="238"/>
      <c r="FHH15" s="238"/>
      <c r="FHI15" s="238"/>
      <c r="FHJ15" s="238"/>
      <c r="FHK15" s="238"/>
      <c r="FHL15" s="238"/>
      <c r="FHM15" s="238"/>
      <c r="FHN15" s="238"/>
      <c r="FHO15" s="238"/>
      <c r="FHP15" s="238"/>
      <c r="FHQ15" s="238"/>
      <c r="FHR15" s="238"/>
      <c r="FHS15" s="238"/>
      <c r="FHT15" s="238"/>
      <c r="FHU15" s="238"/>
      <c r="FHV15" s="238"/>
      <c r="FHW15" s="238"/>
      <c r="FHX15" s="238"/>
      <c r="FHY15" s="238"/>
      <c r="FHZ15" s="238"/>
      <c r="FIA15" s="238"/>
      <c r="FIB15" s="238"/>
      <c r="FIC15" s="238"/>
      <c r="FID15" s="238"/>
      <c r="FIE15" s="238"/>
      <c r="FIF15" s="238"/>
      <c r="FIG15" s="238"/>
      <c r="FIH15" s="238"/>
      <c r="FII15" s="238"/>
      <c r="FIJ15" s="238"/>
      <c r="FIK15" s="238"/>
      <c r="FIL15" s="238"/>
      <c r="FIM15" s="238"/>
      <c r="FIN15" s="238"/>
      <c r="FIO15" s="238"/>
      <c r="FIP15" s="238"/>
      <c r="FIQ15" s="238"/>
      <c r="FIR15" s="238"/>
      <c r="FIS15" s="238"/>
      <c r="FIT15" s="238"/>
      <c r="FIU15" s="238"/>
      <c r="FIV15" s="238"/>
      <c r="FIW15" s="238"/>
      <c r="FIX15" s="238"/>
      <c r="FIY15" s="238"/>
      <c r="FIZ15" s="238"/>
      <c r="FJA15" s="238"/>
      <c r="FJB15" s="238"/>
      <c r="FJC15" s="238"/>
      <c r="FJD15" s="238"/>
      <c r="FJE15" s="238"/>
      <c r="FJF15" s="238"/>
      <c r="FJG15" s="238"/>
      <c r="FJH15" s="238"/>
      <c r="FJI15" s="238"/>
      <c r="FJJ15" s="238"/>
      <c r="FJK15" s="238"/>
      <c r="FJL15" s="238"/>
      <c r="FJM15" s="238"/>
      <c r="FJN15" s="238"/>
      <c r="FJO15" s="238"/>
      <c r="FJP15" s="238"/>
      <c r="FJQ15" s="238"/>
      <c r="FJR15" s="238"/>
      <c r="FJS15" s="238"/>
      <c r="FJT15" s="238"/>
      <c r="FJU15" s="238"/>
      <c r="FJV15" s="238"/>
      <c r="FJW15" s="238"/>
      <c r="FJX15" s="238"/>
      <c r="FJY15" s="238"/>
      <c r="FJZ15" s="238"/>
      <c r="FKA15" s="238"/>
      <c r="FKB15" s="238"/>
      <c r="FKC15" s="238"/>
      <c r="FKD15" s="238"/>
      <c r="FKE15" s="238"/>
      <c r="FKF15" s="238"/>
      <c r="FKG15" s="238"/>
      <c r="FKH15" s="238"/>
      <c r="FKI15" s="238"/>
      <c r="FKJ15" s="238"/>
      <c r="FKK15" s="238"/>
      <c r="FKL15" s="238"/>
      <c r="FKM15" s="238"/>
      <c r="FKN15" s="238"/>
      <c r="FKO15" s="238"/>
      <c r="FKP15" s="238"/>
      <c r="FKQ15" s="238"/>
      <c r="FKR15" s="238"/>
      <c r="FKS15" s="238"/>
      <c r="FKT15" s="238"/>
      <c r="FKU15" s="238"/>
      <c r="FKV15" s="238"/>
      <c r="FKW15" s="238"/>
      <c r="FKX15" s="238"/>
      <c r="FKY15" s="238"/>
      <c r="FKZ15" s="238"/>
      <c r="FLA15" s="238"/>
      <c r="FLB15" s="238"/>
      <c r="FLC15" s="238"/>
      <c r="FLD15" s="238"/>
      <c r="FLE15" s="238"/>
      <c r="FLF15" s="238"/>
      <c r="FLG15" s="238"/>
      <c r="FLH15" s="238"/>
      <c r="FLI15" s="238"/>
      <c r="FLJ15" s="238"/>
      <c r="FLK15" s="238"/>
      <c r="FLL15" s="238"/>
      <c r="FLM15" s="238"/>
      <c r="FLN15" s="238"/>
      <c r="FLO15" s="238"/>
      <c r="FLP15" s="238"/>
      <c r="FLQ15" s="238"/>
      <c r="FLR15" s="238"/>
      <c r="FLS15" s="238"/>
      <c r="FLT15" s="238"/>
      <c r="FLU15" s="238"/>
      <c r="FLV15" s="238"/>
      <c r="FLW15" s="238"/>
      <c r="FLX15" s="238"/>
      <c r="FLY15" s="238"/>
      <c r="FLZ15" s="238"/>
      <c r="FMA15" s="238"/>
      <c r="FMB15" s="238"/>
      <c r="FMC15" s="238"/>
      <c r="FMD15" s="238"/>
      <c r="FME15" s="238"/>
      <c r="FMF15" s="238"/>
      <c r="FMG15" s="238"/>
      <c r="FMH15" s="238"/>
      <c r="FMI15" s="238"/>
      <c r="FMJ15" s="238"/>
      <c r="FMK15" s="238"/>
      <c r="FML15" s="238"/>
      <c r="FMM15" s="238"/>
      <c r="FMN15" s="238"/>
      <c r="FMO15" s="238"/>
      <c r="FMP15" s="238"/>
      <c r="FMQ15" s="238"/>
      <c r="FMR15" s="238"/>
      <c r="FMS15" s="238"/>
      <c r="FMT15" s="238"/>
      <c r="FMU15" s="238"/>
      <c r="FMV15" s="238"/>
      <c r="FMW15" s="238"/>
      <c r="FMX15" s="238"/>
      <c r="FMY15" s="238"/>
      <c r="FMZ15" s="238"/>
      <c r="FNA15" s="238"/>
      <c r="FNB15" s="238"/>
      <c r="FNC15" s="238"/>
      <c r="FND15" s="238"/>
      <c r="FNE15" s="238"/>
      <c r="FNF15" s="238"/>
      <c r="FNG15" s="238"/>
      <c r="FNH15" s="238"/>
      <c r="FNI15" s="238"/>
      <c r="FNJ15" s="238"/>
      <c r="FNK15" s="238"/>
      <c r="FNL15" s="238"/>
      <c r="FNM15" s="238"/>
      <c r="FNN15" s="238"/>
      <c r="FNO15" s="238"/>
      <c r="FNP15" s="238"/>
      <c r="FNQ15" s="238"/>
      <c r="FNR15" s="238"/>
      <c r="FNS15" s="238"/>
      <c r="FNT15" s="238"/>
      <c r="FNU15" s="238"/>
      <c r="FNV15" s="238"/>
      <c r="FNW15" s="238"/>
      <c r="FNX15" s="238"/>
      <c r="FNY15" s="238"/>
      <c r="FNZ15" s="238"/>
      <c r="FOA15" s="238"/>
      <c r="FOB15" s="238"/>
      <c r="FOC15" s="238"/>
      <c r="FOD15" s="238"/>
      <c r="FOE15" s="238"/>
      <c r="FOF15" s="238"/>
      <c r="FOG15" s="238"/>
      <c r="FOH15" s="238"/>
      <c r="FOI15" s="238"/>
      <c r="FOJ15" s="238"/>
      <c r="FOK15" s="238"/>
      <c r="FOL15" s="238"/>
      <c r="FOM15" s="238"/>
      <c r="FON15" s="238"/>
      <c r="FOO15" s="238"/>
      <c r="FOP15" s="238"/>
      <c r="FOQ15" s="238"/>
      <c r="FOR15" s="238"/>
      <c r="FOS15" s="238"/>
      <c r="FOT15" s="238"/>
      <c r="FOU15" s="238"/>
      <c r="FOV15" s="238"/>
      <c r="FOW15" s="238"/>
      <c r="FOX15" s="238"/>
      <c r="FOY15" s="238"/>
      <c r="FOZ15" s="238"/>
      <c r="FPA15" s="238"/>
      <c r="FPB15" s="238"/>
      <c r="FPC15" s="238"/>
      <c r="FPD15" s="238"/>
      <c r="FPE15" s="238"/>
      <c r="FPF15" s="238"/>
      <c r="FPG15" s="238"/>
      <c r="FPH15" s="238"/>
      <c r="FPI15" s="238"/>
      <c r="FPJ15" s="238"/>
      <c r="FPK15" s="238"/>
      <c r="FPL15" s="238"/>
      <c r="FPM15" s="238"/>
      <c r="FPN15" s="238"/>
      <c r="FPO15" s="238"/>
      <c r="FPP15" s="238"/>
      <c r="FPQ15" s="238"/>
      <c r="FPR15" s="238"/>
      <c r="FPS15" s="238"/>
      <c r="FPT15" s="238"/>
      <c r="FPU15" s="238"/>
      <c r="FPV15" s="238"/>
      <c r="FPW15" s="238"/>
      <c r="FPX15" s="238"/>
      <c r="FPY15" s="238"/>
      <c r="FPZ15" s="238"/>
      <c r="FQA15" s="238"/>
      <c r="FQB15" s="238"/>
      <c r="FQC15" s="238"/>
      <c r="FQD15" s="238"/>
      <c r="FQE15" s="238"/>
      <c r="FQF15" s="238"/>
      <c r="FQG15" s="238"/>
      <c r="FQH15" s="238"/>
      <c r="FQI15" s="238"/>
      <c r="FQJ15" s="238"/>
      <c r="FQK15" s="238"/>
      <c r="FQL15" s="238"/>
      <c r="FQM15" s="238"/>
      <c r="FQN15" s="238"/>
      <c r="FQO15" s="238"/>
      <c r="FQP15" s="238"/>
      <c r="FQQ15" s="238"/>
      <c r="FQR15" s="238"/>
      <c r="FQS15" s="238"/>
      <c r="FQT15" s="238"/>
      <c r="FQU15" s="238"/>
      <c r="FQV15" s="238"/>
      <c r="FQW15" s="238"/>
      <c r="FQX15" s="238"/>
      <c r="FQY15" s="238"/>
      <c r="FQZ15" s="238"/>
      <c r="FRA15" s="238"/>
      <c r="FRB15" s="238"/>
      <c r="FRC15" s="238"/>
      <c r="FRD15" s="238"/>
      <c r="FRE15" s="238"/>
      <c r="FRF15" s="238"/>
      <c r="FRG15" s="238"/>
      <c r="FRH15" s="238"/>
      <c r="FRI15" s="238"/>
      <c r="FRJ15" s="238"/>
      <c r="FRK15" s="238"/>
      <c r="FRL15" s="238"/>
      <c r="FRM15" s="238"/>
      <c r="FRN15" s="238"/>
      <c r="FRO15" s="238"/>
      <c r="FRP15" s="238"/>
      <c r="FRQ15" s="238"/>
      <c r="FRR15" s="238"/>
      <c r="FRS15" s="238"/>
      <c r="FRT15" s="238"/>
      <c r="FRU15" s="238"/>
      <c r="FRV15" s="238"/>
      <c r="FRW15" s="238"/>
      <c r="FRX15" s="238"/>
      <c r="FRY15" s="238"/>
      <c r="FRZ15" s="238"/>
      <c r="FSA15" s="238"/>
      <c r="FSB15" s="238"/>
      <c r="FSC15" s="238"/>
      <c r="FSD15" s="238"/>
      <c r="FSE15" s="238"/>
      <c r="FSF15" s="238"/>
      <c r="FSG15" s="238"/>
      <c r="FSH15" s="238"/>
      <c r="FSI15" s="238"/>
      <c r="FSJ15" s="238"/>
      <c r="FSK15" s="238"/>
      <c r="FSL15" s="238"/>
      <c r="FSM15" s="238"/>
      <c r="FSN15" s="238"/>
      <c r="FSO15" s="238"/>
      <c r="FSP15" s="238"/>
      <c r="FSQ15" s="238"/>
      <c r="FSR15" s="238"/>
      <c r="FSS15" s="238"/>
      <c r="FST15" s="238"/>
      <c r="FSU15" s="238"/>
      <c r="FSV15" s="238"/>
      <c r="FSW15" s="238"/>
      <c r="FSX15" s="238"/>
      <c r="FSY15" s="238"/>
      <c r="FSZ15" s="238"/>
      <c r="FTA15" s="238"/>
      <c r="FTB15" s="238"/>
      <c r="FTC15" s="238"/>
      <c r="FTD15" s="238"/>
      <c r="FTE15" s="238"/>
      <c r="FTF15" s="238"/>
      <c r="FTG15" s="238"/>
      <c r="FTH15" s="238"/>
      <c r="FTI15" s="238"/>
      <c r="FTJ15" s="238"/>
      <c r="FTK15" s="238"/>
      <c r="FTL15" s="238"/>
      <c r="FTM15" s="238"/>
      <c r="FTN15" s="238"/>
      <c r="FTO15" s="238"/>
      <c r="FTP15" s="238"/>
      <c r="FTQ15" s="238"/>
      <c r="FTR15" s="238"/>
      <c r="FTS15" s="238"/>
      <c r="FTT15" s="238"/>
      <c r="FTU15" s="238"/>
      <c r="FTV15" s="238"/>
      <c r="FTW15" s="238"/>
      <c r="FTX15" s="238"/>
      <c r="FTY15" s="238"/>
      <c r="FTZ15" s="238"/>
      <c r="FUA15" s="238"/>
      <c r="FUB15" s="238"/>
      <c r="FUC15" s="238"/>
      <c r="FUD15" s="238"/>
      <c r="FUE15" s="238"/>
      <c r="FUF15" s="238"/>
      <c r="FUG15" s="238"/>
      <c r="FUH15" s="238"/>
      <c r="FUI15" s="238"/>
      <c r="FUJ15" s="238"/>
      <c r="FUK15" s="238"/>
      <c r="FUL15" s="238"/>
      <c r="FUM15" s="238"/>
      <c r="FUN15" s="238"/>
      <c r="FUO15" s="238"/>
      <c r="FUP15" s="238"/>
      <c r="FUQ15" s="238"/>
      <c r="FUR15" s="238"/>
      <c r="FUS15" s="238"/>
      <c r="FUT15" s="238"/>
      <c r="FUU15" s="238"/>
      <c r="FUV15" s="238"/>
      <c r="FUW15" s="238"/>
      <c r="FUX15" s="238"/>
      <c r="FUY15" s="238"/>
      <c r="FUZ15" s="238"/>
      <c r="FVA15" s="238"/>
      <c r="FVB15" s="238"/>
      <c r="FVC15" s="238"/>
      <c r="FVD15" s="238"/>
      <c r="FVE15" s="238"/>
      <c r="FVF15" s="238"/>
      <c r="FVG15" s="238"/>
      <c r="FVH15" s="238"/>
      <c r="FVI15" s="238"/>
      <c r="FVJ15" s="238"/>
      <c r="FVK15" s="238"/>
      <c r="FVL15" s="238"/>
      <c r="FVM15" s="238"/>
      <c r="FVN15" s="238"/>
      <c r="FVO15" s="238"/>
      <c r="FVP15" s="238"/>
      <c r="FVQ15" s="238"/>
      <c r="FVR15" s="238"/>
      <c r="FVS15" s="238"/>
      <c r="FVT15" s="238"/>
      <c r="FVU15" s="238"/>
      <c r="FVV15" s="238"/>
      <c r="FVW15" s="238"/>
      <c r="FVX15" s="238"/>
      <c r="FVY15" s="238"/>
      <c r="FVZ15" s="238"/>
      <c r="FWA15" s="238"/>
      <c r="FWB15" s="238"/>
      <c r="FWC15" s="238"/>
      <c r="FWD15" s="238"/>
      <c r="FWE15" s="238"/>
      <c r="FWF15" s="238"/>
      <c r="FWG15" s="238"/>
      <c r="FWH15" s="238"/>
      <c r="FWI15" s="238"/>
      <c r="FWJ15" s="238"/>
      <c r="FWK15" s="238"/>
      <c r="FWL15" s="238"/>
      <c r="FWM15" s="238"/>
      <c r="FWN15" s="238"/>
      <c r="FWO15" s="238"/>
      <c r="FWP15" s="238"/>
      <c r="FWQ15" s="238"/>
      <c r="FWR15" s="238"/>
      <c r="FWS15" s="238"/>
      <c r="FWT15" s="238"/>
      <c r="FWU15" s="238"/>
      <c r="FWV15" s="238"/>
      <c r="FWW15" s="238"/>
      <c r="FWX15" s="238"/>
      <c r="FWY15" s="238"/>
      <c r="FWZ15" s="238"/>
      <c r="FXA15" s="238"/>
      <c r="FXB15" s="238"/>
      <c r="FXC15" s="238"/>
      <c r="FXD15" s="238"/>
      <c r="FXE15" s="238"/>
      <c r="FXF15" s="238"/>
      <c r="FXG15" s="238"/>
      <c r="FXH15" s="238"/>
      <c r="FXI15" s="238"/>
      <c r="FXJ15" s="238"/>
      <c r="FXK15" s="238"/>
      <c r="FXL15" s="238"/>
      <c r="FXM15" s="238"/>
      <c r="FXN15" s="238"/>
      <c r="FXO15" s="238"/>
      <c r="FXP15" s="238"/>
      <c r="FXQ15" s="238"/>
      <c r="FXR15" s="238"/>
      <c r="FXS15" s="238"/>
      <c r="FXT15" s="238"/>
      <c r="FXU15" s="238"/>
      <c r="FXV15" s="238"/>
      <c r="FXW15" s="238"/>
      <c r="FXX15" s="238"/>
      <c r="FXY15" s="238"/>
      <c r="FXZ15" s="238"/>
      <c r="FYA15" s="238"/>
      <c r="FYB15" s="238"/>
      <c r="FYC15" s="238"/>
      <c r="FYD15" s="238"/>
      <c r="FYE15" s="238"/>
      <c r="FYF15" s="238"/>
      <c r="FYG15" s="238"/>
      <c r="FYH15" s="238"/>
      <c r="FYI15" s="238"/>
      <c r="FYJ15" s="238"/>
      <c r="FYK15" s="238"/>
      <c r="FYL15" s="238"/>
      <c r="FYM15" s="238"/>
      <c r="FYN15" s="238"/>
      <c r="FYO15" s="238"/>
      <c r="FYP15" s="238"/>
      <c r="FYQ15" s="238"/>
      <c r="FYR15" s="238"/>
      <c r="FYS15" s="238"/>
      <c r="FYT15" s="238"/>
      <c r="FYU15" s="238"/>
      <c r="FYV15" s="238"/>
      <c r="FYW15" s="238"/>
      <c r="FYX15" s="238"/>
      <c r="FYY15" s="238"/>
      <c r="FYZ15" s="238"/>
      <c r="FZA15" s="238"/>
      <c r="FZB15" s="238"/>
      <c r="FZC15" s="238"/>
      <c r="FZD15" s="238"/>
      <c r="FZE15" s="238"/>
      <c r="FZF15" s="238"/>
      <c r="FZG15" s="238"/>
      <c r="FZH15" s="238"/>
      <c r="FZI15" s="238"/>
      <c r="FZJ15" s="238"/>
      <c r="FZK15" s="238"/>
      <c r="FZL15" s="238"/>
      <c r="FZM15" s="238"/>
      <c r="FZN15" s="238"/>
      <c r="FZO15" s="238"/>
      <c r="FZP15" s="238"/>
      <c r="FZQ15" s="238"/>
      <c r="FZR15" s="238"/>
      <c r="FZS15" s="238"/>
      <c r="FZT15" s="238"/>
      <c r="FZU15" s="238"/>
      <c r="FZV15" s="238"/>
      <c r="FZW15" s="238"/>
      <c r="FZX15" s="238"/>
      <c r="FZY15" s="238"/>
      <c r="FZZ15" s="238"/>
      <c r="GAA15" s="238"/>
      <c r="GAB15" s="238"/>
      <c r="GAC15" s="238"/>
      <c r="GAD15" s="238"/>
      <c r="GAE15" s="238"/>
      <c r="GAF15" s="238"/>
      <c r="GAG15" s="238"/>
      <c r="GAH15" s="238"/>
      <c r="GAI15" s="238"/>
      <c r="GAJ15" s="238"/>
      <c r="GAK15" s="238"/>
      <c r="GAL15" s="238"/>
      <c r="GAM15" s="238"/>
      <c r="GAN15" s="238"/>
      <c r="GAO15" s="238"/>
      <c r="GAP15" s="238"/>
      <c r="GAQ15" s="238"/>
      <c r="GAR15" s="238"/>
      <c r="GAS15" s="238"/>
      <c r="GAT15" s="238"/>
      <c r="GAU15" s="238"/>
      <c r="GAV15" s="238"/>
      <c r="GAW15" s="238"/>
      <c r="GAX15" s="238"/>
      <c r="GAY15" s="238"/>
      <c r="GAZ15" s="238"/>
      <c r="GBA15" s="238"/>
      <c r="GBB15" s="238"/>
      <c r="GBC15" s="238"/>
      <c r="GBD15" s="238"/>
      <c r="GBE15" s="238"/>
      <c r="GBF15" s="238"/>
      <c r="GBG15" s="238"/>
      <c r="GBH15" s="238"/>
      <c r="GBI15" s="238"/>
      <c r="GBJ15" s="238"/>
      <c r="GBK15" s="238"/>
      <c r="GBL15" s="238"/>
      <c r="GBM15" s="238"/>
      <c r="GBN15" s="238"/>
      <c r="GBO15" s="238"/>
      <c r="GBP15" s="238"/>
      <c r="GBQ15" s="238"/>
      <c r="GBR15" s="238"/>
      <c r="GBS15" s="238"/>
      <c r="GBT15" s="238"/>
      <c r="GBU15" s="238"/>
      <c r="GBV15" s="238"/>
      <c r="GBW15" s="238"/>
      <c r="GBX15" s="238"/>
      <c r="GBY15" s="238"/>
      <c r="GBZ15" s="238"/>
      <c r="GCA15" s="238"/>
      <c r="GCB15" s="238"/>
      <c r="GCC15" s="238"/>
      <c r="GCD15" s="238"/>
      <c r="GCE15" s="238"/>
      <c r="GCF15" s="238"/>
      <c r="GCG15" s="238"/>
      <c r="GCH15" s="238"/>
      <c r="GCI15" s="238"/>
      <c r="GCJ15" s="238"/>
      <c r="GCK15" s="238"/>
      <c r="GCL15" s="238"/>
      <c r="GCM15" s="238"/>
      <c r="GCN15" s="238"/>
      <c r="GCO15" s="238"/>
      <c r="GCP15" s="238"/>
      <c r="GCQ15" s="238"/>
      <c r="GCR15" s="238"/>
      <c r="GCS15" s="238"/>
      <c r="GCT15" s="238"/>
      <c r="GCU15" s="238"/>
      <c r="GCV15" s="238"/>
      <c r="GCW15" s="238"/>
      <c r="GCX15" s="238"/>
      <c r="GCY15" s="238"/>
      <c r="GCZ15" s="238"/>
      <c r="GDA15" s="238"/>
      <c r="GDB15" s="238"/>
      <c r="GDC15" s="238"/>
      <c r="GDD15" s="238"/>
      <c r="GDE15" s="238"/>
      <c r="GDF15" s="238"/>
      <c r="GDG15" s="238"/>
      <c r="GDH15" s="238"/>
      <c r="GDI15" s="238"/>
      <c r="GDJ15" s="238"/>
      <c r="GDK15" s="238"/>
      <c r="GDL15" s="238"/>
      <c r="GDM15" s="238"/>
      <c r="GDN15" s="238"/>
      <c r="GDO15" s="238"/>
      <c r="GDP15" s="238"/>
      <c r="GDQ15" s="238"/>
      <c r="GDR15" s="238"/>
      <c r="GDS15" s="238"/>
      <c r="GDT15" s="238"/>
      <c r="GDU15" s="238"/>
      <c r="GDV15" s="238"/>
      <c r="GDW15" s="238"/>
      <c r="GDX15" s="238"/>
      <c r="GDY15" s="238"/>
      <c r="GDZ15" s="238"/>
      <c r="GEA15" s="238"/>
      <c r="GEB15" s="238"/>
      <c r="GEC15" s="238"/>
      <c r="GED15" s="238"/>
      <c r="GEE15" s="238"/>
      <c r="GEF15" s="238"/>
      <c r="GEG15" s="238"/>
      <c r="GEH15" s="238"/>
      <c r="GEI15" s="238"/>
      <c r="GEJ15" s="238"/>
      <c r="GEK15" s="238"/>
      <c r="GEL15" s="238"/>
      <c r="GEM15" s="238"/>
      <c r="GEN15" s="238"/>
      <c r="GEO15" s="238"/>
      <c r="GEP15" s="238"/>
      <c r="GEQ15" s="238"/>
      <c r="GER15" s="238"/>
      <c r="GES15" s="238"/>
      <c r="GET15" s="238"/>
      <c r="GEU15" s="238"/>
      <c r="GEV15" s="238"/>
      <c r="GEW15" s="238"/>
      <c r="GEX15" s="238"/>
      <c r="GEY15" s="238"/>
      <c r="GEZ15" s="238"/>
      <c r="GFA15" s="238"/>
      <c r="GFB15" s="238"/>
      <c r="GFC15" s="238"/>
      <c r="GFD15" s="238"/>
      <c r="GFE15" s="238"/>
      <c r="GFF15" s="238"/>
      <c r="GFG15" s="238"/>
      <c r="GFH15" s="238"/>
      <c r="GFI15" s="238"/>
      <c r="GFJ15" s="238"/>
      <c r="GFK15" s="238"/>
      <c r="GFL15" s="238"/>
      <c r="GFM15" s="238"/>
      <c r="GFN15" s="238"/>
      <c r="GFO15" s="238"/>
      <c r="GFP15" s="238"/>
      <c r="GFQ15" s="238"/>
      <c r="GFR15" s="238"/>
      <c r="GFS15" s="238"/>
      <c r="GFT15" s="238"/>
      <c r="GFU15" s="238"/>
      <c r="GFV15" s="238"/>
      <c r="GFW15" s="238"/>
      <c r="GFX15" s="238"/>
      <c r="GFY15" s="238"/>
      <c r="GFZ15" s="238"/>
      <c r="GGA15" s="238"/>
      <c r="GGB15" s="238"/>
      <c r="GGC15" s="238"/>
      <c r="GGD15" s="238"/>
      <c r="GGE15" s="238"/>
      <c r="GGF15" s="238"/>
      <c r="GGG15" s="238"/>
      <c r="GGH15" s="238"/>
      <c r="GGI15" s="238"/>
      <c r="GGJ15" s="238"/>
      <c r="GGK15" s="238"/>
      <c r="GGL15" s="238"/>
      <c r="GGM15" s="238"/>
      <c r="GGN15" s="238"/>
      <c r="GGO15" s="238"/>
      <c r="GGP15" s="238"/>
      <c r="GGQ15" s="238"/>
      <c r="GGR15" s="238"/>
      <c r="GGS15" s="238"/>
      <c r="GGT15" s="238"/>
      <c r="GGU15" s="238"/>
      <c r="GGV15" s="238"/>
      <c r="GGW15" s="238"/>
      <c r="GGX15" s="238"/>
      <c r="GGY15" s="238"/>
      <c r="GGZ15" s="238"/>
      <c r="GHA15" s="238"/>
      <c r="GHB15" s="238"/>
      <c r="GHC15" s="238"/>
      <c r="GHD15" s="238"/>
      <c r="GHE15" s="238"/>
      <c r="GHF15" s="238"/>
      <c r="GHG15" s="238"/>
      <c r="GHH15" s="238"/>
      <c r="GHI15" s="238"/>
      <c r="GHJ15" s="238"/>
      <c r="GHK15" s="238"/>
      <c r="GHL15" s="238"/>
      <c r="GHM15" s="238"/>
      <c r="GHN15" s="238"/>
      <c r="GHO15" s="238"/>
      <c r="GHP15" s="238"/>
      <c r="GHQ15" s="238"/>
      <c r="GHR15" s="238"/>
      <c r="GHS15" s="238"/>
      <c r="GHT15" s="238"/>
      <c r="GHU15" s="238"/>
      <c r="GHV15" s="238"/>
      <c r="GHW15" s="238"/>
      <c r="GHX15" s="238"/>
      <c r="GHY15" s="238"/>
      <c r="GHZ15" s="238"/>
      <c r="GIA15" s="238"/>
      <c r="GIB15" s="238"/>
      <c r="GIC15" s="238"/>
      <c r="GID15" s="238"/>
      <c r="GIE15" s="238"/>
      <c r="GIF15" s="238"/>
      <c r="GIG15" s="238"/>
      <c r="GIH15" s="238"/>
      <c r="GII15" s="238"/>
      <c r="GIJ15" s="238"/>
      <c r="GIK15" s="238"/>
      <c r="GIL15" s="238"/>
      <c r="GIM15" s="238"/>
      <c r="GIN15" s="238"/>
      <c r="GIO15" s="238"/>
      <c r="GIP15" s="238"/>
      <c r="GIQ15" s="238"/>
      <c r="GIR15" s="238"/>
      <c r="GIS15" s="238"/>
      <c r="GIT15" s="238"/>
      <c r="GIU15" s="238"/>
      <c r="GIV15" s="238"/>
      <c r="GIW15" s="238"/>
      <c r="GIX15" s="238"/>
      <c r="GIY15" s="238"/>
      <c r="GIZ15" s="238"/>
      <c r="GJA15" s="238"/>
      <c r="GJB15" s="238"/>
      <c r="GJC15" s="238"/>
      <c r="GJD15" s="238"/>
      <c r="GJE15" s="238"/>
      <c r="GJF15" s="238"/>
      <c r="GJG15" s="238"/>
      <c r="GJH15" s="238"/>
      <c r="GJI15" s="238"/>
      <c r="GJJ15" s="238"/>
      <c r="GJK15" s="238"/>
      <c r="GJL15" s="238"/>
      <c r="GJM15" s="238"/>
      <c r="GJN15" s="238"/>
      <c r="GJO15" s="238"/>
      <c r="GJP15" s="238"/>
      <c r="GJQ15" s="238"/>
      <c r="GJR15" s="238"/>
      <c r="GJS15" s="238"/>
      <c r="GJT15" s="238"/>
      <c r="GJU15" s="238"/>
      <c r="GJV15" s="238"/>
      <c r="GJW15" s="238"/>
      <c r="GJX15" s="238"/>
      <c r="GJY15" s="238"/>
      <c r="GJZ15" s="238"/>
      <c r="GKA15" s="238"/>
      <c r="GKB15" s="238"/>
      <c r="GKC15" s="238"/>
      <c r="GKD15" s="238"/>
      <c r="GKE15" s="238"/>
      <c r="GKF15" s="238"/>
      <c r="GKG15" s="238"/>
      <c r="GKH15" s="238"/>
      <c r="GKI15" s="238"/>
      <c r="GKJ15" s="238"/>
      <c r="GKK15" s="238"/>
      <c r="GKL15" s="238"/>
      <c r="GKM15" s="238"/>
      <c r="GKN15" s="238"/>
      <c r="GKO15" s="238"/>
      <c r="GKP15" s="238"/>
      <c r="GKQ15" s="238"/>
      <c r="GKR15" s="238"/>
      <c r="GKS15" s="238"/>
      <c r="GKT15" s="238"/>
      <c r="GKU15" s="238"/>
      <c r="GKV15" s="238"/>
      <c r="GKW15" s="238"/>
      <c r="GKX15" s="238"/>
      <c r="GKY15" s="238"/>
      <c r="GKZ15" s="238"/>
      <c r="GLA15" s="238"/>
      <c r="GLB15" s="238"/>
      <c r="GLC15" s="238"/>
      <c r="GLD15" s="238"/>
      <c r="GLE15" s="238"/>
      <c r="GLF15" s="238"/>
      <c r="GLG15" s="238"/>
      <c r="GLH15" s="238"/>
      <c r="GLI15" s="238"/>
      <c r="GLJ15" s="238"/>
      <c r="GLK15" s="238"/>
      <c r="GLL15" s="238"/>
      <c r="GLM15" s="238"/>
      <c r="GLN15" s="238"/>
      <c r="GLO15" s="238"/>
      <c r="GLP15" s="238"/>
      <c r="GLQ15" s="238"/>
      <c r="GLR15" s="238"/>
      <c r="GLS15" s="238"/>
      <c r="GLT15" s="238"/>
      <c r="GLU15" s="238"/>
      <c r="GLV15" s="238"/>
      <c r="GLW15" s="238"/>
      <c r="GLX15" s="238"/>
      <c r="GLY15" s="238"/>
      <c r="GLZ15" s="238"/>
      <c r="GMA15" s="238"/>
      <c r="GMB15" s="238"/>
      <c r="GMC15" s="238"/>
      <c r="GMD15" s="238"/>
      <c r="GME15" s="238"/>
      <c r="GMF15" s="238"/>
      <c r="GMG15" s="238"/>
      <c r="GMH15" s="238"/>
      <c r="GMI15" s="238"/>
      <c r="GMJ15" s="238"/>
      <c r="GMK15" s="238"/>
      <c r="GML15" s="238"/>
      <c r="GMM15" s="238"/>
      <c r="GMN15" s="238"/>
      <c r="GMO15" s="238"/>
      <c r="GMP15" s="238"/>
      <c r="GMQ15" s="238"/>
      <c r="GMR15" s="238"/>
      <c r="GMS15" s="238"/>
      <c r="GMT15" s="238"/>
      <c r="GMU15" s="238"/>
      <c r="GMV15" s="238"/>
      <c r="GMW15" s="238"/>
      <c r="GMX15" s="238"/>
      <c r="GMY15" s="238"/>
      <c r="GMZ15" s="238"/>
      <c r="GNA15" s="238"/>
      <c r="GNB15" s="238"/>
      <c r="GNC15" s="238"/>
      <c r="GND15" s="238"/>
      <c r="GNE15" s="238"/>
      <c r="GNF15" s="238"/>
      <c r="GNG15" s="238"/>
      <c r="GNH15" s="238"/>
      <c r="GNI15" s="238"/>
      <c r="GNJ15" s="238"/>
      <c r="GNK15" s="238"/>
      <c r="GNL15" s="238"/>
      <c r="GNM15" s="238"/>
      <c r="GNN15" s="238"/>
      <c r="GNO15" s="238"/>
      <c r="GNP15" s="238"/>
      <c r="GNQ15" s="238"/>
      <c r="GNR15" s="238"/>
      <c r="GNS15" s="238"/>
      <c r="GNT15" s="238"/>
      <c r="GNU15" s="238"/>
      <c r="GNV15" s="238"/>
      <c r="GNW15" s="238"/>
      <c r="GNX15" s="238"/>
      <c r="GNY15" s="238"/>
      <c r="GNZ15" s="238"/>
      <c r="GOA15" s="238"/>
      <c r="GOB15" s="238"/>
      <c r="GOC15" s="238"/>
      <c r="GOD15" s="238"/>
      <c r="GOE15" s="238"/>
      <c r="GOF15" s="238"/>
      <c r="GOG15" s="238"/>
      <c r="GOH15" s="238"/>
      <c r="GOI15" s="238"/>
      <c r="GOJ15" s="238"/>
      <c r="GOK15" s="238"/>
      <c r="GOL15" s="238"/>
      <c r="GOM15" s="238"/>
      <c r="GON15" s="238"/>
      <c r="GOO15" s="238"/>
      <c r="GOP15" s="238"/>
      <c r="GOQ15" s="238"/>
      <c r="GOR15" s="238"/>
      <c r="GOS15" s="238"/>
      <c r="GOT15" s="238"/>
      <c r="GOU15" s="238"/>
      <c r="GOV15" s="238"/>
      <c r="GOW15" s="238"/>
      <c r="GOX15" s="238"/>
      <c r="GOY15" s="238"/>
      <c r="GOZ15" s="238"/>
      <c r="GPA15" s="238"/>
      <c r="GPB15" s="238"/>
      <c r="GPC15" s="238"/>
      <c r="GPD15" s="238"/>
      <c r="GPE15" s="238"/>
      <c r="GPF15" s="238"/>
      <c r="GPG15" s="238"/>
      <c r="GPH15" s="238"/>
      <c r="GPI15" s="238"/>
      <c r="GPJ15" s="238"/>
      <c r="GPK15" s="238"/>
      <c r="GPL15" s="238"/>
      <c r="GPM15" s="238"/>
      <c r="GPN15" s="238"/>
      <c r="GPO15" s="238"/>
      <c r="GPP15" s="238"/>
      <c r="GPQ15" s="238"/>
      <c r="GPR15" s="238"/>
      <c r="GPS15" s="238"/>
      <c r="GPT15" s="238"/>
      <c r="GPU15" s="238"/>
      <c r="GPV15" s="238"/>
      <c r="GPW15" s="238"/>
      <c r="GPX15" s="238"/>
      <c r="GPY15" s="238"/>
      <c r="GPZ15" s="238"/>
      <c r="GQA15" s="238"/>
      <c r="GQB15" s="238"/>
      <c r="GQC15" s="238"/>
      <c r="GQD15" s="238"/>
      <c r="GQE15" s="238"/>
      <c r="GQF15" s="238"/>
      <c r="GQG15" s="238"/>
      <c r="GQH15" s="238"/>
      <c r="GQI15" s="238"/>
      <c r="GQJ15" s="238"/>
      <c r="GQK15" s="238"/>
      <c r="GQL15" s="238"/>
      <c r="GQM15" s="238"/>
      <c r="GQN15" s="238"/>
      <c r="GQO15" s="238"/>
      <c r="GQP15" s="238"/>
      <c r="GQQ15" s="238"/>
      <c r="GQR15" s="238"/>
      <c r="GQS15" s="238"/>
      <c r="GQT15" s="238"/>
      <c r="GQU15" s="238"/>
      <c r="GQV15" s="238"/>
      <c r="GQW15" s="238"/>
      <c r="GQX15" s="238"/>
      <c r="GQY15" s="238"/>
      <c r="GQZ15" s="238"/>
      <c r="GRA15" s="238"/>
      <c r="GRB15" s="238"/>
      <c r="GRC15" s="238"/>
      <c r="GRD15" s="238"/>
      <c r="GRE15" s="238"/>
      <c r="GRF15" s="238"/>
      <c r="GRG15" s="238"/>
      <c r="GRH15" s="238"/>
      <c r="GRI15" s="238"/>
      <c r="GRJ15" s="238"/>
      <c r="GRK15" s="238"/>
      <c r="GRL15" s="238"/>
      <c r="GRM15" s="238"/>
      <c r="GRN15" s="238"/>
      <c r="GRO15" s="238"/>
      <c r="GRP15" s="238"/>
      <c r="GRQ15" s="238"/>
      <c r="GRR15" s="238"/>
      <c r="GRS15" s="238"/>
      <c r="GRT15" s="238"/>
      <c r="GRU15" s="238"/>
      <c r="GRV15" s="238"/>
      <c r="GRW15" s="238"/>
      <c r="GRX15" s="238"/>
      <c r="GRY15" s="238"/>
      <c r="GRZ15" s="238"/>
      <c r="GSA15" s="238"/>
      <c r="GSB15" s="238"/>
      <c r="GSC15" s="238"/>
      <c r="GSD15" s="238"/>
      <c r="GSE15" s="238"/>
      <c r="GSF15" s="238"/>
      <c r="GSG15" s="238"/>
      <c r="GSH15" s="238"/>
      <c r="GSI15" s="238"/>
      <c r="GSJ15" s="238"/>
      <c r="GSK15" s="238"/>
      <c r="GSL15" s="238"/>
      <c r="GSM15" s="238"/>
      <c r="GSN15" s="238"/>
      <c r="GSO15" s="238"/>
      <c r="GSP15" s="238"/>
      <c r="GSQ15" s="238"/>
      <c r="GSR15" s="238"/>
      <c r="GSS15" s="238"/>
      <c r="GST15" s="238"/>
      <c r="GSU15" s="238"/>
      <c r="GSV15" s="238"/>
      <c r="GSW15" s="238"/>
      <c r="GSX15" s="238"/>
      <c r="GSY15" s="238"/>
      <c r="GSZ15" s="238"/>
      <c r="GTA15" s="238"/>
      <c r="GTB15" s="238"/>
      <c r="GTC15" s="238"/>
      <c r="GTD15" s="238"/>
      <c r="GTE15" s="238"/>
      <c r="GTF15" s="238"/>
      <c r="GTG15" s="238"/>
      <c r="GTH15" s="238"/>
      <c r="GTI15" s="238"/>
      <c r="GTJ15" s="238"/>
      <c r="GTK15" s="238"/>
      <c r="GTL15" s="238"/>
      <c r="GTM15" s="238"/>
      <c r="GTN15" s="238"/>
      <c r="GTO15" s="238"/>
      <c r="GTP15" s="238"/>
      <c r="GTQ15" s="238"/>
      <c r="GTR15" s="238"/>
      <c r="GTS15" s="238"/>
      <c r="GTT15" s="238"/>
      <c r="GTU15" s="238"/>
      <c r="GTV15" s="238"/>
      <c r="GTW15" s="238"/>
      <c r="GTX15" s="238"/>
      <c r="GTY15" s="238"/>
      <c r="GTZ15" s="238"/>
      <c r="GUA15" s="238"/>
      <c r="GUB15" s="238"/>
      <c r="GUC15" s="238"/>
      <c r="GUD15" s="238"/>
      <c r="GUE15" s="238"/>
      <c r="GUF15" s="238"/>
      <c r="GUG15" s="238"/>
      <c r="GUH15" s="238"/>
      <c r="GUI15" s="238"/>
      <c r="GUJ15" s="238"/>
      <c r="GUK15" s="238"/>
      <c r="GUL15" s="238"/>
      <c r="GUM15" s="238"/>
      <c r="GUN15" s="238"/>
      <c r="GUO15" s="238"/>
      <c r="GUP15" s="238"/>
      <c r="GUQ15" s="238"/>
      <c r="GUR15" s="238"/>
      <c r="GUS15" s="238"/>
      <c r="GUT15" s="238"/>
      <c r="GUU15" s="238"/>
      <c r="GUV15" s="238"/>
      <c r="GUW15" s="238"/>
      <c r="GUX15" s="238"/>
      <c r="GUY15" s="238"/>
      <c r="GUZ15" s="238"/>
      <c r="GVA15" s="238"/>
      <c r="GVB15" s="238"/>
      <c r="GVC15" s="238"/>
      <c r="GVD15" s="238"/>
      <c r="GVE15" s="238"/>
      <c r="GVF15" s="238"/>
      <c r="GVG15" s="238"/>
      <c r="GVH15" s="238"/>
      <c r="GVI15" s="238"/>
      <c r="GVJ15" s="238"/>
      <c r="GVK15" s="238"/>
      <c r="GVL15" s="238"/>
      <c r="GVM15" s="238"/>
      <c r="GVN15" s="238"/>
      <c r="GVO15" s="238"/>
      <c r="GVP15" s="238"/>
      <c r="GVQ15" s="238"/>
      <c r="GVR15" s="238"/>
      <c r="GVS15" s="238"/>
      <c r="GVT15" s="238"/>
      <c r="GVU15" s="238"/>
      <c r="GVV15" s="238"/>
      <c r="GVW15" s="238"/>
      <c r="GVX15" s="238"/>
      <c r="GVY15" s="238"/>
      <c r="GVZ15" s="238"/>
      <c r="GWA15" s="238"/>
      <c r="GWB15" s="238"/>
      <c r="GWC15" s="238"/>
      <c r="GWD15" s="238"/>
      <c r="GWE15" s="238"/>
      <c r="GWF15" s="238"/>
      <c r="GWG15" s="238"/>
      <c r="GWH15" s="238"/>
      <c r="GWI15" s="238"/>
      <c r="GWJ15" s="238"/>
      <c r="GWK15" s="238"/>
      <c r="GWL15" s="238"/>
      <c r="GWM15" s="238"/>
      <c r="GWN15" s="238"/>
      <c r="GWO15" s="238"/>
      <c r="GWP15" s="238"/>
      <c r="GWQ15" s="238"/>
      <c r="GWR15" s="238"/>
      <c r="GWS15" s="238"/>
      <c r="GWT15" s="238"/>
      <c r="GWU15" s="238"/>
      <c r="GWV15" s="238"/>
      <c r="GWW15" s="238"/>
      <c r="GWX15" s="238"/>
      <c r="GWY15" s="238"/>
      <c r="GWZ15" s="238"/>
      <c r="GXA15" s="238"/>
      <c r="GXB15" s="238"/>
      <c r="GXC15" s="238"/>
      <c r="GXD15" s="238"/>
      <c r="GXE15" s="238"/>
      <c r="GXF15" s="238"/>
      <c r="GXG15" s="238"/>
      <c r="GXH15" s="238"/>
      <c r="GXI15" s="238"/>
      <c r="GXJ15" s="238"/>
      <c r="GXK15" s="238"/>
      <c r="GXL15" s="238"/>
      <c r="GXM15" s="238"/>
      <c r="GXN15" s="238"/>
      <c r="GXO15" s="238"/>
      <c r="GXP15" s="238"/>
      <c r="GXQ15" s="238"/>
      <c r="GXR15" s="238"/>
      <c r="GXS15" s="238"/>
      <c r="GXT15" s="238"/>
      <c r="GXU15" s="238"/>
      <c r="GXV15" s="238"/>
      <c r="GXW15" s="238"/>
      <c r="GXX15" s="238"/>
      <c r="GXY15" s="238"/>
      <c r="GXZ15" s="238"/>
      <c r="GYA15" s="238"/>
      <c r="GYB15" s="238"/>
      <c r="GYC15" s="238"/>
      <c r="GYD15" s="238"/>
      <c r="GYE15" s="238"/>
      <c r="GYF15" s="238"/>
      <c r="GYG15" s="238"/>
      <c r="GYH15" s="238"/>
      <c r="GYI15" s="238"/>
      <c r="GYJ15" s="238"/>
      <c r="GYK15" s="238"/>
      <c r="GYL15" s="238"/>
      <c r="GYM15" s="238"/>
      <c r="GYN15" s="238"/>
      <c r="GYO15" s="238"/>
      <c r="GYP15" s="238"/>
      <c r="GYQ15" s="238"/>
      <c r="GYR15" s="238"/>
      <c r="GYS15" s="238"/>
      <c r="GYT15" s="238"/>
      <c r="GYU15" s="238"/>
      <c r="GYV15" s="238"/>
      <c r="GYW15" s="238"/>
      <c r="GYX15" s="238"/>
      <c r="GYY15" s="238"/>
      <c r="GYZ15" s="238"/>
      <c r="GZA15" s="238"/>
      <c r="GZB15" s="238"/>
      <c r="GZC15" s="238"/>
      <c r="GZD15" s="238"/>
      <c r="GZE15" s="238"/>
      <c r="GZF15" s="238"/>
      <c r="GZG15" s="238"/>
      <c r="GZH15" s="238"/>
      <c r="GZI15" s="238"/>
      <c r="GZJ15" s="238"/>
      <c r="GZK15" s="238"/>
      <c r="GZL15" s="238"/>
      <c r="GZM15" s="238"/>
      <c r="GZN15" s="238"/>
      <c r="GZO15" s="238"/>
      <c r="GZP15" s="238"/>
      <c r="GZQ15" s="238"/>
      <c r="GZR15" s="238"/>
      <c r="GZS15" s="238"/>
      <c r="GZT15" s="238"/>
      <c r="GZU15" s="238"/>
      <c r="GZV15" s="238"/>
      <c r="GZW15" s="238"/>
      <c r="GZX15" s="238"/>
      <c r="GZY15" s="238"/>
      <c r="GZZ15" s="238"/>
      <c r="HAA15" s="238"/>
      <c r="HAB15" s="238"/>
      <c r="HAC15" s="238"/>
      <c r="HAD15" s="238"/>
      <c r="HAE15" s="238"/>
      <c r="HAF15" s="238"/>
      <c r="HAG15" s="238"/>
      <c r="HAH15" s="238"/>
      <c r="HAI15" s="238"/>
      <c r="HAJ15" s="238"/>
      <c r="HAK15" s="238"/>
      <c r="HAL15" s="238"/>
      <c r="HAM15" s="238"/>
      <c r="HAN15" s="238"/>
      <c r="HAO15" s="238"/>
      <c r="HAP15" s="238"/>
      <c r="HAQ15" s="238"/>
      <c r="HAR15" s="238"/>
      <c r="HAS15" s="238"/>
      <c r="HAT15" s="238"/>
      <c r="HAU15" s="238"/>
      <c r="HAV15" s="238"/>
      <c r="HAW15" s="238"/>
      <c r="HAX15" s="238"/>
      <c r="HAY15" s="238"/>
      <c r="HAZ15" s="238"/>
      <c r="HBA15" s="238"/>
      <c r="HBB15" s="238"/>
      <c r="HBC15" s="238"/>
      <c r="HBD15" s="238"/>
      <c r="HBE15" s="238"/>
      <c r="HBF15" s="238"/>
      <c r="HBG15" s="238"/>
      <c r="HBH15" s="238"/>
      <c r="HBI15" s="238"/>
      <c r="HBJ15" s="238"/>
      <c r="HBK15" s="238"/>
      <c r="HBL15" s="238"/>
      <c r="HBM15" s="238"/>
      <c r="HBN15" s="238"/>
      <c r="HBO15" s="238"/>
      <c r="HBP15" s="238"/>
      <c r="HBQ15" s="238"/>
      <c r="HBR15" s="238"/>
      <c r="HBS15" s="238"/>
      <c r="HBT15" s="238"/>
      <c r="HBU15" s="238"/>
      <c r="HBV15" s="238"/>
      <c r="HBW15" s="238"/>
      <c r="HBX15" s="238"/>
      <c r="HBY15" s="238"/>
      <c r="HBZ15" s="238"/>
      <c r="HCA15" s="238"/>
      <c r="HCB15" s="238"/>
      <c r="HCC15" s="238"/>
      <c r="HCD15" s="238"/>
      <c r="HCE15" s="238"/>
      <c r="HCF15" s="238"/>
      <c r="HCG15" s="238"/>
      <c r="HCH15" s="238"/>
      <c r="HCI15" s="238"/>
      <c r="HCJ15" s="238"/>
      <c r="HCK15" s="238"/>
      <c r="HCL15" s="238"/>
      <c r="HCM15" s="238"/>
      <c r="HCN15" s="238"/>
      <c r="HCO15" s="238"/>
      <c r="HCP15" s="238"/>
      <c r="HCQ15" s="238"/>
      <c r="HCR15" s="238"/>
      <c r="HCS15" s="238"/>
      <c r="HCT15" s="238"/>
      <c r="HCU15" s="238"/>
      <c r="HCV15" s="238"/>
      <c r="HCW15" s="238"/>
      <c r="HCX15" s="238"/>
      <c r="HCY15" s="238"/>
      <c r="HCZ15" s="238"/>
      <c r="HDA15" s="238"/>
      <c r="HDB15" s="238"/>
      <c r="HDC15" s="238"/>
      <c r="HDD15" s="238"/>
      <c r="HDE15" s="238"/>
      <c r="HDF15" s="238"/>
      <c r="HDG15" s="238"/>
      <c r="HDH15" s="238"/>
      <c r="HDI15" s="238"/>
      <c r="HDJ15" s="238"/>
      <c r="HDK15" s="238"/>
      <c r="HDL15" s="238"/>
      <c r="HDM15" s="238"/>
      <c r="HDN15" s="238"/>
      <c r="HDO15" s="238"/>
      <c r="HDP15" s="238"/>
      <c r="HDQ15" s="238"/>
      <c r="HDR15" s="238"/>
      <c r="HDS15" s="238"/>
      <c r="HDT15" s="238"/>
      <c r="HDU15" s="238"/>
      <c r="HDV15" s="238"/>
      <c r="HDW15" s="238"/>
      <c r="HDX15" s="238"/>
      <c r="HDY15" s="238"/>
      <c r="HDZ15" s="238"/>
      <c r="HEA15" s="238"/>
      <c r="HEB15" s="238"/>
      <c r="HEC15" s="238"/>
      <c r="HED15" s="238"/>
      <c r="HEE15" s="238"/>
      <c r="HEF15" s="238"/>
      <c r="HEG15" s="238"/>
      <c r="HEH15" s="238"/>
      <c r="HEI15" s="238"/>
      <c r="HEJ15" s="238"/>
      <c r="HEK15" s="238"/>
      <c r="HEL15" s="238"/>
      <c r="HEM15" s="238"/>
      <c r="HEN15" s="238"/>
      <c r="HEO15" s="238"/>
      <c r="HEP15" s="238"/>
      <c r="HEQ15" s="238"/>
      <c r="HER15" s="238"/>
      <c r="HES15" s="238"/>
      <c r="HET15" s="238"/>
      <c r="HEU15" s="238"/>
      <c r="HEV15" s="238"/>
      <c r="HEW15" s="238"/>
      <c r="HEX15" s="238"/>
      <c r="HEY15" s="238"/>
      <c r="HEZ15" s="238"/>
      <c r="HFA15" s="238"/>
      <c r="HFB15" s="238"/>
      <c r="HFC15" s="238"/>
      <c r="HFD15" s="238"/>
      <c r="HFE15" s="238"/>
      <c r="HFF15" s="238"/>
      <c r="HFG15" s="238"/>
      <c r="HFH15" s="238"/>
      <c r="HFI15" s="238"/>
      <c r="HFJ15" s="238"/>
      <c r="HFK15" s="238"/>
      <c r="HFL15" s="238"/>
      <c r="HFM15" s="238"/>
      <c r="HFN15" s="238"/>
      <c r="HFO15" s="238"/>
      <c r="HFP15" s="238"/>
      <c r="HFQ15" s="238"/>
      <c r="HFR15" s="238"/>
      <c r="HFS15" s="238"/>
      <c r="HFT15" s="238"/>
      <c r="HFU15" s="238"/>
      <c r="HFV15" s="238"/>
      <c r="HFW15" s="238"/>
      <c r="HFX15" s="238"/>
      <c r="HFY15" s="238"/>
      <c r="HFZ15" s="238"/>
      <c r="HGA15" s="238"/>
      <c r="HGB15" s="238"/>
      <c r="HGC15" s="238"/>
      <c r="HGD15" s="238"/>
      <c r="HGE15" s="238"/>
      <c r="HGF15" s="238"/>
      <c r="HGG15" s="238"/>
      <c r="HGH15" s="238"/>
      <c r="HGI15" s="238"/>
      <c r="HGJ15" s="238"/>
      <c r="HGK15" s="238"/>
      <c r="HGL15" s="238"/>
      <c r="HGM15" s="238"/>
      <c r="HGN15" s="238"/>
      <c r="HGO15" s="238"/>
      <c r="HGP15" s="238"/>
      <c r="HGQ15" s="238"/>
      <c r="HGR15" s="238"/>
      <c r="HGS15" s="238"/>
      <c r="HGT15" s="238"/>
      <c r="HGU15" s="238"/>
      <c r="HGV15" s="238"/>
      <c r="HGW15" s="238"/>
      <c r="HGX15" s="238"/>
      <c r="HGY15" s="238"/>
      <c r="HGZ15" s="238"/>
      <c r="HHA15" s="238"/>
      <c r="HHB15" s="238"/>
      <c r="HHC15" s="238"/>
      <c r="HHD15" s="238"/>
      <c r="HHE15" s="238"/>
      <c r="HHF15" s="238"/>
      <c r="HHG15" s="238"/>
      <c r="HHH15" s="238"/>
      <c r="HHI15" s="238"/>
      <c r="HHJ15" s="238"/>
      <c r="HHK15" s="238"/>
      <c r="HHL15" s="238"/>
      <c r="HHM15" s="238"/>
      <c r="HHN15" s="238"/>
      <c r="HHO15" s="238"/>
      <c r="HHP15" s="238"/>
      <c r="HHQ15" s="238"/>
      <c r="HHR15" s="238"/>
      <c r="HHS15" s="238"/>
      <c r="HHT15" s="238"/>
      <c r="HHU15" s="238"/>
      <c r="HHV15" s="238"/>
      <c r="HHW15" s="238"/>
      <c r="HHX15" s="238"/>
      <c r="HHY15" s="238"/>
      <c r="HHZ15" s="238"/>
      <c r="HIA15" s="238"/>
      <c r="HIB15" s="238"/>
      <c r="HIC15" s="238"/>
      <c r="HID15" s="238"/>
      <c r="HIE15" s="238"/>
      <c r="HIF15" s="238"/>
      <c r="HIG15" s="238"/>
      <c r="HIH15" s="238"/>
      <c r="HII15" s="238"/>
      <c r="HIJ15" s="238"/>
      <c r="HIK15" s="238"/>
      <c r="HIL15" s="238"/>
      <c r="HIM15" s="238"/>
      <c r="HIN15" s="238"/>
      <c r="HIO15" s="238"/>
      <c r="HIP15" s="238"/>
      <c r="HIQ15" s="238"/>
      <c r="HIR15" s="238"/>
      <c r="HIS15" s="238"/>
      <c r="HIT15" s="238"/>
      <c r="HIU15" s="238"/>
      <c r="HIV15" s="238"/>
      <c r="HIW15" s="238"/>
      <c r="HIX15" s="238"/>
      <c r="HIY15" s="238"/>
      <c r="HIZ15" s="238"/>
      <c r="HJA15" s="238"/>
      <c r="HJB15" s="238"/>
      <c r="HJC15" s="238"/>
      <c r="HJD15" s="238"/>
      <c r="HJE15" s="238"/>
      <c r="HJF15" s="238"/>
      <c r="HJG15" s="238"/>
      <c r="HJH15" s="238"/>
      <c r="HJI15" s="238"/>
      <c r="HJJ15" s="238"/>
      <c r="HJK15" s="238"/>
      <c r="HJL15" s="238"/>
      <c r="HJM15" s="238"/>
      <c r="HJN15" s="238"/>
      <c r="HJO15" s="238"/>
      <c r="HJP15" s="238"/>
      <c r="HJQ15" s="238"/>
      <c r="HJR15" s="238"/>
      <c r="HJS15" s="238"/>
      <c r="HJT15" s="238"/>
      <c r="HJU15" s="238"/>
      <c r="HJV15" s="238"/>
      <c r="HJW15" s="238"/>
      <c r="HJX15" s="238"/>
      <c r="HJY15" s="238"/>
      <c r="HJZ15" s="238"/>
      <c r="HKA15" s="238"/>
      <c r="HKB15" s="238"/>
      <c r="HKC15" s="238"/>
      <c r="HKD15" s="238"/>
      <c r="HKE15" s="238"/>
      <c r="HKF15" s="238"/>
      <c r="HKG15" s="238"/>
      <c r="HKH15" s="238"/>
      <c r="HKI15" s="238"/>
      <c r="HKJ15" s="238"/>
      <c r="HKK15" s="238"/>
      <c r="HKL15" s="238"/>
      <c r="HKM15" s="238"/>
      <c r="HKN15" s="238"/>
      <c r="HKO15" s="238"/>
      <c r="HKP15" s="238"/>
      <c r="HKQ15" s="238"/>
      <c r="HKR15" s="238"/>
      <c r="HKS15" s="238"/>
      <c r="HKT15" s="238"/>
      <c r="HKU15" s="238"/>
      <c r="HKV15" s="238"/>
      <c r="HKW15" s="238"/>
      <c r="HKX15" s="238"/>
      <c r="HKY15" s="238"/>
      <c r="HKZ15" s="238"/>
      <c r="HLA15" s="238"/>
      <c r="HLB15" s="238"/>
      <c r="HLC15" s="238"/>
      <c r="HLD15" s="238"/>
      <c r="HLE15" s="238"/>
      <c r="HLF15" s="238"/>
      <c r="HLG15" s="238"/>
      <c r="HLH15" s="238"/>
      <c r="HLI15" s="238"/>
      <c r="HLJ15" s="238"/>
      <c r="HLK15" s="238"/>
      <c r="HLL15" s="238"/>
      <c r="HLM15" s="238"/>
      <c r="HLN15" s="238"/>
      <c r="HLO15" s="238"/>
      <c r="HLP15" s="238"/>
      <c r="HLQ15" s="238"/>
      <c r="HLR15" s="238"/>
      <c r="HLS15" s="238"/>
      <c r="HLT15" s="238"/>
      <c r="HLU15" s="238"/>
      <c r="HLV15" s="238"/>
      <c r="HLW15" s="238"/>
      <c r="HLX15" s="238"/>
      <c r="HLY15" s="238"/>
      <c r="HLZ15" s="238"/>
      <c r="HMA15" s="238"/>
      <c r="HMB15" s="238"/>
      <c r="HMC15" s="238"/>
      <c r="HMD15" s="238"/>
      <c r="HME15" s="238"/>
      <c r="HMF15" s="238"/>
      <c r="HMG15" s="238"/>
      <c r="HMH15" s="238"/>
      <c r="HMI15" s="238"/>
      <c r="HMJ15" s="238"/>
      <c r="HMK15" s="238"/>
      <c r="HML15" s="238"/>
      <c r="HMM15" s="238"/>
      <c r="HMN15" s="238"/>
      <c r="HMO15" s="238"/>
      <c r="HMP15" s="238"/>
      <c r="HMQ15" s="238"/>
      <c r="HMR15" s="238"/>
      <c r="HMS15" s="238"/>
      <c r="HMT15" s="238"/>
      <c r="HMU15" s="238"/>
      <c r="HMV15" s="238"/>
      <c r="HMW15" s="238"/>
      <c r="HMX15" s="238"/>
      <c r="HMY15" s="238"/>
      <c r="HMZ15" s="238"/>
      <c r="HNA15" s="238"/>
      <c r="HNB15" s="238"/>
      <c r="HNC15" s="238"/>
      <c r="HND15" s="238"/>
      <c r="HNE15" s="238"/>
      <c r="HNF15" s="238"/>
      <c r="HNG15" s="238"/>
      <c r="HNH15" s="238"/>
      <c r="HNI15" s="238"/>
      <c r="HNJ15" s="238"/>
      <c r="HNK15" s="238"/>
      <c r="HNL15" s="238"/>
      <c r="HNM15" s="238"/>
      <c r="HNN15" s="238"/>
      <c r="HNO15" s="238"/>
      <c r="HNP15" s="238"/>
      <c r="HNQ15" s="238"/>
      <c r="HNR15" s="238"/>
      <c r="HNS15" s="238"/>
      <c r="HNT15" s="238"/>
      <c r="HNU15" s="238"/>
      <c r="HNV15" s="238"/>
      <c r="HNW15" s="238"/>
      <c r="HNX15" s="238"/>
      <c r="HNY15" s="238"/>
      <c r="HNZ15" s="238"/>
      <c r="HOA15" s="238"/>
      <c r="HOB15" s="238"/>
      <c r="HOC15" s="238"/>
      <c r="HOD15" s="238"/>
      <c r="HOE15" s="238"/>
      <c r="HOF15" s="238"/>
      <c r="HOG15" s="238"/>
      <c r="HOH15" s="238"/>
      <c r="HOI15" s="238"/>
      <c r="HOJ15" s="238"/>
      <c r="HOK15" s="238"/>
      <c r="HOL15" s="238"/>
      <c r="HOM15" s="238"/>
      <c r="HON15" s="238"/>
      <c r="HOO15" s="238"/>
      <c r="HOP15" s="238"/>
      <c r="HOQ15" s="238"/>
      <c r="HOR15" s="238"/>
      <c r="HOS15" s="238"/>
      <c r="HOT15" s="238"/>
      <c r="HOU15" s="238"/>
      <c r="HOV15" s="238"/>
      <c r="HOW15" s="238"/>
      <c r="HOX15" s="238"/>
      <c r="HOY15" s="238"/>
      <c r="HOZ15" s="238"/>
      <c r="HPA15" s="238"/>
      <c r="HPB15" s="238"/>
      <c r="HPC15" s="238"/>
      <c r="HPD15" s="238"/>
      <c r="HPE15" s="238"/>
      <c r="HPF15" s="238"/>
      <c r="HPG15" s="238"/>
      <c r="HPH15" s="238"/>
      <c r="HPI15" s="238"/>
      <c r="HPJ15" s="238"/>
      <c r="HPK15" s="238"/>
      <c r="HPL15" s="238"/>
      <c r="HPM15" s="238"/>
      <c r="HPN15" s="238"/>
      <c r="HPO15" s="238"/>
      <c r="HPP15" s="238"/>
      <c r="HPQ15" s="238"/>
      <c r="HPR15" s="238"/>
      <c r="HPS15" s="238"/>
      <c r="HPT15" s="238"/>
      <c r="HPU15" s="238"/>
      <c r="HPV15" s="238"/>
      <c r="HPW15" s="238"/>
      <c r="HPX15" s="238"/>
      <c r="HPY15" s="238"/>
      <c r="HPZ15" s="238"/>
      <c r="HQA15" s="238"/>
      <c r="HQB15" s="238"/>
      <c r="HQC15" s="238"/>
      <c r="HQD15" s="238"/>
      <c r="HQE15" s="238"/>
      <c r="HQF15" s="238"/>
      <c r="HQG15" s="238"/>
      <c r="HQH15" s="238"/>
      <c r="HQI15" s="238"/>
      <c r="HQJ15" s="238"/>
      <c r="HQK15" s="238"/>
      <c r="HQL15" s="238"/>
      <c r="HQM15" s="238"/>
      <c r="HQN15" s="238"/>
      <c r="HQO15" s="238"/>
      <c r="HQP15" s="238"/>
      <c r="HQQ15" s="238"/>
      <c r="HQR15" s="238"/>
      <c r="HQS15" s="238"/>
      <c r="HQT15" s="238"/>
      <c r="HQU15" s="238"/>
      <c r="HQV15" s="238"/>
      <c r="HQW15" s="238"/>
      <c r="HQX15" s="238"/>
      <c r="HQY15" s="238"/>
      <c r="HQZ15" s="238"/>
      <c r="HRA15" s="238"/>
      <c r="HRB15" s="238"/>
      <c r="HRC15" s="238"/>
      <c r="HRD15" s="238"/>
      <c r="HRE15" s="238"/>
      <c r="HRF15" s="238"/>
      <c r="HRG15" s="238"/>
      <c r="HRH15" s="238"/>
      <c r="HRI15" s="238"/>
      <c r="HRJ15" s="238"/>
      <c r="HRK15" s="238"/>
      <c r="HRL15" s="238"/>
      <c r="HRM15" s="238"/>
      <c r="HRN15" s="238"/>
      <c r="HRO15" s="238"/>
      <c r="HRP15" s="238"/>
      <c r="HRQ15" s="238"/>
      <c r="HRR15" s="238"/>
      <c r="HRS15" s="238"/>
      <c r="HRT15" s="238"/>
      <c r="HRU15" s="238"/>
      <c r="HRV15" s="238"/>
      <c r="HRW15" s="238"/>
      <c r="HRX15" s="238"/>
      <c r="HRY15" s="238"/>
      <c r="HRZ15" s="238"/>
      <c r="HSA15" s="238"/>
      <c r="HSB15" s="238"/>
      <c r="HSC15" s="238"/>
      <c r="HSD15" s="238"/>
      <c r="HSE15" s="238"/>
      <c r="HSF15" s="238"/>
      <c r="HSG15" s="238"/>
      <c r="HSH15" s="238"/>
      <c r="HSI15" s="238"/>
      <c r="HSJ15" s="238"/>
      <c r="HSK15" s="238"/>
      <c r="HSL15" s="238"/>
      <c r="HSM15" s="238"/>
      <c r="HSN15" s="238"/>
      <c r="HSO15" s="238"/>
      <c r="HSP15" s="238"/>
      <c r="HSQ15" s="238"/>
      <c r="HSR15" s="238"/>
      <c r="HSS15" s="238"/>
      <c r="HST15" s="238"/>
      <c r="HSU15" s="238"/>
      <c r="HSV15" s="238"/>
      <c r="HSW15" s="238"/>
      <c r="HSX15" s="238"/>
      <c r="HSY15" s="238"/>
      <c r="HSZ15" s="238"/>
      <c r="HTA15" s="238"/>
      <c r="HTB15" s="238"/>
      <c r="HTC15" s="238"/>
      <c r="HTD15" s="238"/>
      <c r="HTE15" s="238"/>
      <c r="HTF15" s="238"/>
      <c r="HTG15" s="238"/>
      <c r="HTH15" s="238"/>
      <c r="HTI15" s="238"/>
      <c r="HTJ15" s="238"/>
      <c r="HTK15" s="238"/>
      <c r="HTL15" s="238"/>
      <c r="HTM15" s="238"/>
      <c r="HTN15" s="238"/>
      <c r="HTO15" s="238"/>
      <c r="HTP15" s="238"/>
      <c r="HTQ15" s="238"/>
      <c r="HTR15" s="238"/>
      <c r="HTS15" s="238"/>
      <c r="HTT15" s="238"/>
      <c r="HTU15" s="238"/>
      <c r="HTV15" s="238"/>
      <c r="HTW15" s="238"/>
      <c r="HTX15" s="238"/>
      <c r="HTY15" s="238"/>
      <c r="HTZ15" s="238"/>
      <c r="HUA15" s="238"/>
      <c r="HUB15" s="238"/>
      <c r="HUC15" s="238"/>
      <c r="HUD15" s="238"/>
      <c r="HUE15" s="238"/>
      <c r="HUF15" s="238"/>
      <c r="HUG15" s="238"/>
      <c r="HUH15" s="238"/>
      <c r="HUI15" s="238"/>
      <c r="HUJ15" s="238"/>
      <c r="HUK15" s="238"/>
      <c r="HUL15" s="238"/>
      <c r="HUM15" s="238"/>
      <c r="HUN15" s="238"/>
      <c r="HUO15" s="238"/>
      <c r="HUP15" s="238"/>
      <c r="HUQ15" s="238"/>
      <c r="HUR15" s="238"/>
      <c r="HUS15" s="238"/>
      <c r="HUT15" s="238"/>
      <c r="HUU15" s="238"/>
      <c r="HUV15" s="238"/>
      <c r="HUW15" s="238"/>
      <c r="HUX15" s="238"/>
      <c r="HUY15" s="238"/>
      <c r="HUZ15" s="238"/>
      <c r="HVA15" s="238"/>
      <c r="HVB15" s="238"/>
      <c r="HVC15" s="238"/>
      <c r="HVD15" s="238"/>
      <c r="HVE15" s="238"/>
      <c r="HVF15" s="238"/>
      <c r="HVG15" s="238"/>
    </row>
    <row r="16" spans="1:5987" s="221" customFormat="1" ht="18.75" customHeight="1" x14ac:dyDescent="0.25">
      <c r="A16" s="226" t="s">
        <v>118</v>
      </c>
      <c r="B16" s="256">
        <f>SUM(B17:B21)</f>
        <v>67</v>
      </c>
      <c r="C16" s="256">
        <f>SUM(C17:C21)</f>
        <v>8</v>
      </c>
      <c r="D16" s="257">
        <f>C16/B16*100</f>
        <v>11.940298507462686</v>
      </c>
      <c r="E16" s="256">
        <f>SUM(E17:E21)</f>
        <v>42</v>
      </c>
      <c r="F16" s="256">
        <f>SUM(F17:F21)</f>
        <v>0</v>
      </c>
      <c r="G16" s="256">
        <f>F16/E16*100</f>
        <v>0</v>
      </c>
      <c r="H16" s="256">
        <f>SUM(H17:H21)</f>
        <v>0</v>
      </c>
      <c r="I16" s="256">
        <f>SUM(I17:I21)</f>
        <v>0</v>
      </c>
      <c r="J16" s="256">
        <v>0</v>
      </c>
      <c r="K16" s="227">
        <v>0</v>
      </c>
      <c r="L16" s="227">
        <v>0</v>
      </c>
      <c r="M16" s="227">
        <v>0</v>
      </c>
      <c r="N16" s="227">
        <f>SUM(N17:N21)</f>
        <v>109</v>
      </c>
      <c r="O16" s="227">
        <f>SUM(O17:O21)</f>
        <v>8</v>
      </c>
      <c r="P16" s="228">
        <f>O16/N16*100</f>
        <v>7.3394495412844041</v>
      </c>
      <c r="Q16" s="229">
        <f>SUM(Q17:Q21)</f>
        <v>61</v>
      </c>
      <c r="R16" s="229">
        <f>SUM(R17:R21)</f>
        <v>7</v>
      </c>
      <c r="S16" s="230">
        <f>R16/Q16*100</f>
        <v>11.475409836065573</v>
      </c>
      <c r="T16" s="229">
        <f>SUM(T17:T21)</f>
        <v>28</v>
      </c>
      <c r="U16" s="229">
        <f>SUM(U17:U21)</f>
        <v>0</v>
      </c>
      <c r="V16" s="230">
        <f>U16/T16*100</f>
        <v>0</v>
      </c>
      <c r="W16" s="229">
        <f>SUM(W17:W21)</f>
        <v>0</v>
      </c>
      <c r="X16" s="229">
        <f>SUM(X17:X21)</f>
        <v>0</v>
      </c>
      <c r="Y16" s="230">
        <v>0</v>
      </c>
      <c r="Z16" s="229">
        <f>SUM(Z17:Z21)</f>
        <v>0</v>
      </c>
      <c r="AA16" s="229">
        <f>SUM(AA17:AA21)</f>
        <v>0</v>
      </c>
      <c r="AB16" s="230">
        <v>0</v>
      </c>
      <c r="AC16" s="229">
        <f>SUM(AC17:AC21)</f>
        <v>89</v>
      </c>
      <c r="AD16" s="229">
        <f>SUM(AD17:AD21)</f>
        <v>7</v>
      </c>
      <c r="AE16" s="230">
        <f>AD16/AC16*100</f>
        <v>7.8651685393258424</v>
      </c>
      <c r="AF16" s="229">
        <f>SUM(AF17:AF20)</f>
        <v>33</v>
      </c>
      <c r="AG16" s="229">
        <f>SUM(AG17:AG20)</f>
        <v>0</v>
      </c>
      <c r="AH16" s="230">
        <f>AG16/AF16*100</f>
        <v>0</v>
      </c>
      <c r="AI16" s="229">
        <f>SUM(AI17:AI20)</f>
        <v>13</v>
      </c>
      <c r="AJ16" s="229">
        <f>SUM(AJ17:AJ20)</f>
        <v>0</v>
      </c>
      <c r="AK16" s="230">
        <v>0</v>
      </c>
      <c r="AL16" s="229"/>
      <c r="AM16" s="229"/>
      <c r="AN16" s="230"/>
      <c r="AO16" s="229"/>
      <c r="AP16" s="229"/>
      <c r="AQ16" s="229"/>
      <c r="AR16" s="229">
        <f>AF16+AI16+AL16+AO16</f>
        <v>46</v>
      </c>
      <c r="AS16" s="229">
        <f>AG16+AJ16+AM16+AP16</f>
        <v>0</v>
      </c>
      <c r="AT16" s="230">
        <f t="shared" ref="AT16:AT18" si="41">AS16/AR16*100</f>
        <v>0</v>
      </c>
      <c r="AU16" s="229">
        <f>SUM(AU17:AU18)</f>
        <v>19</v>
      </c>
      <c r="AV16" s="229">
        <f>SUM(AV17:AV18)</f>
        <v>2</v>
      </c>
      <c r="AW16" s="230">
        <f>AV16/AU16*100</f>
        <v>10.526315789473683</v>
      </c>
      <c r="AX16" s="229">
        <f>SUM(AX17:AX18)</f>
        <v>11</v>
      </c>
      <c r="AY16" s="229">
        <f>SUM(AY17:AY18)</f>
        <v>0</v>
      </c>
      <c r="AZ16" s="230">
        <f>AY16/AX16*100</f>
        <v>0</v>
      </c>
      <c r="BA16" s="229"/>
      <c r="BB16" s="229"/>
      <c r="BC16" s="230"/>
      <c r="BD16" s="229"/>
      <c r="BE16" s="229"/>
      <c r="BF16" s="229"/>
      <c r="BG16" s="229">
        <f>AU16+AX16+BA16+BD16</f>
        <v>30</v>
      </c>
      <c r="BH16" s="229">
        <f>AV16+AY16+BB16+BE16</f>
        <v>2</v>
      </c>
      <c r="BI16" s="230">
        <f t="shared" ref="BI16:BI18" si="42">BH16/BG16*100</f>
        <v>6.666666666666667</v>
      </c>
      <c r="BJ16" s="229">
        <f>SUM(BJ17:BJ18)</f>
        <v>22</v>
      </c>
      <c r="BK16" s="229">
        <f>SUM(BK17:BK18)</f>
        <v>1</v>
      </c>
      <c r="BL16" s="230">
        <f>BK16/BJ16*100</f>
        <v>4.5454545454545459</v>
      </c>
      <c r="BM16" s="229">
        <f>SUM(BM17:BM18)</f>
        <v>14</v>
      </c>
      <c r="BN16" s="229">
        <f>SUM(BN17:BN18)</f>
        <v>0</v>
      </c>
      <c r="BO16" s="230">
        <f>BN16/BM16*100</f>
        <v>0</v>
      </c>
      <c r="BP16" s="229"/>
      <c r="BQ16" s="229"/>
      <c r="BR16" s="230"/>
      <c r="BS16" s="229"/>
      <c r="BT16" s="229"/>
      <c r="BU16" s="230"/>
      <c r="BV16" s="229">
        <f>BJ16+BM16+BP16+BS16</f>
        <v>36</v>
      </c>
      <c r="BW16" s="229">
        <f>BK16+BN16+BQ16+BT16</f>
        <v>1</v>
      </c>
      <c r="BX16" s="230">
        <f>BW16/BV16*100</f>
        <v>2.7777777777777777</v>
      </c>
      <c r="BY16" s="229">
        <f>SUM(BY17:BY18)</f>
        <v>8</v>
      </c>
      <c r="BZ16" s="229">
        <f>SUM(BZ17:BZ18)</f>
        <v>2</v>
      </c>
      <c r="CA16" s="230">
        <f>BZ16/BY16*100</f>
        <v>25</v>
      </c>
      <c r="CB16" s="229">
        <f>SUM(CB17:CB18)</f>
        <v>9</v>
      </c>
      <c r="CC16" s="229">
        <f>SUM(CC17:CC18)</f>
        <v>0</v>
      </c>
      <c r="CD16" s="230">
        <f t="shared" ref="CD16:CD18" si="43">CC16/CB16</f>
        <v>0</v>
      </c>
      <c r="CE16" s="229"/>
      <c r="CF16" s="229"/>
      <c r="CG16" s="229"/>
      <c r="CH16" s="229"/>
      <c r="CI16" s="229"/>
      <c r="CJ16" s="229"/>
      <c r="CK16" s="229">
        <f>BY16+CB16+CE16+CH16</f>
        <v>17</v>
      </c>
      <c r="CL16" s="229">
        <f>BZ16+CC16+CF16+CI16</f>
        <v>2</v>
      </c>
      <c r="CM16" s="230">
        <f>CL16/CK16*100</f>
        <v>11.76470588235294</v>
      </c>
      <c r="CN16" s="220"/>
      <c r="CO16" s="220"/>
      <c r="CP16" s="220"/>
      <c r="CQ16" s="220"/>
      <c r="CR16" s="220"/>
      <c r="CS16" s="220"/>
      <c r="CT16" s="220"/>
      <c r="CU16" s="220"/>
      <c r="CV16" s="220"/>
      <c r="CW16" s="220"/>
      <c r="CX16" s="220"/>
      <c r="CY16" s="220"/>
      <c r="CZ16" s="220"/>
      <c r="DA16" s="220"/>
      <c r="DB16" s="220"/>
      <c r="DC16" s="220"/>
      <c r="DD16" s="220"/>
      <c r="DE16" s="220"/>
      <c r="DF16" s="220"/>
      <c r="DG16" s="220"/>
      <c r="DH16" s="220"/>
      <c r="DI16" s="220"/>
      <c r="DJ16" s="220"/>
      <c r="DK16" s="220"/>
      <c r="DL16" s="220"/>
      <c r="DM16" s="220"/>
      <c r="DN16" s="220"/>
      <c r="DO16" s="220"/>
      <c r="DP16" s="220"/>
      <c r="DQ16" s="220"/>
      <c r="DR16" s="220"/>
      <c r="DS16" s="220"/>
      <c r="DT16" s="220"/>
      <c r="DU16" s="220"/>
      <c r="DV16" s="220"/>
      <c r="DW16" s="220"/>
      <c r="DX16" s="220"/>
      <c r="DY16" s="220"/>
      <c r="DZ16" s="220"/>
      <c r="EA16" s="220"/>
      <c r="EB16" s="220"/>
      <c r="EC16" s="220"/>
      <c r="ED16" s="220"/>
      <c r="EE16" s="220"/>
      <c r="EF16" s="220"/>
      <c r="EG16" s="220"/>
      <c r="EH16" s="220"/>
      <c r="EI16" s="220"/>
      <c r="EJ16" s="220"/>
      <c r="EK16" s="220"/>
      <c r="EL16" s="220"/>
      <c r="EM16" s="220"/>
      <c r="EN16" s="220"/>
      <c r="EO16" s="220"/>
      <c r="EP16" s="220"/>
      <c r="EQ16" s="220"/>
      <c r="ER16" s="220"/>
      <c r="ES16" s="220"/>
      <c r="ET16" s="220"/>
      <c r="EU16" s="220"/>
      <c r="EV16" s="220"/>
      <c r="EW16" s="220"/>
      <c r="EX16" s="220"/>
      <c r="EY16" s="220"/>
      <c r="EZ16" s="220"/>
      <c r="FA16" s="220"/>
      <c r="FB16" s="220"/>
      <c r="FC16" s="220"/>
      <c r="FD16" s="220"/>
      <c r="FE16" s="220"/>
      <c r="FF16" s="220"/>
      <c r="FG16" s="220"/>
      <c r="FH16" s="220"/>
      <c r="FI16" s="220"/>
      <c r="FJ16" s="220"/>
      <c r="FK16" s="220"/>
      <c r="FL16" s="220"/>
      <c r="FM16" s="220"/>
      <c r="FN16" s="220"/>
      <c r="FO16" s="220"/>
      <c r="FP16" s="220"/>
      <c r="FQ16" s="220"/>
      <c r="FR16" s="220"/>
      <c r="FS16" s="220"/>
      <c r="FT16" s="220"/>
      <c r="FU16" s="220"/>
      <c r="FV16" s="220"/>
      <c r="FW16" s="220"/>
      <c r="FX16" s="220"/>
      <c r="FY16" s="220"/>
      <c r="FZ16" s="220"/>
      <c r="GA16" s="220"/>
      <c r="GB16" s="220"/>
      <c r="GC16" s="220"/>
      <c r="GD16" s="220"/>
      <c r="GE16" s="220"/>
      <c r="GF16" s="220"/>
      <c r="GG16" s="220"/>
      <c r="GH16" s="220"/>
      <c r="GI16" s="220"/>
      <c r="GJ16" s="220"/>
      <c r="GK16" s="220"/>
      <c r="GL16" s="220"/>
      <c r="GM16" s="220"/>
      <c r="GN16" s="220"/>
      <c r="GO16" s="220"/>
      <c r="GP16" s="220"/>
      <c r="GQ16" s="220"/>
      <c r="GR16" s="220"/>
      <c r="GS16" s="220"/>
      <c r="GT16" s="220"/>
      <c r="GU16" s="220"/>
      <c r="GV16" s="220"/>
      <c r="GW16" s="220"/>
      <c r="GX16" s="220"/>
      <c r="GY16" s="220"/>
      <c r="GZ16" s="220"/>
      <c r="HA16" s="220"/>
      <c r="HB16" s="220"/>
      <c r="HC16" s="220"/>
      <c r="HD16" s="220"/>
      <c r="HE16" s="220"/>
      <c r="HF16" s="220"/>
      <c r="HG16" s="220"/>
      <c r="HH16" s="220"/>
      <c r="HI16" s="220"/>
      <c r="HJ16" s="220"/>
      <c r="HK16" s="220"/>
      <c r="HL16" s="220"/>
      <c r="HM16" s="220"/>
      <c r="HN16" s="220"/>
      <c r="HO16" s="220"/>
      <c r="HP16" s="220"/>
      <c r="HQ16" s="220"/>
      <c r="HR16" s="220"/>
      <c r="HS16" s="220"/>
      <c r="HT16" s="220"/>
      <c r="HU16" s="220"/>
      <c r="HV16" s="220"/>
      <c r="HW16" s="220"/>
      <c r="HX16" s="220"/>
      <c r="HY16" s="220"/>
      <c r="HZ16" s="220"/>
      <c r="IA16" s="220"/>
      <c r="IB16" s="220"/>
      <c r="IC16" s="220"/>
      <c r="ID16" s="220"/>
      <c r="IE16" s="220"/>
      <c r="IF16" s="220"/>
      <c r="IG16" s="220"/>
      <c r="IH16" s="220"/>
      <c r="II16" s="220"/>
      <c r="IJ16" s="220"/>
      <c r="IK16" s="220"/>
      <c r="IL16" s="220"/>
      <c r="IM16" s="220"/>
      <c r="IN16" s="220"/>
      <c r="IO16" s="220"/>
      <c r="IP16" s="220"/>
      <c r="IQ16" s="220"/>
      <c r="IR16" s="220"/>
      <c r="IS16" s="220"/>
      <c r="IT16" s="220"/>
      <c r="IU16" s="220"/>
      <c r="IV16" s="220"/>
      <c r="IW16" s="220"/>
      <c r="IX16" s="220"/>
      <c r="IY16" s="220"/>
      <c r="IZ16" s="220"/>
      <c r="JA16" s="220"/>
      <c r="JB16" s="220"/>
      <c r="JC16" s="220"/>
      <c r="JD16" s="220"/>
      <c r="JE16" s="220"/>
      <c r="JF16" s="220"/>
      <c r="JG16" s="220"/>
      <c r="JH16" s="220"/>
      <c r="JI16" s="220"/>
      <c r="JJ16" s="220"/>
      <c r="JK16" s="220"/>
      <c r="JL16" s="220"/>
      <c r="JM16" s="220"/>
      <c r="JN16" s="220"/>
      <c r="JO16" s="220"/>
      <c r="JP16" s="220"/>
      <c r="JQ16" s="220"/>
      <c r="JR16" s="220"/>
      <c r="JS16" s="220"/>
      <c r="JT16" s="220"/>
      <c r="JU16" s="220"/>
      <c r="JV16" s="220"/>
      <c r="JW16" s="220"/>
      <c r="JX16" s="220"/>
      <c r="JY16" s="220"/>
      <c r="JZ16" s="220"/>
      <c r="KA16" s="220"/>
      <c r="KB16" s="220"/>
      <c r="KC16" s="220"/>
      <c r="KD16" s="220"/>
      <c r="KE16" s="220"/>
      <c r="KF16" s="220"/>
      <c r="KG16" s="220"/>
      <c r="KH16" s="220"/>
      <c r="KI16" s="220"/>
      <c r="KJ16" s="220"/>
      <c r="KK16" s="220"/>
      <c r="KL16" s="220"/>
      <c r="KM16" s="220"/>
      <c r="KN16" s="220"/>
      <c r="KO16" s="220"/>
      <c r="KP16" s="220"/>
      <c r="KQ16" s="220"/>
      <c r="KR16" s="220"/>
      <c r="KS16" s="220"/>
      <c r="KT16" s="220"/>
      <c r="KU16" s="220"/>
      <c r="KV16" s="220"/>
      <c r="KW16" s="220"/>
      <c r="KX16" s="220"/>
      <c r="KY16" s="220"/>
      <c r="KZ16" s="220"/>
      <c r="LA16" s="220"/>
      <c r="LB16" s="220"/>
      <c r="LC16" s="220"/>
      <c r="LD16" s="220"/>
      <c r="LE16" s="220"/>
      <c r="LF16" s="220"/>
      <c r="LG16" s="220"/>
      <c r="LH16" s="220"/>
      <c r="LI16" s="220"/>
      <c r="LJ16" s="220"/>
      <c r="LK16" s="220"/>
      <c r="LL16" s="220"/>
      <c r="LM16" s="220"/>
      <c r="LN16" s="220"/>
      <c r="LO16" s="220"/>
      <c r="LP16" s="220"/>
      <c r="LQ16" s="220"/>
      <c r="LR16" s="220"/>
      <c r="LS16" s="220"/>
      <c r="LT16" s="220"/>
      <c r="LU16" s="220"/>
      <c r="LV16" s="220"/>
      <c r="LW16" s="220"/>
      <c r="LX16" s="220"/>
      <c r="LY16" s="220"/>
      <c r="LZ16" s="220"/>
      <c r="MA16" s="220"/>
      <c r="MB16" s="220"/>
      <c r="MC16" s="220"/>
      <c r="MD16" s="220"/>
      <c r="ME16" s="220"/>
      <c r="MF16" s="220"/>
      <c r="MG16" s="220"/>
      <c r="MH16" s="220"/>
      <c r="MI16" s="220"/>
      <c r="MJ16" s="220"/>
      <c r="MK16" s="220"/>
      <c r="ML16" s="220"/>
      <c r="MM16" s="220"/>
      <c r="MN16" s="220"/>
      <c r="MO16" s="220"/>
      <c r="MP16" s="220"/>
      <c r="MQ16" s="220"/>
      <c r="MR16" s="220"/>
      <c r="MS16" s="220"/>
      <c r="MT16" s="220"/>
      <c r="MU16" s="220"/>
      <c r="MV16" s="220"/>
      <c r="MW16" s="220"/>
      <c r="MX16" s="220"/>
      <c r="MY16" s="220"/>
      <c r="MZ16" s="220"/>
      <c r="NA16" s="220"/>
      <c r="NB16" s="220"/>
      <c r="NC16" s="220"/>
      <c r="ND16" s="220"/>
      <c r="NE16" s="220"/>
      <c r="NF16" s="220"/>
      <c r="NG16" s="220"/>
      <c r="NH16" s="220"/>
      <c r="NI16" s="220"/>
      <c r="NJ16" s="220"/>
      <c r="NK16" s="220"/>
      <c r="NL16" s="220"/>
      <c r="NM16" s="220"/>
      <c r="NN16" s="220"/>
      <c r="NO16" s="220"/>
      <c r="NP16" s="220"/>
      <c r="NQ16" s="220"/>
      <c r="NR16" s="220"/>
      <c r="NS16" s="220"/>
      <c r="NT16" s="220"/>
      <c r="NU16" s="220"/>
      <c r="NV16" s="220"/>
      <c r="NW16" s="220"/>
      <c r="NX16" s="220"/>
      <c r="NY16" s="220"/>
      <c r="NZ16" s="220"/>
      <c r="OA16" s="220"/>
      <c r="OB16" s="220"/>
      <c r="OC16" s="220"/>
      <c r="OD16" s="220"/>
      <c r="OE16" s="220"/>
      <c r="OF16" s="220"/>
      <c r="OG16" s="220"/>
      <c r="OH16" s="220"/>
      <c r="OI16" s="220"/>
      <c r="OJ16" s="220"/>
      <c r="OK16" s="220"/>
      <c r="OL16" s="220"/>
      <c r="OM16" s="220"/>
      <c r="ON16" s="220"/>
      <c r="OO16" s="220"/>
      <c r="OP16" s="220"/>
      <c r="OQ16" s="220"/>
      <c r="OR16" s="220"/>
      <c r="OS16" s="220"/>
      <c r="OT16" s="220"/>
      <c r="OU16" s="220"/>
      <c r="OV16" s="220"/>
      <c r="OW16" s="220"/>
      <c r="OX16" s="220"/>
      <c r="OY16" s="220"/>
      <c r="OZ16" s="220"/>
      <c r="PA16" s="220"/>
      <c r="PB16" s="220"/>
      <c r="PC16" s="220"/>
      <c r="PD16" s="220"/>
      <c r="PE16" s="220"/>
      <c r="PF16" s="220"/>
      <c r="PG16" s="220"/>
      <c r="PH16" s="220"/>
      <c r="PI16" s="220"/>
      <c r="PJ16" s="220"/>
      <c r="PK16" s="220"/>
      <c r="PL16" s="220"/>
      <c r="PM16" s="220"/>
      <c r="PN16" s="220"/>
      <c r="PO16" s="220"/>
      <c r="PP16" s="220"/>
      <c r="PQ16" s="220"/>
      <c r="PR16" s="220"/>
      <c r="PS16" s="220"/>
      <c r="PT16" s="220"/>
      <c r="PU16" s="220"/>
      <c r="PV16" s="220"/>
      <c r="PW16" s="220"/>
      <c r="PX16" s="220"/>
      <c r="PY16" s="220"/>
      <c r="PZ16" s="220"/>
      <c r="QA16" s="220"/>
      <c r="QB16" s="220"/>
      <c r="QC16" s="220"/>
      <c r="QD16" s="220"/>
      <c r="QE16" s="220"/>
      <c r="QF16" s="220"/>
      <c r="QG16" s="220"/>
      <c r="QH16" s="220"/>
      <c r="QI16" s="220"/>
      <c r="QJ16" s="220"/>
      <c r="QK16" s="220"/>
      <c r="QL16" s="220"/>
      <c r="QM16" s="220"/>
      <c r="QN16" s="220"/>
      <c r="QO16" s="220"/>
      <c r="QP16" s="220"/>
      <c r="QQ16" s="220"/>
      <c r="QR16" s="220"/>
      <c r="QS16" s="220"/>
      <c r="QT16" s="220"/>
      <c r="QU16" s="220"/>
      <c r="QV16" s="220"/>
      <c r="QW16" s="220"/>
      <c r="QX16" s="220"/>
      <c r="QY16" s="220"/>
      <c r="QZ16" s="220"/>
      <c r="RA16" s="220"/>
      <c r="RB16" s="220"/>
      <c r="RC16" s="220"/>
      <c r="RD16" s="220"/>
      <c r="RE16" s="220"/>
      <c r="RF16" s="220"/>
      <c r="RG16" s="220"/>
      <c r="RH16" s="220"/>
      <c r="RI16" s="220"/>
      <c r="RJ16" s="220"/>
      <c r="RK16" s="220"/>
      <c r="RL16" s="220"/>
      <c r="RM16" s="220"/>
      <c r="RN16" s="220"/>
      <c r="RO16" s="220"/>
      <c r="RP16" s="220"/>
      <c r="RQ16" s="220"/>
      <c r="RR16" s="220"/>
      <c r="RS16" s="220"/>
      <c r="RT16" s="220"/>
      <c r="RU16" s="220"/>
      <c r="RV16" s="220"/>
      <c r="RW16" s="220"/>
      <c r="RX16" s="220"/>
      <c r="RY16" s="220"/>
      <c r="RZ16" s="220"/>
      <c r="SA16" s="220"/>
      <c r="SB16" s="220"/>
      <c r="SC16" s="220"/>
      <c r="SD16" s="220"/>
      <c r="SE16" s="220"/>
      <c r="SF16" s="220"/>
      <c r="SG16" s="220"/>
      <c r="SH16" s="220"/>
      <c r="SI16" s="220"/>
      <c r="SJ16" s="220"/>
      <c r="SK16" s="220"/>
      <c r="SL16" s="220"/>
      <c r="SM16" s="220"/>
      <c r="SN16" s="220"/>
      <c r="SO16" s="220"/>
      <c r="SP16" s="220"/>
      <c r="SQ16" s="220"/>
      <c r="SR16" s="220"/>
      <c r="SS16" s="220"/>
      <c r="ST16" s="220"/>
      <c r="SU16" s="220"/>
      <c r="SV16" s="220"/>
      <c r="SW16" s="220"/>
      <c r="SX16" s="220"/>
      <c r="SY16" s="220"/>
      <c r="SZ16" s="220"/>
      <c r="TA16" s="220"/>
      <c r="TB16" s="220"/>
      <c r="TC16" s="220"/>
      <c r="TD16" s="220"/>
      <c r="TE16" s="220"/>
      <c r="TF16" s="220"/>
      <c r="TG16" s="220"/>
      <c r="TH16" s="220"/>
      <c r="TI16" s="220"/>
      <c r="TJ16" s="220"/>
      <c r="TK16" s="220"/>
      <c r="TL16" s="220"/>
      <c r="TM16" s="220"/>
      <c r="TN16" s="220"/>
      <c r="TO16" s="220"/>
      <c r="TP16" s="220"/>
      <c r="TQ16" s="220"/>
      <c r="TR16" s="220"/>
      <c r="TS16" s="220"/>
      <c r="TT16" s="220"/>
      <c r="TU16" s="220"/>
      <c r="TV16" s="220"/>
      <c r="TW16" s="220"/>
      <c r="TX16" s="220"/>
      <c r="TY16" s="220"/>
      <c r="TZ16" s="220"/>
      <c r="UA16" s="220"/>
      <c r="UB16" s="220"/>
      <c r="UC16" s="220"/>
      <c r="UD16" s="220"/>
      <c r="UE16" s="220"/>
      <c r="UF16" s="220"/>
      <c r="UG16" s="220"/>
      <c r="UH16" s="220"/>
      <c r="UI16" s="220"/>
      <c r="UJ16" s="220"/>
      <c r="UK16" s="220"/>
      <c r="UL16" s="220"/>
      <c r="UM16" s="220"/>
      <c r="UN16" s="220"/>
      <c r="UO16" s="220"/>
      <c r="UP16" s="220"/>
      <c r="UQ16" s="220"/>
      <c r="UR16" s="220"/>
      <c r="US16" s="220"/>
      <c r="UT16" s="220"/>
      <c r="UU16" s="220"/>
      <c r="UV16" s="220"/>
      <c r="UW16" s="220"/>
      <c r="UX16" s="220"/>
      <c r="UY16" s="220"/>
      <c r="UZ16" s="220"/>
      <c r="VA16" s="220"/>
      <c r="VB16" s="220"/>
      <c r="VC16" s="220"/>
      <c r="VD16" s="220"/>
      <c r="VE16" s="220"/>
      <c r="VF16" s="220"/>
      <c r="VG16" s="220"/>
      <c r="VH16" s="220"/>
      <c r="VI16" s="220"/>
      <c r="VJ16" s="220"/>
      <c r="VK16" s="220"/>
      <c r="VL16" s="220"/>
      <c r="VM16" s="220"/>
      <c r="VN16" s="220"/>
      <c r="VO16" s="220"/>
      <c r="VP16" s="220"/>
      <c r="VQ16" s="220"/>
      <c r="VR16" s="220"/>
      <c r="VS16" s="220"/>
      <c r="VT16" s="220"/>
      <c r="VU16" s="220"/>
      <c r="VV16" s="220"/>
      <c r="VW16" s="220"/>
      <c r="VX16" s="220"/>
      <c r="VY16" s="220"/>
      <c r="VZ16" s="220"/>
      <c r="WA16" s="220"/>
      <c r="WB16" s="220"/>
      <c r="WC16" s="220"/>
      <c r="WD16" s="220"/>
      <c r="WE16" s="220"/>
      <c r="WF16" s="220"/>
      <c r="WG16" s="220"/>
      <c r="WH16" s="220"/>
      <c r="WI16" s="220"/>
      <c r="WJ16" s="220"/>
      <c r="WK16" s="220"/>
      <c r="WL16" s="220"/>
      <c r="WM16" s="220"/>
      <c r="WN16" s="220"/>
      <c r="WO16" s="220"/>
      <c r="WP16" s="220"/>
      <c r="WQ16" s="220"/>
      <c r="WR16" s="220"/>
      <c r="WS16" s="220"/>
      <c r="WT16" s="220"/>
      <c r="WU16" s="220"/>
      <c r="WV16" s="220"/>
      <c r="WW16" s="220"/>
      <c r="WX16" s="220"/>
      <c r="WY16" s="220"/>
      <c r="WZ16" s="220"/>
      <c r="XA16" s="220"/>
      <c r="XB16" s="220"/>
      <c r="XC16" s="220"/>
      <c r="XD16" s="220"/>
      <c r="XE16" s="220"/>
      <c r="XF16" s="220"/>
      <c r="XG16" s="220"/>
      <c r="XH16" s="220"/>
      <c r="XI16" s="220"/>
      <c r="XJ16" s="220"/>
      <c r="XK16" s="220"/>
      <c r="XL16" s="220"/>
      <c r="XM16" s="220"/>
      <c r="XN16" s="220"/>
      <c r="XO16" s="220"/>
      <c r="XP16" s="220"/>
      <c r="XQ16" s="220"/>
      <c r="XR16" s="220"/>
      <c r="XS16" s="220"/>
      <c r="XT16" s="220"/>
      <c r="XU16" s="220"/>
      <c r="XV16" s="220"/>
      <c r="XW16" s="220"/>
      <c r="XX16" s="220"/>
      <c r="XY16" s="220"/>
      <c r="XZ16" s="220"/>
      <c r="YA16" s="220"/>
      <c r="YB16" s="220"/>
      <c r="YC16" s="220"/>
      <c r="YD16" s="220"/>
      <c r="YE16" s="220"/>
      <c r="YF16" s="220"/>
      <c r="YG16" s="220"/>
      <c r="YH16" s="220"/>
      <c r="YI16" s="220"/>
      <c r="YJ16" s="220"/>
      <c r="YK16" s="220"/>
      <c r="YL16" s="220"/>
      <c r="YM16" s="220"/>
      <c r="YN16" s="220"/>
      <c r="YO16" s="220"/>
      <c r="YP16" s="220"/>
      <c r="YQ16" s="220"/>
      <c r="YR16" s="220"/>
      <c r="YS16" s="220"/>
      <c r="YT16" s="220"/>
      <c r="YU16" s="220"/>
      <c r="YV16" s="220"/>
      <c r="YW16" s="220"/>
      <c r="YX16" s="220"/>
      <c r="YY16" s="220"/>
      <c r="YZ16" s="220"/>
      <c r="ZA16" s="220"/>
      <c r="ZB16" s="220"/>
      <c r="ZC16" s="220"/>
      <c r="ZD16" s="220"/>
      <c r="ZE16" s="220"/>
      <c r="ZF16" s="220"/>
      <c r="ZG16" s="220"/>
      <c r="ZH16" s="220"/>
      <c r="ZI16" s="220"/>
      <c r="ZJ16" s="220"/>
      <c r="ZK16" s="220"/>
      <c r="ZL16" s="220"/>
      <c r="ZM16" s="220"/>
      <c r="ZN16" s="220"/>
      <c r="ZO16" s="220"/>
      <c r="ZP16" s="220"/>
      <c r="ZQ16" s="220"/>
      <c r="ZR16" s="220"/>
      <c r="ZS16" s="220"/>
      <c r="ZT16" s="220"/>
      <c r="ZU16" s="220"/>
      <c r="ZV16" s="220"/>
      <c r="ZW16" s="220"/>
      <c r="ZX16" s="220"/>
      <c r="ZY16" s="220"/>
      <c r="ZZ16" s="220"/>
      <c r="AAA16" s="220"/>
      <c r="AAB16" s="220"/>
      <c r="AAC16" s="220"/>
      <c r="AAD16" s="220"/>
      <c r="AAE16" s="220"/>
      <c r="AAF16" s="220"/>
      <c r="AAG16" s="220"/>
      <c r="AAH16" s="220"/>
      <c r="AAI16" s="220"/>
      <c r="AAJ16" s="220"/>
      <c r="AAK16" s="220"/>
      <c r="AAL16" s="220"/>
      <c r="AAM16" s="220"/>
      <c r="AAN16" s="220"/>
      <c r="AAO16" s="220"/>
      <c r="AAP16" s="220"/>
      <c r="AAQ16" s="220"/>
      <c r="AAR16" s="220"/>
      <c r="AAS16" s="220"/>
      <c r="AAT16" s="220"/>
      <c r="AAU16" s="220"/>
      <c r="AAV16" s="220"/>
      <c r="AAW16" s="220"/>
      <c r="AAX16" s="220"/>
      <c r="AAY16" s="220"/>
      <c r="AAZ16" s="220"/>
      <c r="ABA16" s="220"/>
      <c r="ABB16" s="220"/>
      <c r="ABC16" s="220"/>
      <c r="ABD16" s="220"/>
      <c r="ABE16" s="220"/>
      <c r="ABF16" s="220"/>
      <c r="ABG16" s="220"/>
      <c r="ABH16" s="220"/>
      <c r="ABI16" s="220"/>
      <c r="ABJ16" s="220"/>
      <c r="ABK16" s="220"/>
      <c r="ABL16" s="220"/>
      <c r="ABM16" s="220"/>
      <c r="ABN16" s="220"/>
      <c r="ABO16" s="220"/>
      <c r="ABP16" s="220"/>
      <c r="ABQ16" s="220"/>
      <c r="ABR16" s="220"/>
      <c r="ABS16" s="220"/>
      <c r="ABT16" s="220"/>
      <c r="ABU16" s="220"/>
      <c r="ABV16" s="220"/>
      <c r="ABW16" s="220"/>
      <c r="ABX16" s="220"/>
      <c r="ABY16" s="220"/>
      <c r="ABZ16" s="220"/>
      <c r="ACA16" s="220"/>
      <c r="ACB16" s="220"/>
      <c r="ACC16" s="220"/>
      <c r="ACD16" s="220"/>
      <c r="ACE16" s="220"/>
      <c r="ACF16" s="220"/>
      <c r="ACG16" s="220"/>
      <c r="ACH16" s="220"/>
      <c r="ACI16" s="220"/>
      <c r="ACJ16" s="220"/>
      <c r="ACK16" s="220"/>
      <c r="ACL16" s="220"/>
      <c r="ACM16" s="220"/>
      <c r="ACN16" s="220"/>
      <c r="ACO16" s="220"/>
      <c r="ACP16" s="220"/>
      <c r="ACQ16" s="220"/>
      <c r="ACR16" s="220"/>
      <c r="ACS16" s="220"/>
      <c r="ACT16" s="220"/>
      <c r="ACU16" s="220"/>
      <c r="ACV16" s="220"/>
      <c r="ACW16" s="220"/>
      <c r="ACX16" s="220"/>
      <c r="ACY16" s="220"/>
      <c r="ACZ16" s="220"/>
      <c r="ADA16" s="220"/>
      <c r="ADB16" s="220"/>
      <c r="ADC16" s="220"/>
      <c r="ADD16" s="220"/>
      <c r="ADE16" s="220"/>
      <c r="ADF16" s="220"/>
      <c r="ADG16" s="220"/>
      <c r="ADH16" s="220"/>
      <c r="ADI16" s="220"/>
      <c r="ADJ16" s="220"/>
      <c r="ADK16" s="220"/>
      <c r="ADL16" s="220"/>
      <c r="ADM16" s="220"/>
      <c r="ADN16" s="220"/>
      <c r="ADO16" s="220"/>
      <c r="ADP16" s="220"/>
      <c r="ADQ16" s="220"/>
      <c r="ADR16" s="220"/>
      <c r="ADS16" s="220"/>
      <c r="ADT16" s="220"/>
      <c r="ADU16" s="220"/>
      <c r="ADV16" s="220"/>
      <c r="ADW16" s="220"/>
      <c r="ADX16" s="220"/>
      <c r="ADY16" s="220"/>
      <c r="ADZ16" s="220"/>
      <c r="AEA16" s="220"/>
      <c r="AEB16" s="220"/>
      <c r="AEC16" s="220"/>
      <c r="AED16" s="220"/>
      <c r="AEE16" s="220"/>
      <c r="AEF16" s="220"/>
      <c r="AEG16" s="220"/>
      <c r="AEH16" s="220"/>
      <c r="AEI16" s="220"/>
      <c r="AEJ16" s="220"/>
      <c r="AEK16" s="220"/>
      <c r="AEL16" s="220"/>
      <c r="AEM16" s="220"/>
      <c r="AEN16" s="220"/>
      <c r="AEO16" s="220"/>
      <c r="AEP16" s="220"/>
      <c r="AEQ16" s="220"/>
      <c r="AER16" s="220"/>
      <c r="AES16" s="220"/>
      <c r="AET16" s="220"/>
      <c r="AEU16" s="220"/>
      <c r="AEV16" s="220"/>
      <c r="AEW16" s="220"/>
      <c r="AEX16" s="220"/>
      <c r="AEY16" s="220"/>
      <c r="AEZ16" s="220"/>
      <c r="AFA16" s="220"/>
      <c r="AFB16" s="220"/>
      <c r="AFC16" s="220"/>
      <c r="AFD16" s="220"/>
      <c r="AFE16" s="220"/>
      <c r="AFF16" s="220"/>
      <c r="AFG16" s="220"/>
      <c r="AFH16" s="220"/>
      <c r="AFI16" s="220"/>
      <c r="AFJ16" s="220"/>
      <c r="AFK16" s="220"/>
      <c r="AFL16" s="220"/>
      <c r="AFM16" s="220"/>
      <c r="AFN16" s="220"/>
      <c r="AFO16" s="220"/>
      <c r="AFP16" s="220"/>
      <c r="AFQ16" s="220"/>
      <c r="AFR16" s="220"/>
      <c r="AFS16" s="220"/>
      <c r="AFT16" s="220"/>
      <c r="AFU16" s="220"/>
      <c r="AFV16" s="220"/>
      <c r="AFW16" s="220"/>
      <c r="AFX16" s="220"/>
      <c r="AFY16" s="220"/>
      <c r="AFZ16" s="220"/>
      <c r="AGA16" s="220"/>
      <c r="AGB16" s="220"/>
      <c r="AGC16" s="220"/>
      <c r="AGD16" s="220"/>
      <c r="AGE16" s="220"/>
      <c r="AGF16" s="220"/>
      <c r="AGG16" s="220"/>
      <c r="AGH16" s="220"/>
      <c r="AGI16" s="220"/>
      <c r="AGJ16" s="220"/>
      <c r="AGK16" s="220"/>
      <c r="AGL16" s="220"/>
      <c r="AGM16" s="220"/>
      <c r="AGN16" s="220"/>
      <c r="AGO16" s="220"/>
      <c r="AGP16" s="220"/>
      <c r="AGQ16" s="220"/>
      <c r="AGR16" s="220"/>
      <c r="AGS16" s="220"/>
      <c r="AGT16" s="220"/>
      <c r="AGU16" s="220"/>
      <c r="AGV16" s="220"/>
      <c r="AGW16" s="220"/>
      <c r="AGX16" s="220"/>
      <c r="AGY16" s="220"/>
      <c r="AGZ16" s="220"/>
      <c r="AHA16" s="220"/>
      <c r="AHB16" s="220"/>
      <c r="AHC16" s="220"/>
      <c r="AHD16" s="220"/>
      <c r="AHE16" s="220"/>
      <c r="AHF16" s="220"/>
      <c r="AHG16" s="220"/>
      <c r="AHH16" s="220"/>
      <c r="AHI16" s="220"/>
      <c r="AHJ16" s="220"/>
      <c r="AHK16" s="220"/>
      <c r="AHL16" s="220"/>
      <c r="AHM16" s="220"/>
      <c r="AHN16" s="220"/>
      <c r="AHO16" s="220"/>
      <c r="AHP16" s="220"/>
      <c r="AHQ16" s="220"/>
      <c r="AHR16" s="220"/>
      <c r="AHS16" s="220"/>
      <c r="AHT16" s="220"/>
      <c r="AHU16" s="220"/>
      <c r="AHV16" s="220"/>
      <c r="AHW16" s="220"/>
      <c r="AHX16" s="220"/>
      <c r="AHY16" s="220"/>
      <c r="AHZ16" s="220"/>
      <c r="AIA16" s="220"/>
      <c r="AIB16" s="220"/>
      <c r="AIC16" s="220"/>
      <c r="AID16" s="220"/>
      <c r="AIE16" s="220"/>
      <c r="AIF16" s="220"/>
      <c r="AIG16" s="220"/>
      <c r="AIH16" s="220"/>
      <c r="AII16" s="220"/>
      <c r="AIJ16" s="220"/>
      <c r="AIK16" s="220"/>
      <c r="AIL16" s="220"/>
      <c r="AIM16" s="220"/>
      <c r="AIN16" s="220"/>
      <c r="AIO16" s="220"/>
      <c r="AIP16" s="220"/>
      <c r="AIQ16" s="220"/>
      <c r="AIR16" s="220"/>
      <c r="AIS16" s="220"/>
      <c r="AIT16" s="220"/>
      <c r="AIU16" s="220"/>
      <c r="AIV16" s="220"/>
      <c r="AIW16" s="220"/>
      <c r="AIX16" s="220"/>
      <c r="AIY16" s="220"/>
      <c r="AIZ16" s="220"/>
      <c r="AJA16" s="220"/>
      <c r="AJB16" s="220"/>
      <c r="AJC16" s="220"/>
      <c r="AJD16" s="220"/>
      <c r="AJE16" s="220"/>
      <c r="AJF16" s="220"/>
      <c r="AJG16" s="220"/>
      <c r="AJH16" s="220"/>
      <c r="AJI16" s="220"/>
      <c r="AJJ16" s="220"/>
      <c r="AJK16" s="220"/>
      <c r="AJL16" s="220"/>
      <c r="AJM16" s="220"/>
      <c r="AJN16" s="220"/>
      <c r="AJO16" s="220"/>
      <c r="AJP16" s="220"/>
      <c r="AJQ16" s="220"/>
      <c r="AJR16" s="220"/>
      <c r="AJS16" s="220"/>
      <c r="AJT16" s="220"/>
      <c r="AJU16" s="220"/>
      <c r="AJV16" s="220"/>
      <c r="AJW16" s="220"/>
      <c r="AJX16" s="220"/>
      <c r="AJY16" s="220"/>
      <c r="AJZ16" s="220"/>
      <c r="AKA16" s="220"/>
      <c r="AKB16" s="220"/>
      <c r="AKC16" s="220"/>
      <c r="AKD16" s="220"/>
      <c r="AKE16" s="220"/>
      <c r="AKF16" s="220"/>
      <c r="AKG16" s="220"/>
      <c r="AKH16" s="220"/>
      <c r="AKI16" s="220"/>
      <c r="AKJ16" s="220"/>
      <c r="AKK16" s="220"/>
      <c r="AKL16" s="220"/>
      <c r="AKM16" s="220"/>
      <c r="AKN16" s="220"/>
      <c r="AKO16" s="220"/>
      <c r="AKP16" s="220"/>
      <c r="AKQ16" s="220"/>
      <c r="AKR16" s="220"/>
      <c r="AKS16" s="220"/>
      <c r="AKT16" s="220"/>
      <c r="AKU16" s="220"/>
      <c r="AKV16" s="220"/>
      <c r="AKW16" s="220"/>
      <c r="AKX16" s="220"/>
      <c r="AKY16" s="220"/>
      <c r="AKZ16" s="220"/>
      <c r="ALA16" s="220"/>
      <c r="ALB16" s="220"/>
      <c r="ALC16" s="220"/>
      <c r="ALD16" s="220"/>
      <c r="ALE16" s="220"/>
      <c r="ALF16" s="220"/>
      <c r="ALG16" s="220"/>
      <c r="ALH16" s="220"/>
      <c r="ALI16" s="220"/>
      <c r="ALJ16" s="220"/>
      <c r="ALK16" s="220"/>
      <c r="ALL16" s="220"/>
      <c r="ALM16" s="220"/>
      <c r="ALN16" s="220"/>
      <c r="ALO16" s="220"/>
      <c r="ALP16" s="220"/>
      <c r="ALQ16" s="220"/>
      <c r="ALR16" s="220"/>
      <c r="ALS16" s="220"/>
      <c r="ALT16" s="220"/>
      <c r="ALU16" s="220"/>
      <c r="ALV16" s="220"/>
      <c r="ALW16" s="220"/>
      <c r="ALX16" s="220"/>
      <c r="ALY16" s="220"/>
      <c r="ALZ16" s="220"/>
      <c r="AMA16" s="220"/>
      <c r="AMB16" s="220"/>
      <c r="AMC16" s="220"/>
      <c r="AMD16" s="220"/>
      <c r="AME16" s="220"/>
      <c r="AMF16" s="220"/>
      <c r="AMG16" s="220"/>
      <c r="AMH16" s="220"/>
      <c r="AMI16" s="220"/>
      <c r="AMJ16" s="220"/>
      <c r="AMK16" s="220"/>
      <c r="AML16" s="220"/>
      <c r="AMM16" s="220"/>
      <c r="AMN16" s="220"/>
      <c r="AMO16" s="220"/>
      <c r="AMP16" s="220"/>
      <c r="AMQ16" s="220"/>
      <c r="AMR16" s="220"/>
      <c r="AMS16" s="220"/>
      <c r="AMT16" s="220"/>
      <c r="AMU16" s="220"/>
      <c r="AMV16" s="220"/>
      <c r="AMW16" s="220"/>
      <c r="AMX16" s="220"/>
      <c r="AMY16" s="220"/>
      <c r="AMZ16" s="220"/>
      <c r="ANA16" s="220"/>
      <c r="ANB16" s="220"/>
      <c r="ANC16" s="220"/>
      <c r="AND16" s="220"/>
      <c r="ANE16" s="220"/>
      <c r="ANF16" s="220"/>
      <c r="ANG16" s="220"/>
      <c r="ANH16" s="220"/>
      <c r="ANI16" s="220"/>
      <c r="ANJ16" s="220"/>
      <c r="ANK16" s="220"/>
      <c r="ANL16" s="220"/>
      <c r="ANM16" s="220"/>
      <c r="ANN16" s="220"/>
      <c r="ANO16" s="220"/>
      <c r="ANP16" s="220"/>
      <c r="ANQ16" s="220"/>
      <c r="ANR16" s="220"/>
      <c r="ANS16" s="220"/>
      <c r="ANT16" s="220"/>
      <c r="ANU16" s="220"/>
      <c r="ANV16" s="220"/>
      <c r="ANW16" s="220"/>
      <c r="ANX16" s="220"/>
      <c r="ANY16" s="220"/>
      <c r="ANZ16" s="220"/>
      <c r="AOA16" s="220"/>
      <c r="AOB16" s="220"/>
      <c r="AOC16" s="220"/>
      <c r="AOD16" s="220"/>
      <c r="AOE16" s="220"/>
      <c r="AOF16" s="220"/>
      <c r="AOG16" s="220"/>
      <c r="AOH16" s="220"/>
      <c r="AOI16" s="220"/>
      <c r="AOJ16" s="220"/>
      <c r="AOK16" s="220"/>
      <c r="AOL16" s="220"/>
      <c r="AOM16" s="220"/>
      <c r="AON16" s="220"/>
      <c r="AOO16" s="220"/>
      <c r="AOP16" s="220"/>
      <c r="AOQ16" s="220"/>
      <c r="AOR16" s="220"/>
      <c r="AOS16" s="220"/>
      <c r="AOT16" s="220"/>
      <c r="AOU16" s="220"/>
      <c r="AOV16" s="220"/>
      <c r="AOW16" s="220"/>
      <c r="AOX16" s="220"/>
      <c r="AOY16" s="220"/>
      <c r="AOZ16" s="220"/>
      <c r="APA16" s="220"/>
      <c r="APB16" s="220"/>
      <c r="APC16" s="220"/>
      <c r="APD16" s="220"/>
      <c r="APE16" s="220"/>
      <c r="APF16" s="220"/>
      <c r="APG16" s="220"/>
      <c r="APH16" s="220"/>
      <c r="API16" s="220"/>
      <c r="APJ16" s="220"/>
      <c r="APK16" s="220"/>
      <c r="APL16" s="220"/>
      <c r="APM16" s="220"/>
      <c r="APN16" s="220"/>
      <c r="APO16" s="220"/>
      <c r="APP16" s="220"/>
      <c r="APQ16" s="220"/>
      <c r="APR16" s="220"/>
      <c r="APS16" s="220"/>
      <c r="APT16" s="220"/>
      <c r="APU16" s="220"/>
      <c r="APV16" s="220"/>
      <c r="APW16" s="220"/>
      <c r="APX16" s="220"/>
      <c r="APY16" s="220"/>
      <c r="APZ16" s="220"/>
      <c r="AQA16" s="220"/>
      <c r="AQB16" s="220"/>
      <c r="AQC16" s="220"/>
      <c r="AQD16" s="220"/>
      <c r="AQE16" s="220"/>
      <c r="AQF16" s="220"/>
      <c r="AQG16" s="220"/>
      <c r="AQH16" s="220"/>
      <c r="AQI16" s="220"/>
      <c r="AQJ16" s="220"/>
      <c r="AQK16" s="220"/>
      <c r="AQL16" s="220"/>
      <c r="AQM16" s="220"/>
      <c r="AQN16" s="220"/>
      <c r="AQO16" s="220"/>
      <c r="AQP16" s="220"/>
      <c r="AQQ16" s="220"/>
      <c r="AQR16" s="220"/>
      <c r="AQS16" s="220"/>
      <c r="AQT16" s="220"/>
      <c r="AQU16" s="220"/>
      <c r="AQV16" s="220"/>
      <c r="AQW16" s="220"/>
      <c r="AQX16" s="220"/>
      <c r="AQY16" s="220"/>
      <c r="AQZ16" s="220"/>
      <c r="ARA16" s="220"/>
      <c r="ARB16" s="220"/>
      <c r="ARC16" s="220"/>
      <c r="ARD16" s="220"/>
      <c r="ARE16" s="220"/>
      <c r="ARF16" s="220"/>
      <c r="ARG16" s="220"/>
      <c r="ARH16" s="220"/>
      <c r="ARI16" s="220"/>
      <c r="ARJ16" s="220"/>
      <c r="ARK16" s="220"/>
      <c r="ARL16" s="220"/>
      <c r="ARM16" s="220"/>
      <c r="ARN16" s="220"/>
      <c r="ARO16" s="220"/>
      <c r="ARP16" s="220"/>
      <c r="ARQ16" s="220"/>
      <c r="ARR16" s="220"/>
      <c r="ARS16" s="220"/>
      <c r="ART16" s="220"/>
      <c r="ARU16" s="220"/>
      <c r="ARV16" s="220"/>
      <c r="ARW16" s="220"/>
      <c r="ARX16" s="220"/>
      <c r="ARY16" s="220"/>
      <c r="ARZ16" s="220"/>
      <c r="ASA16" s="220"/>
      <c r="ASB16" s="220"/>
      <c r="ASC16" s="220"/>
      <c r="ASD16" s="220"/>
      <c r="ASE16" s="220"/>
      <c r="ASF16" s="220"/>
      <c r="ASG16" s="220"/>
      <c r="ASH16" s="220"/>
      <c r="ASI16" s="220"/>
      <c r="ASJ16" s="220"/>
      <c r="ASK16" s="220"/>
      <c r="ASL16" s="220"/>
      <c r="ASM16" s="220"/>
      <c r="ASN16" s="220"/>
      <c r="ASO16" s="220"/>
      <c r="ASP16" s="220"/>
      <c r="ASQ16" s="220"/>
      <c r="ASR16" s="220"/>
      <c r="ASS16" s="220"/>
      <c r="AST16" s="220"/>
      <c r="ASU16" s="220"/>
      <c r="ASV16" s="220"/>
      <c r="ASW16" s="220"/>
      <c r="ASX16" s="220"/>
      <c r="ASY16" s="220"/>
      <c r="ASZ16" s="220"/>
      <c r="ATA16" s="220"/>
      <c r="ATB16" s="220"/>
      <c r="ATC16" s="220"/>
      <c r="ATD16" s="220"/>
      <c r="ATE16" s="220"/>
      <c r="ATF16" s="220"/>
      <c r="ATG16" s="220"/>
      <c r="ATH16" s="220"/>
      <c r="ATI16" s="220"/>
      <c r="ATJ16" s="220"/>
      <c r="ATK16" s="220"/>
      <c r="ATL16" s="220"/>
      <c r="ATM16" s="220"/>
      <c r="ATN16" s="220"/>
      <c r="ATO16" s="220"/>
      <c r="ATP16" s="220"/>
      <c r="ATQ16" s="220"/>
      <c r="ATR16" s="220"/>
      <c r="ATS16" s="220"/>
      <c r="ATT16" s="220"/>
      <c r="ATU16" s="220"/>
      <c r="ATV16" s="220"/>
      <c r="ATW16" s="220"/>
      <c r="ATX16" s="220"/>
      <c r="ATY16" s="220"/>
      <c r="ATZ16" s="220"/>
      <c r="AUA16" s="220"/>
      <c r="AUB16" s="220"/>
      <c r="AUC16" s="220"/>
      <c r="AUD16" s="220"/>
      <c r="AUE16" s="220"/>
      <c r="AUF16" s="220"/>
      <c r="AUG16" s="220"/>
      <c r="AUH16" s="220"/>
      <c r="AUI16" s="220"/>
      <c r="AUJ16" s="220"/>
      <c r="AUK16" s="220"/>
      <c r="AUL16" s="220"/>
      <c r="AUM16" s="220"/>
      <c r="AUN16" s="220"/>
      <c r="AUO16" s="220"/>
      <c r="AUP16" s="220"/>
      <c r="AUQ16" s="220"/>
      <c r="AUR16" s="220"/>
      <c r="AUS16" s="220"/>
      <c r="AUT16" s="220"/>
      <c r="AUU16" s="220"/>
      <c r="AUV16" s="220"/>
      <c r="AUW16" s="220"/>
      <c r="AUX16" s="220"/>
      <c r="AUY16" s="220"/>
      <c r="AUZ16" s="220"/>
      <c r="AVA16" s="220"/>
      <c r="AVB16" s="220"/>
      <c r="AVC16" s="220"/>
      <c r="AVD16" s="220"/>
      <c r="AVE16" s="220"/>
      <c r="AVF16" s="220"/>
      <c r="AVG16" s="220"/>
      <c r="AVH16" s="220"/>
      <c r="AVI16" s="220"/>
      <c r="AVJ16" s="220"/>
      <c r="AVK16" s="220"/>
      <c r="AVL16" s="220"/>
      <c r="AVM16" s="220"/>
      <c r="AVN16" s="220"/>
      <c r="AVO16" s="220"/>
      <c r="AVP16" s="220"/>
      <c r="AVQ16" s="220"/>
      <c r="AVR16" s="220"/>
      <c r="AVS16" s="220"/>
      <c r="AVT16" s="220"/>
      <c r="AVU16" s="220"/>
      <c r="AVV16" s="220"/>
      <c r="AVW16" s="220"/>
      <c r="AVX16" s="220"/>
      <c r="AVY16" s="220"/>
      <c r="AVZ16" s="220"/>
      <c r="AWA16" s="220"/>
      <c r="AWB16" s="220"/>
      <c r="AWC16" s="220"/>
      <c r="AWD16" s="220"/>
      <c r="AWE16" s="220"/>
      <c r="AWF16" s="220"/>
      <c r="AWG16" s="220"/>
      <c r="AWH16" s="220"/>
      <c r="AWI16" s="220"/>
      <c r="AWJ16" s="220"/>
      <c r="AWK16" s="220"/>
      <c r="AWL16" s="220"/>
      <c r="AWM16" s="220"/>
      <c r="AWN16" s="220"/>
      <c r="AWO16" s="220"/>
      <c r="AWP16" s="220"/>
      <c r="AWQ16" s="220"/>
      <c r="AWR16" s="220"/>
      <c r="AWS16" s="220"/>
      <c r="AWT16" s="220"/>
      <c r="AWU16" s="220"/>
      <c r="AWV16" s="220"/>
      <c r="AWW16" s="220"/>
      <c r="AWX16" s="220"/>
      <c r="AWY16" s="220"/>
      <c r="AWZ16" s="220"/>
      <c r="AXA16" s="220"/>
      <c r="AXB16" s="220"/>
      <c r="AXC16" s="220"/>
      <c r="AXD16" s="220"/>
      <c r="AXE16" s="220"/>
      <c r="AXF16" s="220"/>
      <c r="AXG16" s="220"/>
      <c r="AXH16" s="220"/>
      <c r="AXI16" s="220"/>
      <c r="AXJ16" s="220"/>
      <c r="AXK16" s="220"/>
      <c r="AXL16" s="220"/>
      <c r="AXM16" s="220"/>
      <c r="AXN16" s="220"/>
      <c r="AXO16" s="220"/>
      <c r="AXP16" s="220"/>
      <c r="AXQ16" s="220"/>
      <c r="AXR16" s="220"/>
      <c r="AXS16" s="220"/>
      <c r="AXT16" s="220"/>
      <c r="AXU16" s="220"/>
      <c r="AXV16" s="220"/>
      <c r="AXW16" s="220"/>
      <c r="AXX16" s="220"/>
      <c r="AXY16" s="220"/>
      <c r="AXZ16" s="220"/>
      <c r="AYA16" s="220"/>
      <c r="AYB16" s="220"/>
      <c r="AYC16" s="220"/>
      <c r="AYD16" s="220"/>
      <c r="AYE16" s="220"/>
      <c r="AYF16" s="220"/>
      <c r="AYG16" s="220"/>
      <c r="AYH16" s="220"/>
      <c r="AYI16" s="220"/>
      <c r="AYJ16" s="220"/>
      <c r="AYK16" s="220"/>
      <c r="AYL16" s="220"/>
      <c r="AYM16" s="220"/>
      <c r="AYN16" s="220"/>
      <c r="AYO16" s="220"/>
      <c r="AYP16" s="220"/>
      <c r="AYQ16" s="220"/>
      <c r="AYR16" s="220"/>
      <c r="AYS16" s="220"/>
      <c r="AYT16" s="220"/>
      <c r="AYU16" s="220"/>
      <c r="AYV16" s="220"/>
      <c r="AYW16" s="220"/>
      <c r="AYX16" s="220"/>
      <c r="AYY16" s="220"/>
      <c r="AYZ16" s="220"/>
      <c r="AZA16" s="220"/>
      <c r="AZB16" s="220"/>
      <c r="AZC16" s="220"/>
      <c r="AZD16" s="220"/>
      <c r="AZE16" s="220"/>
      <c r="AZF16" s="220"/>
      <c r="AZG16" s="220"/>
      <c r="AZH16" s="220"/>
      <c r="AZI16" s="220"/>
      <c r="AZJ16" s="220"/>
      <c r="AZK16" s="220"/>
      <c r="AZL16" s="220"/>
      <c r="AZM16" s="220"/>
      <c r="AZN16" s="220"/>
      <c r="AZO16" s="220"/>
      <c r="AZP16" s="220"/>
      <c r="AZQ16" s="220"/>
      <c r="AZR16" s="220"/>
      <c r="AZS16" s="220"/>
      <c r="AZT16" s="220"/>
      <c r="AZU16" s="220"/>
      <c r="AZV16" s="220"/>
      <c r="AZW16" s="220"/>
      <c r="AZX16" s="220"/>
      <c r="AZY16" s="220"/>
      <c r="AZZ16" s="220"/>
      <c r="BAA16" s="220"/>
      <c r="BAB16" s="220"/>
      <c r="BAC16" s="220"/>
      <c r="BAD16" s="220"/>
      <c r="BAE16" s="220"/>
      <c r="BAF16" s="220"/>
      <c r="BAG16" s="220"/>
      <c r="BAH16" s="220"/>
      <c r="BAI16" s="220"/>
      <c r="BAJ16" s="220"/>
      <c r="BAK16" s="220"/>
      <c r="BAL16" s="220"/>
      <c r="BAM16" s="220"/>
      <c r="BAN16" s="220"/>
      <c r="BAO16" s="220"/>
      <c r="BAP16" s="220"/>
      <c r="BAQ16" s="220"/>
      <c r="BAR16" s="220"/>
      <c r="BAS16" s="220"/>
      <c r="BAT16" s="220"/>
      <c r="BAU16" s="220"/>
      <c r="BAV16" s="220"/>
      <c r="BAW16" s="220"/>
      <c r="BAX16" s="220"/>
      <c r="BAY16" s="220"/>
      <c r="BAZ16" s="220"/>
      <c r="BBA16" s="220"/>
      <c r="BBB16" s="220"/>
      <c r="BBC16" s="220"/>
      <c r="BBD16" s="220"/>
      <c r="BBE16" s="220"/>
      <c r="BBF16" s="220"/>
      <c r="BBG16" s="220"/>
      <c r="BBH16" s="220"/>
      <c r="BBI16" s="220"/>
      <c r="BBJ16" s="220"/>
      <c r="BBK16" s="220"/>
      <c r="BBL16" s="220"/>
      <c r="BBM16" s="220"/>
      <c r="BBN16" s="220"/>
      <c r="BBO16" s="220"/>
      <c r="BBP16" s="220"/>
      <c r="BBQ16" s="220"/>
      <c r="BBR16" s="220"/>
      <c r="BBS16" s="220"/>
      <c r="BBT16" s="220"/>
      <c r="BBU16" s="220"/>
      <c r="BBV16" s="220"/>
      <c r="BBW16" s="220"/>
      <c r="BBX16" s="220"/>
      <c r="BBY16" s="220"/>
      <c r="BBZ16" s="220"/>
      <c r="BCA16" s="220"/>
      <c r="BCB16" s="220"/>
      <c r="BCC16" s="220"/>
      <c r="BCD16" s="220"/>
      <c r="BCE16" s="220"/>
      <c r="BCF16" s="220"/>
      <c r="BCG16" s="220"/>
      <c r="BCH16" s="220"/>
      <c r="BCI16" s="220"/>
      <c r="BCJ16" s="220"/>
      <c r="BCK16" s="220"/>
      <c r="BCL16" s="220"/>
      <c r="BCM16" s="220"/>
      <c r="BCN16" s="220"/>
      <c r="BCO16" s="220"/>
      <c r="BCP16" s="220"/>
      <c r="BCQ16" s="220"/>
      <c r="BCR16" s="220"/>
      <c r="BCS16" s="220"/>
      <c r="BCT16" s="220"/>
      <c r="BCU16" s="220"/>
      <c r="BCV16" s="220"/>
      <c r="BCW16" s="220"/>
      <c r="BCX16" s="220"/>
      <c r="BCY16" s="220"/>
      <c r="BCZ16" s="220"/>
      <c r="BDA16" s="220"/>
      <c r="BDB16" s="220"/>
      <c r="BDC16" s="220"/>
      <c r="BDD16" s="220"/>
      <c r="BDE16" s="220"/>
      <c r="BDF16" s="220"/>
      <c r="BDG16" s="220"/>
      <c r="BDH16" s="220"/>
      <c r="BDI16" s="220"/>
      <c r="BDJ16" s="220"/>
      <c r="BDK16" s="220"/>
      <c r="BDL16" s="220"/>
      <c r="BDM16" s="220"/>
      <c r="BDN16" s="220"/>
      <c r="BDO16" s="220"/>
      <c r="BDP16" s="220"/>
      <c r="BDQ16" s="220"/>
      <c r="BDR16" s="220"/>
      <c r="BDS16" s="220"/>
      <c r="BDT16" s="220"/>
      <c r="BDU16" s="220"/>
      <c r="BDV16" s="220"/>
      <c r="BDW16" s="220"/>
      <c r="BDX16" s="220"/>
      <c r="BDY16" s="220"/>
      <c r="BDZ16" s="220"/>
      <c r="BEA16" s="220"/>
      <c r="BEB16" s="220"/>
      <c r="BEC16" s="220"/>
      <c r="BED16" s="220"/>
      <c r="BEE16" s="220"/>
      <c r="BEF16" s="220"/>
      <c r="BEG16" s="220"/>
      <c r="BEH16" s="220"/>
      <c r="BEI16" s="220"/>
      <c r="BEJ16" s="220"/>
      <c r="BEK16" s="220"/>
      <c r="BEL16" s="220"/>
      <c r="BEM16" s="220"/>
      <c r="BEN16" s="220"/>
      <c r="BEO16" s="220"/>
      <c r="BEP16" s="220"/>
      <c r="BEQ16" s="220"/>
      <c r="BER16" s="220"/>
      <c r="BES16" s="220"/>
      <c r="BET16" s="220"/>
      <c r="BEU16" s="220"/>
      <c r="BEV16" s="220"/>
      <c r="BEW16" s="220"/>
      <c r="BEX16" s="220"/>
      <c r="BEY16" s="220"/>
      <c r="BEZ16" s="220"/>
      <c r="BFA16" s="220"/>
      <c r="BFB16" s="220"/>
      <c r="BFC16" s="220"/>
      <c r="BFD16" s="220"/>
      <c r="BFE16" s="220"/>
      <c r="BFF16" s="220"/>
      <c r="BFG16" s="220"/>
      <c r="BFH16" s="220"/>
      <c r="BFI16" s="220"/>
      <c r="BFJ16" s="220"/>
      <c r="BFK16" s="220"/>
      <c r="BFL16" s="220"/>
      <c r="BFM16" s="220"/>
      <c r="BFN16" s="220"/>
      <c r="BFO16" s="220"/>
      <c r="BFP16" s="220"/>
      <c r="BFQ16" s="220"/>
      <c r="BFR16" s="220"/>
      <c r="BFS16" s="220"/>
      <c r="BFT16" s="220"/>
      <c r="BFU16" s="220"/>
      <c r="BFV16" s="220"/>
      <c r="BFW16" s="220"/>
      <c r="BFX16" s="220"/>
      <c r="BFY16" s="220"/>
      <c r="BFZ16" s="220"/>
      <c r="BGA16" s="220"/>
      <c r="BGB16" s="220"/>
      <c r="BGC16" s="220"/>
      <c r="BGD16" s="220"/>
      <c r="BGE16" s="220"/>
      <c r="BGF16" s="220"/>
      <c r="BGG16" s="220"/>
      <c r="BGH16" s="220"/>
      <c r="BGI16" s="220"/>
      <c r="BGJ16" s="220"/>
      <c r="BGK16" s="220"/>
      <c r="BGL16" s="220"/>
      <c r="BGM16" s="220"/>
      <c r="BGN16" s="220"/>
      <c r="BGO16" s="220"/>
      <c r="BGP16" s="220"/>
      <c r="BGQ16" s="220"/>
      <c r="BGR16" s="220"/>
      <c r="BGS16" s="220"/>
      <c r="BGT16" s="220"/>
      <c r="BGU16" s="220"/>
      <c r="BGV16" s="220"/>
      <c r="BGW16" s="220"/>
      <c r="BGX16" s="220"/>
      <c r="BGY16" s="220"/>
      <c r="BGZ16" s="220"/>
      <c r="BHA16" s="220"/>
      <c r="BHB16" s="220"/>
      <c r="BHC16" s="220"/>
      <c r="BHD16" s="220"/>
      <c r="BHE16" s="220"/>
      <c r="BHF16" s="220"/>
      <c r="BHG16" s="220"/>
      <c r="BHH16" s="220"/>
      <c r="BHI16" s="220"/>
      <c r="BHJ16" s="220"/>
      <c r="BHK16" s="220"/>
      <c r="BHL16" s="220"/>
      <c r="BHM16" s="220"/>
      <c r="BHN16" s="220"/>
      <c r="BHO16" s="220"/>
      <c r="BHP16" s="220"/>
      <c r="BHQ16" s="220"/>
      <c r="BHR16" s="220"/>
      <c r="BHS16" s="220"/>
      <c r="BHT16" s="220"/>
      <c r="BHU16" s="220"/>
      <c r="BHV16" s="220"/>
      <c r="BHW16" s="220"/>
      <c r="BHX16" s="220"/>
      <c r="BHY16" s="220"/>
      <c r="BHZ16" s="220"/>
      <c r="BIA16" s="220"/>
      <c r="BIB16" s="220"/>
      <c r="BIC16" s="220"/>
      <c r="BID16" s="220"/>
      <c r="BIE16" s="220"/>
      <c r="BIF16" s="220"/>
      <c r="BIG16" s="220"/>
      <c r="BIH16" s="220"/>
      <c r="BII16" s="220"/>
      <c r="BIJ16" s="220"/>
      <c r="BIK16" s="220"/>
      <c r="BIL16" s="220"/>
      <c r="BIM16" s="220"/>
      <c r="BIN16" s="220"/>
      <c r="BIO16" s="220"/>
      <c r="BIP16" s="220"/>
      <c r="BIQ16" s="220"/>
      <c r="BIR16" s="220"/>
      <c r="BIS16" s="220"/>
      <c r="BIT16" s="220"/>
      <c r="BIU16" s="220"/>
      <c r="BIV16" s="220"/>
      <c r="BIW16" s="220"/>
      <c r="BIX16" s="220"/>
      <c r="BIY16" s="220"/>
      <c r="BIZ16" s="220"/>
      <c r="BJA16" s="220"/>
      <c r="BJB16" s="220"/>
      <c r="BJC16" s="220"/>
      <c r="BJD16" s="220"/>
      <c r="BJE16" s="220"/>
      <c r="BJF16" s="220"/>
      <c r="BJG16" s="220"/>
      <c r="BJH16" s="220"/>
      <c r="BJI16" s="220"/>
      <c r="BJJ16" s="220"/>
      <c r="BJK16" s="220"/>
      <c r="BJL16" s="220"/>
      <c r="BJM16" s="220"/>
      <c r="BJN16" s="220"/>
      <c r="BJO16" s="220"/>
      <c r="BJP16" s="220"/>
      <c r="BJQ16" s="220"/>
      <c r="BJR16" s="220"/>
      <c r="BJS16" s="220"/>
      <c r="BJT16" s="220"/>
      <c r="BJU16" s="220"/>
      <c r="BJV16" s="220"/>
      <c r="BJW16" s="220"/>
      <c r="BJX16" s="220"/>
      <c r="BJY16" s="220"/>
      <c r="BJZ16" s="220"/>
      <c r="BKA16" s="220"/>
      <c r="BKB16" s="220"/>
      <c r="BKC16" s="220"/>
      <c r="BKD16" s="220"/>
      <c r="BKE16" s="220"/>
      <c r="BKF16" s="220"/>
      <c r="BKG16" s="220"/>
      <c r="BKH16" s="220"/>
      <c r="BKI16" s="220"/>
      <c r="BKJ16" s="220"/>
      <c r="BKK16" s="220"/>
      <c r="BKL16" s="220"/>
      <c r="BKM16" s="220"/>
      <c r="BKN16" s="220"/>
      <c r="BKO16" s="220"/>
      <c r="BKP16" s="220"/>
      <c r="BKQ16" s="220"/>
      <c r="BKR16" s="220"/>
      <c r="BKS16" s="220"/>
      <c r="BKT16" s="220"/>
      <c r="BKU16" s="220"/>
      <c r="BKV16" s="220"/>
      <c r="BKW16" s="220"/>
      <c r="BKX16" s="220"/>
      <c r="BKY16" s="220"/>
      <c r="BKZ16" s="220"/>
      <c r="BLA16" s="220"/>
      <c r="BLB16" s="220"/>
      <c r="BLC16" s="220"/>
      <c r="BLD16" s="220"/>
      <c r="BLE16" s="220"/>
      <c r="BLF16" s="220"/>
      <c r="BLG16" s="220"/>
      <c r="BLH16" s="220"/>
      <c r="BLI16" s="220"/>
      <c r="BLJ16" s="220"/>
      <c r="BLK16" s="220"/>
      <c r="BLL16" s="220"/>
      <c r="BLM16" s="220"/>
      <c r="BLN16" s="220"/>
      <c r="BLO16" s="220"/>
      <c r="BLP16" s="220"/>
      <c r="BLQ16" s="220"/>
      <c r="BLR16" s="220"/>
      <c r="BLS16" s="220"/>
      <c r="BLT16" s="220"/>
      <c r="BLU16" s="220"/>
      <c r="BLV16" s="220"/>
      <c r="BLW16" s="220"/>
      <c r="BLX16" s="220"/>
      <c r="BLY16" s="220"/>
      <c r="BLZ16" s="220"/>
      <c r="BMA16" s="220"/>
      <c r="BMB16" s="220"/>
      <c r="BMC16" s="220"/>
      <c r="BMD16" s="220"/>
      <c r="BME16" s="220"/>
      <c r="BMF16" s="220"/>
      <c r="BMG16" s="220"/>
      <c r="BMH16" s="220"/>
      <c r="BMI16" s="220"/>
      <c r="BMJ16" s="220"/>
      <c r="BMK16" s="220"/>
      <c r="BML16" s="220"/>
      <c r="BMM16" s="220"/>
      <c r="BMN16" s="220"/>
      <c r="BMO16" s="220"/>
      <c r="BMP16" s="220"/>
      <c r="BMQ16" s="220"/>
      <c r="BMR16" s="220"/>
      <c r="BMS16" s="220"/>
      <c r="BMT16" s="220"/>
      <c r="BMU16" s="220"/>
      <c r="BMV16" s="220"/>
      <c r="BMW16" s="220"/>
      <c r="BMX16" s="220"/>
      <c r="BMY16" s="220"/>
      <c r="BMZ16" s="220"/>
      <c r="BNA16" s="220"/>
      <c r="BNB16" s="220"/>
      <c r="BNC16" s="220"/>
      <c r="BND16" s="220"/>
      <c r="BNE16" s="220"/>
      <c r="BNF16" s="220"/>
      <c r="BNG16" s="220"/>
      <c r="BNH16" s="220"/>
      <c r="BNI16" s="220"/>
      <c r="BNJ16" s="220"/>
      <c r="BNK16" s="220"/>
      <c r="BNL16" s="220"/>
      <c r="BNM16" s="220"/>
      <c r="BNN16" s="220"/>
      <c r="BNO16" s="220"/>
      <c r="BNP16" s="220"/>
      <c r="BNQ16" s="220"/>
      <c r="BNR16" s="220"/>
      <c r="BNS16" s="220"/>
      <c r="BNT16" s="220"/>
      <c r="BNU16" s="220"/>
      <c r="BNV16" s="220"/>
      <c r="BNW16" s="220"/>
      <c r="BNX16" s="220"/>
      <c r="BNY16" s="220"/>
      <c r="BNZ16" s="220"/>
      <c r="BOA16" s="220"/>
      <c r="BOB16" s="220"/>
      <c r="BOC16" s="220"/>
      <c r="BOD16" s="220"/>
      <c r="BOE16" s="220"/>
      <c r="BOF16" s="220"/>
      <c r="BOG16" s="220"/>
      <c r="BOH16" s="220"/>
      <c r="BOI16" s="220"/>
      <c r="BOJ16" s="220"/>
      <c r="BOK16" s="220"/>
      <c r="BOL16" s="220"/>
      <c r="BOM16" s="220"/>
      <c r="BON16" s="220"/>
      <c r="BOO16" s="220"/>
      <c r="BOP16" s="220"/>
      <c r="BOQ16" s="220"/>
      <c r="BOR16" s="220"/>
      <c r="BOS16" s="220"/>
      <c r="BOT16" s="220"/>
      <c r="BOU16" s="220"/>
      <c r="BOV16" s="220"/>
      <c r="BOW16" s="220"/>
      <c r="BOX16" s="220"/>
      <c r="BOY16" s="220"/>
      <c r="BOZ16" s="220"/>
      <c r="BPA16" s="220"/>
      <c r="BPB16" s="220"/>
      <c r="BPC16" s="220"/>
      <c r="BPD16" s="220"/>
      <c r="BPE16" s="220"/>
      <c r="BPF16" s="220"/>
      <c r="BPG16" s="220"/>
      <c r="BPH16" s="220"/>
      <c r="BPI16" s="220"/>
      <c r="BPJ16" s="220"/>
      <c r="BPK16" s="220"/>
      <c r="BPL16" s="220"/>
      <c r="BPM16" s="220"/>
      <c r="BPN16" s="220"/>
      <c r="BPO16" s="220"/>
      <c r="BPP16" s="220"/>
      <c r="BPQ16" s="220"/>
      <c r="BPR16" s="220"/>
      <c r="BPS16" s="220"/>
      <c r="BPT16" s="220"/>
      <c r="BPU16" s="220"/>
      <c r="BPV16" s="220"/>
      <c r="BPW16" s="220"/>
      <c r="BPX16" s="220"/>
      <c r="BPY16" s="220"/>
      <c r="BPZ16" s="220"/>
      <c r="BQA16" s="220"/>
      <c r="BQB16" s="220"/>
      <c r="BQC16" s="220"/>
      <c r="BQD16" s="220"/>
      <c r="BQE16" s="220"/>
      <c r="BQF16" s="220"/>
      <c r="BQG16" s="220"/>
      <c r="BQH16" s="220"/>
      <c r="BQI16" s="220"/>
      <c r="BQJ16" s="220"/>
      <c r="BQK16" s="220"/>
      <c r="BQL16" s="220"/>
      <c r="BQM16" s="220"/>
      <c r="BQN16" s="220"/>
      <c r="BQO16" s="220"/>
      <c r="BQP16" s="220"/>
      <c r="BQQ16" s="220"/>
      <c r="BQR16" s="220"/>
      <c r="BQS16" s="220"/>
      <c r="BQT16" s="220"/>
      <c r="BQU16" s="220"/>
      <c r="BQV16" s="220"/>
      <c r="BQW16" s="220"/>
      <c r="BQX16" s="220"/>
      <c r="BQY16" s="220"/>
      <c r="BQZ16" s="220"/>
      <c r="BRA16" s="220"/>
      <c r="BRB16" s="220"/>
      <c r="BRC16" s="220"/>
      <c r="BRD16" s="220"/>
      <c r="BRE16" s="220"/>
      <c r="BRF16" s="220"/>
      <c r="BRG16" s="220"/>
      <c r="BRH16" s="220"/>
      <c r="BRI16" s="220"/>
      <c r="BRJ16" s="220"/>
      <c r="BRK16" s="220"/>
      <c r="BRL16" s="220"/>
      <c r="BRM16" s="220"/>
      <c r="BRN16" s="220"/>
      <c r="BRO16" s="220"/>
      <c r="BRP16" s="220"/>
      <c r="BRQ16" s="220"/>
      <c r="BRR16" s="220"/>
      <c r="BRS16" s="220"/>
      <c r="BRT16" s="220"/>
      <c r="BRU16" s="220"/>
      <c r="BRV16" s="220"/>
      <c r="BRW16" s="220"/>
      <c r="BRX16" s="220"/>
      <c r="BRY16" s="220"/>
      <c r="BRZ16" s="220"/>
      <c r="BSA16" s="220"/>
      <c r="BSB16" s="220"/>
      <c r="BSC16" s="220"/>
      <c r="BSD16" s="220"/>
      <c r="BSE16" s="220"/>
      <c r="BSF16" s="220"/>
      <c r="BSG16" s="220"/>
      <c r="BSH16" s="220"/>
      <c r="BSI16" s="220"/>
      <c r="BSJ16" s="220"/>
      <c r="BSK16" s="220"/>
      <c r="BSL16" s="220"/>
      <c r="BSM16" s="220"/>
      <c r="BSN16" s="220"/>
      <c r="BSO16" s="220"/>
      <c r="BSP16" s="220"/>
      <c r="BSQ16" s="220"/>
      <c r="BSR16" s="220"/>
      <c r="BSS16" s="220"/>
      <c r="BST16" s="220"/>
      <c r="BSU16" s="220"/>
      <c r="BSV16" s="220"/>
      <c r="BSW16" s="220"/>
      <c r="BSX16" s="220"/>
      <c r="BSY16" s="220"/>
      <c r="BSZ16" s="220"/>
      <c r="BTA16" s="220"/>
      <c r="BTB16" s="220"/>
      <c r="BTC16" s="220"/>
      <c r="BTD16" s="220"/>
      <c r="BTE16" s="220"/>
      <c r="BTF16" s="220"/>
      <c r="BTG16" s="220"/>
      <c r="BTH16" s="220"/>
      <c r="BTI16" s="220"/>
      <c r="BTJ16" s="220"/>
      <c r="BTK16" s="220"/>
      <c r="BTL16" s="220"/>
      <c r="BTM16" s="220"/>
      <c r="BTN16" s="220"/>
      <c r="BTO16" s="220"/>
      <c r="BTP16" s="220"/>
      <c r="BTQ16" s="220"/>
      <c r="BTR16" s="220"/>
      <c r="BTS16" s="220"/>
      <c r="BTT16" s="220"/>
      <c r="BTU16" s="220"/>
      <c r="BTV16" s="220"/>
      <c r="BTW16" s="220"/>
      <c r="BTX16" s="220"/>
      <c r="BTY16" s="220"/>
      <c r="BTZ16" s="220"/>
      <c r="BUA16" s="220"/>
      <c r="BUB16" s="220"/>
      <c r="BUC16" s="220"/>
      <c r="BUD16" s="220"/>
      <c r="BUE16" s="220"/>
      <c r="BUF16" s="220"/>
      <c r="BUG16" s="220"/>
      <c r="BUH16" s="220"/>
      <c r="BUI16" s="220"/>
      <c r="BUJ16" s="220"/>
      <c r="BUK16" s="220"/>
      <c r="BUL16" s="220"/>
      <c r="BUM16" s="220"/>
      <c r="BUN16" s="220"/>
      <c r="BUO16" s="220"/>
      <c r="BUP16" s="220"/>
      <c r="BUQ16" s="220"/>
      <c r="BUR16" s="220"/>
      <c r="BUS16" s="220"/>
      <c r="BUT16" s="220"/>
      <c r="BUU16" s="220"/>
      <c r="BUV16" s="220"/>
      <c r="BUW16" s="220"/>
      <c r="BUX16" s="220"/>
      <c r="BUY16" s="220"/>
      <c r="BUZ16" s="220"/>
      <c r="BVA16" s="220"/>
      <c r="BVB16" s="220"/>
      <c r="BVC16" s="220"/>
      <c r="BVD16" s="220"/>
      <c r="BVE16" s="220"/>
      <c r="BVF16" s="220"/>
      <c r="BVG16" s="220"/>
      <c r="BVH16" s="220"/>
      <c r="BVI16" s="220"/>
      <c r="BVJ16" s="220"/>
      <c r="BVK16" s="220"/>
      <c r="BVL16" s="220"/>
      <c r="BVM16" s="220"/>
      <c r="BVN16" s="220"/>
      <c r="BVO16" s="220"/>
      <c r="BVP16" s="220"/>
      <c r="BVQ16" s="220"/>
      <c r="BVR16" s="220"/>
      <c r="BVS16" s="220"/>
      <c r="BVT16" s="220"/>
      <c r="BVU16" s="220"/>
      <c r="BVV16" s="220"/>
      <c r="BVW16" s="220"/>
      <c r="BVX16" s="220"/>
      <c r="BVY16" s="220"/>
      <c r="BVZ16" s="220"/>
      <c r="BWA16" s="220"/>
      <c r="BWB16" s="220"/>
      <c r="BWC16" s="220"/>
      <c r="BWD16" s="220"/>
      <c r="BWE16" s="220"/>
      <c r="BWF16" s="220"/>
      <c r="BWG16" s="220"/>
      <c r="BWH16" s="220"/>
      <c r="BWI16" s="220"/>
      <c r="BWJ16" s="220"/>
      <c r="BWK16" s="220"/>
      <c r="BWL16" s="220"/>
      <c r="BWM16" s="220"/>
      <c r="BWN16" s="220"/>
      <c r="BWO16" s="220"/>
      <c r="BWP16" s="220"/>
      <c r="BWQ16" s="220"/>
      <c r="BWR16" s="220"/>
      <c r="BWS16" s="220"/>
      <c r="BWT16" s="220"/>
      <c r="BWU16" s="220"/>
      <c r="BWV16" s="220"/>
      <c r="BWW16" s="220"/>
      <c r="BWX16" s="220"/>
      <c r="BWY16" s="220"/>
      <c r="BWZ16" s="220"/>
      <c r="BXA16" s="220"/>
      <c r="BXB16" s="220"/>
      <c r="BXC16" s="220"/>
      <c r="BXD16" s="220"/>
      <c r="BXE16" s="220"/>
      <c r="BXF16" s="220"/>
      <c r="BXG16" s="220"/>
      <c r="BXH16" s="220"/>
      <c r="BXI16" s="220"/>
      <c r="BXJ16" s="220"/>
      <c r="BXK16" s="220"/>
      <c r="BXL16" s="220"/>
      <c r="BXM16" s="220"/>
      <c r="BXN16" s="220"/>
      <c r="BXO16" s="220"/>
      <c r="BXP16" s="220"/>
      <c r="BXQ16" s="220"/>
      <c r="BXR16" s="220"/>
      <c r="BXS16" s="220"/>
      <c r="BXT16" s="220"/>
      <c r="BXU16" s="220"/>
      <c r="BXV16" s="220"/>
      <c r="BXW16" s="220"/>
      <c r="BXX16" s="220"/>
      <c r="BXY16" s="220"/>
      <c r="BXZ16" s="220"/>
      <c r="BYA16" s="220"/>
      <c r="BYB16" s="220"/>
      <c r="BYC16" s="220"/>
      <c r="BYD16" s="220"/>
      <c r="BYE16" s="220"/>
      <c r="BYF16" s="220"/>
      <c r="BYG16" s="220"/>
      <c r="BYH16" s="220"/>
      <c r="BYI16" s="220"/>
      <c r="BYJ16" s="220"/>
      <c r="BYK16" s="220"/>
      <c r="BYL16" s="220"/>
      <c r="BYM16" s="220"/>
      <c r="BYN16" s="220"/>
      <c r="BYO16" s="220"/>
      <c r="BYP16" s="220"/>
      <c r="BYQ16" s="220"/>
      <c r="BYR16" s="220"/>
      <c r="BYS16" s="220"/>
      <c r="BYT16" s="220"/>
      <c r="BYU16" s="220"/>
      <c r="BYV16" s="220"/>
      <c r="BYW16" s="220"/>
      <c r="BYX16" s="220"/>
      <c r="BYY16" s="220"/>
      <c r="BYZ16" s="220"/>
      <c r="BZA16" s="220"/>
      <c r="BZB16" s="220"/>
      <c r="BZC16" s="220"/>
      <c r="BZD16" s="220"/>
      <c r="BZE16" s="220"/>
      <c r="BZF16" s="220"/>
      <c r="BZG16" s="220"/>
      <c r="BZH16" s="220"/>
      <c r="BZI16" s="220"/>
      <c r="BZJ16" s="220"/>
      <c r="BZK16" s="220"/>
      <c r="BZL16" s="220"/>
      <c r="BZM16" s="220"/>
      <c r="BZN16" s="220"/>
      <c r="BZO16" s="220"/>
      <c r="BZP16" s="220"/>
      <c r="BZQ16" s="220"/>
      <c r="BZR16" s="220"/>
      <c r="BZS16" s="220"/>
      <c r="BZT16" s="220"/>
      <c r="BZU16" s="220"/>
      <c r="BZV16" s="220"/>
      <c r="BZW16" s="220"/>
      <c r="BZX16" s="220"/>
      <c r="BZY16" s="220"/>
      <c r="BZZ16" s="220"/>
      <c r="CAA16" s="220"/>
      <c r="CAB16" s="220"/>
      <c r="CAC16" s="220"/>
      <c r="CAD16" s="220"/>
      <c r="CAE16" s="220"/>
      <c r="CAF16" s="220"/>
      <c r="CAG16" s="220"/>
      <c r="CAH16" s="220"/>
      <c r="CAI16" s="220"/>
      <c r="CAJ16" s="220"/>
      <c r="CAK16" s="220"/>
      <c r="CAL16" s="220"/>
      <c r="CAM16" s="220"/>
      <c r="CAN16" s="220"/>
      <c r="CAO16" s="220"/>
      <c r="CAP16" s="220"/>
      <c r="CAQ16" s="220"/>
      <c r="CAR16" s="220"/>
      <c r="CAS16" s="220"/>
      <c r="CAT16" s="220"/>
      <c r="CAU16" s="220"/>
      <c r="CAV16" s="220"/>
      <c r="CAW16" s="220"/>
      <c r="CAX16" s="220"/>
      <c r="CAY16" s="220"/>
      <c r="CAZ16" s="220"/>
      <c r="CBA16" s="220"/>
      <c r="CBB16" s="220"/>
      <c r="CBC16" s="220"/>
      <c r="CBD16" s="220"/>
      <c r="CBE16" s="220"/>
      <c r="CBF16" s="220"/>
      <c r="CBG16" s="220"/>
      <c r="CBH16" s="220"/>
      <c r="CBI16" s="220"/>
      <c r="CBJ16" s="220"/>
      <c r="CBK16" s="220"/>
      <c r="CBL16" s="220"/>
      <c r="CBM16" s="220"/>
      <c r="CBN16" s="220"/>
      <c r="CBO16" s="220"/>
      <c r="CBP16" s="220"/>
      <c r="CBQ16" s="220"/>
      <c r="CBR16" s="220"/>
      <c r="CBS16" s="220"/>
      <c r="CBT16" s="220"/>
      <c r="CBU16" s="220"/>
      <c r="CBV16" s="220"/>
      <c r="CBW16" s="220"/>
      <c r="CBX16" s="220"/>
      <c r="CBY16" s="220"/>
      <c r="CBZ16" s="220"/>
      <c r="CCA16" s="220"/>
      <c r="CCB16" s="220"/>
      <c r="CCC16" s="220"/>
      <c r="CCD16" s="220"/>
      <c r="CCE16" s="220"/>
      <c r="CCF16" s="220"/>
      <c r="CCG16" s="220"/>
      <c r="CCH16" s="220"/>
      <c r="CCI16" s="220"/>
      <c r="CCJ16" s="220"/>
      <c r="CCK16" s="220"/>
      <c r="CCL16" s="220"/>
      <c r="CCM16" s="220"/>
      <c r="CCN16" s="220"/>
      <c r="CCO16" s="220"/>
      <c r="CCP16" s="220"/>
      <c r="CCQ16" s="220"/>
      <c r="CCR16" s="220"/>
      <c r="CCS16" s="220"/>
      <c r="CCT16" s="220"/>
      <c r="CCU16" s="220"/>
      <c r="CCV16" s="220"/>
      <c r="CCW16" s="220"/>
      <c r="CCX16" s="220"/>
      <c r="CCY16" s="220"/>
      <c r="CCZ16" s="220"/>
      <c r="CDA16" s="220"/>
      <c r="CDB16" s="220"/>
      <c r="CDC16" s="220"/>
      <c r="CDD16" s="220"/>
      <c r="CDE16" s="220"/>
      <c r="CDF16" s="220"/>
      <c r="CDG16" s="220"/>
      <c r="CDH16" s="220"/>
      <c r="CDI16" s="220"/>
      <c r="CDJ16" s="220"/>
      <c r="CDK16" s="220"/>
      <c r="CDL16" s="220"/>
      <c r="CDM16" s="220"/>
      <c r="CDN16" s="220"/>
      <c r="CDO16" s="220"/>
      <c r="CDP16" s="220"/>
      <c r="CDQ16" s="220"/>
      <c r="CDR16" s="220"/>
      <c r="CDS16" s="220"/>
      <c r="CDT16" s="220"/>
      <c r="CDU16" s="220"/>
      <c r="CDV16" s="220"/>
      <c r="CDW16" s="220"/>
      <c r="CDX16" s="220"/>
      <c r="CDY16" s="220"/>
      <c r="CDZ16" s="220"/>
      <c r="CEA16" s="220"/>
      <c r="CEB16" s="220"/>
      <c r="CEC16" s="220"/>
      <c r="CED16" s="220"/>
      <c r="CEE16" s="220"/>
      <c r="CEF16" s="220"/>
      <c r="CEG16" s="220"/>
      <c r="CEH16" s="220"/>
      <c r="CEI16" s="220"/>
      <c r="CEJ16" s="220"/>
      <c r="CEK16" s="220"/>
      <c r="CEL16" s="220"/>
      <c r="CEM16" s="220"/>
      <c r="CEN16" s="220"/>
      <c r="CEO16" s="220"/>
      <c r="CEP16" s="220"/>
      <c r="CEQ16" s="220"/>
      <c r="CER16" s="220"/>
      <c r="CES16" s="220"/>
      <c r="CET16" s="220"/>
      <c r="CEU16" s="220"/>
      <c r="CEV16" s="220"/>
      <c r="CEW16" s="220"/>
      <c r="CEX16" s="220"/>
      <c r="CEY16" s="220"/>
      <c r="CEZ16" s="220"/>
      <c r="CFA16" s="220"/>
      <c r="CFB16" s="220"/>
      <c r="CFC16" s="220"/>
      <c r="CFD16" s="220"/>
      <c r="CFE16" s="220"/>
      <c r="CFF16" s="220"/>
      <c r="CFG16" s="220"/>
      <c r="CFH16" s="220"/>
      <c r="CFI16" s="220"/>
      <c r="CFJ16" s="220"/>
      <c r="CFK16" s="220"/>
      <c r="CFL16" s="220"/>
      <c r="CFM16" s="220"/>
      <c r="CFN16" s="220"/>
      <c r="CFO16" s="220"/>
      <c r="CFP16" s="220"/>
      <c r="CFQ16" s="220"/>
      <c r="CFR16" s="220"/>
      <c r="CFS16" s="220"/>
      <c r="CFT16" s="220"/>
      <c r="CFU16" s="220"/>
      <c r="CFV16" s="220"/>
      <c r="CFW16" s="220"/>
      <c r="CFX16" s="220"/>
      <c r="CFY16" s="220"/>
      <c r="CFZ16" s="220"/>
      <c r="CGA16" s="220"/>
      <c r="CGB16" s="220"/>
      <c r="CGC16" s="220"/>
      <c r="CGD16" s="220"/>
      <c r="CGE16" s="220"/>
      <c r="CGF16" s="220"/>
      <c r="CGG16" s="220"/>
      <c r="CGH16" s="220"/>
      <c r="CGI16" s="220"/>
      <c r="CGJ16" s="220"/>
      <c r="CGK16" s="220"/>
      <c r="CGL16" s="220"/>
      <c r="CGM16" s="220"/>
      <c r="CGN16" s="220"/>
      <c r="CGO16" s="220"/>
      <c r="CGP16" s="220"/>
      <c r="CGQ16" s="220"/>
      <c r="CGR16" s="220"/>
      <c r="CGS16" s="220"/>
      <c r="CGT16" s="220"/>
      <c r="CGU16" s="220"/>
      <c r="CGV16" s="220"/>
      <c r="CGW16" s="220"/>
      <c r="CGX16" s="220"/>
      <c r="CGY16" s="220"/>
      <c r="CGZ16" s="220"/>
      <c r="CHA16" s="220"/>
      <c r="CHB16" s="220"/>
      <c r="CHC16" s="220"/>
      <c r="CHD16" s="220"/>
      <c r="CHE16" s="220"/>
      <c r="CHF16" s="220"/>
      <c r="CHG16" s="220"/>
      <c r="CHH16" s="220"/>
      <c r="CHI16" s="220"/>
      <c r="CHJ16" s="220"/>
      <c r="CHK16" s="220"/>
      <c r="CHL16" s="220"/>
      <c r="CHM16" s="220"/>
      <c r="CHN16" s="220"/>
      <c r="CHO16" s="220"/>
      <c r="CHP16" s="220"/>
      <c r="CHQ16" s="220"/>
      <c r="CHR16" s="220"/>
      <c r="CHS16" s="220"/>
      <c r="CHT16" s="220"/>
      <c r="CHU16" s="220"/>
      <c r="CHV16" s="220"/>
      <c r="CHW16" s="220"/>
      <c r="CHX16" s="220"/>
      <c r="CHY16" s="220"/>
      <c r="CHZ16" s="220"/>
      <c r="CIA16" s="220"/>
      <c r="CIB16" s="220"/>
      <c r="CIC16" s="220"/>
      <c r="CID16" s="220"/>
      <c r="CIE16" s="220"/>
      <c r="CIF16" s="220"/>
      <c r="CIG16" s="220"/>
      <c r="CIH16" s="220"/>
      <c r="CII16" s="220"/>
      <c r="CIJ16" s="220"/>
      <c r="CIK16" s="220"/>
      <c r="CIL16" s="220"/>
      <c r="CIM16" s="220"/>
      <c r="CIN16" s="220"/>
      <c r="CIO16" s="220"/>
      <c r="CIP16" s="220"/>
      <c r="CIQ16" s="220"/>
      <c r="CIR16" s="220"/>
      <c r="CIS16" s="220"/>
      <c r="CIT16" s="220"/>
      <c r="CIU16" s="220"/>
      <c r="CIV16" s="220"/>
      <c r="CIW16" s="220"/>
      <c r="CIX16" s="220"/>
      <c r="CIY16" s="220"/>
      <c r="CIZ16" s="220"/>
      <c r="CJA16" s="220"/>
      <c r="CJB16" s="220"/>
      <c r="CJC16" s="220"/>
      <c r="CJD16" s="220"/>
      <c r="CJE16" s="220"/>
      <c r="CJF16" s="220"/>
      <c r="CJG16" s="220"/>
      <c r="CJH16" s="220"/>
      <c r="CJI16" s="220"/>
      <c r="CJJ16" s="220"/>
      <c r="CJK16" s="220"/>
      <c r="CJL16" s="220"/>
      <c r="CJM16" s="220"/>
      <c r="CJN16" s="220"/>
      <c r="CJO16" s="220"/>
      <c r="CJP16" s="220"/>
      <c r="CJQ16" s="220"/>
      <c r="CJR16" s="220"/>
      <c r="CJS16" s="220"/>
      <c r="CJT16" s="220"/>
      <c r="CJU16" s="220"/>
      <c r="CJV16" s="220"/>
      <c r="CJW16" s="220"/>
      <c r="CJX16" s="220"/>
      <c r="CJY16" s="220"/>
      <c r="CJZ16" s="220"/>
      <c r="CKA16" s="220"/>
      <c r="CKB16" s="220"/>
      <c r="CKC16" s="220"/>
      <c r="CKD16" s="220"/>
      <c r="CKE16" s="220"/>
      <c r="CKF16" s="220"/>
      <c r="CKG16" s="220"/>
      <c r="CKH16" s="220"/>
      <c r="CKI16" s="220"/>
      <c r="CKJ16" s="220"/>
      <c r="CKK16" s="220"/>
      <c r="CKL16" s="220"/>
      <c r="CKM16" s="220"/>
      <c r="CKN16" s="220"/>
      <c r="CKO16" s="220"/>
      <c r="CKP16" s="220"/>
      <c r="CKQ16" s="220"/>
      <c r="CKR16" s="220"/>
      <c r="CKS16" s="220"/>
      <c r="CKT16" s="220"/>
      <c r="CKU16" s="220"/>
      <c r="CKV16" s="220"/>
      <c r="CKW16" s="220"/>
      <c r="CKX16" s="220"/>
      <c r="CKY16" s="220"/>
      <c r="CKZ16" s="220"/>
      <c r="CLA16" s="220"/>
      <c r="CLB16" s="220"/>
      <c r="CLC16" s="220"/>
      <c r="CLD16" s="220"/>
      <c r="CLE16" s="220"/>
      <c r="CLF16" s="220"/>
      <c r="CLG16" s="220"/>
      <c r="CLH16" s="220"/>
      <c r="CLI16" s="220"/>
      <c r="CLJ16" s="220"/>
      <c r="CLK16" s="220"/>
      <c r="CLL16" s="220"/>
      <c r="CLM16" s="220"/>
      <c r="CLN16" s="220"/>
      <c r="CLO16" s="220"/>
      <c r="CLP16" s="220"/>
      <c r="CLQ16" s="220"/>
      <c r="CLR16" s="220"/>
      <c r="CLS16" s="220"/>
      <c r="CLT16" s="220"/>
      <c r="CLU16" s="220"/>
      <c r="CLV16" s="220"/>
      <c r="CLW16" s="220"/>
      <c r="CLX16" s="220"/>
      <c r="CLY16" s="220"/>
      <c r="CLZ16" s="220"/>
      <c r="CMA16" s="220"/>
      <c r="CMB16" s="220"/>
      <c r="CMC16" s="220"/>
      <c r="CMD16" s="220"/>
      <c r="CME16" s="220"/>
      <c r="CMF16" s="220"/>
      <c r="CMG16" s="220"/>
      <c r="CMH16" s="220"/>
      <c r="CMI16" s="220"/>
      <c r="CMJ16" s="220"/>
      <c r="CMK16" s="220"/>
      <c r="CML16" s="220"/>
      <c r="CMM16" s="220"/>
      <c r="CMN16" s="220"/>
      <c r="CMO16" s="220"/>
      <c r="CMP16" s="220"/>
      <c r="CMQ16" s="220"/>
      <c r="CMR16" s="220"/>
      <c r="CMS16" s="220"/>
      <c r="CMT16" s="220"/>
      <c r="CMU16" s="220"/>
      <c r="CMV16" s="220"/>
      <c r="CMW16" s="220"/>
      <c r="CMX16" s="220"/>
      <c r="CMY16" s="220"/>
      <c r="CMZ16" s="220"/>
      <c r="CNA16" s="220"/>
      <c r="CNB16" s="220"/>
      <c r="CNC16" s="220"/>
      <c r="CND16" s="220"/>
      <c r="CNE16" s="220"/>
      <c r="CNF16" s="220"/>
      <c r="CNG16" s="220"/>
      <c r="CNH16" s="220"/>
      <c r="CNI16" s="220"/>
      <c r="CNJ16" s="220"/>
      <c r="CNK16" s="220"/>
      <c r="CNL16" s="220"/>
      <c r="CNM16" s="220"/>
      <c r="CNN16" s="220"/>
      <c r="CNO16" s="220"/>
      <c r="CNP16" s="220"/>
      <c r="CNQ16" s="220"/>
      <c r="CNR16" s="220"/>
      <c r="CNS16" s="220"/>
      <c r="CNT16" s="220"/>
      <c r="CNU16" s="220"/>
      <c r="CNV16" s="220"/>
      <c r="CNW16" s="220"/>
      <c r="CNX16" s="220"/>
      <c r="CNY16" s="220"/>
      <c r="CNZ16" s="220"/>
      <c r="COA16" s="220"/>
      <c r="COB16" s="220"/>
      <c r="COC16" s="220"/>
      <c r="COD16" s="220"/>
      <c r="COE16" s="220"/>
      <c r="COF16" s="220"/>
      <c r="COG16" s="220"/>
      <c r="COH16" s="220"/>
      <c r="COI16" s="220"/>
      <c r="COJ16" s="220"/>
      <c r="COK16" s="220"/>
      <c r="COL16" s="220"/>
      <c r="COM16" s="220"/>
      <c r="CON16" s="220"/>
      <c r="COO16" s="220"/>
      <c r="COP16" s="220"/>
      <c r="COQ16" s="220"/>
      <c r="COR16" s="220"/>
      <c r="COS16" s="220"/>
      <c r="COT16" s="220"/>
      <c r="COU16" s="220"/>
      <c r="COV16" s="220"/>
      <c r="COW16" s="220"/>
      <c r="COX16" s="220"/>
      <c r="COY16" s="220"/>
      <c r="COZ16" s="220"/>
      <c r="CPA16" s="220"/>
      <c r="CPB16" s="220"/>
      <c r="CPC16" s="220"/>
      <c r="CPD16" s="220"/>
      <c r="CPE16" s="220"/>
      <c r="CPF16" s="220"/>
      <c r="CPG16" s="220"/>
      <c r="CPH16" s="220"/>
      <c r="CPI16" s="220"/>
      <c r="CPJ16" s="220"/>
      <c r="CPK16" s="220"/>
      <c r="CPL16" s="220"/>
      <c r="CPM16" s="220"/>
      <c r="CPN16" s="220"/>
      <c r="CPO16" s="220"/>
      <c r="CPP16" s="220"/>
      <c r="CPQ16" s="220"/>
      <c r="CPR16" s="220"/>
      <c r="CPS16" s="220"/>
      <c r="CPT16" s="220"/>
      <c r="CPU16" s="220"/>
      <c r="CPV16" s="220"/>
      <c r="CPW16" s="220"/>
      <c r="CPX16" s="220"/>
      <c r="CPY16" s="220"/>
      <c r="CPZ16" s="220"/>
      <c r="CQA16" s="220"/>
      <c r="CQB16" s="220"/>
      <c r="CQC16" s="220"/>
      <c r="CQD16" s="220"/>
      <c r="CQE16" s="220"/>
      <c r="CQF16" s="220"/>
      <c r="CQG16" s="220"/>
      <c r="CQH16" s="220"/>
      <c r="CQI16" s="220"/>
      <c r="CQJ16" s="220"/>
      <c r="CQK16" s="220"/>
      <c r="CQL16" s="220"/>
      <c r="CQM16" s="220"/>
      <c r="CQN16" s="220"/>
      <c r="CQO16" s="220"/>
      <c r="CQP16" s="220"/>
      <c r="CQQ16" s="220"/>
      <c r="CQR16" s="220"/>
      <c r="CQS16" s="220"/>
      <c r="CQT16" s="220"/>
      <c r="CQU16" s="220"/>
      <c r="CQV16" s="220"/>
      <c r="CQW16" s="220"/>
      <c r="CQX16" s="220"/>
      <c r="CQY16" s="220"/>
      <c r="CQZ16" s="220"/>
      <c r="CRA16" s="220"/>
      <c r="CRB16" s="220"/>
      <c r="CRC16" s="220"/>
      <c r="CRD16" s="220"/>
      <c r="CRE16" s="220"/>
      <c r="CRF16" s="220"/>
      <c r="CRG16" s="220"/>
      <c r="CRH16" s="220"/>
      <c r="CRI16" s="220"/>
      <c r="CRJ16" s="220"/>
      <c r="CRK16" s="220"/>
      <c r="CRL16" s="220"/>
      <c r="CRM16" s="220"/>
      <c r="CRN16" s="220"/>
      <c r="CRO16" s="220"/>
      <c r="CRP16" s="220"/>
      <c r="CRQ16" s="220"/>
      <c r="CRR16" s="220"/>
      <c r="CRS16" s="220"/>
      <c r="CRT16" s="220"/>
      <c r="CRU16" s="220"/>
      <c r="CRV16" s="220"/>
      <c r="CRW16" s="220"/>
      <c r="CRX16" s="220"/>
      <c r="CRY16" s="220"/>
      <c r="CRZ16" s="220"/>
      <c r="CSA16" s="220"/>
      <c r="CSB16" s="220"/>
      <c r="CSC16" s="220"/>
      <c r="CSD16" s="220"/>
      <c r="CSE16" s="220"/>
      <c r="CSF16" s="220"/>
      <c r="CSG16" s="220"/>
      <c r="CSH16" s="220"/>
      <c r="CSI16" s="220"/>
      <c r="CSJ16" s="220"/>
      <c r="CSK16" s="220"/>
      <c r="CSL16" s="220"/>
      <c r="CSM16" s="220"/>
      <c r="CSN16" s="220"/>
      <c r="CSO16" s="220"/>
      <c r="CSP16" s="220"/>
      <c r="CSQ16" s="220"/>
      <c r="CSR16" s="220"/>
      <c r="CSS16" s="220"/>
      <c r="CST16" s="220"/>
      <c r="CSU16" s="220"/>
      <c r="CSV16" s="220"/>
      <c r="CSW16" s="220"/>
      <c r="CSX16" s="220"/>
      <c r="CSY16" s="220"/>
      <c r="CSZ16" s="220"/>
      <c r="CTA16" s="220"/>
      <c r="CTB16" s="220"/>
      <c r="CTC16" s="220"/>
      <c r="CTD16" s="220"/>
      <c r="CTE16" s="220"/>
      <c r="CTF16" s="220"/>
      <c r="CTG16" s="220"/>
      <c r="CTH16" s="220"/>
      <c r="CTI16" s="220"/>
      <c r="CTJ16" s="220"/>
      <c r="CTK16" s="220"/>
      <c r="CTL16" s="220"/>
      <c r="CTM16" s="220"/>
      <c r="CTN16" s="220"/>
      <c r="CTO16" s="220"/>
      <c r="CTP16" s="220"/>
      <c r="CTQ16" s="220"/>
      <c r="CTR16" s="220"/>
      <c r="CTS16" s="220"/>
      <c r="CTT16" s="220"/>
      <c r="CTU16" s="220"/>
      <c r="CTV16" s="220"/>
      <c r="CTW16" s="220"/>
      <c r="CTX16" s="220"/>
      <c r="CTY16" s="220"/>
      <c r="CTZ16" s="220"/>
      <c r="CUA16" s="220"/>
      <c r="CUB16" s="220"/>
      <c r="CUC16" s="220"/>
      <c r="CUD16" s="220"/>
      <c r="CUE16" s="220"/>
      <c r="CUF16" s="220"/>
      <c r="CUG16" s="220"/>
      <c r="CUH16" s="220"/>
      <c r="CUI16" s="220"/>
      <c r="CUJ16" s="220"/>
      <c r="CUK16" s="220"/>
      <c r="CUL16" s="220"/>
      <c r="CUM16" s="220"/>
      <c r="CUN16" s="220"/>
      <c r="CUO16" s="220"/>
      <c r="CUP16" s="220"/>
      <c r="CUQ16" s="220"/>
      <c r="CUR16" s="220"/>
      <c r="CUS16" s="220"/>
      <c r="CUT16" s="220"/>
      <c r="CUU16" s="220"/>
      <c r="CUV16" s="220"/>
      <c r="CUW16" s="220"/>
      <c r="CUX16" s="220"/>
      <c r="CUY16" s="220"/>
      <c r="CUZ16" s="220"/>
      <c r="CVA16" s="220"/>
      <c r="CVB16" s="220"/>
      <c r="CVC16" s="220"/>
      <c r="CVD16" s="220"/>
      <c r="CVE16" s="220"/>
      <c r="CVF16" s="220"/>
      <c r="CVG16" s="220"/>
      <c r="CVH16" s="220"/>
      <c r="CVI16" s="220"/>
      <c r="CVJ16" s="220"/>
      <c r="CVK16" s="220"/>
      <c r="CVL16" s="220"/>
      <c r="CVM16" s="220"/>
      <c r="CVN16" s="220"/>
      <c r="CVO16" s="220"/>
      <c r="CVP16" s="220"/>
      <c r="CVQ16" s="220"/>
      <c r="CVR16" s="220"/>
      <c r="CVS16" s="220"/>
      <c r="CVT16" s="220"/>
      <c r="CVU16" s="220"/>
      <c r="CVV16" s="220"/>
      <c r="CVW16" s="220"/>
      <c r="CVX16" s="220"/>
      <c r="CVY16" s="220"/>
      <c r="CVZ16" s="220"/>
      <c r="CWA16" s="220"/>
      <c r="CWB16" s="220"/>
      <c r="CWC16" s="220"/>
      <c r="CWD16" s="220"/>
      <c r="CWE16" s="220"/>
      <c r="CWF16" s="220"/>
      <c r="CWG16" s="220"/>
      <c r="CWH16" s="220"/>
      <c r="CWI16" s="220"/>
      <c r="CWJ16" s="220"/>
      <c r="CWK16" s="220"/>
      <c r="CWL16" s="220"/>
      <c r="CWM16" s="220"/>
      <c r="CWN16" s="220"/>
      <c r="CWO16" s="220"/>
      <c r="CWP16" s="220"/>
      <c r="CWQ16" s="220"/>
      <c r="CWR16" s="220"/>
      <c r="CWS16" s="220"/>
      <c r="CWT16" s="220"/>
      <c r="CWU16" s="220"/>
      <c r="CWV16" s="220"/>
      <c r="CWW16" s="220"/>
      <c r="CWX16" s="220"/>
      <c r="CWY16" s="220"/>
      <c r="CWZ16" s="220"/>
      <c r="CXA16" s="220"/>
      <c r="CXB16" s="220"/>
      <c r="CXC16" s="220"/>
      <c r="CXD16" s="220"/>
      <c r="CXE16" s="220"/>
      <c r="CXF16" s="220"/>
      <c r="CXG16" s="220"/>
      <c r="CXH16" s="220"/>
      <c r="CXI16" s="220"/>
      <c r="CXJ16" s="220"/>
      <c r="CXK16" s="220"/>
      <c r="CXL16" s="220"/>
      <c r="CXM16" s="220"/>
      <c r="CXN16" s="220"/>
      <c r="CXO16" s="220"/>
      <c r="CXP16" s="220"/>
      <c r="CXQ16" s="220"/>
      <c r="CXR16" s="220"/>
      <c r="CXS16" s="220"/>
      <c r="CXT16" s="220"/>
      <c r="CXU16" s="220"/>
      <c r="CXV16" s="220"/>
      <c r="CXW16" s="220"/>
      <c r="CXX16" s="220"/>
      <c r="CXY16" s="220"/>
      <c r="CXZ16" s="220"/>
      <c r="CYA16" s="220"/>
      <c r="CYB16" s="220"/>
      <c r="CYC16" s="220"/>
      <c r="CYD16" s="220"/>
      <c r="CYE16" s="220"/>
      <c r="CYF16" s="220"/>
      <c r="CYG16" s="220"/>
      <c r="CYH16" s="220"/>
      <c r="CYI16" s="220"/>
      <c r="CYJ16" s="220"/>
      <c r="CYK16" s="220"/>
      <c r="CYL16" s="220"/>
      <c r="CYM16" s="220"/>
      <c r="CYN16" s="220"/>
      <c r="CYO16" s="220"/>
      <c r="CYP16" s="220"/>
      <c r="CYQ16" s="220"/>
      <c r="CYR16" s="220"/>
      <c r="CYS16" s="220"/>
      <c r="CYT16" s="220"/>
      <c r="CYU16" s="220"/>
      <c r="CYV16" s="220"/>
      <c r="CYW16" s="220"/>
      <c r="CYX16" s="220"/>
      <c r="CYY16" s="220"/>
      <c r="CYZ16" s="220"/>
      <c r="CZA16" s="220"/>
      <c r="CZB16" s="220"/>
      <c r="CZC16" s="220"/>
      <c r="CZD16" s="220"/>
      <c r="CZE16" s="220"/>
      <c r="CZF16" s="220"/>
      <c r="CZG16" s="220"/>
      <c r="CZH16" s="220"/>
      <c r="CZI16" s="220"/>
      <c r="CZJ16" s="220"/>
      <c r="CZK16" s="220"/>
      <c r="CZL16" s="220"/>
      <c r="CZM16" s="220"/>
      <c r="CZN16" s="220"/>
      <c r="CZO16" s="220"/>
      <c r="CZP16" s="220"/>
      <c r="CZQ16" s="220"/>
      <c r="CZR16" s="220"/>
      <c r="CZS16" s="220"/>
      <c r="CZT16" s="220"/>
      <c r="CZU16" s="220"/>
      <c r="CZV16" s="220"/>
      <c r="CZW16" s="220"/>
      <c r="CZX16" s="220"/>
      <c r="CZY16" s="220"/>
      <c r="CZZ16" s="220"/>
      <c r="DAA16" s="220"/>
      <c r="DAB16" s="220"/>
      <c r="DAC16" s="220"/>
      <c r="DAD16" s="220"/>
      <c r="DAE16" s="220"/>
      <c r="DAF16" s="220"/>
      <c r="DAG16" s="220"/>
      <c r="DAH16" s="220"/>
      <c r="DAI16" s="220"/>
      <c r="DAJ16" s="220"/>
      <c r="DAK16" s="220"/>
      <c r="DAL16" s="220"/>
      <c r="DAM16" s="220"/>
      <c r="DAN16" s="220"/>
      <c r="DAO16" s="220"/>
      <c r="DAP16" s="220"/>
      <c r="DAQ16" s="220"/>
      <c r="DAR16" s="220"/>
      <c r="DAS16" s="220"/>
      <c r="DAT16" s="220"/>
      <c r="DAU16" s="220"/>
      <c r="DAV16" s="220"/>
      <c r="DAW16" s="220"/>
      <c r="DAX16" s="220"/>
      <c r="DAY16" s="220"/>
      <c r="DAZ16" s="220"/>
      <c r="DBA16" s="220"/>
      <c r="DBB16" s="220"/>
      <c r="DBC16" s="220"/>
      <c r="DBD16" s="220"/>
      <c r="DBE16" s="220"/>
      <c r="DBF16" s="220"/>
      <c r="DBG16" s="220"/>
      <c r="DBH16" s="220"/>
      <c r="DBI16" s="220"/>
      <c r="DBJ16" s="220"/>
      <c r="DBK16" s="220"/>
      <c r="DBL16" s="220"/>
      <c r="DBM16" s="220"/>
      <c r="DBN16" s="220"/>
      <c r="DBO16" s="220"/>
      <c r="DBP16" s="220"/>
      <c r="DBQ16" s="220"/>
      <c r="DBR16" s="220"/>
      <c r="DBS16" s="220"/>
      <c r="DBT16" s="220"/>
      <c r="DBU16" s="220"/>
      <c r="DBV16" s="220"/>
      <c r="DBW16" s="220"/>
      <c r="DBX16" s="220"/>
      <c r="DBY16" s="220"/>
      <c r="DBZ16" s="220"/>
      <c r="DCA16" s="220"/>
      <c r="DCB16" s="220"/>
      <c r="DCC16" s="220"/>
      <c r="DCD16" s="220"/>
      <c r="DCE16" s="220"/>
      <c r="DCF16" s="220"/>
      <c r="DCG16" s="220"/>
      <c r="DCH16" s="220"/>
      <c r="DCI16" s="220"/>
      <c r="DCJ16" s="220"/>
      <c r="DCK16" s="220"/>
      <c r="DCL16" s="220"/>
      <c r="DCM16" s="220"/>
      <c r="DCN16" s="220"/>
      <c r="DCO16" s="220"/>
      <c r="DCP16" s="220"/>
      <c r="DCQ16" s="220"/>
      <c r="DCR16" s="220"/>
      <c r="DCS16" s="220"/>
      <c r="DCT16" s="220"/>
      <c r="DCU16" s="220"/>
      <c r="DCV16" s="220"/>
      <c r="DCW16" s="220"/>
      <c r="DCX16" s="220"/>
      <c r="DCY16" s="220"/>
      <c r="DCZ16" s="220"/>
      <c r="DDA16" s="220"/>
      <c r="DDB16" s="220"/>
      <c r="DDC16" s="220"/>
      <c r="DDD16" s="220"/>
      <c r="DDE16" s="220"/>
      <c r="DDF16" s="220"/>
      <c r="DDG16" s="220"/>
      <c r="DDH16" s="220"/>
      <c r="DDI16" s="220"/>
      <c r="DDJ16" s="220"/>
      <c r="DDK16" s="220"/>
      <c r="DDL16" s="220"/>
      <c r="DDM16" s="220"/>
      <c r="DDN16" s="220"/>
      <c r="DDO16" s="220"/>
      <c r="DDP16" s="220"/>
      <c r="DDQ16" s="220"/>
      <c r="DDR16" s="220"/>
      <c r="DDS16" s="220"/>
      <c r="DDT16" s="220"/>
      <c r="DDU16" s="220"/>
      <c r="DDV16" s="220"/>
      <c r="DDW16" s="220"/>
      <c r="DDX16" s="220"/>
      <c r="DDY16" s="220"/>
      <c r="DDZ16" s="220"/>
      <c r="DEA16" s="220"/>
      <c r="DEB16" s="220"/>
      <c r="DEC16" s="220"/>
      <c r="DED16" s="220"/>
      <c r="DEE16" s="220"/>
      <c r="DEF16" s="220"/>
      <c r="DEG16" s="220"/>
      <c r="DEH16" s="220"/>
      <c r="DEI16" s="220"/>
      <c r="DEJ16" s="220"/>
      <c r="DEK16" s="220"/>
      <c r="DEL16" s="220"/>
      <c r="DEM16" s="220"/>
      <c r="DEN16" s="220"/>
      <c r="DEO16" s="220"/>
      <c r="DEP16" s="220"/>
      <c r="DEQ16" s="220"/>
      <c r="DER16" s="220"/>
      <c r="DES16" s="220"/>
      <c r="DET16" s="220"/>
      <c r="DEU16" s="220"/>
      <c r="DEV16" s="220"/>
      <c r="DEW16" s="220"/>
      <c r="DEX16" s="220"/>
      <c r="DEY16" s="220"/>
      <c r="DEZ16" s="220"/>
      <c r="DFA16" s="220"/>
      <c r="DFB16" s="220"/>
      <c r="DFC16" s="220"/>
      <c r="DFD16" s="220"/>
      <c r="DFE16" s="220"/>
      <c r="DFF16" s="220"/>
      <c r="DFG16" s="220"/>
      <c r="DFH16" s="220"/>
      <c r="DFI16" s="220"/>
      <c r="DFJ16" s="220"/>
      <c r="DFK16" s="220"/>
      <c r="DFL16" s="220"/>
      <c r="DFM16" s="220"/>
      <c r="DFN16" s="220"/>
      <c r="DFO16" s="220"/>
      <c r="DFP16" s="220"/>
      <c r="DFQ16" s="220"/>
      <c r="DFR16" s="220"/>
      <c r="DFS16" s="220"/>
      <c r="DFT16" s="220"/>
      <c r="DFU16" s="220"/>
      <c r="DFV16" s="220"/>
      <c r="DFW16" s="220"/>
      <c r="DFX16" s="220"/>
      <c r="DFY16" s="220"/>
      <c r="DFZ16" s="220"/>
      <c r="DGA16" s="220"/>
      <c r="DGB16" s="220"/>
      <c r="DGC16" s="220"/>
      <c r="DGD16" s="220"/>
      <c r="DGE16" s="220"/>
      <c r="DGF16" s="220"/>
      <c r="DGG16" s="220"/>
      <c r="DGH16" s="220"/>
      <c r="DGI16" s="220"/>
      <c r="DGJ16" s="220"/>
      <c r="DGK16" s="220"/>
      <c r="DGL16" s="220"/>
      <c r="DGM16" s="220"/>
      <c r="DGN16" s="220"/>
      <c r="DGO16" s="220"/>
      <c r="DGP16" s="220"/>
      <c r="DGQ16" s="220"/>
      <c r="DGR16" s="220"/>
      <c r="DGS16" s="220"/>
      <c r="DGT16" s="220"/>
      <c r="DGU16" s="220"/>
      <c r="DGV16" s="220"/>
      <c r="DGW16" s="220"/>
      <c r="DGX16" s="220"/>
      <c r="DGY16" s="220"/>
      <c r="DGZ16" s="220"/>
      <c r="DHA16" s="220"/>
      <c r="DHB16" s="220"/>
      <c r="DHC16" s="220"/>
      <c r="DHD16" s="220"/>
      <c r="DHE16" s="220"/>
      <c r="DHF16" s="220"/>
      <c r="DHG16" s="220"/>
      <c r="DHH16" s="220"/>
      <c r="DHI16" s="220"/>
      <c r="DHJ16" s="220"/>
      <c r="DHK16" s="220"/>
      <c r="DHL16" s="220"/>
      <c r="DHM16" s="220"/>
      <c r="DHN16" s="220"/>
      <c r="DHO16" s="220"/>
      <c r="DHP16" s="220"/>
      <c r="DHQ16" s="220"/>
      <c r="DHR16" s="220"/>
      <c r="DHS16" s="220"/>
      <c r="DHT16" s="220"/>
      <c r="DHU16" s="220"/>
      <c r="DHV16" s="220"/>
      <c r="DHW16" s="220"/>
      <c r="DHX16" s="220"/>
      <c r="DHY16" s="220"/>
      <c r="DHZ16" s="220"/>
      <c r="DIA16" s="220"/>
      <c r="DIB16" s="220"/>
      <c r="DIC16" s="220"/>
      <c r="DID16" s="220"/>
      <c r="DIE16" s="220"/>
      <c r="DIF16" s="220"/>
      <c r="DIG16" s="220"/>
      <c r="DIH16" s="220"/>
      <c r="DII16" s="220"/>
      <c r="DIJ16" s="220"/>
      <c r="DIK16" s="220"/>
      <c r="DIL16" s="220"/>
      <c r="DIM16" s="220"/>
      <c r="DIN16" s="220"/>
      <c r="DIO16" s="220"/>
      <c r="DIP16" s="220"/>
      <c r="DIQ16" s="220"/>
      <c r="DIR16" s="220"/>
      <c r="DIS16" s="220"/>
      <c r="DIT16" s="220"/>
      <c r="DIU16" s="220"/>
      <c r="DIV16" s="220"/>
      <c r="DIW16" s="220"/>
      <c r="DIX16" s="220"/>
      <c r="DIY16" s="220"/>
      <c r="DIZ16" s="220"/>
      <c r="DJA16" s="220"/>
      <c r="DJB16" s="220"/>
      <c r="DJC16" s="220"/>
      <c r="DJD16" s="220"/>
      <c r="DJE16" s="220"/>
      <c r="DJF16" s="220"/>
      <c r="DJG16" s="220"/>
      <c r="DJH16" s="220"/>
      <c r="DJI16" s="220"/>
      <c r="DJJ16" s="220"/>
      <c r="DJK16" s="220"/>
      <c r="DJL16" s="220"/>
      <c r="DJM16" s="220"/>
      <c r="DJN16" s="220"/>
      <c r="DJO16" s="220"/>
      <c r="DJP16" s="220"/>
      <c r="DJQ16" s="220"/>
      <c r="DJR16" s="220"/>
      <c r="DJS16" s="220"/>
      <c r="DJT16" s="220"/>
      <c r="DJU16" s="220"/>
      <c r="DJV16" s="220"/>
      <c r="DJW16" s="220"/>
      <c r="DJX16" s="220"/>
      <c r="DJY16" s="220"/>
      <c r="DJZ16" s="220"/>
      <c r="DKA16" s="220"/>
      <c r="DKB16" s="220"/>
      <c r="DKC16" s="220"/>
      <c r="DKD16" s="220"/>
      <c r="DKE16" s="220"/>
      <c r="DKF16" s="220"/>
      <c r="DKG16" s="220"/>
      <c r="DKH16" s="220"/>
      <c r="DKI16" s="220"/>
      <c r="DKJ16" s="220"/>
      <c r="DKK16" s="220"/>
      <c r="DKL16" s="220"/>
      <c r="DKM16" s="220"/>
      <c r="DKN16" s="220"/>
      <c r="DKO16" s="220"/>
      <c r="DKP16" s="220"/>
      <c r="DKQ16" s="220"/>
      <c r="DKR16" s="220"/>
      <c r="DKS16" s="220"/>
      <c r="DKT16" s="220"/>
      <c r="DKU16" s="220"/>
      <c r="DKV16" s="220"/>
      <c r="DKW16" s="220"/>
      <c r="DKX16" s="220"/>
      <c r="DKY16" s="220"/>
      <c r="DKZ16" s="220"/>
      <c r="DLA16" s="220"/>
      <c r="DLB16" s="220"/>
      <c r="DLC16" s="220"/>
      <c r="DLD16" s="220"/>
      <c r="DLE16" s="220"/>
      <c r="DLF16" s="220"/>
      <c r="DLG16" s="220"/>
      <c r="DLH16" s="220"/>
      <c r="DLI16" s="220"/>
      <c r="DLJ16" s="220"/>
      <c r="DLK16" s="220"/>
      <c r="DLL16" s="220"/>
      <c r="DLM16" s="220"/>
      <c r="DLN16" s="220"/>
      <c r="DLO16" s="220"/>
      <c r="DLP16" s="220"/>
      <c r="DLQ16" s="220"/>
      <c r="DLR16" s="220"/>
      <c r="DLS16" s="220"/>
      <c r="DLT16" s="220"/>
      <c r="DLU16" s="220"/>
      <c r="DLV16" s="220"/>
      <c r="DLW16" s="220"/>
      <c r="DLX16" s="220"/>
      <c r="DLY16" s="220"/>
      <c r="DLZ16" s="220"/>
      <c r="DMA16" s="220"/>
      <c r="DMB16" s="220"/>
      <c r="DMC16" s="220"/>
      <c r="DMD16" s="220"/>
      <c r="DME16" s="220"/>
      <c r="DMF16" s="220"/>
      <c r="DMG16" s="220"/>
      <c r="DMH16" s="220"/>
      <c r="DMI16" s="220"/>
      <c r="DMJ16" s="220"/>
      <c r="DMK16" s="220"/>
      <c r="DML16" s="220"/>
      <c r="DMM16" s="220"/>
      <c r="DMN16" s="220"/>
      <c r="DMO16" s="220"/>
      <c r="DMP16" s="220"/>
      <c r="DMQ16" s="220"/>
      <c r="DMR16" s="220"/>
      <c r="DMS16" s="220"/>
      <c r="DMT16" s="220"/>
      <c r="DMU16" s="220"/>
      <c r="DMV16" s="220"/>
      <c r="DMW16" s="220"/>
      <c r="DMX16" s="220"/>
      <c r="DMY16" s="220"/>
      <c r="DMZ16" s="220"/>
      <c r="DNA16" s="220"/>
      <c r="DNB16" s="220"/>
      <c r="DNC16" s="220"/>
      <c r="DND16" s="220"/>
      <c r="DNE16" s="220"/>
      <c r="DNF16" s="220"/>
      <c r="DNG16" s="220"/>
      <c r="DNH16" s="220"/>
      <c r="DNI16" s="220"/>
      <c r="DNJ16" s="220"/>
      <c r="DNK16" s="220"/>
      <c r="DNL16" s="220"/>
      <c r="DNM16" s="220"/>
      <c r="DNN16" s="220"/>
      <c r="DNO16" s="220"/>
      <c r="DNP16" s="220"/>
      <c r="DNQ16" s="220"/>
      <c r="DNR16" s="220"/>
      <c r="DNS16" s="220"/>
      <c r="DNT16" s="220"/>
      <c r="DNU16" s="220"/>
      <c r="DNV16" s="220"/>
      <c r="DNW16" s="220"/>
      <c r="DNX16" s="220"/>
      <c r="DNY16" s="220"/>
      <c r="DNZ16" s="220"/>
      <c r="DOA16" s="220"/>
      <c r="DOB16" s="220"/>
      <c r="DOC16" s="220"/>
      <c r="DOD16" s="220"/>
      <c r="DOE16" s="220"/>
      <c r="DOF16" s="220"/>
      <c r="DOG16" s="220"/>
      <c r="DOH16" s="220"/>
      <c r="DOI16" s="220"/>
      <c r="DOJ16" s="220"/>
      <c r="DOK16" s="220"/>
      <c r="DOL16" s="220"/>
      <c r="DOM16" s="220"/>
      <c r="DON16" s="220"/>
      <c r="DOO16" s="220"/>
      <c r="DOP16" s="220"/>
      <c r="DOQ16" s="220"/>
      <c r="DOR16" s="220"/>
      <c r="DOS16" s="220"/>
      <c r="DOT16" s="220"/>
      <c r="DOU16" s="220"/>
      <c r="DOV16" s="220"/>
      <c r="DOW16" s="220"/>
      <c r="DOX16" s="220"/>
      <c r="DOY16" s="220"/>
      <c r="DOZ16" s="220"/>
      <c r="DPA16" s="220"/>
      <c r="DPB16" s="220"/>
      <c r="DPC16" s="220"/>
      <c r="DPD16" s="220"/>
      <c r="DPE16" s="220"/>
      <c r="DPF16" s="220"/>
      <c r="DPG16" s="220"/>
      <c r="DPH16" s="220"/>
      <c r="DPI16" s="220"/>
      <c r="DPJ16" s="220"/>
      <c r="DPK16" s="220"/>
      <c r="DPL16" s="220"/>
      <c r="DPM16" s="220"/>
      <c r="DPN16" s="220"/>
      <c r="DPO16" s="220"/>
      <c r="DPP16" s="220"/>
      <c r="DPQ16" s="220"/>
      <c r="DPR16" s="220"/>
      <c r="DPS16" s="220"/>
      <c r="DPT16" s="220"/>
      <c r="DPU16" s="220"/>
      <c r="DPV16" s="220"/>
      <c r="DPW16" s="220"/>
      <c r="DPX16" s="220"/>
      <c r="DPY16" s="220"/>
      <c r="DPZ16" s="220"/>
      <c r="DQA16" s="220"/>
      <c r="DQB16" s="220"/>
      <c r="DQC16" s="220"/>
      <c r="DQD16" s="220"/>
      <c r="DQE16" s="220"/>
      <c r="DQF16" s="220"/>
      <c r="DQG16" s="220"/>
      <c r="DQH16" s="220"/>
      <c r="DQI16" s="220"/>
      <c r="DQJ16" s="220"/>
      <c r="DQK16" s="220"/>
      <c r="DQL16" s="220"/>
      <c r="DQM16" s="220"/>
      <c r="DQN16" s="220"/>
      <c r="DQO16" s="220"/>
      <c r="DQP16" s="220"/>
      <c r="DQQ16" s="220"/>
      <c r="DQR16" s="220"/>
      <c r="DQS16" s="220"/>
      <c r="DQT16" s="220"/>
      <c r="DQU16" s="220"/>
      <c r="DQV16" s="220"/>
      <c r="DQW16" s="220"/>
      <c r="DQX16" s="220"/>
      <c r="DQY16" s="220"/>
      <c r="DQZ16" s="220"/>
      <c r="DRA16" s="220"/>
      <c r="DRB16" s="220"/>
      <c r="DRC16" s="220"/>
      <c r="DRD16" s="220"/>
      <c r="DRE16" s="220"/>
      <c r="DRF16" s="220"/>
      <c r="DRG16" s="220"/>
      <c r="DRH16" s="220"/>
      <c r="DRI16" s="220"/>
      <c r="DRJ16" s="220"/>
      <c r="DRK16" s="220"/>
      <c r="DRL16" s="220"/>
      <c r="DRM16" s="220"/>
      <c r="DRN16" s="220"/>
      <c r="DRO16" s="220"/>
      <c r="DRP16" s="220"/>
      <c r="DRQ16" s="220"/>
      <c r="DRR16" s="220"/>
      <c r="DRS16" s="220"/>
      <c r="DRT16" s="220"/>
      <c r="DRU16" s="220"/>
      <c r="DRV16" s="220"/>
      <c r="DRW16" s="220"/>
      <c r="DRX16" s="220"/>
      <c r="DRY16" s="220"/>
      <c r="DRZ16" s="220"/>
      <c r="DSA16" s="220"/>
      <c r="DSB16" s="220"/>
      <c r="DSC16" s="220"/>
      <c r="DSD16" s="220"/>
      <c r="DSE16" s="220"/>
      <c r="DSF16" s="220"/>
      <c r="DSG16" s="220"/>
      <c r="DSH16" s="220"/>
      <c r="DSI16" s="220"/>
      <c r="DSJ16" s="220"/>
      <c r="DSK16" s="220"/>
      <c r="DSL16" s="220"/>
      <c r="DSM16" s="220"/>
      <c r="DSN16" s="220"/>
      <c r="DSO16" s="220"/>
      <c r="DSP16" s="220"/>
      <c r="DSQ16" s="220"/>
      <c r="DSR16" s="220"/>
      <c r="DSS16" s="220"/>
      <c r="DST16" s="220"/>
      <c r="DSU16" s="220"/>
      <c r="DSV16" s="220"/>
      <c r="DSW16" s="220"/>
      <c r="DSX16" s="220"/>
      <c r="DSY16" s="220"/>
      <c r="DSZ16" s="220"/>
      <c r="DTA16" s="220"/>
      <c r="DTB16" s="220"/>
      <c r="DTC16" s="220"/>
      <c r="DTD16" s="220"/>
      <c r="DTE16" s="220"/>
      <c r="DTF16" s="220"/>
      <c r="DTG16" s="220"/>
      <c r="DTH16" s="220"/>
      <c r="DTI16" s="220"/>
      <c r="DTJ16" s="220"/>
      <c r="DTK16" s="220"/>
      <c r="DTL16" s="220"/>
      <c r="DTM16" s="220"/>
      <c r="DTN16" s="220"/>
      <c r="DTO16" s="220"/>
      <c r="DTP16" s="220"/>
      <c r="DTQ16" s="220"/>
      <c r="DTR16" s="220"/>
      <c r="DTS16" s="220"/>
      <c r="DTT16" s="220"/>
      <c r="DTU16" s="220"/>
      <c r="DTV16" s="220"/>
      <c r="DTW16" s="220"/>
      <c r="DTX16" s="220"/>
      <c r="DTY16" s="220"/>
      <c r="DTZ16" s="220"/>
      <c r="DUA16" s="220"/>
      <c r="DUB16" s="220"/>
      <c r="DUC16" s="220"/>
      <c r="DUD16" s="220"/>
      <c r="DUE16" s="220"/>
      <c r="DUF16" s="220"/>
      <c r="DUG16" s="220"/>
      <c r="DUH16" s="220"/>
      <c r="DUI16" s="220"/>
      <c r="DUJ16" s="220"/>
      <c r="DUK16" s="220"/>
      <c r="DUL16" s="220"/>
      <c r="DUM16" s="220"/>
      <c r="DUN16" s="220"/>
      <c r="DUO16" s="220"/>
      <c r="DUP16" s="220"/>
      <c r="DUQ16" s="220"/>
      <c r="DUR16" s="220"/>
      <c r="DUS16" s="220"/>
      <c r="DUT16" s="220"/>
      <c r="DUU16" s="220"/>
      <c r="DUV16" s="220"/>
      <c r="DUW16" s="220"/>
      <c r="DUX16" s="220"/>
      <c r="DUY16" s="220"/>
      <c r="DUZ16" s="220"/>
      <c r="DVA16" s="220"/>
      <c r="DVB16" s="220"/>
      <c r="DVC16" s="220"/>
      <c r="DVD16" s="220"/>
      <c r="DVE16" s="220"/>
      <c r="DVF16" s="220"/>
      <c r="DVG16" s="220"/>
      <c r="DVH16" s="220"/>
      <c r="DVI16" s="220"/>
      <c r="DVJ16" s="220"/>
      <c r="DVK16" s="220"/>
      <c r="DVL16" s="220"/>
      <c r="DVM16" s="220"/>
      <c r="DVN16" s="220"/>
      <c r="DVO16" s="220"/>
      <c r="DVP16" s="220"/>
      <c r="DVQ16" s="220"/>
      <c r="DVR16" s="220"/>
      <c r="DVS16" s="220"/>
      <c r="DVT16" s="220"/>
      <c r="DVU16" s="220"/>
      <c r="DVV16" s="220"/>
      <c r="DVW16" s="220"/>
      <c r="DVX16" s="220"/>
      <c r="DVY16" s="220"/>
      <c r="DVZ16" s="220"/>
      <c r="DWA16" s="220"/>
      <c r="DWB16" s="220"/>
      <c r="DWC16" s="220"/>
      <c r="DWD16" s="220"/>
      <c r="DWE16" s="220"/>
      <c r="DWF16" s="220"/>
      <c r="DWG16" s="220"/>
      <c r="DWH16" s="220"/>
      <c r="DWI16" s="220"/>
      <c r="DWJ16" s="220"/>
      <c r="DWK16" s="220"/>
      <c r="DWL16" s="220"/>
      <c r="DWM16" s="220"/>
      <c r="DWN16" s="220"/>
      <c r="DWO16" s="220"/>
      <c r="DWP16" s="220"/>
      <c r="DWQ16" s="220"/>
      <c r="DWR16" s="220"/>
      <c r="DWS16" s="220"/>
      <c r="DWT16" s="220"/>
      <c r="DWU16" s="220"/>
      <c r="DWV16" s="220"/>
      <c r="DWW16" s="220"/>
      <c r="DWX16" s="220"/>
      <c r="DWY16" s="220"/>
      <c r="DWZ16" s="220"/>
      <c r="DXA16" s="220"/>
      <c r="DXB16" s="220"/>
      <c r="DXC16" s="220"/>
      <c r="DXD16" s="220"/>
      <c r="DXE16" s="220"/>
      <c r="DXF16" s="220"/>
      <c r="DXG16" s="220"/>
      <c r="DXH16" s="220"/>
      <c r="DXI16" s="220"/>
      <c r="DXJ16" s="220"/>
      <c r="DXK16" s="220"/>
      <c r="DXL16" s="220"/>
      <c r="DXM16" s="220"/>
      <c r="DXN16" s="220"/>
      <c r="DXO16" s="220"/>
      <c r="DXP16" s="220"/>
      <c r="DXQ16" s="220"/>
      <c r="DXR16" s="220"/>
      <c r="DXS16" s="220"/>
      <c r="DXT16" s="220"/>
      <c r="DXU16" s="220"/>
      <c r="DXV16" s="220"/>
      <c r="DXW16" s="220"/>
      <c r="DXX16" s="220"/>
      <c r="DXY16" s="220"/>
      <c r="DXZ16" s="220"/>
      <c r="DYA16" s="220"/>
      <c r="DYB16" s="220"/>
      <c r="DYC16" s="220"/>
      <c r="DYD16" s="220"/>
      <c r="DYE16" s="220"/>
      <c r="DYF16" s="220"/>
      <c r="DYG16" s="220"/>
      <c r="DYH16" s="220"/>
      <c r="DYI16" s="220"/>
      <c r="DYJ16" s="220"/>
      <c r="DYK16" s="220"/>
      <c r="DYL16" s="220"/>
      <c r="DYM16" s="220"/>
      <c r="DYN16" s="220"/>
      <c r="DYO16" s="220"/>
      <c r="DYP16" s="220"/>
      <c r="DYQ16" s="220"/>
      <c r="DYR16" s="220"/>
      <c r="DYS16" s="220"/>
      <c r="DYT16" s="220"/>
      <c r="DYU16" s="220"/>
      <c r="DYV16" s="220"/>
      <c r="DYW16" s="220"/>
      <c r="DYX16" s="220"/>
      <c r="DYY16" s="220"/>
      <c r="DYZ16" s="220"/>
      <c r="DZA16" s="220"/>
      <c r="DZB16" s="220"/>
      <c r="DZC16" s="220"/>
      <c r="DZD16" s="220"/>
      <c r="DZE16" s="220"/>
      <c r="DZF16" s="220"/>
      <c r="DZG16" s="220"/>
      <c r="DZH16" s="220"/>
      <c r="DZI16" s="220"/>
      <c r="DZJ16" s="220"/>
      <c r="DZK16" s="220"/>
      <c r="DZL16" s="220"/>
      <c r="DZM16" s="220"/>
      <c r="DZN16" s="220"/>
      <c r="DZO16" s="220"/>
      <c r="DZP16" s="220"/>
      <c r="DZQ16" s="220"/>
      <c r="DZR16" s="220"/>
      <c r="DZS16" s="220"/>
      <c r="DZT16" s="220"/>
      <c r="DZU16" s="220"/>
      <c r="DZV16" s="220"/>
      <c r="DZW16" s="220"/>
      <c r="DZX16" s="220"/>
      <c r="DZY16" s="220"/>
      <c r="DZZ16" s="220"/>
      <c r="EAA16" s="220"/>
      <c r="EAB16" s="220"/>
      <c r="EAC16" s="220"/>
      <c r="EAD16" s="220"/>
      <c r="EAE16" s="220"/>
      <c r="EAF16" s="220"/>
      <c r="EAG16" s="220"/>
      <c r="EAH16" s="220"/>
      <c r="EAI16" s="220"/>
      <c r="EAJ16" s="220"/>
      <c r="EAK16" s="220"/>
      <c r="EAL16" s="220"/>
      <c r="EAM16" s="220"/>
      <c r="EAN16" s="220"/>
      <c r="EAO16" s="220"/>
      <c r="EAP16" s="220"/>
      <c r="EAQ16" s="220"/>
      <c r="EAR16" s="220"/>
      <c r="EAS16" s="220"/>
      <c r="EAT16" s="220"/>
      <c r="EAU16" s="220"/>
      <c r="EAV16" s="220"/>
      <c r="EAW16" s="220"/>
      <c r="EAX16" s="220"/>
      <c r="EAY16" s="220"/>
      <c r="EAZ16" s="220"/>
      <c r="EBA16" s="220"/>
      <c r="EBB16" s="220"/>
      <c r="EBC16" s="220"/>
      <c r="EBD16" s="220"/>
      <c r="EBE16" s="220"/>
      <c r="EBF16" s="220"/>
      <c r="EBG16" s="220"/>
      <c r="EBH16" s="220"/>
      <c r="EBI16" s="220"/>
      <c r="EBJ16" s="220"/>
      <c r="EBK16" s="220"/>
      <c r="EBL16" s="220"/>
      <c r="EBM16" s="220"/>
      <c r="EBN16" s="220"/>
      <c r="EBO16" s="220"/>
      <c r="EBP16" s="220"/>
      <c r="EBQ16" s="220"/>
      <c r="EBR16" s="220"/>
      <c r="EBS16" s="220"/>
      <c r="EBT16" s="220"/>
      <c r="EBU16" s="220"/>
      <c r="EBV16" s="220"/>
      <c r="EBW16" s="220"/>
      <c r="EBX16" s="220"/>
      <c r="EBY16" s="220"/>
      <c r="EBZ16" s="220"/>
      <c r="ECA16" s="220"/>
      <c r="ECB16" s="220"/>
      <c r="ECC16" s="220"/>
      <c r="ECD16" s="220"/>
      <c r="ECE16" s="220"/>
      <c r="ECF16" s="220"/>
      <c r="ECG16" s="220"/>
      <c r="ECH16" s="220"/>
      <c r="ECI16" s="220"/>
      <c r="ECJ16" s="220"/>
      <c r="ECK16" s="220"/>
      <c r="ECL16" s="220"/>
      <c r="ECM16" s="220"/>
      <c r="ECN16" s="220"/>
      <c r="ECO16" s="220"/>
      <c r="ECP16" s="220"/>
      <c r="ECQ16" s="220"/>
      <c r="ECR16" s="220"/>
      <c r="ECS16" s="220"/>
      <c r="ECT16" s="220"/>
      <c r="ECU16" s="220"/>
      <c r="ECV16" s="220"/>
      <c r="ECW16" s="220"/>
      <c r="ECX16" s="220"/>
      <c r="ECY16" s="220"/>
      <c r="ECZ16" s="220"/>
      <c r="EDA16" s="220"/>
      <c r="EDB16" s="220"/>
      <c r="EDC16" s="220"/>
      <c r="EDD16" s="220"/>
      <c r="EDE16" s="220"/>
      <c r="EDF16" s="220"/>
      <c r="EDG16" s="220"/>
      <c r="EDH16" s="220"/>
      <c r="EDI16" s="220"/>
      <c r="EDJ16" s="220"/>
      <c r="EDK16" s="220"/>
      <c r="EDL16" s="220"/>
      <c r="EDM16" s="220"/>
      <c r="EDN16" s="220"/>
      <c r="EDO16" s="220"/>
      <c r="EDP16" s="220"/>
      <c r="EDQ16" s="220"/>
      <c r="EDR16" s="220"/>
      <c r="EDS16" s="220"/>
      <c r="EDT16" s="220"/>
      <c r="EDU16" s="220"/>
      <c r="EDV16" s="220"/>
      <c r="EDW16" s="220"/>
      <c r="EDX16" s="220"/>
      <c r="EDY16" s="220"/>
      <c r="EDZ16" s="220"/>
      <c r="EEA16" s="220"/>
      <c r="EEB16" s="220"/>
      <c r="EEC16" s="220"/>
      <c r="EED16" s="220"/>
      <c r="EEE16" s="220"/>
      <c r="EEF16" s="220"/>
      <c r="EEG16" s="220"/>
      <c r="EEH16" s="220"/>
      <c r="EEI16" s="220"/>
      <c r="EEJ16" s="220"/>
      <c r="EEK16" s="220"/>
      <c r="EEL16" s="220"/>
      <c r="EEM16" s="220"/>
      <c r="EEN16" s="220"/>
      <c r="EEO16" s="220"/>
      <c r="EEP16" s="220"/>
      <c r="EEQ16" s="220"/>
      <c r="EER16" s="220"/>
      <c r="EES16" s="220"/>
      <c r="EET16" s="220"/>
      <c r="EEU16" s="220"/>
      <c r="EEV16" s="220"/>
      <c r="EEW16" s="220"/>
      <c r="EEX16" s="220"/>
      <c r="EEY16" s="220"/>
      <c r="EEZ16" s="220"/>
      <c r="EFA16" s="220"/>
      <c r="EFB16" s="220"/>
      <c r="EFC16" s="220"/>
      <c r="EFD16" s="220"/>
      <c r="EFE16" s="220"/>
      <c r="EFF16" s="220"/>
      <c r="EFG16" s="220"/>
      <c r="EFH16" s="220"/>
      <c r="EFI16" s="220"/>
      <c r="EFJ16" s="220"/>
      <c r="EFK16" s="220"/>
      <c r="EFL16" s="220"/>
      <c r="EFM16" s="220"/>
      <c r="EFN16" s="220"/>
      <c r="EFO16" s="220"/>
      <c r="EFP16" s="220"/>
      <c r="EFQ16" s="220"/>
      <c r="EFR16" s="220"/>
      <c r="EFS16" s="220"/>
      <c r="EFT16" s="220"/>
      <c r="EFU16" s="220"/>
      <c r="EFV16" s="220"/>
      <c r="EFW16" s="220"/>
      <c r="EFX16" s="220"/>
      <c r="EFY16" s="220"/>
      <c r="EFZ16" s="220"/>
      <c r="EGA16" s="220"/>
      <c r="EGB16" s="220"/>
      <c r="EGC16" s="220"/>
      <c r="EGD16" s="220"/>
      <c r="EGE16" s="220"/>
      <c r="EGF16" s="220"/>
      <c r="EGG16" s="220"/>
      <c r="EGH16" s="220"/>
      <c r="EGI16" s="220"/>
      <c r="EGJ16" s="220"/>
      <c r="EGK16" s="220"/>
      <c r="EGL16" s="220"/>
      <c r="EGM16" s="220"/>
      <c r="EGN16" s="220"/>
      <c r="EGO16" s="220"/>
      <c r="EGP16" s="220"/>
      <c r="EGQ16" s="220"/>
      <c r="EGR16" s="220"/>
      <c r="EGS16" s="220"/>
      <c r="EGT16" s="220"/>
      <c r="EGU16" s="220"/>
      <c r="EGV16" s="220"/>
      <c r="EGW16" s="220"/>
      <c r="EGX16" s="220"/>
      <c r="EGY16" s="220"/>
      <c r="EGZ16" s="220"/>
      <c r="EHA16" s="220"/>
      <c r="EHB16" s="220"/>
      <c r="EHC16" s="220"/>
      <c r="EHD16" s="220"/>
      <c r="EHE16" s="220"/>
      <c r="EHF16" s="220"/>
      <c r="EHG16" s="220"/>
      <c r="EHH16" s="220"/>
      <c r="EHI16" s="220"/>
      <c r="EHJ16" s="220"/>
      <c r="EHK16" s="220"/>
      <c r="EHL16" s="220"/>
      <c r="EHM16" s="220"/>
      <c r="EHN16" s="220"/>
      <c r="EHO16" s="220"/>
      <c r="EHP16" s="220"/>
      <c r="EHQ16" s="220"/>
      <c r="EHR16" s="220"/>
      <c r="EHS16" s="220"/>
      <c r="EHT16" s="220"/>
      <c r="EHU16" s="220"/>
      <c r="EHV16" s="220"/>
      <c r="EHW16" s="220"/>
      <c r="EHX16" s="220"/>
      <c r="EHY16" s="220"/>
      <c r="EHZ16" s="220"/>
      <c r="EIA16" s="220"/>
      <c r="EIB16" s="220"/>
      <c r="EIC16" s="220"/>
      <c r="EID16" s="220"/>
      <c r="EIE16" s="220"/>
      <c r="EIF16" s="220"/>
      <c r="EIG16" s="220"/>
      <c r="EIH16" s="220"/>
      <c r="EII16" s="220"/>
      <c r="EIJ16" s="220"/>
      <c r="EIK16" s="220"/>
      <c r="EIL16" s="220"/>
      <c r="EIM16" s="220"/>
      <c r="EIN16" s="220"/>
      <c r="EIO16" s="220"/>
      <c r="EIP16" s="220"/>
      <c r="EIQ16" s="220"/>
      <c r="EIR16" s="220"/>
      <c r="EIS16" s="220"/>
      <c r="EIT16" s="220"/>
      <c r="EIU16" s="220"/>
      <c r="EIV16" s="220"/>
      <c r="EIW16" s="220"/>
      <c r="EIX16" s="220"/>
      <c r="EIY16" s="220"/>
      <c r="EIZ16" s="220"/>
      <c r="EJA16" s="220"/>
      <c r="EJB16" s="220"/>
      <c r="EJC16" s="220"/>
      <c r="EJD16" s="220"/>
      <c r="EJE16" s="220"/>
      <c r="EJF16" s="220"/>
      <c r="EJG16" s="220"/>
      <c r="EJH16" s="220"/>
      <c r="EJI16" s="220"/>
      <c r="EJJ16" s="220"/>
      <c r="EJK16" s="220"/>
      <c r="EJL16" s="220"/>
      <c r="EJM16" s="220"/>
      <c r="EJN16" s="220"/>
      <c r="EJO16" s="220"/>
      <c r="EJP16" s="220"/>
      <c r="EJQ16" s="220"/>
      <c r="EJR16" s="220"/>
      <c r="EJS16" s="220"/>
      <c r="EJT16" s="220"/>
      <c r="EJU16" s="220"/>
      <c r="EJV16" s="220"/>
      <c r="EJW16" s="220"/>
      <c r="EJX16" s="220"/>
      <c r="EJY16" s="220"/>
      <c r="EJZ16" s="220"/>
      <c r="EKA16" s="220"/>
      <c r="EKB16" s="220"/>
      <c r="EKC16" s="220"/>
      <c r="EKD16" s="220"/>
      <c r="EKE16" s="220"/>
      <c r="EKF16" s="220"/>
      <c r="EKG16" s="220"/>
      <c r="EKH16" s="220"/>
      <c r="EKI16" s="220"/>
      <c r="EKJ16" s="220"/>
      <c r="EKK16" s="220"/>
      <c r="EKL16" s="220"/>
      <c r="EKM16" s="220"/>
      <c r="EKN16" s="220"/>
      <c r="EKO16" s="220"/>
      <c r="EKP16" s="220"/>
      <c r="EKQ16" s="220"/>
      <c r="EKR16" s="220"/>
      <c r="EKS16" s="220"/>
      <c r="EKT16" s="220"/>
      <c r="EKU16" s="220"/>
      <c r="EKV16" s="220"/>
      <c r="EKW16" s="220"/>
      <c r="EKX16" s="220"/>
      <c r="EKY16" s="220"/>
      <c r="EKZ16" s="220"/>
      <c r="ELA16" s="220"/>
      <c r="ELB16" s="220"/>
      <c r="ELC16" s="220"/>
      <c r="ELD16" s="220"/>
      <c r="ELE16" s="220"/>
      <c r="ELF16" s="220"/>
      <c r="ELG16" s="220"/>
      <c r="ELH16" s="220"/>
      <c r="ELI16" s="220"/>
      <c r="ELJ16" s="220"/>
      <c r="ELK16" s="220"/>
      <c r="ELL16" s="220"/>
      <c r="ELM16" s="220"/>
      <c r="ELN16" s="220"/>
      <c r="ELO16" s="220"/>
      <c r="ELP16" s="220"/>
      <c r="ELQ16" s="220"/>
      <c r="ELR16" s="220"/>
      <c r="ELS16" s="220"/>
      <c r="ELT16" s="220"/>
      <c r="ELU16" s="220"/>
      <c r="ELV16" s="220"/>
      <c r="ELW16" s="220"/>
      <c r="ELX16" s="220"/>
      <c r="ELY16" s="220"/>
      <c r="ELZ16" s="220"/>
      <c r="EMA16" s="220"/>
      <c r="EMB16" s="220"/>
      <c r="EMC16" s="220"/>
      <c r="EMD16" s="220"/>
      <c r="EME16" s="220"/>
      <c r="EMF16" s="220"/>
      <c r="EMG16" s="220"/>
      <c r="EMH16" s="220"/>
      <c r="EMI16" s="220"/>
      <c r="EMJ16" s="220"/>
      <c r="EMK16" s="220"/>
      <c r="EML16" s="220"/>
      <c r="EMM16" s="220"/>
      <c r="EMN16" s="220"/>
      <c r="EMO16" s="220"/>
      <c r="EMP16" s="220"/>
      <c r="EMQ16" s="220"/>
      <c r="EMR16" s="220"/>
      <c r="EMS16" s="220"/>
      <c r="EMT16" s="220"/>
      <c r="EMU16" s="220"/>
      <c r="EMV16" s="220"/>
      <c r="EMW16" s="220"/>
      <c r="EMX16" s="220"/>
      <c r="EMY16" s="220"/>
      <c r="EMZ16" s="220"/>
      <c r="ENA16" s="220"/>
      <c r="ENB16" s="220"/>
      <c r="ENC16" s="220"/>
      <c r="END16" s="220"/>
      <c r="ENE16" s="220"/>
      <c r="ENF16" s="220"/>
      <c r="ENG16" s="220"/>
      <c r="ENH16" s="220"/>
      <c r="ENI16" s="220"/>
      <c r="ENJ16" s="220"/>
      <c r="ENK16" s="220"/>
      <c r="ENL16" s="220"/>
      <c r="ENM16" s="220"/>
      <c r="ENN16" s="220"/>
      <c r="ENO16" s="220"/>
      <c r="ENP16" s="220"/>
      <c r="ENQ16" s="220"/>
      <c r="ENR16" s="220"/>
      <c r="ENS16" s="220"/>
      <c r="ENT16" s="220"/>
      <c r="ENU16" s="220"/>
      <c r="ENV16" s="220"/>
      <c r="ENW16" s="220"/>
      <c r="ENX16" s="220"/>
      <c r="ENY16" s="220"/>
      <c r="ENZ16" s="220"/>
      <c r="EOA16" s="220"/>
      <c r="EOB16" s="220"/>
      <c r="EOC16" s="220"/>
      <c r="EOD16" s="220"/>
      <c r="EOE16" s="220"/>
      <c r="EOF16" s="220"/>
      <c r="EOG16" s="220"/>
      <c r="EOH16" s="220"/>
      <c r="EOI16" s="220"/>
      <c r="EOJ16" s="220"/>
      <c r="EOK16" s="220"/>
      <c r="EOL16" s="220"/>
      <c r="EOM16" s="220"/>
      <c r="EON16" s="220"/>
      <c r="EOO16" s="220"/>
      <c r="EOP16" s="220"/>
      <c r="EOQ16" s="220"/>
      <c r="EOR16" s="220"/>
      <c r="EOS16" s="220"/>
      <c r="EOT16" s="220"/>
      <c r="EOU16" s="220"/>
      <c r="EOV16" s="220"/>
      <c r="EOW16" s="220"/>
      <c r="EOX16" s="220"/>
      <c r="EOY16" s="220"/>
      <c r="EOZ16" s="220"/>
      <c r="EPA16" s="220"/>
      <c r="EPB16" s="220"/>
      <c r="EPC16" s="220"/>
      <c r="EPD16" s="220"/>
      <c r="EPE16" s="220"/>
      <c r="EPF16" s="220"/>
      <c r="EPG16" s="220"/>
      <c r="EPH16" s="220"/>
      <c r="EPI16" s="220"/>
      <c r="EPJ16" s="220"/>
      <c r="EPK16" s="220"/>
      <c r="EPL16" s="220"/>
      <c r="EPM16" s="220"/>
      <c r="EPN16" s="220"/>
      <c r="EPO16" s="220"/>
      <c r="EPP16" s="220"/>
      <c r="EPQ16" s="220"/>
      <c r="EPR16" s="220"/>
      <c r="EPS16" s="220"/>
      <c r="EPT16" s="220"/>
      <c r="EPU16" s="220"/>
      <c r="EPV16" s="220"/>
      <c r="EPW16" s="220"/>
      <c r="EPX16" s="220"/>
      <c r="EPY16" s="220"/>
      <c r="EPZ16" s="220"/>
      <c r="EQA16" s="220"/>
      <c r="EQB16" s="220"/>
      <c r="EQC16" s="220"/>
      <c r="EQD16" s="220"/>
      <c r="EQE16" s="220"/>
      <c r="EQF16" s="220"/>
      <c r="EQG16" s="220"/>
      <c r="EQH16" s="220"/>
      <c r="EQI16" s="220"/>
      <c r="EQJ16" s="220"/>
      <c r="EQK16" s="220"/>
      <c r="EQL16" s="220"/>
      <c r="EQM16" s="220"/>
      <c r="EQN16" s="220"/>
      <c r="EQO16" s="220"/>
      <c r="EQP16" s="220"/>
      <c r="EQQ16" s="220"/>
      <c r="EQR16" s="220"/>
      <c r="EQS16" s="220"/>
      <c r="EQT16" s="220"/>
      <c r="EQU16" s="220"/>
      <c r="EQV16" s="220"/>
      <c r="EQW16" s="220"/>
      <c r="EQX16" s="220"/>
      <c r="EQY16" s="220"/>
      <c r="EQZ16" s="220"/>
      <c r="ERA16" s="220"/>
      <c r="ERB16" s="220"/>
      <c r="ERC16" s="220"/>
      <c r="ERD16" s="220"/>
      <c r="ERE16" s="220"/>
      <c r="ERF16" s="220"/>
      <c r="ERG16" s="220"/>
      <c r="ERH16" s="220"/>
      <c r="ERI16" s="220"/>
      <c r="ERJ16" s="220"/>
      <c r="ERK16" s="220"/>
      <c r="ERL16" s="220"/>
      <c r="ERM16" s="220"/>
      <c r="ERN16" s="220"/>
      <c r="ERO16" s="220"/>
      <c r="ERP16" s="220"/>
      <c r="ERQ16" s="220"/>
      <c r="ERR16" s="220"/>
      <c r="ERS16" s="220"/>
      <c r="ERT16" s="220"/>
      <c r="ERU16" s="220"/>
      <c r="ERV16" s="220"/>
      <c r="ERW16" s="220"/>
      <c r="ERX16" s="220"/>
      <c r="ERY16" s="220"/>
      <c r="ERZ16" s="220"/>
      <c r="ESA16" s="220"/>
      <c r="ESB16" s="220"/>
      <c r="ESC16" s="220"/>
      <c r="ESD16" s="220"/>
      <c r="ESE16" s="220"/>
      <c r="ESF16" s="220"/>
      <c r="ESG16" s="220"/>
      <c r="ESH16" s="220"/>
      <c r="ESI16" s="220"/>
      <c r="ESJ16" s="220"/>
      <c r="ESK16" s="220"/>
      <c r="ESL16" s="220"/>
      <c r="ESM16" s="220"/>
      <c r="ESN16" s="220"/>
      <c r="ESO16" s="220"/>
      <c r="ESP16" s="220"/>
      <c r="ESQ16" s="220"/>
      <c r="ESR16" s="220"/>
      <c r="ESS16" s="220"/>
      <c r="EST16" s="220"/>
      <c r="ESU16" s="220"/>
      <c r="ESV16" s="220"/>
      <c r="ESW16" s="220"/>
      <c r="ESX16" s="220"/>
      <c r="ESY16" s="220"/>
      <c r="ESZ16" s="220"/>
      <c r="ETA16" s="220"/>
      <c r="ETB16" s="220"/>
      <c r="ETC16" s="220"/>
      <c r="ETD16" s="220"/>
      <c r="ETE16" s="220"/>
      <c r="ETF16" s="220"/>
      <c r="ETG16" s="220"/>
      <c r="ETH16" s="220"/>
      <c r="ETI16" s="220"/>
      <c r="ETJ16" s="220"/>
      <c r="ETK16" s="220"/>
      <c r="ETL16" s="220"/>
      <c r="ETM16" s="220"/>
      <c r="ETN16" s="220"/>
      <c r="ETO16" s="220"/>
      <c r="ETP16" s="220"/>
      <c r="ETQ16" s="220"/>
      <c r="ETR16" s="220"/>
      <c r="ETS16" s="220"/>
      <c r="ETT16" s="220"/>
      <c r="ETU16" s="220"/>
      <c r="ETV16" s="220"/>
      <c r="ETW16" s="220"/>
      <c r="ETX16" s="220"/>
      <c r="ETY16" s="220"/>
      <c r="ETZ16" s="220"/>
      <c r="EUA16" s="220"/>
      <c r="EUB16" s="220"/>
      <c r="EUC16" s="220"/>
      <c r="EUD16" s="220"/>
      <c r="EUE16" s="220"/>
      <c r="EUF16" s="220"/>
      <c r="EUG16" s="220"/>
      <c r="EUH16" s="220"/>
      <c r="EUI16" s="220"/>
      <c r="EUJ16" s="220"/>
      <c r="EUK16" s="220"/>
      <c r="EUL16" s="220"/>
      <c r="EUM16" s="220"/>
      <c r="EUN16" s="220"/>
      <c r="EUO16" s="220"/>
      <c r="EUP16" s="220"/>
      <c r="EUQ16" s="220"/>
      <c r="EUR16" s="220"/>
      <c r="EUS16" s="220"/>
      <c r="EUT16" s="220"/>
      <c r="EUU16" s="220"/>
      <c r="EUV16" s="220"/>
      <c r="EUW16" s="220"/>
      <c r="EUX16" s="220"/>
      <c r="EUY16" s="220"/>
      <c r="EUZ16" s="220"/>
      <c r="EVA16" s="220"/>
      <c r="EVB16" s="220"/>
      <c r="EVC16" s="220"/>
      <c r="EVD16" s="220"/>
      <c r="EVE16" s="220"/>
      <c r="EVF16" s="220"/>
      <c r="EVG16" s="220"/>
      <c r="EVH16" s="220"/>
      <c r="EVI16" s="220"/>
      <c r="EVJ16" s="220"/>
      <c r="EVK16" s="220"/>
      <c r="EVL16" s="220"/>
      <c r="EVM16" s="220"/>
      <c r="EVN16" s="220"/>
      <c r="EVO16" s="220"/>
      <c r="EVP16" s="220"/>
      <c r="EVQ16" s="220"/>
      <c r="EVR16" s="220"/>
      <c r="EVS16" s="220"/>
      <c r="EVT16" s="220"/>
      <c r="EVU16" s="220"/>
      <c r="EVV16" s="220"/>
      <c r="EVW16" s="220"/>
      <c r="EVX16" s="220"/>
      <c r="EVY16" s="220"/>
      <c r="EVZ16" s="220"/>
      <c r="EWA16" s="220"/>
      <c r="EWB16" s="220"/>
      <c r="EWC16" s="220"/>
      <c r="EWD16" s="220"/>
      <c r="EWE16" s="220"/>
      <c r="EWF16" s="220"/>
      <c r="EWG16" s="220"/>
      <c r="EWH16" s="220"/>
      <c r="EWI16" s="220"/>
      <c r="EWJ16" s="220"/>
      <c r="EWK16" s="220"/>
      <c r="EWL16" s="220"/>
      <c r="EWM16" s="220"/>
      <c r="EWN16" s="220"/>
      <c r="EWO16" s="220"/>
      <c r="EWP16" s="220"/>
      <c r="EWQ16" s="220"/>
      <c r="EWR16" s="220"/>
      <c r="EWS16" s="220"/>
      <c r="EWT16" s="220"/>
      <c r="EWU16" s="220"/>
      <c r="EWV16" s="220"/>
      <c r="EWW16" s="220"/>
      <c r="EWX16" s="220"/>
      <c r="EWY16" s="220"/>
      <c r="EWZ16" s="220"/>
      <c r="EXA16" s="220"/>
      <c r="EXB16" s="220"/>
      <c r="EXC16" s="220"/>
      <c r="EXD16" s="220"/>
      <c r="EXE16" s="220"/>
      <c r="EXF16" s="220"/>
      <c r="EXG16" s="220"/>
      <c r="EXH16" s="220"/>
      <c r="EXI16" s="220"/>
      <c r="EXJ16" s="220"/>
      <c r="EXK16" s="220"/>
      <c r="EXL16" s="220"/>
      <c r="EXM16" s="220"/>
      <c r="EXN16" s="220"/>
      <c r="EXO16" s="220"/>
      <c r="EXP16" s="220"/>
      <c r="EXQ16" s="220"/>
      <c r="EXR16" s="220"/>
      <c r="EXS16" s="220"/>
      <c r="EXT16" s="220"/>
      <c r="EXU16" s="220"/>
      <c r="EXV16" s="220"/>
      <c r="EXW16" s="220"/>
      <c r="EXX16" s="220"/>
      <c r="EXY16" s="220"/>
      <c r="EXZ16" s="220"/>
      <c r="EYA16" s="220"/>
      <c r="EYB16" s="220"/>
      <c r="EYC16" s="220"/>
      <c r="EYD16" s="220"/>
      <c r="EYE16" s="220"/>
      <c r="EYF16" s="220"/>
      <c r="EYG16" s="220"/>
      <c r="EYH16" s="220"/>
      <c r="EYI16" s="220"/>
      <c r="EYJ16" s="220"/>
      <c r="EYK16" s="220"/>
      <c r="EYL16" s="220"/>
      <c r="EYM16" s="220"/>
      <c r="EYN16" s="220"/>
      <c r="EYO16" s="220"/>
      <c r="EYP16" s="220"/>
      <c r="EYQ16" s="220"/>
      <c r="EYR16" s="220"/>
      <c r="EYS16" s="220"/>
      <c r="EYT16" s="220"/>
      <c r="EYU16" s="220"/>
      <c r="EYV16" s="220"/>
      <c r="EYW16" s="220"/>
      <c r="EYX16" s="220"/>
      <c r="EYY16" s="220"/>
      <c r="EYZ16" s="220"/>
      <c r="EZA16" s="220"/>
      <c r="EZB16" s="220"/>
      <c r="EZC16" s="220"/>
      <c r="EZD16" s="220"/>
      <c r="EZE16" s="220"/>
      <c r="EZF16" s="220"/>
      <c r="EZG16" s="220"/>
      <c r="EZH16" s="220"/>
      <c r="EZI16" s="220"/>
      <c r="EZJ16" s="220"/>
      <c r="EZK16" s="220"/>
      <c r="EZL16" s="220"/>
      <c r="EZM16" s="220"/>
      <c r="EZN16" s="220"/>
      <c r="EZO16" s="220"/>
      <c r="EZP16" s="220"/>
      <c r="EZQ16" s="220"/>
      <c r="EZR16" s="220"/>
      <c r="EZS16" s="220"/>
      <c r="EZT16" s="220"/>
      <c r="EZU16" s="220"/>
      <c r="EZV16" s="220"/>
      <c r="EZW16" s="220"/>
      <c r="EZX16" s="220"/>
      <c r="EZY16" s="220"/>
      <c r="EZZ16" s="220"/>
      <c r="FAA16" s="220"/>
      <c r="FAB16" s="220"/>
      <c r="FAC16" s="220"/>
      <c r="FAD16" s="220"/>
      <c r="FAE16" s="220"/>
      <c r="FAF16" s="220"/>
      <c r="FAG16" s="220"/>
      <c r="FAH16" s="220"/>
      <c r="FAI16" s="220"/>
      <c r="FAJ16" s="220"/>
      <c r="FAK16" s="220"/>
      <c r="FAL16" s="220"/>
      <c r="FAM16" s="220"/>
      <c r="FAN16" s="220"/>
      <c r="FAO16" s="220"/>
      <c r="FAP16" s="220"/>
      <c r="FAQ16" s="220"/>
      <c r="FAR16" s="220"/>
      <c r="FAS16" s="220"/>
      <c r="FAT16" s="220"/>
      <c r="FAU16" s="220"/>
      <c r="FAV16" s="220"/>
      <c r="FAW16" s="220"/>
      <c r="FAX16" s="220"/>
      <c r="FAY16" s="220"/>
      <c r="FAZ16" s="220"/>
      <c r="FBA16" s="220"/>
      <c r="FBB16" s="220"/>
      <c r="FBC16" s="220"/>
      <c r="FBD16" s="220"/>
      <c r="FBE16" s="220"/>
      <c r="FBF16" s="220"/>
      <c r="FBG16" s="220"/>
      <c r="FBH16" s="220"/>
      <c r="FBI16" s="220"/>
      <c r="FBJ16" s="220"/>
      <c r="FBK16" s="220"/>
      <c r="FBL16" s="220"/>
      <c r="FBM16" s="220"/>
      <c r="FBN16" s="220"/>
      <c r="FBO16" s="220"/>
      <c r="FBP16" s="220"/>
      <c r="FBQ16" s="220"/>
      <c r="FBR16" s="220"/>
      <c r="FBS16" s="220"/>
      <c r="FBT16" s="220"/>
      <c r="FBU16" s="220"/>
      <c r="FBV16" s="220"/>
      <c r="FBW16" s="220"/>
      <c r="FBX16" s="220"/>
      <c r="FBY16" s="220"/>
      <c r="FBZ16" s="220"/>
      <c r="FCA16" s="220"/>
      <c r="FCB16" s="220"/>
      <c r="FCC16" s="220"/>
      <c r="FCD16" s="220"/>
      <c r="FCE16" s="220"/>
      <c r="FCF16" s="220"/>
      <c r="FCG16" s="220"/>
      <c r="FCH16" s="220"/>
      <c r="FCI16" s="220"/>
      <c r="FCJ16" s="220"/>
      <c r="FCK16" s="220"/>
      <c r="FCL16" s="220"/>
      <c r="FCM16" s="220"/>
      <c r="FCN16" s="220"/>
      <c r="FCO16" s="220"/>
      <c r="FCP16" s="220"/>
      <c r="FCQ16" s="220"/>
      <c r="FCR16" s="220"/>
      <c r="FCS16" s="220"/>
      <c r="FCT16" s="220"/>
      <c r="FCU16" s="220"/>
      <c r="FCV16" s="220"/>
      <c r="FCW16" s="220"/>
      <c r="FCX16" s="220"/>
      <c r="FCY16" s="220"/>
      <c r="FCZ16" s="220"/>
      <c r="FDA16" s="220"/>
      <c r="FDB16" s="220"/>
      <c r="FDC16" s="220"/>
      <c r="FDD16" s="220"/>
      <c r="FDE16" s="220"/>
      <c r="FDF16" s="220"/>
      <c r="FDG16" s="220"/>
      <c r="FDH16" s="220"/>
      <c r="FDI16" s="220"/>
      <c r="FDJ16" s="220"/>
      <c r="FDK16" s="220"/>
      <c r="FDL16" s="220"/>
      <c r="FDM16" s="220"/>
      <c r="FDN16" s="220"/>
      <c r="FDO16" s="220"/>
      <c r="FDP16" s="220"/>
      <c r="FDQ16" s="220"/>
      <c r="FDR16" s="220"/>
      <c r="FDS16" s="220"/>
      <c r="FDT16" s="220"/>
      <c r="FDU16" s="220"/>
      <c r="FDV16" s="220"/>
      <c r="FDW16" s="220"/>
      <c r="FDX16" s="220"/>
      <c r="FDY16" s="220"/>
      <c r="FDZ16" s="220"/>
      <c r="FEA16" s="220"/>
      <c r="FEB16" s="220"/>
      <c r="FEC16" s="220"/>
      <c r="FED16" s="220"/>
      <c r="FEE16" s="220"/>
      <c r="FEF16" s="220"/>
      <c r="FEG16" s="220"/>
      <c r="FEH16" s="220"/>
      <c r="FEI16" s="220"/>
      <c r="FEJ16" s="220"/>
      <c r="FEK16" s="220"/>
      <c r="FEL16" s="220"/>
      <c r="FEM16" s="220"/>
      <c r="FEN16" s="220"/>
      <c r="FEO16" s="220"/>
      <c r="FEP16" s="220"/>
      <c r="FEQ16" s="220"/>
      <c r="FER16" s="220"/>
      <c r="FES16" s="220"/>
      <c r="FET16" s="220"/>
      <c r="FEU16" s="220"/>
      <c r="FEV16" s="220"/>
      <c r="FEW16" s="220"/>
      <c r="FEX16" s="220"/>
      <c r="FEY16" s="220"/>
      <c r="FEZ16" s="220"/>
      <c r="FFA16" s="220"/>
      <c r="FFB16" s="220"/>
      <c r="FFC16" s="220"/>
      <c r="FFD16" s="220"/>
      <c r="FFE16" s="220"/>
      <c r="FFF16" s="220"/>
      <c r="FFG16" s="220"/>
      <c r="FFH16" s="220"/>
      <c r="FFI16" s="220"/>
      <c r="FFJ16" s="220"/>
      <c r="FFK16" s="220"/>
      <c r="FFL16" s="220"/>
      <c r="FFM16" s="220"/>
      <c r="FFN16" s="220"/>
      <c r="FFO16" s="220"/>
      <c r="FFP16" s="220"/>
      <c r="FFQ16" s="220"/>
      <c r="FFR16" s="220"/>
      <c r="FFS16" s="220"/>
      <c r="FFT16" s="220"/>
      <c r="FFU16" s="220"/>
      <c r="FFV16" s="220"/>
      <c r="FFW16" s="220"/>
      <c r="FFX16" s="220"/>
      <c r="FFY16" s="220"/>
      <c r="FFZ16" s="220"/>
      <c r="FGA16" s="220"/>
      <c r="FGB16" s="220"/>
      <c r="FGC16" s="220"/>
      <c r="FGD16" s="220"/>
      <c r="FGE16" s="220"/>
      <c r="FGF16" s="220"/>
      <c r="FGG16" s="220"/>
      <c r="FGH16" s="220"/>
      <c r="FGI16" s="220"/>
      <c r="FGJ16" s="220"/>
      <c r="FGK16" s="220"/>
      <c r="FGL16" s="220"/>
      <c r="FGM16" s="220"/>
      <c r="FGN16" s="220"/>
      <c r="FGO16" s="220"/>
      <c r="FGP16" s="220"/>
      <c r="FGQ16" s="220"/>
      <c r="FGR16" s="220"/>
      <c r="FGS16" s="220"/>
      <c r="FGT16" s="220"/>
      <c r="FGU16" s="220"/>
      <c r="FGV16" s="220"/>
      <c r="FGW16" s="220"/>
      <c r="FGX16" s="220"/>
      <c r="FGY16" s="220"/>
      <c r="FGZ16" s="220"/>
      <c r="FHA16" s="220"/>
      <c r="FHB16" s="220"/>
      <c r="FHC16" s="220"/>
      <c r="FHD16" s="220"/>
      <c r="FHE16" s="220"/>
      <c r="FHF16" s="220"/>
      <c r="FHG16" s="220"/>
      <c r="FHH16" s="220"/>
      <c r="FHI16" s="220"/>
      <c r="FHJ16" s="220"/>
      <c r="FHK16" s="220"/>
      <c r="FHL16" s="220"/>
      <c r="FHM16" s="220"/>
      <c r="FHN16" s="220"/>
      <c r="FHO16" s="220"/>
      <c r="FHP16" s="220"/>
      <c r="FHQ16" s="220"/>
      <c r="FHR16" s="220"/>
      <c r="FHS16" s="220"/>
      <c r="FHT16" s="220"/>
      <c r="FHU16" s="220"/>
      <c r="FHV16" s="220"/>
      <c r="FHW16" s="220"/>
      <c r="FHX16" s="220"/>
      <c r="FHY16" s="220"/>
      <c r="FHZ16" s="220"/>
      <c r="FIA16" s="220"/>
      <c r="FIB16" s="220"/>
      <c r="FIC16" s="220"/>
      <c r="FID16" s="220"/>
      <c r="FIE16" s="220"/>
      <c r="FIF16" s="220"/>
      <c r="FIG16" s="220"/>
      <c r="FIH16" s="220"/>
      <c r="FII16" s="220"/>
      <c r="FIJ16" s="220"/>
      <c r="FIK16" s="220"/>
      <c r="FIL16" s="220"/>
      <c r="FIM16" s="220"/>
      <c r="FIN16" s="220"/>
      <c r="FIO16" s="220"/>
      <c r="FIP16" s="220"/>
      <c r="FIQ16" s="220"/>
      <c r="FIR16" s="220"/>
      <c r="FIS16" s="220"/>
      <c r="FIT16" s="220"/>
      <c r="FIU16" s="220"/>
      <c r="FIV16" s="220"/>
      <c r="FIW16" s="220"/>
      <c r="FIX16" s="220"/>
      <c r="FIY16" s="220"/>
      <c r="FIZ16" s="220"/>
      <c r="FJA16" s="220"/>
      <c r="FJB16" s="220"/>
      <c r="FJC16" s="220"/>
      <c r="FJD16" s="220"/>
      <c r="FJE16" s="220"/>
      <c r="FJF16" s="220"/>
      <c r="FJG16" s="220"/>
      <c r="FJH16" s="220"/>
      <c r="FJI16" s="220"/>
      <c r="FJJ16" s="220"/>
      <c r="FJK16" s="220"/>
      <c r="FJL16" s="220"/>
      <c r="FJM16" s="220"/>
      <c r="FJN16" s="220"/>
      <c r="FJO16" s="220"/>
      <c r="FJP16" s="220"/>
      <c r="FJQ16" s="220"/>
      <c r="FJR16" s="220"/>
      <c r="FJS16" s="220"/>
      <c r="FJT16" s="220"/>
      <c r="FJU16" s="220"/>
      <c r="FJV16" s="220"/>
      <c r="FJW16" s="220"/>
      <c r="FJX16" s="220"/>
      <c r="FJY16" s="220"/>
      <c r="FJZ16" s="220"/>
      <c r="FKA16" s="220"/>
      <c r="FKB16" s="220"/>
      <c r="FKC16" s="220"/>
      <c r="FKD16" s="220"/>
      <c r="FKE16" s="220"/>
      <c r="FKF16" s="220"/>
      <c r="FKG16" s="220"/>
      <c r="FKH16" s="220"/>
      <c r="FKI16" s="220"/>
      <c r="FKJ16" s="220"/>
      <c r="FKK16" s="220"/>
      <c r="FKL16" s="220"/>
      <c r="FKM16" s="220"/>
      <c r="FKN16" s="220"/>
      <c r="FKO16" s="220"/>
      <c r="FKP16" s="220"/>
      <c r="FKQ16" s="220"/>
      <c r="FKR16" s="220"/>
      <c r="FKS16" s="220"/>
      <c r="FKT16" s="220"/>
      <c r="FKU16" s="220"/>
      <c r="FKV16" s="220"/>
      <c r="FKW16" s="220"/>
      <c r="FKX16" s="220"/>
      <c r="FKY16" s="220"/>
      <c r="FKZ16" s="220"/>
      <c r="FLA16" s="220"/>
      <c r="FLB16" s="220"/>
      <c r="FLC16" s="220"/>
      <c r="FLD16" s="220"/>
      <c r="FLE16" s="220"/>
      <c r="FLF16" s="220"/>
      <c r="FLG16" s="220"/>
      <c r="FLH16" s="220"/>
      <c r="FLI16" s="220"/>
      <c r="FLJ16" s="220"/>
      <c r="FLK16" s="220"/>
      <c r="FLL16" s="220"/>
      <c r="FLM16" s="220"/>
      <c r="FLN16" s="220"/>
      <c r="FLO16" s="220"/>
      <c r="FLP16" s="220"/>
      <c r="FLQ16" s="220"/>
      <c r="FLR16" s="220"/>
      <c r="FLS16" s="220"/>
      <c r="FLT16" s="220"/>
      <c r="FLU16" s="220"/>
      <c r="FLV16" s="220"/>
      <c r="FLW16" s="220"/>
      <c r="FLX16" s="220"/>
      <c r="FLY16" s="220"/>
      <c r="FLZ16" s="220"/>
      <c r="FMA16" s="220"/>
      <c r="FMB16" s="220"/>
      <c r="FMC16" s="220"/>
      <c r="FMD16" s="220"/>
      <c r="FME16" s="220"/>
      <c r="FMF16" s="220"/>
      <c r="FMG16" s="220"/>
      <c r="FMH16" s="220"/>
      <c r="FMI16" s="220"/>
      <c r="FMJ16" s="220"/>
      <c r="FMK16" s="220"/>
      <c r="FML16" s="220"/>
      <c r="FMM16" s="220"/>
      <c r="FMN16" s="220"/>
      <c r="FMO16" s="220"/>
      <c r="FMP16" s="220"/>
      <c r="FMQ16" s="220"/>
      <c r="FMR16" s="220"/>
      <c r="FMS16" s="220"/>
      <c r="FMT16" s="220"/>
      <c r="FMU16" s="220"/>
      <c r="FMV16" s="220"/>
      <c r="FMW16" s="220"/>
      <c r="FMX16" s="220"/>
      <c r="FMY16" s="220"/>
      <c r="FMZ16" s="220"/>
      <c r="FNA16" s="220"/>
      <c r="FNB16" s="220"/>
      <c r="FNC16" s="220"/>
      <c r="FND16" s="220"/>
      <c r="FNE16" s="220"/>
      <c r="FNF16" s="220"/>
      <c r="FNG16" s="220"/>
      <c r="FNH16" s="220"/>
      <c r="FNI16" s="220"/>
      <c r="FNJ16" s="220"/>
      <c r="FNK16" s="220"/>
      <c r="FNL16" s="220"/>
      <c r="FNM16" s="220"/>
      <c r="FNN16" s="220"/>
      <c r="FNO16" s="220"/>
      <c r="FNP16" s="220"/>
      <c r="FNQ16" s="220"/>
      <c r="FNR16" s="220"/>
      <c r="FNS16" s="220"/>
      <c r="FNT16" s="220"/>
      <c r="FNU16" s="220"/>
      <c r="FNV16" s="220"/>
      <c r="FNW16" s="220"/>
      <c r="FNX16" s="220"/>
      <c r="FNY16" s="220"/>
      <c r="FNZ16" s="220"/>
      <c r="FOA16" s="220"/>
      <c r="FOB16" s="220"/>
      <c r="FOC16" s="220"/>
      <c r="FOD16" s="220"/>
      <c r="FOE16" s="220"/>
      <c r="FOF16" s="220"/>
      <c r="FOG16" s="220"/>
      <c r="FOH16" s="220"/>
      <c r="FOI16" s="220"/>
      <c r="FOJ16" s="220"/>
      <c r="FOK16" s="220"/>
      <c r="FOL16" s="220"/>
      <c r="FOM16" s="220"/>
      <c r="FON16" s="220"/>
      <c r="FOO16" s="220"/>
      <c r="FOP16" s="220"/>
      <c r="FOQ16" s="220"/>
      <c r="FOR16" s="220"/>
      <c r="FOS16" s="220"/>
      <c r="FOT16" s="220"/>
      <c r="FOU16" s="220"/>
      <c r="FOV16" s="220"/>
      <c r="FOW16" s="220"/>
      <c r="FOX16" s="220"/>
      <c r="FOY16" s="220"/>
      <c r="FOZ16" s="220"/>
      <c r="FPA16" s="220"/>
      <c r="FPB16" s="220"/>
      <c r="FPC16" s="220"/>
      <c r="FPD16" s="220"/>
      <c r="FPE16" s="220"/>
      <c r="FPF16" s="220"/>
      <c r="FPG16" s="220"/>
      <c r="FPH16" s="220"/>
      <c r="FPI16" s="220"/>
      <c r="FPJ16" s="220"/>
      <c r="FPK16" s="220"/>
      <c r="FPL16" s="220"/>
      <c r="FPM16" s="220"/>
      <c r="FPN16" s="220"/>
      <c r="FPO16" s="220"/>
      <c r="FPP16" s="220"/>
      <c r="FPQ16" s="220"/>
      <c r="FPR16" s="220"/>
      <c r="FPS16" s="220"/>
      <c r="FPT16" s="220"/>
      <c r="FPU16" s="220"/>
      <c r="FPV16" s="220"/>
      <c r="FPW16" s="220"/>
      <c r="FPX16" s="220"/>
      <c r="FPY16" s="220"/>
      <c r="FPZ16" s="220"/>
      <c r="FQA16" s="220"/>
      <c r="FQB16" s="220"/>
      <c r="FQC16" s="220"/>
      <c r="FQD16" s="220"/>
      <c r="FQE16" s="220"/>
      <c r="FQF16" s="220"/>
      <c r="FQG16" s="220"/>
      <c r="FQH16" s="220"/>
      <c r="FQI16" s="220"/>
      <c r="FQJ16" s="220"/>
      <c r="FQK16" s="220"/>
      <c r="FQL16" s="220"/>
      <c r="FQM16" s="220"/>
      <c r="FQN16" s="220"/>
      <c r="FQO16" s="220"/>
      <c r="FQP16" s="220"/>
      <c r="FQQ16" s="220"/>
      <c r="FQR16" s="220"/>
      <c r="FQS16" s="220"/>
      <c r="FQT16" s="220"/>
      <c r="FQU16" s="220"/>
      <c r="FQV16" s="220"/>
      <c r="FQW16" s="220"/>
      <c r="FQX16" s="220"/>
      <c r="FQY16" s="220"/>
      <c r="FQZ16" s="220"/>
      <c r="FRA16" s="220"/>
      <c r="FRB16" s="220"/>
      <c r="FRC16" s="220"/>
      <c r="FRD16" s="220"/>
      <c r="FRE16" s="220"/>
      <c r="FRF16" s="220"/>
      <c r="FRG16" s="220"/>
      <c r="FRH16" s="220"/>
      <c r="FRI16" s="220"/>
      <c r="FRJ16" s="220"/>
      <c r="FRK16" s="220"/>
      <c r="FRL16" s="220"/>
      <c r="FRM16" s="220"/>
      <c r="FRN16" s="220"/>
      <c r="FRO16" s="220"/>
      <c r="FRP16" s="220"/>
      <c r="FRQ16" s="220"/>
      <c r="FRR16" s="220"/>
      <c r="FRS16" s="220"/>
      <c r="FRT16" s="220"/>
      <c r="FRU16" s="220"/>
      <c r="FRV16" s="220"/>
      <c r="FRW16" s="220"/>
      <c r="FRX16" s="220"/>
      <c r="FRY16" s="220"/>
      <c r="FRZ16" s="220"/>
      <c r="FSA16" s="220"/>
      <c r="FSB16" s="220"/>
      <c r="FSC16" s="220"/>
      <c r="FSD16" s="220"/>
      <c r="FSE16" s="220"/>
      <c r="FSF16" s="220"/>
      <c r="FSG16" s="220"/>
      <c r="FSH16" s="220"/>
      <c r="FSI16" s="220"/>
      <c r="FSJ16" s="220"/>
      <c r="FSK16" s="220"/>
      <c r="FSL16" s="220"/>
      <c r="FSM16" s="220"/>
      <c r="FSN16" s="220"/>
      <c r="FSO16" s="220"/>
      <c r="FSP16" s="220"/>
      <c r="FSQ16" s="220"/>
      <c r="FSR16" s="220"/>
      <c r="FSS16" s="220"/>
      <c r="FST16" s="220"/>
      <c r="FSU16" s="220"/>
      <c r="FSV16" s="220"/>
      <c r="FSW16" s="220"/>
      <c r="FSX16" s="220"/>
      <c r="FSY16" s="220"/>
      <c r="FSZ16" s="220"/>
      <c r="FTA16" s="220"/>
      <c r="FTB16" s="220"/>
      <c r="FTC16" s="220"/>
      <c r="FTD16" s="220"/>
      <c r="FTE16" s="220"/>
      <c r="FTF16" s="220"/>
      <c r="FTG16" s="220"/>
      <c r="FTH16" s="220"/>
      <c r="FTI16" s="220"/>
      <c r="FTJ16" s="220"/>
      <c r="FTK16" s="220"/>
      <c r="FTL16" s="220"/>
      <c r="FTM16" s="220"/>
      <c r="FTN16" s="220"/>
      <c r="FTO16" s="220"/>
      <c r="FTP16" s="220"/>
      <c r="FTQ16" s="220"/>
      <c r="FTR16" s="220"/>
      <c r="FTS16" s="220"/>
      <c r="FTT16" s="220"/>
      <c r="FTU16" s="220"/>
      <c r="FTV16" s="220"/>
      <c r="FTW16" s="220"/>
      <c r="FTX16" s="220"/>
      <c r="FTY16" s="220"/>
      <c r="FTZ16" s="220"/>
      <c r="FUA16" s="220"/>
      <c r="FUB16" s="220"/>
      <c r="FUC16" s="220"/>
      <c r="FUD16" s="220"/>
      <c r="FUE16" s="220"/>
      <c r="FUF16" s="220"/>
      <c r="FUG16" s="220"/>
      <c r="FUH16" s="220"/>
      <c r="FUI16" s="220"/>
      <c r="FUJ16" s="220"/>
      <c r="FUK16" s="220"/>
      <c r="FUL16" s="220"/>
      <c r="FUM16" s="220"/>
      <c r="FUN16" s="220"/>
      <c r="FUO16" s="220"/>
      <c r="FUP16" s="220"/>
      <c r="FUQ16" s="220"/>
      <c r="FUR16" s="220"/>
      <c r="FUS16" s="220"/>
      <c r="FUT16" s="220"/>
      <c r="FUU16" s="220"/>
      <c r="FUV16" s="220"/>
      <c r="FUW16" s="220"/>
      <c r="FUX16" s="220"/>
      <c r="FUY16" s="220"/>
      <c r="FUZ16" s="220"/>
      <c r="FVA16" s="220"/>
      <c r="FVB16" s="220"/>
      <c r="FVC16" s="220"/>
      <c r="FVD16" s="220"/>
      <c r="FVE16" s="220"/>
      <c r="FVF16" s="220"/>
      <c r="FVG16" s="220"/>
      <c r="FVH16" s="220"/>
      <c r="FVI16" s="220"/>
      <c r="FVJ16" s="220"/>
      <c r="FVK16" s="220"/>
      <c r="FVL16" s="220"/>
      <c r="FVM16" s="220"/>
      <c r="FVN16" s="220"/>
      <c r="FVO16" s="220"/>
      <c r="FVP16" s="220"/>
      <c r="FVQ16" s="220"/>
      <c r="FVR16" s="220"/>
      <c r="FVS16" s="220"/>
      <c r="FVT16" s="220"/>
      <c r="FVU16" s="220"/>
      <c r="FVV16" s="220"/>
      <c r="FVW16" s="220"/>
      <c r="FVX16" s="220"/>
      <c r="FVY16" s="220"/>
      <c r="FVZ16" s="220"/>
      <c r="FWA16" s="220"/>
      <c r="FWB16" s="220"/>
      <c r="FWC16" s="220"/>
      <c r="FWD16" s="220"/>
      <c r="FWE16" s="220"/>
      <c r="FWF16" s="220"/>
      <c r="FWG16" s="220"/>
      <c r="FWH16" s="220"/>
      <c r="FWI16" s="220"/>
      <c r="FWJ16" s="220"/>
      <c r="FWK16" s="220"/>
      <c r="FWL16" s="220"/>
      <c r="FWM16" s="220"/>
      <c r="FWN16" s="220"/>
      <c r="FWO16" s="220"/>
      <c r="FWP16" s="220"/>
      <c r="FWQ16" s="220"/>
      <c r="FWR16" s="220"/>
      <c r="FWS16" s="220"/>
      <c r="FWT16" s="220"/>
      <c r="FWU16" s="220"/>
      <c r="FWV16" s="220"/>
      <c r="FWW16" s="220"/>
      <c r="FWX16" s="220"/>
      <c r="FWY16" s="220"/>
      <c r="FWZ16" s="220"/>
      <c r="FXA16" s="220"/>
      <c r="FXB16" s="220"/>
      <c r="FXC16" s="220"/>
      <c r="FXD16" s="220"/>
      <c r="FXE16" s="220"/>
      <c r="FXF16" s="220"/>
      <c r="FXG16" s="220"/>
      <c r="FXH16" s="220"/>
      <c r="FXI16" s="220"/>
      <c r="FXJ16" s="220"/>
      <c r="FXK16" s="220"/>
      <c r="FXL16" s="220"/>
      <c r="FXM16" s="220"/>
      <c r="FXN16" s="220"/>
      <c r="FXO16" s="220"/>
      <c r="FXP16" s="220"/>
      <c r="FXQ16" s="220"/>
      <c r="FXR16" s="220"/>
      <c r="FXS16" s="220"/>
      <c r="FXT16" s="220"/>
      <c r="FXU16" s="220"/>
      <c r="FXV16" s="220"/>
      <c r="FXW16" s="220"/>
      <c r="FXX16" s="220"/>
      <c r="FXY16" s="220"/>
      <c r="FXZ16" s="220"/>
      <c r="FYA16" s="220"/>
      <c r="FYB16" s="220"/>
      <c r="FYC16" s="220"/>
      <c r="FYD16" s="220"/>
      <c r="FYE16" s="220"/>
      <c r="FYF16" s="220"/>
      <c r="FYG16" s="220"/>
      <c r="FYH16" s="220"/>
      <c r="FYI16" s="220"/>
      <c r="FYJ16" s="220"/>
      <c r="FYK16" s="220"/>
      <c r="FYL16" s="220"/>
      <c r="FYM16" s="220"/>
      <c r="FYN16" s="220"/>
      <c r="FYO16" s="220"/>
      <c r="FYP16" s="220"/>
      <c r="FYQ16" s="220"/>
      <c r="FYR16" s="220"/>
      <c r="FYS16" s="220"/>
      <c r="FYT16" s="220"/>
      <c r="FYU16" s="220"/>
      <c r="FYV16" s="220"/>
      <c r="FYW16" s="220"/>
      <c r="FYX16" s="220"/>
      <c r="FYY16" s="220"/>
      <c r="FYZ16" s="220"/>
      <c r="FZA16" s="220"/>
      <c r="FZB16" s="220"/>
      <c r="FZC16" s="220"/>
      <c r="FZD16" s="220"/>
      <c r="FZE16" s="220"/>
      <c r="FZF16" s="220"/>
      <c r="FZG16" s="220"/>
      <c r="FZH16" s="220"/>
      <c r="FZI16" s="220"/>
      <c r="FZJ16" s="220"/>
      <c r="FZK16" s="220"/>
      <c r="FZL16" s="220"/>
      <c r="FZM16" s="220"/>
      <c r="FZN16" s="220"/>
      <c r="FZO16" s="220"/>
      <c r="FZP16" s="220"/>
      <c r="FZQ16" s="220"/>
      <c r="FZR16" s="220"/>
      <c r="FZS16" s="220"/>
      <c r="FZT16" s="220"/>
      <c r="FZU16" s="220"/>
      <c r="FZV16" s="220"/>
      <c r="FZW16" s="220"/>
      <c r="FZX16" s="220"/>
      <c r="FZY16" s="220"/>
      <c r="FZZ16" s="220"/>
      <c r="GAA16" s="220"/>
      <c r="GAB16" s="220"/>
      <c r="GAC16" s="220"/>
      <c r="GAD16" s="220"/>
      <c r="GAE16" s="220"/>
      <c r="GAF16" s="220"/>
      <c r="GAG16" s="220"/>
      <c r="GAH16" s="220"/>
      <c r="GAI16" s="220"/>
      <c r="GAJ16" s="220"/>
      <c r="GAK16" s="220"/>
      <c r="GAL16" s="220"/>
      <c r="GAM16" s="220"/>
      <c r="GAN16" s="220"/>
      <c r="GAO16" s="220"/>
      <c r="GAP16" s="220"/>
      <c r="GAQ16" s="220"/>
      <c r="GAR16" s="220"/>
      <c r="GAS16" s="220"/>
      <c r="GAT16" s="220"/>
      <c r="GAU16" s="220"/>
      <c r="GAV16" s="220"/>
      <c r="GAW16" s="220"/>
      <c r="GAX16" s="220"/>
      <c r="GAY16" s="220"/>
      <c r="GAZ16" s="220"/>
      <c r="GBA16" s="220"/>
      <c r="GBB16" s="220"/>
      <c r="GBC16" s="220"/>
      <c r="GBD16" s="220"/>
      <c r="GBE16" s="220"/>
      <c r="GBF16" s="220"/>
      <c r="GBG16" s="220"/>
      <c r="GBH16" s="220"/>
      <c r="GBI16" s="220"/>
      <c r="GBJ16" s="220"/>
      <c r="GBK16" s="220"/>
      <c r="GBL16" s="220"/>
      <c r="GBM16" s="220"/>
      <c r="GBN16" s="220"/>
      <c r="GBO16" s="220"/>
      <c r="GBP16" s="220"/>
      <c r="GBQ16" s="220"/>
      <c r="GBR16" s="220"/>
      <c r="GBS16" s="220"/>
      <c r="GBT16" s="220"/>
      <c r="GBU16" s="220"/>
      <c r="GBV16" s="220"/>
      <c r="GBW16" s="220"/>
      <c r="GBX16" s="220"/>
      <c r="GBY16" s="220"/>
      <c r="GBZ16" s="220"/>
      <c r="GCA16" s="220"/>
      <c r="GCB16" s="220"/>
      <c r="GCC16" s="220"/>
      <c r="GCD16" s="220"/>
      <c r="GCE16" s="220"/>
      <c r="GCF16" s="220"/>
      <c r="GCG16" s="220"/>
      <c r="GCH16" s="220"/>
      <c r="GCI16" s="220"/>
      <c r="GCJ16" s="220"/>
      <c r="GCK16" s="220"/>
      <c r="GCL16" s="220"/>
      <c r="GCM16" s="220"/>
      <c r="GCN16" s="220"/>
      <c r="GCO16" s="220"/>
      <c r="GCP16" s="220"/>
      <c r="GCQ16" s="220"/>
      <c r="GCR16" s="220"/>
      <c r="GCS16" s="220"/>
      <c r="GCT16" s="220"/>
      <c r="GCU16" s="220"/>
      <c r="GCV16" s="220"/>
      <c r="GCW16" s="220"/>
      <c r="GCX16" s="220"/>
      <c r="GCY16" s="220"/>
      <c r="GCZ16" s="220"/>
      <c r="GDA16" s="220"/>
      <c r="GDB16" s="220"/>
      <c r="GDC16" s="220"/>
      <c r="GDD16" s="220"/>
      <c r="GDE16" s="220"/>
      <c r="GDF16" s="220"/>
      <c r="GDG16" s="220"/>
      <c r="GDH16" s="220"/>
      <c r="GDI16" s="220"/>
      <c r="GDJ16" s="220"/>
      <c r="GDK16" s="220"/>
      <c r="GDL16" s="220"/>
      <c r="GDM16" s="220"/>
      <c r="GDN16" s="220"/>
      <c r="GDO16" s="220"/>
      <c r="GDP16" s="220"/>
      <c r="GDQ16" s="220"/>
      <c r="GDR16" s="220"/>
      <c r="GDS16" s="220"/>
      <c r="GDT16" s="220"/>
      <c r="GDU16" s="220"/>
      <c r="GDV16" s="220"/>
      <c r="GDW16" s="220"/>
      <c r="GDX16" s="220"/>
      <c r="GDY16" s="220"/>
      <c r="GDZ16" s="220"/>
      <c r="GEA16" s="220"/>
      <c r="GEB16" s="220"/>
      <c r="GEC16" s="220"/>
      <c r="GED16" s="220"/>
      <c r="GEE16" s="220"/>
      <c r="GEF16" s="220"/>
      <c r="GEG16" s="220"/>
      <c r="GEH16" s="220"/>
      <c r="GEI16" s="220"/>
      <c r="GEJ16" s="220"/>
      <c r="GEK16" s="220"/>
      <c r="GEL16" s="220"/>
      <c r="GEM16" s="220"/>
      <c r="GEN16" s="220"/>
      <c r="GEO16" s="220"/>
      <c r="GEP16" s="220"/>
      <c r="GEQ16" s="220"/>
      <c r="GER16" s="220"/>
      <c r="GES16" s="220"/>
      <c r="GET16" s="220"/>
      <c r="GEU16" s="220"/>
      <c r="GEV16" s="220"/>
      <c r="GEW16" s="220"/>
      <c r="GEX16" s="220"/>
      <c r="GEY16" s="220"/>
      <c r="GEZ16" s="220"/>
      <c r="GFA16" s="220"/>
      <c r="GFB16" s="220"/>
      <c r="GFC16" s="220"/>
      <c r="GFD16" s="220"/>
      <c r="GFE16" s="220"/>
      <c r="GFF16" s="220"/>
      <c r="GFG16" s="220"/>
      <c r="GFH16" s="220"/>
      <c r="GFI16" s="220"/>
      <c r="GFJ16" s="220"/>
      <c r="GFK16" s="220"/>
      <c r="GFL16" s="220"/>
      <c r="GFM16" s="220"/>
      <c r="GFN16" s="220"/>
      <c r="GFO16" s="220"/>
      <c r="GFP16" s="220"/>
      <c r="GFQ16" s="220"/>
      <c r="GFR16" s="220"/>
      <c r="GFS16" s="220"/>
      <c r="GFT16" s="220"/>
      <c r="GFU16" s="220"/>
      <c r="GFV16" s="220"/>
      <c r="GFW16" s="220"/>
      <c r="GFX16" s="220"/>
      <c r="GFY16" s="220"/>
      <c r="GFZ16" s="220"/>
      <c r="GGA16" s="220"/>
      <c r="GGB16" s="220"/>
      <c r="GGC16" s="220"/>
      <c r="GGD16" s="220"/>
      <c r="GGE16" s="220"/>
      <c r="GGF16" s="220"/>
      <c r="GGG16" s="220"/>
      <c r="GGH16" s="220"/>
      <c r="GGI16" s="220"/>
      <c r="GGJ16" s="220"/>
      <c r="GGK16" s="220"/>
      <c r="GGL16" s="220"/>
      <c r="GGM16" s="220"/>
      <c r="GGN16" s="220"/>
      <c r="GGO16" s="220"/>
      <c r="GGP16" s="220"/>
      <c r="GGQ16" s="220"/>
      <c r="GGR16" s="220"/>
      <c r="GGS16" s="220"/>
      <c r="GGT16" s="220"/>
      <c r="GGU16" s="220"/>
      <c r="GGV16" s="220"/>
      <c r="GGW16" s="220"/>
      <c r="GGX16" s="220"/>
      <c r="GGY16" s="220"/>
      <c r="GGZ16" s="220"/>
      <c r="GHA16" s="220"/>
      <c r="GHB16" s="220"/>
      <c r="GHC16" s="220"/>
      <c r="GHD16" s="220"/>
      <c r="GHE16" s="220"/>
      <c r="GHF16" s="220"/>
      <c r="GHG16" s="220"/>
      <c r="GHH16" s="220"/>
      <c r="GHI16" s="220"/>
      <c r="GHJ16" s="220"/>
      <c r="GHK16" s="220"/>
      <c r="GHL16" s="220"/>
      <c r="GHM16" s="220"/>
      <c r="GHN16" s="220"/>
      <c r="GHO16" s="220"/>
      <c r="GHP16" s="220"/>
      <c r="GHQ16" s="220"/>
      <c r="GHR16" s="220"/>
      <c r="GHS16" s="220"/>
      <c r="GHT16" s="220"/>
      <c r="GHU16" s="220"/>
      <c r="GHV16" s="220"/>
      <c r="GHW16" s="220"/>
      <c r="GHX16" s="220"/>
      <c r="GHY16" s="220"/>
      <c r="GHZ16" s="220"/>
      <c r="GIA16" s="220"/>
      <c r="GIB16" s="220"/>
      <c r="GIC16" s="220"/>
      <c r="GID16" s="220"/>
      <c r="GIE16" s="220"/>
      <c r="GIF16" s="220"/>
      <c r="GIG16" s="220"/>
      <c r="GIH16" s="220"/>
      <c r="GII16" s="220"/>
      <c r="GIJ16" s="220"/>
      <c r="GIK16" s="220"/>
      <c r="GIL16" s="220"/>
      <c r="GIM16" s="220"/>
      <c r="GIN16" s="220"/>
      <c r="GIO16" s="220"/>
      <c r="GIP16" s="220"/>
      <c r="GIQ16" s="220"/>
      <c r="GIR16" s="220"/>
      <c r="GIS16" s="220"/>
      <c r="GIT16" s="220"/>
      <c r="GIU16" s="220"/>
      <c r="GIV16" s="220"/>
      <c r="GIW16" s="220"/>
      <c r="GIX16" s="220"/>
      <c r="GIY16" s="220"/>
      <c r="GIZ16" s="220"/>
      <c r="GJA16" s="220"/>
      <c r="GJB16" s="220"/>
      <c r="GJC16" s="220"/>
      <c r="GJD16" s="220"/>
      <c r="GJE16" s="220"/>
      <c r="GJF16" s="220"/>
      <c r="GJG16" s="220"/>
      <c r="GJH16" s="220"/>
      <c r="GJI16" s="220"/>
      <c r="GJJ16" s="220"/>
      <c r="GJK16" s="220"/>
      <c r="GJL16" s="220"/>
      <c r="GJM16" s="220"/>
      <c r="GJN16" s="220"/>
      <c r="GJO16" s="220"/>
      <c r="GJP16" s="220"/>
      <c r="GJQ16" s="220"/>
      <c r="GJR16" s="220"/>
      <c r="GJS16" s="220"/>
      <c r="GJT16" s="220"/>
      <c r="GJU16" s="220"/>
      <c r="GJV16" s="220"/>
      <c r="GJW16" s="220"/>
      <c r="GJX16" s="220"/>
      <c r="GJY16" s="220"/>
      <c r="GJZ16" s="220"/>
      <c r="GKA16" s="220"/>
      <c r="GKB16" s="220"/>
      <c r="GKC16" s="220"/>
      <c r="GKD16" s="220"/>
      <c r="GKE16" s="220"/>
      <c r="GKF16" s="220"/>
      <c r="GKG16" s="220"/>
      <c r="GKH16" s="220"/>
      <c r="GKI16" s="220"/>
      <c r="GKJ16" s="220"/>
      <c r="GKK16" s="220"/>
      <c r="GKL16" s="220"/>
      <c r="GKM16" s="220"/>
      <c r="GKN16" s="220"/>
      <c r="GKO16" s="220"/>
      <c r="GKP16" s="220"/>
      <c r="GKQ16" s="220"/>
      <c r="GKR16" s="220"/>
      <c r="GKS16" s="220"/>
      <c r="GKT16" s="220"/>
      <c r="GKU16" s="220"/>
      <c r="GKV16" s="220"/>
      <c r="GKW16" s="220"/>
      <c r="GKX16" s="220"/>
      <c r="GKY16" s="220"/>
      <c r="GKZ16" s="220"/>
      <c r="GLA16" s="220"/>
      <c r="GLB16" s="220"/>
      <c r="GLC16" s="220"/>
      <c r="GLD16" s="220"/>
      <c r="GLE16" s="220"/>
      <c r="GLF16" s="220"/>
      <c r="GLG16" s="220"/>
      <c r="GLH16" s="220"/>
      <c r="GLI16" s="220"/>
      <c r="GLJ16" s="220"/>
      <c r="GLK16" s="220"/>
      <c r="GLL16" s="220"/>
      <c r="GLM16" s="220"/>
      <c r="GLN16" s="220"/>
      <c r="GLO16" s="220"/>
      <c r="GLP16" s="220"/>
      <c r="GLQ16" s="220"/>
      <c r="GLR16" s="220"/>
      <c r="GLS16" s="220"/>
      <c r="GLT16" s="220"/>
      <c r="GLU16" s="220"/>
      <c r="GLV16" s="220"/>
      <c r="GLW16" s="220"/>
      <c r="GLX16" s="220"/>
      <c r="GLY16" s="220"/>
      <c r="GLZ16" s="220"/>
      <c r="GMA16" s="220"/>
      <c r="GMB16" s="220"/>
      <c r="GMC16" s="220"/>
      <c r="GMD16" s="220"/>
      <c r="GME16" s="220"/>
      <c r="GMF16" s="220"/>
      <c r="GMG16" s="220"/>
      <c r="GMH16" s="220"/>
      <c r="GMI16" s="220"/>
      <c r="GMJ16" s="220"/>
      <c r="GMK16" s="220"/>
      <c r="GML16" s="220"/>
      <c r="GMM16" s="220"/>
      <c r="GMN16" s="220"/>
      <c r="GMO16" s="220"/>
      <c r="GMP16" s="220"/>
      <c r="GMQ16" s="220"/>
      <c r="GMR16" s="220"/>
      <c r="GMS16" s="220"/>
      <c r="GMT16" s="220"/>
      <c r="GMU16" s="220"/>
      <c r="GMV16" s="220"/>
      <c r="GMW16" s="220"/>
      <c r="GMX16" s="220"/>
      <c r="GMY16" s="220"/>
      <c r="GMZ16" s="220"/>
      <c r="GNA16" s="220"/>
      <c r="GNB16" s="220"/>
      <c r="GNC16" s="220"/>
      <c r="GND16" s="220"/>
      <c r="GNE16" s="220"/>
      <c r="GNF16" s="220"/>
      <c r="GNG16" s="220"/>
      <c r="GNH16" s="220"/>
      <c r="GNI16" s="220"/>
      <c r="GNJ16" s="220"/>
      <c r="GNK16" s="220"/>
      <c r="GNL16" s="220"/>
      <c r="GNM16" s="220"/>
      <c r="GNN16" s="220"/>
      <c r="GNO16" s="220"/>
      <c r="GNP16" s="220"/>
      <c r="GNQ16" s="220"/>
      <c r="GNR16" s="220"/>
      <c r="GNS16" s="220"/>
      <c r="GNT16" s="220"/>
      <c r="GNU16" s="220"/>
      <c r="GNV16" s="220"/>
      <c r="GNW16" s="220"/>
      <c r="GNX16" s="220"/>
      <c r="GNY16" s="220"/>
      <c r="GNZ16" s="220"/>
      <c r="GOA16" s="220"/>
      <c r="GOB16" s="220"/>
      <c r="GOC16" s="220"/>
      <c r="GOD16" s="220"/>
      <c r="GOE16" s="220"/>
      <c r="GOF16" s="220"/>
      <c r="GOG16" s="220"/>
      <c r="GOH16" s="220"/>
      <c r="GOI16" s="220"/>
      <c r="GOJ16" s="220"/>
      <c r="GOK16" s="220"/>
      <c r="GOL16" s="220"/>
      <c r="GOM16" s="220"/>
      <c r="GON16" s="220"/>
      <c r="GOO16" s="220"/>
      <c r="GOP16" s="220"/>
      <c r="GOQ16" s="220"/>
      <c r="GOR16" s="220"/>
      <c r="GOS16" s="220"/>
      <c r="GOT16" s="220"/>
      <c r="GOU16" s="220"/>
      <c r="GOV16" s="220"/>
      <c r="GOW16" s="220"/>
      <c r="GOX16" s="220"/>
      <c r="GOY16" s="220"/>
      <c r="GOZ16" s="220"/>
      <c r="GPA16" s="220"/>
      <c r="GPB16" s="220"/>
      <c r="GPC16" s="220"/>
      <c r="GPD16" s="220"/>
      <c r="GPE16" s="220"/>
      <c r="GPF16" s="220"/>
      <c r="GPG16" s="220"/>
      <c r="GPH16" s="220"/>
      <c r="GPI16" s="220"/>
      <c r="GPJ16" s="220"/>
      <c r="GPK16" s="220"/>
      <c r="GPL16" s="220"/>
      <c r="GPM16" s="220"/>
      <c r="GPN16" s="220"/>
      <c r="GPO16" s="220"/>
      <c r="GPP16" s="220"/>
      <c r="GPQ16" s="220"/>
      <c r="GPR16" s="220"/>
      <c r="GPS16" s="220"/>
      <c r="GPT16" s="220"/>
      <c r="GPU16" s="220"/>
      <c r="GPV16" s="220"/>
      <c r="GPW16" s="220"/>
      <c r="GPX16" s="220"/>
      <c r="GPY16" s="220"/>
      <c r="GPZ16" s="220"/>
      <c r="GQA16" s="220"/>
      <c r="GQB16" s="220"/>
      <c r="GQC16" s="220"/>
      <c r="GQD16" s="220"/>
      <c r="GQE16" s="220"/>
      <c r="GQF16" s="220"/>
      <c r="GQG16" s="220"/>
      <c r="GQH16" s="220"/>
      <c r="GQI16" s="220"/>
      <c r="GQJ16" s="220"/>
      <c r="GQK16" s="220"/>
      <c r="GQL16" s="220"/>
      <c r="GQM16" s="220"/>
      <c r="GQN16" s="220"/>
      <c r="GQO16" s="220"/>
      <c r="GQP16" s="220"/>
      <c r="GQQ16" s="220"/>
      <c r="GQR16" s="220"/>
      <c r="GQS16" s="220"/>
      <c r="GQT16" s="220"/>
      <c r="GQU16" s="220"/>
      <c r="GQV16" s="220"/>
      <c r="GQW16" s="220"/>
      <c r="GQX16" s="220"/>
      <c r="GQY16" s="220"/>
      <c r="GQZ16" s="220"/>
      <c r="GRA16" s="220"/>
      <c r="GRB16" s="220"/>
      <c r="GRC16" s="220"/>
      <c r="GRD16" s="220"/>
      <c r="GRE16" s="220"/>
      <c r="GRF16" s="220"/>
      <c r="GRG16" s="220"/>
      <c r="GRH16" s="220"/>
      <c r="GRI16" s="220"/>
      <c r="GRJ16" s="220"/>
      <c r="GRK16" s="220"/>
      <c r="GRL16" s="220"/>
      <c r="GRM16" s="220"/>
      <c r="GRN16" s="220"/>
      <c r="GRO16" s="220"/>
      <c r="GRP16" s="220"/>
      <c r="GRQ16" s="220"/>
      <c r="GRR16" s="220"/>
      <c r="GRS16" s="220"/>
      <c r="GRT16" s="220"/>
      <c r="GRU16" s="220"/>
      <c r="GRV16" s="220"/>
      <c r="GRW16" s="220"/>
      <c r="GRX16" s="220"/>
      <c r="GRY16" s="220"/>
      <c r="GRZ16" s="220"/>
      <c r="GSA16" s="220"/>
      <c r="GSB16" s="220"/>
      <c r="GSC16" s="220"/>
      <c r="GSD16" s="220"/>
      <c r="GSE16" s="220"/>
      <c r="GSF16" s="220"/>
      <c r="GSG16" s="220"/>
      <c r="GSH16" s="220"/>
      <c r="GSI16" s="220"/>
      <c r="GSJ16" s="220"/>
      <c r="GSK16" s="220"/>
      <c r="GSL16" s="220"/>
      <c r="GSM16" s="220"/>
      <c r="GSN16" s="220"/>
      <c r="GSO16" s="220"/>
      <c r="GSP16" s="220"/>
      <c r="GSQ16" s="220"/>
      <c r="GSR16" s="220"/>
      <c r="GSS16" s="220"/>
      <c r="GST16" s="220"/>
      <c r="GSU16" s="220"/>
      <c r="GSV16" s="220"/>
      <c r="GSW16" s="220"/>
      <c r="GSX16" s="220"/>
      <c r="GSY16" s="220"/>
      <c r="GSZ16" s="220"/>
      <c r="GTA16" s="220"/>
      <c r="GTB16" s="220"/>
      <c r="GTC16" s="220"/>
      <c r="GTD16" s="220"/>
      <c r="GTE16" s="220"/>
      <c r="GTF16" s="220"/>
      <c r="GTG16" s="220"/>
      <c r="GTH16" s="220"/>
      <c r="GTI16" s="220"/>
      <c r="GTJ16" s="220"/>
      <c r="GTK16" s="220"/>
      <c r="GTL16" s="220"/>
      <c r="GTM16" s="220"/>
      <c r="GTN16" s="220"/>
      <c r="GTO16" s="220"/>
      <c r="GTP16" s="220"/>
      <c r="GTQ16" s="220"/>
      <c r="GTR16" s="220"/>
      <c r="GTS16" s="220"/>
      <c r="GTT16" s="220"/>
      <c r="GTU16" s="220"/>
      <c r="GTV16" s="220"/>
      <c r="GTW16" s="220"/>
      <c r="GTX16" s="220"/>
      <c r="GTY16" s="220"/>
      <c r="GTZ16" s="220"/>
      <c r="GUA16" s="220"/>
      <c r="GUB16" s="220"/>
      <c r="GUC16" s="220"/>
      <c r="GUD16" s="220"/>
      <c r="GUE16" s="220"/>
      <c r="GUF16" s="220"/>
      <c r="GUG16" s="220"/>
      <c r="GUH16" s="220"/>
      <c r="GUI16" s="220"/>
      <c r="GUJ16" s="220"/>
      <c r="GUK16" s="220"/>
      <c r="GUL16" s="220"/>
      <c r="GUM16" s="220"/>
      <c r="GUN16" s="220"/>
      <c r="GUO16" s="220"/>
      <c r="GUP16" s="220"/>
      <c r="GUQ16" s="220"/>
      <c r="GUR16" s="220"/>
      <c r="GUS16" s="220"/>
      <c r="GUT16" s="220"/>
      <c r="GUU16" s="220"/>
      <c r="GUV16" s="220"/>
      <c r="GUW16" s="220"/>
      <c r="GUX16" s="220"/>
      <c r="GUY16" s="220"/>
      <c r="GUZ16" s="220"/>
      <c r="GVA16" s="220"/>
      <c r="GVB16" s="220"/>
      <c r="GVC16" s="220"/>
      <c r="GVD16" s="220"/>
      <c r="GVE16" s="220"/>
      <c r="GVF16" s="220"/>
      <c r="GVG16" s="220"/>
      <c r="GVH16" s="220"/>
      <c r="GVI16" s="220"/>
      <c r="GVJ16" s="220"/>
      <c r="GVK16" s="220"/>
      <c r="GVL16" s="220"/>
      <c r="GVM16" s="220"/>
      <c r="GVN16" s="220"/>
      <c r="GVO16" s="220"/>
      <c r="GVP16" s="220"/>
      <c r="GVQ16" s="220"/>
      <c r="GVR16" s="220"/>
      <c r="GVS16" s="220"/>
      <c r="GVT16" s="220"/>
      <c r="GVU16" s="220"/>
      <c r="GVV16" s="220"/>
      <c r="GVW16" s="220"/>
      <c r="GVX16" s="220"/>
      <c r="GVY16" s="220"/>
      <c r="GVZ16" s="220"/>
      <c r="GWA16" s="220"/>
      <c r="GWB16" s="220"/>
      <c r="GWC16" s="220"/>
      <c r="GWD16" s="220"/>
      <c r="GWE16" s="220"/>
      <c r="GWF16" s="220"/>
      <c r="GWG16" s="220"/>
      <c r="GWH16" s="220"/>
      <c r="GWI16" s="220"/>
      <c r="GWJ16" s="220"/>
      <c r="GWK16" s="220"/>
      <c r="GWL16" s="220"/>
      <c r="GWM16" s="220"/>
      <c r="GWN16" s="220"/>
      <c r="GWO16" s="220"/>
      <c r="GWP16" s="220"/>
      <c r="GWQ16" s="220"/>
      <c r="GWR16" s="220"/>
      <c r="GWS16" s="220"/>
      <c r="GWT16" s="220"/>
      <c r="GWU16" s="220"/>
      <c r="GWV16" s="220"/>
      <c r="GWW16" s="220"/>
      <c r="GWX16" s="220"/>
      <c r="GWY16" s="220"/>
      <c r="GWZ16" s="220"/>
      <c r="GXA16" s="220"/>
      <c r="GXB16" s="220"/>
      <c r="GXC16" s="220"/>
      <c r="GXD16" s="220"/>
      <c r="GXE16" s="220"/>
      <c r="GXF16" s="220"/>
      <c r="GXG16" s="220"/>
      <c r="GXH16" s="220"/>
      <c r="GXI16" s="220"/>
      <c r="GXJ16" s="220"/>
      <c r="GXK16" s="220"/>
      <c r="GXL16" s="220"/>
      <c r="GXM16" s="220"/>
      <c r="GXN16" s="220"/>
      <c r="GXO16" s="220"/>
      <c r="GXP16" s="220"/>
      <c r="GXQ16" s="220"/>
      <c r="GXR16" s="220"/>
      <c r="GXS16" s="220"/>
      <c r="GXT16" s="220"/>
      <c r="GXU16" s="220"/>
      <c r="GXV16" s="220"/>
      <c r="GXW16" s="220"/>
      <c r="GXX16" s="220"/>
      <c r="GXY16" s="220"/>
      <c r="GXZ16" s="220"/>
      <c r="GYA16" s="220"/>
      <c r="GYB16" s="220"/>
      <c r="GYC16" s="220"/>
      <c r="GYD16" s="220"/>
      <c r="GYE16" s="220"/>
      <c r="GYF16" s="220"/>
      <c r="GYG16" s="220"/>
      <c r="GYH16" s="220"/>
      <c r="GYI16" s="220"/>
      <c r="GYJ16" s="220"/>
      <c r="GYK16" s="220"/>
      <c r="GYL16" s="220"/>
      <c r="GYM16" s="220"/>
      <c r="GYN16" s="220"/>
      <c r="GYO16" s="220"/>
      <c r="GYP16" s="220"/>
      <c r="GYQ16" s="220"/>
      <c r="GYR16" s="220"/>
      <c r="GYS16" s="220"/>
      <c r="GYT16" s="220"/>
      <c r="GYU16" s="220"/>
      <c r="GYV16" s="220"/>
      <c r="GYW16" s="220"/>
      <c r="GYX16" s="220"/>
      <c r="GYY16" s="220"/>
      <c r="GYZ16" s="220"/>
      <c r="GZA16" s="220"/>
      <c r="GZB16" s="220"/>
      <c r="GZC16" s="220"/>
      <c r="GZD16" s="220"/>
      <c r="GZE16" s="220"/>
      <c r="GZF16" s="220"/>
      <c r="GZG16" s="220"/>
      <c r="GZH16" s="220"/>
      <c r="GZI16" s="220"/>
      <c r="GZJ16" s="220"/>
      <c r="GZK16" s="220"/>
      <c r="GZL16" s="220"/>
      <c r="GZM16" s="220"/>
      <c r="GZN16" s="220"/>
      <c r="GZO16" s="220"/>
      <c r="GZP16" s="220"/>
      <c r="GZQ16" s="220"/>
      <c r="GZR16" s="220"/>
      <c r="GZS16" s="220"/>
      <c r="GZT16" s="220"/>
      <c r="GZU16" s="220"/>
      <c r="GZV16" s="220"/>
      <c r="GZW16" s="220"/>
      <c r="GZX16" s="220"/>
      <c r="GZY16" s="220"/>
      <c r="GZZ16" s="220"/>
      <c r="HAA16" s="220"/>
      <c r="HAB16" s="220"/>
      <c r="HAC16" s="220"/>
      <c r="HAD16" s="220"/>
      <c r="HAE16" s="220"/>
      <c r="HAF16" s="220"/>
      <c r="HAG16" s="220"/>
      <c r="HAH16" s="220"/>
      <c r="HAI16" s="220"/>
      <c r="HAJ16" s="220"/>
      <c r="HAK16" s="220"/>
      <c r="HAL16" s="220"/>
      <c r="HAM16" s="220"/>
      <c r="HAN16" s="220"/>
      <c r="HAO16" s="220"/>
      <c r="HAP16" s="220"/>
      <c r="HAQ16" s="220"/>
      <c r="HAR16" s="220"/>
      <c r="HAS16" s="220"/>
      <c r="HAT16" s="220"/>
      <c r="HAU16" s="220"/>
      <c r="HAV16" s="220"/>
      <c r="HAW16" s="220"/>
      <c r="HAX16" s="220"/>
      <c r="HAY16" s="220"/>
      <c r="HAZ16" s="220"/>
      <c r="HBA16" s="220"/>
      <c r="HBB16" s="220"/>
      <c r="HBC16" s="220"/>
      <c r="HBD16" s="220"/>
      <c r="HBE16" s="220"/>
      <c r="HBF16" s="220"/>
      <c r="HBG16" s="220"/>
      <c r="HBH16" s="220"/>
      <c r="HBI16" s="220"/>
      <c r="HBJ16" s="220"/>
      <c r="HBK16" s="220"/>
      <c r="HBL16" s="220"/>
      <c r="HBM16" s="220"/>
      <c r="HBN16" s="220"/>
      <c r="HBO16" s="220"/>
      <c r="HBP16" s="220"/>
      <c r="HBQ16" s="220"/>
      <c r="HBR16" s="220"/>
      <c r="HBS16" s="220"/>
      <c r="HBT16" s="220"/>
      <c r="HBU16" s="220"/>
      <c r="HBV16" s="220"/>
      <c r="HBW16" s="220"/>
      <c r="HBX16" s="220"/>
      <c r="HBY16" s="220"/>
      <c r="HBZ16" s="220"/>
      <c r="HCA16" s="220"/>
      <c r="HCB16" s="220"/>
      <c r="HCC16" s="220"/>
      <c r="HCD16" s="220"/>
      <c r="HCE16" s="220"/>
      <c r="HCF16" s="220"/>
      <c r="HCG16" s="220"/>
      <c r="HCH16" s="220"/>
      <c r="HCI16" s="220"/>
      <c r="HCJ16" s="220"/>
      <c r="HCK16" s="220"/>
      <c r="HCL16" s="220"/>
      <c r="HCM16" s="220"/>
      <c r="HCN16" s="220"/>
      <c r="HCO16" s="220"/>
      <c r="HCP16" s="220"/>
      <c r="HCQ16" s="220"/>
      <c r="HCR16" s="220"/>
      <c r="HCS16" s="220"/>
      <c r="HCT16" s="220"/>
      <c r="HCU16" s="220"/>
      <c r="HCV16" s="220"/>
      <c r="HCW16" s="220"/>
      <c r="HCX16" s="220"/>
      <c r="HCY16" s="220"/>
      <c r="HCZ16" s="220"/>
      <c r="HDA16" s="220"/>
      <c r="HDB16" s="220"/>
      <c r="HDC16" s="220"/>
      <c r="HDD16" s="220"/>
      <c r="HDE16" s="220"/>
      <c r="HDF16" s="220"/>
      <c r="HDG16" s="220"/>
      <c r="HDH16" s="220"/>
      <c r="HDI16" s="220"/>
      <c r="HDJ16" s="220"/>
      <c r="HDK16" s="220"/>
      <c r="HDL16" s="220"/>
      <c r="HDM16" s="220"/>
      <c r="HDN16" s="220"/>
      <c r="HDO16" s="220"/>
      <c r="HDP16" s="220"/>
      <c r="HDQ16" s="220"/>
      <c r="HDR16" s="220"/>
      <c r="HDS16" s="220"/>
      <c r="HDT16" s="220"/>
      <c r="HDU16" s="220"/>
      <c r="HDV16" s="220"/>
      <c r="HDW16" s="220"/>
      <c r="HDX16" s="220"/>
      <c r="HDY16" s="220"/>
      <c r="HDZ16" s="220"/>
      <c r="HEA16" s="220"/>
      <c r="HEB16" s="220"/>
      <c r="HEC16" s="220"/>
      <c r="HED16" s="220"/>
      <c r="HEE16" s="220"/>
      <c r="HEF16" s="220"/>
      <c r="HEG16" s="220"/>
      <c r="HEH16" s="220"/>
      <c r="HEI16" s="220"/>
      <c r="HEJ16" s="220"/>
      <c r="HEK16" s="220"/>
      <c r="HEL16" s="220"/>
      <c r="HEM16" s="220"/>
      <c r="HEN16" s="220"/>
      <c r="HEO16" s="220"/>
      <c r="HEP16" s="220"/>
      <c r="HEQ16" s="220"/>
      <c r="HER16" s="220"/>
      <c r="HES16" s="220"/>
      <c r="HET16" s="220"/>
      <c r="HEU16" s="220"/>
      <c r="HEV16" s="220"/>
      <c r="HEW16" s="220"/>
      <c r="HEX16" s="220"/>
      <c r="HEY16" s="220"/>
      <c r="HEZ16" s="220"/>
      <c r="HFA16" s="220"/>
      <c r="HFB16" s="220"/>
      <c r="HFC16" s="220"/>
      <c r="HFD16" s="220"/>
      <c r="HFE16" s="220"/>
      <c r="HFF16" s="220"/>
      <c r="HFG16" s="220"/>
      <c r="HFH16" s="220"/>
      <c r="HFI16" s="220"/>
      <c r="HFJ16" s="220"/>
      <c r="HFK16" s="220"/>
      <c r="HFL16" s="220"/>
      <c r="HFM16" s="220"/>
      <c r="HFN16" s="220"/>
      <c r="HFO16" s="220"/>
      <c r="HFP16" s="220"/>
      <c r="HFQ16" s="220"/>
      <c r="HFR16" s="220"/>
      <c r="HFS16" s="220"/>
      <c r="HFT16" s="220"/>
      <c r="HFU16" s="220"/>
      <c r="HFV16" s="220"/>
      <c r="HFW16" s="220"/>
      <c r="HFX16" s="220"/>
      <c r="HFY16" s="220"/>
      <c r="HFZ16" s="220"/>
      <c r="HGA16" s="220"/>
      <c r="HGB16" s="220"/>
      <c r="HGC16" s="220"/>
      <c r="HGD16" s="220"/>
      <c r="HGE16" s="220"/>
      <c r="HGF16" s="220"/>
      <c r="HGG16" s="220"/>
      <c r="HGH16" s="220"/>
      <c r="HGI16" s="220"/>
      <c r="HGJ16" s="220"/>
      <c r="HGK16" s="220"/>
      <c r="HGL16" s="220"/>
      <c r="HGM16" s="220"/>
      <c r="HGN16" s="220"/>
      <c r="HGO16" s="220"/>
      <c r="HGP16" s="220"/>
      <c r="HGQ16" s="220"/>
      <c r="HGR16" s="220"/>
      <c r="HGS16" s="220"/>
      <c r="HGT16" s="220"/>
      <c r="HGU16" s="220"/>
      <c r="HGV16" s="220"/>
      <c r="HGW16" s="220"/>
      <c r="HGX16" s="220"/>
      <c r="HGY16" s="220"/>
      <c r="HGZ16" s="220"/>
      <c r="HHA16" s="220"/>
      <c r="HHB16" s="220"/>
      <c r="HHC16" s="220"/>
      <c r="HHD16" s="220"/>
      <c r="HHE16" s="220"/>
      <c r="HHF16" s="220"/>
      <c r="HHG16" s="220"/>
      <c r="HHH16" s="220"/>
      <c r="HHI16" s="220"/>
      <c r="HHJ16" s="220"/>
      <c r="HHK16" s="220"/>
      <c r="HHL16" s="220"/>
      <c r="HHM16" s="220"/>
      <c r="HHN16" s="220"/>
      <c r="HHO16" s="220"/>
      <c r="HHP16" s="220"/>
      <c r="HHQ16" s="220"/>
      <c r="HHR16" s="220"/>
      <c r="HHS16" s="220"/>
      <c r="HHT16" s="220"/>
      <c r="HHU16" s="220"/>
      <c r="HHV16" s="220"/>
      <c r="HHW16" s="220"/>
      <c r="HHX16" s="220"/>
      <c r="HHY16" s="220"/>
      <c r="HHZ16" s="220"/>
      <c r="HIA16" s="220"/>
      <c r="HIB16" s="220"/>
      <c r="HIC16" s="220"/>
      <c r="HID16" s="220"/>
      <c r="HIE16" s="220"/>
      <c r="HIF16" s="220"/>
      <c r="HIG16" s="220"/>
      <c r="HIH16" s="220"/>
      <c r="HII16" s="220"/>
      <c r="HIJ16" s="220"/>
      <c r="HIK16" s="220"/>
      <c r="HIL16" s="220"/>
      <c r="HIM16" s="220"/>
      <c r="HIN16" s="220"/>
      <c r="HIO16" s="220"/>
      <c r="HIP16" s="220"/>
      <c r="HIQ16" s="220"/>
      <c r="HIR16" s="220"/>
      <c r="HIS16" s="220"/>
      <c r="HIT16" s="220"/>
      <c r="HIU16" s="220"/>
      <c r="HIV16" s="220"/>
      <c r="HIW16" s="220"/>
      <c r="HIX16" s="220"/>
      <c r="HIY16" s="220"/>
      <c r="HIZ16" s="220"/>
      <c r="HJA16" s="220"/>
      <c r="HJB16" s="220"/>
      <c r="HJC16" s="220"/>
      <c r="HJD16" s="220"/>
      <c r="HJE16" s="220"/>
      <c r="HJF16" s="220"/>
      <c r="HJG16" s="220"/>
      <c r="HJH16" s="220"/>
      <c r="HJI16" s="220"/>
      <c r="HJJ16" s="220"/>
      <c r="HJK16" s="220"/>
      <c r="HJL16" s="220"/>
      <c r="HJM16" s="220"/>
      <c r="HJN16" s="220"/>
      <c r="HJO16" s="220"/>
      <c r="HJP16" s="220"/>
      <c r="HJQ16" s="220"/>
      <c r="HJR16" s="220"/>
      <c r="HJS16" s="220"/>
      <c r="HJT16" s="220"/>
      <c r="HJU16" s="220"/>
      <c r="HJV16" s="220"/>
      <c r="HJW16" s="220"/>
      <c r="HJX16" s="220"/>
      <c r="HJY16" s="220"/>
      <c r="HJZ16" s="220"/>
      <c r="HKA16" s="220"/>
      <c r="HKB16" s="220"/>
      <c r="HKC16" s="220"/>
      <c r="HKD16" s="220"/>
      <c r="HKE16" s="220"/>
      <c r="HKF16" s="220"/>
      <c r="HKG16" s="220"/>
      <c r="HKH16" s="220"/>
      <c r="HKI16" s="220"/>
      <c r="HKJ16" s="220"/>
      <c r="HKK16" s="220"/>
      <c r="HKL16" s="220"/>
      <c r="HKM16" s="220"/>
      <c r="HKN16" s="220"/>
      <c r="HKO16" s="220"/>
      <c r="HKP16" s="220"/>
      <c r="HKQ16" s="220"/>
      <c r="HKR16" s="220"/>
      <c r="HKS16" s="220"/>
      <c r="HKT16" s="220"/>
      <c r="HKU16" s="220"/>
      <c r="HKV16" s="220"/>
      <c r="HKW16" s="220"/>
      <c r="HKX16" s="220"/>
      <c r="HKY16" s="220"/>
      <c r="HKZ16" s="220"/>
      <c r="HLA16" s="220"/>
      <c r="HLB16" s="220"/>
      <c r="HLC16" s="220"/>
      <c r="HLD16" s="220"/>
      <c r="HLE16" s="220"/>
      <c r="HLF16" s="220"/>
      <c r="HLG16" s="220"/>
      <c r="HLH16" s="220"/>
      <c r="HLI16" s="220"/>
      <c r="HLJ16" s="220"/>
      <c r="HLK16" s="220"/>
      <c r="HLL16" s="220"/>
      <c r="HLM16" s="220"/>
      <c r="HLN16" s="220"/>
      <c r="HLO16" s="220"/>
      <c r="HLP16" s="220"/>
      <c r="HLQ16" s="220"/>
      <c r="HLR16" s="220"/>
      <c r="HLS16" s="220"/>
      <c r="HLT16" s="220"/>
      <c r="HLU16" s="220"/>
      <c r="HLV16" s="220"/>
      <c r="HLW16" s="220"/>
      <c r="HLX16" s="220"/>
      <c r="HLY16" s="220"/>
      <c r="HLZ16" s="220"/>
      <c r="HMA16" s="220"/>
      <c r="HMB16" s="220"/>
      <c r="HMC16" s="220"/>
      <c r="HMD16" s="220"/>
      <c r="HME16" s="220"/>
      <c r="HMF16" s="220"/>
      <c r="HMG16" s="220"/>
      <c r="HMH16" s="220"/>
      <c r="HMI16" s="220"/>
      <c r="HMJ16" s="220"/>
      <c r="HMK16" s="220"/>
      <c r="HML16" s="220"/>
      <c r="HMM16" s="220"/>
      <c r="HMN16" s="220"/>
      <c r="HMO16" s="220"/>
      <c r="HMP16" s="220"/>
      <c r="HMQ16" s="220"/>
      <c r="HMR16" s="220"/>
      <c r="HMS16" s="220"/>
      <c r="HMT16" s="220"/>
      <c r="HMU16" s="220"/>
      <c r="HMV16" s="220"/>
      <c r="HMW16" s="220"/>
      <c r="HMX16" s="220"/>
      <c r="HMY16" s="220"/>
      <c r="HMZ16" s="220"/>
      <c r="HNA16" s="220"/>
      <c r="HNB16" s="220"/>
      <c r="HNC16" s="220"/>
      <c r="HND16" s="220"/>
      <c r="HNE16" s="220"/>
      <c r="HNF16" s="220"/>
      <c r="HNG16" s="220"/>
      <c r="HNH16" s="220"/>
      <c r="HNI16" s="220"/>
      <c r="HNJ16" s="220"/>
      <c r="HNK16" s="220"/>
      <c r="HNL16" s="220"/>
      <c r="HNM16" s="220"/>
      <c r="HNN16" s="220"/>
      <c r="HNO16" s="220"/>
      <c r="HNP16" s="220"/>
      <c r="HNQ16" s="220"/>
      <c r="HNR16" s="220"/>
      <c r="HNS16" s="220"/>
      <c r="HNT16" s="220"/>
      <c r="HNU16" s="220"/>
      <c r="HNV16" s="220"/>
      <c r="HNW16" s="220"/>
      <c r="HNX16" s="220"/>
      <c r="HNY16" s="220"/>
      <c r="HNZ16" s="220"/>
      <c r="HOA16" s="220"/>
      <c r="HOB16" s="220"/>
      <c r="HOC16" s="220"/>
      <c r="HOD16" s="220"/>
      <c r="HOE16" s="220"/>
      <c r="HOF16" s="220"/>
      <c r="HOG16" s="220"/>
      <c r="HOH16" s="220"/>
      <c r="HOI16" s="220"/>
      <c r="HOJ16" s="220"/>
      <c r="HOK16" s="220"/>
      <c r="HOL16" s="220"/>
      <c r="HOM16" s="220"/>
      <c r="HON16" s="220"/>
      <c r="HOO16" s="220"/>
      <c r="HOP16" s="220"/>
      <c r="HOQ16" s="220"/>
      <c r="HOR16" s="220"/>
      <c r="HOS16" s="220"/>
      <c r="HOT16" s="220"/>
      <c r="HOU16" s="220"/>
      <c r="HOV16" s="220"/>
      <c r="HOW16" s="220"/>
      <c r="HOX16" s="220"/>
      <c r="HOY16" s="220"/>
      <c r="HOZ16" s="220"/>
      <c r="HPA16" s="220"/>
      <c r="HPB16" s="220"/>
      <c r="HPC16" s="220"/>
      <c r="HPD16" s="220"/>
      <c r="HPE16" s="220"/>
      <c r="HPF16" s="220"/>
      <c r="HPG16" s="220"/>
      <c r="HPH16" s="220"/>
      <c r="HPI16" s="220"/>
      <c r="HPJ16" s="220"/>
      <c r="HPK16" s="220"/>
      <c r="HPL16" s="220"/>
      <c r="HPM16" s="220"/>
      <c r="HPN16" s="220"/>
      <c r="HPO16" s="220"/>
      <c r="HPP16" s="220"/>
      <c r="HPQ16" s="220"/>
      <c r="HPR16" s="220"/>
      <c r="HPS16" s="220"/>
      <c r="HPT16" s="220"/>
      <c r="HPU16" s="220"/>
      <c r="HPV16" s="220"/>
      <c r="HPW16" s="220"/>
      <c r="HPX16" s="220"/>
      <c r="HPY16" s="220"/>
      <c r="HPZ16" s="220"/>
      <c r="HQA16" s="220"/>
      <c r="HQB16" s="220"/>
      <c r="HQC16" s="220"/>
      <c r="HQD16" s="220"/>
      <c r="HQE16" s="220"/>
      <c r="HQF16" s="220"/>
      <c r="HQG16" s="220"/>
      <c r="HQH16" s="220"/>
      <c r="HQI16" s="220"/>
      <c r="HQJ16" s="220"/>
      <c r="HQK16" s="220"/>
      <c r="HQL16" s="220"/>
      <c r="HQM16" s="220"/>
      <c r="HQN16" s="220"/>
      <c r="HQO16" s="220"/>
      <c r="HQP16" s="220"/>
      <c r="HQQ16" s="220"/>
      <c r="HQR16" s="220"/>
      <c r="HQS16" s="220"/>
      <c r="HQT16" s="220"/>
      <c r="HQU16" s="220"/>
      <c r="HQV16" s="220"/>
      <c r="HQW16" s="220"/>
      <c r="HQX16" s="220"/>
      <c r="HQY16" s="220"/>
      <c r="HQZ16" s="220"/>
      <c r="HRA16" s="220"/>
      <c r="HRB16" s="220"/>
      <c r="HRC16" s="220"/>
      <c r="HRD16" s="220"/>
      <c r="HRE16" s="220"/>
      <c r="HRF16" s="220"/>
      <c r="HRG16" s="220"/>
      <c r="HRH16" s="220"/>
      <c r="HRI16" s="220"/>
      <c r="HRJ16" s="220"/>
      <c r="HRK16" s="220"/>
      <c r="HRL16" s="220"/>
      <c r="HRM16" s="220"/>
      <c r="HRN16" s="220"/>
      <c r="HRO16" s="220"/>
      <c r="HRP16" s="220"/>
      <c r="HRQ16" s="220"/>
      <c r="HRR16" s="220"/>
      <c r="HRS16" s="220"/>
      <c r="HRT16" s="220"/>
      <c r="HRU16" s="220"/>
      <c r="HRV16" s="220"/>
      <c r="HRW16" s="220"/>
      <c r="HRX16" s="220"/>
      <c r="HRY16" s="220"/>
      <c r="HRZ16" s="220"/>
      <c r="HSA16" s="220"/>
      <c r="HSB16" s="220"/>
      <c r="HSC16" s="220"/>
      <c r="HSD16" s="220"/>
      <c r="HSE16" s="220"/>
      <c r="HSF16" s="220"/>
      <c r="HSG16" s="220"/>
      <c r="HSH16" s="220"/>
      <c r="HSI16" s="220"/>
      <c r="HSJ16" s="220"/>
      <c r="HSK16" s="220"/>
      <c r="HSL16" s="220"/>
      <c r="HSM16" s="220"/>
      <c r="HSN16" s="220"/>
      <c r="HSO16" s="220"/>
      <c r="HSP16" s="220"/>
      <c r="HSQ16" s="220"/>
      <c r="HSR16" s="220"/>
      <c r="HSS16" s="220"/>
      <c r="HST16" s="220"/>
      <c r="HSU16" s="220"/>
      <c r="HSV16" s="220"/>
      <c r="HSW16" s="220"/>
      <c r="HSX16" s="220"/>
      <c r="HSY16" s="220"/>
      <c r="HSZ16" s="220"/>
      <c r="HTA16" s="220"/>
      <c r="HTB16" s="220"/>
      <c r="HTC16" s="220"/>
      <c r="HTD16" s="220"/>
      <c r="HTE16" s="220"/>
      <c r="HTF16" s="220"/>
      <c r="HTG16" s="220"/>
      <c r="HTH16" s="220"/>
      <c r="HTI16" s="220"/>
      <c r="HTJ16" s="220"/>
      <c r="HTK16" s="220"/>
      <c r="HTL16" s="220"/>
      <c r="HTM16" s="220"/>
      <c r="HTN16" s="220"/>
      <c r="HTO16" s="220"/>
      <c r="HTP16" s="220"/>
      <c r="HTQ16" s="220"/>
      <c r="HTR16" s="220"/>
      <c r="HTS16" s="220"/>
      <c r="HTT16" s="220"/>
      <c r="HTU16" s="220"/>
      <c r="HTV16" s="220"/>
      <c r="HTW16" s="220"/>
      <c r="HTX16" s="220"/>
      <c r="HTY16" s="220"/>
      <c r="HTZ16" s="220"/>
      <c r="HUA16" s="220"/>
      <c r="HUB16" s="220"/>
      <c r="HUC16" s="220"/>
      <c r="HUD16" s="220"/>
      <c r="HUE16" s="220"/>
      <c r="HUF16" s="220"/>
      <c r="HUG16" s="220"/>
      <c r="HUH16" s="220"/>
      <c r="HUI16" s="220"/>
      <c r="HUJ16" s="220"/>
      <c r="HUK16" s="220"/>
      <c r="HUL16" s="220"/>
      <c r="HUM16" s="220"/>
      <c r="HUN16" s="220"/>
      <c r="HUO16" s="220"/>
      <c r="HUP16" s="220"/>
      <c r="HUQ16" s="220"/>
      <c r="HUR16" s="220"/>
      <c r="HUS16" s="220"/>
      <c r="HUT16" s="220"/>
      <c r="HUU16" s="220"/>
      <c r="HUV16" s="220"/>
      <c r="HUW16" s="220"/>
      <c r="HUX16" s="220"/>
      <c r="HUY16" s="220"/>
      <c r="HUZ16" s="220"/>
      <c r="HVA16" s="220"/>
      <c r="HVB16" s="220"/>
      <c r="HVC16" s="220"/>
      <c r="HVD16" s="220"/>
      <c r="HVE16" s="220"/>
      <c r="HVF16" s="220"/>
      <c r="HVG16" s="220"/>
    </row>
    <row r="17" spans="1:5988" s="221" customFormat="1" ht="18.75" customHeight="1" x14ac:dyDescent="0.25">
      <c r="A17" s="240" t="s">
        <v>60</v>
      </c>
      <c r="B17" s="240">
        <v>17</v>
      </c>
      <c r="C17" s="240">
        <v>1</v>
      </c>
      <c r="D17" s="241">
        <f t="shared" ref="D17:D21" si="44">C17/B17*100</f>
        <v>5.8823529411764701</v>
      </c>
      <c r="E17" s="240">
        <v>6</v>
      </c>
      <c r="F17" s="240">
        <v>0</v>
      </c>
      <c r="G17" s="240">
        <f t="shared" ref="G17:G21" si="45">F17/E17*100</f>
        <v>0</v>
      </c>
      <c r="H17" s="249"/>
      <c r="I17" s="249"/>
      <c r="J17" s="249"/>
      <c r="K17" s="249"/>
      <c r="L17" s="249"/>
      <c r="M17" s="249"/>
      <c r="N17" s="254">
        <f>SUM(B17,E17)</f>
        <v>23</v>
      </c>
      <c r="O17" s="254">
        <f>SUM(C17,F17)</f>
        <v>1</v>
      </c>
      <c r="P17" s="255">
        <f t="shared" ref="P17" si="46">O17/N17*100</f>
        <v>4.3478260869565215</v>
      </c>
      <c r="Q17" s="233">
        <v>13</v>
      </c>
      <c r="R17" s="233">
        <v>4</v>
      </c>
      <c r="S17" s="234">
        <f t="shared" ref="S17:S21" si="47">R17/Q17*100</f>
        <v>30.76923076923077</v>
      </c>
      <c r="T17" s="233">
        <v>5</v>
      </c>
      <c r="U17" s="233">
        <v>0</v>
      </c>
      <c r="V17" s="234">
        <f t="shared" ref="V17:V19" si="48">U17/T17*100</f>
        <v>0</v>
      </c>
      <c r="W17" s="250"/>
      <c r="X17" s="250"/>
      <c r="Y17" s="250"/>
      <c r="Z17" s="250"/>
      <c r="AA17" s="250"/>
      <c r="AB17" s="250"/>
      <c r="AC17" s="233">
        <v>18</v>
      </c>
      <c r="AD17" s="233">
        <v>4</v>
      </c>
      <c r="AE17" s="234">
        <f t="shared" ref="AE17:AE21" si="49">AD17/AC17*100</f>
        <v>22.222222222222221</v>
      </c>
      <c r="AF17" s="233">
        <v>5</v>
      </c>
      <c r="AG17" s="233">
        <v>0</v>
      </c>
      <c r="AH17" s="242">
        <f t="shared" ref="AH17:AH19" si="50">AG17/AF17*100</f>
        <v>0</v>
      </c>
      <c r="AI17" s="243">
        <v>7</v>
      </c>
      <c r="AJ17" s="243">
        <v>0</v>
      </c>
      <c r="AK17" s="242">
        <f t="shared" ref="AK17:AK18" si="51">AJ17/AI17*100</f>
        <v>0</v>
      </c>
      <c r="AL17" s="250"/>
      <c r="AM17" s="250"/>
      <c r="AN17" s="251"/>
      <c r="AO17" s="250"/>
      <c r="AP17" s="250"/>
      <c r="AQ17" s="250"/>
      <c r="AR17" s="233">
        <f>SUM(AI17+AF17)</f>
        <v>12</v>
      </c>
      <c r="AS17" s="233">
        <f t="shared" ref="AS17:AS18" si="52">SUM(AJ17+AG17)</f>
        <v>0</v>
      </c>
      <c r="AT17" s="234">
        <f t="shared" si="41"/>
        <v>0</v>
      </c>
      <c r="AU17" s="233">
        <v>14</v>
      </c>
      <c r="AV17" s="233">
        <v>2</v>
      </c>
      <c r="AW17" s="234">
        <f t="shared" ref="AW17:AW18" si="53">AV17/AU17*100</f>
        <v>14.285714285714285</v>
      </c>
      <c r="AX17" s="235">
        <v>1</v>
      </c>
      <c r="AY17" s="235">
        <v>0</v>
      </c>
      <c r="AZ17" s="234">
        <f t="shared" ref="AZ17:AZ18" si="54">AY17/AX17*100</f>
        <v>0</v>
      </c>
      <c r="BA17" s="250"/>
      <c r="BB17" s="250"/>
      <c r="BC17" s="251"/>
      <c r="BD17" s="250"/>
      <c r="BE17" s="250"/>
      <c r="BF17" s="250"/>
      <c r="BG17" s="233">
        <f t="shared" ref="BG17:BG18" si="55">SUM(AX17+AU17)</f>
        <v>15</v>
      </c>
      <c r="BH17" s="233">
        <f t="shared" ref="BH17:BH18" si="56">SUM(AY17+AV17)</f>
        <v>2</v>
      </c>
      <c r="BI17" s="234">
        <f t="shared" si="42"/>
        <v>13.333333333333334</v>
      </c>
      <c r="BJ17" s="233">
        <v>10</v>
      </c>
      <c r="BK17" s="233">
        <v>0</v>
      </c>
      <c r="BL17" s="234">
        <f t="shared" ref="BL17:BL18" si="57">BK17/BJ17*100</f>
        <v>0</v>
      </c>
      <c r="BM17" s="233">
        <v>4</v>
      </c>
      <c r="BN17" s="233">
        <v>0</v>
      </c>
      <c r="BO17" s="234">
        <f t="shared" ref="BO17:BO18" si="58">BN17/BM17*100</f>
        <v>0</v>
      </c>
      <c r="BP17" s="250"/>
      <c r="BQ17" s="250"/>
      <c r="BR17" s="251"/>
      <c r="BS17" s="250"/>
      <c r="BT17" s="250"/>
      <c r="BU17" s="251"/>
      <c r="BV17" s="233">
        <v>14</v>
      </c>
      <c r="BW17" s="233">
        <v>0</v>
      </c>
      <c r="BX17" s="234">
        <f t="shared" ref="BX17:BX18" si="59">BW17/BV17*100</f>
        <v>0</v>
      </c>
      <c r="BY17" s="233">
        <v>3</v>
      </c>
      <c r="BZ17" s="233">
        <v>2</v>
      </c>
      <c r="CA17" s="234">
        <f>BZ17/BY17*100</f>
        <v>66.666666666666657</v>
      </c>
      <c r="CB17" s="233">
        <v>5</v>
      </c>
      <c r="CC17" s="233">
        <v>0</v>
      </c>
      <c r="CD17" s="234">
        <f t="shared" si="43"/>
        <v>0</v>
      </c>
      <c r="CE17" s="250"/>
      <c r="CF17" s="250"/>
      <c r="CG17" s="250"/>
      <c r="CH17" s="250"/>
      <c r="CI17" s="250"/>
      <c r="CJ17" s="250"/>
      <c r="CK17" s="233">
        <v>8</v>
      </c>
      <c r="CL17" s="233">
        <v>2</v>
      </c>
      <c r="CM17" s="234">
        <f t="shared" ref="CM17:CM18" si="60">CL17/CK17*100</f>
        <v>25</v>
      </c>
      <c r="CN17" s="220"/>
      <c r="CO17" s="220"/>
      <c r="CP17" s="220"/>
      <c r="CQ17" s="220"/>
      <c r="CR17" s="220"/>
      <c r="CS17" s="220"/>
      <c r="CT17" s="220"/>
      <c r="CU17" s="220"/>
      <c r="CV17" s="220"/>
      <c r="CW17" s="220"/>
      <c r="CX17" s="220"/>
      <c r="CY17" s="220"/>
      <c r="CZ17" s="220"/>
      <c r="DA17" s="220"/>
      <c r="DB17" s="220"/>
      <c r="DC17" s="220"/>
      <c r="DD17" s="220"/>
      <c r="DE17" s="220"/>
      <c r="DF17" s="220"/>
      <c r="DG17" s="220"/>
      <c r="DH17" s="220"/>
      <c r="DI17" s="220"/>
      <c r="DJ17" s="220"/>
      <c r="DK17" s="220"/>
      <c r="DL17" s="220"/>
      <c r="DM17" s="220"/>
      <c r="DN17" s="220"/>
      <c r="DO17" s="220"/>
      <c r="DP17" s="220"/>
      <c r="DQ17" s="220"/>
      <c r="DR17" s="220"/>
      <c r="DS17" s="220"/>
      <c r="DT17" s="220"/>
      <c r="DU17" s="220"/>
      <c r="DV17" s="220"/>
      <c r="DW17" s="220"/>
      <c r="DX17" s="220"/>
      <c r="DY17" s="220"/>
      <c r="DZ17" s="220"/>
      <c r="EA17" s="220"/>
      <c r="EB17" s="220"/>
      <c r="EC17" s="220"/>
      <c r="ED17" s="220"/>
      <c r="EE17" s="220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0"/>
      <c r="FE17" s="220"/>
      <c r="FF17" s="220"/>
      <c r="FG17" s="220"/>
      <c r="FH17" s="220"/>
      <c r="FI17" s="220"/>
      <c r="FJ17" s="220"/>
      <c r="FK17" s="220"/>
      <c r="FL17" s="220"/>
      <c r="FM17" s="220"/>
      <c r="FN17" s="220"/>
      <c r="FO17" s="220"/>
      <c r="FP17" s="220"/>
      <c r="FQ17" s="220"/>
      <c r="FR17" s="220"/>
      <c r="FS17" s="220"/>
      <c r="FT17" s="220"/>
      <c r="FU17" s="220"/>
      <c r="FV17" s="220"/>
      <c r="FW17" s="220"/>
      <c r="FX17" s="220"/>
      <c r="FY17" s="220"/>
      <c r="FZ17" s="220"/>
      <c r="GA17" s="220"/>
      <c r="GB17" s="220"/>
      <c r="GC17" s="220"/>
      <c r="GD17" s="220"/>
      <c r="GE17" s="220"/>
      <c r="GF17" s="220"/>
      <c r="GG17" s="220"/>
      <c r="GH17" s="220"/>
      <c r="GI17" s="220"/>
      <c r="GJ17" s="220"/>
      <c r="GK17" s="220"/>
      <c r="GL17" s="220"/>
      <c r="GM17" s="220"/>
      <c r="GN17" s="220"/>
      <c r="GO17" s="220"/>
      <c r="GP17" s="220"/>
      <c r="GQ17" s="220"/>
      <c r="GR17" s="220"/>
      <c r="GS17" s="220"/>
      <c r="GT17" s="220"/>
      <c r="GU17" s="220"/>
      <c r="GV17" s="220"/>
      <c r="GW17" s="220"/>
      <c r="GX17" s="220"/>
      <c r="GY17" s="220"/>
      <c r="GZ17" s="220"/>
      <c r="HA17" s="220"/>
      <c r="HB17" s="220"/>
      <c r="HC17" s="220"/>
      <c r="HD17" s="220"/>
      <c r="HE17" s="220"/>
      <c r="HF17" s="220"/>
      <c r="HG17" s="220"/>
      <c r="HH17" s="220"/>
      <c r="HI17" s="220"/>
      <c r="HJ17" s="220"/>
      <c r="HK17" s="220"/>
      <c r="HL17" s="220"/>
      <c r="HM17" s="220"/>
      <c r="HN17" s="220"/>
      <c r="HO17" s="220"/>
      <c r="HP17" s="220"/>
      <c r="HQ17" s="220"/>
      <c r="HR17" s="220"/>
      <c r="HS17" s="220"/>
      <c r="HT17" s="220"/>
      <c r="HU17" s="220"/>
      <c r="HV17" s="220"/>
      <c r="HW17" s="220"/>
      <c r="HX17" s="220"/>
      <c r="HY17" s="220"/>
      <c r="HZ17" s="220"/>
      <c r="IA17" s="220"/>
      <c r="IB17" s="220"/>
      <c r="IC17" s="220"/>
      <c r="ID17" s="220"/>
      <c r="IE17" s="220"/>
      <c r="IF17" s="220"/>
      <c r="IG17" s="220"/>
      <c r="IH17" s="220"/>
      <c r="II17" s="220"/>
      <c r="IJ17" s="220"/>
      <c r="IK17" s="220"/>
      <c r="IL17" s="220"/>
      <c r="IM17" s="220"/>
      <c r="IN17" s="220"/>
      <c r="IO17" s="220"/>
      <c r="IP17" s="220"/>
      <c r="IQ17" s="220"/>
      <c r="IR17" s="220"/>
      <c r="IS17" s="220"/>
      <c r="IT17" s="220"/>
      <c r="IU17" s="220"/>
      <c r="IV17" s="220"/>
      <c r="IW17" s="220"/>
      <c r="IX17" s="220"/>
      <c r="IY17" s="220"/>
      <c r="IZ17" s="220"/>
      <c r="JA17" s="220"/>
      <c r="JB17" s="220"/>
      <c r="JC17" s="220"/>
      <c r="JD17" s="220"/>
      <c r="JE17" s="220"/>
      <c r="JF17" s="220"/>
      <c r="JG17" s="220"/>
      <c r="JH17" s="220"/>
      <c r="JI17" s="220"/>
      <c r="JJ17" s="220"/>
      <c r="JK17" s="220"/>
      <c r="JL17" s="220"/>
      <c r="JM17" s="220"/>
      <c r="JN17" s="220"/>
      <c r="JO17" s="220"/>
      <c r="JP17" s="220"/>
      <c r="JQ17" s="220"/>
      <c r="JR17" s="220"/>
      <c r="JS17" s="220"/>
      <c r="JT17" s="220"/>
      <c r="JU17" s="220"/>
      <c r="JV17" s="220"/>
      <c r="JW17" s="220"/>
      <c r="JX17" s="220"/>
      <c r="JY17" s="220"/>
      <c r="JZ17" s="220"/>
      <c r="KA17" s="220"/>
      <c r="KB17" s="220"/>
      <c r="KC17" s="220"/>
      <c r="KD17" s="220"/>
      <c r="KE17" s="220"/>
      <c r="KF17" s="220"/>
      <c r="KG17" s="220"/>
      <c r="KH17" s="220"/>
      <c r="KI17" s="220"/>
      <c r="KJ17" s="220"/>
      <c r="KK17" s="220"/>
      <c r="KL17" s="220"/>
      <c r="KM17" s="220"/>
      <c r="KN17" s="220"/>
      <c r="KO17" s="220"/>
      <c r="KP17" s="220"/>
      <c r="KQ17" s="220"/>
      <c r="KR17" s="220"/>
      <c r="KS17" s="220"/>
      <c r="KT17" s="220"/>
      <c r="KU17" s="220"/>
      <c r="KV17" s="220"/>
      <c r="KW17" s="220"/>
      <c r="KX17" s="220"/>
      <c r="KY17" s="220"/>
      <c r="KZ17" s="220"/>
      <c r="LA17" s="220"/>
      <c r="LB17" s="220"/>
      <c r="LC17" s="220"/>
      <c r="LD17" s="220"/>
      <c r="LE17" s="220"/>
      <c r="LF17" s="220"/>
      <c r="LG17" s="220"/>
      <c r="LH17" s="220"/>
      <c r="LI17" s="220"/>
      <c r="LJ17" s="220"/>
      <c r="LK17" s="220"/>
      <c r="LL17" s="220"/>
      <c r="LM17" s="220"/>
      <c r="LN17" s="220"/>
      <c r="LO17" s="220"/>
      <c r="LP17" s="220"/>
      <c r="LQ17" s="220"/>
      <c r="LR17" s="220"/>
      <c r="LS17" s="220"/>
      <c r="LT17" s="220"/>
      <c r="LU17" s="220"/>
      <c r="LV17" s="220"/>
      <c r="LW17" s="220"/>
      <c r="LX17" s="220"/>
      <c r="LY17" s="220"/>
      <c r="LZ17" s="220"/>
      <c r="MA17" s="220"/>
      <c r="MB17" s="220"/>
      <c r="MC17" s="220"/>
      <c r="MD17" s="220"/>
      <c r="ME17" s="220"/>
      <c r="MF17" s="220"/>
      <c r="MG17" s="220"/>
      <c r="MH17" s="220"/>
      <c r="MI17" s="220"/>
      <c r="MJ17" s="220"/>
      <c r="MK17" s="220"/>
      <c r="ML17" s="220"/>
      <c r="MM17" s="220"/>
      <c r="MN17" s="220"/>
      <c r="MO17" s="220"/>
      <c r="MP17" s="220"/>
      <c r="MQ17" s="220"/>
      <c r="MR17" s="220"/>
      <c r="MS17" s="220"/>
      <c r="MT17" s="220"/>
      <c r="MU17" s="220"/>
      <c r="MV17" s="220"/>
      <c r="MW17" s="220"/>
      <c r="MX17" s="220"/>
      <c r="MY17" s="220"/>
      <c r="MZ17" s="220"/>
      <c r="NA17" s="220"/>
      <c r="NB17" s="220"/>
      <c r="NC17" s="220"/>
      <c r="ND17" s="220"/>
      <c r="NE17" s="220"/>
      <c r="NF17" s="220"/>
      <c r="NG17" s="220"/>
      <c r="NH17" s="220"/>
      <c r="NI17" s="220"/>
      <c r="NJ17" s="220"/>
      <c r="NK17" s="220"/>
      <c r="NL17" s="220"/>
      <c r="NM17" s="220"/>
      <c r="NN17" s="220"/>
      <c r="NO17" s="220"/>
      <c r="NP17" s="220"/>
      <c r="NQ17" s="220"/>
      <c r="NR17" s="220"/>
      <c r="NS17" s="220"/>
      <c r="NT17" s="220"/>
      <c r="NU17" s="220"/>
      <c r="NV17" s="220"/>
      <c r="NW17" s="220"/>
      <c r="NX17" s="220"/>
      <c r="NY17" s="220"/>
      <c r="NZ17" s="220"/>
      <c r="OA17" s="220"/>
      <c r="OB17" s="220"/>
      <c r="OC17" s="220"/>
      <c r="OD17" s="220"/>
      <c r="OE17" s="220"/>
      <c r="OF17" s="220"/>
      <c r="OG17" s="220"/>
      <c r="OH17" s="220"/>
      <c r="OI17" s="220"/>
      <c r="OJ17" s="220"/>
      <c r="OK17" s="220"/>
      <c r="OL17" s="220"/>
      <c r="OM17" s="220"/>
      <c r="ON17" s="220"/>
      <c r="OO17" s="220"/>
      <c r="OP17" s="220"/>
      <c r="OQ17" s="220"/>
      <c r="OR17" s="220"/>
      <c r="OS17" s="220"/>
      <c r="OT17" s="220"/>
      <c r="OU17" s="220"/>
      <c r="OV17" s="220"/>
      <c r="OW17" s="220"/>
      <c r="OX17" s="220"/>
      <c r="OY17" s="220"/>
      <c r="OZ17" s="220"/>
      <c r="PA17" s="220"/>
      <c r="PB17" s="220"/>
      <c r="PC17" s="220"/>
      <c r="PD17" s="220"/>
      <c r="PE17" s="220"/>
      <c r="PF17" s="220"/>
      <c r="PG17" s="220"/>
      <c r="PH17" s="220"/>
      <c r="PI17" s="220"/>
      <c r="PJ17" s="220"/>
      <c r="PK17" s="220"/>
      <c r="PL17" s="220"/>
      <c r="PM17" s="220"/>
      <c r="PN17" s="220"/>
      <c r="PO17" s="220"/>
      <c r="PP17" s="220"/>
      <c r="PQ17" s="220"/>
      <c r="PR17" s="220"/>
      <c r="PS17" s="220"/>
      <c r="PT17" s="220"/>
      <c r="PU17" s="220"/>
      <c r="PV17" s="220"/>
      <c r="PW17" s="220"/>
      <c r="PX17" s="220"/>
      <c r="PY17" s="220"/>
      <c r="PZ17" s="220"/>
      <c r="QA17" s="220"/>
      <c r="QB17" s="220"/>
      <c r="QC17" s="220"/>
      <c r="QD17" s="220"/>
      <c r="QE17" s="220"/>
      <c r="QF17" s="220"/>
      <c r="QG17" s="220"/>
      <c r="QH17" s="220"/>
      <c r="QI17" s="220"/>
      <c r="QJ17" s="220"/>
      <c r="QK17" s="220"/>
      <c r="QL17" s="220"/>
      <c r="QM17" s="220"/>
      <c r="QN17" s="220"/>
      <c r="QO17" s="220"/>
      <c r="QP17" s="220"/>
      <c r="QQ17" s="220"/>
      <c r="QR17" s="220"/>
      <c r="QS17" s="220"/>
      <c r="QT17" s="220"/>
      <c r="QU17" s="220"/>
      <c r="QV17" s="220"/>
      <c r="QW17" s="220"/>
      <c r="QX17" s="220"/>
      <c r="QY17" s="220"/>
      <c r="QZ17" s="220"/>
      <c r="RA17" s="220"/>
      <c r="RB17" s="220"/>
      <c r="RC17" s="220"/>
      <c r="RD17" s="220"/>
      <c r="RE17" s="220"/>
      <c r="RF17" s="220"/>
      <c r="RG17" s="220"/>
      <c r="RH17" s="220"/>
      <c r="RI17" s="220"/>
      <c r="RJ17" s="220"/>
      <c r="RK17" s="220"/>
      <c r="RL17" s="220"/>
      <c r="RM17" s="220"/>
      <c r="RN17" s="220"/>
      <c r="RO17" s="220"/>
      <c r="RP17" s="220"/>
      <c r="RQ17" s="220"/>
      <c r="RR17" s="220"/>
      <c r="RS17" s="220"/>
      <c r="RT17" s="220"/>
      <c r="RU17" s="220"/>
      <c r="RV17" s="220"/>
      <c r="RW17" s="220"/>
      <c r="RX17" s="220"/>
      <c r="RY17" s="220"/>
      <c r="RZ17" s="220"/>
      <c r="SA17" s="220"/>
      <c r="SB17" s="220"/>
      <c r="SC17" s="220"/>
      <c r="SD17" s="220"/>
      <c r="SE17" s="220"/>
      <c r="SF17" s="220"/>
      <c r="SG17" s="220"/>
      <c r="SH17" s="220"/>
      <c r="SI17" s="220"/>
      <c r="SJ17" s="220"/>
      <c r="SK17" s="220"/>
      <c r="SL17" s="220"/>
      <c r="SM17" s="220"/>
      <c r="SN17" s="220"/>
      <c r="SO17" s="220"/>
      <c r="SP17" s="220"/>
      <c r="SQ17" s="220"/>
      <c r="SR17" s="220"/>
      <c r="SS17" s="220"/>
      <c r="ST17" s="220"/>
      <c r="SU17" s="220"/>
      <c r="SV17" s="220"/>
      <c r="SW17" s="220"/>
      <c r="SX17" s="220"/>
      <c r="SY17" s="220"/>
      <c r="SZ17" s="220"/>
      <c r="TA17" s="220"/>
      <c r="TB17" s="220"/>
      <c r="TC17" s="220"/>
      <c r="TD17" s="220"/>
      <c r="TE17" s="220"/>
      <c r="TF17" s="220"/>
      <c r="TG17" s="220"/>
      <c r="TH17" s="220"/>
      <c r="TI17" s="220"/>
      <c r="TJ17" s="220"/>
      <c r="TK17" s="220"/>
      <c r="TL17" s="220"/>
      <c r="TM17" s="220"/>
      <c r="TN17" s="220"/>
      <c r="TO17" s="220"/>
      <c r="TP17" s="220"/>
      <c r="TQ17" s="220"/>
      <c r="TR17" s="220"/>
      <c r="TS17" s="220"/>
      <c r="TT17" s="220"/>
      <c r="TU17" s="220"/>
      <c r="TV17" s="220"/>
      <c r="TW17" s="220"/>
      <c r="TX17" s="220"/>
      <c r="TY17" s="220"/>
      <c r="TZ17" s="220"/>
      <c r="UA17" s="220"/>
      <c r="UB17" s="220"/>
      <c r="UC17" s="220"/>
      <c r="UD17" s="220"/>
      <c r="UE17" s="220"/>
      <c r="UF17" s="220"/>
      <c r="UG17" s="220"/>
      <c r="UH17" s="220"/>
      <c r="UI17" s="220"/>
      <c r="UJ17" s="220"/>
      <c r="UK17" s="220"/>
      <c r="UL17" s="220"/>
      <c r="UM17" s="220"/>
      <c r="UN17" s="220"/>
      <c r="UO17" s="220"/>
      <c r="UP17" s="220"/>
      <c r="UQ17" s="220"/>
      <c r="UR17" s="220"/>
      <c r="US17" s="220"/>
      <c r="UT17" s="220"/>
      <c r="UU17" s="220"/>
      <c r="UV17" s="220"/>
      <c r="UW17" s="220"/>
      <c r="UX17" s="220"/>
      <c r="UY17" s="220"/>
      <c r="UZ17" s="220"/>
      <c r="VA17" s="220"/>
      <c r="VB17" s="220"/>
      <c r="VC17" s="220"/>
      <c r="VD17" s="220"/>
      <c r="VE17" s="220"/>
      <c r="VF17" s="220"/>
      <c r="VG17" s="220"/>
      <c r="VH17" s="220"/>
      <c r="VI17" s="220"/>
      <c r="VJ17" s="220"/>
      <c r="VK17" s="220"/>
      <c r="VL17" s="220"/>
      <c r="VM17" s="220"/>
      <c r="VN17" s="220"/>
      <c r="VO17" s="220"/>
      <c r="VP17" s="220"/>
      <c r="VQ17" s="220"/>
      <c r="VR17" s="220"/>
      <c r="VS17" s="220"/>
      <c r="VT17" s="220"/>
      <c r="VU17" s="220"/>
      <c r="VV17" s="220"/>
      <c r="VW17" s="220"/>
      <c r="VX17" s="220"/>
      <c r="VY17" s="220"/>
      <c r="VZ17" s="220"/>
      <c r="WA17" s="220"/>
      <c r="WB17" s="220"/>
      <c r="WC17" s="220"/>
      <c r="WD17" s="220"/>
      <c r="WE17" s="220"/>
      <c r="WF17" s="220"/>
      <c r="WG17" s="220"/>
      <c r="WH17" s="220"/>
      <c r="WI17" s="220"/>
      <c r="WJ17" s="220"/>
      <c r="WK17" s="220"/>
      <c r="WL17" s="220"/>
      <c r="WM17" s="220"/>
      <c r="WN17" s="220"/>
      <c r="WO17" s="220"/>
      <c r="WP17" s="220"/>
      <c r="WQ17" s="220"/>
      <c r="WR17" s="220"/>
      <c r="WS17" s="220"/>
      <c r="WT17" s="220"/>
      <c r="WU17" s="220"/>
      <c r="WV17" s="220"/>
      <c r="WW17" s="220"/>
      <c r="WX17" s="220"/>
      <c r="WY17" s="220"/>
      <c r="WZ17" s="220"/>
      <c r="XA17" s="220"/>
      <c r="XB17" s="220"/>
      <c r="XC17" s="220"/>
      <c r="XD17" s="220"/>
      <c r="XE17" s="220"/>
      <c r="XF17" s="220"/>
      <c r="XG17" s="220"/>
      <c r="XH17" s="220"/>
      <c r="XI17" s="220"/>
      <c r="XJ17" s="220"/>
      <c r="XK17" s="220"/>
      <c r="XL17" s="220"/>
      <c r="XM17" s="220"/>
      <c r="XN17" s="220"/>
      <c r="XO17" s="220"/>
      <c r="XP17" s="220"/>
      <c r="XQ17" s="220"/>
      <c r="XR17" s="220"/>
      <c r="XS17" s="220"/>
      <c r="XT17" s="220"/>
      <c r="XU17" s="220"/>
      <c r="XV17" s="220"/>
      <c r="XW17" s="220"/>
      <c r="XX17" s="220"/>
      <c r="XY17" s="220"/>
      <c r="XZ17" s="220"/>
      <c r="YA17" s="220"/>
      <c r="YB17" s="220"/>
      <c r="YC17" s="220"/>
      <c r="YD17" s="220"/>
      <c r="YE17" s="220"/>
      <c r="YF17" s="220"/>
      <c r="YG17" s="220"/>
      <c r="YH17" s="220"/>
      <c r="YI17" s="220"/>
      <c r="YJ17" s="220"/>
      <c r="YK17" s="220"/>
      <c r="YL17" s="220"/>
      <c r="YM17" s="220"/>
      <c r="YN17" s="220"/>
      <c r="YO17" s="220"/>
      <c r="YP17" s="220"/>
      <c r="YQ17" s="220"/>
      <c r="YR17" s="220"/>
      <c r="YS17" s="220"/>
      <c r="YT17" s="220"/>
      <c r="YU17" s="220"/>
      <c r="YV17" s="220"/>
      <c r="YW17" s="220"/>
      <c r="YX17" s="220"/>
      <c r="YY17" s="220"/>
      <c r="YZ17" s="220"/>
      <c r="ZA17" s="220"/>
      <c r="ZB17" s="220"/>
      <c r="ZC17" s="220"/>
      <c r="ZD17" s="220"/>
      <c r="ZE17" s="220"/>
      <c r="ZF17" s="220"/>
      <c r="ZG17" s="220"/>
      <c r="ZH17" s="220"/>
      <c r="ZI17" s="220"/>
      <c r="ZJ17" s="220"/>
      <c r="ZK17" s="220"/>
      <c r="ZL17" s="220"/>
      <c r="ZM17" s="220"/>
      <c r="ZN17" s="220"/>
      <c r="ZO17" s="220"/>
      <c r="ZP17" s="220"/>
      <c r="ZQ17" s="220"/>
      <c r="ZR17" s="220"/>
      <c r="ZS17" s="220"/>
      <c r="ZT17" s="220"/>
      <c r="ZU17" s="220"/>
      <c r="ZV17" s="220"/>
      <c r="ZW17" s="220"/>
      <c r="ZX17" s="220"/>
      <c r="ZY17" s="220"/>
      <c r="ZZ17" s="220"/>
      <c r="AAA17" s="220"/>
      <c r="AAB17" s="220"/>
      <c r="AAC17" s="220"/>
      <c r="AAD17" s="220"/>
      <c r="AAE17" s="220"/>
      <c r="AAF17" s="220"/>
      <c r="AAG17" s="220"/>
      <c r="AAH17" s="220"/>
      <c r="AAI17" s="220"/>
      <c r="AAJ17" s="220"/>
      <c r="AAK17" s="220"/>
      <c r="AAL17" s="220"/>
      <c r="AAM17" s="220"/>
      <c r="AAN17" s="220"/>
      <c r="AAO17" s="220"/>
      <c r="AAP17" s="220"/>
      <c r="AAQ17" s="220"/>
      <c r="AAR17" s="220"/>
      <c r="AAS17" s="220"/>
      <c r="AAT17" s="220"/>
      <c r="AAU17" s="220"/>
      <c r="AAV17" s="220"/>
      <c r="AAW17" s="220"/>
      <c r="AAX17" s="220"/>
      <c r="AAY17" s="220"/>
      <c r="AAZ17" s="220"/>
      <c r="ABA17" s="220"/>
      <c r="ABB17" s="220"/>
      <c r="ABC17" s="220"/>
      <c r="ABD17" s="220"/>
      <c r="ABE17" s="220"/>
      <c r="ABF17" s="220"/>
      <c r="ABG17" s="220"/>
      <c r="ABH17" s="220"/>
      <c r="ABI17" s="220"/>
      <c r="ABJ17" s="220"/>
      <c r="ABK17" s="220"/>
      <c r="ABL17" s="220"/>
      <c r="ABM17" s="220"/>
      <c r="ABN17" s="220"/>
      <c r="ABO17" s="220"/>
      <c r="ABP17" s="220"/>
      <c r="ABQ17" s="220"/>
      <c r="ABR17" s="220"/>
      <c r="ABS17" s="220"/>
      <c r="ABT17" s="220"/>
      <c r="ABU17" s="220"/>
      <c r="ABV17" s="220"/>
      <c r="ABW17" s="220"/>
      <c r="ABX17" s="220"/>
      <c r="ABY17" s="220"/>
      <c r="ABZ17" s="220"/>
      <c r="ACA17" s="220"/>
      <c r="ACB17" s="220"/>
      <c r="ACC17" s="220"/>
      <c r="ACD17" s="220"/>
      <c r="ACE17" s="220"/>
      <c r="ACF17" s="220"/>
      <c r="ACG17" s="220"/>
      <c r="ACH17" s="220"/>
      <c r="ACI17" s="220"/>
      <c r="ACJ17" s="220"/>
      <c r="ACK17" s="220"/>
      <c r="ACL17" s="220"/>
      <c r="ACM17" s="220"/>
      <c r="ACN17" s="220"/>
      <c r="ACO17" s="220"/>
      <c r="ACP17" s="220"/>
      <c r="ACQ17" s="220"/>
      <c r="ACR17" s="220"/>
      <c r="ACS17" s="220"/>
      <c r="ACT17" s="220"/>
      <c r="ACU17" s="220"/>
      <c r="ACV17" s="220"/>
      <c r="ACW17" s="220"/>
      <c r="ACX17" s="220"/>
      <c r="ACY17" s="220"/>
      <c r="ACZ17" s="220"/>
      <c r="ADA17" s="220"/>
      <c r="ADB17" s="220"/>
      <c r="ADC17" s="220"/>
      <c r="ADD17" s="220"/>
      <c r="ADE17" s="220"/>
      <c r="ADF17" s="220"/>
      <c r="ADG17" s="220"/>
      <c r="ADH17" s="220"/>
      <c r="ADI17" s="220"/>
      <c r="ADJ17" s="220"/>
      <c r="ADK17" s="220"/>
      <c r="ADL17" s="220"/>
      <c r="ADM17" s="220"/>
      <c r="ADN17" s="220"/>
      <c r="ADO17" s="220"/>
      <c r="ADP17" s="220"/>
      <c r="ADQ17" s="220"/>
      <c r="ADR17" s="220"/>
      <c r="ADS17" s="220"/>
      <c r="ADT17" s="220"/>
      <c r="ADU17" s="220"/>
      <c r="ADV17" s="220"/>
      <c r="ADW17" s="220"/>
      <c r="ADX17" s="220"/>
      <c r="ADY17" s="220"/>
      <c r="ADZ17" s="220"/>
      <c r="AEA17" s="220"/>
      <c r="AEB17" s="220"/>
      <c r="AEC17" s="220"/>
      <c r="AED17" s="220"/>
      <c r="AEE17" s="220"/>
      <c r="AEF17" s="220"/>
      <c r="AEG17" s="220"/>
      <c r="AEH17" s="220"/>
      <c r="AEI17" s="220"/>
      <c r="AEJ17" s="220"/>
      <c r="AEK17" s="220"/>
      <c r="AEL17" s="220"/>
      <c r="AEM17" s="220"/>
      <c r="AEN17" s="220"/>
      <c r="AEO17" s="220"/>
      <c r="AEP17" s="220"/>
      <c r="AEQ17" s="220"/>
      <c r="AER17" s="220"/>
      <c r="AES17" s="220"/>
      <c r="AET17" s="220"/>
      <c r="AEU17" s="220"/>
      <c r="AEV17" s="220"/>
      <c r="AEW17" s="220"/>
      <c r="AEX17" s="220"/>
      <c r="AEY17" s="220"/>
      <c r="AEZ17" s="220"/>
      <c r="AFA17" s="220"/>
      <c r="AFB17" s="220"/>
      <c r="AFC17" s="220"/>
      <c r="AFD17" s="220"/>
      <c r="AFE17" s="220"/>
      <c r="AFF17" s="220"/>
      <c r="AFG17" s="220"/>
      <c r="AFH17" s="220"/>
      <c r="AFI17" s="220"/>
      <c r="AFJ17" s="220"/>
      <c r="AFK17" s="220"/>
      <c r="AFL17" s="220"/>
      <c r="AFM17" s="220"/>
      <c r="AFN17" s="220"/>
      <c r="AFO17" s="220"/>
      <c r="AFP17" s="220"/>
      <c r="AFQ17" s="220"/>
      <c r="AFR17" s="220"/>
      <c r="AFS17" s="220"/>
      <c r="AFT17" s="220"/>
      <c r="AFU17" s="220"/>
      <c r="AFV17" s="220"/>
      <c r="AFW17" s="220"/>
      <c r="AFX17" s="220"/>
      <c r="AFY17" s="220"/>
      <c r="AFZ17" s="220"/>
      <c r="AGA17" s="220"/>
      <c r="AGB17" s="220"/>
      <c r="AGC17" s="220"/>
      <c r="AGD17" s="220"/>
      <c r="AGE17" s="220"/>
      <c r="AGF17" s="220"/>
      <c r="AGG17" s="220"/>
      <c r="AGH17" s="220"/>
      <c r="AGI17" s="220"/>
      <c r="AGJ17" s="220"/>
      <c r="AGK17" s="220"/>
      <c r="AGL17" s="220"/>
      <c r="AGM17" s="220"/>
      <c r="AGN17" s="220"/>
      <c r="AGO17" s="220"/>
      <c r="AGP17" s="220"/>
      <c r="AGQ17" s="220"/>
      <c r="AGR17" s="220"/>
      <c r="AGS17" s="220"/>
      <c r="AGT17" s="220"/>
      <c r="AGU17" s="220"/>
      <c r="AGV17" s="220"/>
      <c r="AGW17" s="220"/>
      <c r="AGX17" s="220"/>
      <c r="AGY17" s="220"/>
      <c r="AGZ17" s="220"/>
      <c r="AHA17" s="220"/>
      <c r="AHB17" s="220"/>
      <c r="AHC17" s="220"/>
      <c r="AHD17" s="220"/>
      <c r="AHE17" s="220"/>
      <c r="AHF17" s="220"/>
      <c r="AHG17" s="220"/>
      <c r="AHH17" s="220"/>
      <c r="AHI17" s="220"/>
      <c r="AHJ17" s="220"/>
      <c r="AHK17" s="220"/>
      <c r="AHL17" s="220"/>
      <c r="AHM17" s="220"/>
      <c r="AHN17" s="220"/>
      <c r="AHO17" s="220"/>
      <c r="AHP17" s="220"/>
      <c r="AHQ17" s="220"/>
      <c r="AHR17" s="220"/>
      <c r="AHS17" s="220"/>
      <c r="AHT17" s="220"/>
      <c r="AHU17" s="220"/>
      <c r="AHV17" s="220"/>
      <c r="AHW17" s="220"/>
      <c r="AHX17" s="220"/>
      <c r="AHY17" s="220"/>
      <c r="AHZ17" s="220"/>
      <c r="AIA17" s="220"/>
      <c r="AIB17" s="220"/>
      <c r="AIC17" s="220"/>
      <c r="AID17" s="220"/>
      <c r="AIE17" s="220"/>
      <c r="AIF17" s="220"/>
      <c r="AIG17" s="220"/>
      <c r="AIH17" s="220"/>
      <c r="AII17" s="220"/>
      <c r="AIJ17" s="220"/>
      <c r="AIK17" s="220"/>
      <c r="AIL17" s="220"/>
      <c r="AIM17" s="220"/>
      <c r="AIN17" s="220"/>
      <c r="AIO17" s="220"/>
      <c r="AIP17" s="220"/>
      <c r="AIQ17" s="220"/>
      <c r="AIR17" s="220"/>
      <c r="AIS17" s="220"/>
      <c r="AIT17" s="220"/>
      <c r="AIU17" s="220"/>
      <c r="AIV17" s="220"/>
      <c r="AIW17" s="220"/>
      <c r="AIX17" s="220"/>
      <c r="AIY17" s="220"/>
      <c r="AIZ17" s="220"/>
      <c r="AJA17" s="220"/>
      <c r="AJB17" s="220"/>
      <c r="AJC17" s="220"/>
      <c r="AJD17" s="220"/>
      <c r="AJE17" s="220"/>
      <c r="AJF17" s="220"/>
      <c r="AJG17" s="220"/>
      <c r="AJH17" s="220"/>
      <c r="AJI17" s="220"/>
      <c r="AJJ17" s="220"/>
      <c r="AJK17" s="220"/>
      <c r="AJL17" s="220"/>
      <c r="AJM17" s="220"/>
      <c r="AJN17" s="220"/>
      <c r="AJO17" s="220"/>
      <c r="AJP17" s="220"/>
      <c r="AJQ17" s="220"/>
      <c r="AJR17" s="220"/>
      <c r="AJS17" s="220"/>
      <c r="AJT17" s="220"/>
      <c r="AJU17" s="220"/>
      <c r="AJV17" s="220"/>
      <c r="AJW17" s="220"/>
      <c r="AJX17" s="220"/>
      <c r="AJY17" s="220"/>
      <c r="AJZ17" s="220"/>
      <c r="AKA17" s="220"/>
      <c r="AKB17" s="220"/>
      <c r="AKC17" s="220"/>
      <c r="AKD17" s="220"/>
      <c r="AKE17" s="220"/>
      <c r="AKF17" s="220"/>
      <c r="AKG17" s="220"/>
      <c r="AKH17" s="220"/>
      <c r="AKI17" s="220"/>
      <c r="AKJ17" s="220"/>
      <c r="AKK17" s="220"/>
      <c r="AKL17" s="220"/>
      <c r="AKM17" s="220"/>
      <c r="AKN17" s="220"/>
      <c r="AKO17" s="220"/>
      <c r="AKP17" s="220"/>
      <c r="AKQ17" s="220"/>
      <c r="AKR17" s="220"/>
      <c r="AKS17" s="220"/>
      <c r="AKT17" s="220"/>
      <c r="AKU17" s="220"/>
      <c r="AKV17" s="220"/>
      <c r="AKW17" s="220"/>
      <c r="AKX17" s="220"/>
      <c r="AKY17" s="220"/>
      <c r="AKZ17" s="220"/>
      <c r="ALA17" s="220"/>
      <c r="ALB17" s="220"/>
      <c r="ALC17" s="220"/>
      <c r="ALD17" s="220"/>
      <c r="ALE17" s="220"/>
      <c r="ALF17" s="220"/>
      <c r="ALG17" s="220"/>
      <c r="ALH17" s="220"/>
      <c r="ALI17" s="220"/>
      <c r="ALJ17" s="220"/>
      <c r="ALK17" s="220"/>
      <c r="ALL17" s="220"/>
      <c r="ALM17" s="220"/>
      <c r="ALN17" s="220"/>
      <c r="ALO17" s="220"/>
      <c r="ALP17" s="220"/>
      <c r="ALQ17" s="220"/>
      <c r="ALR17" s="220"/>
      <c r="ALS17" s="220"/>
      <c r="ALT17" s="220"/>
      <c r="ALU17" s="220"/>
      <c r="ALV17" s="220"/>
      <c r="ALW17" s="220"/>
      <c r="ALX17" s="220"/>
      <c r="ALY17" s="220"/>
      <c r="ALZ17" s="220"/>
      <c r="AMA17" s="220"/>
      <c r="AMB17" s="220"/>
      <c r="AMC17" s="220"/>
      <c r="AMD17" s="220"/>
      <c r="AME17" s="220"/>
      <c r="AMF17" s="220"/>
      <c r="AMG17" s="220"/>
      <c r="AMH17" s="220"/>
      <c r="AMI17" s="220"/>
      <c r="AMJ17" s="220"/>
      <c r="AMK17" s="220"/>
      <c r="AML17" s="220"/>
      <c r="AMM17" s="220"/>
      <c r="AMN17" s="220"/>
      <c r="AMO17" s="220"/>
      <c r="AMP17" s="220"/>
      <c r="AMQ17" s="220"/>
      <c r="AMR17" s="220"/>
      <c r="AMS17" s="220"/>
      <c r="AMT17" s="220"/>
      <c r="AMU17" s="220"/>
      <c r="AMV17" s="220"/>
      <c r="AMW17" s="220"/>
      <c r="AMX17" s="220"/>
      <c r="AMY17" s="220"/>
      <c r="AMZ17" s="220"/>
      <c r="ANA17" s="220"/>
      <c r="ANB17" s="220"/>
      <c r="ANC17" s="220"/>
      <c r="AND17" s="220"/>
      <c r="ANE17" s="220"/>
      <c r="ANF17" s="220"/>
      <c r="ANG17" s="220"/>
      <c r="ANH17" s="220"/>
      <c r="ANI17" s="220"/>
      <c r="ANJ17" s="220"/>
      <c r="ANK17" s="220"/>
      <c r="ANL17" s="220"/>
      <c r="ANM17" s="220"/>
      <c r="ANN17" s="220"/>
      <c r="ANO17" s="220"/>
      <c r="ANP17" s="220"/>
      <c r="ANQ17" s="220"/>
      <c r="ANR17" s="220"/>
      <c r="ANS17" s="220"/>
      <c r="ANT17" s="220"/>
      <c r="ANU17" s="220"/>
      <c r="ANV17" s="220"/>
      <c r="ANW17" s="220"/>
      <c r="ANX17" s="220"/>
      <c r="ANY17" s="220"/>
      <c r="ANZ17" s="220"/>
      <c r="AOA17" s="220"/>
      <c r="AOB17" s="220"/>
      <c r="AOC17" s="220"/>
      <c r="AOD17" s="220"/>
      <c r="AOE17" s="220"/>
      <c r="AOF17" s="220"/>
      <c r="AOG17" s="220"/>
      <c r="AOH17" s="220"/>
      <c r="AOI17" s="220"/>
      <c r="AOJ17" s="220"/>
      <c r="AOK17" s="220"/>
      <c r="AOL17" s="220"/>
      <c r="AOM17" s="220"/>
      <c r="AON17" s="220"/>
      <c r="AOO17" s="220"/>
      <c r="AOP17" s="220"/>
      <c r="AOQ17" s="220"/>
      <c r="AOR17" s="220"/>
      <c r="AOS17" s="220"/>
      <c r="AOT17" s="220"/>
      <c r="AOU17" s="220"/>
      <c r="AOV17" s="220"/>
      <c r="AOW17" s="220"/>
      <c r="AOX17" s="220"/>
      <c r="AOY17" s="220"/>
      <c r="AOZ17" s="220"/>
      <c r="APA17" s="220"/>
      <c r="APB17" s="220"/>
      <c r="APC17" s="220"/>
      <c r="APD17" s="220"/>
      <c r="APE17" s="220"/>
      <c r="APF17" s="220"/>
      <c r="APG17" s="220"/>
      <c r="APH17" s="220"/>
      <c r="API17" s="220"/>
      <c r="APJ17" s="220"/>
      <c r="APK17" s="220"/>
      <c r="APL17" s="220"/>
      <c r="APM17" s="220"/>
      <c r="APN17" s="220"/>
      <c r="APO17" s="220"/>
      <c r="APP17" s="220"/>
      <c r="APQ17" s="220"/>
      <c r="APR17" s="220"/>
      <c r="APS17" s="220"/>
      <c r="APT17" s="220"/>
      <c r="APU17" s="220"/>
      <c r="APV17" s="220"/>
      <c r="APW17" s="220"/>
      <c r="APX17" s="220"/>
      <c r="APY17" s="220"/>
      <c r="APZ17" s="220"/>
      <c r="AQA17" s="220"/>
      <c r="AQB17" s="220"/>
      <c r="AQC17" s="220"/>
      <c r="AQD17" s="220"/>
      <c r="AQE17" s="220"/>
      <c r="AQF17" s="220"/>
      <c r="AQG17" s="220"/>
      <c r="AQH17" s="220"/>
      <c r="AQI17" s="220"/>
      <c r="AQJ17" s="220"/>
      <c r="AQK17" s="220"/>
      <c r="AQL17" s="220"/>
      <c r="AQM17" s="220"/>
      <c r="AQN17" s="220"/>
      <c r="AQO17" s="220"/>
      <c r="AQP17" s="220"/>
      <c r="AQQ17" s="220"/>
      <c r="AQR17" s="220"/>
      <c r="AQS17" s="220"/>
      <c r="AQT17" s="220"/>
      <c r="AQU17" s="220"/>
      <c r="AQV17" s="220"/>
      <c r="AQW17" s="220"/>
      <c r="AQX17" s="220"/>
      <c r="AQY17" s="220"/>
      <c r="AQZ17" s="220"/>
      <c r="ARA17" s="220"/>
      <c r="ARB17" s="220"/>
      <c r="ARC17" s="220"/>
      <c r="ARD17" s="220"/>
      <c r="ARE17" s="220"/>
      <c r="ARF17" s="220"/>
      <c r="ARG17" s="220"/>
      <c r="ARH17" s="220"/>
      <c r="ARI17" s="220"/>
      <c r="ARJ17" s="220"/>
      <c r="ARK17" s="220"/>
      <c r="ARL17" s="220"/>
      <c r="ARM17" s="220"/>
      <c r="ARN17" s="220"/>
      <c r="ARO17" s="220"/>
      <c r="ARP17" s="220"/>
      <c r="ARQ17" s="220"/>
      <c r="ARR17" s="220"/>
      <c r="ARS17" s="220"/>
      <c r="ART17" s="220"/>
      <c r="ARU17" s="220"/>
      <c r="ARV17" s="220"/>
      <c r="ARW17" s="220"/>
      <c r="ARX17" s="220"/>
      <c r="ARY17" s="220"/>
      <c r="ARZ17" s="220"/>
      <c r="ASA17" s="220"/>
      <c r="ASB17" s="220"/>
      <c r="ASC17" s="220"/>
      <c r="ASD17" s="220"/>
      <c r="ASE17" s="220"/>
      <c r="ASF17" s="220"/>
      <c r="ASG17" s="220"/>
      <c r="ASH17" s="220"/>
      <c r="ASI17" s="220"/>
      <c r="ASJ17" s="220"/>
      <c r="ASK17" s="220"/>
      <c r="ASL17" s="220"/>
      <c r="ASM17" s="220"/>
      <c r="ASN17" s="220"/>
      <c r="ASO17" s="220"/>
      <c r="ASP17" s="220"/>
      <c r="ASQ17" s="220"/>
      <c r="ASR17" s="220"/>
      <c r="ASS17" s="220"/>
      <c r="AST17" s="220"/>
      <c r="ASU17" s="220"/>
      <c r="ASV17" s="220"/>
      <c r="ASW17" s="220"/>
      <c r="ASX17" s="220"/>
      <c r="ASY17" s="220"/>
      <c r="ASZ17" s="220"/>
      <c r="ATA17" s="220"/>
      <c r="ATB17" s="220"/>
      <c r="ATC17" s="220"/>
      <c r="ATD17" s="220"/>
      <c r="ATE17" s="220"/>
      <c r="ATF17" s="220"/>
      <c r="ATG17" s="220"/>
      <c r="ATH17" s="220"/>
      <c r="ATI17" s="220"/>
      <c r="ATJ17" s="220"/>
      <c r="ATK17" s="220"/>
      <c r="ATL17" s="220"/>
      <c r="ATM17" s="220"/>
      <c r="ATN17" s="220"/>
      <c r="ATO17" s="220"/>
      <c r="ATP17" s="220"/>
      <c r="ATQ17" s="220"/>
      <c r="ATR17" s="220"/>
      <c r="ATS17" s="220"/>
      <c r="ATT17" s="220"/>
      <c r="ATU17" s="220"/>
      <c r="ATV17" s="220"/>
      <c r="ATW17" s="220"/>
      <c r="ATX17" s="220"/>
      <c r="ATY17" s="220"/>
      <c r="ATZ17" s="220"/>
      <c r="AUA17" s="220"/>
      <c r="AUB17" s="220"/>
      <c r="AUC17" s="220"/>
      <c r="AUD17" s="220"/>
      <c r="AUE17" s="220"/>
      <c r="AUF17" s="220"/>
      <c r="AUG17" s="220"/>
      <c r="AUH17" s="220"/>
      <c r="AUI17" s="220"/>
      <c r="AUJ17" s="220"/>
      <c r="AUK17" s="220"/>
      <c r="AUL17" s="220"/>
      <c r="AUM17" s="220"/>
      <c r="AUN17" s="220"/>
      <c r="AUO17" s="220"/>
      <c r="AUP17" s="220"/>
      <c r="AUQ17" s="220"/>
      <c r="AUR17" s="220"/>
      <c r="AUS17" s="220"/>
      <c r="AUT17" s="220"/>
      <c r="AUU17" s="220"/>
      <c r="AUV17" s="220"/>
      <c r="AUW17" s="220"/>
      <c r="AUX17" s="220"/>
      <c r="AUY17" s="220"/>
      <c r="AUZ17" s="220"/>
      <c r="AVA17" s="220"/>
      <c r="AVB17" s="220"/>
      <c r="AVC17" s="220"/>
      <c r="AVD17" s="220"/>
      <c r="AVE17" s="220"/>
      <c r="AVF17" s="220"/>
      <c r="AVG17" s="220"/>
      <c r="AVH17" s="220"/>
      <c r="AVI17" s="220"/>
      <c r="AVJ17" s="220"/>
      <c r="AVK17" s="220"/>
      <c r="AVL17" s="220"/>
      <c r="AVM17" s="220"/>
      <c r="AVN17" s="220"/>
      <c r="AVO17" s="220"/>
      <c r="AVP17" s="220"/>
      <c r="AVQ17" s="220"/>
      <c r="AVR17" s="220"/>
      <c r="AVS17" s="220"/>
      <c r="AVT17" s="220"/>
      <c r="AVU17" s="220"/>
      <c r="AVV17" s="220"/>
      <c r="AVW17" s="220"/>
      <c r="AVX17" s="220"/>
      <c r="AVY17" s="220"/>
      <c r="AVZ17" s="220"/>
      <c r="AWA17" s="220"/>
      <c r="AWB17" s="220"/>
      <c r="AWC17" s="220"/>
      <c r="AWD17" s="220"/>
      <c r="AWE17" s="220"/>
      <c r="AWF17" s="220"/>
      <c r="AWG17" s="220"/>
      <c r="AWH17" s="220"/>
      <c r="AWI17" s="220"/>
      <c r="AWJ17" s="220"/>
      <c r="AWK17" s="220"/>
      <c r="AWL17" s="220"/>
      <c r="AWM17" s="220"/>
      <c r="AWN17" s="220"/>
      <c r="AWO17" s="220"/>
      <c r="AWP17" s="220"/>
      <c r="AWQ17" s="220"/>
      <c r="AWR17" s="220"/>
      <c r="AWS17" s="220"/>
      <c r="AWT17" s="220"/>
      <c r="AWU17" s="220"/>
      <c r="AWV17" s="220"/>
      <c r="AWW17" s="220"/>
      <c r="AWX17" s="220"/>
      <c r="AWY17" s="220"/>
      <c r="AWZ17" s="220"/>
      <c r="AXA17" s="220"/>
      <c r="AXB17" s="220"/>
      <c r="AXC17" s="220"/>
      <c r="AXD17" s="220"/>
      <c r="AXE17" s="220"/>
      <c r="AXF17" s="220"/>
      <c r="AXG17" s="220"/>
      <c r="AXH17" s="220"/>
      <c r="AXI17" s="220"/>
      <c r="AXJ17" s="220"/>
      <c r="AXK17" s="220"/>
      <c r="AXL17" s="220"/>
      <c r="AXM17" s="220"/>
      <c r="AXN17" s="220"/>
      <c r="AXO17" s="220"/>
      <c r="AXP17" s="220"/>
      <c r="AXQ17" s="220"/>
      <c r="AXR17" s="220"/>
      <c r="AXS17" s="220"/>
      <c r="AXT17" s="220"/>
      <c r="AXU17" s="220"/>
      <c r="AXV17" s="220"/>
      <c r="AXW17" s="220"/>
      <c r="AXX17" s="220"/>
      <c r="AXY17" s="220"/>
      <c r="AXZ17" s="220"/>
      <c r="AYA17" s="220"/>
      <c r="AYB17" s="220"/>
      <c r="AYC17" s="220"/>
      <c r="AYD17" s="220"/>
      <c r="AYE17" s="220"/>
      <c r="AYF17" s="220"/>
      <c r="AYG17" s="220"/>
      <c r="AYH17" s="220"/>
      <c r="AYI17" s="220"/>
      <c r="AYJ17" s="220"/>
      <c r="AYK17" s="220"/>
      <c r="AYL17" s="220"/>
      <c r="AYM17" s="220"/>
      <c r="AYN17" s="220"/>
      <c r="AYO17" s="220"/>
      <c r="AYP17" s="220"/>
      <c r="AYQ17" s="220"/>
      <c r="AYR17" s="220"/>
      <c r="AYS17" s="220"/>
      <c r="AYT17" s="220"/>
      <c r="AYU17" s="220"/>
      <c r="AYV17" s="220"/>
      <c r="AYW17" s="220"/>
      <c r="AYX17" s="220"/>
      <c r="AYY17" s="220"/>
      <c r="AYZ17" s="220"/>
      <c r="AZA17" s="220"/>
      <c r="AZB17" s="220"/>
      <c r="AZC17" s="220"/>
      <c r="AZD17" s="220"/>
      <c r="AZE17" s="220"/>
      <c r="AZF17" s="220"/>
      <c r="AZG17" s="220"/>
      <c r="AZH17" s="220"/>
      <c r="AZI17" s="220"/>
      <c r="AZJ17" s="220"/>
      <c r="AZK17" s="220"/>
      <c r="AZL17" s="220"/>
      <c r="AZM17" s="220"/>
      <c r="AZN17" s="220"/>
      <c r="AZO17" s="220"/>
      <c r="AZP17" s="220"/>
      <c r="AZQ17" s="220"/>
      <c r="AZR17" s="220"/>
      <c r="AZS17" s="220"/>
      <c r="AZT17" s="220"/>
      <c r="AZU17" s="220"/>
      <c r="AZV17" s="220"/>
      <c r="AZW17" s="220"/>
      <c r="AZX17" s="220"/>
      <c r="AZY17" s="220"/>
      <c r="AZZ17" s="220"/>
      <c r="BAA17" s="220"/>
      <c r="BAB17" s="220"/>
      <c r="BAC17" s="220"/>
      <c r="BAD17" s="220"/>
      <c r="BAE17" s="220"/>
      <c r="BAF17" s="220"/>
      <c r="BAG17" s="220"/>
      <c r="BAH17" s="220"/>
      <c r="BAI17" s="220"/>
      <c r="BAJ17" s="220"/>
      <c r="BAK17" s="220"/>
      <c r="BAL17" s="220"/>
      <c r="BAM17" s="220"/>
      <c r="BAN17" s="220"/>
      <c r="BAO17" s="220"/>
      <c r="BAP17" s="220"/>
      <c r="BAQ17" s="220"/>
      <c r="BAR17" s="220"/>
      <c r="BAS17" s="220"/>
      <c r="BAT17" s="220"/>
      <c r="BAU17" s="220"/>
      <c r="BAV17" s="220"/>
      <c r="BAW17" s="220"/>
      <c r="BAX17" s="220"/>
      <c r="BAY17" s="220"/>
      <c r="BAZ17" s="220"/>
      <c r="BBA17" s="220"/>
      <c r="BBB17" s="220"/>
      <c r="BBC17" s="220"/>
      <c r="BBD17" s="220"/>
      <c r="BBE17" s="220"/>
      <c r="BBF17" s="220"/>
      <c r="BBG17" s="220"/>
      <c r="BBH17" s="220"/>
      <c r="BBI17" s="220"/>
      <c r="BBJ17" s="220"/>
      <c r="BBK17" s="220"/>
      <c r="BBL17" s="220"/>
      <c r="BBM17" s="220"/>
      <c r="BBN17" s="220"/>
      <c r="BBO17" s="220"/>
      <c r="BBP17" s="220"/>
      <c r="BBQ17" s="220"/>
      <c r="BBR17" s="220"/>
      <c r="BBS17" s="220"/>
      <c r="BBT17" s="220"/>
      <c r="BBU17" s="220"/>
      <c r="BBV17" s="220"/>
      <c r="BBW17" s="220"/>
      <c r="BBX17" s="220"/>
      <c r="BBY17" s="220"/>
      <c r="BBZ17" s="220"/>
      <c r="BCA17" s="220"/>
      <c r="BCB17" s="220"/>
      <c r="BCC17" s="220"/>
      <c r="BCD17" s="220"/>
      <c r="BCE17" s="220"/>
      <c r="BCF17" s="220"/>
      <c r="BCG17" s="220"/>
      <c r="BCH17" s="220"/>
      <c r="BCI17" s="220"/>
      <c r="BCJ17" s="220"/>
      <c r="BCK17" s="220"/>
      <c r="BCL17" s="220"/>
      <c r="BCM17" s="220"/>
      <c r="BCN17" s="220"/>
      <c r="BCO17" s="220"/>
      <c r="BCP17" s="220"/>
      <c r="BCQ17" s="220"/>
      <c r="BCR17" s="220"/>
      <c r="BCS17" s="220"/>
      <c r="BCT17" s="220"/>
      <c r="BCU17" s="220"/>
      <c r="BCV17" s="220"/>
      <c r="BCW17" s="220"/>
      <c r="BCX17" s="220"/>
      <c r="BCY17" s="220"/>
      <c r="BCZ17" s="220"/>
      <c r="BDA17" s="220"/>
      <c r="BDB17" s="220"/>
      <c r="BDC17" s="220"/>
      <c r="BDD17" s="220"/>
      <c r="BDE17" s="220"/>
      <c r="BDF17" s="220"/>
      <c r="BDG17" s="220"/>
      <c r="BDH17" s="220"/>
      <c r="BDI17" s="220"/>
      <c r="BDJ17" s="220"/>
      <c r="BDK17" s="220"/>
      <c r="BDL17" s="220"/>
      <c r="BDM17" s="220"/>
      <c r="BDN17" s="220"/>
      <c r="BDO17" s="220"/>
      <c r="BDP17" s="220"/>
      <c r="BDQ17" s="220"/>
      <c r="BDR17" s="220"/>
      <c r="BDS17" s="220"/>
      <c r="BDT17" s="220"/>
      <c r="BDU17" s="220"/>
      <c r="BDV17" s="220"/>
      <c r="BDW17" s="220"/>
      <c r="BDX17" s="220"/>
      <c r="BDY17" s="220"/>
      <c r="BDZ17" s="220"/>
      <c r="BEA17" s="220"/>
      <c r="BEB17" s="220"/>
      <c r="BEC17" s="220"/>
      <c r="BED17" s="220"/>
      <c r="BEE17" s="220"/>
      <c r="BEF17" s="220"/>
      <c r="BEG17" s="220"/>
      <c r="BEH17" s="220"/>
      <c r="BEI17" s="220"/>
      <c r="BEJ17" s="220"/>
      <c r="BEK17" s="220"/>
      <c r="BEL17" s="220"/>
      <c r="BEM17" s="220"/>
      <c r="BEN17" s="220"/>
      <c r="BEO17" s="220"/>
      <c r="BEP17" s="220"/>
      <c r="BEQ17" s="220"/>
      <c r="BER17" s="220"/>
      <c r="BES17" s="220"/>
      <c r="BET17" s="220"/>
      <c r="BEU17" s="220"/>
      <c r="BEV17" s="220"/>
      <c r="BEW17" s="220"/>
      <c r="BEX17" s="220"/>
      <c r="BEY17" s="220"/>
      <c r="BEZ17" s="220"/>
      <c r="BFA17" s="220"/>
      <c r="BFB17" s="220"/>
      <c r="BFC17" s="220"/>
      <c r="BFD17" s="220"/>
      <c r="BFE17" s="220"/>
      <c r="BFF17" s="220"/>
      <c r="BFG17" s="220"/>
      <c r="BFH17" s="220"/>
      <c r="BFI17" s="220"/>
      <c r="BFJ17" s="220"/>
      <c r="BFK17" s="220"/>
      <c r="BFL17" s="220"/>
      <c r="BFM17" s="220"/>
      <c r="BFN17" s="220"/>
      <c r="BFO17" s="220"/>
      <c r="BFP17" s="220"/>
      <c r="BFQ17" s="220"/>
      <c r="BFR17" s="220"/>
      <c r="BFS17" s="220"/>
      <c r="BFT17" s="220"/>
      <c r="BFU17" s="220"/>
      <c r="BFV17" s="220"/>
      <c r="BFW17" s="220"/>
      <c r="BFX17" s="220"/>
      <c r="BFY17" s="220"/>
      <c r="BFZ17" s="220"/>
      <c r="BGA17" s="220"/>
      <c r="BGB17" s="220"/>
      <c r="BGC17" s="220"/>
      <c r="BGD17" s="220"/>
      <c r="BGE17" s="220"/>
      <c r="BGF17" s="220"/>
      <c r="BGG17" s="220"/>
      <c r="BGH17" s="220"/>
      <c r="BGI17" s="220"/>
      <c r="BGJ17" s="220"/>
      <c r="BGK17" s="220"/>
      <c r="BGL17" s="220"/>
      <c r="BGM17" s="220"/>
      <c r="BGN17" s="220"/>
      <c r="BGO17" s="220"/>
      <c r="BGP17" s="220"/>
      <c r="BGQ17" s="220"/>
      <c r="BGR17" s="220"/>
      <c r="BGS17" s="220"/>
      <c r="BGT17" s="220"/>
      <c r="BGU17" s="220"/>
      <c r="BGV17" s="220"/>
      <c r="BGW17" s="220"/>
      <c r="BGX17" s="220"/>
      <c r="BGY17" s="220"/>
      <c r="BGZ17" s="220"/>
      <c r="BHA17" s="220"/>
      <c r="BHB17" s="220"/>
      <c r="BHC17" s="220"/>
      <c r="BHD17" s="220"/>
      <c r="BHE17" s="220"/>
      <c r="BHF17" s="220"/>
      <c r="BHG17" s="220"/>
      <c r="BHH17" s="220"/>
      <c r="BHI17" s="220"/>
      <c r="BHJ17" s="220"/>
      <c r="BHK17" s="220"/>
      <c r="BHL17" s="220"/>
      <c r="BHM17" s="220"/>
      <c r="BHN17" s="220"/>
      <c r="BHO17" s="220"/>
      <c r="BHP17" s="220"/>
      <c r="BHQ17" s="220"/>
      <c r="BHR17" s="220"/>
      <c r="BHS17" s="220"/>
      <c r="BHT17" s="220"/>
      <c r="BHU17" s="220"/>
      <c r="BHV17" s="220"/>
      <c r="BHW17" s="220"/>
      <c r="BHX17" s="220"/>
      <c r="BHY17" s="220"/>
      <c r="BHZ17" s="220"/>
      <c r="BIA17" s="220"/>
      <c r="BIB17" s="220"/>
      <c r="BIC17" s="220"/>
      <c r="BID17" s="220"/>
      <c r="BIE17" s="220"/>
      <c r="BIF17" s="220"/>
      <c r="BIG17" s="220"/>
      <c r="BIH17" s="220"/>
      <c r="BII17" s="220"/>
      <c r="BIJ17" s="220"/>
      <c r="BIK17" s="220"/>
      <c r="BIL17" s="220"/>
      <c r="BIM17" s="220"/>
      <c r="BIN17" s="220"/>
      <c r="BIO17" s="220"/>
      <c r="BIP17" s="220"/>
      <c r="BIQ17" s="220"/>
      <c r="BIR17" s="220"/>
      <c r="BIS17" s="220"/>
      <c r="BIT17" s="220"/>
      <c r="BIU17" s="220"/>
      <c r="BIV17" s="220"/>
      <c r="BIW17" s="220"/>
      <c r="BIX17" s="220"/>
      <c r="BIY17" s="220"/>
      <c r="BIZ17" s="220"/>
      <c r="BJA17" s="220"/>
      <c r="BJB17" s="220"/>
      <c r="BJC17" s="220"/>
      <c r="BJD17" s="220"/>
      <c r="BJE17" s="220"/>
      <c r="BJF17" s="220"/>
      <c r="BJG17" s="220"/>
      <c r="BJH17" s="220"/>
      <c r="BJI17" s="220"/>
      <c r="BJJ17" s="220"/>
      <c r="BJK17" s="220"/>
      <c r="BJL17" s="220"/>
      <c r="BJM17" s="220"/>
      <c r="BJN17" s="220"/>
      <c r="BJO17" s="220"/>
      <c r="BJP17" s="220"/>
      <c r="BJQ17" s="220"/>
      <c r="BJR17" s="220"/>
      <c r="BJS17" s="220"/>
      <c r="BJT17" s="220"/>
      <c r="BJU17" s="220"/>
      <c r="BJV17" s="220"/>
      <c r="BJW17" s="220"/>
      <c r="BJX17" s="220"/>
      <c r="BJY17" s="220"/>
      <c r="BJZ17" s="220"/>
      <c r="BKA17" s="220"/>
      <c r="BKB17" s="220"/>
      <c r="BKC17" s="220"/>
      <c r="BKD17" s="220"/>
      <c r="BKE17" s="220"/>
      <c r="BKF17" s="220"/>
      <c r="BKG17" s="220"/>
      <c r="BKH17" s="220"/>
      <c r="BKI17" s="220"/>
      <c r="BKJ17" s="220"/>
      <c r="BKK17" s="220"/>
      <c r="BKL17" s="220"/>
      <c r="BKM17" s="220"/>
      <c r="BKN17" s="220"/>
      <c r="BKO17" s="220"/>
      <c r="BKP17" s="220"/>
      <c r="BKQ17" s="220"/>
      <c r="BKR17" s="220"/>
      <c r="BKS17" s="220"/>
      <c r="BKT17" s="220"/>
      <c r="BKU17" s="220"/>
      <c r="BKV17" s="220"/>
      <c r="BKW17" s="220"/>
      <c r="BKX17" s="220"/>
      <c r="BKY17" s="220"/>
      <c r="BKZ17" s="220"/>
      <c r="BLA17" s="220"/>
      <c r="BLB17" s="220"/>
      <c r="BLC17" s="220"/>
      <c r="BLD17" s="220"/>
      <c r="BLE17" s="220"/>
      <c r="BLF17" s="220"/>
      <c r="BLG17" s="220"/>
      <c r="BLH17" s="220"/>
      <c r="BLI17" s="220"/>
      <c r="BLJ17" s="220"/>
      <c r="BLK17" s="220"/>
      <c r="BLL17" s="220"/>
      <c r="BLM17" s="220"/>
      <c r="BLN17" s="220"/>
      <c r="BLO17" s="220"/>
      <c r="BLP17" s="220"/>
      <c r="BLQ17" s="220"/>
      <c r="BLR17" s="220"/>
      <c r="BLS17" s="220"/>
      <c r="BLT17" s="220"/>
      <c r="BLU17" s="220"/>
      <c r="BLV17" s="220"/>
      <c r="BLW17" s="220"/>
      <c r="BLX17" s="220"/>
      <c r="BLY17" s="220"/>
      <c r="BLZ17" s="220"/>
      <c r="BMA17" s="220"/>
      <c r="BMB17" s="220"/>
      <c r="BMC17" s="220"/>
      <c r="BMD17" s="220"/>
      <c r="BME17" s="220"/>
      <c r="BMF17" s="220"/>
      <c r="BMG17" s="220"/>
      <c r="BMH17" s="220"/>
      <c r="BMI17" s="220"/>
      <c r="BMJ17" s="220"/>
      <c r="BMK17" s="220"/>
      <c r="BML17" s="220"/>
      <c r="BMM17" s="220"/>
      <c r="BMN17" s="220"/>
      <c r="BMO17" s="220"/>
      <c r="BMP17" s="220"/>
      <c r="BMQ17" s="220"/>
      <c r="BMR17" s="220"/>
      <c r="BMS17" s="220"/>
      <c r="BMT17" s="220"/>
      <c r="BMU17" s="220"/>
      <c r="BMV17" s="220"/>
      <c r="BMW17" s="220"/>
      <c r="BMX17" s="220"/>
      <c r="BMY17" s="220"/>
      <c r="BMZ17" s="220"/>
      <c r="BNA17" s="220"/>
      <c r="BNB17" s="220"/>
      <c r="BNC17" s="220"/>
      <c r="BND17" s="220"/>
      <c r="BNE17" s="220"/>
      <c r="BNF17" s="220"/>
      <c r="BNG17" s="220"/>
      <c r="BNH17" s="220"/>
      <c r="BNI17" s="220"/>
      <c r="BNJ17" s="220"/>
      <c r="BNK17" s="220"/>
      <c r="BNL17" s="220"/>
      <c r="BNM17" s="220"/>
      <c r="BNN17" s="220"/>
      <c r="BNO17" s="220"/>
      <c r="BNP17" s="220"/>
      <c r="BNQ17" s="220"/>
      <c r="BNR17" s="220"/>
      <c r="BNS17" s="220"/>
      <c r="BNT17" s="220"/>
      <c r="BNU17" s="220"/>
      <c r="BNV17" s="220"/>
      <c r="BNW17" s="220"/>
      <c r="BNX17" s="220"/>
      <c r="BNY17" s="220"/>
      <c r="BNZ17" s="220"/>
      <c r="BOA17" s="220"/>
      <c r="BOB17" s="220"/>
      <c r="BOC17" s="220"/>
      <c r="BOD17" s="220"/>
      <c r="BOE17" s="220"/>
      <c r="BOF17" s="220"/>
      <c r="BOG17" s="220"/>
      <c r="BOH17" s="220"/>
      <c r="BOI17" s="220"/>
      <c r="BOJ17" s="220"/>
      <c r="BOK17" s="220"/>
      <c r="BOL17" s="220"/>
      <c r="BOM17" s="220"/>
      <c r="BON17" s="220"/>
      <c r="BOO17" s="220"/>
      <c r="BOP17" s="220"/>
      <c r="BOQ17" s="220"/>
      <c r="BOR17" s="220"/>
      <c r="BOS17" s="220"/>
      <c r="BOT17" s="220"/>
      <c r="BOU17" s="220"/>
      <c r="BOV17" s="220"/>
      <c r="BOW17" s="220"/>
      <c r="BOX17" s="220"/>
      <c r="BOY17" s="220"/>
      <c r="BOZ17" s="220"/>
      <c r="BPA17" s="220"/>
      <c r="BPB17" s="220"/>
      <c r="BPC17" s="220"/>
      <c r="BPD17" s="220"/>
      <c r="BPE17" s="220"/>
      <c r="BPF17" s="220"/>
      <c r="BPG17" s="220"/>
      <c r="BPH17" s="220"/>
      <c r="BPI17" s="220"/>
      <c r="BPJ17" s="220"/>
      <c r="BPK17" s="220"/>
      <c r="BPL17" s="220"/>
      <c r="BPM17" s="220"/>
      <c r="BPN17" s="220"/>
      <c r="BPO17" s="220"/>
      <c r="BPP17" s="220"/>
      <c r="BPQ17" s="220"/>
      <c r="BPR17" s="220"/>
      <c r="BPS17" s="220"/>
      <c r="BPT17" s="220"/>
      <c r="BPU17" s="220"/>
      <c r="BPV17" s="220"/>
      <c r="BPW17" s="220"/>
      <c r="BPX17" s="220"/>
      <c r="BPY17" s="220"/>
      <c r="BPZ17" s="220"/>
      <c r="BQA17" s="220"/>
      <c r="BQB17" s="220"/>
      <c r="BQC17" s="220"/>
      <c r="BQD17" s="220"/>
      <c r="BQE17" s="220"/>
      <c r="BQF17" s="220"/>
      <c r="BQG17" s="220"/>
      <c r="BQH17" s="220"/>
      <c r="BQI17" s="220"/>
      <c r="BQJ17" s="220"/>
      <c r="BQK17" s="220"/>
      <c r="BQL17" s="220"/>
      <c r="BQM17" s="220"/>
      <c r="BQN17" s="220"/>
      <c r="BQO17" s="220"/>
      <c r="BQP17" s="220"/>
      <c r="BQQ17" s="220"/>
      <c r="BQR17" s="220"/>
      <c r="BQS17" s="220"/>
      <c r="BQT17" s="220"/>
      <c r="BQU17" s="220"/>
      <c r="BQV17" s="220"/>
      <c r="BQW17" s="220"/>
      <c r="BQX17" s="220"/>
      <c r="BQY17" s="220"/>
      <c r="BQZ17" s="220"/>
      <c r="BRA17" s="220"/>
      <c r="BRB17" s="220"/>
      <c r="BRC17" s="220"/>
      <c r="BRD17" s="220"/>
      <c r="BRE17" s="220"/>
      <c r="BRF17" s="220"/>
      <c r="BRG17" s="220"/>
      <c r="BRH17" s="220"/>
      <c r="BRI17" s="220"/>
      <c r="BRJ17" s="220"/>
      <c r="BRK17" s="220"/>
      <c r="BRL17" s="220"/>
      <c r="BRM17" s="220"/>
      <c r="BRN17" s="220"/>
      <c r="BRO17" s="220"/>
      <c r="BRP17" s="220"/>
      <c r="BRQ17" s="220"/>
      <c r="BRR17" s="220"/>
      <c r="BRS17" s="220"/>
      <c r="BRT17" s="220"/>
      <c r="BRU17" s="220"/>
      <c r="BRV17" s="220"/>
      <c r="BRW17" s="220"/>
      <c r="BRX17" s="220"/>
      <c r="BRY17" s="220"/>
      <c r="BRZ17" s="220"/>
      <c r="BSA17" s="220"/>
      <c r="BSB17" s="220"/>
      <c r="BSC17" s="220"/>
      <c r="BSD17" s="220"/>
      <c r="BSE17" s="220"/>
      <c r="BSF17" s="220"/>
      <c r="BSG17" s="220"/>
      <c r="BSH17" s="220"/>
      <c r="BSI17" s="220"/>
      <c r="BSJ17" s="220"/>
      <c r="BSK17" s="220"/>
      <c r="BSL17" s="220"/>
      <c r="BSM17" s="220"/>
      <c r="BSN17" s="220"/>
      <c r="BSO17" s="220"/>
      <c r="BSP17" s="220"/>
      <c r="BSQ17" s="220"/>
      <c r="BSR17" s="220"/>
      <c r="BSS17" s="220"/>
      <c r="BST17" s="220"/>
      <c r="BSU17" s="220"/>
      <c r="BSV17" s="220"/>
      <c r="BSW17" s="220"/>
      <c r="BSX17" s="220"/>
      <c r="BSY17" s="220"/>
      <c r="BSZ17" s="220"/>
      <c r="BTA17" s="220"/>
      <c r="BTB17" s="220"/>
      <c r="BTC17" s="220"/>
      <c r="BTD17" s="220"/>
      <c r="BTE17" s="220"/>
      <c r="BTF17" s="220"/>
      <c r="BTG17" s="220"/>
      <c r="BTH17" s="220"/>
      <c r="BTI17" s="220"/>
      <c r="BTJ17" s="220"/>
      <c r="BTK17" s="220"/>
      <c r="BTL17" s="220"/>
      <c r="BTM17" s="220"/>
      <c r="BTN17" s="220"/>
      <c r="BTO17" s="220"/>
      <c r="BTP17" s="220"/>
      <c r="BTQ17" s="220"/>
      <c r="BTR17" s="220"/>
      <c r="BTS17" s="220"/>
      <c r="BTT17" s="220"/>
      <c r="BTU17" s="220"/>
      <c r="BTV17" s="220"/>
      <c r="BTW17" s="220"/>
      <c r="BTX17" s="220"/>
      <c r="BTY17" s="220"/>
      <c r="BTZ17" s="220"/>
      <c r="BUA17" s="220"/>
      <c r="BUB17" s="220"/>
      <c r="BUC17" s="220"/>
      <c r="BUD17" s="220"/>
      <c r="BUE17" s="220"/>
      <c r="BUF17" s="220"/>
      <c r="BUG17" s="220"/>
      <c r="BUH17" s="220"/>
      <c r="BUI17" s="220"/>
      <c r="BUJ17" s="220"/>
      <c r="BUK17" s="220"/>
      <c r="BUL17" s="220"/>
      <c r="BUM17" s="220"/>
      <c r="BUN17" s="220"/>
      <c r="BUO17" s="220"/>
      <c r="BUP17" s="220"/>
      <c r="BUQ17" s="220"/>
      <c r="BUR17" s="220"/>
      <c r="BUS17" s="220"/>
      <c r="BUT17" s="220"/>
      <c r="BUU17" s="220"/>
      <c r="BUV17" s="220"/>
      <c r="BUW17" s="220"/>
      <c r="BUX17" s="220"/>
      <c r="BUY17" s="220"/>
      <c r="BUZ17" s="220"/>
      <c r="BVA17" s="220"/>
      <c r="BVB17" s="220"/>
      <c r="BVC17" s="220"/>
      <c r="BVD17" s="220"/>
      <c r="BVE17" s="220"/>
      <c r="BVF17" s="220"/>
      <c r="BVG17" s="220"/>
      <c r="BVH17" s="220"/>
      <c r="BVI17" s="220"/>
      <c r="BVJ17" s="220"/>
      <c r="BVK17" s="220"/>
      <c r="BVL17" s="220"/>
      <c r="BVM17" s="220"/>
      <c r="BVN17" s="220"/>
      <c r="BVO17" s="220"/>
      <c r="BVP17" s="220"/>
      <c r="BVQ17" s="220"/>
      <c r="BVR17" s="220"/>
      <c r="BVS17" s="220"/>
      <c r="BVT17" s="220"/>
      <c r="BVU17" s="220"/>
      <c r="BVV17" s="220"/>
      <c r="BVW17" s="220"/>
      <c r="BVX17" s="220"/>
      <c r="BVY17" s="220"/>
      <c r="BVZ17" s="220"/>
      <c r="BWA17" s="220"/>
      <c r="BWB17" s="220"/>
      <c r="BWC17" s="220"/>
      <c r="BWD17" s="220"/>
      <c r="BWE17" s="220"/>
      <c r="BWF17" s="220"/>
      <c r="BWG17" s="220"/>
      <c r="BWH17" s="220"/>
      <c r="BWI17" s="220"/>
      <c r="BWJ17" s="220"/>
      <c r="BWK17" s="220"/>
      <c r="BWL17" s="220"/>
      <c r="BWM17" s="220"/>
      <c r="BWN17" s="220"/>
      <c r="BWO17" s="220"/>
      <c r="BWP17" s="220"/>
      <c r="BWQ17" s="220"/>
      <c r="BWR17" s="220"/>
      <c r="BWS17" s="220"/>
      <c r="BWT17" s="220"/>
      <c r="BWU17" s="220"/>
      <c r="BWV17" s="220"/>
      <c r="BWW17" s="220"/>
      <c r="BWX17" s="220"/>
      <c r="BWY17" s="220"/>
      <c r="BWZ17" s="220"/>
      <c r="BXA17" s="220"/>
      <c r="BXB17" s="220"/>
      <c r="BXC17" s="220"/>
      <c r="BXD17" s="220"/>
      <c r="BXE17" s="220"/>
      <c r="BXF17" s="220"/>
      <c r="BXG17" s="220"/>
      <c r="BXH17" s="220"/>
      <c r="BXI17" s="220"/>
      <c r="BXJ17" s="220"/>
      <c r="BXK17" s="220"/>
      <c r="BXL17" s="220"/>
      <c r="BXM17" s="220"/>
      <c r="BXN17" s="220"/>
      <c r="BXO17" s="220"/>
      <c r="BXP17" s="220"/>
      <c r="BXQ17" s="220"/>
      <c r="BXR17" s="220"/>
      <c r="BXS17" s="220"/>
      <c r="BXT17" s="220"/>
      <c r="BXU17" s="220"/>
      <c r="BXV17" s="220"/>
      <c r="BXW17" s="220"/>
      <c r="BXX17" s="220"/>
      <c r="BXY17" s="220"/>
      <c r="BXZ17" s="220"/>
      <c r="BYA17" s="220"/>
      <c r="BYB17" s="220"/>
      <c r="BYC17" s="220"/>
      <c r="BYD17" s="220"/>
      <c r="BYE17" s="220"/>
      <c r="BYF17" s="220"/>
      <c r="BYG17" s="220"/>
      <c r="BYH17" s="220"/>
      <c r="BYI17" s="220"/>
      <c r="BYJ17" s="220"/>
      <c r="BYK17" s="220"/>
      <c r="BYL17" s="220"/>
      <c r="BYM17" s="220"/>
      <c r="BYN17" s="220"/>
      <c r="BYO17" s="220"/>
      <c r="BYP17" s="220"/>
      <c r="BYQ17" s="220"/>
      <c r="BYR17" s="220"/>
      <c r="BYS17" s="220"/>
      <c r="BYT17" s="220"/>
      <c r="BYU17" s="220"/>
      <c r="BYV17" s="220"/>
      <c r="BYW17" s="220"/>
      <c r="BYX17" s="220"/>
      <c r="BYY17" s="220"/>
      <c r="BYZ17" s="220"/>
      <c r="BZA17" s="220"/>
      <c r="BZB17" s="220"/>
      <c r="BZC17" s="220"/>
      <c r="BZD17" s="220"/>
      <c r="BZE17" s="220"/>
      <c r="BZF17" s="220"/>
      <c r="BZG17" s="220"/>
      <c r="BZH17" s="220"/>
      <c r="BZI17" s="220"/>
      <c r="BZJ17" s="220"/>
      <c r="BZK17" s="220"/>
      <c r="BZL17" s="220"/>
      <c r="BZM17" s="220"/>
      <c r="BZN17" s="220"/>
      <c r="BZO17" s="220"/>
      <c r="BZP17" s="220"/>
      <c r="BZQ17" s="220"/>
      <c r="BZR17" s="220"/>
      <c r="BZS17" s="220"/>
      <c r="BZT17" s="220"/>
      <c r="BZU17" s="220"/>
      <c r="BZV17" s="220"/>
      <c r="BZW17" s="220"/>
      <c r="BZX17" s="220"/>
      <c r="BZY17" s="220"/>
      <c r="BZZ17" s="220"/>
      <c r="CAA17" s="220"/>
      <c r="CAB17" s="220"/>
      <c r="CAC17" s="220"/>
      <c r="CAD17" s="220"/>
      <c r="CAE17" s="220"/>
      <c r="CAF17" s="220"/>
      <c r="CAG17" s="220"/>
      <c r="CAH17" s="220"/>
      <c r="CAI17" s="220"/>
      <c r="CAJ17" s="220"/>
      <c r="CAK17" s="220"/>
      <c r="CAL17" s="220"/>
      <c r="CAM17" s="220"/>
      <c r="CAN17" s="220"/>
      <c r="CAO17" s="220"/>
      <c r="CAP17" s="220"/>
      <c r="CAQ17" s="220"/>
      <c r="CAR17" s="220"/>
      <c r="CAS17" s="220"/>
      <c r="CAT17" s="220"/>
      <c r="CAU17" s="220"/>
      <c r="CAV17" s="220"/>
      <c r="CAW17" s="220"/>
      <c r="CAX17" s="220"/>
      <c r="CAY17" s="220"/>
      <c r="CAZ17" s="220"/>
      <c r="CBA17" s="220"/>
      <c r="CBB17" s="220"/>
      <c r="CBC17" s="220"/>
      <c r="CBD17" s="220"/>
      <c r="CBE17" s="220"/>
      <c r="CBF17" s="220"/>
      <c r="CBG17" s="220"/>
      <c r="CBH17" s="220"/>
      <c r="CBI17" s="220"/>
      <c r="CBJ17" s="220"/>
      <c r="CBK17" s="220"/>
      <c r="CBL17" s="220"/>
      <c r="CBM17" s="220"/>
      <c r="CBN17" s="220"/>
      <c r="CBO17" s="220"/>
      <c r="CBP17" s="220"/>
      <c r="CBQ17" s="220"/>
      <c r="CBR17" s="220"/>
      <c r="CBS17" s="220"/>
      <c r="CBT17" s="220"/>
      <c r="CBU17" s="220"/>
      <c r="CBV17" s="220"/>
      <c r="CBW17" s="220"/>
      <c r="CBX17" s="220"/>
      <c r="CBY17" s="220"/>
      <c r="CBZ17" s="220"/>
      <c r="CCA17" s="220"/>
      <c r="CCB17" s="220"/>
      <c r="CCC17" s="220"/>
      <c r="CCD17" s="220"/>
      <c r="CCE17" s="220"/>
      <c r="CCF17" s="220"/>
      <c r="CCG17" s="220"/>
      <c r="CCH17" s="220"/>
      <c r="CCI17" s="220"/>
      <c r="CCJ17" s="220"/>
      <c r="CCK17" s="220"/>
      <c r="CCL17" s="220"/>
      <c r="CCM17" s="220"/>
      <c r="CCN17" s="220"/>
      <c r="CCO17" s="220"/>
      <c r="CCP17" s="220"/>
      <c r="CCQ17" s="220"/>
      <c r="CCR17" s="220"/>
      <c r="CCS17" s="220"/>
      <c r="CCT17" s="220"/>
      <c r="CCU17" s="220"/>
      <c r="CCV17" s="220"/>
      <c r="CCW17" s="220"/>
      <c r="CCX17" s="220"/>
      <c r="CCY17" s="220"/>
      <c r="CCZ17" s="220"/>
      <c r="CDA17" s="220"/>
      <c r="CDB17" s="220"/>
      <c r="CDC17" s="220"/>
      <c r="CDD17" s="220"/>
      <c r="CDE17" s="220"/>
      <c r="CDF17" s="220"/>
      <c r="CDG17" s="220"/>
      <c r="CDH17" s="220"/>
      <c r="CDI17" s="220"/>
      <c r="CDJ17" s="220"/>
      <c r="CDK17" s="220"/>
      <c r="CDL17" s="220"/>
      <c r="CDM17" s="220"/>
      <c r="CDN17" s="220"/>
      <c r="CDO17" s="220"/>
      <c r="CDP17" s="220"/>
      <c r="CDQ17" s="220"/>
      <c r="CDR17" s="220"/>
      <c r="CDS17" s="220"/>
      <c r="CDT17" s="220"/>
      <c r="CDU17" s="220"/>
      <c r="CDV17" s="220"/>
      <c r="CDW17" s="220"/>
      <c r="CDX17" s="220"/>
      <c r="CDY17" s="220"/>
      <c r="CDZ17" s="220"/>
      <c r="CEA17" s="220"/>
      <c r="CEB17" s="220"/>
      <c r="CEC17" s="220"/>
      <c r="CED17" s="220"/>
      <c r="CEE17" s="220"/>
      <c r="CEF17" s="220"/>
      <c r="CEG17" s="220"/>
      <c r="CEH17" s="220"/>
      <c r="CEI17" s="220"/>
      <c r="CEJ17" s="220"/>
      <c r="CEK17" s="220"/>
      <c r="CEL17" s="220"/>
      <c r="CEM17" s="220"/>
      <c r="CEN17" s="220"/>
      <c r="CEO17" s="220"/>
      <c r="CEP17" s="220"/>
      <c r="CEQ17" s="220"/>
      <c r="CER17" s="220"/>
      <c r="CES17" s="220"/>
      <c r="CET17" s="220"/>
      <c r="CEU17" s="220"/>
      <c r="CEV17" s="220"/>
      <c r="CEW17" s="220"/>
      <c r="CEX17" s="220"/>
      <c r="CEY17" s="220"/>
      <c r="CEZ17" s="220"/>
      <c r="CFA17" s="220"/>
      <c r="CFB17" s="220"/>
      <c r="CFC17" s="220"/>
      <c r="CFD17" s="220"/>
      <c r="CFE17" s="220"/>
      <c r="CFF17" s="220"/>
      <c r="CFG17" s="220"/>
      <c r="CFH17" s="220"/>
      <c r="CFI17" s="220"/>
      <c r="CFJ17" s="220"/>
      <c r="CFK17" s="220"/>
      <c r="CFL17" s="220"/>
      <c r="CFM17" s="220"/>
      <c r="CFN17" s="220"/>
      <c r="CFO17" s="220"/>
      <c r="CFP17" s="220"/>
      <c r="CFQ17" s="220"/>
      <c r="CFR17" s="220"/>
      <c r="CFS17" s="220"/>
      <c r="CFT17" s="220"/>
      <c r="CFU17" s="220"/>
      <c r="CFV17" s="220"/>
      <c r="CFW17" s="220"/>
      <c r="CFX17" s="220"/>
      <c r="CFY17" s="220"/>
      <c r="CFZ17" s="220"/>
      <c r="CGA17" s="220"/>
      <c r="CGB17" s="220"/>
      <c r="CGC17" s="220"/>
      <c r="CGD17" s="220"/>
      <c r="CGE17" s="220"/>
      <c r="CGF17" s="220"/>
      <c r="CGG17" s="220"/>
      <c r="CGH17" s="220"/>
      <c r="CGI17" s="220"/>
      <c r="CGJ17" s="220"/>
      <c r="CGK17" s="220"/>
      <c r="CGL17" s="220"/>
      <c r="CGM17" s="220"/>
      <c r="CGN17" s="220"/>
      <c r="CGO17" s="220"/>
      <c r="CGP17" s="220"/>
      <c r="CGQ17" s="220"/>
      <c r="CGR17" s="220"/>
      <c r="CGS17" s="220"/>
      <c r="CGT17" s="220"/>
      <c r="CGU17" s="220"/>
      <c r="CGV17" s="220"/>
      <c r="CGW17" s="220"/>
      <c r="CGX17" s="220"/>
      <c r="CGY17" s="220"/>
      <c r="CGZ17" s="220"/>
      <c r="CHA17" s="220"/>
      <c r="CHB17" s="220"/>
      <c r="CHC17" s="220"/>
      <c r="CHD17" s="220"/>
      <c r="CHE17" s="220"/>
      <c r="CHF17" s="220"/>
      <c r="CHG17" s="220"/>
      <c r="CHH17" s="220"/>
      <c r="CHI17" s="220"/>
      <c r="CHJ17" s="220"/>
      <c r="CHK17" s="220"/>
      <c r="CHL17" s="220"/>
      <c r="CHM17" s="220"/>
      <c r="CHN17" s="220"/>
      <c r="CHO17" s="220"/>
      <c r="CHP17" s="220"/>
      <c r="CHQ17" s="220"/>
      <c r="CHR17" s="220"/>
      <c r="CHS17" s="220"/>
      <c r="CHT17" s="220"/>
      <c r="CHU17" s="220"/>
      <c r="CHV17" s="220"/>
      <c r="CHW17" s="220"/>
      <c r="CHX17" s="220"/>
      <c r="CHY17" s="220"/>
      <c r="CHZ17" s="220"/>
      <c r="CIA17" s="220"/>
      <c r="CIB17" s="220"/>
      <c r="CIC17" s="220"/>
      <c r="CID17" s="220"/>
      <c r="CIE17" s="220"/>
      <c r="CIF17" s="220"/>
      <c r="CIG17" s="220"/>
      <c r="CIH17" s="220"/>
      <c r="CII17" s="220"/>
      <c r="CIJ17" s="220"/>
      <c r="CIK17" s="220"/>
      <c r="CIL17" s="220"/>
      <c r="CIM17" s="220"/>
      <c r="CIN17" s="220"/>
      <c r="CIO17" s="220"/>
      <c r="CIP17" s="220"/>
      <c r="CIQ17" s="220"/>
      <c r="CIR17" s="220"/>
      <c r="CIS17" s="220"/>
      <c r="CIT17" s="220"/>
      <c r="CIU17" s="220"/>
      <c r="CIV17" s="220"/>
      <c r="CIW17" s="220"/>
      <c r="CIX17" s="220"/>
      <c r="CIY17" s="220"/>
      <c r="CIZ17" s="220"/>
      <c r="CJA17" s="220"/>
      <c r="CJB17" s="220"/>
      <c r="CJC17" s="220"/>
      <c r="CJD17" s="220"/>
      <c r="CJE17" s="220"/>
      <c r="CJF17" s="220"/>
      <c r="CJG17" s="220"/>
      <c r="CJH17" s="220"/>
      <c r="CJI17" s="220"/>
      <c r="CJJ17" s="220"/>
      <c r="CJK17" s="220"/>
      <c r="CJL17" s="220"/>
      <c r="CJM17" s="220"/>
      <c r="CJN17" s="220"/>
      <c r="CJO17" s="220"/>
      <c r="CJP17" s="220"/>
      <c r="CJQ17" s="220"/>
      <c r="CJR17" s="220"/>
      <c r="CJS17" s="220"/>
      <c r="CJT17" s="220"/>
      <c r="CJU17" s="220"/>
      <c r="CJV17" s="220"/>
      <c r="CJW17" s="220"/>
      <c r="CJX17" s="220"/>
      <c r="CJY17" s="220"/>
      <c r="CJZ17" s="220"/>
      <c r="CKA17" s="220"/>
      <c r="CKB17" s="220"/>
      <c r="CKC17" s="220"/>
      <c r="CKD17" s="220"/>
      <c r="CKE17" s="220"/>
      <c r="CKF17" s="220"/>
      <c r="CKG17" s="220"/>
      <c r="CKH17" s="220"/>
      <c r="CKI17" s="220"/>
      <c r="CKJ17" s="220"/>
      <c r="CKK17" s="220"/>
      <c r="CKL17" s="220"/>
      <c r="CKM17" s="220"/>
      <c r="CKN17" s="220"/>
      <c r="CKO17" s="220"/>
      <c r="CKP17" s="220"/>
      <c r="CKQ17" s="220"/>
      <c r="CKR17" s="220"/>
      <c r="CKS17" s="220"/>
      <c r="CKT17" s="220"/>
      <c r="CKU17" s="220"/>
      <c r="CKV17" s="220"/>
      <c r="CKW17" s="220"/>
      <c r="CKX17" s="220"/>
      <c r="CKY17" s="220"/>
      <c r="CKZ17" s="220"/>
      <c r="CLA17" s="220"/>
      <c r="CLB17" s="220"/>
      <c r="CLC17" s="220"/>
      <c r="CLD17" s="220"/>
      <c r="CLE17" s="220"/>
      <c r="CLF17" s="220"/>
      <c r="CLG17" s="220"/>
      <c r="CLH17" s="220"/>
      <c r="CLI17" s="220"/>
      <c r="CLJ17" s="220"/>
      <c r="CLK17" s="220"/>
      <c r="CLL17" s="220"/>
      <c r="CLM17" s="220"/>
      <c r="CLN17" s="220"/>
      <c r="CLO17" s="220"/>
      <c r="CLP17" s="220"/>
      <c r="CLQ17" s="220"/>
      <c r="CLR17" s="220"/>
      <c r="CLS17" s="220"/>
      <c r="CLT17" s="220"/>
      <c r="CLU17" s="220"/>
      <c r="CLV17" s="220"/>
      <c r="CLW17" s="220"/>
      <c r="CLX17" s="220"/>
      <c r="CLY17" s="220"/>
      <c r="CLZ17" s="220"/>
      <c r="CMA17" s="220"/>
      <c r="CMB17" s="220"/>
      <c r="CMC17" s="220"/>
      <c r="CMD17" s="220"/>
      <c r="CME17" s="220"/>
      <c r="CMF17" s="220"/>
      <c r="CMG17" s="220"/>
      <c r="CMH17" s="220"/>
      <c r="CMI17" s="220"/>
      <c r="CMJ17" s="220"/>
      <c r="CMK17" s="220"/>
      <c r="CML17" s="220"/>
      <c r="CMM17" s="220"/>
      <c r="CMN17" s="220"/>
      <c r="CMO17" s="220"/>
      <c r="CMP17" s="220"/>
      <c r="CMQ17" s="220"/>
      <c r="CMR17" s="220"/>
      <c r="CMS17" s="220"/>
      <c r="CMT17" s="220"/>
      <c r="CMU17" s="220"/>
      <c r="CMV17" s="220"/>
      <c r="CMW17" s="220"/>
      <c r="CMX17" s="220"/>
      <c r="CMY17" s="220"/>
      <c r="CMZ17" s="220"/>
      <c r="CNA17" s="220"/>
      <c r="CNB17" s="220"/>
      <c r="CNC17" s="220"/>
      <c r="CND17" s="220"/>
      <c r="CNE17" s="220"/>
      <c r="CNF17" s="220"/>
      <c r="CNG17" s="220"/>
      <c r="CNH17" s="220"/>
      <c r="CNI17" s="220"/>
      <c r="CNJ17" s="220"/>
      <c r="CNK17" s="220"/>
      <c r="CNL17" s="220"/>
      <c r="CNM17" s="220"/>
      <c r="CNN17" s="220"/>
      <c r="CNO17" s="220"/>
      <c r="CNP17" s="220"/>
      <c r="CNQ17" s="220"/>
      <c r="CNR17" s="220"/>
      <c r="CNS17" s="220"/>
      <c r="CNT17" s="220"/>
      <c r="CNU17" s="220"/>
      <c r="CNV17" s="220"/>
      <c r="CNW17" s="220"/>
      <c r="CNX17" s="220"/>
      <c r="CNY17" s="220"/>
      <c r="CNZ17" s="220"/>
      <c r="COA17" s="220"/>
      <c r="COB17" s="220"/>
      <c r="COC17" s="220"/>
      <c r="COD17" s="220"/>
      <c r="COE17" s="220"/>
      <c r="COF17" s="220"/>
      <c r="COG17" s="220"/>
      <c r="COH17" s="220"/>
      <c r="COI17" s="220"/>
      <c r="COJ17" s="220"/>
      <c r="COK17" s="220"/>
      <c r="COL17" s="220"/>
      <c r="COM17" s="220"/>
      <c r="CON17" s="220"/>
      <c r="COO17" s="220"/>
      <c r="COP17" s="220"/>
      <c r="COQ17" s="220"/>
      <c r="COR17" s="220"/>
      <c r="COS17" s="220"/>
      <c r="COT17" s="220"/>
      <c r="COU17" s="220"/>
      <c r="COV17" s="220"/>
      <c r="COW17" s="220"/>
      <c r="COX17" s="220"/>
      <c r="COY17" s="220"/>
      <c r="COZ17" s="220"/>
      <c r="CPA17" s="220"/>
      <c r="CPB17" s="220"/>
      <c r="CPC17" s="220"/>
      <c r="CPD17" s="220"/>
      <c r="CPE17" s="220"/>
      <c r="CPF17" s="220"/>
      <c r="CPG17" s="220"/>
      <c r="CPH17" s="220"/>
      <c r="CPI17" s="220"/>
      <c r="CPJ17" s="220"/>
      <c r="CPK17" s="220"/>
      <c r="CPL17" s="220"/>
      <c r="CPM17" s="220"/>
      <c r="CPN17" s="220"/>
      <c r="CPO17" s="220"/>
      <c r="CPP17" s="220"/>
      <c r="CPQ17" s="220"/>
      <c r="CPR17" s="220"/>
      <c r="CPS17" s="220"/>
      <c r="CPT17" s="220"/>
      <c r="CPU17" s="220"/>
      <c r="CPV17" s="220"/>
      <c r="CPW17" s="220"/>
      <c r="CPX17" s="220"/>
      <c r="CPY17" s="220"/>
      <c r="CPZ17" s="220"/>
      <c r="CQA17" s="220"/>
      <c r="CQB17" s="220"/>
      <c r="CQC17" s="220"/>
      <c r="CQD17" s="220"/>
      <c r="CQE17" s="220"/>
      <c r="CQF17" s="220"/>
      <c r="CQG17" s="220"/>
      <c r="CQH17" s="220"/>
      <c r="CQI17" s="220"/>
      <c r="CQJ17" s="220"/>
      <c r="CQK17" s="220"/>
      <c r="CQL17" s="220"/>
      <c r="CQM17" s="220"/>
      <c r="CQN17" s="220"/>
      <c r="CQO17" s="220"/>
      <c r="CQP17" s="220"/>
      <c r="CQQ17" s="220"/>
      <c r="CQR17" s="220"/>
      <c r="CQS17" s="220"/>
      <c r="CQT17" s="220"/>
      <c r="CQU17" s="220"/>
      <c r="CQV17" s="220"/>
      <c r="CQW17" s="220"/>
      <c r="CQX17" s="220"/>
      <c r="CQY17" s="220"/>
      <c r="CQZ17" s="220"/>
      <c r="CRA17" s="220"/>
      <c r="CRB17" s="220"/>
      <c r="CRC17" s="220"/>
      <c r="CRD17" s="220"/>
      <c r="CRE17" s="220"/>
      <c r="CRF17" s="220"/>
      <c r="CRG17" s="220"/>
      <c r="CRH17" s="220"/>
      <c r="CRI17" s="220"/>
      <c r="CRJ17" s="220"/>
      <c r="CRK17" s="220"/>
      <c r="CRL17" s="220"/>
      <c r="CRM17" s="220"/>
      <c r="CRN17" s="220"/>
      <c r="CRO17" s="220"/>
      <c r="CRP17" s="220"/>
      <c r="CRQ17" s="220"/>
      <c r="CRR17" s="220"/>
      <c r="CRS17" s="220"/>
      <c r="CRT17" s="220"/>
      <c r="CRU17" s="220"/>
      <c r="CRV17" s="220"/>
      <c r="CRW17" s="220"/>
      <c r="CRX17" s="220"/>
      <c r="CRY17" s="220"/>
      <c r="CRZ17" s="220"/>
      <c r="CSA17" s="220"/>
      <c r="CSB17" s="220"/>
      <c r="CSC17" s="220"/>
      <c r="CSD17" s="220"/>
      <c r="CSE17" s="220"/>
      <c r="CSF17" s="220"/>
      <c r="CSG17" s="220"/>
      <c r="CSH17" s="220"/>
      <c r="CSI17" s="220"/>
      <c r="CSJ17" s="220"/>
      <c r="CSK17" s="220"/>
      <c r="CSL17" s="220"/>
      <c r="CSM17" s="220"/>
      <c r="CSN17" s="220"/>
      <c r="CSO17" s="220"/>
      <c r="CSP17" s="220"/>
      <c r="CSQ17" s="220"/>
      <c r="CSR17" s="220"/>
      <c r="CSS17" s="220"/>
      <c r="CST17" s="220"/>
      <c r="CSU17" s="220"/>
      <c r="CSV17" s="220"/>
      <c r="CSW17" s="220"/>
      <c r="CSX17" s="220"/>
      <c r="CSY17" s="220"/>
      <c r="CSZ17" s="220"/>
      <c r="CTA17" s="220"/>
      <c r="CTB17" s="220"/>
      <c r="CTC17" s="220"/>
      <c r="CTD17" s="220"/>
      <c r="CTE17" s="220"/>
      <c r="CTF17" s="220"/>
      <c r="CTG17" s="220"/>
      <c r="CTH17" s="220"/>
      <c r="CTI17" s="220"/>
      <c r="CTJ17" s="220"/>
      <c r="CTK17" s="220"/>
      <c r="CTL17" s="220"/>
      <c r="CTM17" s="220"/>
      <c r="CTN17" s="220"/>
      <c r="CTO17" s="220"/>
      <c r="CTP17" s="220"/>
      <c r="CTQ17" s="220"/>
      <c r="CTR17" s="220"/>
      <c r="CTS17" s="220"/>
      <c r="CTT17" s="220"/>
      <c r="CTU17" s="220"/>
      <c r="CTV17" s="220"/>
      <c r="CTW17" s="220"/>
      <c r="CTX17" s="220"/>
      <c r="CTY17" s="220"/>
      <c r="CTZ17" s="220"/>
      <c r="CUA17" s="220"/>
      <c r="CUB17" s="220"/>
      <c r="CUC17" s="220"/>
      <c r="CUD17" s="220"/>
      <c r="CUE17" s="220"/>
      <c r="CUF17" s="220"/>
      <c r="CUG17" s="220"/>
      <c r="CUH17" s="220"/>
      <c r="CUI17" s="220"/>
      <c r="CUJ17" s="220"/>
      <c r="CUK17" s="220"/>
      <c r="CUL17" s="220"/>
      <c r="CUM17" s="220"/>
      <c r="CUN17" s="220"/>
      <c r="CUO17" s="220"/>
      <c r="CUP17" s="220"/>
      <c r="CUQ17" s="220"/>
      <c r="CUR17" s="220"/>
      <c r="CUS17" s="220"/>
      <c r="CUT17" s="220"/>
      <c r="CUU17" s="220"/>
      <c r="CUV17" s="220"/>
      <c r="CUW17" s="220"/>
      <c r="CUX17" s="220"/>
      <c r="CUY17" s="220"/>
      <c r="CUZ17" s="220"/>
      <c r="CVA17" s="220"/>
      <c r="CVB17" s="220"/>
      <c r="CVC17" s="220"/>
      <c r="CVD17" s="220"/>
      <c r="CVE17" s="220"/>
      <c r="CVF17" s="220"/>
      <c r="CVG17" s="220"/>
      <c r="CVH17" s="220"/>
      <c r="CVI17" s="220"/>
      <c r="CVJ17" s="220"/>
      <c r="CVK17" s="220"/>
      <c r="CVL17" s="220"/>
      <c r="CVM17" s="220"/>
      <c r="CVN17" s="220"/>
      <c r="CVO17" s="220"/>
      <c r="CVP17" s="220"/>
      <c r="CVQ17" s="220"/>
      <c r="CVR17" s="220"/>
      <c r="CVS17" s="220"/>
      <c r="CVT17" s="220"/>
      <c r="CVU17" s="220"/>
      <c r="CVV17" s="220"/>
      <c r="CVW17" s="220"/>
      <c r="CVX17" s="220"/>
      <c r="CVY17" s="220"/>
      <c r="CVZ17" s="220"/>
      <c r="CWA17" s="220"/>
      <c r="CWB17" s="220"/>
      <c r="CWC17" s="220"/>
      <c r="CWD17" s="220"/>
      <c r="CWE17" s="220"/>
      <c r="CWF17" s="220"/>
      <c r="CWG17" s="220"/>
      <c r="CWH17" s="220"/>
      <c r="CWI17" s="220"/>
      <c r="CWJ17" s="220"/>
      <c r="CWK17" s="220"/>
      <c r="CWL17" s="220"/>
      <c r="CWM17" s="220"/>
      <c r="CWN17" s="220"/>
      <c r="CWO17" s="220"/>
      <c r="CWP17" s="220"/>
      <c r="CWQ17" s="220"/>
      <c r="CWR17" s="220"/>
      <c r="CWS17" s="220"/>
      <c r="CWT17" s="220"/>
      <c r="CWU17" s="220"/>
      <c r="CWV17" s="220"/>
      <c r="CWW17" s="220"/>
      <c r="CWX17" s="220"/>
      <c r="CWY17" s="220"/>
      <c r="CWZ17" s="220"/>
      <c r="CXA17" s="220"/>
      <c r="CXB17" s="220"/>
      <c r="CXC17" s="220"/>
      <c r="CXD17" s="220"/>
      <c r="CXE17" s="220"/>
      <c r="CXF17" s="220"/>
      <c r="CXG17" s="220"/>
      <c r="CXH17" s="220"/>
      <c r="CXI17" s="220"/>
      <c r="CXJ17" s="220"/>
      <c r="CXK17" s="220"/>
      <c r="CXL17" s="220"/>
      <c r="CXM17" s="220"/>
      <c r="CXN17" s="220"/>
      <c r="CXO17" s="220"/>
      <c r="CXP17" s="220"/>
      <c r="CXQ17" s="220"/>
      <c r="CXR17" s="220"/>
      <c r="CXS17" s="220"/>
      <c r="CXT17" s="220"/>
      <c r="CXU17" s="220"/>
      <c r="CXV17" s="220"/>
      <c r="CXW17" s="220"/>
      <c r="CXX17" s="220"/>
      <c r="CXY17" s="220"/>
      <c r="CXZ17" s="220"/>
      <c r="CYA17" s="220"/>
      <c r="CYB17" s="220"/>
      <c r="CYC17" s="220"/>
      <c r="CYD17" s="220"/>
      <c r="CYE17" s="220"/>
      <c r="CYF17" s="220"/>
      <c r="CYG17" s="220"/>
      <c r="CYH17" s="220"/>
      <c r="CYI17" s="220"/>
      <c r="CYJ17" s="220"/>
      <c r="CYK17" s="220"/>
      <c r="CYL17" s="220"/>
      <c r="CYM17" s="220"/>
      <c r="CYN17" s="220"/>
      <c r="CYO17" s="220"/>
      <c r="CYP17" s="220"/>
      <c r="CYQ17" s="220"/>
      <c r="CYR17" s="220"/>
      <c r="CYS17" s="220"/>
      <c r="CYT17" s="220"/>
      <c r="CYU17" s="220"/>
      <c r="CYV17" s="220"/>
      <c r="CYW17" s="220"/>
      <c r="CYX17" s="220"/>
      <c r="CYY17" s="220"/>
      <c r="CYZ17" s="220"/>
      <c r="CZA17" s="220"/>
      <c r="CZB17" s="220"/>
      <c r="CZC17" s="220"/>
      <c r="CZD17" s="220"/>
      <c r="CZE17" s="220"/>
      <c r="CZF17" s="220"/>
      <c r="CZG17" s="220"/>
      <c r="CZH17" s="220"/>
      <c r="CZI17" s="220"/>
      <c r="CZJ17" s="220"/>
      <c r="CZK17" s="220"/>
      <c r="CZL17" s="220"/>
      <c r="CZM17" s="220"/>
      <c r="CZN17" s="220"/>
      <c r="CZO17" s="220"/>
      <c r="CZP17" s="220"/>
      <c r="CZQ17" s="220"/>
      <c r="CZR17" s="220"/>
      <c r="CZS17" s="220"/>
      <c r="CZT17" s="220"/>
      <c r="CZU17" s="220"/>
      <c r="CZV17" s="220"/>
      <c r="CZW17" s="220"/>
      <c r="CZX17" s="220"/>
      <c r="CZY17" s="220"/>
      <c r="CZZ17" s="220"/>
      <c r="DAA17" s="220"/>
      <c r="DAB17" s="220"/>
      <c r="DAC17" s="220"/>
      <c r="DAD17" s="220"/>
      <c r="DAE17" s="220"/>
      <c r="DAF17" s="220"/>
      <c r="DAG17" s="220"/>
      <c r="DAH17" s="220"/>
      <c r="DAI17" s="220"/>
      <c r="DAJ17" s="220"/>
      <c r="DAK17" s="220"/>
      <c r="DAL17" s="220"/>
      <c r="DAM17" s="220"/>
      <c r="DAN17" s="220"/>
      <c r="DAO17" s="220"/>
      <c r="DAP17" s="220"/>
      <c r="DAQ17" s="220"/>
      <c r="DAR17" s="220"/>
      <c r="DAS17" s="220"/>
      <c r="DAT17" s="220"/>
      <c r="DAU17" s="220"/>
      <c r="DAV17" s="220"/>
      <c r="DAW17" s="220"/>
      <c r="DAX17" s="220"/>
      <c r="DAY17" s="220"/>
      <c r="DAZ17" s="220"/>
      <c r="DBA17" s="220"/>
      <c r="DBB17" s="220"/>
      <c r="DBC17" s="220"/>
      <c r="DBD17" s="220"/>
      <c r="DBE17" s="220"/>
      <c r="DBF17" s="220"/>
      <c r="DBG17" s="220"/>
      <c r="DBH17" s="220"/>
      <c r="DBI17" s="220"/>
      <c r="DBJ17" s="220"/>
      <c r="DBK17" s="220"/>
      <c r="DBL17" s="220"/>
      <c r="DBM17" s="220"/>
      <c r="DBN17" s="220"/>
      <c r="DBO17" s="220"/>
      <c r="DBP17" s="220"/>
      <c r="DBQ17" s="220"/>
      <c r="DBR17" s="220"/>
      <c r="DBS17" s="220"/>
      <c r="DBT17" s="220"/>
      <c r="DBU17" s="220"/>
      <c r="DBV17" s="220"/>
      <c r="DBW17" s="220"/>
      <c r="DBX17" s="220"/>
      <c r="DBY17" s="220"/>
      <c r="DBZ17" s="220"/>
      <c r="DCA17" s="220"/>
      <c r="DCB17" s="220"/>
      <c r="DCC17" s="220"/>
      <c r="DCD17" s="220"/>
      <c r="DCE17" s="220"/>
      <c r="DCF17" s="220"/>
      <c r="DCG17" s="220"/>
      <c r="DCH17" s="220"/>
      <c r="DCI17" s="220"/>
      <c r="DCJ17" s="220"/>
      <c r="DCK17" s="220"/>
      <c r="DCL17" s="220"/>
      <c r="DCM17" s="220"/>
      <c r="DCN17" s="220"/>
      <c r="DCO17" s="220"/>
      <c r="DCP17" s="220"/>
      <c r="DCQ17" s="220"/>
      <c r="DCR17" s="220"/>
      <c r="DCS17" s="220"/>
      <c r="DCT17" s="220"/>
      <c r="DCU17" s="220"/>
      <c r="DCV17" s="220"/>
      <c r="DCW17" s="220"/>
      <c r="DCX17" s="220"/>
      <c r="DCY17" s="220"/>
      <c r="DCZ17" s="220"/>
      <c r="DDA17" s="220"/>
      <c r="DDB17" s="220"/>
      <c r="DDC17" s="220"/>
      <c r="DDD17" s="220"/>
      <c r="DDE17" s="220"/>
      <c r="DDF17" s="220"/>
      <c r="DDG17" s="220"/>
      <c r="DDH17" s="220"/>
      <c r="DDI17" s="220"/>
      <c r="DDJ17" s="220"/>
      <c r="DDK17" s="220"/>
      <c r="DDL17" s="220"/>
      <c r="DDM17" s="220"/>
      <c r="DDN17" s="220"/>
      <c r="DDO17" s="220"/>
      <c r="DDP17" s="220"/>
      <c r="DDQ17" s="220"/>
      <c r="DDR17" s="220"/>
      <c r="DDS17" s="220"/>
      <c r="DDT17" s="220"/>
      <c r="DDU17" s="220"/>
      <c r="DDV17" s="220"/>
      <c r="DDW17" s="220"/>
      <c r="DDX17" s="220"/>
      <c r="DDY17" s="220"/>
      <c r="DDZ17" s="220"/>
      <c r="DEA17" s="220"/>
      <c r="DEB17" s="220"/>
      <c r="DEC17" s="220"/>
      <c r="DED17" s="220"/>
      <c r="DEE17" s="220"/>
      <c r="DEF17" s="220"/>
      <c r="DEG17" s="220"/>
      <c r="DEH17" s="220"/>
      <c r="DEI17" s="220"/>
      <c r="DEJ17" s="220"/>
      <c r="DEK17" s="220"/>
      <c r="DEL17" s="220"/>
      <c r="DEM17" s="220"/>
      <c r="DEN17" s="220"/>
      <c r="DEO17" s="220"/>
      <c r="DEP17" s="220"/>
      <c r="DEQ17" s="220"/>
      <c r="DER17" s="220"/>
      <c r="DES17" s="220"/>
      <c r="DET17" s="220"/>
      <c r="DEU17" s="220"/>
      <c r="DEV17" s="220"/>
      <c r="DEW17" s="220"/>
      <c r="DEX17" s="220"/>
      <c r="DEY17" s="220"/>
      <c r="DEZ17" s="220"/>
      <c r="DFA17" s="220"/>
      <c r="DFB17" s="220"/>
      <c r="DFC17" s="220"/>
      <c r="DFD17" s="220"/>
      <c r="DFE17" s="220"/>
      <c r="DFF17" s="220"/>
      <c r="DFG17" s="220"/>
      <c r="DFH17" s="220"/>
      <c r="DFI17" s="220"/>
      <c r="DFJ17" s="220"/>
      <c r="DFK17" s="220"/>
      <c r="DFL17" s="220"/>
      <c r="DFM17" s="220"/>
      <c r="DFN17" s="220"/>
      <c r="DFO17" s="220"/>
      <c r="DFP17" s="220"/>
      <c r="DFQ17" s="220"/>
      <c r="DFR17" s="220"/>
      <c r="DFS17" s="220"/>
      <c r="DFT17" s="220"/>
      <c r="DFU17" s="220"/>
      <c r="DFV17" s="220"/>
      <c r="DFW17" s="220"/>
      <c r="DFX17" s="220"/>
      <c r="DFY17" s="220"/>
      <c r="DFZ17" s="220"/>
      <c r="DGA17" s="220"/>
      <c r="DGB17" s="220"/>
      <c r="DGC17" s="220"/>
      <c r="DGD17" s="220"/>
      <c r="DGE17" s="220"/>
      <c r="DGF17" s="220"/>
      <c r="DGG17" s="220"/>
      <c r="DGH17" s="220"/>
      <c r="DGI17" s="220"/>
      <c r="DGJ17" s="220"/>
      <c r="DGK17" s="220"/>
      <c r="DGL17" s="220"/>
      <c r="DGM17" s="220"/>
      <c r="DGN17" s="220"/>
      <c r="DGO17" s="220"/>
      <c r="DGP17" s="220"/>
      <c r="DGQ17" s="220"/>
      <c r="DGR17" s="220"/>
      <c r="DGS17" s="220"/>
      <c r="DGT17" s="220"/>
      <c r="DGU17" s="220"/>
      <c r="DGV17" s="220"/>
      <c r="DGW17" s="220"/>
      <c r="DGX17" s="220"/>
      <c r="DGY17" s="220"/>
      <c r="DGZ17" s="220"/>
      <c r="DHA17" s="220"/>
      <c r="DHB17" s="220"/>
      <c r="DHC17" s="220"/>
      <c r="DHD17" s="220"/>
      <c r="DHE17" s="220"/>
      <c r="DHF17" s="220"/>
      <c r="DHG17" s="220"/>
      <c r="DHH17" s="220"/>
      <c r="DHI17" s="220"/>
      <c r="DHJ17" s="220"/>
      <c r="DHK17" s="220"/>
      <c r="DHL17" s="220"/>
      <c r="DHM17" s="220"/>
      <c r="DHN17" s="220"/>
      <c r="DHO17" s="220"/>
      <c r="DHP17" s="220"/>
      <c r="DHQ17" s="220"/>
      <c r="DHR17" s="220"/>
      <c r="DHS17" s="220"/>
      <c r="DHT17" s="220"/>
      <c r="DHU17" s="220"/>
      <c r="DHV17" s="220"/>
      <c r="DHW17" s="220"/>
      <c r="DHX17" s="220"/>
      <c r="DHY17" s="220"/>
      <c r="DHZ17" s="220"/>
      <c r="DIA17" s="220"/>
      <c r="DIB17" s="220"/>
      <c r="DIC17" s="220"/>
      <c r="DID17" s="220"/>
      <c r="DIE17" s="220"/>
      <c r="DIF17" s="220"/>
      <c r="DIG17" s="220"/>
      <c r="DIH17" s="220"/>
      <c r="DII17" s="220"/>
      <c r="DIJ17" s="220"/>
      <c r="DIK17" s="220"/>
      <c r="DIL17" s="220"/>
      <c r="DIM17" s="220"/>
      <c r="DIN17" s="220"/>
      <c r="DIO17" s="220"/>
      <c r="DIP17" s="220"/>
      <c r="DIQ17" s="220"/>
      <c r="DIR17" s="220"/>
      <c r="DIS17" s="220"/>
      <c r="DIT17" s="220"/>
      <c r="DIU17" s="220"/>
      <c r="DIV17" s="220"/>
      <c r="DIW17" s="220"/>
      <c r="DIX17" s="220"/>
      <c r="DIY17" s="220"/>
      <c r="DIZ17" s="220"/>
      <c r="DJA17" s="220"/>
      <c r="DJB17" s="220"/>
      <c r="DJC17" s="220"/>
      <c r="DJD17" s="220"/>
      <c r="DJE17" s="220"/>
      <c r="DJF17" s="220"/>
      <c r="DJG17" s="220"/>
      <c r="DJH17" s="220"/>
      <c r="DJI17" s="220"/>
      <c r="DJJ17" s="220"/>
      <c r="DJK17" s="220"/>
      <c r="DJL17" s="220"/>
      <c r="DJM17" s="220"/>
      <c r="DJN17" s="220"/>
      <c r="DJO17" s="220"/>
      <c r="DJP17" s="220"/>
      <c r="DJQ17" s="220"/>
      <c r="DJR17" s="220"/>
      <c r="DJS17" s="220"/>
      <c r="DJT17" s="220"/>
      <c r="DJU17" s="220"/>
      <c r="DJV17" s="220"/>
      <c r="DJW17" s="220"/>
      <c r="DJX17" s="220"/>
      <c r="DJY17" s="220"/>
      <c r="DJZ17" s="220"/>
      <c r="DKA17" s="220"/>
      <c r="DKB17" s="220"/>
      <c r="DKC17" s="220"/>
      <c r="DKD17" s="220"/>
      <c r="DKE17" s="220"/>
      <c r="DKF17" s="220"/>
      <c r="DKG17" s="220"/>
      <c r="DKH17" s="220"/>
      <c r="DKI17" s="220"/>
      <c r="DKJ17" s="220"/>
      <c r="DKK17" s="220"/>
      <c r="DKL17" s="220"/>
      <c r="DKM17" s="220"/>
      <c r="DKN17" s="220"/>
      <c r="DKO17" s="220"/>
      <c r="DKP17" s="220"/>
      <c r="DKQ17" s="220"/>
      <c r="DKR17" s="220"/>
      <c r="DKS17" s="220"/>
      <c r="DKT17" s="220"/>
      <c r="DKU17" s="220"/>
      <c r="DKV17" s="220"/>
      <c r="DKW17" s="220"/>
      <c r="DKX17" s="220"/>
      <c r="DKY17" s="220"/>
      <c r="DKZ17" s="220"/>
      <c r="DLA17" s="220"/>
      <c r="DLB17" s="220"/>
      <c r="DLC17" s="220"/>
      <c r="DLD17" s="220"/>
      <c r="DLE17" s="220"/>
      <c r="DLF17" s="220"/>
      <c r="DLG17" s="220"/>
      <c r="DLH17" s="220"/>
      <c r="DLI17" s="220"/>
      <c r="DLJ17" s="220"/>
      <c r="DLK17" s="220"/>
      <c r="DLL17" s="220"/>
      <c r="DLM17" s="220"/>
      <c r="DLN17" s="220"/>
      <c r="DLO17" s="220"/>
      <c r="DLP17" s="220"/>
      <c r="DLQ17" s="220"/>
      <c r="DLR17" s="220"/>
      <c r="DLS17" s="220"/>
      <c r="DLT17" s="220"/>
      <c r="DLU17" s="220"/>
      <c r="DLV17" s="220"/>
      <c r="DLW17" s="220"/>
      <c r="DLX17" s="220"/>
      <c r="DLY17" s="220"/>
      <c r="DLZ17" s="220"/>
      <c r="DMA17" s="220"/>
      <c r="DMB17" s="220"/>
      <c r="DMC17" s="220"/>
      <c r="DMD17" s="220"/>
      <c r="DME17" s="220"/>
      <c r="DMF17" s="220"/>
      <c r="DMG17" s="220"/>
      <c r="DMH17" s="220"/>
      <c r="DMI17" s="220"/>
      <c r="DMJ17" s="220"/>
      <c r="DMK17" s="220"/>
      <c r="DML17" s="220"/>
      <c r="DMM17" s="220"/>
      <c r="DMN17" s="220"/>
      <c r="DMO17" s="220"/>
      <c r="DMP17" s="220"/>
      <c r="DMQ17" s="220"/>
      <c r="DMR17" s="220"/>
      <c r="DMS17" s="220"/>
      <c r="DMT17" s="220"/>
      <c r="DMU17" s="220"/>
      <c r="DMV17" s="220"/>
      <c r="DMW17" s="220"/>
      <c r="DMX17" s="220"/>
      <c r="DMY17" s="220"/>
      <c r="DMZ17" s="220"/>
      <c r="DNA17" s="220"/>
      <c r="DNB17" s="220"/>
      <c r="DNC17" s="220"/>
      <c r="DND17" s="220"/>
      <c r="DNE17" s="220"/>
      <c r="DNF17" s="220"/>
      <c r="DNG17" s="220"/>
      <c r="DNH17" s="220"/>
      <c r="DNI17" s="220"/>
      <c r="DNJ17" s="220"/>
      <c r="DNK17" s="220"/>
      <c r="DNL17" s="220"/>
      <c r="DNM17" s="220"/>
      <c r="DNN17" s="220"/>
      <c r="DNO17" s="220"/>
      <c r="DNP17" s="220"/>
      <c r="DNQ17" s="220"/>
      <c r="DNR17" s="220"/>
      <c r="DNS17" s="220"/>
      <c r="DNT17" s="220"/>
      <c r="DNU17" s="220"/>
      <c r="DNV17" s="220"/>
      <c r="DNW17" s="220"/>
      <c r="DNX17" s="220"/>
      <c r="DNY17" s="220"/>
      <c r="DNZ17" s="220"/>
      <c r="DOA17" s="220"/>
      <c r="DOB17" s="220"/>
      <c r="DOC17" s="220"/>
      <c r="DOD17" s="220"/>
      <c r="DOE17" s="220"/>
      <c r="DOF17" s="220"/>
      <c r="DOG17" s="220"/>
      <c r="DOH17" s="220"/>
      <c r="DOI17" s="220"/>
      <c r="DOJ17" s="220"/>
      <c r="DOK17" s="220"/>
      <c r="DOL17" s="220"/>
      <c r="DOM17" s="220"/>
      <c r="DON17" s="220"/>
      <c r="DOO17" s="220"/>
      <c r="DOP17" s="220"/>
      <c r="DOQ17" s="220"/>
      <c r="DOR17" s="220"/>
      <c r="DOS17" s="220"/>
      <c r="DOT17" s="220"/>
      <c r="DOU17" s="220"/>
      <c r="DOV17" s="220"/>
      <c r="DOW17" s="220"/>
      <c r="DOX17" s="220"/>
      <c r="DOY17" s="220"/>
      <c r="DOZ17" s="220"/>
      <c r="DPA17" s="220"/>
      <c r="DPB17" s="220"/>
      <c r="DPC17" s="220"/>
      <c r="DPD17" s="220"/>
      <c r="DPE17" s="220"/>
      <c r="DPF17" s="220"/>
      <c r="DPG17" s="220"/>
      <c r="DPH17" s="220"/>
      <c r="DPI17" s="220"/>
      <c r="DPJ17" s="220"/>
      <c r="DPK17" s="220"/>
      <c r="DPL17" s="220"/>
      <c r="DPM17" s="220"/>
      <c r="DPN17" s="220"/>
      <c r="DPO17" s="220"/>
      <c r="DPP17" s="220"/>
      <c r="DPQ17" s="220"/>
      <c r="DPR17" s="220"/>
      <c r="DPS17" s="220"/>
      <c r="DPT17" s="220"/>
      <c r="DPU17" s="220"/>
      <c r="DPV17" s="220"/>
      <c r="DPW17" s="220"/>
      <c r="DPX17" s="220"/>
      <c r="DPY17" s="220"/>
      <c r="DPZ17" s="220"/>
      <c r="DQA17" s="220"/>
      <c r="DQB17" s="220"/>
      <c r="DQC17" s="220"/>
      <c r="DQD17" s="220"/>
      <c r="DQE17" s="220"/>
      <c r="DQF17" s="220"/>
      <c r="DQG17" s="220"/>
      <c r="DQH17" s="220"/>
      <c r="DQI17" s="220"/>
      <c r="DQJ17" s="220"/>
      <c r="DQK17" s="220"/>
      <c r="DQL17" s="220"/>
      <c r="DQM17" s="220"/>
      <c r="DQN17" s="220"/>
      <c r="DQO17" s="220"/>
      <c r="DQP17" s="220"/>
      <c r="DQQ17" s="220"/>
      <c r="DQR17" s="220"/>
      <c r="DQS17" s="220"/>
      <c r="DQT17" s="220"/>
      <c r="DQU17" s="220"/>
      <c r="DQV17" s="220"/>
      <c r="DQW17" s="220"/>
      <c r="DQX17" s="220"/>
      <c r="DQY17" s="220"/>
      <c r="DQZ17" s="220"/>
      <c r="DRA17" s="220"/>
      <c r="DRB17" s="220"/>
      <c r="DRC17" s="220"/>
      <c r="DRD17" s="220"/>
      <c r="DRE17" s="220"/>
      <c r="DRF17" s="220"/>
      <c r="DRG17" s="220"/>
      <c r="DRH17" s="220"/>
      <c r="DRI17" s="220"/>
      <c r="DRJ17" s="220"/>
      <c r="DRK17" s="220"/>
      <c r="DRL17" s="220"/>
      <c r="DRM17" s="220"/>
      <c r="DRN17" s="220"/>
      <c r="DRO17" s="220"/>
      <c r="DRP17" s="220"/>
      <c r="DRQ17" s="220"/>
      <c r="DRR17" s="220"/>
      <c r="DRS17" s="220"/>
      <c r="DRT17" s="220"/>
      <c r="DRU17" s="220"/>
      <c r="DRV17" s="220"/>
      <c r="DRW17" s="220"/>
      <c r="DRX17" s="220"/>
      <c r="DRY17" s="220"/>
      <c r="DRZ17" s="220"/>
      <c r="DSA17" s="220"/>
      <c r="DSB17" s="220"/>
      <c r="DSC17" s="220"/>
      <c r="DSD17" s="220"/>
      <c r="DSE17" s="220"/>
      <c r="DSF17" s="220"/>
      <c r="DSG17" s="220"/>
      <c r="DSH17" s="220"/>
      <c r="DSI17" s="220"/>
      <c r="DSJ17" s="220"/>
      <c r="DSK17" s="220"/>
      <c r="DSL17" s="220"/>
      <c r="DSM17" s="220"/>
      <c r="DSN17" s="220"/>
      <c r="DSO17" s="220"/>
      <c r="DSP17" s="220"/>
      <c r="DSQ17" s="220"/>
      <c r="DSR17" s="220"/>
      <c r="DSS17" s="220"/>
      <c r="DST17" s="220"/>
      <c r="DSU17" s="220"/>
      <c r="DSV17" s="220"/>
      <c r="DSW17" s="220"/>
      <c r="DSX17" s="220"/>
      <c r="DSY17" s="220"/>
      <c r="DSZ17" s="220"/>
      <c r="DTA17" s="220"/>
      <c r="DTB17" s="220"/>
      <c r="DTC17" s="220"/>
      <c r="DTD17" s="220"/>
      <c r="DTE17" s="220"/>
      <c r="DTF17" s="220"/>
      <c r="DTG17" s="220"/>
      <c r="DTH17" s="220"/>
      <c r="DTI17" s="220"/>
      <c r="DTJ17" s="220"/>
      <c r="DTK17" s="220"/>
      <c r="DTL17" s="220"/>
      <c r="DTM17" s="220"/>
      <c r="DTN17" s="220"/>
      <c r="DTO17" s="220"/>
      <c r="DTP17" s="220"/>
      <c r="DTQ17" s="220"/>
      <c r="DTR17" s="220"/>
      <c r="DTS17" s="220"/>
      <c r="DTT17" s="220"/>
      <c r="DTU17" s="220"/>
      <c r="DTV17" s="220"/>
      <c r="DTW17" s="220"/>
      <c r="DTX17" s="220"/>
      <c r="DTY17" s="220"/>
      <c r="DTZ17" s="220"/>
      <c r="DUA17" s="220"/>
      <c r="DUB17" s="220"/>
      <c r="DUC17" s="220"/>
      <c r="DUD17" s="220"/>
      <c r="DUE17" s="220"/>
      <c r="DUF17" s="220"/>
      <c r="DUG17" s="220"/>
      <c r="DUH17" s="220"/>
      <c r="DUI17" s="220"/>
      <c r="DUJ17" s="220"/>
      <c r="DUK17" s="220"/>
      <c r="DUL17" s="220"/>
      <c r="DUM17" s="220"/>
      <c r="DUN17" s="220"/>
      <c r="DUO17" s="220"/>
      <c r="DUP17" s="220"/>
      <c r="DUQ17" s="220"/>
      <c r="DUR17" s="220"/>
      <c r="DUS17" s="220"/>
      <c r="DUT17" s="220"/>
      <c r="DUU17" s="220"/>
      <c r="DUV17" s="220"/>
      <c r="DUW17" s="220"/>
      <c r="DUX17" s="220"/>
      <c r="DUY17" s="220"/>
      <c r="DUZ17" s="220"/>
      <c r="DVA17" s="220"/>
      <c r="DVB17" s="220"/>
      <c r="DVC17" s="220"/>
      <c r="DVD17" s="220"/>
      <c r="DVE17" s="220"/>
      <c r="DVF17" s="220"/>
      <c r="DVG17" s="220"/>
      <c r="DVH17" s="220"/>
      <c r="DVI17" s="220"/>
      <c r="DVJ17" s="220"/>
      <c r="DVK17" s="220"/>
      <c r="DVL17" s="220"/>
      <c r="DVM17" s="220"/>
      <c r="DVN17" s="220"/>
      <c r="DVO17" s="220"/>
      <c r="DVP17" s="220"/>
      <c r="DVQ17" s="220"/>
      <c r="DVR17" s="220"/>
      <c r="DVS17" s="220"/>
      <c r="DVT17" s="220"/>
      <c r="DVU17" s="220"/>
      <c r="DVV17" s="220"/>
      <c r="DVW17" s="220"/>
      <c r="DVX17" s="220"/>
      <c r="DVY17" s="220"/>
      <c r="DVZ17" s="220"/>
      <c r="DWA17" s="220"/>
      <c r="DWB17" s="220"/>
      <c r="DWC17" s="220"/>
      <c r="DWD17" s="220"/>
      <c r="DWE17" s="220"/>
      <c r="DWF17" s="220"/>
      <c r="DWG17" s="220"/>
      <c r="DWH17" s="220"/>
      <c r="DWI17" s="220"/>
      <c r="DWJ17" s="220"/>
      <c r="DWK17" s="220"/>
      <c r="DWL17" s="220"/>
      <c r="DWM17" s="220"/>
      <c r="DWN17" s="220"/>
      <c r="DWO17" s="220"/>
      <c r="DWP17" s="220"/>
      <c r="DWQ17" s="220"/>
      <c r="DWR17" s="220"/>
      <c r="DWS17" s="220"/>
      <c r="DWT17" s="220"/>
      <c r="DWU17" s="220"/>
      <c r="DWV17" s="220"/>
      <c r="DWW17" s="220"/>
      <c r="DWX17" s="220"/>
      <c r="DWY17" s="220"/>
      <c r="DWZ17" s="220"/>
      <c r="DXA17" s="220"/>
      <c r="DXB17" s="220"/>
      <c r="DXC17" s="220"/>
      <c r="DXD17" s="220"/>
      <c r="DXE17" s="220"/>
      <c r="DXF17" s="220"/>
      <c r="DXG17" s="220"/>
      <c r="DXH17" s="220"/>
      <c r="DXI17" s="220"/>
      <c r="DXJ17" s="220"/>
      <c r="DXK17" s="220"/>
      <c r="DXL17" s="220"/>
      <c r="DXM17" s="220"/>
      <c r="DXN17" s="220"/>
      <c r="DXO17" s="220"/>
      <c r="DXP17" s="220"/>
      <c r="DXQ17" s="220"/>
      <c r="DXR17" s="220"/>
      <c r="DXS17" s="220"/>
      <c r="DXT17" s="220"/>
      <c r="DXU17" s="220"/>
      <c r="DXV17" s="220"/>
      <c r="DXW17" s="220"/>
      <c r="DXX17" s="220"/>
      <c r="DXY17" s="220"/>
      <c r="DXZ17" s="220"/>
      <c r="DYA17" s="220"/>
      <c r="DYB17" s="220"/>
      <c r="DYC17" s="220"/>
      <c r="DYD17" s="220"/>
      <c r="DYE17" s="220"/>
      <c r="DYF17" s="220"/>
      <c r="DYG17" s="220"/>
      <c r="DYH17" s="220"/>
      <c r="DYI17" s="220"/>
      <c r="DYJ17" s="220"/>
      <c r="DYK17" s="220"/>
      <c r="DYL17" s="220"/>
      <c r="DYM17" s="220"/>
      <c r="DYN17" s="220"/>
      <c r="DYO17" s="220"/>
      <c r="DYP17" s="220"/>
      <c r="DYQ17" s="220"/>
      <c r="DYR17" s="220"/>
      <c r="DYS17" s="220"/>
      <c r="DYT17" s="220"/>
      <c r="DYU17" s="220"/>
      <c r="DYV17" s="220"/>
      <c r="DYW17" s="220"/>
      <c r="DYX17" s="220"/>
      <c r="DYY17" s="220"/>
      <c r="DYZ17" s="220"/>
      <c r="DZA17" s="220"/>
      <c r="DZB17" s="220"/>
      <c r="DZC17" s="220"/>
      <c r="DZD17" s="220"/>
      <c r="DZE17" s="220"/>
      <c r="DZF17" s="220"/>
      <c r="DZG17" s="220"/>
      <c r="DZH17" s="220"/>
      <c r="DZI17" s="220"/>
      <c r="DZJ17" s="220"/>
      <c r="DZK17" s="220"/>
      <c r="DZL17" s="220"/>
      <c r="DZM17" s="220"/>
      <c r="DZN17" s="220"/>
      <c r="DZO17" s="220"/>
      <c r="DZP17" s="220"/>
      <c r="DZQ17" s="220"/>
      <c r="DZR17" s="220"/>
      <c r="DZS17" s="220"/>
      <c r="DZT17" s="220"/>
      <c r="DZU17" s="220"/>
      <c r="DZV17" s="220"/>
      <c r="DZW17" s="220"/>
      <c r="DZX17" s="220"/>
      <c r="DZY17" s="220"/>
      <c r="DZZ17" s="220"/>
      <c r="EAA17" s="220"/>
      <c r="EAB17" s="220"/>
      <c r="EAC17" s="220"/>
      <c r="EAD17" s="220"/>
      <c r="EAE17" s="220"/>
      <c r="EAF17" s="220"/>
      <c r="EAG17" s="220"/>
      <c r="EAH17" s="220"/>
      <c r="EAI17" s="220"/>
      <c r="EAJ17" s="220"/>
      <c r="EAK17" s="220"/>
      <c r="EAL17" s="220"/>
      <c r="EAM17" s="220"/>
      <c r="EAN17" s="220"/>
      <c r="EAO17" s="220"/>
      <c r="EAP17" s="220"/>
      <c r="EAQ17" s="220"/>
      <c r="EAR17" s="220"/>
      <c r="EAS17" s="220"/>
      <c r="EAT17" s="220"/>
      <c r="EAU17" s="220"/>
      <c r="EAV17" s="220"/>
      <c r="EAW17" s="220"/>
      <c r="EAX17" s="220"/>
      <c r="EAY17" s="220"/>
      <c r="EAZ17" s="220"/>
      <c r="EBA17" s="220"/>
      <c r="EBB17" s="220"/>
      <c r="EBC17" s="220"/>
      <c r="EBD17" s="220"/>
      <c r="EBE17" s="220"/>
      <c r="EBF17" s="220"/>
      <c r="EBG17" s="220"/>
      <c r="EBH17" s="220"/>
      <c r="EBI17" s="220"/>
      <c r="EBJ17" s="220"/>
      <c r="EBK17" s="220"/>
      <c r="EBL17" s="220"/>
      <c r="EBM17" s="220"/>
      <c r="EBN17" s="220"/>
      <c r="EBO17" s="220"/>
      <c r="EBP17" s="220"/>
      <c r="EBQ17" s="220"/>
      <c r="EBR17" s="220"/>
      <c r="EBS17" s="220"/>
      <c r="EBT17" s="220"/>
      <c r="EBU17" s="220"/>
      <c r="EBV17" s="220"/>
      <c r="EBW17" s="220"/>
      <c r="EBX17" s="220"/>
      <c r="EBY17" s="220"/>
      <c r="EBZ17" s="220"/>
      <c r="ECA17" s="220"/>
      <c r="ECB17" s="220"/>
      <c r="ECC17" s="220"/>
      <c r="ECD17" s="220"/>
      <c r="ECE17" s="220"/>
      <c r="ECF17" s="220"/>
      <c r="ECG17" s="220"/>
      <c r="ECH17" s="220"/>
      <c r="ECI17" s="220"/>
      <c r="ECJ17" s="220"/>
      <c r="ECK17" s="220"/>
      <c r="ECL17" s="220"/>
      <c r="ECM17" s="220"/>
      <c r="ECN17" s="220"/>
      <c r="ECO17" s="220"/>
      <c r="ECP17" s="220"/>
      <c r="ECQ17" s="220"/>
      <c r="ECR17" s="220"/>
      <c r="ECS17" s="220"/>
      <c r="ECT17" s="220"/>
      <c r="ECU17" s="220"/>
      <c r="ECV17" s="220"/>
      <c r="ECW17" s="220"/>
      <c r="ECX17" s="220"/>
      <c r="ECY17" s="220"/>
      <c r="ECZ17" s="220"/>
      <c r="EDA17" s="220"/>
      <c r="EDB17" s="220"/>
      <c r="EDC17" s="220"/>
      <c r="EDD17" s="220"/>
      <c r="EDE17" s="220"/>
      <c r="EDF17" s="220"/>
      <c r="EDG17" s="220"/>
      <c r="EDH17" s="220"/>
      <c r="EDI17" s="220"/>
      <c r="EDJ17" s="220"/>
      <c r="EDK17" s="220"/>
      <c r="EDL17" s="220"/>
      <c r="EDM17" s="220"/>
      <c r="EDN17" s="220"/>
      <c r="EDO17" s="220"/>
      <c r="EDP17" s="220"/>
      <c r="EDQ17" s="220"/>
      <c r="EDR17" s="220"/>
      <c r="EDS17" s="220"/>
      <c r="EDT17" s="220"/>
      <c r="EDU17" s="220"/>
      <c r="EDV17" s="220"/>
      <c r="EDW17" s="220"/>
      <c r="EDX17" s="220"/>
      <c r="EDY17" s="220"/>
      <c r="EDZ17" s="220"/>
      <c r="EEA17" s="220"/>
      <c r="EEB17" s="220"/>
      <c r="EEC17" s="220"/>
      <c r="EED17" s="220"/>
      <c r="EEE17" s="220"/>
      <c r="EEF17" s="220"/>
      <c r="EEG17" s="220"/>
      <c r="EEH17" s="220"/>
      <c r="EEI17" s="220"/>
      <c r="EEJ17" s="220"/>
      <c r="EEK17" s="220"/>
      <c r="EEL17" s="220"/>
      <c r="EEM17" s="220"/>
      <c r="EEN17" s="220"/>
      <c r="EEO17" s="220"/>
      <c r="EEP17" s="220"/>
      <c r="EEQ17" s="220"/>
      <c r="EER17" s="220"/>
      <c r="EES17" s="220"/>
      <c r="EET17" s="220"/>
      <c r="EEU17" s="220"/>
      <c r="EEV17" s="220"/>
      <c r="EEW17" s="220"/>
      <c r="EEX17" s="220"/>
      <c r="EEY17" s="220"/>
      <c r="EEZ17" s="220"/>
      <c r="EFA17" s="220"/>
      <c r="EFB17" s="220"/>
      <c r="EFC17" s="220"/>
      <c r="EFD17" s="220"/>
      <c r="EFE17" s="220"/>
      <c r="EFF17" s="220"/>
      <c r="EFG17" s="220"/>
      <c r="EFH17" s="220"/>
      <c r="EFI17" s="220"/>
      <c r="EFJ17" s="220"/>
      <c r="EFK17" s="220"/>
      <c r="EFL17" s="220"/>
      <c r="EFM17" s="220"/>
      <c r="EFN17" s="220"/>
      <c r="EFO17" s="220"/>
      <c r="EFP17" s="220"/>
      <c r="EFQ17" s="220"/>
      <c r="EFR17" s="220"/>
      <c r="EFS17" s="220"/>
      <c r="EFT17" s="220"/>
      <c r="EFU17" s="220"/>
      <c r="EFV17" s="220"/>
      <c r="EFW17" s="220"/>
      <c r="EFX17" s="220"/>
      <c r="EFY17" s="220"/>
      <c r="EFZ17" s="220"/>
      <c r="EGA17" s="220"/>
      <c r="EGB17" s="220"/>
      <c r="EGC17" s="220"/>
      <c r="EGD17" s="220"/>
      <c r="EGE17" s="220"/>
      <c r="EGF17" s="220"/>
      <c r="EGG17" s="220"/>
      <c r="EGH17" s="220"/>
      <c r="EGI17" s="220"/>
      <c r="EGJ17" s="220"/>
      <c r="EGK17" s="220"/>
      <c r="EGL17" s="220"/>
      <c r="EGM17" s="220"/>
      <c r="EGN17" s="220"/>
      <c r="EGO17" s="220"/>
      <c r="EGP17" s="220"/>
      <c r="EGQ17" s="220"/>
      <c r="EGR17" s="220"/>
      <c r="EGS17" s="220"/>
      <c r="EGT17" s="220"/>
      <c r="EGU17" s="220"/>
      <c r="EGV17" s="220"/>
      <c r="EGW17" s="220"/>
      <c r="EGX17" s="220"/>
      <c r="EGY17" s="220"/>
      <c r="EGZ17" s="220"/>
      <c r="EHA17" s="220"/>
      <c r="EHB17" s="220"/>
      <c r="EHC17" s="220"/>
      <c r="EHD17" s="220"/>
      <c r="EHE17" s="220"/>
      <c r="EHF17" s="220"/>
      <c r="EHG17" s="220"/>
      <c r="EHH17" s="220"/>
      <c r="EHI17" s="220"/>
      <c r="EHJ17" s="220"/>
      <c r="EHK17" s="220"/>
      <c r="EHL17" s="220"/>
      <c r="EHM17" s="220"/>
      <c r="EHN17" s="220"/>
      <c r="EHO17" s="220"/>
      <c r="EHP17" s="220"/>
      <c r="EHQ17" s="220"/>
      <c r="EHR17" s="220"/>
      <c r="EHS17" s="220"/>
      <c r="EHT17" s="220"/>
      <c r="EHU17" s="220"/>
      <c r="EHV17" s="220"/>
      <c r="EHW17" s="220"/>
      <c r="EHX17" s="220"/>
      <c r="EHY17" s="220"/>
      <c r="EHZ17" s="220"/>
      <c r="EIA17" s="220"/>
      <c r="EIB17" s="220"/>
      <c r="EIC17" s="220"/>
      <c r="EID17" s="220"/>
      <c r="EIE17" s="220"/>
      <c r="EIF17" s="220"/>
      <c r="EIG17" s="220"/>
      <c r="EIH17" s="220"/>
      <c r="EII17" s="220"/>
      <c r="EIJ17" s="220"/>
      <c r="EIK17" s="220"/>
      <c r="EIL17" s="220"/>
      <c r="EIM17" s="220"/>
      <c r="EIN17" s="220"/>
      <c r="EIO17" s="220"/>
      <c r="EIP17" s="220"/>
      <c r="EIQ17" s="220"/>
      <c r="EIR17" s="220"/>
      <c r="EIS17" s="220"/>
      <c r="EIT17" s="220"/>
      <c r="EIU17" s="220"/>
      <c r="EIV17" s="220"/>
      <c r="EIW17" s="220"/>
      <c r="EIX17" s="220"/>
      <c r="EIY17" s="220"/>
      <c r="EIZ17" s="220"/>
      <c r="EJA17" s="220"/>
      <c r="EJB17" s="220"/>
      <c r="EJC17" s="220"/>
      <c r="EJD17" s="220"/>
      <c r="EJE17" s="220"/>
      <c r="EJF17" s="220"/>
      <c r="EJG17" s="220"/>
      <c r="EJH17" s="220"/>
      <c r="EJI17" s="220"/>
      <c r="EJJ17" s="220"/>
      <c r="EJK17" s="220"/>
      <c r="EJL17" s="220"/>
      <c r="EJM17" s="220"/>
      <c r="EJN17" s="220"/>
      <c r="EJO17" s="220"/>
      <c r="EJP17" s="220"/>
      <c r="EJQ17" s="220"/>
      <c r="EJR17" s="220"/>
      <c r="EJS17" s="220"/>
      <c r="EJT17" s="220"/>
      <c r="EJU17" s="220"/>
      <c r="EJV17" s="220"/>
      <c r="EJW17" s="220"/>
      <c r="EJX17" s="220"/>
      <c r="EJY17" s="220"/>
      <c r="EJZ17" s="220"/>
      <c r="EKA17" s="220"/>
      <c r="EKB17" s="220"/>
      <c r="EKC17" s="220"/>
      <c r="EKD17" s="220"/>
      <c r="EKE17" s="220"/>
      <c r="EKF17" s="220"/>
      <c r="EKG17" s="220"/>
      <c r="EKH17" s="220"/>
      <c r="EKI17" s="220"/>
      <c r="EKJ17" s="220"/>
      <c r="EKK17" s="220"/>
      <c r="EKL17" s="220"/>
      <c r="EKM17" s="220"/>
      <c r="EKN17" s="220"/>
      <c r="EKO17" s="220"/>
      <c r="EKP17" s="220"/>
      <c r="EKQ17" s="220"/>
      <c r="EKR17" s="220"/>
      <c r="EKS17" s="220"/>
      <c r="EKT17" s="220"/>
      <c r="EKU17" s="220"/>
      <c r="EKV17" s="220"/>
      <c r="EKW17" s="220"/>
      <c r="EKX17" s="220"/>
      <c r="EKY17" s="220"/>
      <c r="EKZ17" s="220"/>
      <c r="ELA17" s="220"/>
      <c r="ELB17" s="220"/>
      <c r="ELC17" s="220"/>
      <c r="ELD17" s="220"/>
      <c r="ELE17" s="220"/>
      <c r="ELF17" s="220"/>
      <c r="ELG17" s="220"/>
      <c r="ELH17" s="220"/>
      <c r="ELI17" s="220"/>
      <c r="ELJ17" s="220"/>
      <c r="ELK17" s="220"/>
      <c r="ELL17" s="220"/>
      <c r="ELM17" s="220"/>
      <c r="ELN17" s="220"/>
      <c r="ELO17" s="220"/>
      <c r="ELP17" s="220"/>
      <c r="ELQ17" s="220"/>
      <c r="ELR17" s="220"/>
      <c r="ELS17" s="220"/>
      <c r="ELT17" s="220"/>
      <c r="ELU17" s="220"/>
      <c r="ELV17" s="220"/>
      <c r="ELW17" s="220"/>
      <c r="ELX17" s="220"/>
      <c r="ELY17" s="220"/>
      <c r="ELZ17" s="220"/>
      <c r="EMA17" s="220"/>
      <c r="EMB17" s="220"/>
      <c r="EMC17" s="220"/>
      <c r="EMD17" s="220"/>
      <c r="EME17" s="220"/>
      <c r="EMF17" s="220"/>
      <c r="EMG17" s="220"/>
      <c r="EMH17" s="220"/>
      <c r="EMI17" s="220"/>
      <c r="EMJ17" s="220"/>
      <c r="EMK17" s="220"/>
      <c r="EML17" s="220"/>
      <c r="EMM17" s="220"/>
      <c r="EMN17" s="220"/>
      <c r="EMO17" s="220"/>
      <c r="EMP17" s="220"/>
      <c r="EMQ17" s="220"/>
      <c r="EMR17" s="220"/>
      <c r="EMS17" s="220"/>
      <c r="EMT17" s="220"/>
      <c r="EMU17" s="220"/>
      <c r="EMV17" s="220"/>
      <c r="EMW17" s="220"/>
      <c r="EMX17" s="220"/>
      <c r="EMY17" s="220"/>
      <c r="EMZ17" s="220"/>
      <c r="ENA17" s="220"/>
      <c r="ENB17" s="220"/>
      <c r="ENC17" s="220"/>
      <c r="END17" s="220"/>
      <c r="ENE17" s="220"/>
      <c r="ENF17" s="220"/>
      <c r="ENG17" s="220"/>
      <c r="ENH17" s="220"/>
      <c r="ENI17" s="220"/>
      <c r="ENJ17" s="220"/>
      <c r="ENK17" s="220"/>
      <c r="ENL17" s="220"/>
      <c r="ENM17" s="220"/>
      <c r="ENN17" s="220"/>
      <c r="ENO17" s="220"/>
      <c r="ENP17" s="220"/>
      <c r="ENQ17" s="220"/>
      <c r="ENR17" s="220"/>
      <c r="ENS17" s="220"/>
      <c r="ENT17" s="220"/>
      <c r="ENU17" s="220"/>
      <c r="ENV17" s="220"/>
      <c r="ENW17" s="220"/>
      <c r="ENX17" s="220"/>
      <c r="ENY17" s="220"/>
      <c r="ENZ17" s="220"/>
      <c r="EOA17" s="220"/>
      <c r="EOB17" s="220"/>
      <c r="EOC17" s="220"/>
      <c r="EOD17" s="220"/>
      <c r="EOE17" s="220"/>
      <c r="EOF17" s="220"/>
      <c r="EOG17" s="220"/>
      <c r="EOH17" s="220"/>
      <c r="EOI17" s="220"/>
      <c r="EOJ17" s="220"/>
      <c r="EOK17" s="220"/>
      <c r="EOL17" s="220"/>
      <c r="EOM17" s="220"/>
      <c r="EON17" s="220"/>
      <c r="EOO17" s="220"/>
      <c r="EOP17" s="220"/>
      <c r="EOQ17" s="220"/>
      <c r="EOR17" s="220"/>
      <c r="EOS17" s="220"/>
      <c r="EOT17" s="220"/>
      <c r="EOU17" s="220"/>
      <c r="EOV17" s="220"/>
      <c r="EOW17" s="220"/>
      <c r="EOX17" s="220"/>
      <c r="EOY17" s="220"/>
      <c r="EOZ17" s="220"/>
      <c r="EPA17" s="220"/>
      <c r="EPB17" s="220"/>
      <c r="EPC17" s="220"/>
      <c r="EPD17" s="220"/>
      <c r="EPE17" s="220"/>
      <c r="EPF17" s="220"/>
      <c r="EPG17" s="220"/>
      <c r="EPH17" s="220"/>
      <c r="EPI17" s="220"/>
      <c r="EPJ17" s="220"/>
      <c r="EPK17" s="220"/>
      <c r="EPL17" s="220"/>
      <c r="EPM17" s="220"/>
      <c r="EPN17" s="220"/>
      <c r="EPO17" s="220"/>
      <c r="EPP17" s="220"/>
      <c r="EPQ17" s="220"/>
      <c r="EPR17" s="220"/>
      <c r="EPS17" s="220"/>
      <c r="EPT17" s="220"/>
      <c r="EPU17" s="220"/>
      <c r="EPV17" s="220"/>
      <c r="EPW17" s="220"/>
      <c r="EPX17" s="220"/>
      <c r="EPY17" s="220"/>
      <c r="EPZ17" s="220"/>
      <c r="EQA17" s="220"/>
      <c r="EQB17" s="220"/>
      <c r="EQC17" s="220"/>
      <c r="EQD17" s="220"/>
      <c r="EQE17" s="220"/>
      <c r="EQF17" s="220"/>
      <c r="EQG17" s="220"/>
      <c r="EQH17" s="220"/>
      <c r="EQI17" s="220"/>
      <c r="EQJ17" s="220"/>
      <c r="EQK17" s="220"/>
      <c r="EQL17" s="220"/>
      <c r="EQM17" s="220"/>
      <c r="EQN17" s="220"/>
      <c r="EQO17" s="220"/>
      <c r="EQP17" s="220"/>
      <c r="EQQ17" s="220"/>
      <c r="EQR17" s="220"/>
      <c r="EQS17" s="220"/>
      <c r="EQT17" s="220"/>
      <c r="EQU17" s="220"/>
      <c r="EQV17" s="220"/>
      <c r="EQW17" s="220"/>
      <c r="EQX17" s="220"/>
      <c r="EQY17" s="220"/>
      <c r="EQZ17" s="220"/>
      <c r="ERA17" s="220"/>
      <c r="ERB17" s="220"/>
      <c r="ERC17" s="220"/>
      <c r="ERD17" s="220"/>
      <c r="ERE17" s="220"/>
      <c r="ERF17" s="220"/>
      <c r="ERG17" s="220"/>
      <c r="ERH17" s="220"/>
      <c r="ERI17" s="220"/>
      <c r="ERJ17" s="220"/>
      <c r="ERK17" s="220"/>
      <c r="ERL17" s="220"/>
      <c r="ERM17" s="220"/>
      <c r="ERN17" s="220"/>
      <c r="ERO17" s="220"/>
      <c r="ERP17" s="220"/>
      <c r="ERQ17" s="220"/>
      <c r="ERR17" s="220"/>
      <c r="ERS17" s="220"/>
      <c r="ERT17" s="220"/>
      <c r="ERU17" s="220"/>
      <c r="ERV17" s="220"/>
      <c r="ERW17" s="220"/>
      <c r="ERX17" s="220"/>
      <c r="ERY17" s="220"/>
      <c r="ERZ17" s="220"/>
      <c r="ESA17" s="220"/>
      <c r="ESB17" s="220"/>
      <c r="ESC17" s="220"/>
      <c r="ESD17" s="220"/>
      <c r="ESE17" s="220"/>
      <c r="ESF17" s="220"/>
      <c r="ESG17" s="220"/>
      <c r="ESH17" s="220"/>
      <c r="ESI17" s="220"/>
      <c r="ESJ17" s="220"/>
      <c r="ESK17" s="220"/>
      <c r="ESL17" s="220"/>
      <c r="ESM17" s="220"/>
      <c r="ESN17" s="220"/>
      <c r="ESO17" s="220"/>
      <c r="ESP17" s="220"/>
      <c r="ESQ17" s="220"/>
      <c r="ESR17" s="220"/>
      <c r="ESS17" s="220"/>
      <c r="EST17" s="220"/>
      <c r="ESU17" s="220"/>
      <c r="ESV17" s="220"/>
      <c r="ESW17" s="220"/>
      <c r="ESX17" s="220"/>
      <c r="ESY17" s="220"/>
      <c r="ESZ17" s="220"/>
      <c r="ETA17" s="220"/>
      <c r="ETB17" s="220"/>
      <c r="ETC17" s="220"/>
      <c r="ETD17" s="220"/>
      <c r="ETE17" s="220"/>
      <c r="ETF17" s="220"/>
      <c r="ETG17" s="220"/>
      <c r="ETH17" s="220"/>
      <c r="ETI17" s="220"/>
      <c r="ETJ17" s="220"/>
      <c r="ETK17" s="220"/>
      <c r="ETL17" s="220"/>
      <c r="ETM17" s="220"/>
      <c r="ETN17" s="220"/>
      <c r="ETO17" s="220"/>
      <c r="ETP17" s="220"/>
      <c r="ETQ17" s="220"/>
      <c r="ETR17" s="220"/>
      <c r="ETS17" s="220"/>
      <c r="ETT17" s="220"/>
      <c r="ETU17" s="220"/>
      <c r="ETV17" s="220"/>
      <c r="ETW17" s="220"/>
      <c r="ETX17" s="220"/>
      <c r="ETY17" s="220"/>
      <c r="ETZ17" s="220"/>
      <c r="EUA17" s="220"/>
      <c r="EUB17" s="220"/>
      <c r="EUC17" s="220"/>
      <c r="EUD17" s="220"/>
      <c r="EUE17" s="220"/>
      <c r="EUF17" s="220"/>
      <c r="EUG17" s="220"/>
      <c r="EUH17" s="220"/>
      <c r="EUI17" s="220"/>
      <c r="EUJ17" s="220"/>
      <c r="EUK17" s="220"/>
      <c r="EUL17" s="220"/>
      <c r="EUM17" s="220"/>
      <c r="EUN17" s="220"/>
      <c r="EUO17" s="220"/>
      <c r="EUP17" s="220"/>
      <c r="EUQ17" s="220"/>
      <c r="EUR17" s="220"/>
      <c r="EUS17" s="220"/>
      <c r="EUT17" s="220"/>
      <c r="EUU17" s="220"/>
      <c r="EUV17" s="220"/>
      <c r="EUW17" s="220"/>
      <c r="EUX17" s="220"/>
      <c r="EUY17" s="220"/>
      <c r="EUZ17" s="220"/>
      <c r="EVA17" s="220"/>
      <c r="EVB17" s="220"/>
      <c r="EVC17" s="220"/>
      <c r="EVD17" s="220"/>
      <c r="EVE17" s="220"/>
      <c r="EVF17" s="220"/>
      <c r="EVG17" s="220"/>
      <c r="EVH17" s="220"/>
      <c r="EVI17" s="220"/>
      <c r="EVJ17" s="220"/>
      <c r="EVK17" s="220"/>
      <c r="EVL17" s="220"/>
      <c r="EVM17" s="220"/>
      <c r="EVN17" s="220"/>
      <c r="EVO17" s="220"/>
      <c r="EVP17" s="220"/>
      <c r="EVQ17" s="220"/>
      <c r="EVR17" s="220"/>
      <c r="EVS17" s="220"/>
      <c r="EVT17" s="220"/>
      <c r="EVU17" s="220"/>
      <c r="EVV17" s="220"/>
      <c r="EVW17" s="220"/>
      <c r="EVX17" s="220"/>
      <c r="EVY17" s="220"/>
      <c r="EVZ17" s="220"/>
      <c r="EWA17" s="220"/>
      <c r="EWB17" s="220"/>
      <c r="EWC17" s="220"/>
      <c r="EWD17" s="220"/>
      <c r="EWE17" s="220"/>
      <c r="EWF17" s="220"/>
      <c r="EWG17" s="220"/>
      <c r="EWH17" s="220"/>
      <c r="EWI17" s="220"/>
      <c r="EWJ17" s="220"/>
      <c r="EWK17" s="220"/>
      <c r="EWL17" s="220"/>
      <c r="EWM17" s="220"/>
      <c r="EWN17" s="220"/>
      <c r="EWO17" s="220"/>
      <c r="EWP17" s="220"/>
      <c r="EWQ17" s="220"/>
      <c r="EWR17" s="220"/>
      <c r="EWS17" s="220"/>
      <c r="EWT17" s="220"/>
      <c r="EWU17" s="220"/>
      <c r="EWV17" s="220"/>
      <c r="EWW17" s="220"/>
      <c r="EWX17" s="220"/>
      <c r="EWY17" s="220"/>
      <c r="EWZ17" s="220"/>
      <c r="EXA17" s="220"/>
      <c r="EXB17" s="220"/>
      <c r="EXC17" s="220"/>
      <c r="EXD17" s="220"/>
      <c r="EXE17" s="220"/>
      <c r="EXF17" s="220"/>
      <c r="EXG17" s="220"/>
      <c r="EXH17" s="220"/>
      <c r="EXI17" s="220"/>
      <c r="EXJ17" s="220"/>
      <c r="EXK17" s="220"/>
      <c r="EXL17" s="220"/>
      <c r="EXM17" s="220"/>
      <c r="EXN17" s="220"/>
      <c r="EXO17" s="220"/>
      <c r="EXP17" s="220"/>
      <c r="EXQ17" s="220"/>
      <c r="EXR17" s="220"/>
      <c r="EXS17" s="220"/>
      <c r="EXT17" s="220"/>
      <c r="EXU17" s="220"/>
      <c r="EXV17" s="220"/>
      <c r="EXW17" s="220"/>
      <c r="EXX17" s="220"/>
      <c r="EXY17" s="220"/>
      <c r="EXZ17" s="220"/>
      <c r="EYA17" s="220"/>
      <c r="EYB17" s="220"/>
      <c r="EYC17" s="220"/>
      <c r="EYD17" s="220"/>
      <c r="EYE17" s="220"/>
      <c r="EYF17" s="220"/>
      <c r="EYG17" s="220"/>
      <c r="EYH17" s="220"/>
      <c r="EYI17" s="220"/>
      <c r="EYJ17" s="220"/>
      <c r="EYK17" s="220"/>
      <c r="EYL17" s="220"/>
      <c r="EYM17" s="220"/>
      <c r="EYN17" s="220"/>
      <c r="EYO17" s="220"/>
      <c r="EYP17" s="220"/>
      <c r="EYQ17" s="220"/>
      <c r="EYR17" s="220"/>
      <c r="EYS17" s="220"/>
      <c r="EYT17" s="220"/>
      <c r="EYU17" s="220"/>
      <c r="EYV17" s="220"/>
      <c r="EYW17" s="220"/>
      <c r="EYX17" s="220"/>
      <c r="EYY17" s="220"/>
      <c r="EYZ17" s="220"/>
      <c r="EZA17" s="220"/>
      <c r="EZB17" s="220"/>
      <c r="EZC17" s="220"/>
      <c r="EZD17" s="220"/>
      <c r="EZE17" s="220"/>
      <c r="EZF17" s="220"/>
      <c r="EZG17" s="220"/>
      <c r="EZH17" s="220"/>
      <c r="EZI17" s="220"/>
      <c r="EZJ17" s="220"/>
      <c r="EZK17" s="220"/>
      <c r="EZL17" s="220"/>
      <c r="EZM17" s="220"/>
      <c r="EZN17" s="220"/>
      <c r="EZO17" s="220"/>
      <c r="EZP17" s="220"/>
      <c r="EZQ17" s="220"/>
      <c r="EZR17" s="220"/>
      <c r="EZS17" s="220"/>
      <c r="EZT17" s="220"/>
      <c r="EZU17" s="220"/>
      <c r="EZV17" s="220"/>
      <c r="EZW17" s="220"/>
      <c r="EZX17" s="220"/>
      <c r="EZY17" s="220"/>
      <c r="EZZ17" s="220"/>
      <c r="FAA17" s="220"/>
      <c r="FAB17" s="220"/>
      <c r="FAC17" s="220"/>
      <c r="FAD17" s="220"/>
      <c r="FAE17" s="220"/>
      <c r="FAF17" s="220"/>
      <c r="FAG17" s="220"/>
      <c r="FAH17" s="220"/>
      <c r="FAI17" s="220"/>
      <c r="FAJ17" s="220"/>
      <c r="FAK17" s="220"/>
      <c r="FAL17" s="220"/>
      <c r="FAM17" s="220"/>
      <c r="FAN17" s="220"/>
      <c r="FAO17" s="220"/>
      <c r="FAP17" s="220"/>
      <c r="FAQ17" s="220"/>
      <c r="FAR17" s="220"/>
      <c r="FAS17" s="220"/>
      <c r="FAT17" s="220"/>
      <c r="FAU17" s="220"/>
      <c r="FAV17" s="220"/>
      <c r="FAW17" s="220"/>
      <c r="FAX17" s="220"/>
      <c r="FAY17" s="220"/>
      <c r="FAZ17" s="220"/>
      <c r="FBA17" s="220"/>
      <c r="FBB17" s="220"/>
      <c r="FBC17" s="220"/>
      <c r="FBD17" s="220"/>
      <c r="FBE17" s="220"/>
      <c r="FBF17" s="220"/>
      <c r="FBG17" s="220"/>
      <c r="FBH17" s="220"/>
      <c r="FBI17" s="220"/>
      <c r="FBJ17" s="220"/>
      <c r="FBK17" s="220"/>
      <c r="FBL17" s="220"/>
      <c r="FBM17" s="220"/>
      <c r="FBN17" s="220"/>
      <c r="FBO17" s="220"/>
      <c r="FBP17" s="220"/>
      <c r="FBQ17" s="220"/>
      <c r="FBR17" s="220"/>
      <c r="FBS17" s="220"/>
      <c r="FBT17" s="220"/>
      <c r="FBU17" s="220"/>
      <c r="FBV17" s="220"/>
      <c r="FBW17" s="220"/>
      <c r="FBX17" s="220"/>
      <c r="FBY17" s="220"/>
      <c r="FBZ17" s="220"/>
      <c r="FCA17" s="220"/>
      <c r="FCB17" s="220"/>
      <c r="FCC17" s="220"/>
      <c r="FCD17" s="220"/>
      <c r="FCE17" s="220"/>
      <c r="FCF17" s="220"/>
      <c r="FCG17" s="220"/>
      <c r="FCH17" s="220"/>
      <c r="FCI17" s="220"/>
      <c r="FCJ17" s="220"/>
      <c r="FCK17" s="220"/>
      <c r="FCL17" s="220"/>
      <c r="FCM17" s="220"/>
      <c r="FCN17" s="220"/>
      <c r="FCO17" s="220"/>
      <c r="FCP17" s="220"/>
      <c r="FCQ17" s="220"/>
      <c r="FCR17" s="220"/>
      <c r="FCS17" s="220"/>
      <c r="FCT17" s="220"/>
      <c r="FCU17" s="220"/>
      <c r="FCV17" s="220"/>
      <c r="FCW17" s="220"/>
      <c r="FCX17" s="220"/>
      <c r="FCY17" s="220"/>
      <c r="FCZ17" s="220"/>
      <c r="FDA17" s="220"/>
      <c r="FDB17" s="220"/>
      <c r="FDC17" s="220"/>
      <c r="FDD17" s="220"/>
      <c r="FDE17" s="220"/>
      <c r="FDF17" s="220"/>
      <c r="FDG17" s="220"/>
      <c r="FDH17" s="220"/>
      <c r="FDI17" s="220"/>
      <c r="FDJ17" s="220"/>
      <c r="FDK17" s="220"/>
      <c r="FDL17" s="220"/>
      <c r="FDM17" s="220"/>
      <c r="FDN17" s="220"/>
      <c r="FDO17" s="220"/>
      <c r="FDP17" s="220"/>
      <c r="FDQ17" s="220"/>
      <c r="FDR17" s="220"/>
      <c r="FDS17" s="220"/>
      <c r="FDT17" s="220"/>
      <c r="FDU17" s="220"/>
      <c r="FDV17" s="220"/>
      <c r="FDW17" s="220"/>
      <c r="FDX17" s="220"/>
      <c r="FDY17" s="220"/>
      <c r="FDZ17" s="220"/>
      <c r="FEA17" s="220"/>
      <c r="FEB17" s="220"/>
      <c r="FEC17" s="220"/>
      <c r="FED17" s="220"/>
      <c r="FEE17" s="220"/>
      <c r="FEF17" s="220"/>
      <c r="FEG17" s="220"/>
      <c r="FEH17" s="220"/>
      <c r="FEI17" s="220"/>
      <c r="FEJ17" s="220"/>
      <c r="FEK17" s="220"/>
      <c r="FEL17" s="220"/>
      <c r="FEM17" s="220"/>
      <c r="FEN17" s="220"/>
      <c r="FEO17" s="220"/>
      <c r="FEP17" s="220"/>
      <c r="FEQ17" s="220"/>
      <c r="FER17" s="220"/>
      <c r="FES17" s="220"/>
      <c r="FET17" s="220"/>
      <c r="FEU17" s="220"/>
      <c r="FEV17" s="220"/>
      <c r="FEW17" s="220"/>
      <c r="FEX17" s="220"/>
      <c r="FEY17" s="220"/>
      <c r="FEZ17" s="220"/>
      <c r="FFA17" s="220"/>
      <c r="FFB17" s="220"/>
      <c r="FFC17" s="220"/>
      <c r="FFD17" s="220"/>
      <c r="FFE17" s="220"/>
      <c r="FFF17" s="220"/>
      <c r="FFG17" s="220"/>
      <c r="FFH17" s="220"/>
      <c r="FFI17" s="220"/>
      <c r="FFJ17" s="220"/>
      <c r="FFK17" s="220"/>
      <c r="FFL17" s="220"/>
      <c r="FFM17" s="220"/>
      <c r="FFN17" s="220"/>
      <c r="FFO17" s="220"/>
      <c r="FFP17" s="220"/>
      <c r="FFQ17" s="220"/>
      <c r="FFR17" s="220"/>
      <c r="FFS17" s="220"/>
      <c r="FFT17" s="220"/>
      <c r="FFU17" s="220"/>
      <c r="FFV17" s="220"/>
      <c r="FFW17" s="220"/>
      <c r="FFX17" s="220"/>
      <c r="FFY17" s="220"/>
      <c r="FFZ17" s="220"/>
      <c r="FGA17" s="220"/>
      <c r="FGB17" s="220"/>
      <c r="FGC17" s="220"/>
      <c r="FGD17" s="220"/>
      <c r="FGE17" s="220"/>
      <c r="FGF17" s="220"/>
      <c r="FGG17" s="220"/>
      <c r="FGH17" s="220"/>
      <c r="FGI17" s="220"/>
      <c r="FGJ17" s="220"/>
      <c r="FGK17" s="220"/>
      <c r="FGL17" s="220"/>
      <c r="FGM17" s="220"/>
      <c r="FGN17" s="220"/>
      <c r="FGO17" s="220"/>
      <c r="FGP17" s="220"/>
      <c r="FGQ17" s="220"/>
      <c r="FGR17" s="220"/>
      <c r="FGS17" s="220"/>
      <c r="FGT17" s="220"/>
      <c r="FGU17" s="220"/>
      <c r="FGV17" s="220"/>
      <c r="FGW17" s="220"/>
      <c r="FGX17" s="220"/>
      <c r="FGY17" s="220"/>
      <c r="FGZ17" s="220"/>
      <c r="FHA17" s="220"/>
      <c r="FHB17" s="220"/>
      <c r="FHC17" s="220"/>
      <c r="FHD17" s="220"/>
      <c r="FHE17" s="220"/>
      <c r="FHF17" s="220"/>
      <c r="FHG17" s="220"/>
      <c r="FHH17" s="220"/>
      <c r="FHI17" s="220"/>
      <c r="FHJ17" s="220"/>
      <c r="FHK17" s="220"/>
      <c r="FHL17" s="220"/>
      <c r="FHM17" s="220"/>
      <c r="FHN17" s="220"/>
      <c r="FHO17" s="220"/>
      <c r="FHP17" s="220"/>
      <c r="FHQ17" s="220"/>
      <c r="FHR17" s="220"/>
      <c r="FHS17" s="220"/>
      <c r="FHT17" s="220"/>
      <c r="FHU17" s="220"/>
      <c r="FHV17" s="220"/>
      <c r="FHW17" s="220"/>
      <c r="FHX17" s="220"/>
      <c r="FHY17" s="220"/>
      <c r="FHZ17" s="220"/>
      <c r="FIA17" s="220"/>
      <c r="FIB17" s="220"/>
      <c r="FIC17" s="220"/>
      <c r="FID17" s="220"/>
      <c r="FIE17" s="220"/>
      <c r="FIF17" s="220"/>
      <c r="FIG17" s="220"/>
      <c r="FIH17" s="220"/>
      <c r="FII17" s="220"/>
      <c r="FIJ17" s="220"/>
      <c r="FIK17" s="220"/>
      <c r="FIL17" s="220"/>
      <c r="FIM17" s="220"/>
      <c r="FIN17" s="220"/>
      <c r="FIO17" s="220"/>
      <c r="FIP17" s="220"/>
      <c r="FIQ17" s="220"/>
      <c r="FIR17" s="220"/>
      <c r="FIS17" s="220"/>
      <c r="FIT17" s="220"/>
      <c r="FIU17" s="220"/>
      <c r="FIV17" s="220"/>
      <c r="FIW17" s="220"/>
      <c r="FIX17" s="220"/>
      <c r="FIY17" s="220"/>
      <c r="FIZ17" s="220"/>
      <c r="FJA17" s="220"/>
      <c r="FJB17" s="220"/>
      <c r="FJC17" s="220"/>
      <c r="FJD17" s="220"/>
      <c r="FJE17" s="220"/>
      <c r="FJF17" s="220"/>
      <c r="FJG17" s="220"/>
      <c r="FJH17" s="220"/>
      <c r="FJI17" s="220"/>
      <c r="FJJ17" s="220"/>
      <c r="FJK17" s="220"/>
      <c r="FJL17" s="220"/>
      <c r="FJM17" s="220"/>
      <c r="FJN17" s="220"/>
      <c r="FJO17" s="220"/>
      <c r="FJP17" s="220"/>
      <c r="FJQ17" s="220"/>
      <c r="FJR17" s="220"/>
      <c r="FJS17" s="220"/>
      <c r="FJT17" s="220"/>
      <c r="FJU17" s="220"/>
      <c r="FJV17" s="220"/>
      <c r="FJW17" s="220"/>
      <c r="FJX17" s="220"/>
      <c r="FJY17" s="220"/>
      <c r="FJZ17" s="220"/>
      <c r="FKA17" s="220"/>
      <c r="FKB17" s="220"/>
      <c r="FKC17" s="220"/>
      <c r="FKD17" s="220"/>
      <c r="FKE17" s="220"/>
      <c r="FKF17" s="220"/>
      <c r="FKG17" s="220"/>
      <c r="FKH17" s="220"/>
      <c r="FKI17" s="220"/>
      <c r="FKJ17" s="220"/>
      <c r="FKK17" s="220"/>
      <c r="FKL17" s="220"/>
      <c r="FKM17" s="220"/>
      <c r="FKN17" s="220"/>
      <c r="FKO17" s="220"/>
      <c r="FKP17" s="220"/>
      <c r="FKQ17" s="220"/>
      <c r="FKR17" s="220"/>
      <c r="FKS17" s="220"/>
      <c r="FKT17" s="220"/>
      <c r="FKU17" s="220"/>
      <c r="FKV17" s="220"/>
      <c r="FKW17" s="220"/>
      <c r="FKX17" s="220"/>
      <c r="FKY17" s="220"/>
      <c r="FKZ17" s="220"/>
      <c r="FLA17" s="220"/>
      <c r="FLB17" s="220"/>
      <c r="FLC17" s="220"/>
      <c r="FLD17" s="220"/>
      <c r="FLE17" s="220"/>
      <c r="FLF17" s="220"/>
      <c r="FLG17" s="220"/>
      <c r="FLH17" s="220"/>
      <c r="FLI17" s="220"/>
      <c r="FLJ17" s="220"/>
      <c r="FLK17" s="220"/>
      <c r="FLL17" s="220"/>
      <c r="FLM17" s="220"/>
      <c r="FLN17" s="220"/>
      <c r="FLO17" s="220"/>
      <c r="FLP17" s="220"/>
      <c r="FLQ17" s="220"/>
      <c r="FLR17" s="220"/>
      <c r="FLS17" s="220"/>
      <c r="FLT17" s="220"/>
      <c r="FLU17" s="220"/>
      <c r="FLV17" s="220"/>
      <c r="FLW17" s="220"/>
      <c r="FLX17" s="220"/>
      <c r="FLY17" s="220"/>
      <c r="FLZ17" s="220"/>
      <c r="FMA17" s="220"/>
      <c r="FMB17" s="220"/>
      <c r="FMC17" s="220"/>
      <c r="FMD17" s="220"/>
      <c r="FME17" s="220"/>
      <c r="FMF17" s="220"/>
      <c r="FMG17" s="220"/>
      <c r="FMH17" s="220"/>
      <c r="FMI17" s="220"/>
      <c r="FMJ17" s="220"/>
      <c r="FMK17" s="220"/>
      <c r="FML17" s="220"/>
      <c r="FMM17" s="220"/>
      <c r="FMN17" s="220"/>
      <c r="FMO17" s="220"/>
      <c r="FMP17" s="220"/>
      <c r="FMQ17" s="220"/>
      <c r="FMR17" s="220"/>
      <c r="FMS17" s="220"/>
      <c r="FMT17" s="220"/>
      <c r="FMU17" s="220"/>
      <c r="FMV17" s="220"/>
      <c r="FMW17" s="220"/>
      <c r="FMX17" s="220"/>
      <c r="FMY17" s="220"/>
      <c r="FMZ17" s="220"/>
      <c r="FNA17" s="220"/>
      <c r="FNB17" s="220"/>
      <c r="FNC17" s="220"/>
      <c r="FND17" s="220"/>
      <c r="FNE17" s="220"/>
      <c r="FNF17" s="220"/>
      <c r="FNG17" s="220"/>
      <c r="FNH17" s="220"/>
      <c r="FNI17" s="220"/>
      <c r="FNJ17" s="220"/>
      <c r="FNK17" s="220"/>
      <c r="FNL17" s="220"/>
      <c r="FNM17" s="220"/>
      <c r="FNN17" s="220"/>
      <c r="FNO17" s="220"/>
      <c r="FNP17" s="220"/>
      <c r="FNQ17" s="220"/>
      <c r="FNR17" s="220"/>
      <c r="FNS17" s="220"/>
      <c r="FNT17" s="220"/>
      <c r="FNU17" s="220"/>
      <c r="FNV17" s="220"/>
      <c r="FNW17" s="220"/>
      <c r="FNX17" s="220"/>
      <c r="FNY17" s="220"/>
      <c r="FNZ17" s="220"/>
      <c r="FOA17" s="220"/>
      <c r="FOB17" s="220"/>
      <c r="FOC17" s="220"/>
      <c r="FOD17" s="220"/>
      <c r="FOE17" s="220"/>
      <c r="FOF17" s="220"/>
      <c r="FOG17" s="220"/>
      <c r="FOH17" s="220"/>
      <c r="FOI17" s="220"/>
      <c r="FOJ17" s="220"/>
      <c r="FOK17" s="220"/>
      <c r="FOL17" s="220"/>
      <c r="FOM17" s="220"/>
      <c r="FON17" s="220"/>
      <c r="FOO17" s="220"/>
      <c r="FOP17" s="220"/>
      <c r="FOQ17" s="220"/>
      <c r="FOR17" s="220"/>
      <c r="FOS17" s="220"/>
      <c r="FOT17" s="220"/>
      <c r="FOU17" s="220"/>
      <c r="FOV17" s="220"/>
      <c r="FOW17" s="220"/>
      <c r="FOX17" s="220"/>
      <c r="FOY17" s="220"/>
      <c r="FOZ17" s="220"/>
      <c r="FPA17" s="220"/>
      <c r="FPB17" s="220"/>
      <c r="FPC17" s="220"/>
      <c r="FPD17" s="220"/>
      <c r="FPE17" s="220"/>
      <c r="FPF17" s="220"/>
      <c r="FPG17" s="220"/>
      <c r="FPH17" s="220"/>
      <c r="FPI17" s="220"/>
      <c r="FPJ17" s="220"/>
      <c r="FPK17" s="220"/>
      <c r="FPL17" s="220"/>
      <c r="FPM17" s="220"/>
      <c r="FPN17" s="220"/>
      <c r="FPO17" s="220"/>
      <c r="FPP17" s="220"/>
      <c r="FPQ17" s="220"/>
      <c r="FPR17" s="220"/>
      <c r="FPS17" s="220"/>
      <c r="FPT17" s="220"/>
      <c r="FPU17" s="220"/>
      <c r="FPV17" s="220"/>
      <c r="FPW17" s="220"/>
      <c r="FPX17" s="220"/>
      <c r="FPY17" s="220"/>
      <c r="FPZ17" s="220"/>
      <c r="FQA17" s="220"/>
      <c r="FQB17" s="220"/>
      <c r="FQC17" s="220"/>
      <c r="FQD17" s="220"/>
      <c r="FQE17" s="220"/>
      <c r="FQF17" s="220"/>
      <c r="FQG17" s="220"/>
      <c r="FQH17" s="220"/>
      <c r="FQI17" s="220"/>
      <c r="FQJ17" s="220"/>
      <c r="FQK17" s="220"/>
      <c r="FQL17" s="220"/>
      <c r="FQM17" s="220"/>
      <c r="FQN17" s="220"/>
      <c r="FQO17" s="220"/>
      <c r="FQP17" s="220"/>
      <c r="FQQ17" s="220"/>
      <c r="FQR17" s="220"/>
      <c r="FQS17" s="220"/>
      <c r="FQT17" s="220"/>
      <c r="FQU17" s="220"/>
      <c r="FQV17" s="220"/>
      <c r="FQW17" s="220"/>
      <c r="FQX17" s="220"/>
      <c r="FQY17" s="220"/>
      <c r="FQZ17" s="220"/>
      <c r="FRA17" s="220"/>
      <c r="FRB17" s="220"/>
      <c r="FRC17" s="220"/>
      <c r="FRD17" s="220"/>
      <c r="FRE17" s="220"/>
      <c r="FRF17" s="220"/>
      <c r="FRG17" s="220"/>
      <c r="FRH17" s="220"/>
      <c r="FRI17" s="220"/>
      <c r="FRJ17" s="220"/>
      <c r="FRK17" s="220"/>
      <c r="FRL17" s="220"/>
      <c r="FRM17" s="220"/>
      <c r="FRN17" s="220"/>
      <c r="FRO17" s="220"/>
      <c r="FRP17" s="220"/>
      <c r="FRQ17" s="220"/>
      <c r="FRR17" s="220"/>
      <c r="FRS17" s="220"/>
      <c r="FRT17" s="220"/>
      <c r="FRU17" s="220"/>
      <c r="FRV17" s="220"/>
      <c r="FRW17" s="220"/>
      <c r="FRX17" s="220"/>
      <c r="FRY17" s="220"/>
      <c r="FRZ17" s="220"/>
      <c r="FSA17" s="220"/>
      <c r="FSB17" s="220"/>
      <c r="FSC17" s="220"/>
      <c r="FSD17" s="220"/>
      <c r="FSE17" s="220"/>
      <c r="FSF17" s="220"/>
      <c r="FSG17" s="220"/>
      <c r="FSH17" s="220"/>
      <c r="FSI17" s="220"/>
      <c r="FSJ17" s="220"/>
      <c r="FSK17" s="220"/>
      <c r="FSL17" s="220"/>
      <c r="FSM17" s="220"/>
      <c r="FSN17" s="220"/>
      <c r="FSO17" s="220"/>
      <c r="FSP17" s="220"/>
      <c r="FSQ17" s="220"/>
      <c r="FSR17" s="220"/>
      <c r="FSS17" s="220"/>
      <c r="FST17" s="220"/>
      <c r="FSU17" s="220"/>
      <c r="FSV17" s="220"/>
      <c r="FSW17" s="220"/>
      <c r="FSX17" s="220"/>
      <c r="FSY17" s="220"/>
      <c r="FSZ17" s="220"/>
      <c r="FTA17" s="220"/>
      <c r="FTB17" s="220"/>
      <c r="FTC17" s="220"/>
      <c r="FTD17" s="220"/>
      <c r="FTE17" s="220"/>
      <c r="FTF17" s="220"/>
      <c r="FTG17" s="220"/>
      <c r="FTH17" s="220"/>
      <c r="FTI17" s="220"/>
      <c r="FTJ17" s="220"/>
      <c r="FTK17" s="220"/>
      <c r="FTL17" s="220"/>
      <c r="FTM17" s="220"/>
      <c r="FTN17" s="220"/>
      <c r="FTO17" s="220"/>
      <c r="FTP17" s="220"/>
      <c r="FTQ17" s="220"/>
      <c r="FTR17" s="220"/>
      <c r="FTS17" s="220"/>
      <c r="FTT17" s="220"/>
      <c r="FTU17" s="220"/>
      <c r="FTV17" s="220"/>
      <c r="FTW17" s="220"/>
      <c r="FTX17" s="220"/>
      <c r="FTY17" s="220"/>
      <c r="FTZ17" s="220"/>
      <c r="FUA17" s="220"/>
      <c r="FUB17" s="220"/>
      <c r="FUC17" s="220"/>
      <c r="FUD17" s="220"/>
      <c r="FUE17" s="220"/>
      <c r="FUF17" s="220"/>
      <c r="FUG17" s="220"/>
      <c r="FUH17" s="220"/>
      <c r="FUI17" s="220"/>
      <c r="FUJ17" s="220"/>
      <c r="FUK17" s="220"/>
      <c r="FUL17" s="220"/>
      <c r="FUM17" s="220"/>
      <c r="FUN17" s="220"/>
      <c r="FUO17" s="220"/>
      <c r="FUP17" s="220"/>
      <c r="FUQ17" s="220"/>
      <c r="FUR17" s="220"/>
      <c r="FUS17" s="220"/>
      <c r="FUT17" s="220"/>
      <c r="FUU17" s="220"/>
      <c r="FUV17" s="220"/>
      <c r="FUW17" s="220"/>
      <c r="FUX17" s="220"/>
      <c r="FUY17" s="220"/>
      <c r="FUZ17" s="220"/>
      <c r="FVA17" s="220"/>
      <c r="FVB17" s="220"/>
      <c r="FVC17" s="220"/>
      <c r="FVD17" s="220"/>
      <c r="FVE17" s="220"/>
      <c r="FVF17" s="220"/>
      <c r="FVG17" s="220"/>
      <c r="FVH17" s="220"/>
      <c r="FVI17" s="220"/>
      <c r="FVJ17" s="220"/>
      <c r="FVK17" s="220"/>
      <c r="FVL17" s="220"/>
      <c r="FVM17" s="220"/>
      <c r="FVN17" s="220"/>
      <c r="FVO17" s="220"/>
      <c r="FVP17" s="220"/>
      <c r="FVQ17" s="220"/>
      <c r="FVR17" s="220"/>
      <c r="FVS17" s="220"/>
      <c r="FVT17" s="220"/>
      <c r="FVU17" s="220"/>
      <c r="FVV17" s="220"/>
      <c r="FVW17" s="220"/>
      <c r="FVX17" s="220"/>
      <c r="FVY17" s="220"/>
      <c r="FVZ17" s="220"/>
      <c r="FWA17" s="220"/>
      <c r="FWB17" s="220"/>
      <c r="FWC17" s="220"/>
      <c r="FWD17" s="220"/>
      <c r="FWE17" s="220"/>
      <c r="FWF17" s="220"/>
      <c r="FWG17" s="220"/>
      <c r="FWH17" s="220"/>
      <c r="FWI17" s="220"/>
      <c r="FWJ17" s="220"/>
      <c r="FWK17" s="220"/>
      <c r="FWL17" s="220"/>
      <c r="FWM17" s="220"/>
      <c r="FWN17" s="220"/>
      <c r="FWO17" s="220"/>
      <c r="FWP17" s="220"/>
      <c r="FWQ17" s="220"/>
      <c r="FWR17" s="220"/>
      <c r="FWS17" s="220"/>
      <c r="FWT17" s="220"/>
      <c r="FWU17" s="220"/>
      <c r="FWV17" s="220"/>
      <c r="FWW17" s="220"/>
      <c r="FWX17" s="220"/>
      <c r="FWY17" s="220"/>
      <c r="FWZ17" s="220"/>
      <c r="FXA17" s="220"/>
      <c r="FXB17" s="220"/>
      <c r="FXC17" s="220"/>
      <c r="FXD17" s="220"/>
      <c r="FXE17" s="220"/>
      <c r="FXF17" s="220"/>
      <c r="FXG17" s="220"/>
      <c r="FXH17" s="220"/>
      <c r="FXI17" s="220"/>
      <c r="FXJ17" s="220"/>
      <c r="FXK17" s="220"/>
      <c r="FXL17" s="220"/>
      <c r="FXM17" s="220"/>
      <c r="FXN17" s="220"/>
      <c r="FXO17" s="220"/>
      <c r="FXP17" s="220"/>
      <c r="FXQ17" s="220"/>
      <c r="FXR17" s="220"/>
      <c r="FXS17" s="220"/>
      <c r="FXT17" s="220"/>
      <c r="FXU17" s="220"/>
      <c r="FXV17" s="220"/>
      <c r="FXW17" s="220"/>
      <c r="FXX17" s="220"/>
      <c r="FXY17" s="220"/>
      <c r="FXZ17" s="220"/>
      <c r="FYA17" s="220"/>
      <c r="FYB17" s="220"/>
      <c r="FYC17" s="220"/>
      <c r="FYD17" s="220"/>
      <c r="FYE17" s="220"/>
      <c r="FYF17" s="220"/>
      <c r="FYG17" s="220"/>
      <c r="FYH17" s="220"/>
      <c r="FYI17" s="220"/>
      <c r="FYJ17" s="220"/>
      <c r="FYK17" s="220"/>
      <c r="FYL17" s="220"/>
      <c r="FYM17" s="220"/>
      <c r="FYN17" s="220"/>
      <c r="FYO17" s="220"/>
      <c r="FYP17" s="220"/>
      <c r="FYQ17" s="220"/>
      <c r="FYR17" s="220"/>
      <c r="FYS17" s="220"/>
      <c r="FYT17" s="220"/>
      <c r="FYU17" s="220"/>
      <c r="FYV17" s="220"/>
      <c r="FYW17" s="220"/>
      <c r="FYX17" s="220"/>
      <c r="FYY17" s="220"/>
      <c r="FYZ17" s="220"/>
      <c r="FZA17" s="220"/>
      <c r="FZB17" s="220"/>
      <c r="FZC17" s="220"/>
      <c r="FZD17" s="220"/>
      <c r="FZE17" s="220"/>
      <c r="FZF17" s="220"/>
      <c r="FZG17" s="220"/>
      <c r="FZH17" s="220"/>
      <c r="FZI17" s="220"/>
      <c r="FZJ17" s="220"/>
      <c r="FZK17" s="220"/>
      <c r="FZL17" s="220"/>
      <c r="FZM17" s="220"/>
      <c r="FZN17" s="220"/>
      <c r="FZO17" s="220"/>
      <c r="FZP17" s="220"/>
      <c r="FZQ17" s="220"/>
      <c r="FZR17" s="220"/>
      <c r="FZS17" s="220"/>
      <c r="FZT17" s="220"/>
      <c r="FZU17" s="220"/>
      <c r="FZV17" s="220"/>
      <c r="FZW17" s="220"/>
      <c r="FZX17" s="220"/>
      <c r="FZY17" s="220"/>
      <c r="FZZ17" s="220"/>
      <c r="GAA17" s="220"/>
      <c r="GAB17" s="220"/>
      <c r="GAC17" s="220"/>
      <c r="GAD17" s="220"/>
      <c r="GAE17" s="220"/>
      <c r="GAF17" s="220"/>
      <c r="GAG17" s="220"/>
      <c r="GAH17" s="220"/>
      <c r="GAI17" s="220"/>
      <c r="GAJ17" s="220"/>
      <c r="GAK17" s="220"/>
      <c r="GAL17" s="220"/>
      <c r="GAM17" s="220"/>
      <c r="GAN17" s="220"/>
      <c r="GAO17" s="220"/>
      <c r="GAP17" s="220"/>
      <c r="GAQ17" s="220"/>
      <c r="GAR17" s="220"/>
      <c r="GAS17" s="220"/>
      <c r="GAT17" s="220"/>
      <c r="GAU17" s="220"/>
      <c r="GAV17" s="220"/>
      <c r="GAW17" s="220"/>
      <c r="GAX17" s="220"/>
      <c r="GAY17" s="220"/>
      <c r="GAZ17" s="220"/>
      <c r="GBA17" s="220"/>
      <c r="GBB17" s="220"/>
      <c r="GBC17" s="220"/>
      <c r="GBD17" s="220"/>
      <c r="GBE17" s="220"/>
      <c r="GBF17" s="220"/>
      <c r="GBG17" s="220"/>
      <c r="GBH17" s="220"/>
      <c r="GBI17" s="220"/>
      <c r="GBJ17" s="220"/>
      <c r="GBK17" s="220"/>
      <c r="GBL17" s="220"/>
      <c r="GBM17" s="220"/>
      <c r="GBN17" s="220"/>
      <c r="GBO17" s="220"/>
      <c r="GBP17" s="220"/>
      <c r="GBQ17" s="220"/>
      <c r="GBR17" s="220"/>
      <c r="GBS17" s="220"/>
      <c r="GBT17" s="220"/>
      <c r="GBU17" s="220"/>
      <c r="GBV17" s="220"/>
      <c r="GBW17" s="220"/>
      <c r="GBX17" s="220"/>
      <c r="GBY17" s="220"/>
      <c r="GBZ17" s="220"/>
      <c r="GCA17" s="220"/>
      <c r="GCB17" s="220"/>
      <c r="GCC17" s="220"/>
      <c r="GCD17" s="220"/>
      <c r="GCE17" s="220"/>
      <c r="GCF17" s="220"/>
      <c r="GCG17" s="220"/>
      <c r="GCH17" s="220"/>
      <c r="GCI17" s="220"/>
      <c r="GCJ17" s="220"/>
      <c r="GCK17" s="220"/>
      <c r="GCL17" s="220"/>
      <c r="GCM17" s="220"/>
      <c r="GCN17" s="220"/>
      <c r="GCO17" s="220"/>
      <c r="GCP17" s="220"/>
      <c r="GCQ17" s="220"/>
      <c r="GCR17" s="220"/>
      <c r="GCS17" s="220"/>
      <c r="GCT17" s="220"/>
      <c r="GCU17" s="220"/>
      <c r="GCV17" s="220"/>
      <c r="GCW17" s="220"/>
      <c r="GCX17" s="220"/>
      <c r="GCY17" s="220"/>
      <c r="GCZ17" s="220"/>
      <c r="GDA17" s="220"/>
      <c r="GDB17" s="220"/>
      <c r="GDC17" s="220"/>
      <c r="GDD17" s="220"/>
      <c r="GDE17" s="220"/>
      <c r="GDF17" s="220"/>
      <c r="GDG17" s="220"/>
      <c r="GDH17" s="220"/>
      <c r="GDI17" s="220"/>
      <c r="GDJ17" s="220"/>
      <c r="GDK17" s="220"/>
      <c r="GDL17" s="220"/>
      <c r="GDM17" s="220"/>
      <c r="GDN17" s="220"/>
      <c r="GDO17" s="220"/>
      <c r="GDP17" s="220"/>
      <c r="GDQ17" s="220"/>
      <c r="GDR17" s="220"/>
      <c r="GDS17" s="220"/>
      <c r="GDT17" s="220"/>
      <c r="GDU17" s="220"/>
      <c r="GDV17" s="220"/>
      <c r="GDW17" s="220"/>
      <c r="GDX17" s="220"/>
      <c r="GDY17" s="220"/>
      <c r="GDZ17" s="220"/>
      <c r="GEA17" s="220"/>
      <c r="GEB17" s="220"/>
      <c r="GEC17" s="220"/>
      <c r="GED17" s="220"/>
      <c r="GEE17" s="220"/>
      <c r="GEF17" s="220"/>
      <c r="GEG17" s="220"/>
      <c r="GEH17" s="220"/>
      <c r="GEI17" s="220"/>
      <c r="GEJ17" s="220"/>
      <c r="GEK17" s="220"/>
      <c r="GEL17" s="220"/>
      <c r="GEM17" s="220"/>
      <c r="GEN17" s="220"/>
      <c r="GEO17" s="220"/>
      <c r="GEP17" s="220"/>
      <c r="GEQ17" s="220"/>
      <c r="GER17" s="220"/>
      <c r="GES17" s="220"/>
      <c r="GET17" s="220"/>
      <c r="GEU17" s="220"/>
      <c r="GEV17" s="220"/>
      <c r="GEW17" s="220"/>
      <c r="GEX17" s="220"/>
      <c r="GEY17" s="220"/>
      <c r="GEZ17" s="220"/>
      <c r="GFA17" s="220"/>
      <c r="GFB17" s="220"/>
      <c r="GFC17" s="220"/>
      <c r="GFD17" s="220"/>
      <c r="GFE17" s="220"/>
      <c r="GFF17" s="220"/>
      <c r="GFG17" s="220"/>
      <c r="GFH17" s="220"/>
      <c r="GFI17" s="220"/>
      <c r="GFJ17" s="220"/>
      <c r="GFK17" s="220"/>
      <c r="GFL17" s="220"/>
      <c r="GFM17" s="220"/>
      <c r="GFN17" s="220"/>
      <c r="GFO17" s="220"/>
      <c r="GFP17" s="220"/>
      <c r="GFQ17" s="220"/>
      <c r="GFR17" s="220"/>
      <c r="GFS17" s="220"/>
      <c r="GFT17" s="220"/>
      <c r="GFU17" s="220"/>
      <c r="GFV17" s="220"/>
      <c r="GFW17" s="220"/>
      <c r="GFX17" s="220"/>
      <c r="GFY17" s="220"/>
      <c r="GFZ17" s="220"/>
      <c r="GGA17" s="220"/>
      <c r="GGB17" s="220"/>
      <c r="GGC17" s="220"/>
      <c r="GGD17" s="220"/>
      <c r="GGE17" s="220"/>
      <c r="GGF17" s="220"/>
      <c r="GGG17" s="220"/>
      <c r="GGH17" s="220"/>
      <c r="GGI17" s="220"/>
      <c r="GGJ17" s="220"/>
      <c r="GGK17" s="220"/>
      <c r="GGL17" s="220"/>
      <c r="GGM17" s="220"/>
      <c r="GGN17" s="220"/>
      <c r="GGO17" s="220"/>
      <c r="GGP17" s="220"/>
      <c r="GGQ17" s="220"/>
      <c r="GGR17" s="220"/>
      <c r="GGS17" s="220"/>
      <c r="GGT17" s="220"/>
      <c r="GGU17" s="220"/>
      <c r="GGV17" s="220"/>
      <c r="GGW17" s="220"/>
      <c r="GGX17" s="220"/>
      <c r="GGY17" s="220"/>
      <c r="GGZ17" s="220"/>
      <c r="GHA17" s="220"/>
      <c r="GHB17" s="220"/>
      <c r="GHC17" s="220"/>
      <c r="GHD17" s="220"/>
      <c r="GHE17" s="220"/>
      <c r="GHF17" s="220"/>
      <c r="GHG17" s="220"/>
      <c r="GHH17" s="220"/>
      <c r="GHI17" s="220"/>
      <c r="GHJ17" s="220"/>
      <c r="GHK17" s="220"/>
      <c r="GHL17" s="220"/>
      <c r="GHM17" s="220"/>
      <c r="GHN17" s="220"/>
      <c r="GHO17" s="220"/>
      <c r="GHP17" s="220"/>
      <c r="GHQ17" s="220"/>
      <c r="GHR17" s="220"/>
      <c r="GHS17" s="220"/>
      <c r="GHT17" s="220"/>
      <c r="GHU17" s="220"/>
      <c r="GHV17" s="220"/>
      <c r="GHW17" s="220"/>
      <c r="GHX17" s="220"/>
      <c r="GHY17" s="220"/>
      <c r="GHZ17" s="220"/>
      <c r="GIA17" s="220"/>
      <c r="GIB17" s="220"/>
      <c r="GIC17" s="220"/>
      <c r="GID17" s="220"/>
      <c r="GIE17" s="220"/>
      <c r="GIF17" s="220"/>
      <c r="GIG17" s="220"/>
      <c r="GIH17" s="220"/>
      <c r="GII17" s="220"/>
      <c r="GIJ17" s="220"/>
      <c r="GIK17" s="220"/>
      <c r="GIL17" s="220"/>
      <c r="GIM17" s="220"/>
      <c r="GIN17" s="220"/>
      <c r="GIO17" s="220"/>
      <c r="GIP17" s="220"/>
      <c r="GIQ17" s="220"/>
      <c r="GIR17" s="220"/>
      <c r="GIS17" s="220"/>
      <c r="GIT17" s="220"/>
      <c r="GIU17" s="220"/>
      <c r="GIV17" s="220"/>
      <c r="GIW17" s="220"/>
      <c r="GIX17" s="220"/>
      <c r="GIY17" s="220"/>
      <c r="GIZ17" s="220"/>
      <c r="GJA17" s="220"/>
      <c r="GJB17" s="220"/>
      <c r="GJC17" s="220"/>
      <c r="GJD17" s="220"/>
      <c r="GJE17" s="220"/>
      <c r="GJF17" s="220"/>
      <c r="GJG17" s="220"/>
      <c r="GJH17" s="220"/>
      <c r="GJI17" s="220"/>
      <c r="GJJ17" s="220"/>
      <c r="GJK17" s="220"/>
      <c r="GJL17" s="220"/>
      <c r="GJM17" s="220"/>
      <c r="GJN17" s="220"/>
      <c r="GJO17" s="220"/>
      <c r="GJP17" s="220"/>
      <c r="GJQ17" s="220"/>
      <c r="GJR17" s="220"/>
      <c r="GJS17" s="220"/>
      <c r="GJT17" s="220"/>
      <c r="GJU17" s="220"/>
      <c r="GJV17" s="220"/>
      <c r="GJW17" s="220"/>
      <c r="GJX17" s="220"/>
      <c r="GJY17" s="220"/>
      <c r="GJZ17" s="220"/>
      <c r="GKA17" s="220"/>
      <c r="GKB17" s="220"/>
      <c r="GKC17" s="220"/>
      <c r="GKD17" s="220"/>
      <c r="GKE17" s="220"/>
      <c r="GKF17" s="220"/>
      <c r="GKG17" s="220"/>
      <c r="GKH17" s="220"/>
      <c r="GKI17" s="220"/>
      <c r="GKJ17" s="220"/>
      <c r="GKK17" s="220"/>
      <c r="GKL17" s="220"/>
      <c r="GKM17" s="220"/>
      <c r="GKN17" s="220"/>
      <c r="GKO17" s="220"/>
      <c r="GKP17" s="220"/>
      <c r="GKQ17" s="220"/>
      <c r="GKR17" s="220"/>
      <c r="GKS17" s="220"/>
      <c r="GKT17" s="220"/>
      <c r="GKU17" s="220"/>
      <c r="GKV17" s="220"/>
      <c r="GKW17" s="220"/>
      <c r="GKX17" s="220"/>
      <c r="GKY17" s="220"/>
      <c r="GKZ17" s="220"/>
      <c r="GLA17" s="220"/>
      <c r="GLB17" s="220"/>
      <c r="GLC17" s="220"/>
      <c r="GLD17" s="220"/>
      <c r="GLE17" s="220"/>
      <c r="GLF17" s="220"/>
      <c r="GLG17" s="220"/>
      <c r="GLH17" s="220"/>
      <c r="GLI17" s="220"/>
      <c r="GLJ17" s="220"/>
      <c r="GLK17" s="220"/>
      <c r="GLL17" s="220"/>
      <c r="GLM17" s="220"/>
      <c r="GLN17" s="220"/>
      <c r="GLO17" s="220"/>
      <c r="GLP17" s="220"/>
      <c r="GLQ17" s="220"/>
      <c r="GLR17" s="220"/>
      <c r="GLS17" s="220"/>
      <c r="GLT17" s="220"/>
      <c r="GLU17" s="220"/>
      <c r="GLV17" s="220"/>
      <c r="GLW17" s="220"/>
      <c r="GLX17" s="220"/>
      <c r="GLY17" s="220"/>
      <c r="GLZ17" s="220"/>
      <c r="GMA17" s="220"/>
      <c r="GMB17" s="220"/>
      <c r="GMC17" s="220"/>
      <c r="GMD17" s="220"/>
      <c r="GME17" s="220"/>
      <c r="GMF17" s="220"/>
      <c r="GMG17" s="220"/>
      <c r="GMH17" s="220"/>
      <c r="GMI17" s="220"/>
      <c r="GMJ17" s="220"/>
      <c r="GMK17" s="220"/>
      <c r="GML17" s="220"/>
      <c r="GMM17" s="220"/>
      <c r="GMN17" s="220"/>
      <c r="GMO17" s="220"/>
      <c r="GMP17" s="220"/>
      <c r="GMQ17" s="220"/>
      <c r="GMR17" s="220"/>
      <c r="GMS17" s="220"/>
      <c r="GMT17" s="220"/>
      <c r="GMU17" s="220"/>
      <c r="GMV17" s="220"/>
      <c r="GMW17" s="220"/>
      <c r="GMX17" s="220"/>
      <c r="GMY17" s="220"/>
      <c r="GMZ17" s="220"/>
      <c r="GNA17" s="220"/>
      <c r="GNB17" s="220"/>
      <c r="GNC17" s="220"/>
      <c r="GND17" s="220"/>
      <c r="GNE17" s="220"/>
      <c r="GNF17" s="220"/>
      <c r="GNG17" s="220"/>
      <c r="GNH17" s="220"/>
      <c r="GNI17" s="220"/>
      <c r="GNJ17" s="220"/>
      <c r="GNK17" s="220"/>
      <c r="GNL17" s="220"/>
      <c r="GNM17" s="220"/>
      <c r="GNN17" s="220"/>
      <c r="GNO17" s="220"/>
      <c r="GNP17" s="220"/>
      <c r="GNQ17" s="220"/>
      <c r="GNR17" s="220"/>
      <c r="GNS17" s="220"/>
      <c r="GNT17" s="220"/>
      <c r="GNU17" s="220"/>
      <c r="GNV17" s="220"/>
      <c r="GNW17" s="220"/>
      <c r="GNX17" s="220"/>
      <c r="GNY17" s="220"/>
      <c r="GNZ17" s="220"/>
      <c r="GOA17" s="220"/>
      <c r="GOB17" s="220"/>
      <c r="GOC17" s="220"/>
      <c r="GOD17" s="220"/>
      <c r="GOE17" s="220"/>
      <c r="GOF17" s="220"/>
      <c r="GOG17" s="220"/>
      <c r="GOH17" s="220"/>
      <c r="GOI17" s="220"/>
      <c r="GOJ17" s="220"/>
      <c r="GOK17" s="220"/>
      <c r="GOL17" s="220"/>
      <c r="GOM17" s="220"/>
      <c r="GON17" s="220"/>
      <c r="GOO17" s="220"/>
      <c r="GOP17" s="220"/>
      <c r="GOQ17" s="220"/>
      <c r="GOR17" s="220"/>
      <c r="GOS17" s="220"/>
      <c r="GOT17" s="220"/>
      <c r="GOU17" s="220"/>
      <c r="GOV17" s="220"/>
      <c r="GOW17" s="220"/>
      <c r="GOX17" s="220"/>
      <c r="GOY17" s="220"/>
      <c r="GOZ17" s="220"/>
      <c r="GPA17" s="220"/>
      <c r="GPB17" s="220"/>
      <c r="GPC17" s="220"/>
      <c r="GPD17" s="220"/>
      <c r="GPE17" s="220"/>
      <c r="GPF17" s="220"/>
      <c r="GPG17" s="220"/>
      <c r="GPH17" s="220"/>
      <c r="GPI17" s="220"/>
      <c r="GPJ17" s="220"/>
      <c r="GPK17" s="220"/>
      <c r="GPL17" s="220"/>
      <c r="GPM17" s="220"/>
      <c r="GPN17" s="220"/>
      <c r="GPO17" s="220"/>
      <c r="GPP17" s="220"/>
      <c r="GPQ17" s="220"/>
      <c r="GPR17" s="220"/>
      <c r="GPS17" s="220"/>
      <c r="GPT17" s="220"/>
      <c r="GPU17" s="220"/>
      <c r="GPV17" s="220"/>
      <c r="GPW17" s="220"/>
      <c r="GPX17" s="220"/>
      <c r="GPY17" s="220"/>
      <c r="GPZ17" s="220"/>
      <c r="GQA17" s="220"/>
      <c r="GQB17" s="220"/>
      <c r="GQC17" s="220"/>
      <c r="GQD17" s="220"/>
      <c r="GQE17" s="220"/>
      <c r="GQF17" s="220"/>
      <c r="GQG17" s="220"/>
      <c r="GQH17" s="220"/>
      <c r="GQI17" s="220"/>
      <c r="GQJ17" s="220"/>
      <c r="GQK17" s="220"/>
      <c r="GQL17" s="220"/>
      <c r="GQM17" s="220"/>
      <c r="GQN17" s="220"/>
      <c r="GQO17" s="220"/>
      <c r="GQP17" s="220"/>
      <c r="GQQ17" s="220"/>
      <c r="GQR17" s="220"/>
      <c r="GQS17" s="220"/>
      <c r="GQT17" s="220"/>
      <c r="GQU17" s="220"/>
      <c r="GQV17" s="220"/>
      <c r="GQW17" s="220"/>
      <c r="GQX17" s="220"/>
      <c r="GQY17" s="220"/>
      <c r="GQZ17" s="220"/>
      <c r="GRA17" s="220"/>
      <c r="GRB17" s="220"/>
      <c r="GRC17" s="220"/>
      <c r="GRD17" s="220"/>
      <c r="GRE17" s="220"/>
      <c r="GRF17" s="220"/>
      <c r="GRG17" s="220"/>
      <c r="GRH17" s="220"/>
      <c r="GRI17" s="220"/>
      <c r="GRJ17" s="220"/>
      <c r="GRK17" s="220"/>
      <c r="GRL17" s="220"/>
      <c r="GRM17" s="220"/>
      <c r="GRN17" s="220"/>
      <c r="GRO17" s="220"/>
      <c r="GRP17" s="220"/>
      <c r="GRQ17" s="220"/>
      <c r="GRR17" s="220"/>
      <c r="GRS17" s="220"/>
      <c r="GRT17" s="220"/>
      <c r="GRU17" s="220"/>
      <c r="GRV17" s="220"/>
      <c r="GRW17" s="220"/>
      <c r="GRX17" s="220"/>
      <c r="GRY17" s="220"/>
      <c r="GRZ17" s="220"/>
      <c r="GSA17" s="220"/>
      <c r="GSB17" s="220"/>
      <c r="GSC17" s="220"/>
      <c r="GSD17" s="220"/>
      <c r="GSE17" s="220"/>
      <c r="GSF17" s="220"/>
      <c r="GSG17" s="220"/>
      <c r="GSH17" s="220"/>
      <c r="GSI17" s="220"/>
      <c r="GSJ17" s="220"/>
      <c r="GSK17" s="220"/>
      <c r="GSL17" s="220"/>
      <c r="GSM17" s="220"/>
      <c r="GSN17" s="220"/>
      <c r="GSO17" s="220"/>
      <c r="GSP17" s="220"/>
      <c r="GSQ17" s="220"/>
      <c r="GSR17" s="220"/>
      <c r="GSS17" s="220"/>
      <c r="GST17" s="220"/>
      <c r="GSU17" s="220"/>
      <c r="GSV17" s="220"/>
      <c r="GSW17" s="220"/>
      <c r="GSX17" s="220"/>
      <c r="GSY17" s="220"/>
      <c r="GSZ17" s="220"/>
      <c r="GTA17" s="220"/>
      <c r="GTB17" s="220"/>
      <c r="GTC17" s="220"/>
      <c r="GTD17" s="220"/>
      <c r="GTE17" s="220"/>
      <c r="GTF17" s="220"/>
      <c r="GTG17" s="220"/>
      <c r="GTH17" s="220"/>
      <c r="GTI17" s="220"/>
      <c r="GTJ17" s="220"/>
      <c r="GTK17" s="220"/>
      <c r="GTL17" s="220"/>
      <c r="GTM17" s="220"/>
      <c r="GTN17" s="220"/>
      <c r="GTO17" s="220"/>
      <c r="GTP17" s="220"/>
      <c r="GTQ17" s="220"/>
      <c r="GTR17" s="220"/>
      <c r="GTS17" s="220"/>
      <c r="GTT17" s="220"/>
      <c r="GTU17" s="220"/>
      <c r="GTV17" s="220"/>
      <c r="GTW17" s="220"/>
      <c r="GTX17" s="220"/>
      <c r="GTY17" s="220"/>
      <c r="GTZ17" s="220"/>
      <c r="GUA17" s="220"/>
      <c r="GUB17" s="220"/>
      <c r="GUC17" s="220"/>
      <c r="GUD17" s="220"/>
      <c r="GUE17" s="220"/>
      <c r="GUF17" s="220"/>
      <c r="GUG17" s="220"/>
      <c r="GUH17" s="220"/>
      <c r="GUI17" s="220"/>
      <c r="GUJ17" s="220"/>
      <c r="GUK17" s="220"/>
      <c r="GUL17" s="220"/>
      <c r="GUM17" s="220"/>
      <c r="GUN17" s="220"/>
      <c r="GUO17" s="220"/>
      <c r="GUP17" s="220"/>
      <c r="GUQ17" s="220"/>
      <c r="GUR17" s="220"/>
      <c r="GUS17" s="220"/>
      <c r="GUT17" s="220"/>
      <c r="GUU17" s="220"/>
      <c r="GUV17" s="220"/>
      <c r="GUW17" s="220"/>
      <c r="GUX17" s="220"/>
      <c r="GUY17" s="220"/>
      <c r="GUZ17" s="220"/>
      <c r="GVA17" s="220"/>
      <c r="GVB17" s="220"/>
      <c r="GVC17" s="220"/>
      <c r="GVD17" s="220"/>
      <c r="GVE17" s="220"/>
      <c r="GVF17" s="220"/>
      <c r="GVG17" s="220"/>
      <c r="GVH17" s="220"/>
      <c r="GVI17" s="220"/>
      <c r="GVJ17" s="220"/>
      <c r="GVK17" s="220"/>
      <c r="GVL17" s="220"/>
      <c r="GVM17" s="220"/>
      <c r="GVN17" s="220"/>
      <c r="GVO17" s="220"/>
      <c r="GVP17" s="220"/>
      <c r="GVQ17" s="220"/>
      <c r="GVR17" s="220"/>
      <c r="GVS17" s="220"/>
      <c r="GVT17" s="220"/>
      <c r="GVU17" s="220"/>
      <c r="GVV17" s="220"/>
      <c r="GVW17" s="220"/>
      <c r="GVX17" s="220"/>
      <c r="GVY17" s="220"/>
      <c r="GVZ17" s="220"/>
      <c r="GWA17" s="220"/>
      <c r="GWB17" s="220"/>
      <c r="GWC17" s="220"/>
      <c r="GWD17" s="220"/>
      <c r="GWE17" s="220"/>
      <c r="GWF17" s="220"/>
      <c r="GWG17" s="220"/>
      <c r="GWH17" s="220"/>
      <c r="GWI17" s="220"/>
      <c r="GWJ17" s="220"/>
      <c r="GWK17" s="220"/>
      <c r="GWL17" s="220"/>
      <c r="GWM17" s="220"/>
      <c r="GWN17" s="220"/>
      <c r="GWO17" s="220"/>
      <c r="GWP17" s="220"/>
      <c r="GWQ17" s="220"/>
      <c r="GWR17" s="220"/>
      <c r="GWS17" s="220"/>
      <c r="GWT17" s="220"/>
      <c r="GWU17" s="220"/>
      <c r="GWV17" s="220"/>
      <c r="GWW17" s="220"/>
      <c r="GWX17" s="220"/>
      <c r="GWY17" s="220"/>
      <c r="GWZ17" s="220"/>
      <c r="GXA17" s="220"/>
      <c r="GXB17" s="220"/>
      <c r="GXC17" s="220"/>
      <c r="GXD17" s="220"/>
      <c r="GXE17" s="220"/>
      <c r="GXF17" s="220"/>
      <c r="GXG17" s="220"/>
      <c r="GXH17" s="220"/>
      <c r="GXI17" s="220"/>
      <c r="GXJ17" s="220"/>
      <c r="GXK17" s="220"/>
      <c r="GXL17" s="220"/>
      <c r="GXM17" s="220"/>
      <c r="GXN17" s="220"/>
      <c r="GXO17" s="220"/>
      <c r="GXP17" s="220"/>
      <c r="GXQ17" s="220"/>
      <c r="GXR17" s="220"/>
      <c r="GXS17" s="220"/>
      <c r="GXT17" s="220"/>
      <c r="GXU17" s="220"/>
      <c r="GXV17" s="220"/>
      <c r="GXW17" s="220"/>
      <c r="GXX17" s="220"/>
      <c r="GXY17" s="220"/>
      <c r="GXZ17" s="220"/>
      <c r="GYA17" s="220"/>
      <c r="GYB17" s="220"/>
      <c r="GYC17" s="220"/>
      <c r="GYD17" s="220"/>
      <c r="GYE17" s="220"/>
      <c r="GYF17" s="220"/>
      <c r="GYG17" s="220"/>
      <c r="GYH17" s="220"/>
      <c r="GYI17" s="220"/>
      <c r="GYJ17" s="220"/>
      <c r="GYK17" s="220"/>
      <c r="GYL17" s="220"/>
      <c r="GYM17" s="220"/>
      <c r="GYN17" s="220"/>
      <c r="GYO17" s="220"/>
      <c r="GYP17" s="220"/>
      <c r="GYQ17" s="220"/>
      <c r="GYR17" s="220"/>
      <c r="GYS17" s="220"/>
      <c r="GYT17" s="220"/>
      <c r="GYU17" s="220"/>
      <c r="GYV17" s="220"/>
      <c r="GYW17" s="220"/>
      <c r="GYX17" s="220"/>
      <c r="GYY17" s="220"/>
      <c r="GYZ17" s="220"/>
      <c r="GZA17" s="220"/>
      <c r="GZB17" s="220"/>
      <c r="GZC17" s="220"/>
      <c r="GZD17" s="220"/>
      <c r="GZE17" s="220"/>
      <c r="GZF17" s="220"/>
      <c r="GZG17" s="220"/>
      <c r="GZH17" s="220"/>
      <c r="GZI17" s="220"/>
      <c r="GZJ17" s="220"/>
      <c r="GZK17" s="220"/>
      <c r="GZL17" s="220"/>
      <c r="GZM17" s="220"/>
      <c r="GZN17" s="220"/>
      <c r="GZO17" s="220"/>
      <c r="GZP17" s="220"/>
      <c r="GZQ17" s="220"/>
      <c r="GZR17" s="220"/>
      <c r="GZS17" s="220"/>
      <c r="GZT17" s="220"/>
      <c r="GZU17" s="220"/>
      <c r="GZV17" s="220"/>
      <c r="GZW17" s="220"/>
      <c r="GZX17" s="220"/>
      <c r="GZY17" s="220"/>
      <c r="GZZ17" s="220"/>
      <c r="HAA17" s="220"/>
      <c r="HAB17" s="220"/>
      <c r="HAC17" s="220"/>
      <c r="HAD17" s="220"/>
      <c r="HAE17" s="220"/>
      <c r="HAF17" s="220"/>
      <c r="HAG17" s="220"/>
      <c r="HAH17" s="220"/>
      <c r="HAI17" s="220"/>
      <c r="HAJ17" s="220"/>
      <c r="HAK17" s="220"/>
      <c r="HAL17" s="220"/>
      <c r="HAM17" s="220"/>
      <c r="HAN17" s="220"/>
      <c r="HAO17" s="220"/>
      <c r="HAP17" s="220"/>
      <c r="HAQ17" s="220"/>
      <c r="HAR17" s="220"/>
      <c r="HAS17" s="220"/>
      <c r="HAT17" s="220"/>
      <c r="HAU17" s="220"/>
      <c r="HAV17" s="220"/>
      <c r="HAW17" s="220"/>
      <c r="HAX17" s="220"/>
      <c r="HAY17" s="220"/>
      <c r="HAZ17" s="220"/>
      <c r="HBA17" s="220"/>
      <c r="HBB17" s="220"/>
      <c r="HBC17" s="220"/>
      <c r="HBD17" s="220"/>
      <c r="HBE17" s="220"/>
      <c r="HBF17" s="220"/>
      <c r="HBG17" s="220"/>
      <c r="HBH17" s="220"/>
      <c r="HBI17" s="220"/>
      <c r="HBJ17" s="220"/>
      <c r="HBK17" s="220"/>
      <c r="HBL17" s="220"/>
      <c r="HBM17" s="220"/>
      <c r="HBN17" s="220"/>
      <c r="HBO17" s="220"/>
      <c r="HBP17" s="220"/>
      <c r="HBQ17" s="220"/>
      <c r="HBR17" s="220"/>
      <c r="HBS17" s="220"/>
      <c r="HBT17" s="220"/>
      <c r="HBU17" s="220"/>
      <c r="HBV17" s="220"/>
      <c r="HBW17" s="220"/>
      <c r="HBX17" s="220"/>
      <c r="HBY17" s="220"/>
      <c r="HBZ17" s="220"/>
      <c r="HCA17" s="220"/>
      <c r="HCB17" s="220"/>
      <c r="HCC17" s="220"/>
      <c r="HCD17" s="220"/>
      <c r="HCE17" s="220"/>
      <c r="HCF17" s="220"/>
      <c r="HCG17" s="220"/>
      <c r="HCH17" s="220"/>
      <c r="HCI17" s="220"/>
      <c r="HCJ17" s="220"/>
      <c r="HCK17" s="220"/>
      <c r="HCL17" s="220"/>
      <c r="HCM17" s="220"/>
      <c r="HCN17" s="220"/>
      <c r="HCO17" s="220"/>
      <c r="HCP17" s="220"/>
      <c r="HCQ17" s="220"/>
      <c r="HCR17" s="220"/>
      <c r="HCS17" s="220"/>
      <c r="HCT17" s="220"/>
      <c r="HCU17" s="220"/>
      <c r="HCV17" s="220"/>
      <c r="HCW17" s="220"/>
      <c r="HCX17" s="220"/>
      <c r="HCY17" s="220"/>
      <c r="HCZ17" s="220"/>
      <c r="HDA17" s="220"/>
      <c r="HDB17" s="220"/>
      <c r="HDC17" s="220"/>
      <c r="HDD17" s="220"/>
      <c r="HDE17" s="220"/>
      <c r="HDF17" s="220"/>
      <c r="HDG17" s="220"/>
      <c r="HDH17" s="220"/>
      <c r="HDI17" s="220"/>
      <c r="HDJ17" s="220"/>
      <c r="HDK17" s="220"/>
      <c r="HDL17" s="220"/>
      <c r="HDM17" s="220"/>
      <c r="HDN17" s="220"/>
      <c r="HDO17" s="220"/>
      <c r="HDP17" s="220"/>
      <c r="HDQ17" s="220"/>
      <c r="HDR17" s="220"/>
      <c r="HDS17" s="220"/>
      <c r="HDT17" s="220"/>
      <c r="HDU17" s="220"/>
      <c r="HDV17" s="220"/>
      <c r="HDW17" s="220"/>
      <c r="HDX17" s="220"/>
      <c r="HDY17" s="220"/>
      <c r="HDZ17" s="220"/>
      <c r="HEA17" s="220"/>
      <c r="HEB17" s="220"/>
      <c r="HEC17" s="220"/>
      <c r="HED17" s="220"/>
      <c r="HEE17" s="220"/>
      <c r="HEF17" s="220"/>
      <c r="HEG17" s="220"/>
      <c r="HEH17" s="220"/>
      <c r="HEI17" s="220"/>
      <c r="HEJ17" s="220"/>
      <c r="HEK17" s="220"/>
      <c r="HEL17" s="220"/>
      <c r="HEM17" s="220"/>
      <c r="HEN17" s="220"/>
      <c r="HEO17" s="220"/>
      <c r="HEP17" s="220"/>
      <c r="HEQ17" s="220"/>
      <c r="HER17" s="220"/>
      <c r="HES17" s="220"/>
      <c r="HET17" s="220"/>
      <c r="HEU17" s="220"/>
      <c r="HEV17" s="220"/>
      <c r="HEW17" s="220"/>
      <c r="HEX17" s="220"/>
      <c r="HEY17" s="220"/>
      <c r="HEZ17" s="220"/>
      <c r="HFA17" s="220"/>
      <c r="HFB17" s="220"/>
      <c r="HFC17" s="220"/>
      <c r="HFD17" s="220"/>
      <c r="HFE17" s="220"/>
      <c r="HFF17" s="220"/>
      <c r="HFG17" s="220"/>
      <c r="HFH17" s="220"/>
      <c r="HFI17" s="220"/>
      <c r="HFJ17" s="220"/>
      <c r="HFK17" s="220"/>
      <c r="HFL17" s="220"/>
      <c r="HFM17" s="220"/>
      <c r="HFN17" s="220"/>
      <c r="HFO17" s="220"/>
      <c r="HFP17" s="220"/>
      <c r="HFQ17" s="220"/>
      <c r="HFR17" s="220"/>
      <c r="HFS17" s="220"/>
      <c r="HFT17" s="220"/>
      <c r="HFU17" s="220"/>
      <c r="HFV17" s="220"/>
      <c r="HFW17" s="220"/>
      <c r="HFX17" s="220"/>
      <c r="HFY17" s="220"/>
      <c r="HFZ17" s="220"/>
      <c r="HGA17" s="220"/>
      <c r="HGB17" s="220"/>
      <c r="HGC17" s="220"/>
      <c r="HGD17" s="220"/>
      <c r="HGE17" s="220"/>
      <c r="HGF17" s="220"/>
      <c r="HGG17" s="220"/>
      <c r="HGH17" s="220"/>
      <c r="HGI17" s="220"/>
      <c r="HGJ17" s="220"/>
      <c r="HGK17" s="220"/>
      <c r="HGL17" s="220"/>
      <c r="HGM17" s="220"/>
      <c r="HGN17" s="220"/>
      <c r="HGO17" s="220"/>
      <c r="HGP17" s="220"/>
      <c r="HGQ17" s="220"/>
      <c r="HGR17" s="220"/>
      <c r="HGS17" s="220"/>
      <c r="HGT17" s="220"/>
      <c r="HGU17" s="220"/>
      <c r="HGV17" s="220"/>
      <c r="HGW17" s="220"/>
      <c r="HGX17" s="220"/>
      <c r="HGY17" s="220"/>
      <c r="HGZ17" s="220"/>
      <c r="HHA17" s="220"/>
      <c r="HHB17" s="220"/>
      <c r="HHC17" s="220"/>
      <c r="HHD17" s="220"/>
      <c r="HHE17" s="220"/>
      <c r="HHF17" s="220"/>
      <c r="HHG17" s="220"/>
      <c r="HHH17" s="220"/>
      <c r="HHI17" s="220"/>
      <c r="HHJ17" s="220"/>
      <c r="HHK17" s="220"/>
      <c r="HHL17" s="220"/>
      <c r="HHM17" s="220"/>
      <c r="HHN17" s="220"/>
      <c r="HHO17" s="220"/>
      <c r="HHP17" s="220"/>
      <c r="HHQ17" s="220"/>
      <c r="HHR17" s="220"/>
      <c r="HHS17" s="220"/>
      <c r="HHT17" s="220"/>
      <c r="HHU17" s="220"/>
      <c r="HHV17" s="220"/>
      <c r="HHW17" s="220"/>
      <c r="HHX17" s="220"/>
      <c r="HHY17" s="220"/>
      <c r="HHZ17" s="220"/>
      <c r="HIA17" s="220"/>
      <c r="HIB17" s="220"/>
      <c r="HIC17" s="220"/>
      <c r="HID17" s="220"/>
      <c r="HIE17" s="220"/>
      <c r="HIF17" s="220"/>
      <c r="HIG17" s="220"/>
      <c r="HIH17" s="220"/>
      <c r="HII17" s="220"/>
      <c r="HIJ17" s="220"/>
      <c r="HIK17" s="220"/>
      <c r="HIL17" s="220"/>
      <c r="HIM17" s="220"/>
      <c r="HIN17" s="220"/>
      <c r="HIO17" s="220"/>
      <c r="HIP17" s="220"/>
      <c r="HIQ17" s="220"/>
      <c r="HIR17" s="220"/>
      <c r="HIS17" s="220"/>
      <c r="HIT17" s="220"/>
      <c r="HIU17" s="220"/>
      <c r="HIV17" s="220"/>
      <c r="HIW17" s="220"/>
      <c r="HIX17" s="220"/>
      <c r="HIY17" s="220"/>
      <c r="HIZ17" s="220"/>
      <c r="HJA17" s="220"/>
      <c r="HJB17" s="220"/>
      <c r="HJC17" s="220"/>
      <c r="HJD17" s="220"/>
      <c r="HJE17" s="220"/>
      <c r="HJF17" s="220"/>
      <c r="HJG17" s="220"/>
      <c r="HJH17" s="220"/>
      <c r="HJI17" s="220"/>
      <c r="HJJ17" s="220"/>
      <c r="HJK17" s="220"/>
      <c r="HJL17" s="220"/>
      <c r="HJM17" s="220"/>
      <c r="HJN17" s="220"/>
      <c r="HJO17" s="220"/>
      <c r="HJP17" s="220"/>
      <c r="HJQ17" s="220"/>
      <c r="HJR17" s="220"/>
      <c r="HJS17" s="220"/>
      <c r="HJT17" s="220"/>
      <c r="HJU17" s="220"/>
      <c r="HJV17" s="220"/>
      <c r="HJW17" s="220"/>
      <c r="HJX17" s="220"/>
      <c r="HJY17" s="220"/>
      <c r="HJZ17" s="220"/>
      <c r="HKA17" s="220"/>
      <c r="HKB17" s="220"/>
      <c r="HKC17" s="220"/>
      <c r="HKD17" s="220"/>
      <c r="HKE17" s="220"/>
      <c r="HKF17" s="220"/>
      <c r="HKG17" s="220"/>
      <c r="HKH17" s="220"/>
      <c r="HKI17" s="220"/>
      <c r="HKJ17" s="220"/>
      <c r="HKK17" s="220"/>
      <c r="HKL17" s="220"/>
      <c r="HKM17" s="220"/>
      <c r="HKN17" s="220"/>
      <c r="HKO17" s="220"/>
      <c r="HKP17" s="220"/>
      <c r="HKQ17" s="220"/>
      <c r="HKR17" s="220"/>
      <c r="HKS17" s="220"/>
      <c r="HKT17" s="220"/>
      <c r="HKU17" s="220"/>
      <c r="HKV17" s="220"/>
      <c r="HKW17" s="220"/>
      <c r="HKX17" s="220"/>
      <c r="HKY17" s="220"/>
      <c r="HKZ17" s="220"/>
      <c r="HLA17" s="220"/>
      <c r="HLB17" s="220"/>
      <c r="HLC17" s="220"/>
      <c r="HLD17" s="220"/>
      <c r="HLE17" s="220"/>
      <c r="HLF17" s="220"/>
      <c r="HLG17" s="220"/>
      <c r="HLH17" s="220"/>
      <c r="HLI17" s="220"/>
      <c r="HLJ17" s="220"/>
      <c r="HLK17" s="220"/>
      <c r="HLL17" s="220"/>
      <c r="HLM17" s="220"/>
      <c r="HLN17" s="220"/>
      <c r="HLO17" s="220"/>
      <c r="HLP17" s="220"/>
      <c r="HLQ17" s="220"/>
      <c r="HLR17" s="220"/>
      <c r="HLS17" s="220"/>
      <c r="HLT17" s="220"/>
      <c r="HLU17" s="220"/>
      <c r="HLV17" s="220"/>
      <c r="HLW17" s="220"/>
      <c r="HLX17" s="220"/>
      <c r="HLY17" s="220"/>
      <c r="HLZ17" s="220"/>
      <c r="HMA17" s="220"/>
      <c r="HMB17" s="220"/>
      <c r="HMC17" s="220"/>
      <c r="HMD17" s="220"/>
      <c r="HME17" s="220"/>
      <c r="HMF17" s="220"/>
      <c r="HMG17" s="220"/>
      <c r="HMH17" s="220"/>
      <c r="HMI17" s="220"/>
      <c r="HMJ17" s="220"/>
      <c r="HMK17" s="220"/>
      <c r="HML17" s="220"/>
      <c r="HMM17" s="220"/>
      <c r="HMN17" s="220"/>
      <c r="HMO17" s="220"/>
      <c r="HMP17" s="220"/>
      <c r="HMQ17" s="220"/>
      <c r="HMR17" s="220"/>
      <c r="HMS17" s="220"/>
      <c r="HMT17" s="220"/>
      <c r="HMU17" s="220"/>
      <c r="HMV17" s="220"/>
      <c r="HMW17" s="220"/>
      <c r="HMX17" s="220"/>
      <c r="HMY17" s="220"/>
      <c r="HMZ17" s="220"/>
      <c r="HNA17" s="220"/>
      <c r="HNB17" s="220"/>
      <c r="HNC17" s="220"/>
      <c r="HND17" s="220"/>
      <c r="HNE17" s="220"/>
      <c r="HNF17" s="220"/>
      <c r="HNG17" s="220"/>
      <c r="HNH17" s="220"/>
      <c r="HNI17" s="220"/>
      <c r="HNJ17" s="220"/>
      <c r="HNK17" s="220"/>
      <c r="HNL17" s="220"/>
      <c r="HNM17" s="220"/>
      <c r="HNN17" s="220"/>
      <c r="HNO17" s="220"/>
      <c r="HNP17" s="220"/>
      <c r="HNQ17" s="220"/>
      <c r="HNR17" s="220"/>
      <c r="HNS17" s="220"/>
      <c r="HNT17" s="220"/>
      <c r="HNU17" s="220"/>
      <c r="HNV17" s="220"/>
      <c r="HNW17" s="220"/>
      <c r="HNX17" s="220"/>
      <c r="HNY17" s="220"/>
      <c r="HNZ17" s="220"/>
      <c r="HOA17" s="220"/>
      <c r="HOB17" s="220"/>
      <c r="HOC17" s="220"/>
      <c r="HOD17" s="220"/>
      <c r="HOE17" s="220"/>
      <c r="HOF17" s="220"/>
      <c r="HOG17" s="220"/>
      <c r="HOH17" s="220"/>
      <c r="HOI17" s="220"/>
      <c r="HOJ17" s="220"/>
      <c r="HOK17" s="220"/>
      <c r="HOL17" s="220"/>
      <c r="HOM17" s="220"/>
      <c r="HON17" s="220"/>
      <c r="HOO17" s="220"/>
      <c r="HOP17" s="220"/>
      <c r="HOQ17" s="220"/>
      <c r="HOR17" s="220"/>
      <c r="HOS17" s="220"/>
      <c r="HOT17" s="220"/>
      <c r="HOU17" s="220"/>
      <c r="HOV17" s="220"/>
      <c r="HOW17" s="220"/>
      <c r="HOX17" s="220"/>
      <c r="HOY17" s="220"/>
      <c r="HOZ17" s="220"/>
      <c r="HPA17" s="220"/>
      <c r="HPB17" s="220"/>
      <c r="HPC17" s="220"/>
      <c r="HPD17" s="220"/>
      <c r="HPE17" s="220"/>
      <c r="HPF17" s="220"/>
      <c r="HPG17" s="220"/>
      <c r="HPH17" s="220"/>
      <c r="HPI17" s="220"/>
      <c r="HPJ17" s="220"/>
      <c r="HPK17" s="220"/>
      <c r="HPL17" s="220"/>
      <c r="HPM17" s="220"/>
      <c r="HPN17" s="220"/>
      <c r="HPO17" s="220"/>
      <c r="HPP17" s="220"/>
      <c r="HPQ17" s="220"/>
      <c r="HPR17" s="220"/>
      <c r="HPS17" s="220"/>
      <c r="HPT17" s="220"/>
      <c r="HPU17" s="220"/>
      <c r="HPV17" s="220"/>
      <c r="HPW17" s="220"/>
      <c r="HPX17" s="220"/>
      <c r="HPY17" s="220"/>
      <c r="HPZ17" s="220"/>
      <c r="HQA17" s="220"/>
      <c r="HQB17" s="220"/>
      <c r="HQC17" s="220"/>
      <c r="HQD17" s="220"/>
      <c r="HQE17" s="220"/>
      <c r="HQF17" s="220"/>
      <c r="HQG17" s="220"/>
      <c r="HQH17" s="220"/>
      <c r="HQI17" s="220"/>
      <c r="HQJ17" s="220"/>
      <c r="HQK17" s="220"/>
      <c r="HQL17" s="220"/>
      <c r="HQM17" s="220"/>
      <c r="HQN17" s="220"/>
      <c r="HQO17" s="220"/>
      <c r="HQP17" s="220"/>
      <c r="HQQ17" s="220"/>
      <c r="HQR17" s="220"/>
      <c r="HQS17" s="220"/>
      <c r="HQT17" s="220"/>
      <c r="HQU17" s="220"/>
      <c r="HQV17" s="220"/>
      <c r="HQW17" s="220"/>
      <c r="HQX17" s="220"/>
      <c r="HQY17" s="220"/>
      <c r="HQZ17" s="220"/>
      <c r="HRA17" s="220"/>
      <c r="HRB17" s="220"/>
      <c r="HRC17" s="220"/>
      <c r="HRD17" s="220"/>
      <c r="HRE17" s="220"/>
      <c r="HRF17" s="220"/>
      <c r="HRG17" s="220"/>
      <c r="HRH17" s="220"/>
      <c r="HRI17" s="220"/>
      <c r="HRJ17" s="220"/>
      <c r="HRK17" s="220"/>
      <c r="HRL17" s="220"/>
      <c r="HRM17" s="220"/>
      <c r="HRN17" s="220"/>
      <c r="HRO17" s="220"/>
      <c r="HRP17" s="220"/>
      <c r="HRQ17" s="220"/>
      <c r="HRR17" s="220"/>
      <c r="HRS17" s="220"/>
      <c r="HRT17" s="220"/>
      <c r="HRU17" s="220"/>
      <c r="HRV17" s="220"/>
      <c r="HRW17" s="220"/>
      <c r="HRX17" s="220"/>
      <c r="HRY17" s="220"/>
      <c r="HRZ17" s="220"/>
      <c r="HSA17" s="220"/>
      <c r="HSB17" s="220"/>
      <c r="HSC17" s="220"/>
      <c r="HSD17" s="220"/>
      <c r="HSE17" s="220"/>
      <c r="HSF17" s="220"/>
      <c r="HSG17" s="220"/>
      <c r="HSH17" s="220"/>
      <c r="HSI17" s="220"/>
      <c r="HSJ17" s="220"/>
      <c r="HSK17" s="220"/>
      <c r="HSL17" s="220"/>
      <c r="HSM17" s="220"/>
      <c r="HSN17" s="220"/>
      <c r="HSO17" s="220"/>
      <c r="HSP17" s="220"/>
      <c r="HSQ17" s="220"/>
      <c r="HSR17" s="220"/>
      <c r="HSS17" s="220"/>
      <c r="HST17" s="220"/>
      <c r="HSU17" s="220"/>
      <c r="HSV17" s="220"/>
      <c r="HSW17" s="220"/>
      <c r="HSX17" s="220"/>
      <c r="HSY17" s="220"/>
      <c r="HSZ17" s="220"/>
      <c r="HTA17" s="220"/>
      <c r="HTB17" s="220"/>
      <c r="HTC17" s="220"/>
      <c r="HTD17" s="220"/>
      <c r="HTE17" s="220"/>
      <c r="HTF17" s="220"/>
      <c r="HTG17" s="220"/>
      <c r="HTH17" s="220"/>
      <c r="HTI17" s="220"/>
      <c r="HTJ17" s="220"/>
      <c r="HTK17" s="220"/>
      <c r="HTL17" s="220"/>
      <c r="HTM17" s="220"/>
      <c r="HTN17" s="220"/>
      <c r="HTO17" s="220"/>
      <c r="HTP17" s="220"/>
      <c r="HTQ17" s="220"/>
      <c r="HTR17" s="220"/>
      <c r="HTS17" s="220"/>
      <c r="HTT17" s="220"/>
      <c r="HTU17" s="220"/>
      <c r="HTV17" s="220"/>
      <c r="HTW17" s="220"/>
      <c r="HTX17" s="220"/>
      <c r="HTY17" s="220"/>
      <c r="HTZ17" s="220"/>
      <c r="HUA17" s="220"/>
      <c r="HUB17" s="220"/>
      <c r="HUC17" s="220"/>
      <c r="HUD17" s="220"/>
      <c r="HUE17" s="220"/>
      <c r="HUF17" s="220"/>
      <c r="HUG17" s="220"/>
      <c r="HUH17" s="220"/>
      <c r="HUI17" s="220"/>
      <c r="HUJ17" s="220"/>
      <c r="HUK17" s="220"/>
      <c r="HUL17" s="220"/>
      <c r="HUM17" s="220"/>
      <c r="HUN17" s="220"/>
      <c r="HUO17" s="220"/>
      <c r="HUP17" s="220"/>
      <c r="HUQ17" s="220"/>
      <c r="HUR17" s="220"/>
      <c r="HUS17" s="220"/>
      <c r="HUT17" s="220"/>
      <c r="HUU17" s="220"/>
      <c r="HUV17" s="220"/>
      <c r="HUW17" s="220"/>
      <c r="HUX17" s="220"/>
      <c r="HUY17" s="220"/>
      <c r="HUZ17" s="220"/>
      <c r="HVA17" s="220"/>
      <c r="HVB17" s="220"/>
      <c r="HVC17" s="220"/>
      <c r="HVD17" s="220"/>
      <c r="HVE17" s="220"/>
      <c r="HVF17" s="220"/>
      <c r="HVG17" s="220"/>
    </row>
    <row r="18" spans="1:5988" s="221" customFormat="1" ht="18.75" customHeight="1" x14ac:dyDescent="0.25">
      <c r="A18" s="240" t="s">
        <v>62</v>
      </c>
      <c r="B18" s="240">
        <v>4</v>
      </c>
      <c r="C18" s="240">
        <v>0</v>
      </c>
      <c r="D18" s="240">
        <f t="shared" si="44"/>
        <v>0</v>
      </c>
      <c r="E18" s="240">
        <v>3</v>
      </c>
      <c r="F18" s="240">
        <v>0</v>
      </c>
      <c r="G18" s="240">
        <f t="shared" si="45"/>
        <v>0</v>
      </c>
      <c r="H18" s="249"/>
      <c r="I18" s="249"/>
      <c r="J18" s="249"/>
      <c r="K18" s="249"/>
      <c r="L18" s="249"/>
      <c r="M18" s="249"/>
      <c r="N18" s="254">
        <f t="shared" ref="N18:N21" si="61">SUM(B18,E18)</f>
        <v>7</v>
      </c>
      <c r="O18" s="254">
        <f t="shared" ref="O18:O21" si="62">SUM(C18,F18)</f>
        <v>0</v>
      </c>
      <c r="P18" s="255">
        <f t="shared" ref="P18:P21" si="63">O18/N18*100</f>
        <v>0</v>
      </c>
      <c r="Q18" s="233">
        <v>3</v>
      </c>
      <c r="R18" s="233">
        <v>1</v>
      </c>
      <c r="S18" s="234">
        <f t="shared" si="47"/>
        <v>33.333333333333329</v>
      </c>
      <c r="T18" s="233">
        <v>5</v>
      </c>
      <c r="U18" s="233">
        <v>0</v>
      </c>
      <c r="V18" s="234">
        <f t="shared" si="48"/>
        <v>0</v>
      </c>
      <c r="W18" s="250"/>
      <c r="X18" s="250"/>
      <c r="Y18" s="250"/>
      <c r="Z18" s="250"/>
      <c r="AA18" s="250"/>
      <c r="AB18" s="250"/>
      <c r="AC18" s="233">
        <v>8</v>
      </c>
      <c r="AD18" s="233">
        <v>1</v>
      </c>
      <c r="AE18" s="234">
        <f t="shared" si="49"/>
        <v>12.5</v>
      </c>
      <c r="AF18" s="233">
        <v>8</v>
      </c>
      <c r="AG18" s="233">
        <v>0</v>
      </c>
      <c r="AH18" s="242">
        <f t="shared" si="50"/>
        <v>0</v>
      </c>
      <c r="AI18" s="243">
        <v>6</v>
      </c>
      <c r="AJ18" s="243">
        <v>0</v>
      </c>
      <c r="AK18" s="242">
        <f t="shared" si="51"/>
        <v>0</v>
      </c>
      <c r="AL18" s="250"/>
      <c r="AM18" s="250"/>
      <c r="AN18" s="251"/>
      <c r="AO18" s="250"/>
      <c r="AP18" s="250"/>
      <c r="AQ18" s="250"/>
      <c r="AR18" s="233">
        <f t="shared" ref="AR18:AS19" si="64">SUM(AI18+AF18)</f>
        <v>14</v>
      </c>
      <c r="AS18" s="233">
        <f t="shared" si="52"/>
        <v>0</v>
      </c>
      <c r="AT18" s="234">
        <f t="shared" si="41"/>
        <v>0</v>
      </c>
      <c r="AU18" s="233">
        <v>5</v>
      </c>
      <c r="AV18" s="233">
        <v>0</v>
      </c>
      <c r="AW18" s="234">
        <f t="shared" si="53"/>
        <v>0</v>
      </c>
      <c r="AX18" s="235">
        <v>10</v>
      </c>
      <c r="AY18" s="235">
        <v>0</v>
      </c>
      <c r="AZ18" s="234">
        <f t="shared" si="54"/>
        <v>0</v>
      </c>
      <c r="BA18" s="250"/>
      <c r="BB18" s="250"/>
      <c r="BC18" s="251"/>
      <c r="BD18" s="250"/>
      <c r="BE18" s="250"/>
      <c r="BF18" s="250"/>
      <c r="BG18" s="233">
        <f t="shared" si="55"/>
        <v>15</v>
      </c>
      <c r="BH18" s="233">
        <f t="shared" si="56"/>
        <v>0</v>
      </c>
      <c r="BI18" s="234">
        <f t="shared" si="42"/>
        <v>0</v>
      </c>
      <c r="BJ18" s="233">
        <v>12</v>
      </c>
      <c r="BK18" s="233">
        <v>1</v>
      </c>
      <c r="BL18" s="234">
        <f t="shared" si="57"/>
        <v>8.3333333333333321</v>
      </c>
      <c r="BM18" s="233">
        <v>10</v>
      </c>
      <c r="BN18" s="233">
        <v>0</v>
      </c>
      <c r="BO18" s="234">
        <f t="shared" si="58"/>
        <v>0</v>
      </c>
      <c r="BP18" s="250"/>
      <c r="BQ18" s="250"/>
      <c r="BR18" s="251"/>
      <c r="BS18" s="250"/>
      <c r="BT18" s="250"/>
      <c r="BU18" s="251"/>
      <c r="BV18" s="233">
        <v>22</v>
      </c>
      <c r="BW18" s="233">
        <v>1</v>
      </c>
      <c r="BX18" s="234">
        <f t="shared" si="59"/>
        <v>4.5454545454545459</v>
      </c>
      <c r="BY18" s="233">
        <v>5</v>
      </c>
      <c r="BZ18" s="233">
        <v>0</v>
      </c>
      <c r="CA18" s="234">
        <f t="shared" ref="CA18" si="65">BZ18/BY18</f>
        <v>0</v>
      </c>
      <c r="CB18" s="233">
        <v>4</v>
      </c>
      <c r="CC18" s="233">
        <v>0</v>
      </c>
      <c r="CD18" s="234">
        <f t="shared" si="43"/>
        <v>0</v>
      </c>
      <c r="CE18" s="250"/>
      <c r="CF18" s="250"/>
      <c r="CG18" s="250"/>
      <c r="CH18" s="250"/>
      <c r="CI18" s="250"/>
      <c r="CJ18" s="250"/>
      <c r="CK18" s="233">
        <v>9</v>
      </c>
      <c r="CL18" s="233">
        <v>0</v>
      </c>
      <c r="CM18" s="234">
        <f t="shared" si="60"/>
        <v>0</v>
      </c>
      <c r="CN18" s="220"/>
      <c r="CO18" s="220"/>
      <c r="CP18" s="220"/>
      <c r="CQ18" s="220"/>
      <c r="CR18" s="220"/>
      <c r="CS18" s="220"/>
      <c r="CT18" s="220"/>
      <c r="CU18" s="220"/>
      <c r="CV18" s="220"/>
      <c r="CW18" s="220"/>
      <c r="CX18" s="220"/>
      <c r="CY18" s="220"/>
      <c r="CZ18" s="220"/>
      <c r="DA18" s="220"/>
      <c r="DB18" s="220"/>
      <c r="DC18" s="220"/>
      <c r="DD18" s="220"/>
      <c r="DE18" s="220"/>
      <c r="DF18" s="220"/>
      <c r="DG18" s="220"/>
      <c r="DH18" s="220"/>
      <c r="DI18" s="220"/>
      <c r="DJ18" s="220"/>
      <c r="DK18" s="220"/>
      <c r="DL18" s="220"/>
      <c r="DM18" s="220"/>
      <c r="DN18" s="220"/>
      <c r="DO18" s="220"/>
      <c r="DP18" s="220"/>
      <c r="DQ18" s="220"/>
      <c r="DR18" s="220"/>
      <c r="DS18" s="220"/>
      <c r="DT18" s="220"/>
      <c r="DU18" s="220"/>
      <c r="DV18" s="220"/>
      <c r="DW18" s="220"/>
      <c r="DX18" s="220"/>
      <c r="DY18" s="220"/>
      <c r="DZ18" s="220"/>
      <c r="EA18" s="220"/>
      <c r="EB18" s="220"/>
      <c r="EC18" s="220"/>
      <c r="ED18" s="220"/>
      <c r="EE18" s="220"/>
      <c r="EF18" s="220"/>
      <c r="EG18" s="220"/>
      <c r="EH18" s="220"/>
      <c r="EI18" s="220"/>
      <c r="EJ18" s="220"/>
      <c r="EK18" s="220"/>
      <c r="EL18" s="220"/>
      <c r="EM18" s="220"/>
      <c r="EN18" s="220"/>
      <c r="EO18" s="220"/>
      <c r="EP18" s="220"/>
      <c r="EQ18" s="220"/>
      <c r="ER18" s="220"/>
      <c r="ES18" s="220"/>
      <c r="ET18" s="220"/>
      <c r="EU18" s="220"/>
      <c r="EV18" s="220"/>
      <c r="EW18" s="220"/>
      <c r="EX18" s="220"/>
      <c r="EY18" s="220"/>
      <c r="EZ18" s="220"/>
      <c r="FA18" s="220"/>
      <c r="FB18" s="220"/>
      <c r="FC18" s="220"/>
      <c r="FD18" s="220"/>
      <c r="FE18" s="220"/>
      <c r="FF18" s="220"/>
      <c r="FG18" s="220"/>
      <c r="FH18" s="220"/>
      <c r="FI18" s="220"/>
      <c r="FJ18" s="220"/>
      <c r="FK18" s="220"/>
      <c r="FL18" s="220"/>
      <c r="FM18" s="220"/>
      <c r="FN18" s="220"/>
      <c r="FO18" s="220"/>
      <c r="FP18" s="220"/>
      <c r="FQ18" s="220"/>
      <c r="FR18" s="220"/>
      <c r="FS18" s="220"/>
      <c r="FT18" s="220"/>
      <c r="FU18" s="220"/>
      <c r="FV18" s="220"/>
      <c r="FW18" s="220"/>
      <c r="FX18" s="220"/>
      <c r="FY18" s="220"/>
      <c r="FZ18" s="220"/>
      <c r="GA18" s="220"/>
      <c r="GB18" s="220"/>
      <c r="GC18" s="220"/>
      <c r="GD18" s="220"/>
      <c r="GE18" s="220"/>
      <c r="GF18" s="220"/>
      <c r="GG18" s="220"/>
      <c r="GH18" s="220"/>
      <c r="GI18" s="220"/>
      <c r="GJ18" s="220"/>
      <c r="GK18" s="220"/>
      <c r="GL18" s="220"/>
      <c r="GM18" s="220"/>
      <c r="GN18" s="220"/>
      <c r="GO18" s="220"/>
      <c r="GP18" s="220"/>
      <c r="GQ18" s="220"/>
      <c r="GR18" s="220"/>
      <c r="GS18" s="220"/>
      <c r="GT18" s="220"/>
      <c r="GU18" s="220"/>
      <c r="GV18" s="220"/>
      <c r="GW18" s="220"/>
      <c r="GX18" s="220"/>
      <c r="GY18" s="220"/>
      <c r="GZ18" s="220"/>
      <c r="HA18" s="220"/>
      <c r="HB18" s="220"/>
      <c r="HC18" s="220"/>
      <c r="HD18" s="220"/>
      <c r="HE18" s="220"/>
      <c r="HF18" s="220"/>
      <c r="HG18" s="220"/>
      <c r="HH18" s="220"/>
      <c r="HI18" s="220"/>
      <c r="HJ18" s="220"/>
      <c r="HK18" s="220"/>
      <c r="HL18" s="220"/>
      <c r="HM18" s="220"/>
      <c r="HN18" s="220"/>
      <c r="HO18" s="220"/>
      <c r="HP18" s="220"/>
      <c r="HQ18" s="220"/>
      <c r="HR18" s="220"/>
      <c r="HS18" s="220"/>
      <c r="HT18" s="220"/>
      <c r="HU18" s="220"/>
      <c r="HV18" s="220"/>
      <c r="HW18" s="220"/>
      <c r="HX18" s="220"/>
      <c r="HY18" s="220"/>
      <c r="HZ18" s="220"/>
      <c r="IA18" s="220"/>
      <c r="IB18" s="220"/>
      <c r="IC18" s="220"/>
      <c r="ID18" s="220"/>
      <c r="IE18" s="220"/>
      <c r="IF18" s="220"/>
      <c r="IG18" s="220"/>
      <c r="IH18" s="220"/>
      <c r="II18" s="220"/>
      <c r="IJ18" s="220"/>
      <c r="IK18" s="220"/>
      <c r="IL18" s="220"/>
      <c r="IM18" s="220"/>
      <c r="IN18" s="220"/>
      <c r="IO18" s="220"/>
      <c r="IP18" s="220"/>
      <c r="IQ18" s="220"/>
      <c r="IR18" s="220"/>
      <c r="IS18" s="220"/>
      <c r="IT18" s="220"/>
      <c r="IU18" s="220"/>
      <c r="IV18" s="220"/>
      <c r="IW18" s="220"/>
      <c r="IX18" s="220"/>
      <c r="IY18" s="220"/>
      <c r="IZ18" s="220"/>
      <c r="JA18" s="220"/>
      <c r="JB18" s="220"/>
      <c r="JC18" s="220"/>
      <c r="JD18" s="220"/>
      <c r="JE18" s="220"/>
      <c r="JF18" s="220"/>
      <c r="JG18" s="220"/>
      <c r="JH18" s="220"/>
      <c r="JI18" s="220"/>
      <c r="JJ18" s="220"/>
      <c r="JK18" s="220"/>
      <c r="JL18" s="220"/>
      <c r="JM18" s="220"/>
      <c r="JN18" s="220"/>
      <c r="JO18" s="220"/>
      <c r="JP18" s="220"/>
      <c r="JQ18" s="220"/>
      <c r="JR18" s="220"/>
      <c r="JS18" s="220"/>
      <c r="JT18" s="220"/>
      <c r="JU18" s="220"/>
      <c r="JV18" s="220"/>
      <c r="JW18" s="220"/>
      <c r="JX18" s="220"/>
      <c r="JY18" s="220"/>
      <c r="JZ18" s="220"/>
      <c r="KA18" s="220"/>
      <c r="KB18" s="220"/>
      <c r="KC18" s="220"/>
      <c r="KD18" s="220"/>
      <c r="KE18" s="220"/>
      <c r="KF18" s="220"/>
      <c r="KG18" s="220"/>
      <c r="KH18" s="220"/>
      <c r="KI18" s="220"/>
      <c r="KJ18" s="220"/>
      <c r="KK18" s="220"/>
      <c r="KL18" s="220"/>
      <c r="KM18" s="220"/>
      <c r="KN18" s="220"/>
      <c r="KO18" s="220"/>
      <c r="KP18" s="220"/>
      <c r="KQ18" s="220"/>
      <c r="KR18" s="220"/>
      <c r="KS18" s="220"/>
      <c r="KT18" s="220"/>
      <c r="KU18" s="220"/>
      <c r="KV18" s="220"/>
      <c r="KW18" s="220"/>
      <c r="KX18" s="220"/>
      <c r="KY18" s="220"/>
      <c r="KZ18" s="220"/>
      <c r="LA18" s="220"/>
      <c r="LB18" s="220"/>
      <c r="LC18" s="220"/>
      <c r="LD18" s="220"/>
      <c r="LE18" s="220"/>
      <c r="LF18" s="220"/>
      <c r="LG18" s="220"/>
      <c r="LH18" s="220"/>
      <c r="LI18" s="220"/>
      <c r="LJ18" s="220"/>
      <c r="LK18" s="220"/>
      <c r="LL18" s="220"/>
      <c r="LM18" s="220"/>
      <c r="LN18" s="220"/>
      <c r="LO18" s="220"/>
      <c r="LP18" s="220"/>
      <c r="LQ18" s="220"/>
      <c r="LR18" s="220"/>
      <c r="LS18" s="220"/>
      <c r="LT18" s="220"/>
      <c r="LU18" s="220"/>
      <c r="LV18" s="220"/>
      <c r="LW18" s="220"/>
      <c r="LX18" s="220"/>
      <c r="LY18" s="220"/>
      <c r="LZ18" s="220"/>
      <c r="MA18" s="220"/>
      <c r="MB18" s="220"/>
      <c r="MC18" s="220"/>
      <c r="MD18" s="220"/>
      <c r="ME18" s="220"/>
      <c r="MF18" s="220"/>
      <c r="MG18" s="220"/>
      <c r="MH18" s="220"/>
      <c r="MI18" s="220"/>
      <c r="MJ18" s="220"/>
      <c r="MK18" s="220"/>
      <c r="ML18" s="220"/>
      <c r="MM18" s="220"/>
      <c r="MN18" s="220"/>
      <c r="MO18" s="220"/>
      <c r="MP18" s="220"/>
      <c r="MQ18" s="220"/>
      <c r="MR18" s="220"/>
      <c r="MS18" s="220"/>
      <c r="MT18" s="220"/>
      <c r="MU18" s="220"/>
      <c r="MV18" s="220"/>
      <c r="MW18" s="220"/>
      <c r="MX18" s="220"/>
      <c r="MY18" s="220"/>
      <c r="MZ18" s="220"/>
      <c r="NA18" s="220"/>
      <c r="NB18" s="220"/>
      <c r="NC18" s="220"/>
      <c r="ND18" s="220"/>
      <c r="NE18" s="220"/>
      <c r="NF18" s="220"/>
      <c r="NG18" s="220"/>
      <c r="NH18" s="220"/>
      <c r="NI18" s="220"/>
      <c r="NJ18" s="220"/>
      <c r="NK18" s="220"/>
      <c r="NL18" s="220"/>
      <c r="NM18" s="220"/>
      <c r="NN18" s="220"/>
      <c r="NO18" s="220"/>
      <c r="NP18" s="220"/>
      <c r="NQ18" s="220"/>
      <c r="NR18" s="220"/>
      <c r="NS18" s="220"/>
      <c r="NT18" s="220"/>
      <c r="NU18" s="220"/>
      <c r="NV18" s="220"/>
      <c r="NW18" s="220"/>
      <c r="NX18" s="220"/>
      <c r="NY18" s="220"/>
      <c r="NZ18" s="220"/>
      <c r="OA18" s="220"/>
      <c r="OB18" s="220"/>
      <c r="OC18" s="220"/>
      <c r="OD18" s="220"/>
      <c r="OE18" s="220"/>
      <c r="OF18" s="220"/>
      <c r="OG18" s="220"/>
      <c r="OH18" s="220"/>
      <c r="OI18" s="220"/>
      <c r="OJ18" s="220"/>
      <c r="OK18" s="220"/>
      <c r="OL18" s="220"/>
      <c r="OM18" s="220"/>
      <c r="ON18" s="220"/>
      <c r="OO18" s="220"/>
      <c r="OP18" s="220"/>
      <c r="OQ18" s="220"/>
      <c r="OR18" s="220"/>
      <c r="OS18" s="220"/>
      <c r="OT18" s="220"/>
      <c r="OU18" s="220"/>
      <c r="OV18" s="220"/>
      <c r="OW18" s="220"/>
      <c r="OX18" s="220"/>
      <c r="OY18" s="220"/>
      <c r="OZ18" s="220"/>
      <c r="PA18" s="220"/>
      <c r="PB18" s="220"/>
      <c r="PC18" s="220"/>
      <c r="PD18" s="220"/>
      <c r="PE18" s="220"/>
      <c r="PF18" s="220"/>
      <c r="PG18" s="220"/>
      <c r="PH18" s="220"/>
      <c r="PI18" s="220"/>
      <c r="PJ18" s="220"/>
      <c r="PK18" s="220"/>
      <c r="PL18" s="220"/>
      <c r="PM18" s="220"/>
      <c r="PN18" s="220"/>
      <c r="PO18" s="220"/>
      <c r="PP18" s="220"/>
      <c r="PQ18" s="220"/>
      <c r="PR18" s="220"/>
      <c r="PS18" s="220"/>
      <c r="PT18" s="220"/>
      <c r="PU18" s="220"/>
      <c r="PV18" s="220"/>
      <c r="PW18" s="220"/>
      <c r="PX18" s="220"/>
      <c r="PY18" s="220"/>
      <c r="PZ18" s="220"/>
      <c r="QA18" s="220"/>
      <c r="QB18" s="220"/>
      <c r="QC18" s="220"/>
      <c r="QD18" s="220"/>
      <c r="QE18" s="220"/>
      <c r="QF18" s="220"/>
      <c r="QG18" s="220"/>
      <c r="QH18" s="220"/>
      <c r="QI18" s="220"/>
      <c r="QJ18" s="220"/>
      <c r="QK18" s="220"/>
      <c r="QL18" s="220"/>
      <c r="QM18" s="220"/>
      <c r="QN18" s="220"/>
      <c r="QO18" s="220"/>
      <c r="QP18" s="220"/>
      <c r="QQ18" s="220"/>
      <c r="QR18" s="220"/>
      <c r="QS18" s="220"/>
      <c r="QT18" s="220"/>
      <c r="QU18" s="220"/>
      <c r="QV18" s="220"/>
      <c r="QW18" s="220"/>
      <c r="QX18" s="220"/>
      <c r="QY18" s="220"/>
      <c r="QZ18" s="220"/>
      <c r="RA18" s="220"/>
      <c r="RB18" s="220"/>
      <c r="RC18" s="220"/>
      <c r="RD18" s="220"/>
      <c r="RE18" s="220"/>
      <c r="RF18" s="220"/>
      <c r="RG18" s="220"/>
      <c r="RH18" s="220"/>
      <c r="RI18" s="220"/>
      <c r="RJ18" s="220"/>
      <c r="RK18" s="220"/>
      <c r="RL18" s="220"/>
      <c r="RM18" s="220"/>
      <c r="RN18" s="220"/>
      <c r="RO18" s="220"/>
      <c r="RP18" s="220"/>
      <c r="RQ18" s="220"/>
      <c r="RR18" s="220"/>
      <c r="RS18" s="220"/>
      <c r="RT18" s="220"/>
      <c r="RU18" s="220"/>
      <c r="RV18" s="220"/>
      <c r="RW18" s="220"/>
      <c r="RX18" s="220"/>
      <c r="RY18" s="220"/>
      <c r="RZ18" s="220"/>
      <c r="SA18" s="220"/>
      <c r="SB18" s="220"/>
      <c r="SC18" s="220"/>
      <c r="SD18" s="220"/>
      <c r="SE18" s="220"/>
      <c r="SF18" s="220"/>
      <c r="SG18" s="220"/>
      <c r="SH18" s="220"/>
      <c r="SI18" s="220"/>
      <c r="SJ18" s="220"/>
      <c r="SK18" s="220"/>
      <c r="SL18" s="220"/>
      <c r="SM18" s="220"/>
      <c r="SN18" s="220"/>
      <c r="SO18" s="220"/>
      <c r="SP18" s="220"/>
      <c r="SQ18" s="220"/>
      <c r="SR18" s="220"/>
      <c r="SS18" s="220"/>
      <c r="ST18" s="220"/>
      <c r="SU18" s="220"/>
      <c r="SV18" s="220"/>
      <c r="SW18" s="220"/>
      <c r="SX18" s="220"/>
      <c r="SY18" s="220"/>
      <c r="SZ18" s="220"/>
      <c r="TA18" s="220"/>
      <c r="TB18" s="220"/>
      <c r="TC18" s="220"/>
      <c r="TD18" s="220"/>
      <c r="TE18" s="220"/>
      <c r="TF18" s="220"/>
      <c r="TG18" s="220"/>
      <c r="TH18" s="220"/>
      <c r="TI18" s="220"/>
      <c r="TJ18" s="220"/>
      <c r="TK18" s="220"/>
      <c r="TL18" s="220"/>
      <c r="TM18" s="220"/>
      <c r="TN18" s="220"/>
      <c r="TO18" s="220"/>
      <c r="TP18" s="220"/>
      <c r="TQ18" s="220"/>
      <c r="TR18" s="220"/>
      <c r="TS18" s="220"/>
      <c r="TT18" s="220"/>
      <c r="TU18" s="220"/>
      <c r="TV18" s="220"/>
      <c r="TW18" s="220"/>
      <c r="TX18" s="220"/>
      <c r="TY18" s="220"/>
      <c r="TZ18" s="220"/>
      <c r="UA18" s="220"/>
      <c r="UB18" s="220"/>
      <c r="UC18" s="220"/>
      <c r="UD18" s="220"/>
      <c r="UE18" s="220"/>
      <c r="UF18" s="220"/>
      <c r="UG18" s="220"/>
      <c r="UH18" s="220"/>
      <c r="UI18" s="220"/>
      <c r="UJ18" s="220"/>
      <c r="UK18" s="220"/>
      <c r="UL18" s="220"/>
      <c r="UM18" s="220"/>
      <c r="UN18" s="220"/>
      <c r="UO18" s="220"/>
      <c r="UP18" s="220"/>
      <c r="UQ18" s="220"/>
      <c r="UR18" s="220"/>
      <c r="US18" s="220"/>
      <c r="UT18" s="220"/>
      <c r="UU18" s="220"/>
      <c r="UV18" s="220"/>
      <c r="UW18" s="220"/>
      <c r="UX18" s="220"/>
      <c r="UY18" s="220"/>
      <c r="UZ18" s="220"/>
      <c r="VA18" s="220"/>
      <c r="VB18" s="220"/>
      <c r="VC18" s="220"/>
      <c r="VD18" s="220"/>
      <c r="VE18" s="220"/>
      <c r="VF18" s="220"/>
      <c r="VG18" s="220"/>
      <c r="VH18" s="220"/>
      <c r="VI18" s="220"/>
      <c r="VJ18" s="220"/>
      <c r="VK18" s="220"/>
      <c r="VL18" s="220"/>
      <c r="VM18" s="220"/>
      <c r="VN18" s="220"/>
      <c r="VO18" s="220"/>
      <c r="VP18" s="220"/>
      <c r="VQ18" s="220"/>
      <c r="VR18" s="220"/>
      <c r="VS18" s="220"/>
      <c r="VT18" s="220"/>
      <c r="VU18" s="220"/>
      <c r="VV18" s="220"/>
      <c r="VW18" s="220"/>
      <c r="VX18" s="220"/>
      <c r="VY18" s="220"/>
      <c r="VZ18" s="220"/>
      <c r="WA18" s="220"/>
      <c r="WB18" s="220"/>
      <c r="WC18" s="220"/>
      <c r="WD18" s="220"/>
      <c r="WE18" s="220"/>
      <c r="WF18" s="220"/>
      <c r="WG18" s="220"/>
      <c r="WH18" s="220"/>
      <c r="WI18" s="220"/>
      <c r="WJ18" s="220"/>
      <c r="WK18" s="220"/>
      <c r="WL18" s="220"/>
      <c r="WM18" s="220"/>
      <c r="WN18" s="220"/>
      <c r="WO18" s="220"/>
      <c r="WP18" s="220"/>
      <c r="WQ18" s="220"/>
      <c r="WR18" s="220"/>
      <c r="WS18" s="220"/>
      <c r="WT18" s="220"/>
      <c r="WU18" s="220"/>
      <c r="WV18" s="220"/>
      <c r="WW18" s="220"/>
      <c r="WX18" s="220"/>
      <c r="WY18" s="220"/>
      <c r="WZ18" s="220"/>
      <c r="XA18" s="220"/>
      <c r="XB18" s="220"/>
      <c r="XC18" s="220"/>
      <c r="XD18" s="220"/>
      <c r="XE18" s="220"/>
      <c r="XF18" s="220"/>
      <c r="XG18" s="220"/>
      <c r="XH18" s="220"/>
      <c r="XI18" s="220"/>
      <c r="XJ18" s="220"/>
      <c r="XK18" s="220"/>
      <c r="XL18" s="220"/>
      <c r="XM18" s="220"/>
      <c r="XN18" s="220"/>
      <c r="XO18" s="220"/>
      <c r="XP18" s="220"/>
      <c r="XQ18" s="220"/>
      <c r="XR18" s="220"/>
      <c r="XS18" s="220"/>
      <c r="XT18" s="220"/>
      <c r="XU18" s="220"/>
      <c r="XV18" s="220"/>
      <c r="XW18" s="220"/>
      <c r="XX18" s="220"/>
      <c r="XY18" s="220"/>
      <c r="XZ18" s="220"/>
      <c r="YA18" s="220"/>
      <c r="YB18" s="220"/>
      <c r="YC18" s="220"/>
      <c r="YD18" s="220"/>
      <c r="YE18" s="220"/>
      <c r="YF18" s="220"/>
      <c r="YG18" s="220"/>
      <c r="YH18" s="220"/>
      <c r="YI18" s="220"/>
      <c r="YJ18" s="220"/>
      <c r="YK18" s="220"/>
      <c r="YL18" s="220"/>
      <c r="YM18" s="220"/>
      <c r="YN18" s="220"/>
      <c r="YO18" s="220"/>
      <c r="YP18" s="220"/>
      <c r="YQ18" s="220"/>
      <c r="YR18" s="220"/>
      <c r="YS18" s="220"/>
      <c r="YT18" s="220"/>
      <c r="YU18" s="220"/>
      <c r="YV18" s="220"/>
      <c r="YW18" s="220"/>
      <c r="YX18" s="220"/>
      <c r="YY18" s="220"/>
      <c r="YZ18" s="220"/>
      <c r="ZA18" s="220"/>
      <c r="ZB18" s="220"/>
      <c r="ZC18" s="220"/>
      <c r="ZD18" s="220"/>
      <c r="ZE18" s="220"/>
      <c r="ZF18" s="220"/>
      <c r="ZG18" s="220"/>
      <c r="ZH18" s="220"/>
      <c r="ZI18" s="220"/>
      <c r="ZJ18" s="220"/>
      <c r="ZK18" s="220"/>
      <c r="ZL18" s="220"/>
      <c r="ZM18" s="220"/>
      <c r="ZN18" s="220"/>
      <c r="ZO18" s="220"/>
      <c r="ZP18" s="220"/>
      <c r="ZQ18" s="220"/>
      <c r="ZR18" s="220"/>
      <c r="ZS18" s="220"/>
      <c r="ZT18" s="220"/>
      <c r="ZU18" s="220"/>
      <c r="ZV18" s="220"/>
      <c r="ZW18" s="220"/>
      <c r="ZX18" s="220"/>
      <c r="ZY18" s="220"/>
      <c r="ZZ18" s="220"/>
      <c r="AAA18" s="220"/>
      <c r="AAB18" s="220"/>
      <c r="AAC18" s="220"/>
      <c r="AAD18" s="220"/>
      <c r="AAE18" s="220"/>
      <c r="AAF18" s="220"/>
      <c r="AAG18" s="220"/>
      <c r="AAH18" s="220"/>
      <c r="AAI18" s="220"/>
      <c r="AAJ18" s="220"/>
      <c r="AAK18" s="220"/>
      <c r="AAL18" s="220"/>
      <c r="AAM18" s="220"/>
      <c r="AAN18" s="220"/>
      <c r="AAO18" s="220"/>
      <c r="AAP18" s="220"/>
      <c r="AAQ18" s="220"/>
      <c r="AAR18" s="220"/>
      <c r="AAS18" s="220"/>
      <c r="AAT18" s="220"/>
      <c r="AAU18" s="220"/>
      <c r="AAV18" s="220"/>
      <c r="AAW18" s="220"/>
      <c r="AAX18" s="220"/>
      <c r="AAY18" s="220"/>
      <c r="AAZ18" s="220"/>
      <c r="ABA18" s="220"/>
      <c r="ABB18" s="220"/>
      <c r="ABC18" s="220"/>
      <c r="ABD18" s="220"/>
      <c r="ABE18" s="220"/>
      <c r="ABF18" s="220"/>
      <c r="ABG18" s="220"/>
      <c r="ABH18" s="220"/>
      <c r="ABI18" s="220"/>
      <c r="ABJ18" s="220"/>
      <c r="ABK18" s="220"/>
      <c r="ABL18" s="220"/>
      <c r="ABM18" s="220"/>
      <c r="ABN18" s="220"/>
      <c r="ABO18" s="220"/>
      <c r="ABP18" s="220"/>
      <c r="ABQ18" s="220"/>
      <c r="ABR18" s="220"/>
      <c r="ABS18" s="220"/>
      <c r="ABT18" s="220"/>
      <c r="ABU18" s="220"/>
      <c r="ABV18" s="220"/>
      <c r="ABW18" s="220"/>
      <c r="ABX18" s="220"/>
      <c r="ABY18" s="220"/>
      <c r="ABZ18" s="220"/>
      <c r="ACA18" s="220"/>
      <c r="ACB18" s="220"/>
      <c r="ACC18" s="220"/>
      <c r="ACD18" s="220"/>
      <c r="ACE18" s="220"/>
      <c r="ACF18" s="220"/>
      <c r="ACG18" s="220"/>
      <c r="ACH18" s="220"/>
      <c r="ACI18" s="220"/>
      <c r="ACJ18" s="220"/>
      <c r="ACK18" s="220"/>
      <c r="ACL18" s="220"/>
      <c r="ACM18" s="220"/>
      <c r="ACN18" s="220"/>
      <c r="ACO18" s="220"/>
      <c r="ACP18" s="220"/>
      <c r="ACQ18" s="220"/>
      <c r="ACR18" s="220"/>
      <c r="ACS18" s="220"/>
      <c r="ACT18" s="220"/>
      <c r="ACU18" s="220"/>
      <c r="ACV18" s="220"/>
      <c r="ACW18" s="220"/>
      <c r="ACX18" s="220"/>
      <c r="ACY18" s="220"/>
      <c r="ACZ18" s="220"/>
      <c r="ADA18" s="220"/>
      <c r="ADB18" s="220"/>
      <c r="ADC18" s="220"/>
      <c r="ADD18" s="220"/>
      <c r="ADE18" s="220"/>
      <c r="ADF18" s="220"/>
      <c r="ADG18" s="220"/>
      <c r="ADH18" s="220"/>
      <c r="ADI18" s="220"/>
      <c r="ADJ18" s="220"/>
      <c r="ADK18" s="220"/>
      <c r="ADL18" s="220"/>
      <c r="ADM18" s="220"/>
      <c r="ADN18" s="220"/>
      <c r="ADO18" s="220"/>
      <c r="ADP18" s="220"/>
      <c r="ADQ18" s="220"/>
      <c r="ADR18" s="220"/>
      <c r="ADS18" s="220"/>
      <c r="ADT18" s="220"/>
      <c r="ADU18" s="220"/>
      <c r="ADV18" s="220"/>
      <c r="ADW18" s="220"/>
      <c r="ADX18" s="220"/>
      <c r="ADY18" s="220"/>
      <c r="ADZ18" s="220"/>
      <c r="AEA18" s="220"/>
      <c r="AEB18" s="220"/>
      <c r="AEC18" s="220"/>
      <c r="AED18" s="220"/>
      <c r="AEE18" s="220"/>
      <c r="AEF18" s="220"/>
      <c r="AEG18" s="220"/>
      <c r="AEH18" s="220"/>
      <c r="AEI18" s="220"/>
      <c r="AEJ18" s="220"/>
      <c r="AEK18" s="220"/>
      <c r="AEL18" s="220"/>
      <c r="AEM18" s="220"/>
      <c r="AEN18" s="220"/>
      <c r="AEO18" s="220"/>
      <c r="AEP18" s="220"/>
      <c r="AEQ18" s="220"/>
      <c r="AER18" s="220"/>
      <c r="AES18" s="220"/>
      <c r="AET18" s="220"/>
      <c r="AEU18" s="220"/>
      <c r="AEV18" s="220"/>
      <c r="AEW18" s="220"/>
      <c r="AEX18" s="220"/>
      <c r="AEY18" s="220"/>
      <c r="AEZ18" s="220"/>
      <c r="AFA18" s="220"/>
      <c r="AFB18" s="220"/>
      <c r="AFC18" s="220"/>
      <c r="AFD18" s="220"/>
      <c r="AFE18" s="220"/>
      <c r="AFF18" s="220"/>
      <c r="AFG18" s="220"/>
      <c r="AFH18" s="220"/>
      <c r="AFI18" s="220"/>
      <c r="AFJ18" s="220"/>
      <c r="AFK18" s="220"/>
      <c r="AFL18" s="220"/>
      <c r="AFM18" s="220"/>
      <c r="AFN18" s="220"/>
      <c r="AFO18" s="220"/>
      <c r="AFP18" s="220"/>
      <c r="AFQ18" s="220"/>
      <c r="AFR18" s="220"/>
      <c r="AFS18" s="220"/>
      <c r="AFT18" s="220"/>
      <c r="AFU18" s="220"/>
      <c r="AFV18" s="220"/>
      <c r="AFW18" s="220"/>
      <c r="AFX18" s="220"/>
      <c r="AFY18" s="220"/>
      <c r="AFZ18" s="220"/>
      <c r="AGA18" s="220"/>
      <c r="AGB18" s="220"/>
      <c r="AGC18" s="220"/>
      <c r="AGD18" s="220"/>
      <c r="AGE18" s="220"/>
      <c r="AGF18" s="220"/>
      <c r="AGG18" s="220"/>
      <c r="AGH18" s="220"/>
      <c r="AGI18" s="220"/>
      <c r="AGJ18" s="220"/>
      <c r="AGK18" s="220"/>
      <c r="AGL18" s="220"/>
      <c r="AGM18" s="220"/>
      <c r="AGN18" s="220"/>
      <c r="AGO18" s="220"/>
      <c r="AGP18" s="220"/>
      <c r="AGQ18" s="220"/>
      <c r="AGR18" s="220"/>
      <c r="AGS18" s="220"/>
      <c r="AGT18" s="220"/>
      <c r="AGU18" s="220"/>
      <c r="AGV18" s="220"/>
      <c r="AGW18" s="220"/>
      <c r="AGX18" s="220"/>
      <c r="AGY18" s="220"/>
      <c r="AGZ18" s="220"/>
      <c r="AHA18" s="220"/>
      <c r="AHB18" s="220"/>
      <c r="AHC18" s="220"/>
      <c r="AHD18" s="220"/>
      <c r="AHE18" s="220"/>
      <c r="AHF18" s="220"/>
      <c r="AHG18" s="220"/>
      <c r="AHH18" s="220"/>
      <c r="AHI18" s="220"/>
      <c r="AHJ18" s="220"/>
      <c r="AHK18" s="220"/>
      <c r="AHL18" s="220"/>
      <c r="AHM18" s="220"/>
      <c r="AHN18" s="220"/>
      <c r="AHO18" s="220"/>
      <c r="AHP18" s="220"/>
      <c r="AHQ18" s="220"/>
      <c r="AHR18" s="220"/>
      <c r="AHS18" s="220"/>
      <c r="AHT18" s="220"/>
      <c r="AHU18" s="220"/>
      <c r="AHV18" s="220"/>
      <c r="AHW18" s="220"/>
      <c r="AHX18" s="220"/>
      <c r="AHY18" s="220"/>
      <c r="AHZ18" s="220"/>
      <c r="AIA18" s="220"/>
      <c r="AIB18" s="220"/>
      <c r="AIC18" s="220"/>
      <c r="AID18" s="220"/>
      <c r="AIE18" s="220"/>
      <c r="AIF18" s="220"/>
      <c r="AIG18" s="220"/>
      <c r="AIH18" s="220"/>
      <c r="AII18" s="220"/>
      <c r="AIJ18" s="220"/>
      <c r="AIK18" s="220"/>
      <c r="AIL18" s="220"/>
      <c r="AIM18" s="220"/>
      <c r="AIN18" s="220"/>
      <c r="AIO18" s="220"/>
      <c r="AIP18" s="220"/>
      <c r="AIQ18" s="220"/>
      <c r="AIR18" s="220"/>
      <c r="AIS18" s="220"/>
      <c r="AIT18" s="220"/>
      <c r="AIU18" s="220"/>
      <c r="AIV18" s="220"/>
      <c r="AIW18" s="220"/>
      <c r="AIX18" s="220"/>
      <c r="AIY18" s="220"/>
      <c r="AIZ18" s="220"/>
      <c r="AJA18" s="220"/>
      <c r="AJB18" s="220"/>
      <c r="AJC18" s="220"/>
      <c r="AJD18" s="220"/>
      <c r="AJE18" s="220"/>
      <c r="AJF18" s="220"/>
      <c r="AJG18" s="220"/>
      <c r="AJH18" s="220"/>
      <c r="AJI18" s="220"/>
      <c r="AJJ18" s="220"/>
      <c r="AJK18" s="220"/>
      <c r="AJL18" s="220"/>
      <c r="AJM18" s="220"/>
      <c r="AJN18" s="220"/>
      <c r="AJO18" s="220"/>
      <c r="AJP18" s="220"/>
      <c r="AJQ18" s="220"/>
      <c r="AJR18" s="220"/>
      <c r="AJS18" s="220"/>
      <c r="AJT18" s="220"/>
      <c r="AJU18" s="220"/>
      <c r="AJV18" s="220"/>
      <c r="AJW18" s="220"/>
      <c r="AJX18" s="220"/>
      <c r="AJY18" s="220"/>
      <c r="AJZ18" s="220"/>
      <c r="AKA18" s="220"/>
      <c r="AKB18" s="220"/>
      <c r="AKC18" s="220"/>
      <c r="AKD18" s="220"/>
      <c r="AKE18" s="220"/>
      <c r="AKF18" s="220"/>
      <c r="AKG18" s="220"/>
      <c r="AKH18" s="220"/>
      <c r="AKI18" s="220"/>
      <c r="AKJ18" s="220"/>
      <c r="AKK18" s="220"/>
      <c r="AKL18" s="220"/>
      <c r="AKM18" s="220"/>
      <c r="AKN18" s="220"/>
      <c r="AKO18" s="220"/>
      <c r="AKP18" s="220"/>
      <c r="AKQ18" s="220"/>
      <c r="AKR18" s="220"/>
      <c r="AKS18" s="220"/>
      <c r="AKT18" s="220"/>
      <c r="AKU18" s="220"/>
      <c r="AKV18" s="220"/>
      <c r="AKW18" s="220"/>
      <c r="AKX18" s="220"/>
      <c r="AKY18" s="220"/>
      <c r="AKZ18" s="220"/>
      <c r="ALA18" s="220"/>
      <c r="ALB18" s="220"/>
      <c r="ALC18" s="220"/>
      <c r="ALD18" s="220"/>
      <c r="ALE18" s="220"/>
      <c r="ALF18" s="220"/>
      <c r="ALG18" s="220"/>
      <c r="ALH18" s="220"/>
      <c r="ALI18" s="220"/>
      <c r="ALJ18" s="220"/>
      <c r="ALK18" s="220"/>
      <c r="ALL18" s="220"/>
      <c r="ALM18" s="220"/>
      <c r="ALN18" s="220"/>
      <c r="ALO18" s="220"/>
      <c r="ALP18" s="220"/>
      <c r="ALQ18" s="220"/>
      <c r="ALR18" s="220"/>
      <c r="ALS18" s="220"/>
      <c r="ALT18" s="220"/>
      <c r="ALU18" s="220"/>
      <c r="ALV18" s="220"/>
      <c r="ALW18" s="220"/>
      <c r="ALX18" s="220"/>
      <c r="ALY18" s="220"/>
      <c r="ALZ18" s="220"/>
      <c r="AMA18" s="220"/>
      <c r="AMB18" s="220"/>
      <c r="AMC18" s="220"/>
      <c r="AMD18" s="220"/>
      <c r="AME18" s="220"/>
      <c r="AMF18" s="220"/>
      <c r="AMG18" s="220"/>
      <c r="AMH18" s="220"/>
      <c r="AMI18" s="220"/>
      <c r="AMJ18" s="220"/>
      <c r="AMK18" s="220"/>
      <c r="AML18" s="220"/>
      <c r="AMM18" s="220"/>
      <c r="AMN18" s="220"/>
      <c r="AMO18" s="220"/>
      <c r="AMP18" s="220"/>
      <c r="AMQ18" s="220"/>
      <c r="AMR18" s="220"/>
      <c r="AMS18" s="220"/>
      <c r="AMT18" s="220"/>
      <c r="AMU18" s="220"/>
      <c r="AMV18" s="220"/>
      <c r="AMW18" s="220"/>
      <c r="AMX18" s="220"/>
      <c r="AMY18" s="220"/>
      <c r="AMZ18" s="220"/>
      <c r="ANA18" s="220"/>
      <c r="ANB18" s="220"/>
      <c r="ANC18" s="220"/>
      <c r="AND18" s="220"/>
      <c r="ANE18" s="220"/>
      <c r="ANF18" s="220"/>
      <c r="ANG18" s="220"/>
      <c r="ANH18" s="220"/>
      <c r="ANI18" s="220"/>
      <c r="ANJ18" s="220"/>
      <c r="ANK18" s="220"/>
      <c r="ANL18" s="220"/>
      <c r="ANM18" s="220"/>
      <c r="ANN18" s="220"/>
      <c r="ANO18" s="220"/>
      <c r="ANP18" s="220"/>
      <c r="ANQ18" s="220"/>
      <c r="ANR18" s="220"/>
      <c r="ANS18" s="220"/>
      <c r="ANT18" s="220"/>
      <c r="ANU18" s="220"/>
      <c r="ANV18" s="220"/>
      <c r="ANW18" s="220"/>
      <c r="ANX18" s="220"/>
      <c r="ANY18" s="220"/>
      <c r="ANZ18" s="220"/>
      <c r="AOA18" s="220"/>
      <c r="AOB18" s="220"/>
      <c r="AOC18" s="220"/>
      <c r="AOD18" s="220"/>
      <c r="AOE18" s="220"/>
      <c r="AOF18" s="220"/>
      <c r="AOG18" s="220"/>
      <c r="AOH18" s="220"/>
      <c r="AOI18" s="220"/>
      <c r="AOJ18" s="220"/>
      <c r="AOK18" s="220"/>
      <c r="AOL18" s="220"/>
      <c r="AOM18" s="220"/>
      <c r="AON18" s="220"/>
      <c r="AOO18" s="220"/>
      <c r="AOP18" s="220"/>
      <c r="AOQ18" s="220"/>
      <c r="AOR18" s="220"/>
      <c r="AOS18" s="220"/>
      <c r="AOT18" s="220"/>
      <c r="AOU18" s="220"/>
      <c r="AOV18" s="220"/>
      <c r="AOW18" s="220"/>
      <c r="AOX18" s="220"/>
      <c r="AOY18" s="220"/>
      <c r="AOZ18" s="220"/>
      <c r="APA18" s="220"/>
      <c r="APB18" s="220"/>
      <c r="APC18" s="220"/>
      <c r="APD18" s="220"/>
      <c r="APE18" s="220"/>
      <c r="APF18" s="220"/>
      <c r="APG18" s="220"/>
      <c r="APH18" s="220"/>
      <c r="API18" s="220"/>
      <c r="APJ18" s="220"/>
      <c r="APK18" s="220"/>
      <c r="APL18" s="220"/>
      <c r="APM18" s="220"/>
      <c r="APN18" s="220"/>
      <c r="APO18" s="220"/>
      <c r="APP18" s="220"/>
      <c r="APQ18" s="220"/>
      <c r="APR18" s="220"/>
      <c r="APS18" s="220"/>
      <c r="APT18" s="220"/>
      <c r="APU18" s="220"/>
      <c r="APV18" s="220"/>
      <c r="APW18" s="220"/>
      <c r="APX18" s="220"/>
      <c r="APY18" s="220"/>
      <c r="APZ18" s="220"/>
      <c r="AQA18" s="220"/>
      <c r="AQB18" s="220"/>
      <c r="AQC18" s="220"/>
      <c r="AQD18" s="220"/>
      <c r="AQE18" s="220"/>
      <c r="AQF18" s="220"/>
      <c r="AQG18" s="220"/>
      <c r="AQH18" s="220"/>
      <c r="AQI18" s="220"/>
      <c r="AQJ18" s="220"/>
      <c r="AQK18" s="220"/>
      <c r="AQL18" s="220"/>
      <c r="AQM18" s="220"/>
      <c r="AQN18" s="220"/>
      <c r="AQO18" s="220"/>
      <c r="AQP18" s="220"/>
      <c r="AQQ18" s="220"/>
      <c r="AQR18" s="220"/>
      <c r="AQS18" s="220"/>
      <c r="AQT18" s="220"/>
      <c r="AQU18" s="220"/>
      <c r="AQV18" s="220"/>
      <c r="AQW18" s="220"/>
      <c r="AQX18" s="220"/>
      <c r="AQY18" s="220"/>
      <c r="AQZ18" s="220"/>
      <c r="ARA18" s="220"/>
      <c r="ARB18" s="220"/>
      <c r="ARC18" s="220"/>
      <c r="ARD18" s="220"/>
      <c r="ARE18" s="220"/>
      <c r="ARF18" s="220"/>
      <c r="ARG18" s="220"/>
      <c r="ARH18" s="220"/>
      <c r="ARI18" s="220"/>
      <c r="ARJ18" s="220"/>
      <c r="ARK18" s="220"/>
      <c r="ARL18" s="220"/>
      <c r="ARM18" s="220"/>
      <c r="ARN18" s="220"/>
      <c r="ARO18" s="220"/>
      <c r="ARP18" s="220"/>
      <c r="ARQ18" s="220"/>
      <c r="ARR18" s="220"/>
      <c r="ARS18" s="220"/>
      <c r="ART18" s="220"/>
      <c r="ARU18" s="220"/>
      <c r="ARV18" s="220"/>
      <c r="ARW18" s="220"/>
      <c r="ARX18" s="220"/>
      <c r="ARY18" s="220"/>
      <c r="ARZ18" s="220"/>
      <c r="ASA18" s="220"/>
      <c r="ASB18" s="220"/>
      <c r="ASC18" s="220"/>
      <c r="ASD18" s="220"/>
      <c r="ASE18" s="220"/>
      <c r="ASF18" s="220"/>
      <c r="ASG18" s="220"/>
      <c r="ASH18" s="220"/>
      <c r="ASI18" s="220"/>
      <c r="ASJ18" s="220"/>
      <c r="ASK18" s="220"/>
      <c r="ASL18" s="220"/>
      <c r="ASM18" s="220"/>
      <c r="ASN18" s="220"/>
      <c r="ASO18" s="220"/>
      <c r="ASP18" s="220"/>
      <c r="ASQ18" s="220"/>
      <c r="ASR18" s="220"/>
      <c r="ASS18" s="220"/>
      <c r="AST18" s="220"/>
      <c r="ASU18" s="220"/>
      <c r="ASV18" s="220"/>
      <c r="ASW18" s="220"/>
      <c r="ASX18" s="220"/>
      <c r="ASY18" s="220"/>
      <c r="ASZ18" s="220"/>
      <c r="ATA18" s="220"/>
      <c r="ATB18" s="220"/>
      <c r="ATC18" s="220"/>
      <c r="ATD18" s="220"/>
      <c r="ATE18" s="220"/>
      <c r="ATF18" s="220"/>
      <c r="ATG18" s="220"/>
      <c r="ATH18" s="220"/>
      <c r="ATI18" s="220"/>
      <c r="ATJ18" s="220"/>
      <c r="ATK18" s="220"/>
      <c r="ATL18" s="220"/>
      <c r="ATM18" s="220"/>
      <c r="ATN18" s="220"/>
      <c r="ATO18" s="220"/>
      <c r="ATP18" s="220"/>
      <c r="ATQ18" s="220"/>
      <c r="ATR18" s="220"/>
      <c r="ATS18" s="220"/>
      <c r="ATT18" s="220"/>
      <c r="ATU18" s="220"/>
      <c r="ATV18" s="220"/>
      <c r="ATW18" s="220"/>
      <c r="ATX18" s="220"/>
      <c r="ATY18" s="220"/>
      <c r="ATZ18" s="220"/>
      <c r="AUA18" s="220"/>
      <c r="AUB18" s="220"/>
      <c r="AUC18" s="220"/>
      <c r="AUD18" s="220"/>
      <c r="AUE18" s="220"/>
      <c r="AUF18" s="220"/>
      <c r="AUG18" s="220"/>
      <c r="AUH18" s="220"/>
      <c r="AUI18" s="220"/>
      <c r="AUJ18" s="220"/>
      <c r="AUK18" s="220"/>
      <c r="AUL18" s="220"/>
      <c r="AUM18" s="220"/>
      <c r="AUN18" s="220"/>
      <c r="AUO18" s="220"/>
      <c r="AUP18" s="220"/>
      <c r="AUQ18" s="220"/>
      <c r="AUR18" s="220"/>
      <c r="AUS18" s="220"/>
      <c r="AUT18" s="220"/>
      <c r="AUU18" s="220"/>
      <c r="AUV18" s="220"/>
      <c r="AUW18" s="220"/>
      <c r="AUX18" s="220"/>
      <c r="AUY18" s="220"/>
      <c r="AUZ18" s="220"/>
      <c r="AVA18" s="220"/>
      <c r="AVB18" s="220"/>
      <c r="AVC18" s="220"/>
      <c r="AVD18" s="220"/>
      <c r="AVE18" s="220"/>
      <c r="AVF18" s="220"/>
      <c r="AVG18" s="220"/>
      <c r="AVH18" s="220"/>
      <c r="AVI18" s="220"/>
      <c r="AVJ18" s="220"/>
      <c r="AVK18" s="220"/>
      <c r="AVL18" s="220"/>
      <c r="AVM18" s="220"/>
      <c r="AVN18" s="220"/>
      <c r="AVO18" s="220"/>
      <c r="AVP18" s="220"/>
      <c r="AVQ18" s="220"/>
      <c r="AVR18" s="220"/>
      <c r="AVS18" s="220"/>
      <c r="AVT18" s="220"/>
      <c r="AVU18" s="220"/>
      <c r="AVV18" s="220"/>
      <c r="AVW18" s="220"/>
      <c r="AVX18" s="220"/>
      <c r="AVY18" s="220"/>
      <c r="AVZ18" s="220"/>
      <c r="AWA18" s="220"/>
      <c r="AWB18" s="220"/>
      <c r="AWC18" s="220"/>
      <c r="AWD18" s="220"/>
      <c r="AWE18" s="220"/>
      <c r="AWF18" s="220"/>
      <c r="AWG18" s="220"/>
      <c r="AWH18" s="220"/>
      <c r="AWI18" s="220"/>
      <c r="AWJ18" s="220"/>
      <c r="AWK18" s="220"/>
      <c r="AWL18" s="220"/>
      <c r="AWM18" s="220"/>
      <c r="AWN18" s="220"/>
      <c r="AWO18" s="220"/>
      <c r="AWP18" s="220"/>
      <c r="AWQ18" s="220"/>
      <c r="AWR18" s="220"/>
      <c r="AWS18" s="220"/>
      <c r="AWT18" s="220"/>
      <c r="AWU18" s="220"/>
      <c r="AWV18" s="220"/>
      <c r="AWW18" s="220"/>
      <c r="AWX18" s="220"/>
      <c r="AWY18" s="220"/>
      <c r="AWZ18" s="220"/>
      <c r="AXA18" s="220"/>
      <c r="AXB18" s="220"/>
      <c r="AXC18" s="220"/>
      <c r="AXD18" s="220"/>
      <c r="AXE18" s="220"/>
      <c r="AXF18" s="220"/>
      <c r="AXG18" s="220"/>
      <c r="AXH18" s="220"/>
      <c r="AXI18" s="220"/>
      <c r="AXJ18" s="220"/>
      <c r="AXK18" s="220"/>
      <c r="AXL18" s="220"/>
      <c r="AXM18" s="220"/>
      <c r="AXN18" s="220"/>
      <c r="AXO18" s="220"/>
      <c r="AXP18" s="220"/>
      <c r="AXQ18" s="220"/>
      <c r="AXR18" s="220"/>
      <c r="AXS18" s="220"/>
      <c r="AXT18" s="220"/>
      <c r="AXU18" s="220"/>
      <c r="AXV18" s="220"/>
      <c r="AXW18" s="220"/>
      <c r="AXX18" s="220"/>
      <c r="AXY18" s="220"/>
      <c r="AXZ18" s="220"/>
      <c r="AYA18" s="220"/>
      <c r="AYB18" s="220"/>
      <c r="AYC18" s="220"/>
      <c r="AYD18" s="220"/>
      <c r="AYE18" s="220"/>
      <c r="AYF18" s="220"/>
      <c r="AYG18" s="220"/>
      <c r="AYH18" s="220"/>
      <c r="AYI18" s="220"/>
      <c r="AYJ18" s="220"/>
      <c r="AYK18" s="220"/>
      <c r="AYL18" s="220"/>
      <c r="AYM18" s="220"/>
      <c r="AYN18" s="220"/>
      <c r="AYO18" s="220"/>
      <c r="AYP18" s="220"/>
      <c r="AYQ18" s="220"/>
      <c r="AYR18" s="220"/>
      <c r="AYS18" s="220"/>
      <c r="AYT18" s="220"/>
      <c r="AYU18" s="220"/>
      <c r="AYV18" s="220"/>
      <c r="AYW18" s="220"/>
      <c r="AYX18" s="220"/>
      <c r="AYY18" s="220"/>
      <c r="AYZ18" s="220"/>
      <c r="AZA18" s="220"/>
      <c r="AZB18" s="220"/>
      <c r="AZC18" s="220"/>
      <c r="AZD18" s="220"/>
      <c r="AZE18" s="220"/>
      <c r="AZF18" s="220"/>
      <c r="AZG18" s="220"/>
      <c r="AZH18" s="220"/>
      <c r="AZI18" s="220"/>
      <c r="AZJ18" s="220"/>
      <c r="AZK18" s="220"/>
      <c r="AZL18" s="220"/>
      <c r="AZM18" s="220"/>
      <c r="AZN18" s="220"/>
      <c r="AZO18" s="220"/>
      <c r="AZP18" s="220"/>
      <c r="AZQ18" s="220"/>
      <c r="AZR18" s="220"/>
      <c r="AZS18" s="220"/>
      <c r="AZT18" s="220"/>
      <c r="AZU18" s="220"/>
      <c r="AZV18" s="220"/>
      <c r="AZW18" s="220"/>
      <c r="AZX18" s="220"/>
      <c r="AZY18" s="220"/>
      <c r="AZZ18" s="220"/>
      <c r="BAA18" s="220"/>
      <c r="BAB18" s="220"/>
      <c r="BAC18" s="220"/>
      <c r="BAD18" s="220"/>
      <c r="BAE18" s="220"/>
      <c r="BAF18" s="220"/>
      <c r="BAG18" s="220"/>
      <c r="BAH18" s="220"/>
      <c r="BAI18" s="220"/>
      <c r="BAJ18" s="220"/>
      <c r="BAK18" s="220"/>
      <c r="BAL18" s="220"/>
      <c r="BAM18" s="220"/>
      <c r="BAN18" s="220"/>
      <c r="BAO18" s="220"/>
      <c r="BAP18" s="220"/>
      <c r="BAQ18" s="220"/>
      <c r="BAR18" s="220"/>
      <c r="BAS18" s="220"/>
      <c r="BAT18" s="220"/>
      <c r="BAU18" s="220"/>
      <c r="BAV18" s="220"/>
      <c r="BAW18" s="220"/>
      <c r="BAX18" s="220"/>
      <c r="BAY18" s="220"/>
      <c r="BAZ18" s="220"/>
      <c r="BBA18" s="220"/>
      <c r="BBB18" s="220"/>
      <c r="BBC18" s="220"/>
      <c r="BBD18" s="220"/>
      <c r="BBE18" s="220"/>
      <c r="BBF18" s="220"/>
      <c r="BBG18" s="220"/>
      <c r="BBH18" s="220"/>
      <c r="BBI18" s="220"/>
      <c r="BBJ18" s="220"/>
      <c r="BBK18" s="220"/>
      <c r="BBL18" s="220"/>
      <c r="BBM18" s="220"/>
      <c r="BBN18" s="220"/>
      <c r="BBO18" s="220"/>
      <c r="BBP18" s="220"/>
      <c r="BBQ18" s="220"/>
      <c r="BBR18" s="220"/>
      <c r="BBS18" s="220"/>
      <c r="BBT18" s="220"/>
      <c r="BBU18" s="220"/>
      <c r="BBV18" s="220"/>
      <c r="BBW18" s="220"/>
      <c r="BBX18" s="220"/>
      <c r="BBY18" s="220"/>
      <c r="BBZ18" s="220"/>
      <c r="BCA18" s="220"/>
      <c r="BCB18" s="220"/>
      <c r="BCC18" s="220"/>
      <c r="BCD18" s="220"/>
      <c r="BCE18" s="220"/>
      <c r="BCF18" s="220"/>
      <c r="BCG18" s="220"/>
      <c r="BCH18" s="220"/>
      <c r="BCI18" s="220"/>
      <c r="BCJ18" s="220"/>
      <c r="BCK18" s="220"/>
      <c r="BCL18" s="220"/>
      <c r="BCM18" s="220"/>
      <c r="BCN18" s="220"/>
      <c r="BCO18" s="220"/>
      <c r="BCP18" s="220"/>
      <c r="BCQ18" s="220"/>
      <c r="BCR18" s="220"/>
      <c r="BCS18" s="220"/>
      <c r="BCT18" s="220"/>
      <c r="BCU18" s="220"/>
      <c r="BCV18" s="220"/>
      <c r="BCW18" s="220"/>
      <c r="BCX18" s="220"/>
      <c r="BCY18" s="220"/>
      <c r="BCZ18" s="220"/>
      <c r="BDA18" s="220"/>
      <c r="BDB18" s="220"/>
      <c r="BDC18" s="220"/>
      <c r="BDD18" s="220"/>
      <c r="BDE18" s="220"/>
      <c r="BDF18" s="220"/>
      <c r="BDG18" s="220"/>
      <c r="BDH18" s="220"/>
      <c r="BDI18" s="220"/>
      <c r="BDJ18" s="220"/>
      <c r="BDK18" s="220"/>
      <c r="BDL18" s="220"/>
      <c r="BDM18" s="220"/>
      <c r="BDN18" s="220"/>
      <c r="BDO18" s="220"/>
      <c r="BDP18" s="220"/>
      <c r="BDQ18" s="220"/>
      <c r="BDR18" s="220"/>
      <c r="BDS18" s="220"/>
      <c r="BDT18" s="220"/>
      <c r="BDU18" s="220"/>
      <c r="BDV18" s="220"/>
      <c r="BDW18" s="220"/>
      <c r="BDX18" s="220"/>
      <c r="BDY18" s="220"/>
      <c r="BDZ18" s="220"/>
      <c r="BEA18" s="220"/>
      <c r="BEB18" s="220"/>
      <c r="BEC18" s="220"/>
      <c r="BED18" s="220"/>
      <c r="BEE18" s="220"/>
      <c r="BEF18" s="220"/>
      <c r="BEG18" s="220"/>
      <c r="BEH18" s="220"/>
      <c r="BEI18" s="220"/>
      <c r="BEJ18" s="220"/>
      <c r="BEK18" s="220"/>
      <c r="BEL18" s="220"/>
      <c r="BEM18" s="220"/>
      <c r="BEN18" s="220"/>
      <c r="BEO18" s="220"/>
      <c r="BEP18" s="220"/>
      <c r="BEQ18" s="220"/>
      <c r="BER18" s="220"/>
      <c r="BES18" s="220"/>
      <c r="BET18" s="220"/>
      <c r="BEU18" s="220"/>
      <c r="BEV18" s="220"/>
      <c r="BEW18" s="220"/>
      <c r="BEX18" s="220"/>
      <c r="BEY18" s="220"/>
      <c r="BEZ18" s="220"/>
      <c r="BFA18" s="220"/>
      <c r="BFB18" s="220"/>
      <c r="BFC18" s="220"/>
      <c r="BFD18" s="220"/>
      <c r="BFE18" s="220"/>
      <c r="BFF18" s="220"/>
      <c r="BFG18" s="220"/>
      <c r="BFH18" s="220"/>
      <c r="BFI18" s="220"/>
      <c r="BFJ18" s="220"/>
      <c r="BFK18" s="220"/>
      <c r="BFL18" s="220"/>
      <c r="BFM18" s="220"/>
      <c r="BFN18" s="220"/>
      <c r="BFO18" s="220"/>
      <c r="BFP18" s="220"/>
      <c r="BFQ18" s="220"/>
      <c r="BFR18" s="220"/>
      <c r="BFS18" s="220"/>
      <c r="BFT18" s="220"/>
      <c r="BFU18" s="220"/>
      <c r="BFV18" s="220"/>
      <c r="BFW18" s="220"/>
      <c r="BFX18" s="220"/>
      <c r="BFY18" s="220"/>
      <c r="BFZ18" s="220"/>
      <c r="BGA18" s="220"/>
      <c r="BGB18" s="220"/>
      <c r="BGC18" s="220"/>
      <c r="BGD18" s="220"/>
      <c r="BGE18" s="220"/>
      <c r="BGF18" s="220"/>
      <c r="BGG18" s="220"/>
      <c r="BGH18" s="220"/>
      <c r="BGI18" s="220"/>
      <c r="BGJ18" s="220"/>
      <c r="BGK18" s="220"/>
      <c r="BGL18" s="220"/>
      <c r="BGM18" s="220"/>
      <c r="BGN18" s="220"/>
      <c r="BGO18" s="220"/>
      <c r="BGP18" s="220"/>
      <c r="BGQ18" s="220"/>
      <c r="BGR18" s="220"/>
      <c r="BGS18" s="220"/>
      <c r="BGT18" s="220"/>
      <c r="BGU18" s="220"/>
      <c r="BGV18" s="220"/>
      <c r="BGW18" s="220"/>
      <c r="BGX18" s="220"/>
      <c r="BGY18" s="220"/>
      <c r="BGZ18" s="220"/>
      <c r="BHA18" s="220"/>
      <c r="BHB18" s="220"/>
      <c r="BHC18" s="220"/>
      <c r="BHD18" s="220"/>
      <c r="BHE18" s="220"/>
      <c r="BHF18" s="220"/>
      <c r="BHG18" s="220"/>
      <c r="BHH18" s="220"/>
      <c r="BHI18" s="220"/>
      <c r="BHJ18" s="220"/>
      <c r="BHK18" s="220"/>
      <c r="BHL18" s="220"/>
      <c r="BHM18" s="220"/>
      <c r="BHN18" s="220"/>
      <c r="BHO18" s="220"/>
      <c r="BHP18" s="220"/>
      <c r="BHQ18" s="220"/>
      <c r="BHR18" s="220"/>
      <c r="BHS18" s="220"/>
      <c r="BHT18" s="220"/>
      <c r="BHU18" s="220"/>
      <c r="BHV18" s="220"/>
      <c r="BHW18" s="220"/>
      <c r="BHX18" s="220"/>
      <c r="BHY18" s="220"/>
      <c r="BHZ18" s="220"/>
      <c r="BIA18" s="220"/>
      <c r="BIB18" s="220"/>
      <c r="BIC18" s="220"/>
      <c r="BID18" s="220"/>
      <c r="BIE18" s="220"/>
      <c r="BIF18" s="220"/>
      <c r="BIG18" s="220"/>
      <c r="BIH18" s="220"/>
      <c r="BII18" s="220"/>
      <c r="BIJ18" s="220"/>
      <c r="BIK18" s="220"/>
      <c r="BIL18" s="220"/>
      <c r="BIM18" s="220"/>
      <c r="BIN18" s="220"/>
      <c r="BIO18" s="220"/>
      <c r="BIP18" s="220"/>
      <c r="BIQ18" s="220"/>
      <c r="BIR18" s="220"/>
      <c r="BIS18" s="220"/>
      <c r="BIT18" s="220"/>
      <c r="BIU18" s="220"/>
      <c r="BIV18" s="220"/>
      <c r="BIW18" s="220"/>
      <c r="BIX18" s="220"/>
      <c r="BIY18" s="220"/>
      <c r="BIZ18" s="220"/>
      <c r="BJA18" s="220"/>
      <c r="BJB18" s="220"/>
      <c r="BJC18" s="220"/>
      <c r="BJD18" s="220"/>
      <c r="BJE18" s="220"/>
      <c r="BJF18" s="220"/>
      <c r="BJG18" s="220"/>
      <c r="BJH18" s="220"/>
      <c r="BJI18" s="220"/>
      <c r="BJJ18" s="220"/>
      <c r="BJK18" s="220"/>
      <c r="BJL18" s="220"/>
      <c r="BJM18" s="220"/>
      <c r="BJN18" s="220"/>
      <c r="BJO18" s="220"/>
      <c r="BJP18" s="220"/>
      <c r="BJQ18" s="220"/>
      <c r="BJR18" s="220"/>
      <c r="BJS18" s="220"/>
      <c r="BJT18" s="220"/>
      <c r="BJU18" s="220"/>
      <c r="BJV18" s="220"/>
      <c r="BJW18" s="220"/>
      <c r="BJX18" s="220"/>
      <c r="BJY18" s="220"/>
      <c r="BJZ18" s="220"/>
      <c r="BKA18" s="220"/>
      <c r="BKB18" s="220"/>
      <c r="BKC18" s="220"/>
      <c r="BKD18" s="220"/>
      <c r="BKE18" s="220"/>
      <c r="BKF18" s="220"/>
      <c r="BKG18" s="220"/>
      <c r="BKH18" s="220"/>
      <c r="BKI18" s="220"/>
      <c r="BKJ18" s="220"/>
      <c r="BKK18" s="220"/>
      <c r="BKL18" s="220"/>
      <c r="BKM18" s="220"/>
      <c r="BKN18" s="220"/>
      <c r="BKO18" s="220"/>
      <c r="BKP18" s="220"/>
      <c r="BKQ18" s="220"/>
      <c r="BKR18" s="220"/>
      <c r="BKS18" s="220"/>
      <c r="BKT18" s="220"/>
      <c r="BKU18" s="220"/>
      <c r="BKV18" s="220"/>
      <c r="BKW18" s="220"/>
      <c r="BKX18" s="220"/>
      <c r="BKY18" s="220"/>
      <c r="BKZ18" s="220"/>
      <c r="BLA18" s="220"/>
      <c r="BLB18" s="220"/>
      <c r="BLC18" s="220"/>
      <c r="BLD18" s="220"/>
      <c r="BLE18" s="220"/>
      <c r="BLF18" s="220"/>
      <c r="BLG18" s="220"/>
      <c r="BLH18" s="220"/>
      <c r="BLI18" s="220"/>
      <c r="BLJ18" s="220"/>
      <c r="BLK18" s="220"/>
      <c r="BLL18" s="220"/>
      <c r="BLM18" s="220"/>
      <c r="BLN18" s="220"/>
      <c r="BLO18" s="220"/>
      <c r="BLP18" s="220"/>
      <c r="BLQ18" s="220"/>
      <c r="BLR18" s="220"/>
      <c r="BLS18" s="220"/>
      <c r="BLT18" s="220"/>
      <c r="BLU18" s="220"/>
      <c r="BLV18" s="220"/>
      <c r="BLW18" s="220"/>
      <c r="BLX18" s="220"/>
      <c r="BLY18" s="220"/>
      <c r="BLZ18" s="220"/>
      <c r="BMA18" s="220"/>
      <c r="BMB18" s="220"/>
      <c r="BMC18" s="220"/>
      <c r="BMD18" s="220"/>
      <c r="BME18" s="220"/>
      <c r="BMF18" s="220"/>
      <c r="BMG18" s="220"/>
      <c r="BMH18" s="220"/>
      <c r="BMI18" s="220"/>
      <c r="BMJ18" s="220"/>
      <c r="BMK18" s="220"/>
      <c r="BML18" s="220"/>
      <c r="BMM18" s="220"/>
      <c r="BMN18" s="220"/>
      <c r="BMO18" s="220"/>
      <c r="BMP18" s="220"/>
      <c r="BMQ18" s="220"/>
      <c r="BMR18" s="220"/>
      <c r="BMS18" s="220"/>
      <c r="BMT18" s="220"/>
      <c r="BMU18" s="220"/>
      <c r="BMV18" s="220"/>
      <c r="BMW18" s="220"/>
      <c r="BMX18" s="220"/>
      <c r="BMY18" s="220"/>
      <c r="BMZ18" s="220"/>
      <c r="BNA18" s="220"/>
      <c r="BNB18" s="220"/>
      <c r="BNC18" s="220"/>
      <c r="BND18" s="220"/>
      <c r="BNE18" s="220"/>
      <c r="BNF18" s="220"/>
      <c r="BNG18" s="220"/>
      <c r="BNH18" s="220"/>
      <c r="BNI18" s="220"/>
      <c r="BNJ18" s="220"/>
      <c r="BNK18" s="220"/>
      <c r="BNL18" s="220"/>
      <c r="BNM18" s="220"/>
      <c r="BNN18" s="220"/>
      <c r="BNO18" s="220"/>
      <c r="BNP18" s="220"/>
      <c r="BNQ18" s="220"/>
      <c r="BNR18" s="220"/>
      <c r="BNS18" s="220"/>
      <c r="BNT18" s="220"/>
      <c r="BNU18" s="220"/>
      <c r="BNV18" s="220"/>
      <c r="BNW18" s="220"/>
      <c r="BNX18" s="220"/>
      <c r="BNY18" s="220"/>
      <c r="BNZ18" s="220"/>
      <c r="BOA18" s="220"/>
      <c r="BOB18" s="220"/>
      <c r="BOC18" s="220"/>
      <c r="BOD18" s="220"/>
      <c r="BOE18" s="220"/>
      <c r="BOF18" s="220"/>
      <c r="BOG18" s="220"/>
      <c r="BOH18" s="220"/>
      <c r="BOI18" s="220"/>
      <c r="BOJ18" s="220"/>
      <c r="BOK18" s="220"/>
      <c r="BOL18" s="220"/>
      <c r="BOM18" s="220"/>
      <c r="BON18" s="220"/>
      <c r="BOO18" s="220"/>
      <c r="BOP18" s="220"/>
      <c r="BOQ18" s="220"/>
      <c r="BOR18" s="220"/>
      <c r="BOS18" s="220"/>
      <c r="BOT18" s="220"/>
      <c r="BOU18" s="220"/>
      <c r="BOV18" s="220"/>
      <c r="BOW18" s="220"/>
      <c r="BOX18" s="220"/>
      <c r="BOY18" s="220"/>
      <c r="BOZ18" s="220"/>
      <c r="BPA18" s="220"/>
      <c r="BPB18" s="220"/>
      <c r="BPC18" s="220"/>
      <c r="BPD18" s="220"/>
      <c r="BPE18" s="220"/>
      <c r="BPF18" s="220"/>
      <c r="BPG18" s="220"/>
      <c r="BPH18" s="220"/>
      <c r="BPI18" s="220"/>
      <c r="BPJ18" s="220"/>
      <c r="BPK18" s="220"/>
      <c r="BPL18" s="220"/>
      <c r="BPM18" s="220"/>
      <c r="BPN18" s="220"/>
      <c r="BPO18" s="220"/>
      <c r="BPP18" s="220"/>
      <c r="BPQ18" s="220"/>
      <c r="BPR18" s="220"/>
      <c r="BPS18" s="220"/>
      <c r="BPT18" s="220"/>
      <c r="BPU18" s="220"/>
      <c r="BPV18" s="220"/>
      <c r="BPW18" s="220"/>
      <c r="BPX18" s="220"/>
      <c r="BPY18" s="220"/>
      <c r="BPZ18" s="220"/>
      <c r="BQA18" s="220"/>
      <c r="BQB18" s="220"/>
      <c r="BQC18" s="220"/>
      <c r="BQD18" s="220"/>
      <c r="BQE18" s="220"/>
      <c r="BQF18" s="220"/>
      <c r="BQG18" s="220"/>
      <c r="BQH18" s="220"/>
      <c r="BQI18" s="220"/>
      <c r="BQJ18" s="220"/>
      <c r="BQK18" s="220"/>
      <c r="BQL18" s="220"/>
      <c r="BQM18" s="220"/>
      <c r="BQN18" s="220"/>
      <c r="BQO18" s="220"/>
      <c r="BQP18" s="220"/>
      <c r="BQQ18" s="220"/>
      <c r="BQR18" s="220"/>
      <c r="BQS18" s="220"/>
      <c r="BQT18" s="220"/>
      <c r="BQU18" s="220"/>
      <c r="BQV18" s="220"/>
      <c r="BQW18" s="220"/>
      <c r="BQX18" s="220"/>
      <c r="BQY18" s="220"/>
      <c r="BQZ18" s="220"/>
      <c r="BRA18" s="220"/>
      <c r="BRB18" s="220"/>
      <c r="BRC18" s="220"/>
      <c r="BRD18" s="220"/>
      <c r="BRE18" s="220"/>
      <c r="BRF18" s="220"/>
      <c r="BRG18" s="220"/>
      <c r="BRH18" s="220"/>
      <c r="BRI18" s="220"/>
      <c r="BRJ18" s="220"/>
      <c r="BRK18" s="220"/>
      <c r="BRL18" s="220"/>
      <c r="BRM18" s="220"/>
      <c r="BRN18" s="220"/>
      <c r="BRO18" s="220"/>
      <c r="BRP18" s="220"/>
      <c r="BRQ18" s="220"/>
      <c r="BRR18" s="220"/>
      <c r="BRS18" s="220"/>
      <c r="BRT18" s="220"/>
      <c r="BRU18" s="220"/>
      <c r="BRV18" s="220"/>
      <c r="BRW18" s="220"/>
      <c r="BRX18" s="220"/>
      <c r="BRY18" s="220"/>
      <c r="BRZ18" s="220"/>
      <c r="BSA18" s="220"/>
      <c r="BSB18" s="220"/>
      <c r="BSC18" s="220"/>
      <c r="BSD18" s="220"/>
      <c r="BSE18" s="220"/>
      <c r="BSF18" s="220"/>
      <c r="BSG18" s="220"/>
      <c r="BSH18" s="220"/>
      <c r="BSI18" s="220"/>
      <c r="BSJ18" s="220"/>
      <c r="BSK18" s="220"/>
      <c r="BSL18" s="220"/>
      <c r="BSM18" s="220"/>
      <c r="BSN18" s="220"/>
      <c r="BSO18" s="220"/>
      <c r="BSP18" s="220"/>
      <c r="BSQ18" s="220"/>
      <c r="BSR18" s="220"/>
      <c r="BSS18" s="220"/>
      <c r="BST18" s="220"/>
      <c r="BSU18" s="220"/>
      <c r="BSV18" s="220"/>
      <c r="BSW18" s="220"/>
      <c r="BSX18" s="220"/>
      <c r="BSY18" s="220"/>
      <c r="BSZ18" s="220"/>
      <c r="BTA18" s="220"/>
      <c r="BTB18" s="220"/>
      <c r="BTC18" s="220"/>
      <c r="BTD18" s="220"/>
      <c r="BTE18" s="220"/>
      <c r="BTF18" s="220"/>
      <c r="BTG18" s="220"/>
      <c r="BTH18" s="220"/>
      <c r="BTI18" s="220"/>
      <c r="BTJ18" s="220"/>
      <c r="BTK18" s="220"/>
      <c r="BTL18" s="220"/>
      <c r="BTM18" s="220"/>
      <c r="BTN18" s="220"/>
      <c r="BTO18" s="220"/>
      <c r="BTP18" s="220"/>
      <c r="BTQ18" s="220"/>
      <c r="BTR18" s="220"/>
      <c r="BTS18" s="220"/>
      <c r="BTT18" s="220"/>
      <c r="BTU18" s="220"/>
      <c r="BTV18" s="220"/>
      <c r="BTW18" s="220"/>
      <c r="BTX18" s="220"/>
      <c r="BTY18" s="220"/>
      <c r="BTZ18" s="220"/>
      <c r="BUA18" s="220"/>
      <c r="BUB18" s="220"/>
      <c r="BUC18" s="220"/>
      <c r="BUD18" s="220"/>
      <c r="BUE18" s="220"/>
      <c r="BUF18" s="220"/>
      <c r="BUG18" s="220"/>
      <c r="BUH18" s="220"/>
      <c r="BUI18" s="220"/>
      <c r="BUJ18" s="220"/>
      <c r="BUK18" s="220"/>
      <c r="BUL18" s="220"/>
      <c r="BUM18" s="220"/>
      <c r="BUN18" s="220"/>
      <c r="BUO18" s="220"/>
      <c r="BUP18" s="220"/>
      <c r="BUQ18" s="220"/>
      <c r="BUR18" s="220"/>
      <c r="BUS18" s="220"/>
      <c r="BUT18" s="220"/>
      <c r="BUU18" s="220"/>
      <c r="BUV18" s="220"/>
      <c r="BUW18" s="220"/>
      <c r="BUX18" s="220"/>
      <c r="BUY18" s="220"/>
      <c r="BUZ18" s="220"/>
      <c r="BVA18" s="220"/>
      <c r="BVB18" s="220"/>
      <c r="BVC18" s="220"/>
      <c r="BVD18" s="220"/>
      <c r="BVE18" s="220"/>
      <c r="BVF18" s="220"/>
      <c r="BVG18" s="220"/>
      <c r="BVH18" s="220"/>
      <c r="BVI18" s="220"/>
      <c r="BVJ18" s="220"/>
      <c r="BVK18" s="220"/>
      <c r="BVL18" s="220"/>
      <c r="BVM18" s="220"/>
      <c r="BVN18" s="220"/>
      <c r="BVO18" s="220"/>
      <c r="BVP18" s="220"/>
      <c r="BVQ18" s="220"/>
      <c r="BVR18" s="220"/>
      <c r="BVS18" s="220"/>
      <c r="BVT18" s="220"/>
      <c r="BVU18" s="220"/>
      <c r="BVV18" s="220"/>
      <c r="BVW18" s="220"/>
      <c r="BVX18" s="220"/>
      <c r="BVY18" s="220"/>
      <c r="BVZ18" s="220"/>
      <c r="BWA18" s="220"/>
      <c r="BWB18" s="220"/>
      <c r="BWC18" s="220"/>
      <c r="BWD18" s="220"/>
      <c r="BWE18" s="220"/>
      <c r="BWF18" s="220"/>
      <c r="BWG18" s="220"/>
      <c r="BWH18" s="220"/>
      <c r="BWI18" s="220"/>
      <c r="BWJ18" s="220"/>
      <c r="BWK18" s="220"/>
      <c r="BWL18" s="220"/>
      <c r="BWM18" s="220"/>
      <c r="BWN18" s="220"/>
      <c r="BWO18" s="220"/>
      <c r="BWP18" s="220"/>
      <c r="BWQ18" s="220"/>
      <c r="BWR18" s="220"/>
      <c r="BWS18" s="220"/>
      <c r="BWT18" s="220"/>
      <c r="BWU18" s="220"/>
      <c r="BWV18" s="220"/>
      <c r="BWW18" s="220"/>
      <c r="BWX18" s="220"/>
      <c r="BWY18" s="220"/>
      <c r="BWZ18" s="220"/>
      <c r="BXA18" s="220"/>
      <c r="BXB18" s="220"/>
      <c r="BXC18" s="220"/>
      <c r="BXD18" s="220"/>
      <c r="BXE18" s="220"/>
      <c r="BXF18" s="220"/>
      <c r="BXG18" s="220"/>
      <c r="BXH18" s="220"/>
      <c r="BXI18" s="220"/>
      <c r="BXJ18" s="220"/>
      <c r="BXK18" s="220"/>
      <c r="BXL18" s="220"/>
      <c r="BXM18" s="220"/>
      <c r="BXN18" s="220"/>
      <c r="BXO18" s="220"/>
      <c r="BXP18" s="220"/>
      <c r="BXQ18" s="220"/>
      <c r="BXR18" s="220"/>
      <c r="BXS18" s="220"/>
      <c r="BXT18" s="220"/>
      <c r="BXU18" s="220"/>
      <c r="BXV18" s="220"/>
      <c r="BXW18" s="220"/>
      <c r="BXX18" s="220"/>
      <c r="BXY18" s="220"/>
      <c r="BXZ18" s="220"/>
      <c r="BYA18" s="220"/>
      <c r="BYB18" s="220"/>
      <c r="BYC18" s="220"/>
      <c r="BYD18" s="220"/>
      <c r="BYE18" s="220"/>
      <c r="BYF18" s="220"/>
      <c r="BYG18" s="220"/>
      <c r="BYH18" s="220"/>
      <c r="BYI18" s="220"/>
      <c r="BYJ18" s="220"/>
      <c r="BYK18" s="220"/>
      <c r="BYL18" s="220"/>
      <c r="BYM18" s="220"/>
      <c r="BYN18" s="220"/>
      <c r="BYO18" s="220"/>
      <c r="BYP18" s="220"/>
      <c r="BYQ18" s="220"/>
      <c r="BYR18" s="220"/>
      <c r="BYS18" s="220"/>
      <c r="BYT18" s="220"/>
      <c r="BYU18" s="220"/>
      <c r="BYV18" s="220"/>
      <c r="BYW18" s="220"/>
      <c r="BYX18" s="220"/>
      <c r="BYY18" s="220"/>
      <c r="BYZ18" s="220"/>
      <c r="BZA18" s="220"/>
      <c r="BZB18" s="220"/>
      <c r="BZC18" s="220"/>
      <c r="BZD18" s="220"/>
      <c r="BZE18" s="220"/>
      <c r="BZF18" s="220"/>
      <c r="BZG18" s="220"/>
      <c r="BZH18" s="220"/>
      <c r="BZI18" s="220"/>
      <c r="BZJ18" s="220"/>
      <c r="BZK18" s="220"/>
      <c r="BZL18" s="220"/>
      <c r="BZM18" s="220"/>
      <c r="BZN18" s="220"/>
      <c r="BZO18" s="220"/>
      <c r="BZP18" s="220"/>
      <c r="BZQ18" s="220"/>
      <c r="BZR18" s="220"/>
      <c r="BZS18" s="220"/>
      <c r="BZT18" s="220"/>
      <c r="BZU18" s="220"/>
      <c r="BZV18" s="220"/>
      <c r="BZW18" s="220"/>
      <c r="BZX18" s="220"/>
      <c r="BZY18" s="220"/>
      <c r="BZZ18" s="220"/>
      <c r="CAA18" s="220"/>
      <c r="CAB18" s="220"/>
      <c r="CAC18" s="220"/>
      <c r="CAD18" s="220"/>
      <c r="CAE18" s="220"/>
      <c r="CAF18" s="220"/>
      <c r="CAG18" s="220"/>
      <c r="CAH18" s="220"/>
      <c r="CAI18" s="220"/>
      <c r="CAJ18" s="220"/>
      <c r="CAK18" s="220"/>
      <c r="CAL18" s="220"/>
      <c r="CAM18" s="220"/>
      <c r="CAN18" s="220"/>
      <c r="CAO18" s="220"/>
      <c r="CAP18" s="220"/>
      <c r="CAQ18" s="220"/>
      <c r="CAR18" s="220"/>
      <c r="CAS18" s="220"/>
      <c r="CAT18" s="220"/>
      <c r="CAU18" s="220"/>
      <c r="CAV18" s="220"/>
      <c r="CAW18" s="220"/>
      <c r="CAX18" s="220"/>
      <c r="CAY18" s="220"/>
      <c r="CAZ18" s="220"/>
      <c r="CBA18" s="220"/>
      <c r="CBB18" s="220"/>
      <c r="CBC18" s="220"/>
      <c r="CBD18" s="220"/>
      <c r="CBE18" s="220"/>
      <c r="CBF18" s="220"/>
      <c r="CBG18" s="220"/>
      <c r="CBH18" s="220"/>
      <c r="CBI18" s="220"/>
      <c r="CBJ18" s="220"/>
      <c r="CBK18" s="220"/>
      <c r="CBL18" s="220"/>
      <c r="CBM18" s="220"/>
      <c r="CBN18" s="220"/>
      <c r="CBO18" s="220"/>
      <c r="CBP18" s="220"/>
      <c r="CBQ18" s="220"/>
      <c r="CBR18" s="220"/>
      <c r="CBS18" s="220"/>
      <c r="CBT18" s="220"/>
      <c r="CBU18" s="220"/>
      <c r="CBV18" s="220"/>
      <c r="CBW18" s="220"/>
      <c r="CBX18" s="220"/>
      <c r="CBY18" s="220"/>
      <c r="CBZ18" s="220"/>
      <c r="CCA18" s="220"/>
      <c r="CCB18" s="220"/>
      <c r="CCC18" s="220"/>
      <c r="CCD18" s="220"/>
      <c r="CCE18" s="220"/>
      <c r="CCF18" s="220"/>
      <c r="CCG18" s="220"/>
      <c r="CCH18" s="220"/>
      <c r="CCI18" s="220"/>
      <c r="CCJ18" s="220"/>
      <c r="CCK18" s="220"/>
      <c r="CCL18" s="220"/>
      <c r="CCM18" s="220"/>
      <c r="CCN18" s="220"/>
      <c r="CCO18" s="220"/>
      <c r="CCP18" s="220"/>
      <c r="CCQ18" s="220"/>
      <c r="CCR18" s="220"/>
      <c r="CCS18" s="220"/>
      <c r="CCT18" s="220"/>
      <c r="CCU18" s="220"/>
      <c r="CCV18" s="220"/>
      <c r="CCW18" s="220"/>
      <c r="CCX18" s="220"/>
      <c r="CCY18" s="220"/>
      <c r="CCZ18" s="220"/>
      <c r="CDA18" s="220"/>
      <c r="CDB18" s="220"/>
      <c r="CDC18" s="220"/>
      <c r="CDD18" s="220"/>
      <c r="CDE18" s="220"/>
      <c r="CDF18" s="220"/>
      <c r="CDG18" s="220"/>
      <c r="CDH18" s="220"/>
      <c r="CDI18" s="220"/>
      <c r="CDJ18" s="220"/>
      <c r="CDK18" s="220"/>
      <c r="CDL18" s="220"/>
      <c r="CDM18" s="220"/>
      <c r="CDN18" s="220"/>
      <c r="CDO18" s="220"/>
      <c r="CDP18" s="220"/>
      <c r="CDQ18" s="220"/>
      <c r="CDR18" s="220"/>
      <c r="CDS18" s="220"/>
      <c r="CDT18" s="220"/>
      <c r="CDU18" s="220"/>
      <c r="CDV18" s="220"/>
      <c r="CDW18" s="220"/>
      <c r="CDX18" s="220"/>
      <c r="CDY18" s="220"/>
      <c r="CDZ18" s="220"/>
      <c r="CEA18" s="220"/>
      <c r="CEB18" s="220"/>
      <c r="CEC18" s="220"/>
      <c r="CED18" s="220"/>
      <c r="CEE18" s="220"/>
      <c r="CEF18" s="220"/>
      <c r="CEG18" s="220"/>
      <c r="CEH18" s="220"/>
      <c r="CEI18" s="220"/>
      <c r="CEJ18" s="220"/>
      <c r="CEK18" s="220"/>
      <c r="CEL18" s="220"/>
      <c r="CEM18" s="220"/>
      <c r="CEN18" s="220"/>
      <c r="CEO18" s="220"/>
      <c r="CEP18" s="220"/>
      <c r="CEQ18" s="220"/>
      <c r="CER18" s="220"/>
      <c r="CES18" s="220"/>
      <c r="CET18" s="220"/>
      <c r="CEU18" s="220"/>
      <c r="CEV18" s="220"/>
      <c r="CEW18" s="220"/>
      <c r="CEX18" s="220"/>
      <c r="CEY18" s="220"/>
      <c r="CEZ18" s="220"/>
      <c r="CFA18" s="220"/>
      <c r="CFB18" s="220"/>
      <c r="CFC18" s="220"/>
      <c r="CFD18" s="220"/>
      <c r="CFE18" s="220"/>
      <c r="CFF18" s="220"/>
      <c r="CFG18" s="220"/>
      <c r="CFH18" s="220"/>
      <c r="CFI18" s="220"/>
      <c r="CFJ18" s="220"/>
      <c r="CFK18" s="220"/>
      <c r="CFL18" s="220"/>
      <c r="CFM18" s="220"/>
      <c r="CFN18" s="220"/>
      <c r="CFO18" s="220"/>
      <c r="CFP18" s="220"/>
      <c r="CFQ18" s="220"/>
      <c r="CFR18" s="220"/>
      <c r="CFS18" s="220"/>
      <c r="CFT18" s="220"/>
      <c r="CFU18" s="220"/>
      <c r="CFV18" s="220"/>
      <c r="CFW18" s="220"/>
      <c r="CFX18" s="220"/>
      <c r="CFY18" s="220"/>
      <c r="CFZ18" s="220"/>
      <c r="CGA18" s="220"/>
      <c r="CGB18" s="220"/>
      <c r="CGC18" s="220"/>
      <c r="CGD18" s="220"/>
      <c r="CGE18" s="220"/>
      <c r="CGF18" s="220"/>
      <c r="CGG18" s="220"/>
      <c r="CGH18" s="220"/>
      <c r="CGI18" s="220"/>
      <c r="CGJ18" s="220"/>
      <c r="CGK18" s="220"/>
      <c r="CGL18" s="220"/>
      <c r="CGM18" s="220"/>
      <c r="CGN18" s="220"/>
      <c r="CGO18" s="220"/>
      <c r="CGP18" s="220"/>
      <c r="CGQ18" s="220"/>
      <c r="CGR18" s="220"/>
      <c r="CGS18" s="220"/>
      <c r="CGT18" s="220"/>
      <c r="CGU18" s="220"/>
      <c r="CGV18" s="220"/>
      <c r="CGW18" s="220"/>
      <c r="CGX18" s="220"/>
      <c r="CGY18" s="220"/>
      <c r="CGZ18" s="220"/>
      <c r="CHA18" s="220"/>
      <c r="CHB18" s="220"/>
      <c r="CHC18" s="220"/>
      <c r="CHD18" s="220"/>
      <c r="CHE18" s="220"/>
      <c r="CHF18" s="220"/>
      <c r="CHG18" s="220"/>
      <c r="CHH18" s="220"/>
      <c r="CHI18" s="220"/>
      <c r="CHJ18" s="220"/>
      <c r="CHK18" s="220"/>
      <c r="CHL18" s="220"/>
      <c r="CHM18" s="220"/>
      <c r="CHN18" s="220"/>
      <c r="CHO18" s="220"/>
      <c r="CHP18" s="220"/>
      <c r="CHQ18" s="220"/>
      <c r="CHR18" s="220"/>
      <c r="CHS18" s="220"/>
      <c r="CHT18" s="220"/>
      <c r="CHU18" s="220"/>
      <c r="CHV18" s="220"/>
      <c r="CHW18" s="220"/>
      <c r="CHX18" s="220"/>
      <c r="CHY18" s="220"/>
      <c r="CHZ18" s="220"/>
      <c r="CIA18" s="220"/>
      <c r="CIB18" s="220"/>
      <c r="CIC18" s="220"/>
      <c r="CID18" s="220"/>
      <c r="CIE18" s="220"/>
      <c r="CIF18" s="220"/>
      <c r="CIG18" s="220"/>
      <c r="CIH18" s="220"/>
      <c r="CII18" s="220"/>
      <c r="CIJ18" s="220"/>
      <c r="CIK18" s="220"/>
      <c r="CIL18" s="220"/>
      <c r="CIM18" s="220"/>
      <c r="CIN18" s="220"/>
      <c r="CIO18" s="220"/>
      <c r="CIP18" s="220"/>
      <c r="CIQ18" s="220"/>
      <c r="CIR18" s="220"/>
      <c r="CIS18" s="220"/>
      <c r="CIT18" s="220"/>
      <c r="CIU18" s="220"/>
      <c r="CIV18" s="220"/>
      <c r="CIW18" s="220"/>
      <c r="CIX18" s="220"/>
      <c r="CIY18" s="220"/>
      <c r="CIZ18" s="220"/>
      <c r="CJA18" s="220"/>
      <c r="CJB18" s="220"/>
      <c r="CJC18" s="220"/>
      <c r="CJD18" s="220"/>
      <c r="CJE18" s="220"/>
      <c r="CJF18" s="220"/>
      <c r="CJG18" s="220"/>
      <c r="CJH18" s="220"/>
      <c r="CJI18" s="220"/>
      <c r="CJJ18" s="220"/>
      <c r="CJK18" s="220"/>
      <c r="CJL18" s="220"/>
      <c r="CJM18" s="220"/>
      <c r="CJN18" s="220"/>
      <c r="CJO18" s="220"/>
      <c r="CJP18" s="220"/>
      <c r="CJQ18" s="220"/>
      <c r="CJR18" s="220"/>
      <c r="CJS18" s="220"/>
      <c r="CJT18" s="220"/>
      <c r="CJU18" s="220"/>
      <c r="CJV18" s="220"/>
      <c r="CJW18" s="220"/>
      <c r="CJX18" s="220"/>
      <c r="CJY18" s="220"/>
      <c r="CJZ18" s="220"/>
      <c r="CKA18" s="220"/>
      <c r="CKB18" s="220"/>
      <c r="CKC18" s="220"/>
      <c r="CKD18" s="220"/>
      <c r="CKE18" s="220"/>
      <c r="CKF18" s="220"/>
      <c r="CKG18" s="220"/>
      <c r="CKH18" s="220"/>
      <c r="CKI18" s="220"/>
      <c r="CKJ18" s="220"/>
      <c r="CKK18" s="220"/>
      <c r="CKL18" s="220"/>
      <c r="CKM18" s="220"/>
      <c r="CKN18" s="220"/>
      <c r="CKO18" s="220"/>
      <c r="CKP18" s="220"/>
      <c r="CKQ18" s="220"/>
      <c r="CKR18" s="220"/>
      <c r="CKS18" s="220"/>
      <c r="CKT18" s="220"/>
      <c r="CKU18" s="220"/>
      <c r="CKV18" s="220"/>
      <c r="CKW18" s="220"/>
      <c r="CKX18" s="220"/>
      <c r="CKY18" s="220"/>
      <c r="CKZ18" s="220"/>
      <c r="CLA18" s="220"/>
      <c r="CLB18" s="220"/>
      <c r="CLC18" s="220"/>
      <c r="CLD18" s="220"/>
      <c r="CLE18" s="220"/>
      <c r="CLF18" s="220"/>
      <c r="CLG18" s="220"/>
      <c r="CLH18" s="220"/>
      <c r="CLI18" s="220"/>
      <c r="CLJ18" s="220"/>
      <c r="CLK18" s="220"/>
      <c r="CLL18" s="220"/>
      <c r="CLM18" s="220"/>
      <c r="CLN18" s="220"/>
      <c r="CLO18" s="220"/>
      <c r="CLP18" s="220"/>
      <c r="CLQ18" s="220"/>
      <c r="CLR18" s="220"/>
      <c r="CLS18" s="220"/>
      <c r="CLT18" s="220"/>
      <c r="CLU18" s="220"/>
      <c r="CLV18" s="220"/>
      <c r="CLW18" s="220"/>
      <c r="CLX18" s="220"/>
      <c r="CLY18" s="220"/>
      <c r="CLZ18" s="220"/>
      <c r="CMA18" s="220"/>
      <c r="CMB18" s="220"/>
      <c r="CMC18" s="220"/>
      <c r="CMD18" s="220"/>
      <c r="CME18" s="220"/>
      <c r="CMF18" s="220"/>
      <c r="CMG18" s="220"/>
      <c r="CMH18" s="220"/>
      <c r="CMI18" s="220"/>
      <c r="CMJ18" s="220"/>
      <c r="CMK18" s="220"/>
      <c r="CML18" s="220"/>
      <c r="CMM18" s="220"/>
      <c r="CMN18" s="220"/>
      <c r="CMO18" s="220"/>
      <c r="CMP18" s="220"/>
      <c r="CMQ18" s="220"/>
      <c r="CMR18" s="220"/>
      <c r="CMS18" s="220"/>
      <c r="CMT18" s="220"/>
      <c r="CMU18" s="220"/>
      <c r="CMV18" s="220"/>
      <c r="CMW18" s="220"/>
      <c r="CMX18" s="220"/>
      <c r="CMY18" s="220"/>
      <c r="CMZ18" s="220"/>
      <c r="CNA18" s="220"/>
      <c r="CNB18" s="220"/>
      <c r="CNC18" s="220"/>
      <c r="CND18" s="220"/>
      <c r="CNE18" s="220"/>
      <c r="CNF18" s="220"/>
      <c r="CNG18" s="220"/>
      <c r="CNH18" s="220"/>
      <c r="CNI18" s="220"/>
      <c r="CNJ18" s="220"/>
      <c r="CNK18" s="220"/>
      <c r="CNL18" s="220"/>
      <c r="CNM18" s="220"/>
      <c r="CNN18" s="220"/>
      <c r="CNO18" s="220"/>
      <c r="CNP18" s="220"/>
      <c r="CNQ18" s="220"/>
      <c r="CNR18" s="220"/>
      <c r="CNS18" s="220"/>
      <c r="CNT18" s="220"/>
      <c r="CNU18" s="220"/>
      <c r="CNV18" s="220"/>
      <c r="CNW18" s="220"/>
      <c r="CNX18" s="220"/>
      <c r="CNY18" s="220"/>
      <c r="CNZ18" s="220"/>
      <c r="COA18" s="220"/>
      <c r="COB18" s="220"/>
      <c r="COC18" s="220"/>
      <c r="COD18" s="220"/>
      <c r="COE18" s="220"/>
      <c r="COF18" s="220"/>
      <c r="COG18" s="220"/>
      <c r="COH18" s="220"/>
      <c r="COI18" s="220"/>
      <c r="COJ18" s="220"/>
      <c r="COK18" s="220"/>
      <c r="COL18" s="220"/>
      <c r="COM18" s="220"/>
      <c r="CON18" s="220"/>
      <c r="COO18" s="220"/>
      <c r="COP18" s="220"/>
      <c r="COQ18" s="220"/>
      <c r="COR18" s="220"/>
      <c r="COS18" s="220"/>
      <c r="COT18" s="220"/>
      <c r="COU18" s="220"/>
      <c r="COV18" s="220"/>
      <c r="COW18" s="220"/>
      <c r="COX18" s="220"/>
      <c r="COY18" s="220"/>
      <c r="COZ18" s="220"/>
      <c r="CPA18" s="220"/>
      <c r="CPB18" s="220"/>
      <c r="CPC18" s="220"/>
      <c r="CPD18" s="220"/>
      <c r="CPE18" s="220"/>
      <c r="CPF18" s="220"/>
      <c r="CPG18" s="220"/>
      <c r="CPH18" s="220"/>
      <c r="CPI18" s="220"/>
      <c r="CPJ18" s="220"/>
      <c r="CPK18" s="220"/>
      <c r="CPL18" s="220"/>
      <c r="CPM18" s="220"/>
      <c r="CPN18" s="220"/>
      <c r="CPO18" s="220"/>
      <c r="CPP18" s="220"/>
      <c r="CPQ18" s="220"/>
      <c r="CPR18" s="220"/>
      <c r="CPS18" s="220"/>
      <c r="CPT18" s="220"/>
      <c r="CPU18" s="220"/>
      <c r="CPV18" s="220"/>
      <c r="CPW18" s="220"/>
      <c r="CPX18" s="220"/>
      <c r="CPY18" s="220"/>
      <c r="CPZ18" s="220"/>
      <c r="CQA18" s="220"/>
      <c r="CQB18" s="220"/>
      <c r="CQC18" s="220"/>
      <c r="CQD18" s="220"/>
      <c r="CQE18" s="220"/>
      <c r="CQF18" s="220"/>
      <c r="CQG18" s="220"/>
      <c r="CQH18" s="220"/>
      <c r="CQI18" s="220"/>
      <c r="CQJ18" s="220"/>
      <c r="CQK18" s="220"/>
      <c r="CQL18" s="220"/>
      <c r="CQM18" s="220"/>
      <c r="CQN18" s="220"/>
      <c r="CQO18" s="220"/>
      <c r="CQP18" s="220"/>
      <c r="CQQ18" s="220"/>
      <c r="CQR18" s="220"/>
      <c r="CQS18" s="220"/>
      <c r="CQT18" s="220"/>
      <c r="CQU18" s="220"/>
      <c r="CQV18" s="220"/>
      <c r="CQW18" s="220"/>
      <c r="CQX18" s="220"/>
      <c r="CQY18" s="220"/>
      <c r="CQZ18" s="220"/>
      <c r="CRA18" s="220"/>
      <c r="CRB18" s="220"/>
      <c r="CRC18" s="220"/>
      <c r="CRD18" s="220"/>
      <c r="CRE18" s="220"/>
      <c r="CRF18" s="220"/>
      <c r="CRG18" s="220"/>
      <c r="CRH18" s="220"/>
      <c r="CRI18" s="220"/>
      <c r="CRJ18" s="220"/>
      <c r="CRK18" s="220"/>
      <c r="CRL18" s="220"/>
      <c r="CRM18" s="220"/>
      <c r="CRN18" s="220"/>
      <c r="CRO18" s="220"/>
      <c r="CRP18" s="220"/>
      <c r="CRQ18" s="220"/>
      <c r="CRR18" s="220"/>
      <c r="CRS18" s="220"/>
      <c r="CRT18" s="220"/>
      <c r="CRU18" s="220"/>
      <c r="CRV18" s="220"/>
      <c r="CRW18" s="220"/>
      <c r="CRX18" s="220"/>
      <c r="CRY18" s="220"/>
      <c r="CRZ18" s="220"/>
      <c r="CSA18" s="220"/>
      <c r="CSB18" s="220"/>
      <c r="CSC18" s="220"/>
      <c r="CSD18" s="220"/>
      <c r="CSE18" s="220"/>
      <c r="CSF18" s="220"/>
      <c r="CSG18" s="220"/>
      <c r="CSH18" s="220"/>
      <c r="CSI18" s="220"/>
      <c r="CSJ18" s="220"/>
      <c r="CSK18" s="220"/>
      <c r="CSL18" s="220"/>
      <c r="CSM18" s="220"/>
      <c r="CSN18" s="220"/>
      <c r="CSO18" s="220"/>
      <c r="CSP18" s="220"/>
      <c r="CSQ18" s="220"/>
      <c r="CSR18" s="220"/>
      <c r="CSS18" s="220"/>
      <c r="CST18" s="220"/>
      <c r="CSU18" s="220"/>
      <c r="CSV18" s="220"/>
      <c r="CSW18" s="220"/>
      <c r="CSX18" s="220"/>
      <c r="CSY18" s="220"/>
      <c r="CSZ18" s="220"/>
      <c r="CTA18" s="220"/>
      <c r="CTB18" s="220"/>
      <c r="CTC18" s="220"/>
      <c r="CTD18" s="220"/>
      <c r="CTE18" s="220"/>
      <c r="CTF18" s="220"/>
      <c r="CTG18" s="220"/>
      <c r="CTH18" s="220"/>
      <c r="CTI18" s="220"/>
      <c r="CTJ18" s="220"/>
      <c r="CTK18" s="220"/>
      <c r="CTL18" s="220"/>
      <c r="CTM18" s="220"/>
      <c r="CTN18" s="220"/>
      <c r="CTO18" s="220"/>
      <c r="CTP18" s="220"/>
      <c r="CTQ18" s="220"/>
      <c r="CTR18" s="220"/>
      <c r="CTS18" s="220"/>
      <c r="CTT18" s="220"/>
      <c r="CTU18" s="220"/>
      <c r="CTV18" s="220"/>
      <c r="CTW18" s="220"/>
      <c r="CTX18" s="220"/>
      <c r="CTY18" s="220"/>
      <c r="CTZ18" s="220"/>
      <c r="CUA18" s="220"/>
      <c r="CUB18" s="220"/>
      <c r="CUC18" s="220"/>
      <c r="CUD18" s="220"/>
      <c r="CUE18" s="220"/>
      <c r="CUF18" s="220"/>
      <c r="CUG18" s="220"/>
      <c r="CUH18" s="220"/>
      <c r="CUI18" s="220"/>
      <c r="CUJ18" s="220"/>
      <c r="CUK18" s="220"/>
      <c r="CUL18" s="220"/>
      <c r="CUM18" s="220"/>
      <c r="CUN18" s="220"/>
      <c r="CUO18" s="220"/>
      <c r="CUP18" s="220"/>
      <c r="CUQ18" s="220"/>
      <c r="CUR18" s="220"/>
      <c r="CUS18" s="220"/>
      <c r="CUT18" s="220"/>
      <c r="CUU18" s="220"/>
      <c r="CUV18" s="220"/>
      <c r="CUW18" s="220"/>
      <c r="CUX18" s="220"/>
      <c r="CUY18" s="220"/>
      <c r="CUZ18" s="220"/>
      <c r="CVA18" s="220"/>
      <c r="CVB18" s="220"/>
      <c r="CVC18" s="220"/>
      <c r="CVD18" s="220"/>
      <c r="CVE18" s="220"/>
      <c r="CVF18" s="220"/>
      <c r="CVG18" s="220"/>
      <c r="CVH18" s="220"/>
      <c r="CVI18" s="220"/>
      <c r="CVJ18" s="220"/>
      <c r="CVK18" s="220"/>
      <c r="CVL18" s="220"/>
      <c r="CVM18" s="220"/>
      <c r="CVN18" s="220"/>
      <c r="CVO18" s="220"/>
      <c r="CVP18" s="220"/>
      <c r="CVQ18" s="220"/>
      <c r="CVR18" s="220"/>
      <c r="CVS18" s="220"/>
      <c r="CVT18" s="220"/>
      <c r="CVU18" s="220"/>
      <c r="CVV18" s="220"/>
      <c r="CVW18" s="220"/>
      <c r="CVX18" s="220"/>
      <c r="CVY18" s="220"/>
      <c r="CVZ18" s="220"/>
      <c r="CWA18" s="220"/>
      <c r="CWB18" s="220"/>
      <c r="CWC18" s="220"/>
      <c r="CWD18" s="220"/>
      <c r="CWE18" s="220"/>
      <c r="CWF18" s="220"/>
      <c r="CWG18" s="220"/>
      <c r="CWH18" s="220"/>
      <c r="CWI18" s="220"/>
      <c r="CWJ18" s="220"/>
      <c r="CWK18" s="220"/>
      <c r="CWL18" s="220"/>
      <c r="CWM18" s="220"/>
      <c r="CWN18" s="220"/>
      <c r="CWO18" s="220"/>
      <c r="CWP18" s="220"/>
      <c r="CWQ18" s="220"/>
      <c r="CWR18" s="220"/>
      <c r="CWS18" s="220"/>
      <c r="CWT18" s="220"/>
      <c r="CWU18" s="220"/>
      <c r="CWV18" s="220"/>
      <c r="CWW18" s="220"/>
      <c r="CWX18" s="220"/>
      <c r="CWY18" s="220"/>
      <c r="CWZ18" s="220"/>
      <c r="CXA18" s="220"/>
      <c r="CXB18" s="220"/>
      <c r="CXC18" s="220"/>
      <c r="CXD18" s="220"/>
      <c r="CXE18" s="220"/>
      <c r="CXF18" s="220"/>
      <c r="CXG18" s="220"/>
      <c r="CXH18" s="220"/>
      <c r="CXI18" s="220"/>
      <c r="CXJ18" s="220"/>
      <c r="CXK18" s="220"/>
      <c r="CXL18" s="220"/>
      <c r="CXM18" s="220"/>
      <c r="CXN18" s="220"/>
      <c r="CXO18" s="220"/>
      <c r="CXP18" s="220"/>
      <c r="CXQ18" s="220"/>
      <c r="CXR18" s="220"/>
      <c r="CXS18" s="220"/>
      <c r="CXT18" s="220"/>
      <c r="CXU18" s="220"/>
      <c r="CXV18" s="220"/>
      <c r="CXW18" s="220"/>
      <c r="CXX18" s="220"/>
      <c r="CXY18" s="220"/>
      <c r="CXZ18" s="220"/>
      <c r="CYA18" s="220"/>
      <c r="CYB18" s="220"/>
      <c r="CYC18" s="220"/>
      <c r="CYD18" s="220"/>
      <c r="CYE18" s="220"/>
      <c r="CYF18" s="220"/>
      <c r="CYG18" s="220"/>
      <c r="CYH18" s="220"/>
      <c r="CYI18" s="220"/>
      <c r="CYJ18" s="220"/>
      <c r="CYK18" s="220"/>
      <c r="CYL18" s="220"/>
      <c r="CYM18" s="220"/>
      <c r="CYN18" s="220"/>
      <c r="CYO18" s="220"/>
      <c r="CYP18" s="220"/>
      <c r="CYQ18" s="220"/>
      <c r="CYR18" s="220"/>
      <c r="CYS18" s="220"/>
      <c r="CYT18" s="220"/>
      <c r="CYU18" s="220"/>
      <c r="CYV18" s="220"/>
      <c r="CYW18" s="220"/>
      <c r="CYX18" s="220"/>
      <c r="CYY18" s="220"/>
      <c r="CYZ18" s="220"/>
      <c r="CZA18" s="220"/>
      <c r="CZB18" s="220"/>
      <c r="CZC18" s="220"/>
      <c r="CZD18" s="220"/>
      <c r="CZE18" s="220"/>
      <c r="CZF18" s="220"/>
      <c r="CZG18" s="220"/>
      <c r="CZH18" s="220"/>
      <c r="CZI18" s="220"/>
      <c r="CZJ18" s="220"/>
      <c r="CZK18" s="220"/>
      <c r="CZL18" s="220"/>
      <c r="CZM18" s="220"/>
      <c r="CZN18" s="220"/>
      <c r="CZO18" s="220"/>
      <c r="CZP18" s="220"/>
      <c r="CZQ18" s="220"/>
      <c r="CZR18" s="220"/>
      <c r="CZS18" s="220"/>
      <c r="CZT18" s="220"/>
      <c r="CZU18" s="220"/>
      <c r="CZV18" s="220"/>
      <c r="CZW18" s="220"/>
      <c r="CZX18" s="220"/>
      <c r="CZY18" s="220"/>
      <c r="CZZ18" s="220"/>
      <c r="DAA18" s="220"/>
      <c r="DAB18" s="220"/>
      <c r="DAC18" s="220"/>
      <c r="DAD18" s="220"/>
      <c r="DAE18" s="220"/>
      <c r="DAF18" s="220"/>
      <c r="DAG18" s="220"/>
      <c r="DAH18" s="220"/>
      <c r="DAI18" s="220"/>
      <c r="DAJ18" s="220"/>
      <c r="DAK18" s="220"/>
      <c r="DAL18" s="220"/>
      <c r="DAM18" s="220"/>
      <c r="DAN18" s="220"/>
      <c r="DAO18" s="220"/>
      <c r="DAP18" s="220"/>
      <c r="DAQ18" s="220"/>
      <c r="DAR18" s="220"/>
      <c r="DAS18" s="220"/>
      <c r="DAT18" s="220"/>
      <c r="DAU18" s="220"/>
      <c r="DAV18" s="220"/>
      <c r="DAW18" s="220"/>
      <c r="DAX18" s="220"/>
      <c r="DAY18" s="220"/>
      <c r="DAZ18" s="220"/>
      <c r="DBA18" s="220"/>
      <c r="DBB18" s="220"/>
      <c r="DBC18" s="220"/>
      <c r="DBD18" s="220"/>
      <c r="DBE18" s="220"/>
      <c r="DBF18" s="220"/>
      <c r="DBG18" s="220"/>
      <c r="DBH18" s="220"/>
      <c r="DBI18" s="220"/>
      <c r="DBJ18" s="220"/>
      <c r="DBK18" s="220"/>
      <c r="DBL18" s="220"/>
      <c r="DBM18" s="220"/>
      <c r="DBN18" s="220"/>
      <c r="DBO18" s="220"/>
      <c r="DBP18" s="220"/>
      <c r="DBQ18" s="220"/>
      <c r="DBR18" s="220"/>
      <c r="DBS18" s="220"/>
      <c r="DBT18" s="220"/>
      <c r="DBU18" s="220"/>
      <c r="DBV18" s="220"/>
      <c r="DBW18" s="220"/>
      <c r="DBX18" s="220"/>
      <c r="DBY18" s="220"/>
      <c r="DBZ18" s="220"/>
      <c r="DCA18" s="220"/>
      <c r="DCB18" s="220"/>
      <c r="DCC18" s="220"/>
      <c r="DCD18" s="220"/>
      <c r="DCE18" s="220"/>
      <c r="DCF18" s="220"/>
      <c r="DCG18" s="220"/>
      <c r="DCH18" s="220"/>
      <c r="DCI18" s="220"/>
      <c r="DCJ18" s="220"/>
      <c r="DCK18" s="220"/>
      <c r="DCL18" s="220"/>
      <c r="DCM18" s="220"/>
      <c r="DCN18" s="220"/>
      <c r="DCO18" s="220"/>
      <c r="DCP18" s="220"/>
      <c r="DCQ18" s="220"/>
      <c r="DCR18" s="220"/>
      <c r="DCS18" s="220"/>
      <c r="DCT18" s="220"/>
      <c r="DCU18" s="220"/>
      <c r="DCV18" s="220"/>
      <c r="DCW18" s="220"/>
      <c r="DCX18" s="220"/>
      <c r="DCY18" s="220"/>
      <c r="DCZ18" s="220"/>
      <c r="DDA18" s="220"/>
      <c r="DDB18" s="220"/>
      <c r="DDC18" s="220"/>
      <c r="DDD18" s="220"/>
      <c r="DDE18" s="220"/>
      <c r="DDF18" s="220"/>
      <c r="DDG18" s="220"/>
      <c r="DDH18" s="220"/>
      <c r="DDI18" s="220"/>
      <c r="DDJ18" s="220"/>
      <c r="DDK18" s="220"/>
      <c r="DDL18" s="220"/>
      <c r="DDM18" s="220"/>
      <c r="DDN18" s="220"/>
      <c r="DDO18" s="220"/>
      <c r="DDP18" s="220"/>
      <c r="DDQ18" s="220"/>
      <c r="DDR18" s="220"/>
      <c r="DDS18" s="220"/>
      <c r="DDT18" s="220"/>
      <c r="DDU18" s="220"/>
      <c r="DDV18" s="220"/>
      <c r="DDW18" s="220"/>
      <c r="DDX18" s="220"/>
      <c r="DDY18" s="220"/>
      <c r="DDZ18" s="220"/>
      <c r="DEA18" s="220"/>
      <c r="DEB18" s="220"/>
      <c r="DEC18" s="220"/>
      <c r="DED18" s="220"/>
      <c r="DEE18" s="220"/>
      <c r="DEF18" s="220"/>
      <c r="DEG18" s="220"/>
      <c r="DEH18" s="220"/>
      <c r="DEI18" s="220"/>
      <c r="DEJ18" s="220"/>
      <c r="DEK18" s="220"/>
      <c r="DEL18" s="220"/>
      <c r="DEM18" s="220"/>
      <c r="DEN18" s="220"/>
      <c r="DEO18" s="220"/>
      <c r="DEP18" s="220"/>
      <c r="DEQ18" s="220"/>
      <c r="DER18" s="220"/>
      <c r="DES18" s="220"/>
      <c r="DET18" s="220"/>
      <c r="DEU18" s="220"/>
      <c r="DEV18" s="220"/>
      <c r="DEW18" s="220"/>
      <c r="DEX18" s="220"/>
      <c r="DEY18" s="220"/>
      <c r="DEZ18" s="220"/>
      <c r="DFA18" s="220"/>
      <c r="DFB18" s="220"/>
      <c r="DFC18" s="220"/>
      <c r="DFD18" s="220"/>
      <c r="DFE18" s="220"/>
      <c r="DFF18" s="220"/>
      <c r="DFG18" s="220"/>
      <c r="DFH18" s="220"/>
      <c r="DFI18" s="220"/>
      <c r="DFJ18" s="220"/>
      <c r="DFK18" s="220"/>
      <c r="DFL18" s="220"/>
      <c r="DFM18" s="220"/>
      <c r="DFN18" s="220"/>
      <c r="DFO18" s="220"/>
      <c r="DFP18" s="220"/>
      <c r="DFQ18" s="220"/>
      <c r="DFR18" s="220"/>
      <c r="DFS18" s="220"/>
      <c r="DFT18" s="220"/>
      <c r="DFU18" s="220"/>
      <c r="DFV18" s="220"/>
      <c r="DFW18" s="220"/>
      <c r="DFX18" s="220"/>
      <c r="DFY18" s="220"/>
      <c r="DFZ18" s="220"/>
      <c r="DGA18" s="220"/>
      <c r="DGB18" s="220"/>
      <c r="DGC18" s="220"/>
      <c r="DGD18" s="220"/>
      <c r="DGE18" s="220"/>
      <c r="DGF18" s="220"/>
      <c r="DGG18" s="220"/>
      <c r="DGH18" s="220"/>
      <c r="DGI18" s="220"/>
      <c r="DGJ18" s="220"/>
      <c r="DGK18" s="220"/>
      <c r="DGL18" s="220"/>
      <c r="DGM18" s="220"/>
      <c r="DGN18" s="220"/>
      <c r="DGO18" s="220"/>
      <c r="DGP18" s="220"/>
      <c r="DGQ18" s="220"/>
      <c r="DGR18" s="220"/>
      <c r="DGS18" s="220"/>
      <c r="DGT18" s="220"/>
      <c r="DGU18" s="220"/>
      <c r="DGV18" s="220"/>
      <c r="DGW18" s="220"/>
      <c r="DGX18" s="220"/>
      <c r="DGY18" s="220"/>
      <c r="DGZ18" s="220"/>
      <c r="DHA18" s="220"/>
      <c r="DHB18" s="220"/>
      <c r="DHC18" s="220"/>
      <c r="DHD18" s="220"/>
      <c r="DHE18" s="220"/>
      <c r="DHF18" s="220"/>
      <c r="DHG18" s="220"/>
      <c r="DHH18" s="220"/>
      <c r="DHI18" s="220"/>
      <c r="DHJ18" s="220"/>
      <c r="DHK18" s="220"/>
      <c r="DHL18" s="220"/>
      <c r="DHM18" s="220"/>
      <c r="DHN18" s="220"/>
      <c r="DHO18" s="220"/>
      <c r="DHP18" s="220"/>
      <c r="DHQ18" s="220"/>
      <c r="DHR18" s="220"/>
      <c r="DHS18" s="220"/>
      <c r="DHT18" s="220"/>
      <c r="DHU18" s="220"/>
      <c r="DHV18" s="220"/>
      <c r="DHW18" s="220"/>
      <c r="DHX18" s="220"/>
      <c r="DHY18" s="220"/>
      <c r="DHZ18" s="220"/>
      <c r="DIA18" s="220"/>
      <c r="DIB18" s="220"/>
      <c r="DIC18" s="220"/>
      <c r="DID18" s="220"/>
      <c r="DIE18" s="220"/>
      <c r="DIF18" s="220"/>
      <c r="DIG18" s="220"/>
      <c r="DIH18" s="220"/>
      <c r="DII18" s="220"/>
      <c r="DIJ18" s="220"/>
      <c r="DIK18" s="220"/>
      <c r="DIL18" s="220"/>
      <c r="DIM18" s="220"/>
      <c r="DIN18" s="220"/>
      <c r="DIO18" s="220"/>
      <c r="DIP18" s="220"/>
      <c r="DIQ18" s="220"/>
      <c r="DIR18" s="220"/>
      <c r="DIS18" s="220"/>
      <c r="DIT18" s="220"/>
      <c r="DIU18" s="220"/>
      <c r="DIV18" s="220"/>
      <c r="DIW18" s="220"/>
      <c r="DIX18" s="220"/>
      <c r="DIY18" s="220"/>
      <c r="DIZ18" s="220"/>
      <c r="DJA18" s="220"/>
      <c r="DJB18" s="220"/>
      <c r="DJC18" s="220"/>
      <c r="DJD18" s="220"/>
      <c r="DJE18" s="220"/>
      <c r="DJF18" s="220"/>
      <c r="DJG18" s="220"/>
      <c r="DJH18" s="220"/>
      <c r="DJI18" s="220"/>
      <c r="DJJ18" s="220"/>
      <c r="DJK18" s="220"/>
      <c r="DJL18" s="220"/>
      <c r="DJM18" s="220"/>
      <c r="DJN18" s="220"/>
      <c r="DJO18" s="220"/>
      <c r="DJP18" s="220"/>
      <c r="DJQ18" s="220"/>
      <c r="DJR18" s="220"/>
      <c r="DJS18" s="220"/>
      <c r="DJT18" s="220"/>
      <c r="DJU18" s="220"/>
      <c r="DJV18" s="220"/>
      <c r="DJW18" s="220"/>
      <c r="DJX18" s="220"/>
      <c r="DJY18" s="220"/>
      <c r="DJZ18" s="220"/>
      <c r="DKA18" s="220"/>
      <c r="DKB18" s="220"/>
      <c r="DKC18" s="220"/>
      <c r="DKD18" s="220"/>
      <c r="DKE18" s="220"/>
      <c r="DKF18" s="220"/>
      <c r="DKG18" s="220"/>
      <c r="DKH18" s="220"/>
      <c r="DKI18" s="220"/>
      <c r="DKJ18" s="220"/>
      <c r="DKK18" s="220"/>
      <c r="DKL18" s="220"/>
      <c r="DKM18" s="220"/>
      <c r="DKN18" s="220"/>
      <c r="DKO18" s="220"/>
      <c r="DKP18" s="220"/>
      <c r="DKQ18" s="220"/>
      <c r="DKR18" s="220"/>
      <c r="DKS18" s="220"/>
      <c r="DKT18" s="220"/>
      <c r="DKU18" s="220"/>
      <c r="DKV18" s="220"/>
      <c r="DKW18" s="220"/>
      <c r="DKX18" s="220"/>
      <c r="DKY18" s="220"/>
      <c r="DKZ18" s="220"/>
      <c r="DLA18" s="220"/>
      <c r="DLB18" s="220"/>
      <c r="DLC18" s="220"/>
      <c r="DLD18" s="220"/>
      <c r="DLE18" s="220"/>
      <c r="DLF18" s="220"/>
      <c r="DLG18" s="220"/>
      <c r="DLH18" s="220"/>
      <c r="DLI18" s="220"/>
      <c r="DLJ18" s="220"/>
      <c r="DLK18" s="220"/>
      <c r="DLL18" s="220"/>
      <c r="DLM18" s="220"/>
      <c r="DLN18" s="220"/>
      <c r="DLO18" s="220"/>
      <c r="DLP18" s="220"/>
      <c r="DLQ18" s="220"/>
      <c r="DLR18" s="220"/>
      <c r="DLS18" s="220"/>
      <c r="DLT18" s="220"/>
      <c r="DLU18" s="220"/>
      <c r="DLV18" s="220"/>
      <c r="DLW18" s="220"/>
      <c r="DLX18" s="220"/>
      <c r="DLY18" s="220"/>
      <c r="DLZ18" s="220"/>
      <c r="DMA18" s="220"/>
      <c r="DMB18" s="220"/>
      <c r="DMC18" s="220"/>
      <c r="DMD18" s="220"/>
      <c r="DME18" s="220"/>
      <c r="DMF18" s="220"/>
      <c r="DMG18" s="220"/>
      <c r="DMH18" s="220"/>
      <c r="DMI18" s="220"/>
      <c r="DMJ18" s="220"/>
      <c r="DMK18" s="220"/>
      <c r="DML18" s="220"/>
      <c r="DMM18" s="220"/>
      <c r="DMN18" s="220"/>
      <c r="DMO18" s="220"/>
      <c r="DMP18" s="220"/>
      <c r="DMQ18" s="220"/>
      <c r="DMR18" s="220"/>
      <c r="DMS18" s="220"/>
      <c r="DMT18" s="220"/>
      <c r="DMU18" s="220"/>
      <c r="DMV18" s="220"/>
      <c r="DMW18" s="220"/>
      <c r="DMX18" s="220"/>
      <c r="DMY18" s="220"/>
      <c r="DMZ18" s="220"/>
      <c r="DNA18" s="220"/>
      <c r="DNB18" s="220"/>
      <c r="DNC18" s="220"/>
      <c r="DND18" s="220"/>
      <c r="DNE18" s="220"/>
      <c r="DNF18" s="220"/>
      <c r="DNG18" s="220"/>
      <c r="DNH18" s="220"/>
      <c r="DNI18" s="220"/>
      <c r="DNJ18" s="220"/>
      <c r="DNK18" s="220"/>
      <c r="DNL18" s="220"/>
      <c r="DNM18" s="220"/>
      <c r="DNN18" s="220"/>
      <c r="DNO18" s="220"/>
      <c r="DNP18" s="220"/>
      <c r="DNQ18" s="220"/>
      <c r="DNR18" s="220"/>
      <c r="DNS18" s="220"/>
      <c r="DNT18" s="220"/>
      <c r="DNU18" s="220"/>
      <c r="DNV18" s="220"/>
      <c r="DNW18" s="220"/>
      <c r="DNX18" s="220"/>
      <c r="DNY18" s="220"/>
      <c r="DNZ18" s="220"/>
      <c r="DOA18" s="220"/>
      <c r="DOB18" s="220"/>
      <c r="DOC18" s="220"/>
      <c r="DOD18" s="220"/>
      <c r="DOE18" s="220"/>
      <c r="DOF18" s="220"/>
      <c r="DOG18" s="220"/>
      <c r="DOH18" s="220"/>
      <c r="DOI18" s="220"/>
      <c r="DOJ18" s="220"/>
      <c r="DOK18" s="220"/>
      <c r="DOL18" s="220"/>
      <c r="DOM18" s="220"/>
      <c r="DON18" s="220"/>
      <c r="DOO18" s="220"/>
      <c r="DOP18" s="220"/>
      <c r="DOQ18" s="220"/>
      <c r="DOR18" s="220"/>
      <c r="DOS18" s="220"/>
      <c r="DOT18" s="220"/>
      <c r="DOU18" s="220"/>
      <c r="DOV18" s="220"/>
      <c r="DOW18" s="220"/>
      <c r="DOX18" s="220"/>
      <c r="DOY18" s="220"/>
      <c r="DOZ18" s="220"/>
      <c r="DPA18" s="220"/>
      <c r="DPB18" s="220"/>
      <c r="DPC18" s="220"/>
      <c r="DPD18" s="220"/>
      <c r="DPE18" s="220"/>
      <c r="DPF18" s="220"/>
      <c r="DPG18" s="220"/>
      <c r="DPH18" s="220"/>
      <c r="DPI18" s="220"/>
      <c r="DPJ18" s="220"/>
      <c r="DPK18" s="220"/>
      <c r="DPL18" s="220"/>
      <c r="DPM18" s="220"/>
      <c r="DPN18" s="220"/>
      <c r="DPO18" s="220"/>
      <c r="DPP18" s="220"/>
      <c r="DPQ18" s="220"/>
      <c r="DPR18" s="220"/>
      <c r="DPS18" s="220"/>
      <c r="DPT18" s="220"/>
      <c r="DPU18" s="220"/>
      <c r="DPV18" s="220"/>
      <c r="DPW18" s="220"/>
      <c r="DPX18" s="220"/>
      <c r="DPY18" s="220"/>
      <c r="DPZ18" s="220"/>
      <c r="DQA18" s="220"/>
      <c r="DQB18" s="220"/>
      <c r="DQC18" s="220"/>
      <c r="DQD18" s="220"/>
      <c r="DQE18" s="220"/>
      <c r="DQF18" s="220"/>
      <c r="DQG18" s="220"/>
      <c r="DQH18" s="220"/>
      <c r="DQI18" s="220"/>
      <c r="DQJ18" s="220"/>
      <c r="DQK18" s="220"/>
      <c r="DQL18" s="220"/>
      <c r="DQM18" s="220"/>
      <c r="DQN18" s="220"/>
      <c r="DQO18" s="220"/>
      <c r="DQP18" s="220"/>
      <c r="DQQ18" s="220"/>
      <c r="DQR18" s="220"/>
      <c r="DQS18" s="220"/>
      <c r="DQT18" s="220"/>
      <c r="DQU18" s="220"/>
      <c r="DQV18" s="220"/>
      <c r="DQW18" s="220"/>
      <c r="DQX18" s="220"/>
      <c r="DQY18" s="220"/>
      <c r="DQZ18" s="220"/>
      <c r="DRA18" s="220"/>
      <c r="DRB18" s="220"/>
      <c r="DRC18" s="220"/>
      <c r="DRD18" s="220"/>
      <c r="DRE18" s="220"/>
      <c r="DRF18" s="220"/>
      <c r="DRG18" s="220"/>
      <c r="DRH18" s="220"/>
      <c r="DRI18" s="220"/>
      <c r="DRJ18" s="220"/>
      <c r="DRK18" s="220"/>
      <c r="DRL18" s="220"/>
      <c r="DRM18" s="220"/>
      <c r="DRN18" s="220"/>
      <c r="DRO18" s="220"/>
      <c r="DRP18" s="220"/>
      <c r="DRQ18" s="220"/>
      <c r="DRR18" s="220"/>
      <c r="DRS18" s="220"/>
      <c r="DRT18" s="220"/>
      <c r="DRU18" s="220"/>
      <c r="DRV18" s="220"/>
      <c r="DRW18" s="220"/>
      <c r="DRX18" s="220"/>
      <c r="DRY18" s="220"/>
      <c r="DRZ18" s="220"/>
      <c r="DSA18" s="220"/>
      <c r="DSB18" s="220"/>
      <c r="DSC18" s="220"/>
      <c r="DSD18" s="220"/>
      <c r="DSE18" s="220"/>
      <c r="DSF18" s="220"/>
      <c r="DSG18" s="220"/>
      <c r="DSH18" s="220"/>
      <c r="DSI18" s="220"/>
      <c r="DSJ18" s="220"/>
      <c r="DSK18" s="220"/>
      <c r="DSL18" s="220"/>
      <c r="DSM18" s="220"/>
      <c r="DSN18" s="220"/>
      <c r="DSO18" s="220"/>
      <c r="DSP18" s="220"/>
      <c r="DSQ18" s="220"/>
      <c r="DSR18" s="220"/>
      <c r="DSS18" s="220"/>
      <c r="DST18" s="220"/>
      <c r="DSU18" s="220"/>
      <c r="DSV18" s="220"/>
      <c r="DSW18" s="220"/>
      <c r="DSX18" s="220"/>
      <c r="DSY18" s="220"/>
      <c r="DSZ18" s="220"/>
      <c r="DTA18" s="220"/>
      <c r="DTB18" s="220"/>
      <c r="DTC18" s="220"/>
      <c r="DTD18" s="220"/>
      <c r="DTE18" s="220"/>
      <c r="DTF18" s="220"/>
      <c r="DTG18" s="220"/>
      <c r="DTH18" s="220"/>
      <c r="DTI18" s="220"/>
      <c r="DTJ18" s="220"/>
      <c r="DTK18" s="220"/>
      <c r="DTL18" s="220"/>
      <c r="DTM18" s="220"/>
      <c r="DTN18" s="220"/>
      <c r="DTO18" s="220"/>
      <c r="DTP18" s="220"/>
      <c r="DTQ18" s="220"/>
      <c r="DTR18" s="220"/>
      <c r="DTS18" s="220"/>
      <c r="DTT18" s="220"/>
      <c r="DTU18" s="220"/>
      <c r="DTV18" s="220"/>
      <c r="DTW18" s="220"/>
      <c r="DTX18" s="220"/>
      <c r="DTY18" s="220"/>
      <c r="DTZ18" s="220"/>
      <c r="DUA18" s="220"/>
      <c r="DUB18" s="220"/>
      <c r="DUC18" s="220"/>
      <c r="DUD18" s="220"/>
      <c r="DUE18" s="220"/>
      <c r="DUF18" s="220"/>
      <c r="DUG18" s="220"/>
      <c r="DUH18" s="220"/>
      <c r="DUI18" s="220"/>
      <c r="DUJ18" s="220"/>
      <c r="DUK18" s="220"/>
      <c r="DUL18" s="220"/>
      <c r="DUM18" s="220"/>
      <c r="DUN18" s="220"/>
      <c r="DUO18" s="220"/>
      <c r="DUP18" s="220"/>
      <c r="DUQ18" s="220"/>
      <c r="DUR18" s="220"/>
      <c r="DUS18" s="220"/>
      <c r="DUT18" s="220"/>
      <c r="DUU18" s="220"/>
      <c r="DUV18" s="220"/>
      <c r="DUW18" s="220"/>
      <c r="DUX18" s="220"/>
      <c r="DUY18" s="220"/>
      <c r="DUZ18" s="220"/>
      <c r="DVA18" s="220"/>
      <c r="DVB18" s="220"/>
      <c r="DVC18" s="220"/>
      <c r="DVD18" s="220"/>
      <c r="DVE18" s="220"/>
      <c r="DVF18" s="220"/>
      <c r="DVG18" s="220"/>
      <c r="DVH18" s="220"/>
      <c r="DVI18" s="220"/>
      <c r="DVJ18" s="220"/>
      <c r="DVK18" s="220"/>
      <c r="DVL18" s="220"/>
      <c r="DVM18" s="220"/>
      <c r="DVN18" s="220"/>
      <c r="DVO18" s="220"/>
      <c r="DVP18" s="220"/>
      <c r="DVQ18" s="220"/>
      <c r="DVR18" s="220"/>
      <c r="DVS18" s="220"/>
      <c r="DVT18" s="220"/>
      <c r="DVU18" s="220"/>
      <c r="DVV18" s="220"/>
      <c r="DVW18" s="220"/>
      <c r="DVX18" s="220"/>
      <c r="DVY18" s="220"/>
      <c r="DVZ18" s="220"/>
      <c r="DWA18" s="220"/>
      <c r="DWB18" s="220"/>
      <c r="DWC18" s="220"/>
      <c r="DWD18" s="220"/>
      <c r="DWE18" s="220"/>
      <c r="DWF18" s="220"/>
      <c r="DWG18" s="220"/>
      <c r="DWH18" s="220"/>
      <c r="DWI18" s="220"/>
      <c r="DWJ18" s="220"/>
      <c r="DWK18" s="220"/>
      <c r="DWL18" s="220"/>
      <c r="DWM18" s="220"/>
      <c r="DWN18" s="220"/>
      <c r="DWO18" s="220"/>
      <c r="DWP18" s="220"/>
      <c r="DWQ18" s="220"/>
      <c r="DWR18" s="220"/>
      <c r="DWS18" s="220"/>
      <c r="DWT18" s="220"/>
      <c r="DWU18" s="220"/>
      <c r="DWV18" s="220"/>
      <c r="DWW18" s="220"/>
      <c r="DWX18" s="220"/>
      <c r="DWY18" s="220"/>
      <c r="DWZ18" s="220"/>
      <c r="DXA18" s="220"/>
      <c r="DXB18" s="220"/>
      <c r="DXC18" s="220"/>
      <c r="DXD18" s="220"/>
      <c r="DXE18" s="220"/>
      <c r="DXF18" s="220"/>
      <c r="DXG18" s="220"/>
      <c r="DXH18" s="220"/>
      <c r="DXI18" s="220"/>
      <c r="DXJ18" s="220"/>
      <c r="DXK18" s="220"/>
      <c r="DXL18" s="220"/>
      <c r="DXM18" s="220"/>
      <c r="DXN18" s="220"/>
      <c r="DXO18" s="220"/>
      <c r="DXP18" s="220"/>
      <c r="DXQ18" s="220"/>
      <c r="DXR18" s="220"/>
      <c r="DXS18" s="220"/>
      <c r="DXT18" s="220"/>
      <c r="DXU18" s="220"/>
      <c r="DXV18" s="220"/>
      <c r="DXW18" s="220"/>
      <c r="DXX18" s="220"/>
      <c r="DXY18" s="220"/>
      <c r="DXZ18" s="220"/>
      <c r="DYA18" s="220"/>
      <c r="DYB18" s="220"/>
      <c r="DYC18" s="220"/>
      <c r="DYD18" s="220"/>
      <c r="DYE18" s="220"/>
      <c r="DYF18" s="220"/>
      <c r="DYG18" s="220"/>
      <c r="DYH18" s="220"/>
      <c r="DYI18" s="220"/>
      <c r="DYJ18" s="220"/>
      <c r="DYK18" s="220"/>
      <c r="DYL18" s="220"/>
      <c r="DYM18" s="220"/>
      <c r="DYN18" s="220"/>
      <c r="DYO18" s="220"/>
      <c r="DYP18" s="220"/>
      <c r="DYQ18" s="220"/>
      <c r="DYR18" s="220"/>
      <c r="DYS18" s="220"/>
      <c r="DYT18" s="220"/>
      <c r="DYU18" s="220"/>
      <c r="DYV18" s="220"/>
      <c r="DYW18" s="220"/>
      <c r="DYX18" s="220"/>
      <c r="DYY18" s="220"/>
      <c r="DYZ18" s="220"/>
      <c r="DZA18" s="220"/>
      <c r="DZB18" s="220"/>
      <c r="DZC18" s="220"/>
      <c r="DZD18" s="220"/>
      <c r="DZE18" s="220"/>
      <c r="DZF18" s="220"/>
      <c r="DZG18" s="220"/>
      <c r="DZH18" s="220"/>
      <c r="DZI18" s="220"/>
      <c r="DZJ18" s="220"/>
      <c r="DZK18" s="220"/>
      <c r="DZL18" s="220"/>
      <c r="DZM18" s="220"/>
      <c r="DZN18" s="220"/>
      <c r="DZO18" s="220"/>
      <c r="DZP18" s="220"/>
      <c r="DZQ18" s="220"/>
      <c r="DZR18" s="220"/>
      <c r="DZS18" s="220"/>
      <c r="DZT18" s="220"/>
      <c r="DZU18" s="220"/>
      <c r="DZV18" s="220"/>
      <c r="DZW18" s="220"/>
      <c r="DZX18" s="220"/>
      <c r="DZY18" s="220"/>
      <c r="DZZ18" s="220"/>
      <c r="EAA18" s="220"/>
      <c r="EAB18" s="220"/>
      <c r="EAC18" s="220"/>
      <c r="EAD18" s="220"/>
      <c r="EAE18" s="220"/>
      <c r="EAF18" s="220"/>
      <c r="EAG18" s="220"/>
      <c r="EAH18" s="220"/>
      <c r="EAI18" s="220"/>
      <c r="EAJ18" s="220"/>
      <c r="EAK18" s="220"/>
      <c r="EAL18" s="220"/>
      <c r="EAM18" s="220"/>
      <c r="EAN18" s="220"/>
      <c r="EAO18" s="220"/>
      <c r="EAP18" s="220"/>
      <c r="EAQ18" s="220"/>
      <c r="EAR18" s="220"/>
      <c r="EAS18" s="220"/>
      <c r="EAT18" s="220"/>
      <c r="EAU18" s="220"/>
      <c r="EAV18" s="220"/>
      <c r="EAW18" s="220"/>
      <c r="EAX18" s="220"/>
      <c r="EAY18" s="220"/>
      <c r="EAZ18" s="220"/>
      <c r="EBA18" s="220"/>
      <c r="EBB18" s="220"/>
      <c r="EBC18" s="220"/>
      <c r="EBD18" s="220"/>
      <c r="EBE18" s="220"/>
      <c r="EBF18" s="220"/>
      <c r="EBG18" s="220"/>
      <c r="EBH18" s="220"/>
      <c r="EBI18" s="220"/>
      <c r="EBJ18" s="220"/>
      <c r="EBK18" s="220"/>
      <c r="EBL18" s="220"/>
      <c r="EBM18" s="220"/>
      <c r="EBN18" s="220"/>
      <c r="EBO18" s="220"/>
      <c r="EBP18" s="220"/>
      <c r="EBQ18" s="220"/>
      <c r="EBR18" s="220"/>
      <c r="EBS18" s="220"/>
      <c r="EBT18" s="220"/>
      <c r="EBU18" s="220"/>
      <c r="EBV18" s="220"/>
      <c r="EBW18" s="220"/>
      <c r="EBX18" s="220"/>
      <c r="EBY18" s="220"/>
      <c r="EBZ18" s="220"/>
      <c r="ECA18" s="220"/>
      <c r="ECB18" s="220"/>
      <c r="ECC18" s="220"/>
      <c r="ECD18" s="220"/>
      <c r="ECE18" s="220"/>
      <c r="ECF18" s="220"/>
      <c r="ECG18" s="220"/>
      <c r="ECH18" s="220"/>
      <c r="ECI18" s="220"/>
      <c r="ECJ18" s="220"/>
      <c r="ECK18" s="220"/>
      <c r="ECL18" s="220"/>
      <c r="ECM18" s="220"/>
      <c r="ECN18" s="220"/>
      <c r="ECO18" s="220"/>
      <c r="ECP18" s="220"/>
      <c r="ECQ18" s="220"/>
      <c r="ECR18" s="220"/>
      <c r="ECS18" s="220"/>
      <c r="ECT18" s="220"/>
      <c r="ECU18" s="220"/>
      <c r="ECV18" s="220"/>
      <c r="ECW18" s="220"/>
      <c r="ECX18" s="220"/>
      <c r="ECY18" s="220"/>
      <c r="ECZ18" s="220"/>
      <c r="EDA18" s="220"/>
      <c r="EDB18" s="220"/>
      <c r="EDC18" s="220"/>
      <c r="EDD18" s="220"/>
      <c r="EDE18" s="220"/>
      <c r="EDF18" s="220"/>
      <c r="EDG18" s="220"/>
      <c r="EDH18" s="220"/>
      <c r="EDI18" s="220"/>
      <c r="EDJ18" s="220"/>
      <c r="EDK18" s="220"/>
      <c r="EDL18" s="220"/>
      <c r="EDM18" s="220"/>
      <c r="EDN18" s="220"/>
      <c r="EDO18" s="220"/>
      <c r="EDP18" s="220"/>
      <c r="EDQ18" s="220"/>
      <c r="EDR18" s="220"/>
      <c r="EDS18" s="220"/>
      <c r="EDT18" s="220"/>
      <c r="EDU18" s="220"/>
      <c r="EDV18" s="220"/>
      <c r="EDW18" s="220"/>
      <c r="EDX18" s="220"/>
      <c r="EDY18" s="220"/>
      <c r="EDZ18" s="220"/>
      <c r="EEA18" s="220"/>
      <c r="EEB18" s="220"/>
      <c r="EEC18" s="220"/>
      <c r="EED18" s="220"/>
      <c r="EEE18" s="220"/>
      <c r="EEF18" s="220"/>
      <c r="EEG18" s="220"/>
      <c r="EEH18" s="220"/>
      <c r="EEI18" s="220"/>
      <c r="EEJ18" s="220"/>
      <c r="EEK18" s="220"/>
      <c r="EEL18" s="220"/>
      <c r="EEM18" s="220"/>
      <c r="EEN18" s="220"/>
      <c r="EEO18" s="220"/>
      <c r="EEP18" s="220"/>
      <c r="EEQ18" s="220"/>
      <c r="EER18" s="220"/>
      <c r="EES18" s="220"/>
      <c r="EET18" s="220"/>
      <c r="EEU18" s="220"/>
      <c r="EEV18" s="220"/>
      <c r="EEW18" s="220"/>
      <c r="EEX18" s="220"/>
      <c r="EEY18" s="220"/>
      <c r="EEZ18" s="220"/>
      <c r="EFA18" s="220"/>
      <c r="EFB18" s="220"/>
      <c r="EFC18" s="220"/>
      <c r="EFD18" s="220"/>
      <c r="EFE18" s="220"/>
      <c r="EFF18" s="220"/>
      <c r="EFG18" s="220"/>
      <c r="EFH18" s="220"/>
      <c r="EFI18" s="220"/>
      <c r="EFJ18" s="220"/>
      <c r="EFK18" s="220"/>
      <c r="EFL18" s="220"/>
      <c r="EFM18" s="220"/>
      <c r="EFN18" s="220"/>
      <c r="EFO18" s="220"/>
      <c r="EFP18" s="220"/>
      <c r="EFQ18" s="220"/>
      <c r="EFR18" s="220"/>
      <c r="EFS18" s="220"/>
      <c r="EFT18" s="220"/>
      <c r="EFU18" s="220"/>
      <c r="EFV18" s="220"/>
      <c r="EFW18" s="220"/>
      <c r="EFX18" s="220"/>
      <c r="EFY18" s="220"/>
      <c r="EFZ18" s="220"/>
      <c r="EGA18" s="220"/>
      <c r="EGB18" s="220"/>
      <c r="EGC18" s="220"/>
      <c r="EGD18" s="220"/>
      <c r="EGE18" s="220"/>
      <c r="EGF18" s="220"/>
      <c r="EGG18" s="220"/>
      <c r="EGH18" s="220"/>
      <c r="EGI18" s="220"/>
      <c r="EGJ18" s="220"/>
      <c r="EGK18" s="220"/>
      <c r="EGL18" s="220"/>
      <c r="EGM18" s="220"/>
      <c r="EGN18" s="220"/>
      <c r="EGO18" s="220"/>
      <c r="EGP18" s="220"/>
      <c r="EGQ18" s="220"/>
      <c r="EGR18" s="220"/>
      <c r="EGS18" s="220"/>
      <c r="EGT18" s="220"/>
      <c r="EGU18" s="220"/>
      <c r="EGV18" s="220"/>
      <c r="EGW18" s="220"/>
      <c r="EGX18" s="220"/>
      <c r="EGY18" s="220"/>
      <c r="EGZ18" s="220"/>
      <c r="EHA18" s="220"/>
      <c r="EHB18" s="220"/>
      <c r="EHC18" s="220"/>
      <c r="EHD18" s="220"/>
      <c r="EHE18" s="220"/>
      <c r="EHF18" s="220"/>
      <c r="EHG18" s="220"/>
      <c r="EHH18" s="220"/>
      <c r="EHI18" s="220"/>
      <c r="EHJ18" s="220"/>
      <c r="EHK18" s="220"/>
      <c r="EHL18" s="220"/>
      <c r="EHM18" s="220"/>
      <c r="EHN18" s="220"/>
      <c r="EHO18" s="220"/>
      <c r="EHP18" s="220"/>
      <c r="EHQ18" s="220"/>
      <c r="EHR18" s="220"/>
      <c r="EHS18" s="220"/>
      <c r="EHT18" s="220"/>
      <c r="EHU18" s="220"/>
      <c r="EHV18" s="220"/>
      <c r="EHW18" s="220"/>
      <c r="EHX18" s="220"/>
      <c r="EHY18" s="220"/>
      <c r="EHZ18" s="220"/>
      <c r="EIA18" s="220"/>
      <c r="EIB18" s="220"/>
      <c r="EIC18" s="220"/>
      <c r="EID18" s="220"/>
      <c r="EIE18" s="220"/>
      <c r="EIF18" s="220"/>
      <c r="EIG18" s="220"/>
      <c r="EIH18" s="220"/>
      <c r="EII18" s="220"/>
      <c r="EIJ18" s="220"/>
      <c r="EIK18" s="220"/>
      <c r="EIL18" s="220"/>
      <c r="EIM18" s="220"/>
      <c r="EIN18" s="220"/>
      <c r="EIO18" s="220"/>
      <c r="EIP18" s="220"/>
      <c r="EIQ18" s="220"/>
      <c r="EIR18" s="220"/>
      <c r="EIS18" s="220"/>
      <c r="EIT18" s="220"/>
      <c r="EIU18" s="220"/>
      <c r="EIV18" s="220"/>
      <c r="EIW18" s="220"/>
      <c r="EIX18" s="220"/>
      <c r="EIY18" s="220"/>
      <c r="EIZ18" s="220"/>
      <c r="EJA18" s="220"/>
      <c r="EJB18" s="220"/>
      <c r="EJC18" s="220"/>
      <c r="EJD18" s="220"/>
      <c r="EJE18" s="220"/>
      <c r="EJF18" s="220"/>
      <c r="EJG18" s="220"/>
      <c r="EJH18" s="220"/>
      <c r="EJI18" s="220"/>
      <c r="EJJ18" s="220"/>
      <c r="EJK18" s="220"/>
      <c r="EJL18" s="220"/>
      <c r="EJM18" s="220"/>
      <c r="EJN18" s="220"/>
      <c r="EJO18" s="220"/>
      <c r="EJP18" s="220"/>
      <c r="EJQ18" s="220"/>
      <c r="EJR18" s="220"/>
      <c r="EJS18" s="220"/>
      <c r="EJT18" s="220"/>
      <c r="EJU18" s="220"/>
      <c r="EJV18" s="220"/>
      <c r="EJW18" s="220"/>
      <c r="EJX18" s="220"/>
      <c r="EJY18" s="220"/>
      <c r="EJZ18" s="220"/>
      <c r="EKA18" s="220"/>
      <c r="EKB18" s="220"/>
      <c r="EKC18" s="220"/>
      <c r="EKD18" s="220"/>
      <c r="EKE18" s="220"/>
      <c r="EKF18" s="220"/>
      <c r="EKG18" s="220"/>
      <c r="EKH18" s="220"/>
      <c r="EKI18" s="220"/>
      <c r="EKJ18" s="220"/>
      <c r="EKK18" s="220"/>
      <c r="EKL18" s="220"/>
      <c r="EKM18" s="220"/>
      <c r="EKN18" s="220"/>
      <c r="EKO18" s="220"/>
      <c r="EKP18" s="220"/>
      <c r="EKQ18" s="220"/>
      <c r="EKR18" s="220"/>
      <c r="EKS18" s="220"/>
      <c r="EKT18" s="220"/>
      <c r="EKU18" s="220"/>
      <c r="EKV18" s="220"/>
      <c r="EKW18" s="220"/>
      <c r="EKX18" s="220"/>
      <c r="EKY18" s="220"/>
      <c r="EKZ18" s="220"/>
      <c r="ELA18" s="220"/>
      <c r="ELB18" s="220"/>
      <c r="ELC18" s="220"/>
      <c r="ELD18" s="220"/>
      <c r="ELE18" s="220"/>
      <c r="ELF18" s="220"/>
      <c r="ELG18" s="220"/>
      <c r="ELH18" s="220"/>
      <c r="ELI18" s="220"/>
      <c r="ELJ18" s="220"/>
      <c r="ELK18" s="220"/>
      <c r="ELL18" s="220"/>
      <c r="ELM18" s="220"/>
      <c r="ELN18" s="220"/>
      <c r="ELO18" s="220"/>
      <c r="ELP18" s="220"/>
      <c r="ELQ18" s="220"/>
      <c r="ELR18" s="220"/>
      <c r="ELS18" s="220"/>
      <c r="ELT18" s="220"/>
      <c r="ELU18" s="220"/>
      <c r="ELV18" s="220"/>
      <c r="ELW18" s="220"/>
      <c r="ELX18" s="220"/>
      <c r="ELY18" s="220"/>
      <c r="ELZ18" s="220"/>
      <c r="EMA18" s="220"/>
      <c r="EMB18" s="220"/>
      <c r="EMC18" s="220"/>
      <c r="EMD18" s="220"/>
      <c r="EME18" s="220"/>
      <c r="EMF18" s="220"/>
      <c r="EMG18" s="220"/>
      <c r="EMH18" s="220"/>
      <c r="EMI18" s="220"/>
      <c r="EMJ18" s="220"/>
      <c r="EMK18" s="220"/>
      <c r="EML18" s="220"/>
      <c r="EMM18" s="220"/>
      <c r="EMN18" s="220"/>
      <c r="EMO18" s="220"/>
      <c r="EMP18" s="220"/>
      <c r="EMQ18" s="220"/>
      <c r="EMR18" s="220"/>
      <c r="EMS18" s="220"/>
      <c r="EMT18" s="220"/>
      <c r="EMU18" s="220"/>
      <c r="EMV18" s="220"/>
      <c r="EMW18" s="220"/>
      <c r="EMX18" s="220"/>
      <c r="EMY18" s="220"/>
      <c r="EMZ18" s="220"/>
      <c r="ENA18" s="220"/>
      <c r="ENB18" s="220"/>
      <c r="ENC18" s="220"/>
      <c r="END18" s="220"/>
      <c r="ENE18" s="220"/>
      <c r="ENF18" s="220"/>
      <c r="ENG18" s="220"/>
      <c r="ENH18" s="220"/>
      <c r="ENI18" s="220"/>
      <c r="ENJ18" s="220"/>
      <c r="ENK18" s="220"/>
      <c r="ENL18" s="220"/>
      <c r="ENM18" s="220"/>
      <c r="ENN18" s="220"/>
      <c r="ENO18" s="220"/>
      <c r="ENP18" s="220"/>
      <c r="ENQ18" s="220"/>
      <c r="ENR18" s="220"/>
      <c r="ENS18" s="220"/>
      <c r="ENT18" s="220"/>
      <c r="ENU18" s="220"/>
      <c r="ENV18" s="220"/>
      <c r="ENW18" s="220"/>
      <c r="ENX18" s="220"/>
      <c r="ENY18" s="220"/>
      <c r="ENZ18" s="220"/>
      <c r="EOA18" s="220"/>
      <c r="EOB18" s="220"/>
      <c r="EOC18" s="220"/>
      <c r="EOD18" s="220"/>
      <c r="EOE18" s="220"/>
      <c r="EOF18" s="220"/>
      <c r="EOG18" s="220"/>
      <c r="EOH18" s="220"/>
      <c r="EOI18" s="220"/>
      <c r="EOJ18" s="220"/>
      <c r="EOK18" s="220"/>
      <c r="EOL18" s="220"/>
      <c r="EOM18" s="220"/>
      <c r="EON18" s="220"/>
      <c r="EOO18" s="220"/>
      <c r="EOP18" s="220"/>
      <c r="EOQ18" s="220"/>
      <c r="EOR18" s="220"/>
      <c r="EOS18" s="220"/>
      <c r="EOT18" s="220"/>
      <c r="EOU18" s="220"/>
      <c r="EOV18" s="220"/>
      <c r="EOW18" s="220"/>
      <c r="EOX18" s="220"/>
      <c r="EOY18" s="220"/>
      <c r="EOZ18" s="220"/>
      <c r="EPA18" s="220"/>
      <c r="EPB18" s="220"/>
      <c r="EPC18" s="220"/>
      <c r="EPD18" s="220"/>
      <c r="EPE18" s="220"/>
      <c r="EPF18" s="220"/>
      <c r="EPG18" s="220"/>
      <c r="EPH18" s="220"/>
      <c r="EPI18" s="220"/>
      <c r="EPJ18" s="220"/>
      <c r="EPK18" s="220"/>
      <c r="EPL18" s="220"/>
      <c r="EPM18" s="220"/>
      <c r="EPN18" s="220"/>
      <c r="EPO18" s="220"/>
      <c r="EPP18" s="220"/>
      <c r="EPQ18" s="220"/>
      <c r="EPR18" s="220"/>
      <c r="EPS18" s="220"/>
      <c r="EPT18" s="220"/>
      <c r="EPU18" s="220"/>
      <c r="EPV18" s="220"/>
      <c r="EPW18" s="220"/>
      <c r="EPX18" s="220"/>
      <c r="EPY18" s="220"/>
      <c r="EPZ18" s="220"/>
      <c r="EQA18" s="220"/>
      <c r="EQB18" s="220"/>
      <c r="EQC18" s="220"/>
      <c r="EQD18" s="220"/>
      <c r="EQE18" s="220"/>
      <c r="EQF18" s="220"/>
      <c r="EQG18" s="220"/>
      <c r="EQH18" s="220"/>
      <c r="EQI18" s="220"/>
      <c r="EQJ18" s="220"/>
      <c r="EQK18" s="220"/>
      <c r="EQL18" s="220"/>
      <c r="EQM18" s="220"/>
      <c r="EQN18" s="220"/>
      <c r="EQO18" s="220"/>
      <c r="EQP18" s="220"/>
      <c r="EQQ18" s="220"/>
      <c r="EQR18" s="220"/>
      <c r="EQS18" s="220"/>
      <c r="EQT18" s="220"/>
      <c r="EQU18" s="220"/>
      <c r="EQV18" s="220"/>
      <c r="EQW18" s="220"/>
      <c r="EQX18" s="220"/>
      <c r="EQY18" s="220"/>
      <c r="EQZ18" s="220"/>
      <c r="ERA18" s="220"/>
      <c r="ERB18" s="220"/>
      <c r="ERC18" s="220"/>
      <c r="ERD18" s="220"/>
      <c r="ERE18" s="220"/>
      <c r="ERF18" s="220"/>
      <c r="ERG18" s="220"/>
      <c r="ERH18" s="220"/>
      <c r="ERI18" s="220"/>
      <c r="ERJ18" s="220"/>
      <c r="ERK18" s="220"/>
      <c r="ERL18" s="220"/>
      <c r="ERM18" s="220"/>
      <c r="ERN18" s="220"/>
      <c r="ERO18" s="220"/>
      <c r="ERP18" s="220"/>
      <c r="ERQ18" s="220"/>
      <c r="ERR18" s="220"/>
      <c r="ERS18" s="220"/>
      <c r="ERT18" s="220"/>
      <c r="ERU18" s="220"/>
      <c r="ERV18" s="220"/>
      <c r="ERW18" s="220"/>
      <c r="ERX18" s="220"/>
      <c r="ERY18" s="220"/>
      <c r="ERZ18" s="220"/>
      <c r="ESA18" s="220"/>
      <c r="ESB18" s="220"/>
      <c r="ESC18" s="220"/>
      <c r="ESD18" s="220"/>
      <c r="ESE18" s="220"/>
      <c r="ESF18" s="220"/>
      <c r="ESG18" s="220"/>
      <c r="ESH18" s="220"/>
      <c r="ESI18" s="220"/>
      <c r="ESJ18" s="220"/>
      <c r="ESK18" s="220"/>
      <c r="ESL18" s="220"/>
      <c r="ESM18" s="220"/>
      <c r="ESN18" s="220"/>
      <c r="ESO18" s="220"/>
      <c r="ESP18" s="220"/>
      <c r="ESQ18" s="220"/>
      <c r="ESR18" s="220"/>
      <c r="ESS18" s="220"/>
      <c r="EST18" s="220"/>
      <c r="ESU18" s="220"/>
      <c r="ESV18" s="220"/>
      <c r="ESW18" s="220"/>
      <c r="ESX18" s="220"/>
      <c r="ESY18" s="220"/>
      <c r="ESZ18" s="220"/>
      <c r="ETA18" s="220"/>
      <c r="ETB18" s="220"/>
      <c r="ETC18" s="220"/>
      <c r="ETD18" s="220"/>
      <c r="ETE18" s="220"/>
      <c r="ETF18" s="220"/>
      <c r="ETG18" s="220"/>
      <c r="ETH18" s="220"/>
      <c r="ETI18" s="220"/>
      <c r="ETJ18" s="220"/>
      <c r="ETK18" s="220"/>
      <c r="ETL18" s="220"/>
      <c r="ETM18" s="220"/>
      <c r="ETN18" s="220"/>
      <c r="ETO18" s="220"/>
      <c r="ETP18" s="220"/>
      <c r="ETQ18" s="220"/>
      <c r="ETR18" s="220"/>
      <c r="ETS18" s="220"/>
      <c r="ETT18" s="220"/>
      <c r="ETU18" s="220"/>
      <c r="ETV18" s="220"/>
      <c r="ETW18" s="220"/>
      <c r="ETX18" s="220"/>
      <c r="ETY18" s="220"/>
      <c r="ETZ18" s="220"/>
      <c r="EUA18" s="220"/>
      <c r="EUB18" s="220"/>
      <c r="EUC18" s="220"/>
      <c r="EUD18" s="220"/>
      <c r="EUE18" s="220"/>
      <c r="EUF18" s="220"/>
      <c r="EUG18" s="220"/>
      <c r="EUH18" s="220"/>
      <c r="EUI18" s="220"/>
      <c r="EUJ18" s="220"/>
      <c r="EUK18" s="220"/>
      <c r="EUL18" s="220"/>
      <c r="EUM18" s="220"/>
      <c r="EUN18" s="220"/>
      <c r="EUO18" s="220"/>
      <c r="EUP18" s="220"/>
      <c r="EUQ18" s="220"/>
      <c r="EUR18" s="220"/>
      <c r="EUS18" s="220"/>
      <c r="EUT18" s="220"/>
      <c r="EUU18" s="220"/>
      <c r="EUV18" s="220"/>
      <c r="EUW18" s="220"/>
      <c r="EUX18" s="220"/>
      <c r="EUY18" s="220"/>
      <c r="EUZ18" s="220"/>
      <c r="EVA18" s="220"/>
      <c r="EVB18" s="220"/>
      <c r="EVC18" s="220"/>
      <c r="EVD18" s="220"/>
      <c r="EVE18" s="220"/>
      <c r="EVF18" s="220"/>
      <c r="EVG18" s="220"/>
      <c r="EVH18" s="220"/>
      <c r="EVI18" s="220"/>
      <c r="EVJ18" s="220"/>
      <c r="EVK18" s="220"/>
      <c r="EVL18" s="220"/>
      <c r="EVM18" s="220"/>
      <c r="EVN18" s="220"/>
      <c r="EVO18" s="220"/>
      <c r="EVP18" s="220"/>
      <c r="EVQ18" s="220"/>
      <c r="EVR18" s="220"/>
      <c r="EVS18" s="220"/>
      <c r="EVT18" s="220"/>
      <c r="EVU18" s="220"/>
      <c r="EVV18" s="220"/>
      <c r="EVW18" s="220"/>
      <c r="EVX18" s="220"/>
      <c r="EVY18" s="220"/>
      <c r="EVZ18" s="220"/>
      <c r="EWA18" s="220"/>
      <c r="EWB18" s="220"/>
      <c r="EWC18" s="220"/>
      <c r="EWD18" s="220"/>
      <c r="EWE18" s="220"/>
      <c r="EWF18" s="220"/>
      <c r="EWG18" s="220"/>
      <c r="EWH18" s="220"/>
      <c r="EWI18" s="220"/>
      <c r="EWJ18" s="220"/>
      <c r="EWK18" s="220"/>
      <c r="EWL18" s="220"/>
      <c r="EWM18" s="220"/>
      <c r="EWN18" s="220"/>
      <c r="EWO18" s="220"/>
      <c r="EWP18" s="220"/>
      <c r="EWQ18" s="220"/>
      <c r="EWR18" s="220"/>
      <c r="EWS18" s="220"/>
      <c r="EWT18" s="220"/>
      <c r="EWU18" s="220"/>
      <c r="EWV18" s="220"/>
      <c r="EWW18" s="220"/>
      <c r="EWX18" s="220"/>
      <c r="EWY18" s="220"/>
      <c r="EWZ18" s="220"/>
      <c r="EXA18" s="220"/>
      <c r="EXB18" s="220"/>
      <c r="EXC18" s="220"/>
      <c r="EXD18" s="220"/>
      <c r="EXE18" s="220"/>
      <c r="EXF18" s="220"/>
      <c r="EXG18" s="220"/>
      <c r="EXH18" s="220"/>
      <c r="EXI18" s="220"/>
      <c r="EXJ18" s="220"/>
      <c r="EXK18" s="220"/>
      <c r="EXL18" s="220"/>
      <c r="EXM18" s="220"/>
      <c r="EXN18" s="220"/>
      <c r="EXO18" s="220"/>
      <c r="EXP18" s="220"/>
      <c r="EXQ18" s="220"/>
      <c r="EXR18" s="220"/>
      <c r="EXS18" s="220"/>
      <c r="EXT18" s="220"/>
      <c r="EXU18" s="220"/>
      <c r="EXV18" s="220"/>
      <c r="EXW18" s="220"/>
      <c r="EXX18" s="220"/>
      <c r="EXY18" s="220"/>
      <c r="EXZ18" s="220"/>
      <c r="EYA18" s="220"/>
      <c r="EYB18" s="220"/>
      <c r="EYC18" s="220"/>
      <c r="EYD18" s="220"/>
      <c r="EYE18" s="220"/>
      <c r="EYF18" s="220"/>
      <c r="EYG18" s="220"/>
      <c r="EYH18" s="220"/>
      <c r="EYI18" s="220"/>
      <c r="EYJ18" s="220"/>
      <c r="EYK18" s="220"/>
      <c r="EYL18" s="220"/>
      <c r="EYM18" s="220"/>
      <c r="EYN18" s="220"/>
      <c r="EYO18" s="220"/>
      <c r="EYP18" s="220"/>
      <c r="EYQ18" s="220"/>
      <c r="EYR18" s="220"/>
      <c r="EYS18" s="220"/>
      <c r="EYT18" s="220"/>
      <c r="EYU18" s="220"/>
      <c r="EYV18" s="220"/>
      <c r="EYW18" s="220"/>
      <c r="EYX18" s="220"/>
      <c r="EYY18" s="220"/>
      <c r="EYZ18" s="220"/>
      <c r="EZA18" s="220"/>
      <c r="EZB18" s="220"/>
      <c r="EZC18" s="220"/>
      <c r="EZD18" s="220"/>
      <c r="EZE18" s="220"/>
      <c r="EZF18" s="220"/>
      <c r="EZG18" s="220"/>
      <c r="EZH18" s="220"/>
      <c r="EZI18" s="220"/>
      <c r="EZJ18" s="220"/>
      <c r="EZK18" s="220"/>
      <c r="EZL18" s="220"/>
      <c r="EZM18" s="220"/>
      <c r="EZN18" s="220"/>
      <c r="EZO18" s="220"/>
      <c r="EZP18" s="220"/>
      <c r="EZQ18" s="220"/>
      <c r="EZR18" s="220"/>
      <c r="EZS18" s="220"/>
      <c r="EZT18" s="220"/>
      <c r="EZU18" s="220"/>
      <c r="EZV18" s="220"/>
      <c r="EZW18" s="220"/>
      <c r="EZX18" s="220"/>
      <c r="EZY18" s="220"/>
      <c r="EZZ18" s="220"/>
      <c r="FAA18" s="220"/>
      <c r="FAB18" s="220"/>
      <c r="FAC18" s="220"/>
      <c r="FAD18" s="220"/>
      <c r="FAE18" s="220"/>
      <c r="FAF18" s="220"/>
      <c r="FAG18" s="220"/>
      <c r="FAH18" s="220"/>
      <c r="FAI18" s="220"/>
      <c r="FAJ18" s="220"/>
      <c r="FAK18" s="220"/>
      <c r="FAL18" s="220"/>
      <c r="FAM18" s="220"/>
      <c r="FAN18" s="220"/>
      <c r="FAO18" s="220"/>
      <c r="FAP18" s="220"/>
      <c r="FAQ18" s="220"/>
      <c r="FAR18" s="220"/>
      <c r="FAS18" s="220"/>
      <c r="FAT18" s="220"/>
      <c r="FAU18" s="220"/>
      <c r="FAV18" s="220"/>
      <c r="FAW18" s="220"/>
      <c r="FAX18" s="220"/>
      <c r="FAY18" s="220"/>
      <c r="FAZ18" s="220"/>
      <c r="FBA18" s="220"/>
      <c r="FBB18" s="220"/>
      <c r="FBC18" s="220"/>
      <c r="FBD18" s="220"/>
      <c r="FBE18" s="220"/>
      <c r="FBF18" s="220"/>
      <c r="FBG18" s="220"/>
      <c r="FBH18" s="220"/>
      <c r="FBI18" s="220"/>
      <c r="FBJ18" s="220"/>
      <c r="FBK18" s="220"/>
      <c r="FBL18" s="220"/>
      <c r="FBM18" s="220"/>
      <c r="FBN18" s="220"/>
      <c r="FBO18" s="220"/>
      <c r="FBP18" s="220"/>
      <c r="FBQ18" s="220"/>
      <c r="FBR18" s="220"/>
      <c r="FBS18" s="220"/>
      <c r="FBT18" s="220"/>
      <c r="FBU18" s="220"/>
      <c r="FBV18" s="220"/>
      <c r="FBW18" s="220"/>
      <c r="FBX18" s="220"/>
      <c r="FBY18" s="220"/>
      <c r="FBZ18" s="220"/>
      <c r="FCA18" s="220"/>
      <c r="FCB18" s="220"/>
      <c r="FCC18" s="220"/>
      <c r="FCD18" s="220"/>
      <c r="FCE18" s="220"/>
      <c r="FCF18" s="220"/>
      <c r="FCG18" s="220"/>
      <c r="FCH18" s="220"/>
      <c r="FCI18" s="220"/>
      <c r="FCJ18" s="220"/>
      <c r="FCK18" s="220"/>
      <c r="FCL18" s="220"/>
      <c r="FCM18" s="220"/>
      <c r="FCN18" s="220"/>
      <c r="FCO18" s="220"/>
      <c r="FCP18" s="220"/>
      <c r="FCQ18" s="220"/>
      <c r="FCR18" s="220"/>
      <c r="FCS18" s="220"/>
      <c r="FCT18" s="220"/>
      <c r="FCU18" s="220"/>
      <c r="FCV18" s="220"/>
      <c r="FCW18" s="220"/>
      <c r="FCX18" s="220"/>
      <c r="FCY18" s="220"/>
      <c r="FCZ18" s="220"/>
      <c r="FDA18" s="220"/>
      <c r="FDB18" s="220"/>
      <c r="FDC18" s="220"/>
      <c r="FDD18" s="220"/>
      <c r="FDE18" s="220"/>
      <c r="FDF18" s="220"/>
      <c r="FDG18" s="220"/>
      <c r="FDH18" s="220"/>
      <c r="FDI18" s="220"/>
      <c r="FDJ18" s="220"/>
      <c r="FDK18" s="220"/>
      <c r="FDL18" s="220"/>
      <c r="FDM18" s="220"/>
      <c r="FDN18" s="220"/>
      <c r="FDO18" s="220"/>
      <c r="FDP18" s="220"/>
      <c r="FDQ18" s="220"/>
      <c r="FDR18" s="220"/>
      <c r="FDS18" s="220"/>
      <c r="FDT18" s="220"/>
      <c r="FDU18" s="220"/>
      <c r="FDV18" s="220"/>
      <c r="FDW18" s="220"/>
      <c r="FDX18" s="220"/>
      <c r="FDY18" s="220"/>
      <c r="FDZ18" s="220"/>
      <c r="FEA18" s="220"/>
      <c r="FEB18" s="220"/>
      <c r="FEC18" s="220"/>
      <c r="FED18" s="220"/>
      <c r="FEE18" s="220"/>
      <c r="FEF18" s="220"/>
      <c r="FEG18" s="220"/>
      <c r="FEH18" s="220"/>
      <c r="FEI18" s="220"/>
      <c r="FEJ18" s="220"/>
      <c r="FEK18" s="220"/>
      <c r="FEL18" s="220"/>
      <c r="FEM18" s="220"/>
      <c r="FEN18" s="220"/>
      <c r="FEO18" s="220"/>
      <c r="FEP18" s="220"/>
      <c r="FEQ18" s="220"/>
      <c r="FER18" s="220"/>
      <c r="FES18" s="220"/>
      <c r="FET18" s="220"/>
      <c r="FEU18" s="220"/>
      <c r="FEV18" s="220"/>
      <c r="FEW18" s="220"/>
      <c r="FEX18" s="220"/>
      <c r="FEY18" s="220"/>
      <c r="FEZ18" s="220"/>
      <c r="FFA18" s="220"/>
      <c r="FFB18" s="220"/>
      <c r="FFC18" s="220"/>
      <c r="FFD18" s="220"/>
      <c r="FFE18" s="220"/>
      <c r="FFF18" s="220"/>
      <c r="FFG18" s="220"/>
      <c r="FFH18" s="220"/>
      <c r="FFI18" s="220"/>
      <c r="FFJ18" s="220"/>
      <c r="FFK18" s="220"/>
      <c r="FFL18" s="220"/>
      <c r="FFM18" s="220"/>
      <c r="FFN18" s="220"/>
      <c r="FFO18" s="220"/>
      <c r="FFP18" s="220"/>
      <c r="FFQ18" s="220"/>
      <c r="FFR18" s="220"/>
      <c r="FFS18" s="220"/>
      <c r="FFT18" s="220"/>
      <c r="FFU18" s="220"/>
      <c r="FFV18" s="220"/>
      <c r="FFW18" s="220"/>
      <c r="FFX18" s="220"/>
      <c r="FFY18" s="220"/>
      <c r="FFZ18" s="220"/>
      <c r="FGA18" s="220"/>
      <c r="FGB18" s="220"/>
      <c r="FGC18" s="220"/>
      <c r="FGD18" s="220"/>
      <c r="FGE18" s="220"/>
      <c r="FGF18" s="220"/>
      <c r="FGG18" s="220"/>
      <c r="FGH18" s="220"/>
      <c r="FGI18" s="220"/>
      <c r="FGJ18" s="220"/>
      <c r="FGK18" s="220"/>
      <c r="FGL18" s="220"/>
      <c r="FGM18" s="220"/>
      <c r="FGN18" s="220"/>
      <c r="FGO18" s="220"/>
      <c r="FGP18" s="220"/>
      <c r="FGQ18" s="220"/>
      <c r="FGR18" s="220"/>
      <c r="FGS18" s="220"/>
      <c r="FGT18" s="220"/>
      <c r="FGU18" s="220"/>
      <c r="FGV18" s="220"/>
      <c r="FGW18" s="220"/>
      <c r="FGX18" s="220"/>
      <c r="FGY18" s="220"/>
      <c r="FGZ18" s="220"/>
      <c r="FHA18" s="220"/>
      <c r="FHB18" s="220"/>
      <c r="FHC18" s="220"/>
      <c r="FHD18" s="220"/>
      <c r="FHE18" s="220"/>
      <c r="FHF18" s="220"/>
      <c r="FHG18" s="220"/>
      <c r="FHH18" s="220"/>
      <c r="FHI18" s="220"/>
      <c r="FHJ18" s="220"/>
      <c r="FHK18" s="220"/>
      <c r="FHL18" s="220"/>
      <c r="FHM18" s="220"/>
      <c r="FHN18" s="220"/>
      <c r="FHO18" s="220"/>
      <c r="FHP18" s="220"/>
      <c r="FHQ18" s="220"/>
      <c r="FHR18" s="220"/>
      <c r="FHS18" s="220"/>
      <c r="FHT18" s="220"/>
      <c r="FHU18" s="220"/>
      <c r="FHV18" s="220"/>
      <c r="FHW18" s="220"/>
      <c r="FHX18" s="220"/>
      <c r="FHY18" s="220"/>
      <c r="FHZ18" s="220"/>
      <c r="FIA18" s="220"/>
      <c r="FIB18" s="220"/>
      <c r="FIC18" s="220"/>
      <c r="FID18" s="220"/>
      <c r="FIE18" s="220"/>
      <c r="FIF18" s="220"/>
      <c r="FIG18" s="220"/>
      <c r="FIH18" s="220"/>
      <c r="FII18" s="220"/>
      <c r="FIJ18" s="220"/>
      <c r="FIK18" s="220"/>
      <c r="FIL18" s="220"/>
      <c r="FIM18" s="220"/>
      <c r="FIN18" s="220"/>
      <c r="FIO18" s="220"/>
      <c r="FIP18" s="220"/>
      <c r="FIQ18" s="220"/>
      <c r="FIR18" s="220"/>
      <c r="FIS18" s="220"/>
      <c r="FIT18" s="220"/>
      <c r="FIU18" s="220"/>
      <c r="FIV18" s="220"/>
      <c r="FIW18" s="220"/>
      <c r="FIX18" s="220"/>
      <c r="FIY18" s="220"/>
      <c r="FIZ18" s="220"/>
      <c r="FJA18" s="220"/>
      <c r="FJB18" s="220"/>
      <c r="FJC18" s="220"/>
      <c r="FJD18" s="220"/>
      <c r="FJE18" s="220"/>
      <c r="FJF18" s="220"/>
      <c r="FJG18" s="220"/>
      <c r="FJH18" s="220"/>
      <c r="FJI18" s="220"/>
      <c r="FJJ18" s="220"/>
      <c r="FJK18" s="220"/>
      <c r="FJL18" s="220"/>
      <c r="FJM18" s="220"/>
      <c r="FJN18" s="220"/>
      <c r="FJO18" s="220"/>
      <c r="FJP18" s="220"/>
      <c r="FJQ18" s="220"/>
      <c r="FJR18" s="220"/>
      <c r="FJS18" s="220"/>
      <c r="FJT18" s="220"/>
      <c r="FJU18" s="220"/>
      <c r="FJV18" s="220"/>
      <c r="FJW18" s="220"/>
      <c r="FJX18" s="220"/>
      <c r="FJY18" s="220"/>
      <c r="FJZ18" s="220"/>
      <c r="FKA18" s="220"/>
      <c r="FKB18" s="220"/>
      <c r="FKC18" s="220"/>
      <c r="FKD18" s="220"/>
      <c r="FKE18" s="220"/>
      <c r="FKF18" s="220"/>
      <c r="FKG18" s="220"/>
      <c r="FKH18" s="220"/>
      <c r="FKI18" s="220"/>
      <c r="FKJ18" s="220"/>
      <c r="FKK18" s="220"/>
      <c r="FKL18" s="220"/>
      <c r="FKM18" s="220"/>
      <c r="FKN18" s="220"/>
      <c r="FKO18" s="220"/>
      <c r="FKP18" s="220"/>
      <c r="FKQ18" s="220"/>
      <c r="FKR18" s="220"/>
      <c r="FKS18" s="220"/>
      <c r="FKT18" s="220"/>
      <c r="FKU18" s="220"/>
      <c r="FKV18" s="220"/>
      <c r="FKW18" s="220"/>
      <c r="FKX18" s="220"/>
      <c r="FKY18" s="220"/>
      <c r="FKZ18" s="220"/>
      <c r="FLA18" s="220"/>
      <c r="FLB18" s="220"/>
      <c r="FLC18" s="220"/>
      <c r="FLD18" s="220"/>
      <c r="FLE18" s="220"/>
      <c r="FLF18" s="220"/>
      <c r="FLG18" s="220"/>
      <c r="FLH18" s="220"/>
      <c r="FLI18" s="220"/>
      <c r="FLJ18" s="220"/>
      <c r="FLK18" s="220"/>
      <c r="FLL18" s="220"/>
      <c r="FLM18" s="220"/>
      <c r="FLN18" s="220"/>
      <c r="FLO18" s="220"/>
      <c r="FLP18" s="220"/>
      <c r="FLQ18" s="220"/>
      <c r="FLR18" s="220"/>
      <c r="FLS18" s="220"/>
      <c r="FLT18" s="220"/>
      <c r="FLU18" s="220"/>
      <c r="FLV18" s="220"/>
      <c r="FLW18" s="220"/>
      <c r="FLX18" s="220"/>
      <c r="FLY18" s="220"/>
      <c r="FLZ18" s="220"/>
      <c r="FMA18" s="220"/>
      <c r="FMB18" s="220"/>
      <c r="FMC18" s="220"/>
      <c r="FMD18" s="220"/>
      <c r="FME18" s="220"/>
      <c r="FMF18" s="220"/>
      <c r="FMG18" s="220"/>
      <c r="FMH18" s="220"/>
      <c r="FMI18" s="220"/>
      <c r="FMJ18" s="220"/>
      <c r="FMK18" s="220"/>
      <c r="FML18" s="220"/>
      <c r="FMM18" s="220"/>
      <c r="FMN18" s="220"/>
      <c r="FMO18" s="220"/>
      <c r="FMP18" s="220"/>
      <c r="FMQ18" s="220"/>
      <c r="FMR18" s="220"/>
      <c r="FMS18" s="220"/>
      <c r="FMT18" s="220"/>
      <c r="FMU18" s="220"/>
      <c r="FMV18" s="220"/>
      <c r="FMW18" s="220"/>
      <c r="FMX18" s="220"/>
      <c r="FMY18" s="220"/>
      <c r="FMZ18" s="220"/>
      <c r="FNA18" s="220"/>
      <c r="FNB18" s="220"/>
      <c r="FNC18" s="220"/>
      <c r="FND18" s="220"/>
      <c r="FNE18" s="220"/>
      <c r="FNF18" s="220"/>
      <c r="FNG18" s="220"/>
      <c r="FNH18" s="220"/>
      <c r="FNI18" s="220"/>
      <c r="FNJ18" s="220"/>
      <c r="FNK18" s="220"/>
      <c r="FNL18" s="220"/>
      <c r="FNM18" s="220"/>
      <c r="FNN18" s="220"/>
      <c r="FNO18" s="220"/>
      <c r="FNP18" s="220"/>
      <c r="FNQ18" s="220"/>
      <c r="FNR18" s="220"/>
      <c r="FNS18" s="220"/>
      <c r="FNT18" s="220"/>
      <c r="FNU18" s="220"/>
      <c r="FNV18" s="220"/>
      <c r="FNW18" s="220"/>
      <c r="FNX18" s="220"/>
      <c r="FNY18" s="220"/>
      <c r="FNZ18" s="220"/>
      <c r="FOA18" s="220"/>
      <c r="FOB18" s="220"/>
      <c r="FOC18" s="220"/>
      <c r="FOD18" s="220"/>
      <c r="FOE18" s="220"/>
      <c r="FOF18" s="220"/>
      <c r="FOG18" s="220"/>
      <c r="FOH18" s="220"/>
      <c r="FOI18" s="220"/>
      <c r="FOJ18" s="220"/>
      <c r="FOK18" s="220"/>
      <c r="FOL18" s="220"/>
      <c r="FOM18" s="220"/>
      <c r="FON18" s="220"/>
      <c r="FOO18" s="220"/>
      <c r="FOP18" s="220"/>
      <c r="FOQ18" s="220"/>
      <c r="FOR18" s="220"/>
      <c r="FOS18" s="220"/>
      <c r="FOT18" s="220"/>
      <c r="FOU18" s="220"/>
      <c r="FOV18" s="220"/>
      <c r="FOW18" s="220"/>
      <c r="FOX18" s="220"/>
      <c r="FOY18" s="220"/>
      <c r="FOZ18" s="220"/>
      <c r="FPA18" s="220"/>
      <c r="FPB18" s="220"/>
      <c r="FPC18" s="220"/>
      <c r="FPD18" s="220"/>
      <c r="FPE18" s="220"/>
      <c r="FPF18" s="220"/>
      <c r="FPG18" s="220"/>
      <c r="FPH18" s="220"/>
      <c r="FPI18" s="220"/>
      <c r="FPJ18" s="220"/>
      <c r="FPK18" s="220"/>
      <c r="FPL18" s="220"/>
      <c r="FPM18" s="220"/>
      <c r="FPN18" s="220"/>
      <c r="FPO18" s="220"/>
      <c r="FPP18" s="220"/>
      <c r="FPQ18" s="220"/>
      <c r="FPR18" s="220"/>
      <c r="FPS18" s="220"/>
      <c r="FPT18" s="220"/>
      <c r="FPU18" s="220"/>
      <c r="FPV18" s="220"/>
      <c r="FPW18" s="220"/>
      <c r="FPX18" s="220"/>
      <c r="FPY18" s="220"/>
      <c r="FPZ18" s="220"/>
      <c r="FQA18" s="220"/>
      <c r="FQB18" s="220"/>
      <c r="FQC18" s="220"/>
      <c r="FQD18" s="220"/>
      <c r="FQE18" s="220"/>
      <c r="FQF18" s="220"/>
      <c r="FQG18" s="220"/>
      <c r="FQH18" s="220"/>
      <c r="FQI18" s="220"/>
      <c r="FQJ18" s="220"/>
      <c r="FQK18" s="220"/>
      <c r="FQL18" s="220"/>
      <c r="FQM18" s="220"/>
      <c r="FQN18" s="220"/>
      <c r="FQO18" s="220"/>
      <c r="FQP18" s="220"/>
      <c r="FQQ18" s="220"/>
      <c r="FQR18" s="220"/>
      <c r="FQS18" s="220"/>
      <c r="FQT18" s="220"/>
      <c r="FQU18" s="220"/>
      <c r="FQV18" s="220"/>
      <c r="FQW18" s="220"/>
      <c r="FQX18" s="220"/>
      <c r="FQY18" s="220"/>
      <c r="FQZ18" s="220"/>
      <c r="FRA18" s="220"/>
      <c r="FRB18" s="220"/>
      <c r="FRC18" s="220"/>
      <c r="FRD18" s="220"/>
      <c r="FRE18" s="220"/>
      <c r="FRF18" s="220"/>
      <c r="FRG18" s="220"/>
      <c r="FRH18" s="220"/>
      <c r="FRI18" s="220"/>
      <c r="FRJ18" s="220"/>
      <c r="FRK18" s="220"/>
      <c r="FRL18" s="220"/>
      <c r="FRM18" s="220"/>
      <c r="FRN18" s="220"/>
      <c r="FRO18" s="220"/>
      <c r="FRP18" s="220"/>
      <c r="FRQ18" s="220"/>
      <c r="FRR18" s="220"/>
      <c r="FRS18" s="220"/>
      <c r="FRT18" s="220"/>
      <c r="FRU18" s="220"/>
      <c r="FRV18" s="220"/>
      <c r="FRW18" s="220"/>
      <c r="FRX18" s="220"/>
      <c r="FRY18" s="220"/>
      <c r="FRZ18" s="220"/>
      <c r="FSA18" s="220"/>
      <c r="FSB18" s="220"/>
      <c r="FSC18" s="220"/>
      <c r="FSD18" s="220"/>
      <c r="FSE18" s="220"/>
      <c r="FSF18" s="220"/>
      <c r="FSG18" s="220"/>
      <c r="FSH18" s="220"/>
      <c r="FSI18" s="220"/>
      <c r="FSJ18" s="220"/>
      <c r="FSK18" s="220"/>
      <c r="FSL18" s="220"/>
      <c r="FSM18" s="220"/>
      <c r="FSN18" s="220"/>
      <c r="FSO18" s="220"/>
      <c r="FSP18" s="220"/>
      <c r="FSQ18" s="220"/>
      <c r="FSR18" s="220"/>
      <c r="FSS18" s="220"/>
      <c r="FST18" s="220"/>
      <c r="FSU18" s="220"/>
      <c r="FSV18" s="220"/>
      <c r="FSW18" s="220"/>
      <c r="FSX18" s="220"/>
      <c r="FSY18" s="220"/>
      <c r="FSZ18" s="220"/>
      <c r="FTA18" s="220"/>
      <c r="FTB18" s="220"/>
      <c r="FTC18" s="220"/>
      <c r="FTD18" s="220"/>
      <c r="FTE18" s="220"/>
      <c r="FTF18" s="220"/>
      <c r="FTG18" s="220"/>
      <c r="FTH18" s="220"/>
      <c r="FTI18" s="220"/>
      <c r="FTJ18" s="220"/>
      <c r="FTK18" s="220"/>
      <c r="FTL18" s="220"/>
      <c r="FTM18" s="220"/>
      <c r="FTN18" s="220"/>
      <c r="FTO18" s="220"/>
      <c r="FTP18" s="220"/>
      <c r="FTQ18" s="220"/>
      <c r="FTR18" s="220"/>
      <c r="FTS18" s="220"/>
      <c r="FTT18" s="220"/>
      <c r="FTU18" s="220"/>
      <c r="FTV18" s="220"/>
      <c r="FTW18" s="220"/>
      <c r="FTX18" s="220"/>
      <c r="FTY18" s="220"/>
      <c r="FTZ18" s="220"/>
      <c r="FUA18" s="220"/>
      <c r="FUB18" s="220"/>
      <c r="FUC18" s="220"/>
      <c r="FUD18" s="220"/>
      <c r="FUE18" s="220"/>
      <c r="FUF18" s="220"/>
      <c r="FUG18" s="220"/>
      <c r="FUH18" s="220"/>
      <c r="FUI18" s="220"/>
      <c r="FUJ18" s="220"/>
      <c r="FUK18" s="220"/>
      <c r="FUL18" s="220"/>
      <c r="FUM18" s="220"/>
      <c r="FUN18" s="220"/>
      <c r="FUO18" s="220"/>
      <c r="FUP18" s="220"/>
      <c r="FUQ18" s="220"/>
      <c r="FUR18" s="220"/>
      <c r="FUS18" s="220"/>
      <c r="FUT18" s="220"/>
      <c r="FUU18" s="220"/>
      <c r="FUV18" s="220"/>
      <c r="FUW18" s="220"/>
      <c r="FUX18" s="220"/>
      <c r="FUY18" s="220"/>
      <c r="FUZ18" s="220"/>
      <c r="FVA18" s="220"/>
      <c r="FVB18" s="220"/>
      <c r="FVC18" s="220"/>
      <c r="FVD18" s="220"/>
      <c r="FVE18" s="220"/>
      <c r="FVF18" s="220"/>
      <c r="FVG18" s="220"/>
      <c r="FVH18" s="220"/>
      <c r="FVI18" s="220"/>
      <c r="FVJ18" s="220"/>
      <c r="FVK18" s="220"/>
      <c r="FVL18" s="220"/>
      <c r="FVM18" s="220"/>
      <c r="FVN18" s="220"/>
      <c r="FVO18" s="220"/>
      <c r="FVP18" s="220"/>
      <c r="FVQ18" s="220"/>
      <c r="FVR18" s="220"/>
      <c r="FVS18" s="220"/>
      <c r="FVT18" s="220"/>
      <c r="FVU18" s="220"/>
      <c r="FVV18" s="220"/>
      <c r="FVW18" s="220"/>
      <c r="FVX18" s="220"/>
      <c r="FVY18" s="220"/>
      <c r="FVZ18" s="220"/>
      <c r="FWA18" s="220"/>
      <c r="FWB18" s="220"/>
      <c r="FWC18" s="220"/>
      <c r="FWD18" s="220"/>
      <c r="FWE18" s="220"/>
      <c r="FWF18" s="220"/>
      <c r="FWG18" s="220"/>
      <c r="FWH18" s="220"/>
      <c r="FWI18" s="220"/>
      <c r="FWJ18" s="220"/>
      <c r="FWK18" s="220"/>
      <c r="FWL18" s="220"/>
      <c r="FWM18" s="220"/>
      <c r="FWN18" s="220"/>
      <c r="FWO18" s="220"/>
      <c r="FWP18" s="220"/>
      <c r="FWQ18" s="220"/>
      <c r="FWR18" s="220"/>
      <c r="FWS18" s="220"/>
      <c r="FWT18" s="220"/>
      <c r="FWU18" s="220"/>
      <c r="FWV18" s="220"/>
      <c r="FWW18" s="220"/>
      <c r="FWX18" s="220"/>
      <c r="FWY18" s="220"/>
      <c r="FWZ18" s="220"/>
      <c r="FXA18" s="220"/>
      <c r="FXB18" s="220"/>
      <c r="FXC18" s="220"/>
      <c r="FXD18" s="220"/>
      <c r="FXE18" s="220"/>
      <c r="FXF18" s="220"/>
      <c r="FXG18" s="220"/>
      <c r="FXH18" s="220"/>
      <c r="FXI18" s="220"/>
      <c r="FXJ18" s="220"/>
      <c r="FXK18" s="220"/>
      <c r="FXL18" s="220"/>
      <c r="FXM18" s="220"/>
      <c r="FXN18" s="220"/>
      <c r="FXO18" s="220"/>
      <c r="FXP18" s="220"/>
      <c r="FXQ18" s="220"/>
      <c r="FXR18" s="220"/>
      <c r="FXS18" s="220"/>
      <c r="FXT18" s="220"/>
      <c r="FXU18" s="220"/>
      <c r="FXV18" s="220"/>
      <c r="FXW18" s="220"/>
      <c r="FXX18" s="220"/>
      <c r="FXY18" s="220"/>
      <c r="FXZ18" s="220"/>
      <c r="FYA18" s="220"/>
      <c r="FYB18" s="220"/>
      <c r="FYC18" s="220"/>
      <c r="FYD18" s="220"/>
      <c r="FYE18" s="220"/>
      <c r="FYF18" s="220"/>
      <c r="FYG18" s="220"/>
      <c r="FYH18" s="220"/>
      <c r="FYI18" s="220"/>
      <c r="FYJ18" s="220"/>
      <c r="FYK18" s="220"/>
      <c r="FYL18" s="220"/>
      <c r="FYM18" s="220"/>
      <c r="FYN18" s="220"/>
      <c r="FYO18" s="220"/>
      <c r="FYP18" s="220"/>
      <c r="FYQ18" s="220"/>
      <c r="FYR18" s="220"/>
      <c r="FYS18" s="220"/>
      <c r="FYT18" s="220"/>
      <c r="FYU18" s="220"/>
      <c r="FYV18" s="220"/>
      <c r="FYW18" s="220"/>
      <c r="FYX18" s="220"/>
      <c r="FYY18" s="220"/>
      <c r="FYZ18" s="220"/>
      <c r="FZA18" s="220"/>
      <c r="FZB18" s="220"/>
      <c r="FZC18" s="220"/>
      <c r="FZD18" s="220"/>
      <c r="FZE18" s="220"/>
      <c r="FZF18" s="220"/>
      <c r="FZG18" s="220"/>
      <c r="FZH18" s="220"/>
      <c r="FZI18" s="220"/>
      <c r="FZJ18" s="220"/>
      <c r="FZK18" s="220"/>
      <c r="FZL18" s="220"/>
      <c r="FZM18" s="220"/>
      <c r="FZN18" s="220"/>
      <c r="FZO18" s="220"/>
      <c r="FZP18" s="220"/>
      <c r="FZQ18" s="220"/>
      <c r="FZR18" s="220"/>
      <c r="FZS18" s="220"/>
      <c r="FZT18" s="220"/>
      <c r="FZU18" s="220"/>
      <c r="FZV18" s="220"/>
      <c r="FZW18" s="220"/>
      <c r="FZX18" s="220"/>
      <c r="FZY18" s="220"/>
      <c r="FZZ18" s="220"/>
      <c r="GAA18" s="220"/>
      <c r="GAB18" s="220"/>
      <c r="GAC18" s="220"/>
      <c r="GAD18" s="220"/>
      <c r="GAE18" s="220"/>
      <c r="GAF18" s="220"/>
      <c r="GAG18" s="220"/>
      <c r="GAH18" s="220"/>
      <c r="GAI18" s="220"/>
      <c r="GAJ18" s="220"/>
      <c r="GAK18" s="220"/>
      <c r="GAL18" s="220"/>
      <c r="GAM18" s="220"/>
      <c r="GAN18" s="220"/>
      <c r="GAO18" s="220"/>
      <c r="GAP18" s="220"/>
      <c r="GAQ18" s="220"/>
      <c r="GAR18" s="220"/>
      <c r="GAS18" s="220"/>
      <c r="GAT18" s="220"/>
      <c r="GAU18" s="220"/>
      <c r="GAV18" s="220"/>
      <c r="GAW18" s="220"/>
      <c r="GAX18" s="220"/>
      <c r="GAY18" s="220"/>
      <c r="GAZ18" s="220"/>
      <c r="GBA18" s="220"/>
      <c r="GBB18" s="220"/>
      <c r="GBC18" s="220"/>
      <c r="GBD18" s="220"/>
      <c r="GBE18" s="220"/>
      <c r="GBF18" s="220"/>
      <c r="GBG18" s="220"/>
      <c r="GBH18" s="220"/>
      <c r="GBI18" s="220"/>
      <c r="GBJ18" s="220"/>
      <c r="GBK18" s="220"/>
      <c r="GBL18" s="220"/>
      <c r="GBM18" s="220"/>
      <c r="GBN18" s="220"/>
      <c r="GBO18" s="220"/>
      <c r="GBP18" s="220"/>
      <c r="GBQ18" s="220"/>
      <c r="GBR18" s="220"/>
      <c r="GBS18" s="220"/>
      <c r="GBT18" s="220"/>
      <c r="GBU18" s="220"/>
      <c r="GBV18" s="220"/>
      <c r="GBW18" s="220"/>
      <c r="GBX18" s="220"/>
      <c r="GBY18" s="220"/>
      <c r="GBZ18" s="220"/>
      <c r="GCA18" s="220"/>
      <c r="GCB18" s="220"/>
      <c r="GCC18" s="220"/>
      <c r="GCD18" s="220"/>
      <c r="GCE18" s="220"/>
      <c r="GCF18" s="220"/>
      <c r="GCG18" s="220"/>
      <c r="GCH18" s="220"/>
      <c r="GCI18" s="220"/>
      <c r="GCJ18" s="220"/>
      <c r="GCK18" s="220"/>
      <c r="GCL18" s="220"/>
      <c r="GCM18" s="220"/>
      <c r="GCN18" s="220"/>
      <c r="GCO18" s="220"/>
      <c r="GCP18" s="220"/>
      <c r="GCQ18" s="220"/>
      <c r="GCR18" s="220"/>
      <c r="GCS18" s="220"/>
      <c r="GCT18" s="220"/>
      <c r="GCU18" s="220"/>
      <c r="GCV18" s="220"/>
      <c r="GCW18" s="220"/>
      <c r="GCX18" s="220"/>
      <c r="GCY18" s="220"/>
      <c r="GCZ18" s="220"/>
      <c r="GDA18" s="220"/>
      <c r="GDB18" s="220"/>
      <c r="GDC18" s="220"/>
      <c r="GDD18" s="220"/>
      <c r="GDE18" s="220"/>
      <c r="GDF18" s="220"/>
      <c r="GDG18" s="220"/>
      <c r="GDH18" s="220"/>
      <c r="GDI18" s="220"/>
      <c r="GDJ18" s="220"/>
      <c r="GDK18" s="220"/>
      <c r="GDL18" s="220"/>
      <c r="GDM18" s="220"/>
      <c r="GDN18" s="220"/>
      <c r="GDO18" s="220"/>
      <c r="GDP18" s="220"/>
      <c r="GDQ18" s="220"/>
      <c r="GDR18" s="220"/>
      <c r="GDS18" s="220"/>
      <c r="GDT18" s="220"/>
      <c r="GDU18" s="220"/>
      <c r="GDV18" s="220"/>
      <c r="GDW18" s="220"/>
      <c r="GDX18" s="220"/>
      <c r="GDY18" s="220"/>
      <c r="GDZ18" s="220"/>
      <c r="GEA18" s="220"/>
      <c r="GEB18" s="220"/>
      <c r="GEC18" s="220"/>
      <c r="GED18" s="220"/>
      <c r="GEE18" s="220"/>
      <c r="GEF18" s="220"/>
      <c r="GEG18" s="220"/>
      <c r="GEH18" s="220"/>
      <c r="GEI18" s="220"/>
      <c r="GEJ18" s="220"/>
      <c r="GEK18" s="220"/>
      <c r="GEL18" s="220"/>
      <c r="GEM18" s="220"/>
      <c r="GEN18" s="220"/>
      <c r="GEO18" s="220"/>
      <c r="GEP18" s="220"/>
      <c r="GEQ18" s="220"/>
      <c r="GER18" s="220"/>
      <c r="GES18" s="220"/>
      <c r="GET18" s="220"/>
      <c r="GEU18" s="220"/>
      <c r="GEV18" s="220"/>
      <c r="GEW18" s="220"/>
      <c r="GEX18" s="220"/>
      <c r="GEY18" s="220"/>
      <c r="GEZ18" s="220"/>
      <c r="GFA18" s="220"/>
      <c r="GFB18" s="220"/>
      <c r="GFC18" s="220"/>
      <c r="GFD18" s="220"/>
      <c r="GFE18" s="220"/>
      <c r="GFF18" s="220"/>
      <c r="GFG18" s="220"/>
      <c r="GFH18" s="220"/>
      <c r="GFI18" s="220"/>
      <c r="GFJ18" s="220"/>
      <c r="GFK18" s="220"/>
      <c r="GFL18" s="220"/>
      <c r="GFM18" s="220"/>
      <c r="GFN18" s="220"/>
      <c r="GFO18" s="220"/>
      <c r="GFP18" s="220"/>
      <c r="GFQ18" s="220"/>
      <c r="GFR18" s="220"/>
      <c r="GFS18" s="220"/>
      <c r="GFT18" s="220"/>
      <c r="GFU18" s="220"/>
      <c r="GFV18" s="220"/>
      <c r="GFW18" s="220"/>
      <c r="GFX18" s="220"/>
      <c r="GFY18" s="220"/>
      <c r="GFZ18" s="220"/>
      <c r="GGA18" s="220"/>
      <c r="GGB18" s="220"/>
      <c r="GGC18" s="220"/>
      <c r="GGD18" s="220"/>
      <c r="GGE18" s="220"/>
      <c r="GGF18" s="220"/>
      <c r="GGG18" s="220"/>
      <c r="GGH18" s="220"/>
      <c r="GGI18" s="220"/>
      <c r="GGJ18" s="220"/>
      <c r="GGK18" s="220"/>
      <c r="GGL18" s="220"/>
      <c r="GGM18" s="220"/>
      <c r="GGN18" s="220"/>
      <c r="GGO18" s="220"/>
      <c r="GGP18" s="220"/>
      <c r="GGQ18" s="220"/>
      <c r="GGR18" s="220"/>
      <c r="GGS18" s="220"/>
      <c r="GGT18" s="220"/>
      <c r="GGU18" s="220"/>
      <c r="GGV18" s="220"/>
      <c r="GGW18" s="220"/>
      <c r="GGX18" s="220"/>
      <c r="GGY18" s="220"/>
      <c r="GGZ18" s="220"/>
      <c r="GHA18" s="220"/>
      <c r="GHB18" s="220"/>
      <c r="GHC18" s="220"/>
      <c r="GHD18" s="220"/>
      <c r="GHE18" s="220"/>
      <c r="GHF18" s="220"/>
      <c r="GHG18" s="220"/>
      <c r="GHH18" s="220"/>
      <c r="GHI18" s="220"/>
      <c r="GHJ18" s="220"/>
      <c r="GHK18" s="220"/>
      <c r="GHL18" s="220"/>
      <c r="GHM18" s="220"/>
      <c r="GHN18" s="220"/>
      <c r="GHO18" s="220"/>
      <c r="GHP18" s="220"/>
      <c r="GHQ18" s="220"/>
      <c r="GHR18" s="220"/>
      <c r="GHS18" s="220"/>
      <c r="GHT18" s="220"/>
      <c r="GHU18" s="220"/>
      <c r="GHV18" s="220"/>
      <c r="GHW18" s="220"/>
      <c r="GHX18" s="220"/>
      <c r="GHY18" s="220"/>
      <c r="GHZ18" s="220"/>
      <c r="GIA18" s="220"/>
      <c r="GIB18" s="220"/>
      <c r="GIC18" s="220"/>
      <c r="GID18" s="220"/>
      <c r="GIE18" s="220"/>
      <c r="GIF18" s="220"/>
      <c r="GIG18" s="220"/>
      <c r="GIH18" s="220"/>
      <c r="GII18" s="220"/>
      <c r="GIJ18" s="220"/>
      <c r="GIK18" s="220"/>
      <c r="GIL18" s="220"/>
      <c r="GIM18" s="220"/>
      <c r="GIN18" s="220"/>
      <c r="GIO18" s="220"/>
      <c r="GIP18" s="220"/>
      <c r="GIQ18" s="220"/>
      <c r="GIR18" s="220"/>
      <c r="GIS18" s="220"/>
      <c r="GIT18" s="220"/>
      <c r="GIU18" s="220"/>
      <c r="GIV18" s="220"/>
      <c r="GIW18" s="220"/>
      <c r="GIX18" s="220"/>
      <c r="GIY18" s="220"/>
      <c r="GIZ18" s="220"/>
      <c r="GJA18" s="220"/>
      <c r="GJB18" s="220"/>
      <c r="GJC18" s="220"/>
      <c r="GJD18" s="220"/>
      <c r="GJE18" s="220"/>
      <c r="GJF18" s="220"/>
      <c r="GJG18" s="220"/>
      <c r="GJH18" s="220"/>
      <c r="GJI18" s="220"/>
      <c r="GJJ18" s="220"/>
      <c r="GJK18" s="220"/>
      <c r="GJL18" s="220"/>
      <c r="GJM18" s="220"/>
      <c r="GJN18" s="220"/>
      <c r="GJO18" s="220"/>
      <c r="GJP18" s="220"/>
      <c r="GJQ18" s="220"/>
      <c r="GJR18" s="220"/>
      <c r="GJS18" s="220"/>
      <c r="GJT18" s="220"/>
      <c r="GJU18" s="220"/>
      <c r="GJV18" s="220"/>
      <c r="GJW18" s="220"/>
      <c r="GJX18" s="220"/>
      <c r="GJY18" s="220"/>
      <c r="GJZ18" s="220"/>
      <c r="GKA18" s="220"/>
      <c r="GKB18" s="220"/>
      <c r="GKC18" s="220"/>
      <c r="GKD18" s="220"/>
      <c r="GKE18" s="220"/>
      <c r="GKF18" s="220"/>
      <c r="GKG18" s="220"/>
      <c r="GKH18" s="220"/>
      <c r="GKI18" s="220"/>
      <c r="GKJ18" s="220"/>
      <c r="GKK18" s="220"/>
      <c r="GKL18" s="220"/>
      <c r="GKM18" s="220"/>
      <c r="GKN18" s="220"/>
      <c r="GKO18" s="220"/>
      <c r="GKP18" s="220"/>
      <c r="GKQ18" s="220"/>
      <c r="GKR18" s="220"/>
      <c r="GKS18" s="220"/>
      <c r="GKT18" s="220"/>
      <c r="GKU18" s="220"/>
      <c r="GKV18" s="220"/>
      <c r="GKW18" s="220"/>
      <c r="GKX18" s="220"/>
      <c r="GKY18" s="220"/>
      <c r="GKZ18" s="220"/>
      <c r="GLA18" s="220"/>
      <c r="GLB18" s="220"/>
      <c r="GLC18" s="220"/>
      <c r="GLD18" s="220"/>
      <c r="GLE18" s="220"/>
      <c r="GLF18" s="220"/>
      <c r="GLG18" s="220"/>
      <c r="GLH18" s="220"/>
      <c r="GLI18" s="220"/>
      <c r="GLJ18" s="220"/>
      <c r="GLK18" s="220"/>
      <c r="GLL18" s="220"/>
      <c r="GLM18" s="220"/>
      <c r="GLN18" s="220"/>
      <c r="GLO18" s="220"/>
      <c r="GLP18" s="220"/>
      <c r="GLQ18" s="220"/>
      <c r="GLR18" s="220"/>
      <c r="GLS18" s="220"/>
      <c r="GLT18" s="220"/>
      <c r="GLU18" s="220"/>
      <c r="GLV18" s="220"/>
      <c r="GLW18" s="220"/>
      <c r="GLX18" s="220"/>
      <c r="GLY18" s="220"/>
      <c r="GLZ18" s="220"/>
      <c r="GMA18" s="220"/>
      <c r="GMB18" s="220"/>
      <c r="GMC18" s="220"/>
      <c r="GMD18" s="220"/>
      <c r="GME18" s="220"/>
      <c r="GMF18" s="220"/>
      <c r="GMG18" s="220"/>
      <c r="GMH18" s="220"/>
      <c r="GMI18" s="220"/>
      <c r="GMJ18" s="220"/>
      <c r="GMK18" s="220"/>
      <c r="GML18" s="220"/>
      <c r="GMM18" s="220"/>
      <c r="GMN18" s="220"/>
      <c r="GMO18" s="220"/>
      <c r="GMP18" s="220"/>
      <c r="GMQ18" s="220"/>
      <c r="GMR18" s="220"/>
      <c r="GMS18" s="220"/>
      <c r="GMT18" s="220"/>
      <c r="GMU18" s="220"/>
      <c r="GMV18" s="220"/>
      <c r="GMW18" s="220"/>
      <c r="GMX18" s="220"/>
      <c r="GMY18" s="220"/>
      <c r="GMZ18" s="220"/>
      <c r="GNA18" s="220"/>
      <c r="GNB18" s="220"/>
      <c r="GNC18" s="220"/>
      <c r="GND18" s="220"/>
      <c r="GNE18" s="220"/>
      <c r="GNF18" s="220"/>
      <c r="GNG18" s="220"/>
      <c r="GNH18" s="220"/>
      <c r="GNI18" s="220"/>
      <c r="GNJ18" s="220"/>
      <c r="GNK18" s="220"/>
      <c r="GNL18" s="220"/>
      <c r="GNM18" s="220"/>
      <c r="GNN18" s="220"/>
      <c r="GNO18" s="220"/>
      <c r="GNP18" s="220"/>
      <c r="GNQ18" s="220"/>
      <c r="GNR18" s="220"/>
      <c r="GNS18" s="220"/>
      <c r="GNT18" s="220"/>
      <c r="GNU18" s="220"/>
      <c r="GNV18" s="220"/>
      <c r="GNW18" s="220"/>
      <c r="GNX18" s="220"/>
      <c r="GNY18" s="220"/>
      <c r="GNZ18" s="220"/>
      <c r="GOA18" s="220"/>
      <c r="GOB18" s="220"/>
      <c r="GOC18" s="220"/>
      <c r="GOD18" s="220"/>
      <c r="GOE18" s="220"/>
      <c r="GOF18" s="220"/>
      <c r="GOG18" s="220"/>
      <c r="GOH18" s="220"/>
      <c r="GOI18" s="220"/>
      <c r="GOJ18" s="220"/>
      <c r="GOK18" s="220"/>
      <c r="GOL18" s="220"/>
      <c r="GOM18" s="220"/>
      <c r="GON18" s="220"/>
      <c r="GOO18" s="220"/>
      <c r="GOP18" s="220"/>
      <c r="GOQ18" s="220"/>
      <c r="GOR18" s="220"/>
      <c r="GOS18" s="220"/>
      <c r="GOT18" s="220"/>
      <c r="GOU18" s="220"/>
      <c r="GOV18" s="220"/>
      <c r="GOW18" s="220"/>
      <c r="GOX18" s="220"/>
      <c r="GOY18" s="220"/>
      <c r="GOZ18" s="220"/>
      <c r="GPA18" s="220"/>
      <c r="GPB18" s="220"/>
      <c r="GPC18" s="220"/>
      <c r="GPD18" s="220"/>
      <c r="GPE18" s="220"/>
      <c r="GPF18" s="220"/>
      <c r="GPG18" s="220"/>
      <c r="GPH18" s="220"/>
      <c r="GPI18" s="220"/>
      <c r="GPJ18" s="220"/>
      <c r="GPK18" s="220"/>
      <c r="GPL18" s="220"/>
      <c r="GPM18" s="220"/>
      <c r="GPN18" s="220"/>
      <c r="GPO18" s="220"/>
      <c r="GPP18" s="220"/>
      <c r="GPQ18" s="220"/>
      <c r="GPR18" s="220"/>
      <c r="GPS18" s="220"/>
      <c r="GPT18" s="220"/>
      <c r="GPU18" s="220"/>
      <c r="GPV18" s="220"/>
      <c r="GPW18" s="220"/>
      <c r="GPX18" s="220"/>
      <c r="GPY18" s="220"/>
      <c r="GPZ18" s="220"/>
      <c r="GQA18" s="220"/>
      <c r="GQB18" s="220"/>
      <c r="GQC18" s="220"/>
      <c r="GQD18" s="220"/>
      <c r="GQE18" s="220"/>
      <c r="GQF18" s="220"/>
      <c r="GQG18" s="220"/>
      <c r="GQH18" s="220"/>
      <c r="GQI18" s="220"/>
      <c r="GQJ18" s="220"/>
      <c r="GQK18" s="220"/>
      <c r="GQL18" s="220"/>
      <c r="GQM18" s="220"/>
      <c r="GQN18" s="220"/>
      <c r="GQO18" s="220"/>
      <c r="GQP18" s="220"/>
      <c r="GQQ18" s="220"/>
      <c r="GQR18" s="220"/>
      <c r="GQS18" s="220"/>
      <c r="GQT18" s="220"/>
      <c r="GQU18" s="220"/>
      <c r="GQV18" s="220"/>
      <c r="GQW18" s="220"/>
      <c r="GQX18" s="220"/>
      <c r="GQY18" s="220"/>
      <c r="GQZ18" s="220"/>
      <c r="GRA18" s="220"/>
      <c r="GRB18" s="220"/>
      <c r="GRC18" s="220"/>
      <c r="GRD18" s="220"/>
      <c r="GRE18" s="220"/>
      <c r="GRF18" s="220"/>
      <c r="GRG18" s="220"/>
      <c r="GRH18" s="220"/>
      <c r="GRI18" s="220"/>
      <c r="GRJ18" s="220"/>
      <c r="GRK18" s="220"/>
      <c r="GRL18" s="220"/>
      <c r="GRM18" s="220"/>
      <c r="GRN18" s="220"/>
      <c r="GRO18" s="220"/>
      <c r="GRP18" s="220"/>
      <c r="GRQ18" s="220"/>
      <c r="GRR18" s="220"/>
      <c r="GRS18" s="220"/>
      <c r="GRT18" s="220"/>
      <c r="GRU18" s="220"/>
      <c r="GRV18" s="220"/>
      <c r="GRW18" s="220"/>
      <c r="GRX18" s="220"/>
      <c r="GRY18" s="220"/>
      <c r="GRZ18" s="220"/>
      <c r="GSA18" s="220"/>
      <c r="GSB18" s="220"/>
      <c r="GSC18" s="220"/>
      <c r="GSD18" s="220"/>
      <c r="GSE18" s="220"/>
      <c r="GSF18" s="220"/>
      <c r="GSG18" s="220"/>
      <c r="GSH18" s="220"/>
      <c r="GSI18" s="220"/>
      <c r="GSJ18" s="220"/>
      <c r="GSK18" s="220"/>
      <c r="GSL18" s="220"/>
      <c r="GSM18" s="220"/>
      <c r="GSN18" s="220"/>
      <c r="GSO18" s="220"/>
      <c r="GSP18" s="220"/>
      <c r="GSQ18" s="220"/>
      <c r="GSR18" s="220"/>
      <c r="GSS18" s="220"/>
      <c r="GST18" s="220"/>
      <c r="GSU18" s="220"/>
      <c r="GSV18" s="220"/>
      <c r="GSW18" s="220"/>
      <c r="GSX18" s="220"/>
      <c r="GSY18" s="220"/>
      <c r="GSZ18" s="220"/>
      <c r="GTA18" s="220"/>
      <c r="GTB18" s="220"/>
      <c r="GTC18" s="220"/>
      <c r="GTD18" s="220"/>
      <c r="GTE18" s="220"/>
      <c r="GTF18" s="220"/>
      <c r="GTG18" s="220"/>
      <c r="GTH18" s="220"/>
      <c r="GTI18" s="220"/>
      <c r="GTJ18" s="220"/>
      <c r="GTK18" s="220"/>
      <c r="GTL18" s="220"/>
      <c r="GTM18" s="220"/>
      <c r="GTN18" s="220"/>
      <c r="GTO18" s="220"/>
      <c r="GTP18" s="220"/>
      <c r="GTQ18" s="220"/>
      <c r="GTR18" s="220"/>
      <c r="GTS18" s="220"/>
      <c r="GTT18" s="220"/>
      <c r="GTU18" s="220"/>
      <c r="GTV18" s="220"/>
      <c r="GTW18" s="220"/>
      <c r="GTX18" s="220"/>
      <c r="GTY18" s="220"/>
      <c r="GTZ18" s="220"/>
      <c r="GUA18" s="220"/>
      <c r="GUB18" s="220"/>
      <c r="GUC18" s="220"/>
      <c r="GUD18" s="220"/>
      <c r="GUE18" s="220"/>
      <c r="GUF18" s="220"/>
      <c r="GUG18" s="220"/>
      <c r="GUH18" s="220"/>
      <c r="GUI18" s="220"/>
      <c r="GUJ18" s="220"/>
      <c r="GUK18" s="220"/>
      <c r="GUL18" s="220"/>
      <c r="GUM18" s="220"/>
      <c r="GUN18" s="220"/>
      <c r="GUO18" s="220"/>
      <c r="GUP18" s="220"/>
      <c r="GUQ18" s="220"/>
      <c r="GUR18" s="220"/>
      <c r="GUS18" s="220"/>
      <c r="GUT18" s="220"/>
      <c r="GUU18" s="220"/>
      <c r="GUV18" s="220"/>
      <c r="GUW18" s="220"/>
      <c r="GUX18" s="220"/>
      <c r="GUY18" s="220"/>
      <c r="GUZ18" s="220"/>
      <c r="GVA18" s="220"/>
      <c r="GVB18" s="220"/>
      <c r="GVC18" s="220"/>
      <c r="GVD18" s="220"/>
      <c r="GVE18" s="220"/>
      <c r="GVF18" s="220"/>
      <c r="GVG18" s="220"/>
      <c r="GVH18" s="220"/>
      <c r="GVI18" s="220"/>
      <c r="GVJ18" s="220"/>
      <c r="GVK18" s="220"/>
      <c r="GVL18" s="220"/>
      <c r="GVM18" s="220"/>
      <c r="GVN18" s="220"/>
      <c r="GVO18" s="220"/>
      <c r="GVP18" s="220"/>
      <c r="GVQ18" s="220"/>
      <c r="GVR18" s="220"/>
      <c r="GVS18" s="220"/>
      <c r="GVT18" s="220"/>
      <c r="GVU18" s="220"/>
      <c r="GVV18" s="220"/>
      <c r="GVW18" s="220"/>
      <c r="GVX18" s="220"/>
      <c r="GVY18" s="220"/>
      <c r="GVZ18" s="220"/>
      <c r="GWA18" s="220"/>
      <c r="GWB18" s="220"/>
      <c r="GWC18" s="220"/>
      <c r="GWD18" s="220"/>
      <c r="GWE18" s="220"/>
      <c r="GWF18" s="220"/>
      <c r="GWG18" s="220"/>
      <c r="GWH18" s="220"/>
      <c r="GWI18" s="220"/>
      <c r="GWJ18" s="220"/>
      <c r="GWK18" s="220"/>
      <c r="GWL18" s="220"/>
      <c r="GWM18" s="220"/>
      <c r="GWN18" s="220"/>
      <c r="GWO18" s="220"/>
      <c r="GWP18" s="220"/>
      <c r="GWQ18" s="220"/>
      <c r="GWR18" s="220"/>
      <c r="GWS18" s="220"/>
      <c r="GWT18" s="220"/>
      <c r="GWU18" s="220"/>
      <c r="GWV18" s="220"/>
      <c r="GWW18" s="220"/>
      <c r="GWX18" s="220"/>
      <c r="GWY18" s="220"/>
      <c r="GWZ18" s="220"/>
      <c r="GXA18" s="220"/>
      <c r="GXB18" s="220"/>
      <c r="GXC18" s="220"/>
      <c r="GXD18" s="220"/>
      <c r="GXE18" s="220"/>
      <c r="GXF18" s="220"/>
      <c r="GXG18" s="220"/>
      <c r="GXH18" s="220"/>
      <c r="GXI18" s="220"/>
      <c r="GXJ18" s="220"/>
      <c r="GXK18" s="220"/>
      <c r="GXL18" s="220"/>
      <c r="GXM18" s="220"/>
      <c r="GXN18" s="220"/>
      <c r="GXO18" s="220"/>
      <c r="GXP18" s="220"/>
      <c r="GXQ18" s="220"/>
      <c r="GXR18" s="220"/>
      <c r="GXS18" s="220"/>
      <c r="GXT18" s="220"/>
      <c r="GXU18" s="220"/>
      <c r="GXV18" s="220"/>
      <c r="GXW18" s="220"/>
      <c r="GXX18" s="220"/>
      <c r="GXY18" s="220"/>
      <c r="GXZ18" s="220"/>
      <c r="GYA18" s="220"/>
      <c r="GYB18" s="220"/>
      <c r="GYC18" s="220"/>
      <c r="GYD18" s="220"/>
      <c r="GYE18" s="220"/>
      <c r="GYF18" s="220"/>
      <c r="GYG18" s="220"/>
      <c r="GYH18" s="220"/>
      <c r="GYI18" s="220"/>
      <c r="GYJ18" s="220"/>
      <c r="GYK18" s="220"/>
      <c r="GYL18" s="220"/>
      <c r="GYM18" s="220"/>
      <c r="GYN18" s="220"/>
      <c r="GYO18" s="220"/>
      <c r="GYP18" s="220"/>
      <c r="GYQ18" s="220"/>
      <c r="GYR18" s="220"/>
      <c r="GYS18" s="220"/>
      <c r="GYT18" s="220"/>
      <c r="GYU18" s="220"/>
      <c r="GYV18" s="220"/>
      <c r="GYW18" s="220"/>
      <c r="GYX18" s="220"/>
      <c r="GYY18" s="220"/>
      <c r="GYZ18" s="220"/>
      <c r="GZA18" s="220"/>
      <c r="GZB18" s="220"/>
      <c r="GZC18" s="220"/>
      <c r="GZD18" s="220"/>
      <c r="GZE18" s="220"/>
      <c r="GZF18" s="220"/>
      <c r="GZG18" s="220"/>
      <c r="GZH18" s="220"/>
      <c r="GZI18" s="220"/>
      <c r="GZJ18" s="220"/>
      <c r="GZK18" s="220"/>
      <c r="GZL18" s="220"/>
      <c r="GZM18" s="220"/>
      <c r="GZN18" s="220"/>
      <c r="GZO18" s="220"/>
      <c r="GZP18" s="220"/>
      <c r="GZQ18" s="220"/>
      <c r="GZR18" s="220"/>
      <c r="GZS18" s="220"/>
      <c r="GZT18" s="220"/>
      <c r="GZU18" s="220"/>
      <c r="GZV18" s="220"/>
      <c r="GZW18" s="220"/>
      <c r="GZX18" s="220"/>
      <c r="GZY18" s="220"/>
      <c r="GZZ18" s="220"/>
      <c r="HAA18" s="220"/>
      <c r="HAB18" s="220"/>
      <c r="HAC18" s="220"/>
      <c r="HAD18" s="220"/>
      <c r="HAE18" s="220"/>
      <c r="HAF18" s="220"/>
      <c r="HAG18" s="220"/>
      <c r="HAH18" s="220"/>
      <c r="HAI18" s="220"/>
      <c r="HAJ18" s="220"/>
      <c r="HAK18" s="220"/>
      <c r="HAL18" s="220"/>
      <c r="HAM18" s="220"/>
      <c r="HAN18" s="220"/>
      <c r="HAO18" s="220"/>
      <c r="HAP18" s="220"/>
      <c r="HAQ18" s="220"/>
      <c r="HAR18" s="220"/>
      <c r="HAS18" s="220"/>
      <c r="HAT18" s="220"/>
      <c r="HAU18" s="220"/>
      <c r="HAV18" s="220"/>
      <c r="HAW18" s="220"/>
      <c r="HAX18" s="220"/>
      <c r="HAY18" s="220"/>
      <c r="HAZ18" s="220"/>
      <c r="HBA18" s="220"/>
      <c r="HBB18" s="220"/>
      <c r="HBC18" s="220"/>
      <c r="HBD18" s="220"/>
      <c r="HBE18" s="220"/>
      <c r="HBF18" s="220"/>
      <c r="HBG18" s="220"/>
      <c r="HBH18" s="220"/>
      <c r="HBI18" s="220"/>
      <c r="HBJ18" s="220"/>
      <c r="HBK18" s="220"/>
      <c r="HBL18" s="220"/>
      <c r="HBM18" s="220"/>
      <c r="HBN18" s="220"/>
      <c r="HBO18" s="220"/>
      <c r="HBP18" s="220"/>
      <c r="HBQ18" s="220"/>
      <c r="HBR18" s="220"/>
      <c r="HBS18" s="220"/>
      <c r="HBT18" s="220"/>
      <c r="HBU18" s="220"/>
      <c r="HBV18" s="220"/>
      <c r="HBW18" s="220"/>
      <c r="HBX18" s="220"/>
      <c r="HBY18" s="220"/>
      <c r="HBZ18" s="220"/>
      <c r="HCA18" s="220"/>
      <c r="HCB18" s="220"/>
      <c r="HCC18" s="220"/>
      <c r="HCD18" s="220"/>
      <c r="HCE18" s="220"/>
      <c r="HCF18" s="220"/>
      <c r="HCG18" s="220"/>
      <c r="HCH18" s="220"/>
      <c r="HCI18" s="220"/>
      <c r="HCJ18" s="220"/>
      <c r="HCK18" s="220"/>
      <c r="HCL18" s="220"/>
      <c r="HCM18" s="220"/>
      <c r="HCN18" s="220"/>
      <c r="HCO18" s="220"/>
      <c r="HCP18" s="220"/>
      <c r="HCQ18" s="220"/>
      <c r="HCR18" s="220"/>
      <c r="HCS18" s="220"/>
      <c r="HCT18" s="220"/>
      <c r="HCU18" s="220"/>
      <c r="HCV18" s="220"/>
      <c r="HCW18" s="220"/>
      <c r="HCX18" s="220"/>
      <c r="HCY18" s="220"/>
      <c r="HCZ18" s="220"/>
      <c r="HDA18" s="220"/>
      <c r="HDB18" s="220"/>
      <c r="HDC18" s="220"/>
      <c r="HDD18" s="220"/>
      <c r="HDE18" s="220"/>
      <c r="HDF18" s="220"/>
      <c r="HDG18" s="220"/>
      <c r="HDH18" s="220"/>
      <c r="HDI18" s="220"/>
      <c r="HDJ18" s="220"/>
      <c r="HDK18" s="220"/>
      <c r="HDL18" s="220"/>
      <c r="HDM18" s="220"/>
      <c r="HDN18" s="220"/>
      <c r="HDO18" s="220"/>
      <c r="HDP18" s="220"/>
      <c r="HDQ18" s="220"/>
      <c r="HDR18" s="220"/>
      <c r="HDS18" s="220"/>
      <c r="HDT18" s="220"/>
      <c r="HDU18" s="220"/>
      <c r="HDV18" s="220"/>
      <c r="HDW18" s="220"/>
      <c r="HDX18" s="220"/>
      <c r="HDY18" s="220"/>
      <c r="HDZ18" s="220"/>
      <c r="HEA18" s="220"/>
      <c r="HEB18" s="220"/>
      <c r="HEC18" s="220"/>
      <c r="HED18" s="220"/>
      <c r="HEE18" s="220"/>
      <c r="HEF18" s="220"/>
      <c r="HEG18" s="220"/>
      <c r="HEH18" s="220"/>
      <c r="HEI18" s="220"/>
      <c r="HEJ18" s="220"/>
      <c r="HEK18" s="220"/>
      <c r="HEL18" s="220"/>
      <c r="HEM18" s="220"/>
      <c r="HEN18" s="220"/>
      <c r="HEO18" s="220"/>
      <c r="HEP18" s="220"/>
      <c r="HEQ18" s="220"/>
      <c r="HER18" s="220"/>
      <c r="HES18" s="220"/>
      <c r="HET18" s="220"/>
      <c r="HEU18" s="220"/>
      <c r="HEV18" s="220"/>
      <c r="HEW18" s="220"/>
      <c r="HEX18" s="220"/>
      <c r="HEY18" s="220"/>
      <c r="HEZ18" s="220"/>
      <c r="HFA18" s="220"/>
      <c r="HFB18" s="220"/>
      <c r="HFC18" s="220"/>
      <c r="HFD18" s="220"/>
      <c r="HFE18" s="220"/>
      <c r="HFF18" s="220"/>
      <c r="HFG18" s="220"/>
      <c r="HFH18" s="220"/>
      <c r="HFI18" s="220"/>
      <c r="HFJ18" s="220"/>
      <c r="HFK18" s="220"/>
      <c r="HFL18" s="220"/>
      <c r="HFM18" s="220"/>
      <c r="HFN18" s="220"/>
      <c r="HFO18" s="220"/>
      <c r="HFP18" s="220"/>
      <c r="HFQ18" s="220"/>
      <c r="HFR18" s="220"/>
      <c r="HFS18" s="220"/>
      <c r="HFT18" s="220"/>
      <c r="HFU18" s="220"/>
      <c r="HFV18" s="220"/>
      <c r="HFW18" s="220"/>
      <c r="HFX18" s="220"/>
      <c r="HFY18" s="220"/>
      <c r="HFZ18" s="220"/>
      <c r="HGA18" s="220"/>
      <c r="HGB18" s="220"/>
      <c r="HGC18" s="220"/>
      <c r="HGD18" s="220"/>
      <c r="HGE18" s="220"/>
      <c r="HGF18" s="220"/>
      <c r="HGG18" s="220"/>
      <c r="HGH18" s="220"/>
      <c r="HGI18" s="220"/>
      <c r="HGJ18" s="220"/>
      <c r="HGK18" s="220"/>
      <c r="HGL18" s="220"/>
      <c r="HGM18" s="220"/>
      <c r="HGN18" s="220"/>
      <c r="HGO18" s="220"/>
      <c r="HGP18" s="220"/>
      <c r="HGQ18" s="220"/>
      <c r="HGR18" s="220"/>
      <c r="HGS18" s="220"/>
      <c r="HGT18" s="220"/>
      <c r="HGU18" s="220"/>
      <c r="HGV18" s="220"/>
      <c r="HGW18" s="220"/>
      <c r="HGX18" s="220"/>
      <c r="HGY18" s="220"/>
      <c r="HGZ18" s="220"/>
      <c r="HHA18" s="220"/>
      <c r="HHB18" s="220"/>
      <c r="HHC18" s="220"/>
      <c r="HHD18" s="220"/>
      <c r="HHE18" s="220"/>
      <c r="HHF18" s="220"/>
      <c r="HHG18" s="220"/>
      <c r="HHH18" s="220"/>
      <c r="HHI18" s="220"/>
      <c r="HHJ18" s="220"/>
      <c r="HHK18" s="220"/>
      <c r="HHL18" s="220"/>
      <c r="HHM18" s="220"/>
      <c r="HHN18" s="220"/>
      <c r="HHO18" s="220"/>
      <c r="HHP18" s="220"/>
      <c r="HHQ18" s="220"/>
      <c r="HHR18" s="220"/>
      <c r="HHS18" s="220"/>
      <c r="HHT18" s="220"/>
      <c r="HHU18" s="220"/>
      <c r="HHV18" s="220"/>
      <c r="HHW18" s="220"/>
      <c r="HHX18" s="220"/>
      <c r="HHY18" s="220"/>
      <c r="HHZ18" s="220"/>
      <c r="HIA18" s="220"/>
      <c r="HIB18" s="220"/>
      <c r="HIC18" s="220"/>
      <c r="HID18" s="220"/>
      <c r="HIE18" s="220"/>
      <c r="HIF18" s="220"/>
      <c r="HIG18" s="220"/>
      <c r="HIH18" s="220"/>
      <c r="HII18" s="220"/>
      <c r="HIJ18" s="220"/>
      <c r="HIK18" s="220"/>
      <c r="HIL18" s="220"/>
      <c r="HIM18" s="220"/>
      <c r="HIN18" s="220"/>
      <c r="HIO18" s="220"/>
      <c r="HIP18" s="220"/>
      <c r="HIQ18" s="220"/>
      <c r="HIR18" s="220"/>
      <c r="HIS18" s="220"/>
      <c r="HIT18" s="220"/>
      <c r="HIU18" s="220"/>
      <c r="HIV18" s="220"/>
      <c r="HIW18" s="220"/>
      <c r="HIX18" s="220"/>
      <c r="HIY18" s="220"/>
      <c r="HIZ18" s="220"/>
      <c r="HJA18" s="220"/>
      <c r="HJB18" s="220"/>
      <c r="HJC18" s="220"/>
      <c r="HJD18" s="220"/>
      <c r="HJE18" s="220"/>
      <c r="HJF18" s="220"/>
      <c r="HJG18" s="220"/>
      <c r="HJH18" s="220"/>
      <c r="HJI18" s="220"/>
      <c r="HJJ18" s="220"/>
      <c r="HJK18" s="220"/>
      <c r="HJL18" s="220"/>
      <c r="HJM18" s="220"/>
      <c r="HJN18" s="220"/>
      <c r="HJO18" s="220"/>
      <c r="HJP18" s="220"/>
      <c r="HJQ18" s="220"/>
      <c r="HJR18" s="220"/>
      <c r="HJS18" s="220"/>
      <c r="HJT18" s="220"/>
      <c r="HJU18" s="220"/>
      <c r="HJV18" s="220"/>
      <c r="HJW18" s="220"/>
      <c r="HJX18" s="220"/>
      <c r="HJY18" s="220"/>
      <c r="HJZ18" s="220"/>
      <c r="HKA18" s="220"/>
      <c r="HKB18" s="220"/>
      <c r="HKC18" s="220"/>
      <c r="HKD18" s="220"/>
      <c r="HKE18" s="220"/>
      <c r="HKF18" s="220"/>
      <c r="HKG18" s="220"/>
      <c r="HKH18" s="220"/>
      <c r="HKI18" s="220"/>
      <c r="HKJ18" s="220"/>
      <c r="HKK18" s="220"/>
      <c r="HKL18" s="220"/>
      <c r="HKM18" s="220"/>
      <c r="HKN18" s="220"/>
      <c r="HKO18" s="220"/>
      <c r="HKP18" s="220"/>
      <c r="HKQ18" s="220"/>
      <c r="HKR18" s="220"/>
      <c r="HKS18" s="220"/>
      <c r="HKT18" s="220"/>
      <c r="HKU18" s="220"/>
      <c r="HKV18" s="220"/>
      <c r="HKW18" s="220"/>
      <c r="HKX18" s="220"/>
      <c r="HKY18" s="220"/>
      <c r="HKZ18" s="220"/>
      <c r="HLA18" s="220"/>
      <c r="HLB18" s="220"/>
      <c r="HLC18" s="220"/>
      <c r="HLD18" s="220"/>
      <c r="HLE18" s="220"/>
      <c r="HLF18" s="220"/>
      <c r="HLG18" s="220"/>
      <c r="HLH18" s="220"/>
      <c r="HLI18" s="220"/>
      <c r="HLJ18" s="220"/>
      <c r="HLK18" s="220"/>
      <c r="HLL18" s="220"/>
      <c r="HLM18" s="220"/>
      <c r="HLN18" s="220"/>
      <c r="HLO18" s="220"/>
      <c r="HLP18" s="220"/>
      <c r="HLQ18" s="220"/>
      <c r="HLR18" s="220"/>
      <c r="HLS18" s="220"/>
      <c r="HLT18" s="220"/>
      <c r="HLU18" s="220"/>
      <c r="HLV18" s="220"/>
      <c r="HLW18" s="220"/>
      <c r="HLX18" s="220"/>
      <c r="HLY18" s="220"/>
      <c r="HLZ18" s="220"/>
      <c r="HMA18" s="220"/>
      <c r="HMB18" s="220"/>
      <c r="HMC18" s="220"/>
      <c r="HMD18" s="220"/>
      <c r="HME18" s="220"/>
      <c r="HMF18" s="220"/>
      <c r="HMG18" s="220"/>
      <c r="HMH18" s="220"/>
      <c r="HMI18" s="220"/>
      <c r="HMJ18" s="220"/>
      <c r="HMK18" s="220"/>
      <c r="HML18" s="220"/>
      <c r="HMM18" s="220"/>
      <c r="HMN18" s="220"/>
      <c r="HMO18" s="220"/>
      <c r="HMP18" s="220"/>
      <c r="HMQ18" s="220"/>
      <c r="HMR18" s="220"/>
      <c r="HMS18" s="220"/>
      <c r="HMT18" s="220"/>
      <c r="HMU18" s="220"/>
      <c r="HMV18" s="220"/>
      <c r="HMW18" s="220"/>
      <c r="HMX18" s="220"/>
      <c r="HMY18" s="220"/>
      <c r="HMZ18" s="220"/>
      <c r="HNA18" s="220"/>
      <c r="HNB18" s="220"/>
      <c r="HNC18" s="220"/>
      <c r="HND18" s="220"/>
      <c r="HNE18" s="220"/>
      <c r="HNF18" s="220"/>
      <c r="HNG18" s="220"/>
      <c r="HNH18" s="220"/>
      <c r="HNI18" s="220"/>
      <c r="HNJ18" s="220"/>
      <c r="HNK18" s="220"/>
      <c r="HNL18" s="220"/>
      <c r="HNM18" s="220"/>
      <c r="HNN18" s="220"/>
      <c r="HNO18" s="220"/>
      <c r="HNP18" s="220"/>
      <c r="HNQ18" s="220"/>
      <c r="HNR18" s="220"/>
      <c r="HNS18" s="220"/>
      <c r="HNT18" s="220"/>
      <c r="HNU18" s="220"/>
      <c r="HNV18" s="220"/>
      <c r="HNW18" s="220"/>
      <c r="HNX18" s="220"/>
      <c r="HNY18" s="220"/>
      <c r="HNZ18" s="220"/>
      <c r="HOA18" s="220"/>
      <c r="HOB18" s="220"/>
      <c r="HOC18" s="220"/>
      <c r="HOD18" s="220"/>
      <c r="HOE18" s="220"/>
      <c r="HOF18" s="220"/>
      <c r="HOG18" s="220"/>
      <c r="HOH18" s="220"/>
      <c r="HOI18" s="220"/>
      <c r="HOJ18" s="220"/>
      <c r="HOK18" s="220"/>
      <c r="HOL18" s="220"/>
      <c r="HOM18" s="220"/>
      <c r="HON18" s="220"/>
      <c r="HOO18" s="220"/>
      <c r="HOP18" s="220"/>
      <c r="HOQ18" s="220"/>
      <c r="HOR18" s="220"/>
      <c r="HOS18" s="220"/>
      <c r="HOT18" s="220"/>
      <c r="HOU18" s="220"/>
      <c r="HOV18" s="220"/>
      <c r="HOW18" s="220"/>
      <c r="HOX18" s="220"/>
      <c r="HOY18" s="220"/>
      <c r="HOZ18" s="220"/>
      <c r="HPA18" s="220"/>
      <c r="HPB18" s="220"/>
      <c r="HPC18" s="220"/>
      <c r="HPD18" s="220"/>
      <c r="HPE18" s="220"/>
      <c r="HPF18" s="220"/>
      <c r="HPG18" s="220"/>
      <c r="HPH18" s="220"/>
      <c r="HPI18" s="220"/>
      <c r="HPJ18" s="220"/>
      <c r="HPK18" s="220"/>
      <c r="HPL18" s="220"/>
      <c r="HPM18" s="220"/>
      <c r="HPN18" s="220"/>
      <c r="HPO18" s="220"/>
      <c r="HPP18" s="220"/>
      <c r="HPQ18" s="220"/>
      <c r="HPR18" s="220"/>
      <c r="HPS18" s="220"/>
      <c r="HPT18" s="220"/>
      <c r="HPU18" s="220"/>
      <c r="HPV18" s="220"/>
      <c r="HPW18" s="220"/>
      <c r="HPX18" s="220"/>
      <c r="HPY18" s="220"/>
      <c r="HPZ18" s="220"/>
      <c r="HQA18" s="220"/>
      <c r="HQB18" s="220"/>
      <c r="HQC18" s="220"/>
      <c r="HQD18" s="220"/>
      <c r="HQE18" s="220"/>
      <c r="HQF18" s="220"/>
      <c r="HQG18" s="220"/>
      <c r="HQH18" s="220"/>
      <c r="HQI18" s="220"/>
      <c r="HQJ18" s="220"/>
      <c r="HQK18" s="220"/>
      <c r="HQL18" s="220"/>
      <c r="HQM18" s="220"/>
      <c r="HQN18" s="220"/>
      <c r="HQO18" s="220"/>
      <c r="HQP18" s="220"/>
      <c r="HQQ18" s="220"/>
      <c r="HQR18" s="220"/>
      <c r="HQS18" s="220"/>
      <c r="HQT18" s="220"/>
      <c r="HQU18" s="220"/>
      <c r="HQV18" s="220"/>
      <c r="HQW18" s="220"/>
      <c r="HQX18" s="220"/>
      <c r="HQY18" s="220"/>
      <c r="HQZ18" s="220"/>
      <c r="HRA18" s="220"/>
      <c r="HRB18" s="220"/>
      <c r="HRC18" s="220"/>
      <c r="HRD18" s="220"/>
      <c r="HRE18" s="220"/>
      <c r="HRF18" s="220"/>
      <c r="HRG18" s="220"/>
      <c r="HRH18" s="220"/>
      <c r="HRI18" s="220"/>
      <c r="HRJ18" s="220"/>
      <c r="HRK18" s="220"/>
      <c r="HRL18" s="220"/>
      <c r="HRM18" s="220"/>
      <c r="HRN18" s="220"/>
      <c r="HRO18" s="220"/>
      <c r="HRP18" s="220"/>
      <c r="HRQ18" s="220"/>
      <c r="HRR18" s="220"/>
      <c r="HRS18" s="220"/>
      <c r="HRT18" s="220"/>
      <c r="HRU18" s="220"/>
      <c r="HRV18" s="220"/>
      <c r="HRW18" s="220"/>
      <c r="HRX18" s="220"/>
      <c r="HRY18" s="220"/>
      <c r="HRZ18" s="220"/>
      <c r="HSA18" s="220"/>
      <c r="HSB18" s="220"/>
      <c r="HSC18" s="220"/>
      <c r="HSD18" s="220"/>
      <c r="HSE18" s="220"/>
      <c r="HSF18" s="220"/>
      <c r="HSG18" s="220"/>
      <c r="HSH18" s="220"/>
      <c r="HSI18" s="220"/>
      <c r="HSJ18" s="220"/>
      <c r="HSK18" s="220"/>
      <c r="HSL18" s="220"/>
      <c r="HSM18" s="220"/>
      <c r="HSN18" s="220"/>
      <c r="HSO18" s="220"/>
      <c r="HSP18" s="220"/>
      <c r="HSQ18" s="220"/>
      <c r="HSR18" s="220"/>
      <c r="HSS18" s="220"/>
      <c r="HST18" s="220"/>
      <c r="HSU18" s="220"/>
      <c r="HSV18" s="220"/>
      <c r="HSW18" s="220"/>
      <c r="HSX18" s="220"/>
      <c r="HSY18" s="220"/>
      <c r="HSZ18" s="220"/>
      <c r="HTA18" s="220"/>
      <c r="HTB18" s="220"/>
      <c r="HTC18" s="220"/>
      <c r="HTD18" s="220"/>
      <c r="HTE18" s="220"/>
      <c r="HTF18" s="220"/>
      <c r="HTG18" s="220"/>
      <c r="HTH18" s="220"/>
      <c r="HTI18" s="220"/>
      <c r="HTJ18" s="220"/>
      <c r="HTK18" s="220"/>
      <c r="HTL18" s="220"/>
      <c r="HTM18" s="220"/>
      <c r="HTN18" s="220"/>
      <c r="HTO18" s="220"/>
      <c r="HTP18" s="220"/>
      <c r="HTQ18" s="220"/>
      <c r="HTR18" s="220"/>
      <c r="HTS18" s="220"/>
      <c r="HTT18" s="220"/>
      <c r="HTU18" s="220"/>
      <c r="HTV18" s="220"/>
      <c r="HTW18" s="220"/>
      <c r="HTX18" s="220"/>
      <c r="HTY18" s="220"/>
      <c r="HTZ18" s="220"/>
      <c r="HUA18" s="220"/>
      <c r="HUB18" s="220"/>
      <c r="HUC18" s="220"/>
      <c r="HUD18" s="220"/>
      <c r="HUE18" s="220"/>
      <c r="HUF18" s="220"/>
      <c r="HUG18" s="220"/>
      <c r="HUH18" s="220"/>
      <c r="HUI18" s="220"/>
      <c r="HUJ18" s="220"/>
      <c r="HUK18" s="220"/>
      <c r="HUL18" s="220"/>
      <c r="HUM18" s="220"/>
      <c r="HUN18" s="220"/>
      <c r="HUO18" s="220"/>
      <c r="HUP18" s="220"/>
      <c r="HUQ18" s="220"/>
      <c r="HUR18" s="220"/>
      <c r="HUS18" s="220"/>
      <c r="HUT18" s="220"/>
      <c r="HUU18" s="220"/>
      <c r="HUV18" s="220"/>
      <c r="HUW18" s="220"/>
      <c r="HUX18" s="220"/>
      <c r="HUY18" s="220"/>
      <c r="HUZ18" s="220"/>
      <c r="HVA18" s="220"/>
      <c r="HVB18" s="220"/>
      <c r="HVC18" s="220"/>
      <c r="HVD18" s="220"/>
      <c r="HVE18" s="220"/>
      <c r="HVF18" s="220"/>
      <c r="HVG18" s="220"/>
    </row>
    <row r="19" spans="1:5988" s="221" customFormat="1" ht="18.75" customHeight="1" x14ac:dyDescent="0.25">
      <c r="A19" s="244" t="s">
        <v>63</v>
      </c>
      <c r="B19" s="244">
        <v>16</v>
      </c>
      <c r="C19" s="244">
        <v>2</v>
      </c>
      <c r="D19" s="240">
        <f t="shared" si="44"/>
        <v>12.5</v>
      </c>
      <c r="E19" s="244">
        <v>10</v>
      </c>
      <c r="F19" s="244">
        <v>0</v>
      </c>
      <c r="G19" s="244">
        <f t="shared" si="45"/>
        <v>0</v>
      </c>
      <c r="H19" s="249"/>
      <c r="I19" s="249"/>
      <c r="J19" s="249"/>
      <c r="K19" s="249"/>
      <c r="L19" s="249"/>
      <c r="M19" s="249"/>
      <c r="N19" s="254">
        <f t="shared" si="61"/>
        <v>26</v>
      </c>
      <c r="O19" s="254">
        <f t="shared" si="62"/>
        <v>2</v>
      </c>
      <c r="P19" s="255">
        <f t="shared" si="63"/>
        <v>7.6923076923076925</v>
      </c>
      <c r="Q19" s="233">
        <v>14</v>
      </c>
      <c r="R19" s="233">
        <v>2</v>
      </c>
      <c r="S19" s="234">
        <f t="shared" si="47"/>
        <v>14.285714285714285</v>
      </c>
      <c r="T19" s="233">
        <v>18</v>
      </c>
      <c r="U19" s="233">
        <v>0</v>
      </c>
      <c r="V19" s="234">
        <f t="shared" si="48"/>
        <v>0</v>
      </c>
      <c r="W19" s="250"/>
      <c r="X19" s="250"/>
      <c r="Y19" s="250"/>
      <c r="Z19" s="250"/>
      <c r="AA19" s="250"/>
      <c r="AB19" s="250"/>
      <c r="AC19" s="233">
        <v>32</v>
      </c>
      <c r="AD19" s="233">
        <v>2</v>
      </c>
      <c r="AE19" s="234">
        <f t="shared" si="49"/>
        <v>6.25</v>
      </c>
      <c r="AF19" s="233">
        <v>20</v>
      </c>
      <c r="AG19" s="233">
        <v>0</v>
      </c>
      <c r="AH19" s="242">
        <f t="shared" si="50"/>
        <v>0</v>
      </c>
      <c r="AI19" s="250"/>
      <c r="AJ19" s="250"/>
      <c r="AK19" s="250"/>
      <c r="AL19" s="250"/>
      <c r="AM19" s="250"/>
      <c r="AN19" s="251"/>
      <c r="AO19" s="250"/>
      <c r="AP19" s="250"/>
      <c r="AQ19" s="250"/>
      <c r="AR19" s="233">
        <f t="shared" si="64"/>
        <v>20</v>
      </c>
      <c r="AS19" s="233">
        <f t="shared" si="64"/>
        <v>0</v>
      </c>
      <c r="AT19" s="234">
        <f>AS19/AR19</f>
        <v>0</v>
      </c>
      <c r="AU19" s="250"/>
      <c r="AV19" s="250"/>
      <c r="AW19" s="251"/>
      <c r="AX19" s="250"/>
      <c r="AY19" s="250"/>
      <c r="AZ19" s="251"/>
      <c r="BA19" s="250"/>
      <c r="BB19" s="250"/>
      <c r="BC19" s="251"/>
      <c r="BD19" s="250"/>
      <c r="BE19" s="250"/>
      <c r="BF19" s="250"/>
      <c r="BG19" s="250"/>
      <c r="BH19" s="250"/>
      <c r="BI19" s="251"/>
      <c r="BJ19" s="250"/>
      <c r="BK19" s="250"/>
      <c r="BL19" s="251"/>
      <c r="BM19" s="250"/>
      <c r="BN19" s="250"/>
      <c r="BO19" s="250"/>
      <c r="BP19" s="250"/>
      <c r="BQ19" s="250"/>
      <c r="BR19" s="251"/>
      <c r="BS19" s="250"/>
      <c r="BT19" s="250"/>
      <c r="BU19" s="251"/>
      <c r="BV19" s="250"/>
      <c r="BW19" s="250"/>
      <c r="BX19" s="251"/>
      <c r="BY19" s="250"/>
      <c r="BZ19" s="250"/>
      <c r="CA19" s="250"/>
      <c r="CB19" s="250"/>
      <c r="CC19" s="250"/>
      <c r="CD19" s="251"/>
      <c r="CE19" s="250"/>
      <c r="CF19" s="250"/>
      <c r="CG19" s="250"/>
      <c r="CH19" s="250"/>
      <c r="CI19" s="250"/>
      <c r="CJ19" s="250"/>
      <c r="CK19" s="250"/>
      <c r="CL19" s="250"/>
      <c r="CM19" s="251"/>
      <c r="CN19" s="220"/>
      <c r="CO19" s="220"/>
      <c r="CP19" s="220"/>
      <c r="CQ19" s="220"/>
      <c r="CR19" s="220"/>
      <c r="CS19" s="220"/>
      <c r="CT19" s="220"/>
      <c r="CU19" s="220"/>
      <c r="CV19" s="220"/>
      <c r="CW19" s="220"/>
      <c r="CX19" s="220"/>
      <c r="CY19" s="220"/>
      <c r="CZ19" s="220"/>
      <c r="DA19" s="220"/>
      <c r="DB19" s="220"/>
      <c r="DC19" s="220"/>
      <c r="DD19" s="220"/>
      <c r="DE19" s="220"/>
      <c r="DF19" s="220"/>
      <c r="DG19" s="220"/>
      <c r="DH19" s="220"/>
      <c r="DI19" s="220"/>
      <c r="DJ19" s="220"/>
      <c r="DK19" s="220"/>
      <c r="DL19" s="220"/>
      <c r="DM19" s="220"/>
      <c r="DN19" s="220"/>
      <c r="DO19" s="220"/>
      <c r="DP19" s="220"/>
      <c r="DQ19" s="220"/>
      <c r="DR19" s="220"/>
      <c r="DS19" s="220"/>
      <c r="DT19" s="220"/>
      <c r="DU19" s="220"/>
      <c r="DV19" s="220"/>
      <c r="DW19" s="220"/>
      <c r="DX19" s="220"/>
      <c r="DY19" s="220"/>
      <c r="DZ19" s="220"/>
      <c r="EA19" s="220"/>
      <c r="EB19" s="220"/>
      <c r="EC19" s="220"/>
      <c r="ED19" s="220"/>
      <c r="EE19" s="220"/>
      <c r="EF19" s="220"/>
      <c r="EG19" s="220"/>
      <c r="EH19" s="220"/>
      <c r="EI19" s="220"/>
      <c r="EJ19" s="220"/>
      <c r="EK19" s="220"/>
      <c r="EL19" s="220"/>
      <c r="EM19" s="220"/>
      <c r="EN19" s="220"/>
      <c r="EO19" s="220"/>
      <c r="EP19" s="220"/>
      <c r="EQ19" s="220"/>
      <c r="ER19" s="220"/>
      <c r="ES19" s="220"/>
      <c r="ET19" s="220"/>
      <c r="EU19" s="220"/>
      <c r="EV19" s="220"/>
      <c r="EW19" s="220"/>
      <c r="EX19" s="220"/>
      <c r="EY19" s="220"/>
      <c r="EZ19" s="220"/>
      <c r="FA19" s="220"/>
      <c r="FB19" s="220"/>
      <c r="FC19" s="220"/>
      <c r="FD19" s="220"/>
      <c r="FE19" s="220"/>
      <c r="FF19" s="220"/>
      <c r="FG19" s="220"/>
      <c r="FH19" s="220"/>
      <c r="FI19" s="220"/>
      <c r="FJ19" s="220"/>
      <c r="FK19" s="220"/>
      <c r="FL19" s="220"/>
      <c r="FM19" s="220"/>
      <c r="FN19" s="220"/>
      <c r="FO19" s="220"/>
      <c r="FP19" s="220"/>
      <c r="FQ19" s="220"/>
      <c r="FR19" s="220"/>
      <c r="FS19" s="220"/>
      <c r="FT19" s="220"/>
      <c r="FU19" s="220"/>
      <c r="FV19" s="220"/>
      <c r="FW19" s="220"/>
      <c r="FX19" s="220"/>
      <c r="FY19" s="220"/>
      <c r="FZ19" s="220"/>
      <c r="GA19" s="220"/>
      <c r="GB19" s="220"/>
      <c r="GC19" s="220"/>
      <c r="GD19" s="220"/>
      <c r="GE19" s="220"/>
      <c r="GF19" s="220"/>
      <c r="GG19" s="220"/>
      <c r="GH19" s="220"/>
      <c r="GI19" s="220"/>
      <c r="GJ19" s="220"/>
      <c r="GK19" s="220"/>
      <c r="GL19" s="220"/>
      <c r="GM19" s="220"/>
      <c r="GN19" s="220"/>
      <c r="GO19" s="220"/>
      <c r="GP19" s="220"/>
      <c r="GQ19" s="220"/>
      <c r="GR19" s="220"/>
      <c r="GS19" s="220"/>
      <c r="GT19" s="220"/>
      <c r="GU19" s="220"/>
      <c r="GV19" s="220"/>
      <c r="GW19" s="220"/>
      <c r="GX19" s="220"/>
      <c r="GY19" s="220"/>
      <c r="GZ19" s="220"/>
      <c r="HA19" s="220"/>
      <c r="HB19" s="220"/>
      <c r="HC19" s="220"/>
      <c r="HD19" s="220"/>
      <c r="HE19" s="220"/>
      <c r="HF19" s="220"/>
      <c r="HG19" s="220"/>
      <c r="HH19" s="220"/>
      <c r="HI19" s="220"/>
      <c r="HJ19" s="220"/>
      <c r="HK19" s="220"/>
      <c r="HL19" s="220"/>
      <c r="HM19" s="220"/>
      <c r="HN19" s="220"/>
      <c r="HO19" s="220"/>
      <c r="HP19" s="220"/>
      <c r="HQ19" s="220"/>
      <c r="HR19" s="220"/>
      <c r="HS19" s="220"/>
      <c r="HT19" s="220"/>
      <c r="HU19" s="220"/>
      <c r="HV19" s="220"/>
      <c r="HW19" s="220"/>
      <c r="HX19" s="220"/>
      <c r="HY19" s="220"/>
      <c r="HZ19" s="220"/>
      <c r="IA19" s="220"/>
      <c r="IB19" s="220"/>
      <c r="IC19" s="220"/>
      <c r="ID19" s="220"/>
      <c r="IE19" s="220"/>
      <c r="IF19" s="220"/>
      <c r="IG19" s="220"/>
      <c r="IH19" s="220"/>
      <c r="II19" s="220"/>
      <c r="IJ19" s="220"/>
      <c r="IK19" s="220"/>
      <c r="IL19" s="220"/>
      <c r="IM19" s="220"/>
      <c r="IN19" s="220"/>
      <c r="IO19" s="220"/>
      <c r="IP19" s="220"/>
      <c r="IQ19" s="220"/>
      <c r="IR19" s="220"/>
      <c r="IS19" s="220"/>
      <c r="IT19" s="220"/>
      <c r="IU19" s="220"/>
      <c r="IV19" s="220"/>
      <c r="IW19" s="220"/>
      <c r="IX19" s="220"/>
      <c r="IY19" s="220"/>
      <c r="IZ19" s="220"/>
      <c r="JA19" s="220"/>
      <c r="JB19" s="220"/>
      <c r="JC19" s="220"/>
      <c r="JD19" s="220"/>
      <c r="JE19" s="220"/>
      <c r="JF19" s="220"/>
      <c r="JG19" s="220"/>
      <c r="JH19" s="220"/>
      <c r="JI19" s="220"/>
      <c r="JJ19" s="220"/>
      <c r="JK19" s="220"/>
      <c r="JL19" s="220"/>
      <c r="JM19" s="220"/>
      <c r="JN19" s="220"/>
      <c r="JO19" s="220"/>
      <c r="JP19" s="220"/>
      <c r="JQ19" s="220"/>
      <c r="JR19" s="220"/>
      <c r="JS19" s="220"/>
      <c r="JT19" s="220"/>
      <c r="JU19" s="220"/>
      <c r="JV19" s="220"/>
      <c r="JW19" s="220"/>
      <c r="JX19" s="220"/>
      <c r="JY19" s="220"/>
      <c r="JZ19" s="220"/>
      <c r="KA19" s="220"/>
      <c r="KB19" s="220"/>
      <c r="KC19" s="220"/>
      <c r="KD19" s="220"/>
      <c r="KE19" s="220"/>
      <c r="KF19" s="220"/>
      <c r="KG19" s="220"/>
      <c r="KH19" s="220"/>
      <c r="KI19" s="220"/>
      <c r="KJ19" s="220"/>
      <c r="KK19" s="220"/>
      <c r="KL19" s="220"/>
      <c r="KM19" s="220"/>
      <c r="KN19" s="220"/>
      <c r="KO19" s="220"/>
      <c r="KP19" s="220"/>
      <c r="KQ19" s="220"/>
      <c r="KR19" s="220"/>
      <c r="KS19" s="220"/>
      <c r="KT19" s="220"/>
      <c r="KU19" s="220"/>
      <c r="KV19" s="220"/>
      <c r="KW19" s="220"/>
      <c r="KX19" s="220"/>
      <c r="KY19" s="220"/>
      <c r="KZ19" s="220"/>
      <c r="LA19" s="220"/>
      <c r="LB19" s="220"/>
      <c r="LC19" s="220"/>
      <c r="LD19" s="220"/>
      <c r="LE19" s="220"/>
      <c r="LF19" s="220"/>
      <c r="LG19" s="220"/>
      <c r="LH19" s="220"/>
      <c r="LI19" s="220"/>
      <c r="LJ19" s="220"/>
      <c r="LK19" s="220"/>
      <c r="LL19" s="220"/>
      <c r="LM19" s="220"/>
      <c r="LN19" s="220"/>
      <c r="LO19" s="220"/>
      <c r="LP19" s="220"/>
      <c r="LQ19" s="220"/>
      <c r="LR19" s="220"/>
      <c r="LS19" s="220"/>
      <c r="LT19" s="220"/>
      <c r="LU19" s="220"/>
      <c r="LV19" s="220"/>
      <c r="LW19" s="220"/>
      <c r="LX19" s="220"/>
      <c r="LY19" s="220"/>
      <c r="LZ19" s="220"/>
      <c r="MA19" s="220"/>
      <c r="MB19" s="220"/>
      <c r="MC19" s="220"/>
      <c r="MD19" s="220"/>
      <c r="ME19" s="220"/>
      <c r="MF19" s="220"/>
      <c r="MG19" s="220"/>
      <c r="MH19" s="220"/>
      <c r="MI19" s="220"/>
      <c r="MJ19" s="220"/>
      <c r="MK19" s="220"/>
      <c r="ML19" s="220"/>
      <c r="MM19" s="220"/>
      <c r="MN19" s="220"/>
      <c r="MO19" s="220"/>
      <c r="MP19" s="220"/>
      <c r="MQ19" s="220"/>
      <c r="MR19" s="220"/>
      <c r="MS19" s="220"/>
      <c r="MT19" s="220"/>
      <c r="MU19" s="220"/>
      <c r="MV19" s="220"/>
      <c r="MW19" s="220"/>
      <c r="MX19" s="220"/>
      <c r="MY19" s="220"/>
      <c r="MZ19" s="220"/>
      <c r="NA19" s="220"/>
      <c r="NB19" s="220"/>
      <c r="NC19" s="220"/>
      <c r="ND19" s="220"/>
      <c r="NE19" s="220"/>
      <c r="NF19" s="220"/>
      <c r="NG19" s="220"/>
      <c r="NH19" s="220"/>
      <c r="NI19" s="220"/>
      <c r="NJ19" s="220"/>
      <c r="NK19" s="220"/>
      <c r="NL19" s="220"/>
      <c r="NM19" s="220"/>
      <c r="NN19" s="220"/>
      <c r="NO19" s="220"/>
      <c r="NP19" s="220"/>
      <c r="NQ19" s="220"/>
      <c r="NR19" s="220"/>
      <c r="NS19" s="220"/>
      <c r="NT19" s="220"/>
      <c r="NU19" s="220"/>
      <c r="NV19" s="220"/>
      <c r="NW19" s="220"/>
      <c r="NX19" s="220"/>
      <c r="NY19" s="220"/>
      <c r="NZ19" s="220"/>
      <c r="OA19" s="220"/>
      <c r="OB19" s="220"/>
      <c r="OC19" s="220"/>
      <c r="OD19" s="220"/>
      <c r="OE19" s="220"/>
      <c r="OF19" s="220"/>
      <c r="OG19" s="220"/>
      <c r="OH19" s="220"/>
      <c r="OI19" s="220"/>
      <c r="OJ19" s="220"/>
      <c r="OK19" s="220"/>
      <c r="OL19" s="220"/>
      <c r="OM19" s="220"/>
      <c r="ON19" s="220"/>
      <c r="OO19" s="220"/>
      <c r="OP19" s="220"/>
      <c r="OQ19" s="220"/>
      <c r="OR19" s="220"/>
      <c r="OS19" s="220"/>
      <c r="OT19" s="220"/>
      <c r="OU19" s="220"/>
      <c r="OV19" s="220"/>
      <c r="OW19" s="220"/>
      <c r="OX19" s="220"/>
      <c r="OY19" s="220"/>
      <c r="OZ19" s="220"/>
      <c r="PA19" s="220"/>
      <c r="PB19" s="220"/>
      <c r="PC19" s="220"/>
      <c r="PD19" s="220"/>
      <c r="PE19" s="220"/>
      <c r="PF19" s="220"/>
      <c r="PG19" s="220"/>
      <c r="PH19" s="220"/>
      <c r="PI19" s="220"/>
      <c r="PJ19" s="220"/>
      <c r="PK19" s="220"/>
      <c r="PL19" s="220"/>
      <c r="PM19" s="220"/>
      <c r="PN19" s="220"/>
      <c r="PO19" s="220"/>
      <c r="PP19" s="220"/>
      <c r="PQ19" s="220"/>
      <c r="PR19" s="220"/>
      <c r="PS19" s="220"/>
      <c r="PT19" s="220"/>
      <c r="PU19" s="220"/>
      <c r="PV19" s="220"/>
      <c r="PW19" s="220"/>
      <c r="PX19" s="220"/>
      <c r="PY19" s="220"/>
      <c r="PZ19" s="220"/>
      <c r="QA19" s="220"/>
      <c r="QB19" s="220"/>
      <c r="QC19" s="220"/>
      <c r="QD19" s="220"/>
      <c r="QE19" s="220"/>
      <c r="QF19" s="220"/>
      <c r="QG19" s="220"/>
      <c r="QH19" s="220"/>
      <c r="QI19" s="220"/>
      <c r="QJ19" s="220"/>
      <c r="QK19" s="220"/>
      <c r="QL19" s="220"/>
      <c r="QM19" s="220"/>
      <c r="QN19" s="220"/>
      <c r="QO19" s="220"/>
      <c r="QP19" s="220"/>
      <c r="QQ19" s="220"/>
      <c r="QR19" s="220"/>
      <c r="QS19" s="220"/>
      <c r="QT19" s="220"/>
      <c r="QU19" s="220"/>
      <c r="QV19" s="220"/>
      <c r="QW19" s="220"/>
      <c r="QX19" s="220"/>
      <c r="QY19" s="220"/>
      <c r="QZ19" s="220"/>
      <c r="RA19" s="220"/>
      <c r="RB19" s="220"/>
      <c r="RC19" s="220"/>
      <c r="RD19" s="220"/>
      <c r="RE19" s="220"/>
      <c r="RF19" s="220"/>
      <c r="RG19" s="220"/>
      <c r="RH19" s="220"/>
      <c r="RI19" s="220"/>
      <c r="RJ19" s="220"/>
      <c r="RK19" s="220"/>
      <c r="RL19" s="220"/>
      <c r="RM19" s="220"/>
      <c r="RN19" s="220"/>
      <c r="RO19" s="220"/>
      <c r="RP19" s="220"/>
      <c r="RQ19" s="220"/>
      <c r="RR19" s="220"/>
      <c r="RS19" s="220"/>
      <c r="RT19" s="220"/>
      <c r="RU19" s="220"/>
      <c r="RV19" s="220"/>
      <c r="RW19" s="220"/>
      <c r="RX19" s="220"/>
      <c r="RY19" s="220"/>
      <c r="RZ19" s="220"/>
      <c r="SA19" s="220"/>
      <c r="SB19" s="220"/>
      <c r="SC19" s="220"/>
      <c r="SD19" s="220"/>
      <c r="SE19" s="220"/>
      <c r="SF19" s="220"/>
      <c r="SG19" s="220"/>
      <c r="SH19" s="220"/>
      <c r="SI19" s="220"/>
      <c r="SJ19" s="220"/>
      <c r="SK19" s="220"/>
      <c r="SL19" s="220"/>
      <c r="SM19" s="220"/>
      <c r="SN19" s="220"/>
      <c r="SO19" s="220"/>
      <c r="SP19" s="220"/>
      <c r="SQ19" s="220"/>
      <c r="SR19" s="220"/>
      <c r="SS19" s="220"/>
      <c r="ST19" s="220"/>
      <c r="SU19" s="220"/>
      <c r="SV19" s="220"/>
      <c r="SW19" s="220"/>
      <c r="SX19" s="220"/>
      <c r="SY19" s="220"/>
      <c r="SZ19" s="220"/>
      <c r="TA19" s="220"/>
      <c r="TB19" s="220"/>
      <c r="TC19" s="220"/>
      <c r="TD19" s="220"/>
      <c r="TE19" s="220"/>
      <c r="TF19" s="220"/>
      <c r="TG19" s="220"/>
      <c r="TH19" s="220"/>
      <c r="TI19" s="220"/>
      <c r="TJ19" s="220"/>
      <c r="TK19" s="220"/>
      <c r="TL19" s="220"/>
      <c r="TM19" s="220"/>
      <c r="TN19" s="220"/>
      <c r="TO19" s="220"/>
      <c r="TP19" s="220"/>
      <c r="TQ19" s="220"/>
      <c r="TR19" s="220"/>
      <c r="TS19" s="220"/>
      <c r="TT19" s="220"/>
      <c r="TU19" s="220"/>
      <c r="TV19" s="220"/>
      <c r="TW19" s="220"/>
      <c r="TX19" s="220"/>
      <c r="TY19" s="220"/>
      <c r="TZ19" s="220"/>
      <c r="UA19" s="220"/>
      <c r="UB19" s="220"/>
      <c r="UC19" s="220"/>
      <c r="UD19" s="220"/>
      <c r="UE19" s="220"/>
      <c r="UF19" s="220"/>
      <c r="UG19" s="220"/>
      <c r="UH19" s="220"/>
      <c r="UI19" s="220"/>
      <c r="UJ19" s="220"/>
      <c r="UK19" s="220"/>
      <c r="UL19" s="220"/>
      <c r="UM19" s="220"/>
      <c r="UN19" s="220"/>
      <c r="UO19" s="220"/>
      <c r="UP19" s="220"/>
      <c r="UQ19" s="220"/>
      <c r="UR19" s="220"/>
      <c r="US19" s="220"/>
      <c r="UT19" s="220"/>
      <c r="UU19" s="220"/>
      <c r="UV19" s="220"/>
      <c r="UW19" s="220"/>
      <c r="UX19" s="220"/>
      <c r="UY19" s="220"/>
      <c r="UZ19" s="220"/>
      <c r="VA19" s="220"/>
      <c r="VB19" s="220"/>
      <c r="VC19" s="220"/>
      <c r="VD19" s="220"/>
      <c r="VE19" s="220"/>
      <c r="VF19" s="220"/>
      <c r="VG19" s="220"/>
      <c r="VH19" s="220"/>
      <c r="VI19" s="220"/>
      <c r="VJ19" s="220"/>
      <c r="VK19" s="220"/>
      <c r="VL19" s="220"/>
      <c r="VM19" s="220"/>
      <c r="VN19" s="220"/>
      <c r="VO19" s="220"/>
      <c r="VP19" s="220"/>
      <c r="VQ19" s="220"/>
      <c r="VR19" s="220"/>
      <c r="VS19" s="220"/>
      <c r="VT19" s="220"/>
      <c r="VU19" s="220"/>
      <c r="VV19" s="220"/>
      <c r="VW19" s="220"/>
      <c r="VX19" s="220"/>
      <c r="VY19" s="220"/>
      <c r="VZ19" s="220"/>
      <c r="WA19" s="220"/>
      <c r="WB19" s="220"/>
      <c r="WC19" s="220"/>
      <c r="WD19" s="220"/>
      <c r="WE19" s="220"/>
      <c r="WF19" s="220"/>
      <c r="WG19" s="220"/>
      <c r="WH19" s="220"/>
      <c r="WI19" s="220"/>
      <c r="WJ19" s="220"/>
      <c r="WK19" s="220"/>
      <c r="WL19" s="220"/>
      <c r="WM19" s="220"/>
      <c r="WN19" s="220"/>
      <c r="WO19" s="220"/>
      <c r="WP19" s="220"/>
      <c r="WQ19" s="220"/>
      <c r="WR19" s="220"/>
      <c r="WS19" s="220"/>
      <c r="WT19" s="220"/>
      <c r="WU19" s="220"/>
      <c r="WV19" s="220"/>
      <c r="WW19" s="220"/>
      <c r="WX19" s="220"/>
      <c r="WY19" s="220"/>
      <c r="WZ19" s="220"/>
      <c r="XA19" s="220"/>
      <c r="XB19" s="220"/>
      <c r="XC19" s="220"/>
      <c r="XD19" s="220"/>
      <c r="XE19" s="220"/>
      <c r="XF19" s="220"/>
      <c r="XG19" s="220"/>
      <c r="XH19" s="220"/>
      <c r="XI19" s="220"/>
      <c r="XJ19" s="220"/>
      <c r="XK19" s="220"/>
      <c r="XL19" s="220"/>
      <c r="XM19" s="220"/>
      <c r="XN19" s="220"/>
      <c r="XO19" s="220"/>
      <c r="XP19" s="220"/>
      <c r="XQ19" s="220"/>
      <c r="XR19" s="220"/>
      <c r="XS19" s="220"/>
      <c r="XT19" s="220"/>
      <c r="XU19" s="220"/>
      <c r="XV19" s="220"/>
      <c r="XW19" s="220"/>
      <c r="XX19" s="220"/>
      <c r="XY19" s="220"/>
      <c r="XZ19" s="220"/>
      <c r="YA19" s="220"/>
      <c r="YB19" s="220"/>
      <c r="YC19" s="220"/>
      <c r="YD19" s="220"/>
      <c r="YE19" s="220"/>
      <c r="YF19" s="220"/>
      <c r="YG19" s="220"/>
      <c r="YH19" s="220"/>
      <c r="YI19" s="220"/>
      <c r="YJ19" s="220"/>
      <c r="YK19" s="220"/>
      <c r="YL19" s="220"/>
      <c r="YM19" s="220"/>
      <c r="YN19" s="220"/>
      <c r="YO19" s="220"/>
      <c r="YP19" s="220"/>
      <c r="YQ19" s="220"/>
      <c r="YR19" s="220"/>
      <c r="YS19" s="220"/>
      <c r="YT19" s="220"/>
      <c r="YU19" s="220"/>
      <c r="YV19" s="220"/>
      <c r="YW19" s="220"/>
      <c r="YX19" s="220"/>
      <c r="YY19" s="220"/>
      <c r="YZ19" s="220"/>
      <c r="ZA19" s="220"/>
      <c r="ZB19" s="220"/>
      <c r="ZC19" s="220"/>
      <c r="ZD19" s="220"/>
      <c r="ZE19" s="220"/>
      <c r="ZF19" s="220"/>
      <c r="ZG19" s="220"/>
      <c r="ZH19" s="220"/>
      <c r="ZI19" s="220"/>
      <c r="ZJ19" s="220"/>
      <c r="ZK19" s="220"/>
      <c r="ZL19" s="220"/>
      <c r="ZM19" s="220"/>
      <c r="ZN19" s="220"/>
      <c r="ZO19" s="220"/>
      <c r="ZP19" s="220"/>
      <c r="ZQ19" s="220"/>
      <c r="ZR19" s="220"/>
      <c r="ZS19" s="220"/>
      <c r="ZT19" s="220"/>
      <c r="ZU19" s="220"/>
      <c r="ZV19" s="220"/>
      <c r="ZW19" s="220"/>
      <c r="ZX19" s="220"/>
      <c r="ZY19" s="220"/>
      <c r="ZZ19" s="220"/>
      <c r="AAA19" s="220"/>
      <c r="AAB19" s="220"/>
      <c r="AAC19" s="220"/>
      <c r="AAD19" s="220"/>
      <c r="AAE19" s="220"/>
      <c r="AAF19" s="220"/>
      <c r="AAG19" s="220"/>
      <c r="AAH19" s="220"/>
      <c r="AAI19" s="220"/>
      <c r="AAJ19" s="220"/>
      <c r="AAK19" s="220"/>
      <c r="AAL19" s="220"/>
      <c r="AAM19" s="220"/>
      <c r="AAN19" s="220"/>
      <c r="AAO19" s="220"/>
      <c r="AAP19" s="220"/>
      <c r="AAQ19" s="220"/>
      <c r="AAR19" s="220"/>
      <c r="AAS19" s="220"/>
      <c r="AAT19" s="220"/>
      <c r="AAU19" s="220"/>
      <c r="AAV19" s="220"/>
      <c r="AAW19" s="220"/>
      <c r="AAX19" s="220"/>
      <c r="AAY19" s="220"/>
      <c r="AAZ19" s="220"/>
      <c r="ABA19" s="220"/>
      <c r="ABB19" s="220"/>
      <c r="ABC19" s="220"/>
      <c r="ABD19" s="220"/>
      <c r="ABE19" s="220"/>
      <c r="ABF19" s="220"/>
      <c r="ABG19" s="220"/>
      <c r="ABH19" s="220"/>
      <c r="ABI19" s="220"/>
      <c r="ABJ19" s="220"/>
      <c r="ABK19" s="220"/>
      <c r="ABL19" s="220"/>
      <c r="ABM19" s="220"/>
      <c r="ABN19" s="220"/>
      <c r="ABO19" s="220"/>
      <c r="ABP19" s="220"/>
      <c r="ABQ19" s="220"/>
      <c r="ABR19" s="220"/>
      <c r="ABS19" s="220"/>
      <c r="ABT19" s="220"/>
      <c r="ABU19" s="220"/>
      <c r="ABV19" s="220"/>
      <c r="ABW19" s="220"/>
      <c r="ABX19" s="220"/>
      <c r="ABY19" s="220"/>
      <c r="ABZ19" s="220"/>
      <c r="ACA19" s="220"/>
      <c r="ACB19" s="220"/>
      <c r="ACC19" s="220"/>
      <c r="ACD19" s="220"/>
      <c r="ACE19" s="220"/>
      <c r="ACF19" s="220"/>
      <c r="ACG19" s="220"/>
      <c r="ACH19" s="220"/>
      <c r="ACI19" s="220"/>
      <c r="ACJ19" s="220"/>
      <c r="ACK19" s="220"/>
      <c r="ACL19" s="220"/>
      <c r="ACM19" s="220"/>
      <c r="ACN19" s="220"/>
      <c r="ACO19" s="220"/>
      <c r="ACP19" s="220"/>
      <c r="ACQ19" s="220"/>
      <c r="ACR19" s="220"/>
      <c r="ACS19" s="220"/>
      <c r="ACT19" s="220"/>
      <c r="ACU19" s="220"/>
      <c r="ACV19" s="220"/>
      <c r="ACW19" s="220"/>
      <c r="ACX19" s="220"/>
      <c r="ACY19" s="220"/>
      <c r="ACZ19" s="220"/>
      <c r="ADA19" s="220"/>
      <c r="ADB19" s="220"/>
      <c r="ADC19" s="220"/>
      <c r="ADD19" s="220"/>
      <c r="ADE19" s="220"/>
      <c r="ADF19" s="220"/>
      <c r="ADG19" s="220"/>
      <c r="ADH19" s="220"/>
      <c r="ADI19" s="220"/>
      <c r="ADJ19" s="220"/>
      <c r="ADK19" s="220"/>
      <c r="ADL19" s="220"/>
      <c r="ADM19" s="220"/>
      <c r="ADN19" s="220"/>
      <c r="ADO19" s="220"/>
      <c r="ADP19" s="220"/>
      <c r="ADQ19" s="220"/>
      <c r="ADR19" s="220"/>
      <c r="ADS19" s="220"/>
      <c r="ADT19" s="220"/>
      <c r="ADU19" s="220"/>
      <c r="ADV19" s="220"/>
      <c r="ADW19" s="220"/>
      <c r="ADX19" s="220"/>
      <c r="ADY19" s="220"/>
      <c r="ADZ19" s="220"/>
      <c r="AEA19" s="220"/>
      <c r="AEB19" s="220"/>
      <c r="AEC19" s="220"/>
      <c r="AED19" s="220"/>
      <c r="AEE19" s="220"/>
      <c r="AEF19" s="220"/>
      <c r="AEG19" s="220"/>
      <c r="AEH19" s="220"/>
      <c r="AEI19" s="220"/>
      <c r="AEJ19" s="220"/>
      <c r="AEK19" s="220"/>
      <c r="AEL19" s="220"/>
      <c r="AEM19" s="220"/>
      <c r="AEN19" s="220"/>
      <c r="AEO19" s="220"/>
      <c r="AEP19" s="220"/>
      <c r="AEQ19" s="220"/>
      <c r="AER19" s="220"/>
      <c r="AES19" s="220"/>
      <c r="AET19" s="220"/>
      <c r="AEU19" s="220"/>
      <c r="AEV19" s="220"/>
      <c r="AEW19" s="220"/>
      <c r="AEX19" s="220"/>
      <c r="AEY19" s="220"/>
      <c r="AEZ19" s="220"/>
      <c r="AFA19" s="220"/>
      <c r="AFB19" s="220"/>
      <c r="AFC19" s="220"/>
      <c r="AFD19" s="220"/>
      <c r="AFE19" s="220"/>
      <c r="AFF19" s="220"/>
      <c r="AFG19" s="220"/>
      <c r="AFH19" s="220"/>
      <c r="AFI19" s="220"/>
      <c r="AFJ19" s="220"/>
      <c r="AFK19" s="220"/>
      <c r="AFL19" s="220"/>
      <c r="AFM19" s="220"/>
      <c r="AFN19" s="220"/>
      <c r="AFO19" s="220"/>
      <c r="AFP19" s="220"/>
      <c r="AFQ19" s="220"/>
      <c r="AFR19" s="220"/>
      <c r="AFS19" s="220"/>
      <c r="AFT19" s="220"/>
      <c r="AFU19" s="220"/>
      <c r="AFV19" s="220"/>
      <c r="AFW19" s="220"/>
      <c r="AFX19" s="220"/>
      <c r="AFY19" s="220"/>
      <c r="AFZ19" s="220"/>
      <c r="AGA19" s="220"/>
      <c r="AGB19" s="220"/>
      <c r="AGC19" s="220"/>
      <c r="AGD19" s="220"/>
      <c r="AGE19" s="220"/>
      <c r="AGF19" s="220"/>
      <c r="AGG19" s="220"/>
      <c r="AGH19" s="220"/>
      <c r="AGI19" s="220"/>
      <c r="AGJ19" s="220"/>
      <c r="AGK19" s="220"/>
      <c r="AGL19" s="220"/>
      <c r="AGM19" s="220"/>
      <c r="AGN19" s="220"/>
      <c r="AGO19" s="220"/>
      <c r="AGP19" s="220"/>
      <c r="AGQ19" s="220"/>
      <c r="AGR19" s="220"/>
      <c r="AGS19" s="220"/>
      <c r="AGT19" s="220"/>
      <c r="AGU19" s="220"/>
      <c r="AGV19" s="220"/>
      <c r="AGW19" s="220"/>
      <c r="AGX19" s="220"/>
      <c r="AGY19" s="220"/>
      <c r="AGZ19" s="220"/>
      <c r="AHA19" s="220"/>
      <c r="AHB19" s="220"/>
      <c r="AHC19" s="220"/>
      <c r="AHD19" s="220"/>
      <c r="AHE19" s="220"/>
      <c r="AHF19" s="220"/>
      <c r="AHG19" s="220"/>
      <c r="AHH19" s="220"/>
      <c r="AHI19" s="220"/>
      <c r="AHJ19" s="220"/>
      <c r="AHK19" s="220"/>
      <c r="AHL19" s="220"/>
      <c r="AHM19" s="220"/>
      <c r="AHN19" s="220"/>
      <c r="AHO19" s="220"/>
      <c r="AHP19" s="220"/>
      <c r="AHQ19" s="220"/>
      <c r="AHR19" s="220"/>
      <c r="AHS19" s="220"/>
      <c r="AHT19" s="220"/>
      <c r="AHU19" s="220"/>
      <c r="AHV19" s="220"/>
      <c r="AHW19" s="220"/>
      <c r="AHX19" s="220"/>
      <c r="AHY19" s="220"/>
      <c r="AHZ19" s="220"/>
      <c r="AIA19" s="220"/>
      <c r="AIB19" s="220"/>
      <c r="AIC19" s="220"/>
      <c r="AID19" s="220"/>
      <c r="AIE19" s="220"/>
      <c r="AIF19" s="220"/>
      <c r="AIG19" s="220"/>
      <c r="AIH19" s="220"/>
      <c r="AII19" s="220"/>
      <c r="AIJ19" s="220"/>
      <c r="AIK19" s="220"/>
      <c r="AIL19" s="220"/>
      <c r="AIM19" s="220"/>
      <c r="AIN19" s="220"/>
      <c r="AIO19" s="220"/>
      <c r="AIP19" s="220"/>
      <c r="AIQ19" s="220"/>
      <c r="AIR19" s="220"/>
      <c r="AIS19" s="220"/>
      <c r="AIT19" s="220"/>
      <c r="AIU19" s="220"/>
      <c r="AIV19" s="220"/>
      <c r="AIW19" s="220"/>
      <c r="AIX19" s="220"/>
      <c r="AIY19" s="220"/>
      <c r="AIZ19" s="220"/>
      <c r="AJA19" s="220"/>
      <c r="AJB19" s="220"/>
      <c r="AJC19" s="220"/>
      <c r="AJD19" s="220"/>
      <c r="AJE19" s="220"/>
      <c r="AJF19" s="220"/>
      <c r="AJG19" s="220"/>
      <c r="AJH19" s="220"/>
      <c r="AJI19" s="220"/>
      <c r="AJJ19" s="220"/>
      <c r="AJK19" s="220"/>
      <c r="AJL19" s="220"/>
      <c r="AJM19" s="220"/>
      <c r="AJN19" s="220"/>
      <c r="AJO19" s="220"/>
      <c r="AJP19" s="220"/>
      <c r="AJQ19" s="220"/>
      <c r="AJR19" s="220"/>
      <c r="AJS19" s="220"/>
      <c r="AJT19" s="220"/>
      <c r="AJU19" s="220"/>
      <c r="AJV19" s="220"/>
      <c r="AJW19" s="220"/>
      <c r="AJX19" s="220"/>
      <c r="AJY19" s="220"/>
      <c r="AJZ19" s="220"/>
      <c r="AKA19" s="220"/>
      <c r="AKB19" s="220"/>
      <c r="AKC19" s="220"/>
      <c r="AKD19" s="220"/>
      <c r="AKE19" s="220"/>
      <c r="AKF19" s="220"/>
      <c r="AKG19" s="220"/>
      <c r="AKH19" s="220"/>
      <c r="AKI19" s="220"/>
      <c r="AKJ19" s="220"/>
      <c r="AKK19" s="220"/>
      <c r="AKL19" s="220"/>
      <c r="AKM19" s="220"/>
      <c r="AKN19" s="220"/>
      <c r="AKO19" s="220"/>
      <c r="AKP19" s="220"/>
      <c r="AKQ19" s="220"/>
      <c r="AKR19" s="220"/>
      <c r="AKS19" s="220"/>
      <c r="AKT19" s="220"/>
      <c r="AKU19" s="220"/>
      <c r="AKV19" s="220"/>
      <c r="AKW19" s="220"/>
      <c r="AKX19" s="220"/>
      <c r="AKY19" s="220"/>
      <c r="AKZ19" s="220"/>
      <c r="ALA19" s="220"/>
      <c r="ALB19" s="220"/>
      <c r="ALC19" s="220"/>
      <c r="ALD19" s="220"/>
      <c r="ALE19" s="220"/>
      <c r="ALF19" s="220"/>
      <c r="ALG19" s="220"/>
      <c r="ALH19" s="220"/>
      <c r="ALI19" s="220"/>
      <c r="ALJ19" s="220"/>
      <c r="ALK19" s="220"/>
      <c r="ALL19" s="220"/>
      <c r="ALM19" s="220"/>
      <c r="ALN19" s="220"/>
      <c r="ALO19" s="220"/>
      <c r="ALP19" s="220"/>
      <c r="ALQ19" s="220"/>
      <c r="ALR19" s="220"/>
      <c r="ALS19" s="220"/>
      <c r="ALT19" s="220"/>
      <c r="ALU19" s="220"/>
      <c r="ALV19" s="220"/>
      <c r="ALW19" s="220"/>
      <c r="ALX19" s="220"/>
      <c r="ALY19" s="220"/>
      <c r="ALZ19" s="220"/>
      <c r="AMA19" s="220"/>
      <c r="AMB19" s="220"/>
      <c r="AMC19" s="220"/>
      <c r="AMD19" s="220"/>
      <c r="AME19" s="220"/>
      <c r="AMF19" s="220"/>
      <c r="AMG19" s="220"/>
      <c r="AMH19" s="220"/>
      <c r="AMI19" s="220"/>
      <c r="AMJ19" s="220"/>
      <c r="AMK19" s="220"/>
      <c r="AML19" s="220"/>
      <c r="AMM19" s="220"/>
      <c r="AMN19" s="220"/>
      <c r="AMO19" s="220"/>
      <c r="AMP19" s="220"/>
      <c r="AMQ19" s="220"/>
      <c r="AMR19" s="220"/>
      <c r="AMS19" s="220"/>
      <c r="AMT19" s="220"/>
      <c r="AMU19" s="220"/>
      <c r="AMV19" s="220"/>
      <c r="AMW19" s="220"/>
      <c r="AMX19" s="220"/>
      <c r="AMY19" s="220"/>
      <c r="AMZ19" s="220"/>
      <c r="ANA19" s="220"/>
      <c r="ANB19" s="220"/>
      <c r="ANC19" s="220"/>
      <c r="AND19" s="220"/>
      <c r="ANE19" s="220"/>
      <c r="ANF19" s="220"/>
      <c r="ANG19" s="220"/>
      <c r="ANH19" s="220"/>
      <c r="ANI19" s="220"/>
      <c r="ANJ19" s="220"/>
      <c r="ANK19" s="220"/>
      <c r="ANL19" s="220"/>
      <c r="ANM19" s="220"/>
      <c r="ANN19" s="220"/>
      <c r="ANO19" s="220"/>
      <c r="ANP19" s="220"/>
      <c r="ANQ19" s="220"/>
      <c r="ANR19" s="220"/>
      <c r="ANS19" s="220"/>
      <c r="ANT19" s="220"/>
      <c r="ANU19" s="220"/>
      <c r="ANV19" s="220"/>
      <c r="ANW19" s="220"/>
      <c r="ANX19" s="220"/>
      <c r="ANY19" s="220"/>
      <c r="ANZ19" s="220"/>
      <c r="AOA19" s="220"/>
      <c r="AOB19" s="220"/>
      <c r="AOC19" s="220"/>
      <c r="AOD19" s="220"/>
      <c r="AOE19" s="220"/>
      <c r="AOF19" s="220"/>
      <c r="AOG19" s="220"/>
      <c r="AOH19" s="220"/>
      <c r="AOI19" s="220"/>
      <c r="AOJ19" s="220"/>
      <c r="AOK19" s="220"/>
      <c r="AOL19" s="220"/>
      <c r="AOM19" s="220"/>
      <c r="AON19" s="220"/>
      <c r="AOO19" s="220"/>
      <c r="AOP19" s="220"/>
      <c r="AOQ19" s="220"/>
      <c r="AOR19" s="220"/>
      <c r="AOS19" s="220"/>
      <c r="AOT19" s="220"/>
      <c r="AOU19" s="220"/>
      <c r="AOV19" s="220"/>
      <c r="AOW19" s="220"/>
      <c r="AOX19" s="220"/>
      <c r="AOY19" s="220"/>
      <c r="AOZ19" s="220"/>
      <c r="APA19" s="220"/>
      <c r="APB19" s="220"/>
      <c r="APC19" s="220"/>
      <c r="APD19" s="220"/>
      <c r="APE19" s="220"/>
      <c r="APF19" s="220"/>
      <c r="APG19" s="220"/>
      <c r="APH19" s="220"/>
      <c r="API19" s="220"/>
      <c r="APJ19" s="220"/>
      <c r="APK19" s="220"/>
      <c r="APL19" s="220"/>
      <c r="APM19" s="220"/>
      <c r="APN19" s="220"/>
      <c r="APO19" s="220"/>
      <c r="APP19" s="220"/>
      <c r="APQ19" s="220"/>
      <c r="APR19" s="220"/>
      <c r="APS19" s="220"/>
      <c r="APT19" s="220"/>
      <c r="APU19" s="220"/>
      <c r="APV19" s="220"/>
      <c r="APW19" s="220"/>
      <c r="APX19" s="220"/>
      <c r="APY19" s="220"/>
      <c r="APZ19" s="220"/>
      <c r="AQA19" s="220"/>
      <c r="AQB19" s="220"/>
      <c r="AQC19" s="220"/>
      <c r="AQD19" s="220"/>
      <c r="AQE19" s="220"/>
      <c r="AQF19" s="220"/>
      <c r="AQG19" s="220"/>
      <c r="AQH19" s="220"/>
      <c r="AQI19" s="220"/>
      <c r="AQJ19" s="220"/>
      <c r="AQK19" s="220"/>
      <c r="AQL19" s="220"/>
      <c r="AQM19" s="220"/>
      <c r="AQN19" s="220"/>
      <c r="AQO19" s="220"/>
      <c r="AQP19" s="220"/>
      <c r="AQQ19" s="220"/>
      <c r="AQR19" s="220"/>
      <c r="AQS19" s="220"/>
      <c r="AQT19" s="220"/>
      <c r="AQU19" s="220"/>
      <c r="AQV19" s="220"/>
      <c r="AQW19" s="220"/>
      <c r="AQX19" s="220"/>
      <c r="AQY19" s="220"/>
      <c r="AQZ19" s="220"/>
      <c r="ARA19" s="220"/>
      <c r="ARB19" s="220"/>
      <c r="ARC19" s="220"/>
      <c r="ARD19" s="220"/>
      <c r="ARE19" s="220"/>
      <c r="ARF19" s="220"/>
      <c r="ARG19" s="220"/>
      <c r="ARH19" s="220"/>
      <c r="ARI19" s="220"/>
      <c r="ARJ19" s="220"/>
      <c r="ARK19" s="220"/>
      <c r="ARL19" s="220"/>
      <c r="ARM19" s="220"/>
      <c r="ARN19" s="220"/>
      <c r="ARO19" s="220"/>
      <c r="ARP19" s="220"/>
      <c r="ARQ19" s="220"/>
      <c r="ARR19" s="220"/>
      <c r="ARS19" s="220"/>
      <c r="ART19" s="220"/>
      <c r="ARU19" s="220"/>
      <c r="ARV19" s="220"/>
      <c r="ARW19" s="220"/>
      <c r="ARX19" s="220"/>
      <c r="ARY19" s="220"/>
      <c r="ARZ19" s="220"/>
      <c r="ASA19" s="220"/>
      <c r="ASB19" s="220"/>
      <c r="ASC19" s="220"/>
      <c r="ASD19" s="220"/>
      <c r="ASE19" s="220"/>
      <c r="ASF19" s="220"/>
      <c r="ASG19" s="220"/>
      <c r="ASH19" s="220"/>
      <c r="ASI19" s="220"/>
      <c r="ASJ19" s="220"/>
      <c r="ASK19" s="220"/>
      <c r="ASL19" s="220"/>
      <c r="ASM19" s="220"/>
      <c r="ASN19" s="220"/>
      <c r="ASO19" s="220"/>
      <c r="ASP19" s="220"/>
      <c r="ASQ19" s="220"/>
      <c r="ASR19" s="220"/>
      <c r="ASS19" s="220"/>
      <c r="AST19" s="220"/>
      <c r="ASU19" s="220"/>
      <c r="ASV19" s="220"/>
      <c r="ASW19" s="220"/>
      <c r="ASX19" s="220"/>
      <c r="ASY19" s="220"/>
      <c r="ASZ19" s="220"/>
      <c r="ATA19" s="220"/>
      <c r="ATB19" s="220"/>
      <c r="ATC19" s="220"/>
      <c r="ATD19" s="220"/>
      <c r="ATE19" s="220"/>
      <c r="ATF19" s="220"/>
      <c r="ATG19" s="220"/>
      <c r="ATH19" s="220"/>
      <c r="ATI19" s="220"/>
      <c r="ATJ19" s="220"/>
      <c r="ATK19" s="220"/>
      <c r="ATL19" s="220"/>
      <c r="ATM19" s="220"/>
      <c r="ATN19" s="220"/>
      <c r="ATO19" s="220"/>
      <c r="ATP19" s="220"/>
      <c r="ATQ19" s="220"/>
      <c r="ATR19" s="220"/>
      <c r="ATS19" s="220"/>
      <c r="ATT19" s="220"/>
      <c r="ATU19" s="220"/>
      <c r="ATV19" s="220"/>
      <c r="ATW19" s="220"/>
      <c r="ATX19" s="220"/>
      <c r="ATY19" s="220"/>
      <c r="ATZ19" s="220"/>
      <c r="AUA19" s="220"/>
      <c r="AUB19" s="220"/>
      <c r="AUC19" s="220"/>
      <c r="AUD19" s="220"/>
      <c r="AUE19" s="220"/>
      <c r="AUF19" s="220"/>
      <c r="AUG19" s="220"/>
      <c r="AUH19" s="220"/>
      <c r="AUI19" s="220"/>
      <c r="AUJ19" s="220"/>
      <c r="AUK19" s="220"/>
      <c r="AUL19" s="220"/>
      <c r="AUM19" s="220"/>
      <c r="AUN19" s="220"/>
      <c r="AUO19" s="220"/>
      <c r="AUP19" s="220"/>
      <c r="AUQ19" s="220"/>
      <c r="AUR19" s="220"/>
      <c r="AUS19" s="220"/>
      <c r="AUT19" s="220"/>
      <c r="AUU19" s="220"/>
      <c r="AUV19" s="220"/>
      <c r="AUW19" s="220"/>
      <c r="AUX19" s="220"/>
      <c r="AUY19" s="220"/>
      <c r="AUZ19" s="220"/>
      <c r="AVA19" s="220"/>
      <c r="AVB19" s="220"/>
      <c r="AVC19" s="220"/>
      <c r="AVD19" s="220"/>
      <c r="AVE19" s="220"/>
      <c r="AVF19" s="220"/>
      <c r="AVG19" s="220"/>
      <c r="AVH19" s="220"/>
      <c r="AVI19" s="220"/>
      <c r="AVJ19" s="220"/>
      <c r="AVK19" s="220"/>
      <c r="AVL19" s="220"/>
      <c r="AVM19" s="220"/>
      <c r="AVN19" s="220"/>
      <c r="AVO19" s="220"/>
      <c r="AVP19" s="220"/>
      <c r="AVQ19" s="220"/>
      <c r="AVR19" s="220"/>
      <c r="AVS19" s="220"/>
      <c r="AVT19" s="220"/>
      <c r="AVU19" s="220"/>
      <c r="AVV19" s="220"/>
      <c r="AVW19" s="220"/>
      <c r="AVX19" s="220"/>
      <c r="AVY19" s="220"/>
      <c r="AVZ19" s="220"/>
      <c r="AWA19" s="220"/>
      <c r="AWB19" s="220"/>
      <c r="AWC19" s="220"/>
      <c r="AWD19" s="220"/>
      <c r="AWE19" s="220"/>
      <c r="AWF19" s="220"/>
      <c r="AWG19" s="220"/>
      <c r="AWH19" s="220"/>
      <c r="AWI19" s="220"/>
      <c r="AWJ19" s="220"/>
      <c r="AWK19" s="220"/>
      <c r="AWL19" s="220"/>
      <c r="AWM19" s="220"/>
      <c r="AWN19" s="220"/>
      <c r="AWO19" s="220"/>
      <c r="AWP19" s="220"/>
      <c r="AWQ19" s="220"/>
      <c r="AWR19" s="220"/>
      <c r="AWS19" s="220"/>
      <c r="AWT19" s="220"/>
      <c r="AWU19" s="220"/>
      <c r="AWV19" s="220"/>
      <c r="AWW19" s="220"/>
      <c r="AWX19" s="220"/>
      <c r="AWY19" s="220"/>
      <c r="AWZ19" s="220"/>
      <c r="AXA19" s="220"/>
      <c r="AXB19" s="220"/>
      <c r="AXC19" s="220"/>
      <c r="AXD19" s="220"/>
      <c r="AXE19" s="220"/>
      <c r="AXF19" s="220"/>
      <c r="AXG19" s="220"/>
      <c r="AXH19" s="220"/>
      <c r="AXI19" s="220"/>
      <c r="AXJ19" s="220"/>
      <c r="AXK19" s="220"/>
      <c r="AXL19" s="220"/>
      <c r="AXM19" s="220"/>
      <c r="AXN19" s="220"/>
      <c r="AXO19" s="220"/>
      <c r="AXP19" s="220"/>
      <c r="AXQ19" s="220"/>
      <c r="AXR19" s="220"/>
      <c r="AXS19" s="220"/>
      <c r="AXT19" s="220"/>
      <c r="AXU19" s="220"/>
      <c r="AXV19" s="220"/>
      <c r="AXW19" s="220"/>
      <c r="AXX19" s="220"/>
      <c r="AXY19" s="220"/>
      <c r="AXZ19" s="220"/>
      <c r="AYA19" s="220"/>
      <c r="AYB19" s="220"/>
      <c r="AYC19" s="220"/>
      <c r="AYD19" s="220"/>
      <c r="AYE19" s="220"/>
      <c r="AYF19" s="220"/>
      <c r="AYG19" s="220"/>
      <c r="AYH19" s="220"/>
      <c r="AYI19" s="220"/>
      <c r="AYJ19" s="220"/>
      <c r="AYK19" s="220"/>
      <c r="AYL19" s="220"/>
      <c r="AYM19" s="220"/>
      <c r="AYN19" s="220"/>
      <c r="AYO19" s="220"/>
      <c r="AYP19" s="220"/>
      <c r="AYQ19" s="220"/>
      <c r="AYR19" s="220"/>
      <c r="AYS19" s="220"/>
      <c r="AYT19" s="220"/>
      <c r="AYU19" s="220"/>
      <c r="AYV19" s="220"/>
      <c r="AYW19" s="220"/>
      <c r="AYX19" s="220"/>
      <c r="AYY19" s="220"/>
      <c r="AYZ19" s="220"/>
      <c r="AZA19" s="220"/>
      <c r="AZB19" s="220"/>
      <c r="AZC19" s="220"/>
      <c r="AZD19" s="220"/>
      <c r="AZE19" s="220"/>
      <c r="AZF19" s="220"/>
      <c r="AZG19" s="220"/>
      <c r="AZH19" s="220"/>
      <c r="AZI19" s="220"/>
      <c r="AZJ19" s="220"/>
      <c r="AZK19" s="220"/>
      <c r="AZL19" s="220"/>
      <c r="AZM19" s="220"/>
      <c r="AZN19" s="220"/>
      <c r="AZO19" s="220"/>
      <c r="AZP19" s="220"/>
      <c r="AZQ19" s="220"/>
      <c r="AZR19" s="220"/>
      <c r="AZS19" s="220"/>
      <c r="AZT19" s="220"/>
      <c r="AZU19" s="220"/>
      <c r="AZV19" s="220"/>
      <c r="AZW19" s="220"/>
      <c r="AZX19" s="220"/>
      <c r="AZY19" s="220"/>
      <c r="AZZ19" s="220"/>
      <c r="BAA19" s="220"/>
      <c r="BAB19" s="220"/>
      <c r="BAC19" s="220"/>
      <c r="BAD19" s="220"/>
      <c r="BAE19" s="220"/>
      <c r="BAF19" s="220"/>
      <c r="BAG19" s="220"/>
      <c r="BAH19" s="220"/>
      <c r="BAI19" s="220"/>
      <c r="BAJ19" s="220"/>
      <c r="BAK19" s="220"/>
      <c r="BAL19" s="220"/>
      <c r="BAM19" s="220"/>
      <c r="BAN19" s="220"/>
      <c r="BAO19" s="220"/>
      <c r="BAP19" s="220"/>
      <c r="BAQ19" s="220"/>
      <c r="BAR19" s="220"/>
      <c r="BAS19" s="220"/>
      <c r="BAT19" s="220"/>
      <c r="BAU19" s="220"/>
      <c r="BAV19" s="220"/>
      <c r="BAW19" s="220"/>
      <c r="BAX19" s="220"/>
      <c r="BAY19" s="220"/>
      <c r="BAZ19" s="220"/>
      <c r="BBA19" s="220"/>
      <c r="BBB19" s="220"/>
      <c r="BBC19" s="220"/>
      <c r="BBD19" s="220"/>
      <c r="BBE19" s="220"/>
      <c r="BBF19" s="220"/>
      <c r="BBG19" s="220"/>
      <c r="BBH19" s="220"/>
      <c r="BBI19" s="220"/>
      <c r="BBJ19" s="220"/>
      <c r="BBK19" s="220"/>
      <c r="BBL19" s="220"/>
      <c r="BBM19" s="220"/>
      <c r="BBN19" s="220"/>
      <c r="BBO19" s="220"/>
      <c r="BBP19" s="220"/>
      <c r="BBQ19" s="220"/>
      <c r="BBR19" s="220"/>
      <c r="BBS19" s="220"/>
      <c r="BBT19" s="220"/>
      <c r="BBU19" s="220"/>
      <c r="BBV19" s="220"/>
      <c r="BBW19" s="220"/>
      <c r="BBX19" s="220"/>
      <c r="BBY19" s="220"/>
      <c r="BBZ19" s="220"/>
      <c r="BCA19" s="220"/>
      <c r="BCB19" s="220"/>
      <c r="BCC19" s="220"/>
      <c r="BCD19" s="220"/>
      <c r="BCE19" s="220"/>
      <c r="BCF19" s="220"/>
      <c r="BCG19" s="220"/>
      <c r="BCH19" s="220"/>
      <c r="BCI19" s="220"/>
      <c r="BCJ19" s="220"/>
      <c r="BCK19" s="220"/>
      <c r="BCL19" s="220"/>
      <c r="BCM19" s="220"/>
      <c r="BCN19" s="220"/>
      <c r="BCO19" s="220"/>
      <c r="BCP19" s="220"/>
      <c r="BCQ19" s="220"/>
      <c r="BCR19" s="220"/>
      <c r="BCS19" s="220"/>
      <c r="BCT19" s="220"/>
      <c r="BCU19" s="220"/>
      <c r="BCV19" s="220"/>
      <c r="BCW19" s="220"/>
      <c r="BCX19" s="220"/>
      <c r="BCY19" s="220"/>
      <c r="BCZ19" s="220"/>
      <c r="BDA19" s="220"/>
      <c r="BDB19" s="220"/>
      <c r="BDC19" s="220"/>
      <c r="BDD19" s="220"/>
      <c r="BDE19" s="220"/>
      <c r="BDF19" s="220"/>
      <c r="BDG19" s="220"/>
      <c r="BDH19" s="220"/>
      <c r="BDI19" s="220"/>
      <c r="BDJ19" s="220"/>
      <c r="BDK19" s="220"/>
      <c r="BDL19" s="220"/>
      <c r="BDM19" s="220"/>
      <c r="BDN19" s="220"/>
      <c r="BDO19" s="220"/>
      <c r="BDP19" s="220"/>
      <c r="BDQ19" s="220"/>
      <c r="BDR19" s="220"/>
      <c r="BDS19" s="220"/>
      <c r="BDT19" s="220"/>
      <c r="BDU19" s="220"/>
      <c r="BDV19" s="220"/>
      <c r="BDW19" s="220"/>
      <c r="BDX19" s="220"/>
      <c r="BDY19" s="220"/>
      <c r="BDZ19" s="220"/>
      <c r="BEA19" s="220"/>
      <c r="BEB19" s="220"/>
      <c r="BEC19" s="220"/>
      <c r="BED19" s="220"/>
      <c r="BEE19" s="220"/>
      <c r="BEF19" s="220"/>
      <c r="BEG19" s="220"/>
      <c r="BEH19" s="220"/>
      <c r="BEI19" s="220"/>
      <c r="BEJ19" s="220"/>
      <c r="BEK19" s="220"/>
      <c r="BEL19" s="220"/>
      <c r="BEM19" s="220"/>
      <c r="BEN19" s="220"/>
      <c r="BEO19" s="220"/>
      <c r="BEP19" s="220"/>
      <c r="BEQ19" s="220"/>
      <c r="BER19" s="220"/>
      <c r="BES19" s="220"/>
      <c r="BET19" s="220"/>
      <c r="BEU19" s="220"/>
      <c r="BEV19" s="220"/>
      <c r="BEW19" s="220"/>
      <c r="BEX19" s="220"/>
      <c r="BEY19" s="220"/>
      <c r="BEZ19" s="220"/>
      <c r="BFA19" s="220"/>
      <c r="BFB19" s="220"/>
      <c r="BFC19" s="220"/>
      <c r="BFD19" s="220"/>
      <c r="BFE19" s="220"/>
      <c r="BFF19" s="220"/>
      <c r="BFG19" s="220"/>
      <c r="BFH19" s="220"/>
      <c r="BFI19" s="220"/>
      <c r="BFJ19" s="220"/>
      <c r="BFK19" s="220"/>
      <c r="BFL19" s="220"/>
      <c r="BFM19" s="220"/>
      <c r="BFN19" s="220"/>
      <c r="BFO19" s="220"/>
      <c r="BFP19" s="220"/>
      <c r="BFQ19" s="220"/>
      <c r="BFR19" s="220"/>
      <c r="BFS19" s="220"/>
      <c r="BFT19" s="220"/>
      <c r="BFU19" s="220"/>
      <c r="BFV19" s="220"/>
      <c r="BFW19" s="220"/>
      <c r="BFX19" s="220"/>
      <c r="BFY19" s="220"/>
      <c r="BFZ19" s="220"/>
      <c r="BGA19" s="220"/>
      <c r="BGB19" s="220"/>
      <c r="BGC19" s="220"/>
      <c r="BGD19" s="220"/>
      <c r="BGE19" s="220"/>
      <c r="BGF19" s="220"/>
      <c r="BGG19" s="220"/>
      <c r="BGH19" s="220"/>
      <c r="BGI19" s="220"/>
      <c r="BGJ19" s="220"/>
      <c r="BGK19" s="220"/>
      <c r="BGL19" s="220"/>
      <c r="BGM19" s="220"/>
      <c r="BGN19" s="220"/>
      <c r="BGO19" s="220"/>
      <c r="BGP19" s="220"/>
      <c r="BGQ19" s="220"/>
      <c r="BGR19" s="220"/>
      <c r="BGS19" s="220"/>
      <c r="BGT19" s="220"/>
      <c r="BGU19" s="220"/>
      <c r="BGV19" s="220"/>
      <c r="BGW19" s="220"/>
      <c r="BGX19" s="220"/>
      <c r="BGY19" s="220"/>
      <c r="BGZ19" s="220"/>
      <c r="BHA19" s="220"/>
      <c r="BHB19" s="220"/>
      <c r="BHC19" s="220"/>
      <c r="BHD19" s="220"/>
      <c r="BHE19" s="220"/>
      <c r="BHF19" s="220"/>
      <c r="BHG19" s="220"/>
      <c r="BHH19" s="220"/>
      <c r="BHI19" s="220"/>
      <c r="BHJ19" s="220"/>
      <c r="BHK19" s="220"/>
      <c r="BHL19" s="220"/>
      <c r="BHM19" s="220"/>
      <c r="BHN19" s="220"/>
      <c r="BHO19" s="220"/>
      <c r="BHP19" s="220"/>
      <c r="BHQ19" s="220"/>
      <c r="BHR19" s="220"/>
      <c r="BHS19" s="220"/>
      <c r="BHT19" s="220"/>
      <c r="BHU19" s="220"/>
      <c r="BHV19" s="220"/>
      <c r="BHW19" s="220"/>
      <c r="BHX19" s="220"/>
      <c r="BHY19" s="220"/>
      <c r="BHZ19" s="220"/>
      <c r="BIA19" s="220"/>
      <c r="BIB19" s="220"/>
      <c r="BIC19" s="220"/>
      <c r="BID19" s="220"/>
      <c r="BIE19" s="220"/>
      <c r="BIF19" s="220"/>
      <c r="BIG19" s="220"/>
      <c r="BIH19" s="220"/>
      <c r="BII19" s="220"/>
      <c r="BIJ19" s="220"/>
      <c r="BIK19" s="220"/>
      <c r="BIL19" s="220"/>
      <c r="BIM19" s="220"/>
      <c r="BIN19" s="220"/>
      <c r="BIO19" s="220"/>
      <c r="BIP19" s="220"/>
      <c r="BIQ19" s="220"/>
      <c r="BIR19" s="220"/>
      <c r="BIS19" s="220"/>
      <c r="BIT19" s="220"/>
      <c r="BIU19" s="220"/>
      <c r="BIV19" s="220"/>
      <c r="BIW19" s="220"/>
      <c r="BIX19" s="220"/>
      <c r="BIY19" s="220"/>
      <c r="BIZ19" s="220"/>
      <c r="BJA19" s="220"/>
      <c r="BJB19" s="220"/>
      <c r="BJC19" s="220"/>
      <c r="BJD19" s="220"/>
      <c r="BJE19" s="220"/>
      <c r="BJF19" s="220"/>
      <c r="BJG19" s="220"/>
      <c r="BJH19" s="220"/>
      <c r="BJI19" s="220"/>
      <c r="BJJ19" s="220"/>
      <c r="BJK19" s="220"/>
      <c r="BJL19" s="220"/>
      <c r="BJM19" s="220"/>
      <c r="BJN19" s="220"/>
      <c r="BJO19" s="220"/>
      <c r="BJP19" s="220"/>
      <c r="BJQ19" s="220"/>
      <c r="BJR19" s="220"/>
      <c r="BJS19" s="220"/>
      <c r="BJT19" s="220"/>
      <c r="BJU19" s="220"/>
      <c r="BJV19" s="220"/>
      <c r="BJW19" s="220"/>
      <c r="BJX19" s="220"/>
      <c r="BJY19" s="220"/>
      <c r="BJZ19" s="220"/>
      <c r="BKA19" s="220"/>
      <c r="BKB19" s="220"/>
      <c r="BKC19" s="220"/>
      <c r="BKD19" s="220"/>
      <c r="BKE19" s="220"/>
      <c r="BKF19" s="220"/>
      <c r="BKG19" s="220"/>
      <c r="BKH19" s="220"/>
      <c r="BKI19" s="220"/>
      <c r="BKJ19" s="220"/>
      <c r="BKK19" s="220"/>
      <c r="BKL19" s="220"/>
      <c r="BKM19" s="220"/>
      <c r="BKN19" s="220"/>
      <c r="BKO19" s="220"/>
      <c r="BKP19" s="220"/>
      <c r="BKQ19" s="220"/>
      <c r="BKR19" s="220"/>
      <c r="BKS19" s="220"/>
      <c r="BKT19" s="220"/>
      <c r="BKU19" s="220"/>
      <c r="BKV19" s="220"/>
      <c r="BKW19" s="220"/>
      <c r="BKX19" s="220"/>
      <c r="BKY19" s="220"/>
      <c r="BKZ19" s="220"/>
      <c r="BLA19" s="220"/>
      <c r="BLB19" s="220"/>
      <c r="BLC19" s="220"/>
      <c r="BLD19" s="220"/>
      <c r="BLE19" s="220"/>
      <c r="BLF19" s="220"/>
      <c r="BLG19" s="220"/>
      <c r="BLH19" s="220"/>
      <c r="BLI19" s="220"/>
      <c r="BLJ19" s="220"/>
      <c r="BLK19" s="220"/>
      <c r="BLL19" s="220"/>
      <c r="BLM19" s="220"/>
      <c r="BLN19" s="220"/>
      <c r="BLO19" s="220"/>
      <c r="BLP19" s="220"/>
      <c r="BLQ19" s="220"/>
      <c r="BLR19" s="220"/>
      <c r="BLS19" s="220"/>
      <c r="BLT19" s="220"/>
      <c r="BLU19" s="220"/>
      <c r="BLV19" s="220"/>
      <c r="BLW19" s="220"/>
      <c r="BLX19" s="220"/>
      <c r="BLY19" s="220"/>
      <c r="BLZ19" s="220"/>
      <c r="BMA19" s="220"/>
      <c r="BMB19" s="220"/>
      <c r="BMC19" s="220"/>
      <c r="BMD19" s="220"/>
      <c r="BME19" s="220"/>
      <c r="BMF19" s="220"/>
      <c r="BMG19" s="220"/>
      <c r="BMH19" s="220"/>
      <c r="BMI19" s="220"/>
      <c r="BMJ19" s="220"/>
      <c r="BMK19" s="220"/>
      <c r="BML19" s="220"/>
      <c r="BMM19" s="220"/>
      <c r="BMN19" s="220"/>
      <c r="BMO19" s="220"/>
      <c r="BMP19" s="220"/>
      <c r="BMQ19" s="220"/>
      <c r="BMR19" s="220"/>
      <c r="BMS19" s="220"/>
      <c r="BMT19" s="220"/>
      <c r="BMU19" s="220"/>
      <c r="BMV19" s="220"/>
      <c r="BMW19" s="220"/>
      <c r="BMX19" s="220"/>
      <c r="BMY19" s="220"/>
      <c r="BMZ19" s="220"/>
      <c r="BNA19" s="220"/>
      <c r="BNB19" s="220"/>
      <c r="BNC19" s="220"/>
      <c r="BND19" s="220"/>
      <c r="BNE19" s="220"/>
      <c r="BNF19" s="220"/>
      <c r="BNG19" s="220"/>
      <c r="BNH19" s="220"/>
      <c r="BNI19" s="220"/>
      <c r="BNJ19" s="220"/>
      <c r="BNK19" s="220"/>
      <c r="BNL19" s="220"/>
      <c r="BNM19" s="220"/>
      <c r="BNN19" s="220"/>
      <c r="BNO19" s="220"/>
      <c r="BNP19" s="220"/>
      <c r="BNQ19" s="220"/>
      <c r="BNR19" s="220"/>
      <c r="BNS19" s="220"/>
      <c r="BNT19" s="220"/>
      <c r="BNU19" s="220"/>
      <c r="BNV19" s="220"/>
      <c r="BNW19" s="220"/>
      <c r="BNX19" s="220"/>
      <c r="BNY19" s="220"/>
      <c r="BNZ19" s="220"/>
      <c r="BOA19" s="220"/>
      <c r="BOB19" s="220"/>
      <c r="BOC19" s="220"/>
      <c r="BOD19" s="220"/>
      <c r="BOE19" s="220"/>
      <c r="BOF19" s="220"/>
      <c r="BOG19" s="220"/>
      <c r="BOH19" s="220"/>
      <c r="BOI19" s="220"/>
      <c r="BOJ19" s="220"/>
      <c r="BOK19" s="220"/>
      <c r="BOL19" s="220"/>
      <c r="BOM19" s="220"/>
      <c r="BON19" s="220"/>
      <c r="BOO19" s="220"/>
      <c r="BOP19" s="220"/>
      <c r="BOQ19" s="220"/>
      <c r="BOR19" s="220"/>
      <c r="BOS19" s="220"/>
      <c r="BOT19" s="220"/>
      <c r="BOU19" s="220"/>
      <c r="BOV19" s="220"/>
      <c r="BOW19" s="220"/>
      <c r="BOX19" s="220"/>
      <c r="BOY19" s="220"/>
      <c r="BOZ19" s="220"/>
      <c r="BPA19" s="220"/>
      <c r="BPB19" s="220"/>
      <c r="BPC19" s="220"/>
      <c r="BPD19" s="220"/>
      <c r="BPE19" s="220"/>
      <c r="BPF19" s="220"/>
      <c r="BPG19" s="220"/>
      <c r="BPH19" s="220"/>
      <c r="BPI19" s="220"/>
      <c r="BPJ19" s="220"/>
      <c r="BPK19" s="220"/>
      <c r="BPL19" s="220"/>
      <c r="BPM19" s="220"/>
      <c r="BPN19" s="220"/>
      <c r="BPO19" s="220"/>
      <c r="BPP19" s="220"/>
      <c r="BPQ19" s="220"/>
      <c r="BPR19" s="220"/>
      <c r="BPS19" s="220"/>
      <c r="BPT19" s="220"/>
      <c r="BPU19" s="220"/>
      <c r="BPV19" s="220"/>
      <c r="BPW19" s="220"/>
      <c r="BPX19" s="220"/>
      <c r="BPY19" s="220"/>
      <c r="BPZ19" s="220"/>
      <c r="BQA19" s="220"/>
      <c r="BQB19" s="220"/>
      <c r="BQC19" s="220"/>
      <c r="BQD19" s="220"/>
      <c r="BQE19" s="220"/>
      <c r="BQF19" s="220"/>
      <c r="BQG19" s="220"/>
      <c r="BQH19" s="220"/>
      <c r="BQI19" s="220"/>
      <c r="BQJ19" s="220"/>
      <c r="BQK19" s="220"/>
      <c r="BQL19" s="220"/>
      <c r="BQM19" s="220"/>
      <c r="BQN19" s="220"/>
      <c r="BQO19" s="220"/>
      <c r="BQP19" s="220"/>
      <c r="BQQ19" s="220"/>
      <c r="BQR19" s="220"/>
      <c r="BQS19" s="220"/>
      <c r="BQT19" s="220"/>
      <c r="BQU19" s="220"/>
      <c r="BQV19" s="220"/>
      <c r="BQW19" s="220"/>
      <c r="BQX19" s="220"/>
      <c r="BQY19" s="220"/>
      <c r="BQZ19" s="220"/>
      <c r="BRA19" s="220"/>
      <c r="BRB19" s="220"/>
      <c r="BRC19" s="220"/>
      <c r="BRD19" s="220"/>
      <c r="BRE19" s="220"/>
      <c r="BRF19" s="220"/>
      <c r="BRG19" s="220"/>
      <c r="BRH19" s="220"/>
      <c r="BRI19" s="220"/>
      <c r="BRJ19" s="220"/>
      <c r="BRK19" s="220"/>
      <c r="BRL19" s="220"/>
      <c r="BRM19" s="220"/>
      <c r="BRN19" s="220"/>
      <c r="BRO19" s="220"/>
      <c r="BRP19" s="220"/>
      <c r="BRQ19" s="220"/>
      <c r="BRR19" s="220"/>
      <c r="BRS19" s="220"/>
      <c r="BRT19" s="220"/>
      <c r="BRU19" s="220"/>
      <c r="BRV19" s="220"/>
      <c r="BRW19" s="220"/>
      <c r="BRX19" s="220"/>
      <c r="BRY19" s="220"/>
      <c r="BRZ19" s="220"/>
      <c r="BSA19" s="220"/>
      <c r="BSB19" s="220"/>
      <c r="BSC19" s="220"/>
      <c r="BSD19" s="220"/>
      <c r="BSE19" s="220"/>
      <c r="BSF19" s="220"/>
      <c r="BSG19" s="220"/>
      <c r="BSH19" s="220"/>
      <c r="BSI19" s="220"/>
      <c r="BSJ19" s="220"/>
      <c r="BSK19" s="220"/>
      <c r="BSL19" s="220"/>
      <c r="BSM19" s="220"/>
      <c r="BSN19" s="220"/>
      <c r="BSO19" s="220"/>
      <c r="BSP19" s="220"/>
      <c r="BSQ19" s="220"/>
      <c r="BSR19" s="220"/>
      <c r="BSS19" s="220"/>
      <c r="BST19" s="220"/>
      <c r="BSU19" s="220"/>
      <c r="BSV19" s="220"/>
      <c r="BSW19" s="220"/>
      <c r="BSX19" s="220"/>
      <c r="BSY19" s="220"/>
      <c r="BSZ19" s="220"/>
      <c r="BTA19" s="220"/>
      <c r="BTB19" s="220"/>
      <c r="BTC19" s="220"/>
      <c r="BTD19" s="220"/>
      <c r="BTE19" s="220"/>
      <c r="BTF19" s="220"/>
      <c r="BTG19" s="220"/>
      <c r="BTH19" s="220"/>
      <c r="BTI19" s="220"/>
      <c r="BTJ19" s="220"/>
      <c r="BTK19" s="220"/>
      <c r="BTL19" s="220"/>
      <c r="BTM19" s="220"/>
      <c r="BTN19" s="220"/>
      <c r="BTO19" s="220"/>
      <c r="BTP19" s="220"/>
      <c r="BTQ19" s="220"/>
      <c r="BTR19" s="220"/>
      <c r="BTS19" s="220"/>
      <c r="BTT19" s="220"/>
      <c r="BTU19" s="220"/>
      <c r="BTV19" s="220"/>
      <c r="BTW19" s="220"/>
      <c r="BTX19" s="220"/>
      <c r="BTY19" s="220"/>
      <c r="BTZ19" s="220"/>
      <c r="BUA19" s="220"/>
      <c r="BUB19" s="220"/>
      <c r="BUC19" s="220"/>
      <c r="BUD19" s="220"/>
      <c r="BUE19" s="220"/>
      <c r="BUF19" s="220"/>
      <c r="BUG19" s="220"/>
      <c r="BUH19" s="220"/>
      <c r="BUI19" s="220"/>
      <c r="BUJ19" s="220"/>
      <c r="BUK19" s="220"/>
      <c r="BUL19" s="220"/>
      <c r="BUM19" s="220"/>
      <c r="BUN19" s="220"/>
      <c r="BUO19" s="220"/>
      <c r="BUP19" s="220"/>
      <c r="BUQ19" s="220"/>
      <c r="BUR19" s="220"/>
      <c r="BUS19" s="220"/>
      <c r="BUT19" s="220"/>
      <c r="BUU19" s="220"/>
      <c r="BUV19" s="220"/>
      <c r="BUW19" s="220"/>
      <c r="BUX19" s="220"/>
      <c r="BUY19" s="220"/>
      <c r="BUZ19" s="220"/>
      <c r="BVA19" s="220"/>
      <c r="BVB19" s="220"/>
      <c r="BVC19" s="220"/>
      <c r="BVD19" s="220"/>
      <c r="BVE19" s="220"/>
      <c r="BVF19" s="220"/>
      <c r="BVG19" s="220"/>
      <c r="BVH19" s="220"/>
      <c r="BVI19" s="220"/>
      <c r="BVJ19" s="220"/>
      <c r="BVK19" s="220"/>
      <c r="BVL19" s="220"/>
      <c r="BVM19" s="220"/>
      <c r="BVN19" s="220"/>
      <c r="BVO19" s="220"/>
      <c r="BVP19" s="220"/>
      <c r="BVQ19" s="220"/>
      <c r="BVR19" s="220"/>
      <c r="BVS19" s="220"/>
      <c r="BVT19" s="220"/>
      <c r="BVU19" s="220"/>
      <c r="BVV19" s="220"/>
      <c r="BVW19" s="220"/>
      <c r="BVX19" s="220"/>
      <c r="BVY19" s="220"/>
      <c r="BVZ19" s="220"/>
      <c r="BWA19" s="220"/>
      <c r="BWB19" s="220"/>
      <c r="BWC19" s="220"/>
      <c r="BWD19" s="220"/>
      <c r="BWE19" s="220"/>
      <c r="BWF19" s="220"/>
      <c r="BWG19" s="220"/>
      <c r="BWH19" s="220"/>
      <c r="BWI19" s="220"/>
      <c r="BWJ19" s="220"/>
      <c r="BWK19" s="220"/>
      <c r="BWL19" s="220"/>
      <c r="BWM19" s="220"/>
      <c r="BWN19" s="220"/>
      <c r="BWO19" s="220"/>
      <c r="BWP19" s="220"/>
      <c r="BWQ19" s="220"/>
      <c r="BWR19" s="220"/>
      <c r="BWS19" s="220"/>
      <c r="BWT19" s="220"/>
      <c r="BWU19" s="220"/>
      <c r="BWV19" s="220"/>
      <c r="BWW19" s="220"/>
      <c r="BWX19" s="220"/>
      <c r="BWY19" s="220"/>
      <c r="BWZ19" s="220"/>
      <c r="BXA19" s="220"/>
      <c r="BXB19" s="220"/>
      <c r="BXC19" s="220"/>
      <c r="BXD19" s="220"/>
      <c r="BXE19" s="220"/>
      <c r="BXF19" s="220"/>
      <c r="BXG19" s="220"/>
      <c r="BXH19" s="220"/>
      <c r="BXI19" s="220"/>
      <c r="BXJ19" s="220"/>
      <c r="BXK19" s="220"/>
      <c r="BXL19" s="220"/>
      <c r="BXM19" s="220"/>
      <c r="BXN19" s="220"/>
      <c r="BXO19" s="220"/>
      <c r="BXP19" s="220"/>
      <c r="BXQ19" s="220"/>
      <c r="BXR19" s="220"/>
      <c r="BXS19" s="220"/>
      <c r="BXT19" s="220"/>
      <c r="BXU19" s="220"/>
      <c r="BXV19" s="220"/>
      <c r="BXW19" s="220"/>
      <c r="BXX19" s="220"/>
      <c r="BXY19" s="220"/>
      <c r="BXZ19" s="220"/>
      <c r="BYA19" s="220"/>
      <c r="BYB19" s="220"/>
      <c r="BYC19" s="220"/>
      <c r="BYD19" s="220"/>
      <c r="BYE19" s="220"/>
      <c r="BYF19" s="220"/>
      <c r="BYG19" s="220"/>
      <c r="BYH19" s="220"/>
      <c r="BYI19" s="220"/>
      <c r="BYJ19" s="220"/>
      <c r="BYK19" s="220"/>
      <c r="BYL19" s="220"/>
      <c r="BYM19" s="220"/>
      <c r="BYN19" s="220"/>
      <c r="BYO19" s="220"/>
      <c r="BYP19" s="220"/>
      <c r="BYQ19" s="220"/>
      <c r="BYR19" s="220"/>
      <c r="BYS19" s="220"/>
      <c r="BYT19" s="220"/>
      <c r="BYU19" s="220"/>
      <c r="BYV19" s="220"/>
      <c r="BYW19" s="220"/>
      <c r="BYX19" s="220"/>
      <c r="BYY19" s="220"/>
      <c r="BYZ19" s="220"/>
      <c r="BZA19" s="220"/>
      <c r="BZB19" s="220"/>
      <c r="BZC19" s="220"/>
      <c r="BZD19" s="220"/>
      <c r="BZE19" s="220"/>
      <c r="BZF19" s="220"/>
      <c r="BZG19" s="220"/>
      <c r="BZH19" s="220"/>
      <c r="BZI19" s="220"/>
      <c r="BZJ19" s="220"/>
      <c r="BZK19" s="220"/>
      <c r="BZL19" s="220"/>
      <c r="BZM19" s="220"/>
      <c r="BZN19" s="220"/>
      <c r="BZO19" s="220"/>
      <c r="BZP19" s="220"/>
      <c r="BZQ19" s="220"/>
      <c r="BZR19" s="220"/>
      <c r="BZS19" s="220"/>
      <c r="BZT19" s="220"/>
      <c r="BZU19" s="220"/>
      <c r="BZV19" s="220"/>
      <c r="BZW19" s="220"/>
      <c r="BZX19" s="220"/>
      <c r="BZY19" s="220"/>
      <c r="BZZ19" s="220"/>
      <c r="CAA19" s="220"/>
      <c r="CAB19" s="220"/>
      <c r="CAC19" s="220"/>
      <c r="CAD19" s="220"/>
      <c r="CAE19" s="220"/>
      <c r="CAF19" s="220"/>
      <c r="CAG19" s="220"/>
      <c r="CAH19" s="220"/>
      <c r="CAI19" s="220"/>
      <c r="CAJ19" s="220"/>
      <c r="CAK19" s="220"/>
      <c r="CAL19" s="220"/>
      <c r="CAM19" s="220"/>
      <c r="CAN19" s="220"/>
      <c r="CAO19" s="220"/>
      <c r="CAP19" s="220"/>
      <c r="CAQ19" s="220"/>
      <c r="CAR19" s="220"/>
      <c r="CAS19" s="220"/>
      <c r="CAT19" s="220"/>
      <c r="CAU19" s="220"/>
      <c r="CAV19" s="220"/>
      <c r="CAW19" s="220"/>
      <c r="CAX19" s="220"/>
      <c r="CAY19" s="220"/>
      <c r="CAZ19" s="220"/>
      <c r="CBA19" s="220"/>
      <c r="CBB19" s="220"/>
      <c r="CBC19" s="220"/>
      <c r="CBD19" s="220"/>
      <c r="CBE19" s="220"/>
      <c r="CBF19" s="220"/>
      <c r="CBG19" s="220"/>
      <c r="CBH19" s="220"/>
      <c r="CBI19" s="220"/>
      <c r="CBJ19" s="220"/>
      <c r="CBK19" s="220"/>
      <c r="CBL19" s="220"/>
      <c r="CBM19" s="220"/>
      <c r="CBN19" s="220"/>
      <c r="CBO19" s="220"/>
      <c r="CBP19" s="220"/>
      <c r="CBQ19" s="220"/>
      <c r="CBR19" s="220"/>
      <c r="CBS19" s="220"/>
      <c r="CBT19" s="220"/>
      <c r="CBU19" s="220"/>
      <c r="CBV19" s="220"/>
      <c r="CBW19" s="220"/>
      <c r="CBX19" s="220"/>
      <c r="CBY19" s="220"/>
      <c r="CBZ19" s="220"/>
      <c r="CCA19" s="220"/>
      <c r="CCB19" s="220"/>
      <c r="CCC19" s="220"/>
      <c r="CCD19" s="220"/>
      <c r="CCE19" s="220"/>
      <c r="CCF19" s="220"/>
      <c r="CCG19" s="220"/>
      <c r="CCH19" s="220"/>
      <c r="CCI19" s="220"/>
      <c r="CCJ19" s="220"/>
      <c r="CCK19" s="220"/>
      <c r="CCL19" s="220"/>
      <c r="CCM19" s="220"/>
      <c r="CCN19" s="220"/>
      <c r="CCO19" s="220"/>
      <c r="CCP19" s="220"/>
      <c r="CCQ19" s="220"/>
      <c r="CCR19" s="220"/>
      <c r="CCS19" s="220"/>
      <c r="CCT19" s="220"/>
      <c r="CCU19" s="220"/>
      <c r="CCV19" s="220"/>
      <c r="CCW19" s="220"/>
      <c r="CCX19" s="220"/>
      <c r="CCY19" s="220"/>
      <c r="CCZ19" s="220"/>
      <c r="CDA19" s="220"/>
      <c r="CDB19" s="220"/>
      <c r="CDC19" s="220"/>
      <c r="CDD19" s="220"/>
      <c r="CDE19" s="220"/>
      <c r="CDF19" s="220"/>
      <c r="CDG19" s="220"/>
      <c r="CDH19" s="220"/>
      <c r="CDI19" s="220"/>
      <c r="CDJ19" s="220"/>
      <c r="CDK19" s="220"/>
      <c r="CDL19" s="220"/>
      <c r="CDM19" s="220"/>
      <c r="CDN19" s="220"/>
      <c r="CDO19" s="220"/>
      <c r="CDP19" s="220"/>
      <c r="CDQ19" s="220"/>
      <c r="CDR19" s="220"/>
      <c r="CDS19" s="220"/>
      <c r="CDT19" s="220"/>
      <c r="CDU19" s="220"/>
      <c r="CDV19" s="220"/>
      <c r="CDW19" s="220"/>
      <c r="CDX19" s="220"/>
      <c r="CDY19" s="220"/>
      <c r="CDZ19" s="220"/>
      <c r="CEA19" s="220"/>
      <c r="CEB19" s="220"/>
      <c r="CEC19" s="220"/>
      <c r="CED19" s="220"/>
      <c r="CEE19" s="220"/>
      <c r="CEF19" s="220"/>
      <c r="CEG19" s="220"/>
      <c r="CEH19" s="220"/>
      <c r="CEI19" s="220"/>
      <c r="CEJ19" s="220"/>
      <c r="CEK19" s="220"/>
      <c r="CEL19" s="220"/>
      <c r="CEM19" s="220"/>
      <c r="CEN19" s="220"/>
      <c r="CEO19" s="220"/>
      <c r="CEP19" s="220"/>
      <c r="CEQ19" s="220"/>
      <c r="CER19" s="220"/>
      <c r="CES19" s="220"/>
      <c r="CET19" s="220"/>
      <c r="CEU19" s="220"/>
      <c r="CEV19" s="220"/>
      <c r="CEW19" s="220"/>
      <c r="CEX19" s="220"/>
      <c r="CEY19" s="220"/>
      <c r="CEZ19" s="220"/>
      <c r="CFA19" s="220"/>
      <c r="CFB19" s="220"/>
      <c r="CFC19" s="220"/>
      <c r="CFD19" s="220"/>
      <c r="CFE19" s="220"/>
      <c r="CFF19" s="220"/>
      <c r="CFG19" s="220"/>
      <c r="CFH19" s="220"/>
      <c r="CFI19" s="220"/>
      <c r="CFJ19" s="220"/>
      <c r="CFK19" s="220"/>
      <c r="CFL19" s="220"/>
      <c r="CFM19" s="220"/>
      <c r="CFN19" s="220"/>
      <c r="CFO19" s="220"/>
      <c r="CFP19" s="220"/>
      <c r="CFQ19" s="220"/>
      <c r="CFR19" s="220"/>
      <c r="CFS19" s="220"/>
      <c r="CFT19" s="220"/>
      <c r="CFU19" s="220"/>
      <c r="CFV19" s="220"/>
      <c r="CFW19" s="220"/>
      <c r="CFX19" s="220"/>
      <c r="CFY19" s="220"/>
      <c r="CFZ19" s="220"/>
      <c r="CGA19" s="220"/>
      <c r="CGB19" s="220"/>
      <c r="CGC19" s="220"/>
      <c r="CGD19" s="220"/>
      <c r="CGE19" s="220"/>
      <c r="CGF19" s="220"/>
      <c r="CGG19" s="220"/>
      <c r="CGH19" s="220"/>
      <c r="CGI19" s="220"/>
      <c r="CGJ19" s="220"/>
      <c r="CGK19" s="220"/>
      <c r="CGL19" s="220"/>
      <c r="CGM19" s="220"/>
      <c r="CGN19" s="220"/>
      <c r="CGO19" s="220"/>
      <c r="CGP19" s="220"/>
      <c r="CGQ19" s="220"/>
      <c r="CGR19" s="220"/>
      <c r="CGS19" s="220"/>
      <c r="CGT19" s="220"/>
      <c r="CGU19" s="220"/>
      <c r="CGV19" s="220"/>
      <c r="CGW19" s="220"/>
      <c r="CGX19" s="220"/>
      <c r="CGY19" s="220"/>
      <c r="CGZ19" s="220"/>
      <c r="CHA19" s="220"/>
      <c r="CHB19" s="220"/>
      <c r="CHC19" s="220"/>
      <c r="CHD19" s="220"/>
      <c r="CHE19" s="220"/>
      <c r="CHF19" s="220"/>
      <c r="CHG19" s="220"/>
      <c r="CHH19" s="220"/>
      <c r="CHI19" s="220"/>
      <c r="CHJ19" s="220"/>
      <c r="CHK19" s="220"/>
      <c r="CHL19" s="220"/>
      <c r="CHM19" s="220"/>
      <c r="CHN19" s="220"/>
      <c r="CHO19" s="220"/>
      <c r="CHP19" s="220"/>
      <c r="CHQ19" s="220"/>
      <c r="CHR19" s="220"/>
      <c r="CHS19" s="220"/>
      <c r="CHT19" s="220"/>
      <c r="CHU19" s="220"/>
      <c r="CHV19" s="220"/>
      <c r="CHW19" s="220"/>
      <c r="CHX19" s="220"/>
      <c r="CHY19" s="220"/>
      <c r="CHZ19" s="220"/>
      <c r="CIA19" s="220"/>
      <c r="CIB19" s="220"/>
      <c r="CIC19" s="220"/>
      <c r="CID19" s="220"/>
      <c r="CIE19" s="220"/>
      <c r="CIF19" s="220"/>
      <c r="CIG19" s="220"/>
      <c r="CIH19" s="220"/>
      <c r="CII19" s="220"/>
      <c r="CIJ19" s="220"/>
      <c r="CIK19" s="220"/>
      <c r="CIL19" s="220"/>
      <c r="CIM19" s="220"/>
      <c r="CIN19" s="220"/>
      <c r="CIO19" s="220"/>
      <c r="CIP19" s="220"/>
      <c r="CIQ19" s="220"/>
      <c r="CIR19" s="220"/>
      <c r="CIS19" s="220"/>
      <c r="CIT19" s="220"/>
      <c r="CIU19" s="220"/>
      <c r="CIV19" s="220"/>
      <c r="CIW19" s="220"/>
      <c r="CIX19" s="220"/>
      <c r="CIY19" s="220"/>
      <c r="CIZ19" s="220"/>
      <c r="CJA19" s="220"/>
      <c r="CJB19" s="220"/>
      <c r="CJC19" s="220"/>
      <c r="CJD19" s="220"/>
      <c r="CJE19" s="220"/>
      <c r="CJF19" s="220"/>
      <c r="CJG19" s="220"/>
      <c r="CJH19" s="220"/>
      <c r="CJI19" s="220"/>
      <c r="CJJ19" s="220"/>
      <c r="CJK19" s="220"/>
      <c r="CJL19" s="220"/>
      <c r="CJM19" s="220"/>
      <c r="CJN19" s="220"/>
      <c r="CJO19" s="220"/>
      <c r="CJP19" s="220"/>
      <c r="CJQ19" s="220"/>
      <c r="CJR19" s="220"/>
      <c r="CJS19" s="220"/>
      <c r="CJT19" s="220"/>
      <c r="CJU19" s="220"/>
      <c r="CJV19" s="220"/>
      <c r="CJW19" s="220"/>
      <c r="CJX19" s="220"/>
      <c r="CJY19" s="220"/>
      <c r="CJZ19" s="220"/>
      <c r="CKA19" s="220"/>
      <c r="CKB19" s="220"/>
      <c r="CKC19" s="220"/>
      <c r="CKD19" s="220"/>
      <c r="CKE19" s="220"/>
      <c r="CKF19" s="220"/>
      <c r="CKG19" s="220"/>
      <c r="CKH19" s="220"/>
      <c r="CKI19" s="220"/>
      <c r="CKJ19" s="220"/>
      <c r="CKK19" s="220"/>
      <c r="CKL19" s="220"/>
      <c r="CKM19" s="220"/>
      <c r="CKN19" s="220"/>
      <c r="CKO19" s="220"/>
      <c r="CKP19" s="220"/>
      <c r="CKQ19" s="220"/>
      <c r="CKR19" s="220"/>
      <c r="CKS19" s="220"/>
      <c r="CKT19" s="220"/>
      <c r="CKU19" s="220"/>
      <c r="CKV19" s="220"/>
      <c r="CKW19" s="220"/>
      <c r="CKX19" s="220"/>
      <c r="CKY19" s="220"/>
      <c r="CKZ19" s="220"/>
      <c r="CLA19" s="220"/>
      <c r="CLB19" s="220"/>
      <c r="CLC19" s="220"/>
      <c r="CLD19" s="220"/>
      <c r="CLE19" s="220"/>
      <c r="CLF19" s="220"/>
      <c r="CLG19" s="220"/>
      <c r="CLH19" s="220"/>
      <c r="CLI19" s="220"/>
      <c r="CLJ19" s="220"/>
      <c r="CLK19" s="220"/>
      <c r="CLL19" s="220"/>
      <c r="CLM19" s="220"/>
      <c r="CLN19" s="220"/>
      <c r="CLO19" s="220"/>
      <c r="CLP19" s="220"/>
      <c r="CLQ19" s="220"/>
      <c r="CLR19" s="220"/>
      <c r="CLS19" s="220"/>
      <c r="CLT19" s="220"/>
      <c r="CLU19" s="220"/>
      <c r="CLV19" s="220"/>
      <c r="CLW19" s="220"/>
      <c r="CLX19" s="220"/>
      <c r="CLY19" s="220"/>
      <c r="CLZ19" s="220"/>
      <c r="CMA19" s="220"/>
      <c r="CMB19" s="220"/>
      <c r="CMC19" s="220"/>
      <c r="CMD19" s="220"/>
      <c r="CME19" s="220"/>
      <c r="CMF19" s="220"/>
      <c r="CMG19" s="220"/>
      <c r="CMH19" s="220"/>
      <c r="CMI19" s="220"/>
      <c r="CMJ19" s="220"/>
      <c r="CMK19" s="220"/>
      <c r="CML19" s="220"/>
      <c r="CMM19" s="220"/>
      <c r="CMN19" s="220"/>
      <c r="CMO19" s="220"/>
      <c r="CMP19" s="220"/>
      <c r="CMQ19" s="220"/>
      <c r="CMR19" s="220"/>
      <c r="CMS19" s="220"/>
      <c r="CMT19" s="220"/>
      <c r="CMU19" s="220"/>
      <c r="CMV19" s="220"/>
      <c r="CMW19" s="220"/>
      <c r="CMX19" s="220"/>
      <c r="CMY19" s="220"/>
      <c r="CMZ19" s="220"/>
      <c r="CNA19" s="220"/>
      <c r="CNB19" s="220"/>
      <c r="CNC19" s="220"/>
      <c r="CND19" s="220"/>
      <c r="CNE19" s="220"/>
      <c r="CNF19" s="220"/>
      <c r="CNG19" s="220"/>
      <c r="CNH19" s="220"/>
      <c r="CNI19" s="220"/>
      <c r="CNJ19" s="220"/>
      <c r="CNK19" s="220"/>
      <c r="CNL19" s="220"/>
      <c r="CNM19" s="220"/>
      <c r="CNN19" s="220"/>
      <c r="CNO19" s="220"/>
      <c r="CNP19" s="220"/>
      <c r="CNQ19" s="220"/>
      <c r="CNR19" s="220"/>
      <c r="CNS19" s="220"/>
      <c r="CNT19" s="220"/>
      <c r="CNU19" s="220"/>
      <c r="CNV19" s="220"/>
      <c r="CNW19" s="220"/>
      <c r="CNX19" s="220"/>
      <c r="CNY19" s="220"/>
      <c r="CNZ19" s="220"/>
      <c r="COA19" s="220"/>
      <c r="COB19" s="220"/>
      <c r="COC19" s="220"/>
      <c r="COD19" s="220"/>
      <c r="COE19" s="220"/>
      <c r="COF19" s="220"/>
      <c r="COG19" s="220"/>
      <c r="COH19" s="220"/>
      <c r="COI19" s="220"/>
      <c r="COJ19" s="220"/>
      <c r="COK19" s="220"/>
      <c r="COL19" s="220"/>
      <c r="COM19" s="220"/>
      <c r="CON19" s="220"/>
      <c r="COO19" s="220"/>
      <c r="COP19" s="220"/>
      <c r="COQ19" s="220"/>
      <c r="COR19" s="220"/>
      <c r="COS19" s="220"/>
      <c r="COT19" s="220"/>
      <c r="COU19" s="220"/>
      <c r="COV19" s="220"/>
      <c r="COW19" s="220"/>
      <c r="COX19" s="220"/>
      <c r="COY19" s="220"/>
      <c r="COZ19" s="220"/>
      <c r="CPA19" s="220"/>
      <c r="CPB19" s="220"/>
      <c r="CPC19" s="220"/>
      <c r="CPD19" s="220"/>
      <c r="CPE19" s="220"/>
      <c r="CPF19" s="220"/>
      <c r="CPG19" s="220"/>
      <c r="CPH19" s="220"/>
      <c r="CPI19" s="220"/>
      <c r="CPJ19" s="220"/>
      <c r="CPK19" s="220"/>
      <c r="CPL19" s="220"/>
      <c r="CPM19" s="220"/>
      <c r="CPN19" s="220"/>
      <c r="CPO19" s="220"/>
      <c r="CPP19" s="220"/>
      <c r="CPQ19" s="220"/>
      <c r="CPR19" s="220"/>
      <c r="CPS19" s="220"/>
      <c r="CPT19" s="220"/>
      <c r="CPU19" s="220"/>
      <c r="CPV19" s="220"/>
      <c r="CPW19" s="220"/>
      <c r="CPX19" s="220"/>
      <c r="CPY19" s="220"/>
      <c r="CPZ19" s="220"/>
      <c r="CQA19" s="220"/>
      <c r="CQB19" s="220"/>
      <c r="CQC19" s="220"/>
      <c r="CQD19" s="220"/>
      <c r="CQE19" s="220"/>
      <c r="CQF19" s="220"/>
      <c r="CQG19" s="220"/>
      <c r="CQH19" s="220"/>
      <c r="CQI19" s="220"/>
      <c r="CQJ19" s="220"/>
      <c r="CQK19" s="220"/>
      <c r="CQL19" s="220"/>
      <c r="CQM19" s="220"/>
      <c r="CQN19" s="220"/>
      <c r="CQO19" s="220"/>
      <c r="CQP19" s="220"/>
      <c r="CQQ19" s="220"/>
      <c r="CQR19" s="220"/>
      <c r="CQS19" s="220"/>
      <c r="CQT19" s="220"/>
      <c r="CQU19" s="220"/>
      <c r="CQV19" s="220"/>
      <c r="CQW19" s="220"/>
      <c r="CQX19" s="220"/>
      <c r="CQY19" s="220"/>
      <c r="CQZ19" s="220"/>
      <c r="CRA19" s="220"/>
      <c r="CRB19" s="220"/>
      <c r="CRC19" s="220"/>
      <c r="CRD19" s="220"/>
      <c r="CRE19" s="220"/>
      <c r="CRF19" s="220"/>
      <c r="CRG19" s="220"/>
      <c r="CRH19" s="220"/>
      <c r="CRI19" s="220"/>
      <c r="CRJ19" s="220"/>
      <c r="CRK19" s="220"/>
      <c r="CRL19" s="220"/>
      <c r="CRM19" s="220"/>
      <c r="CRN19" s="220"/>
      <c r="CRO19" s="220"/>
      <c r="CRP19" s="220"/>
      <c r="CRQ19" s="220"/>
      <c r="CRR19" s="220"/>
      <c r="CRS19" s="220"/>
      <c r="CRT19" s="220"/>
      <c r="CRU19" s="220"/>
      <c r="CRV19" s="220"/>
      <c r="CRW19" s="220"/>
      <c r="CRX19" s="220"/>
      <c r="CRY19" s="220"/>
      <c r="CRZ19" s="220"/>
      <c r="CSA19" s="220"/>
      <c r="CSB19" s="220"/>
      <c r="CSC19" s="220"/>
      <c r="CSD19" s="220"/>
      <c r="CSE19" s="220"/>
      <c r="CSF19" s="220"/>
      <c r="CSG19" s="220"/>
      <c r="CSH19" s="220"/>
      <c r="CSI19" s="220"/>
      <c r="CSJ19" s="220"/>
      <c r="CSK19" s="220"/>
      <c r="CSL19" s="220"/>
      <c r="CSM19" s="220"/>
      <c r="CSN19" s="220"/>
      <c r="CSO19" s="220"/>
      <c r="CSP19" s="220"/>
      <c r="CSQ19" s="220"/>
      <c r="CSR19" s="220"/>
      <c r="CSS19" s="220"/>
      <c r="CST19" s="220"/>
      <c r="CSU19" s="220"/>
      <c r="CSV19" s="220"/>
      <c r="CSW19" s="220"/>
      <c r="CSX19" s="220"/>
      <c r="CSY19" s="220"/>
      <c r="CSZ19" s="220"/>
      <c r="CTA19" s="220"/>
      <c r="CTB19" s="220"/>
      <c r="CTC19" s="220"/>
      <c r="CTD19" s="220"/>
      <c r="CTE19" s="220"/>
      <c r="CTF19" s="220"/>
      <c r="CTG19" s="220"/>
      <c r="CTH19" s="220"/>
      <c r="CTI19" s="220"/>
      <c r="CTJ19" s="220"/>
      <c r="CTK19" s="220"/>
      <c r="CTL19" s="220"/>
      <c r="CTM19" s="220"/>
      <c r="CTN19" s="220"/>
      <c r="CTO19" s="220"/>
      <c r="CTP19" s="220"/>
      <c r="CTQ19" s="220"/>
      <c r="CTR19" s="220"/>
      <c r="CTS19" s="220"/>
      <c r="CTT19" s="220"/>
      <c r="CTU19" s="220"/>
      <c r="CTV19" s="220"/>
      <c r="CTW19" s="220"/>
      <c r="CTX19" s="220"/>
      <c r="CTY19" s="220"/>
      <c r="CTZ19" s="220"/>
      <c r="CUA19" s="220"/>
      <c r="CUB19" s="220"/>
      <c r="CUC19" s="220"/>
      <c r="CUD19" s="220"/>
      <c r="CUE19" s="220"/>
      <c r="CUF19" s="220"/>
      <c r="CUG19" s="220"/>
      <c r="CUH19" s="220"/>
      <c r="CUI19" s="220"/>
      <c r="CUJ19" s="220"/>
      <c r="CUK19" s="220"/>
      <c r="CUL19" s="220"/>
      <c r="CUM19" s="220"/>
      <c r="CUN19" s="220"/>
      <c r="CUO19" s="220"/>
      <c r="CUP19" s="220"/>
      <c r="CUQ19" s="220"/>
      <c r="CUR19" s="220"/>
      <c r="CUS19" s="220"/>
      <c r="CUT19" s="220"/>
      <c r="CUU19" s="220"/>
      <c r="CUV19" s="220"/>
      <c r="CUW19" s="220"/>
      <c r="CUX19" s="220"/>
      <c r="CUY19" s="220"/>
      <c r="CUZ19" s="220"/>
      <c r="CVA19" s="220"/>
      <c r="CVB19" s="220"/>
      <c r="CVC19" s="220"/>
      <c r="CVD19" s="220"/>
      <c r="CVE19" s="220"/>
      <c r="CVF19" s="220"/>
      <c r="CVG19" s="220"/>
      <c r="CVH19" s="220"/>
      <c r="CVI19" s="220"/>
      <c r="CVJ19" s="220"/>
      <c r="CVK19" s="220"/>
      <c r="CVL19" s="220"/>
      <c r="CVM19" s="220"/>
      <c r="CVN19" s="220"/>
      <c r="CVO19" s="220"/>
      <c r="CVP19" s="220"/>
      <c r="CVQ19" s="220"/>
      <c r="CVR19" s="220"/>
      <c r="CVS19" s="220"/>
      <c r="CVT19" s="220"/>
      <c r="CVU19" s="220"/>
      <c r="CVV19" s="220"/>
      <c r="CVW19" s="220"/>
      <c r="CVX19" s="220"/>
      <c r="CVY19" s="220"/>
      <c r="CVZ19" s="220"/>
      <c r="CWA19" s="220"/>
      <c r="CWB19" s="220"/>
      <c r="CWC19" s="220"/>
      <c r="CWD19" s="220"/>
      <c r="CWE19" s="220"/>
      <c r="CWF19" s="220"/>
      <c r="CWG19" s="220"/>
      <c r="CWH19" s="220"/>
      <c r="CWI19" s="220"/>
      <c r="CWJ19" s="220"/>
      <c r="CWK19" s="220"/>
      <c r="CWL19" s="220"/>
      <c r="CWM19" s="220"/>
      <c r="CWN19" s="220"/>
      <c r="CWO19" s="220"/>
      <c r="CWP19" s="220"/>
      <c r="CWQ19" s="220"/>
      <c r="CWR19" s="220"/>
      <c r="CWS19" s="220"/>
      <c r="CWT19" s="220"/>
      <c r="CWU19" s="220"/>
      <c r="CWV19" s="220"/>
      <c r="CWW19" s="220"/>
      <c r="CWX19" s="220"/>
      <c r="CWY19" s="220"/>
      <c r="CWZ19" s="220"/>
      <c r="CXA19" s="220"/>
      <c r="CXB19" s="220"/>
      <c r="CXC19" s="220"/>
      <c r="CXD19" s="220"/>
      <c r="CXE19" s="220"/>
      <c r="CXF19" s="220"/>
      <c r="CXG19" s="220"/>
      <c r="CXH19" s="220"/>
      <c r="CXI19" s="220"/>
      <c r="CXJ19" s="220"/>
      <c r="CXK19" s="220"/>
      <c r="CXL19" s="220"/>
      <c r="CXM19" s="220"/>
      <c r="CXN19" s="220"/>
      <c r="CXO19" s="220"/>
      <c r="CXP19" s="220"/>
      <c r="CXQ19" s="220"/>
      <c r="CXR19" s="220"/>
      <c r="CXS19" s="220"/>
      <c r="CXT19" s="220"/>
      <c r="CXU19" s="220"/>
      <c r="CXV19" s="220"/>
      <c r="CXW19" s="220"/>
      <c r="CXX19" s="220"/>
      <c r="CXY19" s="220"/>
      <c r="CXZ19" s="220"/>
      <c r="CYA19" s="220"/>
      <c r="CYB19" s="220"/>
      <c r="CYC19" s="220"/>
      <c r="CYD19" s="220"/>
      <c r="CYE19" s="220"/>
      <c r="CYF19" s="220"/>
      <c r="CYG19" s="220"/>
      <c r="CYH19" s="220"/>
      <c r="CYI19" s="220"/>
      <c r="CYJ19" s="220"/>
      <c r="CYK19" s="220"/>
      <c r="CYL19" s="220"/>
      <c r="CYM19" s="220"/>
      <c r="CYN19" s="220"/>
      <c r="CYO19" s="220"/>
      <c r="CYP19" s="220"/>
      <c r="CYQ19" s="220"/>
      <c r="CYR19" s="220"/>
      <c r="CYS19" s="220"/>
      <c r="CYT19" s="220"/>
      <c r="CYU19" s="220"/>
      <c r="CYV19" s="220"/>
      <c r="CYW19" s="220"/>
      <c r="CYX19" s="220"/>
      <c r="CYY19" s="220"/>
      <c r="CYZ19" s="220"/>
      <c r="CZA19" s="220"/>
      <c r="CZB19" s="220"/>
      <c r="CZC19" s="220"/>
      <c r="CZD19" s="220"/>
      <c r="CZE19" s="220"/>
      <c r="CZF19" s="220"/>
      <c r="CZG19" s="220"/>
      <c r="CZH19" s="220"/>
      <c r="CZI19" s="220"/>
      <c r="CZJ19" s="220"/>
      <c r="CZK19" s="220"/>
      <c r="CZL19" s="220"/>
      <c r="CZM19" s="220"/>
      <c r="CZN19" s="220"/>
      <c r="CZO19" s="220"/>
      <c r="CZP19" s="220"/>
      <c r="CZQ19" s="220"/>
      <c r="CZR19" s="220"/>
      <c r="CZS19" s="220"/>
      <c r="CZT19" s="220"/>
      <c r="CZU19" s="220"/>
      <c r="CZV19" s="220"/>
      <c r="CZW19" s="220"/>
      <c r="CZX19" s="220"/>
      <c r="CZY19" s="220"/>
      <c r="CZZ19" s="220"/>
      <c r="DAA19" s="220"/>
      <c r="DAB19" s="220"/>
      <c r="DAC19" s="220"/>
      <c r="DAD19" s="220"/>
      <c r="DAE19" s="220"/>
      <c r="DAF19" s="220"/>
      <c r="DAG19" s="220"/>
      <c r="DAH19" s="220"/>
      <c r="DAI19" s="220"/>
      <c r="DAJ19" s="220"/>
      <c r="DAK19" s="220"/>
      <c r="DAL19" s="220"/>
      <c r="DAM19" s="220"/>
      <c r="DAN19" s="220"/>
      <c r="DAO19" s="220"/>
      <c r="DAP19" s="220"/>
      <c r="DAQ19" s="220"/>
      <c r="DAR19" s="220"/>
      <c r="DAS19" s="220"/>
      <c r="DAT19" s="220"/>
      <c r="DAU19" s="220"/>
      <c r="DAV19" s="220"/>
      <c r="DAW19" s="220"/>
      <c r="DAX19" s="220"/>
      <c r="DAY19" s="220"/>
      <c r="DAZ19" s="220"/>
      <c r="DBA19" s="220"/>
      <c r="DBB19" s="220"/>
      <c r="DBC19" s="220"/>
      <c r="DBD19" s="220"/>
      <c r="DBE19" s="220"/>
      <c r="DBF19" s="220"/>
      <c r="DBG19" s="220"/>
      <c r="DBH19" s="220"/>
      <c r="DBI19" s="220"/>
      <c r="DBJ19" s="220"/>
      <c r="DBK19" s="220"/>
      <c r="DBL19" s="220"/>
      <c r="DBM19" s="220"/>
      <c r="DBN19" s="220"/>
      <c r="DBO19" s="220"/>
      <c r="DBP19" s="220"/>
      <c r="DBQ19" s="220"/>
      <c r="DBR19" s="220"/>
      <c r="DBS19" s="220"/>
      <c r="DBT19" s="220"/>
      <c r="DBU19" s="220"/>
      <c r="DBV19" s="220"/>
      <c r="DBW19" s="220"/>
      <c r="DBX19" s="220"/>
      <c r="DBY19" s="220"/>
      <c r="DBZ19" s="220"/>
      <c r="DCA19" s="220"/>
      <c r="DCB19" s="220"/>
      <c r="DCC19" s="220"/>
      <c r="DCD19" s="220"/>
      <c r="DCE19" s="220"/>
      <c r="DCF19" s="220"/>
      <c r="DCG19" s="220"/>
      <c r="DCH19" s="220"/>
      <c r="DCI19" s="220"/>
      <c r="DCJ19" s="220"/>
      <c r="DCK19" s="220"/>
      <c r="DCL19" s="220"/>
      <c r="DCM19" s="220"/>
      <c r="DCN19" s="220"/>
      <c r="DCO19" s="220"/>
      <c r="DCP19" s="220"/>
      <c r="DCQ19" s="220"/>
      <c r="DCR19" s="220"/>
      <c r="DCS19" s="220"/>
      <c r="DCT19" s="220"/>
      <c r="DCU19" s="220"/>
      <c r="DCV19" s="220"/>
      <c r="DCW19" s="220"/>
      <c r="DCX19" s="220"/>
      <c r="DCY19" s="220"/>
      <c r="DCZ19" s="220"/>
      <c r="DDA19" s="220"/>
      <c r="DDB19" s="220"/>
      <c r="DDC19" s="220"/>
      <c r="DDD19" s="220"/>
      <c r="DDE19" s="220"/>
      <c r="DDF19" s="220"/>
      <c r="DDG19" s="220"/>
      <c r="DDH19" s="220"/>
      <c r="DDI19" s="220"/>
      <c r="DDJ19" s="220"/>
      <c r="DDK19" s="220"/>
      <c r="DDL19" s="220"/>
      <c r="DDM19" s="220"/>
      <c r="DDN19" s="220"/>
      <c r="DDO19" s="220"/>
      <c r="DDP19" s="220"/>
      <c r="DDQ19" s="220"/>
      <c r="DDR19" s="220"/>
      <c r="DDS19" s="220"/>
      <c r="DDT19" s="220"/>
      <c r="DDU19" s="220"/>
      <c r="DDV19" s="220"/>
      <c r="DDW19" s="220"/>
      <c r="DDX19" s="220"/>
      <c r="DDY19" s="220"/>
      <c r="DDZ19" s="220"/>
      <c r="DEA19" s="220"/>
      <c r="DEB19" s="220"/>
      <c r="DEC19" s="220"/>
      <c r="DED19" s="220"/>
      <c r="DEE19" s="220"/>
      <c r="DEF19" s="220"/>
      <c r="DEG19" s="220"/>
      <c r="DEH19" s="220"/>
      <c r="DEI19" s="220"/>
      <c r="DEJ19" s="220"/>
      <c r="DEK19" s="220"/>
      <c r="DEL19" s="220"/>
      <c r="DEM19" s="220"/>
      <c r="DEN19" s="220"/>
      <c r="DEO19" s="220"/>
      <c r="DEP19" s="220"/>
      <c r="DEQ19" s="220"/>
      <c r="DER19" s="220"/>
      <c r="DES19" s="220"/>
      <c r="DET19" s="220"/>
      <c r="DEU19" s="220"/>
      <c r="DEV19" s="220"/>
      <c r="DEW19" s="220"/>
      <c r="DEX19" s="220"/>
      <c r="DEY19" s="220"/>
      <c r="DEZ19" s="220"/>
      <c r="DFA19" s="220"/>
      <c r="DFB19" s="220"/>
      <c r="DFC19" s="220"/>
      <c r="DFD19" s="220"/>
      <c r="DFE19" s="220"/>
      <c r="DFF19" s="220"/>
      <c r="DFG19" s="220"/>
      <c r="DFH19" s="220"/>
      <c r="DFI19" s="220"/>
      <c r="DFJ19" s="220"/>
      <c r="DFK19" s="220"/>
      <c r="DFL19" s="220"/>
      <c r="DFM19" s="220"/>
      <c r="DFN19" s="220"/>
      <c r="DFO19" s="220"/>
      <c r="DFP19" s="220"/>
      <c r="DFQ19" s="220"/>
      <c r="DFR19" s="220"/>
      <c r="DFS19" s="220"/>
      <c r="DFT19" s="220"/>
      <c r="DFU19" s="220"/>
      <c r="DFV19" s="220"/>
      <c r="DFW19" s="220"/>
      <c r="DFX19" s="220"/>
      <c r="DFY19" s="220"/>
      <c r="DFZ19" s="220"/>
      <c r="DGA19" s="220"/>
      <c r="DGB19" s="220"/>
      <c r="DGC19" s="220"/>
      <c r="DGD19" s="220"/>
      <c r="DGE19" s="220"/>
      <c r="DGF19" s="220"/>
      <c r="DGG19" s="220"/>
      <c r="DGH19" s="220"/>
      <c r="DGI19" s="220"/>
      <c r="DGJ19" s="220"/>
      <c r="DGK19" s="220"/>
      <c r="DGL19" s="220"/>
      <c r="DGM19" s="220"/>
      <c r="DGN19" s="220"/>
      <c r="DGO19" s="220"/>
      <c r="DGP19" s="220"/>
      <c r="DGQ19" s="220"/>
      <c r="DGR19" s="220"/>
      <c r="DGS19" s="220"/>
      <c r="DGT19" s="220"/>
      <c r="DGU19" s="220"/>
      <c r="DGV19" s="220"/>
      <c r="DGW19" s="220"/>
      <c r="DGX19" s="220"/>
      <c r="DGY19" s="220"/>
      <c r="DGZ19" s="220"/>
      <c r="DHA19" s="220"/>
      <c r="DHB19" s="220"/>
      <c r="DHC19" s="220"/>
      <c r="DHD19" s="220"/>
      <c r="DHE19" s="220"/>
      <c r="DHF19" s="220"/>
      <c r="DHG19" s="220"/>
      <c r="DHH19" s="220"/>
      <c r="DHI19" s="220"/>
      <c r="DHJ19" s="220"/>
      <c r="DHK19" s="220"/>
      <c r="DHL19" s="220"/>
      <c r="DHM19" s="220"/>
      <c r="DHN19" s="220"/>
      <c r="DHO19" s="220"/>
      <c r="DHP19" s="220"/>
      <c r="DHQ19" s="220"/>
      <c r="DHR19" s="220"/>
      <c r="DHS19" s="220"/>
      <c r="DHT19" s="220"/>
      <c r="DHU19" s="220"/>
      <c r="DHV19" s="220"/>
      <c r="DHW19" s="220"/>
      <c r="DHX19" s="220"/>
      <c r="DHY19" s="220"/>
      <c r="DHZ19" s="220"/>
      <c r="DIA19" s="220"/>
      <c r="DIB19" s="220"/>
      <c r="DIC19" s="220"/>
      <c r="DID19" s="220"/>
      <c r="DIE19" s="220"/>
      <c r="DIF19" s="220"/>
      <c r="DIG19" s="220"/>
      <c r="DIH19" s="220"/>
      <c r="DII19" s="220"/>
      <c r="DIJ19" s="220"/>
      <c r="DIK19" s="220"/>
      <c r="DIL19" s="220"/>
      <c r="DIM19" s="220"/>
      <c r="DIN19" s="220"/>
      <c r="DIO19" s="220"/>
      <c r="DIP19" s="220"/>
      <c r="DIQ19" s="220"/>
      <c r="DIR19" s="220"/>
      <c r="DIS19" s="220"/>
      <c r="DIT19" s="220"/>
      <c r="DIU19" s="220"/>
      <c r="DIV19" s="220"/>
      <c r="DIW19" s="220"/>
      <c r="DIX19" s="220"/>
      <c r="DIY19" s="220"/>
      <c r="DIZ19" s="220"/>
      <c r="DJA19" s="220"/>
      <c r="DJB19" s="220"/>
      <c r="DJC19" s="220"/>
      <c r="DJD19" s="220"/>
      <c r="DJE19" s="220"/>
      <c r="DJF19" s="220"/>
      <c r="DJG19" s="220"/>
      <c r="DJH19" s="220"/>
      <c r="DJI19" s="220"/>
      <c r="DJJ19" s="220"/>
      <c r="DJK19" s="220"/>
      <c r="DJL19" s="220"/>
      <c r="DJM19" s="220"/>
      <c r="DJN19" s="220"/>
      <c r="DJO19" s="220"/>
      <c r="DJP19" s="220"/>
      <c r="DJQ19" s="220"/>
      <c r="DJR19" s="220"/>
      <c r="DJS19" s="220"/>
      <c r="DJT19" s="220"/>
      <c r="DJU19" s="220"/>
      <c r="DJV19" s="220"/>
      <c r="DJW19" s="220"/>
      <c r="DJX19" s="220"/>
      <c r="DJY19" s="220"/>
      <c r="DJZ19" s="220"/>
      <c r="DKA19" s="220"/>
      <c r="DKB19" s="220"/>
      <c r="DKC19" s="220"/>
      <c r="DKD19" s="220"/>
      <c r="DKE19" s="220"/>
      <c r="DKF19" s="220"/>
      <c r="DKG19" s="220"/>
      <c r="DKH19" s="220"/>
      <c r="DKI19" s="220"/>
      <c r="DKJ19" s="220"/>
      <c r="DKK19" s="220"/>
      <c r="DKL19" s="220"/>
      <c r="DKM19" s="220"/>
      <c r="DKN19" s="220"/>
      <c r="DKO19" s="220"/>
      <c r="DKP19" s="220"/>
      <c r="DKQ19" s="220"/>
      <c r="DKR19" s="220"/>
      <c r="DKS19" s="220"/>
      <c r="DKT19" s="220"/>
      <c r="DKU19" s="220"/>
      <c r="DKV19" s="220"/>
      <c r="DKW19" s="220"/>
      <c r="DKX19" s="220"/>
      <c r="DKY19" s="220"/>
      <c r="DKZ19" s="220"/>
      <c r="DLA19" s="220"/>
      <c r="DLB19" s="220"/>
      <c r="DLC19" s="220"/>
      <c r="DLD19" s="220"/>
      <c r="DLE19" s="220"/>
      <c r="DLF19" s="220"/>
      <c r="DLG19" s="220"/>
      <c r="DLH19" s="220"/>
      <c r="DLI19" s="220"/>
      <c r="DLJ19" s="220"/>
      <c r="DLK19" s="220"/>
      <c r="DLL19" s="220"/>
      <c r="DLM19" s="220"/>
      <c r="DLN19" s="220"/>
      <c r="DLO19" s="220"/>
      <c r="DLP19" s="220"/>
      <c r="DLQ19" s="220"/>
      <c r="DLR19" s="220"/>
      <c r="DLS19" s="220"/>
      <c r="DLT19" s="220"/>
      <c r="DLU19" s="220"/>
      <c r="DLV19" s="220"/>
      <c r="DLW19" s="220"/>
      <c r="DLX19" s="220"/>
      <c r="DLY19" s="220"/>
      <c r="DLZ19" s="220"/>
      <c r="DMA19" s="220"/>
      <c r="DMB19" s="220"/>
      <c r="DMC19" s="220"/>
      <c r="DMD19" s="220"/>
      <c r="DME19" s="220"/>
      <c r="DMF19" s="220"/>
      <c r="DMG19" s="220"/>
      <c r="DMH19" s="220"/>
      <c r="DMI19" s="220"/>
      <c r="DMJ19" s="220"/>
      <c r="DMK19" s="220"/>
      <c r="DML19" s="220"/>
      <c r="DMM19" s="220"/>
      <c r="DMN19" s="220"/>
      <c r="DMO19" s="220"/>
      <c r="DMP19" s="220"/>
      <c r="DMQ19" s="220"/>
      <c r="DMR19" s="220"/>
      <c r="DMS19" s="220"/>
      <c r="DMT19" s="220"/>
      <c r="DMU19" s="220"/>
      <c r="DMV19" s="220"/>
      <c r="DMW19" s="220"/>
      <c r="DMX19" s="220"/>
      <c r="DMY19" s="220"/>
      <c r="DMZ19" s="220"/>
      <c r="DNA19" s="220"/>
      <c r="DNB19" s="220"/>
      <c r="DNC19" s="220"/>
      <c r="DND19" s="220"/>
      <c r="DNE19" s="220"/>
      <c r="DNF19" s="220"/>
      <c r="DNG19" s="220"/>
      <c r="DNH19" s="220"/>
      <c r="DNI19" s="220"/>
      <c r="DNJ19" s="220"/>
      <c r="DNK19" s="220"/>
      <c r="DNL19" s="220"/>
      <c r="DNM19" s="220"/>
      <c r="DNN19" s="220"/>
      <c r="DNO19" s="220"/>
      <c r="DNP19" s="220"/>
      <c r="DNQ19" s="220"/>
      <c r="DNR19" s="220"/>
      <c r="DNS19" s="220"/>
      <c r="DNT19" s="220"/>
      <c r="DNU19" s="220"/>
      <c r="DNV19" s="220"/>
      <c r="DNW19" s="220"/>
      <c r="DNX19" s="220"/>
      <c r="DNY19" s="220"/>
      <c r="DNZ19" s="220"/>
      <c r="DOA19" s="220"/>
      <c r="DOB19" s="220"/>
      <c r="DOC19" s="220"/>
      <c r="DOD19" s="220"/>
      <c r="DOE19" s="220"/>
      <c r="DOF19" s="220"/>
      <c r="DOG19" s="220"/>
      <c r="DOH19" s="220"/>
      <c r="DOI19" s="220"/>
      <c r="DOJ19" s="220"/>
      <c r="DOK19" s="220"/>
      <c r="DOL19" s="220"/>
      <c r="DOM19" s="220"/>
      <c r="DON19" s="220"/>
      <c r="DOO19" s="220"/>
      <c r="DOP19" s="220"/>
      <c r="DOQ19" s="220"/>
      <c r="DOR19" s="220"/>
      <c r="DOS19" s="220"/>
      <c r="DOT19" s="220"/>
      <c r="DOU19" s="220"/>
      <c r="DOV19" s="220"/>
      <c r="DOW19" s="220"/>
      <c r="DOX19" s="220"/>
      <c r="DOY19" s="220"/>
      <c r="DOZ19" s="220"/>
      <c r="DPA19" s="220"/>
      <c r="DPB19" s="220"/>
      <c r="DPC19" s="220"/>
      <c r="DPD19" s="220"/>
      <c r="DPE19" s="220"/>
      <c r="DPF19" s="220"/>
      <c r="DPG19" s="220"/>
      <c r="DPH19" s="220"/>
      <c r="DPI19" s="220"/>
      <c r="DPJ19" s="220"/>
      <c r="DPK19" s="220"/>
      <c r="DPL19" s="220"/>
      <c r="DPM19" s="220"/>
      <c r="DPN19" s="220"/>
      <c r="DPO19" s="220"/>
      <c r="DPP19" s="220"/>
      <c r="DPQ19" s="220"/>
      <c r="DPR19" s="220"/>
      <c r="DPS19" s="220"/>
      <c r="DPT19" s="220"/>
      <c r="DPU19" s="220"/>
      <c r="DPV19" s="220"/>
      <c r="DPW19" s="220"/>
      <c r="DPX19" s="220"/>
      <c r="DPY19" s="220"/>
      <c r="DPZ19" s="220"/>
      <c r="DQA19" s="220"/>
      <c r="DQB19" s="220"/>
      <c r="DQC19" s="220"/>
      <c r="DQD19" s="220"/>
      <c r="DQE19" s="220"/>
      <c r="DQF19" s="220"/>
      <c r="DQG19" s="220"/>
      <c r="DQH19" s="220"/>
      <c r="DQI19" s="220"/>
      <c r="DQJ19" s="220"/>
      <c r="DQK19" s="220"/>
      <c r="DQL19" s="220"/>
      <c r="DQM19" s="220"/>
      <c r="DQN19" s="220"/>
      <c r="DQO19" s="220"/>
      <c r="DQP19" s="220"/>
      <c r="DQQ19" s="220"/>
      <c r="DQR19" s="220"/>
      <c r="DQS19" s="220"/>
      <c r="DQT19" s="220"/>
      <c r="DQU19" s="220"/>
      <c r="DQV19" s="220"/>
      <c r="DQW19" s="220"/>
      <c r="DQX19" s="220"/>
      <c r="DQY19" s="220"/>
      <c r="DQZ19" s="220"/>
      <c r="DRA19" s="220"/>
      <c r="DRB19" s="220"/>
      <c r="DRC19" s="220"/>
      <c r="DRD19" s="220"/>
      <c r="DRE19" s="220"/>
      <c r="DRF19" s="220"/>
      <c r="DRG19" s="220"/>
      <c r="DRH19" s="220"/>
      <c r="DRI19" s="220"/>
      <c r="DRJ19" s="220"/>
      <c r="DRK19" s="220"/>
      <c r="DRL19" s="220"/>
      <c r="DRM19" s="220"/>
      <c r="DRN19" s="220"/>
      <c r="DRO19" s="220"/>
      <c r="DRP19" s="220"/>
      <c r="DRQ19" s="220"/>
      <c r="DRR19" s="220"/>
      <c r="DRS19" s="220"/>
      <c r="DRT19" s="220"/>
      <c r="DRU19" s="220"/>
      <c r="DRV19" s="220"/>
      <c r="DRW19" s="220"/>
      <c r="DRX19" s="220"/>
      <c r="DRY19" s="220"/>
      <c r="DRZ19" s="220"/>
      <c r="DSA19" s="220"/>
      <c r="DSB19" s="220"/>
      <c r="DSC19" s="220"/>
      <c r="DSD19" s="220"/>
      <c r="DSE19" s="220"/>
      <c r="DSF19" s="220"/>
      <c r="DSG19" s="220"/>
      <c r="DSH19" s="220"/>
      <c r="DSI19" s="220"/>
      <c r="DSJ19" s="220"/>
      <c r="DSK19" s="220"/>
      <c r="DSL19" s="220"/>
      <c r="DSM19" s="220"/>
      <c r="DSN19" s="220"/>
      <c r="DSO19" s="220"/>
      <c r="DSP19" s="220"/>
      <c r="DSQ19" s="220"/>
      <c r="DSR19" s="220"/>
      <c r="DSS19" s="220"/>
      <c r="DST19" s="220"/>
      <c r="DSU19" s="220"/>
      <c r="DSV19" s="220"/>
      <c r="DSW19" s="220"/>
      <c r="DSX19" s="220"/>
      <c r="DSY19" s="220"/>
      <c r="DSZ19" s="220"/>
      <c r="DTA19" s="220"/>
      <c r="DTB19" s="220"/>
      <c r="DTC19" s="220"/>
      <c r="DTD19" s="220"/>
      <c r="DTE19" s="220"/>
      <c r="DTF19" s="220"/>
      <c r="DTG19" s="220"/>
      <c r="DTH19" s="220"/>
      <c r="DTI19" s="220"/>
      <c r="DTJ19" s="220"/>
      <c r="DTK19" s="220"/>
      <c r="DTL19" s="220"/>
      <c r="DTM19" s="220"/>
      <c r="DTN19" s="220"/>
      <c r="DTO19" s="220"/>
      <c r="DTP19" s="220"/>
      <c r="DTQ19" s="220"/>
      <c r="DTR19" s="220"/>
      <c r="DTS19" s="220"/>
      <c r="DTT19" s="220"/>
      <c r="DTU19" s="220"/>
      <c r="DTV19" s="220"/>
      <c r="DTW19" s="220"/>
      <c r="DTX19" s="220"/>
      <c r="DTY19" s="220"/>
      <c r="DTZ19" s="220"/>
      <c r="DUA19" s="220"/>
      <c r="DUB19" s="220"/>
      <c r="DUC19" s="220"/>
      <c r="DUD19" s="220"/>
      <c r="DUE19" s="220"/>
      <c r="DUF19" s="220"/>
      <c r="DUG19" s="220"/>
      <c r="DUH19" s="220"/>
      <c r="DUI19" s="220"/>
      <c r="DUJ19" s="220"/>
      <c r="DUK19" s="220"/>
      <c r="DUL19" s="220"/>
      <c r="DUM19" s="220"/>
      <c r="DUN19" s="220"/>
      <c r="DUO19" s="220"/>
      <c r="DUP19" s="220"/>
      <c r="DUQ19" s="220"/>
      <c r="DUR19" s="220"/>
      <c r="DUS19" s="220"/>
      <c r="DUT19" s="220"/>
      <c r="DUU19" s="220"/>
      <c r="DUV19" s="220"/>
      <c r="DUW19" s="220"/>
      <c r="DUX19" s="220"/>
      <c r="DUY19" s="220"/>
      <c r="DUZ19" s="220"/>
      <c r="DVA19" s="220"/>
      <c r="DVB19" s="220"/>
      <c r="DVC19" s="220"/>
      <c r="DVD19" s="220"/>
      <c r="DVE19" s="220"/>
      <c r="DVF19" s="220"/>
      <c r="DVG19" s="220"/>
      <c r="DVH19" s="220"/>
      <c r="DVI19" s="220"/>
      <c r="DVJ19" s="220"/>
      <c r="DVK19" s="220"/>
      <c r="DVL19" s="220"/>
      <c r="DVM19" s="220"/>
      <c r="DVN19" s="220"/>
      <c r="DVO19" s="220"/>
      <c r="DVP19" s="220"/>
      <c r="DVQ19" s="220"/>
      <c r="DVR19" s="220"/>
      <c r="DVS19" s="220"/>
      <c r="DVT19" s="220"/>
      <c r="DVU19" s="220"/>
      <c r="DVV19" s="220"/>
      <c r="DVW19" s="220"/>
      <c r="DVX19" s="220"/>
      <c r="DVY19" s="220"/>
      <c r="DVZ19" s="220"/>
      <c r="DWA19" s="220"/>
      <c r="DWB19" s="220"/>
      <c r="DWC19" s="220"/>
      <c r="DWD19" s="220"/>
      <c r="DWE19" s="220"/>
      <c r="DWF19" s="220"/>
      <c r="DWG19" s="220"/>
      <c r="DWH19" s="220"/>
      <c r="DWI19" s="220"/>
      <c r="DWJ19" s="220"/>
      <c r="DWK19" s="220"/>
      <c r="DWL19" s="220"/>
      <c r="DWM19" s="220"/>
      <c r="DWN19" s="220"/>
      <c r="DWO19" s="220"/>
      <c r="DWP19" s="220"/>
      <c r="DWQ19" s="220"/>
      <c r="DWR19" s="220"/>
      <c r="DWS19" s="220"/>
      <c r="DWT19" s="220"/>
      <c r="DWU19" s="220"/>
      <c r="DWV19" s="220"/>
      <c r="DWW19" s="220"/>
      <c r="DWX19" s="220"/>
      <c r="DWY19" s="220"/>
      <c r="DWZ19" s="220"/>
      <c r="DXA19" s="220"/>
      <c r="DXB19" s="220"/>
      <c r="DXC19" s="220"/>
      <c r="DXD19" s="220"/>
      <c r="DXE19" s="220"/>
      <c r="DXF19" s="220"/>
      <c r="DXG19" s="220"/>
      <c r="DXH19" s="220"/>
      <c r="DXI19" s="220"/>
      <c r="DXJ19" s="220"/>
      <c r="DXK19" s="220"/>
      <c r="DXL19" s="220"/>
      <c r="DXM19" s="220"/>
      <c r="DXN19" s="220"/>
      <c r="DXO19" s="220"/>
      <c r="DXP19" s="220"/>
      <c r="DXQ19" s="220"/>
      <c r="DXR19" s="220"/>
      <c r="DXS19" s="220"/>
      <c r="DXT19" s="220"/>
      <c r="DXU19" s="220"/>
      <c r="DXV19" s="220"/>
      <c r="DXW19" s="220"/>
      <c r="DXX19" s="220"/>
      <c r="DXY19" s="220"/>
      <c r="DXZ19" s="220"/>
      <c r="DYA19" s="220"/>
      <c r="DYB19" s="220"/>
      <c r="DYC19" s="220"/>
      <c r="DYD19" s="220"/>
      <c r="DYE19" s="220"/>
      <c r="DYF19" s="220"/>
      <c r="DYG19" s="220"/>
      <c r="DYH19" s="220"/>
      <c r="DYI19" s="220"/>
      <c r="DYJ19" s="220"/>
      <c r="DYK19" s="220"/>
      <c r="DYL19" s="220"/>
      <c r="DYM19" s="220"/>
      <c r="DYN19" s="220"/>
      <c r="DYO19" s="220"/>
      <c r="DYP19" s="220"/>
      <c r="DYQ19" s="220"/>
      <c r="DYR19" s="220"/>
      <c r="DYS19" s="220"/>
      <c r="DYT19" s="220"/>
      <c r="DYU19" s="220"/>
      <c r="DYV19" s="220"/>
      <c r="DYW19" s="220"/>
      <c r="DYX19" s="220"/>
      <c r="DYY19" s="220"/>
      <c r="DYZ19" s="220"/>
      <c r="DZA19" s="220"/>
      <c r="DZB19" s="220"/>
      <c r="DZC19" s="220"/>
      <c r="DZD19" s="220"/>
      <c r="DZE19" s="220"/>
      <c r="DZF19" s="220"/>
      <c r="DZG19" s="220"/>
      <c r="DZH19" s="220"/>
      <c r="DZI19" s="220"/>
      <c r="DZJ19" s="220"/>
      <c r="DZK19" s="220"/>
      <c r="DZL19" s="220"/>
      <c r="DZM19" s="220"/>
      <c r="DZN19" s="220"/>
      <c r="DZO19" s="220"/>
      <c r="DZP19" s="220"/>
      <c r="DZQ19" s="220"/>
      <c r="DZR19" s="220"/>
      <c r="DZS19" s="220"/>
      <c r="DZT19" s="220"/>
      <c r="DZU19" s="220"/>
      <c r="DZV19" s="220"/>
      <c r="DZW19" s="220"/>
      <c r="DZX19" s="220"/>
      <c r="DZY19" s="220"/>
      <c r="DZZ19" s="220"/>
      <c r="EAA19" s="220"/>
      <c r="EAB19" s="220"/>
      <c r="EAC19" s="220"/>
      <c r="EAD19" s="220"/>
      <c r="EAE19" s="220"/>
      <c r="EAF19" s="220"/>
      <c r="EAG19" s="220"/>
      <c r="EAH19" s="220"/>
      <c r="EAI19" s="220"/>
      <c r="EAJ19" s="220"/>
      <c r="EAK19" s="220"/>
      <c r="EAL19" s="220"/>
      <c r="EAM19" s="220"/>
      <c r="EAN19" s="220"/>
      <c r="EAO19" s="220"/>
      <c r="EAP19" s="220"/>
      <c r="EAQ19" s="220"/>
      <c r="EAR19" s="220"/>
      <c r="EAS19" s="220"/>
      <c r="EAT19" s="220"/>
      <c r="EAU19" s="220"/>
      <c r="EAV19" s="220"/>
      <c r="EAW19" s="220"/>
      <c r="EAX19" s="220"/>
      <c r="EAY19" s="220"/>
      <c r="EAZ19" s="220"/>
      <c r="EBA19" s="220"/>
      <c r="EBB19" s="220"/>
      <c r="EBC19" s="220"/>
      <c r="EBD19" s="220"/>
      <c r="EBE19" s="220"/>
      <c r="EBF19" s="220"/>
      <c r="EBG19" s="220"/>
      <c r="EBH19" s="220"/>
      <c r="EBI19" s="220"/>
      <c r="EBJ19" s="220"/>
      <c r="EBK19" s="220"/>
      <c r="EBL19" s="220"/>
      <c r="EBM19" s="220"/>
      <c r="EBN19" s="220"/>
      <c r="EBO19" s="220"/>
      <c r="EBP19" s="220"/>
      <c r="EBQ19" s="220"/>
      <c r="EBR19" s="220"/>
      <c r="EBS19" s="220"/>
      <c r="EBT19" s="220"/>
      <c r="EBU19" s="220"/>
      <c r="EBV19" s="220"/>
      <c r="EBW19" s="220"/>
      <c r="EBX19" s="220"/>
      <c r="EBY19" s="220"/>
      <c r="EBZ19" s="220"/>
      <c r="ECA19" s="220"/>
      <c r="ECB19" s="220"/>
      <c r="ECC19" s="220"/>
      <c r="ECD19" s="220"/>
      <c r="ECE19" s="220"/>
      <c r="ECF19" s="220"/>
      <c r="ECG19" s="220"/>
      <c r="ECH19" s="220"/>
      <c r="ECI19" s="220"/>
      <c r="ECJ19" s="220"/>
      <c r="ECK19" s="220"/>
      <c r="ECL19" s="220"/>
      <c r="ECM19" s="220"/>
      <c r="ECN19" s="220"/>
      <c r="ECO19" s="220"/>
      <c r="ECP19" s="220"/>
      <c r="ECQ19" s="220"/>
      <c r="ECR19" s="220"/>
      <c r="ECS19" s="220"/>
      <c r="ECT19" s="220"/>
      <c r="ECU19" s="220"/>
      <c r="ECV19" s="220"/>
      <c r="ECW19" s="220"/>
      <c r="ECX19" s="220"/>
      <c r="ECY19" s="220"/>
      <c r="ECZ19" s="220"/>
      <c r="EDA19" s="220"/>
      <c r="EDB19" s="220"/>
      <c r="EDC19" s="220"/>
      <c r="EDD19" s="220"/>
      <c r="EDE19" s="220"/>
      <c r="EDF19" s="220"/>
      <c r="EDG19" s="220"/>
      <c r="EDH19" s="220"/>
      <c r="EDI19" s="220"/>
      <c r="EDJ19" s="220"/>
      <c r="EDK19" s="220"/>
      <c r="EDL19" s="220"/>
      <c r="EDM19" s="220"/>
      <c r="EDN19" s="220"/>
      <c r="EDO19" s="220"/>
      <c r="EDP19" s="220"/>
      <c r="EDQ19" s="220"/>
      <c r="EDR19" s="220"/>
      <c r="EDS19" s="220"/>
      <c r="EDT19" s="220"/>
      <c r="EDU19" s="220"/>
      <c r="EDV19" s="220"/>
      <c r="EDW19" s="220"/>
      <c r="EDX19" s="220"/>
      <c r="EDY19" s="220"/>
      <c r="EDZ19" s="220"/>
      <c r="EEA19" s="220"/>
      <c r="EEB19" s="220"/>
      <c r="EEC19" s="220"/>
      <c r="EED19" s="220"/>
      <c r="EEE19" s="220"/>
      <c r="EEF19" s="220"/>
      <c r="EEG19" s="220"/>
      <c r="EEH19" s="220"/>
      <c r="EEI19" s="220"/>
      <c r="EEJ19" s="220"/>
      <c r="EEK19" s="220"/>
      <c r="EEL19" s="220"/>
      <c r="EEM19" s="220"/>
      <c r="EEN19" s="220"/>
      <c r="EEO19" s="220"/>
      <c r="EEP19" s="220"/>
      <c r="EEQ19" s="220"/>
      <c r="EER19" s="220"/>
      <c r="EES19" s="220"/>
      <c r="EET19" s="220"/>
      <c r="EEU19" s="220"/>
      <c r="EEV19" s="220"/>
      <c r="EEW19" s="220"/>
      <c r="EEX19" s="220"/>
      <c r="EEY19" s="220"/>
      <c r="EEZ19" s="220"/>
      <c r="EFA19" s="220"/>
      <c r="EFB19" s="220"/>
      <c r="EFC19" s="220"/>
      <c r="EFD19" s="220"/>
      <c r="EFE19" s="220"/>
      <c r="EFF19" s="220"/>
      <c r="EFG19" s="220"/>
      <c r="EFH19" s="220"/>
      <c r="EFI19" s="220"/>
      <c r="EFJ19" s="220"/>
      <c r="EFK19" s="220"/>
      <c r="EFL19" s="220"/>
      <c r="EFM19" s="220"/>
      <c r="EFN19" s="220"/>
      <c r="EFO19" s="220"/>
      <c r="EFP19" s="220"/>
      <c r="EFQ19" s="220"/>
      <c r="EFR19" s="220"/>
      <c r="EFS19" s="220"/>
      <c r="EFT19" s="220"/>
      <c r="EFU19" s="220"/>
      <c r="EFV19" s="220"/>
      <c r="EFW19" s="220"/>
      <c r="EFX19" s="220"/>
      <c r="EFY19" s="220"/>
      <c r="EFZ19" s="220"/>
      <c r="EGA19" s="220"/>
      <c r="EGB19" s="220"/>
      <c r="EGC19" s="220"/>
      <c r="EGD19" s="220"/>
      <c r="EGE19" s="220"/>
      <c r="EGF19" s="220"/>
      <c r="EGG19" s="220"/>
      <c r="EGH19" s="220"/>
      <c r="EGI19" s="220"/>
      <c r="EGJ19" s="220"/>
      <c r="EGK19" s="220"/>
      <c r="EGL19" s="220"/>
      <c r="EGM19" s="220"/>
      <c r="EGN19" s="220"/>
      <c r="EGO19" s="220"/>
      <c r="EGP19" s="220"/>
      <c r="EGQ19" s="220"/>
      <c r="EGR19" s="220"/>
      <c r="EGS19" s="220"/>
      <c r="EGT19" s="220"/>
      <c r="EGU19" s="220"/>
      <c r="EGV19" s="220"/>
      <c r="EGW19" s="220"/>
      <c r="EGX19" s="220"/>
      <c r="EGY19" s="220"/>
      <c r="EGZ19" s="220"/>
      <c r="EHA19" s="220"/>
      <c r="EHB19" s="220"/>
      <c r="EHC19" s="220"/>
      <c r="EHD19" s="220"/>
      <c r="EHE19" s="220"/>
      <c r="EHF19" s="220"/>
      <c r="EHG19" s="220"/>
      <c r="EHH19" s="220"/>
      <c r="EHI19" s="220"/>
      <c r="EHJ19" s="220"/>
      <c r="EHK19" s="220"/>
      <c r="EHL19" s="220"/>
      <c r="EHM19" s="220"/>
      <c r="EHN19" s="220"/>
      <c r="EHO19" s="220"/>
      <c r="EHP19" s="220"/>
      <c r="EHQ19" s="220"/>
      <c r="EHR19" s="220"/>
      <c r="EHS19" s="220"/>
      <c r="EHT19" s="220"/>
      <c r="EHU19" s="220"/>
      <c r="EHV19" s="220"/>
      <c r="EHW19" s="220"/>
      <c r="EHX19" s="220"/>
      <c r="EHY19" s="220"/>
      <c r="EHZ19" s="220"/>
      <c r="EIA19" s="220"/>
      <c r="EIB19" s="220"/>
      <c r="EIC19" s="220"/>
      <c r="EID19" s="220"/>
      <c r="EIE19" s="220"/>
      <c r="EIF19" s="220"/>
      <c r="EIG19" s="220"/>
      <c r="EIH19" s="220"/>
      <c r="EII19" s="220"/>
      <c r="EIJ19" s="220"/>
      <c r="EIK19" s="220"/>
      <c r="EIL19" s="220"/>
      <c r="EIM19" s="220"/>
      <c r="EIN19" s="220"/>
      <c r="EIO19" s="220"/>
      <c r="EIP19" s="220"/>
      <c r="EIQ19" s="220"/>
      <c r="EIR19" s="220"/>
      <c r="EIS19" s="220"/>
      <c r="EIT19" s="220"/>
      <c r="EIU19" s="220"/>
      <c r="EIV19" s="220"/>
      <c r="EIW19" s="220"/>
      <c r="EIX19" s="220"/>
      <c r="EIY19" s="220"/>
      <c r="EIZ19" s="220"/>
      <c r="EJA19" s="220"/>
      <c r="EJB19" s="220"/>
      <c r="EJC19" s="220"/>
      <c r="EJD19" s="220"/>
      <c r="EJE19" s="220"/>
      <c r="EJF19" s="220"/>
      <c r="EJG19" s="220"/>
      <c r="EJH19" s="220"/>
      <c r="EJI19" s="220"/>
      <c r="EJJ19" s="220"/>
      <c r="EJK19" s="220"/>
      <c r="EJL19" s="220"/>
      <c r="EJM19" s="220"/>
      <c r="EJN19" s="220"/>
      <c r="EJO19" s="220"/>
      <c r="EJP19" s="220"/>
      <c r="EJQ19" s="220"/>
      <c r="EJR19" s="220"/>
      <c r="EJS19" s="220"/>
      <c r="EJT19" s="220"/>
      <c r="EJU19" s="220"/>
      <c r="EJV19" s="220"/>
      <c r="EJW19" s="220"/>
      <c r="EJX19" s="220"/>
      <c r="EJY19" s="220"/>
      <c r="EJZ19" s="220"/>
      <c r="EKA19" s="220"/>
      <c r="EKB19" s="220"/>
      <c r="EKC19" s="220"/>
      <c r="EKD19" s="220"/>
      <c r="EKE19" s="220"/>
      <c r="EKF19" s="220"/>
      <c r="EKG19" s="220"/>
      <c r="EKH19" s="220"/>
      <c r="EKI19" s="220"/>
      <c r="EKJ19" s="220"/>
      <c r="EKK19" s="220"/>
      <c r="EKL19" s="220"/>
      <c r="EKM19" s="220"/>
      <c r="EKN19" s="220"/>
      <c r="EKO19" s="220"/>
      <c r="EKP19" s="220"/>
      <c r="EKQ19" s="220"/>
      <c r="EKR19" s="220"/>
      <c r="EKS19" s="220"/>
      <c r="EKT19" s="220"/>
      <c r="EKU19" s="220"/>
      <c r="EKV19" s="220"/>
      <c r="EKW19" s="220"/>
      <c r="EKX19" s="220"/>
      <c r="EKY19" s="220"/>
      <c r="EKZ19" s="220"/>
      <c r="ELA19" s="220"/>
      <c r="ELB19" s="220"/>
      <c r="ELC19" s="220"/>
      <c r="ELD19" s="220"/>
      <c r="ELE19" s="220"/>
      <c r="ELF19" s="220"/>
      <c r="ELG19" s="220"/>
      <c r="ELH19" s="220"/>
      <c r="ELI19" s="220"/>
      <c r="ELJ19" s="220"/>
      <c r="ELK19" s="220"/>
      <c r="ELL19" s="220"/>
      <c r="ELM19" s="220"/>
      <c r="ELN19" s="220"/>
      <c r="ELO19" s="220"/>
      <c r="ELP19" s="220"/>
      <c r="ELQ19" s="220"/>
      <c r="ELR19" s="220"/>
      <c r="ELS19" s="220"/>
      <c r="ELT19" s="220"/>
      <c r="ELU19" s="220"/>
      <c r="ELV19" s="220"/>
      <c r="ELW19" s="220"/>
      <c r="ELX19" s="220"/>
      <c r="ELY19" s="220"/>
      <c r="ELZ19" s="220"/>
      <c r="EMA19" s="220"/>
      <c r="EMB19" s="220"/>
      <c r="EMC19" s="220"/>
      <c r="EMD19" s="220"/>
      <c r="EME19" s="220"/>
      <c r="EMF19" s="220"/>
      <c r="EMG19" s="220"/>
      <c r="EMH19" s="220"/>
      <c r="EMI19" s="220"/>
      <c r="EMJ19" s="220"/>
      <c r="EMK19" s="220"/>
      <c r="EML19" s="220"/>
      <c r="EMM19" s="220"/>
      <c r="EMN19" s="220"/>
      <c r="EMO19" s="220"/>
      <c r="EMP19" s="220"/>
      <c r="EMQ19" s="220"/>
      <c r="EMR19" s="220"/>
      <c r="EMS19" s="220"/>
      <c r="EMT19" s="220"/>
      <c r="EMU19" s="220"/>
      <c r="EMV19" s="220"/>
      <c r="EMW19" s="220"/>
      <c r="EMX19" s="220"/>
      <c r="EMY19" s="220"/>
      <c r="EMZ19" s="220"/>
      <c r="ENA19" s="220"/>
      <c r="ENB19" s="220"/>
      <c r="ENC19" s="220"/>
      <c r="END19" s="220"/>
      <c r="ENE19" s="220"/>
      <c r="ENF19" s="220"/>
      <c r="ENG19" s="220"/>
      <c r="ENH19" s="220"/>
      <c r="ENI19" s="220"/>
      <c r="ENJ19" s="220"/>
      <c r="ENK19" s="220"/>
      <c r="ENL19" s="220"/>
      <c r="ENM19" s="220"/>
      <c r="ENN19" s="220"/>
      <c r="ENO19" s="220"/>
      <c r="ENP19" s="220"/>
      <c r="ENQ19" s="220"/>
      <c r="ENR19" s="220"/>
      <c r="ENS19" s="220"/>
      <c r="ENT19" s="220"/>
      <c r="ENU19" s="220"/>
      <c r="ENV19" s="220"/>
      <c r="ENW19" s="220"/>
      <c r="ENX19" s="220"/>
      <c r="ENY19" s="220"/>
      <c r="ENZ19" s="220"/>
      <c r="EOA19" s="220"/>
      <c r="EOB19" s="220"/>
      <c r="EOC19" s="220"/>
      <c r="EOD19" s="220"/>
      <c r="EOE19" s="220"/>
      <c r="EOF19" s="220"/>
      <c r="EOG19" s="220"/>
      <c r="EOH19" s="220"/>
      <c r="EOI19" s="220"/>
      <c r="EOJ19" s="220"/>
      <c r="EOK19" s="220"/>
      <c r="EOL19" s="220"/>
      <c r="EOM19" s="220"/>
      <c r="EON19" s="220"/>
      <c r="EOO19" s="220"/>
      <c r="EOP19" s="220"/>
      <c r="EOQ19" s="220"/>
      <c r="EOR19" s="220"/>
      <c r="EOS19" s="220"/>
      <c r="EOT19" s="220"/>
      <c r="EOU19" s="220"/>
      <c r="EOV19" s="220"/>
      <c r="EOW19" s="220"/>
      <c r="EOX19" s="220"/>
      <c r="EOY19" s="220"/>
      <c r="EOZ19" s="220"/>
      <c r="EPA19" s="220"/>
      <c r="EPB19" s="220"/>
      <c r="EPC19" s="220"/>
      <c r="EPD19" s="220"/>
      <c r="EPE19" s="220"/>
      <c r="EPF19" s="220"/>
      <c r="EPG19" s="220"/>
      <c r="EPH19" s="220"/>
      <c r="EPI19" s="220"/>
      <c r="EPJ19" s="220"/>
      <c r="EPK19" s="220"/>
      <c r="EPL19" s="220"/>
      <c r="EPM19" s="220"/>
      <c r="EPN19" s="220"/>
      <c r="EPO19" s="220"/>
      <c r="EPP19" s="220"/>
      <c r="EPQ19" s="220"/>
      <c r="EPR19" s="220"/>
      <c r="EPS19" s="220"/>
      <c r="EPT19" s="220"/>
      <c r="EPU19" s="220"/>
      <c r="EPV19" s="220"/>
      <c r="EPW19" s="220"/>
      <c r="EPX19" s="220"/>
      <c r="EPY19" s="220"/>
      <c r="EPZ19" s="220"/>
      <c r="EQA19" s="220"/>
      <c r="EQB19" s="220"/>
      <c r="EQC19" s="220"/>
      <c r="EQD19" s="220"/>
      <c r="EQE19" s="220"/>
      <c r="EQF19" s="220"/>
      <c r="EQG19" s="220"/>
      <c r="EQH19" s="220"/>
      <c r="EQI19" s="220"/>
      <c r="EQJ19" s="220"/>
      <c r="EQK19" s="220"/>
      <c r="EQL19" s="220"/>
      <c r="EQM19" s="220"/>
      <c r="EQN19" s="220"/>
      <c r="EQO19" s="220"/>
      <c r="EQP19" s="220"/>
      <c r="EQQ19" s="220"/>
      <c r="EQR19" s="220"/>
      <c r="EQS19" s="220"/>
      <c r="EQT19" s="220"/>
      <c r="EQU19" s="220"/>
      <c r="EQV19" s="220"/>
      <c r="EQW19" s="220"/>
      <c r="EQX19" s="220"/>
      <c r="EQY19" s="220"/>
      <c r="EQZ19" s="220"/>
      <c r="ERA19" s="220"/>
      <c r="ERB19" s="220"/>
      <c r="ERC19" s="220"/>
      <c r="ERD19" s="220"/>
      <c r="ERE19" s="220"/>
      <c r="ERF19" s="220"/>
      <c r="ERG19" s="220"/>
      <c r="ERH19" s="220"/>
      <c r="ERI19" s="220"/>
      <c r="ERJ19" s="220"/>
      <c r="ERK19" s="220"/>
      <c r="ERL19" s="220"/>
      <c r="ERM19" s="220"/>
      <c r="ERN19" s="220"/>
      <c r="ERO19" s="220"/>
      <c r="ERP19" s="220"/>
      <c r="ERQ19" s="220"/>
      <c r="ERR19" s="220"/>
      <c r="ERS19" s="220"/>
      <c r="ERT19" s="220"/>
      <c r="ERU19" s="220"/>
      <c r="ERV19" s="220"/>
      <c r="ERW19" s="220"/>
      <c r="ERX19" s="220"/>
      <c r="ERY19" s="220"/>
      <c r="ERZ19" s="220"/>
      <c r="ESA19" s="220"/>
      <c r="ESB19" s="220"/>
      <c r="ESC19" s="220"/>
      <c r="ESD19" s="220"/>
      <c r="ESE19" s="220"/>
      <c r="ESF19" s="220"/>
      <c r="ESG19" s="220"/>
      <c r="ESH19" s="220"/>
      <c r="ESI19" s="220"/>
      <c r="ESJ19" s="220"/>
      <c r="ESK19" s="220"/>
      <c r="ESL19" s="220"/>
      <c r="ESM19" s="220"/>
      <c r="ESN19" s="220"/>
      <c r="ESO19" s="220"/>
      <c r="ESP19" s="220"/>
      <c r="ESQ19" s="220"/>
      <c r="ESR19" s="220"/>
      <c r="ESS19" s="220"/>
      <c r="EST19" s="220"/>
      <c r="ESU19" s="220"/>
      <c r="ESV19" s="220"/>
      <c r="ESW19" s="220"/>
      <c r="ESX19" s="220"/>
      <c r="ESY19" s="220"/>
      <c r="ESZ19" s="220"/>
      <c r="ETA19" s="220"/>
      <c r="ETB19" s="220"/>
      <c r="ETC19" s="220"/>
      <c r="ETD19" s="220"/>
      <c r="ETE19" s="220"/>
      <c r="ETF19" s="220"/>
      <c r="ETG19" s="220"/>
      <c r="ETH19" s="220"/>
      <c r="ETI19" s="220"/>
      <c r="ETJ19" s="220"/>
      <c r="ETK19" s="220"/>
      <c r="ETL19" s="220"/>
      <c r="ETM19" s="220"/>
      <c r="ETN19" s="220"/>
      <c r="ETO19" s="220"/>
      <c r="ETP19" s="220"/>
      <c r="ETQ19" s="220"/>
      <c r="ETR19" s="220"/>
      <c r="ETS19" s="220"/>
      <c r="ETT19" s="220"/>
      <c r="ETU19" s="220"/>
      <c r="ETV19" s="220"/>
      <c r="ETW19" s="220"/>
      <c r="ETX19" s="220"/>
      <c r="ETY19" s="220"/>
      <c r="ETZ19" s="220"/>
      <c r="EUA19" s="220"/>
      <c r="EUB19" s="220"/>
      <c r="EUC19" s="220"/>
      <c r="EUD19" s="220"/>
      <c r="EUE19" s="220"/>
      <c r="EUF19" s="220"/>
      <c r="EUG19" s="220"/>
      <c r="EUH19" s="220"/>
      <c r="EUI19" s="220"/>
      <c r="EUJ19" s="220"/>
      <c r="EUK19" s="220"/>
      <c r="EUL19" s="220"/>
      <c r="EUM19" s="220"/>
      <c r="EUN19" s="220"/>
      <c r="EUO19" s="220"/>
      <c r="EUP19" s="220"/>
      <c r="EUQ19" s="220"/>
      <c r="EUR19" s="220"/>
      <c r="EUS19" s="220"/>
      <c r="EUT19" s="220"/>
      <c r="EUU19" s="220"/>
      <c r="EUV19" s="220"/>
      <c r="EUW19" s="220"/>
      <c r="EUX19" s="220"/>
      <c r="EUY19" s="220"/>
      <c r="EUZ19" s="220"/>
      <c r="EVA19" s="220"/>
      <c r="EVB19" s="220"/>
      <c r="EVC19" s="220"/>
      <c r="EVD19" s="220"/>
      <c r="EVE19" s="220"/>
      <c r="EVF19" s="220"/>
      <c r="EVG19" s="220"/>
      <c r="EVH19" s="220"/>
      <c r="EVI19" s="220"/>
      <c r="EVJ19" s="220"/>
      <c r="EVK19" s="220"/>
      <c r="EVL19" s="220"/>
      <c r="EVM19" s="220"/>
      <c r="EVN19" s="220"/>
      <c r="EVO19" s="220"/>
      <c r="EVP19" s="220"/>
      <c r="EVQ19" s="220"/>
      <c r="EVR19" s="220"/>
      <c r="EVS19" s="220"/>
      <c r="EVT19" s="220"/>
      <c r="EVU19" s="220"/>
      <c r="EVV19" s="220"/>
      <c r="EVW19" s="220"/>
      <c r="EVX19" s="220"/>
      <c r="EVY19" s="220"/>
      <c r="EVZ19" s="220"/>
      <c r="EWA19" s="220"/>
      <c r="EWB19" s="220"/>
      <c r="EWC19" s="220"/>
      <c r="EWD19" s="220"/>
      <c r="EWE19" s="220"/>
      <c r="EWF19" s="220"/>
      <c r="EWG19" s="220"/>
      <c r="EWH19" s="220"/>
      <c r="EWI19" s="220"/>
      <c r="EWJ19" s="220"/>
      <c r="EWK19" s="220"/>
      <c r="EWL19" s="220"/>
      <c r="EWM19" s="220"/>
      <c r="EWN19" s="220"/>
      <c r="EWO19" s="220"/>
      <c r="EWP19" s="220"/>
      <c r="EWQ19" s="220"/>
      <c r="EWR19" s="220"/>
      <c r="EWS19" s="220"/>
      <c r="EWT19" s="220"/>
      <c r="EWU19" s="220"/>
      <c r="EWV19" s="220"/>
      <c r="EWW19" s="220"/>
      <c r="EWX19" s="220"/>
      <c r="EWY19" s="220"/>
      <c r="EWZ19" s="220"/>
      <c r="EXA19" s="220"/>
      <c r="EXB19" s="220"/>
      <c r="EXC19" s="220"/>
      <c r="EXD19" s="220"/>
      <c r="EXE19" s="220"/>
      <c r="EXF19" s="220"/>
      <c r="EXG19" s="220"/>
      <c r="EXH19" s="220"/>
      <c r="EXI19" s="220"/>
      <c r="EXJ19" s="220"/>
      <c r="EXK19" s="220"/>
      <c r="EXL19" s="220"/>
      <c r="EXM19" s="220"/>
      <c r="EXN19" s="220"/>
      <c r="EXO19" s="220"/>
      <c r="EXP19" s="220"/>
      <c r="EXQ19" s="220"/>
      <c r="EXR19" s="220"/>
      <c r="EXS19" s="220"/>
      <c r="EXT19" s="220"/>
      <c r="EXU19" s="220"/>
      <c r="EXV19" s="220"/>
      <c r="EXW19" s="220"/>
      <c r="EXX19" s="220"/>
      <c r="EXY19" s="220"/>
      <c r="EXZ19" s="220"/>
      <c r="EYA19" s="220"/>
      <c r="EYB19" s="220"/>
      <c r="EYC19" s="220"/>
      <c r="EYD19" s="220"/>
      <c r="EYE19" s="220"/>
      <c r="EYF19" s="220"/>
      <c r="EYG19" s="220"/>
      <c r="EYH19" s="220"/>
      <c r="EYI19" s="220"/>
      <c r="EYJ19" s="220"/>
      <c r="EYK19" s="220"/>
      <c r="EYL19" s="220"/>
      <c r="EYM19" s="220"/>
      <c r="EYN19" s="220"/>
      <c r="EYO19" s="220"/>
      <c r="EYP19" s="220"/>
      <c r="EYQ19" s="220"/>
      <c r="EYR19" s="220"/>
      <c r="EYS19" s="220"/>
      <c r="EYT19" s="220"/>
      <c r="EYU19" s="220"/>
      <c r="EYV19" s="220"/>
      <c r="EYW19" s="220"/>
      <c r="EYX19" s="220"/>
      <c r="EYY19" s="220"/>
      <c r="EYZ19" s="220"/>
      <c r="EZA19" s="220"/>
      <c r="EZB19" s="220"/>
      <c r="EZC19" s="220"/>
      <c r="EZD19" s="220"/>
      <c r="EZE19" s="220"/>
      <c r="EZF19" s="220"/>
      <c r="EZG19" s="220"/>
      <c r="EZH19" s="220"/>
      <c r="EZI19" s="220"/>
      <c r="EZJ19" s="220"/>
      <c r="EZK19" s="220"/>
      <c r="EZL19" s="220"/>
      <c r="EZM19" s="220"/>
      <c r="EZN19" s="220"/>
      <c r="EZO19" s="220"/>
      <c r="EZP19" s="220"/>
      <c r="EZQ19" s="220"/>
      <c r="EZR19" s="220"/>
      <c r="EZS19" s="220"/>
      <c r="EZT19" s="220"/>
      <c r="EZU19" s="220"/>
      <c r="EZV19" s="220"/>
      <c r="EZW19" s="220"/>
      <c r="EZX19" s="220"/>
      <c r="EZY19" s="220"/>
      <c r="EZZ19" s="220"/>
      <c r="FAA19" s="220"/>
      <c r="FAB19" s="220"/>
      <c r="FAC19" s="220"/>
      <c r="FAD19" s="220"/>
      <c r="FAE19" s="220"/>
      <c r="FAF19" s="220"/>
      <c r="FAG19" s="220"/>
      <c r="FAH19" s="220"/>
      <c r="FAI19" s="220"/>
      <c r="FAJ19" s="220"/>
      <c r="FAK19" s="220"/>
      <c r="FAL19" s="220"/>
      <c r="FAM19" s="220"/>
      <c r="FAN19" s="220"/>
      <c r="FAO19" s="220"/>
      <c r="FAP19" s="220"/>
      <c r="FAQ19" s="220"/>
      <c r="FAR19" s="220"/>
      <c r="FAS19" s="220"/>
      <c r="FAT19" s="220"/>
      <c r="FAU19" s="220"/>
      <c r="FAV19" s="220"/>
      <c r="FAW19" s="220"/>
      <c r="FAX19" s="220"/>
      <c r="FAY19" s="220"/>
      <c r="FAZ19" s="220"/>
      <c r="FBA19" s="220"/>
      <c r="FBB19" s="220"/>
      <c r="FBC19" s="220"/>
      <c r="FBD19" s="220"/>
      <c r="FBE19" s="220"/>
      <c r="FBF19" s="220"/>
      <c r="FBG19" s="220"/>
      <c r="FBH19" s="220"/>
      <c r="FBI19" s="220"/>
      <c r="FBJ19" s="220"/>
      <c r="FBK19" s="220"/>
      <c r="FBL19" s="220"/>
      <c r="FBM19" s="220"/>
      <c r="FBN19" s="220"/>
      <c r="FBO19" s="220"/>
      <c r="FBP19" s="220"/>
      <c r="FBQ19" s="220"/>
      <c r="FBR19" s="220"/>
      <c r="FBS19" s="220"/>
      <c r="FBT19" s="220"/>
      <c r="FBU19" s="220"/>
      <c r="FBV19" s="220"/>
      <c r="FBW19" s="220"/>
      <c r="FBX19" s="220"/>
      <c r="FBY19" s="220"/>
      <c r="FBZ19" s="220"/>
      <c r="FCA19" s="220"/>
      <c r="FCB19" s="220"/>
      <c r="FCC19" s="220"/>
      <c r="FCD19" s="220"/>
      <c r="FCE19" s="220"/>
      <c r="FCF19" s="220"/>
      <c r="FCG19" s="220"/>
      <c r="FCH19" s="220"/>
      <c r="FCI19" s="220"/>
      <c r="FCJ19" s="220"/>
      <c r="FCK19" s="220"/>
      <c r="FCL19" s="220"/>
      <c r="FCM19" s="220"/>
      <c r="FCN19" s="220"/>
      <c r="FCO19" s="220"/>
      <c r="FCP19" s="220"/>
      <c r="FCQ19" s="220"/>
      <c r="FCR19" s="220"/>
      <c r="FCS19" s="220"/>
      <c r="FCT19" s="220"/>
      <c r="FCU19" s="220"/>
      <c r="FCV19" s="220"/>
      <c r="FCW19" s="220"/>
      <c r="FCX19" s="220"/>
      <c r="FCY19" s="220"/>
      <c r="FCZ19" s="220"/>
      <c r="FDA19" s="220"/>
      <c r="FDB19" s="220"/>
      <c r="FDC19" s="220"/>
      <c r="FDD19" s="220"/>
      <c r="FDE19" s="220"/>
      <c r="FDF19" s="220"/>
      <c r="FDG19" s="220"/>
      <c r="FDH19" s="220"/>
      <c r="FDI19" s="220"/>
      <c r="FDJ19" s="220"/>
      <c r="FDK19" s="220"/>
      <c r="FDL19" s="220"/>
      <c r="FDM19" s="220"/>
      <c r="FDN19" s="220"/>
      <c r="FDO19" s="220"/>
      <c r="FDP19" s="220"/>
      <c r="FDQ19" s="220"/>
      <c r="FDR19" s="220"/>
      <c r="FDS19" s="220"/>
      <c r="FDT19" s="220"/>
      <c r="FDU19" s="220"/>
      <c r="FDV19" s="220"/>
      <c r="FDW19" s="220"/>
      <c r="FDX19" s="220"/>
      <c r="FDY19" s="220"/>
      <c r="FDZ19" s="220"/>
      <c r="FEA19" s="220"/>
      <c r="FEB19" s="220"/>
      <c r="FEC19" s="220"/>
      <c r="FED19" s="220"/>
      <c r="FEE19" s="220"/>
      <c r="FEF19" s="220"/>
      <c r="FEG19" s="220"/>
      <c r="FEH19" s="220"/>
      <c r="FEI19" s="220"/>
      <c r="FEJ19" s="220"/>
      <c r="FEK19" s="220"/>
      <c r="FEL19" s="220"/>
      <c r="FEM19" s="220"/>
      <c r="FEN19" s="220"/>
      <c r="FEO19" s="220"/>
      <c r="FEP19" s="220"/>
      <c r="FEQ19" s="220"/>
      <c r="FER19" s="220"/>
      <c r="FES19" s="220"/>
      <c r="FET19" s="220"/>
      <c r="FEU19" s="220"/>
      <c r="FEV19" s="220"/>
      <c r="FEW19" s="220"/>
      <c r="FEX19" s="220"/>
      <c r="FEY19" s="220"/>
      <c r="FEZ19" s="220"/>
      <c r="FFA19" s="220"/>
      <c r="FFB19" s="220"/>
      <c r="FFC19" s="220"/>
      <c r="FFD19" s="220"/>
      <c r="FFE19" s="220"/>
      <c r="FFF19" s="220"/>
      <c r="FFG19" s="220"/>
      <c r="FFH19" s="220"/>
      <c r="FFI19" s="220"/>
      <c r="FFJ19" s="220"/>
      <c r="FFK19" s="220"/>
      <c r="FFL19" s="220"/>
      <c r="FFM19" s="220"/>
      <c r="FFN19" s="220"/>
      <c r="FFO19" s="220"/>
      <c r="FFP19" s="220"/>
      <c r="FFQ19" s="220"/>
      <c r="FFR19" s="220"/>
      <c r="FFS19" s="220"/>
      <c r="FFT19" s="220"/>
      <c r="FFU19" s="220"/>
      <c r="FFV19" s="220"/>
      <c r="FFW19" s="220"/>
      <c r="FFX19" s="220"/>
      <c r="FFY19" s="220"/>
      <c r="FFZ19" s="220"/>
      <c r="FGA19" s="220"/>
      <c r="FGB19" s="220"/>
      <c r="FGC19" s="220"/>
      <c r="FGD19" s="220"/>
      <c r="FGE19" s="220"/>
      <c r="FGF19" s="220"/>
      <c r="FGG19" s="220"/>
      <c r="FGH19" s="220"/>
      <c r="FGI19" s="220"/>
      <c r="FGJ19" s="220"/>
      <c r="FGK19" s="220"/>
      <c r="FGL19" s="220"/>
      <c r="FGM19" s="220"/>
      <c r="FGN19" s="220"/>
      <c r="FGO19" s="220"/>
      <c r="FGP19" s="220"/>
      <c r="FGQ19" s="220"/>
      <c r="FGR19" s="220"/>
      <c r="FGS19" s="220"/>
      <c r="FGT19" s="220"/>
      <c r="FGU19" s="220"/>
      <c r="FGV19" s="220"/>
      <c r="FGW19" s="220"/>
      <c r="FGX19" s="220"/>
      <c r="FGY19" s="220"/>
      <c r="FGZ19" s="220"/>
      <c r="FHA19" s="220"/>
      <c r="FHB19" s="220"/>
      <c r="FHC19" s="220"/>
      <c r="FHD19" s="220"/>
      <c r="FHE19" s="220"/>
      <c r="FHF19" s="220"/>
      <c r="FHG19" s="220"/>
      <c r="FHH19" s="220"/>
      <c r="FHI19" s="220"/>
      <c r="FHJ19" s="220"/>
      <c r="FHK19" s="220"/>
      <c r="FHL19" s="220"/>
      <c r="FHM19" s="220"/>
      <c r="FHN19" s="220"/>
      <c r="FHO19" s="220"/>
      <c r="FHP19" s="220"/>
      <c r="FHQ19" s="220"/>
      <c r="FHR19" s="220"/>
      <c r="FHS19" s="220"/>
      <c r="FHT19" s="220"/>
      <c r="FHU19" s="220"/>
      <c r="FHV19" s="220"/>
      <c r="FHW19" s="220"/>
      <c r="FHX19" s="220"/>
      <c r="FHY19" s="220"/>
      <c r="FHZ19" s="220"/>
      <c r="FIA19" s="220"/>
      <c r="FIB19" s="220"/>
      <c r="FIC19" s="220"/>
      <c r="FID19" s="220"/>
      <c r="FIE19" s="220"/>
      <c r="FIF19" s="220"/>
      <c r="FIG19" s="220"/>
      <c r="FIH19" s="220"/>
      <c r="FII19" s="220"/>
      <c r="FIJ19" s="220"/>
      <c r="FIK19" s="220"/>
      <c r="FIL19" s="220"/>
      <c r="FIM19" s="220"/>
      <c r="FIN19" s="220"/>
      <c r="FIO19" s="220"/>
      <c r="FIP19" s="220"/>
      <c r="FIQ19" s="220"/>
      <c r="FIR19" s="220"/>
      <c r="FIS19" s="220"/>
      <c r="FIT19" s="220"/>
      <c r="FIU19" s="220"/>
      <c r="FIV19" s="220"/>
      <c r="FIW19" s="220"/>
      <c r="FIX19" s="220"/>
      <c r="FIY19" s="220"/>
      <c r="FIZ19" s="220"/>
      <c r="FJA19" s="220"/>
      <c r="FJB19" s="220"/>
      <c r="FJC19" s="220"/>
      <c r="FJD19" s="220"/>
      <c r="FJE19" s="220"/>
      <c r="FJF19" s="220"/>
      <c r="FJG19" s="220"/>
      <c r="FJH19" s="220"/>
      <c r="FJI19" s="220"/>
      <c r="FJJ19" s="220"/>
      <c r="FJK19" s="220"/>
      <c r="FJL19" s="220"/>
      <c r="FJM19" s="220"/>
      <c r="FJN19" s="220"/>
      <c r="FJO19" s="220"/>
      <c r="FJP19" s="220"/>
      <c r="FJQ19" s="220"/>
      <c r="FJR19" s="220"/>
      <c r="FJS19" s="220"/>
      <c r="FJT19" s="220"/>
      <c r="FJU19" s="220"/>
      <c r="FJV19" s="220"/>
      <c r="FJW19" s="220"/>
      <c r="FJX19" s="220"/>
      <c r="FJY19" s="220"/>
      <c r="FJZ19" s="220"/>
      <c r="FKA19" s="220"/>
      <c r="FKB19" s="220"/>
      <c r="FKC19" s="220"/>
      <c r="FKD19" s="220"/>
      <c r="FKE19" s="220"/>
      <c r="FKF19" s="220"/>
      <c r="FKG19" s="220"/>
      <c r="FKH19" s="220"/>
      <c r="FKI19" s="220"/>
      <c r="FKJ19" s="220"/>
      <c r="FKK19" s="220"/>
      <c r="FKL19" s="220"/>
      <c r="FKM19" s="220"/>
      <c r="FKN19" s="220"/>
      <c r="FKO19" s="220"/>
      <c r="FKP19" s="220"/>
      <c r="FKQ19" s="220"/>
      <c r="FKR19" s="220"/>
      <c r="FKS19" s="220"/>
      <c r="FKT19" s="220"/>
      <c r="FKU19" s="220"/>
      <c r="FKV19" s="220"/>
      <c r="FKW19" s="220"/>
      <c r="FKX19" s="220"/>
      <c r="FKY19" s="220"/>
      <c r="FKZ19" s="220"/>
      <c r="FLA19" s="220"/>
      <c r="FLB19" s="220"/>
      <c r="FLC19" s="220"/>
      <c r="FLD19" s="220"/>
      <c r="FLE19" s="220"/>
      <c r="FLF19" s="220"/>
      <c r="FLG19" s="220"/>
      <c r="FLH19" s="220"/>
      <c r="FLI19" s="220"/>
      <c r="FLJ19" s="220"/>
      <c r="FLK19" s="220"/>
      <c r="FLL19" s="220"/>
      <c r="FLM19" s="220"/>
      <c r="FLN19" s="220"/>
      <c r="FLO19" s="220"/>
      <c r="FLP19" s="220"/>
      <c r="FLQ19" s="220"/>
      <c r="FLR19" s="220"/>
      <c r="FLS19" s="220"/>
      <c r="FLT19" s="220"/>
      <c r="FLU19" s="220"/>
      <c r="FLV19" s="220"/>
      <c r="FLW19" s="220"/>
      <c r="FLX19" s="220"/>
      <c r="FLY19" s="220"/>
      <c r="FLZ19" s="220"/>
      <c r="FMA19" s="220"/>
      <c r="FMB19" s="220"/>
      <c r="FMC19" s="220"/>
      <c r="FMD19" s="220"/>
      <c r="FME19" s="220"/>
      <c r="FMF19" s="220"/>
      <c r="FMG19" s="220"/>
      <c r="FMH19" s="220"/>
      <c r="FMI19" s="220"/>
      <c r="FMJ19" s="220"/>
      <c r="FMK19" s="220"/>
      <c r="FML19" s="220"/>
      <c r="FMM19" s="220"/>
      <c r="FMN19" s="220"/>
      <c r="FMO19" s="220"/>
      <c r="FMP19" s="220"/>
      <c r="FMQ19" s="220"/>
      <c r="FMR19" s="220"/>
      <c r="FMS19" s="220"/>
      <c r="FMT19" s="220"/>
      <c r="FMU19" s="220"/>
      <c r="FMV19" s="220"/>
      <c r="FMW19" s="220"/>
      <c r="FMX19" s="220"/>
      <c r="FMY19" s="220"/>
      <c r="FMZ19" s="220"/>
      <c r="FNA19" s="220"/>
      <c r="FNB19" s="220"/>
      <c r="FNC19" s="220"/>
      <c r="FND19" s="220"/>
      <c r="FNE19" s="220"/>
      <c r="FNF19" s="220"/>
      <c r="FNG19" s="220"/>
      <c r="FNH19" s="220"/>
      <c r="FNI19" s="220"/>
      <c r="FNJ19" s="220"/>
      <c r="FNK19" s="220"/>
      <c r="FNL19" s="220"/>
      <c r="FNM19" s="220"/>
      <c r="FNN19" s="220"/>
      <c r="FNO19" s="220"/>
      <c r="FNP19" s="220"/>
      <c r="FNQ19" s="220"/>
      <c r="FNR19" s="220"/>
      <c r="FNS19" s="220"/>
      <c r="FNT19" s="220"/>
      <c r="FNU19" s="220"/>
      <c r="FNV19" s="220"/>
      <c r="FNW19" s="220"/>
      <c r="FNX19" s="220"/>
      <c r="FNY19" s="220"/>
      <c r="FNZ19" s="220"/>
      <c r="FOA19" s="220"/>
      <c r="FOB19" s="220"/>
      <c r="FOC19" s="220"/>
      <c r="FOD19" s="220"/>
      <c r="FOE19" s="220"/>
      <c r="FOF19" s="220"/>
      <c r="FOG19" s="220"/>
      <c r="FOH19" s="220"/>
      <c r="FOI19" s="220"/>
      <c r="FOJ19" s="220"/>
      <c r="FOK19" s="220"/>
      <c r="FOL19" s="220"/>
      <c r="FOM19" s="220"/>
      <c r="FON19" s="220"/>
      <c r="FOO19" s="220"/>
      <c r="FOP19" s="220"/>
      <c r="FOQ19" s="220"/>
      <c r="FOR19" s="220"/>
      <c r="FOS19" s="220"/>
      <c r="FOT19" s="220"/>
      <c r="FOU19" s="220"/>
      <c r="FOV19" s="220"/>
      <c r="FOW19" s="220"/>
      <c r="FOX19" s="220"/>
      <c r="FOY19" s="220"/>
      <c r="FOZ19" s="220"/>
      <c r="FPA19" s="220"/>
      <c r="FPB19" s="220"/>
      <c r="FPC19" s="220"/>
      <c r="FPD19" s="220"/>
      <c r="FPE19" s="220"/>
      <c r="FPF19" s="220"/>
      <c r="FPG19" s="220"/>
      <c r="FPH19" s="220"/>
      <c r="FPI19" s="220"/>
      <c r="FPJ19" s="220"/>
      <c r="FPK19" s="220"/>
      <c r="FPL19" s="220"/>
      <c r="FPM19" s="220"/>
      <c r="FPN19" s="220"/>
      <c r="FPO19" s="220"/>
      <c r="FPP19" s="220"/>
      <c r="FPQ19" s="220"/>
      <c r="FPR19" s="220"/>
      <c r="FPS19" s="220"/>
      <c r="FPT19" s="220"/>
      <c r="FPU19" s="220"/>
      <c r="FPV19" s="220"/>
      <c r="FPW19" s="220"/>
      <c r="FPX19" s="220"/>
      <c r="FPY19" s="220"/>
      <c r="FPZ19" s="220"/>
      <c r="FQA19" s="220"/>
      <c r="FQB19" s="220"/>
      <c r="FQC19" s="220"/>
      <c r="FQD19" s="220"/>
      <c r="FQE19" s="220"/>
      <c r="FQF19" s="220"/>
      <c r="FQG19" s="220"/>
      <c r="FQH19" s="220"/>
      <c r="FQI19" s="220"/>
      <c r="FQJ19" s="220"/>
      <c r="FQK19" s="220"/>
      <c r="FQL19" s="220"/>
      <c r="FQM19" s="220"/>
      <c r="FQN19" s="220"/>
      <c r="FQO19" s="220"/>
      <c r="FQP19" s="220"/>
      <c r="FQQ19" s="220"/>
      <c r="FQR19" s="220"/>
      <c r="FQS19" s="220"/>
      <c r="FQT19" s="220"/>
      <c r="FQU19" s="220"/>
      <c r="FQV19" s="220"/>
      <c r="FQW19" s="220"/>
      <c r="FQX19" s="220"/>
      <c r="FQY19" s="220"/>
      <c r="FQZ19" s="220"/>
      <c r="FRA19" s="220"/>
      <c r="FRB19" s="220"/>
      <c r="FRC19" s="220"/>
      <c r="FRD19" s="220"/>
      <c r="FRE19" s="220"/>
      <c r="FRF19" s="220"/>
      <c r="FRG19" s="220"/>
      <c r="FRH19" s="220"/>
      <c r="FRI19" s="220"/>
      <c r="FRJ19" s="220"/>
      <c r="FRK19" s="220"/>
      <c r="FRL19" s="220"/>
      <c r="FRM19" s="220"/>
      <c r="FRN19" s="220"/>
      <c r="FRO19" s="220"/>
      <c r="FRP19" s="220"/>
      <c r="FRQ19" s="220"/>
      <c r="FRR19" s="220"/>
      <c r="FRS19" s="220"/>
      <c r="FRT19" s="220"/>
      <c r="FRU19" s="220"/>
      <c r="FRV19" s="220"/>
      <c r="FRW19" s="220"/>
      <c r="FRX19" s="220"/>
      <c r="FRY19" s="220"/>
      <c r="FRZ19" s="220"/>
      <c r="FSA19" s="220"/>
      <c r="FSB19" s="220"/>
      <c r="FSC19" s="220"/>
      <c r="FSD19" s="220"/>
      <c r="FSE19" s="220"/>
      <c r="FSF19" s="220"/>
      <c r="FSG19" s="220"/>
      <c r="FSH19" s="220"/>
      <c r="FSI19" s="220"/>
      <c r="FSJ19" s="220"/>
      <c r="FSK19" s="220"/>
      <c r="FSL19" s="220"/>
      <c r="FSM19" s="220"/>
      <c r="FSN19" s="220"/>
      <c r="FSO19" s="220"/>
      <c r="FSP19" s="220"/>
      <c r="FSQ19" s="220"/>
      <c r="FSR19" s="220"/>
      <c r="FSS19" s="220"/>
      <c r="FST19" s="220"/>
      <c r="FSU19" s="220"/>
      <c r="FSV19" s="220"/>
      <c r="FSW19" s="220"/>
      <c r="FSX19" s="220"/>
      <c r="FSY19" s="220"/>
      <c r="FSZ19" s="220"/>
      <c r="FTA19" s="220"/>
      <c r="FTB19" s="220"/>
      <c r="FTC19" s="220"/>
      <c r="FTD19" s="220"/>
      <c r="FTE19" s="220"/>
      <c r="FTF19" s="220"/>
      <c r="FTG19" s="220"/>
      <c r="FTH19" s="220"/>
      <c r="FTI19" s="220"/>
      <c r="FTJ19" s="220"/>
      <c r="FTK19" s="220"/>
      <c r="FTL19" s="220"/>
      <c r="FTM19" s="220"/>
      <c r="FTN19" s="220"/>
      <c r="FTO19" s="220"/>
      <c r="FTP19" s="220"/>
      <c r="FTQ19" s="220"/>
      <c r="FTR19" s="220"/>
      <c r="FTS19" s="220"/>
      <c r="FTT19" s="220"/>
      <c r="FTU19" s="220"/>
      <c r="FTV19" s="220"/>
      <c r="FTW19" s="220"/>
      <c r="FTX19" s="220"/>
      <c r="FTY19" s="220"/>
      <c r="FTZ19" s="220"/>
      <c r="FUA19" s="220"/>
      <c r="FUB19" s="220"/>
      <c r="FUC19" s="220"/>
      <c r="FUD19" s="220"/>
      <c r="FUE19" s="220"/>
      <c r="FUF19" s="220"/>
      <c r="FUG19" s="220"/>
      <c r="FUH19" s="220"/>
      <c r="FUI19" s="220"/>
      <c r="FUJ19" s="220"/>
      <c r="FUK19" s="220"/>
      <c r="FUL19" s="220"/>
      <c r="FUM19" s="220"/>
      <c r="FUN19" s="220"/>
      <c r="FUO19" s="220"/>
      <c r="FUP19" s="220"/>
      <c r="FUQ19" s="220"/>
      <c r="FUR19" s="220"/>
      <c r="FUS19" s="220"/>
      <c r="FUT19" s="220"/>
      <c r="FUU19" s="220"/>
      <c r="FUV19" s="220"/>
      <c r="FUW19" s="220"/>
      <c r="FUX19" s="220"/>
      <c r="FUY19" s="220"/>
      <c r="FUZ19" s="220"/>
      <c r="FVA19" s="220"/>
      <c r="FVB19" s="220"/>
      <c r="FVC19" s="220"/>
      <c r="FVD19" s="220"/>
      <c r="FVE19" s="220"/>
      <c r="FVF19" s="220"/>
      <c r="FVG19" s="220"/>
      <c r="FVH19" s="220"/>
      <c r="FVI19" s="220"/>
      <c r="FVJ19" s="220"/>
      <c r="FVK19" s="220"/>
      <c r="FVL19" s="220"/>
      <c r="FVM19" s="220"/>
      <c r="FVN19" s="220"/>
      <c r="FVO19" s="220"/>
      <c r="FVP19" s="220"/>
      <c r="FVQ19" s="220"/>
      <c r="FVR19" s="220"/>
      <c r="FVS19" s="220"/>
      <c r="FVT19" s="220"/>
      <c r="FVU19" s="220"/>
      <c r="FVV19" s="220"/>
      <c r="FVW19" s="220"/>
      <c r="FVX19" s="220"/>
      <c r="FVY19" s="220"/>
      <c r="FVZ19" s="220"/>
      <c r="FWA19" s="220"/>
      <c r="FWB19" s="220"/>
      <c r="FWC19" s="220"/>
      <c r="FWD19" s="220"/>
      <c r="FWE19" s="220"/>
      <c r="FWF19" s="220"/>
      <c r="FWG19" s="220"/>
      <c r="FWH19" s="220"/>
      <c r="FWI19" s="220"/>
      <c r="FWJ19" s="220"/>
      <c r="FWK19" s="220"/>
      <c r="FWL19" s="220"/>
      <c r="FWM19" s="220"/>
      <c r="FWN19" s="220"/>
      <c r="FWO19" s="220"/>
      <c r="FWP19" s="220"/>
      <c r="FWQ19" s="220"/>
      <c r="FWR19" s="220"/>
      <c r="FWS19" s="220"/>
      <c r="FWT19" s="220"/>
      <c r="FWU19" s="220"/>
      <c r="FWV19" s="220"/>
      <c r="FWW19" s="220"/>
      <c r="FWX19" s="220"/>
      <c r="FWY19" s="220"/>
      <c r="FWZ19" s="220"/>
      <c r="FXA19" s="220"/>
      <c r="FXB19" s="220"/>
      <c r="FXC19" s="220"/>
      <c r="FXD19" s="220"/>
      <c r="FXE19" s="220"/>
      <c r="FXF19" s="220"/>
      <c r="FXG19" s="220"/>
      <c r="FXH19" s="220"/>
      <c r="FXI19" s="220"/>
      <c r="FXJ19" s="220"/>
      <c r="FXK19" s="220"/>
      <c r="FXL19" s="220"/>
      <c r="FXM19" s="220"/>
      <c r="FXN19" s="220"/>
      <c r="FXO19" s="220"/>
      <c r="FXP19" s="220"/>
      <c r="FXQ19" s="220"/>
      <c r="FXR19" s="220"/>
      <c r="FXS19" s="220"/>
      <c r="FXT19" s="220"/>
      <c r="FXU19" s="220"/>
      <c r="FXV19" s="220"/>
      <c r="FXW19" s="220"/>
      <c r="FXX19" s="220"/>
      <c r="FXY19" s="220"/>
      <c r="FXZ19" s="220"/>
      <c r="FYA19" s="220"/>
      <c r="FYB19" s="220"/>
      <c r="FYC19" s="220"/>
      <c r="FYD19" s="220"/>
      <c r="FYE19" s="220"/>
      <c r="FYF19" s="220"/>
      <c r="FYG19" s="220"/>
      <c r="FYH19" s="220"/>
      <c r="FYI19" s="220"/>
      <c r="FYJ19" s="220"/>
      <c r="FYK19" s="220"/>
      <c r="FYL19" s="220"/>
      <c r="FYM19" s="220"/>
      <c r="FYN19" s="220"/>
      <c r="FYO19" s="220"/>
      <c r="FYP19" s="220"/>
      <c r="FYQ19" s="220"/>
      <c r="FYR19" s="220"/>
      <c r="FYS19" s="220"/>
      <c r="FYT19" s="220"/>
      <c r="FYU19" s="220"/>
      <c r="FYV19" s="220"/>
      <c r="FYW19" s="220"/>
      <c r="FYX19" s="220"/>
      <c r="FYY19" s="220"/>
      <c r="FYZ19" s="220"/>
      <c r="FZA19" s="220"/>
      <c r="FZB19" s="220"/>
      <c r="FZC19" s="220"/>
      <c r="FZD19" s="220"/>
      <c r="FZE19" s="220"/>
      <c r="FZF19" s="220"/>
      <c r="FZG19" s="220"/>
      <c r="FZH19" s="220"/>
      <c r="FZI19" s="220"/>
      <c r="FZJ19" s="220"/>
      <c r="FZK19" s="220"/>
      <c r="FZL19" s="220"/>
      <c r="FZM19" s="220"/>
      <c r="FZN19" s="220"/>
      <c r="FZO19" s="220"/>
      <c r="FZP19" s="220"/>
      <c r="FZQ19" s="220"/>
      <c r="FZR19" s="220"/>
      <c r="FZS19" s="220"/>
      <c r="FZT19" s="220"/>
      <c r="FZU19" s="220"/>
      <c r="FZV19" s="220"/>
      <c r="FZW19" s="220"/>
      <c r="FZX19" s="220"/>
      <c r="FZY19" s="220"/>
      <c r="FZZ19" s="220"/>
      <c r="GAA19" s="220"/>
      <c r="GAB19" s="220"/>
      <c r="GAC19" s="220"/>
      <c r="GAD19" s="220"/>
      <c r="GAE19" s="220"/>
      <c r="GAF19" s="220"/>
      <c r="GAG19" s="220"/>
      <c r="GAH19" s="220"/>
      <c r="GAI19" s="220"/>
      <c r="GAJ19" s="220"/>
      <c r="GAK19" s="220"/>
      <c r="GAL19" s="220"/>
      <c r="GAM19" s="220"/>
      <c r="GAN19" s="220"/>
      <c r="GAO19" s="220"/>
      <c r="GAP19" s="220"/>
      <c r="GAQ19" s="220"/>
      <c r="GAR19" s="220"/>
      <c r="GAS19" s="220"/>
      <c r="GAT19" s="220"/>
      <c r="GAU19" s="220"/>
      <c r="GAV19" s="220"/>
      <c r="GAW19" s="220"/>
      <c r="GAX19" s="220"/>
      <c r="GAY19" s="220"/>
      <c r="GAZ19" s="220"/>
      <c r="GBA19" s="220"/>
      <c r="GBB19" s="220"/>
      <c r="GBC19" s="220"/>
      <c r="GBD19" s="220"/>
      <c r="GBE19" s="220"/>
      <c r="GBF19" s="220"/>
      <c r="GBG19" s="220"/>
      <c r="GBH19" s="220"/>
      <c r="GBI19" s="220"/>
      <c r="GBJ19" s="220"/>
      <c r="GBK19" s="220"/>
      <c r="GBL19" s="220"/>
      <c r="GBM19" s="220"/>
      <c r="GBN19" s="220"/>
      <c r="GBO19" s="220"/>
      <c r="GBP19" s="220"/>
      <c r="GBQ19" s="220"/>
      <c r="GBR19" s="220"/>
      <c r="GBS19" s="220"/>
      <c r="GBT19" s="220"/>
      <c r="GBU19" s="220"/>
      <c r="GBV19" s="220"/>
      <c r="GBW19" s="220"/>
      <c r="GBX19" s="220"/>
      <c r="GBY19" s="220"/>
      <c r="GBZ19" s="220"/>
      <c r="GCA19" s="220"/>
      <c r="GCB19" s="220"/>
      <c r="GCC19" s="220"/>
      <c r="GCD19" s="220"/>
      <c r="GCE19" s="220"/>
      <c r="GCF19" s="220"/>
      <c r="GCG19" s="220"/>
      <c r="GCH19" s="220"/>
      <c r="GCI19" s="220"/>
      <c r="GCJ19" s="220"/>
      <c r="GCK19" s="220"/>
      <c r="GCL19" s="220"/>
      <c r="GCM19" s="220"/>
      <c r="GCN19" s="220"/>
      <c r="GCO19" s="220"/>
      <c r="GCP19" s="220"/>
      <c r="GCQ19" s="220"/>
      <c r="GCR19" s="220"/>
      <c r="GCS19" s="220"/>
      <c r="GCT19" s="220"/>
      <c r="GCU19" s="220"/>
      <c r="GCV19" s="220"/>
      <c r="GCW19" s="220"/>
      <c r="GCX19" s="220"/>
      <c r="GCY19" s="220"/>
      <c r="GCZ19" s="220"/>
      <c r="GDA19" s="220"/>
      <c r="GDB19" s="220"/>
      <c r="GDC19" s="220"/>
      <c r="GDD19" s="220"/>
      <c r="GDE19" s="220"/>
      <c r="GDF19" s="220"/>
      <c r="GDG19" s="220"/>
      <c r="GDH19" s="220"/>
      <c r="GDI19" s="220"/>
      <c r="GDJ19" s="220"/>
      <c r="GDK19" s="220"/>
      <c r="GDL19" s="220"/>
      <c r="GDM19" s="220"/>
      <c r="GDN19" s="220"/>
      <c r="GDO19" s="220"/>
      <c r="GDP19" s="220"/>
      <c r="GDQ19" s="220"/>
      <c r="GDR19" s="220"/>
      <c r="GDS19" s="220"/>
      <c r="GDT19" s="220"/>
      <c r="GDU19" s="220"/>
      <c r="GDV19" s="220"/>
      <c r="GDW19" s="220"/>
      <c r="GDX19" s="220"/>
      <c r="GDY19" s="220"/>
      <c r="GDZ19" s="220"/>
      <c r="GEA19" s="220"/>
      <c r="GEB19" s="220"/>
      <c r="GEC19" s="220"/>
      <c r="GED19" s="220"/>
      <c r="GEE19" s="220"/>
      <c r="GEF19" s="220"/>
      <c r="GEG19" s="220"/>
      <c r="GEH19" s="220"/>
      <c r="GEI19" s="220"/>
      <c r="GEJ19" s="220"/>
      <c r="GEK19" s="220"/>
      <c r="GEL19" s="220"/>
      <c r="GEM19" s="220"/>
      <c r="GEN19" s="220"/>
      <c r="GEO19" s="220"/>
      <c r="GEP19" s="220"/>
      <c r="GEQ19" s="220"/>
      <c r="GER19" s="220"/>
      <c r="GES19" s="220"/>
      <c r="GET19" s="220"/>
      <c r="GEU19" s="220"/>
      <c r="GEV19" s="220"/>
      <c r="GEW19" s="220"/>
      <c r="GEX19" s="220"/>
      <c r="GEY19" s="220"/>
      <c r="GEZ19" s="220"/>
      <c r="GFA19" s="220"/>
      <c r="GFB19" s="220"/>
      <c r="GFC19" s="220"/>
      <c r="GFD19" s="220"/>
      <c r="GFE19" s="220"/>
      <c r="GFF19" s="220"/>
      <c r="GFG19" s="220"/>
      <c r="GFH19" s="220"/>
      <c r="GFI19" s="220"/>
      <c r="GFJ19" s="220"/>
      <c r="GFK19" s="220"/>
      <c r="GFL19" s="220"/>
      <c r="GFM19" s="220"/>
      <c r="GFN19" s="220"/>
      <c r="GFO19" s="220"/>
      <c r="GFP19" s="220"/>
      <c r="GFQ19" s="220"/>
      <c r="GFR19" s="220"/>
      <c r="GFS19" s="220"/>
      <c r="GFT19" s="220"/>
      <c r="GFU19" s="220"/>
      <c r="GFV19" s="220"/>
      <c r="GFW19" s="220"/>
      <c r="GFX19" s="220"/>
      <c r="GFY19" s="220"/>
      <c r="GFZ19" s="220"/>
      <c r="GGA19" s="220"/>
      <c r="GGB19" s="220"/>
      <c r="GGC19" s="220"/>
      <c r="GGD19" s="220"/>
      <c r="GGE19" s="220"/>
      <c r="GGF19" s="220"/>
      <c r="GGG19" s="220"/>
      <c r="GGH19" s="220"/>
      <c r="GGI19" s="220"/>
      <c r="GGJ19" s="220"/>
      <c r="GGK19" s="220"/>
      <c r="GGL19" s="220"/>
      <c r="GGM19" s="220"/>
      <c r="GGN19" s="220"/>
      <c r="GGO19" s="220"/>
      <c r="GGP19" s="220"/>
      <c r="GGQ19" s="220"/>
      <c r="GGR19" s="220"/>
      <c r="GGS19" s="220"/>
      <c r="GGT19" s="220"/>
      <c r="GGU19" s="220"/>
      <c r="GGV19" s="220"/>
      <c r="GGW19" s="220"/>
      <c r="GGX19" s="220"/>
      <c r="GGY19" s="220"/>
      <c r="GGZ19" s="220"/>
      <c r="GHA19" s="220"/>
      <c r="GHB19" s="220"/>
      <c r="GHC19" s="220"/>
      <c r="GHD19" s="220"/>
      <c r="GHE19" s="220"/>
      <c r="GHF19" s="220"/>
      <c r="GHG19" s="220"/>
      <c r="GHH19" s="220"/>
      <c r="GHI19" s="220"/>
      <c r="GHJ19" s="220"/>
      <c r="GHK19" s="220"/>
      <c r="GHL19" s="220"/>
      <c r="GHM19" s="220"/>
      <c r="GHN19" s="220"/>
      <c r="GHO19" s="220"/>
      <c r="GHP19" s="220"/>
      <c r="GHQ19" s="220"/>
      <c r="GHR19" s="220"/>
      <c r="GHS19" s="220"/>
      <c r="GHT19" s="220"/>
      <c r="GHU19" s="220"/>
      <c r="GHV19" s="220"/>
      <c r="GHW19" s="220"/>
      <c r="GHX19" s="220"/>
      <c r="GHY19" s="220"/>
      <c r="GHZ19" s="220"/>
      <c r="GIA19" s="220"/>
      <c r="GIB19" s="220"/>
      <c r="GIC19" s="220"/>
      <c r="GID19" s="220"/>
      <c r="GIE19" s="220"/>
      <c r="GIF19" s="220"/>
      <c r="GIG19" s="220"/>
      <c r="GIH19" s="220"/>
      <c r="GII19" s="220"/>
      <c r="GIJ19" s="220"/>
      <c r="GIK19" s="220"/>
      <c r="GIL19" s="220"/>
      <c r="GIM19" s="220"/>
      <c r="GIN19" s="220"/>
      <c r="GIO19" s="220"/>
      <c r="GIP19" s="220"/>
      <c r="GIQ19" s="220"/>
      <c r="GIR19" s="220"/>
      <c r="GIS19" s="220"/>
      <c r="GIT19" s="220"/>
      <c r="GIU19" s="220"/>
      <c r="GIV19" s="220"/>
      <c r="GIW19" s="220"/>
      <c r="GIX19" s="220"/>
      <c r="GIY19" s="220"/>
      <c r="GIZ19" s="220"/>
      <c r="GJA19" s="220"/>
      <c r="GJB19" s="220"/>
      <c r="GJC19" s="220"/>
      <c r="GJD19" s="220"/>
      <c r="GJE19" s="220"/>
      <c r="GJF19" s="220"/>
      <c r="GJG19" s="220"/>
      <c r="GJH19" s="220"/>
      <c r="GJI19" s="220"/>
      <c r="GJJ19" s="220"/>
      <c r="GJK19" s="220"/>
      <c r="GJL19" s="220"/>
      <c r="GJM19" s="220"/>
      <c r="GJN19" s="220"/>
      <c r="GJO19" s="220"/>
      <c r="GJP19" s="220"/>
      <c r="GJQ19" s="220"/>
      <c r="GJR19" s="220"/>
      <c r="GJS19" s="220"/>
      <c r="GJT19" s="220"/>
      <c r="GJU19" s="220"/>
      <c r="GJV19" s="220"/>
      <c r="GJW19" s="220"/>
      <c r="GJX19" s="220"/>
      <c r="GJY19" s="220"/>
      <c r="GJZ19" s="220"/>
      <c r="GKA19" s="220"/>
      <c r="GKB19" s="220"/>
      <c r="GKC19" s="220"/>
      <c r="GKD19" s="220"/>
      <c r="GKE19" s="220"/>
      <c r="GKF19" s="220"/>
      <c r="GKG19" s="220"/>
      <c r="GKH19" s="220"/>
      <c r="GKI19" s="220"/>
      <c r="GKJ19" s="220"/>
      <c r="GKK19" s="220"/>
      <c r="GKL19" s="220"/>
      <c r="GKM19" s="220"/>
      <c r="GKN19" s="220"/>
      <c r="GKO19" s="220"/>
      <c r="GKP19" s="220"/>
      <c r="GKQ19" s="220"/>
      <c r="GKR19" s="220"/>
      <c r="GKS19" s="220"/>
      <c r="GKT19" s="220"/>
      <c r="GKU19" s="220"/>
      <c r="GKV19" s="220"/>
      <c r="GKW19" s="220"/>
      <c r="GKX19" s="220"/>
      <c r="GKY19" s="220"/>
      <c r="GKZ19" s="220"/>
      <c r="GLA19" s="220"/>
      <c r="GLB19" s="220"/>
      <c r="GLC19" s="220"/>
      <c r="GLD19" s="220"/>
      <c r="GLE19" s="220"/>
      <c r="GLF19" s="220"/>
      <c r="GLG19" s="220"/>
      <c r="GLH19" s="220"/>
      <c r="GLI19" s="220"/>
      <c r="GLJ19" s="220"/>
      <c r="GLK19" s="220"/>
      <c r="GLL19" s="220"/>
      <c r="GLM19" s="220"/>
      <c r="GLN19" s="220"/>
      <c r="GLO19" s="220"/>
      <c r="GLP19" s="220"/>
      <c r="GLQ19" s="220"/>
      <c r="GLR19" s="220"/>
      <c r="GLS19" s="220"/>
      <c r="GLT19" s="220"/>
      <c r="GLU19" s="220"/>
      <c r="GLV19" s="220"/>
      <c r="GLW19" s="220"/>
      <c r="GLX19" s="220"/>
      <c r="GLY19" s="220"/>
      <c r="GLZ19" s="220"/>
      <c r="GMA19" s="220"/>
      <c r="GMB19" s="220"/>
      <c r="GMC19" s="220"/>
      <c r="GMD19" s="220"/>
      <c r="GME19" s="220"/>
      <c r="GMF19" s="220"/>
      <c r="GMG19" s="220"/>
      <c r="GMH19" s="220"/>
      <c r="GMI19" s="220"/>
      <c r="GMJ19" s="220"/>
      <c r="GMK19" s="220"/>
      <c r="GML19" s="220"/>
      <c r="GMM19" s="220"/>
      <c r="GMN19" s="220"/>
      <c r="GMO19" s="220"/>
      <c r="GMP19" s="220"/>
      <c r="GMQ19" s="220"/>
      <c r="GMR19" s="220"/>
      <c r="GMS19" s="220"/>
      <c r="GMT19" s="220"/>
      <c r="GMU19" s="220"/>
      <c r="GMV19" s="220"/>
      <c r="GMW19" s="220"/>
      <c r="GMX19" s="220"/>
      <c r="GMY19" s="220"/>
      <c r="GMZ19" s="220"/>
      <c r="GNA19" s="220"/>
      <c r="GNB19" s="220"/>
      <c r="GNC19" s="220"/>
      <c r="GND19" s="220"/>
      <c r="GNE19" s="220"/>
      <c r="GNF19" s="220"/>
      <c r="GNG19" s="220"/>
      <c r="GNH19" s="220"/>
      <c r="GNI19" s="220"/>
      <c r="GNJ19" s="220"/>
      <c r="GNK19" s="220"/>
      <c r="GNL19" s="220"/>
      <c r="GNM19" s="220"/>
      <c r="GNN19" s="220"/>
      <c r="GNO19" s="220"/>
      <c r="GNP19" s="220"/>
      <c r="GNQ19" s="220"/>
      <c r="GNR19" s="220"/>
      <c r="GNS19" s="220"/>
      <c r="GNT19" s="220"/>
      <c r="GNU19" s="220"/>
      <c r="GNV19" s="220"/>
      <c r="GNW19" s="220"/>
      <c r="GNX19" s="220"/>
      <c r="GNY19" s="220"/>
      <c r="GNZ19" s="220"/>
      <c r="GOA19" s="220"/>
      <c r="GOB19" s="220"/>
      <c r="GOC19" s="220"/>
      <c r="GOD19" s="220"/>
      <c r="GOE19" s="220"/>
      <c r="GOF19" s="220"/>
      <c r="GOG19" s="220"/>
      <c r="GOH19" s="220"/>
      <c r="GOI19" s="220"/>
      <c r="GOJ19" s="220"/>
      <c r="GOK19" s="220"/>
      <c r="GOL19" s="220"/>
      <c r="GOM19" s="220"/>
      <c r="GON19" s="220"/>
      <c r="GOO19" s="220"/>
      <c r="GOP19" s="220"/>
      <c r="GOQ19" s="220"/>
      <c r="GOR19" s="220"/>
      <c r="GOS19" s="220"/>
      <c r="GOT19" s="220"/>
      <c r="GOU19" s="220"/>
      <c r="GOV19" s="220"/>
      <c r="GOW19" s="220"/>
      <c r="GOX19" s="220"/>
      <c r="GOY19" s="220"/>
      <c r="GOZ19" s="220"/>
      <c r="GPA19" s="220"/>
      <c r="GPB19" s="220"/>
      <c r="GPC19" s="220"/>
      <c r="GPD19" s="220"/>
      <c r="GPE19" s="220"/>
      <c r="GPF19" s="220"/>
      <c r="GPG19" s="220"/>
      <c r="GPH19" s="220"/>
      <c r="GPI19" s="220"/>
      <c r="GPJ19" s="220"/>
      <c r="GPK19" s="220"/>
      <c r="GPL19" s="220"/>
      <c r="GPM19" s="220"/>
      <c r="GPN19" s="220"/>
      <c r="GPO19" s="220"/>
      <c r="GPP19" s="220"/>
      <c r="GPQ19" s="220"/>
      <c r="GPR19" s="220"/>
      <c r="GPS19" s="220"/>
      <c r="GPT19" s="220"/>
      <c r="GPU19" s="220"/>
      <c r="GPV19" s="220"/>
      <c r="GPW19" s="220"/>
      <c r="GPX19" s="220"/>
      <c r="GPY19" s="220"/>
      <c r="GPZ19" s="220"/>
      <c r="GQA19" s="220"/>
      <c r="GQB19" s="220"/>
      <c r="GQC19" s="220"/>
      <c r="GQD19" s="220"/>
      <c r="GQE19" s="220"/>
      <c r="GQF19" s="220"/>
      <c r="GQG19" s="220"/>
      <c r="GQH19" s="220"/>
      <c r="GQI19" s="220"/>
      <c r="GQJ19" s="220"/>
      <c r="GQK19" s="220"/>
      <c r="GQL19" s="220"/>
      <c r="GQM19" s="220"/>
      <c r="GQN19" s="220"/>
      <c r="GQO19" s="220"/>
      <c r="GQP19" s="220"/>
      <c r="GQQ19" s="220"/>
      <c r="GQR19" s="220"/>
      <c r="GQS19" s="220"/>
      <c r="GQT19" s="220"/>
      <c r="GQU19" s="220"/>
      <c r="GQV19" s="220"/>
      <c r="GQW19" s="220"/>
      <c r="GQX19" s="220"/>
      <c r="GQY19" s="220"/>
      <c r="GQZ19" s="220"/>
      <c r="GRA19" s="220"/>
      <c r="GRB19" s="220"/>
      <c r="GRC19" s="220"/>
      <c r="GRD19" s="220"/>
      <c r="GRE19" s="220"/>
      <c r="GRF19" s="220"/>
      <c r="GRG19" s="220"/>
      <c r="GRH19" s="220"/>
      <c r="GRI19" s="220"/>
      <c r="GRJ19" s="220"/>
      <c r="GRK19" s="220"/>
      <c r="GRL19" s="220"/>
      <c r="GRM19" s="220"/>
      <c r="GRN19" s="220"/>
      <c r="GRO19" s="220"/>
      <c r="GRP19" s="220"/>
      <c r="GRQ19" s="220"/>
      <c r="GRR19" s="220"/>
      <c r="GRS19" s="220"/>
      <c r="GRT19" s="220"/>
      <c r="GRU19" s="220"/>
      <c r="GRV19" s="220"/>
      <c r="GRW19" s="220"/>
      <c r="GRX19" s="220"/>
      <c r="GRY19" s="220"/>
      <c r="GRZ19" s="220"/>
      <c r="GSA19" s="220"/>
      <c r="GSB19" s="220"/>
      <c r="GSC19" s="220"/>
      <c r="GSD19" s="220"/>
      <c r="GSE19" s="220"/>
      <c r="GSF19" s="220"/>
      <c r="GSG19" s="220"/>
      <c r="GSH19" s="220"/>
      <c r="GSI19" s="220"/>
      <c r="GSJ19" s="220"/>
      <c r="GSK19" s="220"/>
      <c r="GSL19" s="220"/>
      <c r="GSM19" s="220"/>
      <c r="GSN19" s="220"/>
      <c r="GSO19" s="220"/>
      <c r="GSP19" s="220"/>
      <c r="GSQ19" s="220"/>
      <c r="GSR19" s="220"/>
      <c r="GSS19" s="220"/>
      <c r="GST19" s="220"/>
      <c r="GSU19" s="220"/>
      <c r="GSV19" s="220"/>
      <c r="GSW19" s="220"/>
      <c r="GSX19" s="220"/>
      <c r="GSY19" s="220"/>
      <c r="GSZ19" s="220"/>
      <c r="GTA19" s="220"/>
      <c r="GTB19" s="220"/>
      <c r="GTC19" s="220"/>
      <c r="GTD19" s="220"/>
      <c r="GTE19" s="220"/>
      <c r="GTF19" s="220"/>
      <c r="GTG19" s="220"/>
      <c r="GTH19" s="220"/>
      <c r="GTI19" s="220"/>
      <c r="GTJ19" s="220"/>
      <c r="GTK19" s="220"/>
      <c r="GTL19" s="220"/>
      <c r="GTM19" s="220"/>
      <c r="GTN19" s="220"/>
      <c r="GTO19" s="220"/>
      <c r="GTP19" s="220"/>
      <c r="GTQ19" s="220"/>
      <c r="GTR19" s="220"/>
      <c r="GTS19" s="220"/>
      <c r="GTT19" s="220"/>
      <c r="GTU19" s="220"/>
      <c r="GTV19" s="220"/>
      <c r="GTW19" s="220"/>
      <c r="GTX19" s="220"/>
      <c r="GTY19" s="220"/>
      <c r="GTZ19" s="220"/>
      <c r="GUA19" s="220"/>
      <c r="GUB19" s="220"/>
      <c r="GUC19" s="220"/>
      <c r="GUD19" s="220"/>
      <c r="GUE19" s="220"/>
      <c r="GUF19" s="220"/>
      <c r="GUG19" s="220"/>
      <c r="GUH19" s="220"/>
      <c r="GUI19" s="220"/>
      <c r="GUJ19" s="220"/>
      <c r="GUK19" s="220"/>
      <c r="GUL19" s="220"/>
      <c r="GUM19" s="220"/>
      <c r="GUN19" s="220"/>
      <c r="GUO19" s="220"/>
      <c r="GUP19" s="220"/>
      <c r="GUQ19" s="220"/>
      <c r="GUR19" s="220"/>
      <c r="GUS19" s="220"/>
      <c r="GUT19" s="220"/>
      <c r="GUU19" s="220"/>
      <c r="GUV19" s="220"/>
      <c r="GUW19" s="220"/>
      <c r="GUX19" s="220"/>
      <c r="GUY19" s="220"/>
      <c r="GUZ19" s="220"/>
      <c r="GVA19" s="220"/>
      <c r="GVB19" s="220"/>
      <c r="GVC19" s="220"/>
      <c r="GVD19" s="220"/>
      <c r="GVE19" s="220"/>
      <c r="GVF19" s="220"/>
      <c r="GVG19" s="220"/>
      <c r="GVH19" s="220"/>
      <c r="GVI19" s="220"/>
      <c r="GVJ19" s="220"/>
      <c r="GVK19" s="220"/>
      <c r="GVL19" s="220"/>
      <c r="GVM19" s="220"/>
      <c r="GVN19" s="220"/>
      <c r="GVO19" s="220"/>
      <c r="GVP19" s="220"/>
      <c r="GVQ19" s="220"/>
      <c r="GVR19" s="220"/>
      <c r="GVS19" s="220"/>
      <c r="GVT19" s="220"/>
      <c r="GVU19" s="220"/>
      <c r="GVV19" s="220"/>
      <c r="GVW19" s="220"/>
      <c r="GVX19" s="220"/>
      <c r="GVY19" s="220"/>
      <c r="GVZ19" s="220"/>
      <c r="GWA19" s="220"/>
      <c r="GWB19" s="220"/>
      <c r="GWC19" s="220"/>
      <c r="GWD19" s="220"/>
      <c r="GWE19" s="220"/>
      <c r="GWF19" s="220"/>
      <c r="GWG19" s="220"/>
      <c r="GWH19" s="220"/>
      <c r="GWI19" s="220"/>
      <c r="GWJ19" s="220"/>
      <c r="GWK19" s="220"/>
      <c r="GWL19" s="220"/>
      <c r="GWM19" s="220"/>
      <c r="GWN19" s="220"/>
      <c r="GWO19" s="220"/>
      <c r="GWP19" s="220"/>
      <c r="GWQ19" s="220"/>
      <c r="GWR19" s="220"/>
      <c r="GWS19" s="220"/>
      <c r="GWT19" s="220"/>
      <c r="GWU19" s="220"/>
      <c r="GWV19" s="220"/>
      <c r="GWW19" s="220"/>
      <c r="GWX19" s="220"/>
      <c r="GWY19" s="220"/>
      <c r="GWZ19" s="220"/>
      <c r="GXA19" s="220"/>
      <c r="GXB19" s="220"/>
      <c r="GXC19" s="220"/>
      <c r="GXD19" s="220"/>
      <c r="GXE19" s="220"/>
      <c r="GXF19" s="220"/>
      <c r="GXG19" s="220"/>
      <c r="GXH19" s="220"/>
      <c r="GXI19" s="220"/>
      <c r="GXJ19" s="220"/>
      <c r="GXK19" s="220"/>
      <c r="GXL19" s="220"/>
      <c r="GXM19" s="220"/>
      <c r="GXN19" s="220"/>
      <c r="GXO19" s="220"/>
      <c r="GXP19" s="220"/>
      <c r="GXQ19" s="220"/>
      <c r="GXR19" s="220"/>
      <c r="GXS19" s="220"/>
      <c r="GXT19" s="220"/>
      <c r="GXU19" s="220"/>
      <c r="GXV19" s="220"/>
      <c r="GXW19" s="220"/>
      <c r="GXX19" s="220"/>
      <c r="GXY19" s="220"/>
      <c r="GXZ19" s="220"/>
      <c r="GYA19" s="220"/>
      <c r="GYB19" s="220"/>
      <c r="GYC19" s="220"/>
      <c r="GYD19" s="220"/>
      <c r="GYE19" s="220"/>
      <c r="GYF19" s="220"/>
      <c r="GYG19" s="220"/>
      <c r="GYH19" s="220"/>
      <c r="GYI19" s="220"/>
      <c r="GYJ19" s="220"/>
      <c r="GYK19" s="220"/>
      <c r="GYL19" s="220"/>
      <c r="GYM19" s="220"/>
      <c r="GYN19" s="220"/>
      <c r="GYO19" s="220"/>
      <c r="GYP19" s="220"/>
      <c r="GYQ19" s="220"/>
      <c r="GYR19" s="220"/>
      <c r="GYS19" s="220"/>
      <c r="GYT19" s="220"/>
      <c r="GYU19" s="220"/>
      <c r="GYV19" s="220"/>
      <c r="GYW19" s="220"/>
      <c r="GYX19" s="220"/>
      <c r="GYY19" s="220"/>
      <c r="GYZ19" s="220"/>
      <c r="GZA19" s="220"/>
      <c r="GZB19" s="220"/>
      <c r="GZC19" s="220"/>
      <c r="GZD19" s="220"/>
      <c r="GZE19" s="220"/>
      <c r="GZF19" s="220"/>
      <c r="GZG19" s="220"/>
      <c r="GZH19" s="220"/>
      <c r="GZI19" s="220"/>
      <c r="GZJ19" s="220"/>
      <c r="GZK19" s="220"/>
      <c r="GZL19" s="220"/>
      <c r="GZM19" s="220"/>
      <c r="GZN19" s="220"/>
      <c r="GZO19" s="220"/>
      <c r="GZP19" s="220"/>
      <c r="GZQ19" s="220"/>
      <c r="GZR19" s="220"/>
      <c r="GZS19" s="220"/>
      <c r="GZT19" s="220"/>
      <c r="GZU19" s="220"/>
      <c r="GZV19" s="220"/>
      <c r="GZW19" s="220"/>
      <c r="GZX19" s="220"/>
      <c r="GZY19" s="220"/>
      <c r="GZZ19" s="220"/>
      <c r="HAA19" s="220"/>
      <c r="HAB19" s="220"/>
      <c r="HAC19" s="220"/>
      <c r="HAD19" s="220"/>
      <c r="HAE19" s="220"/>
      <c r="HAF19" s="220"/>
      <c r="HAG19" s="220"/>
      <c r="HAH19" s="220"/>
      <c r="HAI19" s="220"/>
      <c r="HAJ19" s="220"/>
      <c r="HAK19" s="220"/>
      <c r="HAL19" s="220"/>
      <c r="HAM19" s="220"/>
      <c r="HAN19" s="220"/>
      <c r="HAO19" s="220"/>
      <c r="HAP19" s="220"/>
      <c r="HAQ19" s="220"/>
      <c r="HAR19" s="220"/>
      <c r="HAS19" s="220"/>
      <c r="HAT19" s="220"/>
      <c r="HAU19" s="220"/>
      <c r="HAV19" s="220"/>
      <c r="HAW19" s="220"/>
      <c r="HAX19" s="220"/>
      <c r="HAY19" s="220"/>
      <c r="HAZ19" s="220"/>
      <c r="HBA19" s="220"/>
      <c r="HBB19" s="220"/>
      <c r="HBC19" s="220"/>
      <c r="HBD19" s="220"/>
      <c r="HBE19" s="220"/>
      <c r="HBF19" s="220"/>
      <c r="HBG19" s="220"/>
      <c r="HBH19" s="220"/>
      <c r="HBI19" s="220"/>
      <c r="HBJ19" s="220"/>
      <c r="HBK19" s="220"/>
      <c r="HBL19" s="220"/>
      <c r="HBM19" s="220"/>
      <c r="HBN19" s="220"/>
      <c r="HBO19" s="220"/>
      <c r="HBP19" s="220"/>
      <c r="HBQ19" s="220"/>
      <c r="HBR19" s="220"/>
      <c r="HBS19" s="220"/>
      <c r="HBT19" s="220"/>
      <c r="HBU19" s="220"/>
      <c r="HBV19" s="220"/>
      <c r="HBW19" s="220"/>
      <c r="HBX19" s="220"/>
      <c r="HBY19" s="220"/>
      <c r="HBZ19" s="220"/>
      <c r="HCA19" s="220"/>
      <c r="HCB19" s="220"/>
      <c r="HCC19" s="220"/>
      <c r="HCD19" s="220"/>
      <c r="HCE19" s="220"/>
      <c r="HCF19" s="220"/>
      <c r="HCG19" s="220"/>
      <c r="HCH19" s="220"/>
      <c r="HCI19" s="220"/>
      <c r="HCJ19" s="220"/>
      <c r="HCK19" s="220"/>
      <c r="HCL19" s="220"/>
      <c r="HCM19" s="220"/>
      <c r="HCN19" s="220"/>
      <c r="HCO19" s="220"/>
      <c r="HCP19" s="220"/>
      <c r="HCQ19" s="220"/>
      <c r="HCR19" s="220"/>
      <c r="HCS19" s="220"/>
      <c r="HCT19" s="220"/>
      <c r="HCU19" s="220"/>
      <c r="HCV19" s="220"/>
      <c r="HCW19" s="220"/>
      <c r="HCX19" s="220"/>
      <c r="HCY19" s="220"/>
      <c r="HCZ19" s="220"/>
      <c r="HDA19" s="220"/>
      <c r="HDB19" s="220"/>
      <c r="HDC19" s="220"/>
      <c r="HDD19" s="220"/>
      <c r="HDE19" s="220"/>
      <c r="HDF19" s="220"/>
      <c r="HDG19" s="220"/>
      <c r="HDH19" s="220"/>
      <c r="HDI19" s="220"/>
      <c r="HDJ19" s="220"/>
      <c r="HDK19" s="220"/>
      <c r="HDL19" s="220"/>
      <c r="HDM19" s="220"/>
      <c r="HDN19" s="220"/>
      <c r="HDO19" s="220"/>
      <c r="HDP19" s="220"/>
      <c r="HDQ19" s="220"/>
      <c r="HDR19" s="220"/>
      <c r="HDS19" s="220"/>
      <c r="HDT19" s="220"/>
      <c r="HDU19" s="220"/>
      <c r="HDV19" s="220"/>
      <c r="HDW19" s="220"/>
      <c r="HDX19" s="220"/>
      <c r="HDY19" s="220"/>
      <c r="HDZ19" s="220"/>
      <c r="HEA19" s="220"/>
      <c r="HEB19" s="220"/>
      <c r="HEC19" s="220"/>
      <c r="HED19" s="220"/>
      <c r="HEE19" s="220"/>
      <c r="HEF19" s="220"/>
      <c r="HEG19" s="220"/>
      <c r="HEH19" s="220"/>
      <c r="HEI19" s="220"/>
      <c r="HEJ19" s="220"/>
      <c r="HEK19" s="220"/>
      <c r="HEL19" s="220"/>
      <c r="HEM19" s="220"/>
      <c r="HEN19" s="220"/>
      <c r="HEO19" s="220"/>
      <c r="HEP19" s="220"/>
      <c r="HEQ19" s="220"/>
      <c r="HER19" s="220"/>
      <c r="HES19" s="220"/>
      <c r="HET19" s="220"/>
      <c r="HEU19" s="220"/>
      <c r="HEV19" s="220"/>
      <c r="HEW19" s="220"/>
      <c r="HEX19" s="220"/>
      <c r="HEY19" s="220"/>
      <c r="HEZ19" s="220"/>
      <c r="HFA19" s="220"/>
      <c r="HFB19" s="220"/>
      <c r="HFC19" s="220"/>
      <c r="HFD19" s="220"/>
      <c r="HFE19" s="220"/>
      <c r="HFF19" s="220"/>
      <c r="HFG19" s="220"/>
      <c r="HFH19" s="220"/>
      <c r="HFI19" s="220"/>
      <c r="HFJ19" s="220"/>
      <c r="HFK19" s="220"/>
      <c r="HFL19" s="220"/>
      <c r="HFM19" s="220"/>
      <c r="HFN19" s="220"/>
      <c r="HFO19" s="220"/>
      <c r="HFP19" s="220"/>
      <c r="HFQ19" s="220"/>
      <c r="HFR19" s="220"/>
      <c r="HFS19" s="220"/>
      <c r="HFT19" s="220"/>
      <c r="HFU19" s="220"/>
      <c r="HFV19" s="220"/>
      <c r="HFW19" s="220"/>
      <c r="HFX19" s="220"/>
      <c r="HFY19" s="220"/>
      <c r="HFZ19" s="220"/>
      <c r="HGA19" s="220"/>
      <c r="HGB19" s="220"/>
      <c r="HGC19" s="220"/>
      <c r="HGD19" s="220"/>
      <c r="HGE19" s="220"/>
      <c r="HGF19" s="220"/>
      <c r="HGG19" s="220"/>
      <c r="HGH19" s="220"/>
      <c r="HGI19" s="220"/>
      <c r="HGJ19" s="220"/>
      <c r="HGK19" s="220"/>
      <c r="HGL19" s="220"/>
      <c r="HGM19" s="220"/>
      <c r="HGN19" s="220"/>
      <c r="HGO19" s="220"/>
      <c r="HGP19" s="220"/>
      <c r="HGQ19" s="220"/>
      <c r="HGR19" s="220"/>
      <c r="HGS19" s="220"/>
      <c r="HGT19" s="220"/>
      <c r="HGU19" s="220"/>
      <c r="HGV19" s="220"/>
      <c r="HGW19" s="220"/>
      <c r="HGX19" s="220"/>
      <c r="HGY19" s="220"/>
      <c r="HGZ19" s="220"/>
      <c r="HHA19" s="220"/>
      <c r="HHB19" s="220"/>
      <c r="HHC19" s="220"/>
      <c r="HHD19" s="220"/>
      <c r="HHE19" s="220"/>
      <c r="HHF19" s="220"/>
      <c r="HHG19" s="220"/>
      <c r="HHH19" s="220"/>
      <c r="HHI19" s="220"/>
      <c r="HHJ19" s="220"/>
      <c r="HHK19" s="220"/>
      <c r="HHL19" s="220"/>
      <c r="HHM19" s="220"/>
      <c r="HHN19" s="220"/>
      <c r="HHO19" s="220"/>
      <c r="HHP19" s="220"/>
      <c r="HHQ19" s="220"/>
      <c r="HHR19" s="220"/>
      <c r="HHS19" s="220"/>
      <c r="HHT19" s="220"/>
      <c r="HHU19" s="220"/>
      <c r="HHV19" s="220"/>
      <c r="HHW19" s="220"/>
      <c r="HHX19" s="220"/>
      <c r="HHY19" s="220"/>
      <c r="HHZ19" s="220"/>
      <c r="HIA19" s="220"/>
      <c r="HIB19" s="220"/>
      <c r="HIC19" s="220"/>
      <c r="HID19" s="220"/>
      <c r="HIE19" s="220"/>
      <c r="HIF19" s="220"/>
      <c r="HIG19" s="220"/>
      <c r="HIH19" s="220"/>
      <c r="HII19" s="220"/>
      <c r="HIJ19" s="220"/>
      <c r="HIK19" s="220"/>
      <c r="HIL19" s="220"/>
      <c r="HIM19" s="220"/>
      <c r="HIN19" s="220"/>
      <c r="HIO19" s="220"/>
      <c r="HIP19" s="220"/>
      <c r="HIQ19" s="220"/>
      <c r="HIR19" s="220"/>
      <c r="HIS19" s="220"/>
      <c r="HIT19" s="220"/>
      <c r="HIU19" s="220"/>
      <c r="HIV19" s="220"/>
      <c r="HIW19" s="220"/>
      <c r="HIX19" s="220"/>
      <c r="HIY19" s="220"/>
      <c r="HIZ19" s="220"/>
      <c r="HJA19" s="220"/>
      <c r="HJB19" s="220"/>
      <c r="HJC19" s="220"/>
      <c r="HJD19" s="220"/>
      <c r="HJE19" s="220"/>
      <c r="HJF19" s="220"/>
      <c r="HJG19" s="220"/>
      <c r="HJH19" s="220"/>
      <c r="HJI19" s="220"/>
      <c r="HJJ19" s="220"/>
      <c r="HJK19" s="220"/>
      <c r="HJL19" s="220"/>
      <c r="HJM19" s="220"/>
      <c r="HJN19" s="220"/>
      <c r="HJO19" s="220"/>
      <c r="HJP19" s="220"/>
      <c r="HJQ19" s="220"/>
      <c r="HJR19" s="220"/>
      <c r="HJS19" s="220"/>
      <c r="HJT19" s="220"/>
      <c r="HJU19" s="220"/>
      <c r="HJV19" s="220"/>
      <c r="HJW19" s="220"/>
      <c r="HJX19" s="220"/>
      <c r="HJY19" s="220"/>
      <c r="HJZ19" s="220"/>
      <c r="HKA19" s="220"/>
      <c r="HKB19" s="220"/>
      <c r="HKC19" s="220"/>
      <c r="HKD19" s="220"/>
      <c r="HKE19" s="220"/>
      <c r="HKF19" s="220"/>
      <c r="HKG19" s="220"/>
      <c r="HKH19" s="220"/>
      <c r="HKI19" s="220"/>
      <c r="HKJ19" s="220"/>
      <c r="HKK19" s="220"/>
      <c r="HKL19" s="220"/>
      <c r="HKM19" s="220"/>
      <c r="HKN19" s="220"/>
      <c r="HKO19" s="220"/>
      <c r="HKP19" s="220"/>
      <c r="HKQ19" s="220"/>
      <c r="HKR19" s="220"/>
      <c r="HKS19" s="220"/>
      <c r="HKT19" s="220"/>
      <c r="HKU19" s="220"/>
      <c r="HKV19" s="220"/>
      <c r="HKW19" s="220"/>
      <c r="HKX19" s="220"/>
      <c r="HKY19" s="220"/>
      <c r="HKZ19" s="220"/>
      <c r="HLA19" s="220"/>
      <c r="HLB19" s="220"/>
      <c r="HLC19" s="220"/>
      <c r="HLD19" s="220"/>
      <c r="HLE19" s="220"/>
      <c r="HLF19" s="220"/>
      <c r="HLG19" s="220"/>
      <c r="HLH19" s="220"/>
      <c r="HLI19" s="220"/>
      <c r="HLJ19" s="220"/>
      <c r="HLK19" s="220"/>
      <c r="HLL19" s="220"/>
      <c r="HLM19" s="220"/>
      <c r="HLN19" s="220"/>
      <c r="HLO19" s="220"/>
      <c r="HLP19" s="220"/>
      <c r="HLQ19" s="220"/>
      <c r="HLR19" s="220"/>
      <c r="HLS19" s="220"/>
      <c r="HLT19" s="220"/>
      <c r="HLU19" s="220"/>
      <c r="HLV19" s="220"/>
      <c r="HLW19" s="220"/>
      <c r="HLX19" s="220"/>
      <c r="HLY19" s="220"/>
      <c r="HLZ19" s="220"/>
      <c r="HMA19" s="220"/>
      <c r="HMB19" s="220"/>
      <c r="HMC19" s="220"/>
      <c r="HMD19" s="220"/>
      <c r="HME19" s="220"/>
      <c r="HMF19" s="220"/>
      <c r="HMG19" s="220"/>
      <c r="HMH19" s="220"/>
      <c r="HMI19" s="220"/>
      <c r="HMJ19" s="220"/>
      <c r="HMK19" s="220"/>
      <c r="HML19" s="220"/>
      <c r="HMM19" s="220"/>
      <c r="HMN19" s="220"/>
      <c r="HMO19" s="220"/>
      <c r="HMP19" s="220"/>
      <c r="HMQ19" s="220"/>
      <c r="HMR19" s="220"/>
      <c r="HMS19" s="220"/>
      <c r="HMT19" s="220"/>
      <c r="HMU19" s="220"/>
      <c r="HMV19" s="220"/>
      <c r="HMW19" s="220"/>
      <c r="HMX19" s="220"/>
      <c r="HMY19" s="220"/>
      <c r="HMZ19" s="220"/>
      <c r="HNA19" s="220"/>
      <c r="HNB19" s="220"/>
      <c r="HNC19" s="220"/>
      <c r="HND19" s="220"/>
      <c r="HNE19" s="220"/>
      <c r="HNF19" s="220"/>
      <c r="HNG19" s="220"/>
      <c r="HNH19" s="220"/>
      <c r="HNI19" s="220"/>
      <c r="HNJ19" s="220"/>
      <c r="HNK19" s="220"/>
      <c r="HNL19" s="220"/>
      <c r="HNM19" s="220"/>
      <c r="HNN19" s="220"/>
      <c r="HNO19" s="220"/>
      <c r="HNP19" s="220"/>
      <c r="HNQ19" s="220"/>
      <c r="HNR19" s="220"/>
      <c r="HNS19" s="220"/>
      <c r="HNT19" s="220"/>
      <c r="HNU19" s="220"/>
      <c r="HNV19" s="220"/>
      <c r="HNW19" s="220"/>
      <c r="HNX19" s="220"/>
      <c r="HNY19" s="220"/>
      <c r="HNZ19" s="220"/>
      <c r="HOA19" s="220"/>
      <c r="HOB19" s="220"/>
      <c r="HOC19" s="220"/>
      <c r="HOD19" s="220"/>
      <c r="HOE19" s="220"/>
      <c r="HOF19" s="220"/>
      <c r="HOG19" s="220"/>
      <c r="HOH19" s="220"/>
      <c r="HOI19" s="220"/>
      <c r="HOJ19" s="220"/>
      <c r="HOK19" s="220"/>
      <c r="HOL19" s="220"/>
      <c r="HOM19" s="220"/>
      <c r="HON19" s="220"/>
      <c r="HOO19" s="220"/>
      <c r="HOP19" s="220"/>
      <c r="HOQ19" s="220"/>
      <c r="HOR19" s="220"/>
      <c r="HOS19" s="220"/>
      <c r="HOT19" s="220"/>
      <c r="HOU19" s="220"/>
      <c r="HOV19" s="220"/>
      <c r="HOW19" s="220"/>
      <c r="HOX19" s="220"/>
      <c r="HOY19" s="220"/>
      <c r="HOZ19" s="220"/>
      <c r="HPA19" s="220"/>
      <c r="HPB19" s="220"/>
      <c r="HPC19" s="220"/>
      <c r="HPD19" s="220"/>
      <c r="HPE19" s="220"/>
      <c r="HPF19" s="220"/>
      <c r="HPG19" s="220"/>
      <c r="HPH19" s="220"/>
      <c r="HPI19" s="220"/>
      <c r="HPJ19" s="220"/>
      <c r="HPK19" s="220"/>
      <c r="HPL19" s="220"/>
      <c r="HPM19" s="220"/>
      <c r="HPN19" s="220"/>
      <c r="HPO19" s="220"/>
      <c r="HPP19" s="220"/>
      <c r="HPQ19" s="220"/>
      <c r="HPR19" s="220"/>
      <c r="HPS19" s="220"/>
      <c r="HPT19" s="220"/>
      <c r="HPU19" s="220"/>
      <c r="HPV19" s="220"/>
      <c r="HPW19" s="220"/>
      <c r="HPX19" s="220"/>
      <c r="HPY19" s="220"/>
      <c r="HPZ19" s="220"/>
      <c r="HQA19" s="220"/>
      <c r="HQB19" s="220"/>
      <c r="HQC19" s="220"/>
      <c r="HQD19" s="220"/>
      <c r="HQE19" s="220"/>
      <c r="HQF19" s="220"/>
      <c r="HQG19" s="220"/>
      <c r="HQH19" s="220"/>
      <c r="HQI19" s="220"/>
      <c r="HQJ19" s="220"/>
      <c r="HQK19" s="220"/>
      <c r="HQL19" s="220"/>
      <c r="HQM19" s="220"/>
      <c r="HQN19" s="220"/>
      <c r="HQO19" s="220"/>
      <c r="HQP19" s="220"/>
      <c r="HQQ19" s="220"/>
      <c r="HQR19" s="220"/>
      <c r="HQS19" s="220"/>
      <c r="HQT19" s="220"/>
      <c r="HQU19" s="220"/>
      <c r="HQV19" s="220"/>
      <c r="HQW19" s="220"/>
      <c r="HQX19" s="220"/>
      <c r="HQY19" s="220"/>
      <c r="HQZ19" s="220"/>
      <c r="HRA19" s="220"/>
      <c r="HRB19" s="220"/>
      <c r="HRC19" s="220"/>
      <c r="HRD19" s="220"/>
      <c r="HRE19" s="220"/>
      <c r="HRF19" s="220"/>
      <c r="HRG19" s="220"/>
      <c r="HRH19" s="220"/>
      <c r="HRI19" s="220"/>
      <c r="HRJ19" s="220"/>
      <c r="HRK19" s="220"/>
      <c r="HRL19" s="220"/>
      <c r="HRM19" s="220"/>
      <c r="HRN19" s="220"/>
      <c r="HRO19" s="220"/>
      <c r="HRP19" s="220"/>
      <c r="HRQ19" s="220"/>
      <c r="HRR19" s="220"/>
      <c r="HRS19" s="220"/>
      <c r="HRT19" s="220"/>
      <c r="HRU19" s="220"/>
      <c r="HRV19" s="220"/>
      <c r="HRW19" s="220"/>
      <c r="HRX19" s="220"/>
      <c r="HRY19" s="220"/>
      <c r="HRZ19" s="220"/>
      <c r="HSA19" s="220"/>
      <c r="HSB19" s="220"/>
      <c r="HSC19" s="220"/>
      <c r="HSD19" s="220"/>
      <c r="HSE19" s="220"/>
      <c r="HSF19" s="220"/>
      <c r="HSG19" s="220"/>
      <c r="HSH19" s="220"/>
      <c r="HSI19" s="220"/>
      <c r="HSJ19" s="220"/>
      <c r="HSK19" s="220"/>
      <c r="HSL19" s="220"/>
      <c r="HSM19" s="220"/>
      <c r="HSN19" s="220"/>
      <c r="HSO19" s="220"/>
      <c r="HSP19" s="220"/>
      <c r="HSQ19" s="220"/>
      <c r="HSR19" s="220"/>
      <c r="HSS19" s="220"/>
      <c r="HST19" s="220"/>
      <c r="HSU19" s="220"/>
      <c r="HSV19" s="220"/>
      <c r="HSW19" s="220"/>
      <c r="HSX19" s="220"/>
      <c r="HSY19" s="220"/>
      <c r="HSZ19" s="220"/>
      <c r="HTA19" s="220"/>
      <c r="HTB19" s="220"/>
      <c r="HTC19" s="220"/>
      <c r="HTD19" s="220"/>
      <c r="HTE19" s="220"/>
      <c r="HTF19" s="220"/>
      <c r="HTG19" s="220"/>
      <c r="HTH19" s="220"/>
      <c r="HTI19" s="220"/>
      <c r="HTJ19" s="220"/>
      <c r="HTK19" s="220"/>
      <c r="HTL19" s="220"/>
      <c r="HTM19" s="220"/>
      <c r="HTN19" s="220"/>
      <c r="HTO19" s="220"/>
      <c r="HTP19" s="220"/>
      <c r="HTQ19" s="220"/>
      <c r="HTR19" s="220"/>
      <c r="HTS19" s="220"/>
      <c r="HTT19" s="220"/>
      <c r="HTU19" s="220"/>
      <c r="HTV19" s="220"/>
      <c r="HTW19" s="220"/>
      <c r="HTX19" s="220"/>
      <c r="HTY19" s="220"/>
      <c r="HTZ19" s="220"/>
      <c r="HUA19" s="220"/>
      <c r="HUB19" s="220"/>
      <c r="HUC19" s="220"/>
      <c r="HUD19" s="220"/>
      <c r="HUE19" s="220"/>
      <c r="HUF19" s="220"/>
      <c r="HUG19" s="220"/>
      <c r="HUH19" s="220"/>
      <c r="HUI19" s="220"/>
      <c r="HUJ19" s="220"/>
      <c r="HUK19" s="220"/>
      <c r="HUL19" s="220"/>
      <c r="HUM19" s="220"/>
      <c r="HUN19" s="220"/>
      <c r="HUO19" s="220"/>
      <c r="HUP19" s="220"/>
      <c r="HUQ19" s="220"/>
      <c r="HUR19" s="220"/>
      <c r="HUS19" s="220"/>
      <c r="HUT19" s="220"/>
      <c r="HUU19" s="220"/>
      <c r="HUV19" s="220"/>
      <c r="HUW19" s="220"/>
      <c r="HUX19" s="220"/>
      <c r="HUY19" s="220"/>
      <c r="HUZ19" s="220"/>
      <c r="HVA19" s="220"/>
      <c r="HVB19" s="220"/>
      <c r="HVC19" s="220"/>
      <c r="HVD19" s="220"/>
      <c r="HVE19" s="220"/>
      <c r="HVF19" s="220"/>
      <c r="HVG19" s="220"/>
    </row>
    <row r="20" spans="1:5988" s="221" customFormat="1" ht="18.75" customHeight="1" x14ac:dyDescent="0.25">
      <c r="A20" s="244" t="s">
        <v>64</v>
      </c>
      <c r="B20" s="244">
        <v>4</v>
      </c>
      <c r="C20" s="244">
        <v>2</v>
      </c>
      <c r="D20" s="240">
        <f t="shared" si="44"/>
        <v>50</v>
      </c>
      <c r="E20" s="244">
        <v>2</v>
      </c>
      <c r="F20" s="244">
        <v>0</v>
      </c>
      <c r="G20" s="244">
        <f t="shared" si="45"/>
        <v>0</v>
      </c>
      <c r="H20" s="249"/>
      <c r="I20" s="249"/>
      <c r="J20" s="249"/>
      <c r="K20" s="249"/>
      <c r="L20" s="249"/>
      <c r="M20" s="249"/>
      <c r="N20" s="254">
        <f t="shared" si="61"/>
        <v>6</v>
      </c>
      <c r="O20" s="254">
        <f t="shared" si="62"/>
        <v>2</v>
      </c>
      <c r="P20" s="255">
        <f t="shared" si="63"/>
        <v>33.333333333333329</v>
      </c>
      <c r="Q20" s="233">
        <v>5</v>
      </c>
      <c r="R20" s="233">
        <v>0</v>
      </c>
      <c r="S20" s="234">
        <f t="shared" si="47"/>
        <v>0</v>
      </c>
      <c r="T20" s="250"/>
      <c r="U20" s="250"/>
      <c r="V20" s="251"/>
      <c r="W20" s="250"/>
      <c r="X20" s="250"/>
      <c r="Y20" s="250"/>
      <c r="Z20" s="250"/>
      <c r="AA20" s="250"/>
      <c r="AB20" s="250"/>
      <c r="AC20" s="233">
        <v>5</v>
      </c>
      <c r="AD20" s="250"/>
      <c r="AE20" s="234">
        <f t="shared" si="49"/>
        <v>0</v>
      </c>
      <c r="AF20" s="250"/>
      <c r="AG20" s="250"/>
      <c r="AH20" s="250"/>
      <c r="AI20" s="250"/>
      <c r="AJ20" s="250"/>
      <c r="AK20" s="250"/>
      <c r="AL20" s="250"/>
      <c r="AM20" s="250"/>
      <c r="AN20" s="251"/>
      <c r="AO20" s="250"/>
      <c r="AP20" s="250"/>
      <c r="AQ20" s="250"/>
      <c r="AR20" s="250"/>
      <c r="AS20" s="250"/>
      <c r="AT20" s="251"/>
      <c r="AU20" s="250"/>
      <c r="AV20" s="250"/>
      <c r="AW20" s="251"/>
      <c r="AX20" s="250"/>
      <c r="AY20" s="250"/>
      <c r="AZ20" s="251"/>
      <c r="BA20" s="250"/>
      <c r="BB20" s="250"/>
      <c r="BC20" s="251"/>
      <c r="BD20" s="250"/>
      <c r="BE20" s="250"/>
      <c r="BF20" s="250"/>
      <c r="BG20" s="250"/>
      <c r="BH20" s="250"/>
      <c r="BI20" s="251"/>
      <c r="BJ20" s="250"/>
      <c r="BK20" s="250"/>
      <c r="BL20" s="251"/>
      <c r="BM20" s="250"/>
      <c r="BN20" s="250"/>
      <c r="BO20" s="250"/>
      <c r="BP20" s="250"/>
      <c r="BQ20" s="250"/>
      <c r="BR20" s="251"/>
      <c r="BS20" s="250"/>
      <c r="BT20" s="250"/>
      <c r="BU20" s="251"/>
      <c r="BV20" s="250"/>
      <c r="BW20" s="250"/>
      <c r="BX20" s="251"/>
      <c r="BY20" s="250"/>
      <c r="BZ20" s="250"/>
      <c r="CA20" s="250"/>
      <c r="CB20" s="250"/>
      <c r="CC20" s="250"/>
      <c r="CD20" s="251"/>
      <c r="CE20" s="250"/>
      <c r="CF20" s="250"/>
      <c r="CG20" s="250"/>
      <c r="CH20" s="250"/>
      <c r="CI20" s="250"/>
      <c r="CJ20" s="250"/>
      <c r="CK20" s="250"/>
      <c r="CL20" s="250"/>
      <c r="CM20" s="251"/>
      <c r="CN20" s="220"/>
      <c r="CO20" s="220"/>
      <c r="CP20" s="220"/>
      <c r="CQ20" s="220"/>
      <c r="CR20" s="220"/>
      <c r="CS20" s="220"/>
      <c r="CT20" s="220"/>
      <c r="CU20" s="220"/>
      <c r="CV20" s="220"/>
      <c r="CW20" s="220"/>
      <c r="CX20" s="220"/>
      <c r="CY20" s="220"/>
      <c r="CZ20" s="220"/>
      <c r="DA20" s="220"/>
      <c r="DB20" s="220"/>
      <c r="DC20" s="220"/>
      <c r="DD20" s="220"/>
      <c r="DE20" s="220"/>
      <c r="DF20" s="220"/>
      <c r="DG20" s="220"/>
      <c r="DH20" s="220"/>
      <c r="DI20" s="220"/>
      <c r="DJ20" s="220"/>
      <c r="DK20" s="220"/>
      <c r="DL20" s="220"/>
      <c r="DM20" s="220"/>
      <c r="DN20" s="220"/>
      <c r="DO20" s="220"/>
      <c r="DP20" s="220"/>
      <c r="DQ20" s="220"/>
      <c r="DR20" s="220"/>
      <c r="DS20" s="220"/>
      <c r="DT20" s="220"/>
      <c r="DU20" s="220"/>
      <c r="DV20" s="220"/>
      <c r="DW20" s="220"/>
      <c r="DX20" s="220"/>
      <c r="DY20" s="220"/>
      <c r="DZ20" s="220"/>
      <c r="EA20" s="220"/>
      <c r="EB20" s="220"/>
      <c r="EC20" s="220"/>
      <c r="ED20" s="220"/>
      <c r="EE20" s="220"/>
      <c r="EF20" s="220"/>
      <c r="EG20" s="220"/>
      <c r="EH20" s="220"/>
      <c r="EI20" s="220"/>
      <c r="EJ20" s="220"/>
      <c r="EK20" s="220"/>
      <c r="EL20" s="220"/>
      <c r="EM20" s="220"/>
      <c r="EN20" s="220"/>
      <c r="EO20" s="220"/>
      <c r="EP20" s="220"/>
      <c r="EQ20" s="220"/>
      <c r="ER20" s="220"/>
      <c r="ES20" s="220"/>
      <c r="ET20" s="220"/>
      <c r="EU20" s="220"/>
      <c r="EV20" s="220"/>
      <c r="EW20" s="220"/>
      <c r="EX20" s="220"/>
      <c r="EY20" s="220"/>
      <c r="EZ20" s="220"/>
      <c r="FA20" s="220"/>
      <c r="FB20" s="220"/>
      <c r="FC20" s="220"/>
      <c r="FD20" s="220"/>
      <c r="FE20" s="220"/>
      <c r="FF20" s="220"/>
      <c r="FG20" s="220"/>
      <c r="FH20" s="220"/>
      <c r="FI20" s="220"/>
      <c r="FJ20" s="220"/>
      <c r="FK20" s="220"/>
      <c r="FL20" s="220"/>
      <c r="FM20" s="220"/>
      <c r="FN20" s="220"/>
      <c r="FO20" s="220"/>
      <c r="FP20" s="220"/>
      <c r="FQ20" s="220"/>
      <c r="FR20" s="220"/>
      <c r="FS20" s="220"/>
      <c r="FT20" s="220"/>
      <c r="FU20" s="220"/>
      <c r="FV20" s="220"/>
      <c r="FW20" s="220"/>
      <c r="FX20" s="220"/>
      <c r="FY20" s="220"/>
      <c r="FZ20" s="220"/>
      <c r="GA20" s="220"/>
      <c r="GB20" s="220"/>
      <c r="GC20" s="220"/>
      <c r="GD20" s="220"/>
      <c r="GE20" s="220"/>
      <c r="GF20" s="220"/>
      <c r="GG20" s="220"/>
      <c r="GH20" s="220"/>
      <c r="GI20" s="220"/>
      <c r="GJ20" s="220"/>
      <c r="GK20" s="220"/>
      <c r="GL20" s="220"/>
      <c r="GM20" s="220"/>
      <c r="GN20" s="220"/>
      <c r="GO20" s="220"/>
      <c r="GP20" s="220"/>
      <c r="GQ20" s="220"/>
      <c r="GR20" s="220"/>
      <c r="GS20" s="220"/>
      <c r="GT20" s="220"/>
      <c r="GU20" s="220"/>
      <c r="GV20" s="220"/>
      <c r="GW20" s="220"/>
      <c r="GX20" s="220"/>
      <c r="GY20" s="220"/>
      <c r="GZ20" s="220"/>
      <c r="HA20" s="220"/>
      <c r="HB20" s="220"/>
      <c r="HC20" s="220"/>
      <c r="HD20" s="220"/>
      <c r="HE20" s="220"/>
      <c r="HF20" s="220"/>
      <c r="HG20" s="220"/>
      <c r="HH20" s="220"/>
      <c r="HI20" s="220"/>
      <c r="HJ20" s="220"/>
      <c r="HK20" s="220"/>
      <c r="HL20" s="220"/>
      <c r="HM20" s="220"/>
      <c r="HN20" s="220"/>
      <c r="HO20" s="220"/>
      <c r="HP20" s="220"/>
      <c r="HQ20" s="220"/>
      <c r="HR20" s="220"/>
      <c r="HS20" s="220"/>
      <c r="HT20" s="220"/>
      <c r="HU20" s="220"/>
      <c r="HV20" s="220"/>
      <c r="HW20" s="220"/>
      <c r="HX20" s="220"/>
      <c r="HY20" s="220"/>
      <c r="HZ20" s="220"/>
      <c r="IA20" s="220"/>
      <c r="IB20" s="220"/>
      <c r="IC20" s="220"/>
      <c r="ID20" s="220"/>
      <c r="IE20" s="220"/>
      <c r="IF20" s="220"/>
      <c r="IG20" s="220"/>
      <c r="IH20" s="220"/>
      <c r="II20" s="220"/>
      <c r="IJ20" s="220"/>
      <c r="IK20" s="220"/>
      <c r="IL20" s="220"/>
      <c r="IM20" s="220"/>
      <c r="IN20" s="220"/>
      <c r="IO20" s="220"/>
      <c r="IP20" s="220"/>
      <c r="IQ20" s="220"/>
      <c r="IR20" s="220"/>
      <c r="IS20" s="220"/>
      <c r="IT20" s="220"/>
      <c r="IU20" s="220"/>
      <c r="IV20" s="220"/>
      <c r="IW20" s="220"/>
      <c r="IX20" s="220"/>
      <c r="IY20" s="220"/>
      <c r="IZ20" s="220"/>
      <c r="JA20" s="220"/>
      <c r="JB20" s="220"/>
      <c r="JC20" s="220"/>
      <c r="JD20" s="220"/>
      <c r="JE20" s="220"/>
      <c r="JF20" s="220"/>
      <c r="JG20" s="220"/>
      <c r="JH20" s="220"/>
      <c r="JI20" s="220"/>
      <c r="JJ20" s="220"/>
      <c r="JK20" s="220"/>
      <c r="JL20" s="220"/>
      <c r="JM20" s="220"/>
      <c r="JN20" s="220"/>
      <c r="JO20" s="220"/>
      <c r="JP20" s="220"/>
      <c r="JQ20" s="220"/>
      <c r="JR20" s="220"/>
      <c r="JS20" s="220"/>
      <c r="JT20" s="220"/>
      <c r="JU20" s="220"/>
      <c r="JV20" s="220"/>
      <c r="JW20" s="220"/>
      <c r="JX20" s="220"/>
      <c r="JY20" s="220"/>
      <c r="JZ20" s="220"/>
      <c r="KA20" s="220"/>
      <c r="KB20" s="220"/>
      <c r="KC20" s="220"/>
      <c r="KD20" s="220"/>
      <c r="KE20" s="220"/>
      <c r="KF20" s="220"/>
      <c r="KG20" s="220"/>
      <c r="KH20" s="220"/>
      <c r="KI20" s="220"/>
      <c r="KJ20" s="220"/>
      <c r="KK20" s="220"/>
      <c r="KL20" s="220"/>
      <c r="KM20" s="220"/>
      <c r="KN20" s="220"/>
      <c r="KO20" s="220"/>
      <c r="KP20" s="220"/>
      <c r="KQ20" s="220"/>
      <c r="KR20" s="220"/>
      <c r="KS20" s="220"/>
      <c r="KT20" s="220"/>
      <c r="KU20" s="220"/>
      <c r="KV20" s="220"/>
      <c r="KW20" s="220"/>
      <c r="KX20" s="220"/>
      <c r="KY20" s="220"/>
      <c r="KZ20" s="220"/>
      <c r="LA20" s="220"/>
      <c r="LB20" s="220"/>
      <c r="LC20" s="220"/>
      <c r="LD20" s="220"/>
      <c r="LE20" s="220"/>
      <c r="LF20" s="220"/>
      <c r="LG20" s="220"/>
      <c r="LH20" s="220"/>
      <c r="LI20" s="220"/>
      <c r="LJ20" s="220"/>
      <c r="LK20" s="220"/>
      <c r="LL20" s="220"/>
      <c r="LM20" s="220"/>
      <c r="LN20" s="220"/>
      <c r="LO20" s="220"/>
      <c r="LP20" s="220"/>
      <c r="LQ20" s="220"/>
      <c r="LR20" s="220"/>
      <c r="LS20" s="220"/>
      <c r="LT20" s="220"/>
      <c r="LU20" s="220"/>
      <c r="LV20" s="220"/>
      <c r="LW20" s="220"/>
      <c r="LX20" s="220"/>
      <c r="LY20" s="220"/>
      <c r="LZ20" s="220"/>
      <c r="MA20" s="220"/>
      <c r="MB20" s="220"/>
      <c r="MC20" s="220"/>
      <c r="MD20" s="220"/>
      <c r="ME20" s="220"/>
      <c r="MF20" s="220"/>
      <c r="MG20" s="220"/>
      <c r="MH20" s="220"/>
      <c r="MI20" s="220"/>
      <c r="MJ20" s="220"/>
      <c r="MK20" s="220"/>
      <c r="ML20" s="220"/>
      <c r="MM20" s="220"/>
      <c r="MN20" s="220"/>
      <c r="MO20" s="220"/>
      <c r="MP20" s="220"/>
      <c r="MQ20" s="220"/>
      <c r="MR20" s="220"/>
      <c r="MS20" s="220"/>
      <c r="MT20" s="220"/>
      <c r="MU20" s="220"/>
      <c r="MV20" s="220"/>
      <c r="MW20" s="220"/>
      <c r="MX20" s="220"/>
      <c r="MY20" s="220"/>
      <c r="MZ20" s="220"/>
      <c r="NA20" s="220"/>
      <c r="NB20" s="220"/>
      <c r="NC20" s="220"/>
      <c r="ND20" s="220"/>
      <c r="NE20" s="220"/>
      <c r="NF20" s="220"/>
      <c r="NG20" s="220"/>
      <c r="NH20" s="220"/>
      <c r="NI20" s="220"/>
      <c r="NJ20" s="220"/>
      <c r="NK20" s="220"/>
      <c r="NL20" s="220"/>
      <c r="NM20" s="220"/>
      <c r="NN20" s="220"/>
      <c r="NO20" s="220"/>
      <c r="NP20" s="220"/>
      <c r="NQ20" s="220"/>
      <c r="NR20" s="220"/>
      <c r="NS20" s="220"/>
      <c r="NT20" s="220"/>
      <c r="NU20" s="220"/>
      <c r="NV20" s="220"/>
      <c r="NW20" s="220"/>
      <c r="NX20" s="220"/>
      <c r="NY20" s="220"/>
      <c r="NZ20" s="220"/>
      <c r="OA20" s="220"/>
      <c r="OB20" s="220"/>
      <c r="OC20" s="220"/>
      <c r="OD20" s="220"/>
      <c r="OE20" s="220"/>
      <c r="OF20" s="220"/>
      <c r="OG20" s="220"/>
      <c r="OH20" s="220"/>
      <c r="OI20" s="220"/>
      <c r="OJ20" s="220"/>
      <c r="OK20" s="220"/>
      <c r="OL20" s="220"/>
      <c r="OM20" s="220"/>
      <c r="ON20" s="220"/>
      <c r="OO20" s="220"/>
      <c r="OP20" s="220"/>
      <c r="OQ20" s="220"/>
      <c r="OR20" s="220"/>
      <c r="OS20" s="220"/>
      <c r="OT20" s="220"/>
      <c r="OU20" s="220"/>
      <c r="OV20" s="220"/>
      <c r="OW20" s="220"/>
      <c r="OX20" s="220"/>
      <c r="OY20" s="220"/>
      <c r="OZ20" s="220"/>
      <c r="PA20" s="220"/>
      <c r="PB20" s="220"/>
      <c r="PC20" s="220"/>
      <c r="PD20" s="220"/>
      <c r="PE20" s="220"/>
      <c r="PF20" s="220"/>
      <c r="PG20" s="220"/>
      <c r="PH20" s="220"/>
      <c r="PI20" s="220"/>
      <c r="PJ20" s="220"/>
      <c r="PK20" s="220"/>
      <c r="PL20" s="220"/>
      <c r="PM20" s="220"/>
      <c r="PN20" s="220"/>
      <c r="PO20" s="220"/>
      <c r="PP20" s="220"/>
      <c r="PQ20" s="220"/>
      <c r="PR20" s="220"/>
      <c r="PS20" s="220"/>
      <c r="PT20" s="220"/>
      <c r="PU20" s="220"/>
      <c r="PV20" s="220"/>
      <c r="PW20" s="220"/>
      <c r="PX20" s="220"/>
      <c r="PY20" s="220"/>
      <c r="PZ20" s="220"/>
      <c r="QA20" s="220"/>
      <c r="QB20" s="220"/>
      <c r="QC20" s="220"/>
      <c r="QD20" s="220"/>
      <c r="QE20" s="220"/>
      <c r="QF20" s="220"/>
      <c r="QG20" s="220"/>
      <c r="QH20" s="220"/>
      <c r="QI20" s="220"/>
      <c r="QJ20" s="220"/>
      <c r="QK20" s="220"/>
      <c r="QL20" s="220"/>
      <c r="QM20" s="220"/>
      <c r="QN20" s="220"/>
      <c r="QO20" s="220"/>
      <c r="QP20" s="220"/>
      <c r="QQ20" s="220"/>
      <c r="QR20" s="220"/>
      <c r="QS20" s="220"/>
      <c r="QT20" s="220"/>
      <c r="QU20" s="220"/>
      <c r="QV20" s="220"/>
      <c r="QW20" s="220"/>
      <c r="QX20" s="220"/>
      <c r="QY20" s="220"/>
      <c r="QZ20" s="220"/>
      <c r="RA20" s="220"/>
      <c r="RB20" s="220"/>
      <c r="RC20" s="220"/>
      <c r="RD20" s="220"/>
      <c r="RE20" s="220"/>
      <c r="RF20" s="220"/>
      <c r="RG20" s="220"/>
      <c r="RH20" s="220"/>
      <c r="RI20" s="220"/>
      <c r="RJ20" s="220"/>
      <c r="RK20" s="220"/>
      <c r="RL20" s="220"/>
      <c r="RM20" s="220"/>
      <c r="RN20" s="220"/>
      <c r="RO20" s="220"/>
      <c r="RP20" s="220"/>
      <c r="RQ20" s="220"/>
      <c r="RR20" s="220"/>
      <c r="RS20" s="220"/>
      <c r="RT20" s="220"/>
      <c r="RU20" s="220"/>
      <c r="RV20" s="220"/>
      <c r="RW20" s="220"/>
      <c r="RX20" s="220"/>
      <c r="RY20" s="220"/>
      <c r="RZ20" s="220"/>
      <c r="SA20" s="220"/>
      <c r="SB20" s="220"/>
      <c r="SC20" s="220"/>
      <c r="SD20" s="220"/>
      <c r="SE20" s="220"/>
      <c r="SF20" s="220"/>
      <c r="SG20" s="220"/>
      <c r="SH20" s="220"/>
      <c r="SI20" s="220"/>
      <c r="SJ20" s="220"/>
      <c r="SK20" s="220"/>
      <c r="SL20" s="220"/>
      <c r="SM20" s="220"/>
      <c r="SN20" s="220"/>
      <c r="SO20" s="220"/>
      <c r="SP20" s="220"/>
      <c r="SQ20" s="220"/>
      <c r="SR20" s="220"/>
      <c r="SS20" s="220"/>
      <c r="ST20" s="220"/>
      <c r="SU20" s="220"/>
      <c r="SV20" s="220"/>
      <c r="SW20" s="220"/>
      <c r="SX20" s="220"/>
      <c r="SY20" s="220"/>
      <c r="SZ20" s="220"/>
      <c r="TA20" s="220"/>
      <c r="TB20" s="220"/>
      <c r="TC20" s="220"/>
      <c r="TD20" s="220"/>
      <c r="TE20" s="220"/>
      <c r="TF20" s="220"/>
      <c r="TG20" s="220"/>
      <c r="TH20" s="220"/>
      <c r="TI20" s="220"/>
      <c r="TJ20" s="220"/>
      <c r="TK20" s="220"/>
      <c r="TL20" s="220"/>
      <c r="TM20" s="220"/>
      <c r="TN20" s="220"/>
      <c r="TO20" s="220"/>
      <c r="TP20" s="220"/>
      <c r="TQ20" s="220"/>
      <c r="TR20" s="220"/>
      <c r="TS20" s="220"/>
      <c r="TT20" s="220"/>
      <c r="TU20" s="220"/>
      <c r="TV20" s="220"/>
      <c r="TW20" s="220"/>
      <c r="TX20" s="220"/>
      <c r="TY20" s="220"/>
      <c r="TZ20" s="220"/>
      <c r="UA20" s="220"/>
      <c r="UB20" s="220"/>
      <c r="UC20" s="220"/>
      <c r="UD20" s="220"/>
      <c r="UE20" s="220"/>
      <c r="UF20" s="220"/>
      <c r="UG20" s="220"/>
      <c r="UH20" s="220"/>
      <c r="UI20" s="220"/>
      <c r="UJ20" s="220"/>
      <c r="UK20" s="220"/>
      <c r="UL20" s="220"/>
      <c r="UM20" s="220"/>
      <c r="UN20" s="220"/>
      <c r="UO20" s="220"/>
      <c r="UP20" s="220"/>
      <c r="UQ20" s="220"/>
      <c r="UR20" s="220"/>
      <c r="US20" s="220"/>
      <c r="UT20" s="220"/>
      <c r="UU20" s="220"/>
      <c r="UV20" s="220"/>
      <c r="UW20" s="220"/>
      <c r="UX20" s="220"/>
      <c r="UY20" s="220"/>
      <c r="UZ20" s="220"/>
      <c r="VA20" s="220"/>
      <c r="VB20" s="220"/>
      <c r="VC20" s="220"/>
      <c r="VD20" s="220"/>
      <c r="VE20" s="220"/>
      <c r="VF20" s="220"/>
      <c r="VG20" s="220"/>
      <c r="VH20" s="220"/>
      <c r="VI20" s="220"/>
      <c r="VJ20" s="220"/>
      <c r="VK20" s="220"/>
      <c r="VL20" s="220"/>
      <c r="VM20" s="220"/>
      <c r="VN20" s="220"/>
      <c r="VO20" s="220"/>
      <c r="VP20" s="220"/>
      <c r="VQ20" s="220"/>
      <c r="VR20" s="220"/>
      <c r="VS20" s="220"/>
      <c r="VT20" s="220"/>
      <c r="VU20" s="220"/>
      <c r="VV20" s="220"/>
      <c r="VW20" s="220"/>
      <c r="VX20" s="220"/>
      <c r="VY20" s="220"/>
      <c r="VZ20" s="220"/>
      <c r="WA20" s="220"/>
      <c r="WB20" s="220"/>
      <c r="WC20" s="220"/>
      <c r="WD20" s="220"/>
      <c r="WE20" s="220"/>
      <c r="WF20" s="220"/>
      <c r="WG20" s="220"/>
      <c r="WH20" s="220"/>
      <c r="WI20" s="220"/>
      <c r="WJ20" s="220"/>
      <c r="WK20" s="220"/>
      <c r="WL20" s="220"/>
      <c r="WM20" s="220"/>
      <c r="WN20" s="220"/>
      <c r="WO20" s="220"/>
      <c r="WP20" s="220"/>
      <c r="WQ20" s="220"/>
      <c r="WR20" s="220"/>
      <c r="WS20" s="220"/>
      <c r="WT20" s="220"/>
      <c r="WU20" s="220"/>
      <c r="WV20" s="220"/>
      <c r="WW20" s="220"/>
      <c r="WX20" s="220"/>
      <c r="WY20" s="220"/>
      <c r="WZ20" s="220"/>
      <c r="XA20" s="220"/>
      <c r="XB20" s="220"/>
      <c r="XC20" s="220"/>
      <c r="XD20" s="220"/>
      <c r="XE20" s="220"/>
      <c r="XF20" s="220"/>
      <c r="XG20" s="220"/>
      <c r="XH20" s="220"/>
      <c r="XI20" s="220"/>
      <c r="XJ20" s="220"/>
      <c r="XK20" s="220"/>
      <c r="XL20" s="220"/>
      <c r="XM20" s="220"/>
      <c r="XN20" s="220"/>
      <c r="XO20" s="220"/>
      <c r="XP20" s="220"/>
      <c r="XQ20" s="220"/>
      <c r="XR20" s="220"/>
      <c r="XS20" s="220"/>
      <c r="XT20" s="220"/>
      <c r="XU20" s="220"/>
      <c r="XV20" s="220"/>
      <c r="XW20" s="220"/>
      <c r="XX20" s="220"/>
      <c r="XY20" s="220"/>
      <c r="XZ20" s="220"/>
      <c r="YA20" s="220"/>
      <c r="YB20" s="220"/>
      <c r="YC20" s="220"/>
      <c r="YD20" s="220"/>
      <c r="YE20" s="220"/>
      <c r="YF20" s="220"/>
      <c r="YG20" s="220"/>
      <c r="YH20" s="220"/>
      <c r="YI20" s="220"/>
      <c r="YJ20" s="220"/>
      <c r="YK20" s="220"/>
      <c r="YL20" s="220"/>
      <c r="YM20" s="220"/>
      <c r="YN20" s="220"/>
      <c r="YO20" s="220"/>
      <c r="YP20" s="220"/>
      <c r="YQ20" s="220"/>
      <c r="YR20" s="220"/>
      <c r="YS20" s="220"/>
      <c r="YT20" s="220"/>
      <c r="YU20" s="220"/>
      <c r="YV20" s="220"/>
      <c r="YW20" s="220"/>
      <c r="YX20" s="220"/>
      <c r="YY20" s="220"/>
      <c r="YZ20" s="220"/>
      <c r="ZA20" s="220"/>
      <c r="ZB20" s="220"/>
      <c r="ZC20" s="220"/>
      <c r="ZD20" s="220"/>
      <c r="ZE20" s="220"/>
      <c r="ZF20" s="220"/>
      <c r="ZG20" s="220"/>
      <c r="ZH20" s="220"/>
      <c r="ZI20" s="220"/>
      <c r="ZJ20" s="220"/>
      <c r="ZK20" s="220"/>
      <c r="ZL20" s="220"/>
      <c r="ZM20" s="220"/>
      <c r="ZN20" s="220"/>
      <c r="ZO20" s="220"/>
      <c r="ZP20" s="220"/>
      <c r="ZQ20" s="220"/>
      <c r="ZR20" s="220"/>
      <c r="ZS20" s="220"/>
      <c r="ZT20" s="220"/>
      <c r="ZU20" s="220"/>
      <c r="ZV20" s="220"/>
      <c r="ZW20" s="220"/>
      <c r="ZX20" s="220"/>
      <c r="ZY20" s="220"/>
      <c r="ZZ20" s="220"/>
      <c r="AAA20" s="220"/>
      <c r="AAB20" s="220"/>
      <c r="AAC20" s="220"/>
      <c r="AAD20" s="220"/>
      <c r="AAE20" s="220"/>
      <c r="AAF20" s="220"/>
      <c r="AAG20" s="220"/>
      <c r="AAH20" s="220"/>
      <c r="AAI20" s="220"/>
      <c r="AAJ20" s="220"/>
      <c r="AAK20" s="220"/>
      <c r="AAL20" s="220"/>
      <c r="AAM20" s="220"/>
      <c r="AAN20" s="220"/>
      <c r="AAO20" s="220"/>
      <c r="AAP20" s="220"/>
      <c r="AAQ20" s="220"/>
      <c r="AAR20" s="220"/>
      <c r="AAS20" s="220"/>
      <c r="AAT20" s="220"/>
      <c r="AAU20" s="220"/>
      <c r="AAV20" s="220"/>
      <c r="AAW20" s="220"/>
      <c r="AAX20" s="220"/>
      <c r="AAY20" s="220"/>
      <c r="AAZ20" s="220"/>
      <c r="ABA20" s="220"/>
      <c r="ABB20" s="220"/>
      <c r="ABC20" s="220"/>
      <c r="ABD20" s="220"/>
      <c r="ABE20" s="220"/>
      <c r="ABF20" s="220"/>
      <c r="ABG20" s="220"/>
      <c r="ABH20" s="220"/>
      <c r="ABI20" s="220"/>
      <c r="ABJ20" s="220"/>
      <c r="ABK20" s="220"/>
      <c r="ABL20" s="220"/>
      <c r="ABM20" s="220"/>
      <c r="ABN20" s="220"/>
      <c r="ABO20" s="220"/>
      <c r="ABP20" s="220"/>
      <c r="ABQ20" s="220"/>
      <c r="ABR20" s="220"/>
      <c r="ABS20" s="220"/>
      <c r="ABT20" s="220"/>
      <c r="ABU20" s="220"/>
      <c r="ABV20" s="220"/>
      <c r="ABW20" s="220"/>
      <c r="ABX20" s="220"/>
      <c r="ABY20" s="220"/>
      <c r="ABZ20" s="220"/>
      <c r="ACA20" s="220"/>
      <c r="ACB20" s="220"/>
      <c r="ACC20" s="220"/>
      <c r="ACD20" s="220"/>
      <c r="ACE20" s="220"/>
      <c r="ACF20" s="220"/>
      <c r="ACG20" s="220"/>
      <c r="ACH20" s="220"/>
      <c r="ACI20" s="220"/>
      <c r="ACJ20" s="220"/>
      <c r="ACK20" s="220"/>
      <c r="ACL20" s="220"/>
      <c r="ACM20" s="220"/>
      <c r="ACN20" s="220"/>
      <c r="ACO20" s="220"/>
      <c r="ACP20" s="220"/>
      <c r="ACQ20" s="220"/>
      <c r="ACR20" s="220"/>
      <c r="ACS20" s="220"/>
      <c r="ACT20" s="220"/>
      <c r="ACU20" s="220"/>
      <c r="ACV20" s="220"/>
      <c r="ACW20" s="220"/>
      <c r="ACX20" s="220"/>
      <c r="ACY20" s="220"/>
      <c r="ACZ20" s="220"/>
      <c r="ADA20" s="220"/>
      <c r="ADB20" s="220"/>
      <c r="ADC20" s="220"/>
      <c r="ADD20" s="220"/>
      <c r="ADE20" s="220"/>
      <c r="ADF20" s="220"/>
      <c r="ADG20" s="220"/>
      <c r="ADH20" s="220"/>
      <c r="ADI20" s="220"/>
      <c r="ADJ20" s="220"/>
      <c r="ADK20" s="220"/>
      <c r="ADL20" s="220"/>
      <c r="ADM20" s="220"/>
      <c r="ADN20" s="220"/>
      <c r="ADO20" s="220"/>
      <c r="ADP20" s="220"/>
      <c r="ADQ20" s="220"/>
      <c r="ADR20" s="220"/>
      <c r="ADS20" s="220"/>
      <c r="ADT20" s="220"/>
      <c r="ADU20" s="220"/>
      <c r="ADV20" s="220"/>
      <c r="ADW20" s="220"/>
      <c r="ADX20" s="220"/>
      <c r="ADY20" s="220"/>
      <c r="ADZ20" s="220"/>
      <c r="AEA20" s="220"/>
      <c r="AEB20" s="220"/>
      <c r="AEC20" s="220"/>
      <c r="AED20" s="220"/>
      <c r="AEE20" s="220"/>
      <c r="AEF20" s="220"/>
      <c r="AEG20" s="220"/>
      <c r="AEH20" s="220"/>
      <c r="AEI20" s="220"/>
      <c r="AEJ20" s="220"/>
      <c r="AEK20" s="220"/>
      <c r="AEL20" s="220"/>
      <c r="AEM20" s="220"/>
      <c r="AEN20" s="220"/>
      <c r="AEO20" s="220"/>
      <c r="AEP20" s="220"/>
      <c r="AEQ20" s="220"/>
      <c r="AER20" s="220"/>
      <c r="AES20" s="220"/>
      <c r="AET20" s="220"/>
      <c r="AEU20" s="220"/>
      <c r="AEV20" s="220"/>
      <c r="AEW20" s="220"/>
      <c r="AEX20" s="220"/>
      <c r="AEY20" s="220"/>
      <c r="AEZ20" s="220"/>
      <c r="AFA20" s="220"/>
      <c r="AFB20" s="220"/>
      <c r="AFC20" s="220"/>
      <c r="AFD20" s="220"/>
      <c r="AFE20" s="220"/>
      <c r="AFF20" s="220"/>
      <c r="AFG20" s="220"/>
      <c r="AFH20" s="220"/>
      <c r="AFI20" s="220"/>
      <c r="AFJ20" s="220"/>
      <c r="AFK20" s="220"/>
      <c r="AFL20" s="220"/>
      <c r="AFM20" s="220"/>
      <c r="AFN20" s="220"/>
      <c r="AFO20" s="220"/>
      <c r="AFP20" s="220"/>
      <c r="AFQ20" s="220"/>
      <c r="AFR20" s="220"/>
      <c r="AFS20" s="220"/>
      <c r="AFT20" s="220"/>
      <c r="AFU20" s="220"/>
      <c r="AFV20" s="220"/>
      <c r="AFW20" s="220"/>
      <c r="AFX20" s="220"/>
      <c r="AFY20" s="220"/>
      <c r="AFZ20" s="220"/>
      <c r="AGA20" s="220"/>
      <c r="AGB20" s="220"/>
      <c r="AGC20" s="220"/>
      <c r="AGD20" s="220"/>
      <c r="AGE20" s="220"/>
      <c r="AGF20" s="220"/>
      <c r="AGG20" s="220"/>
      <c r="AGH20" s="220"/>
      <c r="AGI20" s="220"/>
      <c r="AGJ20" s="220"/>
      <c r="AGK20" s="220"/>
      <c r="AGL20" s="220"/>
      <c r="AGM20" s="220"/>
      <c r="AGN20" s="220"/>
      <c r="AGO20" s="220"/>
      <c r="AGP20" s="220"/>
      <c r="AGQ20" s="220"/>
      <c r="AGR20" s="220"/>
      <c r="AGS20" s="220"/>
      <c r="AGT20" s="220"/>
      <c r="AGU20" s="220"/>
      <c r="AGV20" s="220"/>
      <c r="AGW20" s="220"/>
      <c r="AGX20" s="220"/>
      <c r="AGY20" s="220"/>
      <c r="AGZ20" s="220"/>
      <c r="AHA20" s="220"/>
      <c r="AHB20" s="220"/>
      <c r="AHC20" s="220"/>
      <c r="AHD20" s="220"/>
      <c r="AHE20" s="220"/>
      <c r="AHF20" s="220"/>
      <c r="AHG20" s="220"/>
      <c r="AHH20" s="220"/>
      <c r="AHI20" s="220"/>
      <c r="AHJ20" s="220"/>
      <c r="AHK20" s="220"/>
      <c r="AHL20" s="220"/>
      <c r="AHM20" s="220"/>
      <c r="AHN20" s="220"/>
      <c r="AHO20" s="220"/>
      <c r="AHP20" s="220"/>
      <c r="AHQ20" s="220"/>
      <c r="AHR20" s="220"/>
      <c r="AHS20" s="220"/>
      <c r="AHT20" s="220"/>
      <c r="AHU20" s="220"/>
      <c r="AHV20" s="220"/>
      <c r="AHW20" s="220"/>
      <c r="AHX20" s="220"/>
      <c r="AHY20" s="220"/>
      <c r="AHZ20" s="220"/>
      <c r="AIA20" s="220"/>
      <c r="AIB20" s="220"/>
      <c r="AIC20" s="220"/>
      <c r="AID20" s="220"/>
      <c r="AIE20" s="220"/>
      <c r="AIF20" s="220"/>
      <c r="AIG20" s="220"/>
      <c r="AIH20" s="220"/>
      <c r="AII20" s="220"/>
      <c r="AIJ20" s="220"/>
      <c r="AIK20" s="220"/>
      <c r="AIL20" s="220"/>
      <c r="AIM20" s="220"/>
      <c r="AIN20" s="220"/>
      <c r="AIO20" s="220"/>
      <c r="AIP20" s="220"/>
      <c r="AIQ20" s="220"/>
      <c r="AIR20" s="220"/>
      <c r="AIS20" s="220"/>
      <c r="AIT20" s="220"/>
      <c r="AIU20" s="220"/>
      <c r="AIV20" s="220"/>
      <c r="AIW20" s="220"/>
      <c r="AIX20" s="220"/>
      <c r="AIY20" s="220"/>
      <c r="AIZ20" s="220"/>
      <c r="AJA20" s="220"/>
      <c r="AJB20" s="220"/>
      <c r="AJC20" s="220"/>
      <c r="AJD20" s="220"/>
      <c r="AJE20" s="220"/>
      <c r="AJF20" s="220"/>
      <c r="AJG20" s="220"/>
      <c r="AJH20" s="220"/>
      <c r="AJI20" s="220"/>
      <c r="AJJ20" s="220"/>
      <c r="AJK20" s="220"/>
      <c r="AJL20" s="220"/>
      <c r="AJM20" s="220"/>
      <c r="AJN20" s="220"/>
      <c r="AJO20" s="220"/>
      <c r="AJP20" s="220"/>
      <c r="AJQ20" s="220"/>
      <c r="AJR20" s="220"/>
      <c r="AJS20" s="220"/>
      <c r="AJT20" s="220"/>
      <c r="AJU20" s="220"/>
      <c r="AJV20" s="220"/>
      <c r="AJW20" s="220"/>
      <c r="AJX20" s="220"/>
      <c r="AJY20" s="220"/>
      <c r="AJZ20" s="220"/>
      <c r="AKA20" s="220"/>
      <c r="AKB20" s="220"/>
      <c r="AKC20" s="220"/>
      <c r="AKD20" s="220"/>
      <c r="AKE20" s="220"/>
      <c r="AKF20" s="220"/>
      <c r="AKG20" s="220"/>
      <c r="AKH20" s="220"/>
      <c r="AKI20" s="220"/>
      <c r="AKJ20" s="220"/>
      <c r="AKK20" s="220"/>
      <c r="AKL20" s="220"/>
      <c r="AKM20" s="220"/>
      <c r="AKN20" s="220"/>
      <c r="AKO20" s="220"/>
      <c r="AKP20" s="220"/>
      <c r="AKQ20" s="220"/>
      <c r="AKR20" s="220"/>
      <c r="AKS20" s="220"/>
      <c r="AKT20" s="220"/>
      <c r="AKU20" s="220"/>
      <c r="AKV20" s="220"/>
      <c r="AKW20" s="220"/>
      <c r="AKX20" s="220"/>
      <c r="AKY20" s="220"/>
      <c r="AKZ20" s="220"/>
      <c r="ALA20" s="220"/>
      <c r="ALB20" s="220"/>
      <c r="ALC20" s="220"/>
      <c r="ALD20" s="220"/>
      <c r="ALE20" s="220"/>
      <c r="ALF20" s="220"/>
      <c r="ALG20" s="220"/>
      <c r="ALH20" s="220"/>
      <c r="ALI20" s="220"/>
      <c r="ALJ20" s="220"/>
      <c r="ALK20" s="220"/>
      <c r="ALL20" s="220"/>
      <c r="ALM20" s="220"/>
      <c r="ALN20" s="220"/>
      <c r="ALO20" s="220"/>
      <c r="ALP20" s="220"/>
      <c r="ALQ20" s="220"/>
      <c r="ALR20" s="220"/>
      <c r="ALS20" s="220"/>
      <c r="ALT20" s="220"/>
      <c r="ALU20" s="220"/>
      <c r="ALV20" s="220"/>
      <c r="ALW20" s="220"/>
      <c r="ALX20" s="220"/>
      <c r="ALY20" s="220"/>
      <c r="ALZ20" s="220"/>
      <c r="AMA20" s="220"/>
      <c r="AMB20" s="220"/>
      <c r="AMC20" s="220"/>
      <c r="AMD20" s="220"/>
      <c r="AME20" s="220"/>
      <c r="AMF20" s="220"/>
      <c r="AMG20" s="220"/>
      <c r="AMH20" s="220"/>
      <c r="AMI20" s="220"/>
      <c r="AMJ20" s="220"/>
      <c r="AMK20" s="220"/>
      <c r="AML20" s="220"/>
      <c r="AMM20" s="220"/>
      <c r="AMN20" s="220"/>
      <c r="AMO20" s="220"/>
      <c r="AMP20" s="220"/>
      <c r="AMQ20" s="220"/>
      <c r="AMR20" s="220"/>
      <c r="AMS20" s="220"/>
      <c r="AMT20" s="220"/>
      <c r="AMU20" s="220"/>
      <c r="AMV20" s="220"/>
      <c r="AMW20" s="220"/>
      <c r="AMX20" s="220"/>
      <c r="AMY20" s="220"/>
      <c r="AMZ20" s="220"/>
      <c r="ANA20" s="220"/>
      <c r="ANB20" s="220"/>
      <c r="ANC20" s="220"/>
      <c r="AND20" s="220"/>
      <c r="ANE20" s="220"/>
      <c r="ANF20" s="220"/>
      <c r="ANG20" s="220"/>
      <c r="ANH20" s="220"/>
      <c r="ANI20" s="220"/>
      <c r="ANJ20" s="220"/>
      <c r="ANK20" s="220"/>
      <c r="ANL20" s="220"/>
      <c r="ANM20" s="220"/>
      <c r="ANN20" s="220"/>
      <c r="ANO20" s="220"/>
      <c r="ANP20" s="220"/>
      <c r="ANQ20" s="220"/>
      <c r="ANR20" s="220"/>
      <c r="ANS20" s="220"/>
      <c r="ANT20" s="220"/>
      <c r="ANU20" s="220"/>
      <c r="ANV20" s="220"/>
      <c r="ANW20" s="220"/>
      <c r="ANX20" s="220"/>
      <c r="ANY20" s="220"/>
      <c r="ANZ20" s="220"/>
      <c r="AOA20" s="220"/>
      <c r="AOB20" s="220"/>
      <c r="AOC20" s="220"/>
      <c r="AOD20" s="220"/>
      <c r="AOE20" s="220"/>
      <c r="AOF20" s="220"/>
      <c r="AOG20" s="220"/>
      <c r="AOH20" s="220"/>
      <c r="AOI20" s="220"/>
      <c r="AOJ20" s="220"/>
      <c r="AOK20" s="220"/>
      <c r="AOL20" s="220"/>
      <c r="AOM20" s="220"/>
      <c r="AON20" s="220"/>
      <c r="AOO20" s="220"/>
      <c r="AOP20" s="220"/>
      <c r="AOQ20" s="220"/>
      <c r="AOR20" s="220"/>
      <c r="AOS20" s="220"/>
      <c r="AOT20" s="220"/>
      <c r="AOU20" s="220"/>
      <c r="AOV20" s="220"/>
      <c r="AOW20" s="220"/>
      <c r="AOX20" s="220"/>
      <c r="AOY20" s="220"/>
      <c r="AOZ20" s="220"/>
      <c r="APA20" s="220"/>
      <c r="APB20" s="220"/>
      <c r="APC20" s="220"/>
      <c r="APD20" s="220"/>
      <c r="APE20" s="220"/>
      <c r="APF20" s="220"/>
      <c r="APG20" s="220"/>
      <c r="APH20" s="220"/>
      <c r="API20" s="220"/>
      <c r="APJ20" s="220"/>
      <c r="APK20" s="220"/>
      <c r="APL20" s="220"/>
      <c r="APM20" s="220"/>
      <c r="APN20" s="220"/>
      <c r="APO20" s="220"/>
      <c r="APP20" s="220"/>
      <c r="APQ20" s="220"/>
      <c r="APR20" s="220"/>
      <c r="APS20" s="220"/>
      <c r="APT20" s="220"/>
      <c r="APU20" s="220"/>
      <c r="APV20" s="220"/>
      <c r="APW20" s="220"/>
      <c r="APX20" s="220"/>
      <c r="APY20" s="220"/>
      <c r="APZ20" s="220"/>
      <c r="AQA20" s="220"/>
      <c r="AQB20" s="220"/>
      <c r="AQC20" s="220"/>
      <c r="AQD20" s="220"/>
      <c r="AQE20" s="220"/>
      <c r="AQF20" s="220"/>
      <c r="AQG20" s="220"/>
      <c r="AQH20" s="220"/>
      <c r="AQI20" s="220"/>
      <c r="AQJ20" s="220"/>
      <c r="AQK20" s="220"/>
      <c r="AQL20" s="220"/>
      <c r="AQM20" s="220"/>
      <c r="AQN20" s="220"/>
      <c r="AQO20" s="220"/>
      <c r="AQP20" s="220"/>
      <c r="AQQ20" s="220"/>
      <c r="AQR20" s="220"/>
      <c r="AQS20" s="220"/>
      <c r="AQT20" s="220"/>
      <c r="AQU20" s="220"/>
      <c r="AQV20" s="220"/>
      <c r="AQW20" s="220"/>
      <c r="AQX20" s="220"/>
      <c r="AQY20" s="220"/>
      <c r="AQZ20" s="220"/>
      <c r="ARA20" s="220"/>
      <c r="ARB20" s="220"/>
      <c r="ARC20" s="220"/>
      <c r="ARD20" s="220"/>
      <c r="ARE20" s="220"/>
      <c r="ARF20" s="220"/>
      <c r="ARG20" s="220"/>
      <c r="ARH20" s="220"/>
      <c r="ARI20" s="220"/>
      <c r="ARJ20" s="220"/>
      <c r="ARK20" s="220"/>
      <c r="ARL20" s="220"/>
      <c r="ARM20" s="220"/>
      <c r="ARN20" s="220"/>
      <c r="ARO20" s="220"/>
      <c r="ARP20" s="220"/>
      <c r="ARQ20" s="220"/>
      <c r="ARR20" s="220"/>
      <c r="ARS20" s="220"/>
      <c r="ART20" s="220"/>
      <c r="ARU20" s="220"/>
      <c r="ARV20" s="220"/>
      <c r="ARW20" s="220"/>
      <c r="ARX20" s="220"/>
      <c r="ARY20" s="220"/>
      <c r="ARZ20" s="220"/>
      <c r="ASA20" s="220"/>
      <c r="ASB20" s="220"/>
      <c r="ASC20" s="220"/>
      <c r="ASD20" s="220"/>
      <c r="ASE20" s="220"/>
      <c r="ASF20" s="220"/>
      <c r="ASG20" s="220"/>
      <c r="ASH20" s="220"/>
      <c r="ASI20" s="220"/>
      <c r="ASJ20" s="220"/>
      <c r="ASK20" s="220"/>
      <c r="ASL20" s="220"/>
      <c r="ASM20" s="220"/>
      <c r="ASN20" s="220"/>
      <c r="ASO20" s="220"/>
      <c r="ASP20" s="220"/>
      <c r="ASQ20" s="220"/>
      <c r="ASR20" s="220"/>
      <c r="ASS20" s="220"/>
      <c r="AST20" s="220"/>
      <c r="ASU20" s="220"/>
      <c r="ASV20" s="220"/>
      <c r="ASW20" s="220"/>
      <c r="ASX20" s="220"/>
      <c r="ASY20" s="220"/>
      <c r="ASZ20" s="220"/>
      <c r="ATA20" s="220"/>
      <c r="ATB20" s="220"/>
      <c r="ATC20" s="220"/>
      <c r="ATD20" s="220"/>
      <c r="ATE20" s="220"/>
      <c r="ATF20" s="220"/>
      <c r="ATG20" s="220"/>
      <c r="ATH20" s="220"/>
      <c r="ATI20" s="220"/>
      <c r="ATJ20" s="220"/>
      <c r="ATK20" s="220"/>
      <c r="ATL20" s="220"/>
      <c r="ATM20" s="220"/>
      <c r="ATN20" s="220"/>
      <c r="ATO20" s="220"/>
      <c r="ATP20" s="220"/>
      <c r="ATQ20" s="220"/>
      <c r="ATR20" s="220"/>
      <c r="ATS20" s="220"/>
      <c r="ATT20" s="220"/>
      <c r="ATU20" s="220"/>
      <c r="ATV20" s="220"/>
      <c r="ATW20" s="220"/>
      <c r="ATX20" s="220"/>
      <c r="ATY20" s="220"/>
      <c r="ATZ20" s="220"/>
      <c r="AUA20" s="220"/>
      <c r="AUB20" s="220"/>
      <c r="AUC20" s="220"/>
      <c r="AUD20" s="220"/>
      <c r="AUE20" s="220"/>
      <c r="AUF20" s="220"/>
      <c r="AUG20" s="220"/>
      <c r="AUH20" s="220"/>
      <c r="AUI20" s="220"/>
      <c r="AUJ20" s="220"/>
      <c r="AUK20" s="220"/>
      <c r="AUL20" s="220"/>
      <c r="AUM20" s="220"/>
      <c r="AUN20" s="220"/>
      <c r="AUO20" s="220"/>
      <c r="AUP20" s="220"/>
      <c r="AUQ20" s="220"/>
      <c r="AUR20" s="220"/>
      <c r="AUS20" s="220"/>
      <c r="AUT20" s="220"/>
      <c r="AUU20" s="220"/>
      <c r="AUV20" s="220"/>
      <c r="AUW20" s="220"/>
      <c r="AUX20" s="220"/>
      <c r="AUY20" s="220"/>
      <c r="AUZ20" s="220"/>
      <c r="AVA20" s="220"/>
      <c r="AVB20" s="220"/>
      <c r="AVC20" s="220"/>
      <c r="AVD20" s="220"/>
      <c r="AVE20" s="220"/>
      <c r="AVF20" s="220"/>
      <c r="AVG20" s="220"/>
      <c r="AVH20" s="220"/>
      <c r="AVI20" s="220"/>
      <c r="AVJ20" s="220"/>
      <c r="AVK20" s="220"/>
      <c r="AVL20" s="220"/>
      <c r="AVM20" s="220"/>
      <c r="AVN20" s="220"/>
      <c r="AVO20" s="220"/>
      <c r="AVP20" s="220"/>
      <c r="AVQ20" s="220"/>
      <c r="AVR20" s="220"/>
      <c r="AVS20" s="220"/>
      <c r="AVT20" s="220"/>
      <c r="AVU20" s="220"/>
      <c r="AVV20" s="220"/>
      <c r="AVW20" s="220"/>
      <c r="AVX20" s="220"/>
      <c r="AVY20" s="220"/>
      <c r="AVZ20" s="220"/>
      <c r="AWA20" s="220"/>
      <c r="AWB20" s="220"/>
      <c r="AWC20" s="220"/>
      <c r="AWD20" s="220"/>
      <c r="AWE20" s="220"/>
      <c r="AWF20" s="220"/>
      <c r="AWG20" s="220"/>
      <c r="AWH20" s="220"/>
      <c r="AWI20" s="220"/>
      <c r="AWJ20" s="220"/>
      <c r="AWK20" s="220"/>
      <c r="AWL20" s="220"/>
      <c r="AWM20" s="220"/>
      <c r="AWN20" s="220"/>
      <c r="AWO20" s="220"/>
      <c r="AWP20" s="220"/>
      <c r="AWQ20" s="220"/>
      <c r="AWR20" s="220"/>
      <c r="AWS20" s="220"/>
      <c r="AWT20" s="220"/>
      <c r="AWU20" s="220"/>
      <c r="AWV20" s="220"/>
      <c r="AWW20" s="220"/>
      <c r="AWX20" s="220"/>
      <c r="AWY20" s="220"/>
      <c r="AWZ20" s="220"/>
      <c r="AXA20" s="220"/>
      <c r="AXB20" s="220"/>
      <c r="AXC20" s="220"/>
      <c r="AXD20" s="220"/>
      <c r="AXE20" s="220"/>
      <c r="AXF20" s="220"/>
      <c r="AXG20" s="220"/>
      <c r="AXH20" s="220"/>
      <c r="AXI20" s="220"/>
      <c r="AXJ20" s="220"/>
      <c r="AXK20" s="220"/>
      <c r="AXL20" s="220"/>
      <c r="AXM20" s="220"/>
      <c r="AXN20" s="220"/>
      <c r="AXO20" s="220"/>
      <c r="AXP20" s="220"/>
      <c r="AXQ20" s="220"/>
      <c r="AXR20" s="220"/>
      <c r="AXS20" s="220"/>
      <c r="AXT20" s="220"/>
      <c r="AXU20" s="220"/>
      <c r="AXV20" s="220"/>
      <c r="AXW20" s="220"/>
      <c r="AXX20" s="220"/>
      <c r="AXY20" s="220"/>
      <c r="AXZ20" s="220"/>
      <c r="AYA20" s="220"/>
      <c r="AYB20" s="220"/>
      <c r="AYC20" s="220"/>
      <c r="AYD20" s="220"/>
      <c r="AYE20" s="220"/>
      <c r="AYF20" s="220"/>
      <c r="AYG20" s="220"/>
      <c r="AYH20" s="220"/>
      <c r="AYI20" s="220"/>
      <c r="AYJ20" s="220"/>
      <c r="AYK20" s="220"/>
      <c r="AYL20" s="220"/>
      <c r="AYM20" s="220"/>
      <c r="AYN20" s="220"/>
      <c r="AYO20" s="220"/>
      <c r="AYP20" s="220"/>
      <c r="AYQ20" s="220"/>
      <c r="AYR20" s="220"/>
      <c r="AYS20" s="220"/>
      <c r="AYT20" s="220"/>
      <c r="AYU20" s="220"/>
      <c r="AYV20" s="220"/>
      <c r="AYW20" s="220"/>
      <c r="AYX20" s="220"/>
      <c r="AYY20" s="220"/>
      <c r="AYZ20" s="220"/>
      <c r="AZA20" s="220"/>
      <c r="AZB20" s="220"/>
      <c r="AZC20" s="220"/>
      <c r="AZD20" s="220"/>
      <c r="AZE20" s="220"/>
      <c r="AZF20" s="220"/>
      <c r="AZG20" s="220"/>
      <c r="AZH20" s="220"/>
      <c r="AZI20" s="220"/>
      <c r="AZJ20" s="220"/>
      <c r="AZK20" s="220"/>
      <c r="AZL20" s="220"/>
      <c r="AZM20" s="220"/>
      <c r="AZN20" s="220"/>
      <c r="AZO20" s="220"/>
      <c r="AZP20" s="220"/>
      <c r="AZQ20" s="220"/>
      <c r="AZR20" s="220"/>
      <c r="AZS20" s="220"/>
      <c r="AZT20" s="220"/>
      <c r="AZU20" s="220"/>
      <c r="AZV20" s="220"/>
      <c r="AZW20" s="220"/>
      <c r="AZX20" s="220"/>
      <c r="AZY20" s="220"/>
      <c r="AZZ20" s="220"/>
      <c r="BAA20" s="220"/>
      <c r="BAB20" s="220"/>
      <c r="BAC20" s="220"/>
      <c r="BAD20" s="220"/>
      <c r="BAE20" s="220"/>
      <c r="BAF20" s="220"/>
      <c r="BAG20" s="220"/>
      <c r="BAH20" s="220"/>
      <c r="BAI20" s="220"/>
      <c r="BAJ20" s="220"/>
      <c r="BAK20" s="220"/>
      <c r="BAL20" s="220"/>
      <c r="BAM20" s="220"/>
      <c r="BAN20" s="220"/>
      <c r="BAO20" s="220"/>
      <c r="BAP20" s="220"/>
      <c r="BAQ20" s="220"/>
      <c r="BAR20" s="220"/>
      <c r="BAS20" s="220"/>
      <c r="BAT20" s="220"/>
      <c r="BAU20" s="220"/>
      <c r="BAV20" s="220"/>
      <c r="BAW20" s="220"/>
      <c r="BAX20" s="220"/>
      <c r="BAY20" s="220"/>
      <c r="BAZ20" s="220"/>
      <c r="BBA20" s="220"/>
      <c r="BBB20" s="220"/>
      <c r="BBC20" s="220"/>
      <c r="BBD20" s="220"/>
      <c r="BBE20" s="220"/>
      <c r="BBF20" s="220"/>
      <c r="BBG20" s="220"/>
      <c r="BBH20" s="220"/>
      <c r="BBI20" s="220"/>
      <c r="BBJ20" s="220"/>
      <c r="BBK20" s="220"/>
      <c r="BBL20" s="220"/>
      <c r="BBM20" s="220"/>
      <c r="BBN20" s="220"/>
      <c r="BBO20" s="220"/>
      <c r="BBP20" s="220"/>
      <c r="BBQ20" s="220"/>
      <c r="BBR20" s="220"/>
      <c r="BBS20" s="220"/>
      <c r="BBT20" s="220"/>
      <c r="BBU20" s="220"/>
      <c r="BBV20" s="220"/>
      <c r="BBW20" s="220"/>
      <c r="BBX20" s="220"/>
      <c r="BBY20" s="220"/>
      <c r="BBZ20" s="220"/>
      <c r="BCA20" s="220"/>
      <c r="BCB20" s="220"/>
      <c r="BCC20" s="220"/>
      <c r="BCD20" s="220"/>
      <c r="BCE20" s="220"/>
      <c r="BCF20" s="220"/>
      <c r="BCG20" s="220"/>
      <c r="BCH20" s="220"/>
      <c r="BCI20" s="220"/>
      <c r="BCJ20" s="220"/>
      <c r="BCK20" s="220"/>
      <c r="BCL20" s="220"/>
      <c r="BCM20" s="220"/>
      <c r="BCN20" s="220"/>
      <c r="BCO20" s="220"/>
      <c r="BCP20" s="220"/>
      <c r="BCQ20" s="220"/>
      <c r="BCR20" s="220"/>
      <c r="BCS20" s="220"/>
      <c r="BCT20" s="220"/>
      <c r="BCU20" s="220"/>
      <c r="BCV20" s="220"/>
      <c r="BCW20" s="220"/>
      <c r="BCX20" s="220"/>
      <c r="BCY20" s="220"/>
      <c r="BCZ20" s="220"/>
      <c r="BDA20" s="220"/>
      <c r="BDB20" s="220"/>
      <c r="BDC20" s="220"/>
      <c r="BDD20" s="220"/>
      <c r="BDE20" s="220"/>
      <c r="BDF20" s="220"/>
      <c r="BDG20" s="220"/>
      <c r="BDH20" s="220"/>
      <c r="BDI20" s="220"/>
      <c r="BDJ20" s="220"/>
      <c r="BDK20" s="220"/>
      <c r="BDL20" s="220"/>
      <c r="BDM20" s="220"/>
      <c r="BDN20" s="220"/>
      <c r="BDO20" s="220"/>
      <c r="BDP20" s="220"/>
      <c r="BDQ20" s="220"/>
      <c r="BDR20" s="220"/>
      <c r="BDS20" s="220"/>
      <c r="BDT20" s="220"/>
      <c r="BDU20" s="220"/>
      <c r="BDV20" s="220"/>
      <c r="BDW20" s="220"/>
      <c r="BDX20" s="220"/>
      <c r="BDY20" s="220"/>
      <c r="BDZ20" s="220"/>
      <c r="BEA20" s="220"/>
      <c r="BEB20" s="220"/>
      <c r="BEC20" s="220"/>
      <c r="BED20" s="220"/>
      <c r="BEE20" s="220"/>
      <c r="BEF20" s="220"/>
      <c r="BEG20" s="220"/>
      <c r="BEH20" s="220"/>
      <c r="BEI20" s="220"/>
      <c r="BEJ20" s="220"/>
      <c r="BEK20" s="220"/>
      <c r="BEL20" s="220"/>
      <c r="BEM20" s="220"/>
      <c r="BEN20" s="220"/>
      <c r="BEO20" s="220"/>
      <c r="BEP20" s="220"/>
      <c r="BEQ20" s="220"/>
      <c r="BER20" s="220"/>
      <c r="BES20" s="220"/>
      <c r="BET20" s="220"/>
      <c r="BEU20" s="220"/>
      <c r="BEV20" s="220"/>
      <c r="BEW20" s="220"/>
      <c r="BEX20" s="220"/>
      <c r="BEY20" s="220"/>
      <c r="BEZ20" s="220"/>
      <c r="BFA20" s="220"/>
      <c r="BFB20" s="220"/>
      <c r="BFC20" s="220"/>
      <c r="BFD20" s="220"/>
      <c r="BFE20" s="220"/>
      <c r="BFF20" s="220"/>
      <c r="BFG20" s="220"/>
      <c r="BFH20" s="220"/>
      <c r="BFI20" s="220"/>
      <c r="BFJ20" s="220"/>
      <c r="BFK20" s="220"/>
      <c r="BFL20" s="220"/>
      <c r="BFM20" s="220"/>
      <c r="BFN20" s="220"/>
      <c r="BFO20" s="220"/>
      <c r="BFP20" s="220"/>
      <c r="BFQ20" s="220"/>
      <c r="BFR20" s="220"/>
      <c r="BFS20" s="220"/>
      <c r="BFT20" s="220"/>
      <c r="BFU20" s="220"/>
      <c r="BFV20" s="220"/>
      <c r="BFW20" s="220"/>
      <c r="BFX20" s="220"/>
      <c r="BFY20" s="220"/>
      <c r="BFZ20" s="220"/>
      <c r="BGA20" s="220"/>
      <c r="BGB20" s="220"/>
      <c r="BGC20" s="220"/>
      <c r="BGD20" s="220"/>
      <c r="BGE20" s="220"/>
      <c r="BGF20" s="220"/>
      <c r="BGG20" s="220"/>
      <c r="BGH20" s="220"/>
      <c r="BGI20" s="220"/>
      <c r="BGJ20" s="220"/>
      <c r="BGK20" s="220"/>
      <c r="BGL20" s="220"/>
      <c r="BGM20" s="220"/>
      <c r="BGN20" s="220"/>
      <c r="BGO20" s="220"/>
      <c r="BGP20" s="220"/>
      <c r="BGQ20" s="220"/>
      <c r="BGR20" s="220"/>
      <c r="BGS20" s="220"/>
      <c r="BGT20" s="220"/>
      <c r="BGU20" s="220"/>
      <c r="BGV20" s="220"/>
      <c r="BGW20" s="220"/>
      <c r="BGX20" s="220"/>
      <c r="BGY20" s="220"/>
      <c r="BGZ20" s="220"/>
      <c r="BHA20" s="220"/>
      <c r="BHB20" s="220"/>
      <c r="BHC20" s="220"/>
      <c r="BHD20" s="220"/>
      <c r="BHE20" s="220"/>
      <c r="BHF20" s="220"/>
      <c r="BHG20" s="220"/>
      <c r="BHH20" s="220"/>
      <c r="BHI20" s="220"/>
      <c r="BHJ20" s="220"/>
      <c r="BHK20" s="220"/>
      <c r="BHL20" s="220"/>
      <c r="BHM20" s="220"/>
      <c r="BHN20" s="220"/>
      <c r="BHO20" s="220"/>
      <c r="BHP20" s="220"/>
      <c r="BHQ20" s="220"/>
      <c r="BHR20" s="220"/>
      <c r="BHS20" s="220"/>
      <c r="BHT20" s="220"/>
      <c r="BHU20" s="220"/>
      <c r="BHV20" s="220"/>
      <c r="BHW20" s="220"/>
      <c r="BHX20" s="220"/>
      <c r="BHY20" s="220"/>
      <c r="BHZ20" s="220"/>
      <c r="BIA20" s="220"/>
      <c r="BIB20" s="220"/>
      <c r="BIC20" s="220"/>
      <c r="BID20" s="220"/>
      <c r="BIE20" s="220"/>
      <c r="BIF20" s="220"/>
      <c r="BIG20" s="220"/>
      <c r="BIH20" s="220"/>
      <c r="BII20" s="220"/>
      <c r="BIJ20" s="220"/>
      <c r="BIK20" s="220"/>
      <c r="BIL20" s="220"/>
      <c r="BIM20" s="220"/>
      <c r="BIN20" s="220"/>
      <c r="BIO20" s="220"/>
      <c r="BIP20" s="220"/>
      <c r="BIQ20" s="220"/>
      <c r="BIR20" s="220"/>
      <c r="BIS20" s="220"/>
      <c r="BIT20" s="220"/>
      <c r="BIU20" s="220"/>
      <c r="BIV20" s="220"/>
      <c r="BIW20" s="220"/>
      <c r="BIX20" s="220"/>
      <c r="BIY20" s="220"/>
      <c r="BIZ20" s="220"/>
      <c r="BJA20" s="220"/>
      <c r="BJB20" s="220"/>
      <c r="BJC20" s="220"/>
      <c r="BJD20" s="220"/>
      <c r="BJE20" s="220"/>
      <c r="BJF20" s="220"/>
      <c r="BJG20" s="220"/>
      <c r="BJH20" s="220"/>
      <c r="BJI20" s="220"/>
      <c r="BJJ20" s="220"/>
      <c r="BJK20" s="220"/>
      <c r="BJL20" s="220"/>
      <c r="BJM20" s="220"/>
      <c r="BJN20" s="220"/>
      <c r="BJO20" s="220"/>
      <c r="BJP20" s="220"/>
      <c r="BJQ20" s="220"/>
      <c r="BJR20" s="220"/>
      <c r="BJS20" s="220"/>
      <c r="BJT20" s="220"/>
      <c r="BJU20" s="220"/>
      <c r="BJV20" s="220"/>
      <c r="BJW20" s="220"/>
      <c r="BJX20" s="220"/>
      <c r="BJY20" s="220"/>
      <c r="BJZ20" s="220"/>
      <c r="BKA20" s="220"/>
      <c r="BKB20" s="220"/>
      <c r="BKC20" s="220"/>
      <c r="BKD20" s="220"/>
      <c r="BKE20" s="220"/>
      <c r="BKF20" s="220"/>
      <c r="BKG20" s="220"/>
      <c r="BKH20" s="220"/>
      <c r="BKI20" s="220"/>
      <c r="BKJ20" s="220"/>
      <c r="BKK20" s="220"/>
      <c r="BKL20" s="220"/>
      <c r="BKM20" s="220"/>
      <c r="BKN20" s="220"/>
      <c r="BKO20" s="220"/>
      <c r="BKP20" s="220"/>
      <c r="BKQ20" s="220"/>
      <c r="BKR20" s="220"/>
      <c r="BKS20" s="220"/>
      <c r="BKT20" s="220"/>
      <c r="BKU20" s="220"/>
      <c r="BKV20" s="220"/>
      <c r="BKW20" s="220"/>
      <c r="BKX20" s="220"/>
      <c r="BKY20" s="220"/>
      <c r="BKZ20" s="220"/>
      <c r="BLA20" s="220"/>
      <c r="BLB20" s="220"/>
      <c r="BLC20" s="220"/>
      <c r="BLD20" s="220"/>
      <c r="BLE20" s="220"/>
      <c r="BLF20" s="220"/>
      <c r="BLG20" s="220"/>
      <c r="BLH20" s="220"/>
      <c r="BLI20" s="220"/>
      <c r="BLJ20" s="220"/>
      <c r="BLK20" s="220"/>
      <c r="BLL20" s="220"/>
      <c r="BLM20" s="220"/>
      <c r="BLN20" s="220"/>
      <c r="BLO20" s="220"/>
      <c r="BLP20" s="220"/>
      <c r="BLQ20" s="220"/>
      <c r="BLR20" s="220"/>
      <c r="BLS20" s="220"/>
      <c r="BLT20" s="220"/>
      <c r="BLU20" s="220"/>
      <c r="BLV20" s="220"/>
      <c r="BLW20" s="220"/>
      <c r="BLX20" s="220"/>
      <c r="BLY20" s="220"/>
      <c r="BLZ20" s="220"/>
      <c r="BMA20" s="220"/>
      <c r="BMB20" s="220"/>
      <c r="BMC20" s="220"/>
      <c r="BMD20" s="220"/>
      <c r="BME20" s="220"/>
      <c r="BMF20" s="220"/>
      <c r="BMG20" s="220"/>
      <c r="BMH20" s="220"/>
      <c r="BMI20" s="220"/>
      <c r="BMJ20" s="220"/>
      <c r="BMK20" s="220"/>
      <c r="BML20" s="220"/>
      <c r="BMM20" s="220"/>
      <c r="BMN20" s="220"/>
      <c r="BMO20" s="220"/>
      <c r="BMP20" s="220"/>
      <c r="BMQ20" s="220"/>
      <c r="BMR20" s="220"/>
      <c r="BMS20" s="220"/>
      <c r="BMT20" s="220"/>
      <c r="BMU20" s="220"/>
      <c r="BMV20" s="220"/>
      <c r="BMW20" s="220"/>
      <c r="BMX20" s="220"/>
      <c r="BMY20" s="220"/>
      <c r="BMZ20" s="220"/>
      <c r="BNA20" s="220"/>
      <c r="BNB20" s="220"/>
      <c r="BNC20" s="220"/>
      <c r="BND20" s="220"/>
      <c r="BNE20" s="220"/>
      <c r="BNF20" s="220"/>
      <c r="BNG20" s="220"/>
      <c r="BNH20" s="220"/>
      <c r="BNI20" s="220"/>
      <c r="BNJ20" s="220"/>
      <c r="BNK20" s="220"/>
      <c r="BNL20" s="220"/>
      <c r="BNM20" s="220"/>
      <c r="BNN20" s="220"/>
      <c r="BNO20" s="220"/>
      <c r="BNP20" s="220"/>
      <c r="BNQ20" s="220"/>
      <c r="BNR20" s="220"/>
      <c r="BNS20" s="220"/>
      <c r="BNT20" s="220"/>
      <c r="BNU20" s="220"/>
      <c r="BNV20" s="220"/>
      <c r="BNW20" s="220"/>
      <c r="BNX20" s="220"/>
      <c r="BNY20" s="220"/>
      <c r="BNZ20" s="220"/>
      <c r="BOA20" s="220"/>
      <c r="BOB20" s="220"/>
      <c r="BOC20" s="220"/>
      <c r="BOD20" s="220"/>
      <c r="BOE20" s="220"/>
      <c r="BOF20" s="220"/>
      <c r="BOG20" s="220"/>
      <c r="BOH20" s="220"/>
      <c r="BOI20" s="220"/>
      <c r="BOJ20" s="220"/>
      <c r="BOK20" s="220"/>
      <c r="BOL20" s="220"/>
      <c r="BOM20" s="220"/>
      <c r="BON20" s="220"/>
      <c r="BOO20" s="220"/>
      <c r="BOP20" s="220"/>
      <c r="BOQ20" s="220"/>
      <c r="BOR20" s="220"/>
      <c r="BOS20" s="220"/>
      <c r="BOT20" s="220"/>
      <c r="BOU20" s="220"/>
      <c r="BOV20" s="220"/>
      <c r="BOW20" s="220"/>
      <c r="BOX20" s="220"/>
      <c r="BOY20" s="220"/>
      <c r="BOZ20" s="220"/>
      <c r="BPA20" s="220"/>
      <c r="BPB20" s="220"/>
      <c r="BPC20" s="220"/>
      <c r="BPD20" s="220"/>
      <c r="BPE20" s="220"/>
      <c r="BPF20" s="220"/>
      <c r="BPG20" s="220"/>
      <c r="BPH20" s="220"/>
      <c r="BPI20" s="220"/>
      <c r="BPJ20" s="220"/>
      <c r="BPK20" s="220"/>
      <c r="BPL20" s="220"/>
      <c r="BPM20" s="220"/>
      <c r="BPN20" s="220"/>
      <c r="BPO20" s="220"/>
      <c r="BPP20" s="220"/>
      <c r="BPQ20" s="220"/>
      <c r="BPR20" s="220"/>
      <c r="BPS20" s="220"/>
      <c r="BPT20" s="220"/>
      <c r="BPU20" s="220"/>
      <c r="BPV20" s="220"/>
      <c r="BPW20" s="220"/>
      <c r="BPX20" s="220"/>
      <c r="BPY20" s="220"/>
      <c r="BPZ20" s="220"/>
      <c r="BQA20" s="220"/>
      <c r="BQB20" s="220"/>
      <c r="BQC20" s="220"/>
      <c r="BQD20" s="220"/>
      <c r="BQE20" s="220"/>
      <c r="BQF20" s="220"/>
      <c r="BQG20" s="220"/>
      <c r="BQH20" s="220"/>
      <c r="BQI20" s="220"/>
      <c r="BQJ20" s="220"/>
      <c r="BQK20" s="220"/>
      <c r="BQL20" s="220"/>
      <c r="BQM20" s="220"/>
      <c r="BQN20" s="220"/>
      <c r="BQO20" s="220"/>
      <c r="BQP20" s="220"/>
      <c r="BQQ20" s="220"/>
      <c r="BQR20" s="220"/>
      <c r="BQS20" s="220"/>
      <c r="BQT20" s="220"/>
      <c r="BQU20" s="220"/>
      <c r="BQV20" s="220"/>
      <c r="BQW20" s="220"/>
      <c r="BQX20" s="220"/>
      <c r="BQY20" s="220"/>
      <c r="BQZ20" s="220"/>
      <c r="BRA20" s="220"/>
      <c r="BRB20" s="220"/>
      <c r="BRC20" s="220"/>
      <c r="BRD20" s="220"/>
      <c r="BRE20" s="220"/>
      <c r="BRF20" s="220"/>
      <c r="BRG20" s="220"/>
      <c r="BRH20" s="220"/>
      <c r="BRI20" s="220"/>
      <c r="BRJ20" s="220"/>
      <c r="BRK20" s="220"/>
      <c r="BRL20" s="220"/>
      <c r="BRM20" s="220"/>
      <c r="BRN20" s="220"/>
      <c r="BRO20" s="220"/>
      <c r="BRP20" s="220"/>
      <c r="BRQ20" s="220"/>
      <c r="BRR20" s="220"/>
      <c r="BRS20" s="220"/>
      <c r="BRT20" s="220"/>
      <c r="BRU20" s="220"/>
      <c r="BRV20" s="220"/>
      <c r="BRW20" s="220"/>
      <c r="BRX20" s="220"/>
      <c r="BRY20" s="220"/>
      <c r="BRZ20" s="220"/>
      <c r="BSA20" s="220"/>
      <c r="BSB20" s="220"/>
      <c r="BSC20" s="220"/>
      <c r="BSD20" s="220"/>
      <c r="BSE20" s="220"/>
      <c r="BSF20" s="220"/>
      <c r="BSG20" s="220"/>
      <c r="BSH20" s="220"/>
      <c r="BSI20" s="220"/>
      <c r="BSJ20" s="220"/>
      <c r="BSK20" s="220"/>
      <c r="BSL20" s="220"/>
      <c r="BSM20" s="220"/>
      <c r="BSN20" s="220"/>
      <c r="BSO20" s="220"/>
      <c r="BSP20" s="220"/>
      <c r="BSQ20" s="220"/>
      <c r="BSR20" s="220"/>
      <c r="BSS20" s="220"/>
      <c r="BST20" s="220"/>
      <c r="BSU20" s="220"/>
      <c r="BSV20" s="220"/>
      <c r="BSW20" s="220"/>
      <c r="BSX20" s="220"/>
      <c r="BSY20" s="220"/>
      <c r="BSZ20" s="220"/>
      <c r="BTA20" s="220"/>
      <c r="BTB20" s="220"/>
      <c r="BTC20" s="220"/>
      <c r="BTD20" s="220"/>
      <c r="BTE20" s="220"/>
      <c r="BTF20" s="220"/>
      <c r="BTG20" s="220"/>
      <c r="BTH20" s="220"/>
      <c r="BTI20" s="220"/>
      <c r="BTJ20" s="220"/>
      <c r="BTK20" s="220"/>
      <c r="BTL20" s="220"/>
      <c r="BTM20" s="220"/>
      <c r="BTN20" s="220"/>
      <c r="BTO20" s="220"/>
      <c r="BTP20" s="220"/>
      <c r="BTQ20" s="220"/>
      <c r="BTR20" s="220"/>
      <c r="BTS20" s="220"/>
      <c r="BTT20" s="220"/>
      <c r="BTU20" s="220"/>
      <c r="BTV20" s="220"/>
      <c r="BTW20" s="220"/>
      <c r="BTX20" s="220"/>
      <c r="BTY20" s="220"/>
      <c r="BTZ20" s="220"/>
      <c r="BUA20" s="220"/>
      <c r="BUB20" s="220"/>
      <c r="BUC20" s="220"/>
      <c r="BUD20" s="220"/>
      <c r="BUE20" s="220"/>
      <c r="BUF20" s="220"/>
      <c r="BUG20" s="220"/>
      <c r="BUH20" s="220"/>
      <c r="BUI20" s="220"/>
      <c r="BUJ20" s="220"/>
      <c r="BUK20" s="220"/>
      <c r="BUL20" s="220"/>
      <c r="BUM20" s="220"/>
      <c r="BUN20" s="220"/>
      <c r="BUO20" s="220"/>
      <c r="BUP20" s="220"/>
      <c r="BUQ20" s="220"/>
      <c r="BUR20" s="220"/>
      <c r="BUS20" s="220"/>
      <c r="BUT20" s="220"/>
      <c r="BUU20" s="220"/>
      <c r="BUV20" s="220"/>
      <c r="BUW20" s="220"/>
      <c r="BUX20" s="220"/>
      <c r="BUY20" s="220"/>
      <c r="BUZ20" s="220"/>
      <c r="BVA20" s="220"/>
      <c r="BVB20" s="220"/>
      <c r="BVC20" s="220"/>
      <c r="BVD20" s="220"/>
      <c r="BVE20" s="220"/>
      <c r="BVF20" s="220"/>
      <c r="BVG20" s="220"/>
      <c r="BVH20" s="220"/>
      <c r="BVI20" s="220"/>
      <c r="BVJ20" s="220"/>
      <c r="BVK20" s="220"/>
      <c r="BVL20" s="220"/>
      <c r="BVM20" s="220"/>
      <c r="BVN20" s="220"/>
      <c r="BVO20" s="220"/>
      <c r="BVP20" s="220"/>
      <c r="BVQ20" s="220"/>
      <c r="BVR20" s="220"/>
      <c r="BVS20" s="220"/>
      <c r="BVT20" s="220"/>
      <c r="BVU20" s="220"/>
      <c r="BVV20" s="220"/>
      <c r="BVW20" s="220"/>
      <c r="BVX20" s="220"/>
      <c r="BVY20" s="220"/>
      <c r="BVZ20" s="220"/>
      <c r="BWA20" s="220"/>
      <c r="BWB20" s="220"/>
      <c r="BWC20" s="220"/>
      <c r="BWD20" s="220"/>
      <c r="BWE20" s="220"/>
      <c r="BWF20" s="220"/>
      <c r="BWG20" s="220"/>
      <c r="BWH20" s="220"/>
      <c r="BWI20" s="220"/>
      <c r="BWJ20" s="220"/>
      <c r="BWK20" s="220"/>
      <c r="BWL20" s="220"/>
      <c r="BWM20" s="220"/>
      <c r="BWN20" s="220"/>
      <c r="BWO20" s="220"/>
      <c r="BWP20" s="220"/>
      <c r="BWQ20" s="220"/>
      <c r="BWR20" s="220"/>
      <c r="BWS20" s="220"/>
      <c r="BWT20" s="220"/>
      <c r="BWU20" s="220"/>
      <c r="BWV20" s="220"/>
      <c r="BWW20" s="220"/>
      <c r="BWX20" s="220"/>
      <c r="BWY20" s="220"/>
      <c r="BWZ20" s="220"/>
      <c r="BXA20" s="220"/>
      <c r="BXB20" s="220"/>
      <c r="BXC20" s="220"/>
      <c r="BXD20" s="220"/>
      <c r="BXE20" s="220"/>
      <c r="BXF20" s="220"/>
      <c r="BXG20" s="220"/>
      <c r="BXH20" s="220"/>
      <c r="BXI20" s="220"/>
      <c r="BXJ20" s="220"/>
      <c r="BXK20" s="220"/>
      <c r="BXL20" s="220"/>
      <c r="BXM20" s="220"/>
      <c r="BXN20" s="220"/>
      <c r="BXO20" s="220"/>
      <c r="BXP20" s="220"/>
      <c r="BXQ20" s="220"/>
      <c r="BXR20" s="220"/>
      <c r="BXS20" s="220"/>
      <c r="BXT20" s="220"/>
      <c r="BXU20" s="220"/>
      <c r="BXV20" s="220"/>
      <c r="BXW20" s="220"/>
      <c r="BXX20" s="220"/>
      <c r="BXY20" s="220"/>
      <c r="BXZ20" s="220"/>
      <c r="BYA20" s="220"/>
      <c r="BYB20" s="220"/>
      <c r="BYC20" s="220"/>
      <c r="BYD20" s="220"/>
      <c r="BYE20" s="220"/>
      <c r="BYF20" s="220"/>
      <c r="BYG20" s="220"/>
      <c r="BYH20" s="220"/>
      <c r="BYI20" s="220"/>
      <c r="BYJ20" s="220"/>
      <c r="BYK20" s="220"/>
      <c r="BYL20" s="220"/>
      <c r="BYM20" s="220"/>
      <c r="BYN20" s="220"/>
      <c r="BYO20" s="220"/>
      <c r="BYP20" s="220"/>
      <c r="BYQ20" s="220"/>
      <c r="BYR20" s="220"/>
      <c r="BYS20" s="220"/>
      <c r="BYT20" s="220"/>
      <c r="BYU20" s="220"/>
      <c r="BYV20" s="220"/>
      <c r="BYW20" s="220"/>
      <c r="BYX20" s="220"/>
      <c r="BYY20" s="220"/>
      <c r="BYZ20" s="220"/>
      <c r="BZA20" s="220"/>
      <c r="BZB20" s="220"/>
      <c r="BZC20" s="220"/>
      <c r="BZD20" s="220"/>
      <c r="BZE20" s="220"/>
      <c r="BZF20" s="220"/>
      <c r="BZG20" s="220"/>
      <c r="BZH20" s="220"/>
      <c r="BZI20" s="220"/>
      <c r="BZJ20" s="220"/>
      <c r="BZK20" s="220"/>
      <c r="BZL20" s="220"/>
      <c r="BZM20" s="220"/>
      <c r="BZN20" s="220"/>
      <c r="BZO20" s="220"/>
      <c r="BZP20" s="220"/>
      <c r="BZQ20" s="220"/>
      <c r="BZR20" s="220"/>
      <c r="BZS20" s="220"/>
      <c r="BZT20" s="220"/>
      <c r="BZU20" s="220"/>
      <c r="BZV20" s="220"/>
      <c r="BZW20" s="220"/>
      <c r="BZX20" s="220"/>
      <c r="BZY20" s="220"/>
      <c r="BZZ20" s="220"/>
      <c r="CAA20" s="220"/>
      <c r="CAB20" s="220"/>
      <c r="CAC20" s="220"/>
      <c r="CAD20" s="220"/>
      <c r="CAE20" s="220"/>
      <c r="CAF20" s="220"/>
      <c r="CAG20" s="220"/>
      <c r="CAH20" s="220"/>
      <c r="CAI20" s="220"/>
      <c r="CAJ20" s="220"/>
      <c r="CAK20" s="220"/>
      <c r="CAL20" s="220"/>
      <c r="CAM20" s="220"/>
      <c r="CAN20" s="220"/>
      <c r="CAO20" s="220"/>
      <c r="CAP20" s="220"/>
      <c r="CAQ20" s="220"/>
      <c r="CAR20" s="220"/>
      <c r="CAS20" s="220"/>
      <c r="CAT20" s="220"/>
      <c r="CAU20" s="220"/>
      <c r="CAV20" s="220"/>
      <c r="CAW20" s="220"/>
      <c r="CAX20" s="220"/>
      <c r="CAY20" s="220"/>
      <c r="CAZ20" s="220"/>
      <c r="CBA20" s="220"/>
      <c r="CBB20" s="220"/>
      <c r="CBC20" s="220"/>
      <c r="CBD20" s="220"/>
      <c r="CBE20" s="220"/>
      <c r="CBF20" s="220"/>
      <c r="CBG20" s="220"/>
      <c r="CBH20" s="220"/>
      <c r="CBI20" s="220"/>
      <c r="CBJ20" s="220"/>
      <c r="CBK20" s="220"/>
      <c r="CBL20" s="220"/>
      <c r="CBM20" s="220"/>
      <c r="CBN20" s="220"/>
      <c r="CBO20" s="220"/>
      <c r="CBP20" s="220"/>
      <c r="CBQ20" s="220"/>
      <c r="CBR20" s="220"/>
      <c r="CBS20" s="220"/>
      <c r="CBT20" s="220"/>
      <c r="CBU20" s="220"/>
      <c r="CBV20" s="220"/>
      <c r="CBW20" s="220"/>
      <c r="CBX20" s="220"/>
      <c r="CBY20" s="220"/>
      <c r="CBZ20" s="220"/>
      <c r="CCA20" s="220"/>
      <c r="CCB20" s="220"/>
      <c r="CCC20" s="220"/>
      <c r="CCD20" s="220"/>
      <c r="CCE20" s="220"/>
      <c r="CCF20" s="220"/>
      <c r="CCG20" s="220"/>
      <c r="CCH20" s="220"/>
      <c r="CCI20" s="220"/>
      <c r="CCJ20" s="220"/>
      <c r="CCK20" s="220"/>
      <c r="CCL20" s="220"/>
      <c r="CCM20" s="220"/>
      <c r="CCN20" s="220"/>
      <c r="CCO20" s="220"/>
      <c r="CCP20" s="220"/>
      <c r="CCQ20" s="220"/>
      <c r="CCR20" s="220"/>
      <c r="CCS20" s="220"/>
      <c r="CCT20" s="220"/>
      <c r="CCU20" s="220"/>
      <c r="CCV20" s="220"/>
      <c r="CCW20" s="220"/>
      <c r="CCX20" s="220"/>
      <c r="CCY20" s="220"/>
      <c r="CCZ20" s="220"/>
      <c r="CDA20" s="220"/>
      <c r="CDB20" s="220"/>
      <c r="CDC20" s="220"/>
      <c r="CDD20" s="220"/>
      <c r="CDE20" s="220"/>
      <c r="CDF20" s="220"/>
      <c r="CDG20" s="220"/>
      <c r="CDH20" s="220"/>
      <c r="CDI20" s="220"/>
      <c r="CDJ20" s="220"/>
      <c r="CDK20" s="220"/>
      <c r="CDL20" s="220"/>
      <c r="CDM20" s="220"/>
      <c r="CDN20" s="220"/>
      <c r="CDO20" s="220"/>
      <c r="CDP20" s="220"/>
      <c r="CDQ20" s="220"/>
      <c r="CDR20" s="220"/>
      <c r="CDS20" s="220"/>
      <c r="CDT20" s="220"/>
      <c r="CDU20" s="220"/>
      <c r="CDV20" s="220"/>
      <c r="CDW20" s="220"/>
      <c r="CDX20" s="220"/>
      <c r="CDY20" s="220"/>
      <c r="CDZ20" s="220"/>
      <c r="CEA20" s="220"/>
      <c r="CEB20" s="220"/>
      <c r="CEC20" s="220"/>
      <c r="CED20" s="220"/>
      <c r="CEE20" s="220"/>
      <c r="CEF20" s="220"/>
      <c r="CEG20" s="220"/>
      <c r="CEH20" s="220"/>
      <c r="CEI20" s="220"/>
      <c r="CEJ20" s="220"/>
      <c r="CEK20" s="220"/>
      <c r="CEL20" s="220"/>
      <c r="CEM20" s="220"/>
      <c r="CEN20" s="220"/>
      <c r="CEO20" s="220"/>
      <c r="CEP20" s="220"/>
      <c r="CEQ20" s="220"/>
      <c r="CER20" s="220"/>
      <c r="CES20" s="220"/>
      <c r="CET20" s="220"/>
      <c r="CEU20" s="220"/>
      <c r="CEV20" s="220"/>
      <c r="CEW20" s="220"/>
      <c r="CEX20" s="220"/>
      <c r="CEY20" s="220"/>
      <c r="CEZ20" s="220"/>
      <c r="CFA20" s="220"/>
      <c r="CFB20" s="220"/>
      <c r="CFC20" s="220"/>
      <c r="CFD20" s="220"/>
      <c r="CFE20" s="220"/>
      <c r="CFF20" s="220"/>
      <c r="CFG20" s="220"/>
      <c r="CFH20" s="220"/>
      <c r="CFI20" s="220"/>
      <c r="CFJ20" s="220"/>
      <c r="CFK20" s="220"/>
      <c r="CFL20" s="220"/>
      <c r="CFM20" s="220"/>
      <c r="CFN20" s="220"/>
      <c r="CFO20" s="220"/>
      <c r="CFP20" s="220"/>
      <c r="CFQ20" s="220"/>
      <c r="CFR20" s="220"/>
      <c r="CFS20" s="220"/>
      <c r="CFT20" s="220"/>
      <c r="CFU20" s="220"/>
      <c r="CFV20" s="220"/>
      <c r="CFW20" s="220"/>
      <c r="CFX20" s="220"/>
      <c r="CFY20" s="220"/>
      <c r="CFZ20" s="220"/>
      <c r="CGA20" s="220"/>
      <c r="CGB20" s="220"/>
      <c r="CGC20" s="220"/>
      <c r="CGD20" s="220"/>
      <c r="CGE20" s="220"/>
      <c r="CGF20" s="220"/>
      <c r="CGG20" s="220"/>
      <c r="CGH20" s="220"/>
      <c r="CGI20" s="220"/>
      <c r="CGJ20" s="220"/>
      <c r="CGK20" s="220"/>
      <c r="CGL20" s="220"/>
      <c r="CGM20" s="220"/>
      <c r="CGN20" s="220"/>
      <c r="CGO20" s="220"/>
      <c r="CGP20" s="220"/>
      <c r="CGQ20" s="220"/>
      <c r="CGR20" s="220"/>
      <c r="CGS20" s="220"/>
      <c r="CGT20" s="220"/>
      <c r="CGU20" s="220"/>
      <c r="CGV20" s="220"/>
      <c r="CGW20" s="220"/>
      <c r="CGX20" s="220"/>
      <c r="CGY20" s="220"/>
      <c r="CGZ20" s="220"/>
      <c r="CHA20" s="220"/>
      <c r="CHB20" s="220"/>
      <c r="CHC20" s="220"/>
      <c r="CHD20" s="220"/>
      <c r="CHE20" s="220"/>
      <c r="CHF20" s="220"/>
      <c r="CHG20" s="220"/>
      <c r="CHH20" s="220"/>
      <c r="CHI20" s="220"/>
      <c r="CHJ20" s="220"/>
      <c r="CHK20" s="220"/>
      <c r="CHL20" s="220"/>
      <c r="CHM20" s="220"/>
      <c r="CHN20" s="220"/>
      <c r="CHO20" s="220"/>
      <c r="CHP20" s="220"/>
      <c r="CHQ20" s="220"/>
      <c r="CHR20" s="220"/>
      <c r="CHS20" s="220"/>
      <c r="CHT20" s="220"/>
      <c r="CHU20" s="220"/>
      <c r="CHV20" s="220"/>
      <c r="CHW20" s="220"/>
      <c r="CHX20" s="220"/>
      <c r="CHY20" s="220"/>
      <c r="CHZ20" s="220"/>
      <c r="CIA20" s="220"/>
      <c r="CIB20" s="220"/>
      <c r="CIC20" s="220"/>
      <c r="CID20" s="220"/>
      <c r="CIE20" s="220"/>
      <c r="CIF20" s="220"/>
      <c r="CIG20" s="220"/>
      <c r="CIH20" s="220"/>
      <c r="CII20" s="220"/>
      <c r="CIJ20" s="220"/>
      <c r="CIK20" s="220"/>
      <c r="CIL20" s="220"/>
      <c r="CIM20" s="220"/>
      <c r="CIN20" s="220"/>
      <c r="CIO20" s="220"/>
      <c r="CIP20" s="220"/>
      <c r="CIQ20" s="220"/>
      <c r="CIR20" s="220"/>
      <c r="CIS20" s="220"/>
      <c r="CIT20" s="220"/>
      <c r="CIU20" s="220"/>
      <c r="CIV20" s="220"/>
      <c r="CIW20" s="220"/>
      <c r="CIX20" s="220"/>
      <c r="CIY20" s="220"/>
      <c r="CIZ20" s="220"/>
      <c r="CJA20" s="220"/>
      <c r="CJB20" s="220"/>
      <c r="CJC20" s="220"/>
      <c r="CJD20" s="220"/>
      <c r="CJE20" s="220"/>
      <c r="CJF20" s="220"/>
      <c r="CJG20" s="220"/>
      <c r="CJH20" s="220"/>
      <c r="CJI20" s="220"/>
      <c r="CJJ20" s="220"/>
      <c r="CJK20" s="220"/>
      <c r="CJL20" s="220"/>
      <c r="CJM20" s="220"/>
      <c r="CJN20" s="220"/>
      <c r="CJO20" s="220"/>
      <c r="CJP20" s="220"/>
      <c r="CJQ20" s="220"/>
      <c r="CJR20" s="220"/>
      <c r="CJS20" s="220"/>
      <c r="CJT20" s="220"/>
      <c r="CJU20" s="220"/>
      <c r="CJV20" s="220"/>
      <c r="CJW20" s="220"/>
      <c r="CJX20" s="220"/>
      <c r="CJY20" s="220"/>
      <c r="CJZ20" s="220"/>
      <c r="CKA20" s="220"/>
      <c r="CKB20" s="220"/>
      <c r="CKC20" s="220"/>
      <c r="CKD20" s="220"/>
      <c r="CKE20" s="220"/>
      <c r="CKF20" s="220"/>
      <c r="CKG20" s="220"/>
      <c r="CKH20" s="220"/>
      <c r="CKI20" s="220"/>
      <c r="CKJ20" s="220"/>
      <c r="CKK20" s="220"/>
      <c r="CKL20" s="220"/>
      <c r="CKM20" s="220"/>
      <c r="CKN20" s="220"/>
      <c r="CKO20" s="220"/>
      <c r="CKP20" s="220"/>
      <c r="CKQ20" s="220"/>
      <c r="CKR20" s="220"/>
      <c r="CKS20" s="220"/>
      <c r="CKT20" s="220"/>
      <c r="CKU20" s="220"/>
      <c r="CKV20" s="220"/>
      <c r="CKW20" s="220"/>
      <c r="CKX20" s="220"/>
      <c r="CKY20" s="220"/>
      <c r="CKZ20" s="220"/>
      <c r="CLA20" s="220"/>
      <c r="CLB20" s="220"/>
      <c r="CLC20" s="220"/>
      <c r="CLD20" s="220"/>
      <c r="CLE20" s="220"/>
      <c r="CLF20" s="220"/>
      <c r="CLG20" s="220"/>
      <c r="CLH20" s="220"/>
      <c r="CLI20" s="220"/>
      <c r="CLJ20" s="220"/>
      <c r="CLK20" s="220"/>
      <c r="CLL20" s="220"/>
      <c r="CLM20" s="220"/>
      <c r="CLN20" s="220"/>
      <c r="CLO20" s="220"/>
      <c r="CLP20" s="220"/>
      <c r="CLQ20" s="220"/>
      <c r="CLR20" s="220"/>
      <c r="CLS20" s="220"/>
      <c r="CLT20" s="220"/>
      <c r="CLU20" s="220"/>
      <c r="CLV20" s="220"/>
      <c r="CLW20" s="220"/>
      <c r="CLX20" s="220"/>
      <c r="CLY20" s="220"/>
      <c r="CLZ20" s="220"/>
      <c r="CMA20" s="220"/>
      <c r="CMB20" s="220"/>
      <c r="CMC20" s="220"/>
      <c r="CMD20" s="220"/>
      <c r="CME20" s="220"/>
      <c r="CMF20" s="220"/>
      <c r="CMG20" s="220"/>
      <c r="CMH20" s="220"/>
      <c r="CMI20" s="220"/>
      <c r="CMJ20" s="220"/>
      <c r="CMK20" s="220"/>
      <c r="CML20" s="220"/>
      <c r="CMM20" s="220"/>
      <c r="CMN20" s="220"/>
      <c r="CMO20" s="220"/>
      <c r="CMP20" s="220"/>
      <c r="CMQ20" s="220"/>
      <c r="CMR20" s="220"/>
      <c r="CMS20" s="220"/>
      <c r="CMT20" s="220"/>
      <c r="CMU20" s="220"/>
      <c r="CMV20" s="220"/>
      <c r="CMW20" s="220"/>
      <c r="CMX20" s="220"/>
      <c r="CMY20" s="220"/>
      <c r="CMZ20" s="220"/>
      <c r="CNA20" s="220"/>
      <c r="CNB20" s="220"/>
      <c r="CNC20" s="220"/>
      <c r="CND20" s="220"/>
      <c r="CNE20" s="220"/>
      <c r="CNF20" s="220"/>
      <c r="CNG20" s="220"/>
      <c r="CNH20" s="220"/>
      <c r="CNI20" s="220"/>
      <c r="CNJ20" s="220"/>
      <c r="CNK20" s="220"/>
      <c r="CNL20" s="220"/>
      <c r="CNM20" s="220"/>
      <c r="CNN20" s="220"/>
      <c r="CNO20" s="220"/>
      <c r="CNP20" s="220"/>
      <c r="CNQ20" s="220"/>
      <c r="CNR20" s="220"/>
      <c r="CNS20" s="220"/>
      <c r="CNT20" s="220"/>
      <c r="CNU20" s="220"/>
      <c r="CNV20" s="220"/>
      <c r="CNW20" s="220"/>
      <c r="CNX20" s="220"/>
      <c r="CNY20" s="220"/>
      <c r="CNZ20" s="220"/>
      <c r="COA20" s="220"/>
      <c r="COB20" s="220"/>
      <c r="COC20" s="220"/>
      <c r="COD20" s="220"/>
      <c r="COE20" s="220"/>
      <c r="COF20" s="220"/>
      <c r="COG20" s="220"/>
      <c r="COH20" s="220"/>
      <c r="COI20" s="220"/>
      <c r="COJ20" s="220"/>
      <c r="COK20" s="220"/>
      <c r="COL20" s="220"/>
      <c r="COM20" s="220"/>
      <c r="CON20" s="220"/>
      <c r="COO20" s="220"/>
      <c r="COP20" s="220"/>
      <c r="COQ20" s="220"/>
      <c r="COR20" s="220"/>
      <c r="COS20" s="220"/>
      <c r="COT20" s="220"/>
      <c r="COU20" s="220"/>
      <c r="COV20" s="220"/>
      <c r="COW20" s="220"/>
      <c r="COX20" s="220"/>
      <c r="COY20" s="220"/>
      <c r="COZ20" s="220"/>
      <c r="CPA20" s="220"/>
      <c r="CPB20" s="220"/>
      <c r="CPC20" s="220"/>
      <c r="CPD20" s="220"/>
      <c r="CPE20" s="220"/>
      <c r="CPF20" s="220"/>
      <c r="CPG20" s="220"/>
      <c r="CPH20" s="220"/>
      <c r="CPI20" s="220"/>
      <c r="CPJ20" s="220"/>
      <c r="CPK20" s="220"/>
      <c r="CPL20" s="220"/>
      <c r="CPM20" s="220"/>
      <c r="CPN20" s="220"/>
      <c r="CPO20" s="220"/>
      <c r="CPP20" s="220"/>
      <c r="CPQ20" s="220"/>
      <c r="CPR20" s="220"/>
      <c r="CPS20" s="220"/>
      <c r="CPT20" s="220"/>
      <c r="CPU20" s="220"/>
      <c r="CPV20" s="220"/>
      <c r="CPW20" s="220"/>
      <c r="CPX20" s="220"/>
      <c r="CPY20" s="220"/>
      <c r="CPZ20" s="220"/>
      <c r="CQA20" s="220"/>
      <c r="CQB20" s="220"/>
      <c r="CQC20" s="220"/>
      <c r="CQD20" s="220"/>
      <c r="CQE20" s="220"/>
      <c r="CQF20" s="220"/>
      <c r="CQG20" s="220"/>
      <c r="CQH20" s="220"/>
      <c r="CQI20" s="220"/>
      <c r="CQJ20" s="220"/>
      <c r="CQK20" s="220"/>
      <c r="CQL20" s="220"/>
      <c r="CQM20" s="220"/>
      <c r="CQN20" s="220"/>
      <c r="CQO20" s="220"/>
      <c r="CQP20" s="220"/>
      <c r="CQQ20" s="220"/>
      <c r="CQR20" s="220"/>
      <c r="CQS20" s="220"/>
      <c r="CQT20" s="220"/>
      <c r="CQU20" s="220"/>
      <c r="CQV20" s="220"/>
      <c r="CQW20" s="220"/>
      <c r="CQX20" s="220"/>
      <c r="CQY20" s="220"/>
      <c r="CQZ20" s="220"/>
      <c r="CRA20" s="220"/>
      <c r="CRB20" s="220"/>
      <c r="CRC20" s="220"/>
      <c r="CRD20" s="220"/>
      <c r="CRE20" s="220"/>
      <c r="CRF20" s="220"/>
      <c r="CRG20" s="220"/>
      <c r="CRH20" s="220"/>
      <c r="CRI20" s="220"/>
      <c r="CRJ20" s="220"/>
      <c r="CRK20" s="220"/>
      <c r="CRL20" s="220"/>
      <c r="CRM20" s="220"/>
      <c r="CRN20" s="220"/>
      <c r="CRO20" s="220"/>
      <c r="CRP20" s="220"/>
      <c r="CRQ20" s="220"/>
      <c r="CRR20" s="220"/>
      <c r="CRS20" s="220"/>
      <c r="CRT20" s="220"/>
      <c r="CRU20" s="220"/>
      <c r="CRV20" s="220"/>
      <c r="CRW20" s="220"/>
      <c r="CRX20" s="220"/>
      <c r="CRY20" s="220"/>
      <c r="CRZ20" s="220"/>
      <c r="CSA20" s="220"/>
      <c r="CSB20" s="220"/>
      <c r="CSC20" s="220"/>
      <c r="CSD20" s="220"/>
      <c r="CSE20" s="220"/>
      <c r="CSF20" s="220"/>
      <c r="CSG20" s="220"/>
      <c r="CSH20" s="220"/>
      <c r="CSI20" s="220"/>
      <c r="CSJ20" s="220"/>
      <c r="CSK20" s="220"/>
      <c r="CSL20" s="220"/>
      <c r="CSM20" s="220"/>
      <c r="CSN20" s="220"/>
      <c r="CSO20" s="220"/>
      <c r="CSP20" s="220"/>
      <c r="CSQ20" s="220"/>
      <c r="CSR20" s="220"/>
      <c r="CSS20" s="220"/>
      <c r="CST20" s="220"/>
      <c r="CSU20" s="220"/>
      <c r="CSV20" s="220"/>
      <c r="CSW20" s="220"/>
      <c r="CSX20" s="220"/>
      <c r="CSY20" s="220"/>
      <c r="CSZ20" s="220"/>
      <c r="CTA20" s="220"/>
      <c r="CTB20" s="220"/>
      <c r="CTC20" s="220"/>
      <c r="CTD20" s="220"/>
      <c r="CTE20" s="220"/>
      <c r="CTF20" s="220"/>
      <c r="CTG20" s="220"/>
      <c r="CTH20" s="220"/>
      <c r="CTI20" s="220"/>
      <c r="CTJ20" s="220"/>
      <c r="CTK20" s="220"/>
      <c r="CTL20" s="220"/>
      <c r="CTM20" s="220"/>
      <c r="CTN20" s="220"/>
      <c r="CTO20" s="220"/>
      <c r="CTP20" s="220"/>
      <c r="CTQ20" s="220"/>
      <c r="CTR20" s="220"/>
      <c r="CTS20" s="220"/>
      <c r="CTT20" s="220"/>
      <c r="CTU20" s="220"/>
      <c r="CTV20" s="220"/>
      <c r="CTW20" s="220"/>
      <c r="CTX20" s="220"/>
      <c r="CTY20" s="220"/>
      <c r="CTZ20" s="220"/>
      <c r="CUA20" s="220"/>
      <c r="CUB20" s="220"/>
      <c r="CUC20" s="220"/>
      <c r="CUD20" s="220"/>
      <c r="CUE20" s="220"/>
      <c r="CUF20" s="220"/>
      <c r="CUG20" s="220"/>
      <c r="CUH20" s="220"/>
      <c r="CUI20" s="220"/>
      <c r="CUJ20" s="220"/>
      <c r="CUK20" s="220"/>
      <c r="CUL20" s="220"/>
      <c r="CUM20" s="220"/>
      <c r="CUN20" s="220"/>
      <c r="CUO20" s="220"/>
      <c r="CUP20" s="220"/>
      <c r="CUQ20" s="220"/>
      <c r="CUR20" s="220"/>
      <c r="CUS20" s="220"/>
      <c r="CUT20" s="220"/>
      <c r="CUU20" s="220"/>
      <c r="CUV20" s="220"/>
      <c r="CUW20" s="220"/>
      <c r="CUX20" s="220"/>
      <c r="CUY20" s="220"/>
      <c r="CUZ20" s="220"/>
      <c r="CVA20" s="220"/>
      <c r="CVB20" s="220"/>
      <c r="CVC20" s="220"/>
      <c r="CVD20" s="220"/>
      <c r="CVE20" s="220"/>
      <c r="CVF20" s="220"/>
      <c r="CVG20" s="220"/>
      <c r="CVH20" s="220"/>
      <c r="CVI20" s="220"/>
      <c r="CVJ20" s="220"/>
      <c r="CVK20" s="220"/>
      <c r="CVL20" s="220"/>
      <c r="CVM20" s="220"/>
      <c r="CVN20" s="220"/>
      <c r="CVO20" s="220"/>
      <c r="CVP20" s="220"/>
      <c r="CVQ20" s="220"/>
      <c r="CVR20" s="220"/>
      <c r="CVS20" s="220"/>
      <c r="CVT20" s="220"/>
      <c r="CVU20" s="220"/>
      <c r="CVV20" s="220"/>
      <c r="CVW20" s="220"/>
      <c r="CVX20" s="220"/>
      <c r="CVY20" s="220"/>
      <c r="CVZ20" s="220"/>
      <c r="CWA20" s="220"/>
      <c r="CWB20" s="220"/>
      <c r="CWC20" s="220"/>
      <c r="CWD20" s="220"/>
      <c r="CWE20" s="220"/>
      <c r="CWF20" s="220"/>
      <c r="CWG20" s="220"/>
      <c r="CWH20" s="220"/>
      <c r="CWI20" s="220"/>
      <c r="CWJ20" s="220"/>
      <c r="CWK20" s="220"/>
      <c r="CWL20" s="220"/>
      <c r="CWM20" s="220"/>
      <c r="CWN20" s="220"/>
      <c r="CWO20" s="220"/>
      <c r="CWP20" s="220"/>
      <c r="CWQ20" s="220"/>
      <c r="CWR20" s="220"/>
      <c r="CWS20" s="220"/>
      <c r="CWT20" s="220"/>
      <c r="CWU20" s="220"/>
      <c r="CWV20" s="220"/>
      <c r="CWW20" s="220"/>
      <c r="CWX20" s="220"/>
      <c r="CWY20" s="220"/>
      <c r="CWZ20" s="220"/>
      <c r="CXA20" s="220"/>
      <c r="CXB20" s="220"/>
      <c r="CXC20" s="220"/>
      <c r="CXD20" s="220"/>
      <c r="CXE20" s="220"/>
      <c r="CXF20" s="220"/>
      <c r="CXG20" s="220"/>
      <c r="CXH20" s="220"/>
      <c r="CXI20" s="220"/>
      <c r="CXJ20" s="220"/>
      <c r="CXK20" s="220"/>
      <c r="CXL20" s="220"/>
      <c r="CXM20" s="220"/>
      <c r="CXN20" s="220"/>
      <c r="CXO20" s="220"/>
      <c r="CXP20" s="220"/>
      <c r="CXQ20" s="220"/>
      <c r="CXR20" s="220"/>
      <c r="CXS20" s="220"/>
      <c r="CXT20" s="220"/>
      <c r="CXU20" s="220"/>
      <c r="CXV20" s="220"/>
      <c r="CXW20" s="220"/>
      <c r="CXX20" s="220"/>
      <c r="CXY20" s="220"/>
      <c r="CXZ20" s="220"/>
      <c r="CYA20" s="220"/>
      <c r="CYB20" s="220"/>
      <c r="CYC20" s="220"/>
      <c r="CYD20" s="220"/>
      <c r="CYE20" s="220"/>
      <c r="CYF20" s="220"/>
      <c r="CYG20" s="220"/>
      <c r="CYH20" s="220"/>
      <c r="CYI20" s="220"/>
      <c r="CYJ20" s="220"/>
      <c r="CYK20" s="220"/>
      <c r="CYL20" s="220"/>
      <c r="CYM20" s="220"/>
      <c r="CYN20" s="220"/>
      <c r="CYO20" s="220"/>
      <c r="CYP20" s="220"/>
      <c r="CYQ20" s="220"/>
      <c r="CYR20" s="220"/>
      <c r="CYS20" s="220"/>
      <c r="CYT20" s="220"/>
      <c r="CYU20" s="220"/>
      <c r="CYV20" s="220"/>
      <c r="CYW20" s="220"/>
      <c r="CYX20" s="220"/>
      <c r="CYY20" s="220"/>
      <c r="CYZ20" s="220"/>
      <c r="CZA20" s="220"/>
      <c r="CZB20" s="220"/>
      <c r="CZC20" s="220"/>
      <c r="CZD20" s="220"/>
      <c r="CZE20" s="220"/>
      <c r="CZF20" s="220"/>
      <c r="CZG20" s="220"/>
      <c r="CZH20" s="220"/>
      <c r="CZI20" s="220"/>
      <c r="CZJ20" s="220"/>
      <c r="CZK20" s="220"/>
      <c r="CZL20" s="220"/>
      <c r="CZM20" s="220"/>
      <c r="CZN20" s="220"/>
      <c r="CZO20" s="220"/>
      <c r="CZP20" s="220"/>
      <c r="CZQ20" s="220"/>
      <c r="CZR20" s="220"/>
      <c r="CZS20" s="220"/>
      <c r="CZT20" s="220"/>
      <c r="CZU20" s="220"/>
      <c r="CZV20" s="220"/>
      <c r="CZW20" s="220"/>
      <c r="CZX20" s="220"/>
      <c r="CZY20" s="220"/>
      <c r="CZZ20" s="220"/>
      <c r="DAA20" s="220"/>
      <c r="DAB20" s="220"/>
      <c r="DAC20" s="220"/>
      <c r="DAD20" s="220"/>
      <c r="DAE20" s="220"/>
      <c r="DAF20" s="220"/>
      <c r="DAG20" s="220"/>
      <c r="DAH20" s="220"/>
      <c r="DAI20" s="220"/>
      <c r="DAJ20" s="220"/>
      <c r="DAK20" s="220"/>
      <c r="DAL20" s="220"/>
      <c r="DAM20" s="220"/>
      <c r="DAN20" s="220"/>
      <c r="DAO20" s="220"/>
      <c r="DAP20" s="220"/>
      <c r="DAQ20" s="220"/>
      <c r="DAR20" s="220"/>
      <c r="DAS20" s="220"/>
      <c r="DAT20" s="220"/>
      <c r="DAU20" s="220"/>
      <c r="DAV20" s="220"/>
      <c r="DAW20" s="220"/>
      <c r="DAX20" s="220"/>
      <c r="DAY20" s="220"/>
      <c r="DAZ20" s="220"/>
      <c r="DBA20" s="220"/>
      <c r="DBB20" s="220"/>
      <c r="DBC20" s="220"/>
      <c r="DBD20" s="220"/>
      <c r="DBE20" s="220"/>
      <c r="DBF20" s="220"/>
      <c r="DBG20" s="220"/>
      <c r="DBH20" s="220"/>
      <c r="DBI20" s="220"/>
      <c r="DBJ20" s="220"/>
      <c r="DBK20" s="220"/>
      <c r="DBL20" s="220"/>
      <c r="DBM20" s="220"/>
      <c r="DBN20" s="220"/>
      <c r="DBO20" s="220"/>
      <c r="DBP20" s="220"/>
      <c r="DBQ20" s="220"/>
      <c r="DBR20" s="220"/>
      <c r="DBS20" s="220"/>
      <c r="DBT20" s="220"/>
      <c r="DBU20" s="220"/>
      <c r="DBV20" s="220"/>
      <c r="DBW20" s="220"/>
      <c r="DBX20" s="220"/>
      <c r="DBY20" s="220"/>
      <c r="DBZ20" s="220"/>
      <c r="DCA20" s="220"/>
      <c r="DCB20" s="220"/>
      <c r="DCC20" s="220"/>
      <c r="DCD20" s="220"/>
      <c r="DCE20" s="220"/>
      <c r="DCF20" s="220"/>
      <c r="DCG20" s="220"/>
      <c r="DCH20" s="220"/>
      <c r="DCI20" s="220"/>
      <c r="DCJ20" s="220"/>
      <c r="DCK20" s="220"/>
      <c r="DCL20" s="220"/>
      <c r="DCM20" s="220"/>
      <c r="DCN20" s="220"/>
      <c r="DCO20" s="220"/>
      <c r="DCP20" s="220"/>
      <c r="DCQ20" s="220"/>
      <c r="DCR20" s="220"/>
      <c r="DCS20" s="220"/>
      <c r="DCT20" s="220"/>
      <c r="DCU20" s="220"/>
      <c r="DCV20" s="220"/>
      <c r="DCW20" s="220"/>
      <c r="DCX20" s="220"/>
      <c r="DCY20" s="220"/>
      <c r="DCZ20" s="220"/>
      <c r="DDA20" s="220"/>
      <c r="DDB20" s="220"/>
      <c r="DDC20" s="220"/>
      <c r="DDD20" s="220"/>
      <c r="DDE20" s="220"/>
      <c r="DDF20" s="220"/>
      <c r="DDG20" s="220"/>
      <c r="DDH20" s="220"/>
      <c r="DDI20" s="220"/>
      <c r="DDJ20" s="220"/>
      <c r="DDK20" s="220"/>
      <c r="DDL20" s="220"/>
      <c r="DDM20" s="220"/>
      <c r="DDN20" s="220"/>
      <c r="DDO20" s="220"/>
      <c r="DDP20" s="220"/>
      <c r="DDQ20" s="220"/>
      <c r="DDR20" s="220"/>
      <c r="DDS20" s="220"/>
      <c r="DDT20" s="220"/>
      <c r="DDU20" s="220"/>
      <c r="DDV20" s="220"/>
      <c r="DDW20" s="220"/>
      <c r="DDX20" s="220"/>
      <c r="DDY20" s="220"/>
      <c r="DDZ20" s="220"/>
      <c r="DEA20" s="220"/>
      <c r="DEB20" s="220"/>
      <c r="DEC20" s="220"/>
      <c r="DED20" s="220"/>
      <c r="DEE20" s="220"/>
      <c r="DEF20" s="220"/>
      <c r="DEG20" s="220"/>
      <c r="DEH20" s="220"/>
      <c r="DEI20" s="220"/>
      <c r="DEJ20" s="220"/>
      <c r="DEK20" s="220"/>
      <c r="DEL20" s="220"/>
      <c r="DEM20" s="220"/>
      <c r="DEN20" s="220"/>
      <c r="DEO20" s="220"/>
      <c r="DEP20" s="220"/>
      <c r="DEQ20" s="220"/>
      <c r="DER20" s="220"/>
      <c r="DES20" s="220"/>
      <c r="DET20" s="220"/>
      <c r="DEU20" s="220"/>
      <c r="DEV20" s="220"/>
      <c r="DEW20" s="220"/>
      <c r="DEX20" s="220"/>
      <c r="DEY20" s="220"/>
      <c r="DEZ20" s="220"/>
      <c r="DFA20" s="220"/>
      <c r="DFB20" s="220"/>
      <c r="DFC20" s="220"/>
      <c r="DFD20" s="220"/>
      <c r="DFE20" s="220"/>
      <c r="DFF20" s="220"/>
      <c r="DFG20" s="220"/>
      <c r="DFH20" s="220"/>
      <c r="DFI20" s="220"/>
      <c r="DFJ20" s="220"/>
      <c r="DFK20" s="220"/>
      <c r="DFL20" s="220"/>
      <c r="DFM20" s="220"/>
      <c r="DFN20" s="220"/>
      <c r="DFO20" s="220"/>
      <c r="DFP20" s="220"/>
      <c r="DFQ20" s="220"/>
      <c r="DFR20" s="220"/>
      <c r="DFS20" s="220"/>
      <c r="DFT20" s="220"/>
      <c r="DFU20" s="220"/>
      <c r="DFV20" s="220"/>
      <c r="DFW20" s="220"/>
      <c r="DFX20" s="220"/>
      <c r="DFY20" s="220"/>
      <c r="DFZ20" s="220"/>
      <c r="DGA20" s="220"/>
      <c r="DGB20" s="220"/>
      <c r="DGC20" s="220"/>
      <c r="DGD20" s="220"/>
      <c r="DGE20" s="220"/>
      <c r="DGF20" s="220"/>
      <c r="DGG20" s="220"/>
      <c r="DGH20" s="220"/>
      <c r="DGI20" s="220"/>
      <c r="DGJ20" s="220"/>
      <c r="DGK20" s="220"/>
      <c r="DGL20" s="220"/>
      <c r="DGM20" s="220"/>
      <c r="DGN20" s="220"/>
      <c r="DGO20" s="220"/>
      <c r="DGP20" s="220"/>
      <c r="DGQ20" s="220"/>
      <c r="DGR20" s="220"/>
      <c r="DGS20" s="220"/>
      <c r="DGT20" s="220"/>
      <c r="DGU20" s="220"/>
      <c r="DGV20" s="220"/>
      <c r="DGW20" s="220"/>
      <c r="DGX20" s="220"/>
      <c r="DGY20" s="220"/>
      <c r="DGZ20" s="220"/>
      <c r="DHA20" s="220"/>
      <c r="DHB20" s="220"/>
      <c r="DHC20" s="220"/>
      <c r="DHD20" s="220"/>
      <c r="DHE20" s="220"/>
      <c r="DHF20" s="220"/>
      <c r="DHG20" s="220"/>
      <c r="DHH20" s="220"/>
      <c r="DHI20" s="220"/>
      <c r="DHJ20" s="220"/>
      <c r="DHK20" s="220"/>
      <c r="DHL20" s="220"/>
      <c r="DHM20" s="220"/>
      <c r="DHN20" s="220"/>
      <c r="DHO20" s="220"/>
      <c r="DHP20" s="220"/>
      <c r="DHQ20" s="220"/>
      <c r="DHR20" s="220"/>
      <c r="DHS20" s="220"/>
      <c r="DHT20" s="220"/>
      <c r="DHU20" s="220"/>
      <c r="DHV20" s="220"/>
      <c r="DHW20" s="220"/>
      <c r="DHX20" s="220"/>
      <c r="DHY20" s="220"/>
      <c r="DHZ20" s="220"/>
      <c r="DIA20" s="220"/>
      <c r="DIB20" s="220"/>
      <c r="DIC20" s="220"/>
      <c r="DID20" s="220"/>
      <c r="DIE20" s="220"/>
      <c r="DIF20" s="220"/>
      <c r="DIG20" s="220"/>
      <c r="DIH20" s="220"/>
      <c r="DII20" s="220"/>
      <c r="DIJ20" s="220"/>
      <c r="DIK20" s="220"/>
      <c r="DIL20" s="220"/>
      <c r="DIM20" s="220"/>
      <c r="DIN20" s="220"/>
      <c r="DIO20" s="220"/>
      <c r="DIP20" s="220"/>
      <c r="DIQ20" s="220"/>
      <c r="DIR20" s="220"/>
      <c r="DIS20" s="220"/>
      <c r="DIT20" s="220"/>
      <c r="DIU20" s="220"/>
      <c r="DIV20" s="220"/>
      <c r="DIW20" s="220"/>
      <c r="DIX20" s="220"/>
      <c r="DIY20" s="220"/>
      <c r="DIZ20" s="220"/>
      <c r="DJA20" s="220"/>
      <c r="DJB20" s="220"/>
      <c r="DJC20" s="220"/>
      <c r="DJD20" s="220"/>
      <c r="DJE20" s="220"/>
      <c r="DJF20" s="220"/>
      <c r="DJG20" s="220"/>
      <c r="DJH20" s="220"/>
      <c r="DJI20" s="220"/>
      <c r="DJJ20" s="220"/>
      <c r="DJK20" s="220"/>
      <c r="DJL20" s="220"/>
      <c r="DJM20" s="220"/>
      <c r="DJN20" s="220"/>
      <c r="DJO20" s="220"/>
      <c r="DJP20" s="220"/>
      <c r="DJQ20" s="220"/>
      <c r="DJR20" s="220"/>
      <c r="DJS20" s="220"/>
      <c r="DJT20" s="220"/>
      <c r="DJU20" s="220"/>
      <c r="DJV20" s="220"/>
      <c r="DJW20" s="220"/>
      <c r="DJX20" s="220"/>
      <c r="DJY20" s="220"/>
      <c r="DJZ20" s="220"/>
      <c r="DKA20" s="220"/>
      <c r="DKB20" s="220"/>
      <c r="DKC20" s="220"/>
      <c r="DKD20" s="220"/>
      <c r="DKE20" s="220"/>
      <c r="DKF20" s="220"/>
      <c r="DKG20" s="220"/>
      <c r="DKH20" s="220"/>
      <c r="DKI20" s="220"/>
      <c r="DKJ20" s="220"/>
      <c r="DKK20" s="220"/>
      <c r="DKL20" s="220"/>
      <c r="DKM20" s="220"/>
      <c r="DKN20" s="220"/>
      <c r="DKO20" s="220"/>
      <c r="DKP20" s="220"/>
      <c r="DKQ20" s="220"/>
      <c r="DKR20" s="220"/>
      <c r="DKS20" s="220"/>
      <c r="DKT20" s="220"/>
      <c r="DKU20" s="220"/>
      <c r="DKV20" s="220"/>
      <c r="DKW20" s="220"/>
      <c r="DKX20" s="220"/>
      <c r="DKY20" s="220"/>
      <c r="DKZ20" s="220"/>
      <c r="DLA20" s="220"/>
      <c r="DLB20" s="220"/>
      <c r="DLC20" s="220"/>
      <c r="DLD20" s="220"/>
      <c r="DLE20" s="220"/>
      <c r="DLF20" s="220"/>
      <c r="DLG20" s="220"/>
      <c r="DLH20" s="220"/>
      <c r="DLI20" s="220"/>
      <c r="DLJ20" s="220"/>
      <c r="DLK20" s="220"/>
      <c r="DLL20" s="220"/>
      <c r="DLM20" s="220"/>
      <c r="DLN20" s="220"/>
      <c r="DLO20" s="220"/>
      <c r="DLP20" s="220"/>
      <c r="DLQ20" s="220"/>
      <c r="DLR20" s="220"/>
      <c r="DLS20" s="220"/>
      <c r="DLT20" s="220"/>
      <c r="DLU20" s="220"/>
      <c r="DLV20" s="220"/>
      <c r="DLW20" s="220"/>
      <c r="DLX20" s="220"/>
      <c r="DLY20" s="220"/>
      <c r="DLZ20" s="220"/>
      <c r="DMA20" s="220"/>
      <c r="DMB20" s="220"/>
      <c r="DMC20" s="220"/>
      <c r="DMD20" s="220"/>
      <c r="DME20" s="220"/>
      <c r="DMF20" s="220"/>
      <c r="DMG20" s="220"/>
      <c r="DMH20" s="220"/>
      <c r="DMI20" s="220"/>
      <c r="DMJ20" s="220"/>
      <c r="DMK20" s="220"/>
      <c r="DML20" s="220"/>
      <c r="DMM20" s="220"/>
      <c r="DMN20" s="220"/>
      <c r="DMO20" s="220"/>
      <c r="DMP20" s="220"/>
      <c r="DMQ20" s="220"/>
      <c r="DMR20" s="220"/>
      <c r="DMS20" s="220"/>
      <c r="DMT20" s="220"/>
      <c r="DMU20" s="220"/>
      <c r="DMV20" s="220"/>
      <c r="DMW20" s="220"/>
      <c r="DMX20" s="220"/>
      <c r="DMY20" s="220"/>
      <c r="DMZ20" s="220"/>
      <c r="DNA20" s="220"/>
      <c r="DNB20" s="220"/>
      <c r="DNC20" s="220"/>
      <c r="DND20" s="220"/>
      <c r="DNE20" s="220"/>
      <c r="DNF20" s="220"/>
      <c r="DNG20" s="220"/>
      <c r="DNH20" s="220"/>
      <c r="DNI20" s="220"/>
      <c r="DNJ20" s="220"/>
      <c r="DNK20" s="220"/>
      <c r="DNL20" s="220"/>
      <c r="DNM20" s="220"/>
      <c r="DNN20" s="220"/>
      <c r="DNO20" s="220"/>
      <c r="DNP20" s="220"/>
      <c r="DNQ20" s="220"/>
      <c r="DNR20" s="220"/>
      <c r="DNS20" s="220"/>
      <c r="DNT20" s="220"/>
      <c r="DNU20" s="220"/>
      <c r="DNV20" s="220"/>
      <c r="DNW20" s="220"/>
      <c r="DNX20" s="220"/>
      <c r="DNY20" s="220"/>
      <c r="DNZ20" s="220"/>
      <c r="DOA20" s="220"/>
      <c r="DOB20" s="220"/>
      <c r="DOC20" s="220"/>
      <c r="DOD20" s="220"/>
      <c r="DOE20" s="220"/>
      <c r="DOF20" s="220"/>
      <c r="DOG20" s="220"/>
      <c r="DOH20" s="220"/>
      <c r="DOI20" s="220"/>
      <c r="DOJ20" s="220"/>
      <c r="DOK20" s="220"/>
      <c r="DOL20" s="220"/>
      <c r="DOM20" s="220"/>
      <c r="DON20" s="220"/>
      <c r="DOO20" s="220"/>
      <c r="DOP20" s="220"/>
      <c r="DOQ20" s="220"/>
      <c r="DOR20" s="220"/>
      <c r="DOS20" s="220"/>
      <c r="DOT20" s="220"/>
      <c r="DOU20" s="220"/>
      <c r="DOV20" s="220"/>
      <c r="DOW20" s="220"/>
      <c r="DOX20" s="220"/>
      <c r="DOY20" s="220"/>
      <c r="DOZ20" s="220"/>
      <c r="DPA20" s="220"/>
      <c r="DPB20" s="220"/>
      <c r="DPC20" s="220"/>
      <c r="DPD20" s="220"/>
      <c r="DPE20" s="220"/>
      <c r="DPF20" s="220"/>
      <c r="DPG20" s="220"/>
      <c r="DPH20" s="220"/>
      <c r="DPI20" s="220"/>
      <c r="DPJ20" s="220"/>
      <c r="DPK20" s="220"/>
      <c r="DPL20" s="220"/>
      <c r="DPM20" s="220"/>
      <c r="DPN20" s="220"/>
      <c r="DPO20" s="220"/>
      <c r="DPP20" s="220"/>
      <c r="DPQ20" s="220"/>
      <c r="DPR20" s="220"/>
      <c r="DPS20" s="220"/>
      <c r="DPT20" s="220"/>
      <c r="DPU20" s="220"/>
      <c r="DPV20" s="220"/>
      <c r="DPW20" s="220"/>
      <c r="DPX20" s="220"/>
      <c r="DPY20" s="220"/>
      <c r="DPZ20" s="220"/>
      <c r="DQA20" s="220"/>
      <c r="DQB20" s="220"/>
      <c r="DQC20" s="220"/>
      <c r="DQD20" s="220"/>
      <c r="DQE20" s="220"/>
      <c r="DQF20" s="220"/>
      <c r="DQG20" s="220"/>
      <c r="DQH20" s="220"/>
      <c r="DQI20" s="220"/>
      <c r="DQJ20" s="220"/>
      <c r="DQK20" s="220"/>
      <c r="DQL20" s="220"/>
      <c r="DQM20" s="220"/>
      <c r="DQN20" s="220"/>
      <c r="DQO20" s="220"/>
      <c r="DQP20" s="220"/>
      <c r="DQQ20" s="220"/>
      <c r="DQR20" s="220"/>
      <c r="DQS20" s="220"/>
      <c r="DQT20" s="220"/>
      <c r="DQU20" s="220"/>
      <c r="DQV20" s="220"/>
      <c r="DQW20" s="220"/>
      <c r="DQX20" s="220"/>
      <c r="DQY20" s="220"/>
      <c r="DQZ20" s="220"/>
      <c r="DRA20" s="220"/>
      <c r="DRB20" s="220"/>
      <c r="DRC20" s="220"/>
      <c r="DRD20" s="220"/>
      <c r="DRE20" s="220"/>
      <c r="DRF20" s="220"/>
      <c r="DRG20" s="220"/>
      <c r="DRH20" s="220"/>
      <c r="DRI20" s="220"/>
      <c r="DRJ20" s="220"/>
      <c r="DRK20" s="220"/>
      <c r="DRL20" s="220"/>
      <c r="DRM20" s="220"/>
      <c r="DRN20" s="220"/>
      <c r="DRO20" s="220"/>
      <c r="DRP20" s="220"/>
      <c r="DRQ20" s="220"/>
      <c r="DRR20" s="220"/>
      <c r="DRS20" s="220"/>
      <c r="DRT20" s="220"/>
      <c r="DRU20" s="220"/>
      <c r="DRV20" s="220"/>
      <c r="DRW20" s="220"/>
      <c r="DRX20" s="220"/>
      <c r="DRY20" s="220"/>
      <c r="DRZ20" s="220"/>
      <c r="DSA20" s="220"/>
      <c r="DSB20" s="220"/>
      <c r="DSC20" s="220"/>
      <c r="DSD20" s="220"/>
      <c r="DSE20" s="220"/>
      <c r="DSF20" s="220"/>
      <c r="DSG20" s="220"/>
      <c r="DSH20" s="220"/>
      <c r="DSI20" s="220"/>
      <c r="DSJ20" s="220"/>
      <c r="DSK20" s="220"/>
      <c r="DSL20" s="220"/>
      <c r="DSM20" s="220"/>
      <c r="DSN20" s="220"/>
      <c r="DSO20" s="220"/>
      <c r="DSP20" s="220"/>
      <c r="DSQ20" s="220"/>
      <c r="DSR20" s="220"/>
      <c r="DSS20" s="220"/>
      <c r="DST20" s="220"/>
      <c r="DSU20" s="220"/>
      <c r="DSV20" s="220"/>
      <c r="DSW20" s="220"/>
      <c r="DSX20" s="220"/>
      <c r="DSY20" s="220"/>
      <c r="DSZ20" s="220"/>
      <c r="DTA20" s="220"/>
      <c r="DTB20" s="220"/>
      <c r="DTC20" s="220"/>
      <c r="DTD20" s="220"/>
      <c r="DTE20" s="220"/>
      <c r="DTF20" s="220"/>
      <c r="DTG20" s="220"/>
      <c r="DTH20" s="220"/>
      <c r="DTI20" s="220"/>
      <c r="DTJ20" s="220"/>
      <c r="DTK20" s="220"/>
      <c r="DTL20" s="220"/>
      <c r="DTM20" s="220"/>
      <c r="DTN20" s="220"/>
      <c r="DTO20" s="220"/>
      <c r="DTP20" s="220"/>
      <c r="DTQ20" s="220"/>
      <c r="DTR20" s="220"/>
      <c r="DTS20" s="220"/>
      <c r="DTT20" s="220"/>
      <c r="DTU20" s="220"/>
      <c r="DTV20" s="220"/>
      <c r="DTW20" s="220"/>
      <c r="DTX20" s="220"/>
      <c r="DTY20" s="220"/>
      <c r="DTZ20" s="220"/>
      <c r="DUA20" s="220"/>
      <c r="DUB20" s="220"/>
      <c r="DUC20" s="220"/>
      <c r="DUD20" s="220"/>
      <c r="DUE20" s="220"/>
      <c r="DUF20" s="220"/>
      <c r="DUG20" s="220"/>
      <c r="DUH20" s="220"/>
      <c r="DUI20" s="220"/>
      <c r="DUJ20" s="220"/>
      <c r="DUK20" s="220"/>
      <c r="DUL20" s="220"/>
      <c r="DUM20" s="220"/>
      <c r="DUN20" s="220"/>
      <c r="DUO20" s="220"/>
      <c r="DUP20" s="220"/>
      <c r="DUQ20" s="220"/>
      <c r="DUR20" s="220"/>
      <c r="DUS20" s="220"/>
      <c r="DUT20" s="220"/>
      <c r="DUU20" s="220"/>
      <c r="DUV20" s="220"/>
      <c r="DUW20" s="220"/>
      <c r="DUX20" s="220"/>
      <c r="DUY20" s="220"/>
      <c r="DUZ20" s="220"/>
      <c r="DVA20" s="220"/>
      <c r="DVB20" s="220"/>
      <c r="DVC20" s="220"/>
      <c r="DVD20" s="220"/>
      <c r="DVE20" s="220"/>
      <c r="DVF20" s="220"/>
      <c r="DVG20" s="220"/>
      <c r="DVH20" s="220"/>
      <c r="DVI20" s="220"/>
      <c r="DVJ20" s="220"/>
      <c r="DVK20" s="220"/>
      <c r="DVL20" s="220"/>
      <c r="DVM20" s="220"/>
      <c r="DVN20" s="220"/>
      <c r="DVO20" s="220"/>
      <c r="DVP20" s="220"/>
      <c r="DVQ20" s="220"/>
      <c r="DVR20" s="220"/>
      <c r="DVS20" s="220"/>
      <c r="DVT20" s="220"/>
      <c r="DVU20" s="220"/>
      <c r="DVV20" s="220"/>
      <c r="DVW20" s="220"/>
      <c r="DVX20" s="220"/>
      <c r="DVY20" s="220"/>
      <c r="DVZ20" s="220"/>
      <c r="DWA20" s="220"/>
      <c r="DWB20" s="220"/>
      <c r="DWC20" s="220"/>
      <c r="DWD20" s="220"/>
      <c r="DWE20" s="220"/>
      <c r="DWF20" s="220"/>
      <c r="DWG20" s="220"/>
      <c r="DWH20" s="220"/>
      <c r="DWI20" s="220"/>
      <c r="DWJ20" s="220"/>
      <c r="DWK20" s="220"/>
      <c r="DWL20" s="220"/>
      <c r="DWM20" s="220"/>
      <c r="DWN20" s="220"/>
      <c r="DWO20" s="220"/>
      <c r="DWP20" s="220"/>
      <c r="DWQ20" s="220"/>
      <c r="DWR20" s="220"/>
      <c r="DWS20" s="220"/>
      <c r="DWT20" s="220"/>
      <c r="DWU20" s="220"/>
      <c r="DWV20" s="220"/>
      <c r="DWW20" s="220"/>
      <c r="DWX20" s="220"/>
      <c r="DWY20" s="220"/>
      <c r="DWZ20" s="220"/>
      <c r="DXA20" s="220"/>
      <c r="DXB20" s="220"/>
      <c r="DXC20" s="220"/>
      <c r="DXD20" s="220"/>
      <c r="DXE20" s="220"/>
      <c r="DXF20" s="220"/>
      <c r="DXG20" s="220"/>
      <c r="DXH20" s="220"/>
      <c r="DXI20" s="220"/>
      <c r="DXJ20" s="220"/>
      <c r="DXK20" s="220"/>
      <c r="DXL20" s="220"/>
      <c r="DXM20" s="220"/>
      <c r="DXN20" s="220"/>
      <c r="DXO20" s="220"/>
      <c r="DXP20" s="220"/>
      <c r="DXQ20" s="220"/>
      <c r="DXR20" s="220"/>
      <c r="DXS20" s="220"/>
      <c r="DXT20" s="220"/>
      <c r="DXU20" s="220"/>
      <c r="DXV20" s="220"/>
      <c r="DXW20" s="220"/>
      <c r="DXX20" s="220"/>
      <c r="DXY20" s="220"/>
      <c r="DXZ20" s="220"/>
      <c r="DYA20" s="220"/>
      <c r="DYB20" s="220"/>
      <c r="DYC20" s="220"/>
      <c r="DYD20" s="220"/>
      <c r="DYE20" s="220"/>
      <c r="DYF20" s="220"/>
      <c r="DYG20" s="220"/>
      <c r="DYH20" s="220"/>
      <c r="DYI20" s="220"/>
      <c r="DYJ20" s="220"/>
      <c r="DYK20" s="220"/>
      <c r="DYL20" s="220"/>
      <c r="DYM20" s="220"/>
      <c r="DYN20" s="220"/>
      <c r="DYO20" s="220"/>
      <c r="DYP20" s="220"/>
      <c r="DYQ20" s="220"/>
      <c r="DYR20" s="220"/>
      <c r="DYS20" s="220"/>
      <c r="DYT20" s="220"/>
      <c r="DYU20" s="220"/>
      <c r="DYV20" s="220"/>
      <c r="DYW20" s="220"/>
      <c r="DYX20" s="220"/>
      <c r="DYY20" s="220"/>
      <c r="DYZ20" s="220"/>
      <c r="DZA20" s="220"/>
      <c r="DZB20" s="220"/>
      <c r="DZC20" s="220"/>
      <c r="DZD20" s="220"/>
      <c r="DZE20" s="220"/>
      <c r="DZF20" s="220"/>
      <c r="DZG20" s="220"/>
      <c r="DZH20" s="220"/>
      <c r="DZI20" s="220"/>
      <c r="DZJ20" s="220"/>
      <c r="DZK20" s="220"/>
      <c r="DZL20" s="220"/>
      <c r="DZM20" s="220"/>
      <c r="DZN20" s="220"/>
      <c r="DZO20" s="220"/>
      <c r="DZP20" s="220"/>
      <c r="DZQ20" s="220"/>
      <c r="DZR20" s="220"/>
      <c r="DZS20" s="220"/>
      <c r="DZT20" s="220"/>
      <c r="DZU20" s="220"/>
      <c r="DZV20" s="220"/>
      <c r="DZW20" s="220"/>
      <c r="DZX20" s="220"/>
      <c r="DZY20" s="220"/>
      <c r="DZZ20" s="220"/>
      <c r="EAA20" s="220"/>
      <c r="EAB20" s="220"/>
      <c r="EAC20" s="220"/>
      <c r="EAD20" s="220"/>
      <c r="EAE20" s="220"/>
      <c r="EAF20" s="220"/>
      <c r="EAG20" s="220"/>
      <c r="EAH20" s="220"/>
      <c r="EAI20" s="220"/>
      <c r="EAJ20" s="220"/>
      <c r="EAK20" s="220"/>
      <c r="EAL20" s="220"/>
      <c r="EAM20" s="220"/>
      <c r="EAN20" s="220"/>
      <c r="EAO20" s="220"/>
      <c r="EAP20" s="220"/>
      <c r="EAQ20" s="220"/>
      <c r="EAR20" s="220"/>
      <c r="EAS20" s="220"/>
      <c r="EAT20" s="220"/>
      <c r="EAU20" s="220"/>
      <c r="EAV20" s="220"/>
      <c r="EAW20" s="220"/>
      <c r="EAX20" s="220"/>
      <c r="EAY20" s="220"/>
      <c r="EAZ20" s="220"/>
      <c r="EBA20" s="220"/>
      <c r="EBB20" s="220"/>
      <c r="EBC20" s="220"/>
      <c r="EBD20" s="220"/>
      <c r="EBE20" s="220"/>
      <c r="EBF20" s="220"/>
      <c r="EBG20" s="220"/>
      <c r="EBH20" s="220"/>
      <c r="EBI20" s="220"/>
      <c r="EBJ20" s="220"/>
      <c r="EBK20" s="220"/>
      <c r="EBL20" s="220"/>
      <c r="EBM20" s="220"/>
      <c r="EBN20" s="220"/>
      <c r="EBO20" s="220"/>
      <c r="EBP20" s="220"/>
      <c r="EBQ20" s="220"/>
      <c r="EBR20" s="220"/>
      <c r="EBS20" s="220"/>
      <c r="EBT20" s="220"/>
      <c r="EBU20" s="220"/>
      <c r="EBV20" s="220"/>
      <c r="EBW20" s="220"/>
      <c r="EBX20" s="220"/>
      <c r="EBY20" s="220"/>
      <c r="EBZ20" s="220"/>
      <c r="ECA20" s="220"/>
      <c r="ECB20" s="220"/>
      <c r="ECC20" s="220"/>
      <c r="ECD20" s="220"/>
      <c r="ECE20" s="220"/>
      <c r="ECF20" s="220"/>
      <c r="ECG20" s="220"/>
      <c r="ECH20" s="220"/>
      <c r="ECI20" s="220"/>
      <c r="ECJ20" s="220"/>
      <c r="ECK20" s="220"/>
      <c r="ECL20" s="220"/>
      <c r="ECM20" s="220"/>
      <c r="ECN20" s="220"/>
      <c r="ECO20" s="220"/>
      <c r="ECP20" s="220"/>
      <c r="ECQ20" s="220"/>
      <c r="ECR20" s="220"/>
      <c r="ECS20" s="220"/>
      <c r="ECT20" s="220"/>
      <c r="ECU20" s="220"/>
      <c r="ECV20" s="220"/>
      <c r="ECW20" s="220"/>
      <c r="ECX20" s="220"/>
      <c r="ECY20" s="220"/>
      <c r="ECZ20" s="220"/>
      <c r="EDA20" s="220"/>
      <c r="EDB20" s="220"/>
      <c r="EDC20" s="220"/>
      <c r="EDD20" s="220"/>
      <c r="EDE20" s="220"/>
      <c r="EDF20" s="220"/>
      <c r="EDG20" s="220"/>
      <c r="EDH20" s="220"/>
      <c r="EDI20" s="220"/>
      <c r="EDJ20" s="220"/>
      <c r="EDK20" s="220"/>
      <c r="EDL20" s="220"/>
      <c r="EDM20" s="220"/>
      <c r="EDN20" s="220"/>
      <c r="EDO20" s="220"/>
      <c r="EDP20" s="220"/>
      <c r="EDQ20" s="220"/>
      <c r="EDR20" s="220"/>
      <c r="EDS20" s="220"/>
      <c r="EDT20" s="220"/>
      <c r="EDU20" s="220"/>
      <c r="EDV20" s="220"/>
      <c r="EDW20" s="220"/>
      <c r="EDX20" s="220"/>
      <c r="EDY20" s="220"/>
      <c r="EDZ20" s="220"/>
      <c r="EEA20" s="220"/>
      <c r="EEB20" s="220"/>
      <c r="EEC20" s="220"/>
      <c r="EED20" s="220"/>
      <c r="EEE20" s="220"/>
      <c r="EEF20" s="220"/>
      <c r="EEG20" s="220"/>
      <c r="EEH20" s="220"/>
      <c r="EEI20" s="220"/>
      <c r="EEJ20" s="220"/>
      <c r="EEK20" s="220"/>
      <c r="EEL20" s="220"/>
      <c r="EEM20" s="220"/>
      <c r="EEN20" s="220"/>
      <c r="EEO20" s="220"/>
      <c r="EEP20" s="220"/>
      <c r="EEQ20" s="220"/>
      <c r="EER20" s="220"/>
      <c r="EES20" s="220"/>
      <c r="EET20" s="220"/>
      <c r="EEU20" s="220"/>
      <c r="EEV20" s="220"/>
      <c r="EEW20" s="220"/>
      <c r="EEX20" s="220"/>
      <c r="EEY20" s="220"/>
      <c r="EEZ20" s="220"/>
      <c r="EFA20" s="220"/>
      <c r="EFB20" s="220"/>
      <c r="EFC20" s="220"/>
      <c r="EFD20" s="220"/>
      <c r="EFE20" s="220"/>
      <c r="EFF20" s="220"/>
      <c r="EFG20" s="220"/>
      <c r="EFH20" s="220"/>
      <c r="EFI20" s="220"/>
      <c r="EFJ20" s="220"/>
      <c r="EFK20" s="220"/>
      <c r="EFL20" s="220"/>
      <c r="EFM20" s="220"/>
      <c r="EFN20" s="220"/>
      <c r="EFO20" s="220"/>
      <c r="EFP20" s="220"/>
      <c r="EFQ20" s="220"/>
      <c r="EFR20" s="220"/>
      <c r="EFS20" s="220"/>
      <c r="EFT20" s="220"/>
      <c r="EFU20" s="220"/>
      <c r="EFV20" s="220"/>
      <c r="EFW20" s="220"/>
      <c r="EFX20" s="220"/>
      <c r="EFY20" s="220"/>
      <c r="EFZ20" s="220"/>
      <c r="EGA20" s="220"/>
      <c r="EGB20" s="220"/>
      <c r="EGC20" s="220"/>
      <c r="EGD20" s="220"/>
      <c r="EGE20" s="220"/>
      <c r="EGF20" s="220"/>
      <c r="EGG20" s="220"/>
      <c r="EGH20" s="220"/>
      <c r="EGI20" s="220"/>
      <c r="EGJ20" s="220"/>
      <c r="EGK20" s="220"/>
      <c r="EGL20" s="220"/>
      <c r="EGM20" s="220"/>
      <c r="EGN20" s="220"/>
      <c r="EGO20" s="220"/>
      <c r="EGP20" s="220"/>
      <c r="EGQ20" s="220"/>
      <c r="EGR20" s="220"/>
      <c r="EGS20" s="220"/>
      <c r="EGT20" s="220"/>
      <c r="EGU20" s="220"/>
      <c r="EGV20" s="220"/>
      <c r="EGW20" s="220"/>
      <c r="EGX20" s="220"/>
      <c r="EGY20" s="220"/>
      <c r="EGZ20" s="220"/>
      <c r="EHA20" s="220"/>
      <c r="EHB20" s="220"/>
      <c r="EHC20" s="220"/>
      <c r="EHD20" s="220"/>
      <c r="EHE20" s="220"/>
      <c r="EHF20" s="220"/>
      <c r="EHG20" s="220"/>
      <c r="EHH20" s="220"/>
      <c r="EHI20" s="220"/>
      <c r="EHJ20" s="220"/>
      <c r="EHK20" s="220"/>
      <c r="EHL20" s="220"/>
      <c r="EHM20" s="220"/>
      <c r="EHN20" s="220"/>
      <c r="EHO20" s="220"/>
      <c r="EHP20" s="220"/>
      <c r="EHQ20" s="220"/>
      <c r="EHR20" s="220"/>
      <c r="EHS20" s="220"/>
      <c r="EHT20" s="220"/>
      <c r="EHU20" s="220"/>
      <c r="EHV20" s="220"/>
      <c r="EHW20" s="220"/>
      <c r="EHX20" s="220"/>
      <c r="EHY20" s="220"/>
      <c r="EHZ20" s="220"/>
      <c r="EIA20" s="220"/>
      <c r="EIB20" s="220"/>
      <c r="EIC20" s="220"/>
      <c r="EID20" s="220"/>
      <c r="EIE20" s="220"/>
      <c r="EIF20" s="220"/>
      <c r="EIG20" s="220"/>
      <c r="EIH20" s="220"/>
      <c r="EII20" s="220"/>
      <c r="EIJ20" s="220"/>
      <c r="EIK20" s="220"/>
      <c r="EIL20" s="220"/>
      <c r="EIM20" s="220"/>
      <c r="EIN20" s="220"/>
      <c r="EIO20" s="220"/>
      <c r="EIP20" s="220"/>
      <c r="EIQ20" s="220"/>
      <c r="EIR20" s="220"/>
      <c r="EIS20" s="220"/>
      <c r="EIT20" s="220"/>
      <c r="EIU20" s="220"/>
      <c r="EIV20" s="220"/>
      <c r="EIW20" s="220"/>
      <c r="EIX20" s="220"/>
      <c r="EIY20" s="220"/>
      <c r="EIZ20" s="220"/>
      <c r="EJA20" s="220"/>
      <c r="EJB20" s="220"/>
      <c r="EJC20" s="220"/>
      <c r="EJD20" s="220"/>
      <c r="EJE20" s="220"/>
      <c r="EJF20" s="220"/>
      <c r="EJG20" s="220"/>
      <c r="EJH20" s="220"/>
      <c r="EJI20" s="220"/>
      <c r="EJJ20" s="220"/>
      <c r="EJK20" s="220"/>
      <c r="EJL20" s="220"/>
      <c r="EJM20" s="220"/>
      <c r="EJN20" s="220"/>
      <c r="EJO20" s="220"/>
      <c r="EJP20" s="220"/>
      <c r="EJQ20" s="220"/>
      <c r="EJR20" s="220"/>
      <c r="EJS20" s="220"/>
      <c r="EJT20" s="220"/>
      <c r="EJU20" s="220"/>
      <c r="EJV20" s="220"/>
      <c r="EJW20" s="220"/>
      <c r="EJX20" s="220"/>
      <c r="EJY20" s="220"/>
      <c r="EJZ20" s="220"/>
      <c r="EKA20" s="220"/>
      <c r="EKB20" s="220"/>
      <c r="EKC20" s="220"/>
      <c r="EKD20" s="220"/>
      <c r="EKE20" s="220"/>
      <c r="EKF20" s="220"/>
      <c r="EKG20" s="220"/>
      <c r="EKH20" s="220"/>
      <c r="EKI20" s="220"/>
      <c r="EKJ20" s="220"/>
      <c r="EKK20" s="220"/>
      <c r="EKL20" s="220"/>
      <c r="EKM20" s="220"/>
      <c r="EKN20" s="220"/>
      <c r="EKO20" s="220"/>
      <c r="EKP20" s="220"/>
      <c r="EKQ20" s="220"/>
      <c r="EKR20" s="220"/>
      <c r="EKS20" s="220"/>
      <c r="EKT20" s="220"/>
      <c r="EKU20" s="220"/>
      <c r="EKV20" s="220"/>
      <c r="EKW20" s="220"/>
      <c r="EKX20" s="220"/>
      <c r="EKY20" s="220"/>
      <c r="EKZ20" s="220"/>
      <c r="ELA20" s="220"/>
      <c r="ELB20" s="220"/>
      <c r="ELC20" s="220"/>
      <c r="ELD20" s="220"/>
      <c r="ELE20" s="220"/>
      <c r="ELF20" s="220"/>
      <c r="ELG20" s="220"/>
      <c r="ELH20" s="220"/>
      <c r="ELI20" s="220"/>
      <c r="ELJ20" s="220"/>
      <c r="ELK20" s="220"/>
      <c r="ELL20" s="220"/>
      <c r="ELM20" s="220"/>
      <c r="ELN20" s="220"/>
      <c r="ELO20" s="220"/>
      <c r="ELP20" s="220"/>
      <c r="ELQ20" s="220"/>
      <c r="ELR20" s="220"/>
      <c r="ELS20" s="220"/>
      <c r="ELT20" s="220"/>
      <c r="ELU20" s="220"/>
      <c r="ELV20" s="220"/>
      <c r="ELW20" s="220"/>
      <c r="ELX20" s="220"/>
      <c r="ELY20" s="220"/>
      <c r="ELZ20" s="220"/>
      <c r="EMA20" s="220"/>
      <c r="EMB20" s="220"/>
      <c r="EMC20" s="220"/>
      <c r="EMD20" s="220"/>
      <c r="EME20" s="220"/>
      <c r="EMF20" s="220"/>
      <c r="EMG20" s="220"/>
      <c r="EMH20" s="220"/>
      <c r="EMI20" s="220"/>
      <c r="EMJ20" s="220"/>
      <c r="EMK20" s="220"/>
      <c r="EML20" s="220"/>
      <c r="EMM20" s="220"/>
      <c r="EMN20" s="220"/>
      <c r="EMO20" s="220"/>
      <c r="EMP20" s="220"/>
      <c r="EMQ20" s="220"/>
      <c r="EMR20" s="220"/>
      <c r="EMS20" s="220"/>
      <c r="EMT20" s="220"/>
      <c r="EMU20" s="220"/>
      <c r="EMV20" s="220"/>
      <c r="EMW20" s="220"/>
      <c r="EMX20" s="220"/>
      <c r="EMY20" s="220"/>
      <c r="EMZ20" s="220"/>
      <c r="ENA20" s="220"/>
      <c r="ENB20" s="220"/>
      <c r="ENC20" s="220"/>
      <c r="END20" s="220"/>
      <c r="ENE20" s="220"/>
      <c r="ENF20" s="220"/>
      <c r="ENG20" s="220"/>
      <c r="ENH20" s="220"/>
      <c r="ENI20" s="220"/>
      <c r="ENJ20" s="220"/>
      <c r="ENK20" s="220"/>
      <c r="ENL20" s="220"/>
      <c r="ENM20" s="220"/>
      <c r="ENN20" s="220"/>
      <c r="ENO20" s="220"/>
      <c r="ENP20" s="220"/>
      <c r="ENQ20" s="220"/>
      <c r="ENR20" s="220"/>
      <c r="ENS20" s="220"/>
      <c r="ENT20" s="220"/>
      <c r="ENU20" s="220"/>
      <c r="ENV20" s="220"/>
      <c r="ENW20" s="220"/>
      <c r="ENX20" s="220"/>
      <c r="ENY20" s="220"/>
      <c r="ENZ20" s="220"/>
      <c r="EOA20" s="220"/>
      <c r="EOB20" s="220"/>
      <c r="EOC20" s="220"/>
      <c r="EOD20" s="220"/>
      <c r="EOE20" s="220"/>
      <c r="EOF20" s="220"/>
      <c r="EOG20" s="220"/>
      <c r="EOH20" s="220"/>
      <c r="EOI20" s="220"/>
      <c r="EOJ20" s="220"/>
      <c r="EOK20" s="220"/>
      <c r="EOL20" s="220"/>
      <c r="EOM20" s="220"/>
      <c r="EON20" s="220"/>
      <c r="EOO20" s="220"/>
      <c r="EOP20" s="220"/>
      <c r="EOQ20" s="220"/>
      <c r="EOR20" s="220"/>
      <c r="EOS20" s="220"/>
      <c r="EOT20" s="220"/>
      <c r="EOU20" s="220"/>
      <c r="EOV20" s="220"/>
      <c r="EOW20" s="220"/>
      <c r="EOX20" s="220"/>
      <c r="EOY20" s="220"/>
      <c r="EOZ20" s="220"/>
      <c r="EPA20" s="220"/>
      <c r="EPB20" s="220"/>
      <c r="EPC20" s="220"/>
      <c r="EPD20" s="220"/>
      <c r="EPE20" s="220"/>
      <c r="EPF20" s="220"/>
      <c r="EPG20" s="220"/>
      <c r="EPH20" s="220"/>
      <c r="EPI20" s="220"/>
      <c r="EPJ20" s="220"/>
      <c r="EPK20" s="220"/>
      <c r="EPL20" s="220"/>
      <c r="EPM20" s="220"/>
      <c r="EPN20" s="220"/>
      <c r="EPO20" s="220"/>
      <c r="EPP20" s="220"/>
      <c r="EPQ20" s="220"/>
      <c r="EPR20" s="220"/>
      <c r="EPS20" s="220"/>
      <c r="EPT20" s="220"/>
      <c r="EPU20" s="220"/>
      <c r="EPV20" s="220"/>
      <c r="EPW20" s="220"/>
      <c r="EPX20" s="220"/>
      <c r="EPY20" s="220"/>
      <c r="EPZ20" s="220"/>
      <c r="EQA20" s="220"/>
      <c r="EQB20" s="220"/>
      <c r="EQC20" s="220"/>
      <c r="EQD20" s="220"/>
      <c r="EQE20" s="220"/>
      <c r="EQF20" s="220"/>
      <c r="EQG20" s="220"/>
      <c r="EQH20" s="220"/>
      <c r="EQI20" s="220"/>
      <c r="EQJ20" s="220"/>
      <c r="EQK20" s="220"/>
      <c r="EQL20" s="220"/>
      <c r="EQM20" s="220"/>
      <c r="EQN20" s="220"/>
      <c r="EQO20" s="220"/>
      <c r="EQP20" s="220"/>
      <c r="EQQ20" s="220"/>
      <c r="EQR20" s="220"/>
      <c r="EQS20" s="220"/>
      <c r="EQT20" s="220"/>
      <c r="EQU20" s="220"/>
      <c r="EQV20" s="220"/>
      <c r="EQW20" s="220"/>
      <c r="EQX20" s="220"/>
      <c r="EQY20" s="220"/>
      <c r="EQZ20" s="220"/>
      <c r="ERA20" s="220"/>
      <c r="ERB20" s="220"/>
      <c r="ERC20" s="220"/>
      <c r="ERD20" s="220"/>
      <c r="ERE20" s="220"/>
      <c r="ERF20" s="220"/>
      <c r="ERG20" s="220"/>
      <c r="ERH20" s="220"/>
      <c r="ERI20" s="220"/>
      <c r="ERJ20" s="220"/>
      <c r="ERK20" s="220"/>
      <c r="ERL20" s="220"/>
      <c r="ERM20" s="220"/>
      <c r="ERN20" s="220"/>
      <c r="ERO20" s="220"/>
      <c r="ERP20" s="220"/>
      <c r="ERQ20" s="220"/>
      <c r="ERR20" s="220"/>
      <c r="ERS20" s="220"/>
      <c r="ERT20" s="220"/>
      <c r="ERU20" s="220"/>
      <c r="ERV20" s="220"/>
      <c r="ERW20" s="220"/>
      <c r="ERX20" s="220"/>
      <c r="ERY20" s="220"/>
      <c r="ERZ20" s="220"/>
      <c r="ESA20" s="220"/>
      <c r="ESB20" s="220"/>
      <c r="ESC20" s="220"/>
      <c r="ESD20" s="220"/>
      <c r="ESE20" s="220"/>
      <c r="ESF20" s="220"/>
      <c r="ESG20" s="220"/>
      <c r="ESH20" s="220"/>
      <c r="ESI20" s="220"/>
      <c r="ESJ20" s="220"/>
      <c r="ESK20" s="220"/>
      <c r="ESL20" s="220"/>
      <c r="ESM20" s="220"/>
      <c r="ESN20" s="220"/>
      <c r="ESO20" s="220"/>
      <c r="ESP20" s="220"/>
      <c r="ESQ20" s="220"/>
      <c r="ESR20" s="220"/>
      <c r="ESS20" s="220"/>
      <c r="EST20" s="220"/>
      <c r="ESU20" s="220"/>
      <c r="ESV20" s="220"/>
      <c r="ESW20" s="220"/>
      <c r="ESX20" s="220"/>
      <c r="ESY20" s="220"/>
      <c r="ESZ20" s="220"/>
      <c r="ETA20" s="220"/>
      <c r="ETB20" s="220"/>
      <c r="ETC20" s="220"/>
      <c r="ETD20" s="220"/>
      <c r="ETE20" s="220"/>
      <c r="ETF20" s="220"/>
      <c r="ETG20" s="220"/>
      <c r="ETH20" s="220"/>
      <c r="ETI20" s="220"/>
      <c r="ETJ20" s="220"/>
      <c r="ETK20" s="220"/>
      <c r="ETL20" s="220"/>
      <c r="ETM20" s="220"/>
      <c r="ETN20" s="220"/>
      <c r="ETO20" s="220"/>
      <c r="ETP20" s="220"/>
      <c r="ETQ20" s="220"/>
      <c r="ETR20" s="220"/>
      <c r="ETS20" s="220"/>
      <c r="ETT20" s="220"/>
      <c r="ETU20" s="220"/>
      <c r="ETV20" s="220"/>
      <c r="ETW20" s="220"/>
      <c r="ETX20" s="220"/>
      <c r="ETY20" s="220"/>
      <c r="ETZ20" s="220"/>
      <c r="EUA20" s="220"/>
      <c r="EUB20" s="220"/>
      <c r="EUC20" s="220"/>
      <c r="EUD20" s="220"/>
      <c r="EUE20" s="220"/>
      <c r="EUF20" s="220"/>
      <c r="EUG20" s="220"/>
      <c r="EUH20" s="220"/>
      <c r="EUI20" s="220"/>
      <c r="EUJ20" s="220"/>
      <c r="EUK20" s="220"/>
      <c r="EUL20" s="220"/>
      <c r="EUM20" s="220"/>
      <c r="EUN20" s="220"/>
      <c r="EUO20" s="220"/>
      <c r="EUP20" s="220"/>
      <c r="EUQ20" s="220"/>
      <c r="EUR20" s="220"/>
      <c r="EUS20" s="220"/>
      <c r="EUT20" s="220"/>
      <c r="EUU20" s="220"/>
      <c r="EUV20" s="220"/>
      <c r="EUW20" s="220"/>
      <c r="EUX20" s="220"/>
      <c r="EUY20" s="220"/>
      <c r="EUZ20" s="220"/>
      <c r="EVA20" s="220"/>
      <c r="EVB20" s="220"/>
      <c r="EVC20" s="220"/>
      <c r="EVD20" s="220"/>
      <c r="EVE20" s="220"/>
      <c r="EVF20" s="220"/>
      <c r="EVG20" s="220"/>
      <c r="EVH20" s="220"/>
      <c r="EVI20" s="220"/>
      <c r="EVJ20" s="220"/>
      <c r="EVK20" s="220"/>
      <c r="EVL20" s="220"/>
      <c r="EVM20" s="220"/>
      <c r="EVN20" s="220"/>
      <c r="EVO20" s="220"/>
      <c r="EVP20" s="220"/>
      <c r="EVQ20" s="220"/>
      <c r="EVR20" s="220"/>
      <c r="EVS20" s="220"/>
      <c r="EVT20" s="220"/>
      <c r="EVU20" s="220"/>
      <c r="EVV20" s="220"/>
      <c r="EVW20" s="220"/>
      <c r="EVX20" s="220"/>
      <c r="EVY20" s="220"/>
      <c r="EVZ20" s="220"/>
      <c r="EWA20" s="220"/>
      <c r="EWB20" s="220"/>
      <c r="EWC20" s="220"/>
      <c r="EWD20" s="220"/>
      <c r="EWE20" s="220"/>
      <c r="EWF20" s="220"/>
      <c r="EWG20" s="220"/>
      <c r="EWH20" s="220"/>
      <c r="EWI20" s="220"/>
      <c r="EWJ20" s="220"/>
      <c r="EWK20" s="220"/>
      <c r="EWL20" s="220"/>
      <c r="EWM20" s="220"/>
      <c r="EWN20" s="220"/>
      <c r="EWO20" s="220"/>
      <c r="EWP20" s="220"/>
      <c r="EWQ20" s="220"/>
      <c r="EWR20" s="220"/>
      <c r="EWS20" s="220"/>
      <c r="EWT20" s="220"/>
      <c r="EWU20" s="220"/>
      <c r="EWV20" s="220"/>
      <c r="EWW20" s="220"/>
      <c r="EWX20" s="220"/>
      <c r="EWY20" s="220"/>
      <c r="EWZ20" s="220"/>
      <c r="EXA20" s="220"/>
      <c r="EXB20" s="220"/>
      <c r="EXC20" s="220"/>
      <c r="EXD20" s="220"/>
      <c r="EXE20" s="220"/>
      <c r="EXF20" s="220"/>
      <c r="EXG20" s="220"/>
      <c r="EXH20" s="220"/>
      <c r="EXI20" s="220"/>
      <c r="EXJ20" s="220"/>
      <c r="EXK20" s="220"/>
      <c r="EXL20" s="220"/>
      <c r="EXM20" s="220"/>
      <c r="EXN20" s="220"/>
      <c r="EXO20" s="220"/>
      <c r="EXP20" s="220"/>
      <c r="EXQ20" s="220"/>
      <c r="EXR20" s="220"/>
      <c r="EXS20" s="220"/>
      <c r="EXT20" s="220"/>
      <c r="EXU20" s="220"/>
      <c r="EXV20" s="220"/>
      <c r="EXW20" s="220"/>
      <c r="EXX20" s="220"/>
      <c r="EXY20" s="220"/>
      <c r="EXZ20" s="220"/>
      <c r="EYA20" s="220"/>
      <c r="EYB20" s="220"/>
      <c r="EYC20" s="220"/>
      <c r="EYD20" s="220"/>
      <c r="EYE20" s="220"/>
      <c r="EYF20" s="220"/>
      <c r="EYG20" s="220"/>
      <c r="EYH20" s="220"/>
      <c r="EYI20" s="220"/>
      <c r="EYJ20" s="220"/>
      <c r="EYK20" s="220"/>
      <c r="EYL20" s="220"/>
      <c r="EYM20" s="220"/>
      <c r="EYN20" s="220"/>
      <c r="EYO20" s="220"/>
      <c r="EYP20" s="220"/>
      <c r="EYQ20" s="220"/>
      <c r="EYR20" s="220"/>
      <c r="EYS20" s="220"/>
      <c r="EYT20" s="220"/>
      <c r="EYU20" s="220"/>
      <c r="EYV20" s="220"/>
      <c r="EYW20" s="220"/>
      <c r="EYX20" s="220"/>
      <c r="EYY20" s="220"/>
      <c r="EYZ20" s="220"/>
      <c r="EZA20" s="220"/>
      <c r="EZB20" s="220"/>
      <c r="EZC20" s="220"/>
      <c r="EZD20" s="220"/>
      <c r="EZE20" s="220"/>
      <c r="EZF20" s="220"/>
      <c r="EZG20" s="220"/>
      <c r="EZH20" s="220"/>
      <c r="EZI20" s="220"/>
      <c r="EZJ20" s="220"/>
      <c r="EZK20" s="220"/>
      <c r="EZL20" s="220"/>
      <c r="EZM20" s="220"/>
      <c r="EZN20" s="220"/>
      <c r="EZO20" s="220"/>
      <c r="EZP20" s="220"/>
      <c r="EZQ20" s="220"/>
      <c r="EZR20" s="220"/>
      <c r="EZS20" s="220"/>
      <c r="EZT20" s="220"/>
      <c r="EZU20" s="220"/>
      <c r="EZV20" s="220"/>
      <c r="EZW20" s="220"/>
      <c r="EZX20" s="220"/>
      <c r="EZY20" s="220"/>
      <c r="EZZ20" s="220"/>
      <c r="FAA20" s="220"/>
      <c r="FAB20" s="220"/>
      <c r="FAC20" s="220"/>
      <c r="FAD20" s="220"/>
      <c r="FAE20" s="220"/>
      <c r="FAF20" s="220"/>
      <c r="FAG20" s="220"/>
      <c r="FAH20" s="220"/>
      <c r="FAI20" s="220"/>
      <c r="FAJ20" s="220"/>
      <c r="FAK20" s="220"/>
      <c r="FAL20" s="220"/>
      <c r="FAM20" s="220"/>
      <c r="FAN20" s="220"/>
      <c r="FAO20" s="220"/>
      <c r="FAP20" s="220"/>
      <c r="FAQ20" s="220"/>
      <c r="FAR20" s="220"/>
      <c r="FAS20" s="220"/>
      <c r="FAT20" s="220"/>
      <c r="FAU20" s="220"/>
      <c r="FAV20" s="220"/>
      <c r="FAW20" s="220"/>
      <c r="FAX20" s="220"/>
      <c r="FAY20" s="220"/>
      <c r="FAZ20" s="220"/>
      <c r="FBA20" s="220"/>
      <c r="FBB20" s="220"/>
      <c r="FBC20" s="220"/>
      <c r="FBD20" s="220"/>
      <c r="FBE20" s="220"/>
      <c r="FBF20" s="220"/>
      <c r="FBG20" s="220"/>
      <c r="FBH20" s="220"/>
      <c r="FBI20" s="220"/>
      <c r="FBJ20" s="220"/>
      <c r="FBK20" s="220"/>
      <c r="FBL20" s="220"/>
      <c r="FBM20" s="220"/>
      <c r="FBN20" s="220"/>
      <c r="FBO20" s="220"/>
      <c r="FBP20" s="220"/>
      <c r="FBQ20" s="220"/>
      <c r="FBR20" s="220"/>
      <c r="FBS20" s="220"/>
      <c r="FBT20" s="220"/>
      <c r="FBU20" s="220"/>
      <c r="FBV20" s="220"/>
      <c r="FBW20" s="220"/>
      <c r="FBX20" s="220"/>
      <c r="FBY20" s="220"/>
      <c r="FBZ20" s="220"/>
      <c r="FCA20" s="220"/>
      <c r="FCB20" s="220"/>
      <c r="FCC20" s="220"/>
      <c r="FCD20" s="220"/>
      <c r="FCE20" s="220"/>
      <c r="FCF20" s="220"/>
      <c r="FCG20" s="220"/>
      <c r="FCH20" s="220"/>
      <c r="FCI20" s="220"/>
      <c r="FCJ20" s="220"/>
      <c r="FCK20" s="220"/>
      <c r="FCL20" s="220"/>
      <c r="FCM20" s="220"/>
      <c r="FCN20" s="220"/>
      <c r="FCO20" s="220"/>
      <c r="FCP20" s="220"/>
      <c r="FCQ20" s="220"/>
      <c r="FCR20" s="220"/>
      <c r="FCS20" s="220"/>
      <c r="FCT20" s="220"/>
      <c r="FCU20" s="220"/>
      <c r="FCV20" s="220"/>
      <c r="FCW20" s="220"/>
      <c r="FCX20" s="220"/>
      <c r="FCY20" s="220"/>
      <c r="FCZ20" s="220"/>
      <c r="FDA20" s="220"/>
      <c r="FDB20" s="220"/>
      <c r="FDC20" s="220"/>
      <c r="FDD20" s="220"/>
      <c r="FDE20" s="220"/>
      <c r="FDF20" s="220"/>
      <c r="FDG20" s="220"/>
      <c r="FDH20" s="220"/>
      <c r="FDI20" s="220"/>
      <c r="FDJ20" s="220"/>
      <c r="FDK20" s="220"/>
      <c r="FDL20" s="220"/>
      <c r="FDM20" s="220"/>
      <c r="FDN20" s="220"/>
      <c r="FDO20" s="220"/>
      <c r="FDP20" s="220"/>
      <c r="FDQ20" s="220"/>
      <c r="FDR20" s="220"/>
      <c r="FDS20" s="220"/>
      <c r="FDT20" s="220"/>
      <c r="FDU20" s="220"/>
      <c r="FDV20" s="220"/>
      <c r="FDW20" s="220"/>
      <c r="FDX20" s="220"/>
      <c r="FDY20" s="220"/>
      <c r="FDZ20" s="220"/>
      <c r="FEA20" s="220"/>
      <c r="FEB20" s="220"/>
      <c r="FEC20" s="220"/>
      <c r="FED20" s="220"/>
      <c r="FEE20" s="220"/>
      <c r="FEF20" s="220"/>
      <c r="FEG20" s="220"/>
      <c r="FEH20" s="220"/>
      <c r="FEI20" s="220"/>
      <c r="FEJ20" s="220"/>
      <c r="FEK20" s="220"/>
      <c r="FEL20" s="220"/>
      <c r="FEM20" s="220"/>
      <c r="FEN20" s="220"/>
      <c r="FEO20" s="220"/>
      <c r="FEP20" s="220"/>
      <c r="FEQ20" s="220"/>
      <c r="FER20" s="220"/>
      <c r="FES20" s="220"/>
      <c r="FET20" s="220"/>
      <c r="FEU20" s="220"/>
      <c r="FEV20" s="220"/>
      <c r="FEW20" s="220"/>
      <c r="FEX20" s="220"/>
      <c r="FEY20" s="220"/>
      <c r="FEZ20" s="220"/>
      <c r="FFA20" s="220"/>
      <c r="FFB20" s="220"/>
      <c r="FFC20" s="220"/>
      <c r="FFD20" s="220"/>
      <c r="FFE20" s="220"/>
      <c r="FFF20" s="220"/>
      <c r="FFG20" s="220"/>
      <c r="FFH20" s="220"/>
      <c r="FFI20" s="220"/>
      <c r="FFJ20" s="220"/>
      <c r="FFK20" s="220"/>
      <c r="FFL20" s="220"/>
      <c r="FFM20" s="220"/>
      <c r="FFN20" s="220"/>
      <c r="FFO20" s="220"/>
      <c r="FFP20" s="220"/>
      <c r="FFQ20" s="220"/>
      <c r="FFR20" s="220"/>
      <c r="FFS20" s="220"/>
      <c r="FFT20" s="220"/>
      <c r="FFU20" s="220"/>
      <c r="FFV20" s="220"/>
      <c r="FFW20" s="220"/>
      <c r="FFX20" s="220"/>
      <c r="FFY20" s="220"/>
      <c r="FFZ20" s="220"/>
      <c r="FGA20" s="220"/>
      <c r="FGB20" s="220"/>
      <c r="FGC20" s="220"/>
      <c r="FGD20" s="220"/>
      <c r="FGE20" s="220"/>
      <c r="FGF20" s="220"/>
      <c r="FGG20" s="220"/>
      <c r="FGH20" s="220"/>
      <c r="FGI20" s="220"/>
      <c r="FGJ20" s="220"/>
      <c r="FGK20" s="220"/>
      <c r="FGL20" s="220"/>
      <c r="FGM20" s="220"/>
      <c r="FGN20" s="220"/>
      <c r="FGO20" s="220"/>
      <c r="FGP20" s="220"/>
      <c r="FGQ20" s="220"/>
      <c r="FGR20" s="220"/>
      <c r="FGS20" s="220"/>
      <c r="FGT20" s="220"/>
      <c r="FGU20" s="220"/>
      <c r="FGV20" s="220"/>
      <c r="FGW20" s="220"/>
      <c r="FGX20" s="220"/>
      <c r="FGY20" s="220"/>
      <c r="FGZ20" s="220"/>
      <c r="FHA20" s="220"/>
      <c r="FHB20" s="220"/>
      <c r="FHC20" s="220"/>
      <c r="FHD20" s="220"/>
      <c r="FHE20" s="220"/>
      <c r="FHF20" s="220"/>
      <c r="FHG20" s="220"/>
      <c r="FHH20" s="220"/>
      <c r="FHI20" s="220"/>
      <c r="FHJ20" s="220"/>
      <c r="FHK20" s="220"/>
      <c r="FHL20" s="220"/>
      <c r="FHM20" s="220"/>
      <c r="FHN20" s="220"/>
      <c r="FHO20" s="220"/>
      <c r="FHP20" s="220"/>
      <c r="FHQ20" s="220"/>
      <c r="FHR20" s="220"/>
      <c r="FHS20" s="220"/>
      <c r="FHT20" s="220"/>
      <c r="FHU20" s="220"/>
      <c r="FHV20" s="220"/>
      <c r="FHW20" s="220"/>
      <c r="FHX20" s="220"/>
      <c r="FHY20" s="220"/>
      <c r="FHZ20" s="220"/>
      <c r="FIA20" s="220"/>
      <c r="FIB20" s="220"/>
      <c r="FIC20" s="220"/>
      <c r="FID20" s="220"/>
      <c r="FIE20" s="220"/>
      <c r="FIF20" s="220"/>
      <c r="FIG20" s="220"/>
      <c r="FIH20" s="220"/>
      <c r="FII20" s="220"/>
      <c r="FIJ20" s="220"/>
      <c r="FIK20" s="220"/>
      <c r="FIL20" s="220"/>
      <c r="FIM20" s="220"/>
      <c r="FIN20" s="220"/>
      <c r="FIO20" s="220"/>
      <c r="FIP20" s="220"/>
      <c r="FIQ20" s="220"/>
      <c r="FIR20" s="220"/>
      <c r="FIS20" s="220"/>
      <c r="FIT20" s="220"/>
      <c r="FIU20" s="220"/>
      <c r="FIV20" s="220"/>
      <c r="FIW20" s="220"/>
      <c r="FIX20" s="220"/>
      <c r="FIY20" s="220"/>
      <c r="FIZ20" s="220"/>
      <c r="FJA20" s="220"/>
      <c r="FJB20" s="220"/>
      <c r="FJC20" s="220"/>
      <c r="FJD20" s="220"/>
      <c r="FJE20" s="220"/>
      <c r="FJF20" s="220"/>
      <c r="FJG20" s="220"/>
      <c r="FJH20" s="220"/>
      <c r="FJI20" s="220"/>
      <c r="FJJ20" s="220"/>
      <c r="FJK20" s="220"/>
      <c r="FJL20" s="220"/>
      <c r="FJM20" s="220"/>
      <c r="FJN20" s="220"/>
      <c r="FJO20" s="220"/>
      <c r="FJP20" s="220"/>
      <c r="FJQ20" s="220"/>
      <c r="FJR20" s="220"/>
      <c r="FJS20" s="220"/>
      <c r="FJT20" s="220"/>
      <c r="FJU20" s="220"/>
      <c r="FJV20" s="220"/>
      <c r="FJW20" s="220"/>
      <c r="FJX20" s="220"/>
      <c r="FJY20" s="220"/>
      <c r="FJZ20" s="220"/>
      <c r="FKA20" s="220"/>
      <c r="FKB20" s="220"/>
      <c r="FKC20" s="220"/>
      <c r="FKD20" s="220"/>
      <c r="FKE20" s="220"/>
      <c r="FKF20" s="220"/>
      <c r="FKG20" s="220"/>
      <c r="FKH20" s="220"/>
      <c r="FKI20" s="220"/>
      <c r="FKJ20" s="220"/>
      <c r="FKK20" s="220"/>
      <c r="FKL20" s="220"/>
      <c r="FKM20" s="220"/>
      <c r="FKN20" s="220"/>
      <c r="FKO20" s="220"/>
      <c r="FKP20" s="220"/>
      <c r="FKQ20" s="220"/>
      <c r="FKR20" s="220"/>
      <c r="FKS20" s="220"/>
      <c r="FKT20" s="220"/>
      <c r="FKU20" s="220"/>
      <c r="FKV20" s="220"/>
      <c r="FKW20" s="220"/>
      <c r="FKX20" s="220"/>
      <c r="FKY20" s="220"/>
      <c r="FKZ20" s="220"/>
      <c r="FLA20" s="220"/>
      <c r="FLB20" s="220"/>
      <c r="FLC20" s="220"/>
      <c r="FLD20" s="220"/>
      <c r="FLE20" s="220"/>
      <c r="FLF20" s="220"/>
      <c r="FLG20" s="220"/>
      <c r="FLH20" s="220"/>
      <c r="FLI20" s="220"/>
      <c r="FLJ20" s="220"/>
      <c r="FLK20" s="220"/>
      <c r="FLL20" s="220"/>
      <c r="FLM20" s="220"/>
      <c r="FLN20" s="220"/>
      <c r="FLO20" s="220"/>
      <c r="FLP20" s="220"/>
      <c r="FLQ20" s="220"/>
      <c r="FLR20" s="220"/>
      <c r="FLS20" s="220"/>
      <c r="FLT20" s="220"/>
      <c r="FLU20" s="220"/>
      <c r="FLV20" s="220"/>
      <c r="FLW20" s="220"/>
      <c r="FLX20" s="220"/>
      <c r="FLY20" s="220"/>
      <c r="FLZ20" s="220"/>
      <c r="FMA20" s="220"/>
      <c r="FMB20" s="220"/>
      <c r="FMC20" s="220"/>
      <c r="FMD20" s="220"/>
      <c r="FME20" s="220"/>
      <c r="FMF20" s="220"/>
      <c r="FMG20" s="220"/>
      <c r="FMH20" s="220"/>
      <c r="FMI20" s="220"/>
      <c r="FMJ20" s="220"/>
      <c r="FMK20" s="220"/>
      <c r="FML20" s="220"/>
      <c r="FMM20" s="220"/>
      <c r="FMN20" s="220"/>
      <c r="FMO20" s="220"/>
      <c r="FMP20" s="220"/>
      <c r="FMQ20" s="220"/>
      <c r="FMR20" s="220"/>
      <c r="FMS20" s="220"/>
      <c r="FMT20" s="220"/>
      <c r="FMU20" s="220"/>
      <c r="FMV20" s="220"/>
      <c r="FMW20" s="220"/>
      <c r="FMX20" s="220"/>
      <c r="FMY20" s="220"/>
      <c r="FMZ20" s="220"/>
      <c r="FNA20" s="220"/>
      <c r="FNB20" s="220"/>
      <c r="FNC20" s="220"/>
      <c r="FND20" s="220"/>
      <c r="FNE20" s="220"/>
      <c r="FNF20" s="220"/>
      <c r="FNG20" s="220"/>
      <c r="FNH20" s="220"/>
      <c r="FNI20" s="220"/>
      <c r="FNJ20" s="220"/>
      <c r="FNK20" s="220"/>
      <c r="FNL20" s="220"/>
      <c r="FNM20" s="220"/>
      <c r="FNN20" s="220"/>
      <c r="FNO20" s="220"/>
      <c r="FNP20" s="220"/>
      <c r="FNQ20" s="220"/>
      <c r="FNR20" s="220"/>
      <c r="FNS20" s="220"/>
      <c r="FNT20" s="220"/>
      <c r="FNU20" s="220"/>
      <c r="FNV20" s="220"/>
      <c r="FNW20" s="220"/>
      <c r="FNX20" s="220"/>
      <c r="FNY20" s="220"/>
      <c r="FNZ20" s="220"/>
      <c r="FOA20" s="220"/>
      <c r="FOB20" s="220"/>
      <c r="FOC20" s="220"/>
      <c r="FOD20" s="220"/>
      <c r="FOE20" s="220"/>
      <c r="FOF20" s="220"/>
      <c r="FOG20" s="220"/>
      <c r="FOH20" s="220"/>
      <c r="FOI20" s="220"/>
      <c r="FOJ20" s="220"/>
      <c r="FOK20" s="220"/>
      <c r="FOL20" s="220"/>
      <c r="FOM20" s="220"/>
      <c r="FON20" s="220"/>
      <c r="FOO20" s="220"/>
      <c r="FOP20" s="220"/>
      <c r="FOQ20" s="220"/>
      <c r="FOR20" s="220"/>
      <c r="FOS20" s="220"/>
      <c r="FOT20" s="220"/>
      <c r="FOU20" s="220"/>
      <c r="FOV20" s="220"/>
      <c r="FOW20" s="220"/>
      <c r="FOX20" s="220"/>
      <c r="FOY20" s="220"/>
      <c r="FOZ20" s="220"/>
      <c r="FPA20" s="220"/>
      <c r="FPB20" s="220"/>
      <c r="FPC20" s="220"/>
      <c r="FPD20" s="220"/>
      <c r="FPE20" s="220"/>
      <c r="FPF20" s="220"/>
      <c r="FPG20" s="220"/>
      <c r="FPH20" s="220"/>
      <c r="FPI20" s="220"/>
      <c r="FPJ20" s="220"/>
      <c r="FPK20" s="220"/>
      <c r="FPL20" s="220"/>
      <c r="FPM20" s="220"/>
      <c r="FPN20" s="220"/>
      <c r="FPO20" s="220"/>
      <c r="FPP20" s="220"/>
      <c r="FPQ20" s="220"/>
      <c r="FPR20" s="220"/>
      <c r="FPS20" s="220"/>
      <c r="FPT20" s="220"/>
      <c r="FPU20" s="220"/>
      <c r="FPV20" s="220"/>
      <c r="FPW20" s="220"/>
      <c r="FPX20" s="220"/>
      <c r="FPY20" s="220"/>
      <c r="FPZ20" s="220"/>
      <c r="FQA20" s="220"/>
      <c r="FQB20" s="220"/>
      <c r="FQC20" s="220"/>
      <c r="FQD20" s="220"/>
      <c r="FQE20" s="220"/>
      <c r="FQF20" s="220"/>
      <c r="FQG20" s="220"/>
      <c r="FQH20" s="220"/>
      <c r="FQI20" s="220"/>
      <c r="FQJ20" s="220"/>
      <c r="FQK20" s="220"/>
      <c r="FQL20" s="220"/>
      <c r="FQM20" s="220"/>
      <c r="FQN20" s="220"/>
      <c r="FQO20" s="220"/>
      <c r="FQP20" s="220"/>
      <c r="FQQ20" s="220"/>
      <c r="FQR20" s="220"/>
      <c r="FQS20" s="220"/>
      <c r="FQT20" s="220"/>
      <c r="FQU20" s="220"/>
      <c r="FQV20" s="220"/>
      <c r="FQW20" s="220"/>
      <c r="FQX20" s="220"/>
      <c r="FQY20" s="220"/>
      <c r="FQZ20" s="220"/>
      <c r="FRA20" s="220"/>
      <c r="FRB20" s="220"/>
      <c r="FRC20" s="220"/>
      <c r="FRD20" s="220"/>
      <c r="FRE20" s="220"/>
      <c r="FRF20" s="220"/>
      <c r="FRG20" s="220"/>
      <c r="FRH20" s="220"/>
      <c r="FRI20" s="220"/>
      <c r="FRJ20" s="220"/>
      <c r="FRK20" s="220"/>
      <c r="FRL20" s="220"/>
      <c r="FRM20" s="220"/>
      <c r="FRN20" s="220"/>
      <c r="FRO20" s="220"/>
      <c r="FRP20" s="220"/>
      <c r="FRQ20" s="220"/>
      <c r="FRR20" s="220"/>
      <c r="FRS20" s="220"/>
      <c r="FRT20" s="220"/>
      <c r="FRU20" s="220"/>
      <c r="FRV20" s="220"/>
      <c r="FRW20" s="220"/>
      <c r="FRX20" s="220"/>
      <c r="FRY20" s="220"/>
      <c r="FRZ20" s="220"/>
      <c r="FSA20" s="220"/>
      <c r="FSB20" s="220"/>
      <c r="FSC20" s="220"/>
      <c r="FSD20" s="220"/>
      <c r="FSE20" s="220"/>
      <c r="FSF20" s="220"/>
      <c r="FSG20" s="220"/>
      <c r="FSH20" s="220"/>
      <c r="FSI20" s="220"/>
      <c r="FSJ20" s="220"/>
      <c r="FSK20" s="220"/>
      <c r="FSL20" s="220"/>
      <c r="FSM20" s="220"/>
      <c r="FSN20" s="220"/>
      <c r="FSO20" s="220"/>
      <c r="FSP20" s="220"/>
      <c r="FSQ20" s="220"/>
      <c r="FSR20" s="220"/>
      <c r="FSS20" s="220"/>
      <c r="FST20" s="220"/>
      <c r="FSU20" s="220"/>
      <c r="FSV20" s="220"/>
      <c r="FSW20" s="220"/>
      <c r="FSX20" s="220"/>
      <c r="FSY20" s="220"/>
      <c r="FSZ20" s="220"/>
      <c r="FTA20" s="220"/>
      <c r="FTB20" s="220"/>
      <c r="FTC20" s="220"/>
      <c r="FTD20" s="220"/>
      <c r="FTE20" s="220"/>
      <c r="FTF20" s="220"/>
      <c r="FTG20" s="220"/>
      <c r="FTH20" s="220"/>
      <c r="FTI20" s="220"/>
      <c r="FTJ20" s="220"/>
      <c r="FTK20" s="220"/>
      <c r="FTL20" s="220"/>
      <c r="FTM20" s="220"/>
      <c r="FTN20" s="220"/>
      <c r="FTO20" s="220"/>
      <c r="FTP20" s="220"/>
      <c r="FTQ20" s="220"/>
      <c r="FTR20" s="220"/>
      <c r="FTS20" s="220"/>
      <c r="FTT20" s="220"/>
      <c r="FTU20" s="220"/>
      <c r="FTV20" s="220"/>
      <c r="FTW20" s="220"/>
      <c r="FTX20" s="220"/>
      <c r="FTY20" s="220"/>
      <c r="FTZ20" s="220"/>
      <c r="FUA20" s="220"/>
      <c r="FUB20" s="220"/>
      <c r="FUC20" s="220"/>
      <c r="FUD20" s="220"/>
      <c r="FUE20" s="220"/>
      <c r="FUF20" s="220"/>
      <c r="FUG20" s="220"/>
      <c r="FUH20" s="220"/>
      <c r="FUI20" s="220"/>
      <c r="FUJ20" s="220"/>
      <c r="FUK20" s="220"/>
      <c r="FUL20" s="220"/>
      <c r="FUM20" s="220"/>
      <c r="FUN20" s="220"/>
      <c r="FUO20" s="220"/>
      <c r="FUP20" s="220"/>
      <c r="FUQ20" s="220"/>
      <c r="FUR20" s="220"/>
      <c r="FUS20" s="220"/>
      <c r="FUT20" s="220"/>
      <c r="FUU20" s="220"/>
      <c r="FUV20" s="220"/>
      <c r="FUW20" s="220"/>
      <c r="FUX20" s="220"/>
      <c r="FUY20" s="220"/>
      <c r="FUZ20" s="220"/>
      <c r="FVA20" s="220"/>
      <c r="FVB20" s="220"/>
      <c r="FVC20" s="220"/>
      <c r="FVD20" s="220"/>
      <c r="FVE20" s="220"/>
      <c r="FVF20" s="220"/>
      <c r="FVG20" s="220"/>
      <c r="FVH20" s="220"/>
      <c r="FVI20" s="220"/>
      <c r="FVJ20" s="220"/>
      <c r="FVK20" s="220"/>
      <c r="FVL20" s="220"/>
      <c r="FVM20" s="220"/>
      <c r="FVN20" s="220"/>
      <c r="FVO20" s="220"/>
      <c r="FVP20" s="220"/>
      <c r="FVQ20" s="220"/>
      <c r="FVR20" s="220"/>
      <c r="FVS20" s="220"/>
      <c r="FVT20" s="220"/>
      <c r="FVU20" s="220"/>
      <c r="FVV20" s="220"/>
      <c r="FVW20" s="220"/>
      <c r="FVX20" s="220"/>
      <c r="FVY20" s="220"/>
      <c r="FVZ20" s="220"/>
      <c r="FWA20" s="220"/>
      <c r="FWB20" s="220"/>
      <c r="FWC20" s="220"/>
      <c r="FWD20" s="220"/>
      <c r="FWE20" s="220"/>
      <c r="FWF20" s="220"/>
      <c r="FWG20" s="220"/>
      <c r="FWH20" s="220"/>
      <c r="FWI20" s="220"/>
      <c r="FWJ20" s="220"/>
      <c r="FWK20" s="220"/>
      <c r="FWL20" s="220"/>
      <c r="FWM20" s="220"/>
      <c r="FWN20" s="220"/>
      <c r="FWO20" s="220"/>
      <c r="FWP20" s="220"/>
      <c r="FWQ20" s="220"/>
      <c r="FWR20" s="220"/>
      <c r="FWS20" s="220"/>
      <c r="FWT20" s="220"/>
      <c r="FWU20" s="220"/>
      <c r="FWV20" s="220"/>
      <c r="FWW20" s="220"/>
      <c r="FWX20" s="220"/>
      <c r="FWY20" s="220"/>
      <c r="FWZ20" s="220"/>
      <c r="FXA20" s="220"/>
      <c r="FXB20" s="220"/>
      <c r="FXC20" s="220"/>
      <c r="FXD20" s="220"/>
      <c r="FXE20" s="220"/>
      <c r="FXF20" s="220"/>
      <c r="FXG20" s="220"/>
      <c r="FXH20" s="220"/>
      <c r="FXI20" s="220"/>
      <c r="FXJ20" s="220"/>
      <c r="FXK20" s="220"/>
      <c r="FXL20" s="220"/>
      <c r="FXM20" s="220"/>
      <c r="FXN20" s="220"/>
      <c r="FXO20" s="220"/>
      <c r="FXP20" s="220"/>
      <c r="FXQ20" s="220"/>
      <c r="FXR20" s="220"/>
      <c r="FXS20" s="220"/>
      <c r="FXT20" s="220"/>
      <c r="FXU20" s="220"/>
      <c r="FXV20" s="220"/>
      <c r="FXW20" s="220"/>
      <c r="FXX20" s="220"/>
      <c r="FXY20" s="220"/>
      <c r="FXZ20" s="220"/>
      <c r="FYA20" s="220"/>
      <c r="FYB20" s="220"/>
      <c r="FYC20" s="220"/>
      <c r="FYD20" s="220"/>
      <c r="FYE20" s="220"/>
      <c r="FYF20" s="220"/>
      <c r="FYG20" s="220"/>
      <c r="FYH20" s="220"/>
      <c r="FYI20" s="220"/>
      <c r="FYJ20" s="220"/>
      <c r="FYK20" s="220"/>
      <c r="FYL20" s="220"/>
      <c r="FYM20" s="220"/>
      <c r="FYN20" s="220"/>
      <c r="FYO20" s="220"/>
      <c r="FYP20" s="220"/>
      <c r="FYQ20" s="220"/>
      <c r="FYR20" s="220"/>
      <c r="FYS20" s="220"/>
      <c r="FYT20" s="220"/>
      <c r="FYU20" s="220"/>
      <c r="FYV20" s="220"/>
      <c r="FYW20" s="220"/>
      <c r="FYX20" s="220"/>
      <c r="FYY20" s="220"/>
      <c r="FYZ20" s="220"/>
      <c r="FZA20" s="220"/>
      <c r="FZB20" s="220"/>
      <c r="FZC20" s="220"/>
      <c r="FZD20" s="220"/>
      <c r="FZE20" s="220"/>
      <c r="FZF20" s="220"/>
      <c r="FZG20" s="220"/>
      <c r="FZH20" s="220"/>
      <c r="FZI20" s="220"/>
      <c r="FZJ20" s="220"/>
      <c r="FZK20" s="220"/>
      <c r="FZL20" s="220"/>
      <c r="FZM20" s="220"/>
      <c r="FZN20" s="220"/>
      <c r="FZO20" s="220"/>
      <c r="FZP20" s="220"/>
      <c r="FZQ20" s="220"/>
      <c r="FZR20" s="220"/>
      <c r="FZS20" s="220"/>
      <c r="FZT20" s="220"/>
      <c r="FZU20" s="220"/>
      <c r="FZV20" s="220"/>
      <c r="FZW20" s="220"/>
      <c r="FZX20" s="220"/>
      <c r="FZY20" s="220"/>
      <c r="FZZ20" s="220"/>
      <c r="GAA20" s="220"/>
      <c r="GAB20" s="220"/>
      <c r="GAC20" s="220"/>
      <c r="GAD20" s="220"/>
      <c r="GAE20" s="220"/>
      <c r="GAF20" s="220"/>
      <c r="GAG20" s="220"/>
      <c r="GAH20" s="220"/>
      <c r="GAI20" s="220"/>
      <c r="GAJ20" s="220"/>
      <c r="GAK20" s="220"/>
      <c r="GAL20" s="220"/>
      <c r="GAM20" s="220"/>
      <c r="GAN20" s="220"/>
      <c r="GAO20" s="220"/>
      <c r="GAP20" s="220"/>
      <c r="GAQ20" s="220"/>
      <c r="GAR20" s="220"/>
      <c r="GAS20" s="220"/>
      <c r="GAT20" s="220"/>
      <c r="GAU20" s="220"/>
      <c r="GAV20" s="220"/>
      <c r="GAW20" s="220"/>
      <c r="GAX20" s="220"/>
      <c r="GAY20" s="220"/>
      <c r="GAZ20" s="220"/>
      <c r="GBA20" s="220"/>
      <c r="GBB20" s="220"/>
      <c r="GBC20" s="220"/>
      <c r="GBD20" s="220"/>
      <c r="GBE20" s="220"/>
      <c r="GBF20" s="220"/>
      <c r="GBG20" s="220"/>
      <c r="GBH20" s="220"/>
      <c r="GBI20" s="220"/>
      <c r="GBJ20" s="220"/>
      <c r="GBK20" s="220"/>
      <c r="GBL20" s="220"/>
      <c r="GBM20" s="220"/>
      <c r="GBN20" s="220"/>
      <c r="GBO20" s="220"/>
      <c r="GBP20" s="220"/>
      <c r="GBQ20" s="220"/>
      <c r="GBR20" s="220"/>
      <c r="GBS20" s="220"/>
      <c r="GBT20" s="220"/>
      <c r="GBU20" s="220"/>
      <c r="GBV20" s="220"/>
      <c r="GBW20" s="220"/>
      <c r="GBX20" s="220"/>
      <c r="GBY20" s="220"/>
      <c r="GBZ20" s="220"/>
      <c r="GCA20" s="220"/>
      <c r="GCB20" s="220"/>
      <c r="GCC20" s="220"/>
      <c r="GCD20" s="220"/>
      <c r="GCE20" s="220"/>
      <c r="GCF20" s="220"/>
      <c r="GCG20" s="220"/>
      <c r="GCH20" s="220"/>
      <c r="GCI20" s="220"/>
      <c r="GCJ20" s="220"/>
      <c r="GCK20" s="220"/>
      <c r="GCL20" s="220"/>
      <c r="GCM20" s="220"/>
      <c r="GCN20" s="220"/>
      <c r="GCO20" s="220"/>
      <c r="GCP20" s="220"/>
      <c r="GCQ20" s="220"/>
      <c r="GCR20" s="220"/>
      <c r="GCS20" s="220"/>
      <c r="GCT20" s="220"/>
      <c r="GCU20" s="220"/>
      <c r="GCV20" s="220"/>
      <c r="GCW20" s="220"/>
      <c r="GCX20" s="220"/>
      <c r="GCY20" s="220"/>
      <c r="GCZ20" s="220"/>
      <c r="GDA20" s="220"/>
      <c r="GDB20" s="220"/>
      <c r="GDC20" s="220"/>
      <c r="GDD20" s="220"/>
      <c r="GDE20" s="220"/>
      <c r="GDF20" s="220"/>
      <c r="GDG20" s="220"/>
      <c r="GDH20" s="220"/>
      <c r="GDI20" s="220"/>
      <c r="GDJ20" s="220"/>
      <c r="GDK20" s="220"/>
      <c r="GDL20" s="220"/>
      <c r="GDM20" s="220"/>
      <c r="GDN20" s="220"/>
      <c r="GDO20" s="220"/>
      <c r="GDP20" s="220"/>
      <c r="GDQ20" s="220"/>
      <c r="GDR20" s="220"/>
      <c r="GDS20" s="220"/>
      <c r="GDT20" s="220"/>
      <c r="GDU20" s="220"/>
      <c r="GDV20" s="220"/>
      <c r="GDW20" s="220"/>
      <c r="GDX20" s="220"/>
      <c r="GDY20" s="220"/>
      <c r="GDZ20" s="220"/>
      <c r="GEA20" s="220"/>
      <c r="GEB20" s="220"/>
      <c r="GEC20" s="220"/>
      <c r="GED20" s="220"/>
      <c r="GEE20" s="220"/>
      <c r="GEF20" s="220"/>
      <c r="GEG20" s="220"/>
      <c r="GEH20" s="220"/>
      <c r="GEI20" s="220"/>
      <c r="GEJ20" s="220"/>
      <c r="GEK20" s="220"/>
      <c r="GEL20" s="220"/>
      <c r="GEM20" s="220"/>
      <c r="GEN20" s="220"/>
      <c r="GEO20" s="220"/>
      <c r="GEP20" s="220"/>
      <c r="GEQ20" s="220"/>
      <c r="GER20" s="220"/>
      <c r="GES20" s="220"/>
      <c r="GET20" s="220"/>
      <c r="GEU20" s="220"/>
      <c r="GEV20" s="220"/>
      <c r="GEW20" s="220"/>
      <c r="GEX20" s="220"/>
      <c r="GEY20" s="220"/>
      <c r="GEZ20" s="220"/>
      <c r="GFA20" s="220"/>
      <c r="GFB20" s="220"/>
      <c r="GFC20" s="220"/>
      <c r="GFD20" s="220"/>
      <c r="GFE20" s="220"/>
      <c r="GFF20" s="220"/>
      <c r="GFG20" s="220"/>
      <c r="GFH20" s="220"/>
      <c r="GFI20" s="220"/>
      <c r="GFJ20" s="220"/>
      <c r="GFK20" s="220"/>
      <c r="GFL20" s="220"/>
      <c r="GFM20" s="220"/>
      <c r="GFN20" s="220"/>
      <c r="GFO20" s="220"/>
      <c r="GFP20" s="220"/>
      <c r="GFQ20" s="220"/>
      <c r="GFR20" s="220"/>
      <c r="GFS20" s="220"/>
      <c r="GFT20" s="220"/>
      <c r="GFU20" s="220"/>
      <c r="GFV20" s="220"/>
      <c r="GFW20" s="220"/>
      <c r="GFX20" s="220"/>
      <c r="GFY20" s="220"/>
      <c r="GFZ20" s="220"/>
      <c r="GGA20" s="220"/>
      <c r="GGB20" s="220"/>
      <c r="GGC20" s="220"/>
      <c r="GGD20" s="220"/>
      <c r="GGE20" s="220"/>
      <c r="GGF20" s="220"/>
      <c r="GGG20" s="220"/>
      <c r="GGH20" s="220"/>
      <c r="GGI20" s="220"/>
      <c r="GGJ20" s="220"/>
      <c r="GGK20" s="220"/>
      <c r="GGL20" s="220"/>
      <c r="GGM20" s="220"/>
      <c r="GGN20" s="220"/>
      <c r="GGO20" s="220"/>
      <c r="GGP20" s="220"/>
      <c r="GGQ20" s="220"/>
      <c r="GGR20" s="220"/>
      <c r="GGS20" s="220"/>
      <c r="GGT20" s="220"/>
      <c r="GGU20" s="220"/>
      <c r="GGV20" s="220"/>
      <c r="GGW20" s="220"/>
      <c r="GGX20" s="220"/>
      <c r="GGY20" s="220"/>
      <c r="GGZ20" s="220"/>
      <c r="GHA20" s="220"/>
      <c r="GHB20" s="220"/>
      <c r="GHC20" s="220"/>
      <c r="GHD20" s="220"/>
      <c r="GHE20" s="220"/>
      <c r="GHF20" s="220"/>
      <c r="GHG20" s="220"/>
      <c r="GHH20" s="220"/>
      <c r="GHI20" s="220"/>
      <c r="GHJ20" s="220"/>
      <c r="GHK20" s="220"/>
      <c r="GHL20" s="220"/>
      <c r="GHM20" s="220"/>
      <c r="GHN20" s="220"/>
      <c r="GHO20" s="220"/>
      <c r="GHP20" s="220"/>
      <c r="GHQ20" s="220"/>
      <c r="GHR20" s="220"/>
      <c r="GHS20" s="220"/>
      <c r="GHT20" s="220"/>
      <c r="GHU20" s="220"/>
      <c r="GHV20" s="220"/>
      <c r="GHW20" s="220"/>
      <c r="GHX20" s="220"/>
      <c r="GHY20" s="220"/>
      <c r="GHZ20" s="220"/>
      <c r="GIA20" s="220"/>
      <c r="GIB20" s="220"/>
      <c r="GIC20" s="220"/>
      <c r="GID20" s="220"/>
      <c r="GIE20" s="220"/>
      <c r="GIF20" s="220"/>
      <c r="GIG20" s="220"/>
      <c r="GIH20" s="220"/>
      <c r="GII20" s="220"/>
      <c r="GIJ20" s="220"/>
      <c r="GIK20" s="220"/>
      <c r="GIL20" s="220"/>
      <c r="GIM20" s="220"/>
      <c r="GIN20" s="220"/>
      <c r="GIO20" s="220"/>
      <c r="GIP20" s="220"/>
      <c r="GIQ20" s="220"/>
      <c r="GIR20" s="220"/>
      <c r="GIS20" s="220"/>
      <c r="GIT20" s="220"/>
      <c r="GIU20" s="220"/>
      <c r="GIV20" s="220"/>
      <c r="GIW20" s="220"/>
      <c r="GIX20" s="220"/>
      <c r="GIY20" s="220"/>
      <c r="GIZ20" s="220"/>
      <c r="GJA20" s="220"/>
      <c r="GJB20" s="220"/>
      <c r="GJC20" s="220"/>
      <c r="GJD20" s="220"/>
      <c r="GJE20" s="220"/>
      <c r="GJF20" s="220"/>
      <c r="GJG20" s="220"/>
      <c r="GJH20" s="220"/>
      <c r="GJI20" s="220"/>
      <c r="GJJ20" s="220"/>
      <c r="GJK20" s="220"/>
      <c r="GJL20" s="220"/>
      <c r="GJM20" s="220"/>
      <c r="GJN20" s="220"/>
      <c r="GJO20" s="220"/>
      <c r="GJP20" s="220"/>
      <c r="GJQ20" s="220"/>
      <c r="GJR20" s="220"/>
      <c r="GJS20" s="220"/>
      <c r="GJT20" s="220"/>
      <c r="GJU20" s="220"/>
      <c r="GJV20" s="220"/>
      <c r="GJW20" s="220"/>
      <c r="GJX20" s="220"/>
      <c r="GJY20" s="220"/>
      <c r="GJZ20" s="220"/>
      <c r="GKA20" s="220"/>
      <c r="GKB20" s="220"/>
      <c r="GKC20" s="220"/>
      <c r="GKD20" s="220"/>
      <c r="GKE20" s="220"/>
      <c r="GKF20" s="220"/>
      <c r="GKG20" s="220"/>
      <c r="GKH20" s="220"/>
      <c r="GKI20" s="220"/>
      <c r="GKJ20" s="220"/>
      <c r="GKK20" s="220"/>
      <c r="GKL20" s="220"/>
      <c r="GKM20" s="220"/>
      <c r="GKN20" s="220"/>
      <c r="GKO20" s="220"/>
      <c r="GKP20" s="220"/>
      <c r="GKQ20" s="220"/>
      <c r="GKR20" s="220"/>
      <c r="GKS20" s="220"/>
      <c r="GKT20" s="220"/>
      <c r="GKU20" s="220"/>
      <c r="GKV20" s="220"/>
      <c r="GKW20" s="220"/>
      <c r="GKX20" s="220"/>
      <c r="GKY20" s="220"/>
      <c r="GKZ20" s="220"/>
      <c r="GLA20" s="220"/>
      <c r="GLB20" s="220"/>
      <c r="GLC20" s="220"/>
      <c r="GLD20" s="220"/>
      <c r="GLE20" s="220"/>
      <c r="GLF20" s="220"/>
      <c r="GLG20" s="220"/>
      <c r="GLH20" s="220"/>
      <c r="GLI20" s="220"/>
      <c r="GLJ20" s="220"/>
      <c r="GLK20" s="220"/>
      <c r="GLL20" s="220"/>
      <c r="GLM20" s="220"/>
      <c r="GLN20" s="220"/>
      <c r="GLO20" s="220"/>
      <c r="GLP20" s="220"/>
      <c r="GLQ20" s="220"/>
      <c r="GLR20" s="220"/>
      <c r="GLS20" s="220"/>
      <c r="GLT20" s="220"/>
      <c r="GLU20" s="220"/>
      <c r="GLV20" s="220"/>
      <c r="GLW20" s="220"/>
      <c r="GLX20" s="220"/>
      <c r="GLY20" s="220"/>
      <c r="GLZ20" s="220"/>
      <c r="GMA20" s="220"/>
      <c r="GMB20" s="220"/>
      <c r="GMC20" s="220"/>
      <c r="GMD20" s="220"/>
      <c r="GME20" s="220"/>
      <c r="GMF20" s="220"/>
      <c r="GMG20" s="220"/>
      <c r="GMH20" s="220"/>
      <c r="GMI20" s="220"/>
      <c r="GMJ20" s="220"/>
      <c r="GMK20" s="220"/>
      <c r="GML20" s="220"/>
      <c r="GMM20" s="220"/>
      <c r="GMN20" s="220"/>
      <c r="GMO20" s="220"/>
      <c r="GMP20" s="220"/>
      <c r="GMQ20" s="220"/>
      <c r="GMR20" s="220"/>
      <c r="GMS20" s="220"/>
      <c r="GMT20" s="220"/>
      <c r="GMU20" s="220"/>
      <c r="GMV20" s="220"/>
      <c r="GMW20" s="220"/>
      <c r="GMX20" s="220"/>
      <c r="GMY20" s="220"/>
      <c r="GMZ20" s="220"/>
      <c r="GNA20" s="220"/>
      <c r="GNB20" s="220"/>
      <c r="GNC20" s="220"/>
      <c r="GND20" s="220"/>
      <c r="GNE20" s="220"/>
      <c r="GNF20" s="220"/>
      <c r="GNG20" s="220"/>
      <c r="GNH20" s="220"/>
      <c r="GNI20" s="220"/>
      <c r="GNJ20" s="220"/>
      <c r="GNK20" s="220"/>
      <c r="GNL20" s="220"/>
      <c r="GNM20" s="220"/>
      <c r="GNN20" s="220"/>
      <c r="GNO20" s="220"/>
      <c r="GNP20" s="220"/>
      <c r="GNQ20" s="220"/>
      <c r="GNR20" s="220"/>
      <c r="GNS20" s="220"/>
      <c r="GNT20" s="220"/>
      <c r="GNU20" s="220"/>
      <c r="GNV20" s="220"/>
      <c r="GNW20" s="220"/>
      <c r="GNX20" s="220"/>
      <c r="GNY20" s="220"/>
      <c r="GNZ20" s="220"/>
      <c r="GOA20" s="220"/>
      <c r="GOB20" s="220"/>
      <c r="GOC20" s="220"/>
      <c r="GOD20" s="220"/>
      <c r="GOE20" s="220"/>
      <c r="GOF20" s="220"/>
      <c r="GOG20" s="220"/>
      <c r="GOH20" s="220"/>
      <c r="GOI20" s="220"/>
      <c r="GOJ20" s="220"/>
      <c r="GOK20" s="220"/>
      <c r="GOL20" s="220"/>
      <c r="GOM20" s="220"/>
      <c r="GON20" s="220"/>
      <c r="GOO20" s="220"/>
      <c r="GOP20" s="220"/>
      <c r="GOQ20" s="220"/>
      <c r="GOR20" s="220"/>
      <c r="GOS20" s="220"/>
      <c r="GOT20" s="220"/>
      <c r="GOU20" s="220"/>
      <c r="GOV20" s="220"/>
      <c r="GOW20" s="220"/>
      <c r="GOX20" s="220"/>
      <c r="GOY20" s="220"/>
      <c r="GOZ20" s="220"/>
      <c r="GPA20" s="220"/>
      <c r="GPB20" s="220"/>
      <c r="GPC20" s="220"/>
      <c r="GPD20" s="220"/>
      <c r="GPE20" s="220"/>
      <c r="GPF20" s="220"/>
      <c r="GPG20" s="220"/>
      <c r="GPH20" s="220"/>
      <c r="GPI20" s="220"/>
      <c r="GPJ20" s="220"/>
      <c r="GPK20" s="220"/>
      <c r="GPL20" s="220"/>
      <c r="GPM20" s="220"/>
      <c r="GPN20" s="220"/>
      <c r="GPO20" s="220"/>
      <c r="GPP20" s="220"/>
      <c r="GPQ20" s="220"/>
      <c r="GPR20" s="220"/>
      <c r="GPS20" s="220"/>
      <c r="GPT20" s="220"/>
      <c r="GPU20" s="220"/>
      <c r="GPV20" s="220"/>
      <c r="GPW20" s="220"/>
      <c r="GPX20" s="220"/>
      <c r="GPY20" s="220"/>
      <c r="GPZ20" s="220"/>
      <c r="GQA20" s="220"/>
      <c r="GQB20" s="220"/>
      <c r="GQC20" s="220"/>
      <c r="GQD20" s="220"/>
      <c r="GQE20" s="220"/>
      <c r="GQF20" s="220"/>
      <c r="GQG20" s="220"/>
      <c r="GQH20" s="220"/>
      <c r="GQI20" s="220"/>
      <c r="GQJ20" s="220"/>
      <c r="GQK20" s="220"/>
      <c r="GQL20" s="220"/>
      <c r="GQM20" s="220"/>
      <c r="GQN20" s="220"/>
      <c r="GQO20" s="220"/>
      <c r="GQP20" s="220"/>
      <c r="GQQ20" s="220"/>
      <c r="GQR20" s="220"/>
      <c r="GQS20" s="220"/>
      <c r="GQT20" s="220"/>
      <c r="GQU20" s="220"/>
      <c r="GQV20" s="220"/>
      <c r="GQW20" s="220"/>
      <c r="GQX20" s="220"/>
      <c r="GQY20" s="220"/>
      <c r="GQZ20" s="220"/>
      <c r="GRA20" s="220"/>
      <c r="GRB20" s="220"/>
      <c r="GRC20" s="220"/>
      <c r="GRD20" s="220"/>
      <c r="GRE20" s="220"/>
      <c r="GRF20" s="220"/>
      <c r="GRG20" s="220"/>
      <c r="GRH20" s="220"/>
      <c r="GRI20" s="220"/>
      <c r="GRJ20" s="220"/>
      <c r="GRK20" s="220"/>
      <c r="GRL20" s="220"/>
      <c r="GRM20" s="220"/>
      <c r="GRN20" s="220"/>
      <c r="GRO20" s="220"/>
      <c r="GRP20" s="220"/>
      <c r="GRQ20" s="220"/>
      <c r="GRR20" s="220"/>
      <c r="GRS20" s="220"/>
      <c r="GRT20" s="220"/>
      <c r="GRU20" s="220"/>
      <c r="GRV20" s="220"/>
      <c r="GRW20" s="220"/>
      <c r="GRX20" s="220"/>
      <c r="GRY20" s="220"/>
      <c r="GRZ20" s="220"/>
      <c r="GSA20" s="220"/>
      <c r="GSB20" s="220"/>
      <c r="GSC20" s="220"/>
      <c r="GSD20" s="220"/>
      <c r="GSE20" s="220"/>
      <c r="GSF20" s="220"/>
      <c r="GSG20" s="220"/>
      <c r="GSH20" s="220"/>
      <c r="GSI20" s="220"/>
      <c r="GSJ20" s="220"/>
      <c r="GSK20" s="220"/>
      <c r="GSL20" s="220"/>
      <c r="GSM20" s="220"/>
      <c r="GSN20" s="220"/>
      <c r="GSO20" s="220"/>
      <c r="GSP20" s="220"/>
      <c r="GSQ20" s="220"/>
      <c r="GSR20" s="220"/>
      <c r="GSS20" s="220"/>
      <c r="GST20" s="220"/>
      <c r="GSU20" s="220"/>
      <c r="GSV20" s="220"/>
      <c r="GSW20" s="220"/>
      <c r="GSX20" s="220"/>
      <c r="GSY20" s="220"/>
      <c r="GSZ20" s="220"/>
      <c r="GTA20" s="220"/>
      <c r="GTB20" s="220"/>
      <c r="GTC20" s="220"/>
      <c r="GTD20" s="220"/>
      <c r="GTE20" s="220"/>
      <c r="GTF20" s="220"/>
      <c r="GTG20" s="220"/>
      <c r="GTH20" s="220"/>
      <c r="GTI20" s="220"/>
      <c r="GTJ20" s="220"/>
      <c r="GTK20" s="220"/>
      <c r="GTL20" s="220"/>
      <c r="GTM20" s="220"/>
      <c r="GTN20" s="220"/>
      <c r="GTO20" s="220"/>
      <c r="GTP20" s="220"/>
      <c r="GTQ20" s="220"/>
      <c r="GTR20" s="220"/>
      <c r="GTS20" s="220"/>
      <c r="GTT20" s="220"/>
      <c r="GTU20" s="220"/>
      <c r="GTV20" s="220"/>
      <c r="GTW20" s="220"/>
      <c r="GTX20" s="220"/>
      <c r="GTY20" s="220"/>
      <c r="GTZ20" s="220"/>
      <c r="GUA20" s="220"/>
      <c r="GUB20" s="220"/>
      <c r="GUC20" s="220"/>
      <c r="GUD20" s="220"/>
      <c r="GUE20" s="220"/>
      <c r="GUF20" s="220"/>
      <c r="GUG20" s="220"/>
      <c r="GUH20" s="220"/>
      <c r="GUI20" s="220"/>
      <c r="GUJ20" s="220"/>
      <c r="GUK20" s="220"/>
      <c r="GUL20" s="220"/>
      <c r="GUM20" s="220"/>
      <c r="GUN20" s="220"/>
      <c r="GUO20" s="220"/>
      <c r="GUP20" s="220"/>
      <c r="GUQ20" s="220"/>
      <c r="GUR20" s="220"/>
      <c r="GUS20" s="220"/>
      <c r="GUT20" s="220"/>
      <c r="GUU20" s="220"/>
      <c r="GUV20" s="220"/>
      <c r="GUW20" s="220"/>
      <c r="GUX20" s="220"/>
      <c r="GUY20" s="220"/>
      <c r="GUZ20" s="220"/>
      <c r="GVA20" s="220"/>
      <c r="GVB20" s="220"/>
      <c r="GVC20" s="220"/>
      <c r="GVD20" s="220"/>
      <c r="GVE20" s="220"/>
      <c r="GVF20" s="220"/>
      <c r="GVG20" s="220"/>
      <c r="GVH20" s="220"/>
      <c r="GVI20" s="220"/>
      <c r="GVJ20" s="220"/>
      <c r="GVK20" s="220"/>
      <c r="GVL20" s="220"/>
      <c r="GVM20" s="220"/>
      <c r="GVN20" s="220"/>
      <c r="GVO20" s="220"/>
      <c r="GVP20" s="220"/>
      <c r="GVQ20" s="220"/>
      <c r="GVR20" s="220"/>
      <c r="GVS20" s="220"/>
      <c r="GVT20" s="220"/>
      <c r="GVU20" s="220"/>
      <c r="GVV20" s="220"/>
      <c r="GVW20" s="220"/>
      <c r="GVX20" s="220"/>
      <c r="GVY20" s="220"/>
      <c r="GVZ20" s="220"/>
      <c r="GWA20" s="220"/>
      <c r="GWB20" s="220"/>
      <c r="GWC20" s="220"/>
      <c r="GWD20" s="220"/>
      <c r="GWE20" s="220"/>
      <c r="GWF20" s="220"/>
      <c r="GWG20" s="220"/>
      <c r="GWH20" s="220"/>
      <c r="GWI20" s="220"/>
      <c r="GWJ20" s="220"/>
      <c r="GWK20" s="220"/>
      <c r="GWL20" s="220"/>
      <c r="GWM20" s="220"/>
      <c r="GWN20" s="220"/>
      <c r="GWO20" s="220"/>
      <c r="GWP20" s="220"/>
      <c r="GWQ20" s="220"/>
      <c r="GWR20" s="220"/>
      <c r="GWS20" s="220"/>
      <c r="GWT20" s="220"/>
      <c r="GWU20" s="220"/>
      <c r="GWV20" s="220"/>
      <c r="GWW20" s="220"/>
      <c r="GWX20" s="220"/>
      <c r="GWY20" s="220"/>
      <c r="GWZ20" s="220"/>
      <c r="GXA20" s="220"/>
      <c r="GXB20" s="220"/>
      <c r="GXC20" s="220"/>
      <c r="GXD20" s="220"/>
      <c r="GXE20" s="220"/>
      <c r="GXF20" s="220"/>
      <c r="GXG20" s="220"/>
      <c r="GXH20" s="220"/>
      <c r="GXI20" s="220"/>
      <c r="GXJ20" s="220"/>
      <c r="GXK20" s="220"/>
      <c r="GXL20" s="220"/>
      <c r="GXM20" s="220"/>
      <c r="GXN20" s="220"/>
      <c r="GXO20" s="220"/>
      <c r="GXP20" s="220"/>
      <c r="GXQ20" s="220"/>
      <c r="GXR20" s="220"/>
      <c r="GXS20" s="220"/>
      <c r="GXT20" s="220"/>
      <c r="GXU20" s="220"/>
      <c r="GXV20" s="220"/>
      <c r="GXW20" s="220"/>
      <c r="GXX20" s="220"/>
      <c r="GXY20" s="220"/>
      <c r="GXZ20" s="220"/>
      <c r="GYA20" s="220"/>
      <c r="GYB20" s="220"/>
      <c r="GYC20" s="220"/>
      <c r="GYD20" s="220"/>
      <c r="GYE20" s="220"/>
      <c r="GYF20" s="220"/>
      <c r="GYG20" s="220"/>
      <c r="GYH20" s="220"/>
      <c r="GYI20" s="220"/>
      <c r="GYJ20" s="220"/>
      <c r="GYK20" s="220"/>
      <c r="GYL20" s="220"/>
      <c r="GYM20" s="220"/>
      <c r="GYN20" s="220"/>
      <c r="GYO20" s="220"/>
      <c r="GYP20" s="220"/>
      <c r="GYQ20" s="220"/>
      <c r="GYR20" s="220"/>
      <c r="GYS20" s="220"/>
      <c r="GYT20" s="220"/>
      <c r="GYU20" s="220"/>
      <c r="GYV20" s="220"/>
      <c r="GYW20" s="220"/>
      <c r="GYX20" s="220"/>
      <c r="GYY20" s="220"/>
      <c r="GYZ20" s="220"/>
      <c r="GZA20" s="220"/>
      <c r="GZB20" s="220"/>
      <c r="GZC20" s="220"/>
      <c r="GZD20" s="220"/>
      <c r="GZE20" s="220"/>
      <c r="GZF20" s="220"/>
      <c r="GZG20" s="220"/>
      <c r="GZH20" s="220"/>
      <c r="GZI20" s="220"/>
      <c r="GZJ20" s="220"/>
      <c r="GZK20" s="220"/>
      <c r="GZL20" s="220"/>
      <c r="GZM20" s="220"/>
      <c r="GZN20" s="220"/>
      <c r="GZO20" s="220"/>
      <c r="GZP20" s="220"/>
      <c r="GZQ20" s="220"/>
      <c r="GZR20" s="220"/>
      <c r="GZS20" s="220"/>
      <c r="GZT20" s="220"/>
      <c r="GZU20" s="220"/>
      <c r="GZV20" s="220"/>
      <c r="GZW20" s="220"/>
      <c r="GZX20" s="220"/>
      <c r="GZY20" s="220"/>
      <c r="GZZ20" s="220"/>
      <c r="HAA20" s="220"/>
      <c r="HAB20" s="220"/>
      <c r="HAC20" s="220"/>
      <c r="HAD20" s="220"/>
      <c r="HAE20" s="220"/>
      <c r="HAF20" s="220"/>
      <c r="HAG20" s="220"/>
      <c r="HAH20" s="220"/>
      <c r="HAI20" s="220"/>
      <c r="HAJ20" s="220"/>
      <c r="HAK20" s="220"/>
      <c r="HAL20" s="220"/>
      <c r="HAM20" s="220"/>
      <c r="HAN20" s="220"/>
      <c r="HAO20" s="220"/>
      <c r="HAP20" s="220"/>
      <c r="HAQ20" s="220"/>
      <c r="HAR20" s="220"/>
      <c r="HAS20" s="220"/>
      <c r="HAT20" s="220"/>
      <c r="HAU20" s="220"/>
      <c r="HAV20" s="220"/>
      <c r="HAW20" s="220"/>
      <c r="HAX20" s="220"/>
      <c r="HAY20" s="220"/>
      <c r="HAZ20" s="220"/>
      <c r="HBA20" s="220"/>
      <c r="HBB20" s="220"/>
      <c r="HBC20" s="220"/>
      <c r="HBD20" s="220"/>
      <c r="HBE20" s="220"/>
      <c r="HBF20" s="220"/>
      <c r="HBG20" s="220"/>
      <c r="HBH20" s="220"/>
      <c r="HBI20" s="220"/>
      <c r="HBJ20" s="220"/>
      <c r="HBK20" s="220"/>
      <c r="HBL20" s="220"/>
      <c r="HBM20" s="220"/>
      <c r="HBN20" s="220"/>
      <c r="HBO20" s="220"/>
      <c r="HBP20" s="220"/>
      <c r="HBQ20" s="220"/>
      <c r="HBR20" s="220"/>
      <c r="HBS20" s="220"/>
      <c r="HBT20" s="220"/>
      <c r="HBU20" s="220"/>
      <c r="HBV20" s="220"/>
      <c r="HBW20" s="220"/>
      <c r="HBX20" s="220"/>
      <c r="HBY20" s="220"/>
      <c r="HBZ20" s="220"/>
      <c r="HCA20" s="220"/>
      <c r="HCB20" s="220"/>
      <c r="HCC20" s="220"/>
      <c r="HCD20" s="220"/>
      <c r="HCE20" s="220"/>
      <c r="HCF20" s="220"/>
      <c r="HCG20" s="220"/>
      <c r="HCH20" s="220"/>
      <c r="HCI20" s="220"/>
      <c r="HCJ20" s="220"/>
      <c r="HCK20" s="220"/>
      <c r="HCL20" s="220"/>
      <c r="HCM20" s="220"/>
      <c r="HCN20" s="220"/>
      <c r="HCO20" s="220"/>
      <c r="HCP20" s="220"/>
      <c r="HCQ20" s="220"/>
      <c r="HCR20" s="220"/>
      <c r="HCS20" s="220"/>
      <c r="HCT20" s="220"/>
      <c r="HCU20" s="220"/>
      <c r="HCV20" s="220"/>
      <c r="HCW20" s="220"/>
      <c r="HCX20" s="220"/>
      <c r="HCY20" s="220"/>
      <c r="HCZ20" s="220"/>
      <c r="HDA20" s="220"/>
      <c r="HDB20" s="220"/>
      <c r="HDC20" s="220"/>
      <c r="HDD20" s="220"/>
      <c r="HDE20" s="220"/>
      <c r="HDF20" s="220"/>
      <c r="HDG20" s="220"/>
      <c r="HDH20" s="220"/>
      <c r="HDI20" s="220"/>
      <c r="HDJ20" s="220"/>
      <c r="HDK20" s="220"/>
      <c r="HDL20" s="220"/>
      <c r="HDM20" s="220"/>
      <c r="HDN20" s="220"/>
      <c r="HDO20" s="220"/>
      <c r="HDP20" s="220"/>
      <c r="HDQ20" s="220"/>
      <c r="HDR20" s="220"/>
      <c r="HDS20" s="220"/>
      <c r="HDT20" s="220"/>
      <c r="HDU20" s="220"/>
      <c r="HDV20" s="220"/>
      <c r="HDW20" s="220"/>
      <c r="HDX20" s="220"/>
      <c r="HDY20" s="220"/>
      <c r="HDZ20" s="220"/>
      <c r="HEA20" s="220"/>
      <c r="HEB20" s="220"/>
      <c r="HEC20" s="220"/>
      <c r="HED20" s="220"/>
      <c r="HEE20" s="220"/>
      <c r="HEF20" s="220"/>
      <c r="HEG20" s="220"/>
      <c r="HEH20" s="220"/>
      <c r="HEI20" s="220"/>
      <c r="HEJ20" s="220"/>
      <c r="HEK20" s="220"/>
      <c r="HEL20" s="220"/>
      <c r="HEM20" s="220"/>
      <c r="HEN20" s="220"/>
      <c r="HEO20" s="220"/>
      <c r="HEP20" s="220"/>
      <c r="HEQ20" s="220"/>
      <c r="HER20" s="220"/>
      <c r="HES20" s="220"/>
      <c r="HET20" s="220"/>
      <c r="HEU20" s="220"/>
      <c r="HEV20" s="220"/>
      <c r="HEW20" s="220"/>
      <c r="HEX20" s="220"/>
      <c r="HEY20" s="220"/>
      <c r="HEZ20" s="220"/>
      <c r="HFA20" s="220"/>
      <c r="HFB20" s="220"/>
      <c r="HFC20" s="220"/>
      <c r="HFD20" s="220"/>
      <c r="HFE20" s="220"/>
      <c r="HFF20" s="220"/>
      <c r="HFG20" s="220"/>
      <c r="HFH20" s="220"/>
      <c r="HFI20" s="220"/>
      <c r="HFJ20" s="220"/>
      <c r="HFK20" s="220"/>
      <c r="HFL20" s="220"/>
      <c r="HFM20" s="220"/>
      <c r="HFN20" s="220"/>
      <c r="HFO20" s="220"/>
      <c r="HFP20" s="220"/>
      <c r="HFQ20" s="220"/>
      <c r="HFR20" s="220"/>
      <c r="HFS20" s="220"/>
      <c r="HFT20" s="220"/>
      <c r="HFU20" s="220"/>
      <c r="HFV20" s="220"/>
      <c r="HFW20" s="220"/>
      <c r="HFX20" s="220"/>
      <c r="HFY20" s="220"/>
      <c r="HFZ20" s="220"/>
      <c r="HGA20" s="220"/>
      <c r="HGB20" s="220"/>
      <c r="HGC20" s="220"/>
      <c r="HGD20" s="220"/>
      <c r="HGE20" s="220"/>
      <c r="HGF20" s="220"/>
      <c r="HGG20" s="220"/>
      <c r="HGH20" s="220"/>
      <c r="HGI20" s="220"/>
      <c r="HGJ20" s="220"/>
      <c r="HGK20" s="220"/>
      <c r="HGL20" s="220"/>
      <c r="HGM20" s="220"/>
      <c r="HGN20" s="220"/>
      <c r="HGO20" s="220"/>
      <c r="HGP20" s="220"/>
      <c r="HGQ20" s="220"/>
      <c r="HGR20" s="220"/>
      <c r="HGS20" s="220"/>
      <c r="HGT20" s="220"/>
      <c r="HGU20" s="220"/>
      <c r="HGV20" s="220"/>
      <c r="HGW20" s="220"/>
      <c r="HGX20" s="220"/>
      <c r="HGY20" s="220"/>
      <c r="HGZ20" s="220"/>
      <c r="HHA20" s="220"/>
      <c r="HHB20" s="220"/>
      <c r="HHC20" s="220"/>
      <c r="HHD20" s="220"/>
      <c r="HHE20" s="220"/>
      <c r="HHF20" s="220"/>
      <c r="HHG20" s="220"/>
      <c r="HHH20" s="220"/>
      <c r="HHI20" s="220"/>
      <c r="HHJ20" s="220"/>
      <c r="HHK20" s="220"/>
      <c r="HHL20" s="220"/>
      <c r="HHM20" s="220"/>
      <c r="HHN20" s="220"/>
      <c r="HHO20" s="220"/>
      <c r="HHP20" s="220"/>
      <c r="HHQ20" s="220"/>
      <c r="HHR20" s="220"/>
      <c r="HHS20" s="220"/>
      <c r="HHT20" s="220"/>
      <c r="HHU20" s="220"/>
      <c r="HHV20" s="220"/>
      <c r="HHW20" s="220"/>
      <c r="HHX20" s="220"/>
      <c r="HHY20" s="220"/>
      <c r="HHZ20" s="220"/>
      <c r="HIA20" s="220"/>
      <c r="HIB20" s="220"/>
      <c r="HIC20" s="220"/>
      <c r="HID20" s="220"/>
      <c r="HIE20" s="220"/>
      <c r="HIF20" s="220"/>
      <c r="HIG20" s="220"/>
      <c r="HIH20" s="220"/>
      <c r="HII20" s="220"/>
      <c r="HIJ20" s="220"/>
      <c r="HIK20" s="220"/>
      <c r="HIL20" s="220"/>
      <c r="HIM20" s="220"/>
      <c r="HIN20" s="220"/>
      <c r="HIO20" s="220"/>
      <c r="HIP20" s="220"/>
      <c r="HIQ20" s="220"/>
      <c r="HIR20" s="220"/>
      <c r="HIS20" s="220"/>
      <c r="HIT20" s="220"/>
      <c r="HIU20" s="220"/>
      <c r="HIV20" s="220"/>
      <c r="HIW20" s="220"/>
      <c r="HIX20" s="220"/>
      <c r="HIY20" s="220"/>
      <c r="HIZ20" s="220"/>
      <c r="HJA20" s="220"/>
      <c r="HJB20" s="220"/>
      <c r="HJC20" s="220"/>
      <c r="HJD20" s="220"/>
      <c r="HJE20" s="220"/>
      <c r="HJF20" s="220"/>
      <c r="HJG20" s="220"/>
      <c r="HJH20" s="220"/>
      <c r="HJI20" s="220"/>
      <c r="HJJ20" s="220"/>
      <c r="HJK20" s="220"/>
      <c r="HJL20" s="220"/>
      <c r="HJM20" s="220"/>
      <c r="HJN20" s="220"/>
      <c r="HJO20" s="220"/>
      <c r="HJP20" s="220"/>
      <c r="HJQ20" s="220"/>
      <c r="HJR20" s="220"/>
      <c r="HJS20" s="220"/>
      <c r="HJT20" s="220"/>
      <c r="HJU20" s="220"/>
      <c r="HJV20" s="220"/>
      <c r="HJW20" s="220"/>
      <c r="HJX20" s="220"/>
      <c r="HJY20" s="220"/>
      <c r="HJZ20" s="220"/>
      <c r="HKA20" s="220"/>
      <c r="HKB20" s="220"/>
      <c r="HKC20" s="220"/>
      <c r="HKD20" s="220"/>
      <c r="HKE20" s="220"/>
      <c r="HKF20" s="220"/>
      <c r="HKG20" s="220"/>
      <c r="HKH20" s="220"/>
      <c r="HKI20" s="220"/>
      <c r="HKJ20" s="220"/>
      <c r="HKK20" s="220"/>
      <c r="HKL20" s="220"/>
      <c r="HKM20" s="220"/>
      <c r="HKN20" s="220"/>
      <c r="HKO20" s="220"/>
      <c r="HKP20" s="220"/>
      <c r="HKQ20" s="220"/>
      <c r="HKR20" s="220"/>
      <c r="HKS20" s="220"/>
      <c r="HKT20" s="220"/>
      <c r="HKU20" s="220"/>
      <c r="HKV20" s="220"/>
      <c r="HKW20" s="220"/>
      <c r="HKX20" s="220"/>
      <c r="HKY20" s="220"/>
      <c r="HKZ20" s="220"/>
      <c r="HLA20" s="220"/>
      <c r="HLB20" s="220"/>
      <c r="HLC20" s="220"/>
      <c r="HLD20" s="220"/>
      <c r="HLE20" s="220"/>
      <c r="HLF20" s="220"/>
      <c r="HLG20" s="220"/>
      <c r="HLH20" s="220"/>
      <c r="HLI20" s="220"/>
      <c r="HLJ20" s="220"/>
      <c r="HLK20" s="220"/>
      <c r="HLL20" s="220"/>
      <c r="HLM20" s="220"/>
      <c r="HLN20" s="220"/>
      <c r="HLO20" s="220"/>
      <c r="HLP20" s="220"/>
      <c r="HLQ20" s="220"/>
      <c r="HLR20" s="220"/>
      <c r="HLS20" s="220"/>
      <c r="HLT20" s="220"/>
      <c r="HLU20" s="220"/>
      <c r="HLV20" s="220"/>
      <c r="HLW20" s="220"/>
      <c r="HLX20" s="220"/>
      <c r="HLY20" s="220"/>
      <c r="HLZ20" s="220"/>
      <c r="HMA20" s="220"/>
      <c r="HMB20" s="220"/>
      <c r="HMC20" s="220"/>
      <c r="HMD20" s="220"/>
      <c r="HME20" s="220"/>
      <c r="HMF20" s="220"/>
      <c r="HMG20" s="220"/>
      <c r="HMH20" s="220"/>
      <c r="HMI20" s="220"/>
      <c r="HMJ20" s="220"/>
      <c r="HMK20" s="220"/>
      <c r="HML20" s="220"/>
      <c r="HMM20" s="220"/>
      <c r="HMN20" s="220"/>
      <c r="HMO20" s="220"/>
      <c r="HMP20" s="220"/>
      <c r="HMQ20" s="220"/>
      <c r="HMR20" s="220"/>
      <c r="HMS20" s="220"/>
      <c r="HMT20" s="220"/>
      <c r="HMU20" s="220"/>
      <c r="HMV20" s="220"/>
      <c r="HMW20" s="220"/>
      <c r="HMX20" s="220"/>
      <c r="HMY20" s="220"/>
      <c r="HMZ20" s="220"/>
      <c r="HNA20" s="220"/>
      <c r="HNB20" s="220"/>
      <c r="HNC20" s="220"/>
      <c r="HND20" s="220"/>
      <c r="HNE20" s="220"/>
      <c r="HNF20" s="220"/>
      <c r="HNG20" s="220"/>
      <c r="HNH20" s="220"/>
      <c r="HNI20" s="220"/>
      <c r="HNJ20" s="220"/>
      <c r="HNK20" s="220"/>
      <c r="HNL20" s="220"/>
      <c r="HNM20" s="220"/>
      <c r="HNN20" s="220"/>
      <c r="HNO20" s="220"/>
      <c r="HNP20" s="220"/>
      <c r="HNQ20" s="220"/>
      <c r="HNR20" s="220"/>
      <c r="HNS20" s="220"/>
      <c r="HNT20" s="220"/>
      <c r="HNU20" s="220"/>
      <c r="HNV20" s="220"/>
      <c r="HNW20" s="220"/>
      <c r="HNX20" s="220"/>
      <c r="HNY20" s="220"/>
      <c r="HNZ20" s="220"/>
      <c r="HOA20" s="220"/>
      <c r="HOB20" s="220"/>
      <c r="HOC20" s="220"/>
      <c r="HOD20" s="220"/>
      <c r="HOE20" s="220"/>
      <c r="HOF20" s="220"/>
      <c r="HOG20" s="220"/>
      <c r="HOH20" s="220"/>
      <c r="HOI20" s="220"/>
      <c r="HOJ20" s="220"/>
      <c r="HOK20" s="220"/>
      <c r="HOL20" s="220"/>
      <c r="HOM20" s="220"/>
      <c r="HON20" s="220"/>
      <c r="HOO20" s="220"/>
      <c r="HOP20" s="220"/>
      <c r="HOQ20" s="220"/>
      <c r="HOR20" s="220"/>
      <c r="HOS20" s="220"/>
      <c r="HOT20" s="220"/>
      <c r="HOU20" s="220"/>
      <c r="HOV20" s="220"/>
      <c r="HOW20" s="220"/>
      <c r="HOX20" s="220"/>
      <c r="HOY20" s="220"/>
      <c r="HOZ20" s="220"/>
      <c r="HPA20" s="220"/>
      <c r="HPB20" s="220"/>
      <c r="HPC20" s="220"/>
      <c r="HPD20" s="220"/>
      <c r="HPE20" s="220"/>
      <c r="HPF20" s="220"/>
      <c r="HPG20" s="220"/>
      <c r="HPH20" s="220"/>
      <c r="HPI20" s="220"/>
      <c r="HPJ20" s="220"/>
      <c r="HPK20" s="220"/>
      <c r="HPL20" s="220"/>
      <c r="HPM20" s="220"/>
      <c r="HPN20" s="220"/>
      <c r="HPO20" s="220"/>
      <c r="HPP20" s="220"/>
      <c r="HPQ20" s="220"/>
      <c r="HPR20" s="220"/>
      <c r="HPS20" s="220"/>
      <c r="HPT20" s="220"/>
      <c r="HPU20" s="220"/>
      <c r="HPV20" s="220"/>
      <c r="HPW20" s="220"/>
      <c r="HPX20" s="220"/>
      <c r="HPY20" s="220"/>
      <c r="HPZ20" s="220"/>
      <c r="HQA20" s="220"/>
      <c r="HQB20" s="220"/>
      <c r="HQC20" s="220"/>
      <c r="HQD20" s="220"/>
      <c r="HQE20" s="220"/>
      <c r="HQF20" s="220"/>
      <c r="HQG20" s="220"/>
      <c r="HQH20" s="220"/>
      <c r="HQI20" s="220"/>
      <c r="HQJ20" s="220"/>
      <c r="HQK20" s="220"/>
      <c r="HQL20" s="220"/>
      <c r="HQM20" s="220"/>
      <c r="HQN20" s="220"/>
      <c r="HQO20" s="220"/>
      <c r="HQP20" s="220"/>
      <c r="HQQ20" s="220"/>
      <c r="HQR20" s="220"/>
      <c r="HQS20" s="220"/>
      <c r="HQT20" s="220"/>
      <c r="HQU20" s="220"/>
      <c r="HQV20" s="220"/>
      <c r="HQW20" s="220"/>
      <c r="HQX20" s="220"/>
      <c r="HQY20" s="220"/>
      <c r="HQZ20" s="220"/>
      <c r="HRA20" s="220"/>
      <c r="HRB20" s="220"/>
      <c r="HRC20" s="220"/>
      <c r="HRD20" s="220"/>
      <c r="HRE20" s="220"/>
      <c r="HRF20" s="220"/>
      <c r="HRG20" s="220"/>
      <c r="HRH20" s="220"/>
      <c r="HRI20" s="220"/>
      <c r="HRJ20" s="220"/>
      <c r="HRK20" s="220"/>
      <c r="HRL20" s="220"/>
      <c r="HRM20" s="220"/>
      <c r="HRN20" s="220"/>
      <c r="HRO20" s="220"/>
      <c r="HRP20" s="220"/>
      <c r="HRQ20" s="220"/>
      <c r="HRR20" s="220"/>
      <c r="HRS20" s="220"/>
      <c r="HRT20" s="220"/>
      <c r="HRU20" s="220"/>
      <c r="HRV20" s="220"/>
      <c r="HRW20" s="220"/>
      <c r="HRX20" s="220"/>
      <c r="HRY20" s="220"/>
      <c r="HRZ20" s="220"/>
      <c r="HSA20" s="220"/>
      <c r="HSB20" s="220"/>
      <c r="HSC20" s="220"/>
      <c r="HSD20" s="220"/>
      <c r="HSE20" s="220"/>
      <c r="HSF20" s="220"/>
      <c r="HSG20" s="220"/>
      <c r="HSH20" s="220"/>
      <c r="HSI20" s="220"/>
      <c r="HSJ20" s="220"/>
      <c r="HSK20" s="220"/>
      <c r="HSL20" s="220"/>
      <c r="HSM20" s="220"/>
      <c r="HSN20" s="220"/>
      <c r="HSO20" s="220"/>
      <c r="HSP20" s="220"/>
      <c r="HSQ20" s="220"/>
      <c r="HSR20" s="220"/>
      <c r="HSS20" s="220"/>
      <c r="HST20" s="220"/>
      <c r="HSU20" s="220"/>
      <c r="HSV20" s="220"/>
      <c r="HSW20" s="220"/>
      <c r="HSX20" s="220"/>
      <c r="HSY20" s="220"/>
      <c r="HSZ20" s="220"/>
      <c r="HTA20" s="220"/>
      <c r="HTB20" s="220"/>
      <c r="HTC20" s="220"/>
      <c r="HTD20" s="220"/>
      <c r="HTE20" s="220"/>
      <c r="HTF20" s="220"/>
      <c r="HTG20" s="220"/>
      <c r="HTH20" s="220"/>
      <c r="HTI20" s="220"/>
      <c r="HTJ20" s="220"/>
      <c r="HTK20" s="220"/>
      <c r="HTL20" s="220"/>
      <c r="HTM20" s="220"/>
      <c r="HTN20" s="220"/>
      <c r="HTO20" s="220"/>
      <c r="HTP20" s="220"/>
      <c r="HTQ20" s="220"/>
      <c r="HTR20" s="220"/>
      <c r="HTS20" s="220"/>
      <c r="HTT20" s="220"/>
      <c r="HTU20" s="220"/>
      <c r="HTV20" s="220"/>
      <c r="HTW20" s="220"/>
      <c r="HTX20" s="220"/>
      <c r="HTY20" s="220"/>
      <c r="HTZ20" s="220"/>
      <c r="HUA20" s="220"/>
      <c r="HUB20" s="220"/>
      <c r="HUC20" s="220"/>
      <c r="HUD20" s="220"/>
      <c r="HUE20" s="220"/>
      <c r="HUF20" s="220"/>
      <c r="HUG20" s="220"/>
      <c r="HUH20" s="220"/>
      <c r="HUI20" s="220"/>
      <c r="HUJ20" s="220"/>
      <c r="HUK20" s="220"/>
      <c r="HUL20" s="220"/>
      <c r="HUM20" s="220"/>
      <c r="HUN20" s="220"/>
      <c r="HUO20" s="220"/>
      <c r="HUP20" s="220"/>
      <c r="HUQ20" s="220"/>
      <c r="HUR20" s="220"/>
      <c r="HUS20" s="220"/>
      <c r="HUT20" s="220"/>
      <c r="HUU20" s="220"/>
      <c r="HUV20" s="220"/>
      <c r="HUW20" s="220"/>
      <c r="HUX20" s="220"/>
      <c r="HUY20" s="220"/>
      <c r="HUZ20" s="220"/>
      <c r="HVA20" s="220"/>
      <c r="HVB20" s="220"/>
      <c r="HVC20" s="220"/>
      <c r="HVD20" s="220"/>
      <c r="HVE20" s="220"/>
      <c r="HVF20" s="220"/>
      <c r="HVG20" s="220"/>
    </row>
    <row r="21" spans="1:5988" s="221" customFormat="1" ht="18.75" customHeight="1" x14ac:dyDescent="0.25">
      <c r="A21" s="244" t="s">
        <v>54</v>
      </c>
      <c r="B21" s="244">
        <v>26</v>
      </c>
      <c r="C21" s="244">
        <v>3</v>
      </c>
      <c r="D21" s="241">
        <f t="shared" si="44"/>
        <v>11.538461538461538</v>
      </c>
      <c r="E21" s="244">
        <v>21</v>
      </c>
      <c r="F21" s="244">
        <v>0</v>
      </c>
      <c r="G21" s="244">
        <f t="shared" si="45"/>
        <v>0</v>
      </c>
      <c r="H21" s="249"/>
      <c r="I21" s="249"/>
      <c r="J21" s="249"/>
      <c r="K21" s="249"/>
      <c r="L21" s="249"/>
      <c r="M21" s="249"/>
      <c r="N21" s="254">
        <f t="shared" si="61"/>
        <v>47</v>
      </c>
      <c r="O21" s="254">
        <f t="shared" si="62"/>
        <v>3</v>
      </c>
      <c r="P21" s="255">
        <f t="shared" si="63"/>
        <v>6.3829787234042552</v>
      </c>
      <c r="Q21" s="233">
        <v>26</v>
      </c>
      <c r="R21" s="233">
        <v>0</v>
      </c>
      <c r="S21" s="234">
        <f t="shared" si="47"/>
        <v>0</v>
      </c>
      <c r="T21" s="250"/>
      <c r="U21" s="250"/>
      <c r="V21" s="251"/>
      <c r="W21" s="250"/>
      <c r="X21" s="250"/>
      <c r="Y21" s="250"/>
      <c r="Z21" s="250"/>
      <c r="AA21" s="250"/>
      <c r="AB21" s="250"/>
      <c r="AC21" s="233">
        <v>26</v>
      </c>
      <c r="AD21" s="250"/>
      <c r="AE21" s="234">
        <f t="shared" si="49"/>
        <v>0</v>
      </c>
      <c r="AF21" s="250"/>
      <c r="AG21" s="250"/>
      <c r="AH21" s="250"/>
      <c r="AI21" s="250"/>
      <c r="AJ21" s="250"/>
      <c r="AK21" s="250"/>
      <c r="AL21" s="250"/>
      <c r="AM21" s="250"/>
      <c r="AN21" s="251"/>
      <c r="AO21" s="250"/>
      <c r="AP21" s="250"/>
      <c r="AQ21" s="250"/>
      <c r="AR21" s="250"/>
      <c r="AS21" s="250"/>
      <c r="AT21" s="251"/>
      <c r="AU21" s="250"/>
      <c r="AV21" s="250"/>
      <c r="AW21" s="251"/>
      <c r="AX21" s="250"/>
      <c r="AY21" s="250"/>
      <c r="AZ21" s="251"/>
      <c r="BA21" s="250"/>
      <c r="BB21" s="250"/>
      <c r="BC21" s="251"/>
      <c r="BD21" s="250"/>
      <c r="BE21" s="250"/>
      <c r="BF21" s="250"/>
      <c r="BG21" s="250"/>
      <c r="BH21" s="250"/>
      <c r="BI21" s="251"/>
      <c r="BJ21" s="250"/>
      <c r="BK21" s="250"/>
      <c r="BL21" s="251"/>
      <c r="BM21" s="250"/>
      <c r="BN21" s="250"/>
      <c r="BO21" s="250"/>
      <c r="BP21" s="250"/>
      <c r="BQ21" s="250"/>
      <c r="BR21" s="251"/>
      <c r="BS21" s="250"/>
      <c r="BT21" s="250"/>
      <c r="BU21" s="251"/>
      <c r="BV21" s="250"/>
      <c r="BW21" s="250"/>
      <c r="BX21" s="251"/>
      <c r="BY21" s="250"/>
      <c r="BZ21" s="250"/>
      <c r="CA21" s="250"/>
      <c r="CB21" s="250"/>
      <c r="CC21" s="250"/>
      <c r="CD21" s="251"/>
      <c r="CE21" s="250"/>
      <c r="CF21" s="250"/>
      <c r="CG21" s="250"/>
      <c r="CH21" s="250"/>
      <c r="CI21" s="250"/>
      <c r="CJ21" s="250"/>
      <c r="CK21" s="250"/>
      <c r="CL21" s="250"/>
      <c r="CM21" s="251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/>
      <c r="FG21" s="220"/>
      <c r="FH21" s="220"/>
      <c r="FI21" s="220"/>
      <c r="FJ21" s="220"/>
      <c r="FK21" s="220"/>
      <c r="FL21" s="220"/>
      <c r="FM21" s="220"/>
      <c r="FN21" s="220"/>
      <c r="FO21" s="220"/>
      <c r="FP21" s="220"/>
      <c r="FQ21" s="220"/>
      <c r="FR21" s="220"/>
      <c r="FS21" s="220"/>
      <c r="FT21" s="220"/>
      <c r="FU21" s="220"/>
      <c r="FV21" s="220"/>
      <c r="FW21" s="220"/>
      <c r="FX21" s="220"/>
      <c r="FY21" s="220"/>
      <c r="FZ21" s="220"/>
      <c r="GA21" s="220"/>
      <c r="GB21" s="220"/>
      <c r="GC21" s="220"/>
      <c r="GD21" s="220"/>
      <c r="GE21" s="220"/>
      <c r="GF21" s="220"/>
      <c r="GG21" s="220"/>
      <c r="GH21" s="220"/>
      <c r="GI21" s="220"/>
      <c r="GJ21" s="220"/>
      <c r="GK21" s="220"/>
      <c r="GL21" s="220"/>
      <c r="GM21" s="220"/>
      <c r="GN21" s="220"/>
      <c r="GO21" s="220"/>
      <c r="GP21" s="220"/>
      <c r="GQ21" s="220"/>
      <c r="GR21" s="220"/>
      <c r="GS21" s="220"/>
      <c r="GT21" s="220"/>
      <c r="GU21" s="220"/>
      <c r="GV21" s="220"/>
      <c r="GW21" s="220"/>
      <c r="GX21" s="220"/>
      <c r="GY21" s="220"/>
      <c r="GZ21" s="220"/>
      <c r="HA21" s="220"/>
      <c r="HB21" s="220"/>
      <c r="HC21" s="220"/>
      <c r="HD21" s="220"/>
      <c r="HE21" s="220"/>
      <c r="HF21" s="220"/>
      <c r="HG21" s="220"/>
      <c r="HH21" s="220"/>
      <c r="HI21" s="220"/>
      <c r="HJ21" s="220"/>
      <c r="HK21" s="220"/>
      <c r="HL21" s="220"/>
      <c r="HM21" s="220"/>
      <c r="HN21" s="220"/>
      <c r="HO21" s="220"/>
      <c r="HP21" s="220"/>
      <c r="HQ21" s="220"/>
      <c r="HR21" s="220"/>
      <c r="HS21" s="220"/>
      <c r="HT21" s="220"/>
      <c r="HU21" s="220"/>
      <c r="HV21" s="220"/>
      <c r="HW21" s="220"/>
      <c r="HX21" s="220"/>
      <c r="HY21" s="220"/>
      <c r="HZ21" s="220"/>
      <c r="IA21" s="220"/>
      <c r="IB21" s="220"/>
      <c r="IC21" s="220"/>
      <c r="ID21" s="220"/>
      <c r="IE21" s="220"/>
      <c r="IF21" s="220"/>
      <c r="IG21" s="220"/>
      <c r="IH21" s="220"/>
      <c r="II21" s="220"/>
      <c r="IJ21" s="220"/>
      <c r="IK21" s="220"/>
      <c r="IL21" s="220"/>
      <c r="IM21" s="220"/>
      <c r="IN21" s="220"/>
      <c r="IO21" s="220"/>
      <c r="IP21" s="220"/>
      <c r="IQ21" s="220"/>
      <c r="IR21" s="220"/>
      <c r="IS21" s="220"/>
      <c r="IT21" s="220"/>
      <c r="IU21" s="220"/>
      <c r="IV21" s="220"/>
      <c r="IW21" s="220"/>
      <c r="IX21" s="220"/>
      <c r="IY21" s="220"/>
      <c r="IZ21" s="220"/>
      <c r="JA21" s="220"/>
      <c r="JB21" s="220"/>
      <c r="JC21" s="220"/>
      <c r="JD21" s="220"/>
      <c r="JE21" s="220"/>
      <c r="JF21" s="220"/>
      <c r="JG21" s="220"/>
      <c r="JH21" s="220"/>
      <c r="JI21" s="220"/>
      <c r="JJ21" s="220"/>
      <c r="JK21" s="220"/>
      <c r="JL21" s="220"/>
      <c r="JM21" s="220"/>
      <c r="JN21" s="220"/>
      <c r="JO21" s="220"/>
      <c r="JP21" s="220"/>
      <c r="JQ21" s="220"/>
      <c r="JR21" s="220"/>
      <c r="JS21" s="220"/>
      <c r="JT21" s="220"/>
      <c r="JU21" s="220"/>
      <c r="JV21" s="220"/>
      <c r="JW21" s="220"/>
      <c r="JX21" s="220"/>
      <c r="JY21" s="220"/>
      <c r="JZ21" s="220"/>
      <c r="KA21" s="220"/>
      <c r="KB21" s="220"/>
      <c r="KC21" s="220"/>
      <c r="KD21" s="220"/>
      <c r="KE21" s="220"/>
      <c r="KF21" s="220"/>
      <c r="KG21" s="220"/>
      <c r="KH21" s="220"/>
      <c r="KI21" s="220"/>
      <c r="KJ21" s="220"/>
      <c r="KK21" s="220"/>
      <c r="KL21" s="220"/>
      <c r="KM21" s="220"/>
      <c r="KN21" s="220"/>
      <c r="KO21" s="220"/>
      <c r="KP21" s="220"/>
      <c r="KQ21" s="220"/>
      <c r="KR21" s="220"/>
      <c r="KS21" s="220"/>
      <c r="KT21" s="220"/>
      <c r="KU21" s="220"/>
      <c r="KV21" s="220"/>
      <c r="KW21" s="220"/>
      <c r="KX21" s="220"/>
      <c r="KY21" s="220"/>
      <c r="KZ21" s="220"/>
      <c r="LA21" s="220"/>
      <c r="LB21" s="220"/>
      <c r="LC21" s="220"/>
      <c r="LD21" s="220"/>
      <c r="LE21" s="220"/>
      <c r="LF21" s="220"/>
      <c r="LG21" s="220"/>
      <c r="LH21" s="220"/>
      <c r="LI21" s="220"/>
      <c r="LJ21" s="220"/>
      <c r="LK21" s="220"/>
      <c r="LL21" s="220"/>
      <c r="LM21" s="220"/>
      <c r="LN21" s="220"/>
      <c r="LO21" s="220"/>
      <c r="LP21" s="220"/>
      <c r="LQ21" s="220"/>
      <c r="LR21" s="220"/>
      <c r="LS21" s="220"/>
      <c r="LT21" s="220"/>
      <c r="LU21" s="220"/>
      <c r="LV21" s="220"/>
      <c r="LW21" s="220"/>
      <c r="LX21" s="220"/>
      <c r="LY21" s="220"/>
      <c r="LZ21" s="220"/>
      <c r="MA21" s="220"/>
      <c r="MB21" s="220"/>
      <c r="MC21" s="220"/>
      <c r="MD21" s="220"/>
      <c r="ME21" s="220"/>
      <c r="MF21" s="220"/>
      <c r="MG21" s="220"/>
      <c r="MH21" s="220"/>
      <c r="MI21" s="220"/>
      <c r="MJ21" s="220"/>
      <c r="MK21" s="220"/>
      <c r="ML21" s="220"/>
      <c r="MM21" s="220"/>
      <c r="MN21" s="220"/>
      <c r="MO21" s="220"/>
      <c r="MP21" s="220"/>
      <c r="MQ21" s="220"/>
      <c r="MR21" s="220"/>
      <c r="MS21" s="220"/>
      <c r="MT21" s="220"/>
      <c r="MU21" s="220"/>
      <c r="MV21" s="220"/>
      <c r="MW21" s="220"/>
      <c r="MX21" s="220"/>
      <c r="MY21" s="220"/>
      <c r="MZ21" s="220"/>
      <c r="NA21" s="220"/>
      <c r="NB21" s="220"/>
      <c r="NC21" s="220"/>
      <c r="ND21" s="220"/>
      <c r="NE21" s="220"/>
      <c r="NF21" s="220"/>
      <c r="NG21" s="220"/>
      <c r="NH21" s="220"/>
      <c r="NI21" s="220"/>
      <c r="NJ21" s="220"/>
      <c r="NK21" s="220"/>
      <c r="NL21" s="220"/>
      <c r="NM21" s="220"/>
      <c r="NN21" s="220"/>
      <c r="NO21" s="220"/>
      <c r="NP21" s="220"/>
      <c r="NQ21" s="220"/>
      <c r="NR21" s="220"/>
      <c r="NS21" s="220"/>
      <c r="NT21" s="220"/>
      <c r="NU21" s="220"/>
      <c r="NV21" s="220"/>
      <c r="NW21" s="220"/>
      <c r="NX21" s="220"/>
      <c r="NY21" s="220"/>
      <c r="NZ21" s="220"/>
      <c r="OA21" s="220"/>
      <c r="OB21" s="220"/>
      <c r="OC21" s="220"/>
      <c r="OD21" s="220"/>
      <c r="OE21" s="220"/>
      <c r="OF21" s="220"/>
      <c r="OG21" s="220"/>
      <c r="OH21" s="220"/>
      <c r="OI21" s="220"/>
      <c r="OJ21" s="220"/>
      <c r="OK21" s="220"/>
      <c r="OL21" s="220"/>
      <c r="OM21" s="220"/>
      <c r="ON21" s="220"/>
      <c r="OO21" s="220"/>
      <c r="OP21" s="220"/>
      <c r="OQ21" s="220"/>
      <c r="OR21" s="220"/>
      <c r="OS21" s="220"/>
      <c r="OT21" s="220"/>
      <c r="OU21" s="220"/>
      <c r="OV21" s="220"/>
      <c r="OW21" s="220"/>
      <c r="OX21" s="220"/>
      <c r="OY21" s="220"/>
      <c r="OZ21" s="220"/>
      <c r="PA21" s="220"/>
      <c r="PB21" s="220"/>
      <c r="PC21" s="220"/>
      <c r="PD21" s="220"/>
      <c r="PE21" s="220"/>
      <c r="PF21" s="220"/>
      <c r="PG21" s="220"/>
      <c r="PH21" s="220"/>
      <c r="PI21" s="220"/>
      <c r="PJ21" s="220"/>
      <c r="PK21" s="220"/>
      <c r="PL21" s="220"/>
      <c r="PM21" s="220"/>
      <c r="PN21" s="220"/>
      <c r="PO21" s="220"/>
      <c r="PP21" s="220"/>
      <c r="PQ21" s="220"/>
      <c r="PR21" s="220"/>
      <c r="PS21" s="220"/>
      <c r="PT21" s="220"/>
      <c r="PU21" s="220"/>
      <c r="PV21" s="220"/>
      <c r="PW21" s="220"/>
      <c r="PX21" s="220"/>
      <c r="PY21" s="220"/>
      <c r="PZ21" s="220"/>
      <c r="QA21" s="220"/>
      <c r="QB21" s="220"/>
      <c r="QC21" s="220"/>
      <c r="QD21" s="220"/>
      <c r="QE21" s="220"/>
      <c r="QF21" s="220"/>
      <c r="QG21" s="220"/>
      <c r="QH21" s="220"/>
      <c r="QI21" s="220"/>
      <c r="QJ21" s="220"/>
      <c r="QK21" s="220"/>
      <c r="QL21" s="220"/>
      <c r="QM21" s="220"/>
      <c r="QN21" s="220"/>
      <c r="QO21" s="220"/>
      <c r="QP21" s="220"/>
      <c r="QQ21" s="220"/>
      <c r="QR21" s="220"/>
      <c r="QS21" s="220"/>
      <c r="QT21" s="220"/>
      <c r="QU21" s="220"/>
      <c r="QV21" s="220"/>
      <c r="QW21" s="220"/>
      <c r="QX21" s="220"/>
      <c r="QY21" s="220"/>
      <c r="QZ21" s="220"/>
      <c r="RA21" s="220"/>
      <c r="RB21" s="220"/>
      <c r="RC21" s="220"/>
      <c r="RD21" s="220"/>
      <c r="RE21" s="220"/>
      <c r="RF21" s="220"/>
      <c r="RG21" s="220"/>
      <c r="RH21" s="220"/>
      <c r="RI21" s="220"/>
      <c r="RJ21" s="220"/>
      <c r="RK21" s="220"/>
      <c r="RL21" s="220"/>
      <c r="RM21" s="220"/>
      <c r="RN21" s="220"/>
      <c r="RO21" s="220"/>
      <c r="RP21" s="220"/>
      <c r="RQ21" s="220"/>
      <c r="RR21" s="220"/>
      <c r="RS21" s="220"/>
      <c r="RT21" s="220"/>
      <c r="RU21" s="220"/>
      <c r="RV21" s="220"/>
      <c r="RW21" s="220"/>
      <c r="RX21" s="220"/>
      <c r="RY21" s="220"/>
      <c r="RZ21" s="220"/>
      <c r="SA21" s="220"/>
      <c r="SB21" s="220"/>
      <c r="SC21" s="220"/>
      <c r="SD21" s="220"/>
      <c r="SE21" s="220"/>
      <c r="SF21" s="220"/>
      <c r="SG21" s="220"/>
      <c r="SH21" s="220"/>
      <c r="SI21" s="220"/>
      <c r="SJ21" s="220"/>
      <c r="SK21" s="220"/>
      <c r="SL21" s="220"/>
      <c r="SM21" s="220"/>
      <c r="SN21" s="220"/>
      <c r="SO21" s="220"/>
      <c r="SP21" s="220"/>
      <c r="SQ21" s="220"/>
      <c r="SR21" s="220"/>
      <c r="SS21" s="220"/>
      <c r="ST21" s="220"/>
      <c r="SU21" s="220"/>
      <c r="SV21" s="220"/>
      <c r="SW21" s="220"/>
      <c r="SX21" s="220"/>
      <c r="SY21" s="220"/>
      <c r="SZ21" s="220"/>
      <c r="TA21" s="220"/>
      <c r="TB21" s="220"/>
      <c r="TC21" s="220"/>
      <c r="TD21" s="220"/>
      <c r="TE21" s="220"/>
      <c r="TF21" s="220"/>
      <c r="TG21" s="220"/>
      <c r="TH21" s="220"/>
      <c r="TI21" s="220"/>
      <c r="TJ21" s="220"/>
      <c r="TK21" s="220"/>
      <c r="TL21" s="220"/>
      <c r="TM21" s="220"/>
      <c r="TN21" s="220"/>
      <c r="TO21" s="220"/>
      <c r="TP21" s="220"/>
      <c r="TQ21" s="220"/>
      <c r="TR21" s="220"/>
      <c r="TS21" s="220"/>
      <c r="TT21" s="220"/>
      <c r="TU21" s="220"/>
      <c r="TV21" s="220"/>
      <c r="TW21" s="220"/>
      <c r="TX21" s="220"/>
      <c r="TY21" s="220"/>
      <c r="TZ21" s="220"/>
      <c r="UA21" s="220"/>
      <c r="UB21" s="220"/>
      <c r="UC21" s="220"/>
      <c r="UD21" s="220"/>
      <c r="UE21" s="220"/>
      <c r="UF21" s="220"/>
      <c r="UG21" s="220"/>
      <c r="UH21" s="220"/>
      <c r="UI21" s="220"/>
      <c r="UJ21" s="220"/>
      <c r="UK21" s="220"/>
      <c r="UL21" s="220"/>
      <c r="UM21" s="220"/>
      <c r="UN21" s="220"/>
      <c r="UO21" s="220"/>
      <c r="UP21" s="220"/>
      <c r="UQ21" s="220"/>
      <c r="UR21" s="220"/>
      <c r="US21" s="220"/>
      <c r="UT21" s="220"/>
      <c r="UU21" s="220"/>
      <c r="UV21" s="220"/>
      <c r="UW21" s="220"/>
      <c r="UX21" s="220"/>
      <c r="UY21" s="220"/>
      <c r="UZ21" s="220"/>
      <c r="VA21" s="220"/>
      <c r="VB21" s="220"/>
      <c r="VC21" s="220"/>
      <c r="VD21" s="220"/>
      <c r="VE21" s="220"/>
      <c r="VF21" s="220"/>
      <c r="VG21" s="220"/>
      <c r="VH21" s="220"/>
      <c r="VI21" s="220"/>
      <c r="VJ21" s="220"/>
      <c r="VK21" s="220"/>
      <c r="VL21" s="220"/>
      <c r="VM21" s="220"/>
      <c r="VN21" s="220"/>
      <c r="VO21" s="220"/>
      <c r="VP21" s="220"/>
      <c r="VQ21" s="220"/>
      <c r="VR21" s="220"/>
      <c r="VS21" s="220"/>
      <c r="VT21" s="220"/>
      <c r="VU21" s="220"/>
      <c r="VV21" s="220"/>
      <c r="VW21" s="220"/>
      <c r="VX21" s="220"/>
      <c r="VY21" s="220"/>
      <c r="VZ21" s="220"/>
      <c r="WA21" s="220"/>
      <c r="WB21" s="220"/>
      <c r="WC21" s="220"/>
      <c r="WD21" s="220"/>
      <c r="WE21" s="220"/>
      <c r="WF21" s="220"/>
      <c r="WG21" s="220"/>
      <c r="WH21" s="220"/>
      <c r="WI21" s="220"/>
      <c r="WJ21" s="220"/>
      <c r="WK21" s="220"/>
      <c r="WL21" s="220"/>
      <c r="WM21" s="220"/>
      <c r="WN21" s="220"/>
      <c r="WO21" s="220"/>
      <c r="WP21" s="220"/>
      <c r="WQ21" s="220"/>
      <c r="WR21" s="220"/>
      <c r="WS21" s="220"/>
      <c r="WT21" s="220"/>
      <c r="WU21" s="220"/>
      <c r="WV21" s="220"/>
      <c r="WW21" s="220"/>
      <c r="WX21" s="220"/>
      <c r="WY21" s="220"/>
      <c r="WZ21" s="220"/>
      <c r="XA21" s="220"/>
      <c r="XB21" s="220"/>
      <c r="XC21" s="220"/>
      <c r="XD21" s="220"/>
      <c r="XE21" s="220"/>
      <c r="XF21" s="220"/>
      <c r="XG21" s="220"/>
      <c r="XH21" s="220"/>
      <c r="XI21" s="220"/>
      <c r="XJ21" s="220"/>
      <c r="XK21" s="220"/>
      <c r="XL21" s="220"/>
      <c r="XM21" s="220"/>
      <c r="XN21" s="220"/>
      <c r="XO21" s="220"/>
      <c r="XP21" s="220"/>
      <c r="XQ21" s="220"/>
      <c r="XR21" s="220"/>
      <c r="XS21" s="220"/>
      <c r="XT21" s="220"/>
      <c r="XU21" s="220"/>
      <c r="XV21" s="220"/>
      <c r="XW21" s="220"/>
      <c r="XX21" s="220"/>
      <c r="XY21" s="220"/>
      <c r="XZ21" s="220"/>
      <c r="YA21" s="220"/>
      <c r="YB21" s="220"/>
      <c r="YC21" s="220"/>
      <c r="YD21" s="220"/>
      <c r="YE21" s="220"/>
      <c r="YF21" s="220"/>
      <c r="YG21" s="220"/>
      <c r="YH21" s="220"/>
      <c r="YI21" s="220"/>
      <c r="YJ21" s="220"/>
      <c r="YK21" s="220"/>
      <c r="YL21" s="220"/>
      <c r="YM21" s="220"/>
      <c r="YN21" s="220"/>
      <c r="YO21" s="220"/>
      <c r="YP21" s="220"/>
      <c r="YQ21" s="220"/>
      <c r="YR21" s="220"/>
      <c r="YS21" s="220"/>
      <c r="YT21" s="220"/>
      <c r="YU21" s="220"/>
      <c r="YV21" s="220"/>
      <c r="YW21" s="220"/>
      <c r="YX21" s="220"/>
      <c r="YY21" s="220"/>
      <c r="YZ21" s="220"/>
      <c r="ZA21" s="220"/>
      <c r="ZB21" s="220"/>
      <c r="ZC21" s="220"/>
      <c r="ZD21" s="220"/>
      <c r="ZE21" s="220"/>
      <c r="ZF21" s="220"/>
      <c r="ZG21" s="220"/>
      <c r="ZH21" s="220"/>
      <c r="ZI21" s="220"/>
      <c r="ZJ21" s="220"/>
      <c r="ZK21" s="220"/>
      <c r="ZL21" s="220"/>
      <c r="ZM21" s="220"/>
      <c r="ZN21" s="220"/>
      <c r="ZO21" s="220"/>
      <c r="ZP21" s="220"/>
      <c r="ZQ21" s="220"/>
      <c r="ZR21" s="220"/>
      <c r="ZS21" s="220"/>
      <c r="ZT21" s="220"/>
      <c r="ZU21" s="220"/>
      <c r="ZV21" s="220"/>
      <c r="ZW21" s="220"/>
      <c r="ZX21" s="220"/>
      <c r="ZY21" s="220"/>
      <c r="ZZ21" s="220"/>
      <c r="AAA21" s="220"/>
      <c r="AAB21" s="220"/>
      <c r="AAC21" s="220"/>
      <c r="AAD21" s="220"/>
      <c r="AAE21" s="220"/>
      <c r="AAF21" s="220"/>
      <c r="AAG21" s="220"/>
      <c r="AAH21" s="220"/>
      <c r="AAI21" s="220"/>
      <c r="AAJ21" s="220"/>
      <c r="AAK21" s="220"/>
      <c r="AAL21" s="220"/>
      <c r="AAM21" s="220"/>
      <c r="AAN21" s="220"/>
      <c r="AAO21" s="220"/>
      <c r="AAP21" s="220"/>
      <c r="AAQ21" s="220"/>
      <c r="AAR21" s="220"/>
      <c r="AAS21" s="220"/>
      <c r="AAT21" s="220"/>
      <c r="AAU21" s="220"/>
      <c r="AAV21" s="220"/>
      <c r="AAW21" s="220"/>
      <c r="AAX21" s="220"/>
      <c r="AAY21" s="220"/>
      <c r="AAZ21" s="220"/>
      <c r="ABA21" s="220"/>
      <c r="ABB21" s="220"/>
      <c r="ABC21" s="220"/>
      <c r="ABD21" s="220"/>
      <c r="ABE21" s="220"/>
      <c r="ABF21" s="220"/>
      <c r="ABG21" s="220"/>
      <c r="ABH21" s="220"/>
      <c r="ABI21" s="220"/>
      <c r="ABJ21" s="220"/>
      <c r="ABK21" s="220"/>
      <c r="ABL21" s="220"/>
      <c r="ABM21" s="220"/>
      <c r="ABN21" s="220"/>
      <c r="ABO21" s="220"/>
      <c r="ABP21" s="220"/>
      <c r="ABQ21" s="220"/>
      <c r="ABR21" s="220"/>
      <c r="ABS21" s="220"/>
      <c r="ABT21" s="220"/>
      <c r="ABU21" s="220"/>
      <c r="ABV21" s="220"/>
      <c r="ABW21" s="220"/>
      <c r="ABX21" s="220"/>
      <c r="ABY21" s="220"/>
      <c r="ABZ21" s="220"/>
      <c r="ACA21" s="220"/>
      <c r="ACB21" s="220"/>
      <c r="ACC21" s="220"/>
      <c r="ACD21" s="220"/>
      <c r="ACE21" s="220"/>
      <c r="ACF21" s="220"/>
      <c r="ACG21" s="220"/>
      <c r="ACH21" s="220"/>
      <c r="ACI21" s="220"/>
      <c r="ACJ21" s="220"/>
      <c r="ACK21" s="220"/>
      <c r="ACL21" s="220"/>
      <c r="ACM21" s="220"/>
      <c r="ACN21" s="220"/>
      <c r="ACO21" s="220"/>
      <c r="ACP21" s="220"/>
      <c r="ACQ21" s="220"/>
      <c r="ACR21" s="220"/>
      <c r="ACS21" s="220"/>
      <c r="ACT21" s="220"/>
      <c r="ACU21" s="220"/>
      <c r="ACV21" s="220"/>
      <c r="ACW21" s="220"/>
      <c r="ACX21" s="220"/>
      <c r="ACY21" s="220"/>
      <c r="ACZ21" s="220"/>
      <c r="ADA21" s="220"/>
      <c r="ADB21" s="220"/>
      <c r="ADC21" s="220"/>
      <c r="ADD21" s="220"/>
      <c r="ADE21" s="220"/>
      <c r="ADF21" s="220"/>
      <c r="ADG21" s="220"/>
      <c r="ADH21" s="220"/>
      <c r="ADI21" s="220"/>
      <c r="ADJ21" s="220"/>
      <c r="ADK21" s="220"/>
      <c r="ADL21" s="220"/>
      <c r="ADM21" s="220"/>
      <c r="ADN21" s="220"/>
      <c r="ADO21" s="220"/>
      <c r="ADP21" s="220"/>
      <c r="ADQ21" s="220"/>
      <c r="ADR21" s="220"/>
      <c r="ADS21" s="220"/>
      <c r="ADT21" s="220"/>
      <c r="ADU21" s="220"/>
      <c r="ADV21" s="220"/>
      <c r="ADW21" s="220"/>
      <c r="ADX21" s="220"/>
      <c r="ADY21" s="220"/>
      <c r="ADZ21" s="220"/>
      <c r="AEA21" s="220"/>
      <c r="AEB21" s="220"/>
      <c r="AEC21" s="220"/>
      <c r="AED21" s="220"/>
      <c r="AEE21" s="220"/>
      <c r="AEF21" s="220"/>
      <c r="AEG21" s="220"/>
      <c r="AEH21" s="220"/>
      <c r="AEI21" s="220"/>
      <c r="AEJ21" s="220"/>
      <c r="AEK21" s="220"/>
      <c r="AEL21" s="220"/>
      <c r="AEM21" s="220"/>
      <c r="AEN21" s="220"/>
      <c r="AEO21" s="220"/>
      <c r="AEP21" s="220"/>
      <c r="AEQ21" s="220"/>
      <c r="AER21" s="220"/>
      <c r="AES21" s="220"/>
      <c r="AET21" s="220"/>
      <c r="AEU21" s="220"/>
      <c r="AEV21" s="220"/>
      <c r="AEW21" s="220"/>
      <c r="AEX21" s="220"/>
      <c r="AEY21" s="220"/>
      <c r="AEZ21" s="220"/>
      <c r="AFA21" s="220"/>
      <c r="AFB21" s="220"/>
      <c r="AFC21" s="220"/>
      <c r="AFD21" s="220"/>
      <c r="AFE21" s="220"/>
      <c r="AFF21" s="220"/>
      <c r="AFG21" s="220"/>
      <c r="AFH21" s="220"/>
      <c r="AFI21" s="220"/>
      <c r="AFJ21" s="220"/>
      <c r="AFK21" s="220"/>
      <c r="AFL21" s="220"/>
      <c r="AFM21" s="220"/>
      <c r="AFN21" s="220"/>
      <c r="AFO21" s="220"/>
      <c r="AFP21" s="220"/>
      <c r="AFQ21" s="220"/>
      <c r="AFR21" s="220"/>
      <c r="AFS21" s="220"/>
      <c r="AFT21" s="220"/>
      <c r="AFU21" s="220"/>
      <c r="AFV21" s="220"/>
      <c r="AFW21" s="220"/>
      <c r="AFX21" s="220"/>
      <c r="AFY21" s="220"/>
      <c r="AFZ21" s="220"/>
      <c r="AGA21" s="220"/>
      <c r="AGB21" s="220"/>
      <c r="AGC21" s="220"/>
      <c r="AGD21" s="220"/>
      <c r="AGE21" s="220"/>
      <c r="AGF21" s="220"/>
      <c r="AGG21" s="220"/>
      <c r="AGH21" s="220"/>
      <c r="AGI21" s="220"/>
      <c r="AGJ21" s="220"/>
      <c r="AGK21" s="220"/>
      <c r="AGL21" s="220"/>
      <c r="AGM21" s="220"/>
      <c r="AGN21" s="220"/>
      <c r="AGO21" s="220"/>
      <c r="AGP21" s="220"/>
      <c r="AGQ21" s="220"/>
      <c r="AGR21" s="220"/>
      <c r="AGS21" s="220"/>
      <c r="AGT21" s="220"/>
      <c r="AGU21" s="220"/>
      <c r="AGV21" s="220"/>
      <c r="AGW21" s="220"/>
      <c r="AGX21" s="220"/>
      <c r="AGY21" s="220"/>
      <c r="AGZ21" s="220"/>
      <c r="AHA21" s="220"/>
      <c r="AHB21" s="220"/>
      <c r="AHC21" s="220"/>
      <c r="AHD21" s="220"/>
      <c r="AHE21" s="220"/>
      <c r="AHF21" s="220"/>
      <c r="AHG21" s="220"/>
      <c r="AHH21" s="220"/>
      <c r="AHI21" s="220"/>
      <c r="AHJ21" s="220"/>
      <c r="AHK21" s="220"/>
      <c r="AHL21" s="220"/>
      <c r="AHM21" s="220"/>
      <c r="AHN21" s="220"/>
      <c r="AHO21" s="220"/>
      <c r="AHP21" s="220"/>
      <c r="AHQ21" s="220"/>
      <c r="AHR21" s="220"/>
      <c r="AHS21" s="220"/>
      <c r="AHT21" s="220"/>
      <c r="AHU21" s="220"/>
      <c r="AHV21" s="220"/>
      <c r="AHW21" s="220"/>
      <c r="AHX21" s="220"/>
      <c r="AHY21" s="220"/>
      <c r="AHZ21" s="220"/>
      <c r="AIA21" s="220"/>
      <c r="AIB21" s="220"/>
      <c r="AIC21" s="220"/>
      <c r="AID21" s="220"/>
      <c r="AIE21" s="220"/>
      <c r="AIF21" s="220"/>
      <c r="AIG21" s="220"/>
      <c r="AIH21" s="220"/>
      <c r="AII21" s="220"/>
      <c r="AIJ21" s="220"/>
      <c r="AIK21" s="220"/>
      <c r="AIL21" s="220"/>
      <c r="AIM21" s="220"/>
      <c r="AIN21" s="220"/>
      <c r="AIO21" s="220"/>
      <c r="AIP21" s="220"/>
      <c r="AIQ21" s="220"/>
      <c r="AIR21" s="220"/>
      <c r="AIS21" s="220"/>
      <c r="AIT21" s="220"/>
      <c r="AIU21" s="220"/>
      <c r="AIV21" s="220"/>
      <c r="AIW21" s="220"/>
      <c r="AIX21" s="220"/>
      <c r="AIY21" s="220"/>
      <c r="AIZ21" s="220"/>
      <c r="AJA21" s="220"/>
      <c r="AJB21" s="220"/>
      <c r="AJC21" s="220"/>
      <c r="AJD21" s="220"/>
      <c r="AJE21" s="220"/>
      <c r="AJF21" s="220"/>
      <c r="AJG21" s="220"/>
      <c r="AJH21" s="220"/>
      <c r="AJI21" s="220"/>
      <c r="AJJ21" s="220"/>
      <c r="AJK21" s="220"/>
      <c r="AJL21" s="220"/>
      <c r="AJM21" s="220"/>
      <c r="AJN21" s="220"/>
      <c r="AJO21" s="220"/>
      <c r="AJP21" s="220"/>
      <c r="AJQ21" s="220"/>
      <c r="AJR21" s="220"/>
      <c r="AJS21" s="220"/>
      <c r="AJT21" s="220"/>
      <c r="AJU21" s="220"/>
      <c r="AJV21" s="220"/>
      <c r="AJW21" s="220"/>
      <c r="AJX21" s="220"/>
      <c r="AJY21" s="220"/>
      <c r="AJZ21" s="220"/>
      <c r="AKA21" s="220"/>
      <c r="AKB21" s="220"/>
      <c r="AKC21" s="220"/>
      <c r="AKD21" s="220"/>
      <c r="AKE21" s="220"/>
      <c r="AKF21" s="220"/>
      <c r="AKG21" s="220"/>
      <c r="AKH21" s="220"/>
      <c r="AKI21" s="220"/>
      <c r="AKJ21" s="220"/>
      <c r="AKK21" s="220"/>
      <c r="AKL21" s="220"/>
      <c r="AKM21" s="220"/>
      <c r="AKN21" s="220"/>
      <c r="AKO21" s="220"/>
      <c r="AKP21" s="220"/>
      <c r="AKQ21" s="220"/>
      <c r="AKR21" s="220"/>
      <c r="AKS21" s="220"/>
      <c r="AKT21" s="220"/>
      <c r="AKU21" s="220"/>
      <c r="AKV21" s="220"/>
      <c r="AKW21" s="220"/>
      <c r="AKX21" s="220"/>
      <c r="AKY21" s="220"/>
      <c r="AKZ21" s="220"/>
      <c r="ALA21" s="220"/>
      <c r="ALB21" s="220"/>
      <c r="ALC21" s="220"/>
      <c r="ALD21" s="220"/>
      <c r="ALE21" s="220"/>
      <c r="ALF21" s="220"/>
      <c r="ALG21" s="220"/>
      <c r="ALH21" s="220"/>
      <c r="ALI21" s="220"/>
      <c r="ALJ21" s="220"/>
      <c r="ALK21" s="220"/>
      <c r="ALL21" s="220"/>
      <c r="ALM21" s="220"/>
      <c r="ALN21" s="220"/>
      <c r="ALO21" s="220"/>
      <c r="ALP21" s="220"/>
      <c r="ALQ21" s="220"/>
      <c r="ALR21" s="220"/>
      <c r="ALS21" s="220"/>
      <c r="ALT21" s="220"/>
      <c r="ALU21" s="220"/>
      <c r="ALV21" s="220"/>
      <c r="ALW21" s="220"/>
      <c r="ALX21" s="220"/>
      <c r="ALY21" s="220"/>
      <c r="ALZ21" s="220"/>
      <c r="AMA21" s="220"/>
      <c r="AMB21" s="220"/>
      <c r="AMC21" s="220"/>
      <c r="AMD21" s="220"/>
      <c r="AME21" s="220"/>
      <c r="AMF21" s="220"/>
      <c r="AMG21" s="220"/>
      <c r="AMH21" s="220"/>
      <c r="AMI21" s="220"/>
      <c r="AMJ21" s="220"/>
      <c r="AMK21" s="220"/>
      <c r="AML21" s="220"/>
      <c r="AMM21" s="220"/>
      <c r="AMN21" s="220"/>
      <c r="AMO21" s="220"/>
      <c r="AMP21" s="220"/>
      <c r="AMQ21" s="220"/>
      <c r="AMR21" s="220"/>
      <c r="AMS21" s="220"/>
      <c r="AMT21" s="220"/>
      <c r="AMU21" s="220"/>
      <c r="AMV21" s="220"/>
      <c r="AMW21" s="220"/>
      <c r="AMX21" s="220"/>
      <c r="AMY21" s="220"/>
      <c r="AMZ21" s="220"/>
      <c r="ANA21" s="220"/>
      <c r="ANB21" s="220"/>
      <c r="ANC21" s="220"/>
      <c r="AND21" s="220"/>
      <c r="ANE21" s="220"/>
      <c r="ANF21" s="220"/>
      <c r="ANG21" s="220"/>
      <c r="ANH21" s="220"/>
      <c r="ANI21" s="220"/>
      <c r="ANJ21" s="220"/>
      <c r="ANK21" s="220"/>
      <c r="ANL21" s="220"/>
      <c r="ANM21" s="220"/>
      <c r="ANN21" s="220"/>
      <c r="ANO21" s="220"/>
      <c r="ANP21" s="220"/>
      <c r="ANQ21" s="220"/>
      <c r="ANR21" s="220"/>
      <c r="ANS21" s="220"/>
      <c r="ANT21" s="220"/>
      <c r="ANU21" s="220"/>
      <c r="ANV21" s="220"/>
      <c r="ANW21" s="220"/>
      <c r="ANX21" s="220"/>
      <c r="ANY21" s="220"/>
      <c r="ANZ21" s="220"/>
      <c r="AOA21" s="220"/>
      <c r="AOB21" s="220"/>
      <c r="AOC21" s="220"/>
      <c r="AOD21" s="220"/>
      <c r="AOE21" s="220"/>
      <c r="AOF21" s="220"/>
      <c r="AOG21" s="220"/>
      <c r="AOH21" s="220"/>
      <c r="AOI21" s="220"/>
      <c r="AOJ21" s="220"/>
      <c r="AOK21" s="220"/>
      <c r="AOL21" s="220"/>
      <c r="AOM21" s="220"/>
      <c r="AON21" s="220"/>
      <c r="AOO21" s="220"/>
      <c r="AOP21" s="220"/>
      <c r="AOQ21" s="220"/>
      <c r="AOR21" s="220"/>
      <c r="AOS21" s="220"/>
      <c r="AOT21" s="220"/>
      <c r="AOU21" s="220"/>
      <c r="AOV21" s="220"/>
      <c r="AOW21" s="220"/>
      <c r="AOX21" s="220"/>
      <c r="AOY21" s="220"/>
      <c r="AOZ21" s="220"/>
      <c r="APA21" s="220"/>
      <c r="APB21" s="220"/>
      <c r="APC21" s="220"/>
      <c r="APD21" s="220"/>
      <c r="APE21" s="220"/>
      <c r="APF21" s="220"/>
      <c r="APG21" s="220"/>
      <c r="APH21" s="220"/>
      <c r="API21" s="220"/>
      <c r="APJ21" s="220"/>
      <c r="APK21" s="220"/>
      <c r="APL21" s="220"/>
      <c r="APM21" s="220"/>
      <c r="APN21" s="220"/>
      <c r="APO21" s="220"/>
      <c r="APP21" s="220"/>
      <c r="APQ21" s="220"/>
      <c r="APR21" s="220"/>
      <c r="APS21" s="220"/>
      <c r="APT21" s="220"/>
      <c r="APU21" s="220"/>
      <c r="APV21" s="220"/>
      <c r="APW21" s="220"/>
      <c r="APX21" s="220"/>
      <c r="APY21" s="220"/>
      <c r="APZ21" s="220"/>
      <c r="AQA21" s="220"/>
      <c r="AQB21" s="220"/>
      <c r="AQC21" s="220"/>
      <c r="AQD21" s="220"/>
      <c r="AQE21" s="220"/>
      <c r="AQF21" s="220"/>
      <c r="AQG21" s="220"/>
      <c r="AQH21" s="220"/>
      <c r="AQI21" s="220"/>
      <c r="AQJ21" s="220"/>
      <c r="AQK21" s="220"/>
      <c r="AQL21" s="220"/>
      <c r="AQM21" s="220"/>
      <c r="AQN21" s="220"/>
      <c r="AQO21" s="220"/>
      <c r="AQP21" s="220"/>
      <c r="AQQ21" s="220"/>
      <c r="AQR21" s="220"/>
      <c r="AQS21" s="220"/>
      <c r="AQT21" s="220"/>
      <c r="AQU21" s="220"/>
      <c r="AQV21" s="220"/>
      <c r="AQW21" s="220"/>
      <c r="AQX21" s="220"/>
      <c r="AQY21" s="220"/>
      <c r="AQZ21" s="220"/>
      <c r="ARA21" s="220"/>
      <c r="ARB21" s="220"/>
      <c r="ARC21" s="220"/>
      <c r="ARD21" s="220"/>
      <c r="ARE21" s="220"/>
      <c r="ARF21" s="220"/>
      <c r="ARG21" s="220"/>
      <c r="ARH21" s="220"/>
      <c r="ARI21" s="220"/>
      <c r="ARJ21" s="220"/>
      <c r="ARK21" s="220"/>
      <c r="ARL21" s="220"/>
      <c r="ARM21" s="220"/>
      <c r="ARN21" s="220"/>
      <c r="ARO21" s="220"/>
      <c r="ARP21" s="220"/>
      <c r="ARQ21" s="220"/>
      <c r="ARR21" s="220"/>
      <c r="ARS21" s="220"/>
      <c r="ART21" s="220"/>
      <c r="ARU21" s="220"/>
      <c r="ARV21" s="220"/>
      <c r="ARW21" s="220"/>
      <c r="ARX21" s="220"/>
      <c r="ARY21" s="220"/>
      <c r="ARZ21" s="220"/>
      <c r="ASA21" s="220"/>
      <c r="ASB21" s="220"/>
      <c r="ASC21" s="220"/>
      <c r="ASD21" s="220"/>
      <c r="ASE21" s="220"/>
      <c r="ASF21" s="220"/>
      <c r="ASG21" s="220"/>
      <c r="ASH21" s="220"/>
      <c r="ASI21" s="220"/>
      <c r="ASJ21" s="220"/>
      <c r="ASK21" s="220"/>
      <c r="ASL21" s="220"/>
      <c r="ASM21" s="220"/>
      <c r="ASN21" s="220"/>
      <c r="ASO21" s="220"/>
      <c r="ASP21" s="220"/>
      <c r="ASQ21" s="220"/>
      <c r="ASR21" s="220"/>
      <c r="ASS21" s="220"/>
      <c r="AST21" s="220"/>
      <c r="ASU21" s="220"/>
      <c r="ASV21" s="220"/>
      <c r="ASW21" s="220"/>
      <c r="ASX21" s="220"/>
      <c r="ASY21" s="220"/>
      <c r="ASZ21" s="220"/>
      <c r="ATA21" s="220"/>
      <c r="ATB21" s="220"/>
      <c r="ATC21" s="220"/>
      <c r="ATD21" s="220"/>
      <c r="ATE21" s="220"/>
      <c r="ATF21" s="220"/>
      <c r="ATG21" s="220"/>
      <c r="ATH21" s="220"/>
      <c r="ATI21" s="220"/>
      <c r="ATJ21" s="220"/>
      <c r="ATK21" s="220"/>
      <c r="ATL21" s="220"/>
      <c r="ATM21" s="220"/>
      <c r="ATN21" s="220"/>
      <c r="ATO21" s="220"/>
      <c r="ATP21" s="220"/>
      <c r="ATQ21" s="220"/>
      <c r="ATR21" s="220"/>
      <c r="ATS21" s="220"/>
      <c r="ATT21" s="220"/>
      <c r="ATU21" s="220"/>
      <c r="ATV21" s="220"/>
      <c r="ATW21" s="220"/>
      <c r="ATX21" s="220"/>
      <c r="ATY21" s="220"/>
      <c r="ATZ21" s="220"/>
      <c r="AUA21" s="220"/>
      <c r="AUB21" s="220"/>
      <c r="AUC21" s="220"/>
      <c r="AUD21" s="220"/>
      <c r="AUE21" s="220"/>
      <c r="AUF21" s="220"/>
      <c r="AUG21" s="220"/>
      <c r="AUH21" s="220"/>
      <c r="AUI21" s="220"/>
      <c r="AUJ21" s="220"/>
      <c r="AUK21" s="220"/>
      <c r="AUL21" s="220"/>
      <c r="AUM21" s="220"/>
      <c r="AUN21" s="220"/>
      <c r="AUO21" s="220"/>
      <c r="AUP21" s="220"/>
      <c r="AUQ21" s="220"/>
      <c r="AUR21" s="220"/>
      <c r="AUS21" s="220"/>
      <c r="AUT21" s="220"/>
      <c r="AUU21" s="220"/>
      <c r="AUV21" s="220"/>
      <c r="AUW21" s="220"/>
      <c r="AUX21" s="220"/>
      <c r="AUY21" s="220"/>
      <c r="AUZ21" s="220"/>
      <c r="AVA21" s="220"/>
      <c r="AVB21" s="220"/>
      <c r="AVC21" s="220"/>
      <c r="AVD21" s="220"/>
      <c r="AVE21" s="220"/>
      <c r="AVF21" s="220"/>
      <c r="AVG21" s="220"/>
      <c r="AVH21" s="220"/>
      <c r="AVI21" s="220"/>
      <c r="AVJ21" s="220"/>
      <c r="AVK21" s="220"/>
      <c r="AVL21" s="220"/>
      <c r="AVM21" s="220"/>
      <c r="AVN21" s="220"/>
      <c r="AVO21" s="220"/>
      <c r="AVP21" s="220"/>
      <c r="AVQ21" s="220"/>
      <c r="AVR21" s="220"/>
      <c r="AVS21" s="220"/>
      <c r="AVT21" s="220"/>
      <c r="AVU21" s="220"/>
      <c r="AVV21" s="220"/>
      <c r="AVW21" s="220"/>
      <c r="AVX21" s="220"/>
      <c r="AVY21" s="220"/>
      <c r="AVZ21" s="220"/>
      <c r="AWA21" s="220"/>
      <c r="AWB21" s="220"/>
      <c r="AWC21" s="220"/>
      <c r="AWD21" s="220"/>
      <c r="AWE21" s="220"/>
      <c r="AWF21" s="220"/>
      <c r="AWG21" s="220"/>
      <c r="AWH21" s="220"/>
      <c r="AWI21" s="220"/>
      <c r="AWJ21" s="220"/>
      <c r="AWK21" s="220"/>
      <c r="AWL21" s="220"/>
      <c r="AWM21" s="220"/>
      <c r="AWN21" s="220"/>
      <c r="AWO21" s="220"/>
      <c r="AWP21" s="220"/>
      <c r="AWQ21" s="220"/>
      <c r="AWR21" s="220"/>
      <c r="AWS21" s="220"/>
      <c r="AWT21" s="220"/>
      <c r="AWU21" s="220"/>
      <c r="AWV21" s="220"/>
      <c r="AWW21" s="220"/>
      <c r="AWX21" s="220"/>
      <c r="AWY21" s="220"/>
      <c r="AWZ21" s="220"/>
      <c r="AXA21" s="220"/>
      <c r="AXB21" s="220"/>
      <c r="AXC21" s="220"/>
      <c r="AXD21" s="220"/>
      <c r="AXE21" s="220"/>
      <c r="AXF21" s="220"/>
      <c r="AXG21" s="220"/>
      <c r="AXH21" s="220"/>
      <c r="AXI21" s="220"/>
      <c r="AXJ21" s="220"/>
      <c r="AXK21" s="220"/>
      <c r="AXL21" s="220"/>
      <c r="AXM21" s="220"/>
      <c r="AXN21" s="220"/>
      <c r="AXO21" s="220"/>
      <c r="AXP21" s="220"/>
      <c r="AXQ21" s="220"/>
      <c r="AXR21" s="220"/>
      <c r="AXS21" s="220"/>
      <c r="AXT21" s="220"/>
      <c r="AXU21" s="220"/>
      <c r="AXV21" s="220"/>
      <c r="AXW21" s="220"/>
      <c r="AXX21" s="220"/>
      <c r="AXY21" s="220"/>
      <c r="AXZ21" s="220"/>
      <c r="AYA21" s="220"/>
      <c r="AYB21" s="220"/>
      <c r="AYC21" s="220"/>
      <c r="AYD21" s="220"/>
      <c r="AYE21" s="220"/>
      <c r="AYF21" s="220"/>
      <c r="AYG21" s="220"/>
      <c r="AYH21" s="220"/>
      <c r="AYI21" s="220"/>
      <c r="AYJ21" s="220"/>
      <c r="AYK21" s="220"/>
      <c r="AYL21" s="220"/>
      <c r="AYM21" s="220"/>
      <c r="AYN21" s="220"/>
      <c r="AYO21" s="220"/>
      <c r="AYP21" s="220"/>
      <c r="AYQ21" s="220"/>
      <c r="AYR21" s="220"/>
      <c r="AYS21" s="220"/>
      <c r="AYT21" s="220"/>
      <c r="AYU21" s="220"/>
      <c r="AYV21" s="220"/>
      <c r="AYW21" s="220"/>
      <c r="AYX21" s="220"/>
      <c r="AYY21" s="220"/>
      <c r="AYZ21" s="220"/>
      <c r="AZA21" s="220"/>
      <c r="AZB21" s="220"/>
      <c r="AZC21" s="220"/>
      <c r="AZD21" s="220"/>
      <c r="AZE21" s="220"/>
      <c r="AZF21" s="220"/>
      <c r="AZG21" s="220"/>
      <c r="AZH21" s="220"/>
      <c r="AZI21" s="220"/>
      <c r="AZJ21" s="220"/>
      <c r="AZK21" s="220"/>
      <c r="AZL21" s="220"/>
      <c r="AZM21" s="220"/>
      <c r="AZN21" s="220"/>
      <c r="AZO21" s="220"/>
      <c r="AZP21" s="220"/>
      <c r="AZQ21" s="220"/>
      <c r="AZR21" s="220"/>
      <c r="AZS21" s="220"/>
      <c r="AZT21" s="220"/>
      <c r="AZU21" s="220"/>
      <c r="AZV21" s="220"/>
      <c r="AZW21" s="220"/>
      <c r="AZX21" s="220"/>
      <c r="AZY21" s="220"/>
      <c r="AZZ21" s="220"/>
      <c r="BAA21" s="220"/>
      <c r="BAB21" s="220"/>
      <c r="BAC21" s="220"/>
      <c r="BAD21" s="220"/>
      <c r="BAE21" s="220"/>
      <c r="BAF21" s="220"/>
      <c r="BAG21" s="220"/>
      <c r="BAH21" s="220"/>
      <c r="BAI21" s="220"/>
      <c r="BAJ21" s="220"/>
      <c r="BAK21" s="220"/>
      <c r="BAL21" s="220"/>
      <c r="BAM21" s="220"/>
      <c r="BAN21" s="220"/>
      <c r="BAO21" s="220"/>
      <c r="BAP21" s="220"/>
      <c r="BAQ21" s="220"/>
      <c r="BAR21" s="220"/>
      <c r="BAS21" s="220"/>
      <c r="BAT21" s="220"/>
      <c r="BAU21" s="220"/>
      <c r="BAV21" s="220"/>
      <c r="BAW21" s="220"/>
      <c r="BAX21" s="220"/>
      <c r="BAY21" s="220"/>
      <c r="BAZ21" s="220"/>
      <c r="BBA21" s="220"/>
      <c r="BBB21" s="220"/>
      <c r="BBC21" s="220"/>
      <c r="BBD21" s="220"/>
      <c r="BBE21" s="220"/>
      <c r="BBF21" s="220"/>
      <c r="BBG21" s="220"/>
      <c r="BBH21" s="220"/>
      <c r="BBI21" s="220"/>
      <c r="BBJ21" s="220"/>
      <c r="BBK21" s="220"/>
      <c r="BBL21" s="220"/>
      <c r="BBM21" s="220"/>
      <c r="BBN21" s="220"/>
      <c r="BBO21" s="220"/>
      <c r="BBP21" s="220"/>
      <c r="BBQ21" s="220"/>
      <c r="BBR21" s="220"/>
      <c r="BBS21" s="220"/>
      <c r="BBT21" s="220"/>
      <c r="BBU21" s="220"/>
      <c r="BBV21" s="220"/>
      <c r="BBW21" s="220"/>
      <c r="BBX21" s="220"/>
      <c r="BBY21" s="220"/>
      <c r="BBZ21" s="220"/>
      <c r="BCA21" s="220"/>
      <c r="BCB21" s="220"/>
      <c r="BCC21" s="220"/>
      <c r="BCD21" s="220"/>
      <c r="BCE21" s="220"/>
      <c r="BCF21" s="220"/>
      <c r="BCG21" s="220"/>
      <c r="BCH21" s="220"/>
      <c r="BCI21" s="220"/>
      <c r="BCJ21" s="220"/>
      <c r="BCK21" s="220"/>
      <c r="BCL21" s="220"/>
      <c r="BCM21" s="220"/>
      <c r="BCN21" s="220"/>
      <c r="BCO21" s="220"/>
      <c r="BCP21" s="220"/>
      <c r="BCQ21" s="220"/>
      <c r="BCR21" s="220"/>
      <c r="BCS21" s="220"/>
      <c r="BCT21" s="220"/>
      <c r="BCU21" s="220"/>
      <c r="BCV21" s="220"/>
      <c r="BCW21" s="220"/>
      <c r="BCX21" s="220"/>
      <c r="BCY21" s="220"/>
      <c r="BCZ21" s="220"/>
      <c r="BDA21" s="220"/>
      <c r="BDB21" s="220"/>
      <c r="BDC21" s="220"/>
      <c r="BDD21" s="220"/>
      <c r="BDE21" s="220"/>
      <c r="BDF21" s="220"/>
      <c r="BDG21" s="220"/>
      <c r="BDH21" s="220"/>
      <c r="BDI21" s="220"/>
      <c r="BDJ21" s="220"/>
      <c r="BDK21" s="220"/>
      <c r="BDL21" s="220"/>
      <c r="BDM21" s="220"/>
      <c r="BDN21" s="220"/>
      <c r="BDO21" s="220"/>
      <c r="BDP21" s="220"/>
      <c r="BDQ21" s="220"/>
      <c r="BDR21" s="220"/>
      <c r="BDS21" s="220"/>
      <c r="BDT21" s="220"/>
      <c r="BDU21" s="220"/>
      <c r="BDV21" s="220"/>
      <c r="BDW21" s="220"/>
      <c r="BDX21" s="220"/>
      <c r="BDY21" s="220"/>
      <c r="BDZ21" s="220"/>
      <c r="BEA21" s="220"/>
      <c r="BEB21" s="220"/>
      <c r="BEC21" s="220"/>
      <c r="BED21" s="220"/>
      <c r="BEE21" s="220"/>
      <c r="BEF21" s="220"/>
      <c r="BEG21" s="220"/>
      <c r="BEH21" s="220"/>
      <c r="BEI21" s="220"/>
      <c r="BEJ21" s="220"/>
      <c r="BEK21" s="220"/>
      <c r="BEL21" s="220"/>
      <c r="BEM21" s="220"/>
      <c r="BEN21" s="220"/>
      <c r="BEO21" s="220"/>
      <c r="BEP21" s="220"/>
      <c r="BEQ21" s="220"/>
      <c r="BER21" s="220"/>
      <c r="BES21" s="220"/>
      <c r="BET21" s="220"/>
      <c r="BEU21" s="220"/>
      <c r="BEV21" s="220"/>
      <c r="BEW21" s="220"/>
      <c r="BEX21" s="220"/>
      <c r="BEY21" s="220"/>
      <c r="BEZ21" s="220"/>
      <c r="BFA21" s="220"/>
      <c r="BFB21" s="220"/>
      <c r="BFC21" s="220"/>
      <c r="BFD21" s="220"/>
      <c r="BFE21" s="220"/>
      <c r="BFF21" s="220"/>
      <c r="BFG21" s="220"/>
      <c r="BFH21" s="220"/>
      <c r="BFI21" s="220"/>
      <c r="BFJ21" s="220"/>
      <c r="BFK21" s="220"/>
      <c r="BFL21" s="220"/>
      <c r="BFM21" s="220"/>
      <c r="BFN21" s="220"/>
      <c r="BFO21" s="220"/>
      <c r="BFP21" s="220"/>
      <c r="BFQ21" s="220"/>
      <c r="BFR21" s="220"/>
      <c r="BFS21" s="220"/>
      <c r="BFT21" s="220"/>
      <c r="BFU21" s="220"/>
      <c r="BFV21" s="220"/>
      <c r="BFW21" s="220"/>
      <c r="BFX21" s="220"/>
      <c r="BFY21" s="220"/>
      <c r="BFZ21" s="220"/>
      <c r="BGA21" s="220"/>
      <c r="BGB21" s="220"/>
      <c r="BGC21" s="220"/>
      <c r="BGD21" s="220"/>
      <c r="BGE21" s="220"/>
      <c r="BGF21" s="220"/>
      <c r="BGG21" s="220"/>
      <c r="BGH21" s="220"/>
      <c r="BGI21" s="220"/>
      <c r="BGJ21" s="220"/>
      <c r="BGK21" s="220"/>
      <c r="BGL21" s="220"/>
      <c r="BGM21" s="220"/>
      <c r="BGN21" s="220"/>
      <c r="BGO21" s="220"/>
      <c r="BGP21" s="220"/>
      <c r="BGQ21" s="220"/>
      <c r="BGR21" s="220"/>
      <c r="BGS21" s="220"/>
      <c r="BGT21" s="220"/>
      <c r="BGU21" s="220"/>
      <c r="BGV21" s="220"/>
      <c r="BGW21" s="220"/>
      <c r="BGX21" s="220"/>
      <c r="BGY21" s="220"/>
      <c r="BGZ21" s="220"/>
      <c r="BHA21" s="220"/>
      <c r="BHB21" s="220"/>
      <c r="BHC21" s="220"/>
      <c r="BHD21" s="220"/>
      <c r="BHE21" s="220"/>
      <c r="BHF21" s="220"/>
      <c r="BHG21" s="220"/>
      <c r="BHH21" s="220"/>
      <c r="BHI21" s="220"/>
      <c r="BHJ21" s="220"/>
      <c r="BHK21" s="220"/>
      <c r="BHL21" s="220"/>
      <c r="BHM21" s="220"/>
      <c r="BHN21" s="220"/>
      <c r="BHO21" s="220"/>
      <c r="BHP21" s="220"/>
      <c r="BHQ21" s="220"/>
      <c r="BHR21" s="220"/>
      <c r="BHS21" s="220"/>
      <c r="BHT21" s="220"/>
      <c r="BHU21" s="220"/>
      <c r="BHV21" s="220"/>
      <c r="BHW21" s="220"/>
      <c r="BHX21" s="220"/>
      <c r="BHY21" s="220"/>
      <c r="BHZ21" s="220"/>
      <c r="BIA21" s="220"/>
      <c r="BIB21" s="220"/>
      <c r="BIC21" s="220"/>
      <c r="BID21" s="220"/>
      <c r="BIE21" s="220"/>
      <c r="BIF21" s="220"/>
      <c r="BIG21" s="220"/>
      <c r="BIH21" s="220"/>
      <c r="BII21" s="220"/>
      <c r="BIJ21" s="220"/>
      <c r="BIK21" s="220"/>
      <c r="BIL21" s="220"/>
      <c r="BIM21" s="220"/>
      <c r="BIN21" s="220"/>
      <c r="BIO21" s="220"/>
      <c r="BIP21" s="220"/>
      <c r="BIQ21" s="220"/>
      <c r="BIR21" s="220"/>
      <c r="BIS21" s="220"/>
      <c r="BIT21" s="220"/>
      <c r="BIU21" s="220"/>
      <c r="BIV21" s="220"/>
      <c r="BIW21" s="220"/>
      <c r="BIX21" s="220"/>
      <c r="BIY21" s="220"/>
      <c r="BIZ21" s="220"/>
      <c r="BJA21" s="220"/>
      <c r="BJB21" s="220"/>
      <c r="BJC21" s="220"/>
      <c r="BJD21" s="220"/>
      <c r="BJE21" s="220"/>
      <c r="BJF21" s="220"/>
      <c r="BJG21" s="220"/>
      <c r="BJH21" s="220"/>
      <c r="BJI21" s="220"/>
      <c r="BJJ21" s="220"/>
      <c r="BJK21" s="220"/>
      <c r="BJL21" s="220"/>
      <c r="BJM21" s="220"/>
      <c r="BJN21" s="220"/>
      <c r="BJO21" s="220"/>
      <c r="BJP21" s="220"/>
      <c r="BJQ21" s="220"/>
      <c r="BJR21" s="220"/>
      <c r="BJS21" s="220"/>
      <c r="BJT21" s="220"/>
      <c r="BJU21" s="220"/>
      <c r="BJV21" s="220"/>
      <c r="BJW21" s="220"/>
      <c r="BJX21" s="220"/>
      <c r="BJY21" s="220"/>
      <c r="BJZ21" s="220"/>
      <c r="BKA21" s="220"/>
      <c r="BKB21" s="220"/>
      <c r="BKC21" s="220"/>
      <c r="BKD21" s="220"/>
      <c r="BKE21" s="220"/>
      <c r="BKF21" s="220"/>
      <c r="BKG21" s="220"/>
      <c r="BKH21" s="220"/>
      <c r="BKI21" s="220"/>
      <c r="BKJ21" s="220"/>
      <c r="BKK21" s="220"/>
      <c r="BKL21" s="220"/>
      <c r="BKM21" s="220"/>
      <c r="BKN21" s="220"/>
      <c r="BKO21" s="220"/>
      <c r="BKP21" s="220"/>
      <c r="BKQ21" s="220"/>
      <c r="BKR21" s="220"/>
      <c r="BKS21" s="220"/>
      <c r="BKT21" s="220"/>
      <c r="BKU21" s="220"/>
      <c r="BKV21" s="220"/>
      <c r="BKW21" s="220"/>
      <c r="BKX21" s="220"/>
      <c r="BKY21" s="220"/>
      <c r="BKZ21" s="220"/>
      <c r="BLA21" s="220"/>
      <c r="BLB21" s="220"/>
      <c r="BLC21" s="220"/>
      <c r="BLD21" s="220"/>
      <c r="BLE21" s="220"/>
      <c r="BLF21" s="220"/>
      <c r="BLG21" s="220"/>
      <c r="BLH21" s="220"/>
      <c r="BLI21" s="220"/>
      <c r="BLJ21" s="220"/>
      <c r="BLK21" s="220"/>
      <c r="BLL21" s="220"/>
      <c r="BLM21" s="220"/>
      <c r="BLN21" s="220"/>
      <c r="BLO21" s="220"/>
      <c r="BLP21" s="220"/>
      <c r="BLQ21" s="220"/>
      <c r="BLR21" s="220"/>
      <c r="BLS21" s="220"/>
      <c r="BLT21" s="220"/>
      <c r="BLU21" s="220"/>
      <c r="BLV21" s="220"/>
      <c r="BLW21" s="220"/>
      <c r="BLX21" s="220"/>
      <c r="BLY21" s="220"/>
      <c r="BLZ21" s="220"/>
      <c r="BMA21" s="220"/>
      <c r="BMB21" s="220"/>
      <c r="BMC21" s="220"/>
      <c r="BMD21" s="220"/>
      <c r="BME21" s="220"/>
      <c r="BMF21" s="220"/>
      <c r="BMG21" s="220"/>
      <c r="BMH21" s="220"/>
      <c r="BMI21" s="220"/>
      <c r="BMJ21" s="220"/>
      <c r="BMK21" s="220"/>
      <c r="BML21" s="220"/>
      <c r="BMM21" s="220"/>
      <c r="BMN21" s="220"/>
      <c r="BMO21" s="220"/>
      <c r="BMP21" s="220"/>
      <c r="BMQ21" s="220"/>
      <c r="BMR21" s="220"/>
      <c r="BMS21" s="220"/>
      <c r="BMT21" s="220"/>
      <c r="BMU21" s="220"/>
      <c r="BMV21" s="220"/>
      <c r="BMW21" s="220"/>
      <c r="BMX21" s="220"/>
      <c r="BMY21" s="220"/>
      <c r="BMZ21" s="220"/>
      <c r="BNA21" s="220"/>
      <c r="BNB21" s="220"/>
      <c r="BNC21" s="220"/>
      <c r="BND21" s="220"/>
      <c r="BNE21" s="220"/>
      <c r="BNF21" s="220"/>
      <c r="BNG21" s="220"/>
      <c r="BNH21" s="220"/>
      <c r="BNI21" s="220"/>
      <c r="BNJ21" s="220"/>
      <c r="BNK21" s="220"/>
      <c r="BNL21" s="220"/>
      <c r="BNM21" s="220"/>
      <c r="BNN21" s="220"/>
      <c r="BNO21" s="220"/>
      <c r="BNP21" s="220"/>
      <c r="BNQ21" s="220"/>
      <c r="BNR21" s="220"/>
      <c r="BNS21" s="220"/>
      <c r="BNT21" s="220"/>
      <c r="BNU21" s="220"/>
      <c r="BNV21" s="220"/>
      <c r="BNW21" s="220"/>
      <c r="BNX21" s="220"/>
      <c r="BNY21" s="220"/>
      <c r="BNZ21" s="220"/>
      <c r="BOA21" s="220"/>
      <c r="BOB21" s="220"/>
      <c r="BOC21" s="220"/>
      <c r="BOD21" s="220"/>
      <c r="BOE21" s="220"/>
      <c r="BOF21" s="220"/>
      <c r="BOG21" s="220"/>
      <c r="BOH21" s="220"/>
      <c r="BOI21" s="220"/>
      <c r="BOJ21" s="220"/>
      <c r="BOK21" s="220"/>
      <c r="BOL21" s="220"/>
      <c r="BOM21" s="220"/>
      <c r="BON21" s="220"/>
      <c r="BOO21" s="220"/>
      <c r="BOP21" s="220"/>
      <c r="BOQ21" s="220"/>
      <c r="BOR21" s="220"/>
      <c r="BOS21" s="220"/>
      <c r="BOT21" s="220"/>
      <c r="BOU21" s="220"/>
      <c r="BOV21" s="220"/>
      <c r="BOW21" s="220"/>
      <c r="BOX21" s="220"/>
      <c r="BOY21" s="220"/>
      <c r="BOZ21" s="220"/>
      <c r="BPA21" s="220"/>
      <c r="BPB21" s="220"/>
      <c r="BPC21" s="220"/>
      <c r="BPD21" s="220"/>
      <c r="BPE21" s="220"/>
      <c r="BPF21" s="220"/>
      <c r="BPG21" s="220"/>
      <c r="BPH21" s="220"/>
      <c r="BPI21" s="220"/>
      <c r="BPJ21" s="220"/>
      <c r="BPK21" s="220"/>
      <c r="BPL21" s="220"/>
      <c r="BPM21" s="220"/>
      <c r="BPN21" s="220"/>
      <c r="BPO21" s="220"/>
      <c r="BPP21" s="220"/>
      <c r="BPQ21" s="220"/>
      <c r="BPR21" s="220"/>
      <c r="BPS21" s="220"/>
      <c r="BPT21" s="220"/>
      <c r="BPU21" s="220"/>
      <c r="BPV21" s="220"/>
      <c r="BPW21" s="220"/>
      <c r="BPX21" s="220"/>
      <c r="BPY21" s="220"/>
      <c r="BPZ21" s="220"/>
      <c r="BQA21" s="220"/>
      <c r="BQB21" s="220"/>
      <c r="BQC21" s="220"/>
      <c r="BQD21" s="220"/>
      <c r="BQE21" s="220"/>
      <c r="BQF21" s="220"/>
      <c r="BQG21" s="220"/>
      <c r="BQH21" s="220"/>
      <c r="BQI21" s="220"/>
      <c r="BQJ21" s="220"/>
      <c r="BQK21" s="220"/>
      <c r="BQL21" s="220"/>
      <c r="BQM21" s="220"/>
      <c r="BQN21" s="220"/>
      <c r="BQO21" s="220"/>
      <c r="BQP21" s="220"/>
      <c r="BQQ21" s="220"/>
      <c r="BQR21" s="220"/>
      <c r="BQS21" s="220"/>
      <c r="BQT21" s="220"/>
      <c r="BQU21" s="220"/>
      <c r="BQV21" s="220"/>
      <c r="BQW21" s="220"/>
      <c r="BQX21" s="220"/>
      <c r="BQY21" s="220"/>
      <c r="BQZ21" s="220"/>
      <c r="BRA21" s="220"/>
      <c r="BRB21" s="220"/>
      <c r="BRC21" s="220"/>
      <c r="BRD21" s="220"/>
      <c r="BRE21" s="220"/>
      <c r="BRF21" s="220"/>
      <c r="BRG21" s="220"/>
      <c r="BRH21" s="220"/>
      <c r="BRI21" s="220"/>
      <c r="BRJ21" s="220"/>
      <c r="BRK21" s="220"/>
      <c r="BRL21" s="220"/>
      <c r="BRM21" s="220"/>
      <c r="BRN21" s="220"/>
      <c r="BRO21" s="220"/>
      <c r="BRP21" s="220"/>
      <c r="BRQ21" s="220"/>
      <c r="BRR21" s="220"/>
      <c r="BRS21" s="220"/>
      <c r="BRT21" s="220"/>
      <c r="BRU21" s="220"/>
      <c r="BRV21" s="220"/>
      <c r="BRW21" s="220"/>
      <c r="BRX21" s="220"/>
      <c r="BRY21" s="220"/>
      <c r="BRZ21" s="220"/>
      <c r="BSA21" s="220"/>
      <c r="BSB21" s="220"/>
      <c r="BSC21" s="220"/>
      <c r="BSD21" s="220"/>
      <c r="BSE21" s="220"/>
      <c r="BSF21" s="220"/>
      <c r="BSG21" s="220"/>
      <c r="BSH21" s="220"/>
      <c r="BSI21" s="220"/>
      <c r="BSJ21" s="220"/>
      <c r="BSK21" s="220"/>
      <c r="BSL21" s="220"/>
      <c r="BSM21" s="220"/>
      <c r="BSN21" s="220"/>
      <c r="BSO21" s="220"/>
      <c r="BSP21" s="220"/>
      <c r="BSQ21" s="220"/>
      <c r="BSR21" s="220"/>
      <c r="BSS21" s="220"/>
      <c r="BST21" s="220"/>
      <c r="BSU21" s="220"/>
      <c r="BSV21" s="220"/>
      <c r="BSW21" s="220"/>
      <c r="BSX21" s="220"/>
      <c r="BSY21" s="220"/>
      <c r="BSZ21" s="220"/>
      <c r="BTA21" s="220"/>
      <c r="BTB21" s="220"/>
      <c r="BTC21" s="220"/>
      <c r="BTD21" s="220"/>
      <c r="BTE21" s="220"/>
      <c r="BTF21" s="220"/>
      <c r="BTG21" s="220"/>
      <c r="BTH21" s="220"/>
      <c r="BTI21" s="220"/>
      <c r="BTJ21" s="220"/>
      <c r="BTK21" s="220"/>
      <c r="BTL21" s="220"/>
      <c r="BTM21" s="220"/>
      <c r="BTN21" s="220"/>
      <c r="BTO21" s="220"/>
      <c r="BTP21" s="220"/>
      <c r="BTQ21" s="220"/>
      <c r="BTR21" s="220"/>
      <c r="BTS21" s="220"/>
      <c r="BTT21" s="220"/>
      <c r="BTU21" s="220"/>
      <c r="BTV21" s="220"/>
      <c r="BTW21" s="220"/>
      <c r="BTX21" s="220"/>
      <c r="BTY21" s="220"/>
      <c r="BTZ21" s="220"/>
      <c r="BUA21" s="220"/>
      <c r="BUB21" s="220"/>
      <c r="BUC21" s="220"/>
      <c r="BUD21" s="220"/>
      <c r="BUE21" s="220"/>
      <c r="BUF21" s="220"/>
      <c r="BUG21" s="220"/>
      <c r="BUH21" s="220"/>
      <c r="BUI21" s="220"/>
      <c r="BUJ21" s="220"/>
      <c r="BUK21" s="220"/>
      <c r="BUL21" s="220"/>
      <c r="BUM21" s="220"/>
      <c r="BUN21" s="220"/>
      <c r="BUO21" s="220"/>
      <c r="BUP21" s="220"/>
      <c r="BUQ21" s="220"/>
      <c r="BUR21" s="220"/>
      <c r="BUS21" s="220"/>
      <c r="BUT21" s="220"/>
      <c r="BUU21" s="220"/>
      <c r="BUV21" s="220"/>
      <c r="BUW21" s="220"/>
      <c r="BUX21" s="220"/>
      <c r="BUY21" s="220"/>
      <c r="BUZ21" s="220"/>
      <c r="BVA21" s="220"/>
      <c r="BVB21" s="220"/>
      <c r="BVC21" s="220"/>
      <c r="BVD21" s="220"/>
      <c r="BVE21" s="220"/>
      <c r="BVF21" s="220"/>
      <c r="BVG21" s="220"/>
      <c r="BVH21" s="220"/>
      <c r="BVI21" s="220"/>
      <c r="BVJ21" s="220"/>
      <c r="BVK21" s="220"/>
      <c r="BVL21" s="220"/>
      <c r="BVM21" s="220"/>
      <c r="BVN21" s="220"/>
      <c r="BVO21" s="220"/>
      <c r="BVP21" s="220"/>
      <c r="BVQ21" s="220"/>
      <c r="BVR21" s="220"/>
      <c r="BVS21" s="220"/>
      <c r="BVT21" s="220"/>
      <c r="BVU21" s="220"/>
      <c r="BVV21" s="220"/>
      <c r="BVW21" s="220"/>
      <c r="BVX21" s="220"/>
      <c r="BVY21" s="220"/>
      <c r="BVZ21" s="220"/>
      <c r="BWA21" s="220"/>
      <c r="BWB21" s="220"/>
      <c r="BWC21" s="220"/>
      <c r="BWD21" s="220"/>
      <c r="BWE21" s="220"/>
      <c r="BWF21" s="220"/>
      <c r="BWG21" s="220"/>
      <c r="BWH21" s="220"/>
      <c r="BWI21" s="220"/>
      <c r="BWJ21" s="220"/>
      <c r="BWK21" s="220"/>
      <c r="BWL21" s="220"/>
      <c r="BWM21" s="220"/>
      <c r="BWN21" s="220"/>
      <c r="BWO21" s="220"/>
      <c r="BWP21" s="220"/>
      <c r="BWQ21" s="220"/>
      <c r="BWR21" s="220"/>
      <c r="BWS21" s="220"/>
      <c r="BWT21" s="220"/>
      <c r="BWU21" s="220"/>
      <c r="BWV21" s="220"/>
      <c r="BWW21" s="220"/>
      <c r="BWX21" s="220"/>
      <c r="BWY21" s="220"/>
      <c r="BWZ21" s="220"/>
      <c r="BXA21" s="220"/>
      <c r="BXB21" s="220"/>
      <c r="BXC21" s="220"/>
      <c r="BXD21" s="220"/>
      <c r="BXE21" s="220"/>
      <c r="BXF21" s="220"/>
      <c r="BXG21" s="220"/>
      <c r="BXH21" s="220"/>
      <c r="BXI21" s="220"/>
      <c r="BXJ21" s="220"/>
      <c r="BXK21" s="220"/>
      <c r="BXL21" s="220"/>
      <c r="BXM21" s="220"/>
      <c r="BXN21" s="220"/>
      <c r="BXO21" s="220"/>
      <c r="BXP21" s="220"/>
      <c r="BXQ21" s="220"/>
      <c r="BXR21" s="220"/>
      <c r="BXS21" s="220"/>
      <c r="BXT21" s="220"/>
      <c r="BXU21" s="220"/>
      <c r="BXV21" s="220"/>
      <c r="BXW21" s="220"/>
      <c r="BXX21" s="220"/>
      <c r="BXY21" s="220"/>
      <c r="BXZ21" s="220"/>
      <c r="BYA21" s="220"/>
      <c r="BYB21" s="220"/>
      <c r="BYC21" s="220"/>
      <c r="BYD21" s="220"/>
      <c r="BYE21" s="220"/>
      <c r="BYF21" s="220"/>
      <c r="BYG21" s="220"/>
      <c r="BYH21" s="220"/>
      <c r="BYI21" s="220"/>
      <c r="BYJ21" s="220"/>
      <c r="BYK21" s="220"/>
      <c r="BYL21" s="220"/>
      <c r="BYM21" s="220"/>
      <c r="BYN21" s="220"/>
      <c r="BYO21" s="220"/>
      <c r="BYP21" s="220"/>
      <c r="BYQ21" s="220"/>
      <c r="BYR21" s="220"/>
      <c r="BYS21" s="220"/>
      <c r="BYT21" s="220"/>
      <c r="BYU21" s="220"/>
      <c r="BYV21" s="220"/>
      <c r="BYW21" s="220"/>
      <c r="BYX21" s="220"/>
      <c r="BYY21" s="220"/>
      <c r="BYZ21" s="220"/>
      <c r="BZA21" s="220"/>
      <c r="BZB21" s="220"/>
      <c r="BZC21" s="220"/>
      <c r="BZD21" s="220"/>
      <c r="BZE21" s="220"/>
      <c r="BZF21" s="220"/>
      <c r="BZG21" s="220"/>
      <c r="BZH21" s="220"/>
      <c r="BZI21" s="220"/>
      <c r="BZJ21" s="220"/>
      <c r="BZK21" s="220"/>
      <c r="BZL21" s="220"/>
      <c r="BZM21" s="220"/>
      <c r="BZN21" s="220"/>
      <c r="BZO21" s="220"/>
      <c r="BZP21" s="220"/>
      <c r="BZQ21" s="220"/>
      <c r="BZR21" s="220"/>
      <c r="BZS21" s="220"/>
      <c r="BZT21" s="220"/>
      <c r="BZU21" s="220"/>
      <c r="BZV21" s="220"/>
      <c r="BZW21" s="220"/>
      <c r="BZX21" s="220"/>
      <c r="BZY21" s="220"/>
      <c r="BZZ21" s="220"/>
      <c r="CAA21" s="220"/>
      <c r="CAB21" s="220"/>
      <c r="CAC21" s="220"/>
      <c r="CAD21" s="220"/>
      <c r="CAE21" s="220"/>
      <c r="CAF21" s="220"/>
      <c r="CAG21" s="220"/>
      <c r="CAH21" s="220"/>
      <c r="CAI21" s="220"/>
      <c r="CAJ21" s="220"/>
      <c r="CAK21" s="220"/>
      <c r="CAL21" s="220"/>
      <c r="CAM21" s="220"/>
      <c r="CAN21" s="220"/>
      <c r="CAO21" s="220"/>
      <c r="CAP21" s="220"/>
      <c r="CAQ21" s="220"/>
      <c r="CAR21" s="220"/>
      <c r="CAS21" s="220"/>
      <c r="CAT21" s="220"/>
      <c r="CAU21" s="220"/>
      <c r="CAV21" s="220"/>
      <c r="CAW21" s="220"/>
      <c r="CAX21" s="220"/>
      <c r="CAY21" s="220"/>
      <c r="CAZ21" s="220"/>
      <c r="CBA21" s="220"/>
      <c r="CBB21" s="220"/>
      <c r="CBC21" s="220"/>
      <c r="CBD21" s="220"/>
      <c r="CBE21" s="220"/>
      <c r="CBF21" s="220"/>
      <c r="CBG21" s="220"/>
      <c r="CBH21" s="220"/>
      <c r="CBI21" s="220"/>
      <c r="CBJ21" s="220"/>
      <c r="CBK21" s="220"/>
      <c r="CBL21" s="220"/>
      <c r="CBM21" s="220"/>
      <c r="CBN21" s="220"/>
      <c r="CBO21" s="220"/>
      <c r="CBP21" s="220"/>
      <c r="CBQ21" s="220"/>
      <c r="CBR21" s="220"/>
      <c r="CBS21" s="220"/>
      <c r="CBT21" s="220"/>
      <c r="CBU21" s="220"/>
      <c r="CBV21" s="220"/>
      <c r="CBW21" s="220"/>
      <c r="CBX21" s="220"/>
      <c r="CBY21" s="220"/>
      <c r="CBZ21" s="220"/>
      <c r="CCA21" s="220"/>
      <c r="CCB21" s="220"/>
      <c r="CCC21" s="220"/>
      <c r="CCD21" s="220"/>
      <c r="CCE21" s="220"/>
      <c r="CCF21" s="220"/>
      <c r="CCG21" s="220"/>
      <c r="CCH21" s="220"/>
      <c r="CCI21" s="220"/>
      <c r="CCJ21" s="220"/>
      <c r="CCK21" s="220"/>
      <c r="CCL21" s="220"/>
      <c r="CCM21" s="220"/>
      <c r="CCN21" s="220"/>
      <c r="CCO21" s="220"/>
      <c r="CCP21" s="220"/>
      <c r="CCQ21" s="220"/>
      <c r="CCR21" s="220"/>
      <c r="CCS21" s="220"/>
      <c r="CCT21" s="220"/>
      <c r="CCU21" s="220"/>
      <c r="CCV21" s="220"/>
      <c r="CCW21" s="220"/>
      <c r="CCX21" s="220"/>
      <c r="CCY21" s="220"/>
      <c r="CCZ21" s="220"/>
      <c r="CDA21" s="220"/>
      <c r="CDB21" s="220"/>
      <c r="CDC21" s="220"/>
      <c r="CDD21" s="220"/>
      <c r="CDE21" s="220"/>
      <c r="CDF21" s="220"/>
      <c r="CDG21" s="220"/>
      <c r="CDH21" s="220"/>
      <c r="CDI21" s="220"/>
      <c r="CDJ21" s="220"/>
      <c r="CDK21" s="220"/>
      <c r="CDL21" s="220"/>
      <c r="CDM21" s="220"/>
      <c r="CDN21" s="220"/>
      <c r="CDO21" s="220"/>
      <c r="CDP21" s="220"/>
      <c r="CDQ21" s="220"/>
      <c r="CDR21" s="220"/>
      <c r="CDS21" s="220"/>
      <c r="CDT21" s="220"/>
      <c r="CDU21" s="220"/>
      <c r="CDV21" s="220"/>
      <c r="CDW21" s="220"/>
      <c r="CDX21" s="220"/>
      <c r="CDY21" s="220"/>
      <c r="CDZ21" s="220"/>
      <c r="CEA21" s="220"/>
      <c r="CEB21" s="220"/>
      <c r="CEC21" s="220"/>
      <c r="CED21" s="220"/>
      <c r="CEE21" s="220"/>
      <c r="CEF21" s="220"/>
      <c r="CEG21" s="220"/>
      <c r="CEH21" s="220"/>
      <c r="CEI21" s="220"/>
      <c r="CEJ21" s="220"/>
      <c r="CEK21" s="220"/>
      <c r="CEL21" s="220"/>
      <c r="CEM21" s="220"/>
      <c r="CEN21" s="220"/>
      <c r="CEO21" s="220"/>
      <c r="CEP21" s="220"/>
      <c r="CEQ21" s="220"/>
      <c r="CER21" s="220"/>
      <c r="CES21" s="220"/>
      <c r="CET21" s="220"/>
      <c r="CEU21" s="220"/>
      <c r="CEV21" s="220"/>
      <c r="CEW21" s="220"/>
      <c r="CEX21" s="220"/>
      <c r="CEY21" s="220"/>
      <c r="CEZ21" s="220"/>
      <c r="CFA21" s="220"/>
      <c r="CFB21" s="220"/>
      <c r="CFC21" s="220"/>
      <c r="CFD21" s="220"/>
      <c r="CFE21" s="220"/>
      <c r="CFF21" s="220"/>
      <c r="CFG21" s="220"/>
      <c r="CFH21" s="220"/>
      <c r="CFI21" s="220"/>
      <c r="CFJ21" s="220"/>
      <c r="CFK21" s="220"/>
      <c r="CFL21" s="220"/>
      <c r="CFM21" s="220"/>
      <c r="CFN21" s="220"/>
      <c r="CFO21" s="220"/>
      <c r="CFP21" s="220"/>
      <c r="CFQ21" s="220"/>
      <c r="CFR21" s="220"/>
      <c r="CFS21" s="220"/>
      <c r="CFT21" s="220"/>
      <c r="CFU21" s="220"/>
      <c r="CFV21" s="220"/>
      <c r="CFW21" s="220"/>
      <c r="CFX21" s="220"/>
      <c r="CFY21" s="220"/>
      <c r="CFZ21" s="220"/>
      <c r="CGA21" s="220"/>
      <c r="CGB21" s="220"/>
      <c r="CGC21" s="220"/>
      <c r="CGD21" s="220"/>
      <c r="CGE21" s="220"/>
      <c r="CGF21" s="220"/>
      <c r="CGG21" s="220"/>
      <c r="CGH21" s="220"/>
      <c r="CGI21" s="220"/>
      <c r="CGJ21" s="220"/>
      <c r="CGK21" s="220"/>
      <c r="CGL21" s="220"/>
      <c r="CGM21" s="220"/>
      <c r="CGN21" s="220"/>
      <c r="CGO21" s="220"/>
      <c r="CGP21" s="220"/>
      <c r="CGQ21" s="220"/>
      <c r="CGR21" s="220"/>
      <c r="CGS21" s="220"/>
      <c r="CGT21" s="220"/>
      <c r="CGU21" s="220"/>
      <c r="CGV21" s="220"/>
      <c r="CGW21" s="220"/>
      <c r="CGX21" s="220"/>
      <c r="CGY21" s="220"/>
      <c r="CGZ21" s="220"/>
      <c r="CHA21" s="220"/>
      <c r="CHB21" s="220"/>
      <c r="CHC21" s="220"/>
      <c r="CHD21" s="220"/>
      <c r="CHE21" s="220"/>
      <c r="CHF21" s="220"/>
      <c r="CHG21" s="220"/>
      <c r="CHH21" s="220"/>
      <c r="CHI21" s="220"/>
      <c r="CHJ21" s="220"/>
      <c r="CHK21" s="220"/>
      <c r="CHL21" s="220"/>
      <c r="CHM21" s="220"/>
      <c r="CHN21" s="220"/>
      <c r="CHO21" s="220"/>
      <c r="CHP21" s="220"/>
      <c r="CHQ21" s="220"/>
      <c r="CHR21" s="220"/>
      <c r="CHS21" s="220"/>
      <c r="CHT21" s="220"/>
      <c r="CHU21" s="220"/>
      <c r="CHV21" s="220"/>
      <c r="CHW21" s="220"/>
      <c r="CHX21" s="220"/>
      <c r="CHY21" s="220"/>
      <c r="CHZ21" s="220"/>
      <c r="CIA21" s="220"/>
      <c r="CIB21" s="220"/>
      <c r="CIC21" s="220"/>
      <c r="CID21" s="220"/>
      <c r="CIE21" s="220"/>
      <c r="CIF21" s="220"/>
      <c r="CIG21" s="220"/>
      <c r="CIH21" s="220"/>
      <c r="CII21" s="220"/>
      <c r="CIJ21" s="220"/>
      <c r="CIK21" s="220"/>
      <c r="CIL21" s="220"/>
      <c r="CIM21" s="220"/>
      <c r="CIN21" s="220"/>
      <c r="CIO21" s="220"/>
      <c r="CIP21" s="220"/>
      <c r="CIQ21" s="220"/>
      <c r="CIR21" s="220"/>
      <c r="CIS21" s="220"/>
      <c r="CIT21" s="220"/>
      <c r="CIU21" s="220"/>
      <c r="CIV21" s="220"/>
      <c r="CIW21" s="220"/>
      <c r="CIX21" s="220"/>
      <c r="CIY21" s="220"/>
      <c r="CIZ21" s="220"/>
      <c r="CJA21" s="220"/>
      <c r="CJB21" s="220"/>
      <c r="CJC21" s="220"/>
      <c r="CJD21" s="220"/>
      <c r="CJE21" s="220"/>
      <c r="CJF21" s="220"/>
      <c r="CJG21" s="220"/>
      <c r="CJH21" s="220"/>
      <c r="CJI21" s="220"/>
      <c r="CJJ21" s="220"/>
      <c r="CJK21" s="220"/>
      <c r="CJL21" s="220"/>
      <c r="CJM21" s="220"/>
      <c r="CJN21" s="220"/>
      <c r="CJO21" s="220"/>
      <c r="CJP21" s="220"/>
      <c r="CJQ21" s="220"/>
      <c r="CJR21" s="220"/>
      <c r="CJS21" s="220"/>
      <c r="CJT21" s="220"/>
      <c r="CJU21" s="220"/>
      <c r="CJV21" s="220"/>
      <c r="CJW21" s="220"/>
      <c r="CJX21" s="220"/>
      <c r="CJY21" s="220"/>
      <c r="CJZ21" s="220"/>
      <c r="CKA21" s="220"/>
      <c r="CKB21" s="220"/>
      <c r="CKC21" s="220"/>
      <c r="CKD21" s="220"/>
      <c r="CKE21" s="220"/>
      <c r="CKF21" s="220"/>
      <c r="CKG21" s="220"/>
      <c r="CKH21" s="220"/>
      <c r="CKI21" s="220"/>
      <c r="CKJ21" s="220"/>
      <c r="CKK21" s="220"/>
      <c r="CKL21" s="220"/>
      <c r="CKM21" s="220"/>
      <c r="CKN21" s="220"/>
      <c r="CKO21" s="220"/>
      <c r="CKP21" s="220"/>
      <c r="CKQ21" s="220"/>
      <c r="CKR21" s="220"/>
      <c r="CKS21" s="220"/>
      <c r="CKT21" s="220"/>
      <c r="CKU21" s="220"/>
      <c r="CKV21" s="220"/>
      <c r="CKW21" s="220"/>
      <c r="CKX21" s="220"/>
      <c r="CKY21" s="220"/>
      <c r="CKZ21" s="220"/>
      <c r="CLA21" s="220"/>
      <c r="CLB21" s="220"/>
      <c r="CLC21" s="220"/>
      <c r="CLD21" s="220"/>
      <c r="CLE21" s="220"/>
      <c r="CLF21" s="220"/>
      <c r="CLG21" s="220"/>
      <c r="CLH21" s="220"/>
      <c r="CLI21" s="220"/>
      <c r="CLJ21" s="220"/>
      <c r="CLK21" s="220"/>
      <c r="CLL21" s="220"/>
      <c r="CLM21" s="220"/>
      <c r="CLN21" s="220"/>
      <c r="CLO21" s="220"/>
      <c r="CLP21" s="220"/>
      <c r="CLQ21" s="220"/>
      <c r="CLR21" s="220"/>
      <c r="CLS21" s="220"/>
      <c r="CLT21" s="220"/>
      <c r="CLU21" s="220"/>
      <c r="CLV21" s="220"/>
      <c r="CLW21" s="220"/>
      <c r="CLX21" s="220"/>
      <c r="CLY21" s="220"/>
      <c r="CLZ21" s="220"/>
      <c r="CMA21" s="220"/>
      <c r="CMB21" s="220"/>
      <c r="CMC21" s="220"/>
      <c r="CMD21" s="220"/>
      <c r="CME21" s="220"/>
      <c r="CMF21" s="220"/>
      <c r="CMG21" s="220"/>
      <c r="CMH21" s="220"/>
      <c r="CMI21" s="220"/>
      <c r="CMJ21" s="220"/>
      <c r="CMK21" s="220"/>
      <c r="CML21" s="220"/>
      <c r="CMM21" s="220"/>
      <c r="CMN21" s="220"/>
      <c r="CMO21" s="220"/>
      <c r="CMP21" s="220"/>
      <c r="CMQ21" s="220"/>
      <c r="CMR21" s="220"/>
      <c r="CMS21" s="220"/>
      <c r="CMT21" s="220"/>
      <c r="CMU21" s="220"/>
      <c r="CMV21" s="220"/>
      <c r="CMW21" s="220"/>
      <c r="CMX21" s="220"/>
      <c r="CMY21" s="220"/>
      <c r="CMZ21" s="220"/>
      <c r="CNA21" s="220"/>
      <c r="CNB21" s="220"/>
      <c r="CNC21" s="220"/>
      <c r="CND21" s="220"/>
      <c r="CNE21" s="220"/>
      <c r="CNF21" s="220"/>
      <c r="CNG21" s="220"/>
      <c r="CNH21" s="220"/>
      <c r="CNI21" s="220"/>
      <c r="CNJ21" s="220"/>
      <c r="CNK21" s="220"/>
      <c r="CNL21" s="220"/>
      <c r="CNM21" s="220"/>
      <c r="CNN21" s="220"/>
      <c r="CNO21" s="220"/>
      <c r="CNP21" s="220"/>
      <c r="CNQ21" s="220"/>
      <c r="CNR21" s="220"/>
      <c r="CNS21" s="220"/>
      <c r="CNT21" s="220"/>
      <c r="CNU21" s="220"/>
      <c r="CNV21" s="220"/>
      <c r="CNW21" s="220"/>
      <c r="CNX21" s="220"/>
      <c r="CNY21" s="220"/>
      <c r="CNZ21" s="220"/>
      <c r="COA21" s="220"/>
      <c r="COB21" s="220"/>
      <c r="COC21" s="220"/>
      <c r="COD21" s="220"/>
      <c r="COE21" s="220"/>
      <c r="COF21" s="220"/>
      <c r="COG21" s="220"/>
      <c r="COH21" s="220"/>
      <c r="COI21" s="220"/>
      <c r="COJ21" s="220"/>
      <c r="COK21" s="220"/>
      <c r="COL21" s="220"/>
      <c r="COM21" s="220"/>
      <c r="CON21" s="220"/>
      <c r="COO21" s="220"/>
      <c r="COP21" s="220"/>
      <c r="COQ21" s="220"/>
      <c r="COR21" s="220"/>
      <c r="COS21" s="220"/>
      <c r="COT21" s="220"/>
      <c r="COU21" s="220"/>
      <c r="COV21" s="220"/>
      <c r="COW21" s="220"/>
      <c r="COX21" s="220"/>
      <c r="COY21" s="220"/>
      <c r="COZ21" s="220"/>
      <c r="CPA21" s="220"/>
      <c r="CPB21" s="220"/>
      <c r="CPC21" s="220"/>
      <c r="CPD21" s="220"/>
      <c r="CPE21" s="220"/>
      <c r="CPF21" s="220"/>
      <c r="CPG21" s="220"/>
      <c r="CPH21" s="220"/>
      <c r="CPI21" s="220"/>
      <c r="CPJ21" s="220"/>
      <c r="CPK21" s="220"/>
      <c r="CPL21" s="220"/>
      <c r="CPM21" s="220"/>
      <c r="CPN21" s="220"/>
      <c r="CPO21" s="220"/>
      <c r="CPP21" s="220"/>
      <c r="CPQ21" s="220"/>
      <c r="CPR21" s="220"/>
      <c r="CPS21" s="220"/>
      <c r="CPT21" s="220"/>
      <c r="CPU21" s="220"/>
      <c r="CPV21" s="220"/>
      <c r="CPW21" s="220"/>
      <c r="CPX21" s="220"/>
      <c r="CPY21" s="220"/>
      <c r="CPZ21" s="220"/>
      <c r="CQA21" s="220"/>
      <c r="CQB21" s="220"/>
      <c r="CQC21" s="220"/>
      <c r="CQD21" s="220"/>
      <c r="CQE21" s="220"/>
      <c r="CQF21" s="220"/>
      <c r="CQG21" s="220"/>
      <c r="CQH21" s="220"/>
      <c r="CQI21" s="220"/>
      <c r="CQJ21" s="220"/>
      <c r="CQK21" s="220"/>
      <c r="CQL21" s="220"/>
      <c r="CQM21" s="220"/>
      <c r="CQN21" s="220"/>
      <c r="CQO21" s="220"/>
      <c r="CQP21" s="220"/>
      <c r="CQQ21" s="220"/>
      <c r="CQR21" s="220"/>
      <c r="CQS21" s="220"/>
      <c r="CQT21" s="220"/>
      <c r="CQU21" s="220"/>
      <c r="CQV21" s="220"/>
      <c r="CQW21" s="220"/>
      <c r="CQX21" s="220"/>
      <c r="CQY21" s="220"/>
      <c r="CQZ21" s="220"/>
      <c r="CRA21" s="220"/>
      <c r="CRB21" s="220"/>
      <c r="CRC21" s="220"/>
      <c r="CRD21" s="220"/>
      <c r="CRE21" s="220"/>
      <c r="CRF21" s="220"/>
      <c r="CRG21" s="220"/>
      <c r="CRH21" s="220"/>
      <c r="CRI21" s="220"/>
      <c r="CRJ21" s="220"/>
      <c r="CRK21" s="220"/>
      <c r="CRL21" s="220"/>
      <c r="CRM21" s="220"/>
      <c r="CRN21" s="220"/>
      <c r="CRO21" s="220"/>
      <c r="CRP21" s="220"/>
      <c r="CRQ21" s="220"/>
      <c r="CRR21" s="220"/>
      <c r="CRS21" s="220"/>
      <c r="CRT21" s="220"/>
      <c r="CRU21" s="220"/>
      <c r="CRV21" s="220"/>
      <c r="CRW21" s="220"/>
      <c r="CRX21" s="220"/>
      <c r="CRY21" s="220"/>
      <c r="CRZ21" s="220"/>
      <c r="CSA21" s="220"/>
      <c r="CSB21" s="220"/>
      <c r="CSC21" s="220"/>
      <c r="CSD21" s="220"/>
      <c r="CSE21" s="220"/>
      <c r="CSF21" s="220"/>
      <c r="CSG21" s="220"/>
      <c r="CSH21" s="220"/>
      <c r="CSI21" s="220"/>
      <c r="CSJ21" s="220"/>
      <c r="CSK21" s="220"/>
      <c r="CSL21" s="220"/>
      <c r="CSM21" s="220"/>
      <c r="CSN21" s="220"/>
      <c r="CSO21" s="220"/>
      <c r="CSP21" s="220"/>
      <c r="CSQ21" s="220"/>
      <c r="CSR21" s="220"/>
      <c r="CSS21" s="220"/>
      <c r="CST21" s="220"/>
      <c r="CSU21" s="220"/>
      <c r="CSV21" s="220"/>
      <c r="CSW21" s="220"/>
      <c r="CSX21" s="220"/>
      <c r="CSY21" s="220"/>
      <c r="CSZ21" s="220"/>
      <c r="CTA21" s="220"/>
      <c r="CTB21" s="220"/>
      <c r="CTC21" s="220"/>
      <c r="CTD21" s="220"/>
      <c r="CTE21" s="220"/>
      <c r="CTF21" s="220"/>
      <c r="CTG21" s="220"/>
      <c r="CTH21" s="220"/>
      <c r="CTI21" s="220"/>
      <c r="CTJ21" s="220"/>
      <c r="CTK21" s="220"/>
      <c r="CTL21" s="220"/>
      <c r="CTM21" s="220"/>
      <c r="CTN21" s="220"/>
      <c r="CTO21" s="220"/>
      <c r="CTP21" s="220"/>
      <c r="CTQ21" s="220"/>
      <c r="CTR21" s="220"/>
      <c r="CTS21" s="220"/>
      <c r="CTT21" s="220"/>
      <c r="CTU21" s="220"/>
      <c r="CTV21" s="220"/>
      <c r="CTW21" s="220"/>
      <c r="CTX21" s="220"/>
      <c r="CTY21" s="220"/>
      <c r="CTZ21" s="220"/>
      <c r="CUA21" s="220"/>
      <c r="CUB21" s="220"/>
      <c r="CUC21" s="220"/>
      <c r="CUD21" s="220"/>
      <c r="CUE21" s="220"/>
      <c r="CUF21" s="220"/>
      <c r="CUG21" s="220"/>
      <c r="CUH21" s="220"/>
      <c r="CUI21" s="220"/>
      <c r="CUJ21" s="220"/>
      <c r="CUK21" s="220"/>
      <c r="CUL21" s="220"/>
      <c r="CUM21" s="220"/>
      <c r="CUN21" s="220"/>
      <c r="CUO21" s="220"/>
      <c r="CUP21" s="220"/>
      <c r="CUQ21" s="220"/>
      <c r="CUR21" s="220"/>
      <c r="CUS21" s="220"/>
      <c r="CUT21" s="220"/>
      <c r="CUU21" s="220"/>
      <c r="CUV21" s="220"/>
      <c r="CUW21" s="220"/>
      <c r="CUX21" s="220"/>
      <c r="CUY21" s="220"/>
      <c r="CUZ21" s="220"/>
      <c r="CVA21" s="220"/>
      <c r="CVB21" s="220"/>
      <c r="CVC21" s="220"/>
      <c r="CVD21" s="220"/>
      <c r="CVE21" s="220"/>
      <c r="CVF21" s="220"/>
      <c r="CVG21" s="220"/>
      <c r="CVH21" s="220"/>
      <c r="CVI21" s="220"/>
      <c r="CVJ21" s="220"/>
      <c r="CVK21" s="220"/>
      <c r="CVL21" s="220"/>
      <c r="CVM21" s="220"/>
      <c r="CVN21" s="220"/>
      <c r="CVO21" s="220"/>
      <c r="CVP21" s="220"/>
      <c r="CVQ21" s="220"/>
      <c r="CVR21" s="220"/>
      <c r="CVS21" s="220"/>
      <c r="CVT21" s="220"/>
      <c r="CVU21" s="220"/>
      <c r="CVV21" s="220"/>
      <c r="CVW21" s="220"/>
      <c r="CVX21" s="220"/>
      <c r="CVY21" s="220"/>
      <c r="CVZ21" s="220"/>
      <c r="CWA21" s="220"/>
      <c r="CWB21" s="220"/>
      <c r="CWC21" s="220"/>
      <c r="CWD21" s="220"/>
      <c r="CWE21" s="220"/>
      <c r="CWF21" s="220"/>
      <c r="CWG21" s="220"/>
      <c r="CWH21" s="220"/>
      <c r="CWI21" s="220"/>
      <c r="CWJ21" s="220"/>
      <c r="CWK21" s="220"/>
      <c r="CWL21" s="220"/>
      <c r="CWM21" s="220"/>
      <c r="CWN21" s="220"/>
      <c r="CWO21" s="220"/>
      <c r="CWP21" s="220"/>
      <c r="CWQ21" s="220"/>
      <c r="CWR21" s="220"/>
      <c r="CWS21" s="220"/>
      <c r="CWT21" s="220"/>
      <c r="CWU21" s="220"/>
      <c r="CWV21" s="220"/>
      <c r="CWW21" s="220"/>
      <c r="CWX21" s="220"/>
      <c r="CWY21" s="220"/>
      <c r="CWZ21" s="220"/>
      <c r="CXA21" s="220"/>
      <c r="CXB21" s="220"/>
      <c r="CXC21" s="220"/>
      <c r="CXD21" s="220"/>
      <c r="CXE21" s="220"/>
      <c r="CXF21" s="220"/>
      <c r="CXG21" s="220"/>
      <c r="CXH21" s="220"/>
      <c r="CXI21" s="220"/>
      <c r="CXJ21" s="220"/>
      <c r="CXK21" s="220"/>
      <c r="CXL21" s="220"/>
      <c r="CXM21" s="220"/>
      <c r="CXN21" s="220"/>
      <c r="CXO21" s="220"/>
      <c r="CXP21" s="220"/>
      <c r="CXQ21" s="220"/>
      <c r="CXR21" s="220"/>
      <c r="CXS21" s="220"/>
      <c r="CXT21" s="220"/>
      <c r="CXU21" s="220"/>
      <c r="CXV21" s="220"/>
      <c r="CXW21" s="220"/>
      <c r="CXX21" s="220"/>
      <c r="CXY21" s="220"/>
      <c r="CXZ21" s="220"/>
      <c r="CYA21" s="220"/>
      <c r="CYB21" s="220"/>
      <c r="CYC21" s="220"/>
      <c r="CYD21" s="220"/>
      <c r="CYE21" s="220"/>
      <c r="CYF21" s="220"/>
      <c r="CYG21" s="220"/>
      <c r="CYH21" s="220"/>
      <c r="CYI21" s="220"/>
      <c r="CYJ21" s="220"/>
      <c r="CYK21" s="220"/>
      <c r="CYL21" s="220"/>
      <c r="CYM21" s="220"/>
      <c r="CYN21" s="220"/>
      <c r="CYO21" s="220"/>
      <c r="CYP21" s="220"/>
      <c r="CYQ21" s="220"/>
      <c r="CYR21" s="220"/>
      <c r="CYS21" s="220"/>
      <c r="CYT21" s="220"/>
      <c r="CYU21" s="220"/>
      <c r="CYV21" s="220"/>
      <c r="CYW21" s="220"/>
      <c r="CYX21" s="220"/>
      <c r="CYY21" s="220"/>
      <c r="CYZ21" s="220"/>
      <c r="CZA21" s="220"/>
      <c r="CZB21" s="220"/>
      <c r="CZC21" s="220"/>
      <c r="CZD21" s="220"/>
      <c r="CZE21" s="220"/>
      <c r="CZF21" s="220"/>
      <c r="CZG21" s="220"/>
      <c r="CZH21" s="220"/>
      <c r="CZI21" s="220"/>
      <c r="CZJ21" s="220"/>
      <c r="CZK21" s="220"/>
      <c r="CZL21" s="220"/>
      <c r="CZM21" s="220"/>
      <c r="CZN21" s="220"/>
      <c r="CZO21" s="220"/>
      <c r="CZP21" s="220"/>
      <c r="CZQ21" s="220"/>
      <c r="CZR21" s="220"/>
      <c r="CZS21" s="220"/>
      <c r="CZT21" s="220"/>
      <c r="CZU21" s="220"/>
      <c r="CZV21" s="220"/>
      <c r="CZW21" s="220"/>
      <c r="CZX21" s="220"/>
      <c r="CZY21" s="220"/>
      <c r="CZZ21" s="220"/>
      <c r="DAA21" s="220"/>
      <c r="DAB21" s="220"/>
      <c r="DAC21" s="220"/>
      <c r="DAD21" s="220"/>
      <c r="DAE21" s="220"/>
      <c r="DAF21" s="220"/>
      <c r="DAG21" s="220"/>
      <c r="DAH21" s="220"/>
      <c r="DAI21" s="220"/>
      <c r="DAJ21" s="220"/>
      <c r="DAK21" s="220"/>
      <c r="DAL21" s="220"/>
      <c r="DAM21" s="220"/>
      <c r="DAN21" s="220"/>
      <c r="DAO21" s="220"/>
      <c r="DAP21" s="220"/>
      <c r="DAQ21" s="220"/>
      <c r="DAR21" s="220"/>
      <c r="DAS21" s="220"/>
      <c r="DAT21" s="220"/>
      <c r="DAU21" s="220"/>
      <c r="DAV21" s="220"/>
      <c r="DAW21" s="220"/>
      <c r="DAX21" s="220"/>
      <c r="DAY21" s="220"/>
      <c r="DAZ21" s="220"/>
      <c r="DBA21" s="220"/>
      <c r="DBB21" s="220"/>
      <c r="DBC21" s="220"/>
      <c r="DBD21" s="220"/>
      <c r="DBE21" s="220"/>
      <c r="DBF21" s="220"/>
      <c r="DBG21" s="220"/>
      <c r="DBH21" s="220"/>
      <c r="DBI21" s="220"/>
      <c r="DBJ21" s="220"/>
      <c r="DBK21" s="220"/>
      <c r="DBL21" s="220"/>
      <c r="DBM21" s="220"/>
      <c r="DBN21" s="220"/>
      <c r="DBO21" s="220"/>
      <c r="DBP21" s="220"/>
      <c r="DBQ21" s="220"/>
      <c r="DBR21" s="220"/>
      <c r="DBS21" s="220"/>
      <c r="DBT21" s="220"/>
      <c r="DBU21" s="220"/>
      <c r="DBV21" s="220"/>
      <c r="DBW21" s="220"/>
      <c r="DBX21" s="220"/>
      <c r="DBY21" s="220"/>
      <c r="DBZ21" s="220"/>
      <c r="DCA21" s="220"/>
      <c r="DCB21" s="220"/>
      <c r="DCC21" s="220"/>
      <c r="DCD21" s="220"/>
      <c r="DCE21" s="220"/>
      <c r="DCF21" s="220"/>
      <c r="DCG21" s="220"/>
      <c r="DCH21" s="220"/>
      <c r="DCI21" s="220"/>
      <c r="DCJ21" s="220"/>
      <c r="DCK21" s="220"/>
      <c r="DCL21" s="220"/>
      <c r="DCM21" s="220"/>
      <c r="DCN21" s="220"/>
      <c r="DCO21" s="220"/>
      <c r="DCP21" s="220"/>
      <c r="DCQ21" s="220"/>
      <c r="DCR21" s="220"/>
      <c r="DCS21" s="220"/>
      <c r="DCT21" s="220"/>
      <c r="DCU21" s="220"/>
      <c r="DCV21" s="220"/>
      <c r="DCW21" s="220"/>
      <c r="DCX21" s="220"/>
      <c r="DCY21" s="220"/>
      <c r="DCZ21" s="220"/>
      <c r="DDA21" s="220"/>
      <c r="DDB21" s="220"/>
      <c r="DDC21" s="220"/>
      <c r="DDD21" s="220"/>
      <c r="DDE21" s="220"/>
      <c r="DDF21" s="220"/>
      <c r="DDG21" s="220"/>
      <c r="DDH21" s="220"/>
      <c r="DDI21" s="220"/>
      <c r="DDJ21" s="220"/>
      <c r="DDK21" s="220"/>
      <c r="DDL21" s="220"/>
      <c r="DDM21" s="220"/>
      <c r="DDN21" s="220"/>
      <c r="DDO21" s="220"/>
      <c r="DDP21" s="220"/>
      <c r="DDQ21" s="220"/>
      <c r="DDR21" s="220"/>
      <c r="DDS21" s="220"/>
      <c r="DDT21" s="220"/>
      <c r="DDU21" s="220"/>
      <c r="DDV21" s="220"/>
      <c r="DDW21" s="220"/>
      <c r="DDX21" s="220"/>
      <c r="DDY21" s="220"/>
      <c r="DDZ21" s="220"/>
      <c r="DEA21" s="220"/>
      <c r="DEB21" s="220"/>
      <c r="DEC21" s="220"/>
      <c r="DED21" s="220"/>
      <c r="DEE21" s="220"/>
      <c r="DEF21" s="220"/>
      <c r="DEG21" s="220"/>
      <c r="DEH21" s="220"/>
      <c r="DEI21" s="220"/>
      <c r="DEJ21" s="220"/>
      <c r="DEK21" s="220"/>
      <c r="DEL21" s="220"/>
      <c r="DEM21" s="220"/>
      <c r="DEN21" s="220"/>
      <c r="DEO21" s="220"/>
      <c r="DEP21" s="220"/>
      <c r="DEQ21" s="220"/>
      <c r="DER21" s="220"/>
      <c r="DES21" s="220"/>
      <c r="DET21" s="220"/>
      <c r="DEU21" s="220"/>
      <c r="DEV21" s="220"/>
      <c r="DEW21" s="220"/>
      <c r="DEX21" s="220"/>
      <c r="DEY21" s="220"/>
      <c r="DEZ21" s="220"/>
      <c r="DFA21" s="220"/>
      <c r="DFB21" s="220"/>
      <c r="DFC21" s="220"/>
      <c r="DFD21" s="220"/>
      <c r="DFE21" s="220"/>
      <c r="DFF21" s="220"/>
      <c r="DFG21" s="220"/>
      <c r="DFH21" s="220"/>
      <c r="DFI21" s="220"/>
      <c r="DFJ21" s="220"/>
      <c r="DFK21" s="220"/>
      <c r="DFL21" s="220"/>
      <c r="DFM21" s="220"/>
      <c r="DFN21" s="220"/>
      <c r="DFO21" s="220"/>
      <c r="DFP21" s="220"/>
      <c r="DFQ21" s="220"/>
      <c r="DFR21" s="220"/>
      <c r="DFS21" s="220"/>
      <c r="DFT21" s="220"/>
      <c r="DFU21" s="220"/>
      <c r="DFV21" s="220"/>
      <c r="DFW21" s="220"/>
      <c r="DFX21" s="220"/>
      <c r="DFY21" s="220"/>
      <c r="DFZ21" s="220"/>
      <c r="DGA21" s="220"/>
      <c r="DGB21" s="220"/>
      <c r="DGC21" s="220"/>
      <c r="DGD21" s="220"/>
      <c r="DGE21" s="220"/>
      <c r="DGF21" s="220"/>
      <c r="DGG21" s="220"/>
      <c r="DGH21" s="220"/>
      <c r="DGI21" s="220"/>
      <c r="DGJ21" s="220"/>
      <c r="DGK21" s="220"/>
      <c r="DGL21" s="220"/>
      <c r="DGM21" s="220"/>
      <c r="DGN21" s="220"/>
      <c r="DGO21" s="220"/>
      <c r="DGP21" s="220"/>
      <c r="DGQ21" s="220"/>
      <c r="DGR21" s="220"/>
      <c r="DGS21" s="220"/>
      <c r="DGT21" s="220"/>
      <c r="DGU21" s="220"/>
      <c r="DGV21" s="220"/>
      <c r="DGW21" s="220"/>
      <c r="DGX21" s="220"/>
      <c r="DGY21" s="220"/>
      <c r="DGZ21" s="220"/>
      <c r="DHA21" s="220"/>
      <c r="DHB21" s="220"/>
      <c r="DHC21" s="220"/>
      <c r="DHD21" s="220"/>
      <c r="DHE21" s="220"/>
      <c r="DHF21" s="220"/>
      <c r="DHG21" s="220"/>
      <c r="DHH21" s="220"/>
      <c r="DHI21" s="220"/>
      <c r="DHJ21" s="220"/>
      <c r="DHK21" s="220"/>
      <c r="DHL21" s="220"/>
      <c r="DHM21" s="220"/>
      <c r="DHN21" s="220"/>
      <c r="DHO21" s="220"/>
      <c r="DHP21" s="220"/>
      <c r="DHQ21" s="220"/>
      <c r="DHR21" s="220"/>
      <c r="DHS21" s="220"/>
      <c r="DHT21" s="220"/>
      <c r="DHU21" s="220"/>
      <c r="DHV21" s="220"/>
      <c r="DHW21" s="220"/>
      <c r="DHX21" s="220"/>
      <c r="DHY21" s="220"/>
      <c r="DHZ21" s="220"/>
      <c r="DIA21" s="220"/>
      <c r="DIB21" s="220"/>
      <c r="DIC21" s="220"/>
      <c r="DID21" s="220"/>
      <c r="DIE21" s="220"/>
      <c r="DIF21" s="220"/>
      <c r="DIG21" s="220"/>
      <c r="DIH21" s="220"/>
      <c r="DII21" s="220"/>
      <c r="DIJ21" s="220"/>
      <c r="DIK21" s="220"/>
      <c r="DIL21" s="220"/>
      <c r="DIM21" s="220"/>
      <c r="DIN21" s="220"/>
      <c r="DIO21" s="220"/>
      <c r="DIP21" s="220"/>
      <c r="DIQ21" s="220"/>
      <c r="DIR21" s="220"/>
      <c r="DIS21" s="220"/>
      <c r="DIT21" s="220"/>
      <c r="DIU21" s="220"/>
      <c r="DIV21" s="220"/>
      <c r="DIW21" s="220"/>
      <c r="DIX21" s="220"/>
      <c r="DIY21" s="220"/>
      <c r="DIZ21" s="220"/>
      <c r="DJA21" s="220"/>
      <c r="DJB21" s="220"/>
      <c r="DJC21" s="220"/>
      <c r="DJD21" s="220"/>
      <c r="DJE21" s="220"/>
      <c r="DJF21" s="220"/>
      <c r="DJG21" s="220"/>
      <c r="DJH21" s="220"/>
      <c r="DJI21" s="220"/>
      <c r="DJJ21" s="220"/>
      <c r="DJK21" s="220"/>
      <c r="DJL21" s="220"/>
      <c r="DJM21" s="220"/>
      <c r="DJN21" s="220"/>
      <c r="DJO21" s="220"/>
      <c r="DJP21" s="220"/>
      <c r="DJQ21" s="220"/>
      <c r="DJR21" s="220"/>
      <c r="DJS21" s="220"/>
      <c r="DJT21" s="220"/>
      <c r="DJU21" s="220"/>
      <c r="DJV21" s="220"/>
      <c r="DJW21" s="220"/>
      <c r="DJX21" s="220"/>
      <c r="DJY21" s="220"/>
      <c r="DJZ21" s="220"/>
      <c r="DKA21" s="220"/>
      <c r="DKB21" s="220"/>
      <c r="DKC21" s="220"/>
      <c r="DKD21" s="220"/>
      <c r="DKE21" s="220"/>
      <c r="DKF21" s="220"/>
      <c r="DKG21" s="220"/>
      <c r="DKH21" s="220"/>
      <c r="DKI21" s="220"/>
      <c r="DKJ21" s="220"/>
      <c r="DKK21" s="220"/>
      <c r="DKL21" s="220"/>
      <c r="DKM21" s="220"/>
      <c r="DKN21" s="220"/>
      <c r="DKO21" s="220"/>
      <c r="DKP21" s="220"/>
      <c r="DKQ21" s="220"/>
      <c r="DKR21" s="220"/>
      <c r="DKS21" s="220"/>
      <c r="DKT21" s="220"/>
      <c r="DKU21" s="220"/>
      <c r="DKV21" s="220"/>
      <c r="DKW21" s="220"/>
      <c r="DKX21" s="220"/>
      <c r="DKY21" s="220"/>
      <c r="DKZ21" s="220"/>
      <c r="DLA21" s="220"/>
      <c r="DLB21" s="220"/>
      <c r="DLC21" s="220"/>
      <c r="DLD21" s="220"/>
      <c r="DLE21" s="220"/>
      <c r="DLF21" s="220"/>
      <c r="DLG21" s="220"/>
      <c r="DLH21" s="220"/>
      <c r="DLI21" s="220"/>
      <c r="DLJ21" s="220"/>
      <c r="DLK21" s="220"/>
      <c r="DLL21" s="220"/>
      <c r="DLM21" s="220"/>
      <c r="DLN21" s="220"/>
      <c r="DLO21" s="220"/>
      <c r="DLP21" s="220"/>
      <c r="DLQ21" s="220"/>
      <c r="DLR21" s="220"/>
      <c r="DLS21" s="220"/>
      <c r="DLT21" s="220"/>
      <c r="DLU21" s="220"/>
      <c r="DLV21" s="220"/>
      <c r="DLW21" s="220"/>
      <c r="DLX21" s="220"/>
      <c r="DLY21" s="220"/>
      <c r="DLZ21" s="220"/>
      <c r="DMA21" s="220"/>
      <c r="DMB21" s="220"/>
      <c r="DMC21" s="220"/>
      <c r="DMD21" s="220"/>
      <c r="DME21" s="220"/>
      <c r="DMF21" s="220"/>
      <c r="DMG21" s="220"/>
      <c r="DMH21" s="220"/>
      <c r="DMI21" s="220"/>
      <c r="DMJ21" s="220"/>
      <c r="DMK21" s="220"/>
      <c r="DML21" s="220"/>
      <c r="DMM21" s="220"/>
      <c r="DMN21" s="220"/>
      <c r="DMO21" s="220"/>
      <c r="DMP21" s="220"/>
      <c r="DMQ21" s="220"/>
      <c r="DMR21" s="220"/>
      <c r="DMS21" s="220"/>
      <c r="DMT21" s="220"/>
      <c r="DMU21" s="220"/>
      <c r="DMV21" s="220"/>
      <c r="DMW21" s="220"/>
      <c r="DMX21" s="220"/>
      <c r="DMY21" s="220"/>
      <c r="DMZ21" s="220"/>
      <c r="DNA21" s="220"/>
      <c r="DNB21" s="220"/>
      <c r="DNC21" s="220"/>
      <c r="DND21" s="220"/>
      <c r="DNE21" s="220"/>
      <c r="DNF21" s="220"/>
      <c r="DNG21" s="220"/>
      <c r="DNH21" s="220"/>
      <c r="DNI21" s="220"/>
      <c r="DNJ21" s="220"/>
      <c r="DNK21" s="220"/>
      <c r="DNL21" s="220"/>
      <c r="DNM21" s="220"/>
      <c r="DNN21" s="220"/>
      <c r="DNO21" s="220"/>
      <c r="DNP21" s="220"/>
      <c r="DNQ21" s="220"/>
      <c r="DNR21" s="220"/>
      <c r="DNS21" s="220"/>
      <c r="DNT21" s="220"/>
      <c r="DNU21" s="220"/>
      <c r="DNV21" s="220"/>
      <c r="DNW21" s="220"/>
      <c r="DNX21" s="220"/>
      <c r="DNY21" s="220"/>
      <c r="DNZ21" s="220"/>
      <c r="DOA21" s="220"/>
      <c r="DOB21" s="220"/>
      <c r="DOC21" s="220"/>
      <c r="DOD21" s="220"/>
      <c r="DOE21" s="220"/>
      <c r="DOF21" s="220"/>
      <c r="DOG21" s="220"/>
      <c r="DOH21" s="220"/>
      <c r="DOI21" s="220"/>
      <c r="DOJ21" s="220"/>
      <c r="DOK21" s="220"/>
      <c r="DOL21" s="220"/>
      <c r="DOM21" s="220"/>
      <c r="DON21" s="220"/>
      <c r="DOO21" s="220"/>
      <c r="DOP21" s="220"/>
      <c r="DOQ21" s="220"/>
      <c r="DOR21" s="220"/>
      <c r="DOS21" s="220"/>
      <c r="DOT21" s="220"/>
      <c r="DOU21" s="220"/>
      <c r="DOV21" s="220"/>
      <c r="DOW21" s="220"/>
      <c r="DOX21" s="220"/>
      <c r="DOY21" s="220"/>
      <c r="DOZ21" s="220"/>
      <c r="DPA21" s="220"/>
      <c r="DPB21" s="220"/>
      <c r="DPC21" s="220"/>
      <c r="DPD21" s="220"/>
      <c r="DPE21" s="220"/>
      <c r="DPF21" s="220"/>
      <c r="DPG21" s="220"/>
      <c r="DPH21" s="220"/>
      <c r="DPI21" s="220"/>
      <c r="DPJ21" s="220"/>
      <c r="DPK21" s="220"/>
      <c r="DPL21" s="220"/>
      <c r="DPM21" s="220"/>
      <c r="DPN21" s="220"/>
      <c r="DPO21" s="220"/>
      <c r="DPP21" s="220"/>
      <c r="DPQ21" s="220"/>
      <c r="DPR21" s="220"/>
      <c r="DPS21" s="220"/>
      <c r="DPT21" s="220"/>
      <c r="DPU21" s="220"/>
      <c r="DPV21" s="220"/>
      <c r="DPW21" s="220"/>
      <c r="DPX21" s="220"/>
      <c r="DPY21" s="220"/>
      <c r="DPZ21" s="220"/>
      <c r="DQA21" s="220"/>
      <c r="DQB21" s="220"/>
      <c r="DQC21" s="220"/>
      <c r="DQD21" s="220"/>
      <c r="DQE21" s="220"/>
      <c r="DQF21" s="220"/>
      <c r="DQG21" s="220"/>
      <c r="DQH21" s="220"/>
      <c r="DQI21" s="220"/>
      <c r="DQJ21" s="220"/>
      <c r="DQK21" s="220"/>
      <c r="DQL21" s="220"/>
      <c r="DQM21" s="220"/>
      <c r="DQN21" s="220"/>
      <c r="DQO21" s="220"/>
      <c r="DQP21" s="220"/>
      <c r="DQQ21" s="220"/>
      <c r="DQR21" s="220"/>
      <c r="DQS21" s="220"/>
      <c r="DQT21" s="220"/>
      <c r="DQU21" s="220"/>
      <c r="DQV21" s="220"/>
      <c r="DQW21" s="220"/>
      <c r="DQX21" s="220"/>
      <c r="DQY21" s="220"/>
      <c r="DQZ21" s="220"/>
      <c r="DRA21" s="220"/>
      <c r="DRB21" s="220"/>
      <c r="DRC21" s="220"/>
      <c r="DRD21" s="220"/>
      <c r="DRE21" s="220"/>
      <c r="DRF21" s="220"/>
      <c r="DRG21" s="220"/>
      <c r="DRH21" s="220"/>
      <c r="DRI21" s="220"/>
      <c r="DRJ21" s="220"/>
      <c r="DRK21" s="220"/>
      <c r="DRL21" s="220"/>
      <c r="DRM21" s="220"/>
      <c r="DRN21" s="220"/>
      <c r="DRO21" s="220"/>
      <c r="DRP21" s="220"/>
      <c r="DRQ21" s="220"/>
      <c r="DRR21" s="220"/>
      <c r="DRS21" s="220"/>
      <c r="DRT21" s="220"/>
      <c r="DRU21" s="220"/>
      <c r="DRV21" s="220"/>
      <c r="DRW21" s="220"/>
      <c r="DRX21" s="220"/>
      <c r="DRY21" s="220"/>
      <c r="DRZ21" s="220"/>
      <c r="DSA21" s="220"/>
      <c r="DSB21" s="220"/>
      <c r="DSC21" s="220"/>
      <c r="DSD21" s="220"/>
      <c r="DSE21" s="220"/>
      <c r="DSF21" s="220"/>
      <c r="DSG21" s="220"/>
      <c r="DSH21" s="220"/>
      <c r="DSI21" s="220"/>
      <c r="DSJ21" s="220"/>
      <c r="DSK21" s="220"/>
      <c r="DSL21" s="220"/>
      <c r="DSM21" s="220"/>
      <c r="DSN21" s="220"/>
      <c r="DSO21" s="220"/>
      <c r="DSP21" s="220"/>
      <c r="DSQ21" s="220"/>
      <c r="DSR21" s="220"/>
      <c r="DSS21" s="220"/>
      <c r="DST21" s="220"/>
      <c r="DSU21" s="220"/>
      <c r="DSV21" s="220"/>
      <c r="DSW21" s="220"/>
      <c r="DSX21" s="220"/>
      <c r="DSY21" s="220"/>
      <c r="DSZ21" s="220"/>
      <c r="DTA21" s="220"/>
      <c r="DTB21" s="220"/>
      <c r="DTC21" s="220"/>
      <c r="DTD21" s="220"/>
      <c r="DTE21" s="220"/>
      <c r="DTF21" s="220"/>
      <c r="DTG21" s="220"/>
      <c r="DTH21" s="220"/>
      <c r="DTI21" s="220"/>
      <c r="DTJ21" s="220"/>
      <c r="DTK21" s="220"/>
      <c r="DTL21" s="220"/>
      <c r="DTM21" s="220"/>
      <c r="DTN21" s="220"/>
      <c r="DTO21" s="220"/>
      <c r="DTP21" s="220"/>
      <c r="DTQ21" s="220"/>
      <c r="DTR21" s="220"/>
      <c r="DTS21" s="220"/>
      <c r="DTT21" s="220"/>
      <c r="DTU21" s="220"/>
      <c r="DTV21" s="220"/>
      <c r="DTW21" s="220"/>
      <c r="DTX21" s="220"/>
      <c r="DTY21" s="220"/>
      <c r="DTZ21" s="220"/>
      <c r="DUA21" s="220"/>
      <c r="DUB21" s="220"/>
      <c r="DUC21" s="220"/>
      <c r="DUD21" s="220"/>
      <c r="DUE21" s="220"/>
      <c r="DUF21" s="220"/>
      <c r="DUG21" s="220"/>
      <c r="DUH21" s="220"/>
      <c r="DUI21" s="220"/>
      <c r="DUJ21" s="220"/>
      <c r="DUK21" s="220"/>
      <c r="DUL21" s="220"/>
      <c r="DUM21" s="220"/>
      <c r="DUN21" s="220"/>
      <c r="DUO21" s="220"/>
      <c r="DUP21" s="220"/>
      <c r="DUQ21" s="220"/>
      <c r="DUR21" s="220"/>
      <c r="DUS21" s="220"/>
      <c r="DUT21" s="220"/>
      <c r="DUU21" s="220"/>
      <c r="DUV21" s="220"/>
      <c r="DUW21" s="220"/>
      <c r="DUX21" s="220"/>
      <c r="DUY21" s="220"/>
      <c r="DUZ21" s="220"/>
      <c r="DVA21" s="220"/>
      <c r="DVB21" s="220"/>
      <c r="DVC21" s="220"/>
      <c r="DVD21" s="220"/>
      <c r="DVE21" s="220"/>
      <c r="DVF21" s="220"/>
      <c r="DVG21" s="220"/>
      <c r="DVH21" s="220"/>
      <c r="DVI21" s="220"/>
      <c r="DVJ21" s="220"/>
      <c r="DVK21" s="220"/>
      <c r="DVL21" s="220"/>
      <c r="DVM21" s="220"/>
      <c r="DVN21" s="220"/>
      <c r="DVO21" s="220"/>
      <c r="DVP21" s="220"/>
      <c r="DVQ21" s="220"/>
      <c r="DVR21" s="220"/>
      <c r="DVS21" s="220"/>
      <c r="DVT21" s="220"/>
      <c r="DVU21" s="220"/>
      <c r="DVV21" s="220"/>
      <c r="DVW21" s="220"/>
      <c r="DVX21" s="220"/>
      <c r="DVY21" s="220"/>
      <c r="DVZ21" s="220"/>
      <c r="DWA21" s="220"/>
      <c r="DWB21" s="220"/>
      <c r="DWC21" s="220"/>
      <c r="DWD21" s="220"/>
      <c r="DWE21" s="220"/>
      <c r="DWF21" s="220"/>
      <c r="DWG21" s="220"/>
      <c r="DWH21" s="220"/>
      <c r="DWI21" s="220"/>
      <c r="DWJ21" s="220"/>
      <c r="DWK21" s="220"/>
      <c r="DWL21" s="220"/>
      <c r="DWM21" s="220"/>
      <c r="DWN21" s="220"/>
      <c r="DWO21" s="220"/>
      <c r="DWP21" s="220"/>
      <c r="DWQ21" s="220"/>
      <c r="DWR21" s="220"/>
      <c r="DWS21" s="220"/>
      <c r="DWT21" s="220"/>
      <c r="DWU21" s="220"/>
      <c r="DWV21" s="220"/>
      <c r="DWW21" s="220"/>
      <c r="DWX21" s="220"/>
      <c r="DWY21" s="220"/>
      <c r="DWZ21" s="220"/>
      <c r="DXA21" s="220"/>
      <c r="DXB21" s="220"/>
      <c r="DXC21" s="220"/>
      <c r="DXD21" s="220"/>
      <c r="DXE21" s="220"/>
      <c r="DXF21" s="220"/>
      <c r="DXG21" s="220"/>
      <c r="DXH21" s="220"/>
      <c r="DXI21" s="220"/>
      <c r="DXJ21" s="220"/>
      <c r="DXK21" s="220"/>
      <c r="DXL21" s="220"/>
      <c r="DXM21" s="220"/>
      <c r="DXN21" s="220"/>
      <c r="DXO21" s="220"/>
      <c r="DXP21" s="220"/>
      <c r="DXQ21" s="220"/>
      <c r="DXR21" s="220"/>
      <c r="DXS21" s="220"/>
      <c r="DXT21" s="220"/>
      <c r="DXU21" s="220"/>
      <c r="DXV21" s="220"/>
      <c r="DXW21" s="220"/>
      <c r="DXX21" s="220"/>
      <c r="DXY21" s="220"/>
      <c r="DXZ21" s="220"/>
      <c r="DYA21" s="220"/>
      <c r="DYB21" s="220"/>
      <c r="DYC21" s="220"/>
      <c r="DYD21" s="220"/>
      <c r="DYE21" s="220"/>
      <c r="DYF21" s="220"/>
      <c r="DYG21" s="220"/>
      <c r="DYH21" s="220"/>
      <c r="DYI21" s="220"/>
      <c r="DYJ21" s="220"/>
      <c r="DYK21" s="220"/>
      <c r="DYL21" s="220"/>
      <c r="DYM21" s="220"/>
      <c r="DYN21" s="220"/>
      <c r="DYO21" s="220"/>
      <c r="DYP21" s="220"/>
      <c r="DYQ21" s="220"/>
      <c r="DYR21" s="220"/>
      <c r="DYS21" s="220"/>
      <c r="DYT21" s="220"/>
      <c r="DYU21" s="220"/>
      <c r="DYV21" s="220"/>
      <c r="DYW21" s="220"/>
      <c r="DYX21" s="220"/>
      <c r="DYY21" s="220"/>
      <c r="DYZ21" s="220"/>
      <c r="DZA21" s="220"/>
      <c r="DZB21" s="220"/>
      <c r="DZC21" s="220"/>
      <c r="DZD21" s="220"/>
      <c r="DZE21" s="220"/>
      <c r="DZF21" s="220"/>
      <c r="DZG21" s="220"/>
      <c r="DZH21" s="220"/>
      <c r="DZI21" s="220"/>
      <c r="DZJ21" s="220"/>
      <c r="DZK21" s="220"/>
      <c r="DZL21" s="220"/>
      <c r="DZM21" s="220"/>
      <c r="DZN21" s="220"/>
      <c r="DZO21" s="220"/>
      <c r="DZP21" s="220"/>
      <c r="DZQ21" s="220"/>
      <c r="DZR21" s="220"/>
      <c r="DZS21" s="220"/>
      <c r="DZT21" s="220"/>
      <c r="DZU21" s="220"/>
      <c r="DZV21" s="220"/>
      <c r="DZW21" s="220"/>
      <c r="DZX21" s="220"/>
      <c r="DZY21" s="220"/>
      <c r="DZZ21" s="220"/>
      <c r="EAA21" s="220"/>
      <c r="EAB21" s="220"/>
      <c r="EAC21" s="220"/>
      <c r="EAD21" s="220"/>
      <c r="EAE21" s="220"/>
      <c r="EAF21" s="220"/>
      <c r="EAG21" s="220"/>
      <c r="EAH21" s="220"/>
      <c r="EAI21" s="220"/>
      <c r="EAJ21" s="220"/>
      <c r="EAK21" s="220"/>
      <c r="EAL21" s="220"/>
      <c r="EAM21" s="220"/>
      <c r="EAN21" s="220"/>
      <c r="EAO21" s="220"/>
      <c r="EAP21" s="220"/>
      <c r="EAQ21" s="220"/>
      <c r="EAR21" s="220"/>
      <c r="EAS21" s="220"/>
      <c r="EAT21" s="220"/>
      <c r="EAU21" s="220"/>
      <c r="EAV21" s="220"/>
      <c r="EAW21" s="220"/>
      <c r="EAX21" s="220"/>
      <c r="EAY21" s="220"/>
      <c r="EAZ21" s="220"/>
      <c r="EBA21" s="220"/>
      <c r="EBB21" s="220"/>
      <c r="EBC21" s="220"/>
      <c r="EBD21" s="220"/>
      <c r="EBE21" s="220"/>
      <c r="EBF21" s="220"/>
      <c r="EBG21" s="220"/>
      <c r="EBH21" s="220"/>
      <c r="EBI21" s="220"/>
      <c r="EBJ21" s="220"/>
      <c r="EBK21" s="220"/>
      <c r="EBL21" s="220"/>
      <c r="EBM21" s="220"/>
      <c r="EBN21" s="220"/>
      <c r="EBO21" s="220"/>
      <c r="EBP21" s="220"/>
      <c r="EBQ21" s="220"/>
      <c r="EBR21" s="220"/>
      <c r="EBS21" s="220"/>
      <c r="EBT21" s="220"/>
      <c r="EBU21" s="220"/>
      <c r="EBV21" s="220"/>
      <c r="EBW21" s="220"/>
      <c r="EBX21" s="220"/>
      <c r="EBY21" s="220"/>
      <c r="EBZ21" s="220"/>
      <c r="ECA21" s="220"/>
      <c r="ECB21" s="220"/>
      <c r="ECC21" s="220"/>
      <c r="ECD21" s="220"/>
      <c r="ECE21" s="220"/>
      <c r="ECF21" s="220"/>
      <c r="ECG21" s="220"/>
      <c r="ECH21" s="220"/>
      <c r="ECI21" s="220"/>
      <c r="ECJ21" s="220"/>
      <c r="ECK21" s="220"/>
      <c r="ECL21" s="220"/>
      <c r="ECM21" s="220"/>
      <c r="ECN21" s="220"/>
      <c r="ECO21" s="220"/>
      <c r="ECP21" s="220"/>
      <c r="ECQ21" s="220"/>
      <c r="ECR21" s="220"/>
      <c r="ECS21" s="220"/>
      <c r="ECT21" s="220"/>
      <c r="ECU21" s="220"/>
      <c r="ECV21" s="220"/>
      <c r="ECW21" s="220"/>
      <c r="ECX21" s="220"/>
      <c r="ECY21" s="220"/>
      <c r="ECZ21" s="220"/>
      <c r="EDA21" s="220"/>
      <c r="EDB21" s="220"/>
      <c r="EDC21" s="220"/>
      <c r="EDD21" s="220"/>
      <c r="EDE21" s="220"/>
      <c r="EDF21" s="220"/>
      <c r="EDG21" s="220"/>
      <c r="EDH21" s="220"/>
      <c r="EDI21" s="220"/>
      <c r="EDJ21" s="220"/>
      <c r="EDK21" s="220"/>
      <c r="EDL21" s="220"/>
      <c r="EDM21" s="220"/>
      <c r="EDN21" s="220"/>
      <c r="EDO21" s="220"/>
      <c r="EDP21" s="220"/>
      <c r="EDQ21" s="220"/>
      <c r="EDR21" s="220"/>
      <c r="EDS21" s="220"/>
      <c r="EDT21" s="220"/>
      <c r="EDU21" s="220"/>
      <c r="EDV21" s="220"/>
      <c r="EDW21" s="220"/>
      <c r="EDX21" s="220"/>
      <c r="EDY21" s="220"/>
      <c r="EDZ21" s="220"/>
      <c r="EEA21" s="220"/>
      <c r="EEB21" s="220"/>
      <c r="EEC21" s="220"/>
      <c r="EED21" s="220"/>
      <c r="EEE21" s="220"/>
      <c r="EEF21" s="220"/>
      <c r="EEG21" s="220"/>
      <c r="EEH21" s="220"/>
      <c r="EEI21" s="220"/>
      <c r="EEJ21" s="220"/>
      <c r="EEK21" s="220"/>
      <c r="EEL21" s="220"/>
      <c r="EEM21" s="220"/>
      <c r="EEN21" s="220"/>
      <c r="EEO21" s="220"/>
      <c r="EEP21" s="220"/>
      <c r="EEQ21" s="220"/>
      <c r="EER21" s="220"/>
      <c r="EES21" s="220"/>
      <c r="EET21" s="220"/>
      <c r="EEU21" s="220"/>
      <c r="EEV21" s="220"/>
      <c r="EEW21" s="220"/>
      <c r="EEX21" s="220"/>
      <c r="EEY21" s="220"/>
      <c r="EEZ21" s="220"/>
      <c r="EFA21" s="220"/>
      <c r="EFB21" s="220"/>
      <c r="EFC21" s="220"/>
      <c r="EFD21" s="220"/>
      <c r="EFE21" s="220"/>
      <c r="EFF21" s="220"/>
      <c r="EFG21" s="220"/>
      <c r="EFH21" s="220"/>
      <c r="EFI21" s="220"/>
      <c r="EFJ21" s="220"/>
      <c r="EFK21" s="220"/>
      <c r="EFL21" s="220"/>
      <c r="EFM21" s="220"/>
      <c r="EFN21" s="220"/>
      <c r="EFO21" s="220"/>
      <c r="EFP21" s="220"/>
      <c r="EFQ21" s="220"/>
      <c r="EFR21" s="220"/>
      <c r="EFS21" s="220"/>
      <c r="EFT21" s="220"/>
      <c r="EFU21" s="220"/>
      <c r="EFV21" s="220"/>
      <c r="EFW21" s="220"/>
      <c r="EFX21" s="220"/>
      <c r="EFY21" s="220"/>
      <c r="EFZ21" s="220"/>
      <c r="EGA21" s="220"/>
      <c r="EGB21" s="220"/>
      <c r="EGC21" s="220"/>
      <c r="EGD21" s="220"/>
      <c r="EGE21" s="220"/>
      <c r="EGF21" s="220"/>
      <c r="EGG21" s="220"/>
      <c r="EGH21" s="220"/>
      <c r="EGI21" s="220"/>
      <c r="EGJ21" s="220"/>
      <c r="EGK21" s="220"/>
      <c r="EGL21" s="220"/>
      <c r="EGM21" s="220"/>
      <c r="EGN21" s="220"/>
      <c r="EGO21" s="220"/>
      <c r="EGP21" s="220"/>
      <c r="EGQ21" s="220"/>
      <c r="EGR21" s="220"/>
      <c r="EGS21" s="220"/>
      <c r="EGT21" s="220"/>
      <c r="EGU21" s="220"/>
      <c r="EGV21" s="220"/>
      <c r="EGW21" s="220"/>
      <c r="EGX21" s="220"/>
      <c r="EGY21" s="220"/>
      <c r="EGZ21" s="220"/>
      <c r="EHA21" s="220"/>
      <c r="EHB21" s="220"/>
      <c r="EHC21" s="220"/>
      <c r="EHD21" s="220"/>
      <c r="EHE21" s="220"/>
      <c r="EHF21" s="220"/>
      <c r="EHG21" s="220"/>
      <c r="EHH21" s="220"/>
      <c r="EHI21" s="220"/>
      <c r="EHJ21" s="220"/>
      <c r="EHK21" s="220"/>
      <c r="EHL21" s="220"/>
      <c r="EHM21" s="220"/>
      <c r="EHN21" s="220"/>
      <c r="EHO21" s="220"/>
      <c r="EHP21" s="220"/>
      <c r="EHQ21" s="220"/>
      <c r="EHR21" s="220"/>
      <c r="EHS21" s="220"/>
      <c r="EHT21" s="220"/>
      <c r="EHU21" s="220"/>
      <c r="EHV21" s="220"/>
      <c r="EHW21" s="220"/>
      <c r="EHX21" s="220"/>
      <c r="EHY21" s="220"/>
      <c r="EHZ21" s="220"/>
      <c r="EIA21" s="220"/>
      <c r="EIB21" s="220"/>
      <c r="EIC21" s="220"/>
      <c r="EID21" s="220"/>
      <c r="EIE21" s="220"/>
      <c r="EIF21" s="220"/>
      <c r="EIG21" s="220"/>
      <c r="EIH21" s="220"/>
      <c r="EII21" s="220"/>
      <c r="EIJ21" s="220"/>
      <c r="EIK21" s="220"/>
      <c r="EIL21" s="220"/>
      <c r="EIM21" s="220"/>
      <c r="EIN21" s="220"/>
      <c r="EIO21" s="220"/>
      <c r="EIP21" s="220"/>
      <c r="EIQ21" s="220"/>
      <c r="EIR21" s="220"/>
      <c r="EIS21" s="220"/>
      <c r="EIT21" s="220"/>
      <c r="EIU21" s="220"/>
      <c r="EIV21" s="220"/>
      <c r="EIW21" s="220"/>
      <c r="EIX21" s="220"/>
      <c r="EIY21" s="220"/>
      <c r="EIZ21" s="220"/>
      <c r="EJA21" s="220"/>
      <c r="EJB21" s="220"/>
      <c r="EJC21" s="220"/>
      <c r="EJD21" s="220"/>
      <c r="EJE21" s="220"/>
      <c r="EJF21" s="220"/>
      <c r="EJG21" s="220"/>
      <c r="EJH21" s="220"/>
      <c r="EJI21" s="220"/>
      <c r="EJJ21" s="220"/>
      <c r="EJK21" s="220"/>
      <c r="EJL21" s="220"/>
      <c r="EJM21" s="220"/>
      <c r="EJN21" s="220"/>
      <c r="EJO21" s="220"/>
      <c r="EJP21" s="220"/>
      <c r="EJQ21" s="220"/>
      <c r="EJR21" s="220"/>
      <c r="EJS21" s="220"/>
      <c r="EJT21" s="220"/>
      <c r="EJU21" s="220"/>
      <c r="EJV21" s="220"/>
      <c r="EJW21" s="220"/>
      <c r="EJX21" s="220"/>
      <c r="EJY21" s="220"/>
      <c r="EJZ21" s="220"/>
      <c r="EKA21" s="220"/>
      <c r="EKB21" s="220"/>
      <c r="EKC21" s="220"/>
      <c r="EKD21" s="220"/>
      <c r="EKE21" s="220"/>
      <c r="EKF21" s="220"/>
      <c r="EKG21" s="220"/>
      <c r="EKH21" s="220"/>
      <c r="EKI21" s="220"/>
      <c r="EKJ21" s="220"/>
      <c r="EKK21" s="220"/>
      <c r="EKL21" s="220"/>
      <c r="EKM21" s="220"/>
      <c r="EKN21" s="220"/>
      <c r="EKO21" s="220"/>
      <c r="EKP21" s="220"/>
      <c r="EKQ21" s="220"/>
      <c r="EKR21" s="220"/>
      <c r="EKS21" s="220"/>
      <c r="EKT21" s="220"/>
      <c r="EKU21" s="220"/>
      <c r="EKV21" s="220"/>
      <c r="EKW21" s="220"/>
      <c r="EKX21" s="220"/>
      <c r="EKY21" s="220"/>
      <c r="EKZ21" s="220"/>
      <c r="ELA21" s="220"/>
      <c r="ELB21" s="220"/>
      <c r="ELC21" s="220"/>
      <c r="ELD21" s="220"/>
      <c r="ELE21" s="220"/>
      <c r="ELF21" s="220"/>
      <c r="ELG21" s="220"/>
      <c r="ELH21" s="220"/>
      <c r="ELI21" s="220"/>
      <c r="ELJ21" s="220"/>
      <c r="ELK21" s="220"/>
      <c r="ELL21" s="220"/>
      <c r="ELM21" s="220"/>
      <c r="ELN21" s="220"/>
      <c r="ELO21" s="220"/>
      <c r="ELP21" s="220"/>
      <c r="ELQ21" s="220"/>
      <c r="ELR21" s="220"/>
      <c r="ELS21" s="220"/>
      <c r="ELT21" s="220"/>
      <c r="ELU21" s="220"/>
      <c r="ELV21" s="220"/>
      <c r="ELW21" s="220"/>
      <c r="ELX21" s="220"/>
      <c r="ELY21" s="220"/>
      <c r="ELZ21" s="220"/>
      <c r="EMA21" s="220"/>
      <c r="EMB21" s="220"/>
      <c r="EMC21" s="220"/>
      <c r="EMD21" s="220"/>
      <c r="EME21" s="220"/>
      <c r="EMF21" s="220"/>
      <c r="EMG21" s="220"/>
      <c r="EMH21" s="220"/>
      <c r="EMI21" s="220"/>
      <c r="EMJ21" s="220"/>
      <c r="EMK21" s="220"/>
      <c r="EML21" s="220"/>
      <c r="EMM21" s="220"/>
      <c r="EMN21" s="220"/>
      <c r="EMO21" s="220"/>
      <c r="EMP21" s="220"/>
      <c r="EMQ21" s="220"/>
      <c r="EMR21" s="220"/>
      <c r="EMS21" s="220"/>
      <c r="EMT21" s="220"/>
      <c r="EMU21" s="220"/>
      <c r="EMV21" s="220"/>
      <c r="EMW21" s="220"/>
      <c r="EMX21" s="220"/>
      <c r="EMY21" s="220"/>
      <c r="EMZ21" s="220"/>
      <c r="ENA21" s="220"/>
      <c r="ENB21" s="220"/>
      <c r="ENC21" s="220"/>
      <c r="END21" s="220"/>
      <c r="ENE21" s="220"/>
      <c r="ENF21" s="220"/>
      <c r="ENG21" s="220"/>
      <c r="ENH21" s="220"/>
      <c r="ENI21" s="220"/>
      <c r="ENJ21" s="220"/>
      <c r="ENK21" s="220"/>
      <c r="ENL21" s="220"/>
      <c r="ENM21" s="220"/>
      <c r="ENN21" s="220"/>
      <c r="ENO21" s="220"/>
      <c r="ENP21" s="220"/>
      <c r="ENQ21" s="220"/>
      <c r="ENR21" s="220"/>
      <c r="ENS21" s="220"/>
      <c r="ENT21" s="220"/>
      <c r="ENU21" s="220"/>
      <c r="ENV21" s="220"/>
      <c r="ENW21" s="220"/>
      <c r="ENX21" s="220"/>
      <c r="ENY21" s="220"/>
      <c r="ENZ21" s="220"/>
      <c r="EOA21" s="220"/>
      <c r="EOB21" s="220"/>
      <c r="EOC21" s="220"/>
      <c r="EOD21" s="220"/>
      <c r="EOE21" s="220"/>
      <c r="EOF21" s="220"/>
      <c r="EOG21" s="220"/>
      <c r="EOH21" s="220"/>
      <c r="EOI21" s="220"/>
      <c r="EOJ21" s="220"/>
      <c r="EOK21" s="220"/>
      <c r="EOL21" s="220"/>
      <c r="EOM21" s="220"/>
      <c r="EON21" s="220"/>
      <c r="EOO21" s="220"/>
      <c r="EOP21" s="220"/>
      <c r="EOQ21" s="220"/>
      <c r="EOR21" s="220"/>
      <c r="EOS21" s="220"/>
      <c r="EOT21" s="220"/>
      <c r="EOU21" s="220"/>
      <c r="EOV21" s="220"/>
      <c r="EOW21" s="220"/>
      <c r="EOX21" s="220"/>
      <c r="EOY21" s="220"/>
      <c r="EOZ21" s="220"/>
      <c r="EPA21" s="220"/>
      <c r="EPB21" s="220"/>
      <c r="EPC21" s="220"/>
      <c r="EPD21" s="220"/>
      <c r="EPE21" s="220"/>
      <c r="EPF21" s="220"/>
      <c r="EPG21" s="220"/>
      <c r="EPH21" s="220"/>
      <c r="EPI21" s="220"/>
      <c r="EPJ21" s="220"/>
      <c r="EPK21" s="220"/>
      <c r="EPL21" s="220"/>
      <c r="EPM21" s="220"/>
      <c r="EPN21" s="220"/>
      <c r="EPO21" s="220"/>
      <c r="EPP21" s="220"/>
      <c r="EPQ21" s="220"/>
      <c r="EPR21" s="220"/>
      <c r="EPS21" s="220"/>
      <c r="EPT21" s="220"/>
      <c r="EPU21" s="220"/>
      <c r="EPV21" s="220"/>
      <c r="EPW21" s="220"/>
      <c r="EPX21" s="220"/>
      <c r="EPY21" s="220"/>
      <c r="EPZ21" s="220"/>
      <c r="EQA21" s="220"/>
      <c r="EQB21" s="220"/>
      <c r="EQC21" s="220"/>
      <c r="EQD21" s="220"/>
      <c r="EQE21" s="220"/>
      <c r="EQF21" s="220"/>
      <c r="EQG21" s="220"/>
      <c r="EQH21" s="220"/>
      <c r="EQI21" s="220"/>
      <c r="EQJ21" s="220"/>
      <c r="EQK21" s="220"/>
      <c r="EQL21" s="220"/>
      <c r="EQM21" s="220"/>
      <c r="EQN21" s="220"/>
      <c r="EQO21" s="220"/>
      <c r="EQP21" s="220"/>
      <c r="EQQ21" s="220"/>
      <c r="EQR21" s="220"/>
      <c r="EQS21" s="220"/>
      <c r="EQT21" s="220"/>
      <c r="EQU21" s="220"/>
      <c r="EQV21" s="220"/>
      <c r="EQW21" s="220"/>
      <c r="EQX21" s="220"/>
      <c r="EQY21" s="220"/>
      <c r="EQZ21" s="220"/>
      <c r="ERA21" s="220"/>
      <c r="ERB21" s="220"/>
      <c r="ERC21" s="220"/>
      <c r="ERD21" s="220"/>
      <c r="ERE21" s="220"/>
      <c r="ERF21" s="220"/>
      <c r="ERG21" s="220"/>
      <c r="ERH21" s="220"/>
      <c r="ERI21" s="220"/>
      <c r="ERJ21" s="220"/>
      <c r="ERK21" s="220"/>
      <c r="ERL21" s="220"/>
      <c r="ERM21" s="220"/>
      <c r="ERN21" s="220"/>
      <c r="ERO21" s="220"/>
      <c r="ERP21" s="220"/>
      <c r="ERQ21" s="220"/>
      <c r="ERR21" s="220"/>
      <c r="ERS21" s="220"/>
      <c r="ERT21" s="220"/>
      <c r="ERU21" s="220"/>
      <c r="ERV21" s="220"/>
      <c r="ERW21" s="220"/>
      <c r="ERX21" s="220"/>
      <c r="ERY21" s="220"/>
      <c r="ERZ21" s="220"/>
      <c r="ESA21" s="220"/>
      <c r="ESB21" s="220"/>
      <c r="ESC21" s="220"/>
      <c r="ESD21" s="220"/>
      <c r="ESE21" s="220"/>
      <c r="ESF21" s="220"/>
      <c r="ESG21" s="220"/>
      <c r="ESH21" s="220"/>
      <c r="ESI21" s="220"/>
      <c r="ESJ21" s="220"/>
      <c r="ESK21" s="220"/>
      <c r="ESL21" s="220"/>
      <c r="ESM21" s="220"/>
      <c r="ESN21" s="220"/>
      <c r="ESO21" s="220"/>
      <c r="ESP21" s="220"/>
      <c r="ESQ21" s="220"/>
      <c r="ESR21" s="220"/>
      <c r="ESS21" s="220"/>
      <c r="EST21" s="220"/>
      <c r="ESU21" s="220"/>
      <c r="ESV21" s="220"/>
      <c r="ESW21" s="220"/>
      <c r="ESX21" s="220"/>
      <c r="ESY21" s="220"/>
      <c r="ESZ21" s="220"/>
      <c r="ETA21" s="220"/>
      <c r="ETB21" s="220"/>
      <c r="ETC21" s="220"/>
      <c r="ETD21" s="220"/>
      <c r="ETE21" s="220"/>
      <c r="ETF21" s="220"/>
      <c r="ETG21" s="220"/>
      <c r="ETH21" s="220"/>
      <c r="ETI21" s="220"/>
      <c r="ETJ21" s="220"/>
      <c r="ETK21" s="220"/>
      <c r="ETL21" s="220"/>
      <c r="ETM21" s="220"/>
      <c r="ETN21" s="220"/>
      <c r="ETO21" s="220"/>
      <c r="ETP21" s="220"/>
      <c r="ETQ21" s="220"/>
      <c r="ETR21" s="220"/>
      <c r="ETS21" s="220"/>
      <c r="ETT21" s="220"/>
      <c r="ETU21" s="220"/>
      <c r="ETV21" s="220"/>
      <c r="ETW21" s="220"/>
      <c r="ETX21" s="220"/>
      <c r="ETY21" s="220"/>
      <c r="ETZ21" s="220"/>
      <c r="EUA21" s="220"/>
      <c r="EUB21" s="220"/>
      <c r="EUC21" s="220"/>
      <c r="EUD21" s="220"/>
      <c r="EUE21" s="220"/>
      <c r="EUF21" s="220"/>
      <c r="EUG21" s="220"/>
      <c r="EUH21" s="220"/>
      <c r="EUI21" s="220"/>
      <c r="EUJ21" s="220"/>
      <c r="EUK21" s="220"/>
      <c r="EUL21" s="220"/>
      <c r="EUM21" s="220"/>
      <c r="EUN21" s="220"/>
      <c r="EUO21" s="220"/>
      <c r="EUP21" s="220"/>
      <c r="EUQ21" s="220"/>
      <c r="EUR21" s="220"/>
      <c r="EUS21" s="220"/>
      <c r="EUT21" s="220"/>
      <c r="EUU21" s="220"/>
      <c r="EUV21" s="220"/>
      <c r="EUW21" s="220"/>
      <c r="EUX21" s="220"/>
      <c r="EUY21" s="220"/>
      <c r="EUZ21" s="220"/>
      <c r="EVA21" s="220"/>
      <c r="EVB21" s="220"/>
      <c r="EVC21" s="220"/>
      <c r="EVD21" s="220"/>
      <c r="EVE21" s="220"/>
      <c r="EVF21" s="220"/>
      <c r="EVG21" s="220"/>
      <c r="EVH21" s="220"/>
      <c r="EVI21" s="220"/>
      <c r="EVJ21" s="220"/>
      <c r="EVK21" s="220"/>
      <c r="EVL21" s="220"/>
      <c r="EVM21" s="220"/>
      <c r="EVN21" s="220"/>
      <c r="EVO21" s="220"/>
      <c r="EVP21" s="220"/>
      <c r="EVQ21" s="220"/>
      <c r="EVR21" s="220"/>
      <c r="EVS21" s="220"/>
      <c r="EVT21" s="220"/>
      <c r="EVU21" s="220"/>
      <c r="EVV21" s="220"/>
      <c r="EVW21" s="220"/>
      <c r="EVX21" s="220"/>
      <c r="EVY21" s="220"/>
      <c r="EVZ21" s="220"/>
      <c r="EWA21" s="220"/>
      <c r="EWB21" s="220"/>
      <c r="EWC21" s="220"/>
      <c r="EWD21" s="220"/>
      <c r="EWE21" s="220"/>
      <c r="EWF21" s="220"/>
      <c r="EWG21" s="220"/>
      <c r="EWH21" s="220"/>
      <c r="EWI21" s="220"/>
      <c r="EWJ21" s="220"/>
      <c r="EWK21" s="220"/>
      <c r="EWL21" s="220"/>
      <c r="EWM21" s="220"/>
      <c r="EWN21" s="220"/>
      <c r="EWO21" s="220"/>
      <c r="EWP21" s="220"/>
      <c r="EWQ21" s="220"/>
      <c r="EWR21" s="220"/>
      <c r="EWS21" s="220"/>
      <c r="EWT21" s="220"/>
      <c r="EWU21" s="220"/>
      <c r="EWV21" s="220"/>
      <c r="EWW21" s="220"/>
      <c r="EWX21" s="220"/>
      <c r="EWY21" s="220"/>
      <c r="EWZ21" s="220"/>
      <c r="EXA21" s="220"/>
      <c r="EXB21" s="220"/>
      <c r="EXC21" s="220"/>
      <c r="EXD21" s="220"/>
      <c r="EXE21" s="220"/>
      <c r="EXF21" s="220"/>
      <c r="EXG21" s="220"/>
      <c r="EXH21" s="220"/>
      <c r="EXI21" s="220"/>
      <c r="EXJ21" s="220"/>
      <c r="EXK21" s="220"/>
      <c r="EXL21" s="220"/>
      <c r="EXM21" s="220"/>
      <c r="EXN21" s="220"/>
      <c r="EXO21" s="220"/>
      <c r="EXP21" s="220"/>
      <c r="EXQ21" s="220"/>
      <c r="EXR21" s="220"/>
      <c r="EXS21" s="220"/>
      <c r="EXT21" s="220"/>
      <c r="EXU21" s="220"/>
      <c r="EXV21" s="220"/>
      <c r="EXW21" s="220"/>
      <c r="EXX21" s="220"/>
      <c r="EXY21" s="220"/>
      <c r="EXZ21" s="220"/>
      <c r="EYA21" s="220"/>
      <c r="EYB21" s="220"/>
      <c r="EYC21" s="220"/>
      <c r="EYD21" s="220"/>
      <c r="EYE21" s="220"/>
      <c r="EYF21" s="220"/>
      <c r="EYG21" s="220"/>
      <c r="EYH21" s="220"/>
      <c r="EYI21" s="220"/>
      <c r="EYJ21" s="220"/>
      <c r="EYK21" s="220"/>
      <c r="EYL21" s="220"/>
      <c r="EYM21" s="220"/>
      <c r="EYN21" s="220"/>
      <c r="EYO21" s="220"/>
      <c r="EYP21" s="220"/>
      <c r="EYQ21" s="220"/>
      <c r="EYR21" s="220"/>
      <c r="EYS21" s="220"/>
      <c r="EYT21" s="220"/>
      <c r="EYU21" s="220"/>
      <c r="EYV21" s="220"/>
      <c r="EYW21" s="220"/>
      <c r="EYX21" s="220"/>
      <c r="EYY21" s="220"/>
      <c r="EYZ21" s="220"/>
      <c r="EZA21" s="220"/>
      <c r="EZB21" s="220"/>
      <c r="EZC21" s="220"/>
      <c r="EZD21" s="220"/>
      <c r="EZE21" s="220"/>
      <c r="EZF21" s="220"/>
      <c r="EZG21" s="220"/>
      <c r="EZH21" s="220"/>
      <c r="EZI21" s="220"/>
      <c r="EZJ21" s="220"/>
      <c r="EZK21" s="220"/>
      <c r="EZL21" s="220"/>
      <c r="EZM21" s="220"/>
      <c r="EZN21" s="220"/>
      <c r="EZO21" s="220"/>
      <c r="EZP21" s="220"/>
      <c r="EZQ21" s="220"/>
      <c r="EZR21" s="220"/>
      <c r="EZS21" s="220"/>
      <c r="EZT21" s="220"/>
      <c r="EZU21" s="220"/>
      <c r="EZV21" s="220"/>
      <c r="EZW21" s="220"/>
      <c r="EZX21" s="220"/>
      <c r="EZY21" s="220"/>
      <c r="EZZ21" s="220"/>
      <c r="FAA21" s="220"/>
      <c r="FAB21" s="220"/>
      <c r="FAC21" s="220"/>
      <c r="FAD21" s="220"/>
      <c r="FAE21" s="220"/>
      <c r="FAF21" s="220"/>
      <c r="FAG21" s="220"/>
      <c r="FAH21" s="220"/>
      <c r="FAI21" s="220"/>
      <c r="FAJ21" s="220"/>
      <c r="FAK21" s="220"/>
      <c r="FAL21" s="220"/>
      <c r="FAM21" s="220"/>
      <c r="FAN21" s="220"/>
      <c r="FAO21" s="220"/>
      <c r="FAP21" s="220"/>
      <c r="FAQ21" s="220"/>
      <c r="FAR21" s="220"/>
      <c r="FAS21" s="220"/>
      <c r="FAT21" s="220"/>
      <c r="FAU21" s="220"/>
      <c r="FAV21" s="220"/>
      <c r="FAW21" s="220"/>
      <c r="FAX21" s="220"/>
      <c r="FAY21" s="220"/>
      <c r="FAZ21" s="220"/>
      <c r="FBA21" s="220"/>
      <c r="FBB21" s="220"/>
      <c r="FBC21" s="220"/>
      <c r="FBD21" s="220"/>
      <c r="FBE21" s="220"/>
      <c r="FBF21" s="220"/>
      <c r="FBG21" s="220"/>
      <c r="FBH21" s="220"/>
      <c r="FBI21" s="220"/>
      <c r="FBJ21" s="220"/>
      <c r="FBK21" s="220"/>
      <c r="FBL21" s="220"/>
      <c r="FBM21" s="220"/>
      <c r="FBN21" s="220"/>
      <c r="FBO21" s="220"/>
      <c r="FBP21" s="220"/>
      <c r="FBQ21" s="220"/>
      <c r="FBR21" s="220"/>
      <c r="FBS21" s="220"/>
      <c r="FBT21" s="220"/>
      <c r="FBU21" s="220"/>
      <c r="FBV21" s="220"/>
      <c r="FBW21" s="220"/>
      <c r="FBX21" s="220"/>
      <c r="FBY21" s="220"/>
      <c r="FBZ21" s="220"/>
      <c r="FCA21" s="220"/>
      <c r="FCB21" s="220"/>
      <c r="FCC21" s="220"/>
      <c r="FCD21" s="220"/>
      <c r="FCE21" s="220"/>
      <c r="FCF21" s="220"/>
      <c r="FCG21" s="220"/>
      <c r="FCH21" s="220"/>
      <c r="FCI21" s="220"/>
      <c r="FCJ21" s="220"/>
      <c r="FCK21" s="220"/>
      <c r="FCL21" s="220"/>
      <c r="FCM21" s="220"/>
      <c r="FCN21" s="220"/>
      <c r="FCO21" s="220"/>
      <c r="FCP21" s="220"/>
      <c r="FCQ21" s="220"/>
      <c r="FCR21" s="220"/>
      <c r="FCS21" s="220"/>
      <c r="FCT21" s="220"/>
      <c r="FCU21" s="220"/>
      <c r="FCV21" s="220"/>
      <c r="FCW21" s="220"/>
      <c r="FCX21" s="220"/>
      <c r="FCY21" s="220"/>
      <c r="FCZ21" s="220"/>
      <c r="FDA21" s="220"/>
      <c r="FDB21" s="220"/>
      <c r="FDC21" s="220"/>
      <c r="FDD21" s="220"/>
      <c r="FDE21" s="220"/>
      <c r="FDF21" s="220"/>
      <c r="FDG21" s="220"/>
      <c r="FDH21" s="220"/>
      <c r="FDI21" s="220"/>
      <c r="FDJ21" s="220"/>
      <c r="FDK21" s="220"/>
      <c r="FDL21" s="220"/>
      <c r="FDM21" s="220"/>
      <c r="FDN21" s="220"/>
      <c r="FDO21" s="220"/>
      <c r="FDP21" s="220"/>
      <c r="FDQ21" s="220"/>
      <c r="FDR21" s="220"/>
      <c r="FDS21" s="220"/>
      <c r="FDT21" s="220"/>
      <c r="FDU21" s="220"/>
      <c r="FDV21" s="220"/>
      <c r="FDW21" s="220"/>
      <c r="FDX21" s="220"/>
      <c r="FDY21" s="220"/>
      <c r="FDZ21" s="220"/>
      <c r="FEA21" s="220"/>
      <c r="FEB21" s="220"/>
      <c r="FEC21" s="220"/>
      <c r="FED21" s="220"/>
      <c r="FEE21" s="220"/>
      <c r="FEF21" s="220"/>
      <c r="FEG21" s="220"/>
      <c r="FEH21" s="220"/>
      <c r="FEI21" s="220"/>
      <c r="FEJ21" s="220"/>
      <c r="FEK21" s="220"/>
      <c r="FEL21" s="220"/>
      <c r="FEM21" s="220"/>
      <c r="FEN21" s="220"/>
      <c r="FEO21" s="220"/>
      <c r="FEP21" s="220"/>
      <c r="FEQ21" s="220"/>
      <c r="FER21" s="220"/>
      <c r="FES21" s="220"/>
      <c r="FET21" s="220"/>
      <c r="FEU21" s="220"/>
      <c r="FEV21" s="220"/>
      <c r="FEW21" s="220"/>
      <c r="FEX21" s="220"/>
      <c r="FEY21" s="220"/>
      <c r="FEZ21" s="220"/>
      <c r="FFA21" s="220"/>
      <c r="FFB21" s="220"/>
      <c r="FFC21" s="220"/>
      <c r="FFD21" s="220"/>
      <c r="FFE21" s="220"/>
      <c r="FFF21" s="220"/>
      <c r="FFG21" s="220"/>
      <c r="FFH21" s="220"/>
      <c r="FFI21" s="220"/>
      <c r="FFJ21" s="220"/>
      <c r="FFK21" s="220"/>
      <c r="FFL21" s="220"/>
      <c r="FFM21" s="220"/>
      <c r="FFN21" s="220"/>
      <c r="FFO21" s="220"/>
      <c r="FFP21" s="220"/>
      <c r="FFQ21" s="220"/>
      <c r="FFR21" s="220"/>
      <c r="FFS21" s="220"/>
      <c r="FFT21" s="220"/>
      <c r="FFU21" s="220"/>
      <c r="FFV21" s="220"/>
      <c r="FFW21" s="220"/>
      <c r="FFX21" s="220"/>
      <c r="FFY21" s="220"/>
      <c r="FFZ21" s="220"/>
      <c r="FGA21" s="220"/>
      <c r="FGB21" s="220"/>
      <c r="FGC21" s="220"/>
      <c r="FGD21" s="220"/>
      <c r="FGE21" s="220"/>
      <c r="FGF21" s="220"/>
      <c r="FGG21" s="220"/>
      <c r="FGH21" s="220"/>
      <c r="FGI21" s="220"/>
      <c r="FGJ21" s="220"/>
      <c r="FGK21" s="220"/>
      <c r="FGL21" s="220"/>
      <c r="FGM21" s="220"/>
      <c r="FGN21" s="220"/>
      <c r="FGO21" s="220"/>
      <c r="FGP21" s="220"/>
      <c r="FGQ21" s="220"/>
      <c r="FGR21" s="220"/>
      <c r="FGS21" s="220"/>
      <c r="FGT21" s="220"/>
      <c r="FGU21" s="220"/>
      <c r="FGV21" s="220"/>
      <c r="FGW21" s="220"/>
      <c r="FGX21" s="220"/>
      <c r="FGY21" s="220"/>
      <c r="FGZ21" s="220"/>
      <c r="FHA21" s="220"/>
      <c r="FHB21" s="220"/>
      <c r="FHC21" s="220"/>
      <c r="FHD21" s="220"/>
      <c r="FHE21" s="220"/>
      <c r="FHF21" s="220"/>
      <c r="FHG21" s="220"/>
      <c r="FHH21" s="220"/>
      <c r="FHI21" s="220"/>
      <c r="FHJ21" s="220"/>
      <c r="FHK21" s="220"/>
      <c r="FHL21" s="220"/>
      <c r="FHM21" s="220"/>
      <c r="FHN21" s="220"/>
      <c r="FHO21" s="220"/>
      <c r="FHP21" s="220"/>
      <c r="FHQ21" s="220"/>
      <c r="FHR21" s="220"/>
      <c r="FHS21" s="220"/>
      <c r="FHT21" s="220"/>
      <c r="FHU21" s="220"/>
      <c r="FHV21" s="220"/>
      <c r="FHW21" s="220"/>
      <c r="FHX21" s="220"/>
      <c r="FHY21" s="220"/>
      <c r="FHZ21" s="220"/>
      <c r="FIA21" s="220"/>
      <c r="FIB21" s="220"/>
      <c r="FIC21" s="220"/>
      <c r="FID21" s="220"/>
      <c r="FIE21" s="220"/>
      <c r="FIF21" s="220"/>
      <c r="FIG21" s="220"/>
      <c r="FIH21" s="220"/>
      <c r="FII21" s="220"/>
      <c r="FIJ21" s="220"/>
      <c r="FIK21" s="220"/>
      <c r="FIL21" s="220"/>
      <c r="FIM21" s="220"/>
      <c r="FIN21" s="220"/>
      <c r="FIO21" s="220"/>
      <c r="FIP21" s="220"/>
      <c r="FIQ21" s="220"/>
      <c r="FIR21" s="220"/>
      <c r="FIS21" s="220"/>
      <c r="FIT21" s="220"/>
      <c r="FIU21" s="220"/>
      <c r="FIV21" s="220"/>
      <c r="FIW21" s="220"/>
      <c r="FIX21" s="220"/>
      <c r="FIY21" s="220"/>
      <c r="FIZ21" s="220"/>
      <c r="FJA21" s="220"/>
      <c r="FJB21" s="220"/>
      <c r="FJC21" s="220"/>
      <c r="FJD21" s="220"/>
      <c r="FJE21" s="220"/>
      <c r="FJF21" s="220"/>
      <c r="FJG21" s="220"/>
      <c r="FJH21" s="220"/>
      <c r="FJI21" s="220"/>
      <c r="FJJ21" s="220"/>
      <c r="FJK21" s="220"/>
      <c r="FJL21" s="220"/>
      <c r="FJM21" s="220"/>
      <c r="FJN21" s="220"/>
      <c r="FJO21" s="220"/>
      <c r="FJP21" s="220"/>
      <c r="FJQ21" s="220"/>
      <c r="FJR21" s="220"/>
      <c r="FJS21" s="220"/>
      <c r="FJT21" s="220"/>
      <c r="FJU21" s="220"/>
      <c r="FJV21" s="220"/>
      <c r="FJW21" s="220"/>
      <c r="FJX21" s="220"/>
      <c r="FJY21" s="220"/>
      <c r="FJZ21" s="220"/>
      <c r="FKA21" s="220"/>
      <c r="FKB21" s="220"/>
      <c r="FKC21" s="220"/>
      <c r="FKD21" s="220"/>
      <c r="FKE21" s="220"/>
      <c r="FKF21" s="220"/>
      <c r="FKG21" s="220"/>
      <c r="FKH21" s="220"/>
      <c r="FKI21" s="220"/>
      <c r="FKJ21" s="220"/>
      <c r="FKK21" s="220"/>
      <c r="FKL21" s="220"/>
      <c r="FKM21" s="220"/>
      <c r="FKN21" s="220"/>
      <c r="FKO21" s="220"/>
      <c r="FKP21" s="220"/>
      <c r="FKQ21" s="220"/>
      <c r="FKR21" s="220"/>
      <c r="FKS21" s="220"/>
      <c r="FKT21" s="220"/>
      <c r="FKU21" s="220"/>
      <c r="FKV21" s="220"/>
      <c r="FKW21" s="220"/>
      <c r="FKX21" s="220"/>
      <c r="FKY21" s="220"/>
      <c r="FKZ21" s="220"/>
      <c r="FLA21" s="220"/>
      <c r="FLB21" s="220"/>
      <c r="FLC21" s="220"/>
      <c r="FLD21" s="220"/>
      <c r="FLE21" s="220"/>
      <c r="FLF21" s="220"/>
      <c r="FLG21" s="220"/>
      <c r="FLH21" s="220"/>
      <c r="FLI21" s="220"/>
      <c r="FLJ21" s="220"/>
      <c r="FLK21" s="220"/>
      <c r="FLL21" s="220"/>
      <c r="FLM21" s="220"/>
      <c r="FLN21" s="220"/>
      <c r="FLO21" s="220"/>
      <c r="FLP21" s="220"/>
      <c r="FLQ21" s="220"/>
      <c r="FLR21" s="220"/>
      <c r="FLS21" s="220"/>
      <c r="FLT21" s="220"/>
      <c r="FLU21" s="220"/>
      <c r="FLV21" s="220"/>
      <c r="FLW21" s="220"/>
      <c r="FLX21" s="220"/>
      <c r="FLY21" s="220"/>
      <c r="FLZ21" s="220"/>
      <c r="FMA21" s="220"/>
      <c r="FMB21" s="220"/>
      <c r="FMC21" s="220"/>
      <c r="FMD21" s="220"/>
      <c r="FME21" s="220"/>
      <c r="FMF21" s="220"/>
      <c r="FMG21" s="220"/>
      <c r="FMH21" s="220"/>
      <c r="FMI21" s="220"/>
      <c r="FMJ21" s="220"/>
      <c r="FMK21" s="220"/>
      <c r="FML21" s="220"/>
      <c r="FMM21" s="220"/>
      <c r="FMN21" s="220"/>
      <c r="FMO21" s="220"/>
      <c r="FMP21" s="220"/>
      <c r="FMQ21" s="220"/>
      <c r="FMR21" s="220"/>
      <c r="FMS21" s="220"/>
      <c r="FMT21" s="220"/>
      <c r="FMU21" s="220"/>
      <c r="FMV21" s="220"/>
      <c r="FMW21" s="220"/>
      <c r="FMX21" s="220"/>
      <c r="FMY21" s="220"/>
      <c r="FMZ21" s="220"/>
      <c r="FNA21" s="220"/>
      <c r="FNB21" s="220"/>
      <c r="FNC21" s="220"/>
      <c r="FND21" s="220"/>
      <c r="FNE21" s="220"/>
      <c r="FNF21" s="220"/>
      <c r="FNG21" s="220"/>
      <c r="FNH21" s="220"/>
      <c r="FNI21" s="220"/>
      <c r="FNJ21" s="220"/>
      <c r="FNK21" s="220"/>
      <c r="FNL21" s="220"/>
      <c r="FNM21" s="220"/>
      <c r="FNN21" s="220"/>
      <c r="FNO21" s="220"/>
      <c r="FNP21" s="220"/>
      <c r="FNQ21" s="220"/>
      <c r="FNR21" s="220"/>
      <c r="FNS21" s="220"/>
      <c r="FNT21" s="220"/>
      <c r="FNU21" s="220"/>
      <c r="FNV21" s="220"/>
      <c r="FNW21" s="220"/>
      <c r="FNX21" s="220"/>
      <c r="FNY21" s="220"/>
      <c r="FNZ21" s="220"/>
      <c r="FOA21" s="220"/>
      <c r="FOB21" s="220"/>
      <c r="FOC21" s="220"/>
      <c r="FOD21" s="220"/>
      <c r="FOE21" s="220"/>
      <c r="FOF21" s="220"/>
      <c r="FOG21" s="220"/>
      <c r="FOH21" s="220"/>
      <c r="FOI21" s="220"/>
      <c r="FOJ21" s="220"/>
      <c r="FOK21" s="220"/>
      <c r="FOL21" s="220"/>
      <c r="FOM21" s="220"/>
      <c r="FON21" s="220"/>
      <c r="FOO21" s="220"/>
      <c r="FOP21" s="220"/>
      <c r="FOQ21" s="220"/>
      <c r="FOR21" s="220"/>
      <c r="FOS21" s="220"/>
      <c r="FOT21" s="220"/>
      <c r="FOU21" s="220"/>
      <c r="FOV21" s="220"/>
      <c r="FOW21" s="220"/>
      <c r="FOX21" s="220"/>
      <c r="FOY21" s="220"/>
      <c r="FOZ21" s="220"/>
      <c r="FPA21" s="220"/>
      <c r="FPB21" s="220"/>
      <c r="FPC21" s="220"/>
      <c r="FPD21" s="220"/>
      <c r="FPE21" s="220"/>
      <c r="FPF21" s="220"/>
      <c r="FPG21" s="220"/>
      <c r="FPH21" s="220"/>
      <c r="FPI21" s="220"/>
      <c r="FPJ21" s="220"/>
      <c r="FPK21" s="220"/>
      <c r="FPL21" s="220"/>
      <c r="FPM21" s="220"/>
      <c r="FPN21" s="220"/>
      <c r="FPO21" s="220"/>
      <c r="FPP21" s="220"/>
      <c r="FPQ21" s="220"/>
      <c r="FPR21" s="220"/>
      <c r="FPS21" s="220"/>
      <c r="FPT21" s="220"/>
      <c r="FPU21" s="220"/>
      <c r="FPV21" s="220"/>
      <c r="FPW21" s="220"/>
      <c r="FPX21" s="220"/>
      <c r="FPY21" s="220"/>
      <c r="FPZ21" s="220"/>
      <c r="FQA21" s="220"/>
      <c r="FQB21" s="220"/>
      <c r="FQC21" s="220"/>
      <c r="FQD21" s="220"/>
      <c r="FQE21" s="220"/>
      <c r="FQF21" s="220"/>
      <c r="FQG21" s="220"/>
      <c r="FQH21" s="220"/>
      <c r="FQI21" s="220"/>
      <c r="FQJ21" s="220"/>
      <c r="FQK21" s="220"/>
      <c r="FQL21" s="220"/>
      <c r="FQM21" s="220"/>
      <c r="FQN21" s="220"/>
      <c r="FQO21" s="220"/>
      <c r="FQP21" s="220"/>
      <c r="FQQ21" s="220"/>
      <c r="FQR21" s="220"/>
      <c r="FQS21" s="220"/>
      <c r="FQT21" s="220"/>
      <c r="FQU21" s="220"/>
      <c r="FQV21" s="220"/>
      <c r="FQW21" s="220"/>
      <c r="FQX21" s="220"/>
      <c r="FQY21" s="220"/>
      <c r="FQZ21" s="220"/>
      <c r="FRA21" s="220"/>
      <c r="FRB21" s="220"/>
      <c r="FRC21" s="220"/>
      <c r="FRD21" s="220"/>
      <c r="FRE21" s="220"/>
      <c r="FRF21" s="220"/>
      <c r="FRG21" s="220"/>
      <c r="FRH21" s="220"/>
      <c r="FRI21" s="220"/>
      <c r="FRJ21" s="220"/>
      <c r="FRK21" s="220"/>
      <c r="FRL21" s="220"/>
      <c r="FRM21" s="220"/>
      <c r="FRN21" s="220"/>
      <c r="FRO21" s="220"/>
      <c r="FRP21" s="220"/>
      <c r="FRQ21" s="220"/>
      <c r="FRR21" s="220"/>
      <c r="FRS21" s="220"/>
      <c r="FRT21" s="220"/>
      <c r="FRU21" s="220"/>
      <c r="FRV21" s="220"/>
      <c r="FRW21" s="220"/>
      <c r="FRX21" s="220"/>
      <c r="FRY21" s="220"/>
      <c r="FRZ21" s="220"/>
      <c r="FSA21" s="220"/>
      <c r="FSB21" s="220"/>
      <c r="FSC21" s="220"/>
      <c r="FSD21" s="220"/>
      <c r="FSE21" s="220"/>
      <c r="FSF21" s="220"/>
      <c r="FSG21" s="220"/>
      <c r="FSH21" s="220"/>
      <c r="FSI21" s="220"/>
      <c r="FSJ21" s="220"/>
      <c r="FSK21" s="220"/>
      <c r="FSL21" s="220"/>
      <c r="FSM21" s="220"/>
      <c r="FSN21" s="220"/>
      <c r="FSO21" s="220"/>
      <c r="FSP21" s="220"/>
      <c r="FSQ21" s="220"/>
      <c r="FSR21" s="220"/>
      <c r="FSS21" s="220"/>
      <c r="FST21" s="220"/>
      <c r="FSU21" s="220"/>
      <c r="FSV21" s="220"/>
      <c r="FSW21" s="220"/>
      <c r="FSX21" s="220"/>
      <c r="FSY21" s="220"/>
      <c r="FSZ21" s="220"/>
      <c r="FTA21" s="220"/>
      <c r="FTB21" s="220"/>
      <c r="FTC21" s="220"/>
      <c r="FTD21" s="220"/>
      <c r="FTE21" s="220"/>
      <c r="FTF21" s="220"/>
      <c r="FTG21" s="220"/>
      <c r="FTH21" s="220"/>
      <c r="FTI21" s="220"/>
      <c r="FTJ21" s="220"/>
      <c r="FTK21" s="220"/>
      <c r="FTL21" s="220"/>
      <c r="FTM21" s="220"/>
      <c r="FTN21" s="220"/>
      <c r="FTO21" s="220"/>
      <c r="FTP21" s="220"/>
      <c r="FTQ21" s="220"/>
      <c r="FTR21" s="220"/>
      <c r="FTS21" s="220"/>
      <c r="FTT21" s="220"/>
      <c r="FTU21" s="220"/>
      <c r="FTV21" s="220"/>
      <c r="FTW21" s="220"/>
      <c r="FTX21" s="220"/>
      <c r="FTY21" s="220"/>
      <c r="FTZ21" s="220"/>
      <c r="FUA21" s="220"/>
      <c r="FUB21" s="220"/>
      <c r="FUC21" s="220"/>
      <c r="FUD21" s="220"/>
      <c r="FUE21" s="220"/>
      <c r="FUF21" s="220"/>
      <c r="FUG21" s="220"/>
      <c r="FUH21" s="220"/>
      <c r="FUI21" s="220"/>
      <c r="FUJ21" s="220"/>
      <c r="FUK21" s="220"/>
      <c r="FUL21" s="220"/>
      <c r="FUM21" s="220"/>
      <c r="FUN21" s="220"/>
      <c r="FUO21" s="220"/>
      <c r="FUP21" s="220"/>
      <c r="FUQ21" s="220"/>
      <c r="FUR21" s="220"/>
      <c r="FUS21" s="220"/>
      <c r="FUT21" s="220"/>
      <c r="FUU21" s="220"/>
      <c r="FUV21" s="220"/>
      <c r="FUW21" s="220"/>
      <c r="FUX21" s="220"/>
      <c r="FUY21" s="220"/>
      <c r="FUZ21" s="220"/>
      <c r="FVA21" s="220"/>
      <c r="FVB21" s="220"/>
      <c r="FVC21" s="220"/>
      <c r="FVD21" s="220"/>
      <c r="FVE21" s="220"/>
      <c r="FVF21" s="220"/>
      <c r="FVG21" s="220"/>
      <c r="FVH21" s="220"/>
      <c r="FVI21" s="220"/>
      <c r="FVJ21" s="220"/>
      <c r="FVK21" s="220"/>
      <c r="FVL21" s="220"/>
      <c r="FVM21" s="220"/>
      <c r="FVN21" s="220"/>
      <c r="FVO21" s="220"/>
      <c r="FVP21" s="220"/>
      <c r="FVQ21" s="220"/>
      <c r="FVR21" s="220"/>
      <c r="FVS21" s="220"/>
      <c r="FVT21" s="220"/>
      <c r="FVU21" s="220"/>
      <c r="FVV21" s="220"/>
      <c r="FVW21" s="220"/>
      <c r="FVX21" s="220"/>
      <c r="FVY21" s="220"/>
      <c r="FVZ21" s="220"/>
      <c r="FWA21" s="220"/>
      <c r="FWB21" s="220"/>
      <c r="FWC21" s="220"/>
      <c r="FWD21" s="220"/>
      <c r="FWE21" s="220"/>
      <c r="FWF21" s="220"/>
      <c r="FWG21" s="220"/>
      <c r="FWH21" s="220"/>
      <c r="FWI21" s="220"/>
      <c r="FWJ21" s="220"/>
      <c r="FWK21" s="220"/>
      <c r="FWL21" s="220"/>
      <c r="FWM21" s="220"/>
      <c r="FWN21" s="220"/>
      <c r="FWO21" s="220"/>
      <c r="FWP21" s="220"/>
      <c r="FWQ21" s="220"/>
      <c r="FWR21" s="220"/>
      <c r="FWS21" s="220"/>
      <c r="FWT21" s="220"/>
      <c r="FWU21" s="220"/>
      <c r="FWV21" s="220"/>
      <c r="FWW21" s="220"/>
      <c r="FWX21" s="220"/>
      <c r="FWY21" s="220"/>
      <c r="FWZ21" s="220"/>
      <c r="FXA21" s="220"/>
      <c r="FXB21" s="220"/>
      <c r="FXC21" s="220"/>
      <c r="FXD21" s="220"/>
      <c r="FXE21" s="220"/>
      <c r="FXF21" s="220"/>
      <c r="FXG21" s="220"/>
      <c r="FXH21" s="220"/>
      <c r="FXI21" s="220"/>
      <c r="FXJ21" s="220"/>
      <c r="FXK21" s="220"/>
      <c r="FXL21" s="220"/>
      <c r="FXM21" s="220"/>
      <c r="FXN21" s="220"/>
      <c r="FXO21" s="220"/>
      <c r="FXP21" s="220"/>
      <c r="FXQ21" s="220"/>
      <c r="FXR21" s="220"/>
      <c r="FXS21" s="220"/>
      <c r="FXT21" s="220"/>
      <c r="FXU21" s="220"/>
      <c r="FXV21" s="220"/>
      <c r="FXW21" s="220"/>
      <c r="FXX21" s="220"/>
      <c r="FXY21" s="220"/>
      <c r="FXZ21" s="220"/>
      <c r="FYA21" s="220"/>
      <c r="FYB21" s="220"/>
      <c r="FYC21" s="220"/>
      <c r="FYD21" s="220"/>
      <c r="FYE21" s="220"/>
      <c r="FYF21" s="220"/>
      <c r="FYG21" s="220"/>
      <c r="FYH21" s="220"/>
      <c r="FYI21" s="220"/>
      <c r="FYJ21" s="220"/>
      <c r="FYK21" s="220"/>
      <c r="FYL21" s="220"/>
      <c r="FYM21" s="220"/>
      <c r="FYN21" s="220"/>
      <c r="FYO21" s="220"/>
      <c r="FYP21" s="220"/>
      <c r="FYQ21" s="220"/>
      <c r="FYR21" s="220"/>
      <c r="FYS21" s="220"/>
      <c r="FYT21" s="220"/>
      <c r="FYU21" s="220"/>
      <c r="FYV21" s="220"/>
      <c r="FYW21" s="220"/>
      <c r="FYX21" s="220"/>
      <c r="FYY21" s="220"/>
      <c r="FYZ21" s="220"/>
      <c r="FZA21" s="220"/>
      <c r="FZB21" s="220"/>
      <c r="FZC21" s="220"/>
      <c r="FZD21" s="220"/>
      <c r="FZE21" s="220"/>
      <c r="FZF21" s="220"/>
      <c r="FZG21" s="220"/>
      <c r="FZH21" s="220"/>
      <c r="FZI21" s="220"/>
      <c r="FZJ21" s="220"/>
      <c r="FZK21" s="220"/>
      <c r="FZL21" s="220"/>
      <c r="FZM21" s="220"/>
      <c r="FZN21" s="220"/>
      <c r="FZO21" s="220"/>
      <c r="FZP21" s="220"/>
      <c r="FZQ21" s="220"/>
      <c r="FZR21" s="220"/>
      <c r="FZS21" s="220"/>
      <c r="FZT21" s="220"/>
      <c r="FZU21" s="220"/>
      <c r="FZV21" s="220"/>
      <c r="FZW21" s="220"/>
      <c r="FZX21" s="220"/>
      <c r="FZY21" s="220"/>
      <c r="FZZ21" s="220"/>
      <c r="GAA21" s="220"/>
      <c r="GAB21" s="220"/>
      <c r="GAC21" s="220"/>
      <c r="GAD21" s="220"/>
      <c r="GAE21" s="220"/>
      <c r="GAF21" s="220"/>
      <c r="GAG21" s="220"/>
      <c r="GAH21" s="220"/>
      <c r="GAI21" s="220"/>
      <c r="GAJ21" s="220"/>
      <c r="GAK21" s="220"/>
      <c r="GAL21" s="220"/>
      <c r="GAM21" s="220"/>
      <c r="GAN21" s="220"/>
      <c r="GAO21" s="220"/>
      <c r="GAP21" s="220"/>
      <c r="GAQ21" s="220"/>
      <c r="GAR21" s="220"/>
      <c r="GAS21" s="220"/>
      <c r="GAT21" s="220"/>
      <c r="GAU21" s="220"/>
      <c r="GAV21" s="220"/>
      <c r="GAW21" s="220"/>
      <c r="GAX21" s="220"/>
      <c r="GAY21" s="220"/>
      <c r="GAZ21" s="220"/>
      <c r="GBA21" s="220"/>
      <c r="GBB21" s="220"/>
      <c r="GBC21" s="220"/>
      <c r="GBD21" s="220"/>
      <c r="GBE21" s="220"/>
      <c r="GBF21" s="220"/>
      <c r="GBG21" s="220"/>
      <c r="GBH21" s="220"/>
      <c r="GBI21" s="220"/>
      <c r="GBJ21" s="220"/>
      <c r="GBK21" s="220"/>
      <c r="GBL21" s="220"/>
      <c r="GBM21" s="220"/>
      <c r="GBN21" s="220"/>
      <c r="GBO21" s="220"/>
      <c r="GBP21" s="220"/>
      <c r="GBQ21" s="220"/>
      <c r="GBR21" s="220"/>
      <c r="GBS21" s="220"/>
      <c r="GBT21" s="220"/>
      <c r="GBU21" s="220"/>
      <c r="GBV21" s="220"/>
      <c r="GBW21" s="220"/>
      <c r="GBX21" s="220"/>
      <c r="GBY21" s="220"/>
      <c r="GBZ21" s="220"/>
      <c r="GCA21" s="220"/>
      <c r="GCB21" s="220"/>
      <c r="GCC21" s="220"/>
      <c r="GCD21" s="220"/>
      <c r="GCE21" s="220"/>
      <c r="GCF21" s="220"/>
      <c r="GCG21" s="220"/>
      <c r="GCH21" s="220"/>
      <c r="GCI21" s="220"/>
      <c r="GCJ21" s="220"/>
      <c r="GCK21" s="220"/>
      <c r="GCL21" s="220"/>
      <c r="GCM21" s="220"/>
      <c r="GCN21" s="220"/>
      <c r="GCO21" s="220"/>
      <c r="GCP21" s="220"/>
      <c r="GCQ21" s="220"/>
      <c r="GCR21" s="220"/>
      <c r="GCS21" s="220"/>
      <c r="GCT21" s="220"/>
      <c r="GCU21" s="220"/>
      <c r="GCV21" s="220"/>
      <c r="GCW21" s="220"/>
      <c r="GCX21" s="220"/>
      <c r="GCY21" s="220"/>
      <c r="GCZ21" s="220"/>
      <c r="GDA21" s="220"/>
      <c r="GDB21" s="220"/>
      <c r="GDC21" s="220"/>
      <c r="GDD21" s="220"/>
      <c r="GDE21" s="220"/>
      <c r="GDF21" s="220"/>
      <c r="GDG21" s="220"/>
      <c r="GDH21" s="220"/>
      <c r="GDI21" s="220"/>
      <c r="GDJ21" s="220"/>
      <c r="GDK21" s="220"/>
      <c r="GDL21" s="220"/>
      <c r="GDM21" s="220"/>
      <c r="GDN21" s="220"/>
      <c r="GDO21" s="220"/>
      <c r="GDP21" s="220"/>
      <c r="GDQ21" s="220"/>
      <c r="GDR21" s="220"/>
      <c r="GDS21" s="220"/>
      <c r="GDT21" s="220"/>
      <c r="GDU21" s="220"/>
      <c r="GDV21" s="220"/>
      <c r="GDW21" s="220"/>
      <c r="GDX21" s="220"/>
      <c r="GDY21" s="220"/>
      <c r="GDZ21" s="220"/>
      <c r="GEA21" s="220"/>
      <c r="GEB21" s="220"/>
      <c r="GEC21" s="220"/>
      <c r="GED21" s="220"/>
      <c r="GEE21" s="220"/>
      <c r="GEF21" s="220"/>
      <c r="GEG21" s="220"/>
      <c r="GEH21" s="220"/>
      <c r="GEI21" s="220"/>
      <c r="GEJ21" s="220"/>
      <c r="GEK21" s="220"/>
      <c r="GEL21" s="220"/>
      <c r="GEM21" s="220"/>
      <c r="GEN21" s="220"/>
      <c r="GEO21" s="220"/>
      <c r="GEP21" s="220"/>
      <c r="GEQ21" s="220"/>
      <c r="GER21" s="220"/>
      <c r="GES21" s="220"/>
      <c r="GET21" s="220"/>
      <c r="GEU21" s="220"/>
      <c r="GEV21" s="220"/>
      <c r="GEW21" s="220"/>
      <c r="GEX21" s="220"/>
      <c r="GEY21" s="220"/>
      <c r="GEZ21" s="220"/>
      <c r="GFA21" s="220"/>
      <c r="GFB21" s="220"/>
      <c r="GFC21" s="220"/>
      <c r="GFD21" s="220"/>
      <c r="GFE21" s="220"/>
      <c r="GFF21" s="220"/>
      <c r="GFG21" s="220"/>
      <c r="GFH21" s="220"/>
      <c r="GFI21" s="220"/>
      <c r="GFJ21" s="220"/>
      <c r="GFK21" s="220"/>
      <c r="GFL21" s="220"/>
      <c r="GFM21" s="220"/>
      <c r="GFN21" s="220"/>
      <c r="GFO21" s="220"/>
      <c r="GFP21" s="220"/>
      <c r="GFQ21" s="220"/>
      <c r="GFR21" s="220"/>
      <c r="GFS21" s="220"/>
      <c r="GFT21" s="220"/>
      <c r="GFU21" s="220"/>
      <c r="GFV21" s="220"/>
      <c r="GFW21" s="220"/>
      <c r="GFX21" s="220"/>
      <c r="GFY21" s="220"/>
      <c r="GFZ21" s="220"/>
      <c r="GGA21" s="220"/>
      <c r="GGB21" s="220"/>
      <c r="GGC21" s="220"/>
      <c r="GGD21" s="220"/>
      <c r="GGE21" s="220"/>
      <c r="GGF21" s="220"/>
      <c r="GGG21" s="220"/>
      <c r="GGH21" s="220"/>
      <c r="GGI21" s="220"/>
      <c r="GGJ21" s="220"/>
      <c r="GGK21" s="220"/>
      <c r="GGL21" s="220"/>
      <c r="GGM21" s="220"/>
      <c r="GGN21" s="220"/>
      <c r="GGO21" s="220"/>
      <c r="GGP21" s="220"/>
      <c r="GGQ21" s="220"/>
      <c r="GGR21" s="220"/>
      <c r="GGS21" s="220"/>
      <c r="GGT21" s="220"/>
      <c r="GGU21" s="220"/>
      <c r="GGV21" s="220"/>
      <c r="GGW21" s="220"/>
      <c r="GGX21" s="220"/>
      <c r="GGY21" s="220"/>
      <c r="GGZ21" s="220"/>
      <c r="GHA21" s="220"/>
      <c r="GHB21" s="220"/>
      <c r="GHC21" s="220"/>
      <c r="GHD21" s="220"/>
      <c r="GHE21" s="220"/>
      <c r="GHF21" s="220"/>
      <c r="GHG21" s="220"/>
      <c r="GHH21" s="220"/>
      <c r="GHI21" s="220"/>
      <c r="GHJ21" s="220"/>
      <c r="GHK21" s="220"/>
      <c r="GHL21" s="220"/>
      <c r="GHM21" s="220"/>
      <c r="GHN21" s="220"/>
      <c r="GHO21" s="220"/>
      <c r="GHP21" s="220"/>
      <c r="GHQ21" s="220"/>
      <c r="GHR21" s="220"/>
      <c r="GHS21" s="220"/>
      <c r="GHT21" s="220"/>
      <c r="GHU21" s="220"/>
      <c r="GHV21" s="220"/>
      <c r="GHW21" s="220"/>
      <c r="GHX21" s="220"/>
      <c r="GHY21" s="220"/>
      <c r="GHZ21" s="220"/>
      <c r="GIA21" s="220"/>
      <c r="GIB21" s="220"/>
      <c r="GIC21" s="220"/>
      <c r="GID21" s="220"/>
      <c r="GIE21" s="220"/>
      <c r="GIF21" s="220"/>
      <c r="GIG21" s="220"/>
      <c r="GIH21" s="220"/>
      <c r="GII21" s="220"/>
      <c r="GIJ21" s="220"/>
      <c r="GIK21" s="220"/>
      <c r="GIL21" s="220"/>
      <c r="GIM21" s="220"/>
      <c r="GIN21" s="220"/>
      <c r="GIO21" s="220"/>
      <c r="GIP21" s="220"/>
      <c r="GIQ21" s="220"/>
      <c r="GIR21" s="220"/>
      <c r="GIS21" s="220"/>
      <c r="GIT21" s="220"/>
      <c r="GIU21" s="220"/>
      <c r="GIV21" s="220"/>
      <c r="GIW21" s="220"/>
      <c r="GIX21" s="220"/>
      <c r="GIY21" s="220"/>
      <c r="GIZ21" s="220"/>
      <c r="GJA21" s="220"/>
      <c r="GJB21" s="220"/>
      <c r="GJC21" s="220"/>
      <c r="GJD21" s="220"/>
      <c r="GJE21" s="220"/>
      <c r="GJF21" s="220"/>
      <c r="GJG21" s="220"/>
      <c r="GJH21" s="220"/>
      <c r="GJI21" s="220"/>
      <c r="GJJ21" s="220"/>
      <c r="GJK21" s="220"/>
      <c r="GJL21" s="220"/>
      <c r="GJM21" s="220"/>
      <c r="GJN21" s="220"/>
      <c r="GJO21" s="220"/>
      <c r="GJP21" s="220"/>
      <c r="GJQ21" s="220"/>
      <c r="GJR21" s="220"/>
      <c r="GJS21" s="220"/>
      <c r="GJT21" s="220"/>
      <c r="GJU21" s="220"/>
      <c r="GJV21" s="220"/>
      <c r="GJW21" s="220"/>
      <c r="GJX21" s="220"/>
      <c r="GJY21" s="220"/>
      <c r="GJZ21" s="220"/>
      <c r="GKA21" s="220"/>
      <c r="GKB21" s="220"/>
      <c r="GKC21" s="220"/>
      <c r="GKD21" s="220"/>
      <c r="GKE21" s="220"/>
      <c r="GKF21" s="220"/>
      <c r="GKG21" s="220"/>
      <c r="GKH21" s="220"/>
      <c r="GKI21" s="220"/>
      <c r="GKJ21" s="220"/>
      <c r="GKK21" s="220"/>
      <c r="GKL21" s="220"/>
      <c r="GKM21" s="220"/>
      <c r="GKN21" s="220"/>
      <c r="GKO21" s="220"/>
      <c r="GKP21" s="220"/>
      <c r="GKQ21" s="220"/>
      <c r="GKR21" s="220"/>
      <c r="GKS21" s="220"/>
      <c r="GKT21" s="220"/>
      <c r="GKU21" s="220"/>
      <c r="GKV21" s="220"/>
      <c r="GKW21" s="220"/>
      <c r="GKX21" s="220"/>
      <c r="GKY21" s="220"/>
      <c r="GKZ21" s="220"/>
      <c r="GLA21" s="220"/>
      <c r="GLB21" s="220"/>
      <c r="GLC21" s="220"/>
      <c r="GLD21" s="220"/>
      <c r="GLE21" s="220"/>
      <c r="GLF21" s="220"/>
      <c r="GLG21" s="220"/>
      <c r="GLH21" s="220"/>
      <c r="GLI21" s="220"/>
      <c r="GLJ21" s="220"/>
      <c r="GLK21" s="220"/>
      <c r="GLL21" s="220"/>
      <c r="GLM21" s="220"/>
      <c r="GLN21" s="220"/>
      <c r="GLO21" s="220"/>
      <c r="GLP21" s="220"/>
      <c r="GLQ21" s="220"/>
      <c r="GLR21" s="220"/>
      <c r="GLS21" s="220"/>
      <c r="GLT21" s="220"/>
      <c r="GLU21" s="220"/>
      <c r="GLV21" s="220"/>
      <c r="GLW21" s="220"/>
      <c r="GLX21" s="220"/>
      <c r="GLY21" s="220"/>
      <c r="GLZ21" s="220"/>
      <c r="GMA21" s="220"/>
      <c r="GMB21" s="220"/>
      <c r="GMC21" s="220"/>
      <c r="GMD21" s="220"/>
      <c r="GME21" s="220"/>
      <c r="GMF21" s="220"/>
      <c r="GMG21" s="220"/>
      <c r="GMH21" s="220"/>
      <c r="GMI21" s="220"/>
      <c r="GMJ21" s="220"/>
      <c r="GMK21" s="220"/>
      <c r="GML21" s="220"/>
      <c r="GMM21" s="220"/>
      <c r="GMN21" s="220"/>
      <c r="GMO21" s="220"/>
      <c r="GMP21" s="220"/>
      <c r="GMQ21" s="220"/>
      <c r="GMR21" s="220"/>
      <c r="GMS21" s="220"/>
      <c r="GMT21" s="220"/>
      <c r="GMU21" s="220"/>
      <c r="GMV21" s="220"/>
      <c r="GMW21" s="220"/>
      <c r="GMX21" s="220"/>
      <c r="GMY21" s="220"/>
      <c r="GMZ21" s="220"/>
      <c r="GNA21" s="220"/>
      <c r="GNB21" s="220"/>
      <c r="GNC21" s="220"/>
      <c r="GND21" s="220"/>
      <c r="GNE21" s="220"/>
      <c r="GNF21" s="220"/>
      <c r="GNG21" s="220"/>
      <c r="GNH21" s="220"/>
      <c r="GNI21" s="220"/>
      <c r="GNJ21" s="220"/>
      <c r="GNK21" s="220"/>
      <c r="GNL21" s="220"/>
      <c r="GNM21" s="220"/>
      <c r="GNN21" s="220"/>
      <c r="GNO21" s="220"/>
      <c r="GNP21" s="220"/>
      <c r="GNQ21" s="220"/>
      <c r="GNR21" s="220"/>
      <c r="GNS21" s="220"/>
      <c r="GNT21" s="220"/>
      <c r="GNU21" s="220"/>
      <c r="GNV21" s="220"/>
      <c r="GNW21" s="220"/>
      <c r="GNX21" s="220"/>
      <c r="GNY21" s="220"/>
      <c r="GNZ21" s="220"/>
      <c r="GOA21" s="220"/>
      <c r="GOB21" s="220"/>
      <c r="GOC21" s="220"/>
      <c r="GOD21" s="220"/>
      <c r="GOE21" s="220"/>
      <c r="GOF21" s="220"/>
      <c r="GOG21" s="220"/>
      <c r="GOH21" s="220"/>
      <c r="GOI21" s="220"/>
      <c r="GOJ21" s="220"/>
      <c r="GOK21" s="220"/>
      <c r="GOL21" s="220"/>
      <c r="GOM21" s="220"/>
      <c r="GON21" s="220"/>
      <c r="GOO21" s="220"/>
      <c r="GOP21" s="220"/>
      <c r="GOQ21" s="220"/>
      <c r="GOR21" s="220"/>
      <c r="GOS21" s="220"/>
      <c r="GOT21" s="220"/>
      <c r="GOU21" s="220"/>
      <c r="GOV21" s="220"/>
      <c r="GOW21" s="220"/>
      <c r="GOX21" s="220"/>
      <c r="GOY21" s="220"/>
      <c r="GOZ21" s="220"/>
      <c r="GPA21" s="220"/>
      <c r="GPB21" s="220"/>
      <c r="GPC21" s="220"/>
      <c r="GPD21" s="220"/>
      <c r="GPE21" s="220"/>
      <c r="GPF21" s="220"/>
      <c r="GPG21" s="220"/>
      <c r="GPH21" s="220"/>
      <c r="GPI21" s="220"/>
      <c r="GPJ21" s="220"/>
      <c r="GPK21" s="220"/>
      <c r="GPL21" s="220"/>
      <c r="GPM21" s="220"/>
      <c r="GPN21" s="220"/>
      <c r="GPO21" s="220"/>
      <c r="GPP21" s="220"/>
      <c r="GPQ21" s="220"/>
      <c r="GPR21" s="220"/>
      <c r="GPS21" s="220"/>
      <c r="GPT21" s="220"/>
      <c r="GPU21" s="220"/>
      <c r="GPV21" s="220"/>
      <c r="GPW21" s="220"/>
      <c r="GPX21" s="220"/>
      <c r="GPY21" s="220"/>
      <c r="GPZ21" s="220"/>
      <c r="GQA21" s="220"/>
      <c r="GQB21" s="220"/>
      <c r="GQC21" s="220"/>
      <c r="GQD21" s="220"/>
      <c r="GQE21" s="220"/>
      <c r="GQF21" s="220"/>
      <c r="GQG21" s="220"/>
      <c r="GQH21" s="220"/>
      <c r="GQI21" s="220"/>
      <c r="GQJ21" s="220"/>
      <c r="GQK21" s="220"/>
      <c r="GQL21" s="220"/>
      <c r="GQM21" s="220"/>
      <c r="GQN21" s="220"/>
      <c r="GQO21" s="220"/>
      <c r="GQP21" s="220"/>
      <c r="GQQ21" s="220"/>
      <c r="GQR21" s="220"/>
      <c r="GQS21" s="220"/>
      <c r="GQT21" s="220"/>
      <c r="GQU21" s="220"/>
      <c r="GQV21" s="220"/>
      <c r="GQW21" s="220"/>
      <c r="GQX21" s="220"/>
      <c r="GQY21" s="220"/>
      <c r="GQZ21" s="220"/>
      <c r="GRA21" s="220"/>
      <c r="GRB21" s="220"/>
      <c r="GRC21" s="220"/>
      <c r="GRD21" s="220"/>
      <c r="GRE21" s="220"/>
      <c r="GRF21" s="220"/>
      <c r="GRG21" s="220"/>
      <c r="GRH21" s="220"/>
      <c r="GRI21" s="220"/>
      <c r="GRJ21" s="220"/>
      <c r="GRK21" s="220"/>
      <c r="GRL21" s="220"/>
      <c r="GRM21" s="220"/>
      <c r="GRN21" s="220"/>
      <c r="GRO21" s="220"/>
      <c r="GRP21" s="220"/>
      <c r="GRQ21" s="220"/>
      <c r="GRR21" s="220"/>
      <c r="GRS21" s="220"/>
      <c r="GRT21" s="220"/>
      <c r="GRU21" s="220"/>
      <c r="GRV21" s="220"/>
      <c r="GRW21" s="220"/>
      <c r="GRX21" s="220"/>
      <c r="GRY21" s="220"/>
      <c r="GRZ21" s="220"/>
      <c r="GSA21" s="220"/>
      <c r="GSB21" s="220"/>
      <c r="GSC21" s="220"/>
      <c r="GSD21" s="220"/>
      <c r="GSE21" s="220"/>
      <c r="GSF21" s="220"/>
      <c r="GSG21" s="220"/>
      <c r="GSH21" s="220"/>
      <c r="GSI21" s="220"/>
      <c r="GSJ21" s="220"/>
      <c r="GSK21" s="220"/>
      <c r="GSL21" s="220"/>
      <c r="GSM21" s="220"/>
      <c r="GSN21" s="220"/>
      <c r="GSO21" s="220"/>
      <c r="GSP21" s="220"/>
      <c r="GSQ21" s="220"/>
      <c r="GSR21" s="220"/>
      <c r="GSS21" s="220"/>
      <c r="GST21" s="220"/>
      <c r="GSU21" s="220"/>
      <c r="GSV21" s="220"/>
      <c r="GSW21" s="220"/>
      <c r="GSX21" s="220"/>
      <c r="GSY21" s="220"/>
      <c r="GSZ21" s="220"/>
      <c r="GTA21" s="220"/>
      <c r="GTB21" s="220"/>
      <c r="GTC21" s="220"/>
      <c r="GTD21" s="220"/>
      <c r="GTE21" s="220"/>
      <c r="GTF21" s="220"/>
      <c r="GTG21" s="220"/>
      <c r="GTH21" s="220"/>
      <c r="GTI21" s="220"/>
      <c r="GTJ21" s="220"/>
      <c r="GTK21" s="220"/>
      <c r="GTL21" s="220"/>
      <c r="GTM21" s="220"/>
      <c r="GTN21" s="220"/>
      <c r="GTO21" s="220"/>
      <c r="GTP21" s="220"/>
      <c r="GTQ21" s="220"/>
      <c r="GTR21" s="220"/>
      <c r="GTS21" s="220"/>
      <c r="GTT21" s="220"/>
      <c r="GTU21" s="220"/>
      <c r="GTV21" s="220"/>
      <c r="GTW21" s="220"/>
      <c r="GTX21" s="220"/>
      <c r="GTY21" s="220"/>
      <c r="GTZ21" s="220"/>
      <c r="GUA21" s="220"/>
      <c r="GUB21" s="220"/>
      <c r="GUC21" s="220"/>
      <c r="GUD21" s="220"/>
      <c r="GUE21" s="220"/>
      <c r="GUF21" s="220"/>
      <c r="GUG21" s="220"/>
      <c r="GUH21" s="220"/>
      <c r="GUI21" s="220"/>
      <c r="GUJ21" s="220"/>
      <c r="GUK21" s="220"/>
      <c r="GUL21" s="220"/>
      <c r="GUM21" s="220"/>
      <c r="GUN21" s="220"/>
      <c r="GUO21" s="220"/>
      <c r="GUP21" s="220"/>
      <c r="GUQ21" s="220"/>
      <c r="GUR21" s="220"/>
      <c r="GUS21" s="220"/>
      <c r="GUT21" s="220"/>
      <c r="GUU21" s="220"/>
      <c r="GUV21" s="220"/>
      <c r="GUW21" s="220"/>
      <c r="GUX21" s="220"/>
      <c r="GUY21" s="220"/>
      <c r="GUZ21" s="220"/>
      <c r="GVA21" s="220"/>
      <c r="GVB21" s="220"/>
      <c r="GVC21" s="220"/>
      <c r="GVD21" s="220"/>
      <c r="GVE21" s="220"/>
      <c r="GVF21" s="220"/>
      <c r="GVG21" s="220"/>
      <c r="GVH21" s="220"/>
      <c r="GVI21" s="220"/>
      <c r="GVJ21" s="220"/>
      <c r="GVK21" s="220"/>
      <c r="GVL21" s="220"/>
      <c r="GVM21" s="220"/>
      <c r="GVN21" s="220"/>
      <c r="GVO21" s="220"/>
      <c r="GVP21" s="220"/>
      <c r="GVQ21" s="220"/>
      <c r="GVR21" s="220"/>
      <c r="GVS21" s="220"/>
      <c r="GVT21" s="220"/>
      <c r="GVU21" s="220"/>
      <c r="GVV21" s="220"/>
      <c r="GVW21" s="220"/>
      <c r="GVX21" s="220"/>
      <c r="GVY21" s="220"/>
      <c r="GVZ21" s="220"/>
      <c r="GWA21" s="220"/>
      <c r="GWB21" s="220"/>
      <c r="GWC21" s="220"/>
      <c r="GWD21" s="220"/>
      <c r="GWE21" s="220"/>
      <c r="GWF21" s="220"/>
      <c r="GWG21" s="220"/>
      <c r="GWH21" s="220"/>
      <c r="GWI21" s="220"/>
      <c r="GWJ21" s="220"/>
      <c r="GWK21" s="220"/>
      <c r="GWL21" s="220"/>
      <c r="GWM21" s="220"/>
      <c r="GWN21" s="220"/>
      <c r="GWO21" s="220"/>
      <c r="GWP21" s="220"/>
      <c r="GWQ21" s="220"/>
      <c r="GWR21" s="220"/>
      <c r="GWS21" s="220"/>
      <c r="GWT21" s="220"/>
      <c r="GWU21" s="220"/>
      <c r="GWV21" s="220"/>
      <c r="GWW21" s="220"/>
      <c r="GWX21" s="220"/>
      <c r="GWY21" s="220"/>
      <c r="GWZ21" s="220"/>
      <c r="GXA21" s="220"/>
      <c r="GXB21" s="220"/>
      <c r="GXC21" s="220"/>
      <c r="GXD21" s="220"/>
      <c r="GXE21" s="220"/>
      <c r="GXF21" s="220"/>
      <c r="GXG21" s="220"/>
      <c r="GXH21" s="220"/>
      <c r="GXI21" s="220"/>
      <c r="GXJ21" s="220"/>
      <c r="GXK21" s="220"/>
      <c r="GXL21" s="220"/>
      <c r="GXM21" s="220"/>
      <c r="GXN21" s="220"/>
      <c r="GXO21" s="220"/>
      <c r="GXP21" s="220"/>
      <c r="GXQ21" s="220"/>
      <c r="GXR21" s="220"/>
      <c r="GXS21" s="220"/>
      <c r="GXT21" s="220"/>
      <c r="GXU21" s="220"/>
      <c r="GXV21" s="220"/>
      <c r="GXW21" s="220"/>
      <c r="GXX21" s="220"/>
      <c r="GXY21" s="220"/>
      <c r="GXZ21" s="220"/>
      <c r="GYA21" s="220"/>
      <c r="GYB21" s="220"/>
      <c r="GYC21" s="220"/>
      <c r="GYD21" s="220"/>
      <c r="GYE21" s="220"/>
      <c r="GYF21" s="220"/>
      <c r="GYG21" s="220"/>
      <c r="GYH21" s="220"/>
      <c r="GYI21" s="220"/>
      <c r="GYJ21" s="220"/>
      <c r="GYK21" s="220"/>
      <c r="GYL21" s="220"/>
      <c r="GYM21" s="220"/>
      <c r="GYN21" s="220"/>
      <c r="GYO21" s="220"/>
      <c r="GYP21" s="220"/>
      <c r="GYQ21" s="220"/>
      <c r="GYR21" s="220"/>
      <c r="GYS21" s="220"/>
      <c r="GYT21" s="220"/>
      <c r="GYU21" s="220"/>
      <c r="GYV21" s="220"/>
      <c r="GYW21" s="220"/>
      <c r="GYX21" s="220"/>
      <c r="GYY21" s="220"/>
      <c r="GYZ21" s="220"/>
      <c r="GZA21" s="220"/>
      <c r="GZB21" s="220"/>
      <c r="GZC21" s="220"/>
      <c r="GZD21" s="220"/>
      <c r="GZE21" s="220"/>
      <c r="GZF21" s="220"/>
      <c r="GZG21" s="220"/>
      <c r="GZH21" s="220"/>
      <c r="GZI21" s="220"/>
      <c r="GZJ21" s="220"/>
      <c r="GZK21" s="220"/>
      <c r="GZL21" s="220"/>
      <c r="GZM21" s="220"/>
      <c r="GZN21" s="220"/>
      <c r="GZO21" s="220"/>
      <c r="GZP21" s="220"/>
      <c r="GZQ21" s="220"/>
      <c r="GZR21" s="220"/>
      <c r="GZS21" s="220"/>
      <c r="GZT21" s="220"/>
      <c r="GZU21" s="220"/>
      <c r="GZV21" s="220"/>
      <c r="GZW21" s="220"/>
      <c r="GZX21" s="220"/>
      <c r="GZY21" s="220"/>
      <c r="GZZ21" s="220"/>
      <c r="HAA21" s="220"/>
      <c r="HAB21" s="220"/>
      <c r="HAC21" s="220"/>
      <c r="HAD21" s="220"/>
      <c r="HAE21" s="220"/>
      <c r="HAF21" s="220"/>
      <c r="HAG21" s="220"/>
      <c r="HAH21" s="220"/>
      <c r="HAI21" s="220"/>
      <c r="HAJ21" s="220"/>
      <c r="HAK21" s="220"/>
      <c r="HAL21" s="220"/>
      <c r="HAM21" s="220"/>
      <c r="HAN21" s="220"/>
      <c r="HAO21" s="220"/>
      <c r="HAP21" s="220"/>
      <c r="HAQ21" s="220"/>
      <c r="HAR21" s="220"/>
      <c r="HAS21" s="220"/>
      <c r="HAT21" s="220"/>
      <c r="HAU21" s="220"/>
      <c r="HAV21" s="220"/>
      <c r="HAW21" s="220"/>
      <c r="HAX21" s="220"/>
      <c r="HAY21" s="220"/>
      <c r="HAZ21" s="220"/>
      <c r="HBA21" s="220"/>
      <c r="HBB21" s="220"/>
      <c r="HBC21" s="220"/>
      <c r="HBD21" s="220"/>
      <c r="HBE21" s="220"/>
      <c r="HBF21" s="220"/>
      <c r="HBG21" s="220"/>
      <c r="HBH21" s="220"/>
      <c r="HBI21" s="220"/>
      <c r="HBJ21" s="220"/>
      <c r="HBK21" s="220"/>
      <c r="HBL21" s="220"/>
      <c r="HBM21" s="220"/>
      <c r="HBN21" s="220"/>
      <c r="HBO21" s="220"/>
      <c r="HBP21" s="220"/>
      <c r="HBQ21" s="220"/>
      <c r="HBR21" s="220"/>
      <c r="HBS21" s="220"/>
      <c r="HBT21" s="220"/>
      <c r="HBU21" s="220"/>
      <c r="HBV21" s="220"/>
      <c r="HBW21" s="220"/>
      <c r="HBX21" s="220"/>
      <c r="HBY21" s="220"/>
      <c r="HBZ21" s="220"/>
      <c r="HCA21" s="220"/>
      <c r="HCB21" s="220"/>
      <c r="HCC21" s="220"/>
      <c r="HCD21" s="220"/>
      <c r="HCE21" s="220"/>
      <c r="HCF21" s="220"/>
      <c r="HCG21" s="220"/>
      <c r="HCH21" s="220"/>
      <c r="HCI21" s="220"/>
      <c r="HCJ21" s="220"/>
      <c r="HCK21" s="220"/>
      <c r="HCL21" s="220"/>
      <c r="HCM21" s="220"/>
      <c r="HCN21" s="220"/>
      <c r="HCO21" s="220"/>
      <c r="HCP21" s="220"/>
      <c r="HCQ21" s="220"/>
      <c r="HCR21" s="220"/>
      <c r="HCS21" s="220"/>
      <c r="HCT21" s="220"/>
      <c r="HCU21" s="220"/>
      <c r="HCV21" s="220"/>
      <c r="HCW21" s="220"/>
      <c r="HCX21" s="220"/>
      <c r="HCY21" s="220"/>
      <c r="HCZ21" s="220"/>
      <c r="HDA21" s="220"/>
      <c r="HDB21" s="220"/>
      <c r="HDC21" s="220"/>
      <c r="HDD21" s="220"/>
      <c r="HDE21" s="220"/>
      <c r="HDF21" s="220"/>
      <c r="HDG21" s="220"/>
      <c r="HDH21" s="220"/>
      <c r="HDI21" s="220"/>
      <c r="HDJ21" s="220"/>
      <c r="HDK21" s="220"/>
      <c r="HDL21" s="220"/>
      <c r="HDM21" s="220"/>
      <c r="HDN21" s="220"/>
      <c r="HDO21" s="220"/>
      <c r="HDP21" s="220"/>
      <c r="HDQ21" s="220"/>
      <c r="HDR21" s="220"/>
      <c r="HDS21" s="220"/>
      <c r="HDT21" s="220"/>
      <c r="HDU21" s="220"/>
      <c r="HDV21" s="220"/>
      <c r="HDW21" s="220"/>
      <c r="HDX21" s="220"/>
      <c r="HDY21" s="220"/>
      <c r="HDZ21" s="220"/>
      <c r="HEA21" s="220"/>
      <c r="HEB21" s="220"/>
      <c r="HEC21" s="220"/>
      <c r="HED21" s="220"/>
      <c r="HEE21" s="220"/>
      <c r="HEF21" s="220"/>
      <c r="HEG21" s="220"/>
      <c r="HEH21" s="220"/>
      <c r="HEI21" s="220"/>
      <c r="HEJ21" s="220"/>
      <c r="HEK21" s="220"/>
      <c r="HEL21" s="220"/>
      <c r="HEM21" s="220"/>
      <c r="HEN21" s="220"/>
      <c r="HEO21" s="220"/>
      <c r="HEP21" s="220"/>
      <c r="HEQ21" s="220"/>
      <c r="HER21" s="220"/>
      <c r="HES21" s="220"/>
      <c r="HET21" s="220"/>
      <c r="HEU21" s="220"/>
      <c r="HEV21" s="220"/>
      <c r="HEW21" s="220"/>
      <c r="HEX21" s="220"/>
      <c r="HEY21" s="220"/>
      <c r="HEZ21" s="220"/>
      <c r="HFA21" s="220"/>
      <c r="HFB21" s="220"/>
      <c r="HFC21" s="220"/>
      <c r="HFD21" s="220"/>
      <c r="HFE21" s="220"/>
      <c r="HFF21" s="220"/>
      <c r="HFG21" s="220"/>
      <c r="HFH21" s="220"/>
      <c r="HFI21" s="220"/>
      <c r="HFJ21" s="220"/>
      <c r="HFK21" s="220"/>
      <c r="HFL21" s="220"/>
      <c r="HFM21" s="220"/>
      <c r="HFN21" s="220"/>
      <c r="HFO21" s="220"/>
      <c r="HFP21" s="220"/>
      <c r="HFQ21" s="220"/>
      <c r="HFR21" s="220"/>
      <c r="HFS21" s="220"/>
      <c r="HFT21" s="220"/>
      <c r="HFU21" s="220"/>
      <c r="HFV21" s="220"/>
      <c r="HFW21" s="220"/>
      <c r="HFX21" s="220"/>
      <c r="HFY21" s="220"/>
      <c r="HFZ21" s="220"/>
      <c r="HGA21" s="220"/>
      <c r="HGB21" s="220"/>
      <c r="HGC21" s="220"/>
      <c r="HGD21" s="220"/>
      <c r="HGE21" s="220"/>
      <c r="HGF21" s="220"/>
      <c r="HGG21" s="220"/>
      <c r="HGH21" s="220"/>
      <c r="HGI21" s="220"/>
      <c r="HGJ21" s="220"/>
      <c r="HGK21" s="220"/>
      <c r="HGL21" s="220"/>
      <c r="HGM21" s="220"/>
      <c r="HGN21" s="220"/>
      <c r="HGO21" s="220"/>
      <c r="HGP21" s="220"/>
      <c r="HGQ21" s="220"/>
      <c r="HGR21" s="220"/>
      <c r="HGS21" s="220"/>
      <c r="HGT21" s="220"/>
      <c r="HGU21" s="220"/>
      <c r="HGV21" s="220"/>
      <c r="HGW21" s="220"/>
      <c r="HGX21" s="220"/>
      <c r="HGY21" s="220"/>
      <c r="HGZ21" s="220"/>
      <c r="HHA21" s="220"/>
      <c r="HHB21" s="220"/>
      <c r="HHC21" s="220"/>
      <c r="HHD21" s="220"/>
      <c r="HHE21" s="220"/>
      <c r="HHF21" s="220"/>
      <c r="HHG21" s="220"/>
      <c r="HHH21" s="220"/>
      <c r="HHI21" s="220"/>
      <c r="HHJ21" s="220"/>
      <c r="HHK21" s="220"/>
      <c r="HHL21" s="220"/>
      <c r="HHM21" s="220"/>
      <c r="HHN21" s="220"/>
      <c r="HHO21" s="220"/>
      <c r="HHP21" s="220"/>
      <c r="HHQ21" s="220"/>
      <c r="HHR21" s="220"/>
      <c r="HHS21" s="220"/>
      <c r="HHT21" s="220"/>
      <c r="HHU21" s="220"/>
      <c r="HHV21" s="220"/>
      <c r="HHW21" s="220"/>
      <c r="HHX21" s="220"/>
      <c r="HHY21" s="220"/>
      <c r="HHZ21" s="220"/>
      <c r="HIA21" s="220"/>
      <c r="HIB21" s="220"/>
      <c r="HIC21" s="220"/>
      <c r="HID21" s="220"/>
      <c r="HIE21" s="220"/>
      <c r="HIF21" s="220"/>
      <c r="HIG21" s="220"/>
      <c r="HIH21" s="220"/>
      <c r="HII21" s="220"/>
      <c r="HIJ21" s="220"/>
      <c r="HIK21" s="220"/>
      <c r="HIL21" s="220"/>
      <c r="HIM21" s="220"/>
      <c r="HIN21" s="220"/>
      <c r="HIO21" s="220"/>
      <c r="HIP21" s="220"/>
      <c r="HIQ21" s="220"/>
      <c r="HIR21" s="220"/>
      <c r="HIS21" s="220"/>
      <c r="HIT21" s="220"/>
      <c r="HIU21" s="220"/>
      <c r="HIV21" s="220"/>
      <c r="HIW21" s="220"/>
      <c r="HIX21" s="220"/>
      <c r="HIY21" s="220"/>
      <c r="HIZ21" s="220"/>
      <c r="HJA21" s="220"/>
      <c r="HJB21" s="220"/>
      <c r="HJC21" s="220"/>
      <c r="HJD21" s="220"/>
      <c r="HJE21" s="220"/>
      <c r="HJF21" s="220"/>
      <c r="HJG21" s="220"/>
      <c r="HJH21" s="220"/>
      <c r="HJI21" s="220"/>
      <c r="HJJ21" s="220"/>
      <c r="HJK21" s="220"/>
      <c r="HJL21" s="220"/>
      <c r="HJM21" s="220"/>
      <c r="HJN21" s="220"/>
      <c r="HJO21" s="220"/>
      <c r="HJP21" s="220"/>
      <c r="HJQ21" s="220"/>
      <c r="HJR21" s="220"/>
      <c r="HJS21" s="220"/>
      <c r="HJT21" s="220"/>
      <c r="HJU21" s="220"/>
      <c r="HJV21" s="220"/>
      <c r="HJW21" s="220"/>
      <c r="HJX21" s="220"/>
      <c r="HJY21" s="220"/>
      <c r="HJZ21" s="220"/>
      <c r="HKA21" s="220"/>
      <c r="HKB21" s="220"/>
      <c r="HKC21" s="220"/>
      <c r="HKD21" s="220"/>
      <c r="HKE21" s="220"/>
      <c r="HKF21" s="220"/>
      <c r="HKG21" s="220"/>
      <c r="HKH21" s="220"/>
      <c r="HKI21" s="220"/>
      <c r="HKJ21" s="220"/>
      <c r="HKK21" s="220"/>
      <c r="HKL21" s="220"/>
      <c r="HKM21" s="220"/>
      <c r="HKN21" s="220"/>
      <c r="HKO21" s="220"/>
      <c r="HKP21" s="220"/>
      <c r="HKQ21" s="220"/>
      <c r="HKR21" s="220"/>
      <c r="HKS21" s="220"/>
      <c r="HKT21" s="220"/>
      <c r="HKU21" s="220"/>
      <c r="HKV21" s="220"/>
      <c r="HKW21" s="220"/>
      <c r="HKX21" s="220"/>
      <c r="HKY21" s="220"/>
      <c r="HKZ21" s="220"/>
      <c r="HLA21" s="220"/>
      <c r="HLB21" s="220"/>
      <c r="HLC21" s="220"/>
      <c r="HLD21" s="220"/>
      <c r="HLE21" s="220"/>
      <c r="HLF21" s="220"/>
      <c r="HLG21" s="220"/>
      <c r="HLH21" s="220"/>
      <c r="HLI21" s="220"/>
      <c r="HLJ21" s="220"/>
      <c r="HLK21" s="220"/>
      <c r="HLL21" s="220"/>
      <c r="HLM21" s="220"/>
      <c r="HLN21" s="220"/>
      <c r="HLO21" s="220"/>
      <c r="HLP21" s="220"/>
      <c r="HLQ21" s="220"/>
      <c r="HLR21" s="220"/>
      <c r="HLS21" s="220"/>
      <c r="HLT21" s="220"/>
      <c r="HLU21" s="220"/>
      <c r="HLV21" s="220"/>
      <c r="HLW21" s="220"/>
      <c r="HLX21" s="220"/>
      <c r="HLY21" s="220"/>
      <c r="HLZ21" s="220"/>
      <c r="HMA21" s="220"/>
      <c r="HMB21" s="220"/>
      <c r="HMC21" s="220"/>
      <c r="HMD21" s="220"/>
      <c r="HME21" s="220"/>
      <c r="HMF21" s="220"/>
      <c r="HMG21" s="220"/>
      <c r="HMH21" s="220"/>
      <c r="HMI21" s="220"/>
      <c r="HMJ21" s="220"/>
      <c r="HMK21" s="220"/>
      <c r="HML21" s="220"/>
      <c r="HMM21" s="220"/>
      <c r="HMN21" s="220"/>
      <c r="HMO21" s="220"/>
      <c r="HMP21" s="220"/>
      <c r="HMQ21" s="220"/>
      <c r="HMR21" s="220"/>
      <c r="HMS21" s="220"/>
      <c r="HMT21" s="220"/>
      <c r="HMU21" s="220"/>
      <c r="HMV21" s="220"/>
      <c r="HMW21" s="220"/>
      <c r="HMX21" s="220"/>
      <c r="HMY21" s="220"/>
      <c r="HMZ21" s="220"/>
      <c r="HNA21" s="220"/>
      <c r="HNB21" s="220"/>
      <c r="HNC21" s="220"/>
      <c r="HND21" s="220"/>
      <c r="HNE21" s="220"/>
      <c r="HNF21" s="220"/>
      <c r="HNG21" s="220"/>
      <c r="HNH21" s="220"/>
      <c r="HNI21" s="220"/>
      <c r="HNJ21" s="220"/>
      <c r="HNK21" s="220"/>
      <c r="HNL21" s="220"/>
      <c r="HNM21" s="220"/>
      <c r="HNN21" s="220"/>
      <c r="HNO21" s="220"/>
      <c r="HNP21" s="220"/>
      <c r="HNQ21" s="220"/>
      <c r="HNR21" s="220"/>
      <c r="HNS21" s="220"/>
      <c r="HNT21" s="220"/>
      <c r="HNU21" s="220"/>
      <c r="HNV21" s="220"/>
      <c r="HNW21" s="220"/>
      <c r="HNX21" s="220"/>
      <c r="HNY21" s="220"/>
      <c r="HNZ21" s="220"/>
      <c r="HOA21" s="220"/>
      <c r="HOB21" s="220"/>
      <c r="HOC21" s="220"/>
      <c r="HOD21" s="220"/>
      <c r="HOE21" s="220"/>
      <c r="HOF21" s="220"/>
      <c r="HOG21" s="220"/>
      <c r="HOH21" s="220"/>
      <c r="HOI21" s="220"/>
      <c r="HOJ21" s="220"/>
      <c r="HOK21" s="220"/>
      <c r="HOL21" s="220"/>
      <c r="HOM21" s="220"/>
      <c r="HON21" s="220"/>
      <c r="HOO21" s="220"/>
      <c r="HOP21" s="220"/>
      <c r="HOQ21" s="220"/>
      <c r="HOR21" s="220"/>
      <c r="HOS21" s="220"/>
      <c r="HOT21" s="220"/>
      <c r="HOU21" s="220"/>
      <c r="HOV21" s="220"/>
      <c r="HOW21" s="220"/>
      <c r="HOX21" s="220"/>
      <c r="HOY21" s="220"/>
      <c r="HOZ21" s="220"/>
      <c r="HPA21" s="220"/>
      <c r="HPB21" s="220"/>
      <c r="HPC21" s="220"/>
      <c r="HPD21" s="220"/>
      <c r="HPE21" s="220"/>
      <c r="HPF21" s="220"/>
      <c r="HPG21" s="220"/>
      <c r="HPH21" s="220"/>
      <c r="HPI21" s="220"/>
      <c r="HPJ21" s="220"/>
      <c r="HPK21" s="220"/>
      <c r="HPL21" s="220"/>
      <c r="HPM21" s="220"/>
      <c r="HPN21" s="220"/>
      <c r="HPO21" s="220"/>
      <c r="HPP21" s="220"/>
      <c r="HPQ21" s="220"/>
      <c r="HPR21" s="220"/>
      <c r="HPS21" s="220"/>
      <c r="HPT21" s="220"/>
      <c r="HPU21" s="220"/>
      <c r="HPV21" s="220"/>
      <c r="HPW21" s="220"/>
      <c r="HPX21" s="220"/>
      <c r="HPY21" s="220"/>
      <c r="HPZ21" s="220"/>
      <c r="HQA21" s="220"/>
      <c r="HQB21" s="220"/>
      <c r="HQC21" s="220"/>
      <c r="HQD21" s="220"/>
      <c r="HQE21" s="220"/>
      <c r="HQF21" s="220"/>
      <c r="HQG21" s="220"/>
      <c r="HQH21" s="220"/>
      <c r="HQI21" s="220"/>
      <c r="HQJ21" s="220"/>
      <c r="HQK21" s="220"/>
      <c r="HQL21" s="220"/>
      <c r="HQM21" s="220"/>
      <c r="HQN21" s="220"/>
      <c r="HQO21" s="220"/>
      <c r="HQP21" s="220"/>
      <c r="HQQ21" s="220"/>
      <c r="HQR21" s="220"/>
      <c r="HQS21" s="220"/>
      <c r="HQT21" s="220"/>
      <c r="HQU21" s="220"/>
      <c r="HQV21" s="220"/>
      <c r="HQW21" s="220"/>
      <c r="HQX21" s="220"/>
      <c r="HQY21" s="220"/>
      <c r="HQZ21" s="220"/>
      <c r="HRA21" s="220"/>
      <c r="HRB21" s="220"/>
      <c r="HRC21" s="220"/>
      <c r="HRD21" s="220"/>
      <c r="HRE21" s="220"/>
      <c r="HRF21" s="220"/>
      <c r="HRG21" s="220"/>
      <c r="HRH21" s="220"/>
      <c r="HRI21" s="220"/>
      <c r="HRJ21" s="220"/>
      <c r="HRK21" s="220"/>
      <c r="HRL21" s="220"/>
      <c r="HRM21" s="220"/>
      <c r="HRN21" s="220"/>
      <c r="HRO21" s="220"/>
      <c r="HRP21" s="220"/>
      <c r="HRQ21" s="220"/>
      <c r="HRR21" s="220"/>
      <c r="HRS21" s="220"/>
      <c r="HRT21" s="220"/>
      <c r="HRU21" s="220"/>
      <c r="HRV21" s="220"/>
      <c r="HRW21" s="220"/>
      <c r="HRX21" s="220"/>
      <c r="HRY21" s="220"/>
      <c r="HRZ21" s="220"/>
      <c r="HSA21" s="220"/>
      <c r="HSB21" s="220"/>
      <c r="HSC21" s="220"/>
      <c r="HSD21" s="220"/>
      <c r="HSE21" s="220"/>
      <c r="HSF21" s="220"/>
      <c r="HSG21" s="220"/>
      <c r="HSH21" s="220"/>
      <c r="HSI21" s="220"/>
      <c r="HSJ21" s="220"/>
      <c r="HSK21" s="220"/>
      <c r="HSL21" s="220"/>
      <c r="HSM21" s="220"/>
      <c r="HSN21" s="220"/>
      <c r="HSO21" s="220"/>
      <c r="HSP21" s="220"/>
      <c r="HSQ21" s="220"/>
      <c r="HSR21" s="220"/>
      <c r="HSS21" s="220"/>
      <c r="HST21" s="220"/>
      <c r="HSU21" s="220"/>
      <c r="HSV21" s="220"/>
      <c r="HSW21" s="220"/>
      <c r="HSX21" s="220"/>
      <c r="HSY21" s="220"/>
      <c r="HSZ21" s="220"/>
      <c r="HTA21" s="220"/>
      <c r="HTB21" s="220"/>
      <c r="HTC21" s="220"/>
      <c r="HTD21" s="220"/>
      <c r="HTE21" s="220"/>
      <c r="HTF21" s="220"/>
      <c r="HTG21" s="220"/>
      <c r="HTH21" s="220"/>
      <c r="HTI21" s="220"/>
      <c r="HTJ21" s="220"/>
      <c r="HTK21" s="220"/>
      <c r="HTL21" s="220"/>
      <c r="HTM21" s="220"/>
      <c r="HTN21" s="220"/>
      <c r="HTO21" s="220"/>
      <c r="HTP21" s="220"/>
      <c r="HTQ21" s="220"/>
      <c r="HTR21" s="220"/>
      <c r="HTS21" s="220"/>
      <c r="HTT21" s="220"/>
      <c r="HTU21" s="220"/>
      <c r="HTV21" s="220"/>
      <c r="HTW21" s="220"/>
      <c r="HTX21" s="220"/>
      <c r="HTY21" s="220"/>
      <c r="HTZ21" s="220"/>
      <c r="HUA21" s="220"/>
      <c r="HUB21" s="220"/>
      <c r="HUC21" s="220"/>
      <c r="HUD21" s="220"/>
      <c r="HUE21" s="220"/>
      <c r="HUF21" s="220"/>
      <c r="HUG21" s="220"/>
      <c r="HUH21" s="220"/>
      <c r="HUI21" s="220"/>
      <c r="HUJ21" s="220"/>
      <c r="HUK21" s="220"/>
      <c r="HUL21" s="220"/>
      <c r="HUM21" s="220"/>
      <c r="HUN21" s="220"/>
      <c r="HUO21" s="220"/>
      <c r="HUP21" s="220"/>
      <c r="HUQ21" s="220"/>
      <c r="HUR21" s="220"/>
      <c r="HUS21" s="220"/>
      <c r="HUT21" s="220"/>
      <c r="HUU21" s="220"/>
      <c r="HUV21" s="220"/>
      <c r="HUW21" s="220"/>
      <c r="HUX21" s="220"/>
      <c r="HUY21" s="220"/>
      <c r="HUZ21" s="220"/>
      <c r="HVA21" s="220"/>
      <c r="HVB21" s="220"/>
      <c r="HVC21" s="220"/>
      <c r="HVD21" s="220"/>
      <c r="HVE21" s="220"/>
      <c r="HVF21" s="220"/>
      <c r="HVG21" s="220"/>
    </row>
    <row r="22" spans="1:5988" s="246" customFormat="1" ht="18.75" customHeight="1" x14ac:dyDescent="0.25">
      <c r="A22" s="226" t="s">
        <v>119</v>
      </c>
      <c r="B22" s="256">
        <f>SUM(B23:B25)</f>
        <v>4</v>
      </c>
      <c r="C22" s="256">
        <f>SUM(C23:C25)</f>
        <v>0</v>
      </c>
      <c r="D22" s="256">
        <f>C22/B22*100</f>
        <v>0</v>
      </c>
      <c r="E22" s="256">
        <f>SUM(E23:E24)</f>
        <v>3</v>
      </c>
      <c r="F22" s="256">
        <f>SUM(F23:F24)</f>
        <v>0</v>
      </c>
      <c r="G22" s="256">
        <f>F22/E22*100</f>
        <v>0</v>
      </c>
      <c r="H22" s="256">
        <f>SUM(H23:H24)</f>
        <v>3</v>
      </c>
      <c r="I22" s="256">
        <f>SUM(I23:I24)</f>
        <v>0</v>
      </c>
      <c r="J22" s="256">
        <f>I22/H22*100</f>
        <v>0</v>
      </c>
      <c r="K22" s="227">
        <f>SUM(K23:K24)</f>
        <v>0</v>
      </c>
      <c r="L22" s="227">
        <f>SUM(L23:L24)</f>
        <v>0</v>
      </c>
      <c r="M22" s="227">
        <v>0</v>
      </c>
      <c r="N22" s="227">
        <f>SUM(N23:N25)</f>
        <v>10</v>
      </c>
      <c r="O22" s="227">
        <f>SUM(O23:O25)</f>
        <v>0</v>
      </c>
      <c r="P22" s="228">
        <f>O22/N22*100</f>
        <v>0</v>
      </c>
      <c r="Q22" s="229">
        <f>SUM(Q23:Q24)</f>
        <v>2</v>
      </c>
      <c r="R22" s="229">
        <f>SUM(R23:R24)</f>
        <v>0</v>
      </c>
      <c r="S22" s="230">
        <f>R22/Q22*100</f>
        <v>0</v>
      </c>
      <c r="T22" s="229">
        <f>SUM(T23:T24)</f>
        <v>4</v>
      </c>
      <c r="U22" s="229">
        <f>SUM(U23:U24)</f>
        <v>0</v>
      </c>
      <c r="V22" s="230">
        <f>U22/T22*100</f>
        <v>0</v>
      </c>
      <c r="W22" s="229">
        <f>SUM(W23:W24)</f>
        <v>4</v>
      </c>
      <c r="X22" s="229">
        <f>SUM(X23:X24)</f>
        <v>0</v>
      </c>
      <c r="Y22" s="230">
        <f>X22/W22*100</f>
        <v>0</v>
      </c>
      <c r="Z22" s="229">
        <f>SUM(Z23:Z24)</f>
        <v>0</v>
      </c>
      <c r="AA22" s="229">
        <f>SUM(AA23:AA24)</f>
        <v>0</v>
      </c>
      <c r="AB22" s="230">
        <v>0</v>
      </c>
      <c r="AC22" s="229">
        <f>SUM(AC23:AC24)</f>
        <v>10</v>
      </c>
      <c r="AD22" s="229">
        <f>SUM(AD23:AD24)</f>
        <v>0</v>
      </c>
      <c r="AE22" s="230">
        <f>AD22/AC22*100</f>
        <v>0</v>
      </c>
      <c r="AF22" s="229">
        <f>SUM(AF23:AF24)</f>
        <v>3</v>
      </c>
      <c r="AG22" s="229">
        <f>SUM(AG23:AG24)</f>
        <v>0</v>
      </c>
      <c r="AH22" s="230">
        <f>AG22/AF22*100</f>
        <v>0</v>
      </c>
      <c r="AI22" s="229">
        <f>SUM(AI23:AI24)</f>
        <v>0</v>
      </c>
      <c r="AJ22" s="229">
        <f>SUM(AJ23:AJ24)</f>
        <v>0</v>
      </c>
      <c r="AK22" s="230"/>
      <c r="AL22" s="229">
        <f>SUM(AL23:AL24)</f>
        <v>0</v>
      </c>
      <c r="AM22" s="229">
        <f>SUM(AM23:AM24)</f>
        <v>0</v>
      </c>
      <c r="AN22" s="230"/>
      <c r="AO22" s="229">
        <f>SUM(AO23:AO24)</f>
        <v>0</v>
      </c>
      <c r="AP22" s="229">
        <f>SUM(AP23:AP24)</f>
        <v>0</v>
      </c>
      <c r="AQ22" s="229"/>
      <c r="AR22" s="229">
        <f>AF22+AI22+AL22</f>
        <v>3</v>
      </c>
      <c r="AS22" s="229">
        <f>AG22+AJ22+AM22+AP22</f>
        <v>0</v>
      </c>
      <c r="AT22" s="230">
        <f t="shared" ref="AT22:AT24" si="66">AS22/AR22*100</f>
        <v>0</v>
      </c>
      <c r="AU22" s="229">
        <f>SUM(AU23:AU24)</f>
        <v>7</v>
      </c>
      <c r="AV22" s="229">
        <f>SUM(AV23:AV24)</f>
        <v>1</v>
      </c>
      <c r="AW22" s="230">
        <f>AV22/AU22*100</f>
        <v>14.285714285714285</v>
      </c>
      <c r="AX22" s="229">
        <f>SUM(AX23:AX24)</f>
        <v>5</v>
      </c>
      <c r="AY22" s="229">
        <f>SUM(AY23:AY24)</f>
        <v>0</v>
      </c>
      <c r="AZ22" s="230">
        <f>AY22/AX22*100</f>
        <v>0</v>
      </c>
      <c r="BA22" s="229">
        <f>SUM(BA23:BA24)</f>
        <v>4</v>
      </c>
      <c r="BB22" s="229">
        <f>SUM(BB23:BB24)</f>
        <v>0</v>
      </c>
      <c r="BC22" s="230">
        <f>BB22/BA22*100</f>
        <v>0</v>
      </c>
      <c r="BD22" s="229">
        <f>SUM(BD23:BD24)</f>
        <v>0</v>
      </c>
      <c r="BE22" s="229">
        <f>SUM(BE23:BE24)</f>
        <v>0</v>
      </c>
      <c r="BF22" s="229"/>
      <c r="BG22" s="229">
        <f>AU22+AX22+BA22</f>
        <v>16</v>
      </c>
      <c r="BH22" s="229">
        <f>AV22+AY22+BB22+BE22</f>
        <v>1</v>
      </c>
      <c r="BI22" s="230">
        <f t="shared" ref="BI22:BI24" si="67">BH22/BG22*100</f>
        <v>6.25</v>
      </c>
      <c r="BJ22" s="229">
        <f>SUM(BJ23:BJ24)</f>
        <v>8</v>
      </c>
      <c r="BK22" s="229">
        <f>SUM(BK23:BK24)</f>
        <v>1</v>
      </c>
      <c r="BL22" s="230">
        <f>BK22/BJ22*100</f>
        <v>12.5</v>
      </c>
      <c r="BM22" s="229">
        <f>SUM(BM23:BM24)</f>
        <v>6</v>
      </c>
      <c r="BN22" s="229">
        <f>SUM(BN23:BN24)</f>
        <v>0</v>
      </c>
      <c r="BO22" s="230">
        <f t="shared" ref="BO22:BO23" si="68">BN22/BM22</f>
        <v>0</v>
      </c>
      <c r="BP22" s="229">
        <f>SUM(BP23:BP24)</f>
        <v>1</v>
      </c>
      <c r="BQ22" s="229">
        <f>SUM(BQ23:BQ24)</f>
        <v>0</v>
      </c>
      <c r="BR22" s="230">
        <f>BQ22/BP22*100</f>
        <v>0</v>
      </c>
      <c r="BS22" s="229"/>
      <c r="BT22" s="229"/>
      <c r="BU22" s="230"/>
      <c r="BV22" s="229">
        <f>BJ22+BM22+BP22+BS22</f>
        <v>15</v>
      </c>
      <c r="BW22" s="229">
        <f>BK22+BN22+BQ22+BT22</f>
        <v>1</v>
      </c>
      <c r="BX22" s="230">
        <f>BW22/BV22*100</f>
        <v>6.666666666666667</v>
      </c>
      <c r="BY22" s="229">
        <f>SUM(BY23:BY24)</f>
        <v>5</v>
      </c>
      <c r="BZ22" s="229">
        <f>SUM(BZ23:BZ24)</f>
        <v>0</v>
      </c>
      <c r="CA22" s="230">
        <f t="shared" ref="CA22:CA23" si="69">BZ22/BY22</f>
        <v>0</v>
      </c>
      <c r="CB22" s="229">
        <f>SUM(CB23:CB24)</f>
        <v>2</v>
      </c>
      <c r="CC22" s="229">
        <f>SUM(CC23:CC24)</f>
        <v>1</v>
      </c>
      <c r="CD22" s="230">
        <f>CC22/CB22*100</f>
        <v>50</v>
      </c>
      <c r="CE22" s="229">
        <f>SUM(CE23:CE24)</f>
        <v>2</v>
      </c>
      <c r="CF22" s="229">
        <f>SUM(CF23:CF24)</f>
        <v>0</v>
      </c>
      <c r="CG22" s="229">
        <f t="shared" ref="CG22:CG23" si="70">CF22/CE22</f>
        <v>0</v>
      </c>
      <c r="CH22" s="229"/>
      <c r="CI22" s="229"/>
      <c r="CJ22" s="229"/>
      <c r="CK22" s="229">
        <f>BY22+CB22+CE22+CH22</f>
        <v>9</v>
      </c>
      <c r="CL22" s="229">
        <f>BZ22+CC22+CF22+CI22</f>
        <v>1</v>
      </c>
      <c r="CM22" s="230">
        <f>CL22/CK22*100</f>
        <v>11.111111111111111</v>
      </c>
      <c r="CN22" s="220"/>
      <c r="CO22" s="220"/>
      <c r="CP22" s="220"/>
      <c r="CQ22" s="220"/>
      <c r="CR22" s="220"/>
      <c r="CS22" s="220"/>
      <c r="CT22" s="220"/>
      <c r="CU22" s="220"/>
      <c r="CV22" s="220"/>
      <c r="CW22" s="220"/>
      <c r="CX22" s="220"/>
      <c r="CY22" s="220"/>
      <c r="CZ22" s="220"/>
      <c r="DA22" s="220"/>
      <c r="DB22" s="220"/>
      <c r="DC22" s="220"/>
      <c r="DD22" s="220"/>
      <c r="DE22" s="220"/>
      <c r="DF22" s="220"/>
      <c r="DG22" s="220"/>
      <c r="DH22" s="220"/>
      <c r="DI22" s="220"/>
      <c r="DJ22" s="220"/>
      <c r="DK22" s="220"/>
      <c r="DL22" s="220"/>
      <c r="DM22" s="220"/>
      <c r="DN22" s="220"/>
      <c r="DO22" s="220"/>
      <c r="DP22" s="220"/>
      <c r="DQ22" s="220"/>
      <c r="DR22" s="220"/>
      <c r="DS22" s="220"/>
      <c r="DT22" s="220"/>
      <c r="DU22" s="220"/>
      <c r="DV22" s="220"/>
      <c r="DW22" s="220"/>
      <c r="DX22" s="220"/>
      <c r="DY22" s="220"/>
      <c r="DZ22" s="220"/>
      <c r="EA22" s="220"/>
      <c r="EB22" s="220"/>
      <c r="EC22" s="220"/>
      <c r="ED22" s="220"/>
      <c r="EE22" s="220"/>
      <c r="EF22" s="220"/>
      <c r="EG22" s="220"/>
      <c r="EH22" s="220"/>
      <c r="EI22" s="220"/>
      <c r="EJ22" s="220"/>
      <c r="EK22" s="220"/>
      <c r="EL22" s="220"/>
      <c r="EM22" s="220"/>
      <c r="EN22" s="220"/>
      <c r="EO22" s="220"/>
      <c r="EP22" s="220"/>
      <c r="EQ22" s="220"/>
      <c r="ER22" s="220"/>
      <c r="ES22" s="220"/>
      <c r="ET22" s="220"/>
      <c r="EU22" s="220"/>
      <c r="EV22" s="220"/>
      <c r="EW22" s="220"/>
      <c r="EX22" s="220"/>
      <c r="EY22" s="220"/>
      <c r="EZ22" s="220"/>
      <c r="FA22" s="220"/>
      <c r="FB22" s="220"/>
      <c r="FC22" s="220"/>
      <c r="FD22" s="220"/>
      <c r="FE22" s="220"/>
      <c r="FF22" s="220"/>
      <c r="FG22" s="220"/>
      <c r="FH22" s="220"/>
      <c r="FI22" s="220"/>
      <c r="FJ22" s="220"/>
      <c r="FK22" s="220"/>
      <c r="FL22" s="220"/>
      <c r="FM22" s="220"/>
      <c r="FN22" s="220"/>
      <c r="FO22" s="220"/>
      <c r="FP22" s="220"/>
      <c r="FQ22" s="220"/>
      <c r="FR22" s="220"/>
      <c r="FS22" s="220"/>
      <c r="FT22" s="220"/>
      <c r="FU22" s="220"/>
      <c r="FV22" s="220"/>
      <c r="FW22" s="220"/>
      <c r="FX22" s="220"/>
      <c r="FY22" s="220"/>
      <c r="FZ22" s="220"/>
      <c r="GA22" s="220"/>
      <c r="GB22" s="220"/>
      <c r="GC22" s="220"/>
      <c r="GD22" s="220"/>
      <c r="GE22" s="220"/>
      <c r="GF22" s="220"/>
      <c r="GG22" s="220"/>
      <c r="GH22" s="220"/>
      <c r="GI22" s="220"/>
      <c r="GJ22" s="220"/>
      <c r="GK22" s="220"/>
      <c r="GL22" s="220"/>
      <c r="GM22" s="220"/>
      <c r="GN22" s="220"/>
      <c r="GO22" s="220"/>
      <c r="GP22" s="220"/>
      <c r="GQ22" s="220"/>
      <c r="GR22" s="220"/>
      <c r="GS22" s="220"/>
      <c r="GT22" s="220"/>
      <c r="GU22" s="220"/>
      <c r="GV22" s="220"/>
      <c r="GW22" s="220"/>
      <c r="GX22" s="220"/>
      <c r="GY22" s="220"/>
      <c r="GZ22" s="220"/>
      <c r="HA22" s="220"/>
      <c r="HB22" s="220"/>
      <c r="HC22" s="220"/>
      <c r="HD22" s="220"/>
      <c r="HE22" s="220"/>
      <c r="HF22" s="220"/>
      <c r="HG22" s="220"/>
      <c r="HH22" s="220"/>
      <c r="HI22" s="220"/>
      <c r="HJ22" s="220"/>
      <c r="HK22" s="220"/>
      <c r="HL22" s="220"/>
      <c r="HM22" s="220"/>
      <c r="HN22" s="220"/>
      <c r="HO22" s="220"/>
      <c r="HP22" s="220"/>
      <c r="HQ22" s="220"/>
      <c r="HR22" s="220"/>
      <c r="HS22" s="220"/>
      <c r="HT22" s="220"/>
      <c r="HU22" s="220"/>
      <c r="HV22" s="220"/>
      <c r="HW22" s="220"/>
      <c r="HX22" s="220"/>
      <c r="HY22" s="220"/>
      <c r="HZ22" s="220"/>
      <c r="IA22" s="220"/>
      <c r="IB22" s="220"/>
      <c r="IC22" s="220"/>
      <c r="ID22" s="220"/>
      <c r="IE22" s="220"/>
      <c r="IF22" s="220"/>
      <c r="IG22" s="220"/>
      <c r="IH22" s="220"/>
      <c r="II22" s="220"/>
      <c r="IJ22" s="220"/>
      <c r="IK22" s="220"/>
      <c r="IL22" s="220"/>
      <c r="IM22" s="220"/>
      <c r="IN22" s="220"/>
      <c r="IO22" s="220"/>
      <c r="IP22" s="220"/>
      <c r="IQ22" s="220"/>
      <c r="IR22" s="220"/>
      <c r="IS22" s="220"/>
      <c r="IT22" s="220"/>
      <c r="IU22" s="220"/>
      <c r="IV22" s="220"/>
      <c r="IW22" s="220"/>
      <c r="IX22" s="220"/>
      <c r="IY22" s="220"/>
      <c r="IZ22" s="220"/>
      <c r="JA22" s="220"/>
      <c r="JB22" s="220"/>
      <c r="JC22" s="220"/>
      <c r="JD22" s="220"/>
      <c r="JE22" s="220"/>
      <c r="JF22" s="220"/>
      <c r="JG22" s="220"/>
      <c r="JH22" s="220"/>
      <c r="JI22" s="220"/>
      <c r="JJ22" s="220"/>
      <c r="JK22" s="220"/>
      <c r="JL22" s="220"/>
      <c r="JM22" s="220"/>
      <c r="JN22" s="220"/>
      <c r="JO22" s="220"/>
      <c r="JP22" s="220"/>
      <c r="JQ22" s="220"/>
      <c r="JR22" s="220"/>
      <c r="JS22" s="220"/>
      <c r="JT22" s="220"/>
      <c r="JU22" s="220"/>
      <c r="JV22" s="220"/>
      <c r="JW22" s="220"/>
      <c r="JX22" s="220"/>
      <c r="JY22" s="220"/>
      <c r="JZ22" s="220"/>
      <c r="KA22" s="220"/>
      <c r="KB22" s="220"/>
      <c r="KC22" s="220"/>
      <c r="KD22" s="220"/>
      <c r="KE22" s="220"/>
      <c r="KF22" s="220"/>
      <c r="KG22" s="220"/>
      <c r="KH22" s="220"/>
      <c r="KI22" s="220"/>
      <c r="KJ22" s="220"/>
      <c r="KK22" s="220"/>
      <c r="KL22" s="220"/>
      <c r="KM22" s="220"/>
      <c r="KN22" s="220"/>
      <c r="KO22" s="220"/>
      <c r="KP22" s="220"/>
      <c r="KQ22" s="220"/>
      <c r="KR22" s="220"/>
      <c r="KS22" s="220"/>
      <c r="KT22" s="220"/>
      <c r="KU22" s="220"/>
      <c r="KV22" s="220"/>
      <c r="KW22" s="220"/>
      <c r="KX22" s="220"/>
      <c r="KY22" s="220"/>
      <c r="KZ22" s="220"/>
      <c r="LA22" s="220"/>
      <c r="LB22" s="220"/>
      <c r="LC22" s="220"/>
      <c r="LD22" s="220"/>
      <c r="LE22" s="220"/>
      <c r="LF22" s="220"/>
      <c r="LG22" s="220"/>
      <c r="LH22" s="220"/>
      <c r="LI22" s="220"/>
      <c r="LJ22" s="220"/>
      <c r="LK22" s="220"/>
      <c r="LL22" s="220"/>
      <c r="LM22" s="220"/>
      <c r="LN22" s="220"/>
      <c r="LO22" s="220"/>
      <c r="LP22" s="220"/>
      <c r="LQ22" s="220"/>
      <c r="LR22" s="220"/>
      <c r="LS22" s="220"/>
      <c r="LT22" s="220"/>
      <c r="LU22" s="220"/>
      <c r="LV22" s="220"/>
      <c r="LW22" s="220"/>
      <c r="LX22" s="220"/>
      <c r="LY22" s="220"/>
      <c r="LZ22" s="220"/>
      <c r="MA22" s="220"/>
      <c r="MB22" s="220"/>
      <c r="MC22" s="220"/>
      <c r="MD22" s="220"/>
      <c r="ME22" s="220"/>
      <c r="MF22" s="220"/>
      <c r="MG22" s="220"/>
      <c r="MH22" s="220"/>
      <c r="MI22" s="220"/>
      <c r="MJ22" s="220"/>
      <c r="MK22" s="220"/>
      <c r="ML22" s="220"/>
      <c r="MM22" s="220"/>
      <c r="MN22" s="220"/>
      <c r="MO22" s="220"/>
      <c r="MP22" s="220"/>
      <c r="MQ22" s="220"/>
      <c r="MR22" s="220"/>
      <c r="MS22" s="220"/>
      <c r="MT22" s="220"/>
      <c r="MU22" s="220"/>
      <c r="MV22" s="220"/>
      <c r="MW22" s="220"/>
      <c r="MX22" s="220"/>
      <c r="MY22" s="220"/>
      <c r="MZ22" s="220"/>
      <c r="NA22" s="220"/>
      <c r="NB22" s="220"/>
      <c r="NC22" s="220"/>
      <c r="ND22" s="220"/>
      <c r="NE22" s="220"/>
      <c r="NF22" s="220"/>
      <c r="NG22" s="220"/>
      <c r="NH22" s="220"/>
      <c r="NI22" s="220"/>
      <c r="NJ22" s="220"/>
      <c r="NK22" s="220"/>
      <c r="NL22" s="220"/>
      <c r="NM22" s="220"/>
      <c r="NN22" s="220"/>
      <c r="NO22" s="220"/>
      <c r="NP22" s="220"/>
      <c r="NQ22" s="220"/>
      <c r="NR22" s="220"/>
      <c r="NS22" s="220"/>
      <c r="NT22" s="220"/>
      <c r="NU22" s="220"/>
      <c r="NV22" s="220"/>
      <c r="NW22" s="220"/>
      <c r="NX22" s="220"/>
      <c r="NY22" s="220"/>
      <c r="NZ22" s="220"/>
      <c r="OA22" s="220"/>
      <c r="OB22" s="220"/>
      <c r="OC22" s="220"/>
      <c r="OD22" s="220"/>
      <c r="OE22" s="220"/>
      <c r="OF22" s="220"/>
      <c r="OG22" s="220"/>
      <c r="OH22" s="220"/>
      <c r="OI22" s="220"/>
      <c r="OJ22" s="220"/>
      <c r="OK22" s="220"/>
      <c r="OL22" s="220"/>
      <c r="OM22" s="220"/>
      <c r="ON22" s="220"/>
      <c r="OO22" s="220"/>
      <c r="OP22" s="220"/>
      <c r="OQ22" s="220"/>
      <c r="OR22" s="220"/>
      <c r="OS22" s="220"/>
      <c r="OT22" s="220"/>
      <c r="OU22" s="220"/>
      <c r="OV22" s="220"/>
      <c r="OW22" s="220"/>
      <c r="OX22" s="220"/>
      <c r="OY22" s="220"/>
      <c r="OZ22" s="220"/>
      <c r="PA22" s="220"/>
      <c r="PB22" s="220"/>
      <c r="PC22" s="220"/>
      <c r="PD22" s="220"/>
      <c r="PE22" s="220"/>
      <c r="PF22" s="220"/>
      <c r="PG22" s="220"/>
      <c r="PH22" s="220"/>
      <c r="PI22" s="220"/>
      <c r="PJ22" s="220"/>
      <c r="PK22" s="220"/>
      <c r="PL22" s="220"/>
      <c r="PM22" s="220"/>
      <c r="PN22" s="220"/>
      <c r="PO22" s="220"/>
      <c r="PP22" s="220"/>
      <c r="PQ22" s="220"/>
      <c r="PR22" s="220"/>
      <c r="PS22" s="220"/>
      <c r="PT22" s="220"/>
      <c r="PU22" s="220"/>
      <c r="PV22" s="220"/>
      <c r="PW22" s="220"/>
      <c r="PX22" s="220"/>
      <c r="PY22" s="220"/>
      <c r="PZ22" s="220"/>
      <c r="QA22" s="220"/>
      <c r="QB22" s="220"/>
      <c r="QC22" s="220"/>
      <c r="QD22" s="220"/>
      <c r="QE22" s="220"/>
      <c r="QF22" s="220"/>
      <c r="QG22" s="220"/>
      <c r="QH22" s="220"/>
      <c r="QI22" s="220"/>
      <c r="QJ22" s="220"/>
      <c r="QK22" s="220"/>
      <c r="QL22" s="220"/>
      <c r="QM22" s="220"/>
      <c r="QN22" s="220"/>
      <c r="QO22" s="220"/>
      <c r="QP22" s="220"/>
      <c r="QQ22" s="220"/>
      <c r="QR22" s="220"/>
      <c r="QS22" s="220"/>
      <c r="QT22" s="220"/>
      <c r="QU22" s="220"/>
      <c r="QV22" s="220"/>
      <c r="QW22" s="220"/>
      <c r="QX22" s="220"/>
      <c r="QY22" s="220"/>
      <c r="QZ22" s="220"/>
      <c r="RA22" s="220"/>
      <c r="RB22" s="220"/>
      <c r="RC22" s="220"/>
      <c r="RD22" s="220"/>
      <c r="RE22" s="220"/>
      <c r="RF22" s="220"/>
      <c r="RG22" s="220"/>
      <c r="RH22" s="220"/>
      <c r="RI22" s="220"/>
      <c r="RJ22" s="220"/>
      <c r="RK22" s="220"/>
      <c r="RL22" s="220"/>
      <c r="RM22" s="220"/>
      <c r="RN22" s="220"/>
      <c r="RO22" s="220"/>
      <c r="RP22" s="220"/>
      <c r="RQ22" s="220"/>
      <c r="RR22" s="220"/>
      <c r="RS22" s="220"/>
      <c r="RT22" s="220"/>
      <c r="RU22" s="220"/>
      <c r="RV22" s="220"/>
      <c r="RW22" s="220"/>
      <c r="RX22" s="220"/>
      <c r="RY22" s="220"/>
      <c r="RZ22" s="220"/>
      <c r="SA22" s="220"/>
      <c r="SB22" s="220"/>
      <c r="SC22" s="220"/>
      <c r="SD22" s="220"/>
      <c r="SE22" s="220"/>
      <c r="SF22" s="220"/>
      <c r="SG22" s="220"/>
      <c r="SH22" s="220"/>
      <c r="SI22" s="220"/>
      <c r="SJ22" s="220"/>
      <c r="SK22" s="220"/>
      <c r="SL22" s="220"/>
      <c r="SM22" s="220"/>
      <c r="SN22" s="220"/>
      <c r="SO22" s="220"/>
      <c r="SP22" s="220"/>
      <c r="SQ22" s="220"/>
      <c r="SR22" s="220"/>
      <c r="SS22" s="220"/>
      <c r="ST22" s="220"/>
      <c r="SU22" s="220"/>
      <c r="SV22" s="220"/>
      <c r="SW22" s="220"/>
      <c r="SX22" s="220"/>
      <c r="SY22" s="220"/>
      <c r="SZ22" s="220"/>
      <c r="TA22" s="220"/>
      <c r="TB22" s="220"/>
      <c r="TC22" s="220"/>
      <c r="TD22" s="220"/>
      <c r="TE22" s="220"/>
      <c r="TF22" s="220"/>
      <c r="TG22" s="220"/>
      <c r="TH22" s="220"/>
      <c r="TI22" s="220"/>
      <c r="TJ22" s="220"/>
      <c r="TK22" s="220"/>
      <c r="TL22" s="220"/>
      <c r="TM22" s="220"/>
      <c r="TN22" s="220"/>
      <c r="TO22" s="220"/>
      <c r="TP22" s="220"/>
      <c r="TQ22" s="220"/>
      <c r="TR22" s="220"/>
      <c r="TS22" s="220"/>
      <c r="TT22" s="220"/>
      <c r="TU22" s="220"/>
      <c r="TV22" s="220"/>
      <c r="TW22" s="220"/>
      <c r="TX22" s="220"/>
      <c r="TY22" s="220"/>
      <c r="TZ22" s="220"/>
      <c r="UA22" s="220"/>
      <c r="UB22" s="220"/>
      <c r="UC22" s="220"/>
      <c r="UD22" s="220"/>
      <c r="UE22" s="220"/>
      <c r="UF22" s="220"/>
      <c r="UG22" s="220"/>
      <c r="UH22" s="220"/>
      <c r="UI22" s="220"/>
      <c r="UJ22" s="220"/>
      <c r="UK22" s="220"/>
      <c r="UL22" s="220"/>
      <c r="UM22" s="220"/>
      <c r="UN22" s="220"/>
      <c r="UO22" s="220"/>
      <c r="UP22" s="220"/>
      <c r="UQ22" s="220"/>
      <c r="UR22" s="220"/>
      <c r="US22" s="220"/>
      <c r="UT22" s="220"/>
      <c r="UU22" s="220"/>
      <c r="UV22" s="220"/>
      <c r="UW22" s="220"/>
      <c r="UX22" s="220"/>
      <c r="UY22" s="220"/>
      <c r="UZ22" s="220"/>
      <c r="VA22" s="220"/>
      <c r="VB22" s="220"/>
      <c r="VC22" s="220"/>
      <c r="VD22" s="220"/>
      <c r="VE22" s="220"/>
      <c r="VF22" s="220"/>
      <c r="VG22" s="220"/>
      <c r="VH22" s="220"/>
      <c r="VI22" s="220"/>
      <c r="VJ22" s="220"/>
      <c r="VK22" s="220"/>
      <c r="VL22" s="220"/>
      <c r="VM22" s="220"/>
      <c r="VN22" s="220"/>
      <c r="VO22" s="220"/>
      <c r="VP22" s="220"/>
      <c r="VQ22" s="220"/>
      <c r="VR22" s="220"/>
      <c r="VS22" s="220"/>
      <c r="VT22" s="220"/>
      <c r="VU22" s="220"/>
      <c r="VV22" s="220"/>
      <c r="VW22" s="220"/>
      <c r="VX22" s="220"/>
      <c r="VY22" s="220"/>
      <c r="VZ22" s="220"/>
      <c r="WA22" s="220"/>
      <c r="WB22" s="220"/>
      <c r="WC22" s="220"/>
      <c r="WD22" s="220"/>
      <c r="WE22" s="220"/>
      <c r="WF22" s="220"/>
      <c r="WG22" s="220"/>
      <c r="WH22" s="220"/>
      <c r="WI22" s="220"/>
      <c r="WJ22" s="220"/>
      <c r="WK22" s="220"/>
      <c r="WL22" s="220"/>
      <c r="WM22" s="220"/>
      <c r="WN22" s="220"/>
      <c r="WO22" s="220"/>
      <c r="WP22" s="220"/>
      <c r="WQ22" s="220"/>
      <c r="WR22" s="220"/>
      <c r="WS22" s="220"/>
      <c r="WT22" s="220"/>
      <c r="WU22" s="220"/>
      <c r="WV22" s="220"/>
      <c r="WW22" s="220"/>
      <c r="WX22" s="220"/>
      <c r="WY22" s="220"/>
      <c r="WZ22" s="220"/>
      <c r="XA22" s="220"/>
      <c r="XB22" s="220"/>
      <c r="XC22" s="220"/>
      <c r="XD22" s="220"/>
      <c r="XE22" s="220"/>
      <c r="XF22" s="220"/>
      <c r="XG22" s="220"/>
      <c r="XH22" s="220"/>
      <c r="XI22" s="220"/>
      <c r="XJ22" s="220"/>
      <c r="XK22" s="220"/>
      <c r="XL22" s="220"/>
      <c r="XM22" s="220"/>
      <c r="XN22" s="220"/>
      <c r="XO22" s="220"/>
      <c r="XP22" s="220"/>
      <c r="XQ22" s="220"/>
      <c r="XR22" s="220"/>
      <c r="XS22" s="220"/>
      <c r="XT22" s="220"/>
      <c r="XU22" s="220"/>
      <c r="XV22" s="220"/>
      <c r="XW22" s="220"/>
      <c r="XX22" s="220"/>
      <c r="XY22" s="220"/>
      <c r="XZ22" s="220"/>
      <c r="YA22" s="220"/>
      <c r="YB22" s="220"/>
      <c r="YC22" s="220"/>
      <c r="YD22" s="220"/>
      <c r="YE22" s="220"/>
      <c r="YF22" s="220"/>
      <c r="YG22" s="220"/>
      <c r="YH22" s="220"/>
      <c r="YI22" s="220"/>
      <c r="YJ22" s="220"/>
      <c r="YK22" s="220"/>
      <c r="YL22" s="220"/>
      <c r="YM22" s="220"/>
      <c r="YN22" s="220"/>
      <c r="YO22" s="220"/>
      <c r="YP22" s="220"/>
      <c r="YQ22" s="220"/>
      <c r="YR22" s="220"/>
      <c r="YS22" s="220"/>
      <c r="YT22" s="220"/>
      <c r="YU22" s="220"/>
      <c r="YV22" s="220"/>
      <c r="YW22" s="220"/>
      <c r="YX22" s="220"/>
      <c r="YY22" s="220"/>
      <c r="YZ22" s="220"/>
      <c r="ZA22" s="220"/>
      <c r="ZB22" s="220"/>
      <c r="ZC22" s="220"/>
      <c r="ZD22" s="220"/>
      <c r="ZE22" s="220"/>
      <c r="ZF22" s="220"/>
      <c r="ZG22" s="220"/>
      <c r="ZH22" s="220"/>
      <c r="ZI22" s="220"/>
      <c r="ZJ22" s="220"/>
      <c r="ZK22" s="220"/>
      <c r="ZL22" s="220"/>
      <c r="ZM22" s="220"/>
      <c r="ZN22" s="220"/>
      <c r="ZO22" s="220"/>
      <c r="ZP22" s="220"/>
      <c r="ZQ22" s="220"/>
      <c r="ZR22" s="220"/>
      <c r="ZS22" s="220"/>
      <c r="ZT22" s="220"/>
      <c r="ZU22" s="220"/>
      <c r="ZV22" s="220"/>
      <c r="ZW22" s="220"/>
      <c r="ZX22" s="220"/>
      <c r="ZY22" s="220"/>
      <c r="ZZ22" s="220"/>
      <c r="AAA22" s="220"/>
      <c r="AAB22" s="220"/>
      <c r="AAC22" s="220"/>
      <c r="AAD22" s="220"/>
      <c r="AAE22" s="220"/>
      <c r="AAF22" s="220"/>
      <c r="AAG22" s="220"/>
      <c r="AAH22" s="220"/>
      <c r="AAI22" s="220"/>
      <c r="AAJ22" s="220"/>
      <c r="AAK22" s="220"/>
      <c r="AAL22" s="220"/>
      <c r="AAM22" s="220"/>
      <c r="AAN22" s="220"/>
      <c r="AAO22" s="220"/>
      <c r="AAP22" s="220"/>
      <c r="AAQ22" s="220"/>
      <c r="AAR22" s="220"/>
      <c r="AAS22" s="220"/>
      <c r="AAT22" s="220"/>
      <c r="AAU22" s="220"/>
      <c r="AAV22" s="220"/>
      <c r="AAW22" s="220"/>
      <c r="AAX22" s="220"/>
      <c r="AAY22" s="220"/>
      <c r="AAZ22" s="220"/>
      <c r="ABA22" s="220"/>
      <c r="ABB22" s="220"/>
      <c r="ABC22" s="220"/>
      <c r="ABD22" s="220"/>
      <c r="ABE22" s="220"/>
      <c r="ABF22" s="220"/>
      <c r="ABG22" s="220"/>
      <c r="ABH22" s="220"/>
      <c r="ABI22" s="220"/>
      <c r="ABJ22" s="220"/>
      <c r="ABK22" s="220"/>
      <c r="ABL22" s="220"/>
      <c r="ABM22" s="220"/>
      <c r="ABN22" s="220"/>
      <c r="ABO22" s="220"/>
      <c r="ABP22" s="220"/>
      <c r="ABQ22" s="220"/>
      <c r="ABR22" s="220"/>
      <c r="ABS22" s="220"/>
      <c r="ABT22" s="220"/>
      <c r="ABU22" s="220"/>
      <c r="ABV22" s="220"/>
      <c r="ABW22" s="220"/>
      <c r="ABX22" s="220"/>
      <c r="ABY22" s="220"/>
      <c r="ABZ22" s="220"/>
      <c r="ACA22" s="220"/>
      <c r="ACB22" s="220"/>
      <c r="ACC22" s="220"/>
      <c r="ACD22" s="220"/>
      <c r="ACE22" s="220"/>
      <c r="ACF22" s="220"/>
      <c r="ACG22" s="220"/>
      <c r="ACH22" s="220"/>
      <c r="ACI22" s="220"/>
      <c r="ACJ22" s="220"/>
      <c r="ACK22" s="220"/>
      <c r="ACL22" s="220"/>
      <c r="ACM22" s="220"/>
      <c r="ACN22" s="220"/>
      <c r="ACO22" s="220"/>
      <c r="ACP22" s="220"/>
      <c r="ACQ22" s="220"/>
      <c r="ACR22" s="220"/>
      <c r="ACS22" s="220"/>
      <c r="ACT22" s="220"/>
      <c r="ACU22" s="220"/>
      <c r="ACV22" s="220"/>
      <c r="ACW22" s="220"/>
      <c r="ACX22" s="220"/>
      <c r="ACY22" s="220"/>
      <c r="ACZ22" s="220"/>
      <c r="ADA22" s="220"/>
      <c r="ADB22" s="220"/>
      <c r="ADC22" s="220"/>
      <c r="ADD22" s="220"/>
      <c r="ADE22" s="220"/>
      <c r="ADF22" s="220"/>
      <c r="ADG22" s="220"/>
      <c r="ADH22" s="220"/>
      <c r="ADI22" s="220"/>
      <c r="ADJ22" s="220"/>
      <c r="ADK22" s="220"/>
      <c r="ADL22" s="220"/>
      <c r="ADM22" s="220"/>
      <c r="ADN22" s="220"/>
      <c r="ADO22" s="220"/>
      <c r="ADP22" s="220"/>
      <c r="ADQ22" s="220"/>
      <c r="ADR22" s="220"/>
      <c r="ADS22" s="220"/>
      <c r="ADT22" s="220"/>
      <c r="ADU22" s="220"/>
      <c r="ADV22" s="220"/>
      <c r="ADW22" s="220"/>
      <c r="ADX22" s="220"/>
      <c r="ADY22" s="220"/>
      <c r="ADZ22" s="220"/>
      <c r="AEA22" s="220"/>
      <c r="AEB22" s="220"/>
      <c r="AEC22" s="220"/>
      <c r="AED22" s="220"/>
      <c r="AEE22" s="220"/>
      <c r="AEF22" s="220"/>
      <c r="AEG22" s="220"/>
      <c r="AEH22" s="220"/>
      <c r="AEI22" s="220"/>
      <c r="AEJ22" s="220"/>
      <c r="AEK22" s="220"/>
      <c r="AEL22" s="220"/>
      <c r="AEM22" s="220"/>
      <c r="AEN22" s="220"/>
      <c r="AEO22" s="220"/>
      <c r="AEP22" s="220"/>
      <c r="AEQ22" s="220"/>
      <c r="AER22" s="220"/>
      <c r="AES22" s="220"/>
      <c r="AET22" s="220"/>
      <c r="AEU22" s="220"/>
      <c r="AEV22" s="220"/>
      <c r="AEW22" s="220"/>
      <c r="AEX22" s="220"/>
      <c r="AEY22" s="220"/>
      <c r="AEZ22" s="220"/>
      <c r="AFA22" s="220"/>
      <c r="AFB22" s="220"/>
      <c r="AFC22" s="220"/>
      <c r="AFD22" s="220"/>
      <c r="AFE22" s="220"/>
      <c r="AFF22" s="220"/>
      <c r="AFG22" s="220"/>
      <c r="AFH22" s="220"/>
      <c r="AFI22" s="220"/>
      <c r="AFJ22" s="220"/>
      <c r="AFK22" s="220"/>
      <c r="AFL22" s="220"/>
      <c r="AFM22" s="220"/>
      <c r="AFN22" s="220"/>
      <c r="AFO22" s="220"/>
      <c r="AFP22" s="220"/>
      <c r="AFQ22" s="220"/>
      <c r="AFR22" s="220"/>
      <c r="AFS22" s="220"/>
      <c r="AFT22" s="220"/>
      <c r="AFU22" s="220"/>
      <c r="AFV22" s="220"/>
      <c r="AFW22" s="220"/>
      <c r="AFX22" s="220"/>
      <c r="AFY22" s="220"/>
      <c r="AFZ22" s="220"/>
      <c r="AGA22" s="220"/>
      <c r="AGB22" s="220"/>
      <c r="AGC22" s="220"/>
      <c r="AGD22" s="220"/>
      <c r="AGE22" s="220"/>
      <c r="AGF22" s="220"/>
      <c r="AGG22" s="220"/>
      <c r="AGH22" s="220"/>
      <c r="AGI22" s="220"/>
      <c r="AGJ22" s="220"/>
      <c r="AGK22" s="220"/>
      <c r="AGL22" s="220"/>
      <c r="AGM22" s="220"/>
      <c r="AGN22" s="220"/>
      <c r="AGO22" s="220"/>
      <c r="AGP22" s="220"/>
      <c r="AGQ22" s="220"/>
      <c r="AGR22" s="220"/>
      <c r="AGS22" s="220"/>
      <c r="AGT22" s="220"/>
      <c r="AGU22" s="220"/>
      <c r="AGV22" s="220"/>
      <c r="AGW22" s="220"/>
      <c r="AGX22" s="220"/>
      <c r="AGY22" s="220"/>
      <c r="AGZ22" s="220"/>
      <c r="AHA22" s="220"/>
      <c r="AHB22" s="220"/>
      <c r="AHC22" s="220"/>
      <c r="AHD22" s="220"/>
      <c r="AHE22" s="220"/>
      <c r="AHF22" s="220"/>
      <c r="AHG22" s="220"/>
      <c r="AHH22" s="220"/>
      <c r="AHI22" s="220"/>
      <c r="AHJ22" s="220"/>
      <c r="AHK22" s="220"/>
      <c r="AHL22" s="220"/>
      <c r="AHM22" s="220"/>
      <c r="AHN22" s="220"/>
      <c r="AHO22" s="220"/>
      <c r="AHP22" s="220"/>
      <c r="AHQ22" s="220"/>
      <c r="AHR22" s="220"/>
      <c r="AHS22" s="220"/>
      <c r="AHT22" s="220"/>
      <c r="AHU22" s="220"/>
      <c r="AHV22" s="220"/>
      <c r="AHW22" s="220"/>
      <c r="AHX22" s="220"/>
      <c r="AHY22" s="220"/>
      <c r="AHZ22" s="220"/>
      <c r="AIA22" s="220"/>
      <c r="AIB22" s="220"/>
      <c r="AIC22" s="220"/>
      <c r="AID22" s="220"/>
      <c r="AIE22" s="220"/>
      <c r="AIF22" s="220"/>
      <c r="AIG22" s="220"/>
      <c r="AIH22" s="220"/>
      <c r="AII22" s="220"/>
      <c r="AIJ22" s="220"/>
      <c r="AIK22" s="220"/>
      <c r="AIL22" s="220"/>
      <c r="AIM22" s="220"/>
      <c r="AIN22" s="220"/>
      <c r="AIO22" s="220"/>
      <c r="AIP22" s="220"/>
      <c r="AIQ22" s="220"/>
      <c r="AIR22" s="220"/>
      <c r="AIS22" s="220"/>
      <c r="AIT22" s="220"/>
      <c r="AIU22" s="220"/>
      <c r="AIV22" s="220"/>
      <c r="AIW22" s="220"/>
      <c r="AIX22" s="220"/>
      <c r="AIY22" s="220"/>
      <c r="AIZ22" s="220"/>
      <c r="AJA22" s="220"/>
      <c r="AJB22" s="220"/>
      <c r="AJC22" s="220"/>
      <c r="AJD22" s="220"/>
      <c r="AJE22" s="220"/>
      <c r="AJF22" s="220"/>
      <c r="AJG22" s="220"/>
      <c r="AJH22" s="220"/>
      <c r="AJI22" s="220"/>
      <c r="AJJ22" s="220"/>
      <c r="AJK22" s="220"/>
      <c r="AJL22" s="220"/>
      <c r="AJM22" s="220"/>
      <c r="AJN22" s="220"/>
      <c r="AJO22" s="220"/>
      <c r="AJP22" s="220"/>
      <c r="AJQ22" s="220"/>
      <c r="AJR22" s="220"/>
      <c r="AJS22" s="220"/>
      <c r="AJT22" s="220"/>
      <c r="AJU22" s="220"/>
      <c r="AJV22" s="220"/>
      <c r="AJW22" s="220"/>
      <c r="AJX22" s="220"/>
      <c r="AJY22" s="220"/>
      <c r="AJZ22" s="220"/>
      <c r="AKA22" s="220"/>
      <c r="AKB22" s="220"/>
      <c r="AKC22" s="220"/>
      <c r="AKD22" s="220"/>
      <c r="AKE22" s="220"/>
      <c r="AKF22" s="220"/>
      <c r="AKG22" s="220"/>
      <c r="AKH22" s="220"/>
      <c r="AKI22" s="220"/>
      <c r="AKJ22" s="220"/>
      <c r="AKK22" s="220"/>
      <c r="AKL22" s="220"/>
      <c r="AKM22" s="220"/>
      <c r="AKN22" s="220"/>
      <c r="AKO22" s="220"/>
      <c r="AKP22" s="220"/>
      <c r="AKQ22" s="220"/>
      <c r="AKR22" s="220"/>
      <c r="AKS22" s="220"/>
      <c r="AKT22" s="220"/>
      <c r="AKU22" s="220"/>
      <c r="AKV22" s="220"/>
      <c r="AKW22" s="220"/>
      <c r="AKX22" s="220"/>
      <c r="AKY22" s="220"/>
      <c r="AKZ22" s="220"/>
      <c r="ALA22" s="220"/>
      <c r="ALB22" s="220"/>
      <c r="ALC22" s="220"/>
      <c r="ALD22" s="220"/>
      <c r="ALE22" s="220"/>
      <c r="ALF22" s="220"/>
      <c r="ALG22" s="220"/>
      <c r="ALH22" s="220"/>
      <c r="ALI22" s="220"/>
      <c r="ALJ22" s="220"/>
      <c r="ALK22" s="220"/>
      <c r="ALL22" s="220"/>
      <c r="ALM22" s="220"/>
      <c r="ALN22" s="220"/>
      <c r="ALO22" s="220"/>
      <c r="ALP22" s="220"/>
      <c r="ALQ22" s="220"/>
      <c r="ALR22" s="220"/>
      <c r="ALS22" s="220"/>
      <c r="ALT22" s="220"/>
      <c r="ALU22" s="220"/>
      <c r="ALV22" s="220"/>
      <c r="ALW22" s="220"/>
      <c r="ALX22" s="220"/>
      <c r="ALY22" s="220"/>
      <c r="ALZ22" s="220"/>
      <c r="AMA22" s="220"/>
      <c r="AMB22" s="220"/>
      <c r="AMC22" s="220"/>
      <c r="AMD22" s="220"/>
      <c r="AME22" s="220"/>
      <c r="AMF22" s="220"/>
      <c r="AMG22" s="220"/>
      <c r="AMH22" s="220"/>
      <c r="AMI22" s="220"/>
      <c r="AMJ22" s="220"/>
      <c r="AMK22" s="220"/>
      <c r="AML22" s="220"/>
      <c r="AMM22" s="220"/>
      <c r="AMN22" s="220"/>
      <c r="AMO22" s="220"/>
      <c r="AMP22" s="220"/>
      <c r="AMQ22" s="220"/>
      <c r="AMR22" s="220"/>
      <c r="AMS22" s="220"/>
      <c r="AMT22" s="220"/>
      <c r="AMU22" s="220"/>
      <c r="AMV22" s="220"/>
      <c r="AMW22" s="220"/>
      <c r="AMX22" s="220"/>
      <c r="AMY22" s="220"/>
      <c r="AMZ22" s="220"/>
      <c r="ANA22" s="220"/>
      <c r="ANB22" s="220"/>
      <c r="ANC22" s="220"/>
      <c r="AND22" s="220"/>
      <c r="ANE22" s="220"/>
      <c r="ANF22" s="220"/>
      <c r="ANG22" s="220"/>
      <c r="ANH22" s="220"/>
      <c r="ANI22" s="220"/>
      <c r="ANJ22" s="220"/>
      <c r="ANK22" s="220"/>
      <c r="ANL22" s="220"/>
      <c r="ANM22" s="220"/>
      <c r="ANN22" s="220"/>
      <c r="ANO22" s="220"/>
      <c r="ANP22" s="220"/>
      <c r="ANQ22" s="220"/>
      <c r="ANR22" s="220"/>
      <c r="ANS22" s="220"/>
      <c r="ANT22" s="220"/>
      <c r="ANU22" s="220"/>
      <c r="ANV22" s="220"/>
      <c r="ANW22" s="220"/>
      <c r="ANX22" s="220"/>
      <c r="ANY22" s="220"/>
      <c r="ANZ22" s="220"/>
      <c r="AOA22" s="220"/>
      <c r="AOB22" s="220"/>
      <c r="AOC22" s="220"/>
      <c r="AOD22" s="220"/>
      <c r="AOE22" s="220"/>
      <c r="AOF22" s="220"/>
      <c r="AOG22" s="220"/>
      <c r="AOH22" s="220"/>
      <c r="AOI22" s="220"/>
      <c r="AOJ22" s="220"/>
      <c r="AOK22" s="220"/>
      <c r="AOL22" s="220"/>
      <c r="AOM22" s="220"/>
      <c r="AON22" s="220"/>
      <c r="AOO22" s="220"/>
      <c r="AOP22" s="220"/>
      <c r="AOQ22" s="220"/>
      <c r="AOR22" s="220"/>
      <c r="AOS22" s="220"/>
      <c r="AOT22" s="220"/>
      <c r="AOU22" s="220"/>
      <c r="AOV22" s="220"/>
      <c r="AOW22" s="220"/>
      <c r="AOX22" s="220"/>
      <c r="AOY22" s="220"/>
      <c r="AOZ22" s="220"/>
      <c r="APA22" s="220"/>
      <c r="APB22" s="220"/>
      <c r="APC22" s="220"/>
      <c r="APD22" s="220"/>
      <c r="APE22" s="220"/>
      <c r="APF22" s="220"/>
      <c r="APG22" s="220"/>
      <c r="APH22" s="220"/>
      <c r="API22" s="220"/>
      <c r="APJ22" s="220"/>
      <c r="APK22" s="220"/>
      <c r="APL22" s="220"/>
      <c r="APM22" s="220"/>
      <c r="APN22" s="220"/>
      <c r="APO22" s="220"/>
      <c r="APP22" s="220"/>
      <c r="APQ22" s="220"/>
      <c r="APR22" s="220"/>
      <c r="APS22" s="220"/>
      <c r="APT22" s="220"/>
      <c r="APU22" s="220"/>
      <c r="APV22" s="220"/>
      <c r="APW22" s="220"/>
      <c r="APX22" s="220"/>
      <c r="APY22" s="220"/>
      <c r="APZ22" s="220"/>
      <c r="AQA22" s="220"/>
      <c r="AQB22" s="220"/>
      <c r="AQC22" s="220"/>
      <c r="AQD22" s="220"/>
      <c r="AQE22" s="220"/>
      <c r="AQF22" s="220"/>
      <c r="AQG22" s="220"/>
      <c r="AQH22" s="220"/>
      <c r="AQI22" s="220"/>
      <c r="AQJ22" s="220"/>
      <c r="AQK22" s="220"/>
      <c r="AQL22" s="220"/>
      <c r="AQM22" s="220"/>
      <c r="AQN22" s="220"/>
      <c r="AQO22" s="220"/>
      <c r="AQP22" s="220"/>
      <c r="AQQ22" s="220"/>
      <c r="AQR22" s="220"/>
      <c r="AQS22" s="220"/>
      <c r="AQT22" s="220"/>
      <c r="AQU22" s="220"/>
      <c r="AQV22" s="220"/>
      <c r="AQW22" s="220"/>
      <c r="AQX22" s="220"/>
      <c r="AQY22" s="220"/>
      <c r="AQZ22" s="220"/>
      <c r="ARA22" s="220"/>
      <c r="ARB22" s="220"/>
      <c r="ARC22" s="220"/>
      <c r="ARD22" s="220"/>
      <c r="ARE22" s="220"/>
      <c r="ARF22" s="220"/>
      <c r="ARG22" s="220"/>
      <c r="ARH22" s="220"/>
      <c r="ARI22" s="220"/>
      <c r="ARJ22" s="220"/>
      <c r="ARK22" s="220"/>
      <c r="ARL22" s="220"/>
      <c r="ARM22" s="220"/>
      <c r="ARN22" s="220"/>
      <c r="ARO22" s="220"/>
      <c r="ARP22" s="220"/>
      <c r="ARQ22" s="220"/>
      <c r="ARR22" s="220"/>
      <c r="ARS22" s="220"/>
      <c r="ART22" s="220"/>
      <c r="ARU22" s="220"/>
      <c r="ARV22" s="220"/>
      <c r="ARW22" s="220"/>
      <c r="ARX22" s="220"/>
      <c r="ARY22" s="220"/>
      <c r="ARZ22" s="220"/>
      <c r="ASA22" s="220"/>
      <c r="ASB22" s="220"/>
      <c r="ASC22" s="220"/>
      <c r="ASD22" s="220"/>
      <c r="ASE22" s="220"/>
      <c r="ASF22" s="220"/>
      <c r="ASG22" s="220"/>
      <c r="ASH22" s="220"/>
      <c r="ASI22" s="220"/>
      <c r="ASJ22" s="220"/>
      <c r="ASK22" s="220"/>
      <c r="ASL22" s="220"/>
      <c r="ASM22" s="220"/>
      <c r="ASN22" s="220"/>
      <c r="ASO22" s="220"/>
      <c r="ASP22" s="220"/>
      <c r="ASQ22" s="220"/>
      <c r="ASR22" s="220"/>
      <c r="ASS22" s="220"/>
      <c r="AST22" s="220"/>
      <c r="ASU22" s="220"/>
      <c r="ASV22" s="220"/>
      <c r="ASW22" s="220"/>
      <c r="ASX22" s="220"/>
      <c r="ASY22" s="220"/>
      <c r="ASZ22" s="220"/>
      <c r="ATA22" s="220"/>
      <c r="ATB22" s="220"/>
      <c r="ATC22" s="220"/>
      <c r="ATD22" s="220"/>
      <c r="ATE22" s="220"/>
      <c r="ATF22" s="220"/>
      <c r="ATG22" s="220"/>
      <c r="ATH22" s="220"/>
      <c r="ATI22" s="220"/>
      <c r="ATJ22" s="220"/>
      <c r="ATK22" s="220"/>
      <c r="ATL22" s="220"/>
      <c r="ATM22" s="220"/>
      <c r="ATN22" s="220"/>
      <c r="ATO22" s="220"/>
      <c r="ATP22" s="220"/>
      <c r="ATQ22" s="220"/>
      <c r="ATR22" s="220"/>
      <c r="ATS22" s="220"/>
      <c r="ATT22" s="220"/>
      <c r="ATU22" s="220"/>
      <c r="ATV22" s="220"/>
      <c r="ATW22" s="220"/>
      <c r="ATX22" s="220"/>
      <c r="ATY22" s="220"/>
      <c r="ATZ22" s="220"/>
      <c r="AUA22" s="220"/>
      <c r="AUB22" s="220"/>
      <c r="AUC22" s="220"/>
      <c r="AUD22" s="220"/>
      <c r="AUE22" s="220"/>
      <c r="AUF22" s="220"/>
      <c r="AUG22" s="220"/>
      <c r="AUH22" s="220"/>
      <c r="AUI22" s="220"/>
      <c r="AUJ22" s="220"/>
      <c r="AUK22" s="220"/>
      <c r="AUL22" s="220"/>
      <c r="AUM22" s="220"/>
      <c r="AUN22" s="220"/>
      <c r="AUO22" s="220"/>
      <c r="AUP22" s="220"/>
      <c r="AUQ22" s="220"/>
      <c r="AUR22" s="220"/>
      <c r="AUS22" s="220"/>
      <c r="AUT22" s="220"/>
      <c r="AUU22" s="220"/>
      <c r="AUV22" s="220"/>
      <c r="AUW22" s="220"/>
      <c r="AUX22" s="220"/>
      <c r="AUY22" s="220"/>
      <c r="AUZ22" s="220"/>
      <c r="AVA22" s="220"/>
      <c r="AVB22" s="220"/>
      <c r="AVC22" s="220"/>
      <c r="AVD22" s="220"/>
      <c r="AVE22" s="220"/>
      <c r="AVF22" s="220"/>
      <c r="AVG22" s="220"/>
      <c r="AVH22" s="220"/>
      <c r="AVI22" s="220"/>
      <c r="AVJ22" s="220"/>
      <c r="AVK22" s="220"/>
      <c r="AVL22" s="220"/>
      <c r="AVM22" s="220"/>
      <c r="AVN22" s="220"/>
      <c r="AVO22" s="220"/>
      <c r="AVP22" s="220"/>
      <c r="AVQ22" s="220"/>
      <c r="AVR22" s="220"/>
      <c r="AVS22" s="220"/>
      <c r="AVT22" s="220"/>
      <c r="AVU22" s="220"/>
      <c r="AVV22" s="220"/>
      <c r="AVW22" s="220"/>
      <c r="AVX22" s="220"/>
      <c r="AVY22" s="220"/>
      <c r="AVZ22" s="220"/>
      <c r="AWA22" s="220"/>
      <c r="AWB22" s="220"/>
      <c r="AWC22" s="220"/>
      <c r="AWD22" s="220"/>
      <c r="AWE22" s="220"/>
      <c r="AWF22" s="220"/>
      <c r="AWG22" s="220"/>
      <c r="AWH22" s="220"/>
      <c r="AWI22" s="220"/>
      <c r="AWJ22" s="220"/>
      <c r="AWK22" s="220"/>
      <c r="AWL22" s="220"/>
      <c r="AWM22" s="220"/>
      <c r="AWN22" s="220"/>
      <c r="AWO22" s="220"/>
      <c r="AWP22" s="220"/>
      <c r="AWQ22" s="220"/>
      <c r="AWR22" s="220"/>
      <c r="AWS22" s="220"/>
      <c r="AWT22" s="220"/>
      <c r="AWU22" s="220"/>
      <c r="AWV22" s="220"/>
      <c r="AWW22" s="220"/>
      <c r="AWX22" s="220"/>
      <c r="AWY22" s="220"/>
      <c r="AWZ22" s="220"/>
      <c r="AXA22" s="220"/>
      <c r="AXB22" s="220"/>
      <c r="AXC22" s="220"/>
      <c r="AXD22" s="220"/>
      <c r="AXE22" s="220"/>
      <c r="AXF22" s="220"/>
      <c r="AXG22" s="220"/>
      <c r="AXH22" s="220"/>
      <c r="AXI22" s="220"/>
      <c r="AXJ22" s="220"/>
      <c r="AXK22" s="220"/>
      <c r="AXL22" s="220"/>
      <c r="AXM22" s="220"/>
      <c r="AXN22" s="220"/>
      <c r="AXO22" s="220"/>
      <c r="AXP22" s="220"/>
      <c r="AXQ22" s="220"/>
      <c r="AXR22" s="220"/>
      <c r="AXS22" s="220"/>
      <c r="AXT22" s="220"/>
      <c r="AXU22" s="220"/>
      <c r="AXV22" s="220"/>
      <c r="AXW22" s="220"/>
      <c r="AXX22" s="220"/>
      <c r="AXY22" s="220"/>
      <c r="AXZ22" s="220"/>
      <c r="AYA22" s="220"/>
      <c r="AYB22" s="220"/>
      <c r="AYC22" s="220"/>
      <c r="AYD22" s="220"/>
      <c r="AYE22" s="220"/>
      <c r="AYF22" s="220"/>
      <c r="AYG22" s="220"/>
      <c r="AYH22" s="220"/>
      <c r="AYI22" s="220"/>
      <c r="AYJ22" s="220"/>
      <c r="AYK22" s="220"/>
      <c r="AYL22" s="220"/>
      <c r="AYM22" s="220"/>
      <c r="AYN22" s="220"/>
      <c r="AYO22" s="220"/>
      <c r="AYP22" s="220"/>
      <c r="AYQ22" s="220"/>
      <c r="AYR22" s="220"/>
      <c r="AYS22" s="220"/>
      <c r="AYT22" s="220"/>
      <c r="AYU22" s="220"/>
      <c r="AYV22" s="220"/>
      <c r="AYW22" s="220"/>
      <c r="AYX22" s="220"/>
      <c r="AYY22" s="220"/>
      <c r="AYZ22" s="220"/>
      <c r="AZA22" s="220"/>
      <c r="AZB22" s="220"/>
      <c r="AZC22" s="220"/>
      <c r="AZD22" s="220"/>
      <c r="AZE22" s="220"/>
      <c r="AZF22" s="220"/>
      <c r="AZG22" s="220"/>
      <c r="AZH22" s="220"/>
      <c r="AZI22" s="220"/>
      <c r="AZJ22" s="220"/>
      <c r="AZK22" s="220"/>
      <c r="AZL22" s="220"/>
      <c r="AZM22" s="220"/>
      <c r="AZN22" s="220"/>
      <c r="AZO22" s="220"/>
      <c r="AZP22" s="220"/>
      <c r="AZQ22" s="220"/>
      <c r="AZR22" s="220"/>
      <c r="AZS22" s="220"/>
      <c r="AZT22" s="220"/>
      <c r="AZU22" s="220"/>
      <c r="AZV22" s="220"/>
      <c r="AZW22" s="220"/>
      <c r="AZX22" s="220"/>
      <c r="AZY22" s="220"/>
      <c r="AZZ22" s="220"/>
      <c r="BAA22" s="220"/>
      <c r="BAB22" s="220"/>
      <c r="BAC22" s="220"/>
      <c r="BAD22" s="220"/>
      <c r="BAE22" s="220"/>
      <c r="BAF22" s="220"/>
      <c r="BAG22" s="220"/>
      <c r="BAH22" s="220"/>
      <c r="BAI22" s="220"/>
      <c r="BAJ22" s="220"/>
      <c r="BAK22" s="220"/>
      <c r="BAL22" s="220"/>
      <c r="BAM22" s="220"/>
      <c r="BAN22" s="220"/>
      <c r="BAO22" s="220"/>
      <c r="BAP22" s="220"/>
      <c r="BAQ22" s="220"/>
      <c r="BAR22" s="220"/>
      <c r="BAS22" s="220"/>
      <c r="BAT22" s="220"/>
      <c r="BAU22" s="220"/>
      <c r="BAV22" s="220"/>
      <c r="BAW22" s="220"/>
      <c r="BAX22" s="220"/>
      <c r="BAY22" s="220"/>
      <c r="BAZ22" s="220"/>
      <c r="BBA22" s="220"/>
      <c r="BBB22" s="220"/>
      <c r="BBC22" s="220"/>
      <c r="BBD22" s="220"/>
      <c r="BBE22" s="220"/>
      <c r="BBF22" s="220"/>
      <c r="BBG22" s="220"/>
      <c r="BBH22" s="220"/>
      <c r="BBI22" s="220"/>
      <c r="BBJ22" s="220"/>
      <c r="BBK22" s="220"/>
      <c r="BBL22" s="220"/>
      <c r="BBM22" s="220"/>
      <c r="BBN22" s="220"/>
      <c r="BBO22" s="220"/>
      <c r="BBP22" s="220"/>
      <c r="BBQ22" s="220"/>
      <c r="BBR22" s="220"/>
      <c r="BBS22" s="220"/>
      <c r="BBT22" s="220"/>
      <c r="BBU22" s="220"/>
      <c r="BBV22" s="220"/>
      <c r="BBW22" s="220"/>
      <c r="BBX22" s="220"/>
      <c r="BBY22" s="220"/>
      <c r="BBZ22" s="220"/>
      <c r="BCA22" s="220"/>
      <c r="BCB22" s="220"/>
      <c r="BCC22" s="220"/>
      <c r="BCD22" s="220"/>
      <c r="BCE22" s="220"/>
      <c r="BCF22" s="220"/>
      <c r="BCG22" s="220"/>
      <c r="BCH22" s="220"/>
      <c r="BCI22" s="220"/>
      <c r="BCJ22" s="220"/>
      <c r="BCK22" s="220"/>
      <c r="BCL22" s="220"/>
      <c r="BCM22" s="220"/>
      <c r="BCN22" s="220"/>
      <c r="BCO22" s="220"/>
      <c r="BCP22" s="220"/>
      <c r="BCQ22" s="220"/>
      <c r="BCR22" s="220"/>
      <c r="BCS22" s="220"/>
      <c r="BCT22" s="220"/>
      <c r="BCU22" s="220"/>
      <c r="BCV22" s="220"/>
      <c r="BCW22" s="220"/>
      <c r="BCX22" s="220"/>
      <c r="BCY22" s="220"/>
      <c r="BCZ22" s="220"/>
      <c r="BDA22" s="220"/>
      <c r="BDB22" s="220"/>
      <c r="BDC22" s="220"/>
      <c r="BDD22" s="220"/>
      <c r="BDE22" s="220"/>
      <c r="BDF22" s="220"/>
      <c r="BDG22" s="220"/>
      <c r="BDH22" s="220"/>
      <c r="BDI22" s="220"/>
      <c r="BDJ22" s="220"/>
      <c r="BDK22" s="220"/>
      <c r="BDL22" s="220"/>
      <c r="BDM22" s="220"/>
      <c r="BDN22" s="220"/>
      <c r="BDO22" s="220"/>
      <c r="BDP22" s="220"/>
      <c r="BDQ22" s="220"/>
      <c r="BDR22" s="220"/>
      <c r="BDS22" s="220"/>
      <c r="BDT22" s="220"/>
      <c r="BDU22" s="220"/>
      <c r="BDV22" s="220"/>
      <c r="BDW22" s="220"/>
      <c r="BDX22" s="220"/>
      <c r="BDY22" s="220"/>
      <c r="BDZ22" s="220"/>
      <c r="BEA22" s="220"/>
      <c r="BEB22" s="220"/>
      <c r="BEC22" s="220"/>
      <c r="BED22" s="220"/>
      <c r="BEE22" s="220"/>
      <c r="BEF22" s="220"/>
      <c r="BEG22" s="220"/>
      <c r="BEH22" s="220"/>
      <c r="BEI22" s="220"/>
      <c r="BEJ22" s="220"/>
      <c r="BEK22" s="220"/>
      <c r="BEL22" s="220"/>
      <c r="BEM22" s="220"/>
      <c r="BEN22" s="220"/>
      <c r="BEO22" s="220"/>
      <c r="BEP22" s="220"/>
      <c r="BEQ22" s="220"/>
      <c r="BER22" s="220"/>
      <c r="BES22" s="220"/>
      <c r="BET22" s="220"/>
      <c r="BEU22" s="220"/>
      <c r="BEV22" s="220"/>
      <c r="BEW22" s="220"/>
      <c r="BEX22" s="220"/>
      <c r="BEY22" s="220"/>
      <c r="BEZ22" s="220"/>
      <c r="BFA22" s="220"/>
      <c r="BFB22" s="220"/>
      <c r="BFC22" s="220"/>
      <c r="BFD22" s="220"/>
      <c r="BFE22" s="220"/>
      <c r="BFF22" s="220"/>
      <c r="BFG22" s="220"/>
      <c r="BFH22" s="220"/>
      <c r="BFI22" s="220"/>
      <c r="BFJ22" s="220"/>
      <c r="BFK22" s="220"/>
      <c r="BFL22" s="220"/>
      <c r="BFM22" s="220"/>
      <c r="BFN22" s="220"/>
      <c r="BFO22" s="220"/>
      <c r="BFP22" s="220"/>
      <c r="BFQ22" s="220"/>
      <c r="BFR22" s="220"/>
      <c r="BFS22" s="220"/>
      <c r="BFT22" s="220"/>
      <c r="BFU22" s="220"/>
      <c r="BFV22" s="220"/>
      <c r="BFW22" s="220"/>
      <c r="BFX22" s="220"/>
      <c r="BFY22" s="220"/>
      <c r="BFZ22" s="220"/>
      <c r="BGA22" s="220"/>
      <c r="BGB22" s="220"/>
      <c r="BGC22" s="220"/>
      <c r="BGD22" s="220"/>
      <c r="BGE22" s="220"/>
      <c r="BGF22" s="220"/>
      <c r="BGG22" s="220"/>
      <c r="BGH22" s="220"/>
      <c r="BGI22" s="220"/>
      <c r="BGJ22" s="220"/>
      <c r="BGK22" s="220"/>
      <c r="BGL22" s="220"/>
      <c r="BGM22" s="220"/>
      <c r="BGN22" s="220"/>
      <c r="BGO22" s="220"/>
      <c r="BGP22" s="220"/>
      <c r="BGQ22" s="220"/>
      <c r="BGR22" s="220"/>
      <c r="BGS22" s="220"/>
      <c r="BGT22" s="220"/>
      <c r="BGU22" s="220"/>
      <c r="BGV22" s="220"/>
      <c r="BGW22" s="220"/>
      <c r="BGX22" s="220"/>
      <c r="BGY22" s="220"/>
      <c r="BGZ22" s="220"/>
      <c r="BHA22" s="220"/>
      <c r="BHB22" s="220"/>
      <c r="BHC22" s="220"/>
      <c r="BHD22" s="220"/>
      <c r="BHE22" s="220"/>
      <c r="BHF22" s="220"/>
      <c r="BHG22" s="220"/>
      <c r="BHH22" s="220"/>
      <c r="BHI22" s="220"/>
      <c r="BHJ22" s="220"/>
      <c r="BHK22" s="220"/>
      <c r="BHL22" s="220"/>
      <c r="BHM22" s="220"/>
      <c r="BHN22" s="220"/>
      <c r="BHO22" s="220"/>
      <c r="BHP22" s="220"/>
      <c r="BHQ22" s="220"/>
      <c r="BHR22" s="220"/>
      <c r="BHS22" s="220"/>
      <c r="BHT22" s="220"/>
      <c r="BHU22" s="220"/>
      <c r="BHV22" s="220"/>
      <c r="BHW22" s="220"/>
      <c r="BHX22" s="220"/>
      <c r="BHY22" s="220"/>
      <c r="BHZ22" s="220"/>
      <c r="BIA22" s="220"/>
      <c r="BIB22" s="220"/>
      <c r="BIC22" s="220"/>
      <c r="BID22" s="220"/>
      <c r="BIE22" s="220"/>
      <c r="BIF22" s="220"/>
      <c r="BIG22" s="220"/>
      <c r="BIH22" s="220"/>
      <c r="BII22" s="220"/>
      <c r="BIJ22" s="220"/>
      <c r="BIK22" s="220"/>
      <c r="BIL22" s="220"/>
      <c r="BIM22" s="220"/>
      <c r="BIN22" s="220"/>
      <c r="BIO22" s="220"/>
      <c r="BIP22" s="220"/>
      <c r="BIQ22" s="220"/>
      <c r="BIR22" s="220"/>
      <c r="BIS22" s="220"/>
      <c r="BIT22" s="220"/>
      <c r="BIU22" s="220"/>
      <c r="BIV22" s="220"/>
      <c r="BIW22" s="220"/>
      <c r="BIX22" s="220"/>
      <c r="BIY22" s="220"/>
      <c r="BIZ22" s="220"/>
      <c r="BJA22" s="220"/>
      <c r="BJB22" s="220"/>
      <c r="BJC22" s="220"/>
      <c r="BJD22" s="220"/>
      <c r="BJE22" s="220"/>
      <c r="BJF22" s="220"/>
      <c r="BJG22" s="220"/>
      <c r="BJH22" s="220"/>
      <c r="BJI22" s="220"/>
      <c r="BJJ22" s="220"/>
      <c r="BJK22" s="220"/>
      <c r="BJL22" s="220"/>
      <c r="BJM22" s="220"/>
      <c r="BJN22" s="220"/>
      <c r="BJO22" s="220"/>
      <c r="BJP22" s="220"/>
      <c r="BJQ22" s="220"/>
      <c r="BJR22" s="220"/>
      <c r="BJS22" s="220"/>
      <c r="BJT22" s="220"/>
      <c r="BJU22" s="220"/>
      <c r="BJV22" s="220"/>
      <c r="BJW22" s="220"/>
      <c r="BJX22" s="220"/>
      <c r="BJY22" s="220"/>
      <c r="BJZ22" s="220"/>
      <c r="BKA22" s="220"/>
      <c r="BKB22" s="220"/>
      <c r="BKC22" s="220"/>
      <c r="BKD22" s="220"/>
      <c r="BKE22" s="220"/>
      <c r="BKF22" s="220"/>
      <c r="BKG22" s="220"/>
      <c r="BKH22" s="220"/>
      <c r="BKI22" s="220"/>
      <c r="BKJ22" s="220"/>
      <c r="BKK22" s="220"/>
      <c r="BKL22" s="220"/>
      <c r="BKM22" s="220"/>
      <c r="BKN22" s="220"/>
      <c r="BKO22" s="220"/>
      <c r="BKP22" s="220"/>
      <c r="BKQ22" s="220"/>
      <c r="BKR22" s="220"/>
      <c r="BKS22" s="220"/>
      <c r="BKT22" s="220"/>
      <c r="BKU22" s="220"/>
      <c r="BKV22" s="220"/>
      <c r="BKW22" s="220"/>
      <c r="BKX22" s="220"/>
      <c r="BKY22" s="220"/>
      <c r="BKZ22" s="220"/>
      <c r="BLA22" s="220"/>
      <c r="BLB22" s="220"/>
      <c r="BLC22" s="220"/>
      <c r="BLD22" s="220"/>
      <c r="BLE22" s="220"/>
      <c r="BLF22" s="220"/>
      <c r="BLG22" s="220"/>
      <c r="BLH22" s="220"/>
      <c r="BLI22" s="220"/>
      <c r="BLJ22" s="220"/>
      <c r="BLK22" s="220"/>
      <c r="BLL22" s="220"/>
      <c r="BLM22" s="220"/>
      <c r="BLN22" s="220"/>
      <c r="BLO22" s="220"/>
      <c r="BLP22" s="220"/>
      <c r="BLQ22" s="220"/>
      <c r="BLR22" s="220"/>
      <c r="BLS22" s="220"/>
      <c r="BLT22" s="220"/>
      <c r="BLU22" s="220"/>
      <c r="BLV22" s="220"/>
      <c r="BLW22" s="220"/>
      <c r="BLX22" s="220"/>
      <c r="BLY22" s="220"/>
      <c r="BLZ22" s="220"/>
      <c r="BMA22" s="220"/>
      <c r="BMB22" s="220"/>
      <c r="BMC22" s="220"/>
      <c r="BMD22" s="220"/>
      <c r="BME22" s="220"/>
      <c r="BMF22" s="220"/>
      <c r="BMG22" s="220"/>
      <c r="BMH22" s="220"/>
      <c r="BMI22" s="220"/>
      <c r="BMJ22" s="220"/>
      <c r="BMK22" s="220"/>
      <c r="BML22" s="220"/>
      <c r="BMM22" s="220"/>
      <c r="BMN22" s="220"/>
      <c r="BMO22" s="220"/>
      <c r="BMP22" s="220"/>
      <c r="BMQ22" s="220"/>
      <c r="BMR22" s="220"/>
      <c r="BMS22" s="220"/>
      <c r="BMT22" s="220"/>
      <c r="BMU22" s="220"/>
      <c r="BMV22" s="220"/>
      <c r="BMW22" s="220"/>
      <c r="BMX22" s="220"/>
      <c r="BMY22" s="220"/>
      <c r="BMZ22" s="220"/>
      <c r="BNA22" s="220"/>
      <c r="BNB22" s="220"/>
      <c r="BNC22" s="220"/>
      <c r="BND22" s="220"/>
      <c r="BNE22" s="220"/>
      <c r="BNF22" s="220"/>
      <c r="BNG22" s="220"/>
      <c r="BNH22" s="220"/>
      <c r="BNI22" s="220"/>
      <c r="BNJ22" s="220"/>
      <c r="BNK22" s="220"/>
      <c r="BNL22" s="220"/>
      <c r="BNM22" s="220"/>
      <c r="BNN22" s="220"/>
      <c r="BNO22" s="220"/>
      <c r="BNP22" s="220"/>
      <c r="BNQ22" s="220"/>
      <c r="BNR22" s="220"/>
      <c r="BNS22" s="220"/>
      <c r="BNT22" s="220"/>
      <c r="BNU22" s="220"/>
      <c r="BNV22" s="220"/>
      <c r="BNW22" s="220"/>
      <c r="BNX22" s="220"/>
      <c r="BNY22" s="220"/>
      <c r="BNZ22" s="220"/>
      <c r="BOA22" s="220"/>
      <c r="BOB22" s="220"/>
      <c r="BOC22" s="220"/>
      <c r="BOD22" s="220"/>
      <c r="BOE22" s="220"/>
      <c r="BOF22" s="220"/>
      <c r="BOG22" s="220"/>
      <c r="BOH22" s="220"/>
      <c r="BOI22" s="220"/>
      <c r="BOJ22" s="220"/>
      <c r="BOK22" s="220"/>
      <c r="BOL22" s="220"/>
      <c r="BOM22" s="220"/>
      <c r="BON22" s="220"/>
      <c r="BOO22" s="220"/>
      <c r="BOP22" s="220"/>
      <c r="BOQ22" s="220"/>
      <c r="BOR22" s="220"/>
      <c r="BOS22" s="220"/>
      <c r="BOT22" s="220"/>
      <c r="BOU22" s="220"/>
      <c r="BOV22" s="220"/>
      <c r="BOW22" s="220"/>
      <c r="BOX22" s="220"/>
      <c r="BOY22" s="220"/>
      <c r="BOZ22" s="220"/>
      <c r="BPA22" s="220"/>
      <c r="BPB22" s="220"/>
      <c r="BPC22" s="220"/>
      <c r="BPD22" s="220"/>
      <c r="BPE22" s="220"/>
      <c r="BPF22" s="220"/>
      <c r="BPG22" s="220"/>
      <c r="BPH22" s="220"/>
      <c r="BPI22" s="220"/>
      <c r="BPJ22" s="220"/>
      <c r="BPK22" s="220"/>
      <c r="BPL22" s="220"/>
      <c r="BPM22" s="220"/>
      <c r="BPN22" s="220"/>
      <c r="BPO22" s="220"/>
      <c r="BPP22" s="220"/>
      <c r="BPQ22" s="220"/>
      <c r="BPR22" s="220"/>
      <c r="BPS22" s="220"/>
      <c r="BPT22" s="220"/>
      <c r="BPU22" s="220"/>
      <c r="BPV22" s="220"/>
      <c r="BPW22" s="220"/>
      <c r="BPX22" s="220"/>
      <c r="BPY22" s="220"/>
      <c r="BPZ22" s="220"/>
      <c r="BQA22" s="220"/>
      <c r="BQB22" s="220"/>
      <c r="BQC22" s="220"/>
      <c r="BQD22" s="220"/>
      <c r="BQE22" s="220"/>
      <c r="BQF22" s="220"/>
      <c r="BQG22" s="220"/>
      <c r="BQH22" s="220"/>
      <c r="BQI22" s="220"/>
      <c r="BQJ22" s="220"/>
      <c r="BQK22" s="220"/>
      <c r="BQL22" s="220"/>
      <c r="BQM22" s="220"/>
      <c r="BQN22" s="220"/>
      <c r="BQO22" s="220"/>
      <c r="BQP22" s="220"/>
      <c r="BQQ22" s="220"/>
      <c r="BQR22" s="220"/>
      <c r="BQS22" s="220"/>
      <c r="BQT22" s="220"/>
      <c r="BQU22" s="220"/>
      <c r="BQV22" s="220"/>
      <c r="BQW22" s="220"/>
      <c r="BQX22" s="220"/>
      <c r="BQY22" s="220"/>
      <c r="BQZ22" s="220"/>
      <c r="BRA22" s="220"/>
      <c r="BRB22" s="220"/>
      <c r="BRC22" s="220"/>
      <c r="BRD22" s="220"/>
      <c r="BRE22" s="220"/>
      <c r="BRF22" s="220"/>
      <c r="BRG22" s="220"/>
      <c r="BRH22" s="220"/>
      <c r="BRI22" s="220"/>
      <c r="BRJ22" s="220"/>
      <c r="BRK22" s="220"/>
      <c r="BRL22" s="220"/>
      <c r="BRM22" s="220"/>
      <c r="BRN22" s="220"/>
      <c r="BRO22" s="220"/>
      <c r="BRP22" s="220"/>
      <c r="BRQ22" s="220"/>
      <c r="BRR22" s="220"/>
      <c r="BRS22" s="220"/>
      <c r="BRT22" s="220"/>
      <c r="BRU22" s="220"/>
      <c r="BRV22" s="220"/>
      <c r="BRW22" s="220"/>
      <c r="BRX22" s="220"/>
      <c r="BRY22" s="220"/>
      <c r="BRZ22" s="220"/>
      <c r="BSA22" s="220"/>
      <c r="BSB22" s="220"/>
      <c r="BSC22" s="220"/>
      <c r="BSD22" s="220"/>
      <c r="BSE22" s="220"/>
      <c r="BSF22" s="220"/>
      <c r="BSG22" s="220"/>
      <c r="BSH22" s="220"/>
      <c r="BSI22" s="220"/>
      <c r="BSJ22" s="220"/>
      <c r="BSK22" s="220"/>
      <c r="BSL22" s="220"/>
      <c r="BSM22" s="220"/>
      <c r="BSN22" s="220"/>
      <c r="BSO22" s="220"/>
      <c r="BSP22" s="220"/>
      <c r="BSQ22" s="220"/>
      <c r="BSR22" s="220"/>
      <c r="BSS22" s="220"/>
      <c r="BST22" s="220"/>
      <c r="BSU22" s="220"/>
      <c r="BSV22" s="220"/>
      <c r="BSW22" s="220"/>
      <c r="BSX22" s="220"/>
      <c r="BSY22" s="220"/>
      <c r="BSZ22" s="220"/>
      <c r="BTA22" s="220"/>
      <c r="BTB22" s="220"/>
      <c r="BTC22" s="220"/>
      <c r="BTD22" s="220"/>
      <c r="BTE22" s="220"/>
      <c r="BTF22" s="220"/>
      <c r="BTG22" s="220"/>
      <c r="BTH22" s="220"/>
      <c r="BTI22" s="220"/>
      <c r="BTJ22" s="220"/>
      <c r="BTK22" s="220"/>
      <c r="BTL22" s="220"/>
      <c r="BTM22" s="220"/>
      <c r="BTN22" s="220"/>
      <c r="BTO22" s="220"/>
      <c r="BTP22" s="220"/>
      <c r="BTQ22" s="220"/>
      <c r="BTR22" s="220"/>
      <c r="BTS22" s="220"/>
      <c r="BTT22" s="220"/>
      <c r="BTU22" s="220"/>
      <c r="BTV22" s="220"/>
      <c r="BTW22" s="220"/>
      <c r="BTX22" s="220"/>
      <c r="BTY22" s="220"/>
      <c r="BTZ22" s="220"/>
      <c r="BUA22" s="220"/>
      <c r="BUB22" s="220"/>
      <c r="BUC22" s="220"/>
      <c r="BUD22" s="220"/>
      <c r="BUE22" s="220"/>
      <c r="BUF22" s="220"/>
      <c r="BUG22" s="220"/>
      <c r="BUH22" s="220"/>
      <c r="BUI22" s="220"/>
      <c r="BUJ22" s="220"/>
      <c r="BUK22" s="220"/>
      <c r="BUL22" s="220"/>
      <c r="BUM22" s="220"/>
      <c r="BUN22" s="220"/>
      <c r="BUO22" s="220"/>
      <c r="BUP22" s="220"/>
      <c r="BUQ22" s="220"/>
      <c r="BUR22" s="220"/>
      <c r="BUS22" s="220"/>
      <c r="BUT22" s="220"/>
      <c r="BUU22" s="220"/>
      <c r="BUV22" s="220"/>
      <c r="BUW22" s="220"/>
      <c r="BUX22" s="220"/>
      <c r="BUY22" s="220"/>
      <c r="BUZ22" s="220"/>
      <c r="BVA22" s="220"/>
      <c r="BVB22" s="220"/>
      <c r="BVC22" s="220"/>
      <c r="BVD22" s="220"/>
      <c r="BVE22" s="220"/>
      <c r="BVF22" s="220"/>
      <c r="BVG22" s="220"/>
      <c r="BVH22" s="220"/>
      <c r="BVI22" s="220"/>
      <c r="BVJ22" s="220"/>
      <c r="BVK22" s="220"/>
      <c r="BVL22" s="220"/>
      <c r="BVM22" s="220"/>
      <c r="BVN22" s="220"/>
      <c r="BVO22" s="220"/>
      <c r="BVP22" s="220"/>
      <c r="BVQ22" s="220"/>
      <c r="BVR22" s="220"/>
      <c r="BVS22" s="220"/>
      <c r="BVT22" s="220"/>
      <c r="BVU22" s="220"/>
      <c r="BVV22" s="220"/>
      <c r="BVW22" s="220"/>
      <c r="BVX22" s="220"/>
      <c r="BVY22" s="220"/>
      <c r="BVZ22" s="220"/>
      <c r="BWA22" s="220"/>
      <c r="BWB22" s="220"/>
      <c r="BWC22" s="220"/>
      <c r="BWD22" s="220"/>
      <c r="BWE22" s="220"/>
      <c r="BWF22" s="220"/>
      <c r="BWG22" s="220"/>
      <c r="BWH22" s="220"/>
      <c r="BWI22" s="220"/>
      <c r="BWJ22" s="220"/>
      <c r="BWK22" s="220"/>
      <c r="BWL22" s="220"/>
      <c r="BWM22" s="220"/>
      <c r="BWN22" s="220"/>
      <c r="BWO22" s="220"/>
      <c r="BWP22" s="220"/>
      <c r="BWQ22" s="220"/>
      <c r="BWR22" s="220"/>
      <c r="BWS22" s="220"/>
      <c r="BWT22" s="220"/>
      <c r="BWU22" s="220"/>
      <c r="BWV22" s="220"/>
      <c r="BWW22" s="220"/>
      <c r="BWX22" s="220"/>
      <c r="BWY22" s="220"/>
      <c r="BWZ22" s="220"/>
      <c r="BXA22" s="220"/>
      <c r="BXB22" s="220"/>
      <c r="BXC22" s="220"/>
      <c r="BXD22" s="220"/>
      <c r="BXE22" s="220"/>
      <c r="BXF22" s="220"/>
      <c r="BXG22" s="220"/>
      <c r="BXH22" s="220"/>
      <c r="BXI22" s="220"/>
      <c r="BXJ22" s="220"/>
      <c r="BXK22" s="220"/>
      <c r="BXL22" s="220"/>
      <c r="BXM22" s="220"/>
      <c r="BXN22" s="220"/>
      <c r="BXO22" s="220"/>
      <c r="BXP22" s="220"/>
      <c r="BXQ22" s="220"/>
      <c r="BXR22" s="220"/>
      <c r="BXS22" s="220"/>
      <c r="BXT22" s="220"/>
      <c r="BXU22" s="220"/>
      <c r="BXV22" s="220"/>
      <c r="BXW22" s="220"/>
      <c r="BXX22" s="220"/>
      <c r="BXY22" s="220"/>
      <c r="BXZ22" s="220"/>
      <c r="BYA22" s="220"/>
      <c r="BYB22" s="220"/>
      <c r="BYC22" s="220"/>
      <c r="BYD22" s="220"/>
      <c r="BYE22" s="220"/>
      <c r="BYF22" s="220"/>
      <c r="BYG22" s="220"/>
      <c r="BYH22" s="220"/>
      <c r="BYI22" s="220"/>
      <c r="BYJ22" s="220"/>
      <c r="BYK22" s="220"/>
      <c r="BYL22" s="220"/>
      <c r="BYM22" s="220"/>
      <c r="BYN22" s="220"/>
      <c r="BYO22" s="220"/>
      <c r="BYP22" s="220"/>
      <c r="BYQ22" s="220"/>
      <c r="BYR22" s="220"/>
      <c r="BYS22" s="220"/>
      <c r="BYT22" s="220"/>
      <c r="BYU22" s="220"/>
      <c r="BYV22" s="220"/>
      <c r="BYW22" s="220"/>
      <c r="BYX22" s="220"/>
      <c r="BYY22" s="220"/>
      <c r="BYZ22" s="220"/>
      <c r="BZA22" s="220"/>
      <c r="BZB22" s="220"/>
      <c r="BZC22" s="220"/>
      <c r="BZD22" s="220"/>
      <c r="BZE22" s="220"/>
      <c r="BZF22" s="220"/>
      <c r="BZG22" s="220"/>
      <c r="BZH22" s="220"/>
      <c r="BZI22" s="220"/>
      <c r="BZJ22" s="220"/>
      <c r="BZK22" s="220"/>
      <c r="BZL22" s="220"/>
      <c r="BZM22" s="220"/>
      <c r="BZN22" s="220"/>
      <c r="BZO22" s="220"/>
      <c r="BZP22" s="220"/>
      <c r="BZQ22" s="220"/>
      <c r="BZR22" s="220"/>
      <c r="BZS22" s="220"/>
      <c r="BZT22" s="220"/>
      <c r="BZU22" s="220"/>
      <c r="BZV22" s="220"/>
      <c r="BZW22" s="220"/>
      <c r="BZX22" s="220"/>
      <c r="BZY22" s="220"/>
      <c r="BZZ22" s="220"/>
      <c r="CAA22" s="220"/>
      <c r="CAB22" s="220"/>
      <c r="CAC22" s="220"/>
      <c r="CAD22" s="220"/>
      <c r="CAE22" s="220"/>
      <c r="CAF22" s="220"/>
      <c r="CAG22" s="220"/>
      <c r="CAH22" s="220"/>
      <c r="CAI22" s="220"/>
      <c r="CAJ22" s="220"/>
      <c r="CAK22" s="220"/>
      <c r="CAL22" s="220"/>
      <c r="CAM22" s="220"/>
      <c r="CAN22" s="220"/>
      <c r="CAO22" s="220"/>
      <c r="CAP22" s="220"/>
      <c r="CAQ22" s="220"/>
      <c r="CAR22" s="220"/>
      <c r="CAS22" s="220"/>
      <c r="CAT22" s="220"/>
      <c r="CAU22" s="220"/>
      <c r="CAV22" s="220"/>
      <c r="CAW22" s="220"/>
      <c r="CAX22" s="220"/>
      <c r="CAY22" s="220"/>
      <c r="CAZ22" s="220"/>
      <c r="CBA22" s="220"/>
      <c r="CBB22" s="220"/>
      <c r="CBC22" s="220"/>
      <c r="CBD22" s="220"/>
      <c r="CBE22" s="220"/>
      <c r="CBF22" s="220"/>
      <c r="CBG22" s="220"/>
      <c r="CBH22" s="220"/>
      <c r="CBI22" s="220"/>
      <c r="CBJ22" s="220"/>
      <c r="CBK22" s="220"/>
      <c r="CBL22" s="220"/>
      <c r="CBM22" s="220"/>
      <c r="CBN22" s="220"/>
      <c r="CBO22" s="220"/>
      <c r="CBP22" s="220"/>
      <c r="CBQ22" s="220"/>
      <c r="CBR22" s="220"/>
      <c r="CBS22" s="220"/>
      <c r="CBT22" s="220"/>
      <c r="CBU22" s="220"/>
      <c r="CBV22" s="220"/>
      <c r="CBW22" s="220"/>
      <c r="CBX22" s="220"/>
      <c r="CBY22" s="220"/>
      <c r="CBZ22" s="220"/>
      <c r="CCA22" s="220"/>
      <c r="CCB22" s="220"/>
      <c r="CCC22" s="220"/>
      <c r="CCD22" s="220"/>
      <c r="CCE22" s="220"/>
      <c r="CCF22" s="220"/>
      <c r="CCG22" s="220"/>
      <c r="CCH22" s="220"/>
      <c r="CCI22" s="220"/>
      <c r="CCJ22" s="220"/>
      <c r="CCK22" s="220"/>
      <c r="CCL22" s="220"/>
      <c r="CCM22" s="220"/>
      <c r="CCN22" s="220"/>
      <c r="CCO22" s="220"/>
      <c r="CCP22" s="220"/>
      <c r="CCQ22" s="220"/>
      <c r="CCR22" s="220"/>
      <c r="CCS22" s="220"/>
      <c r="CCT22" s="220"/>
      <c r="CCU22" s="220"/>
      <c r="CCV22" s="220"/>
      <c r="CCW22" s="220"/>
      <c r="CCX22" s="220"/>
      <c r="CCY22" s="220"/>
      <c r="CCZ22" s="220"/>
      <c r="CDA22" s="220"/>
      <c r="CDB22" s="220"/>
      <c r="CDC22" s="220"/>
      <c r="CDD22" s="220"/>
      <c r="CDE22" s="220"/>
      <c r="CDF22" s="220"/>
      <c r="CDG22" s="220"/>
      <c r="CDH22" s="220"/>
      <c r="CDI22" s="220"/>
      <c r="CDJ22" s="220"/>
      <c r="CDK22" s="220"/>
      <c r="CDL22" s="220"/>
      <c r="CDM22" s="220"/>
      <c r="CDN22" s="220"/>
      <c r="CDO22" s="220"/>
      <c r="CDP22" s="220"/>
      <c r="CDQ22" s="220"/>
      <c r="CDR22" s="220"/>
      <c r="CDS22" s="220"/>
      <c r="CDT22" s="220"/>
      <c r="CDU22" s="220"/>
      <c r="CDV22" s="220"/>
      <c r="CDW22" s="220"/>
      <c r="CDX22" s="220"/>
      <c r="CDY22" s="220"/>
      <c r="CDZ22" s="220"/>
      <c r="CEA22" s="220"/>
      <c r="CEB22" s="220"/>
      <c r="CEC22" s="220"/>
      <c r="CED22" s="220"/>
      <c r="CEE22" s="220"/>
      <c r="CEF22" s="220"/>
      <c r="CEG22" s="220"/>
      <c r="CEH22" s="220"/>
      <c r="CEI22" s="220"/>
      <c r="CEJ22" s="220"/>
      <c r="CEK22" s="220"/>
      <c r="CEL22" s="220"/>
      <c r="CEM22" s="220"/>
      <c r="CEN22" s="220"/>
      <c r="CEO22" s="220"/>
      <c r="CEP22" s="220"/>
      <c r="CEQ22" s="220"/>
      <c r="CER22" s="220"/>
      <c r="CES22" s="220"/>
      <c r="CET22" s="220"/>
      <c r="CEU22" s="220"/>
      <c r="CEV22" s="220"/>
      <c r="CEW22" s="220"/>
      <c r="CEX22" s="220"/>
      <c r="CEY22" s="220"/>
      <c r="CEZ22" s="220"/>
      <c r="CFA22" s="220"/>
      <c r="CFB22" s="220"/>
      <c r="CFC22" s="220"/>
      <c r="CFD22" s="220"/>
      <c r="CFE22" s="220"/>
      <c r="CFF22" s="220"/>
      <c r="CFG22" s="220"/>
      <c r="CFH22" s="220"/>
      <c r="CFI22" s="220"/>
      <c r="CFJ22" s="220"/>
      <c r="CFK22" s="220"/>
      <c r="CFL22" s="220"/>
      <c r="CFM22" s="220"/>
      <c r="CFN22" s="220"/>
      <c r="CFO22" s="220"/>
      <c r="CFP22" s="220"/>
      <c r="CFQ22" s="220"/>
      <c r="CFR22" s="220"/>
      <c r="CFS22" s="220"/>
      <c r="CFT22" s="220"/>
      <c r="CFU22" s="220"/>
      <c r="CFV22" s="220"/>
      <c r="CFW22" s="220"/>
      <c r="CFX22" s="220"/>
      <c r="CFY22" s="220"/>
      <c r="CFZ22" s="220"/>
      <c r="CGA22" s="220"/>
      <c r="CGB22" s="220"/>
      <c r="CGC22" s="220"/>
      <c r="CGD22" s="220"/>
      <c r="CGE22" s="220"/>
      <c r="CGF22" s="220"/>
      <c r="CGG22" s="220"/>
      <c r="CGH22" s="220"/>
      <c r="CGI22" s="220"/>
      <c r="CGJ22" s="220"/>
      <c r="CGK22" s="220"/>
      <c r="CGL22" s="220"/>
      <c r="CGM22" s="220"/>
      <c r="CGN22" s="220"/>
      <c r="CGO22" s="220"/>
      <c r="CGP22" s="220"/>
      <c r="CGQ22" s="220"/>
      <c r="CGR22" s="220"/>
      <c r="CGS22" s="220"/>
      <c r="CGT22" s="220"/>
      <c r="CGU22" s="220"/>
      <c r="CGV22" s="220"/>
      <c r="CGW22" s="220"/>
      <c r="CGX22" s="220"/>
      <c r="CGY22" s="220"/>
      <c r="CGZ22" s="220"/>
      <c r="CHA22" s="220"/>
      <c r="CHB22" s="220"/>
      <c r="CHC22" s="220"/>
      <c r="CHD22" s="220"/>
      <c r="CHE22" s="220"/>
      <c r="CHF22" s="220"/>
      <c r="CHG22" s="220"/>
      <c r="CHH22" s="220"/>
      <c r="CHI22" s="220"/>
      <c r="CHJ22" s="220"/>
      <c r="CHK22" s="220"/>
      <c r="CHL22" s="220"/>
      <c r="CHM22" s="220"/>
      <c r="CHN22" s="220"/>
      <c r="CHO22" s="220"/>
      <c r="CHP22" s="220"/>
      <c r="CHQ22" s="220"/>
      <c r="CHR22" s="220"/>
      <c r="CHS22" s="220"/>
      <c r="CHT22" s="220"/>
      <c r="CHU22" s="220"/>
      <c r="CHV22" s="220"/>
      <c r="CHW22" s="220"/>
      <c r="CHX22" s="220"/>
      <c r="CHY22" s="220"/>
      <c r="CHZ22" s="220"/>
      <c r="CIA22" s="220"/>
      <c r="CIB22" s="220"/>
      <c r="CIC22" s="220"/>
      <c r="CID22" s="220"/>
      <c r="CIE22" s="220"/>
      <c r="CIF22" s="220"/>
      <c r="CIG22" s="220"/>
      <c r="CIH22" s="220"/>
      <c r="CII22" s="220"/>
      <c r="CIJ22" s="220"/>
      <c r="CIK22" s="220"/>
      <c r="CIL22" s="220"/>
      <c r="CIM22" s="220"/>
      <c r="CIN22" s="220"/>
      <c r="CIO22" s="220"/>
      <c r="CIP22" s="220"/>
      <c r="CIQ22" s="220"/>
      <c r="CIR22" s="220"/>
      <c r="CIS22" s="220"/>
      <c r="CIT22" s="220"/>
      <c r="CIU22" s="220"/>
      <c r="CIV22" s="220"/>
      <c r="CIW22" s="220"/>
      <c r="CIX22" s="220"/>
      <c r="CIY22" s="220"/>
      <c r="CIZ22" s="220"/>
      <c r="CJA22" s="220"/>
      <c r="CJB22" s="220"/>
      <c r="CJC22" s="220"/>
      <c r="CJD22" s="220"/>
      <c r="CJE22" s="220"/>
      <c r="CJF22" s="220"/>
      <c r="CJG22" s="220"/>
      <c r="CJH22" s="220"/>
      <c r="CJI22" s="220"/>
      <c r="CJJ22" s="220"/>
      <c r="CJK22" s="220"/>
      <c r="CJL22" s="220"/>
      <c r="CJM22" s="220"/>
      <c r="CJN22" s="220"/>
      <c r="CJO22" s="220"/>
      <c r="CJP22" s="220"/>
      <c r="CJQ22" s="220"/>
      <c r="CJR22" s="220"/>
      <c r="CJS22" s="220"/>
      <c r="CJT22" s="220"/>
      <c r="CJU22" s="220"/>
      <c r="CJV22" s="220"/>
      <c r="CJW22" s="220"/>
      <c r="CJX22" s="220"/>
      <c r="CJY22" s="220"/>
      <c r="CJZ22" s="220"/>
      <c r="CKA22" s="220"/>
      <c r="CKB22" s="220"/>
      <c r="CKC22" s="220"/>
      <c r="CKD22" s="220"/>
      <c r="CKE22" s="220"/>
      <c r="CKF22" s="220"/>
      <c r="CKG22" s="220"/>
      <c r="CKH22" s="220"/>
      <c r="CKI22" s="220"/>
      <c r="CKJ22" s="220"/>
      <c r="CKK22" s="220"/>
      <c r="CKL22" s="220"/>
      <c r="CKM22" s="220"/>
      <c r="CKN22" s="220"/>
      <c r="CKO22" s="220"/>
      <c r="CKP22" s="220"/>
      <c r="CKQ22" s="220"/>
      <c r="CKR22" s="220"/>
      <c r="CKS22" s="220"/>
      <c r="CKT22" s="220"/>
      <c r="CKU22" s="220"/>
      <c r="CKV22" s="220"/>
      <c r="CKW22" s="220"/>
      <c r="CKX22" s="220"/>
      <c r="CKY22" s="220"/>
      <c r="CKZ22" s="220"/>
      <c r="CLA22" s="220"/>
      <c r="CLB22" s="220"/>
      <c r="CLC22" s="220"/>
      <c r="CLD22" s="220"/>
      <c r="CLE22" s="220"/>
      <c r="CLF22" s="220"/>
      <c r="CLG22" s="220"/>
      <c r="CLH22" s="220"/>
      <c r="CLI22" s="220"/>
      <c r="CLJ22" s="220"/>
      <c r="CLK22" s="220"/>
      <c r="CLL22" s="220"/>
      <c r="CLM22" s="220"/>
      <c r="CLN22" s="220"/>
      <c r="CLO22" s="220"/>
      <c r="CLP22" s="220"/>
      <c r="CLQ22" s="220"/>
      <c r="CLR22" s="220"/>
      <c r="CLS22" s="220"/>
      <c r="CLT22" s="220"/>
      <c r="CLU22" s="220"/>
      <c r="CLV22" s="220"/>
      <c r="CLW22" s="220"/>
      <c r="CLX22" s="220"/>
      <c r="CLY22" s="220"/>
      <c r="CLZ22" s="220"/>
      <c r="CMA22" s="220"/>
      <c r="CMB22" s="220"/>
      <c r="CMC22" s="220"/>
      <c r="CMD22" s="220"/>
      <c r="CME22" s="220"/>
      <c r="CMF22" s="220"/>
      <c r="CMG22" s="220"/>
      <c r="CMH22" s="220"/>
      <c r="CMI22" s="220"/>
      <c r="CMJ22" s="220"/>
      <c r="CMK22" s="220"/>
      <c r="CML22" s="220"/>
      <c r="CMM22" s="220"/>
      <c r="CMN22" s="220"/>
      <c r="CMO22" s="220"/>
      <c r="CMP22" s="220"/>
      <c r="CMQ22" s="220"/>
      <c r="CMR22" s="220"/>
      <c r="CMS22" s="220"/>
      <c r="CMT22" s="220"/>
      <c r="CMU22" s="220"/>
      <c r="CMV22" s="220"/>
      <c r="CMW22" s="220"/>
      <c r="CMX22" s="220"/>
      <c r="CMY22" s="220"/>
      <c r="CMZ22" s="220"/>
      <c r="CNA22" s="220"/>
      <c r="CNB22" s="220"/>
      <c r="CNC22" s="220"/>
      <c r="CND22" s="220"/>
      <c r="CNE22" s="220"/>
      <c r="CNF22" s="220"/>
      <c r="CNG22" s="220"/>
      <c r="CNH22" s="220"/>
      <c r="CNI22" s="220"/>
      <c r="CNJ22" s="220"/>
      <c r="CNK22" s="220"/>
      <c r="CNL22" s="220"/>
      <c r="CNM22" s="220"/>
      <c r="CNN22" s="220"/>
      <c r="CNO22" s="220"/>
      <c r="CNP22" s="220"/>
      <c r="CNQ22" s="220"/>
      <c r="CNR22" s="220"/>
      <c r="CNS22" s="220"/>
      <c r="CNT22" s="220"/>
      <c r="CNU22" s="220"/>
      <c r="CNV22" s="220"/>
      <c r="CNW22" s="220"/>
      <c r="CNX22" s="220"/>
      <c r="CNY22" s="220"/>
      <c r="CNZ22" s="220"/>
      <c r="COA22" s="220"/>
      <c r="COB22" s="220"/>
      <c r="COC22" s="220"/>
      <c r="COD22" s="220"/>
      <c r="COE22" s="220"/>
      <c r="COF22" s="220"/>
      <c r="COG22" s="220"/>
      <c r="COH22" s="220"/>
      <c r="COI22" s="220"/>
      <c r="COJ22" s="220"/>
      <c r="COK22" s="220"/>
      <c r="COL22" s="220"/>
      <c r="COM22" s="220"/>
      <c r="CON22" s="220"/>
      <c r="COO22" s="220"/>
      <c r="COP22" s="220"/>
      <c r="COQ22" s="220"/>
      <c r="COR22" s="220"/>
      <c r="COS22" s="220"/>
      <c r="COT22" s="220"/>
      <c r="COU22" s="220"/>
      <c r="COV22" s="220"/>
      <c r="COW22" s="220"/>
      <c r="COX22" s="220"/>
      <c r="COY22" s="220"/>
      <c r="COZ22" s="220"/>
      <c r="CPA22" s="220"/>
      <c r="CPB22" s="220"/>
      <c r="CPC22" s="220"/>
      <c r="CPD22" s="220"/>
      <c r="CPE22" s="220"/>
      <c r="CPF22" s="220"/>
      <c r="CPG22" s="220"/>
      <c r="CPH22" s="220"/>
      <c r="CPI22" s="220"/>
      <c r="CPJ22" s="220"/>
      <c r="CPK22" s="220"/>
      <c r="CPL22" s="220"/>
      <c r="CPM22" s="220"/>
      <c r="CPN22" s="220"/>
      <c r="CPO22" s="220"/>
      <c r="CPP22" s="220"/>
      <c r="CPQ22" s="220"/>
      <c r="CPR22" s="220"/>
      <c r="CPS22" s="220"/>
      <c r="CPT22" s="220"/>
      <c r="CPU22" s="220"/>
      <c r="CPV22" s="220"/>
      <c r="CPW22" s="220"/>
      <c r="CPX22" s="220"/>
      <c r="CPY22" s="220"/>
      <c r="CPZ22" s="220"/>
      <c r="CQA22" s="220"/>
      <c r="CQB22" s="220"/>
      <c r="CQC22" s="220"/>
      <c r="CQD22" s="220"/>
      <c r="CQE22" s="220"/>
      <c r="CQF22" s="220"/>
      <c r="CQG22" s="220"/>
      <c r="CQH22" s="220"/>
      <c r="CQI22" s="220"/>
      <c r="CQJ22" s="220"/>
      <c r="CQK22" s="220"/>
      <c r="CQL22" s="220"/>
      <c r="CQM22" s="220"/>
      <c r="CQN22" s="220"/>
      <c r="CQO22" s="220"/>
      <c r="CQP22" s="220"/>
      <c r="CQQ22" s="220"/>
      <c r="CQR22" s="220"/>
      <c r="CQS22" s="220"/>
      <c r="CQT22" s="220"/>
      <c r="CQU22" s="220"/>
      <c r="CQV22" s="220"/>
      <c r="CQW22" s="220"/>
      <c r="CQX22" s="220"/>
      <c r="CQY22" s="220"/>
      <c r="CQZ22" s="220"/>
      <c r="CRA22" s="220"/>
      <c r="CRB22" s="220"/>
      <c r="CRC22" s="220"/>
      <c r="CRD22" s="220"/>
      <c r="CRE22" s="220"/>
      <c r="CRF22" s="220"/>
      <c r="CRG22" s="220"/>
      <c r="CRH22" s="220"/>
      <c r="CRI22" s="220"/>
      <c r="CRJ22" s="220"/>
      <c r="CRK22" s="220"/>
      <c r="CRL22" s="220"/>
      <c r="CRM22" s="220"/>
      <c r="CRN22" s="220"/>
      <c r="CRO22" s="220"/>
      <c r="CRP22" s="220"/>
      <c r="CRQ22" s="220"/>
      <c r="CRR22" s="220"/>
      <c r="CRS22" s="220"/>
      <c r="CRT22" s="220"/>
      <c r="CRU22" s="220"/>
      <c r="CRV22" s="220"/>
      <c r="CRW22" s="220"/>
      <c r="CRX22" s="220"/>
      <c r="CRY22" s="220"/>
      <c r="CRZ22" s="220"/>
      <c r="CSA22" s="220"/>
      <c r="CSB22" s="220"/>
      <c r="CSC22" s="220"/>
      <c r="CSD22" s="220"/>
      <c r="CSE22" s="220"/>
      <c r="CSF22" s="220"/>
      <c r="CSG22" s="220"/>
      <c r="CSH22" s="220"/>
      <c r="CSI22" s="220"/>
      <c r="CSJ22" s="220"/>
      <c r="CSK22" s="220"/>
      <c r="CSL22" s="220"/>
      <c r="CSM22" s="220"/>
      <c r="CSN22" s="220"/>
      <c r="CSO22" s="220"/>
      <c r="CSP22" s="220"/>
      <c r="CSQ22" s="220"/>
      <c r="CSR22" s="220"/>
      <c r="CSS22" s="220"/>
      <c r="CST22" s="220"/>
      <c r="CSU22" s="220"/>
      <c r="CSV22" s="220"/>
      <c r="CSW22" s="220"/>
      <c r="CSX22" s="220"/>
      <c r="CSY22" s="220"/>
      <c r="CSZ22" s="220"/>
      <c r="CTA22" s="220"/>
      <c r="CTB22" s="220"/>
      <c r="CTC22" s="220"/>
      <c r="CTD22" s="220"/>
      <c r="CTE22" s="220"/>
      <c r="CTF22" s="220"/>
      <c r="CTG22" s="220"/>
      <c r="CTH22" s="220"/>
      <c r="CTI22" s="220"/>
      <c r="CTJ22" s="220"/>
      <c r="CTK22" s="220"/>
      <c r="CTL22" s="220"/>
      <c r="CTM22" s="220"/>
      <c r="CTN22" s="220"/>
      <c r="CTO22" s="220"/>
      <c r="CTP22" s="220"/>
      <c r="CTQ22" s="220"/>
      <c r="CTR22" s="220"/>
      <c r="CTS22" s="220"/>
      <c r="CTT22" s="220"/>
      <c r="CTU22" s="220"/>
      <c r="CTV22" s="220"/>
      <c r="CTW22" s="220"/>
      <c r="CTX22" s="220"/>
      <c r="CTY22" s="220"/>
      <c r="CTZ22" s="220"/>
      <c r="CUA22" s="220"/>
      <c r="CUB22" s="220"/>
      <c r="CUC22" s="220"/>
      <c r="CUD22" s="220"/>
      <c r="CUE22" s="220"/>
      <c r="CUF22" s="220"/>
      <c r="CUG22" s="220"/>
      <c r="CUH22" s="220"/>
      <c r="CUI22" s="220"/>
      <c r="CUJ22" s="220"/>
      <c r="CUK22" s="220"/>
      <c r="CUL22" s="220"/>
      <c r="CUM22" s="220"/>
      <c r="CUN22" s="220"/>
      <c r="CUO22" s="220"/>
      <c r="CUP22" s="220"/>
      <c r="CUQ22" s="220"/>
      <c r="CUR22" s="220"/>
      <c r="CUS22" s="220"/>
      <c r="CUT22" s="220"/>
      <c r="CUU22" s="220"/>
      <c r="CUV22" s="220"/>
      <c r="CUW22" s="220"/>
      <c r="CUX22" s="220"/>
      <c r="CUY22" s="220"/>
      <c r="CUZ22" s="220"/>
      <c r="CVA22" s="220"/>
      <c r="CVB22" s="220"/>
      <c r="CVC22" s="220"/>
      <c r="CVD22" s="220"/>
      <c r="CVE22" s="220"/>
      <c r="CVF22" s="220"/>
      <c r="CVG22" s="220"/>
      <c r="CVH22" s="220"/>
      <c r="CVI22" s="220"/>
      <c r="CVJ22" s="220"/>
      <c r="CVK22" s="220"/>
      <c r="CVL22" s="220"/>
      <c r="CVM22" s="220"/>
      <c r="CVN22" s="220"/>
      <c r="CVO22" s="220"/>
      <c r="CVP22" s="220"/>
      <c r="CVQ22" s="220"/>
      <c r="CVR22" s="220"/>
      <c r="CVS22" s="220"/>
      <c r="CVT22" s="220"/>
      <c r="CVU22" s="220"/>
      <c r="CVV22" s="220"/>
      <c r="CVW22" s="220"/>
      <c r="CVX22" s="220"/>
      <c r="CVY22" s="220"/>
      <c r="CVZ22" s="220"/>
      <c r="CWA22" s="220"/>
      <c r="CWB22" s="220"/>
      <c r="CWC22" s="220"/>
      <c r="CWD22" s="220"/>
      <c r="CWE22" s="220"/>
      <c r="CWF22" s="220"/>
      <c r="CWG22" s="220"/>
      <c r="CWH22" s="220"/>
      <c r="CWI22" s="220"/>
      <c r="CWJ22" s="220"/>
      <c r="CWK22" s="220"/>
      <c r="CWL22" s="220"/>
      <c r="CWM22" s="220"/>
      <c r="CWN22" s="220"/>
      <c r="CWO22" s="220"/>
      <c r="CWP22" s="220"/>
      <c r="CWQ22" s="220"/>
      <c r="CWR22" s="220"/>
      <c r="CWS22" s="220"/>
      <c r="CWT22" s="220"/>
      <c r="CWU22" s="220"/>
      <c r="CWV22" s="220"/>
      <c r="CWW22" s="220"/>
      <c r="CWX22" s="220"/>
      <c r="CWY22" s="220"/>
      <c r="CWZ22" s="220"/>
      <c r="CXA22" s="220"/>
      <c r="CXB22" s="220"/>
      <c r="CXC22" s="220"/>
      <c r="CXD22" s="220"/>
      <c r="CXE22" s="220"/>
      <c r="CXF22" s="220"/>
      <c r="CXG22" s="220"/>
      <c r="CXH22" s="220"/>
      <c r="CXI22" s="220"/>
      <c r="CXJ22" s="220"/>
      <c r="CXK22" s="220"/>
      <c r="CXL22" s="220"/>
      <c r="CXM22" s="220"/>
      <c r="CXN22" s="220"/>
      <c r="CXO22" s="220"/>
      <c r="CXP22" s="220"/>
      <c r="CXQ22" s="220"/>
      <c r="CXR22" s="220"/>
      <c r="CXS22" s="220"/>
      <c r="CXT22" s="220"/>
      <c r="CXU22" s="220"/>
      <c r="CXV22" s="220"/>
      <c r="CXW22" s="220"/>
      <c r="CXX22" s="220"/>
      <c r="CXY22" s="220"/>
      <c r="CXZ22" s="220"/>
      <c r="CYA22" s="220"/>
      <c r="CYB22" s="220"/>
      <c r="CYC22" s="220"/>
      <c r="CYD22" s="220"/>
      <c r="CYE22" s="220"/>
      <c r="CYF22" s="220"/>
      <c r="CYG22" s="220"/>
      <c r="CYH22" s="220"/>
      <c r="CYI22" s="220"/>
      <c r="CYJ22" s="220"/>
      <c r="CYK22" s="220"/>
      <c r="CYL22" s="220"/>
      <c r="CYM22" s="220"/>
      <c r="CYN22" s="220"/>
      <c r="CYO22" s="220"/>
      <c r="CYP22" s="220"/>
      <c r="CYQ22" s="220"/>
      <c r="CYR22" s="220"/>
      <c r="CYS22" s="220"/>
      <c r="CYT22" s="220"/>
      <c r="CYU22" s="220"/>
      <c r="CYV22" s="220"/>
      <c r="CYW22" s="220"/>
      <c r="CYX22" s="220"/>
      <c r="CYY22" s="220"/>
      <c r="CYZ22" s="220"/>
      <c r="CZA22" s="220"/>
      <c r="CZB22" s="220"/>
      <c r="CZC22" s="220"/>
      <c r="CZD22" s="220"/>
      <c r="CZE22" s="220"/>
      <c r="CZF22" s="220"/>
      <c r="CZG22" s="220"/>
      <c r="CZH22" s="220"/>
      <c r="CZI22" s="220"/>
      <c r="CZJ22" s="220"/>
      <c r="CZK22" s="220"/>
      <c r="CZL22" s="220"/>
      <c r="CZM22" s="220"/>
      <c r="CZN22" s="220"/>
      <c r="CZO22" s="220"/>
      <c r="CZP22" s="220"/>
      <c r="CZQ22" s="220"/>
      <c r="CZR22" s="220"/>
      <c r="CZS22" s="220"/>
      <c r="CZT22" s="220"/>
      <c r="CZU22" s="220"/>
      <c r="CZV22" s="220"/>
      <c r="CZW22" s="220"/>
      <c r="CZX22" s="220"/>
      <c r="CZY22" s="220"/>
      <c r="CZZ22" s="220"/>
      <c r="DAA22" s="220"/>
      <c r="DAB22" s="220"/>
      <c r="DAC22" s="220"/>
      <c r="DAD22" s="220"/>
      <c r="DAE22" s="220"/>
      <c r="DAF22" s="220"/>
      <c r="DAG22" s="220"/>
      <c r="DAH22" s="220"/>
      <c r="DAI22" s="220"/>
      <c r="DAJ22" s="220"/>
      <c r="DAK22" s="220"/>
      <c r="DAL22" s="220"/>
      <c r="DAM22" s="220"/>
      <c r="DAN22" s="220"/>
      <c r="DAO22" s="220"/>
      <c r="DAP22" s="220"/>
      <c r="DAQ22" s="220"/>
      <c r="DAR22" s="220"/>
      <c r="DAS22" s="220"/>
      <c r="DAT22" s="220"/>
      <c r="DAU22" s="220"/>
      <c r="DAV22" s="220"/>
      <c r="DAW22" s="220"/>
      <c r="DAX22" s="220"/>
      <c r="DAY22" s="220"/>
      <c r="DAZ22" s="220"/>
      <c r="DBA22" s="220"/>
      <c r="DBB22" s="220"/>
      <c r="DBC22" s="220"/>
      <c r="DBD22" s="220"/>
      <c r="DBE22" s="220"/>
      <c r="DBF22" s="220"/>
      <c r="DBG22" s="220"/>
      <c r="DBH22" s="220"/>
      <c r="DBI22" s="220"/>
      <c r="DBJ22" s="220"/>
      <c r="DBK22" s="220"/>
      <c r="DBL22" s="220"/>
      <c r="DBM22" s="220"/>
      <c r="DBN22" s="220"/>
      <c r="DBO22" s="220"/>
      <c r="DBP22" s="220"/>
      <c r="DBQ22" s="220"/>
      <c r="DBR22" s="220"/>
      <c r="DBS22" s="220"/>
      <c r="DBT22" s="220"/>
      <c r="DBU22" s="220"/>
      <c r="DBV22" s="220"/>
      <c r="DBW22" s="220"/>
      <c r="DBX22" s="220"/>
      <c r="DBY22" s="220"/>
      <c r="DBZ22" s="220"/>
      <c r="DCA22" s="220"/>
      <c r="DCB22" s="220"/>
      <c r="DCC22" s="220"/>
      <c r="DCD22" s="220"/>
      <c r="DCE22" s="220"/>
      <c r="DCF22" s="220"/>
      <c r="DCG22" s="220"/>
      <c r="DCH22" s="220"/>
      <c r="DCI22" s="220"/>
      <c r="DCJ22" s="220"/>
      <c r="DCK22" s="220"/>
      <c r="DCL22" s="220"/>
      <c r="DCM22" s="220"/>
      <c r="DCN22" s="220"/>
      <c r="DCO22" s="220"/>
      <c r="DCP22" s="220"/>
      <c r="DCQ22" s="220"/>
      <c r="DCR22" s="220"/>
      <c r="DCS22" s="220"/>
      <c r="DCT22" s="220"/>
      <c r="DCU22" s="220"/>
      <c r="DCV22" s="220"/>
      <c r="DCW22" s="220"/>
      <c r="DCX22" s="220"/>
      <c r="DCY22" s="220"/>
      <c r="DCZ22" s="220"/>
      <c r="DDA22" s="220"/>
      <c r="DDB22" s="220"/>
      <c r="DDC22" s="220"/>
      <c r="DDD22" s="220"/>
      <c r="DDE22" s="220"/>
      <c r="DDF22" s="220"/>
      <c r="DDG22" s="220"/>
      <c r="DDH22" s="220"/>
      <c r="DDI22" s="220"/>
      <c r="DDJ22" s="220"/>
      <c r="DDK22" s="220"/>
      <c r="DDL22" s="220"/>
      <c r="DDM22" s="220"/>
      <c r="DDN22" s="220"/>
      <c r="DDO22" s="220"/>
      <c r="DDP22" s="220"/>
      <c r="DDQ22" s="220"/>
      <c r="DDR22" s="220"/>
      <c r="DDS22" s="220"/>
      <c r="DDT22" s="220"/>
      <c r="DDU22" s="220"/>
      <c r="DDV22" s="220"/>
      <c r="DDW22" s="220"/>
      <c r="DDX22" s="220"/>
      <c r="DDY22" s="220"/>
      <c r="DDZ22" s="220"/>
      <c r="DEA22" s="220"/>
      <c r="DEB22" s="220"/>
      <c r="DEC22" s="220"/>
      <c r="DED22" s="220"/>
      <c r="DEE22" s="220"/>
      <c r="DEF22" s="220"/>
      <c r="DEG22" s="220"/>
      <c r="DEH22" s="220"/>
      <c r="DEI22" s="220"/>
      <c r="DEJ22" s="220"/>
      <c r="DEK22" s="220"/>
      <c r="DEL22" s="220"/>
      <c r="DEM22" s="220"/>
      <c r="DEN22" s="220"/>
      <c r="DEO22" s="220"/>
      <c r="DEP22" s="220"/>
      <c r="DEQ22" s="220"/>
      <c r="DER22" s="220"/>
      <c r="DES22" s="220"/>
      <c r="DET22" s="220"/>
      <c r="DEU22" s="220"/>
      <c r="DEV22" s="220"/>
      <c r="DEW22" s="220"/>
      <c r="DEX22" s="220"/>
      <c r="DEY22" s="220"/>
      <c r="DEZ22" s="220"/>
      <c r="DFA22" s="220"/>
      <c r="DFB22" s="220"/>
      <c r="DFC22" s="220"/>
      <c r="DFD22" s="220"/>
      <c r="DFE22" s="220"/>
      <c r="DFF22" s="220"/>
      <c r="DFG22" s="220"/>
      <c r="DFH22" s="220"/>
      <c r="DFI22" s="220"/>
      <c r="DFJ22" s="220"/>
      <c r="DFK22" s="220"/>
      <c r="DFL22" s="220"/>
      <c r="DFM22" s="220"/>
      <c r="DFN22" s="220"/>
      <c r="DFO22" s="220"/>
      <c r="DFP22" s="220"/>
      <c r="DFQ22" s="220"/>
      <c r="DFR22" s="220"/>
      <c r="DFS22" s="220"/>
      <c r="DFT22" s="220"/>
      <c r="DFU22" s="220"/>
      <c r="DFV22" s="220"/>
      <c r="DFW22" s="220"/>
      <c r="DFX22" s="220"/>
      <c r="DFY22" s="220"/>
      <c r="DFZ22" s="220"/>
      <c r="DGA22" s="220"/>
      <c r="DGB22" s="220"/>
      <c r="DGC22" s="220"/>
      <c r="DGD22" s="220"/>
      <c r="DGE22" s="220"/>
      <c r="DGF22" s="220"/>
      <c r="DGG22" s="220"/>
      <c r="DGH22" s="220"/>
      <c r="DGI22" s="220"/>
      <c r="DGJ22" s="220"/>
      <c r="DGK22" s="220"/>
      <c r="DGL22" s="220"/>
      <c r="DGM22" s="220"/>
      <c r="DGN22" s="220"/>
      <c r="DGO22" s="220"/>
      <c r="DGP22" s="220"/>
      <c r="DGQ22" s="220"/>
      <c r="DGR22" s="220"/>
      <c r="DGS22" s="220"/>
      <c r="DGT22" s="220"/>
      <c r="DGU22" s="220"/>
      <c r="DGV22" s="220"/>
      <c r="DGW22" s="220"/>
      <c r="DGX22" s="220"/>
      <c r="DGY22" s="220"/>
      <c r="DGZ22" s="220"/>
      <c r="DHA22" s="220"/>
      <c r="DHB22" s="220"/>
      <c r="DHC22" s="220"/>
      <c r="DHD22" s="220"/>
      <c r="DHE22" s="220"/>
      <c r="DHF22" s="220"/>
      <c r="DHG22" s="220"/>
      <c r="DHH22" s="220"/>
      <c r="DHI22" s="220"/>
      <c r="DHJ22" s="220"/>
      <c r="DHK22" s="220"/>
      <c r="DHL22" s="220"/>
      <c r="DHM22" s="220"/>
      <c r="DHN22" s="220"/>
      <c r="DHO22" s="220"/>
      <c r="DHP22" s="220"/>
      <c r="DHQ22" s="220"/>
      <c r="DHR22" s="220"/>
      <c r="DHS22" s="220"/>
      <c r="DHT22" s="220"/>
      <c r="DHU22" s="220"/>
      <c r="DHV22" s="220"/>
      <c r="DHW22" s="220"/>
      <c r="DHX22" s="220"/>
      <c r="DHY22" s="220"/>
      <c r="DHZ22" s="220"/>
      <c r="DIA22" s="220"/>
      <c r="DIB22" s="220"/>
      <c r="DIC22" s="220"/>
      <c r="DID22" s="220"/>
      <c r="DIE22" s="220"/>
      <c r="DIF22" s="220"/>
      <c r="DIG22" s="220"/>
      <c r="DIH22" s="220"/>
      <c r="DII22" s="220"/>
      <c r="DIJ22" s="220"/>
      <c r="DIK22" s="220"/>
      <c r="DIL22" s="220"/>
      <c r="DIM22" s="220"/>
      <c r="DIN22" s="220"/>
      <c r="DIO22" s="220"/>
      <c r="DIP22" s="220"/>
      <c r="DIQ22" s="220"/>
      <c r="DIR22" s="220"/>
      <c r="DIS22" s="220"/>
      <c r="DIT22" s="220"/>
      <c r="DIU22" s="220"/>
      <c r="DIV22" s="220"/>
      <c r="DIW22" s="220"/>
      <c r="DIX22" s="220"/>
      <c r="DIY22" s="220"/>
      <c r="DIZ22" s="220"/>
      <c r="DJA22" s="220"/>
      <c r="DJB22" s="220"/>
      <c r="DJC22" s="220"/>
      <c r="DJD22" s="220"/>
      <c r="DJE22" s="220"/>
      <c r="DJF22" s="220"/>
      <c r="DJG22" s="220"/>
      <c r="DJH22" s="220"/>
      <c r="DJI22" s="220"/>
      <c r="DJJ22" s="220"/>
      <c r="DJK22" s="220"/>
      <c r="DJL22" s="220"/>
      <c r="DJM22" s="220"/>
      <c r="DJN22" s="220"/>
      <c r="DJO22" s="220"/>
      <c r="DJP22" s="220"/>
      <c r="DJQ22" s="220"/>
      <c r="DJR22" s="220"/>
      <c r="DJS22" s="220"/>
      <c r="DJT22" s="220"/>
      <c r="DJU22" s="220"/>
      <c r="DJV22" s="220"/>
      <c r="DJW22" s="220"/>
      <c r="DJX22" s="220"/>
      <c r="DJY22" s="220"/>
      <c r="DJZ22" s="220"/>
      <c r="DKA22" s="220"/>
      <c r="DKB22" s="220"/>
      <c r="DKC22" s="220"/>
      <c r="DKD22" s="220"/>
      <c r="DKE22" s="220"/>
      <c r="DKF22" s="220"/>
      <c r="DKG22" s="220"/>
      <c r="DKH22" s="220"/>
      <c r="DKI22" s="220"/>
      <c r="DKJ22" s="220"/>
      <c r="DKK22" s="220"/>
      <c r="DKL22" s="220"/>
      <c r="DKM22" s="220"/>
      <c r="DKN22" s="220"/>
      <c r="DKO22" s="220"/>
      <c r="DKP22" s="220"/>
      <c r="DKQ22" s="220"/>
      <c r="DKR22" s="220"/>
      <c r="DKS22" s="220"/>
      <c r="DKT22" s="220"/>
      <c r="DKU22" s="220"/>
      <c r="DKV22" s="220"/>
      <c r="DKW22" s="220"/>
      <c r="DKX22" s="220"/>
      <c r="DKY22" s="220"/>
      <c r="DKZ22" s="220"/>
      <c r="DLA22" s="220"/>
      <c r="DLB22" s="220"/>
      <c r="DLC22" s="220"/>
      <c r="DLD22" s="220"/>
      <c r="DLE22" s="220"/>
      <c r="DLF22" s="220"/>
      <c r="DLG22" s="220"/>
      <c r="DLH22" s="220"/>
      <c r="DLI22" s="220"/>
      <c r="DLJ22" s="220"/>
      <c r="DLK22" s="220"/>
      <c r="DLL22" s="220"/>
      <c r="DLM22" s="220"/>
      <c r="DLN22" s="220"/>
      <c r="DLO22" s="220"/>
      <c r="DLP22" s="220"/>
      <c r="DLQ22" s="220"/>
      <c r="DLR22" s="220"/>
      <c r="DLS22" s="220"/>
      <c r="DLT22" s="220"/>
      <c r="DLU22" s="220"/>
      <c r="DLV22" s="220"/>
      <c r="DLW22" s="220"/>
      <c r="DLX22" s="220"/>
      <c r="DLY22" s="220"/>
      <c r="DLZ22" s="220"/>
      <c r="DMA22" s="220"/>
      <c r="DMB22" s="220"/>
      <c r="DMC22" s="220"/>
      <c r="DMD22" s="220"/>
      <c r="DME22" s="220"/>
      <c r="DMF22" s="220"/>
      <c r="DMG22" s="220"/>
      <c r="DMH22" s="220"/>
      <c r="DMI22" s="220"/>
      <c r="DMJ22" s="220"/>
      <c r="DMK22" s="220"/>
      <c r="DML22" s="220"/>
      <c r="DMM22" s="220"/>
      <c r="DMN22" s="220"/>
      <c r="DMO22" s="220"/>
      <c r="DMP22" s="220"/>
      <c r="DMQ22" s="220"/>
      <c r="DMR22" s="220"/>
      <c r="DMS22" s="220"/>
      <c r="DMT22" s="220"/>
      <c r="DMU22" s="220"/>
      <c r="DMV22" s="220"/>
      <c r="DMW22" s="220"/>
      <c r="DMX22" s="220"/>
      <c r="DMY22" s="220"/>
      <c r="DMZ22" s="220"/>
      <c r="DNA22" s="220"/>
      <c r="DNB22" s="220"/>
      <c r="DNC22" s="220"/>
      <c r="DND22" s="220"/>
      <c r="DNE22" s="220"/>
      <c r="DNF22" s="220"/>
      <c r="DNG22" s="220"/>
      <c r="DNH22" s="220"/>
      <c r="DNI22" s="220"/>
      <c r="DNJ22" s="220"/>
      <c r="DNK22" s="220"/>
      <c r="DNL22" s="220"/>
      <c r="DNM22" s="220"/>
      <c r="DNN22" s="220"/>
      <c r="DNO22" s="220"/>
      <c r="DNP22" s="220"/>
      <c r="DNQ22" s="220"/>
      <c r="DNR22" s="220"/>
      <c r="DNS22" s="220"/>
      <c r="DNT22" s="220"/>
      <c r="DNU22" s="220"/>
      <c r="DNV22" s="220"/>
      <c r="DNW22" s="220"/>
      <c r="DNX22" s="220"/>
      <c r="DNY22" s="220"/>
      <c r="DNZ22" s="220"/>
      <c r="DOA22" s="220"/>
      <c r="DOB22" s="220"/>
      <c r="DOC22" s="220"/>
      <c r="DOD22" s="220"/>
      <c r="DOE22" s="220"/>
      <c r="DOF22" s="220"/>
      <c r="DOG22" s="220"/>
      <c r="DOH22" s="220"/>
      <c r="DOI22" s="220"/>
      <c r="DOJ22" s="220"/>
      <c r="DOK22" s="220"/>
      <c r="DOL22" s="220"/>
      <c r="DOM22" s="220"/>
      <c r="DON22" s="220"/>
      <c r="DOO22" s="220"/>
      <c r="DOP22" s="220"/>
      <c r="DOQ22" s="220"/>
      <c r="DOR22" s="220"/>
      <c r="DOS22" s="220"/>
      <c r="DOT22" s="220"/>
      <c r="DOU22" s="220"/>
      <c r="DOV22" s="220"/>
      <c r="DOW22" s="220"/>
      <c r="DOX22" s="220"/>
      <c r="DOY22" s="220"/>
      <c r="DOZ22" s="220"/>
      <c r="DPA22" s="220"/>
      <c r="DPB22" s="220"/>
      <c r="DPC22" s="220"/>
      <c r="DPD22" s="220"/>
      <c r="DPE22" s="220"/>
      <c r="DPF22" s="220"/>
      <c r="DPG22" s="220"/>
      <c r="DPH22" s="220"/>
      <c r="DPI22" s="220"/>
      <c r="DPJ22" s="220"/>
      <c r="DPK22" s="220"/>
      <c r="DPL22" s="220"/>
      <c r="DPM22" s="220"/>
      <c r="DPN22" s="220"/>
      <c r="DPO22" s="220"/>
      <c r="DPP22" s="220"/>
      <c r="DPQ22" s="220"/>
      <c r="DPR22" s="220"/>
      <c r="DPS22" s="220"/>
      <c r="DPT22" s="220"/>
      <c r="DPU22" s="220"/>
      <c r="DPV22" s="220"/>
      <c r="DPW22" s="220"/>
      <c r="DPX22" s="220"/>
      <c r="DPY22" s="220"/>
      <c r="DPZ22" s="220"/>
      <c r="DQA22" s="220"/>
      <c r="DQB22" s="220"/>
      <c r="DQC22" s="220"/>
      <c r="DQD22" s="220"/>
      <c r="DQE22" s="220"/>
      <c r="DQF22" s="220"/>
      <c r="DQG22" s="220"/>
      <c r="DQH22" s="220"/>
      <c r="DQI22" s="220"/>
      <c r="DQJ22" s="220"/>
      <c r="DQK22" s="220"/>
      <c r="DQL22" s="220"/>
      <c r="DQM22" s="220"/>
      <c r="DQN22" s="220"/>
      <c r="DQO22" s="220"/>
      <c r="DQP22" s="220"/>
      <c r="DQQ22" s="220"/>
      <c r="DQR22" s="220"/>
      <c r="DQS22" s="220"/>
      <c r="DQT22" s="220"/>
      <c r="DQU22" s="220"/>
      <c r="DQV22" s="220"/>
      <c r="DQW22" s="220"/>
      <c r="DQX22" s="220"/>
      <c r="DQY22" s="220"/>
      <c r="DQZ22" s="220"/>
      <c r="DRA22" s="220"/>
      <c r="DRB22" s="220"/>
      <c r="DRC22" s="220"/>
      <c r="DRD22" s="220"/>
      <c r="DRE22" s="220"/>
      <c r="DRF22" s="220"/>
      <c r="DRG22" s="220"/>
      <c r="DRH22" s="220"/>
      <c r="DRI22" s="220"/>
      <c r="DRJ22" s="220"/>
      <c r="DRK22" s="220"/>
      <c r="DRL22" s="220"/>
      <c r="DRM22" s="220"/>
      <c r="DRN22" s="220"/>
      <c r="DRO22" s="220"/>
      <c r="DRP22" s="220"/>
      <c r="DRQ22" s="220"/>
      <c r="DRR22" s="220"/>
      <c r="DRS22" s="220"/>
      <c r="DRT22" s="220"/>
      <c r="DRU22" s="220"/>
      <c r="DRV22" s="220"/>
      <c r="DRW22" s="220"/>
      <c r="DRX22" s="220"/>
      <c r="DRY22" s="220"/>
      <c r="DRZ22" s="220"/>
      <c r="DSA22" s="220"/>
      <c r="DSB22" s="220"/>
      <c r="DSC22" s="220"/>
      <c r="DSD22" s="220"/>
      <c r="DSE22" s="220"/>
      <c r="DSF22" s="220"/>
      <c r="DSG22" s="220"/>
      <c r="DSH22" s="220"/>
      <c r="DSI22" s="220"/>
      <c r="DSJ22" s="220"/>
      <c r="DSK22" s="220"/>
      <c r="DSL22" s="220"/>
      <c r="DSM22" s="220"/>
      <c r="DSN22" s="220"/>
      <c r="DSO22" s="220"/>
      <c r="DSP22" s="220"/>
      <c r="DSQ22" s="220"/>
      <c r="DSR22" s="220"/>
      <c r="DSS22" s="220"/>
      <c r="DST22" s="220"/>
      <c r="DSU22" s="220"/>
      <c r="DSV22" s="220"/>
      <c r="DSW22" s="220"/>
      <c r="DSX22" s="220"/>
      <c r="DSY22" s="220"/>
      <c r="DSZ22" s="220"/>
      <c r="DTA22" s="220"/>
      <c r="DTB22" s="220"/>
      <c r="DTC22" s="220"/>
      <c r="DTD22" s="220"/>
      <c r="DTE22" s="220"/>
      <c r="DTF22" s="220"/>
      <c r="DTG22" s="220"/>
      <c r="DTH22" s="220"/>
      <c r="DTI22" s="220"/>
      <c r="DTJ22" s="220"/>
      <c r="DTK22" s="220"/>
      <c r="DTL22" s="220"/>
      <c r="DTM22" s="220"/>
      <c r="DTN22" s="220"/>
      <c r="DTO22" s="220"/>
      <c r="DTP22" s="220"/>
      <c r="DTQ22" s="220"/>
      <c r="DTR22" s="220"/>
      <c r="DTS22" s="220"/>
      <c r="DTT22" s="220"/>
      <c r="DTU22" s="220"/>
      <c r="DTV22" s="220"/>
      <c r="DTW22" s="220"/>
      <c r="DTX22" s="220"/>
      <c r="DTY22" s="220"/>
      <c r="DTZ22" s="220"/>
      <c r="DUA22" s="220"/>
      <c r="DUB22" s="220"/>
      <c r="DUC22" s="220"/>
      <c r="DUD22" s="220"/>
      <c r="DUE22" s="220"/>
      <c r="DUF22" s="220"/>
      <c r="DUG22" s="220"/>
      <c r="DUH22" s="220"/>
      <c r="DUI22" s="220"/>
      <c r="DUJ22" s="220"/>
      <c r="DUK22" s="220"/>
      <c r="DUL22" s="220"/>
      <c r="DUM22" s="220"/>
      <c r="DUN22" s="220"/>
      <c r="DUO22" s="220"/>
      <c r="DUP22" s="220"/>
      <c r="DUQ22" s="220"/>
      <c r="DUR22" s="220"/>
      <c r="DUS22" s="220"/>
      <c r="DUT22" s="220"/>
      <c r="DUU22" s="220"/>
      <c r="DUV22" s="220"/>
      <c r="DUW22" s="220"/>
      <c r="DUX22" s="220"/>
      <c r="DUY22" s="220"/>
      <c r="DUZ22" s="220"/>
      <c r="DVA22" s="220"/>
      <c r="DVB22" s="220"/>
      <c r="DVC22" s="220"/>
      <c r="DVD22" s="220"/>
      <c r="DVE22" s="220"/>
      <c r="DVF22" s="220"/>
      <c r="DVG22" s="220"/>
      <c r="DVH22" s="220"/>
      <c r="DVI22" s="220"/>
      <c r="DVJ22" s="220"/>
      <c r="DVK22" s="220"/>
      <c r="DVL22" s="220"/>
      <c r="DVM22" s="220"/>
      <c r="DVN22" s="220"/>
      <c r="DVO22" s="220"/>
      <c r="DVP22" s="220"/>
      <c r="DVQ22" s="220"/>
      <c r="DVR22" s="220"/>
      <c r="DVS22" s="220"/>
      <c r="DVT22" s="220"/>
      <c r="DVU22" s="220"/>
      <c r="DVV22" s="220"/>
      <c r="DVW22" s="220"/>
      <c r="DVX22" s="220"/>
      <c r="DVY22" s="220"/>
      <c r="DVZ22" s="220"/>
      <c r="DWA22" s="220"/>
      <c r="DWB22" s="220"/>
      <c r="DWC22" s="220"/>
      <c r="DWD22" s="220"/>
      <c r="DWE22" s="220"/>
      <c r="DWF22" s="220"/>
      <c r="DWG22" s="220"/>
      <c r="DWH22" s="220"/>
      <c r="DWI22" s="220"/>
      <c r="DWJ22" s="220"/>
      <c r="DWK22" s="220"/>
      <c r="DWL22" s="220"/>
      <c r="DWM22" s="220"/>
      <c r="DWN22" s="220"/>
      <c r="DWO22" s="220"/>
      <c r="DWP22" s="220"/>
      <c r="DWQ22" s="220"/>
      <c r="DWR22" s="220"/>
      <c r="DWS22" s="220"/>
      <c r="DWT22" s="220"/>
      <c r="DWU22" s="220"/>
      <c r="DWV22" s="220"/>
      <c r="DWW22" s="220"/>
      <c r="DWX22" s="220"/>
      <c r="DWY22" s="220"/>
      <c r="DWZ22" s="220"/>
      <c r="DXA22" s="220"/>
      <c r="DXB22" s="220"/>
      <c r="DXC22" s="220"/>
      <c r="DXD22" s="220"/>
      <c r="DXE22" s="220"/>
      <c r="DXF22" s="220"/>
      <c r="DXG22" s="220"/>
      <c r="DXH22" s="220"/>
      <c r="DXI22" s="220"/>
      <c r="DXJ22" s="220"/>
      <c r="DXK22" s="220"/>
      <c r="DXL22" s="220"/>
      <c r="DXM22" s="220"/>
      <c r="DXN22" s="220"/>
      <c r="DXO22" s="220"/>
      <c r="DXP22" s="220"/>
      <c r="DXQ22" s="220"/>
      <c r="DXR22" s="220"/>
      <c r="DXS22" s="220"/>
      <c r="DXT22" s="220"/>
      <c r="DXU22" s="220"/>
      <c r="DXV22" s="220"/>
      <c r="DXW22" s="220"/>
      <c r="DXX22" s="220"/>
      <c r="DXY22" s="220"/>
      <c r="DXZ22" s="220"/>
      <c r="DYA22" s="220"/>
      <c r="DYB22" s="220"/>
      <c r="DYC22" s="220"/>
      <c r="DYD22" s="220"/>
      <c r="DYE22" s="220"/>
      <c r="DYF22" s="220"/>
      <c r="DYG22" s="220"/>
      <c r="DYH22" s="220"/>
      <c r="DYI22" s="220"/>
      <c r="DYJ22" s="220"/>
      <c r="DYK22" s="220"/>
      <c r="DYL22" s="220"/>
      <c r="DYM22" s="220"/>
      <c r="DYN22" s="220"/>
      <c r="DYO22" s="220"/>
      <c r="DYP22" s="220"/>
      <c r="DYQ22" s="220"/>
      <c r="DYR22" s="220"/>
      <c r="DYS22" s="220"/>
      <c r="DYT22" s="220"/>
      <c r="DYU22" s="220"/>
      <c r="DYV22" s="220"/>
      <c r="DYW22" s="220"/>
      <c r="DYX22" s="220"/>
      <c r="DYY22" s="220"/>
      <c r="DYZ22" s="220"/>
      <c r="DZA22" s="220"/>
      <c r="DZB22" s="220"/>
      <c r="DZC22" s="220"/>
      <c r="DZD22" s="220"/>
      <c r="DZE22" s="220"/>
      <c r="DZF22" s="220"/>
      <c r="DZG22" s="220"/>
      <c r="DZH22" s="220"/>
      <c r="DZI22" s="220"/>
      <c r="DZJ22" s="220"/>
      <c r="DZK22" s="220"/>
      <c r="DZL22" s="220"/>
      <c r="DZM22" s="220"/>
      <c r="DZN22" s="220"/>
      <c r="DZO22" s="220"/>
      <c r="DZP22" s="220"/>
      <c r="DZQ22" s="220"/>
      <c r="DZR22" s="220"/>
      <c r="DZS22" s="220"/>
      <c r="DZT22" s="220"/>
      <c r="DZU22" s="220"/>
      <c r="DZV22" s="220"/>
      <c r="DZW22" s="220"/>
      <c r="DZX22" s="220"/>
      <c r="DZY22" s="220"/>
      <c r="DZZ22" s="220"/>
      <c r="EAA22" s="220"/>
      <c r="EAB22" s="220"/>
      <c r="EAC22" s="220"/>
      <c r="EAD22" s="220"/>
      <c r="EAE22" s="220"/>
      <c r="EAF22" s="220"/>
      <c r="EAG22" s="220"/>
      <c r="EAH22" s="220"/>
      <c r="EAI22" s="220"/>
      <c r="EAJ22" s="220"/>
      <c r="EAK22" s="220"/>
      <c r="EAL22" s="220"/>
      <c r="EAM22" s="220"/>
      <c r="EAN22" s="220"/>
      <c r="EAO22" s="220"/>
      <c r="EAP22" s="220"/>
      <c r="EAQ22" s="220"/>
      <c r="EAR22" s="220"/>
      <c r="EAS22" s="220"/>
      <c r="EAT22" s="220"/>
      <c r="EAU22" s="220"/>
      <c r="EAV22" s="220"/>
      <c r="EAW22" s="220"/>
      <c r="EAX22" s="220"/>
      <c r="EAY22" s="220"/>
      <c r="EAZ22" s="220"/>
      <c r="EBA22" s="220"/>
      <c r="EBB22" s="220"/>
      <c r="EBC22" s="220"/>
      <c r="EBD22" s="220"/>
      <c r="EBE22" s="220"/>
      <c r="EBF22" s="220"/>
      <c r="EBG22" s="220"/>
      <c r="EBH22" s="220"/>
      <c r="EBI22" s="220"/>
      <c r="EBJ22" s="220"/>
      <c r="EBK22" s="220"/>
      <c r="EBL22" s="220"/>
      <c r="EBM22" s="220"/>
      <c r="EBN22" s="220"/>
      <c r="EBO22" s="220"/>
      <c r="EBP22" s="220"/>
      <c r="EBQ22" s="220"/>
      <c r="EBR22" s="220"/>
      <c r="EBS22" s="220"/>
      <c r="EBT22" s="220"/>
      <c r="EBU22" s="220"/>
      <c r="EBV22" s="220"/>
      <c r="EBW22" s="220"/>
      <c r="EBX22" s="220"/>
      <c r="EBY22" s="220"/>
      <c r="EBZ22" s="220"/>
      <c r="ECA22" s="220"/>
      <c r="ECB22" s="220"/>
      <c r="ECC22" s="220"/>
      <c r="ECD22" s="220"/>
      <c r="ECE22" s="220"/>
      <c r="ECF22" s="220"/>
      <c r="ECG22" s="220"/>
      <c r="ECH22" s="220"/>
      <c r="ECI22" s="220"/>
      <c r="ECJ22" s="220"/>
      <c r="ECK22" s="220"/>
      <c r="ECL22" s="220"/>
      <c r="ECM22" s="220"/>
      <c r="ECN22" s="220"/>
      <c r="ECO22" s="220"/>
      <c r="ECP22" s="220"/>
      <c r="ECQ22" s="220"/>
      <c r="ECR22" s="220"/>
      <c r="ECS22" s="220"/>
      <c r="ECT22" s="220"/>
      <c r="ECU22" s="220"/>
      <c r="ECV22" s="220"/>
      <c r="ECW22" s="220"/>
      <c r="ECX22" s="220"/>
      <c r="ECY22" s="220"/>
      <c r="ECZ22" s="220"/>
      <c r="EDA22" s="220"/>
      <c r="EDB22" s="220"/>
      <c r="EDC22" s="220"/>
      <c r="EDD22" s="220"/>
      <c r="EDE22" s="220"/>
      <c r="EDF22" s="220"/>
      <c r="EDG22" s="220"/>
      <c r="EDH22" s="220"/>
      <c r="EDI22" s="220"/>
      <c r="EDJ22" s="220"/>
      <c r="EDK22" s="220"/>
      <c r="EDL22" s="220"/>
      <c r="EDM22" s="220"/>
      <c r="EDN22" s="220"/>
      <c r="EDO22" s="220"/>
      <c r="EDP22" s="220"/>
      <c r="EDQ22" s="220"/>
      <c r="EDR22" s="220"/>
      <c r="EDS22" s="220"/>
      <c r="EDT22" s="220"/>
      <c r="EDU22" s="220"/>
      <c r="EDV22" s="220"/>
      <c r="EDW22" s="220"/>
      <c r="EDX22" s="220"/>
      <c r="EDY22" s="220"/>
      <c r="EDZ22" s="220"/>
      <c r="EEA22" s="220"/>
      <c r="EEB22" s="220"/>
      <c r="EEC22" s="220"/>
      <c r="EED22" s="220"/>
      <c r="EEE22" s="220"/>
      <c r="EEF22" s="220"/>
      <c r="EEG22" s="220"/>
      <c r="EEH22" s="220"/>
      <c r="EEI22" s="220"/>
      <c r="EEJ22" s="220"/>
      <c r="EEK22" s="220"/>
      <c r="EEL22" s="220"/>
      <c r="EEM22" s="220"/>
      <c r="EEN22" s="220"/>
      <c r="EEO22" s="220"/>
      <c r="EEP22" s="220"/>
      <c r="EEQ22" s="220"/>
      <c r="EER22" s="220"/>
      <c r="EES22" s="220"/>
      <c r="EET22" s="220"/>
      <c r="EEU22" s="220"/>
      <c r="EEV22" s="220"/>
      <c r="EEW22" s="220"/>
      <c r="EEX22" s="220"/>
      <c r="EEY22" s="220"/>
      <c r="EEZ22" s="220"/>
      <c r="EFA22" s="220"/>
      <c r="EFB22" s="220"/>
      <c r="EFC22" s="220"/>
      <c r="EFD22" s="220"/>
      <c r="EFE22" s="220"/>
      <c r="EFF22" s="220"/>
      <c r="EFG22" s="220"/>
      <c r="EFH22" s="220"/>
      <c r="EFI22" s="220"/>
      <c r="EFJ22" s="220"/>
      <c r="EFK22" s="220"/>
      <c r="EFL22" s="220"/>
      <c r="EFM22" s="220"/>
      <c r="EFN22" s="220"/>
      <c r="EFO22" s="220"/>
      <c r="EFP22" s="220"/>
      <c r="EFQ22" s="220"/>
      <c r="EFR22" s="220"/>
      <c r="EFS22" s="220"/>
      <c r="EFT22" s="220"/>
      <c r="EFU22" s="220"/>
      <c r="EFV22" s="220"/>
      <c r="EFW22" s="220"/>
      <c r="EFX22" s="220"/>
      <c r="EFY22" s="220"/>
      <c r="EFZ22" s="220"/>
      <c r="EGA22" s="220"/>
      <c r="EGB22" s="220"/>
      <c r="EGC22" s="220"/>
      <c r="EGD22" s="220"/>
      <c r="EGE22" s="220"/>
      <c r="EGF22" s="220"/>
      <c r="EGG22" s="220"/>
      <c r="EGH22" s="220"/>
      <c r="EGI22" s="220"/>
      <c r="EGJ22" s="220"/>
      <c r="EGK22" s="220"/>
      <c r="EGL22" s="220"/>
      <c r="EGM22" s="220"/>
      <c r="EGN22" s="220"/>
      <c r="EGO22" s="220"/>
      <c r="EGP22" s="220"/>
      <c r="EGQ22" s="220"/>
      <c r="EGR22" s="220"/>
      <c r="EGS22" s="220"/>
      <c r="EGT22" s="220"/>
      <c r="EGU22" s="220"/>
      <c r="EGV22" s="220"/>
      <c r="EGW22" s="220"/>
      <c r="EGX22" s="220"/>
      <c r="EGY22" s="220"/>
      <c r="EGZ22" s="220"/>
      <c r="EHA22" s="220"/>
      <c r="EHB22" s="220"/>
      <c r="EHC22" s="220"/>
      <c r="EHD22" s="220"/>
      <c r="EHE22" s="220"/>
      <c r="EHF22" s="220"/>
      <c r="EHG22" s="220"/>
      <c r="EHH22" s="220"/>
      <c r="EHI22" s="220"/>
      <c r="EHJ22" s="220"/>
      <c r="EHK22" s="220"/>
      <c r="EHL22" s="220"/>
      <c r="EHM22" s="220"/>
      <c r="EHN22" s="220"/>
      <c r="EHO22" s="220"/>
      <c r="EHP22" s="220"/>
      <c r="EHQ22" s="220"/>
      <c r="EHR22" s="220"/>
      <c r="EHS22" s="220"/>
      <c r="EHT22" s="220"/>
      <c r="EHU22" s="220"/>
      <c r="EHV22" s="220"/>
      <c r="EHW22" s="220"/>
      <c r="EHX22" s="220"/>
      <c r="EHY22" s="220"/>
      <c r="EHZ22" s="220"/>
      <c r="EIA22" s="220"/>
      <c r="EIB22" s="220"/>
      <c r="EIC22" s="220"/>
      <c r="EID22" s="220"/>
      <c r="EIE22" s="220"/>
      <c r="EIF22" s="220"/>
      <c r="EIG22" s="220"/>
      <c r="EIH22" s="220"/>
      <c r="EII22" s="220"/>
      <c r="EIJ22" s="220"/>
      <c r="EIK22" s="220"/>
      <c r="EIL22" s="220"/>
      <c r="EIM22" s="220"/>
      <c r="EIN22" s="220"/>
      <c r="EIO22" s="220"/>
      <c r="EIP22" s="220"/>
      <c r="EIQ22" s="220"/>
      <c r="EIR22" s="220"/>
      <c r="EIS22" s="220"/>
      <c r="EIT22" s="220"/>
      <c r="EIU22" s="220"/>
      <c r="EIV22" s="220"/>
      <c r="EIW22" s="220"/>
      <c r="EIX22" s="220"/>
      <c r="EIY22" s="220"/>
      <c r="EIZ22" s="220"/>
      <c r="EJA22" s="220"/>
      <c r="EJB22" s="220"/>
      <c r="EJC22" s="220"/>
      <c r="EJD22" s="220"/>
      <c r="EJE22" s="220"/>
      <c r="EJF22" s="220"/>
      <c r="EJG22" s="220"/>
      <c r="EJH22" s="220"/>
      <c r="EJI22" s="220"/>
      <c r="EJJ22" s="220"/>
      <c r="EJK22" s="220"/>
      <c r="EJL22" s="220"/>
      <c r="EJM22" s="220"/>
      <c r="EJN22" s="220"/>
      <c r="EJO22" s="220"/>
      <c r="EJP22" s="220"/>
      <c r="EJQ22" s="220"/>
      <c r="EJR22" s="220"/>
      <c r="EJS22" s="220"/>
      <c r="EJT22" s="220"/>
      <c r="EJU22" s="220"/>
      <c r="EJV22" s="220"/>
      <c r="EJW22" s="220"/>
      <c r="EJX22" s="220"/>
      <c r="EJY22" s="220"/>
      <c r="EJZ22" s="220"/>
      <c r="EKA22" s="220"/>
      <c r="EKB22" s="220"/>
      <c r="EKC22" s="220"/>
      <c r="EKD22" s="220"/>
      <c r="EKE22" s="220"/>
      <c r="EKF22" s="220"/>
      <c r="EKG22" s="220"/>
      <c r="EKH22" s="220"/>
      <c r="EKI22" s="220"/>
      <c r="EKJ22" s="220"/>
      <c r="EKK22" s="220"/>
      <c r="EKL22" s="220"/>
      <c r="EKM22" s="220"/>
      <c r="EKN22" s="220"/>
      <c r="EKO22" s="220"/>
      <c r="EKP22" s="220"/>
      <c r="EKQ22" s="220"/>
      <c r="EKR22" s="220"/>
      <c r="EKS22" s="220"/>
      <c r="EKT22" s="220"/>
      <c r="EKU22" s="220"/>
      <c r="EKV22" s="220"/>
      <c r="EKW22" s="220"/>
      <c r="EKX22" s="220"/>
      <c r="EKY22" s="220"/>
      <c r="EKZ22" s="220"/>
      <c r="ELA22" s="220"/>
      <c r="ELB22" s="220"/>
      <c r="ELC22" s="220"/>
      <c r="ELD22" s="220"/>
      <c r="ELE22" s="220"/>
      <c r="ELF22" s="220"/>
      <c r="ELG22" s="220"/>
      <c r="ELH22" s="220"/>
      <c r="ELI22" s="220"/>
      <c r="ELJ22" s="220"/>
      <c r="ELK22" s="220"/>
      <c r="ELL22" s="220"/>
      <c r="ELM22" s="220"/>
      <c r="ELN22" s="220"/>
      <c r="ELO22" s="220"/>
      <c r="ELP22" s="220"/>
      <c r="ELQ22" s="220"/>
      <c r="ELR22" s="220"/>
      <c r="ELS22" s="220"/>
      <c r="ELT22" s="220"/>
      <c r="ELU22" s="220"/>
      <c r="ELV22" s="220"/>
      <c r="ELW22" s="220"/>
      <c r="ELX22" s="220"/>
      <c r="ELY22" s="220"/>
      <c r="ELZ22" s="220"/>
      <c r="EMA22" s="220"/>
      <c r="EMB22" s="220"/>
      <c r="EMC22" s="220"/>
      <c r="EMD22" s="220"/>
      <c r="EME22" s="220"/>
      <c r="EMF22" s="220"/>
      <c r="EMG22" s="220"/>
      <c r="EMH22" s="220"/>
      <c r="EMI22" s="220"/>
      <c r="EMJ22" s="220"/>
      <c r="EMK22" s="220"/>
      <c r="EML22" s="220"/>
      <c r="EMM22" s="220"/>
      <c r="EMN22" s="220"/>
      <c r="EMO22" s="220"/>
      <c r="EMP22" s="220"/>
      <c r="EMQ22" s="220"/>
      <c r="EMR22" s="220"/>
      <c r="EMS22" s="220"/>
      <c r="EMT22" s="220"/>
      <c r="EMU22" s="220"/>
      <c r="EMV22" s="220"/>
      <c r="EMW22" s="220"/>
      <c r="EMX22" s="220"/>
      <c r="EMY22" s="220"/>
      <c r="EMZ22" s="220"/>
      <c r="ENA22" s="220"/>
      <c r="ENB22" s="220"/>
      <c r="ENC22" s="220"/>
      <c r="END22" s="220"/>
      <c r="ENE22" s="220"/>
      <c r="ENF22" s="220"/>
      <c r="ENG22" s="220"/>
      <c r="ENH22" s="220"/>
      <c r="ENI22" s="220"/>
      <c r="ENJ22" s="220"/>
      <c r="ENK22" s="220"/>
      <c r="ENL22" s="220"/>
      <c r="ENM22" s="220"/>
      <c r="ENN22" s="220"/>
      <c r="ENO22" s="220"/>
      <c r="ENP22" s="220"/>
      <c r="ENQ22" s="220"/>
      <c r="ENR22" s="220"/>
      <c r="ENS22" s="220"/>
      <c r="ENT22" s="220"/>
      <c r="ENU22" s="220"/>
      <c r="ENV22" s="220"/>
      <c r="ENW22" s="220"/>
      <c r="ENX22" s="220"/>
      <c r="ENY22" s="220"/>
      <c r="ENZ22" s="220"/>
      <c r="EOA22" s="220"/>
      <c r="EOB22" s="220"/>
      <c r="EOC22" s="220"/>
      <c r="EOD22" s="220"/>
      <c r="EOE22" s="220"/>
      <c r="EOF22" s="220"/>
      <c r="EOG22" s="220"/>
      <c r="EOH22" s="220"/>
      <c r="EOI22" s="220"/>
      <c r="EOJ22" s="220"/>
      <c r="EOK22" s="220"/>
      <c r="EOL22" s="220"/>
      <c r="EOM22" s="220"/>
      <c r="EON22" s="220"/>
      <c r="EOO22" s="220"/>
      <c r="EOP22" s="220"/>
      <c r="EOQ22" s="220"/>
      <c r="EOR22" s="220"/>
      <c r="EOS22" s="220"/>
      <c r="EOT22" s="220"/>
      <c r="EOU22" s="220"/>
      <c r="EOV22" s="220"/>
      <c r="EOW22" s="220"/>
      <c r="EOX22" s="220"/>
      <c r="EOY22" s="220"/>
      <c r="EOZ22" s="220"/>
      <c r="EPA22" s="220"/>
      <c r="EPB22" s="220"/>
      <c r="EPC22" s="220"/>
      <c r="EPD22" s="220"/>
      <c r="EPE22" s="220"/>
      <c r="EPF22" s="220"/>
      <c r="EPG22" s="220"/>
      <c r="EPH22" s="220"/>
      <c r="EPI22" s="220"/>
      <c r="EPJ22" s="220"/>
      <c r="EPK22" s="220"/>
      <c r="EPL22" s="220"/>
      <c r="EPM22" s="220"/>
      <c r="EPN22" s="220"/>
      <c r="EPO22" s="220"/>
      <c r="EPP22" s="220"/>
      <c r="EPQ22" s="220"/>
      <c r="EPR22" s="220"/>
      <c r="EPS22" s="220"/>
      <c r="EPT22" s="220"/>
      <c r="EPU22" s="220"/>
      <c r="EPV22" s="220"/>
      <c r="EPW22" s="220"/>
      <c r="EPX22" s="220"/>
      <c r="EPY22" s="220"/>
      <c r="EPZ22" s="220"/>
      <c r="EQA22" s="220"/>
      <c r="EQB22" s="220"/>
      <c r="EQC22" s="220"/>
      <c r="EQD22" s="220"/>
      <c r="EQE22" s="220"/>
      <c r="EQF22" s="220"/>
      <c r="EQG22" s="220"/>
      <c r="EQH22" s="220"/>
      <c r="EQI22" s="220"/>
      <c r="EQJ22" s="220"/>
      <c r="EQK22" s="220"/>
      <c r="EQL22" s="220"/>
      <c r="EQM22" s="220"/>
      <c r="EQN22" s="220"/>
      <c r="EQO22" s="220"/>
      <c r="EQP22" s="220"/>
      <c r="EQQ22" s="220"/>
      <c r="EQR22" s="220"/>
      <c r="EQS22" s="220"/>
      <c r="EQT22" s="220"/>
      <c r="EQU22" s="220"/>
      <c r="EQV22" s="220"/>
      <c r="EQW22" s="220"/>
      <c r="EQX22" s="220"/>
      <c r="EQY22" s="220"/>
      <c r="EQZ22" s="220"/>
      <c r="ERA22" s="220"/>
      <c r="ERB22" s="220"/>
      <c r="ERC22" s="220"/>
      <c r="ERD22" s="220"/>
      <c r="ERE22" s="220"/>
      <c r="ERF22" s="220"/>
      <c r="ERG22" s="220"/>
      <c r="ERH22" s="220"/>
      <c r="ERI22" s="220"/>
      <c r="ERJ22" s="220"/>
      <c r="ERK22" s="220"/>
      <c r="ERL22" s="220"/>
      <c r="ERM22" s="220"/>
      <c r="ERN22" s="220"/>
      <c r="ERO22" s="220"/>
      <c r="ERP22" s="220"/>
      <c r="ERQ22" s="220"/>
      <c r="ERR22" s="220"/>
      <c r="ERS22" s="220"/>
      <c r="ERT22" s="220"/>
      <c r="ERU22" s="220"/>
      <c r="ERV22" s="220"/>
      <c r="ERW22" s="220"/>
      <c r="ERX22" s="220"/>
      <c r="ERY22" s="220"/>
      <c r="ERZ22" s="220"/>
      <c r="ESA22" s="220"/>
      <c r="ESB22" s="220"/>
      <c r="ESC22" s="220"/>
      <c r="ESD22" s="220"/>
      <c r="ESE22" s="220"/>
      <c r="ESF22" s="220"/>
      <c r="ESG22" s="220"/>
      <c r="ESH22" s="220"/>
      <c r="ESI22" s="220"/>
      <c r="ESJ22" s="220"/>
      <c r="ESK22" s="220"/>
      <c r="ESL22" s="220"/>
      <c r="ESM22" s="220"/>
      <c r="ESN22" s="220"/>
      <c r="ESO22" s="220"/>
      <c r="ESP22" s="220"/>
      <c r="ESQ22" s="220"/>
      <c r="ESR22" s="220"/>
      <c r="ESS22" s="220"/>
      <c r="EST22" s="220"/>
      <c r="ESU22" s="220"/>
      <c r="ESV22" s="220"/>
      <c r="ESW22" s="220"/>
      <c r="ESX22" s="220"/>
      <c r="ESY22" s="220"/>
      <c r="ESZ22" s="220"/>
      <c r="ETA22" s="220"/>
      <c r="ETB22" s="220"/>
      <c r="ETC22" s="220"/>
      <c r="ETD22" s="220"/>
      <c r="ETE22" s="220"/>
      <c r="ETF22" s="220"/>
      <c r="ETG22" s="220"/>
      <c r="ETH22" s="220"/>
      <c r="ETI22" s="220"/>
      <c r="ETJ22" s="220"/>
      <c r="ETK22" s="220"/>
      <c r="ETL22" s="220"/>
      <c r="ETM22" s="220"/>
      <c r="ETN22" s="220"/>
      <c r="ETO22" s="220"/>
      <c r="ETP22" s="220"/>
      <c r="ETQ22" s="220"/>
      <c r="ETR22" s="220"/>
      <c r="ETS22" s="220"/>
      <c r="ETT22" s="220"/>
      <c r="ETU22" s="220"/>
      <c r="ETV22" s="220"/>
      <c r="ETW22" s="220"/>
      <c r="ETX22" s="220"/>
      <c r="ETY22" s="220"/>
      <c r="ETZ22" s="220"/>
      <c r="EUA22" s="220"/>
      <c r="EUB22" s="220"/>
      <c r="EUC22" s="220"/>
      <c r="EUD22" s="220"/>
      <c r="EUE22" s="220"/>
      <c r="EUF22" s="220"/>
      <c r="EUG22" s="220"/>
      <c r="EUH22" s="220"/>
      <c r="EUI22" s="220"/>
      <c r="EUJ22" s="220"/>
      <c r="EUK22" s="220"/>
      <c r="EUL22" s="220"/>
      <c r="EUM22" s="220"/>
      <c r="EUN22" s="220"/>
      <c r="EUO22" s="220"/>
      <c r="EUP22" s="220"/>
      <c r="EUQ22" s="220"/>
      <c r="EUR22" s="220"/>
      <c r="EUS22" s="220"/>
      <c r="EUT22" s="220"/>
      <c r="EUU22" s="220"/>
      <c r="EUV22" s="220"/>
      <c r="EUW22" s="220"/>
      <c r="EUX22" s="220"/>
      <c r="EUY22" s="220"/>
      <c r="EUZ22" s="220"/>
      <c r="EVA22" s="220"/>
      <c r="EVB22" s="220"/>
      <c r="EVC22" s="220"/>
      <c r="EVD22" s="220"/>
      <c r="EVE22" s="220"/>
      <c r="EVF22" s="220"/>
      <c r="EVG22" s="220"/>
      <c r="EVH22" s="220"/>
      <c r="EVI22" s="220"/>
      <c r="EVJ22" s="220"/>
      <c r="EVK22" s="220"/>
      <c r="EVL22" s="220"/>
      <c r="EVM22" s="220"/>
      <c r="EVN22" s="220"/>
      <c r="EVO22" s="220"/>
      <c r="EVP22" s="220"/>
      <c r="EVQ22" s="220"/>
      <c r="EVR22" s="220"/>
      <c r="EVS22" s="220"/>
      <c r="EVT22" s="220"/>
      <c r="EVU22" s="220"/>
      <c r="EVV22" s="220"/>
      <c r="EVW22" s="220"/>
      <c r="EVX22" s="220"/>
      <c r="EVY22" s="220"/>
      <c r="EVZ22" s="220"/>
      <c r="EWA22" s="220"/>
      <c r="EWB22" s="220"/>
      <c r="EWC22" s="220"/>
      <c r="EWD22" s="220"/>
      <c r="EWE22" s="220"/>
      <c r="EWF22" s="220"/>
      <c r="EWG22" s="220"/>
      <c r="EWH22" s="220"/>
      <c r="EWI22" s="220"/>
      <c r="EWJ22" s="220"/>
      <c r="EWK22" s="220"/>
      <c r="EWL22" s="220"/>
      <c r="EWM22" s="220"/>
      <c r="EWN22" s="220"/>
      <c r="EWO22" s="220"/>
      <c r="EWP22" s="220"/>
      <c r="EWQ22" s="220"/>
      <c r="EWR22" s="220"/>
      <c r="EWS22" s="220"/>
      <c r="EWT22" s="220"/>
      <c r="EWU22" s="220"/>
      <c r="EWV22" s="220"/>
      <c r="EWW22" s="220"/>
      <c r="EWX22" s="220"/>
      <c r="EWY22" s="220"/>
      <c r="EWZ22" s="220"/>
      <c r="EXA22" s="220"/>
      <c r="EXB22" s="220"/>
      <c r="EXC22" s="220"/>
      <c r="EXD22" s="220"/>
      <c r="EXE22" s="220"/>
      <c r="EXF22" s="220"/>
      <c r="EXG22" s="220"/>
      <c r="EXH22" s="220"/>
      <c r="EXI22" s="220"/>
      <c r="EXJ22" s="220"/>
      <c r="EXK22" s="220"/>
      <c r="EXL22" s="220"/>
      <c r="EXM22" s="220"/>
      <c r="EXN22" s="220"/>
      <c r="EXO22" s="220"/>
      <c r="EXP22" s="220"/>
      <c r="EXQ22" s="220"/>
      <c r="EXR22" s="220"/>
      <c r="EXS22" s="220"/>
      <c r="EXT22" s="220"/>
      <c r="EXU22" s="220"/>
      <c r="EXV22" s="220"/>
      <c r="EXW22" s="220"/>
      <c r="EXX22" s="220"/>
      <c r="EXY22" s="220"/>
      <c r="EXZ22" s="220"/>
      <c r="EYA22" s="220"/>
      <c r="EYB22" s="220"/>
      <c r="EYC22" s="220"/>
      <c r="EYD22" s="220"/>
      <c r="EYE22" s="220"/>
      <c r="EYF22" s="220"/>
      <c r="EYG22" s="220"/>
      <c r="EYH22" s="220"/>
      <c r="EYI22" s="220"/>
      <c r="EYJ22" s="220"/>
      <c r="EYK22" s="220"/>
      <c r="EYL22" s="220"/>
      <c r="EYM22" s="220"/>
      <c r="EYN22" s="220"/>
      <c r="EYO22" s="220"/>
      <c r="EYP22" s="220"/>
      <c r="EYQ22" s="220"/>
      <c r="EYR22" s="220"/>
      <c r="EYS22" s="220"/>
      <c r="EYT22" s="220"/>
      <c r="EYU22" s="220"/>
      <c r="EYV22" s="220"/>
      <c r="EYW22" s="220"/>
      <c r="EYX22" s="220"/>
      <c r="EYY22" s="220"/>
      <c r="EYZ22" s="220"/>
      <c r="EZA22" s="220"/>
      <c r="EZB22" s="220"/>
      <c r="EZC22" s="220"/>
      <c r="EZD22" s="220"/>
      <c r="EZE22" s="220"/>
      <c r="EZF22" s="220"/>
      <c r="EZG22" s="220"/>
      <c r="EZH22" s="220"/>
      <c r="EZI22" s="220"/>
      <c r="EZJ22" s="220"/>
      <c r="EZK22" s="220"/>
      <c r="EZL22" s="220"/>
      <c r="EZM22" s="220"/>
      <c r="EZN22" s="220"/>
      <c r="EZO22" s="220"/>
      <c r="EZP22" s="220"/>
      <c r="EZQ22" s="220"/>
      <c r="EZR22" s="220"/>
      <c r="EZS22" s="220"/>
      <c r="EZT22" s="220"/>
      <c r="EZU22" s="220"/>
      <c r="EZV22" s="220"/>
      <c r="EZW22" s="220"/>
      <c r="EZX22" s="220"/>
      <c r="EZY22" s="220"/>
      <c r="EZZ22" s="220"/>
      <c r="FAA22" s="220"/>
      <c r="FAB22" s="220"/>
      <c r="FAC22" s="220"/>
      <c r="FAD22" s="220"/>
      <c r="FAE22" s="220"/>
      <c r="FAF22" s="220"/>
      <c r="FAG22" s="220"/>
      <c r="FAH22" s="220"/>
      <c r="FAI22" s="220"/>
      <c r="FAJ22" s="220"/>
      <c r="FAK22" s="220"/>
      <c r="FAL22" s="220"/>
      <c r="FAM22" s="220"/>
      <c r="FAN22" s="220"/>
      <c r="FAO22" s="220"/>
      <c r="FAP22" s="220"/>
      <c r="FAQ22" s="220"/>
      <c r="FAR22" s="220"/>
      <c r="FAS22" s="220"/>
      <c r="FAT22" s="220"/>
      <c r="FAU22" s="220"/>
      <c r="FAV22" s="220"/>
      <c r="FAW22" s="220"/>
      <c r="FAX22" s="220"/>
      <c r="FAY22" s="220"/>
      <c r="FAZ22" s="220"/>
      <c r="FBA22" s="220"/>
      <c r="FBB22" s="220"/>
      <c r="FBC22" s="220"/>
      <c r="FBD22" s="220"/>
      <c r="FBE22" s="220"/>
      <c r="FBF22" s="220"/>
      <c r="FBG22" s="220"/>
      <c r="FBH22" s="220"/>
      <c r="FBI22" s="220"/>
      <c r="FBJ22" s="220"/>
      <c r="FBK22" s="220"/>
      <c r="FBL22" s="220"/>
      <c r="FBM22" s="220"/>
      <c r="FBN22" s="220"/>
      <c r="FBO22" s="220"/>
      <c r="FBP22" s="220"/>
      <c r="FBQ22" s="220"/>
      <c r="FBR22" s="220"/>
      <c r="FBS22" s="220"/>
      <c r="FBT22" s="220"/>
      <c r="FBU22" s="220"/>
      <c r="FBV22" s="220"/>
      <c r="FBW22" s="220"/>
      <c r="FBX22" s="220"/>
      <c r="FBY22" s="220"/>
      <c r="FBZ22" s="220"/>
      <c r="FCA22" s="220"/>
      <c r="FCB22" s="220"/>
      <c r="FCC22" s="220"/>
      <c r="FCD22" s="220"/>
      <c r="FCE22" s="220"/>
      <c r="FCF22" s="220"/>
      <c r="FCG22" s="220"/>
      <c r="FCH22" s="220"/>
      <c r="FCI22" s="220"/>
      <c r="FCJ22" s="220"/>
      <c r="FCK22" s="220"/>
      <c r="FCL22" s="220"/>
      <c r="FCM22" s="220"/>
      <c r="FCN22" s="220"/>
      <c r="FCO22" s="220"/>
      <c r="FCP22" s="220"/>
      <c r="FCQ22" s="220"/>
      <c r="FCR22" s="220"/>
      <c r="FCS22" s="220"/>
      <c r="FCT22" s="220"/>
      <c r="FCU22" s="220"/>
      <c r="FCV22" s="220"/>
      <c r="FCW22" s="220"/>
      <c r="FCX22" s="220"/>
      <c r="FCY22" s="220"/>
      <c r="FCZ22" s="220"/>
      <c r="FDA22" s="220"/>
      <c r="FDB22" s="220"/>
      <c r="FDC22" s="220"/>
      <c r="FDD22" s="220"/>
      <c r="FDE22" s="220"/>
      <c r="FDF22" s="220"/>
      <c r="FDG22" s="220"/>
      <c r="FDH22" s="220"/>
      <c r="FDI22" s="220"/>
      <c r="FDJ22" s="220"/>
      <c r="FDK22" s="220"/>
      <c r="FDL22" s="220"/>
      <c r="FDM22" s="220"/>
      <c r="FDN22" s="220"/>
      <c r="FDO22" s="220"/>
      <c r="FDP22" s="220"/>
      <c r="FDQ22" s="220"/>
      <c r="FDR22" s="220"/>
      <c r="FDS22" s="220"/>
      <c r="FDT22" s="220"/>
      <c r="FDU22" s="220"/>
      <c r="FDV22" s="220"/>
      <c r="FDW22" s="220"/>
      <c r="FDX22" s="220"/>
      <c r="FDY22" s="220"/>
      <c r="FDZ22" s="220"/>
      <c r="FEA22" s="220"/>
      <c r="FEB22" s="220"/>
      <c r="FEC22" s="220"/>
      <c r="FED22" s="220"/>
      <c r="FEE22" s="220"/>
      <c r="FEF22" s="220"/>
      <c r="FEG22" s="220"/>
      <c r="FEH22" s="220"/>
      <c r="FEI22" s="220"/>
      <c r="FEJ22" s="220"/>
      <c r="FEK22" s="220"/>
      <c r="FEL22" s="220"/>
      <c r="FEM22" s="220"/>
      <c r="FEN22" s="220"/>
      <c r="FEO22" s="220"/>
      <c r="FEP22" s="220"/>
      <c r="FEQ22" s="220"/>
      <c r="FER22" s="220"/>
      <c r="FES22" s="220"/>
      <c r="FET22" s="220"/>
      <c r="FEU22" s="220"/>
      <c r="FEV22" s="220"/>
      <c r="FEW22" s="220"/>
      <c r="FEX22" s="220"/>
      <c r="FEY22" s="220"/>
      <c r="FEZ22" s="220"/>
      <c r="FFA22" s="220"/>
      <c r="FFB22" s="220"/>
      <c r="FFC22" s="220"/>
      <c r="FFD22" s="220"/>
      <c r="FFE22" s="220"/>
      <c r="FFF22" s="220"/>
      <c r="FFG22" s="220"/>
      <c r="FFH22" s="220"/>
      <c r="FFI22" s="220"/>
      <c r="FFJ22" s="220"/>
      <c r="FFK22" s="220"/>
      <c r="FFL22" s="220"/>
      <c r="FFM22" s="220"/>
      <c r="FFN22" s="220"/>
      <c r="FFO22" s="220"/>
      <c r="FFP22" s="220"/>
      <c r="FFQ22" s="220"/>
      <c r="FFR22" s="220"/>
      <c r="FFS22" s="220"/>
      <c r="FFT22" s="220"/>
      <c r="FFU22" s="220"/>
      <c r="FFV22" s="220"/>
      <c r="FFW22" s="220"/>
      <c r="FFX22" s="220"/>
      <c r="FFY22" s="220"/>
      <c r="FFZ22" s="220"/>
      <c r="FGA22" s="220"/>
      <c r="FGB22" s="220"/>
      <c r="FGC22" s="220"/>
      <c r="FGD22" s="220"/>
      <c r="FGE22" s="220"/>
      <c r="FGF22" s="220"/>
      <c r="FGG22" s="220"/>
      <c r="FGH22" s="220"/>
      <c r="FGI22" s="220"/>
      <c r="FGJ22" s="220"/>
      <c r="FGK22" s="220"/>
      <c r="FGL22" s="220"/>
      <c r="FGM22" s="220"/>
      <c r="FGN22" s="220"/>
      <c r="FGO22" s="220"/>
      <c r="FGP22" s="220"/>
      <c r="FGQ22" s="220"/>
      <c r="FGR22" s="220"/>
      <c r="FGS22" s="220"/>
      <c r="FGT22" s="220"/>
      <c r="FGU22" s="220"/>
      <c r="FGV22" s="220"/>
      <c r="FGW22" s="220"/>
      <c r="FGX22" s="220"/>
      <c r="FGY22" s="220"/>
      <c r="FGZ22" s="220"/>
      <c r="FHA22" s="220"/>
      <c r="FHB22" s="220"/>
      <c r="FHC22" s="220"/>
      <c r="FHD22" s="220"/>
      <c r="FHE22" s="220"/>
      <c r="FHF22" s="220"/>
      <c r="FHG22" s="220"/>
      <c r="FHH22" s="220"/>
      <c r="FHI22" s="220"/>
      <c r="FHJ22" s="220"/>
      <c r="FHK22" s="220"/>
      <c r="FHL22" s="220"/>
      <c r="FHM22" s="220"/>
      <c r="FHN22" s="220"/>
      <c r="FHO22" s="220"/>
      <c r="FHP22" s="220"/>
      <c r="FHQ22" s="220"/>
      <c r="FHR22" s="220"/>
      <c r="FHS22" s="220"/>
      <c r="FHT22" s="220"/>
      <c r="FHU22" s="220"/>
      <c r="FHV22" s="220"/>
      <c r="FHW22" s="220"/>
      <c r="FHX22" s="220"/>
      <c r="FHY22" s="220"/>
      <c r="FHZ22" s="220"/>
      <c r="FIA22" s="220"/>
      <c r="FIB22" s="220"/>
      <c r="FIC22" s="220"/>
      <c r="FID22" s="220"/>
      <c r="FIE22" s="220"/>
      <c r="FIF22" s="220"/>
      <c r="FIG22" s="220"/>
      <c r="FIH22" s="220"/>
      <c r="FII22" s="220"/>
      <c r="FIJ22" s="220"/>
      <c r="FIK22" s="220"/>
      <c r="FIL22" s="220"/>
      <c r="FIM22" s="220"/>
      <c r="FIN22" s="220"/>
      <c r="FIO22" s="220"/>
      <c r="FIP22" s="220"/>
      <c r="FIQ22" s="220"/>
      <c r="FIR22" s="220"/>
      <c r="FIS22" s="220"/>
      <c r="FIT22" s="220"/>
      <c r="FIU22" s="220"/>
      <c r="FIV22" s="220"/>
      <c r="FIW22" s="220"/>
      <c r="FIX22" s="220"/>
      <c r="FIY22" s="220"/>
      <c r="FIZ22" s="220"/>
      <c r="FJA22" s="220"/>
      <c r="FJB22" s="220"/>
      <c r="FJC22" s="220"/>
      <c r="FJD22" s="220"/>
      <c r="FJE22" s="220"/>
      <c r="FJF22" s="220"/>
      <c r="FJG22" s="220"/>
      <c r="FJH22" s="220"/>
      <c r="FJI22" s="220"/>
      <c r="FJJ22" s="220"/>
      <c r="FJK22" s="220"/>
      <c r="FJL22" s="220"/>
      <c r="FJM22" s="220"/>
      <c r="FJN22" s="220"/>
      <c r="FJO22" s="220"/>
      <c r="FJP22" s="220"/>
      <c r="FJQ22" s="220"/>
      <c r="FJR22" s="220"/>
      <c r="FJS22" s="220"/>
      <c r="FJT22" s="220"/>
      <c r="FJU22" s="220"/>
      <c r="FJV22" s="220"/>
      <c r="FJW22" s="220"/>
      <c r="FJX22" s="220"/>
      <c r="FJY22" s="220"/>
      <c r="FJZ22" s="220"/>
      <c r="FKA22" s="220"/>
      <c r="FKB22" s="220"/>
      <c r="FKC22" s="220"/>
      <c r="FKD22" s="220"/>
      <c r="FKE22" s="220"/>
      <c r="FKF22" s="220"/>
      <c r="FKG22" s="220"/>
      <c r="FKH22" s="220"/>
      <c r="FKI22" s="220"/>
      <c r="FKJ22" s="220"/>
      <c r="FKK22" s="220"/>
      <c r="FKL22" s="220"/>
      <c r="FKM22" s="220"/>
      <c r="FKN22" s="220"/>
      <c r="FKO22" s="220"/>
      <c r="FKP22" s="220"/>
      <c r="FKQ22" s="220"/>
      <c r="FKR22" s="220"/>
      <c r="FKS22" s="220"/>
      <c r="FKT22" s="220"/>
      <c r="FKU22" s="220"/>
      <c r="FKV22" s="220"/>
      <c r="FKW22" s="220"/>
      <c r="FKX22" s="220"/>
      <c r="FKY22" s="220"/>
      <c r="FKZ22" s="220"/>
      <c r="FLA22" s="220"/>
      <c r="FLB22" s="220"/>
      <c r="FLC22" s="220"/>
      <c r="FLD22" s="220"/>
      <c r="FLE22" s="220"/>
      <c r="FLF22" s="220"/>
      <c r="FLG22" s="220"/>
      <c r="FLH22" s="220"/>
      <c r="FLI22" s="220"/>
      <c r="FLJ22" s="220"/>
      <c r="FLK22" s="220"/>
      <c r="FLL22" s="220"/>
      <c r="FLM22" s="220"/>
      <c r="FLN22" s="220"/>
      <c r="FLO22" s="220"/>
      <c r="FLP22" s="220"/>
      <c r="FLQ22" s="220"/>
      <c r="FLR22" s="220"/>
      <c r="FLS22" s="220"/>
      <c r="FLT22" s="220"/>
      <c r="FLU22" s="220"/>
      <c r="FLV22" s="220"/>
      <c r="FLW22" s="220"/>
      <c r="FLX22" s="220"/>
      <c r="FLY22" s="220"/>
      <c r="FLZ22" s="220"/>
      <c r="FMA22" s="220"/>
      <c r="FMB22" s="220"/>
      <c r="FMC22" s="220"/>
      <c r="FMD22" s="220"/>
      <c r="FME22" s="220"/>
      <c r="FMF22" s="220"/>
      <c r="FMG22" s="220"/>
      <c r="FMH22" s="220"/>
      <c r="FMI22" s="220"/>
      <c r="FMJ22" s="220"/>
      <c r="FMK22" s="220"/>
      <c r="FML22" s="220"/>
      <c r="FMM22" s="220"/>
      <c r="FMN22" s="220"/>
      <c r="FMO22" s="220"/>
      <c r="FMP22" s="220"/>
      <c r="FMQ22" s="220"/>
      <c r="FMR22" s="220"/>
      <c r="FMS22" s="220"/>
      <c r="FMT22" s="220"/>
      <c r="FMU22" s="220"/>
      <c r="FMV22" s="220"/>
      <c r="FMW22" s="220"/>
      <c r="FMX22" s="220"/>
      <c r="FMY22" s="220"/>
      <c r="FMZ22" s="220"/>
      <c r="FNA22" s="220"/>
      <c r="FNB22" s="220"/>
      <c r="FNC22" s="220"/>
      <c r="FND22" s="220"/>
      <c r="FNE22" s="220"/>
      <c r="FNF22" s="220"/>
      <c r="FNG22" s="220"/>
      <c r="FNH22" s="220"/>
      <c r="FNI22" s="220"/>
      <c r="FNJ22" s="220"/>
      <c r="FNK22" s="220"/>
      <c r="FNL22" s="220"/>
      <c r="FNM22" s="220"/>
      <c r="FNN22" s="220"/>
      <c r="FNO22" s="220"/>
      <c r="FNP22" s="220"/>
      <c r="FNQ22" s="220"/>
      <c r="FNR22" s="220"/>
      <c r="FNS22" s="220"/>
      <c r="FNT22" s="220"/>
      <c r="FNU22" s="220"/>
      <c r="FNV22" s="220"/>
      <c r="FNW22" s="220"/>
      <c r="FNX22" s="220"/>
      <c r="FNY22" s="220"/>
      <c r="FNZ22" s="220"/>
      <c r="FOA22" s="220"/>
      <c r="FOB22" s="220"/>
      <c r="FOC22" s="220"/>
      <c r="FOD22" s="220"/>
      <c r="FOE22" s="220"/>
      <c r="FOF22" s="220"/>
      <c r="FOG22" s="220"/>
      <c r="FOH22" s="220"/>
      <c r="FOI22" s="220"/>
      <c r="FOJ22" s="220"/>
      <c r="FOK22" s="220"/>
      <c r="FOL22" s="220"/>
      <c r="FOM22" s="220"/>
      <c r="FON22" s="220"/>
      <c r="FOO22" s="220"/>
      <c r="FOP22" s="220"/>
      <c r="FOQ22" s="220"/>
      <c r="FOR22" s="220"/>
      <c r="FOS22" s="220"/>
      <c r="FOT22" s="220"/>
      <c r="FOU22" s="220"/>
      <c r="FOV22" s="220"/>
      <c r="FOW22" s="220"/>
      <c r="FOX22" s="220"/>
      <c r="FOY22" s="220"/>
      <c r="FOZ22" s="220"/>
      <c r="FPA22" s="220"/>
      <c r="FPB22" s="220"/>
      <c r="FPC22" s="220"/>
      <c r="FPD22" s="220"/>
      <c r="FPE22" s="220"/>
      <c r="FPF22" s="220"/>
      <c r="FPG22" s="220"/>
      <c r="FPH22" s="220"/>
      <c r="FPI22" s="220"/>
      <c r="FPJ22" s="220"/>
      <c r="FPK22" s="220"/>
      <c r="FPL22" s="220"/>
      <c r="FPM22" s="220"/>
      <c r="FPN22" s="220"/>
      <c r="FPO22" s="220"/>
      <c r="FPP22" s="220"/>
      <c r="FPQ22" s="220"/>
      <c r="FPR22" s="220"/>
      <c r="FPS22" s="220"/>
      <c r="FPT22" s="220"/>
      <c r="FPU22" s="220"/>
      <c r="FPV22" s="220"/>
      <c r="FPW22" s="220"/>
      <c r="FPX22" s="220"/>
      <c r="FPY22" s="220"/>
      <c r="FPZ22" s="220"/>
      <c r="FQA22" s="220"/>
      <c r="FQB22" s="220"/>
      <c r="FQC22" s="220"/>
      <c r="FQD22" s="220"/>
      <c r="FQE22" s="220"/>
      <c r="FQF22" s="220"/>
      <c r="FQG22" s="220"/>
      <c r="FQH22" s="220"/>
      <c r="FQI22" s="220"/>
      <c r="FQJ22" s="220"/>
      <c r="FQK22" s="220"/>
      <c r="FQL22" s="220"/>
      <c r="FQM22" s="220"/>
      <c r="FQN22" s="220"/>
      <c r="FQO22" s="220"/>
      <c r="FQP22" s="220"/>
      <c r="FQQ22" s="220"/>
      <c r="FQR22" s="220"/>
      <c r="FQS22" s="220"/>
      <c r="FQT22" s="220"/>
      <c r="FQU22" s="220"/>
      <c r="FQV22" s="220"/>
      <c r="FQW22" s="220"/>
      <c r="FQX22" s="220"/>
      <c r="FQY22" s="220"/>
      <c r="FQZ22" s="220"/>
      <c r="FRA22" s="220"/>
      <c r="FRB22" s="220"/>
      <c r="FRC22" s="220"/>
      <c r="FRD22" s="220"/>
      <c r="FRE22" s="220"/>
      <c r="FRF22" s="220"/>
      <c r="FRG22" s="220"/>
      <c r="FRH22" s="220"/>
      <c r="FRI22" s="220"/>
      <c r="FRJ22" s="220"/>
      <c r="FRK22" s="220"/>
      <c r="FRL22" s="220"/>
      <c r="FRM22" s="220"/>
      <c r="FRN22" s="220"/>
      <c r="FRO22" s="220"/>
      <c r="FRP22" s="220"/>
      <c r="FRQ22" s="220"/>
      <c r="FRR22" s="220"/>
      <c r="FRS22" s="220"/>
      <c r="FRT22" s="220"/>
      <c r="FRU22" s="220"/>
      <c r="FRV22" s="220"/>
      <c r="FRW22" s="220"/>
      <c r="FRX22" s="220"/>
      <c r="FRY22" s="220"/>
      <c r="FRZ22" s="220"/>
      <c r="FSA22" s="220"/>
      <c r="FSB22" s="220"/>
      <c r="FSC22" s="220"/>
      <c r="FSD22" s="220"/>
      <c r="FSE22" s="220"/>
      <c r="FSF22" s="220"/>
      <c r="FSG22" s="220"/>
      <c r="FSH22" s="220"/>
      <c r="FSI22" s="220"/>
      <c r="FSJ22" s="220"/>
      <c r="FSK22" s="220"/>
      <c r="FSL22" s="220"/>
      <c r="FSM22" s="220"/>
      <c r="FSN22" s="220"/>
      <c r="FSO22" s="220"/>
      <c r="FSP22" s="220"/>
      <c r="FSQ22" s="220"/>
      <c r="FSR22" s="220"/>
      <c r="FSS22" s="220"/>
      <c r="FST22" s="220"/>
      <c r="FSU22" s="220"/>
      <c r="FSV22" s="220"/>
      <c r="FSW22" s="220"/>
      <c r="FSX22" s="220"/>
      <c r="FSY22" s="220"/>
      <c r="FSZ22" s="220"/>
      <c r="FTA22" s="220"/>
      <c r="FTB22" s="220"/>
      <c r="FTC22" s="220"/>
      <c r="FTD22" s="220"/>
      <c r="FTE22" s="220"/>
      <c r="FTF22" s="220"/>
      <c r="FTG22" s="220"/>
      <c r="FTH22" s="220"/>
      <c r="FTI22" s="220"/>
      <c r="FTJ22" s="220"/>
      <c r="FTK22" s="220"/>
      <c r="FTL22" s="220"/>
      <c r="FTM22" s="220"/>
      <c r="FTN22" s="220"/>
      <c r="FTO22" s="220"/>
      <c r="FTP22" s="220"/>
      <c r="FTQ22" s="220"/>
      <c r="FTR22" s="220"/>
      <c r="FTS22" s="220"/>
      <c r="FTT22" s="220"/>
      <c r="FTU22" s="220"/>
      <c r="FTV22" s="220"/>
      <c r="FTW22" s="220"/>
      <c r="FTX22" s="220"/>
      <c r="FTY22" s="220"/>
      <c r="FTZ22" s="220"/>
      <c r="FUA22" s="220"/>
      <c r="FUB22" s="220"/>
      <c r="FUC22" s="220"/>
      <c r="FUD22" s="220"/>
      <c r="FUE22" s="220"/>
      <c r="FUF22" s="220"/>
      <c r="FUG22" s="220"/>
      <c r="FUH22" s="220"/>
      <c r="FUI22" s="220"/>
      <c r="FUJ22" s="220"/>
      <c r="FUK22" s="220"/>
      <c r="FUL22" s="220"/>
      <c r="FUM22" s="220"/>
      <c r="FUN22" s="220"/>
      <c r="FUO22" s="220"/>
      <c r="FUP22" s="220"/>
      <c r="FUQ22" s="220"/>
      <c r="FUR22" s="220"/>
      <c r="FUS22" s="220"/>
      <c r="FUT22" s="220"/>
      <c r="FUU22" s="220"/>
      <c r="FUV22" s="220"/>
      <c r="FUW22" s="220"/>
      <c r="FUX22" s="220"/>
      <c r="FUY22" s="220"/>
      <c r="FUZ22" s="220"/>
      <c r="FVA22" s="220"/>
      <c r="FVB22" s="220"/>
      <c r="FVC22" s="220"/>
      <c r="FVD22" s="220"/>
      <c r="FVE22" s="220"/>
      <c r="FVF22" s="220"/>
      <c r="FVG22" s="220"/>
      <c r="FVH22" s="220"/>
      <c r="FVI22" s="220"/>
      <c r="FVJ22" s="220"/>
      <c r="FVK22" s="220"/>
      <c r="FVL22" s="220"/>
      <c r="FVM22" s="220"/>
      <c r="FVN22" s="220"/>
      <c r="FVO22" s="220"/>
      <c r="FVP22" s="220"/>
      <c r="FVQ22" s="220"/>
      <c r="FVR22" s="220"/>
      <c r="FVS22" s="220"/>
      <c r="FVT22" s="220"/>
      <c r="FVU22" s="220"/>
      <c r="FVV22" s="220"/>
      <c r="FVW22" s="220"/>
      <c r="FVX22" s="220"/>
      <c r="FVY22" s="220"/>
      <c r="FVZ22" s="220"/>
      <c r="FWA22" s="220"/>
      <c r="FWB22" s="220"/>
      <c r="FWC22" s="220"/>
      <c r="FWD22" s="220"/>
      <c r="FWE22" s="220"/>
      <c r="FWF22" s="220"/>
      <c r="FWG22" s="220"/>
      <c r="FWH22" s="220"/>
      <c r="FWI22" s="220"/>
      <c r="FWJ22" s="220"/>
      <c r="FWK22" s="220"/>
      <c r="FWL22" s="220"/>
      <c r="FWM22" s="220"/>
      <c r="FWN22" s="220"/>
      <c r="FWO22" s="220"/>
      <c r="FWP22" s="220"/>
      <c r="FWQ22" s="220"/>
      <c r="FWR22" s="220"/>
      <c r="FWS22" s="220"/>
      <c r="FWT22" s="220"/>
      <c r="FWU22" s="220"/>
      <c r="FWV22" s="220"/>
      <c r="FWW22" s="220"/>
      <c r="FWX22" s="220"/>
      <c r="FWY22" s="220"/>
      <c r="FWZ22" s="220"/>
      <c r="FXA22" s="220"/>
      <c r="FXB22" s="220"/>
      <c r="FXC22" s="220"/>
      <c r="FXD22" s="220"/>
      <c r="FXE22" s="220"/>
      <c r="FXF22" s="220"/>
      <c r="FXG22" s="220"/>
      <c r="FXH22" s="220"/>
      <c r="FXI22" s="220"/>
      <c r="FXJ22" s="220"/>
      <c r="FXK22" s="220"/>
      <c r="FXL22" s="220"/>
      <c r="FXM22" s="220"/>
      <c r="FXN22" s="220"/>
      <c r="FXO22" s="220"/>
      <c r="FXP22" s="220"/>
      <c r="FXQ22" s="220"/>
      <c r="FXR22" s="220"/>
      <c r="FXS22" s="220"/>
      <c r="FXT22" s="220"/>
      <c r="FXU22" s="220"/>
      <c r="FXV22" s="220"/>
      <c r="FXW22" s="220"/>
      <c r="FXX22" s="220"/>
      <c r="FXY22" s="220"/>
      <c r="FXZ22" s="220"/>
      <c r="FYA22" s="220"/>
      <c r="FYB22" s="220"/>
      <c r="FYC22" s="220"/>
      <c r="FYD22" s="220"/>
      <c r="FYE22" s="220"/>
      <c r="FYF22" s="220"/>
      <c r="FYG22" s="220"/>
      <c r="FYH22" s="220"/>
      <c r="FYI22" s="220"/>
      <c r="FYJ22" s="220"/>
      <c r="FYK22" s="220"/>
      <c r="FYL22" s="220"/>
      <c r="FYM22" s="220"/>
      <c r="FYN22" s="220"/>
      <c r="FYO22" s="220"/>
      <c r="FYP22" s="220"/>
      <c r="FYQ22" s="220"/>
      <c r="FYR22" s="220"/>
      <c r="FYS22" s="220"/>
      <c r="FYT22" s="220"/>
      <c r="FYU22" s="220"/>
      <c r="FYV22" s="220"/>
      <c r="FYW22" s="220"/>
      <c r="FYX22" s="220"/>
      <c r="FYY22" s="220"/>
      <c r="FYZ22" s="220"/>
      <c r="FZA22" s="220"/>
      <c r="FZB22" s="220"/>
      <c r="FZC22" s="220"/>
      <c r="FZD22" s="220"/>
      <c r="FZE22" s="220"/>
      <c r="FZF22" s="220"/>
      <c r="FZG22" s="220"/>
      <c r="FZH22" s="220"/>
      <c r="FZI22" s="220"/>
      <c r="FZJ22" s="220"/>
      <c r="FZK22" s="220"/>
      <c r="FZL22" s="220"/>
      <c r="FZM22" s="220"/>
      <c r="FZN22" s="220"/>
      <c r="FZO22" s="220"/>
      <c r="FZP22" s="220"/>
      <c r="FZQ22" s="220"/>
      <c r="FZR22" s="220"/>
      <c r="FZS22" s="220"/>
      <c r="FZT22" s="220"/>
      <c r="FZU22" s="220"/>
      <c r="FZV22" s="220"/>
      <c r="FZW22" s="220"/>
      <c r="FZX22" s="220"/>
      <c r="FZY22" s="220"/>
      <c r="FZZ22" s="220"/>
      <c r="GAA22" s="220"/>
      <c r="GAB22" s="220"/>
      <c r="GAC22" s="220"/>
      <c r="GAD22" s="220"/>
      <c r="GAE22" s="220"/>
      <c r="GAF22" s="220"/>
      <c r="GAG22" s="220"/>
      <c r="GAH22" s="220"/>
      <c r="GAI22" s="220"/>
      <c r="GAJ22" s="220"/>
      <c r="GAK22" s="220"/>
      <c r="GAL22" s="220"/>
      <c r="GAM22" s="220"/>
      <c r="GAN22" s="220"/>
      <c r="GAO22" s="220"/>
      <c r="GAP22" s="220"/>
      <c r="GAQ22" s="220"/>
      <c r="GAR22" s="220"/>
      <c r="GAS22" s="220"/>
      <c r="GAT22" s="220"/>
      <c r="GAU22" s="220"/>
      <c r="GAV22" s="220"/>
      <c r="GAW22" s="220"/>
      <c r="GAX22" s="220"/>
      <c r="GAY22" s="220"/>
      <c r="GAZ22" s="220"/>
      <c r="GBA22" s="220"/>
      <c r="GBB22" s="220"/>
      <c r="GBC22" s="220"/>
      <c r="GBD22" s="220"/>
      <c r="GBE22" s="220"/>
      <c r="GBF22" s="220"/>
      <c r="GBG22" s="220"/>
      <c r="GBH22" s="220"/>
      <c r="GBI22" s="220"/>
      <c r="GBJ22" s="220"/>
      <c r="GBK22" s="220"/>
      <c r="GBL22" s="220"/>
      <c r="GBM22" s="220"/>
      <c r="GBN22" s="220"/>
      <c r="GBO22" s="220"/>
      <c r="GBP22" s="220"/>
      <c r="GBQ22" s="220"/>
      <c r="GBR22" s="220"/>
      <c r="GBS22" s="220"/>
      <c r="GBT22" s="220"/>
      <c r="GBU22" s="220"/>
      <c r="GBV22" s="220"/>
      <c r="GBW22" s="220"/>
      <c r="GBX22" s="220"/>
      <c r="GBY22" s="220"/>
      <c r="GBZ22" s="220"/>
      <c r="GCA22" s="220"/>
      <c r="GCB22" s="220"/>
      <c r="GCC22" s="220"/>
      <c r="GCD22" s="220"/>
      <c r="GCE22" s="220"/>
      <c r="GCF22" s="220"/>
      <c r="GCG22" s="220"/>
      <c r="GCH22" s="220"/>
      <c r="GCI22" s="220"/>
      <c r="GCJ22" s="220"/>
      <c r="GCK22" s="220"/>
      <c r="GCL22" s="220"/>
      <c r="GCM22" s="220"/>
      <c r="GCN22" s="220"/>
      <c r="GCO22" s="220"/>
      <c r="GCP22" s="220"/>
      <c r="GCQ22" s="220"/>
      <c r="GCR22" s="220"/>
      <c r="GCS22" s="220"/>
      <c r="GCT22" s="220"/>
      <c r="GCU22" s="220"/>
      <c r="GCV22" s="220"/>
      <c r="GCW22" s="220"/>
      <c r="GCX22" s="220"/>
      <c r="GCY22" s="220"/>
      <c r="GCZ22" s="220"/>
      <c r="GDA22" s="220"/>
      <c r="GDB22" s="220"/>
      <c r="GDC22" s="220"/>
      <c r="GDD22" s="220"/>
      <c r="GDE22" s="220"/>
      <c r="GDF22" s="220"/>
      <c r="GDG22" s="220"/>
      <c r="GDH22" s="220"/>
      <c r="GDI22" s="220"/>
      <c r="GDJ22" s="220"/>
      <c r="GDK22" s="220"/>
      <c r="GDL22" s="220"/>
      <c r="GDM22" s="220"/>
      <c r="GDN22" s="220"/>
      <c r="GDO22" s="220"/>
      <c r="GDP22" s="220"/>
      <c r="GDQ22" s="220"/>
      <c r="GDR22" s="220"/>
      <c r="GDS22" s="220"/>
      <c r="GDT22" s="220"/>
      <c r="GDU22" s="220"/>
      <c r="GDV22" s="220"/>
      <c r="GDW22" s="220"/>
      <c r="GDX22" s="220"/>
      <c r="GDY22" s="220"/>
      <c r="GDZ22" s="220"/>
      <c r="GEA22" s="220"/>
      <c r="GEB22" s="220"/>
      <c r="GEC22" s="220"/>
      <c r="GED22" s="220"/>
      <c r="GEE22" s="220"/>
      <c r="GEF22" s="220"/>
      <c r="GEG22" s="220"/>
      <c r="GEH22" s="220"/>
      <c r="GEI22" s="220"/>
      <c r="GEJ22" s="220"/>
      <c r="GEK22" s="220"/>
      <c r="GEL22" s="220"/>
      <c r="GEM22" s="220"/>
      <c r="GEN22" s="220"/>
      <c r="GEO22" s="220"/>
      <c r="GEP22" s="220"/>
      <c r="GEQ22" s="220"/>
      <c r="GER22" s="220"/>
      <c r="GES22" s="220"/>
      <c r="GET22" s="220"/>
      <c r="GEU22" s="220"/>
      <c r="GEV22" s="220"/>
      <c r="GEW22" s="220"/>
      <c r="GEX22" s="220"/>
      <c r="GEY22" s="220"/>
      <c r="GEZ22" s="220"/>
      <c r="GFA22" s="220"/>
      <c r="GFB22" s="220"/>
      <c r="GFC22" s="220"/>
      <c r="GFD22" s="220"/>
      <c r="GFE22" s="220"/>
      <c r="GFF22" s="220"/>
      <c r="GFG22" s="220"/>
      <c r="GFH22" s="220"/>
      <c r="GFI22" s="220"/>
      <c r="GFJ22" s="220"/>
      <c r="GFK22" s="220"/>
      <c r="GFL22" s="220"/>
      <c r="GFM22" s="220"/>
      <c r="GFN22" s="220"/>
      <c r="GFO22" s="220"/>
      <c r="GFP22" s="220"/>
      <c r="GFQ22" s="220"/>
      <c r="GFR22" s="220"/>
      <c r="GFS22" s="220"/>
      <c r="GFT22" s="220"/>
      <c r="GFU22" s="220"/>
      <c r="GFV22" s="220"/>
      <c r="GFW22" s="220"/>
      <c r="GFX22" s="220"/>
      <c r="GFY22" s="220"/>
      <c r="GFZ22" s="220"/>
      <c r="GGA22" s="220"/>
      <c r="GGB22" s="220"/>
      <c r="GGC22" s="220"/>
      <c r="GGD22" s="220"/>
      <c r="GGE22" s="220"/>
      <c r="GGF22" s="220"/>
      <c r="GGG22" s="220"/>
      <c r="GGH22" s="220"/>
      <c r="GGI22" s="220"/>
      <c r="GGJ22" s="220"/>
      <c r="GGK22" s="220"/>
      <c r="GGL22" s="220"/>
      <c r="GGM22" s="220"/>
      <c r="GGN22" s="220"/>
      <c r="GGO22" s="220"/>
      <c r="GGP22" s="220"/>
      <c r="GGQ22" s="220"/>
      <c r="GGR22" s="220"/>
      <c r="GGS22" s="220"/>
      <c r="GGT22" s="220"/>
      <c r="GGU22" s="220"/>
      <c r="GGV22" s="220"/>
      <c r="GGW22" s="220"/>
      <c r="GGX22" s="220"/>
      <c r="GGY22" s="220"/>
      <c r="GGZ22" s="220"/>
      <c r="GHA22" s="220"/>
      <c r="GHB22" s="220"/>
      <c r="GHC22" s="220"/>
      <c r="GHD22" s="220"/>
      <c r="GHE22" s="220"/>
      <c r="GHF22" s="220"/>
      <c r="GHG22" s="220"/>
      <c r="GHH22" s="220"/>
      <c r="GHI22" s="220"/>
      <c r="GHJ22" s="220"/>
      <c r="GHK22" s="220"/>
      <c r="GHL22" s="220"/>
      <c r="GHM22" s="220"/>
      <c r="GHN22" s="220"/>
      <c r="GHO22" s="220"/>
      <c r="GHP22" s="220"/>
      <c r="GHQ22" s="220"/>
      <c r="GHR22" s="220"/>
      <c r="GHS22" s="220"/>
      <c r="GHT22" s="220"/>
      <c r="GHU22" s="220"/>
      <c r="GHV22" s="220"/>
      <c r="GHW22" s="220"/>
      <c r="GHX22" s="220"/>
      <c r="GHY22" s="220"/>
      <c r="GHZ22" s="220"/>
      <c r="GIA22" s="220"/>
      <c r="GIB22" s="220"/>
      <c r="GIC22" s="220"/>
      <c r="GID22" s="220"/>
      <c r="GIE22" s="220"/>
      <c r="GIF22" s="220"/>
      <c r="GIG22" s="220"/>
      <c r="GIH22" s="220"/>
      <c r="GII22" s="220"/>
      <c r="GIJ22" s="220"/>
      <c r="GIK22" s="220"/>
      <c r="GIL22" s="220"/>
      <c r="GIM22" s="220"/>
      <c r="GIN22" s="220"/>
      <c r="GIO22" s="220"/>
      <c r="GIP22" s="220"/>
      <c r="GIQ22" s="220"/>
      <c r="GIR22" s="220"/>
      <c r="GIS22" s="220"/>
      <c r="GIT22" s="220"/>
      <c r="GIU22" s="220"/>
      <c r="GIV22" s="220"/>
      <c r="GIW22" s="220"/>
      <c r="GIX22" s="220"/>
      <c r="GIY22" s="220"/>
      <c r="GIZ22" s="220"/>
      <c r="GJA22" s="220"/>
      <c r="GJB22" s="220"/>
      <c r="GJC22" s="220"/>
      <c r="GJD22" s="220"/>
      <c r="GJE22" s="220"/>
      <c r="GJF22" s="220"/>
      <c r="GJG22" s="220"/>
      <c r="GJH22" s="220"/>
      <c r="GJI22" s="220"/>
      <c r="GJJ22" s="220"/>
      <c r="GJK22" s="220"/>
      <c r="GJL22" s="220"/>
      <c r="GJM22" s="220"/>
      <c r="GJN22" s="220"/>
      <c r="GJO22" s="220"/>
      <c r="GJP22" s="220"/>
      <c r="GJQ22" s="220"/>
      <c r="GJR22" s="220"/>
      <c r="GJS22" s="220"/>
      <c r="GJT22" s="220"/>
      <c r="GJU22" s="220"/>
      <c r="GJV22" s="220"/>
      <c r="GJW22" s="220"/>
      <c r="GJX22" s="220"/>
      <c r="GJY22" s="220"/>
      <c r="GJZ22" s="220"/>
      <c r="GKA22" s="220"/>
      <c r="GKB22" s="220"/>
      <c r="GKC22" s="220"/>
      <c r="GKD22" s="220"/>
      <c r="GKE22" s="220"/>
      <c r="GKF22" s="220"/>
      <c r="GKG22" s="220"/>
      <c r="GKH22" s="220"/>
      <c r="GKI22" s="220"/>
      <c r="GKJ22" s="220"/>
      <c r="GKK22" s="220"/>
      <c r="GKL22" s="220"/>
      <c r="GKM22" s="220"/>
      <c r="GKN22" s="220"/>
      <c r="GKO22" s="220"/>
      <c r="GKP22" s="220"/>
      <c r="GKQ22" s="220"/>
      <c r="GKR22" s="220"/>
      <c r="GKS22" s="220"/>
      <c r="GKT22" s="220"/>
      <c r="GKU22" s="220"/>
      <c r="GKV22" s="220"/>
      <c r="GKW22" s="220"/>
      <c r="GKX22" s="220"/>
      <c r="GKY22" s="220"/>
      <c r="GKZ22" s="220"/>
      <c r="GLA22" s="220"/>
      <c r="GLB22" s="220"/>
      <c r="GLC22" s="220"/>
      <c r="GLD22" s="220"/>
      <c r="GLE22" s="220"/>
      <c r="GLF22" s="220"/>
      <c r="GLG22" s="220"/>
      <c r="GLH22" s="220"/>
      <c r="GLI22" s="220"/>
      <c r="GLJ22" s="220"/>
      <c r="GLK22" s="220"/>
      <c r="GLL22" s="220"/>
      <c r="GLM22" s="220"/>
      <c r="GLN22" s="220"/>
      <c r="GLO22" s="220"/>
      <c r="GLP22" s="220"/>
      <c r="GLQ22" s="220"/>
      <c r="GLR22" s="220"/>
      <c r="GLS22" s="220"/>
      <c r="GLT22" s="220"/>
      <c r="GLU22" s="220"/>
      <c r="GLV22" s="220"/>
      <c r="GLW22" s="220"/>
      <c r="GLX22" s="220"/>
      <c r="GLY22" s="220"/>
      <c r="GLZ22" s="220"/>
      <c r="GMA22" s="220"/>
      <c r="GMB22" s="220"/>
      <c r="GMC22" s="220"/>
      <c r="GMD22" s="220"/>
      <c r="GME22" s="220"/>
      <c r="GMF22" s="220"/>
      <c r="GMG22" s="220"/>
      <c r="GMH22" s="220"/>
      <c r="GMI22" s="220"/>
      <c r="GMJ22" s="220"/>
      <c r="GMK22" s="220"/>
      <c r="GML22" s="220"/>
      <c r="GMM22" s="220"/>
      <c r="GMN22" s="220"/>
      <c r="GMO22" s="220"/>
      <c r="GMP22" s="220"/>
      <c r="GMQ22" s="220"/>
      <c r="GMR22" s="220"/>
      <c r="GMS22" s="220"/>
      <c r="GMT22" s="220"/>
      <c r="GMU22" s="220"/>
      <c r="GMV22" s="220"/>
      <c r="GMW22" s="220"/>
      <c r="GMX22" s="220"/>
      <c r="GMY22" s="220"/>
      <c r="GMZ22" s="220"/>
      <c r="GNA22" s="220"/>
      <c r="GNB22" s="220"/>
      <c r="GNC22" s="220"/>
      <c r="GND22" s="220"/>
      <c r="GNE22" s="220"/>
      <c r="GNF22" s="220"/>
      <c r="GNG22" s="220"/>
      <c r="GNH22" s="220"/>
      <c r="GNI22" s="220"/>
      <c r="GNJ22" s="220"/>
      <c r="GNK22" s="220"/>
      <c r="GNL22" s="220"/>
      <c r="GNM22" s="220"/>
      <c r="GNN22" s="220"/>
      <c r="GNO22" s="220"/>
      <c r="GNP22" s="220"/>
      <c r="GNQ22" s="220"/>
      <c r="GNR22" s="220"/>
      <c r="GNS22" s="220"/>
      <c r="GNT22" s="220"/>
      <c r="GNU22" s="220"/>
      <c r="GNV22" s="220"/>
      <c r="GNW22" s="220"/>
      <c r="GNX22" s="220"/>
      <c r="GNY22" s="220"/>
      <c r="GNZ22" s="220"/>
      <c r="GOA22" s="220"/>
      <c r="GOB22" s="220"/>
      <c r="GOC22" s="220"/>
      <c r="GOD22" s="220"/>
      <c r="GOE22" s="220"/>
      <c r="GOF22" s="220"/>
      <c r="GOG22" s="220"/>
      <c r="GOH22" s="220"/>
      <c r="GOI22" s="220"/>
      <c r="GOJ22" s="220"/>
      <c r="GOK22" s="220"/>
      <c r="GOL22" s="220"/>
      <c r="GOM22" s="220"/>
      <c r="GON22" s="220"/>
      <c r="GOO22" s="220"/>
      <c r="GOP22" s="220"/>
      <c r="GOQ22" s="220"/>
      <c r="GOR22" s="220"/>
      <c r="GOS22" s="220"/>
      <c r="GOT22" s="220"/>
      <c r="GOU22" s="220"/>
      <c r="GOV22" s="220"/>
      <c r="GOW22" s="220"/>
      <c r="GOX22" s="220"/>
      <c r="GOY22" s="220"/>
      <c r="GOZ22" s="220"/>
      <c r="GPA22" s="220"/>
      <c r="GPB22" s="220"/>
      <c r="GPC22" s="220"/>
      <c r="GPD22" s="220"/>
      <c r="GPE22" s="220"/>
      <c r="GPF22" s="220"/>
      <c r="GPG22" s="220"/>
      <c r="GPH22" s="220"/>
      <c r="GPI22" s="220"/>
      <c r="GPJ22" s="220"/>
      <c r="GPK22" s="220"/>
      <c r="GPL22" s="220"/>
      <c r="GPM22" s="220"/>
      <c r="GPN22" s="220"/>
      <c r="GPO22" s="220"/>
      <c r="GPP22" s="220"/>
      <c r="GPQ22" s="220"/>
      <c r="GPR22" s="220"/>
      <c r="GPS22" s="220"/>
      <c r="GPT22" s="220"/>
      <c r="GPU22" s="220"/>
      <c r="GPV22" s="220"/>
      <c r="GPW22" s="220"/>
      <c r="GPX22" s="220"/>
      <c r="GPY22" s="220"/>
      <c r="GPZ22" s="220"/>
      <c r="GQA22" s="220"/>
      <c r="GQB22" s="220"/>
      <c r="GQC22" s="220"/>
      <c r="GQD22" s="220"/>
      <c r="GQE22" s="220"/>
      <c r="GQF22" s="220"/>
      <c r="GQG22" s="220"/>
      <c r="GQH22" s="220"/>
      <c r="GQI22" s="220"/>
      <c r="GQJ22" s="220"/>
      <c r="GQK22" s="220"/>
      <c r="GQL22" s="220"/>
      <c r="GQM22" s="220"/>
      <c r="GQN22" s="220"/>
      <c r="GQO22" s="220"/>
      <c r="GQP22" s="220"/>
      <c r="GQQ22" s="220"/>
      <c r="GQR22" s="220"/>
      <c r="GQS22" s="220"/>
      <c r="GQT22" s="220"/>
      <c r="GQU22" s="220"/>
      <c r="GQV22" s="220"/>
      <c r="GQW22" s="220"/>
      <c r="GQX22" s="220"/>
      <c r="GQY22" s="220"/>
      <c r="GQZ22" s="220"/>
      <c r="GRA22" s="220"/>
      <c r="GRB22" s="220"/>
      <c r="GRC22" s="220"/>
      <c r="GRD22" s="220"/>
      <c r="GRE22" s="220"/>
      <c r="GRF22" s="220"/>
      <c r="GRG22" s="220"/>
      <c r="GRH22" s="220"/>
      <c r="GRI22" s="220"/>
      <c r="GRJ22" s="220"/>
      <c r="GRK22" s="220"/>
      <c r="GRL22" s="220"/>
      <c r="GRM22" s="220"/>
      <c r="GRN22" s="220"/>
      <c r="GRO22" s="220"/>
      <c r="GRP22" s="220"/>
      <c r="GRQ22" s="220"/>
      <c r="GRR22" s="220"/>
      <c r="GRS22" s="220"/>
      <c r="GRT22" s="220"/>
      <c r="GRU22" s="220"/>
      <c r="GRV22" s="220"/>
      <c r="GRW22" s="220"/>
      <c r="GRX22" s="220"/>
      <c r="GRY22" s="220"/>
      <c r="GRZ22" s="220"/>
      <c r="GSA22" s="220"/>
      <c r="GSB22" s="220"/>
      <c r="GSC22" s="220"/>
      <c r="GSD22" s="220"/>
      <c r="GSE22" s="220"/>
      <c r="GSF22" s="220"/>
      <c r="GSG22" s="220"/>
      <c r="GSH22" s="220"/>
      <c r="GSI22" s="220"/>
      <c r="GSJ22" s="220"/>
      <c r="GSK22" s="220"/>
      <c r="GSL22" s="220"/>
      <c r="GSM22" s="220"/>
      <c r="GSN22" s="220"/>
      <c r="GSO22" s="220"/>
      <c r="GSP22" s="220"/>
      <c r="GSQ22" s="220"/>
      <c r="GSR22" s="220"/>
      <c r="GSS22" s="220"/>
      <c r="GST22" s="220"/>
      <c r="GSU22" s="220"/>
      <c r="GSV22" s="220"/>
      <c r="GSW22" s="220"/>
      <c r="GSX22" s="220"/>
      <c r="GSY22" s="220"/>
      <c r="GSZ22" s="220"/>
      <c r="GTA22" s="220"/>
      <c r="GTB22" s="220"/>
      <c r="GTC22" s="220"/>
      <c r="GTD22" s="220"/>
      <c r="GTE22" s="220"/>
      <c r="GTF22" s="220"/>
      <c r="GTG22" s="220"/>
      <c r="GTH22" s="220"/>
      <c r="GTI22" s="220"/>
      <c r="GTJ22" s="220"/>
      <c r="GTK22" s="220"/>
      <c r="GTL22" s="220"/>
      <c r="GTM22" s="220"/>
      <c r="GTN22" s="220"/>
      <c r="GTO22" s="220"/>
      <c r="GTP22" s="220"/>
      <c r="GTQ22" s="220"/>
      <c r="GTR22" s="220"/>
      <c r="GTS22" s="220"/>
      <c r="GTT22" s="220"/>
      <c r="GTU22" s="220"/>
      <c r="GTV22" s="220"/>
      <c r="GTW22" s="220"/>
      <c r="GTX22" s="220"/>
      <c r="GTY22" s="220"/>
      <c r="GTZ22" s="220"/>
      <c r="GUA22" s="220"/>
      <c r="GUB22" s="220"/>
      <c r="GUC22" s="220"/>
      <c r="GUD22" s="220"/>
      <c r="GUE22" s="220"/>
      <c r="GUF22" s="220"/>
      <c r="GUG22" s="220"/>
      <c r="GUH22" s="220"/>
      <c r="GUI22" s="220"/>
      <c r="GUJ22" s="220"/>
      <c r="GUK22" s="220"/>
      <c r="GUL22" s="220"/>
      <c r="GUM22" s="220"/>
      <c r="GUN22" s="220"/>
      <c r="GUO22" s="220"/>
      <c r="GUP22" s="220"/>
      <c r="GUQ22" s="220"/>
      <c r="GUR22" s="220"/>
      <c r="GUS22" s="220"/>
      <c r="GUT22" s="220"/>
      <c r="GUU22" s="220"/>
      <c r="GUV22" s="220"/>
      <c r="GUW22" s="220"/>
      <c r="GUX22" s="220"/>
      <c r="GUY22" s="220"/>
      <c r="GUZ22" s="220"/>
      <c r="GVA22" s="220"/>
      <c r="GVB22" s="220"/>
      <c r="GVC22" s="220"/>
      <c r="GVD22" s="220"/>
      <c r="GVE22" s="220"/>
      <c r="GVF22" s="220"/>
      <c r="GVG22" s="220"/>
      <c r="GVH22" s="220"/>
      <c r="GVI22" s="220"/>
      <c r="GVJ22" s="220"/>
      <c r="GVK22" s="220"/>
      <c r="GVL22" s="220"/>
      <c r="GVM22" s="220"/>
      <c r="GVN22" s="220"/>
      <c r="GVO22" s="220"/>
      <c r="GVP22" s="220"/>
      <c r="GVQ22" s="220"/>
      <c r="GVR22" s="220"/>
      <c r="GVS22" s="220"/>
      <c r="GVT22" s="220"/>
      <c r="GVU22" s="220"/>
      <c r="GVV22" s="220"/>
      <c r="GVW22" s="220"/>
      <c r="GVX22" s="220"/>
      <c r="GVY22" s="220"/>
      <c r="GVZ22" s="220"/>
      <c r="GWA22" s="220"/>
      <c r="GWB22" s="220"/>
      <c r="GWC22" s="220"/>
      <c r="GWD22" s="220"/>
      <c r="GWE22" s="220"/>
      <c r="GWF22" s="220"/>
      <c r="GWG22" s="220"/>
      <c r="GWH22" s="220"/>
      <c r="GWI22" s="220"/>
      <c r="GWJ22" s="220"/>
      <c r="GWK22" s="220"/>
      <c r="GWL22" s="220"/>
      <c r="GWM22" s="220"/>
      <c r="GWN22" s="220"/>
      <c r="GWO22" s="220"/>
      <c r="GWP22" s="220"/>
      <c r="GWQ22" s="220"/>
      <c r="GWR22" s="220"/>
      <c r="GWS22" s="220"/>
      <c r="GWT22" s="220"/>
      <c r="GWU22" s="220"/>
      <c r="GWV22" s="220"/>
      <c r="GWW22" s="220"/>
      <c r="GWX22" s="220"/>
      <c r="GWY22" s="220"/>
      <c r="GWZ22" s="220"/>
      <c r="GXA22" s="220"/>
      <c r="GXB22" s="220"/>
      <c r="GXC22" s="220"/>
      <c r="GXD22" s="220"/>
      <c r="GXE22" s="220"/>
      <c r="GXF22" s="220"/>
      <c r="GXG22" s="220"/>
      <c r="GXH22" s="220"/>
      <c r="GXI22" s="220"/>
      <c r="GXJ22" s="220"/>
      <c r="GXK22" s="220"/>
      <c r="GXL22" s="220"/>
      <c r="GXM22" s="220"/>
      <c r="GXN22" s="220"/>
      <c r="GXO22" s="220"/>
      <c r="GXP22" s="220"/>
      <c r="GXQ22" s="220"/>
      <c r="GXR22" s="220"/>
      <c r="GXS22" s="220"/>
      <c r="GXT22" s="220"/>
      <c r="GXU22" s="220"/>
      <c r="GXV22" s="220"/>
      <c r="GXW22" s="220"/>
      <c r="GXX22" s="220"/>
      <c r="GXY22" s="220"/>
      <c r="GXZ22" s="220"/>
      <c r="GYA22" s="220"/>
      <c r="GYB22" s="220"/>
      <c r="GYC22" s="220"/>
      <c r="GYD22" s="220"/>
      <c r="GYE22" s="220"/>
      <c r="GYF22" s="220"/>
      <c r="GYG22" s="220"/>
      <c r="GYH22" s="220"/>
      <c r="GYI22" s="220"/>
      <c r="GYJ22" s="220"/>
      <c r="GYK22" s="220"/>
      <c r="GYL22" s="220"/>
      <c r="GYM22" s="220"/>
      <c r="GYN22" s="220"/>
      <c r="GYO22" s="220"/>
      <c r="GYP22" s="220"/>
      <c r="GYQ22" s="220"/>
      <c r="GYR22" s="220"/>
      <c r="GYS22" s="220"/>
      <c r="GYT22" s="220"/>
      <c r="GYU22" s="220"/>
      <c r="GYV22" s="220"/>
      <c r="GYW22" s="220"/>
      <c r="GYX22" s="220"/>
      <c r="GYY22" s="220"/>
      <c r="GYZ22" s="220"/>
      <c r="GZA22" s="220"/>
      <c r="GZB22" s="220"/>
      <c r="GZC22" s="220"/>
      <c r="GZD22" s="220"/>
      <c r="GZE22" s="220"/>
      <c r="GZF22" s="220"/>
      <c r="GZG22" s="220"/>
      <c r="GZH22" s="220"/>
      <c r="GZI22" s="220"/>
      <c r="GZJ22" s="220"/>
      <c r="GZK22" s="220"/>
      <c r="GZL22" s="220"/>
      <c r="GZM22" s="220"/>
      <c r="GZN22" s="220"/>
      <c r="GZO22" s="220"/>
      <c r="GZP22" s="220"/>
      <c r="GZQ22" s="220"/>
      <c r="GZR22" s="220"/>
      <c r="GZS22" s="220"/>
      <c r="GZT22" s="220"/>
      <c r="GZU22" s="220"/>
      <c r="GZV22" s="220"/>
      <c r="GZW22" s="220"/>
      <c r="GZX22" s="220"/>
      <c r="GZY22" s="220"/>
      <c r="GZZ22" s="220"/>
      <c r="HAA22" s="220"/>
      <c r="HAB22" s="220"/>
      <c r="HAC22" s="220"/>
      <c r="HAD22" s="220"/>
      <c r="HAE22" s="220"/>
      <c r="HAF22" s="220"/>
      <c r="HAG22" s="220"/>
      <c r="HAH22" s="220"/>
      <c r="HAI22" s="220"/>
      <c r="HAJ22" s="220"/>
      <c r="HAK22" s="220"/>
      <c r="HAL22" s="220"/>
      <c r="HAM22" s="220"/>
      <c r="HAN22" s="220"/>
      <c r="HAO22" s="220"/>
      <c r="HAP22" s="220"/>
      <c r="HAQ22" s="220"/>
      <c r="HAR22" s="220"/>
      <c r="HAS22" s="220"/>
      <c r="HAT22" s="220"/>
      <c r="HAU22" s="220"/>
      <c r="HAV22" s="220"/>
      <c r="HAW22" s="220"/>
      <c r="HAX22" s="220"/>
      <c r="HAY22" s="220"/>
      <c r="HAZ22" s="220"/>
      <c r="HBA22" s="220"/>
      <c r="HBB22" s="220"/>
      <c r="HBC22" s="220"/>
      <c r="HBD22" s="220"/>
      <c r="HBE22" s="220"/>
      <c r="HBF22" s="220"/>
      <c r="HBG22" s="220"/>
      <c r="HBH22" s="220"/>
      <c r="HBI22" s="220"/>
      <c r="HBJ22" s="220"/>
      <c r="HBK22" s="220"/>
      <c r="HBL22" s="220"/>
      <c r="HBM22" s="220"/>
      <c r="HBN22" s="220"/>
      <c r="HBO22" s="220"/>
      <c r="HBP22" s="220"/>
      <c r="HBQ22" s="220"/>
      <c r="HBR22" s="220"/>
      <c r="HBS22" s="220"/>
      <c r="HBT22" s="220"/>
      <c r="HBU22" s="220"/>
      <c r="HBV22" s="220"/>
      <c r="HBW22" s="220"/>
      <c r="HBX22" s="220"/>
      <c r="HBY22" s="220"/>
      <c r="HBZ22" s="220"/>
      <c r="HCA22" s="220"/>
      <c r="HCB22" s="220"/>
      <c r="HCC22" s="220"/>
      <c r="HCD22" s="220"/>
      <c r="HCE22" s="220"/>
      <c r="HCF22" s="220"/>
      <c r="HCG22" s="220"/>
      <c r="HCH22" s="220"/>
      <c r="HCI22" s="220"/>
      <c r="HCJ22" s="220"/>
      <c r="HCK22" s="220"/>
      <c r="HCL22" s="220"/>
      <c r="HCM22" s="220"/>
      <c r="HCN22" s="220"/>
      <c r="HCO22" s="220"/>
      <c r="HCP22" s="220"/>
      <c r="HCQ22" s="220"/>
      <c r="HCR22" s="220"/>
      <c r="HCS22" s="220"/>
      <c r="HCT22" s="220"/>
      <c r="HCU22" s="220"/>
      <c r="HCV22" s="220"/>
      <c r="HCW22" s="220"/>
      <c r="HCX22" s="220"/>
      <c r="HCY22" s="220"/>
      <c r="HCZ22" s="220"/>
      <c r="HDA22" s="220"/>
      <c r="HDB22" s="220"/>
      <c r="HDC22" s="220"/>
      <c r="HDD22" s="220"/>
      <c r="HDE22" s="220"/>
      <c r="HDF22" s="220"/>
      <c r="HDG22" s="220"/>
      <c r="HDH22" s="220"/>
      <c r="HDI22" s="220"/>
      <c r="HDJ22" s="220"/>
      <c r="HDK22" s="220"/>
      <c r="HDL22" s="220"/>
      <c r="HDM22" s="220"/>
      <c r="HDN22" s="220"/>
      <c r="HDO22" s="220"/>
      <c r="HDP22" s="220"/>
      <c r="HDQ22" s="220"/>
      <c r="HDR22" s="220"/>
      <c r="HDS22" s="220"/>
      <c r="HDT22" s="220"/>
      <c r="HDU22" s="220"/>
      <c r="HDV22" s="220"/>
      <c r="HDW22" s="220"/>
      <c r="HDX22" s="220"/>
      <c r="HDY22" s="220"/>
      <c r="HDZ22" s="220"/>
      <c r="HEA22" s="220"/>
      <c r="HEB22" s="220"/>
      <c r="HEC22" s="220"/>
      <c r="HED22" s="220"/>
      <c r="HEE22" s="220"/>
      <c r="HEF22" s="220"/>
      <c r="HEG22" s="220"/>
      <c r="HEH22" s="220"/>
      <c r="HEI22" s="220"/>
      <c r="HEJ22" s="220"/>
      <c r="HEK22" s="220"/>
      <c r="HEL22" s="220"/>
      <c r="HEM22" s="220"/>
      <c r="HEN22" s="220"/>
      <c r="HEO22" s="220"/>
      <c r="HEP22" s="220"/>
      <c r="HEQ22" s="220"/>
      <c r="HER22" s="220"/>
      <c r="HES22" s="220"/>
      <c r="HET22" s="220"/>
      <c r="HEU22" s="220"/>
      <c r="HEV22" s="220"/>
      <c r="HEW22" s="220"/>
      <c r="HEX22" s="220"/>
      <c r="HEY22" s="220"/>
      <c r="HEZ22" s="220"/>
      <c r="HFA22" s="220"/>
      <c r="HFB22" s="220"/>
      <c r="HFC22" s="220"/>
      <c r="HFD22" s="220"/>
      <c r="HFE22" s="220"/>
      <c r="HFF22" s="220"/>
      <c r="HFG22" s="220"/>
      <c r="HFH22" s="220"/>
      <c r="HFI22" s="220"/>
      <c r="HFJ22" s="220"/>
      <c r="HFK22" s="220"/>
      <c r="HFL22" s="220"/>
      <c r="HFM22" s="220"/>
      <c r="HFN22" s="220"/>
      <c r="HFO22" s="220"/>
      <c r="HFP22" s="220"/>
      <c r="HFQ22" s="220"/>
      <c r="HFR22" s="220"/>
      <c r="HFS22" s="220"/>
      <c r="HFT22" s="220"/>
      <c r="HFU22" s="220"/>
      <c r="HFV22" s="220"/>
      <c r="HFW22" s="220"/>
      <c r="HFX22" s="220"/>
      <c r="HFY22" s="220"/>
      <c r="HFZ22" s="220"/>
      <c r="HGA22" s="220"/>
      <c r="HGB22" s="220"/>
      <c r="HGC22" s="220"/>
      <c r="HGD22" s="220"/>
      <c r="HGE22" s="220"/>
      <c r="HGF22" s="220"/>
      <c r="HGG22" s="220"/>
      <c r="HGH22" s="220"/>
      <c r="HGI22" s="220"/>
      <c r="HGJ22" s="220"/>
      <c r="HGK22" s="220"/>
      <c r="HGL22" s="220"/>
      <c r="HGM22" s="220"/>
      <c r="HGN22" s="220"/>
      <c r="HGO22" s="220"/>
      <c r="HGP22" s="220"/>
      <c r="HGQ22" s="220"/>
      <c r="HGR22" s="220"/>
      <c r="HGS22" s="220"/>
      <c r="HGT22" s="220"/>
      <c r="HGU22" s="220"/>
      <c r="HGV22" s="220"/>
      <c r="HGW22" s="220"/>
      <c r="HGX22" s="220"/>
      <c r="HGY22" s="220"/>
      <c r="HGZ22" s="220"/>
      <c r="HHA22" s="220"/>
      <c r="HHB22" s="220"/>
      <c r="HHC22" s="220"/>
      <c r="HHD22" s="220"/>
      <c r="HHE22" s="220"/>
      <c r="HHF22" s="220"/>
      <c r="HHG22" s="220"/>
      <c r="HHH22" s="220"/>
      <c r="HHI22" s="220"/>
      <c r="HHJ22" s="220"/>
      <c r="HHK22" s="220"/>
      <c r="HHL22" s="220"/>
      <c r="HHM22" s="220"/>
      <c r="HHN22" s="220"/>
      <c r="HHO22" s="220"/>
      <c r="HHP22" s="220"/>
      <c r="HHQ22" s="220"/>
      <c r="HHR22" s="220"/>
      <c r="HHS22" s="220"/>
      <c r="HHT22" s="220"/>
      <c r="HHU22" s="220"/>
      <c r="HHV22" s="220"/>
      <c r="HHW22" s="220"/>
      <c r="HHX22" s="220"/>
      <c r="HHY22" s="220"/>
      <c r="HHZ22" s="220"/>
      <c r="HIA22" s="220"/>
      <c r="HIB22" s="220"/>
      <c r="HIC22" s="220"/>
      <c r="HID22" s="220"/>
      <c r="HIE22" s="220"/>
      <c r="HIF22" s="220"/>
      <c r="HIG22" s="220"/>
      <c r="HIH22" s="220"/>
      <c r="HII22" s="220"/>
      <c r="HIJ22" s="220"/>
      <c r="HIK22" s="220"/>
      <c r="HIL22" s="220"/>
      <c r="HIM22" s="220"/>
      <c r="HIN22" s="220"/>
      <c r="HIO22" s="220"/>
      <c r="HIP22" s="220"/>
      <c r="HIQ22" s="220"/>
      <c r="HIR22" s="220"/>
      <c r="HIS22" s="220"/>
      <c r="HIT22" s="220"/>
      <c r="HIU22" s="220"/>
      <c r="HIV22" s="220"/>
      <c r="HIW22" s="220"/>
      <c r="HIX22" s="220"/>
      <c r="HIY22" s="220"/>
      <c r="HIZ22" s="220"/>
      <c r="HJA22" s="220"/>
      <c r="HJB22" s="220"/>
      <c r="HJC22" s="220"/>
      <c r="HJD22" s="220"/>
      <c r="HJE22" s="220"/>
      <c r="HJF22" s="220"/>
      <c r="HJG22" s="220"/>
      <c r="HJH22" s="220"/>
      <c r="HJI22" s="220"/>
      <c r="HJJ22" s="220"/>
      <c r="HJK22" s="220"/>
      <c r="HJL22" s="220"/>
      <c r="HJM22" s="220"/>
      <c r="HJN22" s="220"/>
      <c r="HJO22" s="220"/>
      <c r="HJP22" s="220"/>
      <c r="HJQ22" s="220"/>
      <c r="HJR22" s="220"/>
      <c r="HJS22" s="220"/>
      <c r="HJT22" s="220"/>
      <c r="HJU22" s="220"/>
      <c r="HJV22" s="220"/>
      <c r="HJW22" s="220"/>
      <c r="HJX22" s="220"/>
      <c r="HJY22" s="220"/>
      <c r="HJZ22" s="220"/>
      <c r="HKA22" s="220"/>
      <c r="HKB22" s="220"/>
      <c r="HKC22" s="220"/>
      <c r="HKD22" s="220"/>
      <c r="HKE22" s="220"/>
      <c r="HKF22" s="220"/>
      <c r="HKG22" s="220"/>
      <c r="HKH22" s="220"/>
      <c r="HKI22" s="220"/>
      <c r="HKJ22" s="220"/>
      <c r="HKK22" s="220"/>
      <c r="HKL22" s="220"/>
      <c r="HKM22" s="220"/>
      <c r="HKN22" s="220"/>
      <c r="HKO22" s="220"/>
      <c r="HKP22" s="220"/>
      <c r="HKQ22" s="220"/>
      <c r="HKR22" s="220"/>
      <c r="HKS22" s="220"/>
      <c r="HKT22" s="220"/>
      <c r="HKU22" s="220"/>
      <c r="HKV22" s="220"/>
      <c r="HKW22" s="220"/>
      <c r="HKX22" s="220"/>
      <c r="HKY22" s="220"/>
      <c r="HKZ22" s="220"/>
      <c r="HLA22" s="220"/>
      <c r="HLB22" s="220"/>
      <c r="HLC22" s="220"/>
      <c r="HLD22" s="220"/>
      <c r="HLE22" s="220"/>
      <c r="HLF22" s="220"/>
      <c r="HLG22" s="220"/>
      <c r="HLH22" s="220"/>
      <c r="HLI22" s="220"/>
      <c r="HLJ22" s="220"/>
      <c r="HLK22" s="220"/>
      <c r="HLL22" s="220"/>
      <c r="HLM22" s="220"/>
      <c r="HLN22" s="220"/>
      <c r="HLO22" s="220"/>
      <c r="HLP22" s="220"/>
      <c r="HLQ22" s="220"/>
      <c r="HLR22" s="220"/>
      <c r="HLS22" s="220"/>
      <c r="HLT22" s="220"/>
      <c r="HLU22" s="220"/>
      <c r="HLV22" s="220"/>
      <c r="HLW22" s="220"/>
      <c r="HLX22" s="220"/>
      <c r="HLY22" s="220"/>
      <c r="HLZ22" s="220"/>
      <c r="HMA22" s="220"/>
      <c r="HMB22" s="220"/>
      <c r="HMC22" s="220"/>
      <c r="HMD22" s="220"/>
      <c r="HME22" s="220"/>
      <c r="HMF22" s="220"/>
      <c r="HMG22" s="220"/>
      <c r="HMH22" s="220"/>
      <c r="HMI22" s="220"/>
      <c r="HMJ22" s="220"/>
      <c r="HMK22" s="220"/>
      <c r="HML22" s="220"/>
      <c r="HMM22" s="220"/>
      <c r="HMN22" s="220"/>
      <c r="HMO22" s="220"/>
      <c r="HMP22" s="220"/>
      <c r="HMQ22" s="220"/>
      <c r="HMR22" s="220"/>
      <c r="HMS22" s="220"/>
      <c r="HMT22" s="220"/>
      <c r="HMU22" s="220"/>
      <c r="HMV22" s="220"/>
      <c r="HMW22" s="220"/>
      <c r="HMX22" s="220"/>
      <c r="HMY22" s="220"/>
      <c r="HMZ22" s="220"/>
      <c r="HNA22" s="220"/>
      <c r="HNB22" s="220"/>
      <c r="HNC22" s="220"/>
      <c r="HND22" s="220"/>
      <c r="HNE22" s="220"/>
      <c r="HNF22" s="220"/>
      <c r="HNG22" s="220"/>
      <c r="HNH22" s="220"/>
      <c r="HNI22" s="220"/>
      <c r="HNJ22" s="220"/>
      <c r="HNK22" s="220"/>
      <c r="HNL22" s="220"/>
      <c r="HNM22" s="220"/>
      <c r="HNN22" s="220"/>
      <c r="HNO22" s="220"/>
      <c r="HNP22" s="220"/>
      <c r="HNQ22" s="220"/>
      <c r="HNR22" s="220"/>
      <c r="HNS22" s="220"/>
      <c r="HNT22" s="220"/>
      <c r="HNU22" s="220"/>
      <c r="HNV22" s="220"/>
      <c r="HNW22" s="220"/>
      <c r="HNX22" s="220"/>
      <c r="HNY22" s="220"/>
      <c r="HNZ22" s="220"/>
      <c r="HOA22" s="220"/>
      <c r="HOB22" s="220"/>
      <c r="HOC22" s="220"/>
      <c r="HOD22" s="220"/>
      <c r="HOE22" s="220"/>
      <c r="HOF22" s="220"/>
      <c r="HOG22" s="220"/>
      <c r="HOH22" s="220"/>
      <c r="HOI22" s="220"/>
      <c r="HOJ22" s="220"/>
      <c r="HOK22" s="220"/>
      <c r="HOL22" s="220"/>
      <c r="HOM22" s="220"/>
      <c r="HON22" s="220"/>
      <c r="HOO22" s="220"/>
      <c r="HOP22" s="220"/>
      <c r="HOQ22" s="220"/>
      <c r="HOR22" s="220"/>
      <c r="HOS22" s="220"/>
      <c r="HOT22" s="220"/>
      <c r="HOU22" s="220"/>
      <c r="HOV22" s="220"/>
      <c r="HOW22" s="220"/>
      <c r="HOX22" s="220"/>
      <c r="HOY22" s="220"/>
      <c r="HOZ22" s="220"/>
      <c r="HPA22" s="220"/>
      <c r="HPB22" s="220"/>
      <c r="HPC22" s="220"/>
      <c r="HPD22" s="220"/>
      <c r="HPE22" s="220"/>
      <c r="HPF22" s="220"/>
      <c r="HPG22" s="220"/>
      <c r="HPH22" s="220"/>
      <c r="HPI22" s="220"/>
      <c r="HPJ22" s="220"/>
      <c r="HPK22" s="220"/>
      <c r="HPL22" s="220"/>
      <c r="HPM22" s="220"/>
      <c r="HPN22" s="220"/>
      <c r="HPO22" s="220"/>
      <c r="HPP22" s="220"/>
      <c r="HPQ22" s="220"/>
      <c r="HPR22" s="220"/>
      <c r="HPS22" s="220"/>
      <c r="HPT22" s="220"/>
      <c r="HPU22" s="220"/>
      <c r="HPV22" s="220"/>
      <c r="HPW22" s="220"/>
      <c r="HPX22" s="220"/>
      <c r="HPY22" s="220"/>
      <c r="HPZ22" s="220"/>
      <c r="HQA22" s="220"/>
      <c r="HQB22" s="220"/>
      <c r="HQC22" s="220"/>
      <c r="HQD22" s="220"/>
      <c r="HQE22" s="220"/>
      <c r="HQF22" s="220"/>
      <c r="HQG22" s="220"/>
      <c r="HQH22" s="220"/>
      <c r="HQI22" s="220"/>
      <c r="HQJ22" s="220"/>
      <c r="HQK22" s="220"/>
      <c r="HQL22" s="220"/>
      <c r="HQM22" s="220"/>
      <c r="HQN22" s="220"/>
      <c r="HQO22" s="220"/>
      <c r="HQP22" s="220"/>
      <c r="HQQ22" s="220"/>
      <c r="HQR22" s="220"/>
      <c r="HQS22" s="220"/>
      <c r="HQT22" s="220"/>
      <c r="HQU22" s="220"/>
      <c r="HQV22" s="220"/>
      <c r="HQW22" s="220"/>
      <c r="HQX22" s="220"/>
      <c r="HQY22" s="220"/>
      <c r="HQZ22" s="220"/>
      <c r="HRA22" s="220"/>
      <c r="HRB22" s="220"/>
      <c r="HRC22" s="220"/>
      <c r="HRD22" s="220"/>
      <c r="HRE22" s="220"/>
      <c r="HRF22" s="220"/>
      <c r="HRG22" s="220"/>
      <c r="HRH22" s="220"/>
      <c r="HRI22" s="220"/>
      <c r="HRJ22" s="220"/>
      <c r="HRK22" s="220"/>
      <c r="HRL22" s="220"/>
      <c r="HRM22" s="220"/>
      <c r="HRN22" s="220"/>
      <c r="HRO22" s="220"/>
      <c r="HRP22" s="220"/>
      <c r="HRQ22" s="220"/>
      <c r="HRR22" s="220"/>
      <c r="HRS22" s="220"/>
      <c r="HRT22" s="220"/>
      <c r="HRU22" s="220"/>
      <c r="HRV22" s="220"/>
      <c r="HRW22" s="220"/>
      <c r="HRX22" s="220"/>
      <c r="HRY22" s="220"/>
      <c r="HRZ22" s="220"/>
      <c r="HSA22" s="220"/>
      <c r="HSB22" s="220"/>
      <c r="HSC22" s="220"/>
      <c r="HSD22" s="220"/>
      <c r="HSE22" s="220"/>
      <c r="HSF22" s="220"/>
      <c r="HSG22" s="220"/>
      <c r="HSH22" s="220"/>
      <c r="HSI22" s="220"/>
      <c r="HSJ22" s="220"/>
      <c r="HSK22" s="220"/>
      <c r="HSL22" s="220"/>
      <c r="HSM22" s="220"/>
      <c r="HSN22" s="220"/>
      <c r="HSO22" s="220"/>
      <c r="HSP22" s="220"/>
      <c r="HSQ22" s="220"/>
      <c r="HSR22" s="220"/>
      <c r="HSS22" s="220"/>
      <c r="HST22" s="220"/>
      <c r="HSU22" s="220"/>
      <c r="HSV22" s="220"/>
      <c r="HSW22" s="220"/>
      <c r="HSX22" s="220"/>
      <c r="HSY22" s="220"/>
      <c r="HSZ22" s="220"/>
      <c r="HTA22" s="220"/>
      <c r="HTB22" s="220"/>
      <c r="HTC22" s="220"/>
      <c r="HTD22" s="220"/>
      <c r="HTE22" s="220"/>
      <c r="HTF22" s="220"/>
      <c r="HTG22" s="220"/>
      <c r="HTH22" s="220"/>
      <c r="HTI22" s="220"/>
      <c r="HTJ22" s="220"/>
      <c r="HTK22" s="220"/>
      <c r="HTL22" s="220"/>
      <c r="HTM22" s="220"/>
      <c r="HTN22" s="220"/>
      <c r="HTO22" s="220"/>
      <c r="HTP22" s="220"/>
      <c r="HTQ22" s="220"/>
      <c r="HTR22" s="220"/>
      <c r="HTS22" s="220"/>
      <c r="HTT22" s="220"/>
      <c r="HTU22" s="220"/>
      <c r="HTV22" s="220"/>
      <c r="HTW22" s="220"/>
      <c r="HTX22" s="220"/>
      <c r="HTY22" s="220"/>
      <c r="HTZ22" s="220"/>
      <c r="HUA22" s="220"/>
      <c r="HUB22" s="220"/>
      <c r="HUC22" s="220"/>
      <c r="HUD22" s="220"/>
      <c r="HUE22" s="220"/>
      <c r="HUF22" s="220"/>
      <c r="HUG22" s="220"/>
      <c r="HUH22" s="220"/>
      <c r="HUI22" s="220"/>
      <c r="HUJ22" s="220"/>
      <c r="HUK22" s="220"/>
      <c r="HUL22" s="220"/>
      <c r="HUM22" s="220"/>
      <c r="HUN22" s="220"/>
      <c r="HUO22" s="220"/>
      <c r="HUP22" s="220"/>
      <c r="HUQ22" s="220"/>
      <c r="HUR22" s="220"/>
      <c r="HUS22" s="220"/>
      <c r="HUT22" s="220"/>
      <c r="HUU22" s="220"/>
      <c r="HUV22" s="220"/>
      <c r="HUW22" s="220"/>
      <c r="HUX22" s="220"/>
      <c r="HUY22" s="220"/>
      <c r="HUZ22" s="220"/>
      <c r="HVA22" s="220"/>
      <c r="HVB22" s="220"/>
      <c r="HVC22" s="220"/>
      <c r="HVD22" s="220"/>
      <c r="HVE22" s="220"/>
      <c r="HVF22" s="220"/>
      <c r="HVG22" s="220"/>
      <c r="HVH22" s="245"/>
    </row>
    <row r="23" spans="1:5988" s="221" customFormat="1" ht="18.75" customHeight="1" x14ac:dyDescent="0.25">
      <c r="A23" s="240" t="s">
        <v>60</v>
      </c>
      <c r="B23" s="240">
        <v>0</v>
      </c>
      <c r="C23" s="240">
        <v>0</v>
      </c>
      <c r="D23" s="240">
        <f>C23*B23/100</f>
        <v>0</v>
      </c>
      <c r="E23" s="240">
        <v>1</v>
      </c>
      <c r="F23" s="240">
        <v>0</v>
      </c>
      <c r="G23" s="240">
        <f t="shared" ref="G23:G24" si="71">F23/E23*100</f>
        <v>0</v>
      </c>
      <c r="H23" s="240">
        <v>1</v>
      </c>
      <c r="I23" s="240">
        <v>0</v>
      </c>
      <c r="J23" s="240">
        <f t="shared" ref="J23:J24" si="72">I23/H23*100</f>
        <v>0</v>
      </c>
      <c r="K23" s="249"/>
      <c r="L23" s="249"/>
      <c r="M23" s="249"/>
      <c r="N23" s="254">
        <f>SUM(B23,E23,H23)</f>
        <v>2</v>
      </c>
      <c r="O23" s="254">
        <f>SUM(C23,F23,I23)</f>
        <v>0</v>
      </c>
      <c r="P23" s="255">
        <f t="shared" ref="P23:P25" si="73">O23/N23*100</f>
        <v>0</v>
      </c>
      <c r="Q23" s="233">
        <v>0</v>
      </c>
      <c r="R23" s="233">
        <v>0</v>
      </c>
      <c r="S23" s="234">
        <v>0</v>
      </c>
      <c r="T23" s="233">
        <v>2</v>
      </c>
      <c r="U23" s="233">
        <v>0</v>
      </c>
      <c r="V23" s="234">
        <f t="shared" ref="V23:V24" si="74">U23/T23*100</f>
        <v>0</v>
      </c>
      <c r="W23" s="233">
        <v>1</v>
      </c>
      <c r="X23" s="233">
        <v>0</v>
      </c>
      <c r="Y23" s="235">
        <v>0</v>
      </c>
      <c r="Z23" s="236"/>
      <c r="AA23" s="236"/>
      <c r="AB23" s="236"/>
      <c r="AC23" s="233">
        <v>3</v>
      </c>
      <c r="AD23" s="233">
        <v>0</v>
      </c>
      <c r="AE23" s="234">
        <f>AD23/AC23*10</f>
        <v>0</v>
      </c>
      <c r="AF23" s="233">
        <v>1</v>
      </c>
      <c r="AG23" s="233">
        <v>0</v>
      </c>
      <c r="AH23" s="242">
        <f t="shared" ref="AH23:AH24" si="75">AG23/AF23*100</f>
        <v>0</v>
      </c>
      <c r="AI23" s="233">
        <v>0</v>
      </c>
      <c r="AJ23" s="233">
        <v>0</v>
      </c>
      <c r="AK23" s="242">
        <v>0</v>
      </c>
      <c r="AL23" s="233">
        <v>0</v>
      </c>
      <c r="AM23" s="233">
        <v>0</v>
      </c>
      <c r="AN23" s="242">
        <v>0</v>
      </c>
      <c r="AO23" s="250"/>
      <c r="AP23" s="250"/>
      <c r="AQ23" s="250"/>
      <c r="AR23" s="233">
        <f t="shared" ref="AR23:AR24" si="76">SUM(AI23+AF23)</f>
        <v>1</v>
      </c>
      <c r="AS23" s="233">
        <f t="shared" ref="AS23:AS24" si="77">SUM(AJ23+AG23)</f>
        <v>0</v>
      </c>
      <c r="AT23" s="234">
        <f t="shared" si="66"/>
        <v>0</v>
      </c>
      <c r="AU23" s="233">
        <v>4</v>
      </c>
      <c r="AV23" s="233">
        <v>1</v>
      </c>
      <c r="AW23" s="234">
        <f t="shared" ref="AW23:AW24" si="78">AV23/AU23*100</f>
        <v>25</v>
      </c>
      <c r="AX23" s="233">
        <v>2</v>
      </c>
      <c r="AY23" s="233">
        <v>0</v>
      </c>
      <c r="AZ23" s="234">
        <f t="shared" ref="AZ23:AZ24" si="79">AY23/AX23*100</f>
        <v>0</v>
      </c>
      <c r="BA23" s="233">
        <v>2</v>
      </c>
      <c r="BB23" s="233">
        <v>0</v>
      </c>
      <c r="BC23" s="234">
        <f t="shared" ref="BC23:BC24" si="80">BB23/BA23*100</f>
        <v>0</v>
      </c>
      <c r="BD23" s="250"/>
      <c r="BE23" s="250"/>
      <c r="BF23" s="250"/>
      <c r="BG23" s="233">
        <f t="shared" ref="BG23:BG24" si="81">SUM(AX23+AU23)</f>
        <v>6</v>
      </c>
      <c r="BH23" s="233">
        <f t="shared" ref="BH23:BH24" si="82">SUM(AY23+AV23)</f>
        <v>1</v>
      </c>
      <c r="BI23" s="234">
        <f t="shared" si="67"/>
        <v>16.666666666666664</v>
      </c>
      <c r="BJ23" s="233">
        <v>4</v>
      </c>
      <c r="BK23" s="233">
        <v>1</v>
      </c>
      <c r="BL23" s="234">
        <f>BK23/BJ23*100</f>
        <v>25</v>
      </c>
      <c r="BM23" s="233">
        <v>4</v>
      </c>
      <c r="BN23" s="233">
        <v>0</v>
      </c>
      <c r="BO23" s="234">
        <f t="shared" si="68"/>
        <v>0</v>
      </c>
      <c r="BP23" s="233">
        <v>1</v>
      </c>
      <c r="BQ23" s="233">
        <v>0</v>
      </c>
      <c r="BR23" s="234">
        <f t="shared" ref="BR23" si="83">BQ23/BP23</f>
        <v>0</v>
      </c>
      <c r="BS23" s="250"/>
      <c r="BT23" s="250"/>
      <c r="BU23" s="251"/>
      <c r="BV23" s="233">
        <f t="shared" ref="BV23:BV24" si="84">SUM(BJ23,BM23,BP23)</f>
        <v>9</v>
      </c>
      <c r="BW23" s="233">
        <f t="shared" ref="BW23:BW24" si="85">SUM(BK23,BN23,BQ23)</f>
        <v>1</v>
      </c>
      <c r="BX23" s="234">
        <f>BW23/BV23*100</f>
        <v>11.111111111111111</v>
      </c>
      <c r="BY23" s="233">
        <v>4</v>
      </c>
      <c r="BZ23" s="233">
        <v>0</v>
      </c>
      <c r="CA23" s="234">
        <f t="shared" si="69"/>
        <v>0</v>
      </c>
      <c r="CB23" s="233">
        <v>1</v>
      </c>
      <c r="CC23" s="233">
        <v>0</v>
      </c>
      <c r="CD23" s="234">
        <f t="shared" ref="CD23" si="86">CC23/CB23</f>
        <v>0</v>
      </c>
      <c r="CE23" s="233">
        <v>1</v>
      </c>
      <c r="CF23" s="233">
        <v>0</v>
      </c>
      <c r="CG23" s="235">
        <f t="shared" si="70"/>
        <v>0</v>
      </c>
      <c r="CH23" s="250"/>
      <c r="CI23" s="250"/>
      <c r="CJ23" s="250"/>
      <c r="CK23" s="233">
        <f t="shared" ref="CK23" si="87">SUM(BY23,CB23,CE23)</f>
        <v>6</v>
      </c>
      <c r="CL23" s="233">
        <f t="shared" ref="CL23" si="88">SUM(BZ23,CC23,CF23)</f>
        <v>0</v>
      </c>
      <c r="CM23" s="234">
        <f t="shared" ref="CM23" si="89">CL23/CK23</f>
        <v>0</v>
      </c>
      <c r="CN23" s="220"/>
      <c r="CO23" s="220"/>
      <c r="CP23" s="220"/>
      <c r="CQ23" s="220"/>
      <c r="CR23" s="220"/>
      <c r="CS23" s="220"/>
      <c r="CT23" s="220"/>
      <c r="CU23" s="220"/>
      <c r="CV23" s="220"/>
      <c r="CW23" s="220"/>
      <c r="CX23" s="220"/>
      <c r="CY23" s="220"/>
      <c r="CZ23" s="220"/>
      <c r="DA23" s="220"/>
      <c r="DB23" s="220"/>
      <c r="DC23" s="220"/>
      <c r="DD23" s="220"/>
      <c r="DE23" s="220"/>
      <c r="DF23" s="220"/>
      <c r="DG23" s="220"/>
      <c r="DH23" s="220"/>
      <c r="DI23" s="220"/>
      <c r="DJ23" s="220"/>
      <c r="DK23" s="220"/>
      <c r="DL23" s="220"/>
      <c r="DM23" s="220"/>
      <c r="DN23" s="220"/>
      <c r="DO23" s="220"/>
      <c r="DP23" s="220"/>
      <c r="DQ23" s="220"/>
      <c r="DR23" s="220"/>
      <c r="DS23" s="220"/>
      <c r="DT23" s="220"/>
      <c r="DU23" s="220"/>
      <c r="DV23" s="220"/>
      <c r="DW23" s="220"/>
      <c r="DX23" s="220"/>
      <c r="DY23" s="220"/>
      <c r="DZ23" s="220"/>
      <c r="EA23" s="220"/>
      <c r="EB23" s="220"/>
      <c r="EC23" s="220"/>
      <c r="ED23" s="220"/>
      <c r="EE23" s="220"/>
      <c r="EF23" s="220"/>
      <c r="EG23" s="220"/>
      <c r="EH23" s="220"/>
      <c r="EI23" s="220"/>
      <c r="EJ23" s="220"/>
      <c r="EK23" s="220"/>
      <c r="EL23" s="220"/>
      <c r="EM23" s="220"/>
      <c r="EN23" s="220"/>
      <c r="EO23" s="220"/>
      <c r="EP23" s="220"/>
      <c r="EQ23" s="220"/>
      <c r="ER23" s="220"/>
      <c r="ES23" s="220"/>
      <c r="ET23" s="220"/>
      <c r="EU23" s="220"/>
      <c r="EV23" s="220"/>
      <c r="EW23" s="220"/>
      <c r="EX23" s="220"/>
      <c r="EY23" s="220"/>
      <c r="EZ23" s="220"/>
      <c r="FA23" s="220"/>
      <c r="FB23" s="220"/>
      <c r="FC23" s="220"/>
      <c r="FD23" s="220"/>
      <c r="FE23" s="220"/>
      <c r="FF23" s="220"/>
      <c r="FG23" s="220"/>
      <c r="FH23" s="220"/>
      <c r="FI23" s="220"/>
      <c r="FJ23" s="220"/>
      <c r="FK23" s="220"/>
      <c r="FL23" s="220"/>
      <c r="FM23" s="220"/>
      <c r="FN23" s="220"/>
      <c r="FO23" s="220"/>
      <c r="FP23" s="220"/>
      <c r="FQ23" s="220"/>
      <c r="FR23" s="220"/>
      <c r="FS23" s="220"/>
      <c r="FT23" s="220"/>
      <c r="FU23" s="220"/>
      <c r="FV23" s="220"/>
      <c r="FW23" s="220"/>
      <c r="FX23" s="220"/>
      <c r="FY23" s="220"/>
      <c r="FZ23" s="220"/>
      <c r="GA23" s="220"/>
      <c r="GB23" s="220"/>
      <c r="GC23" s="220"/>
      <c r="GD23" s="220"/>
      <c r="GE23" s="220"/>
      <c r="GF23" s="220"/>
      <c r="GG23" s="220"/>
      <c r="GH23" s="220"/>
      <c r="GI23" s="220"/>
      <c r="GJ23" s="220"/>
      <c r="GK23" s="220"/>
      <c r="GL23" s="220"/>
      <c r="GM23" s="220"/>
      <c r="GN23" s="220"/>
      <c r="GO23" s="220"/>
      <c r="GP23" s="220"/>
      <c r="GQ23" s="220"/>
      <c r="GR23" s="220"/>
      <c r="GS23" s="220"/>
      <c r="GT23" s="220"/>
      <c r="GU23" s="220"/>
      <c r="GV23" s="220"/>
      <c r="GW23" s="220"/>
      <c r="GX23" s="220"/>
      <c r="GY23" s="220"/>
      <c r="GZ23" s="220"/>
      <c r="HA23" s="220"/>
      <c r="HB23" s="220"/>
      <c r="HC23" s="220"/>
      <c r="HD23" s="220"/>
      <c r="HE23" s="220"/>
      <c r="HF23" s="220"/>
      <c r="HG23" s="220"/>
      <c r="HH23" s="220"/>
      <c r="HI23" s="220"/>
      <c r="HJ23" s="220"/>
      <c r="HK23" s="220"/>
      <c r="HL23" s="220"/>
      <c r="HM23" s="220"/>
      <c r="HN23" s="220"/>
      <c r="HO23" s="220"/>
      <c r="HP23" s="220"/>
      <c r="HQ23" s="220"/>
      <c r="HR23" s="220"/>
      <c r="HS23" s="220"/>
      <c r="HT23" s="220"/>
      <c r="HU23" s="220"/>
      <c r="HV23" s="220"/>
      <c r="HW23" s="220"/>
      <c r="HX23" s="220"/>
      <c r="HY23" s="220"/>
      <c r="HZ23" s="220"/>
      <c r="IA23" s="220"/>
      <c r="IB23" s="220"/>
      <c r="IC23" s="220"/>
      <c r="ID23" s="220"/>
      <c r="IE23" s="220"/>
      <c r="IF23" s="220"/>
      <c r="IG23" s="220"/>
      <c r="IH23" s="220"/>
      <c r="II23" s="220"/>
      <c r="IJ23" s="220"/>
      <c r="IK23" s="220"/>
      <c r="IL23" s="220"/>
      <c r="IM23" s="220"/>
      <c r="IN23" s="220"/>
      <c r="IO23" s="220"/>
      <c r="IP23" s="220"/>
      <c r="IQ23" s="220"/>
      <c r="IR23" s="220"/>
      <c r="IS23" s="220"/>
      <c r="IT23" s="220"/>
      <c r="IU23" s="220"/>
      <c r="IV23" s="220"/>
      <c r="IW23" s="220"/>
      <c r="IX23" s="220"/>
      <c r="IY23" s="220"/>
      <c r="IZ23" s="220"/>
      <c r="JA23" s="220"/>
      <c r="JB23" s="220"/>
      <c r="JC23" s="220"/>
      <c r="JD23" s="220"/>
      <c r="JE23" s="220"/>
      <c r="JF23" s="220"/>
      <c r="JG23" s="220"/>
      <c r="JH23" s="220"/>
      <c r="JI23" s="220"/>
      <c r="JJ23" s="220"/>
      <c r="JK23" s="220"/>
      <c r="JL23" s="220"/>
      <c r="JM23" s="220"/>
      <c r="JN23" s="220"/>
      <c r="JO23" s="220"/>
      <c r="JP23" s="220"/>
      <c r="JQ23" s="220"/>
      <c r="JR23" s="220"/>
      <c r="JS23" s="220"/>
      <c r="JT23" s="220"/>
      <c r="JU23" s="220"/>
      <c r="JV23" s="220"/>
      <c r="JW23" s="220"/>
      <c r="JX23" s="220"/>
      <c r="JY23" s="220"/>
      <c r="JZ23" s="220"/>
      <c r="KA23" s="220"/>
      <c r="KB23" s="220"/>
      <c r="KC23" s="220"/>
      <c r="KD23" s="220"/>
      <c r="KE23" s="220"/>
      <c r="KF23" s="220"/>
      <c r="KG23" s="220"/>
      <c r="KH23" s="220"/>
      <c r="KI23" s="220"/>
      <c r="KJ23" s="220"/>
      <c r="KK23" s="220"/>
      <c r="KL23" s="220"/>
      <c r="KM23" s="220"/>
      <c r="KN23" s="220"/>
      <c r="KO23" s="220"/>
      <c r="KP23" s="220"/>
      <c r="KQ23" s="220"/>
      <c r="KR23" s="220"/>
      <c r="KS23" s="220"/>
      <c r="KT23" s="220"/>
      <c r="KU23" s="220"/>
      <c r="KV23" s="220"/>
      <c r="KW23" s="220"/>
      <c r="KX23" s="220"/>
      <c r="KY23" s="220"/>
      <c r="KZ23" s="220"/>
      <c r="LA23" s="220"/>
      <c r="LB23" s="220"/>
      <c r="LC23" s="220"/>
      <c r="LD23" s="220"/>
      <c r="LE23" s="220"/>
      <c r="LF23" s="220"/>
      <c r="LG23" s="220"/>
      <c r="LH23" s="220"/>
      <c r="LI23" s="220"/>
      <c r="LJ23" s="220"/>
      <c r="LK23" s="220"/>
      <c r="LL23" s="220"/>
      <c r="LM23" s="220"/>
      <c r="LN23" s="220"/>
      <c r="LO23" s="220"/>
      <c r="LP23" s="220"/>
      <c r="LQ23" s="220"/>
      <c r="LR23" s="220"/>
      <c r="LS23" s="220"/>
      <c r="LT23" s="220"/>
      <c r="LU23" s="220"/>
      <c r="LV23" s="220"/>
      <c r="LW23" s="220"/>
      <c r="LX23" s="220"/>
      <c r="LY23" s="220"/>
      <c r="LZ23" s="220"/>
      <c r="MA23" s="220"/>
      <c r="MB23" s="220"/>
      <c r="MC23" s="220"/>
      <c r="MD23" s="220"/>
      <c r="ME23" s="220"/>
      <c r="MF23" s="220"/>
      <c r="MG23" s="220"/>
      <c r="MH23" s="220"/>
      <c r="MI23" s="220"/>
      <c r="MJ23" s="220"/>
      <c r="MK23" s="220"/>
      <c r="ML23" s="220"/>
      <c r="MM23" s="220"/>
      <c r="MN23" s="220"/>
      <c r="MO23" s="220"/>
      <c r="MP23" s="220"/>
      <c r="MQ23" s="220"/>
      <c r="MR23" s="220"/>
      <c r="MS23" s="220"/>
      <c r="MT23" s="220"/>
      <c r="MU23" s="220"/>
      <c r="MV23" s="220"/>
      <c r="MW23" s="220"/>
      <c r="MX23" s="220"/>
      <c r="MY23" s="220"/>
      <c r="MZ23" s="220"/>
      <c r="NA23" s="220"/>
      <c r="NB23" s="220"/>
      <c r="NC23" s="220"/>
      <c r="ND23" s="220"/>
      <c r="NE23" s="220"/>
      <c r="NF23" s="220"/>
      <c r="NG23" s="220"/>
      <c r="NH23" s="220"/>
      <c r="NI23" s="220"/>
      <c r="NJ23" s="220"/>
      <c r="NK23" s="220"/>
      <c r="NL23" s="220"/>
      <c r="NM23" s="220"/>
      <c r="NN23" s="220"/>
      <c r="NO23" s="220"/>
      <c r="NP23" s="220"/>
      <c r="NQ23" s="220"/>
      <c r="NR23" s="220"/>
      <c r="NS23" s="220"/>
      <c r="NT23" s="220"/>
      <c r="NU23" s="220"/>
      <c r="NV23" s="220"/>
      <c r="NW23" s="220"/>
      <c r="NX23" s="220"/>
      <c r="NY23" s="220"/>
      <c r="NZ23" s="220"/>
      <c r="OA23" s="220"/>
      <c r="OB23" s="220"/>
      <c r="OC23" s="220"/>
      <c r="OD23" s="220"/>
      <c r="OE23" s="220"/>
      <c r="OF23" s="220"/>
      <c r="OG23" s="220"/>
      <c r="OH23" s="220"/>
      <c r="OI23" s="220"/>
      <c r="OJ23" s="220"/>
      <c r="OK23" s="220"/>
      <c r="OL23" s="220"/>
      <c r="OM23" s="220"/>
      <c r="ON23" s="220"/>
      <c r="OO23" s="220"/>
      <c r="OP23" s="220"/>
      <c r="OQ23" s="220"/>
      <c r="OR23" s="220"/>
      <c r="OS23" s="220"/>
      <c r="OT23" s="220"/>
      <c r="OU23" s="220"/>
      <c r="OV23" s="220"/>
      <c r="OW23" s="220"/>
      <c r="OX23" s="220"/>
      <c r="OY23" s="220"/>
      <c r="OZ23" s="220"/>
      <c r="PA23" s="220"/>
      <c r="PB23" s="220"/>
      <c r="PC23" s="220"/>
      <c r="PD23" s="220"/>
      <c r="PE23" s="220"/>
      <c r="PF23" s="220"/>
      <c r="PG23" s="220"/>
      <c r="PH23" s="220"/>
      <c r="PI23" s="220"/>
      <c r="PJ23" s="220"/>
      <c r="PK23" s="220"/>
      <c r="PL23" s="220"/>
      <c r="PM23" s="220"/>
      <c r="PN23" s="220"/>
      <c r="PO23" s="220"/>
      <c r="PP23" s="220"/>
      <c r="PQ23" s="220"/>
      <c r="PR23" s="220"/>
      <c r="PS23" s="220"/>
      <c r="PT23" s="220"/>
      <c r="PU23" s="220"/>
      <c r="PV23" s="220"/>
      <c r="PW23" s="220"/>
      <c r="PX23" s="220"/>
      <c r="PY23" s="220"/>
      <c r="PZ23" s="220"/>
      <c r="QA23" s="220"/>
      <c r="QB23" s="220"/>
      <c r="QC23" s="220"/>
      <c r="QD23" s="220"/>
      <c r="QE23" s="220"/>
      <c r="QF23" s="220"/>
      <c r="QG23" s="220"/>
      <c r="QH23" s="220"/>
      <c r="QI23" s="220"/>
      <c r="QJ23" s="220"/>
      <c r="QK23" s="220"/>
      <c r="QL23" s="220"/>
      <c r="QM23" s="220"/>
      <c r="QN23" s="220"/>
      <c r="QO23" s="220"/>
      <c r="QP23" s="220"/>
      <c r="QQ23" s="220"/>
      <c r="QR23" s="220"/>
      <c r="QS23" s="220"/>
      <c r="QT23" s="220"/>
      <c r="QU23" s="220"/>
      <c r="QV23" s="220"/>
      <c r="QW23" s="220"/>
      <c r="QX23" s="220"/>
      <c r="QY23" s="220"/>
      <c r="QZ23" s="220"/>
      <c r="RA23" s="220"/>
      <c r="RB23" s="220"/>
      <c r="RC23" s="220"/>
      <c r="RD23" s="220"/>
      <c r="RE23" s="220"/>
      <c r="RF23" s="220"/>
      <c r="RG23" s="220"/>
      <c r="RH23" s="220"/>
      <c r="RI23" s="220"/>
      <c r="RJ23" s="220"/>
      <c r="RK23" s="220"/>
      <c r="RL23" s="220"/>
      <c r="RM23" s="220"/>
      <c r="RN23" s="220"/>
      <c r="RO23" s="220"/>
      <c r="RP23" s="220"/>
      <c r="RQ23" s="220"/>
      <c r="RR23" s="220"/>
      <c r="RS23" s="220"/>
      <c r="RT23" s="220"/>
      <c r="RU23" s="220"/>
      <c r="RV23" s="220"/>
      <c r="RW23" s="220"/>
      <c r="RX23" s="220"/>
      <c r="RY23" s="220"/>
      <c r="RZ23" s="220"/>
      <c r="SA23" s="220"/>
      <c r="SB23" s="220"/>
      <c r="SC23" s="220"/>
      <c r="SD23" s="220"/>
      <c r="SE23" s="220"/>
      <c r="SF23" s="220"/>
      <c r="SG23" s="220"/>
      <c r="SH23" s="220"/>
      <c r="SI23" s="220"/>
      <c r="SJ23" s="220"/>
      <c r="SK23" s="220"/>
      <c r="SL23" s="220"/>
      <c r="SM23" s="220"/>
      <c r="SN23" s="220"/>
      <c r="SO23" s="220"/>
      <c r="SP23" s="220"/>
      <c r="SQ23" s="220"/>
      <c r="SR23" s="220"/>
      <c r="SS23" s="220"/>
      <c r="ST23" s="220"/>
      <c r="SU23" s="220"/>
      <c r="SV23" s="220"/>
      <c r="SW23" s="220"/>
      <c r="SX23" s="220"/>
      <c r="SY23" s="220"/>
      <c r="SZ23" s="220"/>
      <c r="TA23" s="220"/>
      <c r="TB23" s="220"/>
      <c r="TC23" s="220"/>
      <c r="TD23" s="220"/>
      <c r="TE23" s="220"/>
      <c r="TF23" s="220"/>
      <c r="TG23" s="220"/>
      <c r="TH23" s="220"/>
      <c r="TI23" s="220"/>
      <c r="TJ23" s="220"/>
      <c r="TK23" s="220"/>
      <c r="TL23" s="220"/>
      <c r="TM23" s="220"/>
      <c r="TN23" s="220"/>
      <c r="TO23" s="220"/>
      <c r="TP23" s="220"/>
      <c r="TQ23" s="220"/>
      <c r="TR23" s="220"/>
      <c r="TS23" s="220"/>
      <c r="TT23" s="220"/>
      <c r="TU23" s="220"/>
      <c r="TV23" s="220"/>
      <c r="TW23" s="220"/>
      <c r="TX23" s="220"/>
      <c r="TY23" s="220"/>
      <c r="TZ23" s="220"/>
      <c r="UA23" s="220"/>
      <c r="UB23" s="220"/>
      <c r="UC23" s="220"/>
      <c r="UD23" s="220"/>
      <c r="UE23" s="220"/>
      <c r="UF23" s="220"/>
      <c r="UG23" s="220"/>
      <c r="UH23" s="220"/>
      <c r="UI23" s="220"/>
      <c r="UJ23" s="220"/>
      <c r="UK23" s="220"/>
      <c r="UL23" s="220"/>
      <c r="UM23" s="220"/>
      <c r="UN23" s="220"/>
      <c r="UO23" s="220"/>
      <c r="UP23" s="220"/>
      <c r="UQ23" s="220"/>
      <c r="UR23" s="220"/>
      <c r="US23" s="220"/>
      <c r="UT23" s="220"/>
      <c r="UU23" s="220"/>
      <c r="UV23" s="220"/>
      <c r="UW23" s="220"/>
      <c r="UX23" s="220"/>
      <c r="UY23" s="220"/>
      <c r="UZ23" s="220"/>
      <c r="VA23" s="220"/>
      <c r="VB23" s="220"/>
      <c r="VC23" s="220"/>
      <c r="VD23" s="220"/>
      <c r="VE23" s="220"/>
      <c r="VF23" s="220"/>
      <c r="VG23" s="220"/>
      <c r="VH23" s="220"/>
      <c r="VI23" s="220"/>
      <c r="VJ23" s="220"/>
      <c r="VK23" s="220"/>
      <c r="VL23" s="220"/>
      <c r="VM23" s="220"/>
      <c r="VN23" s="220"/>
      <c r="VO23" s="220"/>
      <c r="VP23" s="220"/>
      <c r="VQ23" s="220"/>
      <c r="VR23" s="220"/>
      <c r="VS23" s="220"/>
      <c r="VT23" s="220"/>
      <c r="VU23" s="220"/>
      <c r="VV23" s="220"/>
      <c r="VW23" s="220"/>
      <c r="VX23" s="220"/>
      <c r="VY23" s="220"/>
      <c r="VZ23" s="220"/>
      <c r="WA23" s="220"/>
      <c r="WB23" s="220"/>
      <c r="WC23" s="220"/>
      <c r="WD23" s="220"/>
      <c r="WE23" s="220"/>
      <c r="WF23" s="220"/>
      <c r="WG23" s="220"/>
      <c r="WH23" s="220"/>
      <c r="WI23" s="220"/>
      <c r="WJ23" s="220"/>
      <c r="WK23" s="220"/>
      <c r="WL23" s="220"/>
      <c r="WM23" s="220"/>
      <c r="WN23" s="220"/>
      <c r="WO23" s="220"/>
      <c r="WP23" s="220"/>
      <c r="WQ23" s="220"/>
      <c r="WR23" s="220"/>
      <c r="WS23" s="220"/>
      <c r="WT23" s="220"/>
      <c r="WU23" s="220"/>
      <c r="WV23" s="220"/>
      <c r="WW23" s="220"/>
      <c r="WX23" s="220"/>
      <c r="WY23" s="220"/>
      <c r="WZ23" s="220"/>
      <c r="XA23" s="220"/>
      <c r="XB23" s="220"/>
      <c r="XC23" s="220"/>
      <c r="XD23" s="220"/>
      <c r="XE23" s="220"/>
      <c r="XF23" s="220"/>
      <c r="XG23" s="220"/>
      <c r="XH23" s="220"/>
      <c r="XI23" s="220"/>
      <c r="XJ23" s="220"/>
      <c r="XK23" s="220"/>
      <c r="XL23" s="220"/>
      <c r="XM23" s="220"/>
      <c r="XN23" s="220"/>
      <c r="XO23" s="220"/>
      <c r="XP23" s="220"/>
      <c r="XQ23" s="220"/>
      <c r="XR23" s="220"/>
      <c r="XS23" s="220"/>
      <c r="XT23" s="220"/>
      <c r="XU23" s="220"/>
      <c r="XV23" s="220"/>
      <c r="XW23" s="220"/>
      <c r="XX23" s="220"/>
      <c r="XY23" s="220"/>
      <c r="XZ23" s="220"/>
      <c r="YA23" s="220"/>
      <c r="YB23" s="220"/>
      <c r="YC23" s="220"/>
      <c r="YD23" s="220"/>
      <c r="YE23" s="220"/>
      <c r="YF23" s="220"/>
      <c r="YG23" s="220"/>
      <c r="YH23" s="220"/>
      <c r="YI23" s="220"/>
      <c r="YJ23" s="220"/>
      <c r="YK23" s="220"/>
      <c r="YL23" s="220"/>
      <c r="YM23" s="220"/>
      <c r="YN23" s="220"/>
      <c r="YO23" s="220"/>
      <c r="YP23" s="220"/>
      <c r="YQ23" s="220"/>
      <c r="YR23" s="220"/>
      <c r="YS23" s="220"/>
      <c r="YT23" s="220"/>
      <c r="YU23" s="220"/>
      <c r="YV23" s="220"/>
      <c r="YW23" s="220"/>
      <c r="YX23" s="220"/>
      <c r="YY23" s="220"/>
      <c r="YZ23" s="220"/>
      <c r="ZA23" s="220"/>
      <c r="ZB23" s="220"/>
      <c r="ZC23" s="220"/>
      <c r="ZD23" s="220"/>
      <c r="ZE23" s="220"/>
      <c r="ZF23" s="220"/>
      <c r="ZG23" s="220"/>
      <c r="ZH23" s="220"/>
      <c r="ZI23" s="220"/>
      <c r="ZJ23" s="220"/>
      <c r="ZK23" s="220"/>
      <c r="ZL23" s="220"/>
      <c r="ZM23" s="220"/>
      <c r="ZN23" s="220"/>
      <c r="ZO23" s="220"/>
      <c r="ZP23" s="220"/>
      <c r="ZQ23" s="220"/>
      <c r="ZR23" s="220"/>
      <c r="ZS23" s="220"/>
      <c r="ZT23" s="220"/>
      <c r="ZU23" s="220"/>
      <c r="ZV23" s="220"/>
      <c r="ZW23" s="220"/>
      <c r="ZX23" s="220"/>
      <c r="ZY23" s="220"/>
      <c r="ZZ23" s="220"/>
      <c r="AAA23" s="220"/>
      <c r="AAB23" s="220"/>
      <c r="AAC23" s="220"/>
      <c r="AAD23" s="220"/>
      <c r="AAE23" s="220"/>
      <c r="AAF23" s="220"/>
      <c r="AAG23" s="220"/>
      <c r="AAH23" s="220"/>
      <c r="AAI23" s="220"/>
      <c r="AAJ23" s="220"/>
      <c r="AAK23" s="220"/>
      <c r="AAL23" s="220"/>
      <c r="AAM23" s="220"/>
      <c r="AAN23" s="220"/>
      <c r="AAO23" s="220"/>
      <c r="AAP23" s="220"/>
      <c r="AAQ23" s="220"/>
      <c r="AAR23" s="220"/>
      <c r="AAS23" s="220"/>
      <c r="AAT23" s="220"/>
      <c r="AAU23" s="220"/>
      <c r="AAV23" s="220"/>
      <c r="AAW23" s="220"/>
      <c r="AAX23" s="220"/>
      <c r="AAY23" s="220"/>
      <c r="AAZ23" s="220"/>
      <c r="ABA23" s="220"/>
      <c r="ABB23" s="220"/>
      <c r="ABC23" s="220"/>
      <c r="ABD23" s="220"/>
      <c r="ABE23" s="220"/>
      <c r="ABF23" s="220"/>
      <c r="ABG23" s="220"/>
      <c r="ABH23" s="220"/>
      <c r="ABI23" s="220"/>
      <c r="ABJ23" s="220"/>
      <c r="ABK23" s="220"/>
      <c r="ABL23" s="220"/>
      <c r="ABM23" s="220"/>
      <c r="ABN23" s="220"/>
      <c r="ABO23" s="220"/>
      <c r="ABP23" s="220"/>
      <c r="ABQ23" s="220"/>
      <c r="ABR23" s="220"/>
      <c r="ABS23" s="220"/>
      <c r="ABT23" s="220"/>
      <c r="ABU23" s="220"/>
      <c r="ABV23" s="220"/>
      <c r="ABW23" s="220"/>
      <c r="ABX23" s="220"/>
      <c r="ABY23" s="220"/>
      <c r="ABZ23" s="220"/>
      <c r="ACA23" s="220"/>
      <c r="ACB23" s="220"/>
      <c r="ACC23" s="220"/>
      <c r="ACD23" s="220"/>
      <c r="ACE23" s="220"/>
      <c r="ACF23" s="220"/>
      <c r="ACG23" s="220"/>
      <c r="ACH23" s="220"/>
      <c r="ACI23" s="220"/>
      <c r="ACJ23" s="220"/>
      <c r="ACK23" s="220"/>
      <c r="ACL23" s="220"/>
      <c r="ACM23" s="220"/>
      <c r="ACN23" s="220"/>
      <c r="ACO23" s="220"/>
      <c r="ACP23" s="220"/>
      <c r="ACQ23" s="220"/>
      <c r="ACR23" s="220"/>
      <c r="ACS23" s="220"/>
      <c r="ACT23" s="220"/>
      <c r="ACU23" s="220"/>
      <c r="ACV23" s="220"/>
      <c r="ACW23" s="220"/>
      <c r="ACX23" s="220"/>
      <c r="ACY23" s="220"/>
      <c r="ACZ23" s="220"/>
      <c r="ADA23" s="220"/>
      <c r="ADB23" s="220"/>
      <c r="ADC23" s="220"/>
      <c r="ADD23" s="220"/>
      <c r="ADE23" s="220"/>
      <c r="ADF23" s="220"/>
      <c r="ADG23" s="220"/>
      <c r="ADH23" s="220"/>
      <c r="ADI23" s="220"/>
      <c r="ADJ23" s="220"/>
      <c r="ADK23" s="220"/>
      <c r="ADL23" s="220"/>
      <c r="ADM23" s="220"/>
      <c r="ADN23" s="220"/>
      <c r="ADO23" s="220"/>
      <c r="ADP23" s="220"/>
      <c r="ADQ23" s="220"/>
      <c r="ADR23" s="220"/>
      <c r="ADS23" s="220"/>
      <c r="ADT23" s="220"/>
      <c r="ADU23" s="220"/>
      <c r="ADV23" s="220"/>
      <c r="ADW23" s="220"/>
      <c r="ADX23" s="220"/>
      <c r="ADY23" s="220"/>
      <c r="ADZ23" s="220"/>
      <c r="AEA23" s="220"/>
      <c r="AEB23" s="220"/>
      <c r="AEC23" s="220"/>
      <c r="AED23" s="220"/>
      <c r="AEE23" s="220"/>
      <c r="AEF23" s="220"/>
      <c r="AEG23" s="220"/>
      <c r="AEH23" s="220"/>
      <c r="AEI23" s="220"/>
      <c r="AEJ23" s="220"/>
      <c r="AEK23" s="220"/>
      <c r="AEL23" s="220"/>
      <c r="AEM23" s="220"/>
      <c r="AEN23" s="220"/>
      <c r="AEO23" s="220"/>
      <c r="AEP23" s="220"/>
      <c r="AEQ23" s="220"/>
      <c r="AER23" s="220"/>
      <c r="AES23" s="220"/>
      <c r="AET23" s="220"/>
      <c r="AEU23" s="220"/>
      <c r="AEV23" s="220"/>
      <c r="AEW23" s="220"/>
      <c r="AEX23" s="220"/>
      <c r="AEY23" s="220"/>
      <c r="AEZ23" s="220"/>
      <c r="AFA23" s="220"/>
      <c r="AFB23" s="220"/>
      <c r="AFC23" s="220"/>
      <c r="AFD23" s="220"/>
      <c r="AFE23" s="220"/>
      <c r="AFF23" s="220"/>
      <c r="AFG23" s="220"/>
      <c r="AFH23" s="220"/>
      <c r="AFI23" s="220"/>
      <c r="AFJ23" s="220"/>
      <c r="AFK23" s="220"/>
      <c r="AFL23" s="220"/>
      <c r="AFM23" s="220"/>
      <c r="AFN23" s="220"/>
      <c r="AFO23" s="220"/>
      <c r="AFP23" s="220"/>
      <c r="AFQ23" s="220"/>
      <c r="AFR23" s="220"/>
      <c r="AFS23" s="220"/>
      <c r="AFT23" s="220"/>
      <c r="AFU23" s="220"/>
      <c r="AFV23" s="220"/>
      <c r="AFW23" s="220"/>
      <c r="AFX23" s="220"/>
      <c r="AFY23" s="220"/>
      <c r="AFZ23" s="220"/>
      <c r="AGA23" s="220"/>
      <c r="AGB23" s="220"/>
      <c r="AGC23" s="220"/>
      <c r="AGD23" s="220"/>
      <c r="AGE23" s="220"/>
      <c r="AGF23" s="220"/>
      <c r="AGG23" s="220"/>
      <c r="AGH23" s="220"/>
      <c r="AGI23" s="220"/>
      <c r="AGJ23" s="220"/>
      <c r="AGK23" s="220"/>
      <c r="AGL23" s="220"/>
      <c r="AGM23" s="220"/>
      <c r="AGN23" s="220"/>
      <c r="AGO23" s="220"/>
      <c r="AGP23" s="220"/>
      <c r="AGQ23" s="220"/>
      <c r="AGR23" s="220"/>
      <c r="AGS23" s="220"/>
      <c r="AGT23" s="220"/>
      <c r="AGU23" s="220"/>
      <c r="AGV23" s="220"/>
      <c r="AGW23" s="220"/>
      <c r="AGX23" s="220"/>
      <c r="AGY23" s="220"/>
      <c r="AGZ23" s="220"/>
      <c r="AHA23" s="220"/>
      <c r="AHB23" s="220"/>
      <c r="AHC23" s="220"/>
      <c r="AHD23" s="220"/>
      <c r="AHE23" s="220"/>
      <c r="AHF23" s="220"/>
      <c r="AHG23" s="220"/>
      <c r="AHH23" s="220"/>
      <c r="AHI23" s="220"/>
      <c r="AHJ23" s="220"/>
      <c r="AHK23" s="220"/>
      <c r="AHL23" s="220"/>
      <c r="AHM23" s="220"/>
      <c r="AHN23" s="220"/>
      <c r="AHO23" s="220"/>
      <c r="AHP23" s="220"/>
      <c r="AHQ23" s="220"/>
      <c r="AHR23" s="220"/>
      <c r="AHS23" s="220"/>
      <c r="AHT23" s="220"/>
      <c r="AHU23" s="220"/>
      <c r="AHV23" s="220"/>
      <c r="AHW23" s="220"/>
      <c r="AHX23" s="220"/>
      <c r="AHY23" s="220"/>
      <c r="AHZ23" s="220"/>
      <c r="AIA23" s="220"/>
      <c r="AIB23" s="220"/>
      <c r="AIC23" s="220"/>
      <c r="AID23" s="220"/>
      <c r="AIE23" s="220"/>
      <c r="AIF23" s="220"/>
      <c r="AIG23" s="220"/>
      <c r="AIH23" s="220"/>
      <c r="AII23" s="220"/>
      <c r="AIJ23" s="220"/>
      <c r="AIK23" s="220"/>
      <c r="AIL23" s="220"/>
      <c r="AIM23" s="220"/>
      <c r="AIN23" s="220"/>
      <c r="AIO23" s="220"/>
      <c r="AIP23" s="220"/>
      <c r="AIQ23" s="220"/>
      <c r="AIR23" s="220"/>
      <c r="AIS23" s="220"/>
      <c r="AIT23" s="220"/>
      <c r="AIU23" s="220"/>
      <c r="AIV23" s="220"/>
      <c r="AIW23" s="220"/>
      <c r="AIX23" s="220"/>
      <c r="AIY23" s="220"/>
      <c r="AIZ23" s="220"/>
      <c r="AJA23" s="220"/>
      <c r="AJB23" s="220"/>
      <c r="AJC23" s="220"/>
      <c r="AJD23" s="220"/>
      <c r="AJE23" s="220"/>
      <c r="AJF23" s="220"/>
      <c r="AJG23" s="220"/>
      <c r="AJH23" s="220"/>
      <c r="AJI23" s="220"/>
      <c r="AJJ23" s="220"/>
      <c r="AJK23" s="220"/>
      <c r="AJL23" s="220"/>
      <c r="AJM23" s="220"/>
      <c r="AJN23" s="220"/>
      <c r="AJO23" s="220"/>
      <c r="AJP23" s="220"/>
      <c r="AJQ23" s="220"/>
      <c r="AJR23" s="220"/>
      <c r="AJS23" s="220"/>
      <c r="AJT23" s="220"/>
      <c r="AJU23" s="220"/>
      <c r="AJV23" s="220"/>
      <c r="AJW23" s="220"/>
      <c r="AJX23" s="220"/>
      <c r="AJY23" s="220"/>
      <c r="AJZ23" s="220"/>
      <c r="AKA23" s="220"/>
      <c r="AKB23" s="220"/>
      <c r="AKC23" s="220"/>
      <c r="AKD23" s="220"/>
      <c r="AKE23" s="220"/>
      <c r="AKF23" s="220"/>
      <c r="AKG23" s="220"/>
      <c r="AKH23" s="220"/>
      <c r="AKI23" s="220"/>
      <c r="AKJ23" s="220"/>
      <c r="AKK23" s="220"/>
      <c r="AKL23" s="220"/>
      <c r="AKM23" s="220"/>
      <c r="AKN23" s="220"/>
      <c r="AKO23" s="220"/>
      <c r="AKP23" s="220"/>
      <c r="AKQ23" s="220"/>
      <c r="AKR23" s="220"/>
      <c r="AKS23" s="220"/>
      <c r="AKT23" s="220"/>
      <c r="AKU23" s="220"/>
      <c r="AKV23" s="220"/>
      <c r="AKW23" s="220"/>
      <c r="AKX23" s="220"/>
      <c r="AKY23" s="220"/>
      <c r="AKZ23" s="220"/>
      <c r="ALA23" s="220"/>
      <c r="ALB23" s="220"/>
      <c r="ALC23" s="220"/>
      <c r="ALD23" s="220"/>
      <c r="ALE23" s="220"/>
      <c r="ALF23" s="220"/>
      <c r="ALG23" s="220"/>
      <c r="ALH23" s="220"/>
      <c r="ALI23" s="220"/>
      <c r="ALJ23" s="220"/>
      <c r="ALK23" s="220"/>
      <c r="ALL23" s="220"/>
      <c r="ALM23" s="220"/>
      <c r="ALN23" s="220"/>
      <c r="ALO23" s="220"/>
      <c r="ALP23" s="220"/>
      <c r="ALQ23" s="220"/>
      <c r="ALR23" s="220"/>
      <c r="ALS23" s="220"/>
      <c r="ALT23" s="220"/>
      <c r="ALU23" s="220"/>
      <c r="ALV23" s="220"/>
      <c r="ALW23" s="220"/>
      <c r="ALX23" s="220"/>
      <c r="ALY23" s="220"/>
      <c r="ALZ23" s="220"/>
      <c r="AMA23" s="220"/>
      <c r="AMB23" s="220"/>
      <c r="AMC23" s="220"/>
      <c r="AMD23" s="220"/>
      <c r="AME23" s="220"/>
      <c r="AMF23" s="220"/>
      <c r="AMG23" s="220"/>
      <c r="AMH23" s="220"/>
      <c r="AMI23" s="220"/>
      <c r="AMJ23" s="220"/>
      <c r="AMK23" s="220"/>
      <c r="AML23" s="220"/>
      <c r="AMM23" s="220"/>
      <c r="AMN23" s="220"/>
      <c r="AMO23" s="220"/>
      <c r="AMP23" s="220"/>
      <c r="AMQ23" s="220"/>
      <c r="AMR23" s="220"/>
      <c r="AMS23" s="220"/>
      <c r="AMT23" s="220"/>
      <c r="AMU23" s="220"/>
      <c r="AMV23" s="220"/>
      <c r="AMW23" s="220"/>
      <c r="AMX23" s="220"/>
      <c r="AMY23" s="220"/>
      <c r="AMZ23" s="220"/>
      <c r="ANA23" s="220"/>
      <c r="ANB23" s="220"/>
      <c r="ANC23" s="220"/>
      <c r="AND23" s="220"/>
      <c r="ANE23" s="220"/>
      <c r="ANF23" s="220"/>
      <c r="ANG23" s="220"/>
      <c r="ANH23" s="220"/>
      <c r="ANI23" s="220"/>
      <c r="ANJ23" s="220"/>
      <c r="ANK23" s="220"/>
      <c r="ANL23" s="220"/>
      <c r="ANM23" s="220"/>
      <c r="ANN23" s="220"/>
      <c r="ANO23" s="220"/>
      <c r="ANP23" s="220"/>
      <c r="ANQ23" s="220"/>
      <c r="ANR23" s="220"/>
      <c r="ANS23" s="220"/>
      <c r="ANT23" s="220"/>
      <c r="ANU23" s="220"/>
      <c r="ANV23" s="220"/>
      <c r="ANW23" s="220"/>
      <c r="ANX23" s="220"/>
      <c r="ANY23" s="220"/>
      <c r="ANZ23" s="220"/>
      <c r="AOA23" s="220"/>
      <c r="AOB23" s="220"/>
      <c r="AOC23" s="220"/>
      <c r="AOD23" s="220"/>
      <c r="AOE23" s="220"/>
      <c r="AOF23" s="220"/>
      <c r="AOG23" s="220"/>
      <c r="AOH23" s="220"/>
      <c r="AOI23" s="220"/>
      <c r="AOJ23" s="220"/>
      <c r="AOK23" s="220"/>
      <c r="AOL23" s="220"/>
      <c r="AOM23" s="220"/>
      <c r="AON23" s="220"/>
      <c r="AOO23" s="220"/>
      <c r="AOP23" s="220"/>
      <c r="AOQ23" s="220"/>
      <c r="AOR23" s="220"/>
      <c r="AOS23" s="220"/>
      <c r="AOT23" s="220"/>
      <c r="AOU23" s="220"/>
      <c r="AOV23" s="220"/>
      <c r="AOW23" s="220"/>
      <c r="AOX23" s="220"/>
      <c r="AOY23" s="220"/>
      <c r="AOZ23" s="220"/>
      <c r="APA23" s="220"/>
      <c r="APB23" s="220"/>
      <c r="APC23" s="220"/>
      <c r="APD23" s="220"/>
      <c r="APE23" s="220"/>
      <c r="APF23" s="220"/>
      <c r="APG23" s="220"/>
      <c r="APH23" s="220"/>
      <c r="API23" s="220"/>
      <c r="APJ23" s="220"/>
      <c r="APK23" s="220"/>
      <c r="APL23" s="220"/>
      <c r="APM23" s="220"/>
      <c r="APN23" s="220"/>
      <c r="APO23" s="220"/>
      <c r="APP23" s="220"/>
      <c r="APQ23" s="220"/>
      <c r="APR23" s="220"/>
      <c r="APS23" s="220"/>
      <c r="APT23" s="220"/>
      <c r="APU23" s="220"/>
      <c r="APV23" s="220"/>
      <c r="APW23" s="220"/>
      <c r="APX23" s="220"/>
      <c r="APY23" s="220"/>
      <c r="APZ23" s="220"/>
      <c r="AQA23" s="220"/>
      <c r="AQB23" s="220"/>
      <c r="AQC23" s="220"/>
      <c r="AQD23" s="220"/>
      <c r="AQE23" s="220"/>
      <c r="AQF23" s="220"/>
      <c r="AQG23" s="220"/>
      <c r="AQH23" s="220"/>
      <c r="AQI23" s="220"/>
      <c r="AQJ23" s="220"/>
      <c r="AQK23" s="220"/>
      <c r="AQL23" s="220"/>
      <c r="AQM23" s="220"/>
      <c r="AQN23" s="220"/>
      <c r="AQO23" s="220"/>
      <c r="AQP23" s="220"/>
      <c r="AQQ23" s="220"/>
      <c r="AQR23" s="220"/>
      <c r="AQS23" s="220"/>
      <c r="AQT23" s="220"/>
      <c r="AQU23" s="220"/>
      <c r="AQV23" s="220"/>
      <c r="AQW23" s="220"/>
      <c r="AQX23" s="220"/>
      <c r="AQY23" s="220"/>
      <c r="AQZ23" s="220"/>
      <c r="ARA23" s="220"/>
      <c r="ARB23" s="220"/>
      <c r="ARC23" s="220"/>
      <c r="ARD23" s="220"/>
      <c r="ARE23" s="220"/>
      <c r="ARF23" s="220"/>
      <c r="ARG23" s="220"/>
      <c r="ARH23" s="220"/>
      <c r="ARI23" s="220"/>
      <c r="ARJ23" s="220"/>
      <c r="ARK23" s="220"/>
      <c r="ARL23" s="220"/>
      <c r="ARM23" s="220"/>
      <c r="ARN23" s="220"/>
      <c r="ARO23" s="220"/>
      <c r="ARP23" s="220"/>
      <c r="ARQ23" s="220"/>
      <c r="ARR23" s="220"/>
      <c r="ARS23" s="220"/>
      <c r="ART23" s="220"/>
      <c r="ARU23" s="220"/>
      <c r="ARV23" s="220"/>
      <c r="ARW23" s="220"/>
      <c r="ARX23" s="220"/>
      <c r="ARY23" s="220"/>
      <c r="ARZ23" s="220"/>
      <c r="ASA23" s="220"/>
      <c r="ASB23" s="220"/>
      <c r="ASC23" s="220"/>
      <c r="ASD23" s="220"/>
      <c r="ASE23" s="220"/>
      <c r="ASF23" s="220"/>
      <c r="ASG23" s="220"/>
      <c r="ASH23" s="220"/>
      <c r="ASI23" s="220"/>
      <c r="ASJ23" s="220"/>
      <c r="ASK23" s="220"/>
      <c r="ASL23" s="220"/>
      <c r="ASM23" s="220"/>
      <c r="ASN23" s="220"/>
      <c r="ASO23" s="220"/>
      <c r="ASP23" s="220"/>
      <c r="ASQ23" s="220"/>
      <c r="ASR23" s="220"/>
      <c r="ASS23" s="220"/>
      <c r="AST23" s="220"/>
      <c r="ASU23" s="220"/>
      <c r="ASV23" s="220"/>
      <c r="ASW23" s="220"/>
      <c r="ASX23" s="220"/>
      <c r="ASY23" s="220"/>
      <c r="ASZ23" s="220"/>
      <c r="ATA23" s="220"/>
      <c r="ATB23" s="220"/>
      <c r="ATC23" s="220"/>
      <c r="ATD23" s="220"/>
      <c r="ATE23" s="220"/>
      <c r="ATF23" s="220"/>
      <c r="ATG23" s="220"/>
      <c r="ATH23" s="220"/>
      <c r="ATI23" s="220"/>
      <c r="ATJ23" s="220"/>
      <c r="ATK23" s="220"/>
      <c r="ATL23" s="220"/>
      <c r="ATM23" s="220"/>
      <c r="ATN23" s="220"/>
      <c r="ATO23" s="220"/>
      <c r="ATP23" s="220"/>
      <c r="ATQ23" s="220"/>
      <c r="ATR23" s="220"/>
      <c r="ATS23" s="220"/>
      <c r="ATT23" s="220"/>
      <c r="ATU23" s="220"/>
      <c r="ATV23" s="220"/>
      <c r="ATW23" s="220"/>
      <c r="ATX23" s="220"/>
      <c r="ATY23" s="220"/>
      <c r="ATZ23" s="220"/>
      <c r="AUA23" s="220"/>
      <c r="AUB23" s="220"/>
      <c r="AUC23" s="220"/>
      <c r="AUD23" s="220"/>
      <c r="AUE23" s="220"/>
      <c r="AUF23" s="220"/>
      <c r="AUG23" s="220"/>
      <c r="AUH23" s="220"/>
      <c r="AUI23" s="220"/>
      <c r="AUJ23" s="220"/>
      <c r="AUK23" s="220"/>
      <c r="AUL23" s="220"/>
      <c r="AUM23" s="220"/>
      <c r="AUN23" s="220"/>
      <c r="AUO23" s="220"/>
      <c r="AUP23" s="220"/>
      <c r="AUQ23" s="220"/>
      <c r="AUR23" s="220"/>
      <c r="AUS23" s="220"/>
      <c r="AUT23" s="220"/>
      <c r="AUU23" s="220"/>
      <c r="AUV23" s="220"/>
      <c r="AUW23" s="220"/>
      <c r="AUX23" s="220"/>
      <c r="AUY23" s="220"/>
      <c r="AUZ23" s="220"/>
      <c r="AVA23" s="220"/>
      <c r="AVB23" s="220"/>
      <c r="AVC23" s="220"/>
      <c r="AVD23" s="220"/>
      <c r="AVE23" s="220"/>
      <c r="AVF23" s="220"/>
      <c r="AVG23" s="220"/>
      <c r="AVH23" s="220"/>
      <c r="AVI23" s="220"/>
      <c r="AVJ23" s="220"/>
      <c r="AVK23" s="220"/>
      <c r="AVL23" s="220"/>
      <c r="AVM23" s="220"/>
      <c r="AVN23" s="220"/>
      <c r="AVO23" s="220"/>
      <c r="AVP23" s="220"/>
      <c r="AVQ23" s="220"/>
      <c r="AVR23" s="220"/>
      <c r="AVS23" s="220"/>
      <c r="AVT23" s="220"/>
      <c r="AVU23" s="220"/>
      <c r="AVV23" s="220"/>
      <c r="AVW23" s="220"/>
      <c r="AVX23" s="220"/>
      <c r="AVY23" s="220"/>
      <c r="AVZ23" s="220"/>
      <c r="AWA23" s="220"/>
      <c r="AWB23" s="220"/>
      <c r="AWC23" s="220"/>
      <c r="AWD23" s="220"/>
      <c r="AWE23" s="220"/>
      <c r="AWF23" s="220"/>
      <c r="AWG23" s="220"/>
      <c r="AWH23" s="220"/>
      <c r="AWI23" s="220"/>
      <c r="AWJ23" s="220"/>
      <c r="AWK23" s="220"/>
      <c r="AWL23" s="220"/>
      <c r="AWM23" s="220"/>
      <c r="AWN23" s="220"/>
      <c r="AWO23" s="220"/>
      <c r="AWP23" s="220"/>
      <c r="AWQ23" s="220"/>
      <c r="AWR23" s="220"/>
      <c r="AWS23" s="220"/>
      <c r="AWT23" s="220"/>
      <c r="AWU23" s="220"/>
      <c r="AWV23" s="220"/>
      <c r="AWW23" s="220"/>
      <c r="AWX23" s="220"/>
      <c r="AWY23" s="220"/>
      <c r="AWZ23" s="220"/>
      <c r="AXA23" s="220"/>
      <c r="AXB23" s="220"/>
      <c r="AXC23" s="220"/>
      <c r="AXD23" s="220"/>
      <c r="AXE23" s="220"/>
      <c r="AXF23" s="220"/>
      <c r="AXG23" s="220"/>
      <c r="AXH23" s="220"/>
      <c r="AXI23" s="220"/>
      <c r="AXJ23" s="220"/>
      <c r="AXK23" s="220"/>
      <c r="AXL23" s="220"/>
      <c r="AXM23" s="220"/>
      <c r="AXN23" s="220"/>
      <c r="AXO23" s="220"/>
      <c r="AXP23" s="220"/>
      <c r="AXQ23" s="220"/>
      <c r="AXR23" s="220"/>
      <c r="AXS23" s="220"/>
      <c r="AXT23" s="220"/>
      <c r="AXU23" s="220"/>
      <c r="AXV23" s="220"/>
      <c r="AXW23" s="220"/>
      <c r="AXX23" s="220"/>
      <c r="AXY23" s="220"/>
      <c r="AXZ23" s="220"/>
      <c r="AYA23" s="220"/>
      <c r="AYB23" s="220"/>
      <c r="AYC23" s="220"/>
      <c r="AYD23" s="220"/>
      <c r="AYE23" s="220"/>
      <c r="AYF23" s="220"/>
      <c r="AYG23" s="220"/>
      <c r="AYH23" s="220"/>
      <c r="AYI23" s="220"/>
      <c r="AYJ23" s="220"/>
      <c r="AYK23" s="220"/>
      <c r="AYL23" s="220"/>
      <c r="AYM23" s="220"/>
      <c r="AYN23" s="220"/>
      <c r="AYO23" s="220"/>
      <c r="AYP23" s="220"/>
      <c r="AYQ23" s="220"/>
      <c r="AYR23" s="220"/>
      <c r="AYS23" s="220"/>
      <c r="AYT23" s="220"/>
      <c r="AYU23" s="220"/>
      <c r="AYV23" s="220"/>
      <c r="AYW23" s="220"/>
      <c r="AYX23" s="220"/>
      <c r="AYY23" s="220"/>
      <c r="AYZ23" s="220"/>
      <c r="AZA23" s="220"/>
      <c r="AZB23" s="220"/>
      <c r="AZC23" s="220"/>
      <c r="AZD23" s="220"/>
      <c r="AZE23" s="220"/>
      <c r="AZF23" s="220"/>
      <c r="AZG23" s="220"/>
      <c r="AZH23" s="220"/>
      <c r="AZI23" s="220"/>
      <c r="AZJ23" s="220"/>
      <c r="AZK23" s="220"/>
      <c r="AZL23" s="220"/>
      <c r="AZM23" s="220"/>
      <c r="AZN23" s="220"/>
      <c r="AZO23" s="220"/>
      <c r="AZP23" s="220"/>
      <c r="AZQ23" s="220"/>
      <c r="AZR23" s="220"/>
      <c r="AZS23" s="220"/>
      <c r="AZT23" s="220"/>
      <c r="AZU23" s="220"/>
      <c r="AZV23" s="220"/>
      <c r="AZW23" s="220"/>
      <c r="AZX23" s="220"/>
      <c r="AZY23" s="220"/>
      <c r="AZZ23" s="220"/>
      <c r="BAA23" s="220"/>
      <c r="BAB23" s="220"/>
      <c r="BAC23" s="220"/>
      <c r="BAD23" s="220"/>
      <c r="BAE23" s="220"/>
      <c r="BAF23" s="220"/>
      <c r="BAG23" s="220"/>
      <c r="BAH23" s="220"/>
      <c r="BAI23" s="220"/>
      <c r="BAJ23" s="220"/>
      <c r="BAK23" s="220"/>
      <c r="BAL23" s="220"/>
      <c r="BAM23" s="220"/>
      <c r="BAN23" s="220"/>
      <c r="BAO23" s="220"/>
      <c r="BAP23" s="220"/>
      <c r="BAQ23" s="220"/>
      <c r="BAR23" s="220"/>
      <c r="BAS23" s="220"/>
      <c r="BAT23" s="220"/>
      <c r="BAU23" s="220"/>
      <c r="BAV23" s="220"/>
      <c r="BAW23" s="220"/>
      <c r="BAX23" s="220"/>
      <c r="BAY23" s="220"/>
      <c r="BAZ23" s="220"/>
      <c r="BBA23" s="220"/>
      <c r="BBB23" s="220"/>
      <c r="BBC23" s="220"/>
      <c r="BBD23" s="220"/>
      <c r="BBE23" s="220"/>
      <c r="BBF23" s="220"/>
      <c r="BBG23" s="220"/>
      <c r="BBH23" s="220"/>
      <c r="BBI23" s="220"/>
      <c r="BBJ23" s="220"/>
      <c r="BBK23" s="220"/>
      <c r="BBL23" s="220"/>
      <c r="BBM23" s="220"/>
      <c r="BBN23" s="220"/>
      <c r="BBO23" s="220"/>
      <c r="BBP23" s="220"/>
      <c r="BBQ23" s="220"/>
      <c r="BBR23" s="220"/>
      <c r="BBS23" s="220"/>
      <c r="BBT23" s="220"/>
      <c r="BBU23" s="220"/>
      <c r="BBV23" s="220"/>
      <c r="BBW23" s="220"/>
      <c r="BBX23" s="220"/>
      <c r="BBY23" s="220"/>
      <c r="BBZ23" s="220"/>
      <c r="BCA23" s="220"/>
      <c r="BCB23" s="220"/>
      <c r="BCC23" s="220"/>
      <c r="BCD23" s="220"/>
      <c r="BCE23" s="220"/>
      <c r="BCF23" s="220"/>
      <c r="BCG23" s="220"/>
      <c r="BCH23" s="220"/>
      <c r="BCI23" s="220"/>
      <c r="BCJ23" s="220"/>
      <c r="BCK23" s="220"/>
      <c r="BCL23" s="220"/>
      <c r="BCM23" s="220"/>
      <c r="BCN23" s="220"/>
      <c r="BCO23" s="220"/>
      <c r="BCP23" s="220"/>
      <c r="BCQ23" s="220"/>
      <c r="BCR23" s="220"/>
      <c r="BCS23" s="220"/>
      <c r="BCT23" s="220"/>
      <c r="BCU23" s="220"/>
      <c r="BCV23" s="220"/>
      <c r="BCW23" s="220"/>
      <c r="BCX23" s="220"/>
      <c r="BCY23" s="220"/>
      <c r="BCZ23" s="220"/>
      <c r="BDA23" s="220"/>
      <c r="BDB23" s="220"/>
      <c r="BDC23" s="220"/>
      <c r="BDD23" s="220"/>
      <c r="BDE23" s="220"/>
      <c r="BDF23" s="220"/>
      <c r="BDG23" s="220"/>
      <c r="BDH23" s="220"/>
      <c r="BDI23" s="220"/>
      <c r="BDJ23" s="220"/>
      <c r="BDK23" s="220"/>
      <c r="BDL23" s="220"/>
      <c r="BDM23" s="220"/>
      <c r="BDN23" s="220"/>
      <c r="BDO23" s="220"/>
      <c r="BDP23" s="220"/>
      <c r="BDQ23" s="220"/>
      <c r="BDR23" s="220"/>
      <c r="BDS23" s="220"/>
      <c r="BDT23" s="220"/>
      <c r="BDU23" s="220"/>
      <c r="BDV23" s="220"/>
      <c r="BDW23" s="220"/>
      <c r="BDX23" s="220"/>
      <c r="BDY23" s="220"/>
      <c r="BDZ23" s="220"/>
      <c r="BEA23" s="220"/>
      <c r="BEB23" s="220"/>
      <c r="BEC23" s="220"/>
      <c r="BED23" s="220"/>
      <c r="BEE23" s="220"/>
      <c r="BEF23" s="220"/>
      <c r="BEG23" s="220"/>
      <c r="BEH23" s="220"/>
      <c r="BEI23" s="220"/>
      <c r="BEJ23" s="220"/>
      <c r="BEK23" s="220"/>
      <c r="BEL23" s="220"/>
      <c r="BEM23" s="220"/>
      <c r="BEN23" s="220"/>
      <c r="BEO23" s="220"/>
      <c r="BEP23" s="220"/>
      <c r="BEQ23" s="220"/>
      <c r="BER23" s="220"/>
      <c r="BES23" s="220"/>
      <c r="BET23" s="220"/>
      <c r="BEU23" s="220"/>
      <c r="BEV23" s="220"/>
      <c r="BEW23" s="220"/>
      <c r="BEX23" s="220"/>
      <c r="BEY23" s="220"/>
      <c r="BEZ23" s="220"/>
      <c r="BFA23" s="220"/>
      <c r="BFB23" s="220"/>
      <c r="BFC23" s="220"/>
      <c r="BFD23" s="220"/>
      <c r="BFE23" s="220"/>
      <c r="BFF23" s="220"/>
      <c r="BFG23" s="220"/>
      <c r="BFH23" s="220"/>
      <c r="BFI23" s="220"/>
      <c r="BFJ23" s="220"/>
      <c r="BFK23" s="220"/>
      <c r="BFL23" s="220"/>
      <c r="BFM23" s="220"/>
      <c r="BFN23" s="220"/>
      <c r="BFO23" s="220"/>
      <c r="BFP23" s="220"/>
      <c r="BFQ23" s="220"/>
      <c r="BFR23" s="220"/>
      <c r="BFS23" s="220"/>
      <c r="BFT23" s="220"/>
      <c r="BFU23" s="220"/>
      <c r="BFV23" s="220"/>
      <c r="BFW23" s="220"/>
      <c r="BFX23" s="220"/>
      <c r="BFY23" s="220"/>
      <c r="BFZ23" s="220"/>
      <c r="BGA23" s="220"/>
      <c r="BGB23" s="220"/>
      <c r="BGC23" s="220"/>
      <c r="BGD23" s="220"/>
      <c r="BGE23" s="220"/>
      <c r="BGF23" s="220"/>
      <c r="BGG23" s="220"/>
      <c r="BGH23" s="220"/>
      <c r="BGI23" s="220"/>
      <c r="BGJ23" s="220"/>
      <c r="BGK23" s="220"/>
      <c r="BGL23" s="220"/>
      <c r="BGM23" s="220"/>
      <c r="BGN23" s="220"/>
      <c r="BGO23" s="220"/>
      <c r="BGP23" s="220"/>
      <c r="BGQ23" s="220"/>
      <c r="BGR23" s="220"/>
      <c r="BGS23" s="220"/>
      <c r="BGT23" s="220"/>
      <c r="BGU23" s="220"/>
      <c r="BGV23" s="220"/>
      <c r="BGW23" s="220"/>
      <c r="BGX23" s="220"/>
      <c r="BGY23" s="220"/>
      <c r="BGZ23" s="220"/>
      <c r="BHA23" s="220"/>
      <c r="BHB23" s="220"/>
      <c r="BHC23" s="220"/>
      <c r="BHD23" s="220"/>
      <c r="BHE23" s="220"/>
      <c r="BHF23" s="220"/>
      <c r="BHG23" s="220"/>
      <c r="BHH23" s="220"/>
      <c r="BHI23" s="220"/>
      <c r="BHJ23" s="220"/>
      <c r="BHK23" s="220"/>
      <c r="BHL23" s="220"/>
      <c r="BHM23" s="220"/>
      <c r="BHN23" s="220"/>
      <c r="BHO23" s="220"/>
      <c r="BHP23" s="220"/>
      <c r="BHQ23" s="220"/>
      <c r="BHR23" s="220"/>
      <c r="BHS23" s="220"/>
      <c r="BHT23" s="220"/>
      <c r="BHU23" s="220"/>
      <c r="BHV23" s="220"/>
      <c r="BHW23" s="220"/>
      <c r="BHX23" s="220"/>
      <c r="BHY23" s="220"/>
      <c r="BHZ23" s="220"/>
      <c r="BIA23" s="220"/>
      <c r="BIB23" s="220"/>
      <c r="BIC23" s="220"/>
      <c r="BID23" s="220"/>
      <c r="BIE23" s="220"/>
      <c r="BIF23" s="220"/>
      <c r="BIG23" s="220"/>
      <c r="BIH23" s="220"/>
      <c r="BII23" s="220"/>
      <c r="BIJ23" s="220"/>
      <c r="BIK23" s="220"/>
      <c r="BIL23" s="220"/>
      <c r="BIM23" s="220"/>
      <c r="BIN23" s="220"/>
      <c r="BIO23" s="220"/>
      <c r="BIP23" s="220"/>
      <c r="BIQ23" s="220"/>
      <c r="BIR23" s="220"/>
      <c r="BIS23" s="220"/>
      <c r="BIT23" s="220"/>
      <c r="BIU23" s="220"/>
      <c r="BIV23" s="220"/>
      <c r="BIW23" s="220"/>
      <c r="BIX23" s="220"/>
      <c r="BIY23" s="220"/>
      <c r="BIZ23" s="220"/>
      <c r="BJA23" s="220"/>
      <c r="BJB23" s="220"/>
      <c r="BJC23" s="220"/>
      <c r="BJD23" s="220"/>
      <c r="BJE23" s="220"/>
      <c r="BJF23" s="220"/>
      <c r="BJG23" s="220"/>
      <c r="BJH23" s="220"/>
      <c r="BJI23" s="220"/>
      <c r="BJJ23" s="220"/>
      <c r="BJK23" s="220"/>
      <c r="BJL23" s="220"/>
      <c r="BJM23" s="220"/>
      <c r="BJN23" s="220"/>
      <c r="BJO23" s="220"/>
      <c r="BJP23" s="220"/>
      <c r="BJQ23" s="220"/>
      <c r="BJR23" s="220"/>
      <c r="BJS23" s="220"/>
      <c r="BJT23" s="220"/>
      <c r="BJU23" s="220"/>
      <c r="BJV23" s="220"/>
      <c r="BJW23" s="220"/>
      <c r="BJX23" s="220"/>
      <c r="BJY23" s="220"/>
      <c r="BJZ23" s="220"/>
      <c r="BKA23" s="220"/>
      <c r="BKB23" s="220"/>
      <c r="BKC23" s="220"/>
      <c r="BKD23" s="220"/>
      <c r="BKE23" s="220"/>
      <c r="BKF23" s="220"/>
      <c r="BKG23" s="220"/>
      <c r="BKH23" s="220"/>
      <c r="BKI23" s="220"/>
      <c r="BKJ23" s="220"/>
      <c r="BKK23" s="220"/>
      <c r="BKL23" s="220"/>
      <c r="BKM23" s="220"/>
      <c r="BKN23" s="220"/>
      <c r="BKO23" s="220"/>
      <c r="BKP23" s="220"/>
      <c r="BKQ23" s="220"/>
      <c r="BKR23" s="220"/>
      <c r="BKS23" s="220"/>
      <c r="BKT23" s="220"/>
      <c r="BKU23" s="220"/>
      <c r="BKV23" s="220"/>
      <c r="BKW23" s="220"/>
      <c r="BKX23" s="220"/>
      <c r="BKY23" s="220"/>
      <c r="BKZ23" s="220"/>
      <c r="BLA23" s="220"/>
      <c r="BLB23" s="220"/>
      <c r="BLC23" s="220"/>
      <c r="BLD23" s="220"/>
      <c r="BLE23" s="220"/>
      <c r="BLF23" s="220"/>
      <c r="BLG23" s="220"/>
      <c r="BLH23" s="220"/>
      <c r="BLI23" s="220"/>
      <c r="BLJ23" s="220"/>
      <c r="BLK23" s="220"/>
      <c r="BLL23" s="220"/>
      <c r="BLM23" s="220"/>
      <c r="BLN23" s="220"/>
      <c r="BLO23" s="220"/>
      <c r="BLP23" s="220"/>
      <c r="BLQ23" s="220"/>
      <c r="BLR23" s="220"/>
      <c r="BLS23" s="220"/>
      <c r="BLT23" s="220"/>
      <c r="BLU23" s="220"/>
      <c r="BLV23" s="220"/>
      <c r="BLW23" s="220"/>
      <c r="BLX23" s="220"/>
      <c r="BLY23" s="220"/>
      <c r="BLZ23" s="220"/>
      <c r="BMA23" s="220"/>
      <c r="BMB23" s="220"/>
      <c r="BMC23" s="220"/>
      <c r="BMD23" s="220"/>
      <c r="BME23" s="220"/>
      <c r="BMF23" s="220"/>
      <c r="BMG23" s="220"/>
      <c r="BMH23" s="220"/>
      <c r="BMI23" s="220"/>
      <c r="BMJ23" s="220"/>
      <c r="BMK23" s="220"/>
      <c r="BML23" s="220"/>
      <c r="BMM23" s="220"/>
      <c r="BMN23" s="220"/>
      <c r="BMO23" s="220"/>
      <c r="BMP23" s="220"/>
      <c r="BMQ23" s="220"/>
      <c r="BMR23" s="220"/>
      <c r="BMS23" s="220"/>
      <c r="BMT23" s="220"/>
      <c r="BMU23" s="220"/>
      <c r="BMV23" s="220"/>
      <c r="BMW23" s="220"/>
      <c r="BMX23" s="220"/>
      <c r="BMY23" s="220"/>
      <c r="BMZ23" s="220"/>
      <c r="BNA23" s="220"/>
      <c r="BNB23" s="220"/>
      <c r="BNC23" s="220"/>
      <c r="BND23" s="220"/>
      <c r="BNE23" s="220"/>
      <c r="BNF23" s="220"/>
      <c r="BNG23" s="220"/>
      <c r="BNH23" s="220"/>
      <c r="BNI23" s="220"/>
      <c r="BNJ23" s="220"/>
      <c r="BNK23" s="220"/>
      <c r="BNL23" s="220"/>
      <c r="BNM23" s="220"/>
      <c r="BNN23" s="220"/>
      <c r="BNO23" s="220"/>
      <c r="BNP23" s="220"/>
      <c r="BNQ23" s="220"/>
      <c r="BNR23" s="220"/>
      <c r="BNS23" s="220"/>
      <c r="BNT23" s="220"/>
      <c r="BNU23" s="220"/>
      <c r="BNV23" s="220"/>
      <c r="BNW23" s="220"/>
      <c r="BNX23" s="220"/>
      <c r="BNY23" s="220"/>
      <c r="BNZ23" s="220"/>
      <c r="BOA23" s="220"/>
      <c r="BOB23" s="220"/>
      <c r="BOC23" s="220"/>
      <c r="BOD23" s="220"/>
      <c r="BOE23" s="220"/>
      <c r="BOF23" s="220"/>
      <c r="BOG23" s="220"/>
      <c r="BOH23" s="220"/>
      <c r="BOI23" s="220"/>
      <c r="BOJ23" s="220"/>
      <c r="BOK23" s="220"/>
      <c r="BOL23" s="220"/>
      <c r="BOM23" s="220"/>
      <c r="BON23" s="220"/>
      <c r="BOO23" s="220"/>
      <c r="BOP23" s="220"/>
      <c r="BOQ23" s="220"/>
      <c r="BOR23" s="220"/>
      <c r="BOS23" s="220"/>
      <c r="BOT23" s="220"/>
      <c r="BOU23" s="220"/>
      <c r="BOV23" s="220"/>
      <c r="BOW23" s="220"/>
      <c r="BOX23" s="220"/>
      <c r="BOY23" s="220"/>
      <c r="BOZ23" s="220"/>
      <c r="BPA23" s="220"/>
      <c r="BPB23" s="220"/>
      <c r="BPC23" s="220"/>
      <c r="BPD23" s="220"/>
      <c r="BPE23" s="220"/>
      <c r="BPF23" s="220"/>
      <c r="BPG23" s="220"/>
      <c r="BPH23" s="220"/>
      <c r="BPI23" s="220"/>
      <c r="BPJ23" s="220"/>
      <c r="BPK23" s="220"/>
      <c r="BPL23" s="220"/>
      <c r="BPM23" s="220"/>
      <c r="BPN23" s="220"/>
      <c r="BPO23" s="220"/>
      <c r="BPP23" s="220"/>
      <c r="BPQ23" s="220"/>
      <c r="BPR23" s="220"/>
      <c r="BPS23" s="220"/>
      <c r="BPT23" s="220"/>
      <c r="BPU23" s="220"/>
      <c r="BPV23" s="220"/>
      <c r="BPW23" s="220"/>
      <c r="BPX23" s="220"/>
      <c r="BPY23" s="220"/>
      <c r="BPZ23" s="220"/>
      <c r="BQA23" s="220"/>
      <c r="BQB23" s="220"/>
      <c r="BQC23" s="220"/>
      <c r="BQD23" s="220"/>
      <c r="BQE23" s="220"/>
      <c r="BQF23" s="220"/>
      <c r="BQG23" s="220"/>
      <c r="BQH23" s="220"/>
      <c r="BQI23" s="220"/>
      <c r="BQJ23" s="220"/>
      <c r="BQK23" s="220"/>
      <c r="BQL23" s="220"/>
      <c r="BQM23" s="220"/>
      <c r="BQN23" s="220"/>
      <c r="BQO23" s="220"/>
      <c r="BQP23" s="220"/>
      <c r="BQQ23" s="220"/>
      <c r="BQR23" s="220"/>
      <c r="BQS23" s="220"/>
      <c r="BQT23" s="220"/>
      <c r="BQU23" s="220"/>
      <c r="BQV23" s="220"/>
      <c r="BQW23" s="220"/>
      <c r="BQX23" s="220"/>
      <c r="BQY23" s="220"/>
      <c r="BQZ23" s="220"/>
      <c r="BRA23" s="220"/>
      <c r="BRB23" s="220"/>
      <c r="BRC23" s="220"/>
      <c r="BRD23" s="220"/>
      <c r="BRE23" s="220"/>
      <c r="BRF23" s="220"/>
      <c r="BRG23" s="220"/>
      <c r="BRH23" s="220"/>
      <c r="BRI23" s="220"/>
      <c r="BRJ23" s="220"/>
      <c r="BRK23" s="220"/>
      <c r="BRL23" s="220"/>
      <c r="BRM23" s="220"/>
      <c r="BRN23" s="220"/>
      <c r="BRO23" s="220"/>
      <c r="BRP23" s="220"/>
      <c r="BRQ23" s="220"/>
      <c r="BRR23" s="220"/>
      <c r="BRS23" s="220"/>
      <c r="BRT23" s="220"/>
      <c r="BRU23" s="220"/>
      <c r="BRV23" s="220"/>
      <c r="BRW23" s="220"/>
      <c r="BRX23" s="220"/>
      <c r="BRY23" s="220"/>
      <c r="BRZ23" s="220"/>
      <c r="BSA23" s="220"/>
      <c r="BSB23" s="220"/>
      <c r="BSC23" s="220"/>
      <c r="BSD23" s="220"/>
      <c r="BSE23" s="220"/>
      <c r="BSF23" s="220"/>
      <c r="BSG23" s="220"/>
      <c r="BSH23" s="220"/>
      <c r="BSI23" s="220"/>
      <c r="BSJ23" s="220"/>
      <c r="BSK23" s="220"/>
      <c r="BSL23" s="220"/>
      <c r="BSM23" s="220"/>
      <c r="BSN23" s="220"/>
      <c r="BSO23" s="220"/>
      <c r="BSP23" s="220"/>
      <c r="BSQ23" s="220"/>
      <c r="BSR23" s="220"/>
      <c r="BSS23" s="220"/>
      <c r="BST23" s="220"/>
      <c r="BSU23" s="220"/>
      <c r="BSV23" s="220"/>
      <c r="BSW23" s="220"/>
      <c r="BSX23" s="220"/>
      <c r="BSY23" s="220"/>
      <c r="BSZ23" s="220"/>
      <c r="BTA23" s="220"/>
      <c r="BTB23" s="220"/>
      <c r="BTC23" s="220"/>
      <c r="BTD23" s="220"/>
      <c r="BTE23" s="220"/>
      <c r="BTF23" s="220"/>
      <c r="BTG23" s="220"/>
      <c r="BTH23" s="220"/>
      <c r="BTI23" s="220"/>
      <c r="BTJ23" s="220"/>
      <c r="BTK23" s="220"/>
      <c r="BTL23" s="220"/>
      <c r="BTM23" s="220"/>
      <c r="BTN23" s="220"/>
      <c r="BTO23" s="220"/>
      <c r="BTP23" s="220"/>
      <c r="BTQ23" s="220"/>
      <c r="BTR23" s="220"/>
      <c r="BTS23" s="220"/>
      <c r="BTT23" s="220"/>
      <c r="BTU23" s="220"/>
      <c r="BTV23" s="220"/>
      <c r="BTW23" s="220"/>
      <c r="BTX23" s="220"/>
      <c r="BTY23" s="220"/>
      <c r="BTZ23" s="220"/>
      <c r="BUA23" s="220"/>
      <c r="BUB23" s="220"/>
      <c r="BUC23" s="220"/>
      <c r="BUD23" s="220"/>
      <c r="BUE23" s="220"/>
      <c r="BUF23" s="220"/>
      <c r="BUG23" s="220"/>
      <c r="BUH23" s="220"/>
      <c r="BUI23" s="220"/>
      <c r="BUJ23" s="220"/>
      <c r="BUK23" s="220"/>
      <c r="BUL23" s="220"/>
      <c r="BUM23" s="220"/>
      <c r="BUN23" s="220"/>
      <c r="BUO23" s="220"/>
      <c r="BUP23" s="220"/>
      <c r="BUQ23" s="220"/>
      <c r="BUR23" s="220"/>
      <c r="BUS23" s="220"/>
      <c r="BUT23" s="220"/>
      <c r="BUU23" s="220"/>
      <c r="BUV23" s="220"/>
      <c r="BUW23" s="220"/>
      <c r="BUX23" s="220"/>
      <c r="BUY23" s="220"/>
      <c r="BUZ23" s="220"/>
      <c r="BVA23" s="220"/>
      <c r="BVB23" s="220"/>
      <c r="BVC23" s="220"/>
      <c r="BVD23" s="220"/>
      <c r="BVE23" s="220"/>
      <c r="BVF23" s="220"/>
      <c r="BVG23" s="220"/>
      <c r="BVH23" s="220"/>
      <c r="BVI23" s="220"/>
      <c r="BVJ23" s="220"/>
      <c r="BVK23" s="220"/>
      <c r="BVL23" s="220"/>
      <c r="BVM23" s="220"/>
      <c r="BVN23" s="220"/>
      <c r="BVO23" s="220"/>
      <c r="BVP23" s="220"/>
      <c r="BVQ23" s="220"/>
      <c r="BVR23" s="220"/>
      <c r="BVS23" s="220"/>
      <c r="BVT23" s="220"/>
      <c r="BVU23" s="220"/>
      <c r="BVV23" s="220"/>
      <c r="BVW23" s="220"/>
      <c r="BVX23" s="220"/>
      <c r="BVY23" s="220"/>
      <c r="BVZ23" s="220"/>
      <c r="BWA23" s="220"/>
      <c r="BWB23" s="220"/>
      <c r="BWC23" s="220"/>
      <c r="BWD23" s="220"/>
      <c r="BWE23" s="220"/>
      <c r="BWF23" s="220"/>
      <c r="BWG23" s="220"/>
      <c r="BWH23" s="220"/>
      <c r="BWI23" s="220"/>
      <c r="BWJ23" s="220"/>
      <c r="BWK23" s="220"/>
      <c r="BWL23" s="220"/>
      <c r="BWM23" s="220"/>
      <c r="BWN23" s="220"/>
      <c r="BWO23" s="220"/>
      <c r="BWP23" s="220"/>
      <c r="BWQ23" s="220"/>
      <c r="BWR23" s="220"/>
      <c r="BWS23" s="220"/>
      <c r="BWT23" s="220"/>
      <c r="BWU23" s="220"/>
      <c r="BWV23" s="220"/>
      <c r="BWW23" s="220"/>
      <c r="BWX23" s="220"/>
      <c r="BWY23" s="220"/>
      <c r="BWZ23" s="220"/>
      <c r="BXA23" s="220"/>
      <c r="BXB23" s="220"/>
      <c r="BXC23" s="220"/>
      <c r="BXD23" s="220"/>
      <c r="BXE23" s="220"/>
      <c r="BXF23" s="220"/>
      <c r="BXG23" s="220"/>
      <c r="BXH23" s="220"/>
      <c r="BXI23" s="220"/>
      <c r="BXJ23" s="220"/>
      <c r="BXK23" s="220"/>
      <c r="BXL23" s="220"/>
      <c r="BXM23" s="220"/>
      <c r="BXN23" s="220"/>
      <c r="BXO23" s="220"/>
      <c r="BXP23" s="220"/>
      <c r="BXQ23" s="220"/>
      <c r="BXR23" s="220"/>
      <c r="BXS23" s="220"/>
      <c r="BXT23" s="220"/>
      <c r="BXU23" s="220"/>
      <c r="BXV23" s="220"/>
      <c r="BXW23" s="220"/>
      <c r="BXX23" s="220"/>
      <c r="BXY23" s="220"/>
      <c r="BXZ23" s="220"/>
      <c r="BYA23" s="220"/>
      <c r="BYB23" s="220"/>
      <c r="BYC23" s="220"/>
      <c r="BYD23" s="220"/>
      <c r="BYE23" s="220"/>
      <c r="BYF23" s="220"/>
      <c r="BYG23" s="220"/>
      <c r="BYH23" s="220"/>
      <c r="BYI23" s="220"/>
      <c r="BYJ23" s="220"/>
      <c r="BYK23" s="220"/>
      <c r="BYL23" s="220"/>
      <c r="BYM23" s="220"/>
      <c r="BYN23" s="220"/>
      <c r="BYO23" s="220"/>
      <c r="BYP23" s="220"/>
      <c r="BYQ23" s="220"/>
      <c r="BYR23" s="220"/>
      <c r="BYS23" s="220"/>
      <c r="BYT23" s="220"/>
      <c r="BYU23" s="220"/>
      <c r="BYV23" s="220"/>
      <c r="BYW23" s="220"/>
      <c r="BYX23" s="220"/>
      <c r="BYY23" s="220"/>
      <c r="BYZ23" s="220"/>
      <c r="BZA23" s="220"/>
      <c r="BZB23" s="220"/>
      <c r="BZC23" s="220"/>
      <c r="BZD23" s="220"/>
      <c r="BZE23" s="220"/>
      <c r="BZF23" s="220"/>
      <c r="BZG23" s="220"/>
      <c r="BZH23" s="220"/>
      <c r="BZI23" s="220"/>
      <c r="BZJ23" s="220"/>
      <c r="BZK23" s="220"/>
      <c r="BZL23" s="220"/>
      <c r="BZM23" s="220"/>
      <c r="BZN23" s="220"/>
      <c r="BZO23" s="220"/>
      <c r="BZP23" s="220"/>
      <c r="BZQ23" s="220"/>
      <c r="BZR23" s="220"/>
      <c r="BZS23" s="220"/>
      <c r="BZT23" s="220"/>
      <c r="BZU23" s="220"/>
      <c r="BZV23" s="220"/>
      <c r="BZW23" s="220"/>
      <c r="BZX23" s="220"/>
      <c r="BZY23" s="220"/>
      <c r="BZZ23" s="220"/>
      <c r="CAA23" s="220"/>
      <c r="CAB23" s="220"/>
      <c r="CAC23" s="220"/>
      <c r="CAD23" s="220"/>
      <c r="CAE23" s="220"/>
      <c r="CAF23" s="220"/>
      <c r="CAG23" s="220"/>
      <c r="CAH23" s="220"/>
      <c r="CAI23" s="220"/>
      <c r="CAJ23" s="220"/>
      <c r="CAK23" s="220"/>
      <c r="CAL23" s="220"/>
      <c r="CAM23" s="220"/>
      <c r="CAN23" s="220"/>
      <c r="CAO23" s="220"/>
      <c r="CAP23" s="220"/>
      <c r="CAQ23" s="220"/>
      <c r="CAR23" s="220"/>
      <c r="CAS23" s="220"/>
      <c r="CAT23" s="220"/>
      <c r="CAU23" s="220"/>
      <c r="CAV23" s="220"/>
      <c r="CAW23" s="220"/>
      <c r="CAX23" s="220"/>
      <c r="CAY23" s="220"/>
      <c r="CAZ23" s="220"/>
      <c r="CBA23" s="220"/>
      <c r="CBB23" s="220"/>
      <c r="CBC23" s="220"/>
      <c r="CBD23" s="220"/>
      <c r="CBE23" s="220"/>
      <c r="CBF23" s="220"/>
      <c r="CBG23" s="220"/>
      <c r="CBH23" s="220"/>
      <c r="CBI23" s="220"/>
      <c r="CBJ23" s="220"/>
      <c r="CBK23" s="220"/>
      <c r="CBL23" s="220"/>
      <c r="CBM23" s="220"/>
      <c r="CBN23" s="220"/>
      <c r="CBO23" s="220"/>
      <c r="CBP23" s="220"/>
      <c r="CBQ23" s="220"/>
      <c r="CBR23" s="220"/>
      <c r="CBS23" s="220"/>
      <c r="CBT23" s="220"/>
      <c r="CBU23" s="220"/>
      <c r="CBV23" s="220"/>
      <c r="CBW23" s="220"/>
      <c r="CBX23" s="220"/>
      <c r="CBY23" s="220"/>
      <c r="CBZ23" s="220"/>
      <c r="CCA23" s="220"/>
      <c r="CCB23" s="220"/>
      <c r="CCC23" s="220"/>
      <c r="CCD23" s="220"/>
      <c r="CCE23" s="220"/>
      <c r="CCF23" s="220"/>
      <c r="CCG23" s="220"/>
      <c r="CCH23" s="220"/>
      <c r="CCI23" s="220"/>
      <c r="CCJ23" s="220"/>
      <c r="CCK23" s="220"/>
      <c r="CCL23" s="220"/>
      <c r="CCM23" s="220"/>
      <c r="CCN23" s="220"/>
      <c r="CCO23" s="220"/>
      <c r="CCP23" s="220"/>
      <c r="CCQ23" s="220"/>
      <c r="CCR23" s="220"/>
      <c r="CCS23" s="220"/>
      <c r="CCT23" s="220"/>
      <c r="CCU23" s="220"/>
      <c r="CCV23" s="220"/>
      <c r="CCW23" s="220"/>
      <c r="CCX23" s="220"/>
      <c r="CCY23" s="220"/>
      <c r="CCZ23" s="220"/>
      <c r="CDA23" s="220"/>
      <c r="CDB23" s="220"/>
      <c r="CDC23" s="220"/>
      <c r="CDD23" s="220"/>
      <c r="CDE23" s="220"/>
      <c r="CDF23" s="220"/>
      <c r="CDG23" s="220"/>
      <c r="CDH23" s="220"/>
      <c r="CDI23" s="220"/>
      <c r="CDJ23" s="220"/>
      <c r="CDK23" s="220"/>
      <c r="CDL23" s="220"/>
      <c r="CDM23" s="220"/>
      <c r="CDN23" s="220"/>
      <c r="CDO23" s="220"/>
      <c r="CDP23" s="220"/>
      <c r="CDQ23" s="220"/>
      <c r="CDR23" s="220"/>
      <c r="CDS23" s="220"/>
      <c r="CDT23" s="220"/>
      <c r="CDU23" s="220"/>
      <c r="CDV23" s="220"/>
      <c r="CDW23" s="220"/>
      <c r="CDX23" s="220"/>
      <c r="CDY23" s="220"/>
      <c r="CDZ23" s="220"/>
      <c r="CEA23" s="220"/>
      <c r="CEB23" s="220"/>
      <c r="CEC23" s="220"/>
      <c r="CED23" s="220"/>
      <c r="CEE23" s="220"/>
      <c r="CEF23" s="220"/>
      <c r="CEG23" s="220"/>
      <c r="CEH23" s="220"/>
      <c r="CEI23" s="220"/>
      <c r="CEJ23" s="220"/>
      <c r="CEK23" s="220"/>
      <c r="CEL23" s="220"/>
      <c r="CEM23" s="220"/>
      <c r="CEN23" s="220"/>
      <c r="CEO23" s="220"/>
      <c r="CEP23" s="220"/>
      <c r="CEQ23" s="220"/>
      <c r="CER23" s="220"/>
      <c r="CES23" s="220"/>
      <c r="CET23" s="220"/>
      <c r="CEU23" s="220"/>
      <c r="CEV23" s="220"/>
      <c r="CEW23" s="220"/>
      <c r="CEX23" s="220"/>
      <c r="CEY23" s="220"/>
      <c r="CEZ23" s="220"/>
      <c r="CFA23" s="220"/>
      <c r="CFB23" s="220"/>
      <c r="CFC23" s="220"/>
      <c r="CFD23" s="220"/>
      <c r="CFE23" s="220"/>
      <c r="CFF23" s="220"/>
      <c r="CFG23" s="220"/>
      <c r="CFH23" s="220"/>
      <c r="CFI23" s="220"/>
      <c r="CFJ23" s="220"/>
      <c r="CFK23" s="220"/>
      <c r="CFL23" s="220"/>
      <c r="CFM23" s="220"/>
      <c r="CFN23" s="220"/>
      <c r="CFO23" s="220"/>
      <c r="CFP23" s="220"/>
      <c r="CFQ23" s="220"/>
      <c r="CFR23" s="220"/>
      <c r="CFS23" s="220"/>
      <c r="CFT23" s="220"/>
      <c r="CFU23" s="220"/>
      <c r="CFV23" s="220"/>
      <c r="CFW23" s="220"/>
      <c r="CFX23" s="220"/>
      <c r="CFY23" s="220"/>
      <c r="CFZ23" s="220"/>
      <c r="CGA23" s="220"/>
      <c r="CGB23" s="220"/>
      <c r="CGC23" s="220"/>
      <c r="CGD23" s="220"/>
      <c r="CGE23" s="220"/>
      <c r="CGF23" s="220"/>
      <c r="CGG23" s="220"/>
      <c r="CGH23" s="220"/>
      <c r="CGI23" s="220"/>
      <c r="CGJ23" s="220"/>
      <c r="CGK23" s="220"/>
      <c r="CGL23" s="220"/>
      <c r="CGM23" s="220"/>
      <c r="CGN23" s="220"/>
      <c r="CGO23" s="220"/>
      <c r="CGP23" s="220"/>
      <c r="CGQ23" s="220"/>
      <c r="CGR23" s="220"/>
      <c r="CGS23" s="220"/>
      <c r="CGT23" s="220"/>
      <c r="CGU23" s="220"/>
      <c r="CGV23" s="220"/>
      <c r="CGW23" s="220"/>
      <c r="CGX23" s="220"/>
      <c r="CGY23" s="220"/>
      <c r="CGZ23" s="220"/>
      <c r="CHA23" s="220"/>
      <c r="CHB23" s="220"/>
      <c r="CHC23" s="220"/>
      <c r="CHD23" s="220"/>
      <c r="CHE23" s="220"/>
      <c r="CHF23" s="220"/>
      <c r="CHG23" s="220"/>
      <c r="CHH23" s="220"/>
      <c r="CHI23" s="220"/>
      <c r="CHJ23" s="220"/>
      <c r="CHK23" s="220"/>
      <c r="CHL23" s="220"/>
      <c r="CHM23" s="220"/>
      <c r="CHN23" s="220"/>
      <c r="CHO23" s="220"/>
      <c r="CHP23" s="220"/>
      <c r="CHQ23" s="220"/>
      <c r="CHR23" s="220"/>
      <c r="CHS23" s="220"/>
      <c r="CHT23" s="220"/>
      <c r="CHU23" s="220"/>
      <c r="CHV23" s="220"/>
      <c r="CHW23" s="220"/>
      <c r="CHX23" s="220"/>
      <c r="CHY23" s="220"/>
      <c r="CHZ23" s="220"/>
      <c r="CIA23" s="220"/>
      <c r="CIB23" s="220"/>
      <c r="CIC23" s="220"/>
      <c r="CID23" s="220"/>
      <c r="CIE23" s="220"/>
      <c r="CIF23" s="220"/>
      <c r="CIG23" s="220"/>
      <c r="CIH23" s="220"/>
      <c r="CII23" s="220"/>
      <c r="CIJ23" s="220"/>
      <c r="CIK23" s="220"/>
      <c r="CIL23" s="220"/>
      <c r="CIM23" s="220"/>
      <c r="CIN23" s="220"/>
      <c r="CIO23" s="220"/>
      <c r="CIP23" s="220"/>
      <c r="CIQ23" s="220"/>
      <c r="CIR23" s="220"/>
      <c r="CIS23" s="220"/>
      <c r="CIT23" s="220"/>
      <c r="CIU23" s="220"/>
      <c r="CIV23" s="220"/>
      <c r="CIW23" s="220"/>
      <c r="CIX23" s="220"/>
      <c r="CIY23" s="220"/>
      <c r="CIZ23" s="220"/>
      <c r="CJA23" s="220"/>
      <c r="CJB23" s="220"/>
      <c r="CJC23" s="220"/>
      <c r="CJD23" s="220"/>
      <c r="CJE23" s="220"/>
      <c r="CJF23" s="220"/>
      <c r="CJG23" s="220"/>
      <c r="CJH23" s="220"/>
      <c r="CJI23" s="220"/>
      <c r="CJJ23" s="220"/>
      <c r="CJK23" s="220"/>
      <c r="CJL23" s="220"/>
      <c r="CJM23" s="220"/>
      <c r="CJN23" s="220"/>
      <c r="CJO23" s="220"/>
      <c r="CJP23" s="220"/>
      <c r="CJQ23" s="220"/>
      <c r="CJR23" s="220"/>
      <c r="CJS23" s="220"/>
      <c r="CJT23" s="220"/>
      <c r="CJU23" s="220"/>
      <c r="CJV23" s="220"/>
      <c r="CJW23" s="220"/>
      <c r="CJX23" s="220"/>
      <c r="CJY23" s="220"/>
      <c r="CJZ23" s="220"/>
      <c r="CKA23" s="220"/>
      <c r="CKB23" s="220"/>
      <c r="CKC23" s="220"/>
      <c r="CKD23" s="220"/>
      <c r="CKE23" s="220"/>
      <c r="CKF23" s="220"/>
      <c r="CKG23" s="220"/>
      <c r="CKH23" s="220"/>
      <c r="CKI23" s="220"/>
      <c r="CKJ23" s="220"/>
      <c r="CKK23" s="220"/>
      <c r="CKL23" s="220"/>
      <c r="CKM23" s="220"/>
      <c r="CKN23" s="220"/>
      <c r="CKO23" s="220"/>
      <c r="CKP23" s="220"/>
      <c r="CKQ23" s="220"/>
      <c r="CKR23" s="220"/>
      <c r="CKS23" s="220"/>
      <c r="CKT23" s="220"/>
      <c r="CKU23" s="220"/>
      <c r="CKV23" s="220"/>
      <c r="CKW23" s="220"/>
      <c r="CKX23" s="220"/>
      <c r="CKY23" s="220"/>
      <c r="CKZ23" s="220"/>
      <c r="CLA23" s="220"/>
      <c r="CLB23" s="220"/>
      <c r="CLC23" s="220"/>
      <c r="CLD23" s="220"/>
      <c r="CLE23" s="220"/>
      <c r="CLF23" s="220"/>
      <c r="CLG23" s="220"/>
      <c r="CLH23" s="220"/>
      <c r="CLI23" s="220"/>
      <c r="CLJ23" s="220"/>
      <c r="CLK23" s="220"/>
      <c r="CLL23" s="220"/>
      <c r="CLM23" s="220"/>
      <c r="CLN23" s="220"/>
      <c r="CLO23" s="220"/>
      <c r="CLP23" s="220"/>
      <c r="CLQ23" s="220"/>
      <c r="CLR23" s="220"/>
      <c r="CLS23" s="220"/>
      <c r="CLT23" s="220"/>
      <c r="CLU23" s="220"/>
      <c r="CLV23" s="220"/>
      <c r="CLW23" s="220"/>
      <c r="CLX23" s="220"/>
      <c r="CLY23" s="220"/>
      <c r="CLZ23" s="220"/>
      <c r="CMA23" s="220"/>
      <c r="CMB23" s="220"/>
      <c r="CMC23" s="220"/>
      <c r="CMD23" s="220"/>
      <c r="CME23" s="220"/>
      <c r="CMF23" s="220"/>
      <c r="CMG23" s="220"/>
      <c r="CMH23" s="220"/>
      <c r="CMI23" s="220"/>
      <c r="CMJ23" s="220"/>
      <c r="CMK23" s="220"/>
      <c r="CML23" s="220"/>
      <c r="CMM23" s="220"/>
      <c r="CMN23" s="220"/>
      <c r="CMO23" s="220"/>
      <c r="CMP23" s="220"/>
      <c r="CMQ23" s="220"/>
      <c r="CMR23" s="220"/>
      <c r="CMS23" s="220"/>
      <c r="CMT23" s="220"/>
      <c r="CMU23" s="220"/>
      <c r="CMV23" s="220"/>
      <c r="CMW23" s="220"/>
      <c r="CMX23" s="220"/>
      <c r="CMY23" s="220"/>
      <c r="CMZ23" s="220"/>
      <c r="CNA23" s="220"/>
      <c r="CNB23" s="220"/>
      <c r="CNC23" s="220"/>
      <c r="CND23" s="220"/>
      <c r="CNE23" s="220"/>
      <c r="CNF23" s="220"/>
      <c r="CNG23" s="220"/>
      <c r="CNH23" s="220"/>
      <c r="CNI23" s="220"/>
      <c r="CNJ23" s="220"/>
      <c r="CNK23" s="220"/>
      <c r="CNL23" s="220"/>
      <c r="CNM23" s="220"/>
      <c r="CNN23" s="220"/>
      <c r="CNO23" s="220"/>
      <c r="CNP23" s="220"/>
      <c r="CNQ23" s="220"/>
      <c r="CNR23" s="220"/>
      <c r="CNS23" s="220"/>
      <c r="CNT23" s="220"/>
      <c r="CNU23" s="220"/>
      <c r="CNV23" s="220"/>
      <c r="CNW23" s="220"/>
      <c r="CNX23" s="220"/>
      <c r="CNY23" s="220"/>
      <c r="CNZ23" s="220"/>
      <c r="COA23" s="220"/>
      <c r="COB23" s="220"/>
      <c r="COC23" s="220"/>
      <c r="COD23" s="220"/>
      <c r="COE23" s="220"/>
      <c r="COF23" s="220"/>
      <c r="COG23" s="220"/>
      <c r="COH23" s="220"/>
      <c r="COI23" s="220"/>
      <c r="COJ23" s="220"/>
      <c r="COK23" s="220"/>
      <c r="COL23" s="220"/>
      <c r="COM23" s="220"/>
      <c r="CON23" s="220"/>
      <c r="COO23" s="220"/>
      <c r="COP23" s="220"/>
      <c r="COQ23" s="220"/>
      <c r="COR23" s="220"/>
      <c r="COS23" s="220"/>
      <c r="COT23" s="220"/>
      <c r="COU23" s="220"/>
      <c r="COV23" s="220"/>
      <c r="COW23" s="220"/>
      <c r="COX23" s="220"/>
      <c r="COY23" s="220"/>
      <c r="COZ23" s="220"/>
      <c r="CPA23" s="220"/>
      <c r="CPB23" s="220"/>
      <c r="CPC23" s="220"/>
      <c r="CPD23" s="220"/>
      <c r="CPE23" s="220"/>
      <c r="CPF23" s="220"/>
      <c r="CPG23" s="220"/>
      <c r="CPH23" s="220"/>
      <c r="CPI23" s="220"/>
      <c r="CPJ23" s="220"/>
      <c r="CPK23" s="220"/>
      <c r="CPL23" s="220"/>
      <c r="CPM23" s="220"/>
      <c r="CPN23" s="220"/>
      <c r="CPO23" s="220"/>
      <c r="CPP23" s="220"/>
      <c r="CPQ23" s="220"/>
      <c r="CPR23" s="220"/>
      <c r="CPS23" s="220"/>
      <c r="CPT23" s="220"/>
      <c r="CPU23" s="220"/>
      <c r="CPV23" s="220"/>
      <c r="CPW23" s="220"/>
      <c r="CPX23" s="220"/>
      <c r="CPY23" s="220"/>
      <c r="CPZ23" s="220"/>
      <c r="CQA23" s="220"/>
      <c r="CQB23" s="220"/>
      <c r="CQC23" s="220"/>
      <c r="CQD23" s="220"/>
      <c r="CQE23" s="220"/>
      <c r="CQF23" s="220"/>
      <c r="CQG23" s="220"/>
      <c r="CQH23" s="220"/>
      <c r="CQI23" s="220"/>
      <c r="CQJ23" s="220"/>
      <c r="CQK23" s="220"/>
      <c r="CQL23" s="220"/>
      <c r="CQM23" s="220"/>
      <c r="CQN23" s="220"/>
      <c r="CQO23" s="220"/>
      <c r="CQP23" s="220"/>
      <c r="CQQ23" s="220"/>
      <c r="CQR23" s="220"/>
      <c r="CQS23" s="220"/>
      <c r="CQT23" s="220"/>
      <c r="CQU23" s="220"/>
      <c r="CQV23" s="220"/>
      <c r="CQW23" s="220"/>
      <c r="CQX23" s="220"/>
      <c r="CQY23" s="220"/>
      <c r="CQZ23" s="220"/>
      <c r="CRA23" s="220"/>
      <c r="CRB23" s="220"/>
      <c r="CRC23" s="220"/>
      <c r="CRD23" s="220"/>
      <c r="CRE23" s="220"/>
      <c r="CRF23" s="220"/>
      <c r="CRG23" s="220"/>
      <c r="CRH23" s="220"/>
      <c r="CRI23" s="220"/>
      <c r="CRJ23" s="220"/>
      <c r="CRK23" s="220"/>
      <c r="CRL23" s="220"/>
      <c r="CRM23" s="220"/>
      <c r="CRN23" s="220"/>
      <c r="CRO23" s="220"/>
      <c r="CRP23" s="220"/>
      <c r="CRQ23" s="220"/>
      <c r="CRR23" s="220"/>
      <c r="CRS23" s="220"/>
      <c r="CRT23" s="220"/>
      <c r="CRU23" s="220"/>
      <c r="CRV23" s="220"/>
      <c r="CRW23" s="220"/>
      <c r="CRX23" s="220"/>
      <c r="CRY23" s="220"/>
      <c r="CRZ23" s="220"/>
      <c r="CSA23" s="220"/>
      <c r="CSB23" s="220"/>
      <c r="CSC23" s="220"/>
      <c r="CSD23" s="220"/>
      <c r="CSE23" s="220"/>
      <c r="CSF23" s="220"/>
      <c r="CSG23" s="220"/>
      <c r="CSH23" s="220"/>
      <c r="CSI23" s="220"/>
      <c r="CSJ23" s="220"/>
      <c r="CSK23" s="220"/>
      <c r="CSL23" s="220"/>
      <c r="CSM23" s="220"/>
      <c r="CSN23" s="220"/>
      <c r="CSO23" s="220"/>
      <c r="CSP23" s="220"/>
      <c r="CSQ23" s="220"/>
      <c r="CSR23" s="220"/>
      <c r="CSS23" s="220"/>
      <c r="CST23" s="220"/>
      <c r="CSU23" s="220"/>
      <c r="CSV23" s="220"/>
      <c r="CSW23" s="220"/>
      <c r="CSX23" s="220"/>
      <c r="CSY23" s="220"/>
      <c r="CSZ23" s="220"/>
      <c r="CTA23" s="220"/>
      <c r="CTB23" s="220"/>
      <c r="CTC23" s="220"/>
      <c r="CTD23" s="220"/>
      <c r="CTE23" s="220"/>
      <c r="CTF23" s="220"/>
      <c r="CTG23" s="220"/>
      <c r="CTH23" s="220"/>
      <c r="CTI23" s="220"/>
      <c r="CTJ23" s="220"/>
      <c r="CTK23" s="220"/>
      <c r="CTL23" s="220"/>
      <c r="CTM23" s="220"/>
      <c r="CTN23" s="220"/>
      <c r="CTO23" s="220"/>
      <c r="CTP23" s="220"/>
      <c r="CTQ23" s="220"/>
      <c r="CTR23" s="220"/>
      <c r="CTS23" s="220"/>
      <c r="CTT23" s="220"/>
      <c r="CTU23" s="220"/>
      <c r="CTV23" s="220"/>
      <c r="CTW23" s="220"/>
      <c r="CTX23" s="220"/>
      <c r="CTY23" s="220"/>
      <c r="CTZ23" s="220"/>
      <c r="CUA23" s="220"/>
      <c r="CUB23" s="220"/>
      <c r="CUC23" s="220"/>
      <c r="CUD23" s="220"/>
      <c r="CUE23" s="220"/>
      <c r="CUF23" s="220"/>
      <c r="CUG23" s="220"/>
      <c r="CUH23" s="220"/>
      <c r="CUI23" s="220"/>
      <c r="CUJ23" s="220"/>
      <c r="CUK23" s="220"/>
      <c r="CUL23" s="220"/>
      <c r="CUM23" s="220"/>
      <c r="CUN23" s="220"/>
      <c r="CUO23" s="220"/>
      <c r="CUP23" s="220"/>
      <c r="CUQ23" s="220"/>
      <c r="CUR23" s="220"/>
      <c r="CUS23" s="220"/>
      <c r="CUT23" s="220"/>
      <c r="CUU23" s="220"/>
      <c r="CUV23" s="220"/>
      <c r="CUW23" s="220"/>
      <c r="CUX23" s="220"/>
      <c r="CUY23" s="220"/>
      <c r="CUZ23" s="220"/>
      <c r="CVA23" s="220"/>
      <c r="CVB23" s="220"/>
      <c r="CVC23" s="220"/>
      <c r="CVD23" s="220"/>
      <c r="CVE23" s="220"/>
      <c r="CVF23" s="220"/>
      <c r="CVG23" s="220"/>
      <c r="CVH23" s="220"/>
      <c r="CVI23" s="220"/>
      <c r="CVJ23" s="220"/>
      <c r="CVK23" s="220"/>
      <c r="CVL23" s="220"/>
      <c r="CVM23" s="220"/>
      <c r="CVN23" s="220"/>
      <c r="CVO23" s="220"/>
      <c r="CVP23" s="220"/>
      <c r="CVQ23" s="220"/>
      <c r="CVR23" s="220"/>
      <c r="CVS23" s="220"/>
      <c r="CVT23" s="220"/>
      <c r="CVU23" s="220"/>
      <c r="CVV23" s="220"/>
      <c r="CVW23" s="220"/>
      <c r="CVX23" s="220"/>
      <c r="CVY23" s="220"/>
      <c r="CVZ23" s="220"/>
      <c r="CWA23" s="220"/>
      <c r="CWB23" s="220"/>
      <c r="CWC23" s="220"/>
      <c r="CWD23" s="220"/>
      <c r="CWE23" s="220"/>
      <c r="CWF23" s="220"/>
      <c r="CWG23" s="220"/>
      <c r="CWH23" s="220"/>
      <c r="CWI23" s="220"/>
      <c r="CWJ23" s="220"/>
      <c r="CWK23" s="220"/>
      <c r="CWL23" s="220"/>
      <c r="CWM23" s="220"/>
      <c r="CWN23" s="220"/>
      <c r="CWO23" s="220"/>
      <c r="CWP23" s="220"/>
      <c r="CWQ23" s="220"/>
      <c r="CWR23" s="220"/>
      <c r="CWS23" s="220"/>
      <c r="CWT23" s="220"/>
      <c r="CWU23" s="220"/>
      <c r="CWV23" s="220"/>
      <c r="CWW23" s="220"/>
      <c r="CWX23" s="220"/>
      <c r="CWY23" s="220"/>
      <c r="CWZ23" s="220"/>
      <c r="CXA23" s="220"/>
      <c r="CXB23" s="220"/>
      <c r="CXC23" s="220"/>
      <c r="CXD23" s="220"/>
      <c r="CXE23" s="220"/>
      <c r="CXF23" s="220"/>
      <c r="CXG23" s="220"/>
      <c r="CXH23" s="220"/>
      <c r="CXI23" s="220"/>
      <c r="CXJ23" s="220"/>
      <c r="CXK23" s="220"/>
      <c r="CXL23" s="220"/>
      <c r="CXM23" s="220"/>
      <c r="CXN23" s="220"/>
      <c r="CXO23" s="220"/>
      <c r="CXP23" s="220"/>
      <c r="CXQ23" s="220"/>
      <c r="CXR23" s="220"/>
      <c r="CXS23" s="220"/>
      <c r="CXT23" s="220"/>
      <c r="CXU23" s="220"/>
      <c r="CXV23" s="220"/>
      <c r="CXW23" s="220"/>
      <c r="CXX23" s="220"/>
      <c r="CXY23" s="220"/>
      <c r="CXZ23" s="220"/>
      <c r="CYA23" s="220"/>
      <c r="CYB23" s="220"/>
      <c r="CYC23" s="220"/>
      <c r="CYD23" s="220"/>
      <c r="CYE23" s="220"/>
      <c r="CYF23" s="220"/>
      <c r="CYG23" s="220"/>
      <c r="CYH23" s="220"/>
      <c r="CYI23" s="220"/>
      <c r="CYJ23" s="220"/>
      <c r="CYK23" s="220"/>
      <c r="CYL23" s="220"/>
      <c r="CYM23" s="220"/>
      <c r="CYN23" s="220"/>
      <c r="CYO23" s="220"/>
      <c r="CYP23" s="220"/>
      <c r="CYQ23" s="220"/>
      <c r="CYR23" s="220"/>
      <c r="CYS23" s="220"/>
      <c r="CYT23" s="220"/>
      <c r="CYU23" s="220"/>
      <c r="CYV23" s="220"/>
      <c r="CYW23" s="220"/>
      <c r="CYX23" s="220"/>
      <c r="CYY23" s="220"/>
      <c r="CYZ23" s="220"/>
      <c r="CZA23" s="220"/>
      <c r="CZB23" s="220"/>
      <c r="CZC23" s="220"/>
      <c r="CZD23" s="220"/>
      <c r="CZE23" s="220"/>
      <c r="CZF23" s="220"/>
      <c r="CZG23" s="220"/>
      <c r="CZH23" s="220"/>
      <c r="CZI23" s="220"/>
      <c r="CZJ23" s="220"/>
      <c r="CZK23" s="220"/>
      <c r="CZL23" s="220"/>
      <c r="CZM23" s="220"/>
      <c r="CZN23" s="220"/>
      <c r="CZO23" s="220"/>
      <c r="CZP23" s="220"/>
      <c r="CZQ23" s="220"/>
      <c r="CZR23" s="220"/>
      <c r="CZS23" s="220"/>
      <c r="CZT23" s="220"/>
      <c r="CZU23" s="220"/>
      <c r="CZV23" s="220"/>
      <c r="CZW23" s="220"/>
      <c r="CZX23" s="220"/>
      <c r="CZY23" s="220"/>
      <c r="CZZ23" s="220"/>
      <c r="DAA23" s="220"/>
      <c r="DAB23" s="220"/>
      <c r="DAC23" s="220"/>
      <c r="DAD23" s="220"/>
      <c r="DAE23" s="220"/>
      <c r="DAF23" s="220"/>
      <c r="DAG23" s="220"/>
      <c r="DAH23" s="220"/>
      <c r="DAI23" s="220"/>
      <c r="DAJ23" s="220"/>
      <c r="DAK23" s="220"/>
      <c r="DAL23" s="220"/>
      <c r="DAM23" s="220"/>
      <c r="DAN23" s="220"/>
      <c r="DAO23" s="220"/>
      <c r="DAP23" s="220"/>
      <c r="DAQ23" s="220"/>
      <c r="DAR23" s="220"/>
      <c r="DAS23" s="220"/>
      <c r="DAT23" s="220"/>
      <c r="DAU23" s="220"/>
      <c r="DAV23" s="220"/>
      <c r="DAW23" s="220"/>
      <c r="DAX23" s="220"/>
      <c r="DAY23" s="220"/>
      <c r="DAZ23" s="220"/>
      <c r="DBA23" s="220"/>
      <c r="DBB23" s="220"/>
      <c r="DBC23" s="220"/>
      <c r="DBD23" s="220"/>
      <c r="DBE23" s="220"/>
      <c r="DBF23" s="220"/>
      <c r="DBG23" s="220"/>
      <c r="DBH23" s="220"/>
      <c r="DBI23" s="220"/>
      <c r="DBJ23" s="220"/>
      <c r="DBK23" s="220"/>
      <c r="DBL23" s="220"/>
      <c r="DBM23" s="220"/>
      <c r="DBN23" s="220"/>
      <c r="DBO23" s="220"/>
      <c r="DBP23" s="220"/>
      <c r="DBQ23" s="220"/>
      <c r="DBR23" s="220"/>
      <c r="DBS23" s="220"/>
      <c r="DBT23" s="220"/>
      <c r="DBU23" s="220"/>
      <c r="DBV23" s="220"/>
      <c r="DBW23" s="220"/>
      <c r="DBX23" s="220"/>
      <c r="DBY23" s="220"/>
      <c r="DBZ23" s="220"/>
      <c r="DCA23" s="220"/>
      <c r="DCB23" s="220"/>
      <c r="DCC23" s="220"/>
      <c r="DCD23" s="220"/>
      <c r="DCE23" s="220"/>
      <c r="DCF23" s="220"/>
      <c r="DCG23" s="220"/>
      <c r="DCH23" s="220"/>
      <c r="DCI23" s="220"/>
      <c r="DCJ23" s="220"/>
      <c r="DCK23" s="220"/>
      <c r="DCL23" s="220"/>
      <c r="DCM23" s="220"/>
      <c r="DCN23" s="220"/>
      <c r="DCO23" s="220"/>
      <c r="DCP23" s="220"/>
      <c r="DCQ23" s="220"/>
      <c r="DCR23" s="220"/>
      <c r="DCS23" s="220"/>
      <c r="DCT23" s="220"/>
      <c r="DCU23" s="220"/>
      <c r="DCV23" s="220"/>
      <c r="DCW23" s="220"/>
      <c r="DCX23" s="220"/>
      <c r="DCY23" s="220"/>
      <c r="DCZ23" s="220"/>
      <c r="DDA23" s="220"/>
      <c r="DDB23" s="220"/>
      <c r="DDC23" s="220"/>
      <c r="DDD23" s="220"/>
      <c r="DDE23" s="220"/>
      <c r="DDF23" s="220"/>
      <c r="DDG23" s="220"/>
      <c r="DDH23" s="220"/>
      <c r="DDI23" s="220"/>
      <c r="DDJ23" s="220"/>
      <c r="DDK23" s="220"/>
      <c r="DDL23" s="220"/>
      <c r="DDM23" s="220"/>
      <c r="DDN23" s="220"/>
      <c r="DDO23" s="220"/>
      <c r="DDP23" s="220"/>
      <c r="DDQ23" s="220"/>
      <c r="DDR23" s="220"/>
      <c r="DDS23" s="220"/>
      <c r="DDT23" s="220"/>
      <c r="DDU23" s="220"/>
      <c r="DDV23" s="220"/>
      <c r="DDW23" s="220"/>
      <c r="DDX23" s="220"/>
      <c r="DDY23" s="220"/>
      <c r="DDZ23" s="220"/>
      <c r="DEA23" s="220"/>
      <c r="DEB23" s="220"/>
      <c r="DEC23" s="220"/>
      <c r="DED23" s="220"/>
      <c r="DEE23" s="220"/>
      <c r="DEF23" s="220"/>
      <c r="DEG23" s="220"/>
      <c r="DEH23" s="220"/>
      <c r="DEI23" s="220"/>
      <c r="DEJ23" s="220"/>
      <c r="DEK23" s="220"/>
      <c r="DEL23" s="220"/>
      <c r="DEM23" s="220"/>
      <c r="DEN23" s="220"/>
      <c r="DEO23" s="220"/>
      <c r="DEP23" s="220"/>
      <c r="DEQ23" s="220"/>
      <c r="DER23" s="220"/>
      <c r="DES23" s="220"/>
      <c r="DET23" s="220"/>
      <c r="DEU23" s="220"/>
      <c r="DEV23" s="220"/>
      <c r="DEW23" s="220"/>
      <c r="DEX23" s="220"/>
      <c r="DEY23" s="220"/>
      <c r="DEZ23" s="220"/>
      <c r="DFA23" s="220"/>
      <c r="DFB23" s="220"/>
      <c r="DFC23" s="220"/>
      <c r="DFD23" s="220"/>
      <c r="DFE23" s="220"/>
      <c r="DFF23" s="220"/>
      <c r="DFG23" s="220"/>
      <c r="DFH23" s="220"/>
      <c r="DFI23" s="220"/>
      <c r="DFJ23" s="220"/>
      <c r="DFK23" s="220"/>
      <c r="DFL23" s="220"/>
      <c r="DFM23" s="220"/>
      <c r="DFN23" s="220"/>
      <c r="DFO23" s="220"/>
      <c r="DFP23" s="220"/>
      <c r="DFQ23" s="220"/>
      <c r="DFR23" s="220"/>
      <c r="DFS23" s="220"/>
      <c r="DFT23" s="220"/>
      <c r="DFU23" s="220"/>
      <c r="DFV23" s="220"/>
      <c r="DFW23" s="220"/>
      <c r="DFX23" s="220"/>
      <c r="DFY23" s="220"/>
      <c r="DFZ23" s="220"/>
      <c r="DGA23" s="220"/>
      <c r="DGB23" s="220"/>
      <c r="DGC23" s="220"/>
      <c r="DGD23" s="220"/>
      <c r="DGE23" s="220"/>
      <c r="DGF23" s="220"/>
      <c r="DGG23" s="220"/>
      <c r="DGH23" s="220"/>
      <c r="DGI23" s="220"/>
      <c r="DGJ23" s="220"/>
      <c r="DGK23" s="220"/>
      <c r="DGL23" s="220"/>
      <c r="DGM23" s="220"/>
      <c r="DGN23" s="220"/>
      <c r="DGO23" s="220"/>
      <c r="DGP23" s="220"/>
      <c r="DGQ23" s="220"/>
      <c r="DGR23" s="220"/>
      <c r="DGS23" s="220"/>
      <c r="DGT23" s="220"/>
      <c r="DGU23" s="220"/>
      <c r="DGV23" s="220"/>
      <c r="DGW23" s="220"/>
      <c r="DGX23" s="220"/>
      <c r="DGY23" s="220"/>
      <c r="DGZ23" s="220"/>
      <c r="DHA23" s="220"/>
      <c r="DHB23" s="220"/>
      <c r="DHC23" s="220"/>
      <c r="DHD23" s="220"/>
      <c r="DHE23" s="220"/>
      <c r="DHF23" s="220"/>
      <c r="DHG23" s="220"/>
      <c r="DHH23" s="220"/>
      <c r="DHI23" s="220"/>
      <c r="DHJ23" s="220"/>
      <c r="DHK23" s="220"/>
      <c r="DHL23" s="220"/>
      <c r="DHM23" s="220"/>
      <c r="DHN23" s="220"/>
      <c r="DHO23" s="220"/>
      <c r="DHP23" s="220"/>
      <c r="DHQ23" s="220"/>
      <c r="DHR23" s="220"/>
      <c r="DHS23" s="220"/>
      <c r="DHT23" s="220"/>
      <c r="DHU23" s="220"/>
      <c r="DHV23" s="220"/>
      <c r="DHW23" s="220"/>
      <c r="DHX23" s="220"/>
      <c r="DHY23" s="220"/>
      <c r="DHZ23" s="220"/>
      <c r="DIA23" s="220"/>
      <c r="DIB23" s="220"/>
      <c r="DIC23" s="220"/>
      <c r="DID23" s="220"/>
      <c r="DIE23" s="220"/>
      <c r="DIF23" s="220"/>
      <c r="DIG23" s="220"/>
      <c r="DIH23" s="220"/>
      <c r="DII23" s="220"/>
      <c r="DIJ23" s="220"/>
      <c r="DIK23" s="220"/>
      <c r="DIL23" s="220"/>
      <c r="DIM23" s="220"/>
      <c r="DIN23" s="220"/>
      <c r="DIO23" s="220"/>
      <c r="DIP23" s="220"/>
      <c r="DIQ23" s="220"/>
      <c r="DIR23" s="220"/>
      <c r="DIS23" s="220"/>
      <c r="DIT23" s="220"/>
      <c r="DIU23" s="220"/>
      <c r="DIV23" s="220"/>
      <c r="DIW23" s="220"/>
      <c r="DIX23" s="220"/>
      <c r="DIY23" s="220"/>
      <c r="DIZ23" s="220"/>
      <c r="DJA23" s="220"/>
      <c r="DJB23" s="220"/>
      <c r="DJC23" s="220"/>
      <c r="DJD23" s="220"/>
      <c r="DJE23" s="220"/>
      <c r="DJF23" s="220"/>
      <c r="DJG23" s="220"/>
      <c r="DJH23" s="220"/>
      <c r="DJI23" s="220"/>
      <c r="DJJ23" s="220"/>
      <c r="DJK23" s="220"/>
      <c r="DJL23" s="220"/>
      <c r="DJM23" s="220"/>
      <c r="DJN23" s="220"/>
      <c r="DJO23" s="220"/>
      <c r="DJP23" s="220"/>
      <c r="DJQ23" s="220"/>
      <c r="DJR23" s="220"/>
      <c r="DJS23" s="220"/>
      <c r="DJT23" s="220"/>
      <c r="DJU23" s="220"/>
      <c r="DJV23" s="220"/>
      <c r="DJW23" s="220"/>
      <c r="DJX23" s="220"/>
      <c r="DJY23" s="220"/>
      <c r="DJZ23" s="220"/>
      <c r="DKA23" s="220"/>
      <c r="DKB23" s="220"/>
      <c r="DKC23" s="220"/>
      <c r="DKD23" s="220"/>
      <c r="DKE23" s="220"/>
      <c r="DKF23" s="220"/>
      <c r="DKG23" s="220"/>
      <c r="DKH23" s="220"/>
      <c r="DKI23" s="220"/>
      <c r="DKJ23" s="220"/>
      <c r="DKK23" s="220"/>
      <c r="DKL23" s="220"/>
      <c r="DKM23" s="220"/>
      <c r="DKN23" s="220"/>
      <c r="DKO23" s="220"/>
      <c r="DKP23" s="220"/>
      <c r="DKQ23" s="220"/>
      <c r="DKR23" s="220"/>
      <c r="DKS23" s="220"/>
      <c r="DKT23" s="220"/>
      <c r="DKU23" s="220"/>
      <c r="DKV23" s="220"/>
      <c r="DKW23" s="220"/>
      <c r="DKX23" s="220"/>
      <c r="DKY23" s="220"/>
      <c r="DKZ23" s="220"/>
      <c r="DLA23" s="220"/>
      <c r="DLB23" s="220"/>
      <c r="DLC23" s="220"/>
      <c r="DLD23" s="220"/>
      <c r="DLE23" s="220"/>
      <c r="DLF23" s="220"/>
      <c r="DLG23" s="220"/>
      <c r="DLH23" s="220"/>
      <c r="DLI23" s="220"/>
      <c r="DLJ23" s="220"/>
      <c r="DLK23" s="220"/>
      <c r="DLL23" s="220"/>
      <c r="DLM23" s="220"/>
      <c r="DLN23" s="220"/>
      <c r="DLO23" s="220"/>
      <c r="DLP23" s="220"/>
      <c r="DLQ23" s="220"/>
      <c r="DLR23" s="220"/>
      <c r="DLS23" s="220"/>
      <c r="DLT23" s="220"/>
      <c r="DLU23" s="220"/>
      <c r="DLV23" s="220"/>
      <c r="DLW23" s="220"/>
      <c r="DLX23" s="220"/>
      <c r="DLY23" s="220"/>
      <c r="DLZ23" s="220"/>
      <c r="DMA23" s="220"/>
      <c r="DMB23" s="220"/>
      <c r="DMC23" s="220"/>
      <c r="DMD23" s="220"/>
      <c r="DME23" s="220"/>
      <c r="DMF23" s="220"/>
      <c r="DMG23" s="220"/>
      <c r="DMH23" s="220"/>
      <c r="DMI23" s="220"/>
      <c r="DMJ23" s="220"/>
      <c r="DMK23" s="220"/>
      <c r="DML23" s="220"/>
      <c r="DMM23" s="220"/>
      <c r="DMN23" s="220"/>
      <c r="DMO23" s="220"/>
      <c r="DMP23" s="220"/>
      <c r="DMQ23" s="220"/>
      <c r="DMR23" s="220"/>
      <c r="DMS23" s="220"/>
      <c r="DMT23" s="220"/>
      <c r="DMU23" s="220"/>
      <c r="DMV23" s="220"/>
      <c r="DMW23" s="220"/>
      <c r="DMX23" s="220"/>
      <c r="DMY23" s="220"/>
      <c r="DMZ23" s="220"/>
      <c r="DNA23" s="220"/>
      <c r="DNB23" s="220"/>
      <c r="DNC23" s="220"/>
      <c r="DND23" s="220"/>
      <c r="DNE23" s="220"/>
      <c r="DNF23" s="220"/>
      <c r="DNG23" s="220"/>
      <c r="DNH23" s="220"/>
      <c r="DNI23" s="220"/>
      <c r="DNJ23" s="220"/>
      <c r="DNK23" s="220"/>
      <c r="DNL23" s="220"/>
      <c r="DNM23" s="220"/>
      <c r="DNN23" s="220"/>
      <c r="DNO23" s="220"/>
      <c r="DNP23" s="220"/>
      <c r="DNQ23" s="220"/>
      <c r="DNR23" s="220"/>
      <c r="DNS23" s="220"/>
      <c r="DNT23" s="220"/>
      <c r="DNU23" s="220"/>
      <c r="DNV23" s="220"/>
      <c r="DNW23" s="220"/>
      <c r="DNX23" s="220"/>
      <c r="DNY23" s="220"/>
      <c r="DNZ23" s="220"/>
      <c r="DOA23" s="220"/>
      <c r="DOB23" s="220"/>
      <c r="DOC23" s="220"/>
      <c r="DOD23" s="220"/>
      <c r="DOE23" s="220"/>
      <c r="DOF23" s="220"/>
      <c r="DOG23" s="220"/>
      <c r="DOH23" s="220"/>
      <c r="DOI23" s="220"/>
      <c r="DOJ23" s="220"/>
      <c r="DOK23" s="220"/>
      <c r="DOL23" s="220"/>
      <c r="DOM23" s="220"/>
      <c r="DON23" s="220"/>
      <c r="DOO23" s="220"/>
      <c r="DOP23" s="220"/>
      <c r="DOQ23" s="220"/>
      <c r="DOR23" s="220"/>
      <c r="DOS23" s="220"/>
      <c r="DOT23" s="220"/>
      <c r="DOU23" s="220"/>
      <c r="DOV23" s="220"/>
      <c r="DOW23" s="220"/>
      <c r="DOX23" s="220"/>
      <c r="DOY23" s="220"/>
      <c r="DOZ23" s="220"/>
      <c r="DPA23" s="220"/>
      <c r="DPB23" s="220"/>
      <c r="DPC23" s="220"/>
      <c r="DPD23" s="220"/>
      <c r="DPE23" s="220"/>
      <c r="DPF23" s="220"/>
      <c r="DPG23" s="220"/>
      <c r="DPH23" s="220"/>
      <c r="DPI23" s="220"/>
      <c r="DPJ23" s="220"/>
      <c r="DPK23" s="220"/>
      <c r="DPL23" s="220"/>
      <c r="DPM23" s="220"/>
      <c r="DPN23" s="220"/>
      <c r="DPO23" s="220"/>
      <c r="DPP23" s="220"/>
      <c r="DPQ23" s="220"/>
      <c r="DPR23" s="220"/>
      <c r="DPS23" s="220"/>
      <c r="DPT23" s="220"/>
      <c r="DPU23" s="220"/>
      <c r="DPV23" s="220"/>
      <c r="DPW23" s="220"/>
      <c r="DPX23" s="220"/>
      <c r="DPY23" s="220"/>
      <c r="DPZ23" s="220"/>
      <c r="DQA23" s="220"/>
      <c r="DQB23" s="220"/>
      <c r="DQC23" s="220"/>
      <c r="DQD23" s="220"/>
      <c r="DQE23" s="220"/>
      <c r="DQF23" s="220"/>
      <c r="DQG23" s="220"/>
      <c r="DQH23" s="220"/>
      <c r="DQI23" s="220"/>
      <c r="DQJ23" s="220"/>
      <c r="DQK23" s="220"/>
      <c r="DQL23" s="220"/>
      <c r="DQM23" s="220"/>
      <c r="DQN23" s="220"/>
      <c r="DQO23" s="220"/>
      <c r="DQP23" s="220"/>
      <c r="DQQ23" s="220"/>
      <c r="DQR23" s="220"/>
      <c r="DQS23" s="220"/>
      <c r="DQT23" s="220"/>
      <c r="DQU23" s="220"/>
      <c r="DQV23" s="220"/>
      <c r="DQW23" s="220"/>
      <c r="DQX23" s="220"/>
      <c r="DQY23" s="220"/>
      <c r="DQZ23" s="220"/>
      <c r="DRA23" s="220"/>
      <c r="DRB23" s="220"/>
      <c r="DRC23" s="220"/>
      <c r="DRD23" s="220"/>
      <c r="DRE23" s="220"/>
      <c r="DRF23" s="220"/>
      <c r="DRG23" s="220"/>
      <c r="DRH23" s="220"/>
      <c r="DRI23" s="220"/>
      <c r="DRJ23" s="220"/>
      <c r="DRK23" s="220"/>
      <c r="DRL23" s="220"/>
      <c r="DRM23" s="220"/>
      <c r="DRN23" s="220"/>
      <c r="DRO23" s="220"/>
      <c r="DRP23" s="220"/>
      <c r="DRQ23" s="220"/>
      <c r="DRR23" s="220"/>
      <c r="DRS23" s="220"/>
      <c r="DRT23" s="220"/>
      <c r="DRU23" s="220"/>
      <c r="DRV23" s="220"/>
      <c r="DRW23" s="220"/>
      <c r="DRX23" s="220"/>
      <c r="DRY23" s="220"/>
      <c r="DRZ23" s="220"/>
      <c r="DSA23" s="220"/>
      <c r="DSB23" s="220"/>
      <c r="DSC23" s="220"/>
      <c r="DSD23" s="220"/>
      <c r="DSE23" s="220"/>
      <c r="DSF23" s="220"/>
      <c r="DSG23" s="220"/>
      <c r="DSH23" s="220"/>
      <c r="DSI23" s="220"/>
      <c r="DSJ23" s="220"/>
      <c r="DSK23" s="220"/>
      <c r="DSL23" s="220"/>
      <c r="DSM23" s="220"/>
      <c r="DSN23" s="220"/>
      <c r="DSO23" s="220"/>
      <c r="DSP23" s="220"/>
      <c r="DSQ23" s="220"/>
      <c r="DSR23" s="220"/>
      <c r="DSS23" s="220"/>
      <c r="DST23" s="220"/>
      <c r="DSU23" s="220"/>
      <c r="DSV23" s="220"/>
      <c r="DSW23" s="220"/>
      <c r="DSX23" s="220"/>
      <c r="DSY23" s="220"/>
      <c r="DSZ23" s="220"/>
      <c r="DTA23" s="220"/>
      <c r="DTB23" s="220"/>
      <c r="DTC23" s="220"/>
      <c r="DTD23" s="220"/>
      <c r="DTE23" s="220"/>
      <c r="DTF23" s="220"/>
      <c r="DTG23" s="220"/>
      <c r="DTH23" s="220"/>
      <c r="DTI23" s="220"/>
      <c r="DTJ23" s="220"/>
      <c r="DTK23" s="220"/>
      <c r="DTL23" s="220"/>
      <c r="DTM23" s="220"/>
      <c r="DTN23" s="220"/>
      <c r="DTO23" s="220"/>
      <c r="DTP23" s="220"/>
      <c r="DTQ23" s="220"/>
      <c r="DTR23" s="220"/>
      <c r="DTS23" s="220"/>
      <c r="DTT23" s="220"/>
      <c r="DTU23" s="220"/>
      <c r="DTV23" s="220"/>
      <c r="DTW23" s="220"/>
      <c r="DTX23" s="220"/>
      <c r="DTY23" s="220"/>
      <c r="DTZ23" s="220"/>
      <c r="DUA23" s="220"/>
      <c r="DUB23" s="220"/>
      <c r="DUC23" s="220"/>
      <c r="DUD23" s="220"/>
      <c r="DUE23" s="220"/>
      <c r="DUF23" s="220"/>
      <c r="DUG23" s="220"/>
      <c r="DUH23" s="220"/>
      <c r="DUI23" s="220"/>
      <c r="DUJ23" s="220"/>
      <c r="DUK23" s="220"/>
      <c r="DUL23" s="220"/>
      <c r="DUM23" s="220"/>
      <c r="DUN23" s="220"/>
      <c r="DUO23" s="220"/>
      <c r="DUP23" s="220"/>
      <c r="DUQ23" s="220"/>
      <c r="DUR23" s="220"/>
      <c r="DUS23" s="220"/>
      <c r="DUT23" s="220"/>
      <c r="DUU23" s="220"/>
      <c r="DUV23" s="220"/>
      <c r="DUW23" s="220"/>
      <c r="DUX23" s="220"/>
      <c r="DUY23" s="220"/>
      <c r="DUZ23" s="220"/>
      <c r="DVA23" s="220"/>
      <c r="DVB23" s="220"/>
      <c r="DVC23" s="220"/>
      <c r="DVD23" s="220"/>
      <c r="DVE23" s="220"/>
      <c r="DVF23" s="220"/>
      <c r="DVG23" s="220"/>
      <c r="DVH23" s="220"/>
      <c r="DVI23" s="220"/>
      <c r="DVJ23" s="220"/>
      <c r="DVK23" s="220"/>
      <c r="DVL23" s="220"/>
      <c r="DVM23" s="220"/>
      <c r="DVN23" s="220"/>
      <c r="DVO23" s="220"/>
      <c r="DVP23" s="220"/>
      <c r="DVQ23" s="220"/>
      <c r="DVR23" s="220"/>
      <c r="DVS23" s="220"/>
      <c r="DVT23" s="220"/>
      <c r="DVU23" s="220"/>
      <c r="DVV23" s="220"/>
      <c r="DVW23" s="220"/>
      <c r="DVX23" s="220"/>
      <c r="DVY23" s="220"/>
      <c r="DVZ23" s="220"/>
      <c r="DWA23" s="220"/>
      <c r="DWB23" s="220"/>
      <c r="DWC23" s="220"/>
      <c r="DWD23" s="220"/>
      <c r="DWE23" s="220"/>
      <c r="DWF23" s="220"/>
      <c r="DWG23" s="220"/>
      <c r="DWH23" s="220"/>
      <c r="DWI23" s="220"/>
      <c r="DWJ23" s="220"/>
      <c r="DWK23" s="220"/>
      <c r="DWL23" s="220"/>
      <c r="DWM23" s="220"/>
      <c r="DWN23" s="220"/>
      <c r="DWO23" s="220"/>
      <c r="DWP23" s="220"/>
      <c r="DWQ23" s="220"/>
      <c r="DWR23" s="220"/>
      <c r="DWS23" s="220"/>
      <c r="DWT23" s="220"/>
      <c r="DWU23" s="220"/>
      <c r="DWV23" s="220"/>
      <c r="DWW23" s="220"/>
      <c r="DWX23" s="220"/>
      <c r="DWY23" s="220"/>
      <c r="DWZ23" s="220"/>
      <c r="DXA23" s="220"/>
      <c r="DXB23" s="220"/>
      <c r="DXC23" s="220"/>
      <c r="DXD23" s="220"/>
      <c r="DXE23" s="220"/>
      <c r="DXF23" s="220"/>
      <c r="DXG23" s="220"/>
      <c r="DXH23" s="220"/>
      <c r="DXI23" s="220"/>
      <c r="DXJ23" s="220"/>
      <c r="DXK23" s="220"/>
      <c r="DXL23" s="220"/>
      <c r="DXM23" s="220"/>
      <c r="DXN23" s="220"/>
      <c r="DXO23" s="220"/>
      <c r="DXP23" s="220"/>
      <c r="DXQ23" s="220"/>
      <c r="DXR23" s="220"/>
      <c r="DXS23" s="220"/>
      <c r="DXT23" s="220"/>
      <c r="DXU23" s="220"/>
      <c r="DXV23" s="220"/>
      <c r="DXW23" s="220"/>
      <c r="DXX23" s="220"/>
      <c r="DXY23" s="220"/>
      <c r="DXZ23" s="220"/>
      <c r="DYA23" s="220"/>
      <c r="DYB23" s="220"/>
      <c r="DYC23" s="220"/>
      <c r="DYD23" s="220"/>
      <c r="DYE23" s="220"/>
      <c r="DYF23" s="220"/>
      <c r="DYG23" s="220"/>
      <c r="DYH23" s="220"/>
      <c r="DYI23" s="220"/>
      <c r="DYJ23" s="220"/>
      <c r="DYK23" s="220"/>
      <c r="DYL23" s="220"/>
      <c r="DYM23" s="220"/>
      <c r="DYN23" s="220"/>
      <c r="DYO23" s="220"/>
      <c r="DYP23" s="220"/>
      <c r="DYQ23" s="220"/>
      <c r="DYR23" s="220"/>
      <c r="DYS23" s="220"/>
      <c r="DYT23" s="220"/>
      <c r="DYU23" s="220"/>
      <c r="DYV23" s="220"/>
      <c r="DYW23" s="220"/>
      <c r="DYX23" s="220"/>
      <c r="DYY23" s="220"/>
      <c r="DYZ23" s="220"/>
      <c r="DZA23" s="220"/>
      <c r="DZB23" s="220"/>
      <c r="DZC23" s="220"/>
      <c r="DZD23" s="220"/>
      <c r="DZE23" s="220"/>
      <c r="DZF23" s="220"/>
      <c r="DZG23" s="220"/>
      <c r="DZH23" s="220"/>
      <c r="DZI23" s="220"/>
      <c r="DZJ23" s="220"/>
      <c r="DZK23" s="220"/>
      <c r="DZL23" s="220"/>
      <c r="DZM23" s="220"/>
      <c r="DZN23" s="220"/>
      <c r="DZO23" s="220"/>
      <c r="DZP23" s="220"/>
      <c r="DZQ23" s="220"/>
      <c r="DZR23" s="220"/>
      <c r="DZS23" s="220"/>
      <c r="DZT23" s="220"/>
      <c r="DZU23" s="220"/>
      <c r="DZV23" s="220"/>
      <c r="DZW23" s="220"/>
      <c r="DZX23" s="220"/>
      <c r="DZY23" s="220"/>
      <c r="DZZ23" s="220"/>
      <c r="EAA23" s="220"/>
      <c r="EAB23" s="220"/>
      <c r="EAC23" s="220"/>
      <c r="EAD23" s="220"/>
      <c r="EAE23" s="220"/>
      <c r="EAF23" s="220"/>
      <c r="EAG23" s="220"/>
      <c r="EAH23" s="220"/>
      <c r="EAI23" s="220"/>
      <c r="EAJ23" s="220"/>
      <c r="EAK23" s="220"/>
      <c r="EAL23" s="220"/>
      <c r="EAM23" s="220"/>
      <c r="EAN23" s="220"/>
      <c r="EAO23" s="220"/>
      <c r="EAP23" s="220"/>
      <c r="EAQ23" s="220"/>
      <c r="EAR23" s="220"/>
      <c r="EAS23" s="220"/>
      <c r="EAT23" s="220"/>
      <c r="EAU23" s="220"/>
      <c r="EAV23" s="220"/>
      <c r="EAW23" s="220"/>
      <c r="EAX23" s="220"/>
      <c r="EAY23" s="220"/>
      <c r="EAZ23" s="220"/>
      <c r="EBA23" s="220"/>
      <c r="EBB23" s="220"/>
      <c r="EBC23" s="220"/>
      <c r="EBD23" s="220"/>
      <c r="EBE23" s="220"/>
      <c r="EBF23" s="220"/>
      <c r="EBG23" s="220"/>
      <c r="EBH23" s="220"/>
      <c r="EBI23" s="220"/>
      <c r="EBJ23" s="220"/>
      <c r="EBK23" s="220"/>
      <c r="EBL23" s="220"/>
      <c r="EBM23" s="220"/>
      <c r="EBN23" s="220"/>
      <c r="EBO23" s="220"/>
      <c r="EBP23" s="220"/>
      <c r="EBQ23" s="220"/>
      <c r="EBR23" s="220"/>
      <c r="EBS23" s="220"/>
      <c r="EBT23" s="220"/>
      <c r="EBU23" s="220"/>
      <c r="EBV23" s="220"/>
      <c r="EBW23" s="220"/>
      <c r="EBX23" s="220"/>
      <c r="EBY23" s="220"/>
      <c r="EBZ23" s="220"/>
      <c r="ECA23" s="220"/>
      <c r="ECB23" s="220"/>
      <c r="ECC23" s="220"/>
      <c r="ECD23" s="220"/>
      <c r="ECE23" s="220"/>
      <c r="ECF23" s="220"/>
      <c r="ECG23" s="220"/>
      <c r="ECH23" s="220"/>
      <c r="ECI23" s="220"/>
      <c r="ECJ23" s="220"/>
      <c r="ECK23" s="220"/>
      <c r="ECL23" s="220"/>
      <c r="ECM23" s="220"/>
      <c r="ECN23" s="220"/>
      <c r="ECO23" s="220"/>
      <c r="ECP23" s="220"/>
      <c r="ECQ23" s="220"/>
      <c r="ECR23" s="220"/>
      <c r="ECS23" s="220"/>
      <c r="ECT23" s="220"/>
      <c r="ECU23" s="220"/>
      <c r="ECV23" s="220"/>
      <c r="ECW23" s="220"/>
      <c r="ECX23" s="220"/>
      <c r="ECY23" s="220"/>
      <c r="ECZ23" s="220"/>
      <c r="EDA23" s="220"/>
      <c r="EDB23" s="220"/>
      <c r="EDC23" s="220"/>
      <c r="EDD23" s="220"/>
      <c r="EDE23" s="220"/>
      <c r="EDF23" s="220"/>
      <c r="EDG23" s="220"/>
      <c r="EDH23" s="220"/>
      <c r="EDI23" s="220"/>
      <c r="EDJ23" s="220"/>
      <c r="EDK23" s="220"/>
      <c r="EDL23" s="220"/>
      <c r="EDM23" s="220"/>
      <c r="EDN23" s="220"/>
      <c r="EDO23" s="220"/>
      <c r="EDP23" s="220"/>
      <c r="EDQ23" s="220"/>
      <c r="EDR23" s="220"/>
      <c r="EDS23" s="220"/>
      <c r="EDT23" s="220"/>
      <c r="EDU23" s="220"/>
      <c r="EDV23" s="220"/>
      <c r="EDW23" s="220"/>
      <c r="EDX23" s="220"/>
      <c r="EDY23" s="220"/>
      <c r="EDZ23" s="220"/>
      <c r="EEA23" s="220"/>
      <c r="EEB23" s="220"/>
      <c r="EEC23" s="220"/>
      <c r="EED23" s="220"/>
      <c r="EEE23" s="220"/>
      <c r="EEF23" s="220"/>
      <c r="EEG23" s="220"/>
      <c r="EEH23" s="220"/>
      <c r="EEI23" s="220"/>
      <c r="EEJ23" s="220"/>
      <c r="EEK23" s="220"/>
      <c r="EEL23" s="220"/>
      <c r="EEM23" s="220"/>
      <c r="EEN23" s="220"/>
      <c r="EEO23" s="220"/>
      <c r="EEP23" s="220"/>
      <c r="EEQ23" s="220"/>
      <c r="EER23" s="220"/>
      <c r="EES23" s="220"/>
      <c r="EET23" s="220"/>
      <c r="EEU23" s="220"/>
      <c r="EEV23" s="220"/>
      <c r="EEW23" s="220"/>
      <c r="EEX23" s="220"/>
      <c r="EEY23" s="220"/>
      <c r="EEZ23" s="220"/>
      <c r="EFA23" s="220"/>
      <c r="EFB23" s="220"/>
      <c r="EFC23" s="220"/>
      <c r="EFD23" s="220"/>
      <c r="EFE23" s="220"/>
      <c r="EFF23" s="220"/>
      <c r="EFG23" s="220"/>
      <c r="EFH23" s="220"/>
      <c r="EFI23" s="220"/>
      <c r="EFJ23" s="220"/>
      <c r="EFK23" s="220"/>
      <c r="EFL23" s="220"/>
      <c r="EFM23" s="220"/>
      <c r="EFN23" s="220"/>
      <c r="EFO23" s="220"/>
      <c r="EFP23" s="220"/>
      <c r="EFQ23" s="220"/>
      <c r="EFR23" s="220"/>
      <c r="EFS23" s="220"/>
      <c r="EFT23" s="220"/>
      <c r="EFU23" s="220"/>
      <c r="EFV23" s="220"/>
      <c r="EFW23" s="220"/>
      <c r="EFX23" s="220"/>
      <c r="EFY23" s="220"/>
      <c r="EFZ23" s="220"/>
      <c r="EGA23" s="220"/>
      <c r="EGB23" s="220"/>
      <c r="EGC23" s="220"/>
      <c r="EGD23" s="220"/>
      <c r="EGE23" s="220"/>
      <c r="EGF23" s="220"/>
      <c r="EGG23" s="220"/>
      <c r="EGH23" s="220"/>
      <c r="EGI23" s="220"/>
      <c r="EGJ23" s="220"/>
      <c r="EGK23" s="220"/>
      <c r="EGL23" s="220"/>
      <c r="EGM23" s="220"/>
      <c r="EGN23" s="220"/>
      <c r="EGO23" s="220"/>
      <c r="EGP23" s="220"/>
      <c r="EGQ23" s="220"/>
      <c r="EGR23" s="220"/>
      <c r="EGS23" s="220"/>
      <c r="EGT23" s="220"/>
      <c r="EGU23" s="220"/>
      <c r="EGV23" s="220"/>
      <c r="EGW23" s="220"/>
      <c r="EGX23" s="220"/>
      <c r="EGY23" s="220"/>
      <c r="EGZ23" s="220"/>
      <c r="EHA23" s="220"/>
      <c r="EHB23" s="220"/>
      <c r="EHC23" s="220"/>
      <c r="EHD23" s="220"/>
      <c r="EHE23" s="220"/>
      <c r="EHF23" s="220"/>
      <c r="EHG23" s="220"/>
      <c r="EHH23" s="220"/>
      <c r="EHI23" s="220"/>
      <c r="EHJ23" s="220"/>
      <c r="EHK23" s="220"/>
      <c r="EHL23" s="220"/>
      <c r="EHM23" s="220"/>
      <c r="EHN23" s="220"/>
      <c r="EHO23" s="220"/>
      <c r="EHP23" s="220"/>
      <c r="EHQ23" s="220"/>
      <c r="EHR23" s="220"/>
      <c r="EHS23" s="220"/>
      <c r="EHT23" s="220"/>
      <c r="EHU23" s="220"/>
      <c r="EHV23" s="220"/>
      <c r="EHW23" s="220"/>
      <c r="EHX23" s="220"/>
      <c r="EHY23" s="220"/>
      <c r="EHZ23" s="220"/>
      <c r="EIA23" s="220"/>
      <c r="EIB23" s="220"/>
      <c r="EIC23" s="220"/>
      <c r="EID23" s="220"/>
      <c r="EIE23" s="220"/>
      <c r="EIF23" s="220"/>
      <c r="EIG23" s="220"/>
      <c r="EIH23" s="220"/>
      <c r="EII23" s="220"/>
      <c r="EIJ23" s="220"/>
      <c r="EIK23" s="220"/>
      <c r="EIL23" s="220"/>
      <c r="EIM23" s="220"/>
      <c r="EIN23" s="220"/>
      <c r="EIO23" s="220"/>
      <c r="EIP23" s="220"/>
      <c r="EIQ23" s="220"/>
      <c r="EIR23" s="220"/>
      <c r="EIS23" s="220"/>
      <c r="EIT23" s="220"/>
      <c r="EIU23" s="220"/>
      <c r="EIV23" s="220"/>
      <c r="EIW23" s="220"/>
      <c r="EIX23" s="220"/>
      <c r="EIY23" s="220"/>
      <c r="EIZ23" s="220"/>
      <c r="EJA23" s="220"/>
      <c r="EJB23" s="220"/>
      <c r="EJC23" s="220"/>
      <c r="EJD23" s="220"/>
      <c r="EJE23" s="220"/>
      <c r="EJF23" s="220"/>
      <c r="EJG23" s="220"/>
      <c r="EJH23" s="220"/>
      <c r="EJI23" s="220"/>
      <c r="EJJ23" s="220"/>
      <c r="EJK23" s="220"/>
      <c r="EJL23" s="220"/>
      <c r="EJM23" s="220"/>
      <c r="EJN23" s="220"/>
      <c r="EJO23" s="220"/>
      <c r="EJP23" s="220"/>
      <c r="EJQ23" s="220"/>
      <c r="EJR23" s="220"/>
      <c r="EJS23" s="220"/>
      <c r="EJT23" s="220"/>
      <c r="EJU23" s="220"/>
      <c r="EJV23" s="220"/>
      <c r="EJW23" s="220"/>
      <c r="EJX23" s="220"/>
      <c r="EJY23" s="220"/>
      <c r="EJZ23" s="220"/>
      <c r="EKA23" s="220"/>
      <c r="EKB23" s="220"/>
      <c r="EKC23" s="220"/>
      <c r="EKD23" s="220"/>
      <c r="EKE23" s="220"/>
      <c r="EKF23" s="220"/>
      <c r="EKG23" s="220"/>
      <c r="EKH23" s="220"/>
      <c r="EKI23" s="220"/>
      <c r="EKJ23" s="220"/>
      <c r="EKK23" s="220"/>
      <c r="EKL23" s="220"/>
      <c r="EKM23" s="220"/>
      <c r="EKN23" s="220"/>
      <c r="EKO23" s="220"/>
      <c r="EKP23" s="220"/>
      <c r="EKQ23" s="220"/>
      <c r="EKR23" s="220"/>
      <c r="EKS23" s="220"/>
      <c r="EKT23" s="220"/>
      <c r="EKU23" s="220"/>
      <c r="EKV23" s="220"/>
      <c r="EKW23" s="220"/>
      <c r="EKX23" s="220"/>
      <c r="EKY23" s="220"/>
      <c r="EKZ23" s="220"/>
      <c r="ELA23" s="220"/>
      <c r="ELB23" s="220"/>
      <c r="ELC23" s="220"/>
      <c r="ELD23" s="220"/>
      <c r="ELE23" s="220"/>
      <c r="ELF23" s="220"/>
      <c r="ELG23" s="220"/>
      <c r="ELH23" s="220"/>
      <c r="ELI23" s="220"/>
      <c r="ELJ23" s="220"/>
      <c r="ELK23" s="220"/>
      <c r="ELL23" s="220"/>
      <c r="ELM23" s="220"/>
      <c r="ELN23" s="220"/>
      <c r="ELO23" s="220"/>
      <c r="ELP23" s="220"/>
      <c r="ELQ23" s="220"/>
      <c r="ELR23" s="220"/>
      <c r="ELS23" s="220"/>
      <c r="ELT23" s="220"/>
      <c r="ELU23" s="220"/>
      <c r="ELV23" s="220"/>
      <c r="ELW23" s="220"/>
      <c r="ELX23" s="220"/>
      <c r="ELY23" s="220"/>
      <c r="ELZ23" s="220"/>
      <c r="EMA23" s="220"/>
      <c r="EMB23" s="220"/>
      <c r="EMC23" s="220"/>
      <c r="EMD23" s="220"/>
      <c r="EME23" s="220"/>
      <c r="EMF23" s="220"/>
      <c r="EMG23" s="220"/>
      <c r="EMH23" s="220"/>
      <c r="EMI23" s="220"/>
      <c r="EMJ23" s="220"/>
      <c r="EMK23" s="220"/>
      <c r="EML23" s="220"/>
      <c r="EMM23" s="220"/>
      <c r="EMN23" s="220"/>
      <c r="EMO23" s="220"/>
      <c r="EMP23" s="220"/>
      <c r="EMQ23" s="220"/>
      <c r="EMR23" s="220"/>
      <c r="EMS23" s="220"/>
      <c r="EMT23" s="220"/>
      <c r="EMU23" s="220"/>
      <c r="EMV23" s="220"/>
      <c r="EMW23" s="220"/>
      <c r="EMX23" s="220"/>
      <c r="EMY23" s="220"/>
      <c r="EMZ23" s="220"/>
      <c r="ENA23" s="220"/>
      <c r="ENB23" s="220"/>
      <c r="ENC23" s="220"/>
      <c r="END23" s="220"/>
      <c r="ENE23" s="220"/>
      <c r="ENF23" s="220"/>
      <c r="ENG23" s="220"/>
      <c r="ENH23" s="220"/>
      <c r="ENI23" s="220"/>
      <c r="ENJ23" s="220"/>
      <c r="ENK23" s="220"/>
      <c r="ENL23" s="220"/>
      <c r="ENM23" s="220"/>
      <c r="ENN23" s="220"/>
      <c r="ENO23" s="220"/>
      <c r="ENP23" s="220"/>
      <c r="ENQ23" s="220"/>
      <c r="ENR23" s="220"/>
      <c r="ENS23" s="220"/>
      <c r="ENT23" s="220"/>
      <c r="ENU23" s="220"/>
      <c r="ENV23" s="220"/>
      <c r="ENW23" s="220"/>
      <c r="ENX23" s="220"/>
      <c r="ENY23" s="220"/>
      <c r="ENZ23" s="220"/>
      <c r="EOA23" s="220"/>
      <c r="EOB23" s="220"/>
      <c r="EOC23" s="220"/>
      <c r="EOD23" s="220"/>
      <c r="EOE23" s="220"/>
      <c r="EOF23" s="220"/>
      <c r="EOG23" s="220"/>
      <c r="EOH23" s="220"/>
      <c r="EOI23" s="220"/>
      <c r="EOJ23" s="220"/>
      <c r="EOK23" s="220"/>
      <c r="EOL23" s="220"/>
      <c r="EOM23" s="220"/>
      <c r="EON23" s="220"/>
      <c r="EOO23" s="220"/>
      <c r="EOP23" s="220"/>
      <c r="EOQ23" s="220"/>
      <c r="EOR23" s="220"/>
      <c r="EOS23" s="220"/>
      <c r="EOT23" s="220"/>
      <c r="EOU23" s="220"/>
      <c r="EOV23" s="220"/>
      <c r="EOW23" s="220"/>
      <c r="EOX23" s="220"/>
      <c r="EOY23" s="220"/>
      <c r="EOZ23" s="220"/>
      <c r="EPA23" s="220"/>
      <c r="EPB23" s="220"/>
      <c r="EPC23" s="220"/>
      <c r="EPD23" s="220"/>
      <c r="EPE23" s="220"/>
      <c r="EPF23" s="220"/>
      <c r="EPG23" s="220"/>
      <c r="EPH23" s="220"/>
      <c r="EPI23" s="220"/>
      <c r="EPJ23" s="220"/>
      <c r="EPK23" s="220"/>
      <c r="EPL23" s="220"/>
      <c r="EPM23" s="220"/>
      <c r="EPN23" s="220"/>
      <c r="EPO23" s="220"/>
      <c r="EPP23" s="220"/>
      <c r="EPQ23" s="220"/>
      <c r="EPR23" s="220"/>
      <c r="EPS23" s="220"/>
      <c r="EPT23" s="220"/>
      <c r="EPU23" s="220"/>
      <c r="EPV23" s="220"/>
      <c r="EPW23" s="220"/>
      <c r="EPX23" s="220"/>
      <c r="EPY23" s="220"/>
      <c r="EPZ23" s="220"/>
      <c r="EQA23" s="220"/>
      <c r="EQB23" s="220"/>
      <c r="EQC23" s="220"/>
      <c r="EQD23" s="220"/>
      <c r="EQE23" s="220"/>
      <c r="EQF23" s="220"/>
      <c r="EQG23" s="220"/>
      <c r="EQH23" s="220"/>
      <c r="EQI23" s="220"/>
      <c r="EQJ23" s="220"/>
      <c r="EQK23" s="220"/>
      <c r="EQL23" s="220"/>
      <c r="EQM23" s="220"/>
      <c r="EQN23" s="220"/>
      <c r="EQO23" s="220"/>
      <c r="EQP23" s="220"/>
      <c r="EQQ23" s="220"/>
      <c r="EQR23" s="220"/>
      <c r="EQS23" s="220"/>
      <c r="EQT23" s="220"/>
      <c r="EQU23" s="220"/>
      <c r="EQV23" s="220"/>
      <c r="EQW23" s="220"/>
      <c r="EQX23" s="220"/>
      <c r="EQY23" s="220"/>
      <c r="EQZ23" s="220"/>
      <c r="ERA23" s="220"/>
      <c r="ERB23" s="220"/>
      <c r="ERC23" s="220"/>
      <c r="ERD23" s="220"/>
      <c r="ERE23" s="220"/>
      <c r="ERF23" s="220"/>
      <c r="ERG23" s="220"/>
      <c r="ERH23" s="220"/>
      <c r="ERI23" s="220"/>
      <c r="ERJ23" s="220"/>
      <c r="ERK23" s="220"/>
      <c r="ERL23" s="220"/>
      <c r="ERM23" s="220"/>
      <c r="ERN23" s="220"/>
      <c r="ERO23" s="220"/>
      <c r="ERP23" s="220"/>
      <c r="ERQ23" s="220"/>
      <c r="ERR23" s="220"/>
      <c r="ERS23" s="220"/>
      <c r="ERT23" s="220"/>
      <c r="ERU23" s="220"/>
      <c r="ERV23" s="220"/>
      <c r="ERW23" s="220"/>
      <c r="ERX23" s="220"/>
      <c r="ERY23" s="220"/>
      <c r="ERZ23" s="220"/>
      <c r="ESA23" s="220"/>
      <c r="ESB23" s="220"/>
      <c r="ESC23" s="220"/>
      <c r="ESD23" s="220"/>
      <c r="ESE23" s="220"/>
      <c r="ESF23" s="220"/>
      <c r="ESG23" s="220"/>
      <c r="ESH23" s="220"/>
      <c r="ESI23" s="220"/>
      <c r="ESJ23" s="220"/>
      <c r="ESK23" s="220"/>
      <c r="ESL23" s="220"/>
      <c r="ESM23" s="220"/>
      <c r="ESN23" s="220"/>
      <c r="ESO23" s="220"/>
      <c r="ESP23" s="220"/>
      <c r="ESQ23" s="220"/>
      <c r="ESR23" s="220"/>
      <c r="ESS23" s="220"/>
      <c r="EST23" s="220"/>
      <c r="ESU23" s="220"/>
      <c r="ESV23" s="220"/>
      <c r="ESW23" s="220"/>
      <c r="ESX23" s="220"/>
      <c r="ESY23" s="220"/>
      <c r="ESZ23" s="220"/>
      <c r="ETA23" s="220"/>
      <c r="ETB23" s="220"/>
      <c r="ETC23" s="220"/>
      <c r="ETD23" s="220"/>
      <c r="ETE23" s="220"/>
      <c r="ETF23" s="220"/>
      <c r="ETG23" s="220"/>
      <c r="ETH23" s="220"/>
      <c r="ETI23" s="220"/>
      <c r="ETJ23" s="220"/>
      <c r="ETK23" s="220"/>
      <c r="ETL23" s="220"/>
      <c r="ETM23" s="220"/>
      <c r="ETN23" s="220"/>
      <c r="ETO23" s="220"/>
      <c r="ETP23" s="220"/>
      <c r="ETQ23" s="220"/>
      <c r="ETR23" s="220"/>
      <c r="ETS23" s="220"/>
      <c r="ETT23" s="220"/>
      <c r="ETU23" s="220"/>
      <c r="ETV23" s="220"/>
      <c r="ETW23" s="220"/>
      <c r="ETX23" s="220"/>
      <c r="ETY23" s="220"/>
      <c r="ETZ23" s="220"/>
      <c r="EUA23" s="220"/>
      <c r="EUB23" s="220"/>
      <c r="EUC23" s="220"/>
      <c r="EUD23" s="220"/>
      <c r="EUE23" s="220"/>
      <c r="EUF23" s="220"/>
      <c r="EUG23" s="220"/>
      <c r="EUH23" s="220"/>
      <c r="EUI23" s="220"/>
      <c r="EUJ23" s="220"/>
      <c r="EUK23" s="220"/>
      <c r="EUL23" s="220"/>
      <c r="EUM23" s="220"/>
      <c r="EUN23" s="220"/>
      <c r="EUO23" s="220"/>
      <c r="EUP23" s="220"/>
      <c r="EUQ23" s="220"/>
      <c r="EUR23" s="220"/>
      <c r="EUS23" s="220"/>
      <c r="EUT23" s="220"/>
      <c r="EUU23" s="220"/>
      <c r="EUV23" s="220"/>
      <c r="EUW23" s="220"/>
      <c r="EUX23" s="220"/>
      <c r="EUY23" s="220"/>
      <c r="EUZ23" s="220"/>
      <c r="EVA23" s="220"/>
      <c r="EVB23" s="220"/>
      <c r="EVC23" s="220"/>
      <c r="EVD23" s="220"/>
      <c r="EVE23" s="220"/>
      <c r="EVF23" s="220"/>
      <c r="EVG23" s="220"/>
      <c r="EVH23" s="220"/>
      <c r="EVI23" s="220"/>
      <c r="EVJ23" s="220"/>
      <c r="EVK23" s="220"/>
      <c r="EVL23" s="220"/>
      <c r="EVM23" s="220"/>
      <c r="EVN23" s="220"/>
      <c r="EVO23" s="220"/>
      <c r="EVP23" s="220"/>
      <c r="EVQ23" s="220"/>
      <c r="EVR23" s="220"/>
      <c r="EVS23" s="220"/>
      <c r="EVT23" s="220"/>
      <c r="EVU23" s="220"/>
      <c r="EVV23" s="220"/>
      <c r="EVW23" s="220"/>
      <c r="EVX23" s="220"/>
      <c r="EVY23" s="220"/>
      <c r="EVZ23" s="220"/>
      <c r="EWA23" s="220"/>
      <c r="EWB23" s="220"/>
      <c r="EWC23" s="220"/>
      <c r="EWD23" s="220"/>
      <c r="EWE23" s="220"/>
      <c r="EWF23" s="220"/>
      <c r="EWG23" s="220"/>
      <c r="EWH23" s="220"/>
      <c r="EWI23" s="220"/>
      <c r="EWJ23" s="220"/>
      <c r="EWK23" s="220"/>
      <c r="EWL23" s="220"/>
      <c r="EWM23" s="220"/>
      <c r="EWN23" s="220"/>
      <c r="EWO23" s="220"/>
      <c r="EWP23" s="220"/>
      <c r="EWQ23" s="220"/>
      <c r="EWR23" s="220"/>
      <c r="EWS23" s="220"/>
      <c r="EWT23" s="220"/>
      <c r="EWU23" s="220"/>
      <c r="EWV23" s="220"/>
      <c r="EWW23" s="220"/>
      <c r="EWX23" s="220"/>
      <c r="EWY23" s="220"/>
      <c r="EWZ23" s="220"/>
      <c r="EXA23" s="220"/>
      <c r="EXB23" s="220"/>
      <c r="EXC23" s="220"/>
      <c r="EXD23" s="220"/>
      <c r="EXE23" s="220"/>
      <c r="EXF23" s="220"/>
      <c r="EXG23" s="220"/>
      <c r="EXH23" s="220"/>
      <c r="EXI23" s="220"/>
      <c r="EXJ23" s="220"/>
      <c r="EXK23" s="220"/>
      <c r="EXL23" s="220"/>
      <c r="EXM23" s="220"/>
      <c r="EXN23" s="220"/>
      <c r="EXO23" s="220"/>
      <c r="EXP23" s="220"/>
      <c r="EXQ23" s="220"/>
      <c r="EXR23" s="220"/>
      <c r="EXS23" s="220"/>
      <c r="EXT23" s="220"/>
      <c r="EXU23" s="220"/>
      <c r="EXV23" s="220"/>
      <c r="EXW23" s="220"/>
      <c r="EXX23" s="220"/>
      <c r="EXY23" s="220"/>
      <c r="EXZ23" s="220"/>
      <c r="EYA23" s="220"/>
      <c r="EYB23" s="220"/>
      <c r="EYC23" s="220"/>
      <c r="EYD23" s="220"/>
      <c r="EYE23" s="220"/>
      <c r="EYF23" s="220"/>
      <c r="EYG23" s="220"/>
      <c r="EYH23" s="220"/>
      <c r="EYI23" s="220"/>
      <c r="EYJ23" s="220"/>
      <c r="EYK23" s="220"/>
      <c r="EYL23" s="220"/>
      <c r="EYM23" s="220"/>
      <c r="EYN23" s="220"/>
      <c r="EYO23" s="220"/>
      <c r="EYP23" s="220"/>
      <c r="EYQ23" s="220"/>
      <c r="EYR23" s="220"/>
      <c r="EYS23" s="220"/>
      <c r="EYT23" s="220"/>
      <c r="EYU23" s="220"/>
      <c r="EYV23" s="220"/>
      <c r="EYW23" s="220"/>
      <c r="EYX23" s="220"/>
      <c r="EYY23" s="220"/>
      <c r="EYZ23" s="220"/>
      <c r="EZA23" s="220"/>
      <c r="EZB23" s="220"/>
      <c r="EZC23" s="220"/>
      <c r="EZD23" s="220"/>
      <c r="EZE23" s="220"/>
      <c r="EZF23" s="220"/>
      <c r="EZG23" s="220"/>
      <c r="EZH23" s="220"/>
      <c r="EZI23" s="220"/>
      <c r="EZJ23" s="220"/>
      <c r="EZK23" s="220"/>
      <c r="EZL23" s="220"/>
      <c r="EZM23" s="220"/>
      <c r="EZN23" s="220"/>
      <c r="EZO23" s="220"/>
      <c r="EZP23" s="220"/>
      <c r="EZQ23" s="220"/>
      <c r="EZR23" s="220"/>
      <c r="EZS23" s="220"/>
      <c r="EZT23" s="220"/>
      <c r="EZU23" s="220"/>
      <c r="EZV23" s="220"/>
      <c r="EZW23" s="220"/>
      <c r="EZX23" s="220"/>
      <c r="EZY23" s="220"/>
      <c r="EZZ23" s="220"/>
      <c r="FAA23" s="220"/>
      <c r="FAB23" s="220"/>
      <c r="FAC23" s="220"/>
      <c r="FAD23" s="220"/>
      <c r="FAE23" s="220"/>
      <c r="FAF23" s="220"/>
      <c r="FAG23" s="220"/>
      <c r="FAH23" s="220"/>
      <c r="FAI23" s="220"/>
      <c r="FAJ23" s="220"/>
      <c r="FAK23" s="220"/>
      <c r="FAL23" s="220"/>
      <c r="FAM23" s="220"/>
      <c r="FAN23" s="220"/>
      <c r="FAO23" s="220"/>
      <c r="FAP23" s="220"/>
      <c r="FAQ23" s="220"/>
      <c r="FAR23" s="220"/>
      <c r="FAS23" s="220"/>
      <c r="FAT23" s="220"/>
      <c r="FAU23" s="220"/>
      <c r="FAV23" s="220"/>
      <c r="FAW23" s="220"/>
      <c r="FAX23" s="220"/>
      <c r="FAY23" s="220"/>
      <c r="FAZ23" s="220"/>
      <c r="FBA23" s="220"/>
      <c r="FBB23" s="220"/>
      <c r="FBC23" s="220"/>
      <c r="FBD23" s="220"/>
      <c r="FBE23" s="220"/>
      <c r="FBF23" s="220"/>
      <c r="FBG23" s="220"/>
      <c r="FBH23" s="220"/>
      <c r="FBI23" s="220"/>
      <c r="FBJ23" s="220"/>
      <c r="FBK23" s="220"/>
      <c r="FBL23" s="220"/>
      <c r="FBM23" s="220"/>
      <c r="FBN23" s="220"/>
      <c r="FBO23" s="220"/>
      <c r="FBP23" s="220"/>
      <c r="FBQ23" s="220"/>
      <c r="FBR23" s="220"/>
      <c r="FBS23" s="220"/>
      <c r="FBT23" s="220"/>
      <c r="FBU23" s="220"/>
      <c r="FBV23" s="220"/>
      <c r="FBW23" s="220"/>
      <c r="FBX23" s="220"/>
      <c r="FBY23" s="220"/>
      <c r="FBZ23" s="220"/>
      <c r="FCA23" s="220"/>
      <c r="FCB23" s="220"/>
      <c r="FCC23" s="220"/>
      <c r="FCD23" s="220"/>
      <c r="FCE23" s="220"/>
      <c r="FCF23" s="220"/>
      <c r="FCG23" s="220"/>
      <c r="FCH23" s="220"/>
      <c r="FCI23" s="220"/>
      <c r="FCJ23" s="220"/>
      <c r="FCK23" s="220"/>
      <c r="FCL23" s="220"/>
      <c r="FCM23" s="220"/>
      <c r="FCN23" s="220"/>
      <c r="FCO23" s="220"/>
      <c r="FCP23" s="220"/>
      <c r="FCQ23" s="220"/>
      <c r="FCR23" s="220"/>
      <c r="FCS23" s="220"/>
      <c r="FCT23" s="220"/>
      <c r="FCU23" s="220"/>
      <c r="FCV23" s="220"/>
      <c r="FCW23" s="220"/>
      <c r="FCX23" s="220"/>
      <c r="FCY23" s="220"/>
      <c r="FCZ23" s="220"/>
      <c r="FDA23" s="220"/>
      <c r="FDB23" s="220"/>
      <c r="FDC23" s="220"/>
      <c r="FDD23" s="220"/>
      <c r="FDE23" s="220"/>
      <c r="FDF23" s="220"/>
      <c r="FDG23" s="220"/>
      <c r="FDH23" s="220"/>
      <c r="FDI23" s="220"/>
      <c r="FDJ23" s="220"/>
      <c r="FDK23" s="220"/>
      <c r="FDL23" s="220"/>
      <c r="FDM23" s="220"/>
      <c r="FDN23" s="220"/>
      <c r="FDO23" s="220"/>
      <c r="FDP23" s="220"/>
      <c r="FDQ23" s="220"/>
      <c r="FDR23" s="220"/>
      <c r="FDS23" s="220"/>
      <c r="FDT23" s="220"/>
      <c r="FDU23" s="220"/>
      <c r="FDV23" s="220"/>
      <c r="FDW23" s="220"/>
      <c r="FDX23" s="220"/>
      <c r="FDY23" s="220"/>
      <c r="FDZ23" s="220"/>
      <c r="FEA23" s="220"/>
      <c r="FEB23" s="220"/>
      <c r="FEC23" s="220"/>
      <c r="FED23" s="220"/>
      <c r="FEE23" s="220"/>
      <c r="FEF23" s="220"/>
      <c r="FEG23" s="220"/>
      <c r="FEH23" s="220"/>
      <c r="FEI23" s="220"/>
      <c r="FEJ23" s="220"/>
      <c r="FEK23" s="220"/>
      <c r="FEL23" s="220"/>
      <c r="FEM23" s="220"/>
      <c r="FEN23" s="220"/>
      <c r="FEO23" s="220"/>
      <c r="FEP23" s="220"/>
      <c r="FEQ23" s="220"/>
      <c r="FER23" s="220"/>
      <c r="FES23" s="220"/>
      <c r="FET23" s="220"/>
      <c r="FEU23" s="220"/>
      <c r="FEV23" s="220"/>
      <c r="FEW23" s="220"/>
      <c r="FEX23" s="220"/>
      <c r="FEY23" s="220"/>
      <c r="FEZ23" s="220"/>
      <c r="FFA23" s="220"/>
      <c r="FFB23" s="220"/>
      <c r="FFC23" s="220"/>
      <c r="FFD23" s="220"/>
      <c r="FFE23" s="220"/>
      <c r="FFF23" s="220"/>
      <c r="FFG23" s="220"/>
      <c r="FFH23" s="220"/>
      <c r="FFI23" s="220"/>
      <c r="FFJ23" s="220"/>
      <c r="FFK23" s="220"/>
      <c r="FFL23" s="220"/>
      <c r="FFM23" s="220"/>
      <c r="FFN23" s="220"/>
      <c r="FFO23" s="220"/>
      <c r="FFP23" s="220"/>
      <c r="FFQ23" s="220"/>
      <c r="FFR23" s="220"/>
      <c r="FFS23" s="220"/>
      <c r="FFT23" s="220"/>
      <c r="FFU23" s="220"/>
      <c r="FFV23" s="220"/>
      <c r="FFW23" s="220"/>
      <c r="FFX23" s="220"/>
      <c r="FFY23" s="220"/>
      <c r="FFZ23" s="220"/>
      <c r="FGA23" s="220"/>
      <c r="FGB23" s="220"/>
      <c r="FGC23" s="220"/>
      <c r="FGD23" s="220"/>
      <c r="FGE23" s="220"/>
      <c r="FGF23" s="220"/>
      <c r="FGG23" s="220"/>
      <c r="FGH23" s="220"/>
      <c r="FGI23" s="220"/>
      <c r="FGJ23" s="220"/>
      <c r="FGK23" s="220"/>
      <c r="FGL23" s="220"/>
      <c r="FGM23" s="220"/>
      <c r="FGN23" s="220"/>
      <c r="FGO23" s="220"/>
      <c r="FGP23" s="220"/>
      <c r="FGQ23" s="220"/>
      <c r="FGR23" s="220"/>
      <c r="FGS23" s="220"/>
      <c r="FGT23" s="220"/>
      <c r="FGU23" s="220"/>
      <c r="FGV23" s="220"/>
      <c r="FGW23" s="220"/>
      <c r="FGX23" s="220"/>
      <c r="FGY23" s="220"/>
      <c r="FGZ23" s="220"/>
      <c r="FHA23" s="220"/>
      <c r="FHB23" s="220"/>
      <c r="FHC23" s="220"/>
      <c r="FHD23" s="220"/>
      <c r="FHE23" s="220"/>
      <c r="FHF23" s="220"/>
      <c r="FHG23" s="220"/>
      <c r="FHH23" s="220"/>
      <c r="FHI23" s="220"/>
      <c r="FHJ23" s="220"/>
      <c r="FHK23" s="220"/>
      <c r="FHL23" s="220"/>
      <c r="FHM23" s="220"/>
      <c r="FHN23" s="220"/>
      <c r="FHO23" s="220"/>
      <c r="FHP23" s="220"/>
      <c r="FHQ23" s="220"/>
      <c r="FHR23" s="220"/>
      <c r="FHS23" s="220"/>
      <c r="FHT23" s="220"/>
      <c r="FHU23" s="220"/>
      <c r="FHV23" s="220"/>
      <c r="FHW23" s="220"/>
      <c r="FHX23" s="220"/>
      <c r="FHY23" s="220"/>
      <c r="FHZ23" s="220"/>
      <c r="FIA23" s="220"/>
      <c r="FIB23" s="220"/>
      <c r="FIC23" s="220"/>
      <c r="FID23" s="220"/>
      <c r="FIE23" s="220"/>
      <c r="FIF23" s="220"/>
      <c r="FIG23" s="220"/>
      <c r="FIH23" s="220"/>
      <c r="FII23" s="220"/>
      <c r="FIJ23" s="220"/>
      <c r="FIK23" s="220"/>
      <c r="FIL23" s="220"/>
      <c r="FIM23" s="220"/>
      <c r="FIN23" s="220"/>
      <c r="FIO23" s="220"/>
      <c r="FIP23" s="220"/>
      <c r="FIQ23" s="220"/>
      <c r="FIR23" s="220"/>
      <c r="FIS23" s="220"/>
      <c r="FIT23" s="220"/>
      <c r="FIU23" s="220"/>
      <c r="FIV23" s="220"/>
      <c r="FIW23" s="220"/>
      <c r="FIX23" s="220"/>
      <c r="FIY23" s="220"/>
      <c r="FIZ23" s="220"/>
      <c r="FJA23" s="220"/>
      <c r="FJB23" s="220"/>
      <c r="FJC23" s="220"/>
      <c r="FJD23" s="220"/>
      <c r="FJE23" s="220"/>
      <c r="FJF23" s="220"/>
      <c r="FJG23" s="220"/>
      <c r="FJH23" s="220"/>
      <c r="FJI23" s="220"/>
      <c r="FJJ23" s="220"/>
      <c r="FJK23" s="220"/>
      <c r="FJL23" s="220"/>
      <c r="FJM23" s="220"/>
      <c r="FJN23" s="220"/>
      <c r="FJO23" s="220"/>
      <c r="FJP23" s="220"/>
      <c r="FJQ23" s="220"/>
      <c r="FJR23" s="220"/>
      <c r="FJS23" s="220"/>
      <c r="FJT23" s="220"/>
      <c r="FJU23" s="220"/>
      <c r="FJV23" s="220"/>
      <c r="FJW23" s="220"/>
      <c r="FJX23" s="220"/>
      <c r="FJY23" s="220"/>
      <c r="FJZ23" s="220"/>
      <c r="FKA23" s="220"/>
      <c r="FKB23" s="220"/>
      <c r="FKC23" s="220"/>
      <c r="FKD23" s="220"/>
      <c r="FKE23" s="220"/>
      <c r="FKF23" s="220"/>
      <c r="FKG23" s="220"/>
      <c r="FKH23" s="220"/>
      <c r="FKI23" s="220"/>
      <c r="FKJ23" s="220"/>
      <c r="FKK23" s="220"/>
      <c r="FKL23" s="220"/>
      <c r="FKM23" s="220"/>
      <c r="FKN23" s="220"/>
      <c r="FKO23" s="220"/>
      <c r="FKP23" s="220"/>
      <c r="FKQ23" s="220"/>
      <c r="FKR23" s="220"/>
      <c r="FKS23" s="220"/>
      <c r="FKT23" s="220"/>
      <c r="FKU23" s="220"/>
      <c r="FKV23" s="220"/>
      <c r="FKW23" s="220"/>
      <c r="FKX23" s="220"/>
      <c r="FKY23" s="220"/>
      <c r="FKZ23" s="220"/>
      <c r="FLA23" s="220"/>
      <c r="FLB23" s="220"/>
      <c r="FLC23" s="220"/>
      <c r="FLD23" s="220"/>
      <c r="FLE23" s="220"/>
      <c r="FLF23" s="220"/>
      <c r="FLG23" s="220"/>
      <c r="FLH23" s="220"/>
      <c r="FLI23" s="220"/>
      <c r="FLJ23" s="220"/>
      <c r="FLK23" s="220"/>
      <c r="FLL23" s="220"/>
      <c r="FLM23" s="220"/>
      <c r="FLN23" s="220"/>
      <c r="FLO23" s="220"/>
      <c r="FLP23" s="220"/>
      <c r="FLQ23" s="220"/>
      <c r="FLR23" s="220"/>
      <c r="FLS23" s="220"/>
      <c r="FLT23" s="220"/>
      <c r="FLU23" s="220"/>
      <c r="FLV23" s="220"/>
      <c r="FLW23" s="220"/>
      <c r="FLX23" s="220"/>
      <c r="FLY23" s="220"/>
      <c r="FLZ23" s="220"/>
      <c r="FMA23" s="220"/>
      <c r="FMB23" s="220"/>
      <c r="FMC23" s="220"/>
      <c r="FMD23" s="220"/>
      <c r="FME23" s="220"/>
      <c r="FMF23" s="220"/>
      <c r="FMG23" s="220"/>
      <c r="FMH23" s="220"/>
      <c r="FMI23" s="220"/>
      <c r="FMJ23" s="220"/>
      <c r="FMK23" s="220"/>
      <c r="FML23" s="220"/>
      <c r="FMM23" s="220"/>
      <c r="FMN23" s="220"/>
      <c r="FMO23" s="220"/>
      <c r="FMP23" s="220"/>
      <c r="FMQ23" s="220"/>
      <c r="FMR23" s="220"/>
      <c r="FMS23" s="220"/>
      <c r="FMT23" s="220"/>
      <c r="FMU23" s="220"/>
      <c r="FMV23" s="220"/>
      <c r="FMW23" s="220"/>
      <c r="FMX23" s="220"/>
      <c r="FMY23" s="220"/>
      <c r="FMZ23" s="220"/>
      <c r="FNA23" s="220"/>
      <c r="FNB23" s="220"/>
      <c r="FNC23" s="220"/>
      <c r="FND23" s="220"/>
      <c r="FNE23" s="220"/>
      <c r="FNF23" s="220"/>
      <c r="FNG23" s="220"/>
      <c r="FNH23" s="220"/>
      <c r="FNI23" s="220"/>
      <c r="FNJ23" s="220"/>
      <c r="FNK23" s="220"/>
      <c r="FNL23" s="220"/>
      <c r="FNM23" s="220"/>
      <c r="FNN23" s="220"/>
      <c r="FNO23" s="220"/>
      <c r="FNP23" s="220"/>
      <c r="FNQ23" s="220"/>
      <c r="FNR23" s="220"/>
      <c r="FNS23" s="220"/>
      <c r="FNT23" s="220"/>
      <c r="FNU23" s="220"/>
      <c r="FNV23" s="220"/>
      <c r="FNW23" s="220"/>
      <c r="FNX23" s="220"/>
      <c r="FNY23" s="220"/>
      <c r="FNZ23" s="220"/>
      <c r="FOA23" s="220"/>
      <c r="FOB23" s="220"/>
      <c r="FOC23" s="220"/>
      <c r="FOD23" s="220"/>
      <c r="FOE23" s="220"/>
      <c r="FOF23" s="220"/>
      <c r="FOG23" s="220"/>
      <c r="FOH23" s="220"/>
      <c r="FOI23" s="220"/>
      <c r="FOJ23" s="220"/>
      <c r="FOK23" s="220"/>
      <c r="FOL23" s="220"/>
      <c r="FOM23" s="220"/>
      <c r="FON23" s="220"/>
      <c r="FOO23" s="220"/>
      <c r="FOP23" s="220"/>
      <c r="FOQ23" s="220"/>
      <c r="FOR23" s="220"/>
      <c r="FOS23" s="220"/>
      <c r="FOT23" s="220"/>
      <c r="FOU23" s="220"/>
      <c r="FOV23" s="220"/>
      <c r="FOW23" s="220"/>
      <c r="FOX23" s="220"/>
      <c r="FOY23" s="220"/>
      <c r="FOZ23" s="220"/>
      <c r="FPA23" s="220"/>
      <c r="FPB23" s="220"/>
      <c r="FPC23" s="220"/>
      <c r="FPD23" s="220"/>
      <c r="FPE23" s="220"/>
      <c r="FPF23" s="220"/>
      <c r="FPG23" s="220"/>
      <c r="FPH23" s="220"/>
      <c r="FPI23" s="220"/>
      <c r="FPJ23" s="220"/>
      <c r="FPK23" s="220"/>
      <c r="FPL23" s="220"/>
      <c r="FPM23" s="220"/>
      <c r="FPN23" s="220"/>
      <c r="FPO23" s="220"/>
      <c r="FPP23" s="220"/>
      <c r="FPQ23" s="220"/>
      <c r="FPR23" s="220"/>
      <c r="FPS23" s="220"/>
      <c r="FPT23" s="220"/>
      <c r="FPU23" s="220"/>
      <c r="FPV23" s="220"/>
      <c r="FPW23" s="220"/>
      <c r="FPX23" s="220"/>
      <c r="FPY23" s="220"/>
      <c r="FPZ23" s="220"/>
      <c r="FQA23" s="220"/>
      <c r="FQB23" s="220"/>
      <c r="FQC23" s="220"/>
      <c r="FQD23" s="220"/>
      <c r="FQE23" s="220"/>
      <c r="FQF23" s="220"/>
      <c r="FQG23" s="220"/>
      <c r="FQH23" s="220"/>
      <c r="FQI23" s="220"/>
      <c r="FQJ23" s="220"/>
      <c r="FQK23" s="220"/>
      <c r="FQL23" s="220"/>
      <c r="FQM23" s="220"/>
      <c r="FQN23" s="220"/>
      <c r="FQO23" s="220"/>
      <c r="FQP23" s="220"/>
      <c r="FQQ23" s="220"/>
      <c r="FQR23" s="220"/>
      <c r="FQS23" s="220"/>
      <c r="FQT23" s="220"/>
      <c r="FQU23" s="220"/>
      <c r="FQV23" s="220"/>
      <c r="FQW23" s="220"/>
      <c r="FQX23" s="220"/>
      <c r="FQY23" s="220"/>
      <c r="FQZ23" s="220"/>
      <c r="FRA23" s="220"/>
      <c r="FRB23" s="220"/>
      <c r="FRC23" s="220"/>
      <c r="FRD23" s="220"/>
      <c r="FRE23" s="220"/>
      <c r="FRF23" s="220"/>
      <c r="FRG23" s="220"/>
      <c r="FRH23" s="220"/>
      <c r="FRI23" s="220"/>
      <c r="FRJ23" s="220"/>
      <c r="FRK23" s="220"/>
      <c r="FRL23" s="220"/>
      <c r="FRM23" s="220"/>
      <c r="FRN23" s="220"/>
      <c r="FRO23" s="220"/>
      <c r="FRP23" s="220"/>
      <c r="FRQ23" s="220"/>
      <c r="FRR23" s="220"/>
      <c r="FRS23" s="220"/>
      <c r="FRT23" s="220"/>
      <c r="FRU23" s="220"/>
      <c r="FRV23" s="220"/>
      <c r="FRW23" s="220"/>
      <c r="FRX23" s="220"/>
      <c r="FRY23" s="220"/>
      <c r="FRZ23" s="220"/>
      <c r="FSA23" s="220"/>
      <c r="FSB23" s="220"/>
      <c r="FSC23" s="220"/>
      <c r="FSD23" s="220"/>
      <c r="FSE23" s="220"/>
      <c r="FSF23" s="220"/>
      <c r="FSG23" s="220"/>
      <c r="FSH23" s="220"/>
      <c r="FSI23" s="220"/>
      <c r="FSJ23" s="220"/>
      <c r="FSK23" s="220"/>
      <c r="FSL23" s="220"/>
      <c r="FSM23" s="220"/>
      <c r="FSN23" s="220"/>
      <c r="FSO23" s="220"/>
      <c r="FSP23" s="220"/>
      <c r="FSQ23" s="220"/>
      <c r="FSR23" s="220"/>
      <c r="FSS23" s="220"/>
      <c r="FST23" s="220"/>
      <c r="FSU23" s="220"/>
      <c r="FSV23" s="220"/>
      <c r="FSW23" s="220"/>
      <c r="FSX23" s="220"/>
      <c r="FSY23" s="220"/>
      <c r="FSZ23" s="220"/>
      <c r="FTA23" s="220"/>
      <c r="FTB23" s="220"/>
      <c r="FTC23" s="220"/>
      <c r="FTD23" s="220"/>
      <c r="FTE23" s="220"/>
      <c r="FTF23" s="220"/>
      <c r="FTG23" s="220"/>
      <c r="FTH23" s="220"/>
      <c r="FTI23" s="220"/>
      <c r="FTJ23" s="220"/>
      <c r="FTK23" s="220"/>
      <c r="FTL23" s="220"/>
      <c r="FTM23" s="220"/>
      <c r="FTN23" s="220"/>
      <c r="FTO23" s="220"/>
      <c r="FTP23" s="220"/>
      <c r="FTQ23" s="220"/>
      <c r="FTR23" s="220"/>
      <c r="FTS23" s="220"/>
      <c r="FTT23" s="220"/>
      <c r="FTU23" s="220"/>
      <c r="FTV23" s="220"/>
      <c r="FTW23" s="220"/>
      <c r="FTX23" s="220"/>
      <c r="FTY23" s="220"/>
      <c r="FTZ23" s="220"/>
      <c r="FUA23" s="220"/>
      <c r="FUB23" s="220"/>
      <c r="FUC23" s="220"/>
      <c r="FUD23" s="220"/>
      <c r="FUE23" s="220"/>
      <c r="FUF23" s="220"/>
      <c r="FUG23" s="220"/>
      <c r="FUH23" s="220"/>
      <c r="FUI23" s="220"/>
      <c r="FUJ23" s="220"/>
      <c r="FUK23" s="220"/>
      <c r="FUL23" s="220"/>
      <c r="FUM23" s="220"/>
      <c r="FUN23" s="220"/>
      <c r="FUO23" s="220"/>
      <c r="FUP23" s="220"/>
      <c r="FUQ23" s="220"/>
      <c r="FUR23" s="220"/>
      <c r="FUS23" s="220"/>
      <c r="FUT23" s="220"/>
      <c r="FUU23" s="220"/>
      <c r="FUV23" s="220"/>
      <c r="FUW23" s="220"/>
      <c r="FUX23" s="220"/>
      <c r="FUY23" s="220"/>
      <c r="FUZ23" s="220"/>
      <c r="FVA23" s="220"/>
      <c r="FVB23" s="220"/>
      <c r="FVC23" s="220"/>
      <c r="FVD23" s="220"/>
      <c r="FVE23" s="220"/>
      <c r="FVF23" s="220"/>
      <c r="FVG23" s="220"/>
      <c r="FVH23" s="220"/>
      <c r="FVI23" s="220"/>
      <c r="FVJ23" s="220"/>
      <c r="FVK23" s="220"/>
      <c r="FVL23" s="220"/>
      <c r="FVM23" s="220"/>
      <c r="FVN23" s="220"/>
      <c r="FVO23" s="220"/>
      <c r="FVP23" s="220"/>
      <c r="FVQ23" s="220"/>
      <c r="FVR23" s="220"/>
      <c r="FVS23" s="220"/>
      <c r="FVT23" s="220"/>
      <c r="FVU23" s="220"/>
      <c r="FVV23" s="220"/>
      <c r="FVW23" s="220"/>
      <c r="FVX23" s="220"/>
      <c r="FVY23" s="220"/>
      <c r="FVZ23" s="220"/>
      <c r="FWA23" s="220"/>
      <c r="FWB23" s="220"/>
      <c r="FWC23" s="220"/>
      <c r="FWD23" s="220"/>
      <c r="FWE23" s="220"/>
      <c r="FWF23" s="220"/>
      <c r="FWG23" s="220"/>
      <c r="FWH23" s="220"/>
      <c r="FWI23" s="220"/>
      <c r="FWJ23" s="220"/>
      <c r="FWK23" s="220"/>
      <c r="FWL23" s="220"/>
      <c r="FWM23" s="220"/>
      <c r="FWN23" s="220"/>
      <c r="FWO23" s="220"/>
      <c r="FWP23" s="220"/>
      <c r="FWQ23" s="220"/>
      <c r="FWR23" s="220"/>
      <c r="FWS23" s="220"/>
      <c r="FWT23" s="220"/>
      <c r="FWU23" s="220"/>
      <c r="FWV23" s="220"/>
      <c r="FWW23" s="220"/>
      <c r="FWX23" s="220"/>
      <c r="FWY23" s="220"/>
      <c r="FWZ23" s="220"/>
      <c r="FXA23" s="220"/>
      <c r="FXB23" s="220"/>
      <c r="FXC23" s="220"/>
      <c r="FXD23" s="220"/>
      <c r="FXE23" s="220"/>
      <c r="FXF23" s="220"/>
      <c r="FXG23" s="220"/>
      <c r="FXH23" s="220"/>
      <c r="FXI23" s="220"/>
      <c r="FXJ23" s="220"/>
      <c r="FXK23" s="220"/>
      <c r="FXL23" s="220"/>
      <c r="FXM23" s="220"/>
      <c r="FXN23" s="220"/>
      <c r="FXO23" s="220"/>
      <c r="FXP23" s="220"/>
      <c r="FXQ23" s="220"/>
      <c r="FXR23" s="220"/>
      <c r="FXS23" s="220"/>
      <c r="FXT23" s="220"/>
      <c r="FXU23" s="220"/>
      <c r="FXV23" s="220"/>
      <c r="FXW23" s="220"/>
      <c r="FXX23" s="220"/>
      <c r="FXY23" s="220"/>
      <c r="FXZ23" s="220"/>
      <c r="FYA23" s="220"/>
      <c r="FYB23" s="220"/>
      <c r="FYC23" s="220"/>
      <c r="FYD23" s="220"/>
      <c r="FYE23" s="220"/>
      <c r="FYF23" s="220"/>
      <c r="FYG23" s="220"/>
      <c r="FYH23" s="220"/>
      <c r="FYI23" s="220"/>
      <c r="FYJ23" s="220"/>
      <c r="FYK23" s="220"/>
      <c r="FYL23" s="220"/>
      <c r="FYM23" s="220"/>
      <c r="FYN23" s="220"/>
      <c r="FYO23" s="220"/>
      <c r="FYP23" s="220"/>
      <c r="FYQ23" s="220"/>
      <c r="FYR23" s="220"/>
      <c r="FYS23" s="220"/>
      <c r="FYT23" s="220"/>
      <c r="FYU23" s="220"/>
      <c r="FYV23" s="220"/>
      <c r="FYW23" s="220"/>
      <c r="FYX23" s="220"/>
      <c r="FYY23" s="220"/>
      <c r="FYZ23" s="220"/>
      <c r="FZA23" s="220"/>
      <c r="FZB23" s="220"/>
      <c r="FZC23" s="220"/>
      <c r="FZD23" s="220"/>
      <c r="FZE23" s="220"/>
      <c r="FZF23" s="220"/>
      <c r="FZG23" s="220"/>
      <c r="FZH23" s="220"/>
      <c r="FZI23" s="220"/>
      <c r="FZJ23" s="220"/>
      <c r="FZK23" s="220"/>
      <c r="FZL23" s="220"/>
      <c r="FZM23" s="220"/>
      <c r="FZN23" s="220"/>
      <c r="FZO23" s="220"/>
      <c r="FZP23" s="220"/>
      <c r="FZQ23" s="220"/>
      <c r="FZR23" s="220"/>
      <c r="FZS23" s="220"/>
      <c r="FZT23" s="220"/>
      <c r="FZU23" s="220"/>
      <c r="FZV23" s="220"/>
      <c r="FZW23" s="220"/>
      <c r="FZX23" s="220"/>
      <c r="FZY23" s="220"/>
      <c r="FZZ23" s="220"/>
      <c r="GAA23" s="220"/>
      <c r="GAB23" s="220"/>
      <c r="GAC23" s="220"/>
      <c r="GAD23" s="220"/>
      <c r="GAE23" s="220"/>
      <c r="GAF23" s="220"/>
      <c r="GAG23" s="220"/>
      <c r="GAH23" s="220"/>
      <c r="GAI23" s="220"/>
      <c r="GAJ23" s="220"/>
      <c r="GAK23" s="220"/>
      <c r="GAL23" s="220"/>
      <c r="GAM23" s="220"/>
      <c r="GAN23" s="220"/>
      <c r="GAO23" s="220"/>
      <c r="GAP23" s="220"/>
      <c r="GAQ23" s="220"/>
      <c r="GAR23" s="220"/>
      <c r="GAS23" s="220"/>
      <c r="GAT23" s="220"/>
      <c r="GAU23" s="220"/>
      <c r="GAV23" s="220"/>
      <c r="GAW23" s="220"/>
      <c r="GAX23" s="220"/>
      <c r="GAY23" s="220"/>
      <c r="GAZ23" s="220"/>
      <c r="GBA23" s="220"/>
      <c r="GBB23" s="220"/>
      <c r="GBC23" s="220"/>
      <c r="GBD23" s="220"/>
      <c r="GBE23" s="220"/>
      <c r="GBF23" s="220"/>
      <c r="GBG23" s="220"/>
      <c r="GBH23" s="220"/>
      <c r="GBI23" s="220"/>
      <c r="GBJ23" s="220"/>
      <c r="GBK23" s="220"/>
      <c r="GBL23" s="220"/>
      <c r="GBM23" s="220"/>
      <c r="GBN23" s="220"/>
      <c r="GBO23" s="220"/>
      <c r="GBP23" s="220"/>
      <c r="GBQ23" s="220"/>
      <c r="GBR23" s="220"/>
      <c r="GBS23" s="220"/>
      <c r="GBT23" s="220"/>
      <c r="GBU23" s="220"/>
      <c r="GBV23" s="220"/>
      <c r="GBW23" s="220"/>
      <c r="GBX23" s="220"/>
      <c r="GBY23" s="220"/>
      <c r="GBZ23" s="220"/>
      <c r="GCA23" s="220"/>
      <c r="GCB23" s="220"/>
      <c r="GCC23" s="220"/>
      <c r="GCD23" s="220"/>
      <c r="GCE23" s="220"/>
      <c r="GCF23" s="220"/>
      <c r="GCG23" s="220"/>
      <c r="GCH23" s="220"/>
      <c r="GCI23" s="220"/>
      <c r="GCJ23" s="220"/>
      <c r="GCK23" s="220"/>
      <c r="GCL23" s="220"/>
      <c r="GCM23" s="220"/>
      <c r="GCN23" s="220"/>
      <c r="GCO23" s="220"/>
      <c r="GCP23" s="220"/>
      <c r="GCQ23" s="220"/>
      <c r="GCR23" s="220"/>
      <c r="GCS23" s="220"/>
      <c r="GCT23" s="220"/>
      <c r="GCU23" s="220"/>
      <c r="GCV23" s="220"/>
      <c r="GCW23" s="220"/>
      <c r="GCX23" s="220"/>
      <c r="GCY23" s="220"/>
      <c r="GCZ23" s="220"/>
      <c r="GDA23" s="220"/>
      <c r="GDB23" s="220"/>
      <c r="GDC23" s="220"/>
      <c r="GDD23" s="220"/>
      <c r="GDE23" s="220"/>
      <c r="GDF23" s="220"/>
      <c r="GDG23" s="220"/>
      <c r="GDH23" s="220"/>
      <c r="GDI23" s="220"/>
      <c r="GDJ23" s="220"/>
      <c r="GDK23" s="220"/>
      <c r="GDL23" s="220"/>
      <c r="GDM23" s="220"/>
      <c r="GDN23" s="220"/>
      <c r="GDO23" s="220"/>
      <c r="GDP23" s="220"/>
      <c r="GDQ23" s="220"/>
      <c r="GDR23" s="220"/>
      <c r="GDS23" s="220"/>
      <c r="GDT23" s="220"/>
      <c r="GDU23" s="220"/>
      <c r="GDV23" s="220"/>
      <c r="GDW23" s="220"/>
      <c r="GDX23" s="220"/>
      <c r="GDY23" s="220"/>
      <c r="GDZ23" s="220"/>
      <c r="GEA23" s="220"/>
      <c r="GEB23" s="220"/>
      <c r="GEC23" s="220"/>
      <c r="GED23" s="220"/>
      <c r="GEE23" s="220"/>
      <c r="GEF23" s="220"/>
      <c r="GEG23" s="220"/>
      <c r="GEH23" s="220"/>
      <c r="GEI23" s="220"/>
      <c r="GEJ23" s="220"/>
      <c r="GEK23" s="220"/>
      <c r="GEL23" s="220"/>
      <c r="GEM23" s="220"/>
      <c r="GEN23" s="220"/>
      <c r="GEO23" s="220"/>
      <c r="GEP23" s="220"/>
      <c r="GEQ23" s="220"/>
      <c r="GER23" s="220"/>
      <c r="GES23" s="220"/>
      <c r="GET23" s="220"/>
      <c r="GEU23" s="220"/>
      <c r="GEV23" s="220"/>
      <c r="GEW23" s="220"/>
      <c r="GEX23" s="220"/>
      <c r="GEY23" s="220"/>
      <c r="GEZ23" s="220"/>
      <c r="GFA23" s="220"/>
      <c r="GFB23" s="220"/>
      <c r="GFC23" s="220"/>
      <c r="GFD23" s="220"/>
      <c r="GFE23" s="220"/>
      <c r="GFF23" s="220"/>
      <c r="GFG23" s="220"/>
      <c r="GFH23" s="220"/>
      <c r="GFI23" s="220"/>
      <c r="GFJ23" s="220"/>
      <c r="GFK23" s="220"/>
      <c r="GFL23" s="220"/>
      <c r="GFM23" s="220"/>
      <c r="GFN23" s="220"/>
      <c r="GFO23" s="220"/>
      <c r="GFP23" s="220"/>
      <c r="GFQ23" s="220"/>
      <c r="GFR23" s="220"/>
      <c r="GFS23" s="220"/>
      <c r="GFT23" s="220"/>
      <c r="GFU23" s="220"/>
      <c r="GFV23" s="220"/>
      <c r="GFW23" s="220"/>
      <c r="GFX23" s="220"/>
      <c r="GFY23" s="220"/>
      <c r="GFZ23" s="220"/>
      <c r="GGA23" s="220"/>
      <c r="GGB23" s="220"/>
      <c r="GGC23" s="220"/>
      <c r="GGD23" s="220"/>
      <c r="GGE23" s="220"/>
      <c r="GGF23" s="220"/>
      <c r="GGG23" s="220"/>
      <c r="GGH23" s="220"/>
      <c r="GGI23" s="220"/>
      <c r="GGJ23" s="220"/>
      <c r="GGK23" s="220"/>
      <c r="GGL23" s="220"/>
      <c r="GGM23" s="220"/>
      <c r="GGN23" s="220"/>
      <c r="GGO23" s="220"/>
      <c r="GGP23" s="220"/>
      <c r="GGQ23" s="220"/>
      <c r="GGR23" s="220"/>
      <c r="GGS23" s="220"/>
      <c r="GGT23" s="220"/>
      <c r="GGU23" s="220"/>
      <c r="GGV23" s="220"/>
      <c r="GGW23" s="220"/>
      <c r="GGX23" s="220"/>
      <c r="GGY23" s="220"/>
      <c r="GGZ23" s="220"/>
      <c r="GHA23" s="220"/>
      <c r="GHB23" s="220"/>
      <c r="GHC23" s="220"/>
      <c r="GHD23" s="220"/>
      <c r="GHE23" s="220"/>
      <c r="GHF23" s="220"/>
      <c r="GHG23" s="220"/>
      <c r="GHH23" s="220"/>
      <c r="GHI23" s="220"/>
      <c r="GHJ23" s="220"/>
      <c r="GHK23" s="220"/>
      <c r="GHL23" s="220"/>
      <c r="GHM23" s="220"/>
      <c r="GHN23" s="220"/>
      <c r="GHO23" s="220"/>
      <c r="GHP23" s="220"/>
      <c r="GHQ23" s="220"/>
      <c r="GHR23" s="220"/>
      <c r="GHS23" s="220"/>
      <c r="GHT23" s="220"/>
      <c r="GHU23" s="220"/>
      <c r="GHV23" s="220"/>
      <c r="GHW23" s="220"/>
      <c r="GHX23" s="220"/>
      <c r="GHY23" s="220"/>
      <c r="GHZ23" s="220"/>
      <c r="GIA23" s="220"/>
      <c r="GIB23" s="220"/>
      <c r="GIC23" s="220"/>
      <c r="GID23" s="220"/>
      <c r="GIE23" s="220"/>
      <c r="GIF23" s="220"/>
      <c r="GIG23" s="220"/>
      <c r="GIH23" s="220"/>
      <c r="GII23" s="220"/>
      <c r="GIJ23" s="220"/>
      <c r="GIK23" s="220"/>
      <c r="GIL23" s="220"/>
      <c r="GIM23" s="220"/>
      <c r="GIN23" s="220"/>
      <c r="GIO23" s="220"/>
      <c r="GIP23" s="220"/>
      <c r="GIQ23" s="220"/>
      <c r="GIR23" s="220"/>
      <c r="GIS23" s="220"/>
      <c r="GIT23" s="220"/>
      <c r="GIU23" s="220"/>
      <c r="GIV23" s="220"/>
      <c r="GIW23" s="220"/>
      <c r="GIX23" s="220"/>
      <c r="GIY23" s="220"/>
      <c r="GIZ23" s="220"/>
      <c r="GJA23" s="220"/>
      <c r="GJB23" s="220"/>
      <c r="GJC23" s="220"/>
      <c r="GJD23" s="220"/>
      <c r="GJE23" s="220"/>
      <c r="GJF23" s="220"/>
      <c r="GJG23" s="220"/>
      <c r="GJH23" s="220"/>
      <c r="GJI23" s="220"/>
      <c r="GJJ23" s="220"/>
      <c r="GJK23" s="220"/>
      <c r="GJL23" s="220"/>
      <c r="GJM23" s="220"/>
      <c r="GJN23" s="220"/>
      <c r="GJO23" s="220"/>
      <c r="GJP23" s="220"/>
      <c r="GJQ23" s="220"/>
      <c r="GJR23" s="220"/>
      <c r="GJS23" s="220"/>
      <c r="GJT23" s="220"/>
      <c r="GJU23" s="220"/>
      <c r="GJV23" s="220"/>
      <c r="GJW23" s="220"/>
      <c r="GJX23" s="220"/>
      <c r="GJY23" s="220"/>
      <c r="GJZ23" s="220"/>
      <c r="GKA23" s="220"/>
      <c r="GKB23" s="220"/>
      <c r="GKC23" s="220"/>
      <c r="GKD23" s="220"/>
      <c r="GKE23" s="220"/>
      <c r="GKF23" s="220"/>
      <c r="GKG23" s="220"/>
      <c r="GKH23" s="220"/>
      <c r="GKI23" s="220"/>
      <c r="GKJ23" s="220"/>
      <c r="GKK23" s="220"/>
      <c r="GKL23" s="220"/>
      <c r="GKM23" s="220"/>
      <c r="GKN23" s="220"/>
      <c r="GKO23" s="220"/>
      <c r="GKP23" s="220"/>
      <c r="GKQ23" s="220"/>
      <c r="GKR23" s="220"/>
      <c r="GKS23" s="220"/>
      <c r="GKT23" s="220"/>
      <c r="GKU23" s="220"/>
      <c r="GKV23" s="220"/>
      <c r="GKW23" s="220"/>
      <c r="GKX23" s="220"/>
      <c r="GKY23" s="220"/>
      <c r="GKZ23" s="220"/>
      <c r="GLA23" s="220"/>
      <c r="GLB23" s="220"/>
      <c r="GLC23" s="220"/>
      <c r="GLD23" s="220"/>
      <c r="GLE23" s="220"/>
      <c r="GLF23" s="220"/>
      <c r="GLG23" s="220"/>
      <c r="GLH23" s="220"/>
      <c r="GLI23" s="220"/>
      <c r="GLJ23" s="220"/>
      <c r="GLK23" s="220"/>
      <c r="GLL23" s="220"/>
      <c r="GLM23" s="220"/>
      <c r="GLN23" s="220"/>
      <c r="GLO23" s="220"/>
      <c r="GLP23" s="220"/>
      <c r="GLQ23" s="220"/>
      <c r="GLR23" s="220"/>
      <c r="GLS23" s="220"/>
      <c r="GLT23" s="220"/>
      <c r="GLU23" s="220"/>
      <c r="GLV23" s="220"/>
      <c r="GLW23" s="220"/>
      <c r="GLX23" s="220"/>
      <c r="GLY23" s="220"/>
      <c r="GLZ23" s="220"/>
      <c r="GMA23" s="220"/>
      <c r="GMB23" s="220"/>
      <c r="GMC23" s="220"/>
      <c r="GMD23" s="220"/>
      <c r="GME23" s="220"/>
      <c r="GMF23" s="220"/>
      <c r="GMG23" s="220"/>
      <c r="GMH23" s="220"/>
      <c r="GMI23" s="220"/>
      <c r="GMJ23" s="220"/>
      <c r="GMK23" s="220"/>
      <c r="GML23" s="220"/>
      <c r="GMM23" s="220"/>
      <c r="GMN23" s="220"/>
      <c r="GMO23" s="220"/>
      <c r="GMP23" s="220"/>
      <c r="GMQ23" s="220"/>
      <c r="GMR23" s="220"/>
      <c r="GMS23" s="220"/>
      <c r="GMT23" s="220"/>
      <c r="GMU23" s="220"/>
      <c r="GMV23" s="220"/>
      <c r="GMW23" s="220"/>
      <c r="GMX23" s="220"/>
      <c r="GMY23" s="220"/>
      <c r="GMZ23" s="220"/>
      <c r="GNA23" s="220"/>
      <c r="GNB23" s="220"/>
      <c r="GNC23" s="220"/>
      <c r="GND23" s="220"/>
      <c r="GNE23" s="220"/>
      <c r="GNF23" s="220"/>
      <c r="GNG23" s="220"/>
      <c r="GNH23" s="220"/>
      <c r="GNI23" s="220"/>
      <c r="GNJ23" s="220"/>
      <c r="GNK23" s="220"/>
      <c r="GNL23" s="220"/>
      <c r="GNM23" s="220"/>
      <c r="GNN23" s="220"/>
      <c r="GNO23" s="220"/>
      <c r="GNP23" s="220"/>
      <c r="GNQ23" s="220"/>
      <c r="GNR23" s="220"/>
      <c r="GNS23" s="220"/>
      <c r="GNT23" s="220"/>
      <c r="GNU23" s="220"/>
      <c r="GNV23" s="220"/>
      <c r="GNW23" s="220"/>
      <c r="GNX23" s="220"/>
      <c r="GNY23" s="220"/>
      <c r="GNZ23" s="220"/>
      <c r="GOA23" s="220"/>
      <c r="GOB23" s="220"/>
      <c r="GOC23" s="220"/>
      <c r="GOD23" s="220"/>
      <c r="GOE23" s="220"/>
      <c r="GOF23" s="220"/>
      <c r="GOG23" s="220"/>
      <c r="GOH23" s="220"/>
      <c r="GOI23" s="220"/>
      <c r="GOJ23" s="220"/>
      <c r="GOK23" s="220"/>
      <c r="GOL23" s="220"/>
      <c r="GOM23" s="220"/>
      <c r="GON23" s="220"/>
      <c r="GOO23" s="220"/>
      <c r="GOP23" s="220"/>
      <c r="GOQ23" s="220"/>
      <c r="GOR23" s="220"/>
      <c r="GOS23" s="220"/>
      <c r="GOT23" s="220"/>
      <c r="GOU23" s="220"/>
      <c r="GOV23" s="220"/>
      <c r="GOW23" s="220"/>
      <c r="GOX23" s="220"/>
      <c r="GOY23" s="220"/>
      <c r="GOZ23" s="220"/>
      <c r="GPA23" s="220"/>
      <c r="GPB23" s="220"/>
      <c r="GPC23" s="220"/>
      <c r="GPD23" s="220"/>
      <c r="GPE23" s="220"/>
      <c r="GPF23" s="220"/>
      <c r="GPG23" s="220"/>
      <c r="GPH23" s="220"/>
      <c r="GPI23" s="220"/>
      <c r="GPJ23" s="220"/>
      <c r="GPK23" s="220"/>
      <c r="GPL23" s="220"/>
      <c r="GPM23" s="220"/>
      <c r="GPN23" s="220"/>
      <c r="GPO23" s="220"/>
      <c r="GPP23" s="220"/>
      <c r="GPQ23" s="220"/>
      <c r="GPR23" s="220"/>
      <c r="GPS23" s="220"/>
      <c r="GPT23" s="220"/>
      <c r="GPU23" s="220"/>
      <c r="GPV23" s="220"/>
      <c r="GPW23" s="220"/>
      <c r="GPX23" s="220"/>
      <c r="GPY23" s="220"/>
      <c r="GPZ23" s="220"/>
      <c r="GQA23" s="220"/>
      <c r="GQB23" s="220"/>
      <c r="GQC23" s="220"/>
      <c r="GQD23" s="220"/>
      <c r="GQE23" s="220"/>
      <c r="GQF23" s="220"/>
      <c r="GQG23" s="220"/>
      <c r="GQH23" s="220"/>
      <c r="GQI23" s="220"/>
      <c r="GQJ23" s="220"/>
      <c r="GQK23" s="220"/>
      <c r="GQL23" s="220"/>
      <c r="GQM23" s="220"/>
      <c r="GQN23" s="220"/>
      <c r="GQO23" s="220"/>
      <c r="GQP23" s="220"/>
      <c r="GQQ23" s="220"/>
      <c r="GQR23" s="220"/>
      <c r="GQS23" s="220"/>
      <c r="GQT23" s="220"/>
      <c r="GQU23" s="220"/>
      <c r="GQV23" s="220"/>
      <c r="GQW23" s="220"/>
      <c r="GQX23" s="220"/>
      <c r="GQY23" s="220"/>
      <c r="GQZ23" s="220"/>
      <c r="GRA23" s="220"/>
      <c r="GRB23" s="220"/>
      <c r="GRC23" s="220"/>
      <c r="GRD23" s="220"/>
      <c r="GRE23" s="220"/>
      <c r="GRF23" s="220"/>
      <c r="GRG23" s="220"/>
      <c r="GRH23" s="220"/>
      <c r="GRI23" s="220"/>
      <c r="GRJ23" s="220"/>
      <c r="GRK23" s="220"/>
      <c r="GRL23" s="220"/>
      <c r="GRM23" s="220"/>
      <c r="GRN23" s="220"/>
      <c r="GRO23" s="220"/>
      <c r="GRP23" s="220"/>
      <c r="GRQ23" s="220"/>
      <c r="GRR23" s="220"/>
      <c r="GRS23" s="220"/>
      <c r="GRT23" s="220"/>
      <c r="GRU23" s="220"/>
      <c r="GRV23" s="220"/>
      <c r="GRW23" s="220"/>
      <c r="GRX23" s="220"/>
      <c r="GRY23" s="220"/>
      <c r="GRZ23" s="220"/>
      <c r="GSA23" s="220"/>
      <c r="GSB23" s="220"/>
      <c r="GSC23" s="220"/>
      <c r="GSD23" s="220"/>
      <c r="GSE23" s="220"/>
      <c r="GSF23" s="220"/>
      <c r="GSG23" s="220"/>
      <c r="GSH23" s="220"/>
      <c r="GSI23" s="220"/>
      <c r="GSJ23" s="220"/>
      <c r="GSK23" s="220"/>
      <c r="GSL23" s="220"/>
      <c r="GSM23" s="220"/>
      <c r="GSN23" s="220"/>
      <c r="GSO23" s="220"/>
      <c r="GSP23" s="220"/>
      <c r="GSQ23" s="220"/>
      <c r="GSR23" s="220"/>
      <c r="GSS23" s="220"/>
      <c r="GST23" s="220"/>
      <c r="GSU23" s="220"/>
      <c r="GSV23" s="220"/>
      <c r="GSW23" s="220"/>
      <c r="GSX23" s="220"/>
      <c r="GSY23" s="220"/>
      <c r="GSZ23" s="220"/>
      <c r="GTA23" s="220"/>
      <c r="GTB23" s="220"/>
      <c r="GTC23" s="220"/>
      <c r="GTD23" s="220"/>
      <c r="GTE23" s="220"/>
      <c r="GTF23" s="220"/>
      <c r="GTG23" s="220"/>
      <c r="GTH23" s="220"/>
      <c r="GTI23" s="220"/>
      <c r="GTJ23" s="220"/>
      <c r="GTK23" s="220"/>
      <c r="GTL23" s="220"/>
      <c r="GTM23" s="220"/>
      <c r="GTN23" s="220"/>
      <c r="GTO23" s="220"/>
      <c r="GTP23" s="220"/>
      <c r="GTQ23" s="220"/>
      <c r="GTR23" s="220"/>
      <c r="GTS23" s="220"/>
      <c r="GTT23" s="220"/>
      <c r="GTU23" s="220"/>
      <c r="GTV23" s="220"/>
      <c r="GTW23" s="220"/>
      <c r="GTX23" s="220"/>
      <c r="GTY23" s="220"/>
      <c r="GTZ23" s="220"/>
      <c r="GUA23" s="220"/>
      <c r="GUB23" s="220"/>
      <c r="GUC23" s="220"/>
      <c r="GUD23" s="220"/>
      <c r="GUE23" s="220"/>
      <c r="GUF23" s="220"/>
      <c r="GUG23" s="220"/>
      <c r="GUH23" s="220"/>
      <c r="GUI23" s="220"/>
      <c r="GUJ23" s="220"/>
      <c r="GUK23" s="220"/>
      <c r="GUL23" s="220"/>
      <c r="GUM23" s="220"/>
      <c r="GUN23" s="220"/>
      <c r="GUO23" s="220"/>
      <c r="GUP23" s="220"/>
      <c r="GUQ23" s="220"/>
      <c r="GUR23" s="220"/>
      <c r="GUS23" s="220"/>
      <c r="GUT23" s="220"/>
      <c r="GUU23" s="220"/>
      <c r="GUV23" s="220"/>
      <c r="GUW23" s="220"/>
      <c r="GUX23" s="220"/>
      <c r="GUY23" s="220"/>
      <c r="GUZ23" s="220"/>
      <c r="GVA23" s="220"/>
      <c r="GVB23" s="220"/>
      <c r="GVC23" s="220"/>
      <c r="GVD23" s="220"/>
      <c r="GVE23" s="220"/>
      <c r="GVF23" s="220"/>
      <c r="GVG23" s="220"/>
      <c r="GVH23" s="220"/>
      <c r="GVI23" s="220"/>
      <c r="GVJ23" s="220"/>
      <c r="GVK23" s="220"/>
      <c r="GVL23" s="220"/>
      <c r="GVM23" s="220"/>
      <c r="GVN23" s="220"/>
      <c r="GVO23" s="220"/>
      <c r="GVP23" s="220"/>
      <c r="GVQ23" s="220"/>
      <c r="GVR23" s="220"/>
      <c r="GVS23" s="220"/>
      <c r="GVT23" s="220"/>
      <c r="GVU23" s="220"/>
      <c r="GVV23" s="220"/>
      <c r="GVW23" s="220"/>
      <c r="GVX23" s="220"/>
      <c r="GVY23" s="220"/>
      <c r="GVZ23" s="220"/>
      <c r="GWA23" s="220"/>
      <c r="GWB23" s="220"/>
      <c r="GWC23" s="220"/>
      <c r="GWD23" s="220"/>
      <c r="GWE23" s="220"/>
      <c r="GWF23" s="220"/>
      <c r="GWG23" s="220"/>
      <c r="GWH23" s="220"/>
      <c r="GWI23" s="220"/>
      <c r="GWJ23" s="220"/>
      <c r="GWK23" s="220"/>
      <c r="GWL23" s="220"/>
      <c r="GWM23" s="220"/>
      <c r="GWN23" s="220"/>
      <c r="GWO23" s="220"/>
      <c r="GWP23" s="220"/>
      <c r="GWQ23" s="220"/>
      <c r="GWR23" s="220"/>
      <c r="GWS23" s="220"/>
      <c r="GWT23" s="220"/>
      <c r="GWU23" s="220"/>
      <c r="GWV23" s="220"/>
      <c r="GWW23" s="220"/>
      <c r="GWX23" s="220"/>
      <c r="GWY23" s="220"/>
      <c r="GWZ23" s="220"/>
      <c r="GXA23" s="220"/>
      <c r="GXB23" s="220"/>
      <c r="GXC23" s="220"/>
      <c r="GXD23" s="220"/>
      <c r="GXE23" s="220"/>
      <c r="GXF23" s="220"/>
      <c r="GXG23" s="220"/>
      <c r="GXH23" s="220"/>
      <c r="GXI23" s="220"/>
      <c r="GXJ23" s="220"/>
      <c r="GXK23" s="220"/>
      <c r="GXL23" s="220"/>
      <c r="GXM23" s="220"/>
      <c r="GXN23" s="220"/>
      <c r="GXO23" s="220"/>
      <c r="GXP23" s="220"/>
      <c r="GXQ23" s="220"/>
      <c r="GXR23" s="220"/>
      <c r="GXS23" s="220"/>
      <c r="GXT23" s="220"/>
      <c r="GXU23" s="220"/>
      <c r="GXV23" s="220"/>
      <c r="GXW23" s="220"/>
      <c r="GXX23" s="220"/>
      <c r="GXY23" s="220"/>
      <c r="GXZ23" s="220"/>
      <c r="GYA23" s="220"/>
      <c r="GYB23" s="220"/>
      <c r="GYC23" s="220"/>
      <c r="GYD23" s="220"/>
      <c r="GYE23" s="220"/>
      <c r="GYF23" s="220"/>
      <c r="GYG23" s="220"/>
      <c r="GYH23" s="220"/>
      <c r="GYI23" s="220"/>
      <c r="GYJ23" s="220"/>
      <c r="GYK23" s="220"/>
      <c r="GYL23" s="220"/>
      <c r="GYM23" s="220"/>
      <c r="GYN23" s="220"/>
      <c r="GYO23" s="220"/>
      <c r="GYP23" s="220"/>
      <c r="GYQ23" s="220"/>
      <c r="GYR23" s="220"/>
      <c r="GYS23" s="220"/>
      <c r="GYT23" s="220"/>
      <c r="GYU23" s="220"/>
      <c r="GYV23" s="220"/>
      <c r="GYW23" s="220"/>
      <c r="GYX23" s="220"/>
      <c r="GYY23" s="220"/>
      <c r="GYZ23" s="220"/>
      <c r="GZA23" s="220"/>
      <c r="GZB23" s="220"/>
      <c r="GZC23" s="220"/>
      <c r="GZD23" s="220"/>
      <c r="GZE23" s="220"/>
      <c r="GZF23" s="220"/>
      <c r="GZG23" s="220"/>
      <c r="GZH23" s="220"/>
      <c r="GZI23" s="220"/>
      <c r="GZJ23" s="220"/>
      <c r="GZK23" s="220"/>
      <c r="GZL23" s="220"/>
      <c r="GZM23" s="220"/>
      <c r="GZN23" s="220"/>
      <c r="GZO23" s="220"/>
      <c r="GZP23" s="220"/>
      <c r="GZQ23" s="220"/>
      <c r="GZR23" s="220"/>
      <c r="GZS23" s="220"/>
      <c r="GZT23" s="220"/>
      <c r="GZU23" s="220"/>
      <c r="GZV23" s="220"/>
      <c r="GZW23" s="220"/>
      <c r="GZX23" s="220"/>
      <c r="GZY23" s="220"/>
      <c r="GZZ23" s="220"/>
      <c r="HAA23" s="220"/>
      <c r="HAB23" s="220"/>
      <c r="HAC23" s="220"/>
      <c r="HAD23" s="220"/>
      <c r="HAE23" s="220"/>
      <c r="HAF23" s="220"/>
      <c r="HAG23" s="220"/>
      <c r="HAH23" s="220"/>
      <c r="HAI23" s="220"/>
      <c r="HAJ23" s="220"/>
      <c r="HAK23" s="220"/>
      <c r="HAL23" s="220"/>
      <c r="HAM23" s="220"/>
      <c r="HAN23" s="220"/>
      <c r="HAO23" s="220"/>
      <c r="HAP23" s="220"/>
      <c r="HAQ23" s="220"/>
      <c r="HAR23" s="220"/>
      <c r="HAS23" s="220"/>
      <c r="HAT23" s="220"/>
      <c r="HAU23" s="220"/>
      <c r="HAV23" s="220"/>
      <c r="HAW23" s="220"/>
      <c r="HAX23" s="220"/>
      <c r="HAY23" s="220"/>
      <c r="HAZ23" s="220"/>
      <c r="HBA23" s="220"/>
      <c r="HBB23" s="220"/>
      <c r="HBC23" s="220"/>
      <c r="HBD23" s="220"/>
      <c r="HBE23" s="220"/>
      <c r="HBF23" s="220"/>
      <c r="HBG23" s="220"/>
      <c r="HBH23" s="220"/>
      <c r="HBI23" s="220"/>
      <c r="HBJ23" s="220"/>
      <c r="HBK23" s="220"/>
      <c r="HBL23" s="220"/>
      <c r="HBM23" s="220"/>
      <c r="HBN23" s="220"/>
      <c r="HBO23" s="220"/>
      <c r="HBP23" s="220"/>
      <c r="HBQ23" s="220"/>
      <c r="HBR23" s="220"/>
      <c r="HBS23" s="220"/>
      <c r="HBT23" s="220"/>
      <c r="HBU23" s="220"/>
      <c r="HBV23" s="220"/>
      <c r="HBW23" s="220"/>
      <c r="HBX23" s="220"/>
      <c r="HBY23" s="220"/>
      <c r="HBZ23" s="220"/>
      <c r="HCA23" s="220"/>
      <c r="HCB23" s="220"/>
      <c r="HCC23" s="220"/>
      <c r="HCD23" s="220"/>
      <c r="HCE23" s="220"/>
      <c r="HCF23" s="220"/>
      <c r="HCG23" s="220"/>
      <c r="HCH23" s="220"/>
      <c r="HCI23" s="220"/>
      <c r="HCJ23" s="220"/>
      <c r="HCK23" s="220"/>
      <c r="HCL23" s="220"/>
      <c r="HCM23" s="220"/>
      <c r="HCN23" s="220"/>
      <c r="HCO23" s="220"/>
      <c r="HCP23" s="220"/>
      <c r="HCQ23" s="220"/>
      <c r="HCR23" s="220"/>
      <c r="HCS23" s="220"/>
      <c r="HCT23" s="220"/>
      <c r="HCU23" s="220"/>
      <c r="HCV23" s="220"/>
      <c r="HCW23" s="220"/>
      <c r="HCX23" s="220"/>
      <c r="HCY23" s="220"/>
      <c r="HCZ23" s="220"/>
      <c r="HDA23" s="220"/>
      <c r="HDB23" s="220"/>
      <c r="HDC23" s="220"/>
      <c r="HDD23" s="220"/>
      <c r="HDE23" s="220"/>
      <c r="HDF23" s="220"/>
      <c r="HDG23" s="220"/>
      <c r="HDH23" s="220"/>
      <c r="HDI23" s="220"/>
      <c r="HDJ23" s="220"/>
      <c r="HDK23" s="220"/>
      <c r="HDL23" s="220"/>
      <c r="HDM23" s="220"/>
      <c r="HDN23" s="220"/>
      <c r="HDO23" s="220"/>
      <c r="HDP23" s="220"/>
      <c r="HDQ23" s="220"/>
      <c r="HDR23" s="220"/>
      <c r="HDS23" s="220"/>
      <c r="HDT23" s="220"/>
      <c r="HDU23" s="220"/>
      <c r="HDV23" s="220"/>
      <c r="HDW23" s="220"/>
      <c r="HDX23" s="220"/>
      <c r="HDY23" s="220"/>
      <c r="HDZ23" s="220"/>
      <c r="HEA23" s="220"/>
      <c r="HEB23" s="220"/>
      <c r="HEC23" s="220"/>
      <c r="HED23" s="220"/>
      <c r="HEE23" s="220"/>
      <c r="HEF23" s="220"/>
      <c r="HEG23" s="220"/>
      <c r="HEH23" s="220"/>
      <c r="HEI23" s="220"/>
      <c r="HEJ23" s="220"/>
      <c r="HEK23" s="220"/>
      <c r="HEL23" s="220"/>
      <c r="HEM23" s="220"/>
      <c r="HEN23" s="220"/>
      <c r="HEO23" s="220"/>
      <c r="HEP23" s="220"/>
      <c r="HEQ23" s="220"/>
      <c r="HER23" s="220"/>
      <c r="HES23" s="220"/>
      <c r="HET23" s="220"/>
      <c r="HEU23" s="220"/>
      <c r="HEV23" s="220"/>
      <c r="HEW23" s="220"/>
      <c r="HEX23" s="220"/>
      <c r="HEY23" s="220"/>
      <c r="HEZ23" s="220"/>
      <c r="HFA23" s="220"/>
      <c r="HFB23" s="220"/>
      <c r="HFC23" s="220"/>
      <c r="HFD23" s="220"/>
      <c r="HFE23" s="220"/>
      <c r="HFF23" s="220"/>
      <c r="HFG23" s="220"/>
      <c r="HFH23" s="220"/>
      <c r="HFI23" s="220"/>
      <c r="HFJ23" s="220"/>
      <c r="HFK23" s="220"/>
      <c r="HFL23" s="220"/>
      <c r="HFM23" s="220"/>
      <c r="HFN23" s="220"/>
      <c r="HFO23" s="220"/>
      <c r="HFP23" s="220"/>
      <c r="HFQ23" s="220"/>
      <c r="HFR23" s="220"/>
      <c r="HFS23" s="220"/>
      <c r="HFT23" s="220"/>
      <c r="HFU23" s="220"/>
      <c r="HFV23" s="220"/>
      <c r="HFW23" s="220"/>
      <c r="HFX23" s="220"/>
      <c r="HFY23" s="220"/>
      <c r="HFZ23" s="220"/>
      <c r="HGA23" s="220"/>
      <c r="HGB23" s="220"/>
      <c r="HGC23" s="220"/>
      <c r="HGD23" s="220"/>
      <c r="HGE23" s="220"/>
      <c r="HGF23" s="220"/>
      <c r="HGG23" s="220"/>
      <c r="HGH23" s="220"/>
      <c r="HGI23" s="220"/>
      <c r="HGJ23" s="220"/>
      <c r="HGK23" s="220"/>
      <c r="HGL23" s="220"/>
      <c r="HGM23" s="220"/>
      <c r="HGN23" s="220"/>
      <c r="HGO23" s="220"/>
      <c r="HGP23" s="220"/>
      <c r="HGQ23" s="220"/>
      <c r="HGR23" s="220"/>
      <c r="HGS23" s="220"/>
      <c r="HGT23" s="220"/>
      <c r="HGU23" s="220"/>
      <c r="HGV23" s="220"/>
      <c r="HGW23" s="220"/>
      <c r="HGX23" s="220"/>
      <c r="HGY23" s="220"/>
      <c r="HGZ23" s="220"/>
      <c r="HHA23" s="220"/>
      <c r="HHB23" s="220"/>
      <c r="HHC23" s="220"/>
      <c r="HHD23" s="220"/>
      <c r="HHE23" s="220"/>
      <c r="HHF23" s="220"/>
      <c r="HHG23" s="220"/>
      <c r="HHH23" s="220"/>
      <c r="HHI23" s="220"/>
      <c r="HHJ23" s="220"/>
      <c r="HHK23" s="220"/>
      <c r="HHL23" s="220"/>
      <c r="HHM23" s="220"/>
      <c r="HHN23" s="220"/>
      <c r="HHO23" s="220"/>
      <c r="HHP23" s="220"/>
      <c r="HHQ23" s="220"/>
      <c r="HHR23" s="220"/>
      <c r="HHS23" s="220"/>
      <c r="HHT23" s="220"/>
      <c r="HHU23" s="220"/>
      <c r="HHV23" s="220"/>
      <c r="HHW23" s="220"/>
      <c r="HHX23" s="220"/>
      <c r="HHY23" s="220"/>
      <c r="HHZ23" s="220"/>
      <c r="HIA23" s="220"/>
      <c r="HIB23" s="220"/>
      <c r="HIC23" s="220"/>
      <c r="HID23" s="220"/>
      <c r="HIE23" s="220"/>
      <c r="HIF23" s="220"/>
      <c r="HIG23" s="220"/>
      <c r="HIH23" s="220"/>
      <c r="HII23" s="220"/>
      <c r="HIJ23" s="220"/>
      <c r="HIK23" s="220"/>
      <c r="HIL23" s="220"/>
      <c r="HIM23" s="220"/>
      <c r="HIN23" s="220"/>
      <c r="HIO23" s="220"/>
      <c r="HIP23" s="220"/>
      <c r="HIQ23" s="220"/>
      <c r="HIR23" s="220"/>
      <c r="HIS23" s="220"/>
      <c r="HIT23" s="220"/>
      <c r="HIU23" s="220"/>
      <c r="HIV23" s="220"/>
      <c r="HIW23" s="220"/>
      <c r="HIX23" s="220"/>
      <c r="HIY23" s="220"/>
      <c r="HIZ23" s="220"/>
      <c r="HJA23" s="220"/>
      <c r="HJB23" s="220"/>
      <c r="HJC23" s="220"/>
      <c r="HJD23" s="220"/>
      <c r="HJE23" s="220"/>
      <c r="HJF23" s="220"/>
      <c r="HJG23" s="220"/>
      <c r="HJH23" s="220"/>
      <c r="HJI23" s="220"/>
      <c r="HJJ23" s="220"/>
      <c r="HJK23" s="220"/>
      <c r="HJL23" s="220"/>
      <c r="HJM23" s="220"/>
      <c r="HJN23" s="220"/>
      <c r="HJO23" s="220"/>
      <c r="HJP23" s="220"/>
      <c r="HJQ23" s="220"/>
      <c r="HJR23" s="220"/>
      <c r="HJS23" s="220"/>
      <c r="HJT23" s="220"/>
      <c r="HJU23" s="220"/>
      <c r="HJV23" s="220"/>
      <c r="HJW23" s="220"/>
      <c r="HJX23" s="220"/>
      <c r="HJY23" s="220"/>
      <c r="HJZ23" s="220"/>
      <c r="HKA23" s="220"/>
      <c r="HKB23" s="220"/>
      <c r="HKC23" s="220"/>
      <c r="HKD23" s="220"/>
      <c r="HKE23" s="220"/>
      <c r="HKF23" s="220"/>
      <c r="HKG23" s="220"/>
      <c r="HKH23" s="220"/>
      <c r="HKI23" s="220"/>
      <c r="HKJ23" s="220"/>
      <c r="HKK23" s="220"/>
      <c r="HKL23" s="220"/>
      <c r="HKM23" s="220"/>
      <c r="HKN23" s="220"/>
      <c r="HKO23" s="220"/>
      <c r="HKP23" s="220"/>
      <c r="HKQ23" s="220"/>
      <c r="HKR23" s="220"/>
      <c r="HKS23" s="220"/>
      <c r="HKT23" s="220"/>
      <c r="HKU23" s="220"/>
      <c r="HKV23" s="220"/>
      <c r="HKW23" s="220"/>
      <c r="HKX23" s="220"/>
      <c r="HKY23" s="220"/>
      <c r="HKZ23" s="220"/>
      <c r="HLA23" s="220"/>
      <c r="HLB23" s="220"/>
      <c r="HLC23" s="220"/>
      <c r="HLD23" s="220"/>
      <c r="HLE23" s="220"/>
      <c r="HLF23" s="220"/>
      <c r="HLG23" s="220"/>
      <c r="HLH23" s="220"/>
      <c r="HLI23" s="220"/>
      <c r="HLJ23" s="220"/>
      <c r="HLK23" s="220"/>
      <c r="HLL23" s="220"/>
      <c r="HLM23" s="220"/>
      <c r="HLN23" s="220"/>
      <c r="HLO23" s="220"/>
      <c r="HLP23" s="220"/>
      <c r="HLQ23" s="220"/>
      <c r="HLR23" s="220"/>
      <c r="HLS23" s="220"/>
      <c r="HLT23" s="220"/>
      <c r="HLU23" s="220"/>
      <c r="HLV23" s="220"/>
      <c r="HLW23" s="220"/>
      <c r="HLX23" s="220"/>
      <c r="HLY23" s="220"/>
      <c r="HLZ23" s="220"/>
      <c r="HMA23" s="220"/>
      <c r="HMB23" s="220"/>
      <c r="HMC23" s="220"/>
      <c r="HMD23" s="220"/>
      <c r="HME23" s="220"/>
      <c r="HMF23" s="220"/>
      <c r="HMG23" s="220"/>
      <c r="HMH23" s="220"/>
      <c r="HMI23" s="220"/>
      <c r="HMJ23" s="220"/>
      <c r="HMK23" s="220"/>
      <c r="HML23" s="220"/>
      <c r="HMM23" s="220"/>
      <c r="HMN23" s="220"/>
      <c r="HMO23" s="220"/>
      <c r="HMP23" s="220"/>
      <c r="HMQ23" s="220"/>
      <c r="HMR23" s="220"/>
      <c r="HMS23" s="220"/>
      <c r="HMT23" s="220"/>
      <c r="HMU23" s="220"/>
      <c r="HMV23" s="220"/>
      <c r="HMW23" s="220"/>
      <c r="HMX23" s="220"/>
      <c r="HMY23" s="220"/>
      <c r="HMZ23" s="220"/>
      <c r="HNA23" s="220"/>
      <c r="HNB23" s="220"/>
      <c r="HNC23" s="220"/>
      <c r="HND23" s="220"/>
      <c r="HNE23" s="220"/>
      <c r="HNF23" s="220"/>
      <c r="HNG23" s="220"/>
      <c r="HNH23" s="220"/>
      <c r="HNI23" s="220"/>
      <c r="HNJ23" s="220"/>
      <c r="HNK23" s="220"/>
      <c r="HNL23" s="220"/>
      <c r="HNM23" s="220"/>
      <c r="HNN23" s="220"/>
      <c r="HNO23" s="220"/>
      <c r="HNP23" s="220"/>
      <c r="HNQ23" s="220"/>
      <c r="HNR23" s="220"/>
      <c r="HNS23" s="220"/>
      <c r="HNT23" s="220"/>
      <c r="HNU23" s="220"/>
      <c r="HNV23" s="220"/>
      <c r="HNW23" s="220"/>
      <c r="HNX23" s="220"/>
      <c r="HNY23" s="220"/>
      <c r="HNZ23" s="220"/>
      <c r="HOA23" s="220"/>
      <c r="HOB23" s="220"/>
      <c r="HOC23" s="220"/>
      <c r="HOD23" s="220"/>
      <c r="HOE23" s="220"/>
      <c r="HOF23" s="220"/>
      <c r="HOG23" s="220"/>
      <c r="HOH23" s="220"/>
      <c r="HOI23" s="220"/>
      <c r="HOJ23" s="220"/>
      <c r="HOK23" s="220"/>
      <c r="HOL23" s="220"/>
      <c r="HOM23" s="220"/>
      <c r="HON23" s="220"/>
      <c r="HOO23" s="220"/>
      <c r="HOP23" s="220"/>
      <c r="HOQ23" s="220"/>
      <c r="HOR23" s="220"/>
      <c r="HOS23" s="220"/>
      <c r="HOT23" s="220"/>
      <c r="HOU23" s="220"/>
      <c r="HOV23" s="220"/>
      <c r="HOW23" s="220"/>
      <c r="HOX23" s="220"/>
      <c r="HOY23" s="220"/>
      <c r="HOZ23" s="220"/>
      <c r="HPA23" s="220"/>
      <c r="HPB23" s="220"/>
      <c r="HPC23" s="220"/>
      <c r="HPD23" s="220"/>
      <c r="HPE23" s="220"/>
      <c r="HPF23" s="220"/>
      <c r="HPG23" s="220"/>
      <c r="HPH23" s="220"/>
      <c r="HPI23" s="220"/>
      <c r="HPJ23" s="220"/>
      <c r="HPK23" s="220"/>
      <c r="HPL23" s="220"/>
      <c r="HPM23" s="220"/>
      <c r="HPN23" s="220"/>
      <c r="HPO23" s="220"/>
      <c r="HPP23" s="220"/>
      <c r="HPQ23" s="220"/>
      <c r="HPR23" s="220"/>
      <c r="HPS23" s="220"/>
      <c r="HPT23" s="220"/>
      <c r="HPU23" s="220"/>
      <c r="HPV23" s="220"/>
      <c r="HPW23" s="220"/>
      <c r="HPX23" s="220"/>
      <c r="HPY23" s="220"/>
      <c r="HPZ23" s="220"/>
      <c r="HQA23" s="220"/>
      <c r="HQB23" s="220"/>
      <c r="HQC23" s="220"/>
      <c r="HQD23" s="220"/>
      <c r="HQE23" s="220"/>
      <c r="HQF23" s="220"/>
      <c r="HQG23" s="220"/>
      <c r="HQH23" s="220"/>
      <c r="HQI23" s="220"/>
      <c r="HQJ23" s="220"/>
      <c r="HQK23" s="220"/>
      <c r="HQL23" s="220"/>
      <c r="HQM23" s="220"/>
      <c r="HQN23" s="220"/>
      <c r="HQO23" s="220"/>
      <c r="HQP23" s="220"/>
      <c r="HQQ23" s="220"/>
      <c r="HQR23" s="220"/>
      <c r="HQS23" s="220"/>
      <c r="HQT23" s="220"/>
      <c r="HQU23" s="220"/>
      <c r="HQV23" s="220"/>
      <c r="HQW23" s="220"/>
      <c r="HQX23" s="220"/>
      <c r="HQY23" s="220"/>
      <c r="HQZ23" s="220"/>
      <c r="HRA23" s="220"/>
      <c r="HRB23" s="220"/>
      <c r="HRC23" s="220"/>
      <c r="HRD23" s="220"/>
      <c r="HRE23" s="220"/>
      <c r="HRF23" s="220"/>
      <c r="HRG23" s="220"/>
      <c r="HRH23" s="220"/>
      <c r="HRI23" s="220"/>
      <c r="HRJ23" s="220"/>
      <c r="HRK23" s="220"/>
      <c r="HRL23" s="220"/>
      <c r="HRM23" s="220"/>
      <c r="HRN23" s="220"/>
      <c r="HRO23" s="220"/>
      <c r="HRP23" s="220"/>
      <c r="HRQ23" s="220"/>
      <c r="HRR23" s="220"/>
      <c r="HRS23" s="220"/>
      <c r="HRT23" s="220"/>
      <c r="HRU23" s="220"/>
      <c r="HRV23" s="220"/>
      <c r="HRW23" s="220"/>
      <c r="HRX23" s="220"/>
      <c r="HRY23" s="220"/>
      <c r="HRZ23" s="220"/>
      <c r="HSA23" s="220"/>
      <c r="HSB23" s="220"/>
      <c r="HSC23" s="220"/>
      <c r="HSD23" s="220"/>
      <c r="HSE23" s="220"/>
      <c r="HSF23" s="220"/>
      <c r="HSG23" s="220"/>
      <c r="HSH23" s="220"/>
      <c r="HSI23" s="220"/>
      <c r="HSJ23" s="220"/>
      <c r="HSK23" s="220"/>
      <c r="HSL23" s="220"/>
      <c r="HSM23" s="220"/>
      <c r="HSN23" s="220"/>
      <c r="HSO23" s="220"/>
      <c r="HSP23" s="220"/>
      <c r="HSQ23" s="220"/>
      <c r="HSR23" s="220"/>
      <c r="HSS23" s="220"/>
      <c r="HST23" s="220"/>
      <c r="HSU23" s="220"/>
      <c r="HSV23" s="220"/>
      <c r="HSW23" s="220"/>
      <c r="HSX23" s="220"/>
      <c r="HSY23" s="220"/>
      <c r="HSZ23" s="220"/>
      <c r="HTA23" s="220"/>
      <c r="HTB23" s="220"/>
      <c r="HTC23" s="220"/>
      <c r="HTD23" s="220"/>
      <c r="HTE23" s="220"/>
      <c r="HTF23" s="220"/>
      <c r="HTG23" s="220"/>
      <c r="HTH23" s="220"/>
      <c r="HTI23" s="220"/>
      <c r="HTJ23" s="220"/>
      <c r="HTK23" s="220"/>
      <c r="HTL23" s="220"/>
      <c r="HTM23" s="220"/>
      <c r="HTN23" s="220"/>
      <c r="HTO23" s="220"/>
      <c r="HTP23" s="220"/>
      <c r="HTQ23" s="220"/>
      <c r="HTR23" s="220"/>
      <c r="HTS23" s="220"/>
      <c r="HTT23" s="220"/>
      <c r="HTU23" s="220"/>
      <c r="HTV23" s="220"/>
      <c r="HTW23" s="220"/>
      <c r="HTX23" s="220"/>
      <c r="HTY23" s="220"/>
      <c r="HTZ23" s="220"/>
      <c r="HUA23" s="220"/>
      <c r="HUB23" s="220"/>
      <c r="HUC23" s="220"/>
      <c r="HUD23" s="220"/>
      <c r="HUE23" s="220"/>
      <c r="HUF23" s="220"/>
      <c r="HUG23" s="220"/>
      <c r="HUH23" s="220"/>
      <c r="HUI23" s="220"/>
      <c r="HUJ23" s="220"/>
      <c r="HUK23" s="220"/>
      <c r="HUL23" s="220"/>
      <c r="HUM23" s="220"/>
      <c r="HUN23" s="220"/>
      <c r="HUO23" s="220"/>
      <c r="HUP23" s="220"/>
      <c r="HUQ23" s="220"/>
      <c r="HUR23" s="220"/>
      <c r="HUS23" s="220"/>
      <c r="HUT23" s="220"/>
      <c r="HUU23" s="220"/>
      <c r="HUV23" s="220"/>
      <c r="HUW23" s="220"/>
      <c r="HUX23" s="220"/>
      <c r="HUY23" s="220"/>
      <c r="HUZ23" s="220"/>
      <c r="HVA23" s="220"/>
      <c r="HVB23" s="220"/>
      <c r="HVC23" s="220"/>
      <c r="HVD23" s="220"/>
      <c r="HVE23" s="220"/>
      <c r="HVF23" s="220"/>
      <c r="HVG23" s="220"/>
    </row>
    <row r="24" spans="1:5988" s="221" customFormat="1" ht="18.75" customHeight="1" x14ac:dyDescent="0.25">
      <c r="A24" s="240" t="s">
        <v>96</v>
      </c>
      <c r="B24" s="240">
        <v>1</v>
      </c>
      <c r="C24" s="240">
        <v>0</v>
      </c>
      <c r="D24" s="240">
        <f t="shared" ref="D24:D25" si="90">C24/B24*100</f>
        <v>0</v>
      </c>
      <c r="E24" s="240">
        <v>2</v>
      </c>
      <c r="F24" s="240">
        <v>0</v>
      </c>
      <c r="G24" s="240">
        <f t="shared" si="71"/>
        <v>0</v>
      </c>
      <c r="H24" s="240">
        <v>2</v>
      </c>
      <c r="I24" s="240">
        <v>0</v>
      </c>
      <c r="J24" s="240">
        <f t="shared" si="72"/>
        <v>0</v>
      </c>
      <c r="K24" s="249"/>
      <c r="L24" s="249"/>
      <c r="M24" s="249"/>
      <c r="N24" s="254">
        <f>SUM(B24,E24,H24)</f>
        <v>5</v>
      </c>
      <c r="O24" s="254">
        <f t="shared" ref="O24:O25" si="91">SUM(C24,F24,I24)</f>
        <v>0</v>
      </c>
      <c r="P24" s="255">
        <f t="shared" si="73"/>
        <v>0</v>
      </c>
      <c r="Q24" s="233">
        <v>2</v>
      </c>
      <c r="R24" s="233">
        <v>0</v>
      </c>
      <c r="S24" s="234">
        <f t="shared" ref="S24" si="92">R24/Q24*100</f>
        <v>0</v>
      </c>
      <c r="T24" s="233">
        <v>2</v>
      </c>
      <c r="U24" s="233">
        <v>0</v>
      </c>
      <c r="V24" s="234">
        <f t="shared" si="74"/>
        <v>0</v>
      </c>
      <c r="W24" s="233">
        <v>3</v>
      </c>
      <c r="X24" s="233">
        <v>0</v>
      </c>
      <c r="Y24" s="235">
        <v>0</v>
      </c>
      <c r="Z24" s="236"/>
      <c r="AA24" s="236"/>
      <c r="AB24" s="236"/>
      <c r="AC24" s="233">
        <v>7</v>
      </c>
      <c r="AD24" s="233">
        <v>0</v>
      </c>
      <c r="AE24" s="234">
        <f t="shared" ref="AE24" si="93">AD24/AC24*10</f>
        <v>0</v>
      </c>
      <c r="AF24" s="233">
        <v>2</v>
      </c>
      <c r="AG24" s="233">
        <v>0</v>
      </c>
      <c r="AH24" s="242">
        <f t="shared" si="75"/>
        <v>0</v>
      </c>
      <c r="AI24" s="233">
        <v>0</v>
      </c>
      <c r="AJ24" s="233">
        <v>0</v>
      </c>
      <c r="AK24" s="242">
        <v>0</v>
      </c>
      <c r="AL24" s="233">
        <v>0</v>
      </c>
      <c r="AM24" s="233">
        <v>0</v>
      </c>
      <c r="AN24" s="242">
        <v>0</v>
      </c>
      <c r="AO24" s="250"/>
      <c r="AP24" s="250"/>
      <c r="AQ24" s="250"/>
      <c r="AR24" s="233">
        <f t="shared" si="76"/>
        <v>2</v>
      </c>
      <c r="AS24" s="233">
        <f t="shared" si="77"/>
        <v>0</v>
      </c>
      <c r="AT24" s="234">
        <f t="shared" si="66"/>
        <v>0</v>
      </c>
      <c r="AU24" s="233">
        <v>3</v>
      </c>
      <c r="AV24" s="233">
        <v>0</v>
      </c>
      <c r="AW24" s="234">
        <f t="shared" si="78"/>
        <v>0</v>
      </c>
      <c r="AX24" s="233">
        <v>3</v>
      </c>
      <c r="AY24" s="233">
        <v>0</v>
      </c>
      <c r="AZ24" s="234">
        <f t="shared" si="79"/>
        <v>0</v>
      </c>
      <c r="BA24" s="233">
        <v>2</v>
      </c>
      <c r="BB24" s="233">
        <v>0</v>
      </c>
      <c r="BC24" s="234">
        <f t="shared" si="80"/>
        <v>0</v>
      </c>
      <c r="BD24" s="250"/>
      <c r="BE24" s="250"/>
      <c r="BF24" s="250"/>
      <c r="BG24" s="233">
        <f t="shared" si="81"/>
        <v>6</v>
      </c>
      <c r="BH24" s="233">
        <f t="shared" si="82"/>
        <v>0</v>
      </c>
      <c r="BI24" s="234">
        <f t="shared" si="67"/>
        <v>0</v>
      </c>
      <c r="BJ24" s="233">
        <v>4</v>
      </c>
      <c r="BK24" s="233">
        <v>0</v>
      </c>
      <c r="BL24" s="234">
        <f t="shared" ref="BL24" si="94">BK24/BJ24</f>
        <v>0</v>
      </c>
      <c r="BM24" s="233">
        <v>2</v>
      </c>
      <c r="BN24" s="233">
        <v>0</v>
      </c>
      <c r="BO24" s="234">
        <f t="shared" ref="BO24" si="95">BN24/BM24</f>
        <v>0</v>
      </c>
      <c r="BP24" s="233"/>
      <c r="BQ24" s="233"/>
      <c r="BR24" s="234">
        <v>0</v>
      </c>
      <c r="BS24" s="250"/>
      <c r="BT24" s="250"/>
      <c r="BU24" s="251"/>
      <c r="BV24" s="233">
        <f t="shared" si="84"/>
        <v>6</v>
      </c>
      <c r="BW24" s="233">
        <f t="shared" si="85"/>
        <v>0</v>
      </c>
      <c r="BX24" s="234">
        <f t="shared" ref="BX24" si="96">BW24/BV24</f>
        <v>0</v>
      </c>
      <c r="BY24" s="233">
        <v>1</v>
      </c>
      <c r="BZ24" s="233">
        <v>0</v>
      </c>
      <c r="CA24" s="234">
        <f t="shared" ref="CA24" si="97">BZ24/BY24</f>
        <v>0</v>
      </c>
      <c r="CB24" s="233">
        <v>1</v>
      </c>
      <c r="CC24" s="233">
        <v>1</v>
      </c>
      <c r="CD24" s="234">
        <f t="shared" ref="CD24" si="98">CC24/CB24</f>
        <v>1</v>
      </c>
      <c r="CE24" s="233">
        <v>1</v>
      </c>
      <c r="CF24" s="233">
        <v>0</v>
      </c>
      <c r="CG24" s="235">
        <f t="shared" ref="CG24" si="99">CF24/CE24</f>
        <v>0</v>
      </c>
      <c r="CH24" s="250"/>
      <c r="CI24" s="250"/>
      <c r="CJ24" s="250"/>
      <c r="CK24" s="233">
        <f t="shared" ref="CK24" si="100">SUM(BY24,CB24,CE24)</f>
        <v>3</v>
      </c>
      <c r="CL24" s="233">
        <f t="shared" ref="CL24" si="101">SUM(BZ24,CC24,CF24)</f>
        <v>1</v>
      </c>
      <c r="CM24" s="234">
        <f>CL24/CK24*100</f>
        <v>33.333333333333329</v>
      </c>
      <c r="CN24" s="220"/>
      <c r="CO24" s="220"/>
      <c r="CP24" s="220"/>
      <c r="CQ24" s="220"/>
      <c r="CR24" s="220"/>
      <c r="CS24" s="220"/>
      <c r="CT24" s="220"/>
      <c r="CU24" s="220"/>
      <c r="CV24" s="220"/>
      <c r="CW24" s="220"/>
      <c r="CX24" s="220"/>
      <c r="CY24" s="220"/>
      <c r="CZ24" s="220"/>
      <c r="DA24" s="220"/>
      <c r="DB24" s="220"/>
      <c r="DC24" s="220"/>
      <c r="DD24" s="220"/>
      <c r="DE24" s="220"/>
      <c r="DF24" s="220"/>
      <c r="DG24" s="220"/>
      <c r="DH24" s="220"/>
      <c r="DI24" s="220"/>
      <c r="DJ24" s="220"/>
      <c r="DK24" s="220"/>
      <c r="DL24" s="220"/>
      <c r="DM24" s="220"/>
      <c r="DN24" s="220"/>
      <c r="DO24" s="220"/>
      <c r="DP24" s="220"/>
      <c r="DQ24" s="220"/>
      <c r="DR24" s="220"/>
      <c r="DS24" s="220"/>
      <c r="DT24" s="220"/>
      <c r="DU24" s="220"/>
      <c r="DV24" s="220"/>
      <c r="DW24" s="220"/>
      <c r="DX24" s="220"/>
      <c r="DY24" s="220"/>
      <c r="DZ24" s="220"/>
      <c r="EA24" s="220"/>
      <c r="EB24" s="220"/>
      <c r="EC24" s="220"/>
      <c r="ED24" s="220"/>
      <c r="EE24" s="220"/>
      <c r="EF24" s="220"/>
      <c r="EG24" s="220"/>
      <c r="EH24" s="220"/>
      <c r="EI24" s="220"/>
      <c r="EJ24" s="220"/>
      <c r="EK24" s="220"/>
      <c r="EL24" s="220"/>
      <c r="EM24" s="220"/>
      <c r="EN24" s="220"/>
      <c r="EO24" s="220"/>
      <c r="EP24" s="220"/>
      <c r="EQ24" s="220"/>
      <c r="ER24" s="220"/>
      <c r="ES24" s="220"/>
      <c r="ET24" s="220"/>
      <c r="EU24" s="220"/>
      <c r="EV24" s="220"/>
      <c r="EW24" s="220"/>
      <c r="EX24" s="220"/>
      <c r="EY24" s="220"/>
      <c r="EZ24" s="220"/>
      <c r="FA24" s="220"/>
      <c r="FB24" s="220"/>
      <c r="FC24" s="220"/>
      <c r="FD24" s="220"/>
      <c r="FE24" s="220"/>
      <c r="FF24" s="220"/>
      <c r="FG24" s="220"/>
      <c r="FH24" s="220"/>
      <c r="FI24" s="220"/>
      <c r="FJ24" s="220"/>
      <c r="FK24" s="220"/>
      <c r="FL24" s="220"/>
      <c r="FM24" s="220"/>
      <c r="FN24" s="220"/>
      <c r="FO24" s="220"/>
      <c r="FP24" s="220"/>
      <c r="FQ24" s="220"/>
      <c r="FR24" s="220"/>
      <c r="FS24" s="220"/>
      <c r="FT24" s="220"/>
      <c r="FU24" s="220"/>
      <c r="FV24" s="220"/>
      <c r="FW24" s="220"/>
      <c r="FX24" s="220"/>
      <c r="FY24" s="220"/>
      <c r="FZ24" s="220"/>
      <c r="GA24" s="220"/>
      <c r="GB24" s="220"/>
      <c r="GC24" s="220"/>
      <c r="GD24" s="220"/>
      <c r="GE24" s="220"/>
      <c r="GF24" s="220"/>
      <c r="GG24" s="220"/>
      <c r="GH24" s="220"/>
      <c r="GI24" s="220"/>
      <c r="GJ24" s="220"/>
      <c r="GK24" s="220"/>
      <c r="GL24" s="220"/>
      <c r="GM24" s="220"/>
      <c r="GN24" s="220"/>
      <c r="GO24" s="220"/>
      <c r="GP24" s="220"/>
      <c r="GQ24" s="220"/>
      <c r="GR24" s="220"/>
      <c r="GS24" s="220"/>
      <c r="GT24" s="220"/>
      <c r="GU24" s="220"/>
      <c r="GV24" s="220"/>
      <c r="GW24" s="220"/>
      <c r="GX24" s="220"/>
      <c r="GY24" s="220"/>
      <c r="GZ24" s="220"/>
      <c r="HA24" s="220"/>
      <c r="HB24" s="220"/>
      <c r="HC24" s="220"/>
      <c r="HD24" s="220"/>
      <c r="HE24" s="220"/>
      <c r="HF24" s="220"/>
      <c r="HG24" s="220"/>
      <c r="HH24" s="220"/>
      <c r="HI24" s="220"/>
      <c r="HJ24" s="220"/>
      <c r="HK24" s="220"/>
      <c r="HL24" s="220"/>
      <c r="HM24" s="220"/>
      <c r="HN24" s="220"/>
      <c r="HO24" s="220"/>
      <c r="HP24" s="220"/>
      <c r="HQ24" s="220"/>
      <c r="HR24" s="220"/>
      <c r="HS24" s="220"/>
      <c r="HT24" s="220"/>
      <c r="HU24" s="220"/>
      <c r="HV24" s="220"/>
      <c r="HW24" s="220"/>
      <c r="HX24" s="220"/>
      <c r="HY24" s="220"/>
      <c r="HZ24" s="220"/>
      <c r="IA24" s="220"/>
      <c r="IB24" s="220"/>
      <c r="IC24" s="220"/>
      <c r="ID24" s="220"/>
      <c r="IE24" s="220"/>
      <c r="IF24" s="220"/>
      <c r="IG24" s="220"/>
      <c r="IH24" s="220"/>
      <c r="II24" s="220"/>
      <c r="IJ24" s="220"/>
      <c r="IK24" s="220"/>
      <c r="IL24" s="220"/>
      <c r="IM24" s="220"/>
      <c r="IN24" s="220"/>
      <c r="IO24" s="220"/>
      <c r="IP24" s="220"/>
      <c r="IQ24" s="220"/>
      <c r="IR24" s="220"/>
      <c r="IS24" s="220"/>
      <c r="IT24" s="220"/>
      <c r="IU24" s="220"/>
      <c r="IV24" s="220"/>
      <c r="IW24" s="220"/>
      <c r="IX24" s="220"/>
      <c r="IY24" s="220"/>
      <c r="IZ24" s="220"/>
      <c r="JA24" s="220"/>
      <c r="JB24" s="220"/>
      <c r="JC24" s="220"/>
      <c r="JD24" s="220"/>
      <c r="JE24" s="220"/>
      <c r="JF24" s="220"/>
      <c r="JG24" s="220"/>
      <c r="JH24" s="220"/>
      <c r="JI24" s="220"/>
      <c r="JJ24" s="220"/>
      <c r="JK24" s="220"/>
      <c r="JL24" s="220"/>
      <c r="JM24" s="220"/>
      <c r="JN24" s="220"/>
      <c r="JO24" s="220"/>
      <c r="JP24" s="220"/>
      <c r="JQ24" s="220"/>
      <c r="JR24" s="220"/>
      <c r="JS24" s="220"/>
      <c r="JT24" s="220"/>
      <c r="JU24" s="220"/>
      <c r="JV24" s="220"/>
      <c r="JW24" s="220"/>
      <c r="JX24" s="220"/>
      <c r="JY24" s="220"/>
      <c r="JZ24" s="220"/>
      <c r="KA24" s="220"/>
      <c r="KB24" s="220"/>
      <c r="KC24" s="220"/>
      <c r="KD24" s="220"/>
      <c r="KE24" s="220"/>
      <c r="KF24" s="220"/>
      <c r="KG24" s="220"/>
      <c r="KH24" s="220"/>
      <c r="KI24" s="220"/>
      <c r="KJ24" s="220"/>
      <c r="KK24" s="220"/>
      <c r="KL24" s="220"/>
      <c r="KM24" s="220"/>
      <c r="KN24" s="220"/>
      <c r="KO24" s="220"/>
      <c r="KP24" s="220"/>
      <c r="KQ24" s="220"/>
      <c r="KR24" s="220"/>
      <c r="KS24" s="220"/>
      <c r="KT24" s="220"/>
      <c r="KU24" s="220"/>
      <c r="KV24" s="220"/>
      <c r="KW24" s="220"/>
      <c r="KX24" s="220"/>
      <c r="KY24" s="220"/>
      <c r="KZ24" s="220"/>
      <c r="LA24" s="220"/>
      <c r="LB24" s="220"/>
      <c r="LC24" s="220"/>
      <c r="LD24" s="220"/>
      <c r="LE24" s="220"/>
      <c r="LF24" s="220"/>
      <c r="LG24" s="220"/>
      <c r="LH24" s="220"/>
      <c r="LI24" s="220"/>
      <c r="LJ24" s="220"/>
      <c r="LK24" s="220"/>
      <c r="LL24" s="220"/>
      <c r="LM24" s="220"/>
      <c r="LN24" s="220"/>
      <c r="LO24" s="220"/>
      <c r="LP24" s="220"/>
      <c r="LQ24" s="220"/>
      <c r="LR24" s="220"/>
      <c r="LS24" s="220"/>
      <c r="LT24" s="220"/>
      <c r="LU24" s="220"/>
      <c r="LV24" s="220"/>
      <c r="LW24" s="220"/>
      <c r="LX24" s="220"/>
      <c r="LY24" s="220"/>
      <c r="LZ24" s="220"/>
      <c r="MA24" s="220"/>
      <c r="MB24" s="220"/>
      <c r="MC24" s="220"/>
      <c r="MD24" s="220"/>
      <c r="ME24" s="220"/>
      <c r="MF24" s="220"/>
      <c r="MG24" s="220"/>
      <c r="MH24" s="220"/>
      <c r="MI24" s="220"/>
      <c r="MJ24" s="220"/>
      <c r="MK24" s="220"/>
      <c r="ML24" s="220"/>
      <c r="MM24" s="220"/>
      <c r="MN24" s="220"/>
      <c r="MO24" s="220"/>
      <c r="MP24" s="220"/>
      <c r="MQ24" s="220"/>
      <c r="MR24" s="220"/>
      <c r="MS24" s="220"/>
      <c r="MT24" s="220"/>
      <c r="MU24" s="220"/>
      <c r="MV24" s="220"/>
      <c r="MW24" s="220"/>
      <c r="MX24" s="220"/>
      <c r="MY24" s="220"/>
      <c r="MZ24" s="220"/>
      <c r="NA24" s="220"/>
      <c r="NB24" s="220"/>
      <c r="NC24" s="220"/>
      <c r="ND24" s="220"/>
      <c r="NE24" s="220"/>
      <c r="NF24" s="220"/>
      <c r="NG24" s="220"/>
      <c r="NH24" s="220"/>
      <c r="NI24" s="220"/>
      <c r="NJ24" s="220"/>
      <c r="NK24" s="220"/>
      <c r="NL24" s="220"/>
      <c r="NM24" s="220"/>
      <c r="NN24" s="220"/>
      <c r="NO24" s="220"/>
      <c r="NP24" s="220"/>
      <c r="NQ24" s="220"/>
      <c r="NR24" s="220"/>
      <c r="NS24" s="220"/>
      <c r="NT24" s="220"/>
      <c r="NU24" s="220"/>
      <c r="NV24" s="220"/>
      <c r="NW24" s="220"/>
      <c r="NX24" s="220"/>
      <c r="NY24" s="220"/>
      <c r="NZ24" s="220"/>
      <c r="OA24" s="220"/>
      <c r="OB24" s="220"/>
      <c r="OC24" s="220"/>
      <c r="OD24" s="220"/>
      <c r="OE24" s="220"/>
      <c r="OF24" s="220"/>
      <c r="OG24" s="220"/>
      <c r="OH24" s="220"/>
      <c r="OI24" s="220"/>
      <c r="OJ24" s="220"/>
      <c r="OK24" s="220"/>
      <c r="OL24" s="220"/>
      <c r="OM24" s="220"/>
      <c r="ON24" s="220"/>
      <c r="OO24" s="220"/>
      <c r="OP24" s="220"/>
      <c r="OQ24" s="220"/>
      <c r="OR24" s="220"/>
      <c r="OS24" s="220"/>
      <c r="OT24" s="220"/>
      <c r="OU24" s="220"/>
      <c r="OV24" s="220"/>
      <c r="OW24" s="220"/>
      <c r="OX24" s="220"/>
      <c r="OY24" s="220"/>
      <c r="OZ24" s="220"/>
      <c r="PA24" s="220"/>
      <c r="PB24" s="220"/>
      <c r="PC24" s="220"/>
      <c r="PD24" s="220"/>
      <c r="PE24" s="220"/>
      <c r="PF24" s="220"/>
      <c r="PG24" s="220"/>
      <c r="PH24" s="220"/>
      <c r="PI24" s="220"/>
      <c r="PJ24" s="220"/>
      <c r="PK24" s="220"/>
      <c r="PL24" s="220"/>
      <c r="PM24" s="220"/>
      <c r="PN24" s="220"/>
      <c r="PO24" s="220"/>
      <c r="PP24" s="220"/>
      <c r="PQ24" s="220"/>
      <c r="PR24" s="220"/>
      <c r="PS24" s="220"/>
      <c r="PT24" s="220"/>
      <c r="PU24" s="220"/>
      <c r="PV24" s="220"/>
      <c r="PW24" s="220"/>
      <c r="PX24" s="220"/>
      <c r="PY24" s="220"/>
      <c r="PZ24" s="220"/>
      <c r="QA24" s="220"/>
      <c r="QB24" s="220"/>
      <c r="QC24" s="220"/>
      <c r="QD24" s="220"/>
      <c r="QE24" s="220"/>
      <c r="QF24" s="220"/>
      <c r="QG24" s="220"/>
      <c r="QH24" s="220"/>
      <c r="QI24" s="220"/>
      <c r="QJ24" s="220"/>
      <c r="QK24" s="220"/>
      <c r="QL24" s="220"/>
      <c r="QM24" s="220"/>
      <c r="QN24" s="220"/>
      <c r="QO24" s="220"/>
      <c r="QP24" s="220"/>
      <c r="QQ24" s="220"/>
      <c r="QR24" s="220"/>
      <c r="QS24" s="220"/>
      <c r="QT24" s="220"/>
      <c r="QU24" s="220"/>
      <c r="QV24" s="220"/>
      <c r="QW24" s="220"/>
      <c r="QX24" s="220"/>
      <c r="QY24" s="220"/>
      <c r="QZ24" s="220"/>
      <c r="RA24" s="220"/>
      <c r="RB24" s="220"/>
      <c r="RC24" s="220"/>
      <c r="RD24" s="220"/>
      <c r="RE24" s="220"/>
      <c r="RF24" s="220"/>
      <c r="RG24" s="220"/>
      <c r="RH24" s="220"/>
      <c r="RI24" s="220"/>
      <c r="RJ24" s="220"/>
      <c r="RK24" s="220"/>
      <c r="RL24" s="220"/>
      <c r="RM24" s="220"/>
      <c r="RN24" s="220"/>
      <c r="RO24" s="220"/>
      <c r="RP24" s="220"/>
      <c r="RQ24" s="220"/>
      <c r="RR24" s="220"/>
      <c r="RS24" s="220"/>
      <c r="RT24" s="220"/>
      <c r="RU24" s="220"/>
      <c r="RV24" s="220"/>
      <c r="RW24" s="220"/>
      <c r="RX24" s="220"/>
      <c r="RY24" s="220"/>
      <c r="RZ24" s="220"/>
      <c r="SA24" s="220"/>
      <c r="SB24" s="220"/>
      <c r="SC24" s="220"/>
      <c r="SD24" s="220"/>
      <c r="SE24" s="220"/>
      <c r="SF24" s="220"/>
      <c r="SG24" s="220"/>
      <c r="SH24" s="220"/>
      <c r="SI24" s="220"/>
      <c r="SJ24" s="220"/>
      <c r="SK24" s="220"/>
      <c r="SL24" s="220"/>
      <c r="SM24" s="220"/>
      <c r="SN24" s="220"/>
      <c r="SO24" s="220"/>
      <c r="SP24" s="220"/>
      <c r="SQ24" s="220"/>
      <c r="SR24" s="220"/>
      <c r="SS24" s="220"/>
      <c r="ST24" s="220"/>
      <c r="SU24" s="220"/>
      <c r="SV24" s="220"/>
      <c r="SW24" s="220"/>
      <c r="SX24" s="220"/>
      <c r="SY24" s="220"/>
      <c r="SZ24" s="220"/>
      <c r="TA24" s="220"/>
      <c r="TB24" s="220"/>
      <c r="TC24" s="220"/>
      <c r="TD24" s="220"/>
      <c r="TE24" s="220"/>
      <c r="TF24" s="220"/>
      <c r="TG24" s="220"/>
      <c r="TH24" s="220"/>
      <c r="TI24" s="220"/>
      <c r="TJ24" s="220"/>
      <c r="TK24" s="220"/>
      <c r="TL24" s="220"/>
      <c r="TM24" s="220"/>
      <c r="TN24" s="220"/>
      <c r="TO24" s="220"/>
      <c r="TP24" s="220"/>
      <c r="TQ24" s="220"/>
      <c r="TR24" s="220"/>
      <c r="TS24" s="220"/>
      <c r="TT24" s="220"/>
      <c r="TU24" s="220"/>
      <c r="TV24" s="220"/>
      <c r="TW24" s="220"/>
      <c r="TX24" s="220"/>
      <c r="TY24" s="220"/>
      <c r="TZ24" s="220"/>
      <c r="UA24" s="220"/>
      <c r="UB24" s="220"/>
      <c r="UC24" s="220"/>
      <c r="UD24" s="220"/>
      <c r="UE24" s="220"/>
      <c r="UF24" s="220"/>
      <c r="UG24" s="220"/>
      <c r="UH24" s="220"/>
      <c r="UI24" s="220"/>
      <c r="UJ24" s="220"/>
      <c r="UK24" s="220"/>
      <c r="UL24" s="220"/>
      <c r="UM24" s="220"/>
      <c r="UN24" s="220"/>
      <c r="UO24" s="220"/>
      <c r="UP24" s="220"/>
      <c r="UQ24" s="220"/>
      <c r="UR24" s="220"/>
      <c r="US24" s="220"/>
      <c r="UT24" s="220"/>
      <c r="UU24" s="220"/>
      <c r="UV24" s="220"/>
      <c r="UW24" s="220"/>
      <c r="UX24" s="220"/>
      <c r="UY24" s="220"/>
      <c r="UZ24" s="220"/>
      <c r="VA24" s="220"/>
      <c r="VB24" s="220"/>
      <c r="VC24" s="220"/>
      <c r="VD24" s="220"/>
      <c r="VE24" s="220"/>
      <c r="VF24" s="220"/>
      <c r="VG24" s="220"/>
      <c r="VH24" s="220"/>
      <c r="VI24" s="220"/>
      <c r="VJ24" s="220"/>
      <c r="VK24" s="220"/>
      <c r="VL24" s="220"/>
      <c r="VM24" s="220"/>
      <c r="VN24" s="220"/>
      <c r="VO24" s="220"/>
      <c r="VP24" s="220"/>
      <c r="VQ24" s="220"/>
      <c r="VR24" s="220"/>
      <c r="VS24" s="220"/>
      <c r="VT24" s="220"/>
      <c r="VU24" s="220"/>
      <c r="VV24" s="220"/>
      <c r="VW24" s="220"/>
      <c r="VX24" s="220"/>
      <c r="VY24" s="220"/>
      <c r="VZ24" s="220"/>
      <c r="WA24" s="220"/>
      <c r="WB24" s="220"/>
      <c r="WC24" s="220"/>
      <c r="WD24" s="220"/>
      <c r="WE24" s="220"/>
      <c r="WF24" s="220"/>
      <c r="WG24" s="220"/>
      <c r="WH24" s="220"/>
      <c r="WI24" s="220"/>
      <c r="WJ24" s="220"/>
      <c r="WK24" s="220"/>
      <c r="WL24" s="220"/>
      <c r="WM24" s="220"/>
      <c r="WN24" s="220"/>
      <c r="WO24" s="220"/>
      <c r="WP24" s="220"/>
      <c r="WQ24" s="220"/>
      <c r="WR24" s="220"/>
      <c r="WS24" s="220"/>
      <c r="WT24" s="220"/>
      <c r="WU24" s="220"/>
      <c r="WV24" s="220"/>
      <c r="WW24" s="220"/>
      <c r="WX24" s="220"/>
      <c r="WY24" s="220"/>
      <c r="WZ24" s="220"/>
      <c r="XA24" s="220"/>
      <c r="XB24" s="220"/>
      <c r="XC24" s="220"/>
      <c r="XD24" s="220"/>
      <c r="XE24" s="220"/>
      <c r="XF24" s="220"/>
      <c r="XG24" s="220"/>
      <c r="XH24" s="220"/>
      <c r="XI24" s="220"/>
      <c r="XJ24" s="220"/>
      <c r="XK24" s="220"/>
      <c r="XL24" s="220"/>
      <c r="XM24" s="220"/>
      <c r="XN24" s="220"/>
      <c r="XO24" s="220"/>
      <c r="XP24" s="220"/>
      <c r="XQ24" s="220"/>
      <c r="XR24" s="220"/>
      <c r="XS24" s="220"/>
      <c r="XT24" s="220"/>
      <c r="XU24" s="220"/>
      <c r="XV24" s="220"/>
      <c r="XW24" s="220"/>
      <c r="XX24" s="220"/>
      <c r="XY24" s="220"/>
      <c r="XZ24" s="220"/>
      <c r="YA24" s="220"/>
      <c r="YB24" s="220"/>
      <c r="YC24" s="220"/>
      <c r="YD24" s="220"/>
      <c r="YE24" s="220"/>
      <c r="YF24" s="220"/>
      <c r="YG24" s="220"/>
      <c r="YH24" s="220"/>
      <c r="YI24" s="220"/>
      <c r="YJ24" s="220"/>
      <c r="YK24" s="220"/>
      <c r="YL24" s="220"/>
      <c r="YM24" s="220"/>
      <c r="YN24" s="220"/>
      <c r="YO24" s="220"/>
      <c r="YP24" s="220"/>
      <c r="YQ24" s="220"/>
      <c r="YR24" s="220"/>
      <c r="YS24" s="220"/>
      <c r="YT24" s="220"/>
      <c r="YU24" s="220"/>
      <c r="YV24" s="220"/>
      <c r="YW24" s="220"/>
      <c r="YX24" s="220"/>
      <c r="YY24" s="220"/>
      <c r="YZ24" s="220"/>
      <c r="ZA24" s="220"/>
      <c r="ZB24" s="220"/>
      <c r="ZC24" s="220"/>
      <c r="ZD24" s="220"/>
      <c r="ZE24" s="220"/>
      <c r="ZF24" s="220"/>
      <c r="ZG24" s="220"/>
      <c r="ZH24" s="220"/>
      <c r="ZI24" s="220"/>
      <c r="ZJ24" s="220"/>
      <c r="ZK24" s="220"/>
      <c r="ZL24" s="220"/>
      <c r="ZM24" s="220"/>
      <c r="ZN24" s="220"/>
      <c r="ZO24" s="220"/>
      <c r="ZP24" s="220"/>
      <c r="ZQ24" s="220"/>
      <c r="ZR24" s="220"/>
      <c r="ZS24" s="220"/>
      <c r="ZT24" s="220"/>
      <c r="ZU24" s="220"/>
      <c r="ZV24" s="220"/>
      <c r="ZW24" s="220"/>
      <c r="ZX24" s="220"/>
      <c r="ZY24" s="220"/>
      <c r="ZZ24" s="220"/>
      <c r="AAA24" s="220"/>
      <c r="AAB24" s="220"/>
      <c r="AAC24" s="220"/>
      <c r="AAD24" s="220"/>
      <c r="AAE24" s="220"/>
      <c r="AAF24" s="220"/>
      <c r="AAG24" s="220"/>
      <c r="AAH24" s="220"/>
      <c r="AAI24" s="220"/>
      <c r="AAJ24" s="220"/>
      <c r="AAK24" s="220"/>
      <c r="AAL24" s="220"/>
      <c r="AAM24" s="220"/>
      <c r="AAN24" s="220"/>
      <c r="AAO24" s="220"/>
      <c r="AAP24" s="220"/>
      <c r="AAQ24" s="220"/>
      <c r="AAR24" s="220"/>
      <c r="AAS24" s="220"/>
      <c r="AAT24" s="220"/>
      <c r="AAU24" s="220"/>
      <c r="AAV24" s="220"/>
      <c r="AAW24" s="220"/>
      <c r="AAX24" s="220"/>
      <c r="AAY24" s="220"/>
      <c r="AAZ24" s="220"/>
      <c r="ABA24" s="220"/>
      <c r="ABB24" s="220"/>
      <c r="ABC24" s="220"/>
      <c r="ABD24" s="220"/>
      <c r="ABE24" s="220"/>
      <c r="ABF24" s="220"/>
      <c r="ABG24" s="220"/>
      <c r="ABH24" s="220"/>
      <c r="ABI24" s="220"/>
      <c r="ABJ24" s="220"/>
      <c r="ABK24" s="220"/>
      <c r="ABL24" s="220"/>
      <c r="ABM24" s="220"/>
      <c r="ABN24" s="220"/>
      <c r="ABO24" s="220"/>
      <c r="ABP24" s="220"/>
      <c r="ABQ24" s="220"/>
      <c r="ABR24" s="220"/>
      <c r="ABS24" s="220"/>
      <c r="ABT24" s="220"/>
      <c r="ABU24" s="220"/>
      <c r="ABV24" s="220"/>
      <c r="ABW24" s="220"/>
      <c r="ABX24" s="220"/>
      <c r="ABY24" s="220"/>
      <c r="ABZ24" s="220"/>
      <c r="ACA24" s="220"/>
      <c r="ACB24" s="220"/>
      <c r="ACC24" s="220"/>
      <c r="ACD24" s="220"/>
      <c r="ACE24" s="220"/>
      <c r="ACF24" s="220"/>
      <c r="ACG24" s="220"/>
      <c r="ACH24" s="220"/>
      <c r="ACI24" s="220"/>
      <c r="ACJ24" s="220"/>
      <c r="ACK24" s="220"/>
      <c r="ACL24" s="220"/>
      <c r="ACM24" s="220"/>
      <c r="ACN24" s="220"/>
      <c r="ACO24" s="220"/>
      <c r="ACP24" s="220"/>
      <c r="ACQ24" s="220"/>
      <c r="ACR24" s="220"/>
      <c r="ACS24" s="220"/>
      <c r="ACT24" s="220"/>
      <c r="ACU24" s="220"/>
      <c r="ACV24" s="220"/>
      <c r="ACW24" s="220"/>
      <c r="ACX24" s="220"/>
      <c r="ACY24" s="220"/>
      <c r="ACZ24" s="220"/>
      <c r="ADA24" s="220"/>
      <c r="ADB24" s="220"/>
      <c r="ADC24" s="220"/>
      <c r="ADD24" s="220"/>
      <c r="ADE24" s="220"/>
      <c r="ADF24" s="220"/>
      <c r="ADG24" s="220"/>
      <c r="ADH24" s="220"/>
      <c r="ADI24" s="220"/>
      <c r="ADJ24" s="220"/>
      <c r="ADK24" s="220"/>
      <c r="ADL24" s="220"/>
      <c r="ADM24" s="220"/>
      <c r="ADN24" s="220"/>
      <c r="ADO24" s="220"/>
      <c r="ADP24" s="220"/>
      <c r="ADQ24" s="220"/>
      <c r="ADR24" s="220"/>
      <c r="ADS24" s="220"/>
      <c r="ADT24" s="220"/>
      <c r="ADU24" s="220"/>
      <c r="ADV24" s="220"/>
      <c r="ADW24" s="220"/>
      <c r="ADX24" s="220"/>
      <c r="ADY24" s="220"/>
      <c r="ADZ24" s="220"/>
      <c r="AEA24" s="220"/>
      <c r="AEB24" s="220"/>
      <c r="AEC24" s="220"/>
      <c r="AED24" s="220"/>
      <c r="AEE24" s="220"/>
      <c r="AEF24" s="220"/>
      <c r="AEG24" s="220"/>
      <c r="AEH24" s="220"/>
      <c r="AEI24" s="220"/>
      <c r="AEJ24" s="220"/>
      <c r="AEK24" s="220"/>
      <c r="AEL24" s="220"/>
      <c r="AEM24" s="220"/>
      <c r="AEN24" s="220"/>
      <c r="AEO24" s="220"/>
      <c r="AEP24" s="220"/>
      <c r="AEQ24" s="220"/>
      <c r="AER24" s="220"/>
      <c r="AES24" s="220"/>
      <c r="AET24" s="220"/>
      <c r="AEU24" s="220"/>
      <c r="AEV24" s="220"/>
      <c r="AEW24" s="220"/>
      <c r="AEX24" s="220"/>
      <c r="AEY24" s="220"/>
      <c r="AEZ24" s="220"/>
      <c r="AFA24" s="220"/>
      <c r="AFB24" s="220"/>
      <c r="AFC24" s="220"/>
      <c r="AFD24" s="220"/>
      <c r="AFE24" s="220"/>
      <c r="AFF24" s="220"/>
      <c r="AFG24" s="220"/>
      <c r="AFH24" s="220"/>
      <c r="AFI24" s="220"/>
      <c r="AFJ24" s="220"/>
      <c r="AFK24" s="220"/>
      <c r="AFL24" s="220"/>
      <c r="AFM24" s="220"/>
      <c r="AFN24" s="220"/>
      <c r="AFO24" s="220"/>
      <c r="AFP24" s="220"/>
      <c r="AFQ24" s="220"/>
      <c r="AFR24" s="220"/>
      <c r="AFS24" s="220"/>
      <c r="AFT24" s="220"/>
      <c r="AFU24" s="220"/>
      <c r="AFV24" s="220"/>
      <c r="AFW24" s="220"/>
      <c r="AFX24" s="220"/>
      <c r="AFY24" s="220"/>
      <c r="AFZ24" s="220"/>
      <c r="AGA24" s="220"/>
      <c r="AGB24" s="220"/>
      <c r="AGC24" s="220"/>
      <c r="AGD24" s="220"/>
      <c r="AGE24" s="220"/>
      <c r="AGF24" s="220"/>
      <c r="AGG24" s="220"/>
      <c r="AGH24" s="220"/>
      <c r="AGI24" s="220"/>
      <c r="AGJ24" s="220"/>
      <c r="AGK24" s="220"/>
      <c r="AGL24" s="220"/>
      <c r="AGM24" s="220"/>
      <c r="AGN24" s="220"/>
      <c r="AGO24" s="220"/>
      <c r="AGP24" s="220"/>
      <c r="AGQ24" s="220"/>
      <c r="AGR24" s="220"/>
      <c r="AGS24" s="220"/>
      <c r="AGT24" s="220"/>
      <c r="AGU24" s="220"/>
      <c r="AGV24" s="220"/>
      <c r="AGW24" s="220"/>
      <c r="AGX24" s="220"/>
      <c r="AGY24" s="220"/>
      <c r="AGZ24" s="220"/>
      <c r="AHA24" s="220"/>
      <c r="AHB24" s="220"/>
      <c r="AHC24" s="220"/>
      <c r="AHD24" s="220"/>
      <c r="AHE24" s="220"/>
      <c r="AHF24" s="220"/>
      <c r="AHG24" s="220"/>
      <c r="AHH24" s="220"/>
      <c r="AHI24" s="220"/>
      <c r="AHJ24" s="220"/>
      <c r="AHK24" s="220"/>
      <c r="AHL24" s="220"/>
      <c r="AHM24" s="220"/>
      <c r="AHN24" s="220"/>
      <c r="AHO24" s="220"/>
      <c r="AHP24" s="220"/>
      <c r="AHQ24" s="220"/>
      <c r="AHR24" s="220"/>
      <c r="AHS24" s="220"/>
      <c r="AHT24" s="220"/>
      <c r="AHU24" s="220"/>
      <c r="AHV24" s="220"/>
      <c r="AHW24" s="220"/>
      <c r="AHX24" s="220"/>
      <c r="AHY24" s="220"/>
      <c r="AHZ24" s="220"/>
      <c r="AIA24" s="220"/>
      <c r="AIB24" s="220"/>
      <c r="AIC24" s="220"/>
      <c r="AID24" s="220"/>
      <c r="AIE24" s="220"/>
      <c r="AIF24" s="220"/>
      <c r="AIG24" s="220"/>
      <c r="AIH24" s="220"/>
      <c r="AII24" s="220"/>
      <c r="AIJ24" s="220"/>
      <c r="AIK24" s="220"/>
      <c r="AIL24" s="220"/>
      <c r="AIM24" s="220"/>
      <c r="AIN24" s="220"/>
      <c r="AIO24" s="220"/>
      <c r="AIP24" s="220"/>
      <c r="AIQ24" s="220"/>
      <c r="AIR24" s="220"/>
      <c r="AIS24" s="220"/>
      <c r="AIT24" s="220"/>
      <c r="AIU24" s="220"/>
      <c r="AIV24" s="220"/>
      <c r="AIW24" s="220"/>
      <c r="AIX24" s="220"/>
      <c r="AIY24" s="220"/>
      <c r="AIZ24" s="220"/>
      <c r="AJA24" s="220"/>
      <c r="AJB24" s="220"/>
      <c r="AJC24" s="220"/>
      <c r="AJD24" s="220"/>
      <c r="AJE24" s="220"/>
      <c r="AJF24" s="220"/>
      <c r="AJG24" s="220"/>
      <c r="AJH24" s="220"/>
      <c r="AJI24" s="220"/>
      <c r="AJJ24" s="220"/>
      <c r="AJK24" s="220"/>
      <c r="AJL24" s="220"/>
      <c r="AJM24" s="220"/>
      <c r="AJN24" s="220"/>
      <c r="AJO24" s="220"/>
      <c r="AJP24" s="220"/>
      <c r="AJQ24" s="220"/>
      <c r="AJR24" s="220"/>
      <c r="AJS24" s="220"/>
      <c r="AJT24" s="220"/>
      <c r="AJU24" s="220"/>
      <c r="AJV24" s="220"/>
      <c r="AJW24" s="220"/>
      <c r="AJX24" s="220"/>
      <c r="AJY24" s="220"/>
      <c r="AJZ24" s="220"/>
      <c r="AKA24" s="220"/>
      <c r="AKB24" s="220"/>
      <c r="AKC24" s="220"/>
      <c r="AKD24" s="220"/>
      <c r="AKE24" s="220"/>
      <c r="AKF24" s="220"/>
      <c r="AKG24" s="220"/>
      <c r="AKH24" s="220"/>
      <c r="AKI24" s="220"/>
      <c r="AKJ24" s="220"/>
      <c r="AKK24" s="220"/>
      <c r="AKL24" s="220"/>
      <c r="AKM24" s="220"/>
      <c r="AKN24" s="220"/>
      <c r="AKO24" s="220"/>
      <c r="AKP24" s="220"/>
      <c r="AKQ24" s="220"/>
      <c r="AKR24" s="220"/>
      <c r="AKS24" s="220"/>
      <c r="AKT24" s="220"/>
      <c r="AKU24" s="220"/>
      <c r="AKV24" s="220"/>
      <c r="AKW24" s="220"/>
      <c r="AKX24" s="220"/>
      <c r="AKY24" s="220"/>
      <c r="AKZ24" s="220"/>
      <c r="ALA24" s="220"/>
      <c r="ALB24" s="220"/>
      <c r="ALC24" s="220"/>
      <c r="ALD24" s="220"/>
      <c r="ALE24" s="220"/>
      <c r="ALF24" s="220"/>
      <c r="ALG24" s="220"/>
      <c r="ALH24" s="220"/>
      <c r="ALI24" s="220"/>
      <c r="ALJ24" s="220"/>
      <c r="ALK24" s="220"/>
      <c r="ALL24" s="220"/>
      <c r="ALM24" s="220"/>
      <c r="ALN24" s="220"/>
      <c r="ALO24" s="220"/>
      <c r="ALP24" s="220"/>
      <c r="ALQ24" s="220"/>
      <c r="ALR24" s="220"/>
      <c r="ALS24" s="220"/>
      <c r="ALT24" s="220"/>
      <c r="ALU24" s="220"/>
      <c r="ALV24" s="220"/>
      <c r="ALW24" s="220"/>
      <c r="ALX24" s="220"/>
      <c r="ALY24" s="220"/>
      <c r="ALZ24" s="220"/>
      <c r="AMA24" s="220"/>
      <c r="AMB24" s="220"/>
      <c r="AMC24" s="220"/>
      <c r="AMD24" s="220"/>
      <c r="AME24" s="220"/>
      <c r="AMF24" s="220"/>
      <c r="AMG24" s="220"/>
      <c r="AMH24" s="220"/>
      <c r="AMI24" s="220"/>
      <c r="AMJ24" s="220"/>
      <c r="AMK24" s="220"/>
      <c r="AML24" s="220"/>
      <c r="AMM24" s="220"/>
      <c r="AMN24" s="220"/>
      <c r="AMO24" s="220"/>
      <c r="AMP24" s="220"/>
      <c r="AMQ24" s="220"/>
      <c r="AMR24" s="220"/>
      <c r="AMS24" s="220"/>
      <c r="AMT24" s="220"/>
      <c r="AMU24" s="220"/>
      <c r="AMV24" s="220"/>
      <c r="AMW24" s="220"/>
      <c r="AMX24" s="220"/>
      <c r="AMY24" s="220"/>
      <c r="AMZ24" s="220"/>
      <c r="ANA24" s="220"/>
      <c r="ANB24" s="220"/>
      <c r="ANC24" s="220"/>
      <c r="AND24" s="220"/>
      <c r="ANE24" s="220"/>
      <c r="ANF24" s="220"/>
      <c r="ANG24" s="220"/>
      <c r="ANH24" s="220"/>
      <c r="ANI24" s="220"/>
      <c r="ANJ24" s="220"/>
      <c r="ANK24" s="220"/>
      <c r="ANL24" s="220"/>
      <c r="ANM24" s="220"/>
      <c r="ANN24" s="220"/>
      <c r="ANO24" s="220"/>
      <c r="ANP24" s="220"/>
      <c r="ANQ24" s="220"/>
      <c r="ANR24" s="220"/>
      <c r="ANS24" s="220"/>
      <c r="ANT24" s="220"/>
      <c r="ANU24" s="220"/>
      <c r="ANV24" s="220"/>
      <c r="ANW24" s="220"/>
      <c r="ANX24" s="220"/>
      <c r="ANY24" s="220"/>
      <c r="ANZ24" s="220"/>
      <c r="AOA24" s="220"/>
      <c r="AOB24" s="220"/>
      <c r="AOC24" s="220"/>
      <c r="AOD24" s="220"/>
      <c r="AOE24" s="220"/>
      <c r="AOF24" s="220"/>
      <c r="AOG24" s="220"/>
      <c r="AOH24" s="220"/>
      <c r="AOI24" s="220"/>
      <c r="AOJ24" s="220"/>
      <c r="AOK24" s="220"/>
      <c r="AOL24" s="220"/>
      <c r="AOM24" s="220"/>
      <c r="AON24" s="220"/>
      <c r="AOO24" s="220"/>
      <c r="AOP24" s="220"/>
      <c r="AOQ24" s="220"/>
      <c r="AOR24" s="220"/>
      <c r="AOS24" s="220"/>
      <c r="AOT24" s="220"/>
      <c r="AOU24" s="220"/>
      <c r="AOV24" s="220"/>
      <c r="AOW24" s="220"/>
      <c r="AOX24" s="220"/>
      <c r="AOY24" s="220"/>
      <c r="AOZ24" s="220"/>
      <c r="APA24" s="220"/>
      <c r="APB24" s="220"/>
      <c r="APC24" s="220"/>
      <c r="APD24" s="220"/>
      <c r="APE24" s="220"/>
      <c r="APF24" s="220"/>
      <c r="APG24" s="220"/>
      <c r="APH24" s="220"/>
      <c r="API24" s="220"/>
      <c r="APJ24" s="220"/>
      <c r="APK24" s="220"/>
      <c r="APL24" s="220"/>
      <c r="APM24" s="220"/>
      <c r="APN24" s="220"/>
      <c r="APO24" s="220"/>
      <c r="APP24" s="220"/>
      <c r="APQ24" s="220"/>
      <c r="APR24" s="220"/>
      <c r="APS24" s="220"/>
      <c r="APT24" s="220"/>
      <c r="APU24" s="220"/>
      <c r="APV24" s="220"/>
      <c r="APW24" s="220"/>
      <c r="APX24" s="220"/>
      <c r="APY24" s="220"/>
      <c r="APZ24" s="220"/>
      <c r="AQA24" s="220"/>
      <c r="AQB24" s="220"/>
      <c r="AQC24" s="220"/>
      <c r="AQD24" s="220"/>
      <c r="AQE24" s="220"/>
      <c r="AQF24" s="220"/>
      <c r="AQG24" s="220"/>
      <c r="AQH24" s="220"/>
      <c r="AQI24" s="220"/>
      <c r="AQJ24" s="220"/>
      <c r="AQK24" s="220"/>
      <c r="AQL24" s="220"/>
      <c r="AQM24" s="220"/>
      <c r="AQN24" s="220"/>
      <c r="AQO24" s="220"/>
      <c r="AQP24" s="220"/>
      <c r="AQQ24" s="220"/>
      <c r="AQR24" s="220"/>
      <c r="AQS24" s="220"/>
      <c r="AQT24" s="220"/>
      <c r="AQU24" s="220"/>
      <c r="AQV24" s="220"/>
      <c r="AQW24" s="220"/>
      <c r="AQX24" s="220"/>
      <c r="AQY24" s="220"/>
      <c r="AQZ24" s="220"/>
      <c r="ARA24" s="220"/>
      <c r="ARB24" s="220"/>
      <c r="ARC24" s="220"/>
      <c r="ARD24" s="220"/>
      <c r="ARE24" s="220"/>
      <c r="ARF24" s="220"/>
      <c r="ARG24" s="220"/>
      <c r="ARH24" s="220"/>
      <c r="ARI24" s="220"/>
      <c r="ARJ24" s="220"/>
      <c r="ARK24" s="220"/>
      <c r="ARL24" s="220"/>
      <c r="ARM24" s="220"/>
      <c r="ARN24" s="220"/>
      <c r="ARO24" s="220"/>
      <c r="ARP24" s="220"/>
      <c r="ARQ24" s="220"/>
      <c r="ARR24" s="220"/>
      <c r="ARS24" s="220"/>
      <c r="ART24" s="220"/>
      <c r="ARU24" s="220"/>
      <c r="ARV24" s="220"/>
      <c r="ARW24" s="220"/>
      <c r="ARX24" s="220"/>
      <c r="ARY24" s="220"/>
      <c r="ARZ24" s="220"/>
      <c r="ASA24" s="220"/>
      <c r="ASB24" s="220"/>
      <c r="ASC24" s="220"/>
      <c r="ASD24" s="220"/>
      <c r="ASE24" s="220"/>
      <c r="ASF24" s="220"/>
      <c r="ASG24" s="220"/>
      <c r="ASH24" s="220"/>
      <c r="ASI24" s="220"/>
      <c r="ASJ24" s="220"/>
      <c r="ASK24" s="220"/>
      <c r="ASL24" s="220"/>
      <c r="ASM24" s="220"/>
      <c r="ASN24" s="220"/>
      <c r="ASO24" s="220"/>
      <c r="ASP24" s="220"/>
      <c r="ASQ24" s="220"/>
      <c r="ASR24" s="220"/>
      <c r="ASS24" s="220"/>
      <c r="AST24" s="220"/>
      <c r="ASU24" s="220"/>
      <c r="ASV24" s="220"/>
      <c r="ASW24" s="220"/>
      <c r="ASX24" s="220"/>
      <c r="ASY24" s="220"/>
      <c r="ASZ24" s="220"/>
      <c r="ATA24" s="220"/>
      <c r="ATB24" s="220"/>
      <c r="ATC24" s="220"/>
      <c r="ATD24" s="220"/>
      <c r="ATE24" s="220"/>
      <c r="ATF24" s="220"/>
      <c r="ATG24" s="220"/>
      <c r="ATH24" s="220"/>
      <c r="ATI24" s="220"/>
      <c r="ATJ24" s="220"/>
      <c r="ATK24" s="220"/>
      <c r="ATL24" s="220"/>
      <c r="ATM24" s="220"/>
      <c r="ATN24" s="220"/>
      <c r="ATO24" s="220"/>
      <c r="ATP24" s="220"/>
      <c r="ATQ24" s="220"/>
      <c r="ATR24" s="220"/>
      <c r="ATS24" s="220"/>
      <c r="ATT24" s="220"/>
      <c r="ATU24" s="220"/>
      <c r="ATV24" s="220"/>
      <c r="ATW24" s="220"/>
      <c r="ATX24" s="220"/>
      <c r="ATY24" s="220"/>
      <c r="ATZ24" s="220"/>
      <c r="AUA24" s="220"/>
      <c r="AUB24" s="220"/>
      <c r="AUC24" s="220"/>
      <c r="AUD24" s="220"/>
      <c r="AUE24" s="220"/>
      <c r="AUF24" s="220"/>
      <c r="AUG24" s="220"/>
      <c r="AUH24" s="220"/>
      <c r="AUI24" s="220"/>
      <c r="AUJ24" s="220"/>
      <c r="AUK24" s="220"/>
      <c r="AUL24" s="220"/>
      <c r="AUM24" s="220"/>
      <c r="AUN24" s="220"/>
      <c r="AUO24" s="220"/>
      <c r="AUP24" s="220"/>
      <c r="AUQ24" s="220"/>
      <c r="AUR24" s="220"/>
      <c r="AUS24" s="220"/>
      <c r="AUT24" s="220"/>
      <c r="AUU24" s="220"/>
      <c r="AUV24" s="220"/>
      <c r="AUW24" s="220"/>
      <c r="AUX24" s="220"/>
      <c r="AUY24" s="220"/>
      <c r="AUZ24" s="220"/>
      <c r="AVA24" s="220"/>
      <c r="AVB24" s="220"/>
      <c r="AVC24" s="220"/>
      <c r="AVD24" s="220"/>
      <c r="AVE24" s="220"/>
      <c r="AVF24" s="220"/>
      <c r="AVG24" s="220"/>
      <c r="AVH24" s="220"/>
      <c r="AVI24" s="220"/>
      <c r="AVJ24" s="220"/>
      <c r="AVK24" s="220"/>
      <c r="AVL24" s="220"/>
      <c r="AVM24" s="220"/>
      <c r="AVN24" s="220"/>
      <c r="AVO24" s="220"/>
      <c r="AVP24" s="220"/>
      <c r="AVQ24" s="220"/>
      <c r="AVR24" s="220"/>
      <c r="AVS24" s="220"/>
      <c r="AVT24" s="220"/>
      <c r="AVU24" s="220"/>
      <c r="AVV24" s="220"/>
      <c r="AVW24" s="220"/>
      <c r="AVX24" s="220"/>
      <c r="AVY24" s="220"/>
      <c r="AVZ24" s="220"/>
      <c r="AWA24" s="220"/>
      <c r="AWB24" s="220"/>
      <c r="AWC24" s="220"/>
      <c r="AWD24" s="220"/>
      <c r="AWE24" s="220"/>
      <c r="AWF24" s="220"/>
      <c r="AWG24" s="220"/>
      <c r="AWH24" s="220"/>
      <c r="AWI24" s="220"/>
      <c r="AWJ24" s="220"/>
      <c r="AWK24" s="220"/>
      <c r="AWL24" s="220"/>
      <c r="AWM24" s="220"/>
      <c r="AWN24" s="220"/>
      <c r="AWO24" s="220"/>
      <c r="AWP24" s="220"/>
      <c r="AWQ24" s="220"/>
      <c r="AWR24" s="220"/>
      <c r="AWS24" s="220"/>
      <c r="AWT24" s="220"/>
      <c r="AWU24" s="220"/>
      <c r="AWV24" s="220"/>
      <c r="AWW24" s="220"/>
      <c r="AWX24" s="220"/>
      <c r="AWY24" s="220"/>
      <c r="AWZ24" s="220"/>
      <c r="AXA24" s="220"/>
      <c r="AXB24" s="220"/>
      <c r="AXC24" s="220"/>
      <c r="AXD24" s="220"/>
      <c r="AXE24" s="220"/>
      <c r="AXF24" s="220"/>
      <c r="AXG24" s="220"/>
      <c r="AXH24" s="220"/>
      <c r="AXI24" s="220"/>
      <c r="AXJ24" s="220"/>
      <c r="AXK24" s="220"/>
      <c r="AXL24" s="220"/>
      <c r="AXM24" s="220"/>
      <c r="AXN24" s="220"/>
      <c r="AXO24" s="220"/>
      <c r="AXP24" s="220"/>
      <c r="AXQ24" s="220"/>
      <c r="AXR24" s="220"/>
      <c r="AXS24" s="220"/>
      <c r="AXT24" s="220"/>
      <c r="AXU24" s="220"/>
      <c r="AXV24" s="220"/>
      <c r="AXW24" s="220"/>
      <c r="AXX24" s="220"/>
      <c r="AXY24" s="220"/>
      <c r="AXZ24" s="220"/>
      <c r="AYA24" s="220"/>
      <c r="AYB24" s="220"/>
      <c r="AYC24" s="220"/>
      <c r="AYD24" s="220"/>
      <c r="AYE24" s="220"/>
      <c r="AYF24" s="220"/>
      <c r="AYG24" s="220"/>
      <c r="AYH24" s="220"/>
      <c r="AYI24" s="220"/>
      <c r="AYJ24" s="220"/>
      <c r="AYK24" s="220"/>
      <c r="AYL24" s="220"/>
      <c r="AYM24" s="220"/>
      <c r="AYN24" s="220"/>
      <c r="AYO24" s="220"/>
      <c r="AYP24" s="220"/>
      <c r="AYQ24" s="220"/>
      <c r="AYR24" s="220"/>
      <c r="AYS24" s="220"/>
      <c r="AYT24" s="220"/>
      <c r="AYU24" s="220"/>
      <c r="AYV24" s="220"/>
      <c r="AYW24" s="220"/>
      <c r="AYX24" s="220"/>
      <c r="AYY24" s="220"/>
      <c r="AYZ24" s="220"/>
      <c r="AZA24" s="220"/>
      <c r="AZB24" s="220"/>
      <c r="AZC24" s="220"/>
      <c r="AZD24" s="220"/>
      <c r="AZE24" s="220"/>
      <c r="AZF24" s="220"/>
      <c r="AZG24" s="220"/>
      <c r="AZH24" s="220"/>
      <c r="AZI24" s="220"/>
      <c r="AZJ24" s="220"/>
      <c r="AZK24" s="220"/>
      <c r="AZL24" s="220"/>
      <c r="AZM24" s="220"/>
      <c r="AZN24" s="220"/>
      <c r="AZO24" s="220"/>
      <c r="AZP24" s="220"/>
      <c r="AZQ24" s="220"/>
      <c r="AZR24" s="220"/>
      <c r="AZS24" s="220"/>
      <c r="AZT24" s="220"/>
      <c r="AZU24" s="220"/>
      <c r="AZV24" s="220"/>
      <c r="AZW24" s="220"/>
      <c r="AZX24" s="220"/>
      <c r="AZY24" s="220"/>
      <c r="AZZ24" s="220"/>
      <c r="BAA24" s="220"/>
      <c r="BAB24" s="220"/>
      <c r="BAC24" s="220"/>
      <c r="BAD24" s="220"/>
      <c r="BAE24" s="220"/>
      <c r="BAF24" s="220"/>
      <c r="BAG24" s="220"/>
      <c r="BAH24" s="220"/>
      <c r="BAI24" s="220"/>
      <c r="BAJ24" s="220"/>
      <c r="BAK24" s="220"/>
      <c r="BAL24" s="220"/>
      <c r="BAM24" s="220"/>
      <c r="BAN24" s="220"/>
      <c r="BAO24" s="220"/>
      <c r="BAP24" s="220"/>
      <c r="BAQ24" s="220"/>
      <c r="BAR24" s="220"/>
      <c r="BAS24" s="220"/>
      <c r="BAT24" s="220"/>
      <c r="BAU24" s="220"/>
      <c r="BAV24" s="220"/>
      <c r="BAW24" s="220"/>
      <c r="BAX24" s="220"/>
      <c r="BAY24" s="220"/>
      <c r="BAZ24" s="220"/>
      <c r="BBA24" s="220"/>
      <c r="BBB24" s="220"/>
      <c r="BBC24" s="220"/>
      <c r="BBD24" s="220"/>
      <c r="BBE24" s="220"/>
      <c r="BBF24" s="220"/>
      <c r="BBG24" s="220"/>
      <c r="BBH24" s="220"/>
      <c r="BBI24" s="220"/>
      <c r="BBJ24" s="220"/>
      <c r="BBK24" s="220"/>
      <c r="BBL24" s="220"/>
      <c r="BBM24" s="220"/>
      <c r="BBN24" s="220"/>
      <c r="BBO24" s="220"/>
      <c r="BBP24" s="220"/>
      <c r="BBQ24" s="220"/>
      <c r="BBR24" s="220"/>
      <c r="BBS24" s="220"/>
      <c r="BBT24" s="220"/>
      <c r="BBU24" s="220"/>
      <c r="BBV24" s="220"/>
      <c r="BBW24" s="220"/>
      <c r="BBX24" s="220"/>
      <c r="BBY24" s="220"/>
      <c r="BBZ24" s="220"/>
      <c r="BCA24" s="220"/>
      <c r="BCB24" s="220"/>
      <c r="BCC24" s="220"/>
      <c r="BCD24" s="220"/>
      <c r="BCE24" s="220"/>
      <c r="BCF24" s="220"/>
      <c r="BCG24" s="220"/>
      <c r="BCH24" s="220"/>
      <c r="BCI24" s="220"/>
      <c r="BCJ24" s="220"/>
      <c r="BCK24" s="220"/>
      <c r="BCL24" s="220"/>
      <c r="BCM24" s="220"/>
      <c r="BCN24" s="220"/>
      <c r="BCO24" s="220"/>
      <c r="BCP24" s="220"/>
      <c r="BCQ24" s="220"/>
      <c r="BCR24" s="220"/>
      <c r="BCS24" s="220"/>
      <c r="BCT24" s="220"/>
      <c r="BCU24" s="220"/>
      <c r="BCV24" s="220"/>
      <c r="BCW24" s="220"/>
      <c r="BCX24" s="220"/>
      <c r="BCY24" s="220"/>
      <c r="BCZ24" s="220"/>
      <c r="BDA24" s="220"/>
      <c r="BDB24" s="220"/>
      <c r="BDC24" s="220"/>
      <c r="BDD24" s="220"/>
      <c r="BDE24" s="220"/>
      <c r="BDF24" s="220"/>
      <c r="BDG24" s="220"/>
      <c r="BDH24" s="220"/>
      <c r="BDI24" s="220"/>
      <c r="BDJ24" s="220"/>
      <c r="BDK24" s="220"/>
      <c r="BDL24" s="220"/>
      <c r="BDM24" s="220"/>
      <c r="BDN24" s="220"/>
      <c r="BDO24" s="220"/>
      <c r="BDP24" s="220"/>
      <c r="BDQ24" s="220"/>
      <c r="BDR24" s="220"/>
      <c r="BDS24" s="220"/>
      <c r="BDT24" s="220"/>
      <c r="BDU24" s="220"/>
      <c r="BDV24" s="220"/>
      <c r="BDW24" s="220"/>
      <c r="BDX24" s="220"/>
      <c r="BDY24" s="220"/>
      <c r="BDZ24" s="220"/>
      <c r="BEA24" s="220"/>
      <c r="BEB24" s="220"/>
      <c r="BEC24" s="220"/>
      <c r="BED24" s="220"/>
      <c r="BEE24" s="220"/>
      <c r="BEF24" s="220"/>
      <c r="BEG24" s="220"/>
      <c r="BEH24" s="220"/>
      <c r="BEI24" s="220"/>
      <c r="BEJ24" s="220"/>
      <c r="BEK24" s="220"/>
      <c r="BEL24" s="220"/>
      <c r="BEM24" s="220"/>
      <c r="BEN24" s="220"/>
      <c r="BEO24" s="220"/>
      <c r="BEP24" s="220"/>
      <c r="BEQ24" s="220"/>
      <c r="BER24" s="220"/>
      <c r="BES24" s="220"/>
      <c r="BET24" s="220"/>
      <c r="BEU24" s="220"/>
      <c r="BEV24" s="220"/>
      <c r="BEW24" s="220"/>
      <c r="BEX24" s="220"/>
      <c r="BEY24" s="220"/>
      <c r="BEZ24" s="220"/>
      <c r="BFA24" s="220"/>
      <c r="BFB24" s="220"/>
      <c r="BFC24" s="220"/>
      <c r="BFD24" s="220"/>
      <c r="BFE24" s="220"/>
      <c r="BFF24" s="220"/>
      <c r="BFG24" s="220"/>
      <c r="BFH24" s="220"/>
      <c r="BFI24" s="220"/>
      <c r="BFJ24" s="220"/>
      <c r="BFK24" s="220"/>
      <c r="BFL24" s="220"/>
      <c r="BFM24" s="220"/>
      <c r="BFN24" s="220"/>
      <c r="BFO24" s="220"/>
      <c r="BFP24" s="220"/>
      <c r="BFQ24" s="220"/>
      <c r="BFR24" s="220"/>
      <c r="BFS24" s="220"/>
      <c r="BFT24" s="220"/>
      <c r="BFU24" s="220"/>
      <c r="BFV24" s="220"/>
      <c r="BFW24" s="220"/>
      <c r="BFX24" s="220"/>
      <c r="BFY24" s="220"/>
      <c r="BFZ24" s="220"/>
      <c r="BGA24" s="220"/>
      <c r="BGB24" s="220"/>
      <c r="BGC24" s="220"/>
      <c r="BGD24" s="220"/>
      <c r="BGE24" s="220"/>
      <c r="BGF24" s="220"/>
      <c r="BGG24" s="220"/>
      <c r="BGH24" s="220"/>
      <c r="BGI24" s="220"/>
      <c r="BGJ24" s="220"/>
      <c r="BGK24" s="220"/>
      <c r="BGL24" s="220"/>
      <c r="BGM24" s="220"/>
      <c r="BGN24" s="220"/>
      <c r="BGO24" s="220"/>
      <c r="BGP24" s="220"/>
      <c r="BGQ24" s="220"/>
      <c r="BGR24" s="220"/>
      <c r="BGS24" s="220"/>
      <c r="BGT24" s="220"/>
      <c r="BGU24" s="220"/>
      <c r="BGV24" s="220"/>
      <c r="BGW24" s="220"/>
      <c r="BGX24" s="220"/>
      <c r="BGY24" s="220"/>
      <c r="BGZ24" s="220"/>
      <c r="BHA24" s="220"/>
      <c r="BHB24" s="220"/>
      <c r="BHC24" s="220"/>
      <c r="BHD24" s="220"/>
      <c r="BHE24" s="220"/>
      <c r="BHF24" s="220"/>
      <c r="BHG24" s="220"/>
      <c r="BHH24" s="220"/>
      <c r="BHI24" s="220"/>
      <c r="BHJ24" s="220"/>
      <c r="BHK24" s="220"/>
      <c r="BHL24" s="220"/>
      <c r="BHM24" s="220"/>
      <c r="BHN24" s="220"/>
      <c r="BHO24" s="220"/>
      <c r="BHP24" s="220"/>
      <c r="BHQ24" s="220"/>
      <c r="BHR24" s="220"/>
      <c r="BHS24" s="220"/>
      <c r="BHT24" s="220"/>
      <c r="BHU24" s="220"/>
      <c r="BHV24" s="220"/>
      <c r="BHW24" s="220"/>
      <c r="BHX24" s="220"/>
      <c r="BHY24" s="220"/>
      <c r="BHZ24" s="220"/>
      <c r="BIA24" s="220"/>
      <c r="BIB24" s="220"/>
      <c r="BIC24" s="220"/>
      <c r="BID24" s="220"/>
      <c r="BIE24" s="220"/>
      <c r="BIF24" s="220"/>
      <c r="BIG24" s="220"/>
      <c r="BIH24" s="220"/>
      <c r="BII24" s="220"/>
      <c r="BIJ24" s="220"/>
      <c r="BIK24" s="220"/>
      <c r="BIL24" s="220"/>
      <c r="BIM24" s="220"/>
      <c r="BIN24" s="220"/>
      <c r="BIO24" s="220"/>
      <c r="BIP24" s="220"/>
      <c r="BIQ24" s="220"/>
      <c r="BIR24" s="220"/>
      <c r="BIS24" s="220"/>
      <c r="BIT24" s="220"/>
      <c r="BIU24" s="220"/>
      <c r="BIV24" s="220"/>
      <c r="BIW24" s="220"/>
      <c r="BIX24" s="220"/>
      <c r="BIY24" s="220"/>
      <c r="BIZ24" s="220"/>
      <c r="BJA24" s="220"/>
      <c r="BJB24" s="220"/>
      <c r="BJC24" s="220"/>
      <c r="BJD24" s="220"/>
      <c r="BJE24" s="220"/>
      <c r="BJF24" s="220"/>
      <c r="BJG24" s="220"/>
      <c r="BJH24" s="220"/>
      <c r="BJI24" s="220"/>
      <c r="BJJ24" s="220"/>
      <c r="BJK24" s="220"/>
      <c r="BJL24" s="220"/>
      <c r="BJM24" s="220"/>
      <c r="BJN24" s="220"/>
      <c r="BJO24" s="220"/>
      <c r="BJP24" s="220"/>
      <c r="BJQ24" s="220"/>
      <c r="BJR24" s="220"/>
      <c r="BJS24" s="220"/>
      <c r="BJT24" s="220"/>
      <c r="BJU24" s="220"/>
      <c r="BJV24" s="220"/>
      <c r="BJW24" s="220"/>
      <c r="BJX24" s="220"/>
      <c r="BJY24" s="220"/>
      <c r="BJZ24" s="220"/>
      <c r="BKA24" s="220"/>
      <c r="BKB24" s="220"/>
      <c r="BKC24" s="220"/>
      <c r="BKD24" s="220"/>
      <c r="BKE24" s="220"/>
      <c r="BKF24" s="220"/>
      <c r="BKG24" s="220"/>
      <c r="BKH24" s="220"/>
      <c r="BKI24" s="220"/>
      <c r="BKJ24" s="220"/>
      <c r="BKK24" s="220"/>
      <c r="BKL24" s="220"/>
      <c r="BKM24" s="220"/>
      <c r="BKN24" s="220"/>
      <c r="BKO24" s="220"/>
      <c r="BKP24" s="220"/>
      <c r="BKQ24" s="220"/>
      <c r="BKR24" s="220"/>
      <c r="BKS24" s="220"/>
      <c r="BKT24" s="220"/>
      <c r="BKU24" s="220"/>
      <c r="BKV24" s="220"/>
      <c r="BKW24" s="220"/>
      <c r="BKX24" s="220"/>
      <c r="BKY24" s="220"/>
      <c r="BKZ24" s="220"/>
      <c r="BLA24" s="220"/>
      <c r="BLB24" s="220"/>
      <c r="BLC24" s="220"/>
      <c r="BLD24" s="220"/>
      <c r="BLE24" s="220"/>
      <c r="BLF24" s="220"/>
      <c r="BLG24" s="220"/>
      <c r="BLH24" s="220"/>
      <c r="BLI24" s="220"/>
      <c r="BLJ24" s="220"/>
      <c r="BLK24" s="220"/>
      <c r="BLL24" s="220"/>
      <c r="BLM24" s="220"/>
      <c r="BLN24" s="220"/>
      <c r="BLO24" s="220"/>
      <c r="BLP24" s="220"/>
      <c r="BLQ24" s="220"/>
      <c r="BLR24" s="220"/>
      <c r="BLS24" s="220"/>
      <c r="BLT24" s="220"/>
      <c r="BLU24" s="220"/>
      <c r="BLV24" s="220"/>
      <c r="BLW24" s="220"/>
      <c r="BLX24" s="220"/>
      <c r="BLY24" s="220"/>
      <c r="BLZ24" s="220"/>
      <c r="BMA24" s="220"/>
      <c r="BMB24" s="220"/>
      <c r="BMC24" s="220"/>
      <c r="BMD24" s="220"/>
      <c r="BME24" s="220"/>
      <c r="BMF24" s="220"/>
      <c r="BMG24" s="220"/>
      <c r="BMH24" s="220"/>
      <c r="BMI24" s="220"/>
      <c r="BMJ24" s="220"/>
      <c r="BMK24" s="220"/>
      <c r="BML24" s="220"/>
      <c r="BMM24" s="220"/>
      <c r="BMN24" s="220"/>
      <c r="BMO24" s="220"/>
      <c r="BMP24" s="220"/>
      <c r="BMQ24" s="220"/>
      <c r="BMR24" s="220"/>
      <c r="BMS24" s="220"/>
      <c r="BMT24" s="220"/>
      <c r="BMU24" s="220"/>
      <c r="BMV24" s="220"/>
      <c r="BMW24" s="220"/>
      <c r="BMX24" s="220"/>
      <c r="BMY24" s="220"/>
      <c r="BMZ24" s="220"/>
      <c r="BNA24" s="220"/>
      <c r="BNB24" s="220"/>
      <c r="BNC24" s="220"/>
      <c r="BND24" s="220"/>
      <c r="BNE24" s="220"/>
      <c r="BNF24" s="220"/>
      <c r="BNG24" s="220"/>
      <c r="BNH24" s="220"/>
      <c r="BNI24" s="220"/>
      <c r="BNJ24" s="220"/>
      <c r="BNK24" s="220"/>
      <c r="BNL24" s="220"/>
      <c r="BNM24" s="220"/>
      <c r="BNN24" s="220"/>
      <c r="BNO24" s="220"/>
      <c r="BNP24" s="220"/>
      <c r="BNQ24" s="220"/>
      <c r="BNR24" s="220"/>
      <c r="BNS24" s="220"/>
      <c r="BNT24" s="220"/>
      <c r="BNU24" s="220"/>
      <c r="BNV24" s="220"/>
      <c r="BNW24" s="220"/>
      <c r="BNX24" s="220"/>
      <c r="BNY24" s="220"/>
      <c r="BNZ24" s="220"/>
      <c r="BOA24" s="220"/>
      <c r="BOB24" s="220"/>
      <c r="BOC24" s="220"/>
      <c r="BOD24" s="220"/>
      <c r="BOE24" s="220"/>
      <c r="BOF24" s="220"/>
      <c r="BOG24" s="220"/>
      <c r="BOH24" s="220"/>
      <c r="BOI24" s="220"/>
      <c r="BOJ24" s="220"/>
      <c r="BOK24" s="220"/>
      <c r="BOL24" s="220"/>
      <c r="BOM24" s="220"/>
      <c r="BON24" s="220"/>
      <c r="BOO24" s="220"/>
      <c r="BOP24" s="220"/>
      <c r="BOQ24" s="220"/>
      <c r="BOR24" s="220"/>
      <c r="BOS24" s="220"/>
      <c r="BOT24" s="220"/>
      <c r="BOU24" s="220"/>
      <c r="BOV24" s="220"/>
      <c r="BOW24" s="220"/>
      <c r="BOX24" s="220"/>
      <c r="BOY24" s="220"/>
      <c r="BOZ24" s="220"/>
      <c r="BPA24" s="220"/>
      <c r="BPB24" s="220"/>
      <c r="BPC24" s="220"/>
      <c r="BPD24" s="220"/>
      <c r="BPE24" s="220"/>
      <c r="BPF24" s="220"/>
      <c r="BPG24" s="220"/>
      <c r="BPH24" s="220"/>
      <c r="BPI24" s="220"/>
      <c r="BPJ24" s="220"/>
      <c r="BPK24" s="220"/>
      <c r="BPL24" s="220"/>
      <c r="BPM24" s="220"/>
      <c r="BPN24" s="220"/>
      <c r="BPO24" s="220"/>
      <c r="BPP24" s="220"/>
      <c r="BPQ24" s="220"/>
      <c r="BPR24" s="220"/>
      <c r="BPS24" s="220"/>
      <c r="BPT24" s="220"/>
      <c r="BPU24" s="220"/>
      <c r="BPV24" s="220"/>
      <c r="BPW24" s="220"/>
      <c r="BPX24" s="220"/>
      <c r="BPY24" s="220"/>
      <c r="BPZ24" s="220"/>
      <c r="BQA24" s="220"/>
      <c r="BQB24" s="220"/>
      <c r="BQC24" s="220"/>
      <c r="BQD24" s="220"/>
      <c r="BQE24" s="220"/>
      <c r="BQF24" s="220"/>
      <c r="BQG24" s="220"/>
      <c r="BQH24" s="220"/>
      <c r="BQI24" s="220"/>
      <c r="BQJ24" s="220"/>
      <c r="BQK24" s="220"/>
      <c r="BQL24" s="220"/>
      <c r="BQM24" s="220"/>
      <c r="BQN24" s="220"/>
      <c r="BQO24" s="220"/>
      <c r="BQP24" s="220"/>
      <c r="BQQ24" s="220"/>
      <c r="BQR24" s="220"/>
      <c r="BQS24" s="220"/>
      <c r="BQT24" s="220"/>
      <c r="BQU24" s="220"/>
      <c r="BQV24" s="220"/>
      <c r="BQW24" s="220"/>
      <c r="BQX24" s="220"/>
      <c r="BQY24" s="220"/>
      <c r="BQZ24" s="220"/>
      <c r="BRA24" s="220"/>
      <c r="BRB24" s="220"/>
      <c r="BRC24" s="220"/>
      <c r="BRD24" s="220"/>
      <c r="BRE24" s="220"/>
      <c r="BRF24" s="220"/>
      <c r="BRG24" s="220"/>
      <c r="BRH24" s="220"/>
      <c r="BRI24" s="220"/>
      <c r="BRJ24" s="220"/>
      <c r="BRK24" s="220"/>
      <c r="BRL24" s="220"/>
      <c r="BRM24" s="220"/>
      <c r="BRN24" s="220"/>
      <c r="BRO24" s="220"/>
      <c r="BRP24" s="220"/>
      <c r="BRQ24" s="220"/>
      <c r="BRR24" s="220"/>
      <c r="BRS24" s="220"/>
      <c r="BRT24" s="220"/>
      <c r="BRU24" s="220"/>
      <c r="BRV24" s="220"/>
      <c r="BRW24" s="220"/>
      <c r="BRX24" s="220"/>
      <c r="BRY24" s="220"/>
      <c r="BRZ24" s="220"/>
      <c r="BSA24" s="220"/>
      <c r="BSB24" s="220"/>
      <c r="BSC24" s="220"/>
      <c r="BSD24" s="220"/>
      <c r="BSE24" s="220"/>
      <c r="BSF24" s="220"/>
      <c r="BSG24" s="220"/>
      <c r="BSH24" s="220"/>
      <c r="BSI24" s="220"/>
      <c r="BSJ24" s="220"/>
      <c r="BSK24" s="220"/>
      <c r="BSL24" s="220"/>
      <c r="BSM24" s="220"/>
      <c r="BSN24" s="220"/>
      <c r="BSO24" s="220"/>
      <c r="BSP24" s="220"/>
      <c r="BSQ24" s="220"/>
      <c r="BSR24" s="220"/>
      <c r="BSS24" s="220"/>
      <c r="BST24" s="220"/>
      <c r="BSU24" s="220"/>
      <c r="BSV24" s="220"/>
      <c r="BSW24" s="220"/>
      <c r="BSX24" s="220"/>
      <c r="BSY24" s="220"/>
      <c r="BSZ24" s="220"/>
      <c r="BTA24" s="220"/>
      <c r="BTB24" s="220"/>
      <c r="BTC24" s="220"/>
      <c r="BTD24" s="220"/>
      <c r="BTE24" s="220"/>
      <c r="BTF24" s="220"/>
      <c r="BTG24" s="220"/>
      <c r="BTH24" s="220"/>
      <c r="BTI24" s="220"/>
      <c r="BTJ24" s="220"/>
      <c r="BTK24" s="220"/>
      <c r="BTL24" s="220"/>
      <c r="BTM24" s="220"/>
      <c r="BTN24" s="220"/>
      <c r="BTO24" s="220"/>
      <c r="BTP24" s="220"/>
      <c r="BTQ24" s="220"/>
      <c r="BTR24" s="220"/>
      <c r="BTS24" s="220"/>
      <c r="BTT24" s="220"/>
      <c r="BTU24" s="220"/>
      <c r="BTV24" s="220"/>
      <c r="BTW24" s="220"/>
      <c r="BTX24" s="220"/>
      <c r="BTY24" s="220"/>
      <c r="BTZ24" s="220"/>
      <c r="BUA24" s="220"/>
      <c r="BUB24" s="220"/>
      <c r="BUC24" s="220"/>
      <c r="BUD24" s="220"/>
      <c r="BUE24" s="220"/>
      <c r="BUF24" s="220"/>
      <c r="BUG24" s="220"/>
      <c r="BUH24" s="220"/>
      <c r="BUI24" s="220"/>
      <c r="BUJ24" s="220"/>
      <c r="BUK24" s="220"/>
      <c r="BUL24" s="220"/>
      <c r="BUM24" s="220"/>
      <c r="BUN24" s="220"/>
      <c r="BUO24" s="220"/>
      <c r="BUP24" s="220"/>
      <c r="BUQ24" s="220"/>
      <c r="BUR24" s="220"/>
      <c r="BUS24" s="220"/>
      <c r="BUT24" s="220"/>
      <c r="BUU24" s="220"/>
      <c r="BUV24" s="220"/>
      <c r="BUW24" s="220"/>
      <c r="BUX24" s="220"/>
      <c r="BUY24" s="220"/>
      <c r="BUZ24" s="220"/>
      <c r="BVA24" s="220"/>
      <c r="BVB24" s="220"/>
      <c r="BVC24" s="220"/>
      <c r="BVD24" s="220"/>
      <c r="BVE24" s="220"/>
      <c r="BVF24" s="220"/>
      <c r="BVG24" s="220"/>
      <c r="BVH24" s="220"/>
      <c r="BVI24" s="220"/>
      <c r="BVJ24" s="220"/>
      <c r="BVK24" s="220"/>
      <c r="BVL24" s="220"/>
      <c r="BVM24" s="220"/>
      <c r="BVN24" s="220"/>
      <c r="BVO24" s="220"/>
      <c r="BVP24" s="220"/>
      <c r="BVQ24" s="220"/>
      <c r="BVR24" s="220"/>
      <c r="BVS24" s="220"/>
      <c r="BVT24" s="220"/>
      <c r="BVU24" s="220"/>
      <c r="BVV24" s="220"/>
      <c r="BVW24" s="220"/>
      <c r="BVX24" s="220"/>
      <c r="BVY24" s="220"/>
      <c r="BVZ24" s="220"/>
      <c r="BWA24" s="220"/>
      <c r="BWB24" s="220"/>
      <c r="BWC24" s="220"/>
      <c r="BWD24" s="220"/>
      <c r="BWE24" s="220"/>
      <c r="BWF24" s="220"/>
      <c r="BWG24" s="220"/>
      <c r="BWH24" s="220"/>
      <c r="BWI24" s="220"/>
      <c r="BWJ24" s="220"/>
      <c r="BWK24" s="220"/>
      <c r="BWL24" s="220"/>
      <c r="BWM24" s="220"/>
      <c r="BWN24" s="220"/>
      <c r="BWO24" s="220"/>
      <c r="BWP24" s="220"/>
      <c r="BWQ24" s="220"/>
      <c r="BWR24" s="220"/>
      <c r="BWS24" s="220"/>
      <c r="BWT24" s="220"/>
      <c r="BWU24" s="220"/>
      <c r="BWV24" s="220"/>
      <c r="BWW24" s="220"/>
      <c r="BWX24" s="220"/>
      <c r="BWY24" s="220"/>
      <c r="BWZ24" s="220"/>
      <c r="BXA24" s="220"/>
      <c r="BXB24" s="220"/>
      <c r="BXC24" s="220"/>
      <c r="BXD24" s="220"/>
      <c r="BXE24" s="220"/>
      <c r="BXF24" s="220"/>
      <c r="BXG24" s="220"/>
      <c r="BXH24" s="220"/>
      <c r="BXI24" s="220"/>
      <c r="BXJ24" s="220"/>
      <c r="BXK24" s="220"/>
      <c r="BXL24" s="220"/>
      <c r="BXM24" s="220"/>
      <c r="BXN24" s="220"/>
      <c r="BXO24" s="220"/>
      <c r="BXP24" s="220"/>
      <c r="BXQ24" s="220"/>
      <c r="BXR24" s="220"/>
      <c r="BXS24" s="220"/>
      <c r="BXT24" s="220"/>
      <c r="BXU24" s="220"/>
      <c r="BXV24" s="220"/>
      <c r="BXW24" s="220"/>
      <c r="BXX24" s="220"/>
      <c r="BXY24" s="220"/>
      <c r="BXZ24" s="220"/>
      <c r="BYA24" s="220"/>
      <c r="BYB24" s="220"/>
      <c r="BYC24" s="220"/>
      <c r="BYD24" s="220"/>
      <c r="BYE24" s="220"/>
      <c r="BYF24" s="220"/>
      <c r="BYG24" s="220"/>
      <c r="BYH24" s="220"/>
      <c r="BYI24" s="220"/>
      <c r="BYJ24" s="220"/>
      <c r="BYK24" s="220"/>
      <c r="BYL24" s="220"/>
      <c r="BYM24" s="220"/>
      <c r="BYN24" s="220"/>
      <c r="BYO24" s="220"/>
      <c r="BYP24" s="220"/>
      <c r="BYQ24" s="220"/>
      <c r="BYR24" s="220"/>
      <c r="BYS24" s="220"/>
      <c r="BYT24" s="220"/>
      <c r="BYU24" s="220"/>
      <c r="BYV24" s="220"/>
      <c r="BYW24" s="220"/>
      <c r="BYX24" s="220"/>
      <c r="BYY24" s="220"/>
      <c r="BYZ24" s="220"/>
      <c r="BZA24" s="220"/>
      <c r="BZB24" s="220"/>
      <c r="BZC24" s="220"/>
      <c r="BZD24" s="220"/>
      <c r="BZE24" s="220"/>
      <c r="BZF24" s="220"/>
      <c r="BZG24" s="220"/>
      <c r="BZH24" s="220"/>
      <c r="BZI24" s="220"/>
      <c r="BZJ24" s="220"/>
      <c r="BZK24" s="220"/>
      <c r="BZL24" s="220"/>
      <c r="BZM24" s="220"/>
      <c r="BZN24" s="220"/>
      <c r="BZO24" s="220"/>
      <c r="BZP24" s="220"/>
      <c r="BZQ24" s="220"/>
      <c r="BZR24" s="220"/>
      <c r="BZS24" s="220"/>
      <c r="BZT24" s="220"/>
      <c r="BZU24" s="220"/>
      <c r="BZV24" s="220"/>
      <c r="BZW24" s="220"/>
      <c r="BZX24" s="220"/>
      <c r="BZY24" s="220"/>
      <c r="BZZ24" s="220"/>
      <c r="CAA24" s="220"/>
      <c r="CAB24" s="220"/>
      <c r="CAC24" s="220"/>
      <c r="CAD24" s="220"/>
      <c r="CAE24" s="220"/>
      <c r="CAF24" s="220"/>
      <c r="CAG24" s="220"/>
      <c r="CAH24" s="220"/>
      <c r="CAI24" s="220"/>
      <c r="CAJ24" s="220"/>
      <c r="CAK24" s="220"/>
      <c r="CAL24" s="220"/>
      <c r="CAM24" s="220"/>
      <c r="CAN24" s="220"/>
      <c r="CAO24" s="220"/>
      <c r="CAP24" s="220"/>
      <c r="CAQ24" s="220"/>
      <c r="CAR24" s="220"/>
      <c r="CAS24" s="220"/>
      <c r="CAT24" s="220"/>
      <c r="CAU24" s="220"/>
      <c r="CAV24" s="220"/>
      <c r="CAW24" s="220"/>
      <c r="CAX24" s="220"/>
      <c r="CAY24" s="220"/>
      <c r="CAZ24" s="220"/>
      <c r="CBA24" s="220"/>
      <c r="CBB24" s="220"/>
      <c r="CBC24" s="220"/>
      <c r="CBD24" s="220"/>
      <c r="CBE24" s="220"/>
      <c r="CBF24" s="220"/>
      <c r="CBG24" s="220"/>
      <c r="CBH24" s="220"/>
      <c r="CBI24" s="220"/>
      <c r="CBJ24" s="220"/>
      <c r="CBK24" s="220"/>
      <c r="CBL24" s="220"/>
      <c r="CBM24" s="220"/>
      <c r="CBN24" s="220"/>
      <c r="CBO24" s="220"/>
      <c r="CBP24" s="220"/>
      <c r="CBQ24" s="220"/>
      <c r="CBR24" s="220"/>
      <c r="CBS24" s="220"/>
      <c r="CBT24" s="220"/>
      <c r="CBU24" s="220"/>
      <c r="CBV24" s="220"/>
      <c r="CBW24" s="220"/>
      <c r="CBX24" s="220"/>
      <c r="CBY24" s="220"/>
      <c r="CBZ24" s="220"/>
      <c r="CCA24" s="220"/>
      <c r="CCB24" s="220"/>
      <c r="CCC24" s="220"/>
      <c r="CCD24" s="220"/>
      <c r="CCE24" s="220"/>
      <c r="CCF24" s="220"/>
      <c r="CCG24" s="220"/>
      <c r="CCH24" s="220"/>
      <c r="CCI24" s="220"/>
      <c r="CCJ24" s="220"/>
      <c r="CCK24" s="220"/>
      <c r="CCL24" s="220"/>
      <c r="CCM24" s="220"/>
      <c r="CCN24" s="220"/>
      <c r="CCO24" s="220"/>
      <c r="CCP24" s="220"/>
      <c r="CCQ24" s="220"/>
      <c r="CCR24" s="220"/>
      <c r="CCS24" s="220"/>
      <c r="CCT24" s="220"/>
      <c r="CCU24" s="220"/>
      <c r="CCV24" s="220"/>
      <c r="CCW24" s="220"/>
      <c r="CCX24" s="220"/>
      <c r="CCY24" s="220"/>
      <c r="CCZ24" s="220"/>
      <c r="CDA24" s="220"/>
      <c r="CDB24" s="220"/>
      <c r="CDC24" s="220"/>
      <c r="CDD24" s="220"/>
      <c r="CDE24" s="220"/>
      <c r="CDF24" s="220"/>
      <c r="CDG24" s="220"/>
      <c r="CDH24" s="220"/>
      <c r="CDI24" s="220"/>
      <c r="CDJ24" s="220"/>
      <c r="CDK24" s="220"/>
      <c r="CDL24" s="220"/>
      <c r="CDM24" s="220"/>
      <c r="CDN24" s="220"/>
      <c r="CDO24" s="220"/>
      <c r="CDP24" s="220"/>
      <c r="CDQ24" s="220"/>
      <c r="CDR24" s="220"/>
      <c r="CDS24" s="220"/>
      <c r="CDT24" s="220"/>
      <c r="CDU24" s="220"/>
      <c r="CDV24" s="220"/>
      <c r="CDW24" s="220"/>
      <c r="CDX24" s="220"/>
      <c r="CDY24" s="220"/>
      <c r="CDZ24" s="220"/>
      <c r="CEA24" s="220"/>
      <c r="CEB24" s="220"/>
      <c r="CEC24" s="220"/>
      <c r="CED24" s="220"/>
      <c r="CEE24" s="220"/>
      <c r="CEF24" s="220"/>
      <c r="CEG24" s="220"/>
      <c r="CEH24" s="220"/>
      <c r="CEI24" s="220"/>
      <c r="CEJ24" s="220"/>
      <c r="CEK24" s="220"/>
      <c r="CEL24" s="220"/>
      <c r="CEM24" s="220"/>
      <c r="CEN24" s="220"/>
      <c r="CEO24" s="220"/>
      <c r="CEP24" s="220"/>
      <c r="CEQ24" s="220"/>
      <c r="CER24" s="220"/>
      <c r="CES24" s="220"/>
      <c r="CET24" s="220"/>
      <c r="CEU24" s="220"/>
      <c r="CEV24" s="220"/>
      <c r="CEW24" s="220"/>
      <c r="CEX24" s="220"/>
      <c r="CEY24" s="220"/>
      <c r="CEZ24" s="220"/>
      <c r="CFA24" s="220"/>
      <c r="CFB24" s="220"/>
      <c r="CFC24" s="220"/>
      <c r="CFD24" s="220"/>
      <c r="CFE24" s="220"/>
      <c r="CFF24" s="220"/>
      <c r="CFG24" s="220"/>
      <c r="CFH24" s="220"/>
      <c r="CFI24" s="220"/>
      <c r="CFJ24" s="220"/>
      <c r="CFK24" s="220"/>
      <c r="CFL24" s="220"/>
      <c r="CFM24" s="220"/>
      <c r="CFN24" s="220"/>
      <c r="CFO24" s="220"/>
      <c r="CFP24" s="220"/>
      <c r="CFQ24" s="220"/>
      <c r="CFR24" s="220"/>
      <c r="CFS24" s="220"/>
      <c r="CFT24" s="220"/>
      <c r="CFU24" s="220"/>
      <c r="CFV24" s="220"/>
      <c r="CFW24" s="220"/>
      <c r="CFX24" s="220"/>
      <c r="CFY24" s="220"/>
      <c r="CFZ24" s="220"/>
      <c r="CGA24" s="220"/>
      <c r="CGB24" s="220"/>
      <c r="CGC24" s="220"/>
      <c r="CGD24" s="220"/>
      <c r="CGE24" s="220"/>
      <c r="CGF24" s="220"/>
      <c r="CGG24" s="220"/>
      <c r="CGH24" s="220"/>
      <c r="CGI24" s="220"/>
      <c r="CGJ24" s="220"/>
      <c r="CGK24" s="220"/>
      <c r="CGL24" s="220"/>
      <c r="CGM24" s="220"/>
      <c r="CGN24" s="220"/>
      <c r="CGO24" s="220"/>
      <c r="CGP24" s="220"/>
      <c r="CGQ24" s="220"/>
      <c r="CGR24" s="220"/>
      <c r="CGS24" s="220"/>
      <c r="CGT24" s="220"/>
      <c r="CGU24" s="220"/>
      <c r="CGV24" s="220"/>
      <c r="CGW24" s="220"/>
      <c r="CGX24" s="220"/>
      <c r="CGY24" s="220"/>
      <c r="CGZ24" s="220"/>
      <c r="CHA24" s="220"/>
      <c r="CHB24" s="220"/>
      <c r="CHC24" s="220"/>
      <c r="CHD24" s="220"/>
      <c r="CHE24" s="220"/>
      <c r="CHF24" s="220"/>
      <c r="CHG24" s="220"/>
      <c r="CHH24" s="220"/>
      <c r="CHI24" s="220"/>
      <c r="CHJ24" s="220"/>
      <c r="CHK24" s="220"/>
      <c r="CHL24" s="220"/>
      <c r="CHM24" s="220"/>
      <c r="CHN24" s="220"/>
      <c r="CHO24" s="220"/>
      <c r="CHP24" s="220"/>
      <c r="CHQ24" s="220"/>
      <c r="CHR24" s="220"/>
      <c r="CHS24" s="220"/>
      <c r="CHT24" s="220"/>
      <c r="CHU24" s="220"/>
      <c r="CHV24" s="220"/>
      <c r="CHW24" s="220"/>
      <c r="CHX24" s="220"/>
      <c r="CHY24" s="220"/>
      <c r="CHZ24" s="220"/>
      <c r="CIA24" s="220"/>
      <c r="CIB24" s="220"/>
      <c r="CIC24" s="220"/>
      <c r="CID24" s="220"/>
      <c r="CIE24" s="220"/>
      <c r="CIF24" s="220"/>
      <c r="CIG24" s="220"/>
      <c r="CIH24" s="220"/>
      <c r="CII24" s="220"/>
      <c r="CIJ24" s="220"/>
      <c r="CIK24" s="220"/>
      <c r="CIL24" s="220"/>
      <c r="CIM24" s="220"/>
      <c r="CIN24" s="220"/>
      <c r="CIO24" s="220"/>
      <c r="CIP24" s="220"/>
      <c r="CIQ24" s="220"/>
      <c r="CIR24" s="220"/>
      <c r="CIS24" s="220"/>
      <c r="CIT24" s="220"/>
      <c r="CIU24" s="220"/>
      <c r="CIV24" s="220"/>
      <c r="CIW24" s="220"/>
      <c r="CIX24" s="220"/>
      <c r="CIY24" s="220"/>
      <c r="CIZ24" s="220"/>
      <c r="CJA24" s="220"/>
      <c r="CJB24" s="220"/>
      <c r="CJC24" s="220"/>
      <c r="CJD24" s="220"/>
      <c r="CJE24" s="220"/>
      <c r="CJF24" s="220"/>
      <c r="CJG24" s="220"/>
      <c r="CJH24" s="220"/>
      <c r="CJI24" s="220"/>
      <c r="CJJ24" s="220"/>
      <c r="CJK24" s="220"/>
      <c r="CJL24" s="220"/>
      <c r="CJM24" s="220"/>
      <c r="CJN24" s="220"/>
      <c r="CJO24" s="220"/>
      <c r="CJP24" s="220"/>
      <c r="CJQ24" s="220"/>
      <c r="CJR24" s="220"/>
      <c r="CJS24" s="220"/>
      <c r="CJT24" s="220"/>
      <c r="CJU24" s="220"/>
      <c r="CJV24" s="220"/>
      <c r="CJW24" s="220"/>
      <c r="CJX24" s="220"/>
      <c r="CJY24" s="220"/>
      <c r="CJZ24" s="220"/>
      <c r="CKA24" s="220"/>
      <c r="CKB24" s="220"/>
      <c r="CKC24" s="220"/>
      <c r="CKD24" s="220"/>
      <c r="CKE24" s="220"/>
      <c r="CKF24" s="220"/>
      <c r="CKG24" s="220"/>
      <c r="CKH24" s="220"/>
      <c r="CKI24" s="220"/>
      <c r="CKJ24" s="220"/>
      <c r="CKK24" s="220"/>
      <c r="CKL24" s="220"/>
      <c r="CKM24" s="220"/>
      <c r="CKN24" s="220"/>
      <c r="CKO24" s="220"/>
      <c r="CKP24" s="220"/>
      <c r="CKQ24" s="220"/>
      <c r="CKR24" s="220"/>
      <c r="CKS24" s="220"/>
      <c r="CKT24" s="220"/>
      <c r="CKU24" s="220"/>
      <c r="CKV24" s="220"/>
      <c r="CKW24" s="220"/>
      <c r="CKX24" s="220"/>
      <c r="CKY24" s="220"/>
      <c r="CKZ24" s="220"/>
      <c r="CLA24" s="220"/>
      <c r="CLB24" s="220"/>
      <c r="CLC24" s="220"/>
      <c r="CLD24" s="220"/>
      <c r="CLE24" s="220"/>
      <c r="CLF24" s="220"/>
      <c r="CLG24" s="220"/>
      <c r="CLH24" s="220"/>
      <c r="CLI24" s="220"/>
      <c r="CLJ24" s="220"/>
      <c r="CLK24" s="220"/>
      <c r="CLL24" s="220"/>
      <c r="CLM24" s="220"/>
      <c r="CLN24" s="220"/>
      <c r="CLO24" s="220"/>
      <c r="CLP24" s="220"/>
      <c r="CLQ24" s="220"/>
      <c r="CLR24" s="220"/>
      <c r="CLS24" s="220"/>
      <c r="CLT24" s="220"/>
      <c r="CLU24" s="220"/>
      <c r="CLV24" s="220"/>
      <c r="CLW24" s="220"/>
      <c r="CLX24" s="220"/>
      <c r="CLY24" s="220"/>
      <c r="CLZ24" s="220"/>
      <c r="CMA24" s="220"/>
      <c r="CMB24" s="220"/>
      <c r="CMC24" s="220"/>
      <c r="CMD24" s="220"/>
      <c r="CME24" s="220"/>
      <c r="CMF24" s="220"/>
      <c r="CMG24" s="220"/>
      <c r="CMH24" s="220"/>
      <c r="CMI24" s="220"/>
      <c r="CMJ24" s="220"/>
      <c r="CMK24" s="220"/>
      <c r="CML24" s="220"/>
      <c r="CMM24" s="220"/>
      <c r="CMN24" s="220"/>
      <c r="CMO24" s="220"/>
      <c r="CMP24" s="220"/>
      <c r="CMQ24" s="220"/>
      <c r="CMR24" s="220"/>
      <c r="CMS24" s="220"/>
      <c r="CMT24" s="220"/>
      <c r="CMU24" s="220"/>
      <c r="CMV24" s="220"/>
      <c r="CMW24" s="220"/>
      <c r="CMX24" s="220"/>
      <c r="CMY24" s="220"/>
      <c r="CMZ24" s="220"/>
      <c r="CNA24" s="220"/>
      <c r="CNB24" s="220"/>
      <c r="CNC24" s="220"/>
      <c r="CND24" s="220"/>
      <c r="CNE24" s="220"/>
      <c r="CNF24" s="220"/>
      <c r="CNG24" s="220"/>
      <c r="CNH24" s="220"/>
      <c r="CNI24" s="220"/>
      <c r="CNJ24" s="220"/>
      <c r="CNK24" s="220"/>
      <c r="CNL24" s="220"/>
      <c r="CNM24" s="220"/>
      <c r="CNN24" s="220"/>
      <c r="CNO24" s="220"/>
      <c r="CNP24" s="220"/>
      <c r="CNQ24" s="220"/>
      <c r="CNR24" s="220"/>
      <c r="CNS24" s="220"/>
      <c r="CNT24" s="220"/>
      <c r="CNU24" s="220"/>
      <c r="CNV24" s="220"/>
      <c r="CNW24" s="220"/>
      <c r="CNX24" s="220"/>
      <c r="CNY24" s="220"/>
      <c r="CNZ24" s="220"/>
      <c r="COA24" s="220"/>
      <c r="COB24" s="220"/>
      <c r="COC24" s="220"/>
      <c r="COD24" s="220"/>
      <c r="COE24" s="220"/>
      <c r="COF24" s="220"/>
      <c r="COG24" s="220"/>
      <c r="COH24" s="220"/>
      <c r="COI24" s="220"/>
      <c r="COJ24" s="220"/>
      <c r="COK24" s="220"/>
      <c r="COL24" s="220"/>
      <c r="COM24" s="220"/>
      <c r="CON24" s="220"/>
      <c r="COO24" s="220"/>
      <c r="COP24" s="220"/>
      <c r="COQ24" s="220"/>
      <c r="COR24" s="220"/>
      <c r="COS24" s="220"/>
      <c r="COT24" s="220"/>
      <c r="COU24" s="220"/>
      <c r="COV24" s="220"/>
      <c r="COW24" s="220"/>
      <c r="COX24" s="220"/>
      <c r="COY24" s="220"/>
      <c r="COZ24" s="220"/>
      <c r="CPA24" s="220"/>
      <c r="CPB24" s="220"/>
      <c r="CPC24" s="220"/>
      <c r="CPD24" s="220"/>
      <c r="CPE24" s="220"/>
      <c r="CPF24" s="220"/>
      <c r="CPG24" s="220"/>
      <c r="CPH24" s="220"/>
      <c r="CPI24" s="220"/>
      <c r="CPJ24" s="220"/>
      <c r="CPK24" s="220"/>
      <c r="CPL24" s="220"/>
      <c r="CPM24" s="220"/>
      <c r="CPN24" s="220"/>
      <c r="CPO24" s="220"/>
      <c r="CPP24" s="220"/>
      <c r="CPQ24" s="220"/>
      <c r="CPR24" s="220"/>
      <c r="CPS24" s="220"/>
      <c r="CPT24" s="220"/>
      <c r="CPU24" s="220"/>
      <c r="CPV24" s="220"/>
      <c r="CPW24" s="220"/>
      <c r="CPX24" s="220"/>
      <c r="CPY24" s="220"/>
      <c r="CPZ24" s="220"/>
      <c r="CQA24" s="220"/>
      <c r="CQB24" s="220"/>
      <c r="CQC24" s="220"/>
      <c r="CQD24" s="220"/>
      <c r="CQE24" s="220"/>
      <c r="CQF24" s="220"/>
      <c r="CQG24" s="220"/>
      <c r="CQH24" s="220"/>
      <c r="CQI24" s="220"/>
      <c r="CQJ24" s="220"/>
      <c r="CQK24" s="220"/>
      <c r="CQL24" s="220"/>
      <c r="CQM24" s="220"/>
      <c r="CQN24" s="220"/>
      <c r="CQO24" s="220"/>
      <c r="CQP24" s="220"/>
      <c r="CQQ24" s="220"/>
      <c r="CQR24" s="220"/>
      <c r="CQS24" s="220"/>
      <c r="CQT24" s="220"/>
      <c r="CQU24" s="220"/>
      <c r="CQV24" s="220"/>
      <c r="CQW24" s="220"/>
      <c r="CQX24" s="220"/>
      <c r="CQY24" s="220"/>
      <c r="CQZ24" s="220"/>
      <c r="CRA24" s="220"/>
      <c r="CRB24" s="220"/>
      <c r="CRC24" s="220"/>
      <c r="CRD24" s="220"/>
      <c r="CRE24" s="220"/>
      <c r="CRF24" s="220"/>
      <c r="CRG24" s="220"/>
      <c r="CRH24" s="220"/>
      <c r="CRI24" s="220"/>
      <c r="CRJ24" s="220"/>
      <c r="CRK24" s="220"/>
      <c r="CRL24" s="220"/>
      <c r="CRM24" s="220"/>
      <c r="CRN24" s="220"/>
      <c r="CRO24" s="220"/>
      <c r="CRP24" s="220"/>
      <c r="CRQ24" s="220"/>
      <c r="CRR24" s="220"/>
      <c r="CRS24" s="220"/>
      <c r="CRT24" s="220"/>
      <c r="CRU24" s="220"/>
      <c r="CRV24" s="220"/>
      <c r="CRW24" s="220"/>
      <c r="CRX24" s="220"/>
      <c r="CRY24" s="220"/>
      <c r="CRZ24" s="220"/>
      <c r="CSA24" s="220"/>
      <c r="CSB24" s="220"/>
      <c r="CSC24" s="220"/>
      <c r="CSD24" s="220"/>
      <c r="CSE24" s="220"/>
      <c r="CSF24" s="220"/>
      <c r="CSG24" s="220"/>
      <c r="CSH24" s="220"/>
      <c r="CSI24" s="220"/>
      <c r="CSJ24" s="220"/>
      <c r="CSK24" s="220"/>
      <c r="CSL24" s="220"/>
      <c r="CSM24" s="220"/>
      <c r="CSN24" s="220"/>
      <c r="CSO24" s="220"/>
      <c r="CSP24" s="220"/>
      <c r="CSQ24" s="220"/>
      <c r="CSR24" s="220"/>
      <c r="CSS24" s="220"/>
      <c r="CST24" s="220"/>
      <c r="CSU24" s="220"/>
      <c r="CSV24" s="220"/>
      <c r="CSW24" s="220"/>
      <c r="CSX24" s="220"/>
      <c r="CSY24" s="220"/>
      <c r="CSZ24" s="220"/>
      <c r="CTA24" s="220"/>
      <c r="CTB24" s="220"/>
      <c r="CTC24" s="220"/>
      <c r="CTD24" s="220"/>
      <c r="CTE24" s="220"/>
      <c r="CTF24" s="220"/>
      <c r="CTG24" s="220"/>
      <c r="CTH24" s="220"/>
      <c r="CTI24" s="220"/>
      <c r="CTJ24" s="220"/>
      <c r="CTK24" s="220"/>
      <c r="CTL24" s="220"/>
      <c r="CTM24" s="220"/>
      <c r="CTN24" s="220"/>
      <c r="CTO24" s="220"/>
      <c r="CTP24" s="220"/>
      <c r="CTQ24" s="220"/>
      <c r="CTR24" s="220"/>
      <c r="CTS24" s="220"/>
      <c r="CTT24" s="220"/>
      <c r="CTU24" s="220"/>
      <c r="CTV24" s="220"/>
      <c r="CTW24" s="220"/>
      <c r="CTX24" s="220"/>
      <c r="CTY24" s="220"/>
      <c r="CTZ24" s="220"/>
      <c r="CUA24" s="220"/>
      <c r="CUB24" s="220"/>
      <c r="CUC24" s="220"/>
      <c r="CUD24" s="220"/>
      <c r="CUE24" s="220"/>
      <c r="CUF24" s="220"/>
      <c r="CUG24" s="220"/>
      <c r="CUH24" s="220"/>
      <c r="CUI24" s="220"/>
      <c r="CUJ24" s="220"/>
      <c r="CUK24" s="220"/>
      <c r="CUL24" s="220"/>
      <c r="CUM24" s="220"/>
      <c r="CUN24" s="220"/>
      <c r="CUO24" s="220"/>
      <c r="CUP24" s="220"/>
      <c r="CUQ24" s="220"/>
      <c r="CUR24" s="220"/>
      <c r="CUS24" s="220"/>
      <c r="CUT24" s="220"/>
      <c r="CUU24" s="220"/>
      <c r="CUV24" s="220"/>
      <c r="CUW24" s="220"/>
      <c r="CUX24" s="220"/>
      <c r="CUY24" s="220"/>
      <c r="CUZ24" s="220"/>
      <c r="CVA24" s="220"/>
      <c r="CVB24" s="220"/>
      <c r="CVC24" s="220"/>
      <c r="CVD24" s="220"/>
      <c r="CVE24" s="220"/>
      <c r="CVF24" s="220"/>
      <c r="CVG24" s="220"/>
      <c r="CVH24" s="220"/>
      <c r="CVI24" s="220"/>
      <c r="CVJ24" s="220"/>
      <c r="CVK24" s="220"/>
      <c r="CVL24" s="220"/>
      <c r="CVM24" s="220"/>
      <c r="CVN24" s="220"/>
      <c r="CVO24" s="220"/>
      <c r="CVP24" s="220"/>
      <c r="CVQ24" s="220"/>
      <c r="CVR24" s="220"/>
      <c r="CVS24" s="220"/>
      <c r="CVT24" s="220"/>
      <c r="CVU24" s="220"/>
      <c r="CVV24" s="220"/>
      <c r="CVW24" s="220"/>
      <c r="CVX24" s="220"/>
      <c r="CVY24" s="220"/>
      <c r="CVZ24" s="220"/>
      <c r="CWA24" s="220"/>
      <c r="CWB24" s="220"/>
      <c r="CWC24" s="220"/>
      <c r="CWD24" s="220"/>
      <c r="CWE24" s="220"/>
      <c r="CWF24" s="220"/>
      <c r="CWG24" s="220"/>
      <c r="CWH24" s="220"/>
      <c r="CWI24" s="220"/>
      <c r="CWJ24" s="220"/>
      <c r="CWK24" s="220"/>
      <c r="CWL24" s="220"/>
      <c r="CWM24" s="220"/>
      <c r="CWN24" s="220"/>
      <c r="CWO24" s="220"/>
      <c r="CWP24" s="220"/>
      <c r="CWQ24" s="220"/>
      <c r="CWR24" s="220"/>
      <c r="CWS24" s="220"/>
      <c r="CWT24" s="220"/>
      <c r="CWU24" s="220"/>
      <c r="CWV24" s="220"/>
      <c r="CWW24" s="220"/>
      <c r="CWX24" s="220"/>
      <c r="CWY24" s="220"/>
      <c r="CWZ24" s="220"/>
      <c r="CXA24" s="220"/>
      <c r="CXB24" s="220"/>
      <c r="CXC24" s="220"/>
      <c r="CXD24" s="220"/>
      <c r="CXE24" s="220"/>
      <c r="CXF24" s="220"/>
      <c r="CXG24" s="220"/>
      <c r="CXH24" s="220"/>
      <c r="CXI24" s="220"/>
      <c r="CXJ24" s="220"/>
      <c r="CXK24" s="220"/>
      <c r="CXL24" s="220"/>
      <c r="CXM24" s="220"/>
      <c r="CXN24" s="220"/>
      <c r="CXO24" s="220"/>
      <c r="CXP24" s="220"/>
      <c r="CXQ24" s="220"/>
      <c r="CXR24" s="220"/>
      <c r="CXS24" s="220"/>
      <c r="CXT24" s="220"/>
      <c r="CXU24" s="220"/>
      <c r="CXV24" s="220"/>
      <c r="CXW24" s="220"/>
      <c r="CXX24" s="220"/>
      <c r="CXY24" s="220"/>
      <c r="CXZ24" s="220"/>
      <c r="CYA24" s="220"/>
      <c r="CYB24" s="220"/>
      <c r="CYC24" s="220"/>
      <c r="CYD24" s="220"/>
      <c r="CYE24" s="220"/>
      <c r="CYF24" s="220"/>
      <c r="CYG24" s="220"/>
      <c r="CYH24" s="220"/>
      <c r="CYI24" s="220"/>
      <c r="CYJ24" s="220"/>
      <c r="CYK24" s="220"/>
      <c r="CYL24" s="220"/>
      <c r="CYM24" s="220"/>
      <c r="CYN24" s="220"/>
      <c r="CYO24" s="220"/>
      <c r="CYP24" s="220"/>
      <c r="CYQ24" s="220"/>
      <c r="CYR24" s="220"/>
      <c r="CYS24" s="220"/>
      <c r="CYT24" s="220"/>
      <c r="CYU24" s="220"/>
      <c r="CYV24" s="220"/>
      <c r="CYW24" s="220"/>
      <c r="CYX24" s="220"/>
      <c r="CYY24" s="220"/>
      <c r="CYZ24" s="220"/>
      <c r="CZA24" s="220"/>
      <c r="CZB24" s="220"/>
      <c r="CZC24" s="220"/>
      <c r="CZD24" s="220"/>
      <c r="CZE24" s="220"/>
      <c r="CZF24" s="220"/>
      <c r="CZG24" s="220"/>
      <c r="CZH24" s="220"/>
      <c r="CZI24" s="220"/>
      <c r="CZJ24" s="220"/>
      <c r="CZK24" s="220"/>
      <c r="CZL24" s="220"/>
      <c r="CZM24" s="220"/>
      <c r="CZN24" s="220"/>
      <c r="CZO24" s="220"/>
      <c r="CZP24" s="220"/>
      <c r="CZQ24" s="220"/>
      <c r="CZR24" s="220"/>
      <c r="CZS24" s="220"/>
      <c r="CZT24" s="220"/>
      <c r="CZU24" s="220"/>
      <c r="CZV24" s="220"/>
      <c r="CZW24" s="220"/>
      <c r="CZX24" s="220"/>
      <c r="CZY24" s="220"/>
      <c r="CZZ24" s="220"/>
      <c r="DAA24" s="220"/>
      <c r="DAB24" s="220"/>
      <c r="DAC24" s="220"/>
      <c r="DAD24" s="220"/>
      <c r="DAE24" s="220"/>
      <c r="DAF24" s="220"/>
      <c r="DAG24" s="220"/>
      <c r="DAH24" s="220"/>
      <c r="DAI24" s="220"/>
      <c r="DAJ24" s="220"/>
      <c r="DAK24" s="220"/>
      <c r="DAL24" s="220"/>
      <c r="DAM24" s="220"/>
      <c r="DAN24" s="220"/>
      <c r="DAO24" s="220"/>
      <c r="DAP24" s="220"/>
      <c r="DAQ24" s="220"/>
      <c r="DAR24" s="220"/>
      <c r="DAS24" s="220"/>
      <c r="DAT24" s="220"/>
      <c r="DAU24" s="220"/>
      <c r="DAV24" s="220"/>
      <c r="DAW24" s="220"/>
      <c r="DAX24" s="220"/>
      <c r="DAY24" s="220"/>
      <c r="DAZ24" s="220"/>
      <c r="DBA24" s="220"/>
      <c r="DBB24" s="220"/>
      <c r="DBC24" s="220"/>
      <c r="DBD24" s="220"/>
      <c r="DBE24" s="220"/>
      <c r="DBF24" s="220"/>
      <c r="DBG24" s="220"/>
      <c r="DBH24" s="220"/>
      <c r="DBI24" s="220"/>
      <c r="DBJ24" s="220"/>
      <c r="DBK24" s="220"/>
      <c r="DBL24" s="220"/>
      <c r="DBM24" s="220"/>
      <c r="DBN24" s="220"/>
      <c r="DBO24" s="220"/>
      <c r="DBP24" s="220"/>
      <c r="DBQ24" s="220"/>
      <c r="DBR24" s="220"/>
      <c r="DBS24" s="220"/>
      <c r="DBT24" s="220"/>
      <c r="DBU24" s="220"/>
      <c r="DBV24" s="220"/>
      <c r="DBW24" s="220"/>
      <c r="DBX24" s="220"/>
      <c r="DBY24" s="220"/>
      <c r="DBZ24" s="220"/>
      <c r="DCA24" s="220"/>
      <c r="DCB24" s="220"/>
      <c r="DCC24" s="220"/>
      <c r="DCD24" s="220"/>
      <c r="DCE24" s="220"/>
      <c r="DCF24" s="220"/>
      <c r="DCG24" s="220"/>
      <c r="DCH24" s="220"/>
      <c r="DCI24" s="220"/>
      <c r="DCJ24" s="220"/>
      <c r="DCK24" s="220"/>
      <c r="DCL24" s="220"/>
      <c r="DCM24" s="220"/>
      <c r="DCN24" s="220"/>
      <c r="DCO24" s="220"/>
      <c r="DCP24" s="220"/>
      <c r="DCQ24" s="220"/>
      <c r="DCR24" s="220"/>
      <c r="DCS24" s="220"/>
      <c r="DCT24" s="220"/>
      <c r="DCU24" s="220"/>
      <c r="DCV24" s="220"/>
      <c r="DCW24" s="220"/>
      <c r="DCX24" s="220"/>
      <c r="DCY24" s="220"/>
      <c r="DCZ24" s="220"/>
      <c r="DDA24" s="220"/>
      <c r="DDB24" s="220"/>
      <c r="DDC24" s="220"/>
      <c r="DDD24" s="220"/>
      <c r="DDE24" s="220"/>
      <c r="DDF24" s="220"/>
      <c r="DDG24" s="220"/>
      <c r="DDH24" s="220"/>
      <c r="DDI24" s="220"/>
      <c r="DDJ24" s="220"/>
      <c r="DDK24" s="220"/>
      <c r="DDL24" s="220"/>
      <c r="DDM24" s="220"/>
      <c r="DDN24" s="220"/>
      <c r="DDO24" s="220"/>
      <c r="DDP24" s="220"/>
      <c r="DDQ24" s="220"/>
      <c r="DDR24" s="220"/>
      <c r="DDS24" s="220"/>
      <c r="DDT24" s="220"/>
      <c r="DDU24" s="220"/>
      <c r="DDV24" s="220"/>
      <c r="DDW24" s="220"/>
      <c r="DDX24" s="220"/>
      <c r="DDY24" s="220"/>
      <c r="DDZ24" s="220"/>
      <c r="DEA24" s="220"/>
      <c r="DEB24" s="220"/>
      <c r="DEC24" s="220"/>
      <c r="DED24" s="220"/>
      <c r="DEE24" s="220"/>
      <c r="DEF24" s="220"/>
      <c r="DEG24" s="220"/>
      <c r="DEH24" s="220"/>
      <c r="DEI24" s="220"/>
      <c r="DEJ24" s="220"/>
      <c r="DEK24" s="220"/>
      <c r="DEL24" s="220"/>
      <c r="DEM24" s="220"/>
      <c r="DEN24" s="220"/>
      <c r="DEO24" s="220"/>
      <c r="DEP24" s="220"/>
      <c r="DEQ24" s="220"/>
      <c r="DER24" s="220"/>
      <c r="DES24" s="220"/>
      <c r="DET24" s="220"/>
      <c r="DEU24" s="220"/>
      <c r="DEV24" s="220"/>
      <c r="DEW24" s="220"/>
      <c r="DEX24" s="220"/>
      <c r="DEY24" s="220"/>
      <c r="DEZ24" s="220"/>
      <c r="DFA24" s="220"/>
      <c r="DFB24" s="220"/>
      <c r="DFC24" s="220"/>
      <c r="DFD24" s="220"/>
      <c r="DFE24" s="220"/>
      <c r="DFF24" s="220"/>
      <c r="DFG24" s="220"/>
      <c r="DFH24" s="220"/>
      <c r="DFI24" s="220"/>
      <c r="DFJ24" s="220"/>
      <c r="DFK24" s="220"/>
      <c r="DFL24" s="220"/>
      <c r="DFM24" s="220"/>
      <c r="DFN24" s="220"/>
      <c r="DFO24" s="220"/>
      <c r="DFP24" s="220"/>
      <c r="DFQ24" s="220"/>
      <c r="DFR24" s="220"/>
      <c r="DFS24" s="220"/>
      <c r="DFT24" s="220"/>
      <c r="DFU24" s="220"/>
      <c r="DFV24" s="220"/>
      <c r="DFW24" s="220"/>
      <c r="DFX24" s="220"/>
      <c r="DFY24" s="220"/>
      <c r="DFZ24" s="220"/>
      <c r="DGA24" s="220"/>
      <c r="DGB24" s="220"/>
      <c r="DGC24" s="220"/>
      <c r="DGD24" s="220"/>
      <c r="DGE24" s="220"/>
      <c r="DGF24" s="220"/>
      <c r="DGG24" s="220"/>
      <c r="DGH24" s="220"/>
      <c r="DGI24" s="220"/>
      <c r="DGJ24" s="220"/>
      <c r="DGK24" s="220"/>
      <c r="DGL24" s="220"/>
      <c r="DGM24" s="220"/>
      <c r="DGN24" s="220"/>
      <c r="DGO24" s="220"/>
      <c r="DGP24" s="220"/>
      <c r="DGQ24" s="220"/>
      <c r="DGR24" s="220"/>
      <c r="DGS24" s="220"/>
      <c r="DGT24" s="220"/>
      <c r="DGU24" s="220"/>
      <c r="DGV24" s="220"/>
      <c r="DGW24" s="220"/>
      <c r="DGX24" s="220"/>
      <c r="DGY24" s="220"/>
      <c r="DGZ24" s="220"/>
      <c r="DHA24" s="220"/>
      <c r="DHB24" s="220"/>
      <c r="DHC24" s="220"/>
      <c r="DHD24" s="220"/>
      <c r="DHE24" s="220"/>
      <c r="DHF24" s="220"/>
      <c r="DHG24" s="220"/>
      <c r="DHH24" s="220"/>
      <c r="DHI24" s="220"/>
      <c r="DHJ24" s="220"/>
      <c r="DHK24" s="220"/>
      <c r="DHL24" s="220"/>
      <c r="DHM24" s="220"/>
      <c r="DHN24" s="220"/>
      <c r="DHO24" s="220"/>
      <c r="DHP24" s="220"/>
      <c r="DHQ24" s="220"/>
      <c r="DHR24" s="220"/>
      <c r="DHS24" s="220"/>
      <c r="DHT24" s="220"/>
      <c r="DHU24" s="220"/>
      <c r="DHV24" s="220"/>
      <c r="DHW24" s="220"/>
      <c r="DHX24" s="220"/>
      <c r="DHY24" s="220"/>
      <c r="DHZ24" s="220"/>
      <c r="DIA24" s="220"/>
      <c r="DIB24" s="220"/>
      <c r="DIC24" s="220"/>
      <c r="DID24" s="220"/>
      <c r="DIE24" s="220"/>
      <c r="DIF24" s="220"/>
      <c r="DIG24" s="220"/>
      <c r="DIH24" s="220"/>
      <c r="DII24" s="220"/>
      <c r="DIJ24" s="220"/>
      <c r="DIK24" s="220"/>
      <c r="DIL24" s="220"/>
      <c r="DIM24" s="220"/>
      <c r="DIN24" s="220"/>
      <c r="DIO24" s="220"/>
      <c r="DIP24" s="220"/>
      <c r="DIQ24" s="220"/>
      <c r="DIR24" s="220"/>
      <c r="DIS24" s="220"/>
      <c r="DIT24" s="220"/>
      <c r="DIU24" s="220"/>
      <c r="DIV24" s="220"/>
      <c r="DIW24" s="220"/>
      <c r="DIX24" s="220"/>
      <c r="DIY24" s="220"/>
      <c r="DIZ24" s="220"/>
      <c r="DJA24" s="220"/>
      <c r="DJB24" s="220"/>
      <c r="DJC24" s="220"/>
      <c r="DJD24" s="220"/>
      <c r="DJE24" s="220"/>
      <c r="DJF24" s="220"/>
      <c r="DJG24" s="220"/>
      <c r="DJH24" s="220"/>
      <c r="DJI24" s="220"/>
      <c r="DJJ24" s="220"/>
      <c r="DJK24" s="220"/>
      <c r="DJL24" s="220"/>
      <c r="DJM24" s="220"/>
      <c r="DJN24" s="220"/>
      <c r="DJO24" s="220"/>
      <c r="DJP24" s="220"/>
      <c r="DJQ24" s="220"/>
      <c r="DJR24" s="220"/>
      <c r="DJS24" s="220"/>
      <c r="DJT24" s="220"/>
      <c r="DJU24" s="220"/>
      <c r="DJV24" s="220"/>
      <c r="DJW24" s="220"/>
      <c r="DJX24" s="220"/>
      <c r="DJY24" s="220"/>
      <c r="DJZ24" s="220"/>
      <c r="DKA24" s="220"/>
      <c r="DKB24" s="220"/>
      <c r="DKC24" s="220"/>
      <c r="DKD24" s="220"/>
      <c r="DKE24" s="220"/>
      <c r="DKF24" s="220"/>
      <c r="DKG24" s="220"/>
      <c r="DKH24" s="220"/>
      <c r="DKI24" s="220"/>
      <c r="DKJ24" s="220"/>
      <c r="DKK24" s="220"/>
      <c r="DKL24" s="220"/>
      <c r="DKM24" s="220"/>
      <c r="DKN24" s="220"/>
      <c r="DKO24" s="220"/>
      <c r="DKP24" s="220"/>
      <c r="DKQ24" s="220"/>
      <c r="DKR24" s="220"/>
      <c r="DKS24" s="220"/>
      <c r="DKT24" s="220"/>
      <c r="DKU24" s="220"/>
      <c r="DKV24" s="220"/>
      <c r="DKW24" s="220"/>
      <c r="DKX24" s="220"/>
      <c r="DKY24" s="220"/>
      <c r="DKZ24" s="220"/>
      <c r="DLA24" s="220"/>
      <c r="DLB24" s="220"/>
      <c r="DLC24" s="220"/>
      <c r="DLD24" s="220"/>
      <c r="DLE24" s="220"/>
      <c r="DLF24" s="220"/>
      <c r="DLG24" s="220"/>
      <c r="DLH24" s="220"/>
      <c r="DLI24" s="220"/>
      <c r="DLJ24" s="220"/>
      <c r="DLK24" s="220"/>
      <c r="DLL24" s="220"/>
      <c r="DLM24" s="220"/>
      <c r="DLN24" s="220"/>
      <c r="DLO24" s="220"/>
      <c r="DLP24" s="220"/>
      <c r="DLQ24" s="220"/>
      <c r="DLR24" s="220"/>
      <c r="DLS24" s="220"/>
      <c r="DLT24" s="220"/>
      <c r="DLU24" s="220"/>
      <c r="DLV24" s="220"/>
      <c r="DLW24" s="220"/>
      <c r="DLX24" s="220"/>
      <c r="DLY24" s="220"/>
      <c r="DLZ24" s="220"/>
      <c r="DMA24" s="220"/>
      <c r="DMB24" s="220"/>
      <c r="DMC24" s="220"/>
      <c r="DMD24" s="220"/>
      <c r="DME24" s="220"/>
      <c r="DMF24" s="220"/>
      <c r="DMG24" s="220"/>
      <c r="DMH24" s="220"/>
      <c r="DMI24" s="220"/>
      <c r="DMJ24" s="220"/>
      <c r="DMK24" s="220"/>
      <c r="DML24" s="220"/>
      <c r="DMM24" s="220"/>
      <c r="DMN24" s="220"/>
      <c r="DMO24" s="220"/>
      <c r="DMP24" s="220"/>
      <c r="DMQ24" s="220"/>
      <c r="DMR24" s="220"/>
      <c r="DMS24" s="220"/>
      <c r="DMT24" s="220"/>
      <c r="DMU24" s="220"/>
      <c r="DMV24" s="220"/>
      <c r="DMW24" s="220"/>
      <c r="DMX24" s="220"/>
      <c r="DMY24" s="220"/>
      <c r="DMZ24" s="220"/>
      <c r="DNA24" s="220"/>
      <c r="DNB24" s="220"/>
      <c r="DNC24" s="220"/>
      <c r="DND24" s="220"/>
      <c r="DNE24" s="220"/>
      <c r="DNF24" s="220"/>
      <c r="DNG24" s="220"/>
      <c r="DNH24" s="220"/>
      <c r="DNI24" s="220"/>
      <c r="DNJ24" s="220"/>
      <c r="DNK24" s="220"/>
      <c r="DNL24" s="220"/>
      <c r="DNM24" s="220"/>
      <c r="DNN24" s="220"/>
      <c r="DNO24" s="220"/>
      <c r="DNP24" s="220"/>
      <c r="DNQ24" s="220"/>
      <c r="DNR24" s="220"/>
      <c r="DNS24" s="220"/>
      <c r="DNT24" s="220"/>
      <c r="DNU24" s="220"/>
      <c r="DNV24" s="220"/>
      <c r="DNW24" s="220"/>
      <c r="DNX24" s="220"/>
      <c r="DNY24" s="220"/>
      <c r="DNZ24" s="220"/>
      <c r="DOA24" s="220"/>
      <c r="DOB24" s="220"/>
      <c r="DOC24" s="220"/>
      <c r="DOD24" s="220"/>
      <c r="DOE24" s="220"/>
      <c r="DOF24" s="220"/>
      <c r="DOG24" s="220"/>
      <c r="DOH24" s="220"/>
      <c r="DOI24" s="220"/>
      <c r="DOJ24" s="220"/>
      <c r="DOK24" s="220"/>
      <c r="DOL24" s="220"/>
      <c r="DOM24" s="220"/>
      <c r="DON24" s="220"/>
      <c r="DOO24" s="220"/>
      <c r="DOP24" s="220"/>
      <c r="DOQ24" s="220"/>
      <c r="DOR24" s="220"/>
      <c r="DOS24" s="220"/>
      <c r="DOT24" s="220"/>
      <c r="DOU24" s="220"/>
      <c r="DOV24" s="220"/>
      <c r="DOW24" s="220"/>
      <c r="DOX24" s="220"/>
      <c r="DOY24" s="220"/>
      <c r="DOZ24" s="220"/>
      <c r="DPA24" s="220"/>
      <c r="DPB24" s="220"/>
      <c r="DPC24" s="220"/>
      <c r="DPD24" s="220"/>
      <c r="DPE24" s="220"/>
      <c r="DPF24" s="220"/>
      <c r="DPG24" s="220"/>
      <c r="DPH24" s="220"/>
      <c r="DPI24" s="220"/>
      <c r="DPJ24" s="220"/>
      <c r="DPK24" s="220"/>
      <c r="DPL24" s="220"/>
      <c r="DPM24" s="220"/>
      <c r="DPN24" s="220"/>
      <c r="DPO24" s="220"/>
      <c r="DPP24" s="220"/>
      <c r="DPQ24" s="220"/>
      <c r="DPR24" s="220"/>
      <c r="DPS24" s="220"/>
      <c r="DPT24" s="220"/>
      <c r="DPU24" s="220"/>
      <c r="DPV24" s="220"/>
      <c r="DPW24" s="220"/>
      <c r="DPX24" s="220"/>
      <c r="DPY24" s="220"/>
      <c r="DPZ24" s="220"/>
      <c r="DQA24" s="220"/>
      <c r="DQB24" s="220"/>
      <c r="DQC24" s="220"/>
      <c r="DQD24" s="220"/>
      <c r="DQE24" s="220"/>
      <c r="DQF24" s="220"/>
      <c r="DQG24" s="220"/>
      <c r="DQH24" s="220"/>
      <c r="DQI24" s="220"/>
      <c r="DQJ24" s="220"/>
      <c r="DQK24" s="220"/>
      <c r="DQL24" s="220"/>
      <c r="DQM24" s="220"/>
      <c r="DQN24" s="220"/>
      <c r="DQO24" s="220"/>
      <c r="DQP24" s="220"/>
      <c r="DQQ24" s="220"/>
      <c r="DQR24" s="220"/>
      <c r="DQS24" s="220"/>
      <c r="DQT24" s="220"/>
      <c r="DQU24" s="220"/>
      <c r="DQV24" s="220"/>
      <c r="DQW24" s="220"/>
      <c r="DQX24" s="220"/>
      <c r="DQY24" s="220"/>
      <c r="DQZ24" s="220"/>
      <c r="DRA24" s="220"/>
      <c r="DRB24" s="220"/>
      <c r="DRC24" s="220"/>
      <c r="DRD24" s="220"/>
      <c r="DRE24" s="220"/>
      <c r="DRF24" s="220"/>
      <c r="DRG24" s="220"/>
      <c r="DRH24" s="220"/>
      <c r="DRI24" s="220"/>
      <c r="DRJ24" s="220"/>
      <c r="DRK24" s="220"/>
      <c r="DRL24" s="220"/>
      <c r="DRM24" s="220"/>
      <c r="DRN24" s="220"/>
      <c r="DRO24" s="220"/>
      <c r="DRP24" s="220"/>
      <c r="DRQ24" s="220"/>
      <c r="DRR24" s="220"/>
      <c r="DRS24" s="220"/>
      <c r="DRT24" s="220"/>
      <c r="DRU24" s="220"/>
      <c r="DRV24" s="220"/>
      <c r="DRW24" s="220"/>
      <c r="DRX24" s="220"/>
      <c r="DRY24" s="220"/>
      <c r="DRZ24" s="220"/>
      <c r="DSA24" s="220"/>
      <c r="DSB24" s="220"/>
      <c r="DSC24" s="220"/>
      <c r="DSD24" s="220"/>
      <c r="DSE24" s="220"/>
      <c r="DSF24" s="220"/>
      <c r="DSG24" s="220"/>
      <c r="DSH24" s="220"/>
      <c r="DSI24" s="220"/>
      <c r="DSJ24" s="220"/>
      <c r="DSK24" s="220"/>
      <c r="DSL24" s="220"/>
      <c r="DSM24" s="220"/>
      <c r="DSN24" s="220"/>
      <c r="DSO24" s="220"/>
      <c r="DSP24" s="220"/>
      <c r="DSQ24" s="220"/>
      <c r="DSR24" s="220"/>
      <c r="DSS24" s="220"/>
      <c r="DST24" s="220"/>
      <c r="DSU24" s="220"/>
      <c r="DSV24" s="220"/>
      <c r="DSW24" s="220"/>
      <c r="DSX24" s="220"/>
      <c r="DSY24" s="220"/>
      <c r="DSZ24" s="220"/>
      <c r="DTA24" s="220"/>
      <c r="DTB24" s="220"/>
      <c r="DTC24" s="220"/>
      <c r="DTD24" s="220"/>
      <c r="DTE24" s="220"/>
      <c r="DTF24" s="220"/>
      <c r="DTG24" s="220"/>
      <c r="DTH24" s="220"/>
      <c r="DTI24" s="220"/>
      <c r="DTJ24" s="220"/>
      <c r="DTK24" s="220"/>
      <c r="DTL24" s="220"/>
      <c r="DTM24" s="220"/>
      <c r="DTN24" s="220"/>
      <c r="DTO24" s="220"/>
      <c r="DTP24" s="220"/>
      <c r="DTQ24" s="220"/>
      <c r="DTR24" s="220"/>
      <c r="DTS24" s="220"/>
      <c r="DTT24" s="220"/>
      <c r="DTU24" s="220"/>
      <c r="DTV24" s="220"/>
      <c r="DTW24" s="220"/>
      <c r="DTX24" s="220"/>
      <c r="DTY24" s="220"/>
      <c r="DTZ24" s="220"/>
      <c r="DUA24" s="220"/>
      <c r="DUB24" s="220"/>
      <c r="DUC24" s="220"/>
      <c r="DUD24" s="220"/>
      <c r="DUE24" s="220"/>
      <c r="DUF24" s="220"/>
      <c r="DUG24" s="220"/>
      <c r="DUH24" s="220"/>
      <c r="DUI24" s="220"/>
      <c r="DUJ24" s="220"/>
      <c r="DUK24" s="220"/>
      <c r="DUL24" s="220"/>
      <c r="DUM24" s="220"/>
      <c r="DUN24" s="220"/>
      <c r="DUO24" s="220"/>
      <c r="DUP24" s="220"/>
      <c r="DUQ24" s="220"/>
      <c r="DUR24" s="220"/>
      <c r="DUS24" s="220"/>
      <c r="DUT24" s="220"/>
      <c r="DUU24" s="220"/>
      <c r="DUV24" s="220"/>
      <c r="DUW24" s="220"/>
      <c r="DUX24" s="220"/>
      <c r="DUY24" s="220"/>
      <c r="DUZ24" s="220"/>
      <c r="DVA24" s="220"/>
      <c r="DVB24" s="220"/>
      <c r="DVC24" s="220"/>
      <c r="DVD24" s="220"/>
      <c r="DVE24" s="220"/>
      <c r="DVF24" s="220"/>
      <c r="DVG24" s="220"/>
      <c r="DVH24" s="220"/>
      <c r="DVI24" s="220"/>
      <c r="DVJ24" s="220"/>
      <c r="DVK24" s="220"/>
      <c r="DVL24" s="220"/>
      <c r="DVM24" s="220"/>
      <c r="DVN24" s="220"/>
      <c r="DVO24" s="220"/>
      <c r="DVP24" s="220"/>
      <c r="DVQ24" s="220"/>
      <c r="DVR24" s="220"/>
      <c r="DVS24" s="220"/>
      <c r="DVT24" s="220"/>
      <c r="DVU24" s="220"/>
      <c r="DVV24" s="220"/>
      <c r="DVW24" s="220"/>
      <c r="DVX24" s="220"/>
      <c r="DVY24" s="220"/>
      <c r="DVZ24" s="220"/>
      <c r="DWA24" s="220"/>
      <c r="DWB24" s="220"/>
      <c r="DWC24" s="220"/>
      <c r="DWD24" s="220"/>
      <c r="DWE24" s="220"/>
      <c r="DWF24" s="220"/>
      <c r="DWG24" s="220"/>
      <c r="DWH24" s="220"/>
      <c r="DWI24" s="220"/>
      <c r="DWJ24" s="220"/>
      <c r="DWK24" s="220"/>
      <c r="DWL24" s="220"/>
      <c r="DWM24" s="220"/>
      <c r="DWN24" s="220"/>
      <c r="DWO24" s="220"/>
      <c r="DWP24" s="220"/>
      <c r="DWQ24" s="220"/>
      <c r="DWR24" s="220"/>
      <c r="DWS24" s="220"/>
      <c r="DWT24" s="220"/>
      <c r="DWU24" s="220"/>
      <c r="DWV24" s="220"/>
      <c r="DWW24" s="220"/>
      <c r="DWX24" s="220"/>
      <c r="DWY24" s="220"/>
      <c r="DWZ24" s="220"/>
      <c r="DXA24" s="220"/>
      <c r="DXB24" s="220"/>
      <c r="DXC24" s="220"/>
      <c r="DXD24" s="220"/>
      <c r="DXE24" s="220"/>
      <c r="DXF24" s="220"/>
      <c r="DXG24" s="220"/>
      <c r="DXH24" s="220"/>
      <c r="DXI24" s="220"/>
      <c r="DXJ24" s="220"/>
      <c r="DXK24" s="220"/>
      <c r="DXL24" s="220"/>
      <c r="DXM24" s="220"/>
      <c r="DXN24" s="220"/>
      <c r="DXO24" s="220"/>
      <c r="DXP24" s="220"/>
      <c r="DXQ24" s="220"/>
      <c r="DXR24" s="220"/>
      <c r="DXS24" s="220"/>
      <c r="DXT24" s="220"/>
      <c r="DXU24" s="220"/>
      <c r="DXV24" s="220"/>
      <c r="DXW24" s="220"/>
      <c r="DXX24" s="220"/>
      <c r="DXY24" s="220"/>
      <c r="DXZ24" s="220"/>
      <c r="DYA24" s="220"/>
      <c r="DYB24" s="220"/>
      <c r="DYC24" s="220"/>
      <c r="DYD24" s="220"/>
      <c r="DYE24" s="220"/>
      <c r="DYF24" s="220"/>
      <c r="DYG24" s="220"/>
      <c r="DYH24" s="220"/>
      <c r="DYI24" s="220"/>
      <c r="DYJ24" s="220"/>
      <c r="DYK24" s="220"/>
      <c r="DYL24" s="220"/>
      <c r="DYM24" s="220"/>
      <c r="DYN24" s="220"/>
      <c r="DYO24" s="220"/>
      <c r="DYP24" s="220"/>
      <c r="DYQ24" s="220"/>
      <c r="DYR24" s="220"/>
      <c r="DYS24" s="220"/>
      <c r="DYT24" s="220"/>
      <c r="DYU24" s="220"/>
      <c r="DYV24" s="220"/>
      <c r="DYW24" s="220"/>
      <c r="DYX24" s="220"/>
      <c r="DYY24" s="220"/>
      <c r="DYZ24" s="220"/>
      <c r="DZA24" s="220"/>
      <c r="DZB24" s="220"/>
      <c r="DZC24" s="220"/>
      <c r="DZD24" s="220"/>
      <c r="DZE24" s="220"/>
      <c r="DZF24" s="220"/>
      <c r="DZG24" s="220"/>
      <c r="DZH24" s="220"/>
      <c r="DZI24" s="220"/>
      <c r="DZJ24" s="220"/>
      <c r="DZK24" s="220"/>
      <c r="DZL24" s="220"/>
      <c r="DZM24" s="220"/>
      <c r="DZN24" s="220"/>
      <c r="DZO24" s="220"/>
      <c r="DZP24" s="220"/>
      <c r="DZQ24" s="220"/>
      <c r="DZR24" s="220"/>
      <c r="DZS24" s="220"/>
      <c r="DZT24" s="220"/>
      <c r="DZU24" s="220"/>
      <c r="DZV24" s="220"/>
      <c r="DZW24" s="220"/>
      <c r="DZX24" s="220"/>
      <c r="DZY24" s="220"/>
      <c r="DZZ24" s="220"/>
      <c r="EAA24" s="220"/>
      <c r="EAB24" s="220"/>
      <c r="EAC24" s="220"/>
      <c r="EAD24" s="220"/>
      <c r="EAE24" s="220"/>
      <c r="EAF24" s="220"/>
      <c r="EAG24" s="220"/>
      <c r="EAH24" s="220"/>
      <c r="EAI24" s="220"/>
      <c r="EAJ24" s="220"/>
      <c r="EAK24" s="220"/>
      <c r="EAL24" s="220"/>
      <c r="EAM24" s="220"/>
      <c r="EAN24" s="220"/>
      <c r="EAO24" s="220"/>
      <c r="EAP24" s="220"/>
      <c r="EAQ24" s="220"/>
      <c r="EAR24" s="220"/>
      <c r="EAS24" s="220"/>
      <c r="EAT24" s="220"/>
      <c r="EAU24" s="220"/>
      <c r="EAV24" s="220"/>
      <c r="EAW24" s="220"/>
      <c r="EAX24" s="220"/>
      <c r="EAY24" s="220"/>
      <c r="EAZ24" s="220"/>
      <c r="EBA24" s="220"/>
      <c r="EBB24" s="220"/>
      <c r="EBC24" s="220"/>
      <c r="EBD24" s="220"/>
      <c r="EBE24" s="220"/>
      <c r="EBF24" s="220"/>
      <c r="EBG24" s="220"/>
      <c r="EBH24" s="220"/>
      <c r="EBI24" s="220"/>
      <c r="EBJ24" s="220"/>
      <c r="EBK24" s="220"/>
      <c r="EBL24" s="220"/>
      <c r="EBM24" s="220"/>
      <c r="EBN24" s="220"/>
      <c r="EBO24" s="220"/>
      <c r="EBP24" s="220"/>
      <c r="EBQ24" s="220"/>
      <c r="EBR24" s="220"/>
      <c r="EBS24" s="220"/>
      <c r="EBT24" s="220"/>
      <c r="EBU24" s="220"/>
      <c r="EBV24" s="220"/>
      <c r="EBW24" s="220"/>
      <c r="EBX24" s="220"/>
      <c r="EBY24" s="220"/>
      <c r="EBZ24" s="220"/>
      <c r="ECA24" s="220"/>
      <c r="ECB24" s="220"/>
      <c r="ECC24" s="220"/>
      <c r="ECD24" s="220"/>
      <c r="ECE24" s="220"/>
      <c r="ECF24" s="220"/>
      <c r="ECG24" s="220"/>
      <c r="ECH24" s="220"/>
      <c r="ECI24" s="220"/>
      <c r="ECJ24" s="220"/>
      <c r="ECK24" s="220"/>
      <c r="ECL24" s="220"/>
      <c r="ECM24" s="220"/>
      <c r="ECN24" s="220"/>
      <c r="ECO24" s="220"/>
      <c r="ECP24" s="220"/>
      <c r="ECQ24" s="220"/>
      <c r="ECR24" s="220"/>
      <c r="ECS24" s="220"/>
      <c r="ECT24" s="220"/>
      <c r="ECU24" s="220"/>
      <c r="ECV24" s="220"/>
      <c r="ECW24" s="220"/>
      <c r="ECX24" s="220"/>
      <c r="ECY24" s="220"/>
      <c r="ECZ24" s="220"/>
      <c r="EDA24" s="220"/>
      <c r="EDB24" s="220"/>
      <c r="EDC24" s="220"/>
      <c r="EDD24" s="220"/>
      <c r="EDE24" s="220"/>
      <c r="EDF24" s="220"/>
      <c r="EDG24" s="220"/>
      <c r="EDH24" s="220"/>
      <c r="EDI24" s="220"/>
      <c r="EDJ24" s="220"/>
      <c r="EDK24" s="220"/>
      <c r="EDL24" s="220"/>
      <c r="EDM24" s="220"/>
      <c r="EDN24" s="220"/>
      <c r="EDO24" s="220"/>
      <c r="EDP24" s="220"/>
      <c r="EDQ24" s="220"/>
      <c r="EDR24" s="220"/>
      <c r="EDS24" s="220"/>
      <c r="EDT24" s="220"/>
      <c r="EDU24" s="220"/>
      <c r="EDV24" s="220"/>
      <c r="EDW24" s="220"/>
      <c r="EDX24" s="220"/>
      <c r="EDY24" s="220"/>
      <c r="EDZ24" s="220"/>
      <c r="EEA24" s="220"/>
      <c r="EEB24" s="220"/>
      <c r="EEC24" s="220"/>
      <c r="EED24" s="220"/>
      <c r="EEE24" s="220"/>
      <c r="EEF24" s="220"/>
      <c r="EEG24" s="220"/>
      <c r="EEH24" s="220"/>
      <c r="EEI24" s="220"/>
      <c r="EEJ24" s="220"/>
      <c r="EEK24" s="220"/>
      <c r="EEL24" s="220"/>
      <c r="EEM24" s="220"/>
      <c r="EEN24" s="220"/>
      <c r="EEO24" s="220"/>
      <c r="EEP24" s="220"/>
      <c r="EEQ24" s="220"/>
      <c r="EER24" s="220"/>
      <c r="EES24" s="220"/>
      <c r="EET24" s="220"/>
      <c r="EEU24" s="220"/>
      <c r="EEV24" s="220"/>
      <c r="EEW24" s="220"/>
      <c r="EEX24" s="220"/>
      <c r="EEY24" s="220"/>
      <c r="EEZ24" s="220"/>
      <c r="EFA24" s="220"/>
      <c r="EFB24" s="220"/>
      <c r="EFC24" s="220"/>
      <c r="EFD24" s="220"/>
      <c r="EFE24" s="220"/>
      <c r="EFF24" s="220"/>
      <c r="EFG24" s="220"/>
      <c r="EFH24" s="220"/>
      <c r="EFI24" s="220"/>
      <c r="EFJ24" s="220"/>
      <c r="EFK24" s="220"/>
      <c r="EFL24" s="220"/>
      <c r="EFM24" s="220"/>
      <c r="EFN24" s="220"/>
      <c r="EFO24" s="220"/>
      <c r="EFP24" s="220"/>
      <c r="EFQ24" s="220"/>
      <c r="EFR24" s="220"/>
      <c r="EFS24" s="220"/>
      <c r="EFT24" s="220"/>
      <c r="EFU24" s="220"/>
      <c r="EFV24" s="220"/>
      <c r="EFW24" s="220"/>
      <c r="EFX24" s="220"/>
      <c r="EFY24" s="220"/>
      <c r="EFZ24" s="220"/>
      <c r="EGA24" s="220"/>
      <c r="EGB24" s="220"/>
      <c r="EGC24" s="220"/>
      <c r="EGD24" s="220"/>
      <c r="EGE24" s="220"/>
      <c r="EGF24" s="220"/>
      <c r="EGG24" s="220"/>
      <c r="EGH24" s="220"/>
      <c r="EGI24" s="220"/>
      <c r="EGJ24" s="220"/>
      <c r="EGK24" s="220"/>
      <c r="EGL24" s="220"/>
      <c r="EGM24" s="220"/>
      <c r="EGN24" s="220"/>
      <c r="EGO24" s="220"/>
      <c r="EGP24" s="220"/>
      <c r="EGQ24" s="220"/>
      <c r="EGR24" s="220"/>
      <c r="EGS24" s="220"/>
      <c r="EGT24" s="220"/>
      <c r="EGU24" s="220"/>
      <c r="EGV24" s="220"/>
      <c r="EGW24" s="220"/>
      <c r="EGX24" s="220"/>
      <c r="EGY24" s="220"/>
      <c r="EGZ24" s="220"/>
      <c r="EHA24" s="220"/>
      <c r="EHB24" s="220"/>
      <c r="EHC24" s="220"/>
      <c r="EHD24" s="220"/>
      <c r="EHE24" s="220"/>
      <c r="EHF24" s="220"/>
      <c r="EHG24" s="220"/>
      <c r="EHH24" s="220"/>
      <c r="EHI24" s="220"/>
      <c r="EHJ24" s="220"/>
      <c r="EHK24" s="220"/>
      <c r="EHL24" s="220"/>
      <c r="EHM24" s="220"/>
      <c r="EHN24" s="220"/>
      <c r="EHO24" s="220"/>
      <c r="EHP24" s="220"/>
      <c r="EHQ24" s="220"/>
      <c r="EHR24" s="220"/>
      <c r="EHS24" s="220"/>
      <c r="EHT24" s="220"/>
      <c r="EHU24" s="220"/>
      <c r="EHV24" s="220"/>
      <c r="EHW24" s="220"/>
      <c r="EHX24" s="220"/>
      <c r="EHY24" s="220"/>
      <c r="EHZ24" s="220"/>
      <c r="EIA24" s="220"/>
      <c r="EIB24" s="220"/>
      <c r="EIC24" s="220"/>
      <c r="EID24" s="220"/>
      <c r="EIE24" s="220"/>
      <c r="EIF24" s="220"/>
      <c r="EIG24" s="220"/>
      <c r="EIH24" s="220"/>
      <c r="EII24" s="220"/>
      <c r="EIJ24" s="220"/>
      <c r="EIK24" s="220"/>
      <c r="EIL24" s="220"/>
      <c r="EIM24" s="220"/>
      <c r="EIN24" s="220"/>
      <c r="EIO24" s="220"/>
      <c r="EIP24" s="220"/>
      <c r="EIQ24" s="220"/>
      <c r="EIR24" s="220"/>
      <c r="EIS24" s="220"/>
      <c r="EIT24" s="220"/>
      <c r="EIU24" s="220"/>
      <c r="EIV24" s="220"/>
      <c r="EIW24" s="220"/>
      <c r="EIX24" s="220"/>
      <c r="EIY24" s="220"/>
      <c r="EIZ24" s="220"/>
      <c r="EJA24" s="220"/>
      <c r="EJB24" s="220"/>
      <c r="EJC24" s="220"/>
      <c r="EJD24" s="220"/>
      <c r="EJE24" s="220"/>
      <c r="EJF24" s="220"/>
      <c r="EJG24" s="220"/>
      <c r="EJH24" s="220"/>
      <c r="EJI24" s="220"/>
      <c r="EJJ24" s="220"/>
      <c r="EJK24" s="220"/>
      <c r="EJL24" s="220"/>
      <c r="EJM24" s="220"/>
      <c r="EJN24" s="220"/>
      <c r="EJO24" s="220"/>
      <c r="EJP24" s="220"/>
      <c r="EJQ24" s="220"/>
      <c r="EJR24" s="220"/>
      <c r="EJS24" s="220"/>
      <c r="EJT24" s="220"/>
      <c r="EJU24" s="220"/>
      <c r="EJV24" s="220"/>
      <c r="EJW24" s="220"/>
      <c r="EJX24" s="220"/>
      <c r="EJY24" s="220"/>
      <c r="EJZ24" s="220"/>
      <c r="EKA24" s="220"/>
      <c r="EKB24" s="220"/>
      <c r="EKC24" s="220"/>
      <c r="EKD24" s="220"/>
      <c r="EKE24" s="220"/>
      <c r="EKF24" s="220"/>
      <c r="EKG24" s="220"/>
      <c r="EKH24" s="220"/>
      <c r="EKI24" s="220"/>
      <c r="EKJ24" s="220"/>
      <c r="EKK24" s="220"/>
      <c r="EKL24" s="220"/>
      <c r="EKM24" s="220"/>
      <c r="EKN24" s="220"/>
      <c r="EKO24" s="220"/>
      <c r="EKP24" s="220"/>
      <c r="EKQ24" s="220"/>
      <c r="EKR24" s="220"/>
      <c r="EKS24" s="220"/>
      <c r="EKT24" s="220"/>
      <c r="EKU24" s="220"/>
      <c r="EKV24" s="220"/>
      <c r="EKW24" s="220"/>
      <c r="EKX24" s="220"/>
      <c r="EKY24" s="220"/>
      <c r="EKZ24" s="220"/>
      <c r="ELA24" s="220"/>
      <c r="ELB24" s="220"/>
      <c r="ELC24" s="220"/>
      <c r="ELD24" s="220"/>
      <c r="ELE24" s="220"/>
      <c r="ELF24" s="220"/>
      <c r="ELG24" s="220"/>
      <c r="ELH24" s="220"/>
      <c r="ELI24" s="220"/>
      <c r="ELJ24" s="220"/>
      <c r="ELK24" s="220"/>
      <c r="ELL24" s="220"/>
      <c r="ELM24" s="220"/>
      <c r="ELN24" s="220"/>
      <c r="ELO24" s="220"/>
      <c r="ELP24" s="220"/>
      <c r="ELQ24" s="220"/>
      <c r="ELR24" s="220"/>
      <c r="ELS24" s="220"/>
      <c r="ELT24" s="220"/>
      <c r="ELU24" s="220"/>
      <c r="ELV24" s="220"/>
      <c r="ELW24" s="220"/>
      <c r="ELX24" s="220"/>
      <c r="ELY24" s="220"/>
      <c r="ELZ24" s="220"/>
      <c r="EMA24" s="220"/>
      <c r="EMB24" s="220"/>
      <c r="EMC24" s="220"/>
      <c r="EMD24" s="220"/>
      <c r="EME24" s="220"/>
      <c r="EMF24" s="220"/>
      <c r="EMG24" s="220"/>
      <c r="EMH24" s="220"/>
      <c r="EMI24" s="220"/>
      <c r="EMJ24" s="220"/>
      <c r="EMK24" s="220"/>
      <c r="EML24" s="220"/>
      <c r="EMM24" s="220"/>
      <c r="EMN24" s="220"/>
      <c r="EMO24" s="220"/>
      <c r="EMP24" s="220"/>
      <c r="EMQ24" s="220"/>
      <c r="EMR24" s="220"/>
      <c r="EMS24" s="220"/>
      <c r="EMT24" s="220"/>
      <c r="EMU24" s="220"/>
      <c r="EMV24" s="220"/>
      <c r="EMW24" s="220"/>
      <c r="EMX24" s="220"/>
      <c r="EMY24" s="220"/>
      <c r="EMZ24" s="220"/>
      <c r="ENA24" s="220"/>
      <c r="ENB24" s="220"/>
      <c r="ENC24" s="220"/>
      <c r="END24" s="220"/>
      <c r="ENE24" s="220"/>
      <c r="ENF24" s="220"/>
      <c r="ENG24" s="220"/>
      <c r="ENH24" s="220"/>
      <c r="ENI24" s="220"/>
      <c r="ENJ24" s="220"/>
      <c r="ENK24" s="220"/>
      <c r="ENL24" s="220"/>
      <c r="ENM24" s="220"/>
      <c r="ENN24" s="220"/>
      <c r="ENO24" s="220"/>
      <c r="ENP24" s="220"/>
      <c r="ENQ24" s="220"/>
      <c r="ENR24" s="220"/>
      <c r="ENS24" s="220"/>
      <c r="ENT24" s="220"/>
      <c r="ENU24" s="220"/>
      <c r="ENV24" s="220"/>
      <c r="ENW24" s="220"/>
      <c r="ENX24" s="220"/>
      <c r="ENY24" s="220"/>
      <c r="ENZ24" s="220"/>
      <c r="EOA24" s="220"/>
      <c r="EOB24" s="220"/>
      <c r="EOC24" s="220"/>
      <c r="EOD24" s="220"/>
      <c r="EOE24" s="220"/>
      <c r="EOF24" s="220"/>
      <c r="EOG24" s="220"/>
      <c r="EOH24" s="220"/>
      <c r="EOI24" s="220"/>
      <c r="EOJ24" s="220"/>
      <c r="EOK24" s="220"/>
      <c r="EOL24" s="220"/>
      <c r="EOM24" s="220"/>
      <c r="EON24" s="220"/>
      <c r="EOO24" s="220"/>
      <c r="EOP24" s="220"/>
      <c r="EOQ24" s="220"/>
      <c r="EOR24" s="220"/>
      <c r="EOS24" s="220"/>
      <c r="EOT24" s="220"/>
      <c r="EOU24" s="220"/>
      <c r="EOV24" s="220"/>
      <c r="EOW24" s="220"/>
      <c r="EOX24" s="220"/>
      <c r="EOY24" s="220"/>
      <c r="EOZ24" s="220"/>
      <c r="EPA24" s="220"/>
      <c r="EPB24" s="220"/>
      <c r="EPC24" s="220"/>
      <c r="EPD24" s="220"/>
      <c r="EPE24" s="220"/>
      <c r="EPF24" s="220"/>
      <c r="EPG24" s="220"/>
      <c r="EPH24" s="220"/>
      <c r="EPI24" s="220"/>
      <c r="EPJ24" s="220"/>
      <c r="EPK24" s="220"/>
      <c r="EPL24" s="220"/>
      <c r="EPM24" s="220"/>
      <c r="EPN24" s="220"/>
      <c r="EPO24" s="220"/>
      <c r="EPP24" s="220"/>
      <c r="EPQ24" s="220"/>
      <c r="EPR24" s="220"/>
      <c r="EPS24" s="220"/>
      <c r="EPT24" s="220"/>
      <c r="EPU24" s="220"/>
      <c r="EPV24" s="220"/>
      <c r="EPW24" s="220"/>
      <c r="EPX24" s="220"/>
      <c r="EPY24" s="220"/>
      <c r="EPZ24" s="220"/>
      <c r="EQA24" s="220"/>
      <c r="EQB24" s="220"/>
      <c r="EQC24" s="220"/>
      <c r="EQD24" s="220"/>
      <c r="EQE24" s="220"/>
      <c r="EQF24" s="220"/>
      <c r="EQG24" s="220"/>
      <c r="EQH24" s="220"/>
      <c r="EQI24" s="220"/>
      <c r="EQJ24" s="220"/>
      <c r="EQK24" s="220"/>
      <c r="EQL24" s="220"/>
      <c r="EQM24" s="220"/>
      <c r="EQN24" s="220"/>
      <c r="EQO24" s="220"/>
      <c r="EQP24" s="220"/>
      <c r="EQQ24" s="220"/>
      <c r="EQR24" s="220"/>
      <c r="EQS24" s="220"/>
      <c r="EQT24" s="220"/>
      <c r="EQU24" s="220"/>
      <c r="EQV24" s="220"/>
      <c r="EQW24" s="220"/>
      <c r="EQX24" s="220"/>
      <c r="EQY24" s="220"/>
      <c r="EQZ24" s="220"/>
      <c r="ERA24" s="220"/>
      <c r="ERB24" s="220"/>
      <c r="ERC24" s="220"/>
      <c r="ERD24" s="220"/>
      <c r="ERE24" s="220"/>
      <c r="ERF24" s="220"/>
      <c r="ERG24" s="220"/>
      <c r="ERH24" s="220"/>
      <c r="ERI24" s="220"/>
      <c r="ERJ24" s="220"/>
      <c r="ERK24" s="220"/>
      <c r="ERL24" s="220"/>
      <c r="ERM24" s="220"/>
      <c r="ERN24" s="220"/>
      <c r="ERO24" s="220"/>
      <c r="ERP24" s="220"/>
      <c r="ERQ24" s="220"/>
      <c r="ERR24" s="220"/>
      <c r="ERS24" s="220"/>
      <c r="ERT24" s="220"/>
      <c r="ERU24" s="220"/>
      <c r="ERV24" s="220"/>
      <c r="ERW24" s="220"/>
      <c r="ERX24" s="220"/>
      <c r="ERY24" s="220"/>
      <c r="ERZ24" s="220"/>
      <c r="ESA24" s="220"/>
      <c r="ESB24" s="220"/>
      <c r="ESC24" s="220"/>
      <c r="ESD24" s="220"/>
      <c r="ESE24" s="220"/>
      <c r="ESF24" s="220"/>
      <c r="ESG24" s="220"/>
      <c r="ESH24" s="220"/>
      <c r="ESI24" s="220"/>
      <c r="ESJ24" s="220"/>
      <c r="ESK24" s="220"/>
      <c r="ESL24" s="220"/>
      <c r="ESM24" s="220"/>
      <c r="ESN24" s="220"/>
      <c r="ESO24" s="220"/>
      <c r="ESP24" s="220"/>
      <c r="ESQ24" s="220"/>
      <c r="ESR24" s="220"/>
      <c r="ESS24" s="220"/>
      <c r="EST24" s="220"/>
      <c r="ESU24" s="220"/>
      <c r="ESV24" s="220"/>
      <c r="ESW24" s="220"/>
      <c r="ESX24" s="220"/>
      <c r="ESY24" s="220"/>
      <c r="ESZ24" s="220"/>
      <c r="ETA24" s="220"/>
      <c r="ETB24" s="220"/>
      <c r="ETC24" s="220"/>
      <c r="ETD24" s="220"/>
      <c r="ETE24" s="220"/>
      <c r="ETF24" s="220"/>
      <c r="ETG24" s="220"/>
      <c r="ETH24" s="220"/>
      <c r="ETI24" s="220"/>
      <c r="ETJ24" s="220"/>
      <c r="ETK24" s="220"/>
      <c r="ETL24" s="220"/>
      <c r="ETM24" s="220"/>
      <c r="ETN24" s="220"/>
      <c r="ETO24" s="220"/>
      <c r="ETP24" s="220"/>
      <c r="ETQ24" s="220"/>
      <c r="ETR24" s="220"/>
      <c r="ETS24" s="220"/>
      <c r="ETT24" s="220"/>
      <c r="ETU24" s="220"/>
      <c r="ETV24" s="220"/>
      <c r="ETW24" s="220"/>
      <c r="ETX24" s="220"/>
      <c r="ETY24" s="220"/>
      <c r="ETZ24" s="220"/>
      <c r="EUA24" s="220"/>
      <c r="EUB24" s="220"/>
      <c r="EUC24" s="220"/>
      <c r="EUD24" s="220"/>
      <c r="EUE24" s="220"/>
      <c r="EUF24" s="220"/>
      <c r="EUG24" s="220"/>
      <c r="EUH24" s="220"/>
      <c r="EUI24" s="220"/>
      <c r="EUJ24" s="220"/>
      <c r="EUK24" s="220"/>
      <c r="EUL24" s="220"/>
      <c r="EUM24" s="220"/>
      <c r="EUN24" s="220"/>
      <c r="EUO24" s="220"/>
      <c r="EUP24" s="220"/>
      <c r="EUQ24" s="220"/>
      <c r="EUR24" s="220"/>
      <c r="EUS24" s="220"/>
      <c r="EUT24" s="220"/>
      <c r="EUU24" s="220"/>
      <c r="EUV24" s="220"/>
      <c r="EUW24" s="220"/>
      <c r="EUX24" s="220"/>
      <c r="EUY24" s="220"/>
      <c r="EUZ24" s="220"/>
      <c r="EVA24" s="220"/>
      <c r="EVB24" s="220"/>
      <c r="EVC24" s="220"/>
      <c r="EVD24" s="220"/>
      <c r="EVE24" s="220"/>
      <c r="EVF24" s="220"/>
      <c r="EVG24" s="220"/>
      <c r="EVH24" s="220"/>
      <c r="EVI24" s="220"/>
      <c r="EVJ24" s="220"/>
      <c r="EVK24" s="220"/>
      <c r="EVL24" s="220"/>
      <c r="EVM24" s="220"/>
      <c r="EVN24" s="220"/>
      <c r="EVO24" s="220"/>
      <c r="EVP24" s="220"/>
      <c r="EVQ24" s="220"/>
      <c r="EVR24" s="220"/>
      <c r="EVS24" s="220"/>
      <c r="EVT24" s="220"/>
      <c r="EVU24" s="220"/>
      <c r="EVV24" s="220"/>
      <c r="EVW24" s="220"/>
      <c r="EVX24" s="220"/>
      <c r="EVY24" s="220"/>
      <c r="EVZ24" s="220"/>
      <c r="EWA24" s="220"/>
      <c r="EWB24" s="220"/>
      <c r="EWC24" s="220"/>
      <c r="EWD24" s="220"/>
      <c r="EWE24" s="220"/>
      <c r="EWF24" s="220"/>
      <c r="EWG24" s="220"/>
      <c r="EWH24" s="220"/>
      <c r="EWI24" s="220"/>
      <c r="EWJ24" s="220"/>
      <c r="EWK24" s="220"/>
      <c r="EWL24" s="220"/>
      <c r="EWM24" s="220"/>
      <c r="EWN24" s="220"/>
      <c r="EWO24" s="220"/>
      <c r="EWP24" s="220"/>
      <c r="EWQ24" s="220"/>
      <c r="EWR24" s="220"/>
      <c r="EWS24" s="220"/>
      <c r="EWT24" s="220"/>
      <c r="EWU24" s="220"/>
      <c r="EWV24" s="220"/>
      <c r="EWW24" s="220"/>
      <c r="EWX24" s="220"/>
      <c r="EWY24" s="220"/>
      <c r="EWZ24" s="220"/>
      <c r="EXA24" s="220"/>
      <c r="EXB24" s="220"/>
      <c r="EXC24" s="220"/>
      <c r="EXD24" s="220"/>
      <c r="EXE24" s="220"/>
      <c r="EXF24" s="220"/>
      <c r="EXG24" s="220"/>
      <c r="EXH24" s="220"/>
      <c r="EXI24" s="220"/>
      <c r="EXJ24" s="220"/>
      <c r="EXK24" s="220"/>
      <c r="EXL24" s="220"/>
      <c r="EXM24" s="220"/>
      <c r="EXN24" s="220"/>
      <c r="EXO24" s="220"/>
      <c r="EXP24" s="220"/>
      <c r="EXQ24" s="220"/>
      <c r="EXR24" s="220"/>
      <c r="EXS24" s="220"/>
      <c r="EXT24" s="220"/>
      <c r="EXU24" s="220"/>
      <c r="EXV24" s="220"/>
      <c r="EXW24" s="220"/>
      <c r="EXX24" s="220"/>
      <c r="EXY24" s="220"/>
      <c r="EXZ24" s="220"/>
      <c r="EYA24" s="220"/>
      <c r="EYB24" s="220"/>
      <c r="EYC24" s="220"/>
      <c r="EYD24" s="220"/>
      <c r="EYE24" s="220"/>
      <c r="EYF24" s="220"/>
      <c r="EYG24" s="220"/>
      <c r="EYH24" s="220"/>
      <c r="EYI24" s="220"/>
      <c r="EYJ24" s="220"/>
      <c r="EYK24" s="220"/>
      <c r="EYL24" s="220"/>
      <c r="EYM24" s="220"/>
      <c r="EYN24" s="220"/>
      <c r="EYO24" s="220"/>
      <c r="EYP24" s="220"/>
      <c r="EYQ24" s="220"/>
      <c r="EYR24" s="220"/>
      <c r="EYS24" s="220"/>
      <c r="EYT24" s="220"/>
      <c r="EYU24" s="220"/>
      <c r="EYV24" s="220"/>
      <c r="EYW24" s="220"/>
      <c r="EYX24" s="220"/>
      <c r="EYY24" s="220"/>
      <c r="EYZ24" s="220"/>
      <c r="EZA24" s="220"/>
      <c r="EZB24" s="220"/>
      <c r="EZC24" s="220"/>
      <c r="EZD24" s="220"/>
      <c r="EZE24" s="220"/>
      <c r="EZF24" s="220"/>
      <c r="EZG24" s="220"/>
      <c r="EZH24" s="220"/>
      <c r="EZI24" s="220"/>
      <c r="EZJ24" s="220"/>
      <c r="EZK24" s="220"/>
      <c r="EZL24" s="220"/>
      <c r="EZM24" s="220"/>
      <c r="EZN24" s="220"/>
      <c r="EZO24" s="220"/>
      <c r="EZP24" s="220"/>
      <c r="EZQ24" s="220"/>
      <c r="EZR24" s="220"/>
      <c r="EZS24" s="220"/>
      <c r="EZT24" s="220"/>
      <c r="EZU24" s="220"/>
      <c r="EZV24" s="220"/>
      <c r="EZW24" s="220"/>
      <c r="EZX24" s="220"/>
      <c r="EZY24" s="220"/>
      <c r="EZZ24" s="220"/>
      <c r="FAA24" s="220"/>
      <c r="FAB24" s="220"/>
      <c r="FAC24" s="220"/>
      <c r="FAD24" s="220"/>
      <c r="FAE24" s="220"/>
      <c r="FAF24" s="220"/>
      <c r="FAG24" s="220"/>
      <c r="FAH24" s="220"/>
      <c r="FAI24" s="220"/>
      <c r="FAJ24" s="220"/>
      <c r="FAK24" s="220"/>
      <c r="FAL24" s="220"/>
      <c r="FAM24" s="220"/>
      <c r="FAN24" s="220"/>
      <c r="FAO24" s="220"/>
      <c r="FAP24" s="220"/>
      <c r="FAQ24" s="220"/>
      <c r="FAR24" s="220"/>
      <c r="FAS24" s="220"/>
      <c r="FAT24" s="220"/>
      <c r="FAU24" s="220"/>
      <c r="FAV24" s="220"/>
      <c r="FAW24" s="220"/>
      <c r="FAX24" s="220"/>
      <c r="FAY24" s="220"/>
      <c r="FAZ24" s="220"/>
      <c r="FBA24" s="220"/>
      <c r="FBB24" s="220"/>
      <c r="FBC24" s="220"/>
      <c r="FBD24" s="220"/>
      <c r="FBE24" s="220"/>
      <c r="FBF24" s="220"/>
      <c r="FBG24" s="220"/>
      <c r="FBH24" s="220"/>
      <c r="FBI24" s="220"/>
      <c r="FBJ24" s="220"/>
      <c r="FBK24" s="220"/>
      <c r="FBL24" s="220"/>
      <c r="FBM24" s="220"/>
      <c r="FBN24" s="220"/>
      <c r="FBO24" s="220"/>
      <c r="FBP24" s="220"/>
      <c r="FBQ24" s="220"/>
      <c r="FBR24" s="220"/>
      <c r="FBS24" s="220"/>
      <c r="FBT24" s="220"/>
      <c r="FBU24" s="220"/>
      <c r="FBV24" s="220"/>
      <c r="FBW24" s="220"/>
      <c r="FBX24" s="220"/>
      <c r="FBY24" s="220"/>
      <c r="FBZ24" s="220"/>
      <c r="FCA24" s="220"/>
      <c r="FCB24" s="220"/>
      <c r="FCC24" s="220"/>
      <c r="FCD24" s="220"/>
      <c r="FCE24" s="220"/>
      <c r="FCF24" s="220"/>
      <c r="FCG24" s="220"/>
      <c r="FCH24" s="220"/>
      <c r="FCI24" s="220"/>
      <c r="FCJ24" s="220"/>
      <c r="FCK24" s="220"/>
      <c r="FCL24" s="220"/>
      <c r="FCM24" s="220"/>
      <c r="FCN24" s="220"/>
      <c r="FCO24" s="220"/>
      <c r="FCP24" s="220"/>
      <c r="FCQ24" s="220"/>
      <c r="FCR24" s="220"/>
      <c r="FCS24" s="220"/>
      <c r="FCT24" s="220"/>
      <c r="FCU24" s="220"/>
      <c r="FCV24" s="220"/>
      <c r="FCW24" s="220"/>
      <c r="FCX24" s="220"/>
      <c r="FCY24" s="220"/>
      <c r="FCZ24" s="220"/>
      <c r="FDA24" s="220"/>
      <c r="FDB24" s="220"/>
      <c r="FDC24" s="220"/>
      <c r="FDD24" s="220"/>
      <c r="FDE24" s="220"/>
      <c r="FDF24" s="220"/>
      <c r="FDG24" s="220"/>
      <c r="FDH24" s="220"/>
      <c r="FDI24" s="220"/>
      <c r="FDJ24" s="220"/>
      <c r="FDK24" s="220"/>
      <c r="FDL24" s="220"/>
      <c r="FDM24" s="220"/>
      <c r="FDN24" s="220"/>
      <c r="FDO24" s="220"/>
      <c r="FDP24" s="220"/>
      <c r="FDQ24" s="220"/>
      <c r="FDR24" s="220"/>
      <c r="FDS24" s="220"/>
      <c r="FDT24" s="220"/>
      <c r="FDU24" s="220"/>
      <c r="FDV24" s="220"/>
      <c r="FDW24" s="220"/>
      <c r="FDX24" s="220"/>
      <c r="FDY24" s="220"/>
      <c r="FDZ24" s="220"/>
      <c r="FEA24" s="220"/>
      <c r="FEB24" s="220"/>
      <c r="FEC24" s="220"/>
      <c r="FED24" s="220"/>
      <c r="FEE24" s="220"/>
      <c r="FEF24" s="220"/>
      <c r="FEG24" s="220"/>
      <c r="FEH24" s="220"/>
      <c r="FEI24" s="220"/>
      <c r="FEJ24" s="220"/>
      <c r="FEK24" s="220"/>
      <c r="FEL24" s="220"/>
      <c r="FEM24" s="220"/>
      <c r="FEN24" s="220"/>
      <c r="FEO24" s="220"/>
      <c r="FEP24" s="220"/>
      <c r="FEQ24" s="220"/>
      <c r="FER24" s="220"/>
      <c r="FES24" s="220"/>
      <c r="FET24" s="220"/>
      <c r="FEU24" s="220"/>
      <c r="FEV24" s="220"/>
      <c r="FEW24" s="220"/>
      <c r="FEX24" s="220"/>
      <c r="FEY24" s="220"/>
      <c r="FEZ24" s="220"/>
      <c r="FFA24" s="220"/>
      <c r="FFB24" s="220"/>
      <c r="FFC24" s="220"/>
      <c r="FFD24" s="220"/>
      <c r="FFE24" s="220"/>
      <c r="FFF24" s="220"/>
      <c r="FFG24" s="220"/>
      <c r="FFH24" s="220"/>
      <c r="FFI24" s="220"/>
      <c r="FFJ24" s="220"/>
      <c r="FFK24" s="220"/>
      <c r="FFL24" s="220"/>
      <c r="FFM24" s="220"/>
      <c r="FFN24" s="220"/>
      <c r="FFO24" s="220"/>
      <c r="FFP24" s="220"/>
      <c r="FFQ24" s="220"/>
      <c r="FFR24" s="220"/>
      <c r="FFS24" s="220"/>
      <c r="FFT24" s="220"/>
      <c r="FFU24" s="220"/>
      <c r="FFV24" s="220"/>
      <c r="FFW24" s="220"/>
      <c r="FFX24" s="220"/>
      <c r="FFY24" s="220"/>
      <c r="FFZ24" s="220"/>
      <c r="FGA24" s="220"/>
      <c r="FGB24" s="220"/>
      <c r="FGC24" s="220"/>
      <c r="FGD24" s="220"/>
      <c r="FGE24" s="220"/>
      <c r="FGF24" s="220"/>
      <c r="FGG24" s="220"/>
      <c r="FGH24" s="220"/>
      <c r="FGI24" s="220"/>
      <c r="FGJ24" s="220"/>
      <c r="FGK24" s="220"/>
      <c r="FGL24" s="220"/>
      <c r="FGM24" s="220"/>
      <c r="FGN24" s="220"/>
      <c r="FGO24" s="220"/>
      <c r="FGP24" s="220"/>
      <c r="FGQ24" s="220"/>
      <c r="FGR24" s="220"/>
      <c r="FGS24" s="220"/>
      <c r="FGT24" s="220"/>
      <c r="FGU24" s="220"/>
      <c r="FGV24" s="220"/>
      <c r="FGW24" s="220"/>
      <c r="FGX24" s="220"/>
      <c r="FGY24" s="220"/>
      <c r="FGZ24" s="220"/>
      <c r="FHA24" s="220"/>
      <c r="FHB24" s="220"/>
      <c r="FHC24" s="220"/>
      <c r="FHD24" s="220"/>
      <c r="FHE24" s="220"/>
      <c r="FHF24" s="220"/>
      <c r="FHG24" s="220"/>
      <c r="FHH24" s="220"/>
      <c r="FHI24" s="220"/>
      <c r="FHJ24" s="220"/>
      <c r="FHK24" s="220"/>
      <c r="FHL24" s="220"/>
      <c r="FHM24" s="220"/>
      <c r="FHN24" s="220"/>
      <c r="FHO24" s="220"/>
      <c r="FHP24" s="220"/>
      <c r="FHQ24" s="220"/>
      <c r="FHR24" s="220"/>
      <c r="FHS24" s="220"/>
      <c r="FHT24" s="220"/>
      <c r="FHU24" s="220"/>
      <c r="FHV24" s="220"/>
      <c r="FHW24" s="220"/>
      <c r="FHX24" s="220"/>
      <c r="FHY24" s="220"/>
      <c r="FHZ24" s="220"/>
      <c r="FIA24" s="220"/>
      <c r="FIB24" s="220"/>
      <c r="FIC24" s="220"/>
      <c r="FID24" s="220"/>
      <c r="FIE24" s="220"/>
      <c r="FIF24" s="220"/>
      <c r="FIG24" s="220"/>
      <c r="FIH24" s="220"/>
      <c r="FII24" s="220"/>
      <c r="FIJ24" s="220"/>
      <c r="FIK24" s="220"/>
      <c r="FIL24" s="220"/>
      <c r="FIM24" s="220"/>
      <c r="FIN24" s="220"/>
      <c r="FIO24" s="220"/>
      <c r="FIP24" s="220"/>
      <c r="FIQ24" s="220"/>
      <c r="FIR24" s="220"/>
      <c r="FIS24" s="220"/>
      <c r="FIT24" s="220"/>
      <c r="FIU24" s="220"/>
      <c r="FIV24" s="220"/>
      <c r="FIW24" s="220"/>
      <c r="FIX24" s="220"/>
      <c r="FIY24" s="220"/>
      <c r="FIZ24" s="220"/>
      <c r="FJA24" s="220"/>
      <c r="FJB24" s="220"/>
      <c r="FJC24" s="220"/>
      <c r="FJD24" s="220"/>
      <c r="FJE24" s="220"/>
      <c r="FJF24" s="220"/>
      <c r="FJG24" s="220"/>
      <c r="FJH24" s="220"/>
      <c r="FJI24" s="220"/>
      <c r="FJJ24" s="220"/>
      <c r="FJK24" s="220"/>
      <c r="FJL24" s="220"/>
      <c r="FJM24" s="220"/>
      <c r="FJN24" s="220"/>
      <c r="FJO24" s="220"/>
      <c r="FJP24" s="220"/>
      <c r="FJQ24" s="220"/>
      <c r="FJR24" s="220"/>
      <c r="FJS24" s="220"/>
      <c r="FJT24" s="220"/>
      <c r="FJU24" s="220"/>
      <c r="FJV24" s="220"/>
      <c r="FJW24" s="220"/>
      <c r="FJX24" s="220"/>
      <c r="FJY24" s="220"/>
      <c r="FJZ24" s="220"/>
      <c r="FKA24" s="220"/>
      <c r="FKB24" s="220"/>
      <c r="FKC24" s="220"/>
      <c r="FKD24" s="220"/>
      <c r="FKE24" s="220"/>
      <c r="FKF24" s="220"/>
      <c r="FKG24" s="220"/>
      <c r="FKH24" s="220"/>
      <c r="FKI24" s="220"/>
      <c r="FKJ24" s="220"/>
      <c r="FKK24" s="220"/>
      <c r="FKL24" s="220"/>
      <c r="FKM24" s="220"/>
      <c r="FKN24" s="220"/>
      <c r="FKO24" s="220"/>
      <c r="FKP24" s="220"/>
      <c r="FKQ24" s="220"/>
      <c r="FKR24" s="220"/>
      <c r="FKS24" s="220"/>
      <c r="FKT24" s="220"/>
      <c r="FKU24" s="220"/>
      <c r="FKV24" s="220"/>
      <c r="FKW24" s="220"/>
      <c r="FKX24" s="220"/>
      <c r="FKY24" s="220"/>
      <c r="FKZ24" s="220"/>
      <c r="FLA24" s="220"/>
      <c r="FLB24" s="220"/>
      <c r="FLC24" s="220"/>
      <c r="FLD24" s="220"/>
      <c r="FLE24" s="220"/>
      <c r="FLF24" s="220"/>
      <c r="FLG24" s="220"/>
      <c r="FLH24" s="220"/>
      <c r="FLI24" s="220"/>
      <c r="FLJ24" s="220"/>
      <c r="FLK24" s="220"/>
      <c r="FLL24" s="220"/>
      <c r="FLM24" s="220"/>
      <c r="FLN24" s="220"/>
      <c r="FLO24" s="220"/>
      <c r="FLP24" s="220"/>
      <c r="FLQ24" s="220"/>
      <c r="FLR24" s="220"/>
      <c r="FLS24" s="220"/>
      <c r="FLT24" s="220"/>
      <c r="FLU24" s="220"/>
      <c r="FLV24" s="220"/>
      <c r="FLW24" s="220"/>
      <c r="FLX24" s="220"/>
      <c r="FLY24" s="220"/>
      <c r="FLZ24" s="220"/>
      <c r="FMA24" s="220"/>
      <c r="FMB24" s="220"/>
      <c r="FMC24" s="220"/>
      <c r="FMD24" s="220"/>
      <c r="FME24" s="220"/>
      <c r="FMF24" s="220"/>
      <c r="FMG24" s="220"/>
      <c r="FMH24" s="220"/>
      <c r="FMI24" s="220"/>
      <c r="FMJ24" s="220"/>
      <c r="FMK24" s="220"/>
      <c r="FML24" s="220"/>
      <c r="FMM24" s="220"/>
      <c r="FMN24" s="220"/>
      <c r="FMO24" s="220"/>
      <c r="FMP24" s="220"/>
      <c r="FMQ24" s="220"/>
      <c r="FMR24" s="220"/>
      <c r="FMS24" s="220"/>
      <c r="FMT24" s="220"/>
      <c r="FMU24" s="220"/>
      <c r="FMV24" s="220"/>
      <c r="FMW24" s="220"/>
      <c r="FMX24" s="220"/>
      <c r="FMY24" s="220"/>
      <c r="FMZ24" s="220"/>
      <c r="FNA24" s="220"/>
      <c r="FNB24" s="220"/>
      <c r="FNC24" s="220"/>
      <c r="FND24" s="220"/>
      <c r="FNE24" s="220"/>
      <c r="FNF24" s="220"/>
      <c r="FNG24" s="220"/>
      <c r="FNH24" s="220"/>
      <c r="FNI24" s="220"/>
      <c r="FNJ24" s="220"/>
      <c r="FNK24" s="220"/>
      <c r="FNL24" s="220"/>
      <c r="FNM24" s="220"/>
      <c r="FNN24" s="220"/>
      <c r="FNO24" s="220"/>
      <c r="FNP24" s="220"/>
      <c r="FNQ24" s="220"/>
      <c r="FNR24" s="220"/>
      <c r="FNS24" s="220"/>
      <c r="FNT24" s="220"/>
      <c r="FNU24" s="220"/>
      <c r="FNV24" s="220"/>
      <c r="FNW24" s="220"/>
      <c r="FNX24" s="220"/>
      <c r="FNY24" s="220"/>
      <c r="FNZ24" s="220"/>
      <c r="FOA24" s="220"/>
      <c r="FOB24" s="220"/>
      <c r="FOC24" s="220"/>
      <c r="FOD24" s="220"/>
      <c r="FOE24" s="220"/>
      <c r="FOF24" s="220"/>
      <c r="FOG24" s="220"/>
      <c r="FOH24" s="220"/>
      <c r="FOI24" s="220"/>
      <c r="FOJ24" s="220"/>
      <c r="FOK24" s="220"/>
      <c r="FOL24" s="220"/>
      <c r="FOM24" s="220"/>
      <c r="FON24" s="220"/>
      <c r="FOO24" s="220"/>
      <c r="FOP24" s="220"/>
      <c r="FOQ24" s="220"/>
      <c r="FOR24" s="220"/>
      <c r="FOS24" s="220"/>
      <c r="FOT24" s="220"/>
      <c r="FOU24" s="220"/>
      <c r="FOV24" s="220"/>
      <c r="FOW24" s="220"/>
      <c r="FOX24" s="220"/>
      <c r="FOY24" s="220"/>
      <c r="FOZ24" s="220"/>
      <c r="FPA24" s="220"/>
      <c r="FPB24" s="220"/>
      <c r="FPC24" s="220"/>
      <c r="FPD24" s="220"/>
      <c r="FPE24" s="220"/>
      <c r="FPF24" s="220"/>
      <c r="FPG24" s="220"/>
      <c r="FPH24" s="220"/>
      <c r="FPI24" s="220"/>
      <c r="FPJ24" s="220"/>
      <c r="FPK24" s="220"/>
      <c r="FPL24" s="220"/>
      <c r="FPM24" s="220"/>
      <c r="FPN24" s="220"/>
      <c r="FPO24" s="220"/>
      <c r="FPP24" s="220"/>
      <c r="FPQ24" s="220"/>
      <c r="FPR24" s="220"/>
      <c r="FPS24" s="220"/>
      <c r="FPT24" s="220"/>
      <c r="FPU24" s="220"/>
      <c r="FPV24" s="220"/>
      <c r="FPW24" s="220"/>
      <c r="FPX24" s="220"/>
      <c r="FPY24" s="220"/>
      <c r="FPZ24" s="220"/>
      <c r="FQA24" s="220"/>
      <c r="FQB24" s="220"/>
      <c r="FQC24" s="220"/>
      <c r="FQD24" s="220"/>
      <c r="FQE24" s="220"/>
      <c r="FQF24" s="220"/>
      <c r="FQG24" s="220"/>
      <c r="FQH24" s="220"/>
      <c r="FQI24" s="220"/>
      <c r="FQJ24" s="220"/>
      <c r="FQK24" s="220"/>
      <c r="FQL24" s="220"/>
      <c r="FQM24" s="220"/>
      <c r="FQN24" s="220"/>
      <c r="FQO24" s="220"/>
      <c r="FQP24" s="220"/>
      <c r="FQQ24" s="220"/>
      <c r="FQR24" s="220"/>
      <c r="FQS24" s="220"/>
      <c r="FQT24" s="220"/>
      <c r="FQU24" s="220"/>
      <c r="FQV24" s="220"/>
      <c r="FQW24" s="220"/>
      <c r="FQX24" s="220"/>
      <c r="FQY24" s="220"/>
      <c r="FQZ24" s="220"/>
      <c r="FRA24" s="220"/>
      <c r="FRB24" s="220"/>
      <c r="FRC24" s="220"/>
      <c r="FRD24" s="220"/>
      <c r="FRE24" s="220"/>
      <c r="FRF24" s="220"/>
      <c r="FRG24" s="220"/>
      <c r="FRH24" s="220"/>
      <c r="FRI24" s="220"/>
      <c r="FRJ24" s="220"/>
      <c r="FRK24" s="220"/>
      <c r="FRL24" s="220"/>
      <c r="FRM24" s="220"/>
      <c r="FRN24" s="220"/>
      <c r="FRO24" s="220"/>
      <c r="FRP24" s="220"/>
      <c r="FRQ24" s="220"/>
      <c r="FRR24" s="220"/>
      <c r="FRS24" s="220"/>
      <c r="FRT24" s="220"/>
      <c r="FRU24" s="220"/>
      <c r="FRV24" s="220"/>
      <c r="FRW24" s="220"/>
      <c r="FRX24" s="220"/>
      <c r="FRY24" s="220"/>
      <c r="FRZ24" s="220"/>
      <c r="FSA24" s="220"/>
      <c r="FSB24" s="220"/>
      <c r="FSC24" s="220"/>
      <c r="FSD24" s="220"/>
      <c r="FSE24" s="220"/>
      <c r="FSF24" s="220"/>
      <c r="FSG24" s="220"/>
      <c r="FSH24" s="220"/>
      <c r="FSI24" s="220"/>
      <c r="FSJ24" s="220"/>
      <c r="FSK24" s="220"/>
      <c r="FSL24" s="220"/>
      <c r="FSM24" s="220"/>
      <c r="FSN24" s="220"/>
      <c r="FSO24" s="220"/>
      <c r="FSP24" s="220"/>
      <c r="FSQ24" s="220"/>
      <c r="FSR24" s="220"/>
      <c r="FSS24" s="220"/>
      <c r="FST24" s="220"/>
      <c r="FSU24" s="220"/>
      <c r="FSV24" s="220"/>
      <c r="FSW24" s="220"/>
      <c r="FSX24" s="220"/>
      <c r="FSY24" s="220"/>
      <c r="FSZ24" s="220"/>
      <c r="FTA24" s="220"/>
      <c r="FTB24" s="220"/>
      <c r="FTC24" s="220"/>
      <c r="FTD24" s="220"/>
      <c r="FTE24" s="220"/>
      <c r="FTF24" s="220"/>
      <c r="FTG24" s="220"/>
      <c r="FTH24" s="220"/>
      <c r="FTI24" s="220"/>
      <c r="FTJ24" s="220"/>
      <c r="FTK24" s="220"/>
      <c r="FTL24" s="220"/>
      <c r="FTM24" s="220"/>
      <c r="FTN24" s="220"/>
      <c r="FTO24" s="220"/>
      <c r="FTP24" s="220"/>
      <c r="FTQ24" s="220"/>
      <c r="FTR24" s="220"/>
      <c r="FTS24" s="220"/>
      <c r="FTT24" s="220"/>
      <c r="FTU24" s="220"/>
      <c r="FTV24" s="220"/>
      <c r="FTW24" s="220"/>
      <c r="FTX24" s="220"/>
      <c r="FTY24" s="220"/>
      <c r="FTZ24" s="220"/>
      <c r="FUA24" s="220"/>
      <c r="FUB24" s="220"/>
      <c r="FUC24" s="220"/>
      <c r="FUD24" s="220"/>
      <c r="FUE24" s="220"/>
      <c r="FUF24" s="220"/>
      <c r="FUG24" s="220"/>
      <c r="FUH24" s="220"/>
      <c r="FUI24" s="220"/>
      <c r="FUJ24" s="220"/>
      <c r="FUK24" s="220"/>
      <c r="FUL24" s="220"/>
      <c r="FUM24" s="220"/>
      <c r="FUN24" s="220"/>
      <c r="FUO24" s="220"/>
      <c r="FUP24" s="220"/>
      <c r="FUQ24" s="220"/>
      <c r="FUR24" s="220"/>
      <c r="FUS24" s="220"/>
      <c r="FUT24" s="220"/>
      <c r="FUU24" s="220"/>
      <c r="FUV24" s="220"/>
      <c r="FUW24" s="220"/>
      <c r="FUX24" s="220"/>
      <c r="FUY24" s="220"/>
      <c r="FUZ24" s="220"/>
      <c r="FVA24" s="220"/>
      <c r="FVB24" s="220"/>
      <c r="FVC24" s="220"/>
      <c r="FVD24" s="220"/>
      <c r="FVE24" s="220"/>
      <c r="FVF24" s="220"/>
      <c r="FVG24" s="220"/>
      <c r="FVH24" s="220"/>
      <c r="FVI24" s="220"/>
      <c r="FVJ24" s="220"/>
      <c r="FVK24" s="220"/>
      <c r="FVL24" s="220"/>
      <c r="FVM24" s="220"/>
      <c r="FVN24" s="220"/>
      <c r="FVO24" s="220"/>
      <c r="FVP24" s="220"/>
      <c r="FVQ24" s="220"/>
      <c r="FVR24" s="220"/>
      <c r="FVS24" s="220"/>
      <c r="FVT24" s="220"/>
      <c r="FVU24" s="220"/>
      <c r="FVV24" s="220"/>
      <c r="FVW24" s="220"/>
      <c r="FVX24" s="220"/>
      <c r="FVY24" s="220"/>
      <c r="FVZ24" s="220"/>
      <c r="FWA24" s="220"/>
      <c r="FWB24" s="220"/>
      <c r="FWC24" s="220"/>
      <c r="FWD24" s="220"/>
      <c r="FWE24" s="220"/>
      <c r="FWF24" s="220"/>
      <c r="FWG24" s="220"/>
      <c r="FWH24" s="220"/>
      <c r="FWI24" s="220"/>
      <c r="FWJ24" s="220"/>
      <c r="FWK24" s="220"/>
      <c r="FWL24" s="220"/>
      <c r="FWM24" s="220"/>
      <c r="FWN24" s="220"/>
      <c r="FWO24" s="220"/>
      <c r="FWP24" s="220"/>
      <c r="FWQ24" s="220"/>
      <c r="FWR24" s="220"/>
      <c r="FWS24" s="220"/>
      <c r="FWT24" s="220"/>
      <c r="FWU24" s="220"/>
      <c r="FWV24" s="220"/>
      <c r="FWW24" s="220"/>
      <c r="FWX24" s="220"/>
      <c r="FWY24" s="220"/>
      <c r="FWZ24" s="220"/>
      <c r="FXA24" s="220"/>
      <c r="FXB24" s="220"/>
      <c r="FXC24" s="220"/>
      <c r="FXD24" s="220"/>
      <c r="FXE24" s="220"/>
      <c r="FXF24" s="220"/>
      <c r="FXG24" s="220"/>
      <c r="FXH24" s="220"/>
      <c r="FXI24" s="220"/>
      <c r="FXJ24" s="220"/>
      <c r="FXK24" s="220"/>
      <c r="FXL24" s="220"/>
      <c r="FXM24" s="220"/>
      <c r="FXN24" s="220"/>
      <c r="FXO24" s="220"/>
      <c r="FXP24" s="220"/>
      <c r="FXQ24" s="220"/>
      <c r="FXR24" s="220"/>
      <c r="FXS24" s="220"/>
      <c r="FXT24" s="220"/>
      <c r="FXU24" s="220"/>
      <c r="FXV24" s="220"/>
      <c r="FXW24" s="220"/>
      <c r="FXX24" s="220"/>
      <c r="FXY24" s="220"/>
      <c r="FXZ24" s="220"/>
      <c r="FYA24" s="220"/>
      <c r="FYB24" s="220"/>
      <c r="FYC24" s="220"/>
      <c r="FYD24" s="220"/>
      <c r="FYE24" s="220"/>
      <c r="FYF24" s="220"/>
      <c r="FYG24" s="220"/>
      <c r="FYH24" s="220"/>
      <c r="FYI24" s="220"/>
      <c r="FYJ24" s="220"/>
      <c r="FYK24" s="220"/>
      <c r="FYL24" s="220"/>
      <c r="FYM24" s="220"/>
      <c r="FYN24" s="220"/>
      <c r="FYO24" s="220"/>
      <c r="FYP24" s="220"/>
      <c r="FYQ24" s="220"/>
      <c r="FYR24" s="220"/>
      <c r="FYS24" s="220"/>
      <c r="FYT24" s="220"/>
      <c r="FYU24" s="220"/>
      <c r="FYV24" s="220"/>
      <c r="FYW24" s="220"/>
      <c r="FYX24" s="220"/>
      <c r="FYY24" s="220"/>
      <c r="FYZ24" s="220"/>
      <c r="FZA24" s="220"/>
      <c r="FZB24" s="220"/>
      <c r="FZC24" s="220"/>
      <c r="FZD24" s="220"/>
      <c r="FZE24" s="220"/>
      <c r="FZF24" s="220"/>
      <c r="FZG24" s="220"/>
      <c r="FZH24" s="220"/>
      <c r="FZI24" s="220"/>
      <c r="FZJ24" s="220"/>
      <c r="FZK24" s="220"/>
      <c r="FZL24" s="220"/>
      <c r="FZM24" s="220"/>
      <c r="FZN24" s="220"/>
      <c r="FZO24" s="220"/>
      <c r="FZP24" s="220"/>
      <c r="FZQ24" s="220"/>
      <c r="FZR24" s="220"/>
      <c r="FZS24" s="220"/>
      <c r="FZT24" s="220"/>
      <c r="FZU24" s="220"/>
      <c r="FZV24" s="220"/>
      <c r="FZW24" s="220"/>
      <c r="FZX24" s="220"/>
      <c r="FZY24" s="220"/>
      <c r="FZZ24" s="220"/>
      <c r="GAA24" s="220"/>
      <c r="GAB24" s="220"/>
      <c r="GAC24" s="220"/>
      <c r="GAD24" s="220"/>
      <c r="GAE24" s="220"/>
      <c r="GAF24" s="220"/>
      <c r="GAG24" s="220"/>
      <c r="GAH24" s="220"/>
      <c r="GAI24" s="220"/>
      <c r="GAJ24" s="220"/>
      <c r="GAK24" s="220"/>
      <c r="GAL24" s="220"/>
      <c r="GAM24" s="220"/>
      <c r="GAN24" s="220"/>
      <c r="GAO24" s="220"/>
      <c r="GAP24" s="220"/>
      <c r="GAQ24" s="220"/>
      <c r="GAR24" s="220"/>
      <c r="GAS24" s="220"/>
      <c r="GAT24" s="220"/>
      <c r="GAU24" s="220"/>
      <c r="GAV24" s="220"/>
      <c r="GAW24" s="220"/>
      <c r="GAX24" s="220"/>
      <c r="GAY24" s="220"/>
      <c r="GAZ24" s="220"/>
      <c r="GBA24" s="220"/>
      <c r="GBB24" s="220"/>
      <c r="GBC24" s="220"/>
      <c r="GBD24" s="220"/>
      <c r="GBE24" s="220"/>
      <c r="GBF24" s="220"/>
      <c r="GBG24" s="220"/>
      <c r="GBH24" s="220"/>
      <c r="GBI24" s="220"/>
      <c r="GBJ24" s="220"/>
      <c r="GBK24" s="220"/>
      <c r="GBL24" s="220"/>
      <c r="GBM24" s="220"/>
      <c r="GBN24" s="220"/>
      <c r="GBO24" s="220"/>
      <c r="GBP24" s="220"/>
      <c r="GBQ24" s="220"/>
      <c r="GBR24" s="220"/>
      <c r="GBS24" s="220"/>
      <c r="GBT24" s="220"/>
      <c r="GBU24" s="220"/>
      <c r="GBV24" s="220"/>
      <c r="GBW24" s="220"/>
      <c r="GBX24" s="220"/>
      <c r="GBY24" s="220"/>
      <c r="GBZ24" s="220"/>
      <c r="GCA24" s="220"/>
      <c r="GCB24" s="220"/>
      <c r="GCC24" s="220"/>
      <c r="GCD24" s="220"/>
      <c r="GCE24" s="220"/>
      <c r="GCF24" s="220"/>
      <c r="GCG24" s="220"/>
      <c r="GCH24" s="220"/>
      <c r="GCI24" s="220"/>
      <c r="GCJ24" s="220"/>
      <c r="GCK24" s="220"/>
      <c r="GCL24" s="220"/>
      <c r="GCM24" s="220"/>
      <c r="GCN24" s="220"/>
      <c r="GCO24" s="220"/>
      <c r="GCP24" s="220"/>
      <c r="GCQ24" s="220"/>
      <c r="GCR24" s="220"/>
      <c r="GCS24" s="220"/>
      <c r="GCT24" s="220"/>
      <c r="GCU24" s="220"/>
      <c r="GCV24" s="220"/>
      <c r="GCW24" s="220"/>
      <c r="GCX24" s="220"/>
      <c r="GCY24" s="220"/>
      <c r="GCZ24" s="220"/>
      <c r="GDA24" s="220"/>
      <c r="GDB24" s="220"/>
      <c r="GDC24" s="220"/>
      <c r="GDD24" s="220"/>
      <c r="GDE24" s="220"/>
      <c r="GDF24" s="220"/>
      <c r="GDG24" s="220"/>
      <c r="GDH24" s="220"/>
      <c r="GDI24" s="220"/>
      <c r="GDJ24" s="220"/>
      <c r="GDK24" s="220"/>
      <c r="GDL24" s="220"/>
      <c r="GDM24" s="220"/>
      <c r="GDN24" s="220"/>
      <c r="GDO24" s="220"/>
      <c r="GDP24" s="220"/>
      <c r="GDQ24" s="220"/>
      <c r="GDR24" s="220"/>
      <c r="GDS24" s="220"/>
      <c r="GDT24" s="220"/>
      <c r="GDU24" s="220"/>
      <c r="GDV24" s="220"/>
      <c r="GDW24" s="220"/>
      <c r="GDX24" s="220"/>
      <c r="GDY24" s="220"/>
      <c r="GDZ24" s="220"/>
      <c r="GEA24" s="220"/>
      <c r="GEB24" s="220"/>
      <c r="GEC24" s="220"/>
      <c r="GED24" s="220"/>
      <c r="GEE24" s="220"/>
      <c r="GEF24" s="220"/>
      <c r="GEG24" s="220"/>
      <c r="GEH24" s="220"/>
      <c r="GEI24" s="220"/>
      <c r="GEJ24" s="220"/>
      <c r="GEK24" s="220"/>
      <c r="GEL24" s="220"/>
      <c r="GEM24" s="220"/>
      <c r="GEN24" s="220"/>
      <c r="GEO24" s="220"/>
      <c r="GEP24" s="220"/>
      <c r="GEQ24" s="220"/>
      <c r="GER24" s="220"/>
      <c r="GES24" s="220"/>
      <c r="GET24" s="220"/>
      <c r="GEU24" s="220"/>
      <c r="GEV24" s="220"/>
      <c r="GEW24" s="220"/>
      <c r="GEX24" s="220"/>
      <c r="GEY24" s="220"/>
      <c r="GEZ24" s="220"/>
      <c r="GFA24" s="220"/>
      <c r="GFB24" s="220"/>
      <c r="GFC24" s="220"/>
      <c r="GFD24" s="220"/>
      <c r="GFE24" s="220"/>
      <c r="GFF24" s="220"/>
      <c r="GFG24" s="220"/>
      <c r="GFH24" s="220"/>
      <c r="GFI24" s="220"/>
      <c r="GFJ24" s="220"/>
      <c r="GFK24" s="220"/>
      <c r="GFL24" s="220"/>
      <c r="GFM24" s="220"/>
      <c r="GFN24" s="220"/>
      <c r="GFO24" s="220"/>
      <c r="GFP24" s="220"/>
      <c r="GFQ24" s="220"/>
      <c r="GFR24" s="220"/>
      <c r="GFS24" s="220"/>
      <c r="GFT24" s="220"/>
      <c r="GFU24" s="220"/>
      <c r="GFV24" s="220"/>
      <c r="GFW24" s="220"/>
      <c r="GFX24" s="220"/>
      <c r="GFY24" s="220"/>
      <c r="GFZ24" s="220"/>
      <c r="GGA24" s="220"/>
      <c r="GGB24" s="220"/>
      <c r="GGC24" s="220"/>
      <c r="GGD24" s="220"/>
      <c r="GGE24" s="220"/>
      <c r="GGF24" s="220"/>
      <c r="GGG24" s="220"/>
      <c r="GGH24" s="220"/>
      <c r="GGI24" s="220"/>
      <c r="GGJ24" s="220"/>
      <c r="GGK24" s="220"/>
      <c r="GGL24" s="220"/>
      <c r="GGM24" s="220"/>
      <c r="GGN24" s="220"/>
      <c r="GGO24" s="220"/>
      <c r="GGP24" s="220"/>
      <c r="GGQ24" s="220"/>
      <c r="GGR24" s="220"/>
      <c r="GGS24" s="220"/>
      <c r="GGT24" s="220"/>
      <c r="GGU24" s="220"/>
      <c r="GGV24" s="220"/>
      <c r="GGW24" s="220"/>
      <c r="GGX24" s="220"/>
      <c r="GGY24" s="220"/>
      <c r="GGZ24" s="220"/>
      <c r="GHA24" s="220"/>
      <c r="GHB24" s="220"/>
      <c r="GHC24" s="220"/>
      <c r="GHD24" s="220"/>
      <c r="GHE24" s="220"/>
      <c r="GHF24" s="220"/>
      <c r="GHG24" s="220"/>
      <c r="GHH24" s="220"/>
      <c r="GHI24" s="220"/>
      <c r="GHJ24" s="220"/>
      <c r="GHK24" s="220"/>
      <c r="GHL24" s="220"/>
      <c r="GHM24" s="220"/>
      <c r="GHN24" s="220"/>
      <c r="GHO24" s="220"/>
      <c r="GHP24" s="220"/>
      <c r="GHQ24" s="220"/>
      <c r="GHR24" s="220"/>
      <c r="GHS24" s="220"/>
      <c r="GHT24" s="220"/>
      <c r="GHU24" s="220"/>
      <c r="GHV24" s="220"/>
      <c r="GHW24" s="220"/>
      <c r="GHX24" s="220"/>
      <c r="GHY24" s="220"/>
      <c r="GHZ24" s="220"/>
      <c r="GIA24" s="220"/>
      <c r="GIB24" s="220"/>
      <c r="GIC24" s="220"/>
      <c r="GID24" s="220"/>
      <c r="GIE24" s="220"/>
      <c r="GIF24" s="220"/>
      <c r="GIG24" s="220"/>
      <c r="GIH24" s="220"/>
      <c r="GII24" s="220"/>
      <c r="GIJ24" s="220"/>
      <c r="GIK24" s="220"/>
      <c r="GIL24" s="220"/>
      <c r="GIM24" s="220"/>
      <c r="GIN24" s="220"/>
      <c r="GIO24" s="220"/>
      <c r="GIP24" s="220"/>
      <c r="GIQ24" s="220"/>
      <c r="GIR24" s="220"/>
      <c r="GIS24" s="220"/>
      <c r="GIT24" s="220"/>
      <c r="GIU24" s="220"/>
      <c r="GIV24" s="220"/>
      <c r="GIW24" s="220"/>
      <c r="GIX24" s="220"/>
      <c r="GIY24" s="220"/>
      <c r="GIZ24" s="220"/>
      <c r="GJA24" s="220"/>
      <c r="GJB24" s="220"/>
      <c r="GJC24" s="220"/>
      <c r="GJD24" s="220"/>
      <c r="GJE24" s="220"/>
      <c r="GJF24" s="220"/>
      <c r="GJG24" s="220"/>
      <c r="GJH24" s="220"/>
      <c r="GJI24" s="220"/>
      <c r="GJJ24" s="220"/>
      <c r="GJK24" s="220"/>
      <c r="GJL24" s="220"/>
      <c r="GJM24" s="220"/>
      <c r="GJN24" s="220"/>
      <c r="GJO24" s="220"/>
      <c r="GJP24" s="220"/>
      <c r="GJQ24" s="220"/>
      <c r="GJR24" s="220"/>
      <c r="GJS24" s="220"/>
      <c r="GJT24" s="220"/>
      <c r="GJU24" s="220"/>
      <c r="GJV24" s="220"/>
      <c r="GJW24" s="220"/>
      <c r="GJX24" s="220"/>
      <c r="GJY24" s="220"/>
      <c r="GJZ24" s="220"/>
      <c r="GKA24" s="220"/>
      <c r="GKB24" s="220"/>
      <c r="GKC24" s="220"/>
      <c r="GKD24" s="220"/>
      <c r="GKE24" s="220"/>
      <c r="GKF24" s="220"/>
      <c r="GKG24" s="220"/>
      <c r="GKH24" s="220"/>
      <c r="GKI24" s="220"/>
      <c r="GKJ24" s="220"/>
      <c r="GKK24" s="220"/>
      <c r="GKL24" s="220"/>
      <c r="GKM24" s="220"/>
      <c r="GKN24" s="220"/>
      <c r="GKO24" s="220"/>
      <c r="GKP24" s="220"/>
      <c r="GKQ24" s="220"/>
      <c r="GKR24" s="220"/>
      <c r="GKS24" s="220"/>
      <c r="GKT24" s="220"/>
      <c r="GKU24" s="220"/>
      <c r="GKV24" s="220"/>
      <c r="GKW24" s="220"/>
      <c r="GKX24" s="220"/>
      <c r="GKY24" s="220"/>
      <c r="GKZ24" s="220"/>
      <c r="GLA24" s="220"/>
      <c r="GLB24" s="220"/>
      <c r="GLC24" s="220"/>
      <c r="GLD24" s="220"/>
      <c r="GLE24" s="220"/>
      <c r="GLF24" s="220"/>
      <c r="GLG24" s="220"/>
      <c r="GLH24" s="220"/>
      <c r="GLI24" s="220"/>
      <c r="GLJ24" s="220"/>
      <c r="GLK24" s="220"/>
      <c r="GLL24" s="220"/>
      <c r="GLM24" s="220"/>
      <c r="GLN24" s="220"/>
      <c r="GLO24" s="220"/>
      <c r="GLP24" s="220"/>
      <c r="GLQ24" s="220"/>
      <c r="GLR24" s="220"/>
      <c r="GLS24" s="220"/>
      <c r="GLT24" s="220"/>
      <c r="GLU24" s="220"/>
      <c r="GLV24" s="220"/>
      <c r="GLW24" s="220"/>
      <c r="GLX24" s="220"/>
      <c r="GLY24" s="220"/>
      <c r="GLZ24" s="220"/>
      <c r="GMA24" s="220"/>
      <c r="GMB24" s="220"/>
      <c r="GMC24" s="220"/>
      <c r="GMD24" s="220"/>
      <c r="GME24" s="220"/>
      <c r="GMF24" s="220"/>
      <c r="GMG24" s="220"/>
      <c r="GMH24" s="220"/>
      <c r="GMI24" s="220"/>
      <c r="GMJ24" s="220"/>
      <c r="GMK24" s="220"/>
      <c r="GML24" s="220"/>
      <c r="GMM24" s="220"/>
      <c r="GMN24" s="220"/>
      <c r="GMO24" s="220"/>
      <c r="GMP24" s="220"/>
      <c r="GMQ24" s="220"/>
      <c r="GMR24" s="220"/>
      <c r="GMS24" s="220"/>
      <c r="GMT24" s="220"/>
      <c r="GMU24" s="220"/>
      <c r="GMV24" s="220"/>
      <c r="GMW24" s="220"/>
      <c r="GMX24" s="220"/>
      <c r="GMY24" s="220"/>
      <c r="GMZ24" s="220"/>
      <c r="GNA24" s="220"/>
      <c r="GNB24" s="220"/>
      <c r="GNC24" s="220"/>
      <c r="GND24" s="220"/>
      <c r="GNE24" s="220"/>
      <c r="GNF24" s="220"/>
      <c r="GNG24" s="220"/>
      <c r="GNH24" s="220"/>
      <c r="GNI24" s="220"/>
      <c r="GNJ24" s="220"/>
      <c r="GNK24" s="220"/>
      <c r="GNL24" s="220"/>
      <c r="GNM24" s="220"/>
      <c r="GNN24" s="220"/>
      <c r="GNO24" s="220"/>
      <c r="GNP24" s="220"/>
      <c r="GNQ24" s="220"/>
      <c r="GNR24" s="220"/>
      <c r="GNS24" s="220"/>
      <c r="GNT24" s="220"/>
      <c r="GNU24" s="220"/>
      <c r="GNV24" s="220"/>
      <c r="GNW24" s="220"/>
      <c r="GNX24" s="220"/>
      <c r="GNY24" s="220"/>
      <c r="GNZ24" s="220"/>
      <c r="GOA24" s="220"/>
      <c r="GOB24" s="220"/>
      <c r="GOC24" s="220"/>
      <c r="GOD24" s="220"/>
      <c r="GOE24" s="220"/>
      <c r="GOF24" s="220"/>
      <c r="GOG24" s="220"/>
      <c r="GOH24" s="220"/>
      <c r="GOI24" s="220"/>
      <c r="GOJ24" s="220"/>
      <c r="GOK24" s="220"/>
      <c r="GOL24" s="220"/>
      <c r="GOM24" s="220"/>
      <c r="GON24" s="220"/>
      <c r="GOO24" s="220"/>
      <c r="GOP24" s="220"/>
      <c r="GOQ24" s="220"/>
      <c r="GOR24" s="220"/>
      <c r="GOS24" s="220"/>
      <c r="GOT24" s="220"/>
      <c r="GOU24" s="220"/>
      <c r="GOV24" s="220"/>
      <c r="GOW24" s="220"/>
      <c r="GOX24" s="220"/>
      <c r="GOY24" s="220"/>
      <c r="GOZ24" s="220"/>
      <c r="GPA24" s="220"/>
      <c r="GPB24" s="220"/>
      <c r="GPC24" s="220"/>
      <c r="GPD24" s="220"/>
      <c r="GPE24" s="220"/>
      <c r="GPF24" s="220"/>
      <c r="GPG24" s="220"/>
      <c r="GPH24" s="220"/>
      <c r="GPI24" s="220"/>
      <c r="GPJ24" s="220"/>
      <c r="GPK24" s="220"/>
      <c r="GPL24" s="220"/>
      <c r="GPM24" s="220"/>
      <c r="GPN24" s="220"/>
      <c r="GPO24" s="220"/>
      <c r="GPP24" s="220"/>
      <c r="GPQ24" s="220"/>
      <c r="GPR24" s="220"/>
      <c r="GPS24" s="220"/>
      <c r="GPT24" s="220"/>
      <c r="GPU24" s="220"/>
      <c r="GPV24" s="220"/>
      <c r="GPW24" s="220"/>
      <c r="GPX24" s="220"/>
      <c r="GPY24" s="220"/>
      <c r="GPZ24" s="220"/>
      <c r="GQA24" s="220"/>
      <c r="GQB24" s="220"/>
      <c r="GQC24" s="220"/>
      <c r="GQD24" s="220"/>
      <c r="GQE24" s="220"/>
      <c r="GQF24" s="220"/>
      <c r="GQG24" s="220"/>
      <c r="GQH24" s="220"/>
      <c r="GQI24" s="220"/>
      <c r="GQJ24" s="220"/>
      <c r="GQK24" s="220"/>
      <c r="GQL24" s="220"/>
      <c r="GQM24" s="220"/>
      <c r="GQN24" s="220"/>
      <c r="GQO24" s="220"/>
      <c r="GQP24" s="220"/>
      <c r="GQQ24" s="220"/>
      <c r="GQR24" s="220"/>
      <c r="GQS24" s="220"/>
      <c r="GQT24" s="220"/>
      <c r="GQU24" s="220"/>
      <c r="GQV24" s="220"/>
      <c r="GQW24" s="220"/>
      <c r="GQX24" s="220"/>
      <c r="GQY24" s="220"/>
      <c r="GQZ24" s="220"/>
      <c r="GRA24" s="220"/>
      <c r="GRB24" s="220"/>
      <c r="GRC24" s="220"/>
      <c r="GRD24" s="220"/>
      <c r="GRE24" s="220"/>
      <c r="GRF24" s="220"/>
      <c r="GRG24" s="220"/>
      <c r="GRH24" s="220"/>
      <c r="GRI24" s="220"/>
      <c r="GRJ24" s="220"/>
      <c r="GRK24" s="220"/>
      <c r="GRL24" s="220"/>
      <c r="GRM24" s="220"/>
      <c r="GRN24" s="220"/>
      <c r="GRO24" s="220"/>
      <c r="GRP24" s="220"/>
      <c r="GRQ24" s="220"/>
      <c r="GRR24" s="220"/>
      <c r="GRS24" s="220"/>
      <c r="GRT24" s="220"/>
      <c r="GRU24" s="220"/>
      <c r="GRV24" s="220"/>
      <c r="GRW24" s="220"/>
      <c r="GRX24" s="220"/>
      <c r="GRY24" s="220"/>
      <c r="GRZ24" s="220"/>
      <c r="GSA24" s="220"/>
      <c r="GSB24" s="220"/>
      <c r="GSC24" s="220"/>
      <c r="GSD24" s="220"/>
      <c r="GSE24" s="220"/>
      <c r="GSF24" s="220"/>
      <c r="GSG24" s="220"/>
      <c r="GSH24" s="220"/>
      <c r="GSI24" s="220"/>
      <c r="GSJ24" s="220"/>
      <c r="GSK24" s="220"/>
      <c r="GSL24" s="220"/>
      <c r="GSM24" s="220"/>
      <c r="GSN24" s="220"/>
      <c r="GSO24" s="220"/>
      <c r="GSP24" s="220"/>
      <c r="GSQ24" s="220"/>
      <c r="GSR24" s="220"/>
      <c r="GSS24" s="220"/>
      <c r="GST24" s="220"/>
      <c r="GSU24" s="220"/>
      <c r="GSV24" s="220"/>
      <c r="GSW24" s="220"/>
      <c r="GSX24" s="220"/>
      <c r="GSY24" s="220"/>
      <c r="GSZ24" s="220"/>
      <c r="GTA24" s="220"/>
      <c r="GTB24" s="220"/>
      <c r="GTC24" s="220"/>
      <c r="GTD24" s="220"/>
      <c r="GTE24" s="220"/>
      <c r="GTF24" s="220"/>
      <c r="GTG24" s="220"/>
      <c r="GTH24" s="220"/>
      <c r="GTI24" s="220"/>
      <c r="GTJ24" s="220"/>
      <c r="GTK24" s="220"/>
      <c r="GTL24" s="220"/>
      <c r="GTM24" s="220"/>
      <c r="GTN24" s="220"/>
      <c r="GTO24" s="220"/>
      <c r="GTP24" s="220"/>
      <c r="GTQ24" s="220"/>
      <c r="GTR24" s="220"/>
      <c r="GTS24" s="220"/>
      <c r="GTT24" s="220"/>
      <c r="GTU24" s="220"/>
      <c r="GTV24" s="220"/>
      <c r="GTW24" s="220"/>
      <c r="GTX24" s="220"/>
      <c r="GTY24" s="220"/>
      <c r="GTZ24" s="220"/>
      <c r="GUA24" s="220"/>
      <c r="GUB24" s="220"/>
      <c r="GUC24" s="220"/>
      <c r="GUD24" s="220"/>
      <c r="GUE24" s="220"/>
      <c r="GUF24" s="220"/>
      <c r="GUG24" s="220"/>
      <c r="GUH24" s="220"/>
      <c r="GUI24" s="220"/>
      <c r="GUJ24" s="220"/>
      <c r="GUK24" s="220"/>
      <c r="GUL24" s="220"/>
      <c r="GUM24" s="220"/>
      <c r="GUN24" s="220"/>
      <c r="GUO24" s="220"/>
      <c r="GUP24" s="220"/>
      <c r="GUQ24" s="220"/>
      <c r="GUR24" s="220"/>
      <c r="GUS24" s="220"/>
      <c r="GUT24" s="220"/>
      <c r="GUU24" s="220"/>
      <c r="GUV24" s="220"/>
      <c r="GUW24" s="220"/>
      <c r="GUX24" s="220"/>
      <c r="GUY24" s="220"/>
      <c r="GUZ24" s="220"/>
      <c r="GVA24" s="220"/>
      <c r="GVB24" s="220"/>
      <c r="GVC24" s="220"/>
      <c r="GVD24" s="220"/>
      <c r="GVE24" s="220"/>
      <c r="GVF24" s="220"/>
      <c r="GVG24" s="220"/>
      <c r="GVH24" s="220"/>
      <c r="GVI24" s="220"/>
      <c r="GVJ24" s="220"/>
      <c r="GVK24" s="220"/>
      <c r="GVL24" s="220"/>
      <c r="GVM24" s="220"/>
      <c r="GVN24" s="220"/>
      <c r="GVO24" s="220"/>
      <c r="GVP24" s="220"/>
      <c r="GVQ24" s="220"/>
      <c r="GVR24" s="220"/>
      <c r="GVS24" s="220"/>
      <c r="GVT24" s="220"/>
      <c r="GVU24" s="220"/>
      <c r="GVV24" s="220"/>
      <c r="GVW24" s="220"/>
      <c r="GVX24" s="220"/>
      <c r="GVY24" s="220"/>
      <c r="GVZ24" s="220"/>
      <c r="GWA24" s="220"/>
      <c r="GWB24" s="220"/>
      <c r="GWC24" s="220"/>
      <c r="GWD24" s="220"/>
      <c r="GWE24" s="220"/>
      <c r="GWF24" s="220"/>
      <c r="GWG24" s="220"/>
      <c r="GWH24" s="220"/>
      <c r="GWI24" s="220"/>
      <c r="GWJ24" s="220"/>
      <c r="GWK24" s="220"/>
      <c r="GWL24" s="220"/>
      <c r="GWM24" s="220"/>
      <c r="GWN24" s="220"/>
      <c r="GWO24" s="220"/>
      <c r="GWP24" s="220"/>
      <c r="GWQ24" s="220"/>
      <c r="GWR24" s="220"/>
      <c r="GWS24" s="220"/>
      <c r="GWT24" s="220"/>
      <c r="GWU24" s="220"/>
      <c r="GWV24" s="220"/>
      <c r="GWW24" s="220"/>
      <c r="GWX24" s="220"/>
      <c r="GWY24" s="220"/>
      <c r="GWZ24" s="220"/>
      <c r="GXA24" s="220"/>
      <c r="GXB24" s="220"/>
      <c r="GXC24" s="220"/>
      <c r="GXD24" s="220"/>
      <c r="GXE24" s="220"/>
      <c r="GXF24" s="220"/>
      <c r="GXG24" s="220"/>
      <c r="GXH24" s="220"/>
      <c r="GXI24" s="220"/>
      <c r="GXJ24" s="220"/>
      <c r="GXK24" s="220"/>
      <c r="GXL24" s="220"/>
      <c r="GXM24" s="220"/>
      <c r="GXN24" s="220"/>
      <c r="GXO24" s="220"/>
      <c r="GXP24" s="220"/>
      <c r="GXQ24" s="220"/>
      <c r="GXR24" s="220"/>
      <c r="GXS24" s="220"/>
      <c r="GXT24" s="220"/>
      <c r="GXU24" s="220"/>
      <c r="GXV24" s="220"/>
      <c r="GXW24" s="220"/>
      <c r="GXX24" s="220"/>
      <c r="GXY24" s="220"/>
      <c r="GXZ24" s="220"/>
      <c r="GYA24" s="220"/>
      <c r="GYB24" s="220"/>
      <c r="GYC24" s="220"/>
      <c r="GYD24" s="220"/>
      <c r="GYE24" s="220"/>
      <c r="GYF24" s="220"/>
      <c r="GYG24" s="220"/>
      <c r="GYH24" s="220"/>
      <c r="GYI24" s="220"/>
      <c r="GYJ24" s="220"/>
      <c r="GYK24" s="220"/>
      <c r="GYL24" s="220"/>
      <c r="GYM24" s="220"/>
      <c r="GYN24" s="220"/>
      <c r="GYO24" s="220"/>
      <c r="GYP24" s="220"/>
      <c r="GYQ24" s="220"/>
      <c r="GYR24" s="220"/>
      <c r="GYS24" s="220"/>
      <c r="GYT24" s="220"/>
      <c r="GYU24" s="220"/>
      <c r="GYV24" s="220"/>
      <c r="GYW24" s="220"/>
      <c r="GYX24" s="220"/>
      <c r="GYY24" s="220"/>
      <c r="GYZ24" s="220"/>
      <c r="GZA24" s="220"/>
      <c r="GZB24" s="220"/>
      <c r="GZC24" s="220"/>
      <c r="GZD24" s="220"/>
      <c r="GZE24" s="220"/>
      <c r="GZF24" s="220"/>
      <c r="GZG24" s="220"/>
      <c r="GZH24" s="220"/>
      <c r="GZI24" s="220"/>
      <c r="GZJ24" s="220"/>
      <c r="GZK24" s="220"/>
      <c r="GZL24" s="220"/>
      <c r="GZM24" s="220"/>
      <c r="GZN24" s="220"/>
      <c r="GZO24" s="220"/>
      <c r="GZP24" s="220"/>
      <c r="GZQ24" s="220"/>
      <c r="GZR24" s="220"/>
      <c r="GZS24" s="220"/>
      <c r="GZT24" s="220"/>
      <c r="GZU24" s="220"/>
      <c r="GZV24" s="220"/>
      <c r="GZW24" s="220"/>
      <c r="GZX24" s="220"/>
      <c r="GZY24" s="220"/>
      <c r="GZZ24" s="220"/>
      <c r="HAA24" s="220"/>
      <c r="HAB24" s="220"/>
      <c r="HAC24" s="220"/>
      <c r="HAD24" s="220"/>
      <c r="HAE24" s="220"/>
      <c r="HAF24" s="220"/>
      <c r="HAG24" s="220"/>
      <c r="HAH24" s="220"/>
      <c r="HAI24" s="220"/>
      <c r="HAJ24" s="220"/>
      <c r="HAK24" s="220"/>
      <c r="HAL24" s="220"/>
      <c r="HAM24" s="220"/>
      <c r="HAN24" s="220"/>
      <c r="HAO24" s="220"/>
      <c r="HAP24" s="220"/>
      <c r="HAQ24" s="220"/>
      <c r="HAR24" s="220"/>
      <c r="HAS24" s="220"/>
      <c r="HAT24" s="220"/>
      <c r="HAU24" s="220"/>
      <c r="HAV24" s="220"/>
      <c r="HAW24" s="220"/>
      <c r="HAX24" s="220"/>
      <c r="HAY24" s="220"/>
      <c r="HAZ24" s="220"/>
      <c r="HBA24" s="220"/>
      <c r="HBB24" s="220"/>
      <c r="HBC24" s="220"/>
      <c r="HBD24" s="220"/>
      <c r="HBE24" s="220"/>
      <c r="HBF24" s="220"/>
      <c r="HBG24" s="220"/>
      <c r="HBH24" s="220"/>
      <c r="HBI24" s="220"/>
      <c r="HBJ24" s="220"/>
      <c r="HBK24" s="220"/>
      <c r="HBL24" s="220"/>
      <c r="HBM24" s="220"/>
      <c r="HBN24" s="220"/>
      <c r="HBO24" s="220"/>
      <c r="HBP24" s="220"/>
      <c r="HBQ24" s="220"/>
      <c r="HBR24" s="220"/>
      <c r="HBS24" s="220"/>
      <c r="HBT24" s="220"/>
      <c r="HBU24" s="220"/>
      <c r="HBV24" s="220"/>
      <c r="HBW24" s="220"/>
      <c r="HBX24" s="220"/>
      <c r="HBY24" s="220"/>
      <c r="HBZ24" s="220"/>
      <c r="HCA24" s="220"/>
      <c r="HCB24" s="220"/>
      <c r="HCC24" s="220"/>
      <c r="HCD24" s="220"/>
      <c r="HCE24" s="220"/>
      <c r="HCF24" s="220"/>
      <c r="HCG24" s="220"/>
      <c r="HCH24" s="220"/>
      <c r="HCI24" s="220"/>
      <c r="HCJ24" s="220"/>
      <c r="HCK24" s="220"/>
      <c r="HCL24" s="220"/>
      <c r="HCM24" s="220"/>
      <c r="HCN24" s="220"/>
      <c r="HCO24" s="220"/>
      <c r="HCP24" s="220"/>
      <c r="HCQ24" s="220"/>
      <c r="HCR24" s="220"/>
      <c r="HCS24" s="220"/>
      <c r="HCT24" s="220"/>
      <c r="HCU24" s="220"/>
      <c r="HCV24" s="220"/>
      <c r="HCW24" s="220"/>
      <c r="HCX24" s="220"/>
      <c r="HCY24" s="220"/>
      <c r="HCZ24" s="220"/>
      <c r="HDA24" s="220"/>
      <c r="HDB24" s="220"/>
      <c r="HDC24" s="220"/>
      <c r="HDD24" s="220"/>
      <c r="HDE24" s="220"/>
      <c r="HDF24" s="220"/>
      <c r="HDG24" s="220"/>
      <c r="HDH24" s="220"/>
      <c r="HDI24" s="220"/>
      <c r="HDJ24" s="220"/>
      <c r="HDK24" s="220"/>
      <c r="HDL24" s="220"/>
      <c r="HDM24" s="220"/>
      <c r="HDN24" s="220"/>
      <c r="HDO24" s="220"/>
      <c r="HDP24" s="220"/>
      <c r="HDQ24" s="220"/>
      <c r="HDR24" s="220"/>
      <c r="HDS24" s="220"/>
      <c r="HDT24" s="220"/>
      <c r="HDU24" s="220"/>
      <c r="HDV24" s="220"/>
      <c r="HDW24" s="220"/>
      <c r="HDX24" s="220"/>
      <c r="HDY24" s="220"/>
      <c r="HDZ24" s="220"/>
      <c r="HEA24" s="220"/>
      <c r="HEB24" s="220"/>
      <c r="HEC24" s="220"/>
      <c r="HED24" s="220"/>
      <c r="HEE24" s="220"/>
      <c r="HEF24" s="220"/>
      <c r="HEG24" s="220"/>
      <c r="HEH24" s="220"/>
      <c r="HEI24" s="220"/>
      <c r="HEJ24" s="220"/>
      <c r="HEK24" s="220"/>
      <c r="HEL24" s="220"/>
      <c r="HEM24" s="220"/>
      <c r="HEN24" s="220"/>
      <c r="HEO24" s="220"/>
      <c r="HEP24" s="220"/>
      <c r="HEQ24" s="220"/>
      <c r="HER24" s="220"/>
      <c r="HES24" s="220"/>
      <c r="HET24" s="220"/>
      <c r="HEU24" s="220"/>
      <c r="HEV24" s="220"/>
      <c r="HEW24" s="220"/>
      <c r="HEX24" s="220"/>
      <c r="HEY24" s="220"/>
      <c r="HEZ24" s="220"/>
      <c r="HFA24" s="220"/>
      <c r="HFB24" s="220"/>
      <c r="HFC24" s="220"/>
      <c r="HFD24" s="220"/>
      <c r="HFE24" s="220"/>
      <c r="HFF24" s="220"/>
      <c r="HFG24" s="220"/>
      <c r="HFH24" s="220"/>
      <c r="HFI24" s="220"/>
      <c r="HFJ24" s="220"/>
      <c r="HFK24" s="220"/>
      <c r="HFL24" s="220"/>
      <c r="HFM24" s="220"/>
      <c r="HFN24" s="220"/>
      <c r="HFO24" s="220"/>
      <c r="HFP24" s="220"/>
      <c r="HFQ24" s="220"/>
      <c r="HFR24" s="220"/>
      <c r="HFS24" s="220"/>
      <c r="HFT24" s="220"/>
      <c r="HFU24" s="220"/>
      <c r="HFV24" s="220"/>
      <c r="HFW24" s="220"/>
      <c r="HFX24" s="220"/>
      <c r="HFY24" s="220"/>
      <c r="HFZ24" s="220"/>
      <c r="HGA24" s="220"/>
      <c r="HGB24" s="220"/>
      <c r="HGC24" s="220"/>
      <c r="HGD24" s="220"/>
      <c r="HGE24" s="220"/>
      <c r="HGF24" s="220"/>
      <c r="HGG24" s="220"/>
      <c r="HGH24" s="220"/>
      <c r="HGI24" s="220"/>
      <c r="HGJ24" s="220"/>
      <c r="HGK24" s="220"/>
      <c r="HGL24" s="220"/>
      <c r="HGM24" s="220"/>
      <c r="HGN24" s="220"/>
      <c r="HGO24" s="220"/>
      <c r="HGP24" s="220"/>
      <c r="HGQ24" s="220"/>
      <c r="HGR24" s="220"/>
      <c r="HGS24" s="220"/>
      <c r="HGT24" s="220"/>
      <c r="HGU24" s="220"/>
      <c r="HGV24" s="220"/>
      <c r="HGW24" s="220"/>
      <c r="HGX24" s="220"/>
      <c r="HGY24" s="220"/>
      <c r="HGZ24" s="220"/>
      <c r="HHA24" s="220"/>
      <c r="HHB24" s="220"/>
      <c r="HHC24" s="220"/>
      <c r="HHD24" s="220"/>
      <c r="HHE24" s="220"/>
      <c r="HHF24" s="220"/>
      <c r="HHG24" s="220"/>
      <c r="HHH24" s="220"/>
      <c r="HHI24" s="220"/>
      <c r="HHJ24" s="220"/>
      <c r="HHK24" s="220"/>
      <c r="HHL24" s="220"/>
      <c r="HHM24" s="220"/>
      <c r="HHN24" s="220"/>
      <c r="HHO24" s="220"/>
      <c r="HHP24" s="220"/>
      <c r="HHQ24" s="220"/>
      <c r="HHR24" s="220"/>
      <c r="HHS24" s="220"/>
      <c r="HHT24" s="220"/>
      <c r="HHU24" s="220"/>
      <c r="HHV24" s="220"/>
      <c r="HHW24" s="220"/>
      <c r="HHX24" s="220"/>
      <c r="HHY24" s="220"/>
      <c r="HHZ24" s="220"/>
      <c r="HIA24" s="220"/>
      <c r="HIB24" s="220"/>
      <c r="HIC24" s="220"/>
      <c r="HID24" s="220"/>
      <c r="HIE24" s="220"/>
      <c r="HIF24" s="220"/>
      <c r="HIG24" s="220"/>
      <c r="HIH24" s="220"/>
      <c r="HII24" s="220"/>
      <c r="HIJ24" s="220"/>
      <c r="HIK24" s="220"/>
      <c r="HIL24" s="220"/>
      <c r="HIM24" s="220"/>
      <c r="HIN24" s="220"/>
      <c r="HIO24" s="220"/>
      <c r="HIP24" s="220"/>
      <c r="HIQ24" s="220"/>
      <c r="HIR24" s="220"/>
      <c r="HIS24" s="220"/>
      <c r="HIT24" s="220"/>
      <c r="HIU24" s="220"/>
      <c r="HIV24" s="220"/>
      <c r="HIW24" s="220"/>
      <c r="HIX24" s="220"/>
      <c r="HIY24" s="220"/>
      <c r="HIZ24" s="220"/>
      <c r="HJA24" s="220"/>
      <c r="HJB24" s="220"/>
      <c r="HJC24" s="220"/>
      <c r="HJD24" s="220"/>
      <c r="HJE24" s="220"/>
      <c r="HJF24" s="220"/>
      <c r="HJG24" s="220"/>
      <c r="HJH24" s="220"/>
      <c r="HJI24" s="220"/>
      <c r="HJJ24" s="220"/>
      <c r="HJK24" s="220"/>
      <c r="HJL24" s="220"/>
      <c r="HJM24" s="220"/>
      <c r="HJN24" s="220"/>
      <c r="HJO24" s="220"/>
      <c r="HJP24" s="220"/>
      <c r="HJQ24" s="220"/>
      <c r="HJR24" s="220"/>
      <c r="HJS24" s="220"/>
      <c r="HJT24" s="220"/>
      <c r="HJU24" s="220"/>
      <c r="HJV24" s="220"/>
      <c r="HJW24" s="220"/>
      <c r="HJX24" s="220"/>
      <c r="HJY24" s="220"/>
      <c r="HJZ24" s="220"/>
      <c r="HKA24" s="220"/>
      <c r="HKB24" s="220"/>
      <c r="HKC24" s="220"/>
      <c r="HKD24" s="220"/>
      <c r="HKE24" s="220"/>
      <c r="HKF24" s="220"/>
      <c r="HKG24" s="220"/>
      <c r="HKH24" s="220"/>
      <c r="HKI24" s="220"/>
      <c r="HKJ24" s="220"/>
      <c r="HKK24" s="220"/>
      <c r="HKL24" s="220"/>
      <c r="HKM24" s="220"/>
      <c r="HKN24" s="220"/>
      <c r="HKO24" s="220"/>
      <c r="HKP24" s="220"/>
      <c r="HKQ24" s="220"/>
      <c r="HKR24" s="220"/>
      <c r="HKS24" s="220"/>
      <c r="HKT24" s="220"/>
      <c r="HKU24" s="220"/>
      <c r="HKV24" s="220"/>
      <c r="HKW24" s="220"/>
      <c r="HKX24" s="220"/>
      <c r="HKY24" s="220"/>
      <c r="HKZ24" s="220"/>
      <c r="HLA24" s="220"/>
      <c r="HLB24" s="220"/>
      <c r="HLC24" s="220"/>
      <c r="HLD24" s="220"/>
      <c r="HLE24" s="220"/>
      <c r="HLF24" s="220"/>
      <c r="HLG24" s="220"/>
      <c r="HLH24" s="220"/>
      <c r="HLI24" s="220"/>
      <c r="HLJ24" s="220"/>
      <c r="HLK24" s="220"/>
      <c r="HLL24" s="220"/>
      <c r="HLM24" s="220"/>
      <c r="HLN24" s="220"/>
      <c r="HLO24" s="220"/>
      <c r="HLP24" s="220"/>
      <c r="HLQ24" s="220"/>
      <c r="HLR24" s="220"/>
      <c r="HLS24" s="220"/>
      <c r="HLT24" s="220"/>
      <c r="HLU24" s="220"/>
      <c r="HLV24" s="220"/>
      <c r="HLW24" s="220"/>
      <c r="HLX24" s="220"/>
      <c r="HLY24" s="220"/>
      <c r="HLZ24" s="220"/>
      <c r="HMA24" s="220"/>
      <c r="HMB24" s="220"/>
      <c r="HMC24" s="220"/>
      <c r="HMD24" s="220"/>
      <c r="HME24" s="220"/>
      <c r="HMF24" s="220"/>
      <c r="HMG24" s="220"/>
      <c r="HMH24" s="220"/>
      <c r="HMI24" s="220"/>
      <c r="HMJ24" s="220"/>
      <c r="HMK24" s="220"/>
      <c r="HML24" s="220"/>
      <c r="HMM24" s="220"/>
      <c r="HMN24" s="220"/>
      <c r="HMO24" s="220"/>
      <c r="HMP24" s="220"/>
      <c r="HMQ24" s="220"/>
      <c r="HMR24" s="220"/>
      <c r="HMS24" s="220"/>
      <c r="HMT24" s="220"/>
      <c r="HMU24" s="220"/>
      <c r="HMV24" s="220"/>
      <c r="HMW24" s="220"/>
      <c r="HMX24" s="220"/>
      <c r="HMY24" s="220"/>
      <c r="HMZ24" s="220"/>
      <c r="HNA24" s="220"/>
      <c r="HNB24" s="220"/>
      <c r="HNC24" s="220"/>
      <c r="HND24" s="220"/>
      <c r="HNE24" s="220"/>
      <c r="HNF24" s="220"/>
      <c r="HNG24" s="220"/>
      <c r="HNH24" s="220"/>
      <c r="HNI24" s="220"/>
      <c r="HNJ24" s="220"/>
      <c r="HNK24" s="220"/>
      <c r="HNL24" s="220"/>
      <c r="HNM24" s="220"/>
      <c r="HNN24" s="220"/>
      <c r="HNO24" s="220"/>
      <c r="HNP24" s="220"/>
      <c r="HNQ24" s="220"/>
      <c r="HNR24" s="220"/>
      <c r="HNS24" s="220"/>
      <c r="HNT24" s="220"/>
      <c r="HNU24" s="220"/>
      <c r="HNV24" s="220"/>
      <c r="HNW24" s="220"/>
      <c r="HNX24" s="220"/>
      <c r="HNY24" s="220"/>
      <c r="HNZ24" s="220"/>
      <c r="HOA24" s="220"/>
      <c r="HOB24" s="220"/>
      <c r="HOC24" s="220"/>
      <c r="HOD24" s="220"/>
      <c r="HOE24" s="220"/>
      <c r="HOF24" s="220"/>
      <c r="HOG24" s="220"/>
      <c r="HOH24" s="220"/>
      <c r="HOI24" s="220"/>
      <c r="HOJ24" s="220"/>
      <c r="HOK24" s="220"/>
      <c r="HOL24" s="220"/>
      <c r="HOM24" s="220"/>
      <c r="HON24" s="220"/>
      <c r="HOO24" s="220"/>
      <c r="HOP24" s="220"/>
      <c r="HOQ24" s="220"/>
      <c r="HOR24" s="220"/>
      <c r="HOS24" s="220"/>
      <c r="HOT24" s="220"/>
      <c r="HOU24" s="220"/>
      <c r="HOV24" s="220"/>
      <c r="HOW24" s="220"/>
      <c r="HOX24" s="220"/>
      <c r="HOY24" s="220"/>
      <c r="HOZ24" s="220"/>
      <c r="HPA24" s="220"/>
      <c r="HPB24" s="220"/>
      <c r="HPC24" s="220"/>
      <c r="HPD24" s="220"/>
      <c r="HPE24" s="220"/>
      <c r="HPF24" s="220"/>
      <c r="HPG24" s="220"/>
      <c r="HPH24" s="220"/>
      <c r="HPI24" s="220"/>
      <c r="HPJ24" s="220"/>
      <c r="HPK24" s="220"/>
      <c r="HPL24" s="220"/>
      <c r="HPM24" s="220"/>
      <c r="HPN24" s="220"/>
      <c r="HPO24" s="220"/>
      <c r="HPP24" s="220"/>
      <c r="HPQ24" s="220"/>
      <c r="HPR24" s="220"/>
      <c r="HPS24" s="220"/>
      <c r="HPT24" s="220"/>
      <c r="HPU24" s="220"/>
      <c r="HPV24" s="220"/>
      <c r="HPW24" s="220"/>
      <c r="HPX24" s="220"/>
      <c r="HPY24" s="220"/>
      <c r="HPZ24" s="220"/>
      <c r="HQA24" s="220"/>
      <c r="HQB24" s="220"/>
      <c r="HQC24" s="220"/>
      <c r="HQD24" s="220"/>
      <c r="HQE24" s="220"/>
      <c r="HQF24" s="220"/>
      <c r="HQG24" s="220"/>
      <c r="HQH24" s="220"/>
      <c r="HQI24" s="220"/>
      <c r="HQJ24" s="220"/>
      <c r="HQK24" s="220"/>
      <c r="HQL24" s="220"/>
      <c r="HQM24" s="220"/>
      <c r="HQN24" s="220"/>
      <c r="HQO24" s="220"/>
      <c r="HQP24" s="220"/>
      <c r="HQQ24" s="220"/>
      <c r="HQR24" s="220"/>
      <c r="HQS24" s="220"/>
      <c r="HQT24" s="220"/>
      <c r="HQU24" s="220"/>
      <c r="HQV24" s="220"/>
      <c r="HQW24" s="220"/>
      <c r="HQX24" s="220"/>
      <c r="HQY24" s="220"/>
      <c r="HQZ24" s="220"/>
      <c r="HRA24" s="220"/>
      <c r="HRB24" s="220"/>
      <c r="HRC24" s="220"/>
      <c r="HRD24" s="220"/>
      <c r="HRE24" s="220"/>
      <c r="HRF24" s="220"/>
      <c r="HRG24" s="220"/>
      <c r="HRH24" s="220"/>
      <c r="HRI24" s="220"/>
      <c r="HRJ24" s="220"/>
      <c r="HRK24" s="220"/>
      <c r="HRL24" s="220"/>
      <c r="HRM24" s="220"/>
      <c r="HRN24" s="220"/>
      <c r="HRO24" s="220"/>
      <c r="HRP24" s="220"/>
      <c r="HRQ24" s="220"/>
      <c r="HRR24" s="220"/>
      <c r="HRS24" s="220"/>
      <c r="HRT24" s="220"/>
      <c r="HRU24" s="220"/>
      <c r="HRV24" s="220"/>
      <c r="HRW24" s="220"/>
      <c r="HRX24" s="220"/>
      <c r="HRY24" s="220"/>
      <c r="HRZ24" s="220"/>
      <c r="HSA24" s="220"/>
      <c r="HSB24" s="220"/>
      <c r="HSC24" s="220"/>
      <c r="HSD24" s="220"/>
      <c r="HSE24" s="220"/>
      <c r="HSF24" s="220"/>
      <c r="HSG24" s="220"/>
      <c r="HSH24" s="220"/>
      <c r="HSI24" s="220"/>
      <c r="HSJ24" s="220"/>
      <c r="HSK24" s="220"/>
      <c r="HSL24" s="220"/>
      <c r="HSM24" s="220"/>
      <c r="HSN24" s="220"/>
      <c r="HSO24" s="220"/>
      <c r="HSP24" s="220"/>
      <c r="HSQ24" s="220"/>
      <c r="HSR24" s="220"/>
      <c r="HSS24" s="220"/>
      <c r="HST24" s="220"/>
      <c r="HSU24" s="220"/>
      <c r="HSV24" s="220"/>
      <c r="HSW24" s="220"/>
      <c r="HSX24" s="220"/>
      <c r="HSY24" s="220"/>
      <c r="HSZ24" s="220"/>
      <c r="HTA24" s="220"/>
      <c r="HTB24" s="220"/>
      <c r="HTC24" s="220"/>
      <c r="HTD24" s="220"/>
      <c r="HTE24" s="220"/>
      <c r="HTF24" s="220"/>
      <c r="HTG24" s="220"/>
      <c r="HTH24" s="220"/>
      <c r="HTI24" s="220"/>
      <c r="HTJ24" s="220"/>
      <c r="HTK24" s="220"/>
      <c r="HTL24" s="220"/>
      <c r="HTM24" s="220"/>
      <c r="HTN24" s="220"/>
      <c r="HTO24" s="220"/>
      <c r="HTP24" s="220"/>
      <c r="HTQ24" s="220"/>
      <c r="HTR24" s="220"/>
      <c r="HTS24" s="220"/>
      <c r="HTT24" s="220"/>
      <c r="HTU24" s="220"/>
      <c r="HTV24" s="220"/>
      <c r="HTW24" s="220"/>
      <c r="HTX24" s="220"/>
      <c r="HTY24" s="220"/>
      <c r="HTZ24" s="220"/>
      <c r="HUA24" s="220"/>
      <c r="HUB24" s="220"/>
      <c r="HUC24" s="220"/>
      <c r="HUD24" s="220"/>
      <c r="HUE24" s="220"/>
      <c r="HUF24" s="220"/>
      <c r="HUG24" s="220"/>
      <c r="HUH24" s="220"/>
      <c r="HUI24" s="220"/>
      <c r="HUJ24" s="220"/>
      <c r="HUK24" s="220"/>
      <c r="HUL24" s="220"/>
      <c r="HUM24" s="220"/>
      <c r="HUN24" s="220"/>
      <c r="HUO24" s="220"/>
      <c r="HUP24" s="220"/>
      <c r="HUQ24" s="220"/>
      <c r="HUR24" s="220"/>
      <c r="HUS24" s="220"/>
      <c r="HUT24" s="220"/>
      <c r="HUU24" s="220"/>
      <c r="HUV24" s="220"/>
      <c r="HUW24" s="220"/>
      <c r="HUX24" s="220"/>
      <c r="HUY24" s="220"/>
      <c r="HUZ24" s="220"/>
      <c r="HVA24" s="220"/>
      <c r="HVB24" s="220"/>
      <c r="HVC24" s="220"/>
      <c r="HVD24" s="220"/>
      <c r="HVE24" s="220"/>
      <c r="HVF24" s="220"/>
      <c r="HVG24" s="220"/>
    </row>
    <row r="25" spans="1:5988" s="221" customFormat="1" ht="18.75" customHeight="1" x14ac:dyDescent="0.25">
      <c r="A25" s="240" t="s">
        <v>162</v>
      </c>
      <c r="B25" s="240">
        <v>3</v>
      </c>
      <c r="C25" s="240">
        <v>0</v>
      </c>
      <c r="D25" s="240">
        <f t="shared" si="90"/>
        <v>0</v>
      </c>
      <c r="E25" s="249"/>
      <c r="F25" s="249"/>
      <c r="G25" s="249"/>
      <c r="H25" s="249"/>
      <c r="I25" s="249"/>
      <c r="J25" s="249"/>
      <c r="K25" s="249"/>
      <c r="L25" s="249"/>
      <c r="M25" s="249"/>
      <c r="N25" s="254">
        <f>SUM(B25,E25,H25)</f>
        <v>3</v>
      </c>
      <c r="O25" s="254">
        <f t="shared" si="91"/>
        <v>0</v>
      </c>
      <c r="P25" s="255">
        <f t="shared" si="73"/>
        <v>0</v>
      </c>
      <c r="Q25" s="250"/>
      <c r="R25" s="250"/>
      <c r="S25" s="251"/>
      <c r="T25" s="250"/>
      <c r="U25" s="250"/>
      <c r="V25" s="251"/>
      <c r="W25" s="250"/>
      <c r="X25" s="250"/>
      <c r="Y25" s="250"/>
      <c r="Z25" s="250"/>
      <c r="AA25" s="250"/>
      <c r="AB25" s="250"/>
      <c r="AC25" s="250"/>
      <c r="AD25" s="250"/>
      <c r="AE25" s="251"/>
      <c r="AF25" s="250"/>
      <c r="AG25" s="250"/>
      <c r="AH25" s="251"/>
      <c r="AI25" s="250"/>
      <c r="AJ25" s="250"/>
      <c r="AK25" s="251"/>
      <c r="AL25" s="250"/>
      <c r="AM25" s="250"/>
      <c r="AN25" s="251"/>
      <c r="AO25" s="250"/>
      <c r="AP25" s="250"/>
      <c r="AQ25" s="250"/>
      <c r="AR25" s="250"/>
      <c r="AS25" s="250"/>
      <c r="AT25" s="251"/>
      <c r="AU25" s="250"/>
      <c r="AV25" s="250"/>
      <c r="AW25" s="251"/>
      <c r="AX25" s="250"/>
      <c r="AY25" s="250"/>
      <c r="AZ25" s="251"/>
      <c r="BA25" s="250"/>
      <c r="BB25" s="250"/>
      <c r="BC25" s="251"/>
      <c r="BD25" s="250"/>
      <c r="BE25" s="250"/>
      <c r="BF25" s="250"/>
      <c r="BG25" s="250"/>
      <c r="BH25" s="250"/>
      <c r="BI25" s="251"/>
      <c r="BJ25" s="250"/>
      <c r="BK25" s="250"/>
      <c r="BL25" s="251"/>
      <c r="BM25" s="250"/>
      <c r="BN25" s="250"/>
      <c r="BO25" s="251"/>
      <c r="BP25" s="250"/>
      <c r="BQ25" s="250"/>
      <c r="BR25" s="251"/>
      <c r="BS25" s="250"/>
      <c r="BT25" s="250"/>
      <c r="BU25" s="251"/>
      <c r="BV25" s="250"/>
      <c r="BW25" s="250"/>
      <c r="BX25" s="251"/>
      <c r="BY25" s="250"/>
      <c r="BZ25" s="250"/>
      <c r="CA25" s="251"/>
      <c r="CB25" s="250"/>
      <c r="CC25" s="250"/>
      <c r="CD25" s="251"/>
      <c r="CE25" s="250"/>
      <c r="CF25" s="250"/>
      <c r="CG25" s="250"/>
      <c r="CH25" s="250"/>
      <c r="CI25" s="250"/>
      <c r="CJ25" s="250"/>
      <c r="CK25" s="250"/>
      <c r="CL25" s="250"/>
      <c r="CM25" s="251"/>
      <c r="CN25" s="220"/>
      <c r="CO25" s="220"/>
      <c r="CP25" s="220"/>
      <c r="CQ25" s="220"/>
      <c r="CR25" s="220"/>
      <c r="CS25" s="220"/>
      <c r="CT25" s="220"/>
      <c r="CU25" s="220"/>
      <c r="CV25" s="220"/>
      <c r="CW25" s="220"/>
      <c r="CX25" s="220"/>
      <c r="CY25" s="220"/>
      <c r="CZ25" s="220"/>
      <c r="DA25" s="220"/>
      <c r="DB25" s="220"/>
      <c r="DC25" s="220"/>
      <c r="DD25" s="220"/>
      <c r="DE25" s="220"/>
      <c r="DF25" s="220"/>
      <c r="DG25" s="220"/>
      <c r="DH25" s="220"/>
      <c r="DI25" s="220"/>
      <c r="DJ25" s="220"/>
      <c r="DK25" s="220"/>
      <c r="DL25" s="220"/>
      <c r="DM25" s="220"/>
      <c r="DN25" s="220"/>
      <c r="DO25" s="220"/>
      <c r="DP25" s="220"/>
      <c r="DQ25" s="220"/>
      <c r="DR25" s="220"/>
      <c r="DS25" s="220"/>
      <c r="DT25" s="220"/>
      <c r="DU25" s="220"/>
      <c r="DV25" s="220"/>
      <c r="DW25" s="220"/>
      <c r="DX25" s="220"/>
      <c r="DY25" s="220"/>
      <c r="DZ25" s="220"/>
      <c r="EA25" s="220"/>
      <c r="EB25" s="220"/>
      <c r="EC25" s="220"/>
      <c r="ED25" s="220"/>
      <c r="EE25" s="220"/>
      <c r="EF25" s="220"/>
      <c r="EG25" s="220"/>
      <c r="EH25" s="220"/>
      <c r="EI25" s="220"/>
      <c r="EJ25" s="220"/>
      <c r="EK25" s="220"/>
      <c r="EL25" s="220"/>
      <c r="EM25" s="220"/>
      <c r="EN25" s="220"/>
      <c r="EO25" s="220"/>
      <c r="EP25" s="220"/>
      <c r="EQ25" s="220"/>
      <c r="ER25" s="220"/>
      <c r="ES25" s="220"/>
      <c r="ET25" s="220"/>
      <c r="EU25" s="220"/>
      <c r="EV25" s="220"/>
      <c r="EW25" s="220"/>
      <c r="EX25" s="220"/>
      <c r="EY25" s="220"/>
      <c r="EZ25" s="220"/>
      <c r="FA25" s="220"/>
      <c r="FB25" s="220"/>
      <c r="FC25" s="220"/>
      <c r="FD25" s="220"/>
      <c r="FE25" s="220"/>
      <c r="FF25" s="220"/>
      <c r="FG25" s="220"/>
      <c r="FH25" s="220"/>
      <c r="FI25" s="220"/>
      <c r="FJ25" s="220"/>
      <c r="FK25" s="220"/>
      <c r="FL25" s="220"/>
      <c r="FM25" s="220"/>
      <c r="FN25" s="220"/>
      <c r="FO25" s="220"/>
      <c r="FP25" s="220"/>
      <c r="FQ25" s="220"/>
      <c r="FR25" s="220"/>
      <c r="FS25" s="220"/>
      <c r="FT25" s="220"/>
      <c r="FU25" s="220"/>
      <c r="FV25" s="220"/>
      <c r="FW25" s="220"/>
      <c r="FX25" s="220"/>
      <c r="FY25" s="220"/>
      <c r="FZ25" s="220"/>
      <c r="GA25" s="220"/>
      <c r="GB25" s="220"/>
      <c r="GC25" s="220"/>
      <c r="GD25" s="220"/>
      <c r="GE25" s="220"/>
      <c r="GF25" s="220"/>
      <c r="GG25" s="220"/>
      <c r="GH25" s="220"/>
      <c r="GI25" s="220"/>
      <c r="GJ25" s="220"/>
      <c r="GK25" s="220"/>
      <c r="GL25" s="220"/>
      <c r="GM25" s="220"/>
      <c r="GN25" s="220"/>
      <c r="GO25" s="220"/>
      <c r="GP25" s="220"/>
      <c r="GQ25" s="220"/>
      <c r="GR25" s="220"/>
      <c r="GS25" s="220"/>
      <c r="GT25" s="220"/>
      <c r="GU25" s="220"/>
      <c r="GV25" s="220"/>
      <c r="GW25" s="220"/>
      <c r="GX25" s="220"/>
      <c r="GY25" s="220"/>
      <c r="GZ25" s="220"/>
      <c r="HA25" s="220"/>
      <c r="HB25" s="220"/>
      <c r="HC25" s="220"/>
      <c r="HD25" s="220"/>
      <c r="HE25" s="220"/>
      <c r="HF25" s="220"/>
      <c r="HG25" s="220"/>
      <c r="HH25" s="220"/>
      <c r="HI25" s="220"/>
      <c r="HJ25" s="220"/>
      <c r="HK25" s="220"/>
      <c r="HL25" s="220"/>
      <c r="HM25" s="220"/>
      <c r="HN25" s="220"/>
      <c r="HO25" s="220"/>
      <c r="HP25" s="220"/>
      <c r="HQ25" s="220"/>
      <c r="HR25" s="220"/>
      <c r="HS25" s="220"/>
      <c r="HT25" s="220"/>
      <c r="HU25" s="220"/>
      <c r="HV25" s="220"/>
      <c r="HW25" s="220"/>
      <c r="HX25" s="220"/>
      <c r="HY25" s="220"/>
      <c r="HZ25" s="220"/>
      <c r="IA25" s="220"/>
      <c r="IB25" s="220"/>
      <c r="IC25" s="220"/>
      <c r="ID25" s="220"/>
      <c r="IE25" s="220"/>
      <c r="IF25" s="220"/>
      <c r="IG25" s="220"/>
      <c r="IH25" s="220"/>
      <c r="II25" s="220"/>
      <c r="IJ25" s="220"/>
      <c r="IK25" s="220"/>
      <c r="IL25" s="220"/>
      <c r="IM25" s="220"/>
      <c r="IN25" s="220"/>
      <c r="IO25" s="220"/>
      <c r="IP25" s="220"/>
      <c r="IQ25" s="220"/>
      <c r="IR25" s="220"/>
      <c r="IS25" s="220"/>
      <c r="IT25" s="220"/>
      <c r="IU25" s="220"/>
      <c r="IV25" s="220"/>
      <c r="IW25" s="220"/>
      <c r="IX25" s="220"/>
      <c r="IY25" s="220"/>
      <c r="IZ25" s="220"/>
      <c r="JA25" s="220"/>
      <c r="JB25" s="220"/>
      <c r="JC25" s="220"/>
      <c r="JD25" s="220"/>
      <c r="JE25" s="220"/>
      <c r="JF25" s="220"/>
      <c r="JG25" s="220"/>
      <c r="JH25" s="220"/>
      <c r="JI25" s="220"/>
      <c r="JJ25" s="220"/>
      <c r="JK25" s="220"/>
      <c r="JL25" s="220"/>
      <c r="JM25" s="220"/>
      <c r="JN25" s="220"/>
      <c r="JO25" s="220"/>
      <c r="JP25" s="220"/>
      <c r="JQ25" s="220"/>
      <c r="JR25" s="220"/>
      <c r="JS25" s="220"/>
      <c r="JT25" s="220"/>
      <c r="JU25" s="220"/>
      <c r="JV25" s="220"/>
      <c r="JW25" s="220"/>
      <c r="JX25" s="220"/>
      <c r="JY25" s="220"/>
      <c r="JZ25" s="220"/>
      <c r="KA25" s="220"/>
      <c r="KB25" s="220"/>
      <c r="KC25" s="220"/>
      <c r="KD25" s="220"/>
      <c r="KE25" s="220"/>
      <c r="KF25" s="220"/>
      <c r="KG25" s="220"/>
      <c r="KH25" s="220"/>
      <c r="KI25" s="220"/>
      <c r="KJ25" s="220"/>
      <c r="KK25" s="220"/>
      <c r="KL25" s="220"/>
      <c r="KM25" s="220"/>
      <c r="KN25" s="220"/>
      <c r="KO25" s="220"/>
      <c r="KP25" s="220"/>
      <c r="KQ25" s="220"/>
      <c r="KR25" s="220"/>
      <c r="KS25" s="220"/>
      <c r="KT25" s="220"/>
      <c r="KU25" s="220"/>
      <c r="KV25" s="220"/>
      <c r="KW25" s="220"/>
      <c r="KX25" s="220"/>
      <c r="KY25" s="220"/>
      <c r="KZ25" s="220"/>
      <c r="LA25" s="220"/>
      <c r="LB25" s="220"/>
      <c r="LC25" s="220"/>
      <c r="LD25" s="220"/>
      <c r="LE25" s="220"/>
      <c r="LF25" s="220"/>
      <c r="LG25" s="220"/>
      <c r="LH25" s="220"/>
      <c r="LI25" s="220"/>
      <c r="LJ25" s="220"/>
      <c r="LK25" s="220"/>
      <c r="LL25" s="220"/>
      <c r="LM25" s="220"/>
      <c r="LN25" s="220"/>
      <c r="LO25" s="220"/>
      <c r="LP25" s="220"/>
      <c r="LQ25" s="220"/>
      <c r="LR25" s="220"/>
      <c r="LS25" s="220"/>
      <c r="LT25" s="220"/>
      <c r="LU25" s="220"/>
      <c r="LV25" s="220"/>
      <c r="LW25" s="220"/>
      <c r="LX25" s="220"/>
      <c r="LY25" s="220"/>
      <c r="LZ25" s="220"/>
      <c r="MA25" s="220"/>
      <c r="MB25" s="220"/>
      <c r="MC25" s="220"/>
      <c r="MD25" s="220"/>
      <c r="ME25" s="220"/>
      <c r="MF25" s="220"/>
      <c r="MG25" s="220"/>
      <c r="MH25" s="220"/>
      <c r="MI25" s="220"/>
      <c r="MJ25" s="220"/>
      <c r="MK25" s="220"/>
      <c r="ML25" s="220"/>
      <c r="MM25" s="220"/>
      <c r="MN25" s="220"/>
      <c r="MO25" s="220"/>
      <c r="MP25" s="220"/>
      <c r="MQ25" s="220"/>
      <c r="MR25" s="220"/>
      <c r="MS25" s="220"/>
      <c r="MT25" s="220"/>
      <c r="MU25" s="220"/>
      <c r="MV25" s="220"/>
      <c r="MW25" s="220"/>
      <c r="MX25" s="220"/>
      <c r="MY25" s="220"/>
      <c r="MZ25" s="220"/>
      <c r="NA25" s="220"/>
      <c r="NB25" s="220"/>
      <c r="NC25" s="220"/>
      <c r="ND25" s="220"/>
      <c r="NE25" s="220"/>
      <c r="NF25" s="220"/>
      <c r="NG25" s="220"/>
      <c r="NH25" s="220"/>
      <c r="NI25" s="220"/>
      <c r="NJ25" s="220"/>
      <c r="NK25" s="220"/>
      <c r="NL25" s="220"/>
      <c r="NM25" s="220"/>
      <c r="NN25" s="220"/>
      <c r="NO25" s="220"/>
      <c r="NP25" s="220"/>
      <c r="NQ25" s="220"/>
      <c r="NR25" s="220"/>
      <c r="NS25" s="220"/>
      <c r="NT25" s="220"/>
      <c r="NU25" s="220"/>
      <c r="NV25" s="220"/>
      <c r="NW25" s="220"/>
      <c r="NX25" s="220"/>
      <c r="NY25" s="220"/>
      <c r="NZ25" s="220"/>
      <c r="OA25" s="220"/>
      <c r="OB25" s="220"/>
      <c r="OC25" s="220"/>
      <c r="OD25" s="220"/>
      <c r="OE25" s="220"/>
      <c r="OF25" s="220"/>
      <c r="OG25" s="220"/>
      <c r="OH25" s="220"/>
      <c r="OI25" s="220"/>
      <c r="OJ25" s="220"/>
      <c r="OK25" s="220"/>
      <c r="OL25" s="220"/>
      <c r="OM25" s="220"/>
      <c r="ON25" s="220"/>
      <c r="OO25" s="220"/>
      <c r="OP25" s="220"/>
      <c r="OQ25" s="220"/>
      <c r="OR25" s="220"/>
      <c r="OS25" s="220"/>
      <c r="OT25" s="220"/>
      <c r="OU25" s="220"/>
      <c r="OV25" s="220"/>
      <c r="OW25" s="220"/>
      <c r="OX25" s="220"/>
      <c r="OY25" s="220"/>
      <c r="OZ25" s="220"/>
      <c r="PA25" s="220"/>
      <c r="PB25" s="220"/>
      <c r="PC25" s="220"/>
      <c r="PD25" s="220"/>
      <c r="PE25" s="220"/>
      <c r="PF25" s="220"/>
      <c r="PG25" s="220"/>
      <c r="PH25" s="220"/>
      <c r="PI25" s="220"/>
      <c r="PJ25" s="220"/>
      <c r="PK25" s="220"/>
      <c r="PL25" s="220"/>
      <c r="PM25" s="220"/>
      <c r="PN25" s="220"/>
      <c r="PO25" s="220"/>
      <c r="PP25" s="220"/>
      <c r="PQ25" s="220"/>
      <c r="PR25" s="220"/>
      <c r="PS25" s="220"/>
      <c r="PT25" s="220"/>
      <c r="PU25" s="220"/>
      <c r="PV25" s="220"/>
      <c r="PW25" s="220"/>
      <c r="PX25" s="220"/>
      <c r="PY25" s="220"/>
      <c r="PZ25" s="220"/>
      <c r="QA25" s="220"/>
      <c r="QB25" s="220"/>
      <c r="QC25" s="220"/>
      <c r="QD25" s="220"/>
      <c r="QE25" s="220"/>
      <c r="QF25" s="220"/>
      <c r="QG25" s="220"/>
      <c r="QH25" s="220"/>
      <c r="QI25" s="220"/>
      <c r="QJ25" s="220"/>
      <c r="QK25" s="220"/>
      <c r="QL25" s="220"/>
      <c r="QM25" s="220"/>
      <c r="QN25" s="220"/>
      <c r="QO25" s="220"/>
      <c r="QP25" s="220"/>
      <c r="QQ25" s="220"/>
      <c r="QR25" s="220"/>
      <c r="QS25" s="220"/>
      <c r="QT25" s="220"/>
      <c r="QU25" s="220"/>
      <c r="QV25" s="220"/>
      <c r="QW25" s="220"/>
      <c r="QX25" s="220"/>
      <c r="QY25" s="220"/>
      <c r="QZ25" s="220"/>
      <c r="RA25" s="220"/>
      <c r="RB25" s="220"/>
      <c r="RC25" s="220"/>
      <c r="RD25" s="220"/>
      <c r="RE25" s="220"/>
      <c r="RF25" s="220"/>
      <c r="RG25" s="220"/>
      <c r="RH25" s="220"/>
      <c r="RI25" s="220"/>
      <c r="RJ25" s="220"/>
      <c r="RK25" s="220"/>
      <c r="RL25" s="220"/>
      <c r="RM25" s="220"/>
      <c r="RN25" s="220"/>
      <c r="RO25" s="220"/>
      <c r="RP25" s="220"/>
      <c r="RQ25" s="220"/>
      <c r="RR25" s="220"/>
      <c r="RS25" s="220"/>
      <c r="RT25" s="220"/>
      <c r="RU25" s="220"/>
      <c r="RV25" s="220"/>
      <c r="RW25" s="220"/>
      <c r="RX25" s="220"/>
      <c r="RY25" s="220"/>
      <c r="RZ25" s="220"/>
      <c r="SA25" s="220"/>
      <c r="SB25" s="220"/>
      <c r="SC25" s="220"/>
      <c r="SD25" s="220"/>
      <c r="SE25" s="220"/>
      <c r="SF25" s="220"/>
      <c r="SG25" s="220"/>
      <c r="SH25" s="220"/>
      <c r="SI25" s="220"/>
      <c r="SJ25" s="220"/>
      <c r="SK25" s="220"/>
      <c r="SL25" s="220"/>
      <c r="SM25" s="220"/>
      <c r="SN25" s="220"/>
      <c r="SO25" s="220"/>
      <c r="SP25" s="220"/>
      <c r="SQ25" s="220"/>
      <c r="SR25" s="220"/>
      <c r="SS25" s="220"/>
      <c r="ST25" s="220"/>
      <c r="SU25" s="220"/>
      <c r="SV25" s="220"/>
      <c r="SW25" s="220"/>
      <c r="SX25" s="220"/>
      <c r="SY25" s="220"/>
      <c r="SZ25" s="220"/>
      <c r="TA25" s="220"/>
      <c r="TB25" s="220"/>
      <c r="TC25" s="220"/>
      <c r="TD25" s="220"/>
      <c r="TE25" s="220"/>
      <c r="TF25" s="220"/>
      <c r="TG25" s="220"/>
      <c r="TH25" s="220"/>
      <c r="TI25" s="220"/>
      <c r="TJ25" s="220"/>
      <c r="TK25" s="220"/>
      <c r="TL25" s="220"/>
      <c r="TM25" s="220"/>
      <c r="TN25" s="220"/>
      <c r="TO25" s="220"/>
      <c r="TP25" s="220"/>
      <c r="TQ25" s="220"/>
      <c r="TR25" s="220"/>
      <c r="TS25" s="220"/>
      <c r="TT25" s="220"/>
      <c r="TU25" s="220"/>
      <c r="TV25" s="220"/>
      <c r="TW25" s="220"/>
      <c r="TX25" s="220"/>
      <c r="TY25" s="220"/>
      <c r="TZ25" s="220"/>
      <c r="UA25" s="220"/>
      <c r="UB25" s="220"/>
      <c r="UC25" s="220"/>
      <c r="UD25" s="220"/>
      <c r="UE25" s="220"/>
      <c r="UF25" s="220"/>
      <c r="UG25" s="220"/>
      <c r="UH25" s="220"/>
      <c r="UI25" s="220"/>
      <c r="UJ25" s="220"/>
      <c r="UK25" s="220"/>
      <c r="UL25" s="220"/>
      <c r="UM25" s="220"/>
      <c r="UN25" s="220"/>
      <c r="UO25" s="220"/>
      <c r="UP25" s="220"/>
      <c r="UQ25" s="220"/>
      <c r="UR25" s="220"/>
      <c r="US25" s="220"/>
      <c r="UT25" s="220"/>
      <c r="UU25" s="220"/>
      <c r="UV25" s="220"/>
      <c r="UW25" s="220"/>
      <c r="UX25" s="220"/>
      <c r="UY25" s="220"/>
      <c r="UZ25" s="220"/>
      <c r="VA25" s="220"/>
      <c r="VB25" s="220"/>
      <c r="VC25" s="220"/>
      <c r="VD25" s="220"/>
      <c r="VE25" s="220"/>
      <c r="VF25" s="220"/>
      <c r="VG25" s="220"/>
      <c r="VH25" s="220"/>
      <c r="VI25" s="220"/>
      <c r="VJ25" s="220"/>
      <c r="VK25" s="220"/>
      <c r="VL25" s="220"/>
      <c r="VM25" s="220"/>
      <c r="VN25" s="220"/>
      <c r="VO25" s="220"/>
      <c r="VP25" s="220"/>
      <c r="VQ25" s="220"/>
      <c r="VR25" s="220"/>
      <c r="VS25" s="220"/>
      <c r="VT25" s="220"/>
      <c r="VU25" s="220"/>
      <c r="VV25" s="220"/>
      <c r="VW25" s="220"/>
      <c r="VX25" s="220"/>
      <c r="VY25" s="220"/>
      <c r="VZ25" s="220"/>
      <c r="WA25" s="220"/>
      <c r="WB25" s="220"/>
      <c r="WC25" s="220"/>
      <c r="WD25" s="220"/>
      <c r="WE25" s="220"/>
      <c r="WF25" s="220"/>
      <c r="WG25" s="220"/>
      <c r="WH25" s="220"/>
      <c r="WI25" s="220"/>
      <c r="WJ25" s="220"/>
      <c r="WK25" s="220"/>
      <c r="WL25" s="220"/>
      <c r="WM25" s="220"/>
      <c r="WN25" s="220"/>
      <c r="WO25" s="220"/>
      <c r="WP25" s="220"/>
      <c r="WQ25" s="220"/>
      <c r="WR25" s="220"/>
      <c r="WS25" s="220"/>
      <c r="WT25" s="220"/>
      <c r="WU25" s="220"/>
      <c r="WV25" s="220"/>
      <c r="WW25" s="220"/>
      <c r="WX25" s="220"/>
      <c r="WY25" s="220"/>
      <c r="WZ25" s="220"/>
      <c r="XA25" s="220"/>
      <c r="XB25" s="220"/>
      <c r="XC25" s="220"/>
      <c r="XD25" s="220"/>
      <c r="XE25" s="220"/>
      <c r="XF25" s="220"/>
      <c r="XG25" s="220"/>
      <c r="XH25" s="220"/>
      <c r="XI25" s="220"/>
      <c r="XJ25" s="220"/>
      <c r="XK25" s="220"/>
      <c r="XL25" s="220"/>
      <c r="XM25" s="220"/>
      <c r="XN25" s="220"/>
      <c r="XO25" s="220"/>
      <c r="XP25" s="220"/>
      <c r="XQ25" s="220"/>
      <c r="XR25" s="220"/>
      <c r="XS25" s="220"/>
      <c r="XT25" s="220"/>
      <c r="XU25" s="220"/>
      <c r="XV25" s="220"/>
      <c r="XW25" s="220"/>
      <c r="XX25" s="220"/>
      <c r="XY25" s="220"/>
      <c r="XZ25" s="220"/>
      <c r="YA25" s="220"/>
      <c r="YB25" s="220"/>
      <c r="YC25" s="220"/>
      <c r="YD25" s="220"/>
      <c r="YE25" s="220"/>
      <c r="YF25" s="220"/>
      <c r="YG25" s="220"/>
      <c r="YH25" s="220"/>
      <c r="YI25" s="220"/>
      <c r="YJ25" s="220"/>
      <c r="YK25" s="220"/>
      <c r="YL25" s="220"/>
      <c r="YM25" s="220"/>
      <c r="YN25" s="220"/>
      <c r="YO25" s="220"/>
      <c r="YP25" s="220"/>
      <c r="YQ25" s="220"/>
      <c r="YR25" s="220"/>
      <c r="YS25" s="220"/>
      <c r="YT25" s="220"/>
      <c r="YU25" s="220"/>
      <c r="YV25" s="220"/>
      <c r="YW25" s="220"/>
      <c r="YX25" s="220"/>
      <c r="YY25" s="220"/>
      <c r="YZ25" s="220"/>
      <c r="ZA25" s="220"/>
      <c r="ZB25" s="220"/>
      <c r="ZC25" s="220"/>
      <c r="ZD25" s="220"/>
      <c r="ZE25" s="220"/>
      <c r="ZF25" s="220"/>
      <c r="ZG25" s="220"/>
      <c r="ZH25" s="220"/>
      <c r="ZI25" s="220"/>
      <c r="ZJ25" s="220"/>
      <c r="ZK25" s="220"/>
      <c r="ZL25" s="220"/>
      <c r="ZM25" s="220"/>
      <c r="ZN25" s="220"/>
      <c r="ZO25" s="220"/>
      <c r="ZP25" s="220"/>
      <c r="ZQ25" s="220"/>
      <c r="ZR25" s="220"/>
      <c r="ZS25" s="220"/>
      <c r="ZT25" s="220"/>
      <c r="ZU25" s="220"/>
      <c r="ZV25" s="220"/>
      <c r="ZW25" s="220"/>
      <c r="ZX25" s="220"/>
      <c r="ZY25" s="220"/>
      <c r="ZZ25" s="220"/>
      <c r="AAA25" s="220"/>
      <c r="AAB25" s="220"/>
      <c r="AAC25" s="220"/>
      <c r="AAD25" s="220"/>
      <c r="AAE25" s="220"/>
      <c r="AAF25" s="220"/>
      <c r="AAG25" s="220"/>
      <c r="AAH25" s="220"/>
      <c r="AAI25" s="220"/>
      <c r="AAJ25" s="220"/>
      <c r="AAK25" s="220"/>
      <c r="AAL25" s="220"/>
      <c r="AAM25" s="220"/>
      <c r="AAN25" s="220"/>
      <c r="AAO25" s="220"/>
      <c r="AAP25" s="220"/>
      <c r="AAQ25" s="220"/>
      <c r="AAR25" s="220"/>
      <c r="AAS25" s="220"/>
      <c r="AAT25" s="220"/>
      <c r="AAU25" s="220"/>
      <c r="AAV25" s="220"/>
      <c r="AAW25" s="220"/>
      <c r="AAX25" s="220"/>
      <c r="AAY25" s="220"/>
      <c r="AAZ25" s="220"/>
      <c r="ABA25" s="220"/>
      <c r="ABB25" s="220"/>
      <c r="ABC25" s="220"/>
      <c r="ABD25" s="220"/>
      <c r="ABE25" s="220"/>
      <c r="ABF25" s="220"/>
      <c r="ABG25" s="220"/>
      <c r="ABH25" s="220"/>
      <c r="ABI25" s="220"/>
      <c r="ABJ25" s="220"/>
      <c r="ABK25" s="220"/>
      <c r="ABL25" s="220"/>
      <c r="ABM25" s="220"/>
      <c r="ABN25" s="220"/>
      <c r="ABO25" s="220"/>
      <c r="ABP25" s="220"/>
      <c r="ABQ25" s="220"/>
      <c r="ABR25" s="220"/>
      <c r="ABS25" s="220"/>
      <c r="ABT25" s="220"/>
      <c r="ABU25" s="220"/>
      <c r="ABV25" s="220"/>
      <c r="ABW25" s="220"/>
      <c r="ABX25" s="220"/>
      <c r="ABY25" s="220"/>
      <c r="ABZ25" s="220"/>
      <c r="ACA25" s="220"/>
      <c r="ACB25" s="220"/>
      <c r="ACC25" s="220"/>
      <c r="ACD25" s="220"/>
      <c r="ACE25" s="220"/>
      <c r="ACF25" s="220"/>
      <c r="ACG25" s="220"/>
      <c r="ACH25" s="220"/>
      <c r="ACI25" s="220"/>
      <c r="ACJ25" s="220"/>
      <c r="ACK25" s="220"/>
      <c r="ACL25" s="220"/>
      <c r="ACM25" s="220"/>
      <c r="ACN25" s="220"/>
      <c r="ACO25" s="220"/>
      <c r="ACP25" s="220"/>
      <c r="ACQ25" s="220"/>
      <c r="ACR25" s="220"/>
      <c r="ACS25" s="220"/>
      <c r="ACT25" s="220"/>
      <c r="ACU25" s="220"/>
      <c r="ACV25" s="220"/>
      <c r="ACW25" s="220"/>
      <c r="ACX25" s="220"/>
      <c r="ACY25" s="220"/>
      <c r="ACZ25" s="220"/>
      <c r="ADA25" s="220"/>
      <c r="ADB25" s="220"/>
      <c r="ADC25" s="220"/>
      <c r="ADD25" s="220"/>
      <c r="ADE25" s="220"/>
      <c r="ADF25" s="220"/>
      <c r="ADG25" s="220"/>
      <c r="ADH25" s="220"/>
      <c r="ADI25" s="220"/>
      <c r="ADJ25" s="220"/>
      <c r="ADK25" s="220"/>
      <c r="ADL25" s="220"/>
      <c r="ADM25" s="220"/>
      <c r="ADN25" s="220"/>
      <c r="ADO25" s="220"/>
      <c r="ADP25" s="220"/>
      <c r="ADQ25" s="220"/>
      <c r="ADR25" s="220"/>
      <c r="ADS25" s="220"/>
      <c r="ADT25" s="220"/>
      <c r="ADU25" s="220"/>
      <c r="ADV25" s="220"/>
      <c r="ADW25" s="220"/>
      <c r="ADX25" s="220"/>
      <c r="ADY25" s="220"/>
      <c r="ADZ25" s="220"/>
      <c r="AEA25" s="220"/>
      <c r="AEB25" s="220"/>
      <c r="AEC25" s="220"/>
      <c r="AED25" s="220"/>
      <c r="AEE25" s="220"/>
      <c r="AEF25" s="220"/>
      <c r="AEG25" s="220"/>
      <c r="AEH25" s="220"/>
      <c r="AEI25" s="220"/>
      <c r="AEJ25" s="220"/>
      <c r="AEK25" s="220"/>
      <c r="AEL25" s="220"/>
      <c r="AEM25" s="220"/>
      <c r="AEN25" s="220"/>
      <c r="AEO25" s="220"/>
      <c r="AEP25" s="220"/>
      <c r="AEQ25" s="220"/>
      <c r="AER25" s="220"/>
      <c r="AES25" s="220"/>
      <c r="AET25" s="220"/>
      <c r="AEU25" s="220"/>
      <c r="AEV25" s="220"/>
      <c r="AEW25" s="220"/>
      <c r="AEX25" s="220"/>
      <c r="AEY25" s="220"/>
      <c r="AEZ25" s="220"/>
      <c r="AFA25" s="220"/>
      <c r="AFB25" s="220"/>
      <c r="AFC25" s="220"/>
      <c r="AFD25" s="220"/>
      <c r="AFE25" s="220"/>
      <c r="AFF25" s="220"/>
      <c r="AFG25" s="220"/>
      <c r="AFH25" s="220"/>
      <c r="AFI25" s="220"/>
      <c r="AFJ25" s="220"/>
      <c r="AFK25" s="220"/>
      <c r="AFL25" s="220"/>
      <c r="AFM25" s="220"/>
      <c r="AFN25" s="220"/>
      <c r="AFO25" s="220"/>
      <c r="AFP25" s="220"/>
      <c r="AFQ25" s="220"/>
      <c r="AFR25" s="220"/>
      <c r="AFS25" s="220"/>
      <c r="AFT25" s="220"/>
      <c r="AFU25" s="220"/>
      <c r="AFV25" s="220"/>
      <c r="AFW25" s="220"/>
      <c r="AFX25" s="220"/>
      <c r="AFY25" s="220"/>
      <c r="AFZ25" s="220"/>
      <c r="AGA25" s="220"/>
      <c r="AGB25" s="220"/>
      <c r="AGC25" s="220"/>
      <c r="AGD25" s="220"/>
      <c r="AGE25" s="220"/>
      <c r="AGF25" s="220"/>
      <c r="AGG25" s="220"/>
      <c r="AGH25" s="220"/>
      <c r="AGI25" s="220"/>
      <c r="AGJ25" s="220"/>
      <c r="AGK25" s="220"/>
      <c r="AGL25" s="220"/>
      <c r="AGM25" s="220"/>
      <c r="AGN25" s="220"/>
      <c r="AGO25" s="220"/>
      <c r="AGP25" s="220"/>
      <c r="AGQ25" s="220"/>
      <c r="AGR25" s="220"/>
      <c r="AGS25" s="220"/>
      <c r="AGT25" s="220"/>
      <c r="AGU25" s="220"/>
      <c r="AGV25" s="220"/>
      <c r="AGW25" s="220"/>
      <c r="AGX25" s="220"/>
      <c r="AGY25" s="220"/>
      <c r="AGZ25" s="220"/>
      <c r="AHA25" s="220"/>
      <c r="AHB25" s="220"/>
      <c r="AHC25" s="220"/>
      <c r="AHD25" s="220"/>
      <c r="AHE25" s="220"/>
      <c r="AHF25" s="220"/>
      <c r="AHG25" s="220"/>
      <c r="AHH25" s="220"/>
      <c r="AHI25" s="220"/>
      <c r="AHJ25" s="220"/>
      <c r="AHK25" s="220"/>
      <c r="AHL25" s="220"/>
      <c r="AHM25" s="220"/>
      <c r="AHN25" s="220"/>
      <c r="AHO25" s="220"/>
      <c r="AHP25" s="220"/>
      <c r="AHQ25" s="220"/>
      <c r="AHR25" s="220"/>
      <c r="AHS25" s="220"/>
      <c r="AHT25" s="220"/>
      <c r="AHU25" s="220"/>
      <c r="AHV25" s="220"/>
      <c r="AHW25" s="220"/>
      <c r="AHX25" s="220"/>
      <c r="AHY25" s="220"/>
      <c r="AHZ25" s="220"/>
      <c r="AIA25" s="220"/>
      <c r="AIB25" s="220"/>
      <c r="AIC25" s="220"/>
      <c r="AID25" s="220"/>
      <c r="AIE25" s="220"/>
      <c r="AIF25" s="220"/>
      <c r="AIG25" s="220"/>
      <c r="AIH25" s="220"/>
      <c r="AII25" s="220"/>
      <c r="AIJ25" s="220"/>
      <c r="AIK25" s="220"/>
      <c r="AIL25" s="220"/>
      <c r="AIM25" s="220"/>
      <c r="AIN25" s="220"/>
      <c r="AIO25" s="220"/>
      <c r="AIP25" s="220"/>
      <c r="AIQ25" s="220"/>
      <c r="AIR25" s="220"/>
      <c r="AIS25" s="220"/>
      <c r="AIT25" s="220"/>
      <c r="AIU25" s="220"/>
      <c r="AIV25" s="220"/>
      <c r="AIW25" s="220"/>
      <c r="AIX25" s="220"/>
      <c r="AIY25" s="220"/>
      <c r="AIZ25" s="220"/>
      <c r="AJA25" s="220"/>
      <c r="AJB25" s="220"/>
      <c r="AJC25" s="220"/>
      <c r="AJD25" s="220"/>
      <c r="AJE25" s="220"/>
      <c r="AJF25" s="220"/>
      <c r="AJG25" s="220"/>
      <c r="AJH25" s="220"/>
      <c r="AJI25" s="220"/>
      <c r="AJJ25" s="220"/>
      <c r="AJK25" s="220"/>
      <c r="AJL25" s="220"/>
      <c r="AJM25" s="220"/>
      <c r="AJN25" s="220"/>
      <c r="AJO25" s="220"/>
      <c r="AJP25" s="220"/>
      <c r="AJQ25" s="220"/>
      <c r="AJR25" s="220"/>
      <c r="AJS25" s="220"/>
      <c r="AJT25" s="220"/>
      <c r="AJU25" s="220"/>
      <c r="AJV25" s="220"/>
      <c r="AJW25" s="220"/>
      <c r="AJX25" s="220"/>
      <c r="AJY25" s="220"/>
      <c r="AJZ25" s="220"/>
      <c r="AKA25" s="220"/>
      <c r="AKB25" s="220"/>
      <c r="AKC25" s="220"/>
      <c r="AKD25" s="220"/>
      <c r="AKE25" s="220"/>
      <c r="AKF25" s="220"/>
      <c r="AKG25" s="220"/>
      <c r="AKH25" s="220"/>
      <c r="AKI25" s="220"/>
      <c r="AKJ25" s="220"/>
      <c r="AKK25" s="220"/>
      <c r="AKL25" s="220"/>
      <c r="AKM25" s="220"/>
      <c r="AKN25" s="220"/>
      <c r="AKO25" s="220"/>
      <c r="AKP25" s="220"/>
      <c r="AKQ25" s="220"/>
      <c r="AKR25" s="220"/>
      <c r="AKS25" s="220"/>
      <c r="AKT25" s="220"/>
      <c r="AKU25" s="220"/>
      <c r="AKV25" s="220"/>
      <c r="AKW25" s="220"/>
      <c r="AKX25" s="220"/>
      <c r="AKY25" s="220"/>
      <c r="AKZ25" s="220"/>
      <c r="ALA25" s="220"/>
      <c r="ALB25" s="220"/>
      <c r="ALC25" s="220"/>
      <c r="ALD25" s="220"/>
      <c r="ALE25" s="220"/>
      <c r="ALF25" s="220"/>
      <c r="ALG25" s="220"/>
      <c r="ALH25" s="220"/>
      <c r="ALI25" s="220"/>
      <c r="ALJ25" s="220"/>
      <c r="ALK25" s="220"/>
      <c r="ALL25" s="220"/>
      <c r="ALM25" s="220"/>
      <c r="ALN25" s="220"/>
      <c r="ALO25" s="220"/>
      <c r="ALP25" s="220"/>
      <c r="ALQ25" s="220"/>
      <c r="ALR25" s="220"/>
      <c r="ALS25" s="220"/>
      <c r="ALT25" s="220"/>
      <c r="ALU25" s="220"/>
      <c r="ALV25" s="220"/>
      <c r="ALW25" s="220"/>
      <c r="ALX25" s="220"/>
      <c r="ALY25" s="220"/>
      <c r="ALZ25" s="220"/>
      <c r="AMA25" s="220"/>
      <c r="AMB25" s="220"/>
      <c r="AMC25" s="220"/>
      <c r="AMD25" s="220"/>
      <c r="AME25" s="220"/>
      <c r="AMF25" s="220"/>
      <c r="AMG25" s="220"/>
      <c r="AMH25" s="220"/>
      <c r="AMI25" s="220"/>
      <c r="AMJ25" s="220"/>
      <c r="AMK25" s="220"/>
      <c r="AML25" s="220"/>
      <c r="AMM25" s="220"/>
      <c r="AMN25" s="220"/>
      <c r="AMO25" s="220"/>
      <c r="AMP25" s="220"/>
      <c r="AMQ25" s="220"/>
      <c r="AMR25" s="220"/>
      <c r="AMS25" s="220"/>
      <c r="AMT25" s="220"/>
      <c r="AMU25" s="220"/>
      <c r="AMV25" s="220"/>
      <c r="AMW25" s="220"/>
      <c r="AMX25" s="220"/>
      <c r="AMY25" s="220"/>
      <c r="AMZ25" s="220"/>
      <c r="ANA25" s="220"/>
      <c r="ANB25" s="220"/>
      <c r="ANC25" s="220"/>
      <c r="AND25" s="220"/>
      <c r="ANE25" s="220"/>
      <c r="ANF25" s="220"/>
      <c r="ANG25" s="220"/>
      <c r="ANH25" s="220"/>
      <c r="ANI25" s="220"/>
      <c r="ANJ25" s="220"/>
      <c r="ANK25" s="220"/>
      <c r="ANL25" s="220"/>
      <c r="ANM25" s="220"/>
      <c r="ANN25" s="220"/>
      <c r="ANO25" s="220"/>
      <c r="ANP25" s="220"/>
      <c r="ANQ25" s="220"/>
      <c r="ANR25" s="220"/>
      <c r="ANS25" s="220"/>
      <c r="ANT25" s="220"/>
      <c r="ANU25" s="220"/>
      <c r="ANV25" s="220"/>
      <c r="ANW25" s="220"/>
      <c r="ANX25" s="220"/>
      <c r="ANY25" s="220"/>
      <c r="ANZ25" s="220"/>
      <c r="AOA25" s="220"/>
      <c r="AOB25" s="220"/>
      <c r="AOC25" s="220"/>
      <c r="AOD25" s="220"/>
      <c r="AOE25" s="220"/>
      <c r="AOF25" s="220"/>
      <c r="AOG25" s="220"/>
      <c r="AOH25" s="220"/>
      <c r="AOI25" s="220"/>
      <c r="AOJ25" s="220"/>
      <c r="AOK25" s="220"/>
      <c r="AOL25" s="220"/>
      <c r="AOM25" s="220"/>
      <c r="AON25" s="220"/>
      <c r="AOO25" s="220"/>
      <c r="AOP25" s="220"/>
      <c r="AOQ25" s="220"/>
      <c r="AOR25" s="220"/>
      <c r="AOS25" s="220"/>
      <c r="AOT25" s="220"/>
      <c r="AOU25" s="220"/>
      <c r="AOV25" s="220"/>
      <c r="AOW25" s="220"/>
      <c r="AOX25" s="220"/>
      <c r="AOY25" s="220"/>
      <c r="AOZ25" s="220"/>
      <c r="APA25" s="220"/>
      <c r="APB25" s="220"/>
      <c r="APC25" s="220"/>
      <c r="APD25" s="220"/>
      <c r="APE25" s="220"/>
      <c r="APF25" s="220"/>
      <c r="APG25" s="220"/>
      <c r="APH25" s="220"/>
      <c r="API25" s="220"/>
      <c r="APJ25" s="220"/>
      <c r="APK25" s="220"/>
      <c r="APL25" s="220"/>
      <c r="APM25" s="220"/>
      <c r="APN25" s="220"/>
      <c r="APO25" s="220"/>
      <c r="APP25" s="220"/>
      <c r="APQ25" s="220"/>
      <c r="APR25" s="220"/>
      <c r="APS25" s="220"/>
      <c r="APT25" s="220"/>
      <c r="APU25" s="220"/>
      <c r="APV25" s="220"/>
      <c r="APW25" s="220"/>
      <c r="APX25" s="220"/>
      <c r="APY25" s="220"/>
      <c r="APZ25" s="220"/>
      <c r="AQA25" s="220"/>
      <c r="AQB25" s="220"/>
      <c r="AQC25" s="220"/>
      <c r="AQD25" s="220"/>
      <c r="AQE25" s="220"/>
      <c r="AQF25" s="220"/>
      <c r="AQG25" s="220"/>
      <c r="AQH25" s="220"/>
      <c r="AQI25" s="220"/>
      <c r="AQJ25" s="220"/>
      <c r="AQK25" s="220"/>
      <c r="AQL25" s="220"/>
      <c r="AQM25" s="220"/>
      <c r="AQN25" s="220"/>
      <c r="AQO25" s="220"/>
      <c r="AQP25" s="220"/>
      <c r="AQQ25" s="220"/>
      <c r="AQR25" s="220"/>
      <c r="AQS25" s="220"/>
      <c r="AQT25" s="220"/>
      <c r="AQU25" s="220"/>
      <c r="AQV25" s="220"/>
      <c r="AQW25" s="220"/>
      <c r="AQX25" s="220"/>
      <c r="AQY25" s="220"/>
      <c r="AQZ25" s="220"/>
      <c r="ARA25" s="220"/>
      <c r="ARB25" s="220"/>
      <c r="ARC25" s="220"/>
      <c r="ARD25" s="220"/>
      <c r="ARE25" s="220"/>
      <c r="ARF25" s="220"/>
      <c r="ARG25" s="220"/>
      <c r="ARH25" s="220"/>
      <c r="ARI25" s="220"/>
      <c r="ARJ25" s="220"/>
      <c r="ARK25" s="220"/>
      <c r="ARL25" s="220"/>
      <c r="ARM25" s="220"/>
      <c r="ARN25" s="220"/>
      <c r="ARO25" s="220"/>
      <c r="ARP25" s="220"/>
      <c r="ARQ25" s="220"/>
      <c r="ARR25" s="220"/>
      <c r="ARS25" s="220"/>
      <c r="ART25" s="220"/>
      <c r="ARU25" s="220"/>
      <c r="ARV25" s="220"/>
      <c r="ARW25" s="220"/>
      <c r="ARX25" s="220"/>
      <c r="ARY25" s="220"/>
      <c r="ARZ25" s="220"/>
      <c r="ASA25" s="220"/>
      <c r="ASB25" s="220"/>
      <c r="ASC25" s="220"/>
      <c r="ASD25" s="220"/>
      <c r="ASE25" s="220"/>
      <c r="ASF25" s="220"/>
      <c r="ASG25" s="220"/>
      <c r="ASH25" s="220"/>
      <c r="ASI25" s="220"/>
      <c r="ASJ25" s="220"/>
      <c r="ASK25" s="220"/>
      <c r="ASL25" s="220"/>
      <c r="ASM25" s="220"/>
      <c r="ASN25" s="220"/>
      <c r="ASO25" s="220"/>
      <c r="ASP25" s="220"/>
      <c r="ASQ25" s="220"/>
      <c r="ASR25" s="220"/>
      <c r="ASS25" s="220"/>
      <c r="AST25" s="220"/>
      <c r="ASU25" s="220"/>
      <c r="ASV25" s="220"/>
      <c r="ASW25" s="220"/>
      <c r="ASX25" s="220"/>
      <c r="ASY25" s="220"/>
      <c r="ASZ25" s="220"/>
      <c r="ATA25" s="220"/>
      <c r="ATB25" s="220"/>
      <c r="ATC25" s="220"/>
      <c r="ATD25" s="220"/>
      <c r="ATE25" s="220"/>
      <c r="ATF25" s="220"/>
      <c r="ATG25" s="220"/>
      <c r="ATH25" s="220"/>
      <c r="ATI25" s="220"/>
      <c r="ATJ25" s="220"/>
      <c r="ATK25" s="220"/>
      <c r="ATL25" s="220"/>
      <c r="ATM25" s="220"/>
      <c r="ATN25" s="220"/>
      <c r="ATO25" s="220"/>
      <c r="ATP25" s="220"/>
      <c r="ATQ25" s="220"/>
      <c r="ATR25" s="220"/>
      <c r="ATS25" s="220"/>
      <c r="ATT25" s="220"/>
      <c r="ATU25" s="220"/>
      <c r="ATV25" s="220"/>
      <c r="ATW25" s="220"/>
      <c r="ATX25" s="220"/>
      <c r="ATY25" s="220"/>
      <c r="ATZ25" s="220"/>
      <c r="AUA25" s="220"/>
      <c r="AUB25" s="220"/>
      <c r="AUC25" s="220"/>
      <c r="AUD25" s="220"/>
      <c r="AUE25" s="220"/>
      <c r="AUF25" s="220"/>
      <c r="AUG25" s="220"/>
      <c r="AUH25" s="220"/>
      <c r="AUI25" s="220"/>
      <c r="AUJ25" s="220"/>
      <c r="AUK25" s="220"/>
      <c r="AUL25" s="220"/>
      <c r="AUM25" s="220"/>
      <c r="AUN25" s="220"/>
      <c r="AUO25" s="220"/>
      <c r="AUP25" s="220"/>
      <c r="AUQ25" s="220"/>
      <c r="AUR25" s="220"/>
      <c r="AUS25" s="220"/>
      <c r="AUT25" s="220"/>
      <c r="AUU25" s="220"/>
      <c r="AUV25" s="220"/>
      <c r="AUW25" s="220"/>
      <c r="AUX25" s="220"/>
      <c r="AUY25" s="220"/>
      <c r="AUZ25" s="220"/>
      <c r="AVA25" s="220"/>
      <c r="AVB25" s="220"/>
      <c r="AVC25" s="220"/>
      <c r="AVD25" s="220"/>
      <c r="AVE25" s="220"/>
      <c r="AVF25" s="220"/>
      <c r="AVG25" s="220"/>
      <c r="AVH25" s="220"/>
      <c r="AVI25" s="220"/>
      <c r="AVJ25" s="220"/>
      <c r="AVK25" s="220"/>
      <c r="AVL25" s="220"/>
      <c r="AVM25" s="220"/>
      <c r="AVN25" s="220"/>
      <c r="AVO25" s="220"/>
      <c r="AVP25" s="220"/>
      <c r="AVQ25" s="220"/>
      <c r="AVR25" s="220"/>
      <c r="AVS25" s="220"/>
      <c r="AVT25" s="220"/>
      <c r="AVU25" s="220"/>
      <c r="AVV25" s="220"/>
      <c r="AVW25" s="220"/>
      <c r="AVX25" s="220"/>
      <c r="AVY25" s="220"/>
      <c r="AVZ25" s="220"/>
      <c r="AWA25" s="220"/>
      <c r="AWB25" s="220"/>
      <c r="AWC25" s="220"/>
      <c r="AWD25" s="220"/>
      <c r="AWE25" s="220"/>
      <c r="AWF25" s="220"/>
      <c r="AWG25" s="220"/>
      <c r="AWH25" s="220"/>
      <c r="AWI25" s="220"/>
      <c r="AWJ25" s="220"/>
      <c r="AWK25" s="220"/>
      <c r="AWL25" s="220"/>
      <c r="AWM25" s="220"/>
      <c r="AWN25" s="220"/>
      <c r="AWO25" s="220"/>
      <c r="AWP25" s="220"/>
      <c r="AWQ25" s="220"/>
      <c r="AWR25" s="220"/>
      <c r="AWS25" s="220"/>
      <c r="AWT25" s="220"/>
      <c r="AWU25" s="220"/>
      <c r="AWV25" s="220"/>
      <c r="AWW25" s="220"/>
      <c r="AWX25" s="220"/>
      <c r="AWY25" s="220"/>
      <c r="AWZ25" s="220"/>
      <c r="AXA25" s="220"/>
      <c r="AXB25" s="220"/>
      <c r="AXC25" s="220"/>
      <c r="AXD25" s="220"/>
      <c r="AXE25" s="220"/>
      <c r="AXF25" s="220"/>
      <c r="AXG25" s="220"/>
      <c r="AXH25" s="220"/>
      <c r="AXI25" s="220"/>
      <c r="AXJ25" s="220"/>
      <c r="AXK25" s="220"/>
      <c r="AXL25" s="220"/>
      <c r="AXM25" s="220"/>
      <c r="AXN25" s="220"/>
      <c r="AXO25" s="220"/>
      <c r="AXP25" s="220"/>
      <c r="AXQ25" s="220"/>
      <c r="AXR25" s="220"/>
      <c r="AXS25" s="220"/>
      <c r="AXT25" s="220"/>
      <c r="AXU25" s="220"/>
      <c r="AXV25" s="220"/>
      <c r="AXW25" s="220"/>
      <c r="AXX25" s="220"/>
      <c r="AXY25" s="220"/>
      <c r="AXZ25" s="220"/>
      <c r="AYA25" s="220"/>
      <c r="AYB25" s="220"/>
      <c r="AYC25" s="220"/>
      <c r="AYD25" s="220"/>
      <c r="AYE25" s="220"/>
      <c r="AYF25" s="220"/>
      <c r="AYG25" s="220"/>
      <c r="AYH25" s="220"/>
      <c r="AYI25" s="220"/>
      <c r="AYJ25" s="220"/>
      <c r="AYK25" s="220"/>
      <c r="AYL25" s="220"/>
      <c r="AYM25" s="220"/>
      <c r="AYN25" s="220"/>
      <c r="AYO25" s="220"/>
      <c r="AYP25" s="220"/>
      <c r="AYQ25" s="220"/>
      <c r="AYR25" s="220"/>
      <c r="AYS25" s="220"/>
      <c r="AYT25" s="220"/>
      <c r="AYU25" s="220"/>
      <c r="AYV25" s="220"/>
      <c r="AYW25" s="220"/>
      <c r="AYX25" s="220"/>
      <c r="AYY25" s="220"/>
      <c r="AYZ25" s="220"/>
      <c r="AZA25" s="220"/>
      <c r="AZB25" s="220"/>
      <c r="AZC25" s="220"/>
      <c r="AZD25" s="220"/>
      <c r="AZE25" s="220"/>
      <c r="AZF25" s="220"/>
      <c r="AZG25" s="220"/>
      <c r="AZH25" s="220"/>
      <c r="AZI25" s="220"/>
      <c r="AZJ25" s="220"/>
      <c r="AZK25" s="220"/>
      <c r="AZL25" s="220"/>
      <c r="AZM25" s="220"/>
      <c r="AZN25" s="220"/>
      <c r="AZO25" s="220"/>
      <c r="AZP25" s="220"/>
      <c r="AZQ25" s="220"/>
      <c r="AZR25" s="220"/>
      <c r="AZS25" s="220"/>
      <c r="AZT25" s="220"/>
      <c r="AZU25" s="220"/>
      <c r="AZV25" s="220"/>
      <c r="AZW25" s="220"/>
      <c r="AZX25" s="220"/>
      <c r="AZY25" s="220"/>
      <c r="AZZ25" s="220"/>
      <c r="BAA25" s="220"/>
      <c r="BAB25" s="220"/>
      <c r="BAC25" s="220"/>
      <c r="BAD25" s="220"/>
      <c r="BAE25" s="220"/>
      <c r="BAF25" s="220"/>
      <c r="BAG25" s="220"/>
      <c r="BAH25" s="220"/>
      <c r="BAI25" s="220"/>
      <c r="BAJ25" s="220"/>
      <c r="BAK25" s="220"/>
      <c r="BAL25" s="220"/>
      <c r="BAM25" s="220"/>
      <c r="BAN25" s="220"/>
      <c r="BAO25" s="220"/>
      <c r="BAP25" s="220"/>
      <c r="BAQ25" s="220"/>
      <c r="BAR25" s="220"/>
      <c r="BAS25" s="220"/>
      <c r="BAT25" s="220"/>
      <c r="BAU25" s="220"/>
      <c r="BAV25" s="220"/>
      <c r="BAW25" s="220"/>
      <c r="BAX25" s="220"/>
      <c r="BAY25" s="220"/>
      <c r="BAZ25" s="220"/>
      <c r="BBA25" s="220"/>
      <c r="BBB25" s="220"/>
      <c r="BBC25" s="220"/>
      <c r="BBD25" s="220"/>
      <c r="BBE25" s="220"/>
      <c r="BBF25" s="220"/>
      <c r="BBG25" s="220"/>
      <c r="BBH25" s="220"/>
      <c r="BBI25" s="220"/>
      <c r="BBJ25" s="220"/>
      <c r="BBK25" s="220"/>
      <c r="BBL25" s="220"/>
      <c r="BBM25" s="220"/>
      <c r="BBN25" s="220"/>
      <c r="BBO25" s="220"/>
      <c r="BBP25" s="220"/>
      <c r="BBQ25" s="220"/>
      <c r="BBR25" s="220"/>
      <c r="BBS25" s="220"/>
      <c r="BBT25" s="220"/>
      <c r="BBU25" s="220"/>
      <c r="BBV25" s="220"/>
      <c r="BBW25" s="220"/>
      <c r="BBX25" s="220"/>
      <c r="BBY25" s="220"/>
      <c r="BBZ25" s="220"/>
      <c r="BCA25" s="220"/>
      <c r="BCB25" s="220"/>
      <c r="BCC25" s="220"/>
      <c r="BCD25" s="220"/>
      <c r="BCE25" s="220"/>
      <c r="BCF25" s="220"/>
      <c r="BCG25" s="220"/>
      <c r="BCH25" s="220"/>
      <c r="BCI25" s="220"/>
      <c r="BCJ25" s="220"/>
      <c r="BCK25" s="220"/>
      <c r="BCL25" s="220"/>
      <c r="BCM25" s="220"/>
      <c r="BCN25" s="220"/>
      <c r="BCO25" s="220"/>
      <c r="BCP25" s="220"/>
      <c r="BCQ25" s="220"/>
      <c r="BCR25" s="220"/>
      <c r="BCS25" s="220"/>
      <c r="BCT25" s="220"/>
      <c r="BCU25" s="220"/>
      <c r="BCV25" s="220"/>
      <c r="BCW25" s="220"/>
      <c r="BCX25" s="220"/>
      <c r="BCY25" s="220"/>
      <c r="BCZ25" s="220"/>
      <c r="BDA25" s="220"/>
      <c r="BDB25" s="220"/>
      <c r="BDC25" s="220"/>
      <c r="BDD25" s="220"/>
      <c r="BDE25" s="220"/>
      <c r="BDF25" s="220"/>
      <c r="BDG25" s="220"/>
      <c r="BDH25" s="220"/>
      <c r="BDI25" s="220"/>
      <c r="BDJ25" s="220"/>
      <c r="BDK25" s="220"/>
      <c r="BDL25" s="220"/>
      <c r="BDM25" s="220"/>
      <c r="BDN25" s="220"/>
      <c r="BDO25" s="220"/>
      <c r="BDP25" s="220"/>
      <c r="BDQ25" s="220"/>
      <c r="BDR25" s="220"/>
      <c r="BDS25" s="220"/>
      <c r="BDT25" s="220"/>
      <c r="BDU25" s="220"/>
      <c r="BDV25" s="220"/>
      <c r="BDW25" s="220"/>
      <c r="BDX25" s="220"/>
      <c r="BDY25" s="220"/>
      <c r="BDZ25" s="220"/>
      <c r="BEA25" s="220"/>
      <c r="BEB25" s="220"/>
      <c r="BEC25" s="220"/>
      <c r="BED25" s="220"/>
      <c r="BEE25" s="220"/>
      <c r="BEF25" s="220"/>
      <c r="BEG25" s="220"/>
      <c r="BEH25" s="220"/>
      <c r="BEI25" s="220"/>
      <c r="BEJ25" s="220"/>
      <c r="BEK25" s="220"/>
      <c r="BEL25" s="220"/>
      <c r="BEM25" s="220"/>
      <c r="BEN25" s="220"/>
      <c r="BEO25" s="220"/>
      <c r="BEP25" s="220"/>
      <c r="BEQ25" s="220"/>
      <c r="BER25" s="220"/>
      <c r="BES25" s="220"/>
      <c r="BET25" s="220"/>
      <c r="BEU25" s="220"/>
      <c r="BEV25" s="220"/>
      <c r="BEW25" s="220"/>
      <c r="BEX25" s="220"/>
      <c r="BEY25" s="220"/>
      <c r="BEZ25" s="220"/>
      <c r="BFA25" s="220"/>
      <c r="BFB25" s="220"/>
      <c r="BFC25" s="220"/>
      <c r="BFD25" s="220"/>
      <c r="BFE25" s="220"/>
      <c r="BFF25" s="220"/>
      <c r="BFG25" s="220"/>
      <c r="BFH25" s="220"/>
      <c r="BFI25" s="220"/>
      <c r="BFJ25" s="220"/>
      <c r="BFK25" s="220"/>
      <c r="BFL25" s="220"/>
      <c r="BFM25" s="220"/>
      <c r="BFN25" s="220"/>
      <c r="BFO25" s="220"/>
      <c r="BFP25" s="220"/>
      <c r="BFQ25" s="220"/>
      <c r="BFR25" s="220"/>
      <c r="BFS25" s="220"/>
      <c r="BFT25" s="220"/>
      <c r="BFU25" s="220"/>
      <c r="BFV25" s="220"/>
      <c r="BFW25" s="220"/>
      <c r="BFX25" s="220"/>
      <c r="BFY25" s="220"/>
      <c r="BFZ25" s="220"/>
      <c r="BGA25" s="220"/>
      <c r="BGB25" s="220"/>
      <c r="BGC25" s="220"/>
      <c r="BGD25" s="220"/>
      <c r="BGE25" s="220"/>
      <c r="BGF25" s="220"/>
      <c r="BGG25" s="220"/>
      <c r="BGH25" s="220"/>
      <c r="BGI25" s="220"/>
      <c r="BGJ25" s="220"/>
      <c r="BGK25" s="220"/>
      <c r="BGL25" s="220"/>
      <c r="BGM25" s="220"/>
      <c r="BGN25" s="220"/>
      <c r="BGO25" s="220"/>
      <c r="BGP25" s="220"/>
      <c r="BGQ25" s="220"/>
      <c r="BGR25" s="220"/>
      <c r="BGS25" s="220"/>
      <c r="BGT25" s="220"/>
      <c r="BGU25" s="220"/>
      <c r="BGV25" s="220"/>
      <c r="BGW25" s="220"/>
      <c r="BGX25" s="220"/>
      <c r="BGY25" s="220"/>
      <c r="BGZ25" s="220"/>
      <c r="BHA25" s="220"/>
      <c r="BHB25" s="220"/>
      <c r="BHC25" s="220"/>
      <c r="BHD25" s="220"/>
      <c r="BHE25" s="220"/>
      <c r="BHF25" s="220"/>
      <c r="BHG25" s="220"/>
      <c r="BHH25" s="220"/>
      <c r="BHI25" s="220"/>
      <c r="BHJ25" s="220"/>
      <c r="BHK25" s="220"/>
      <c r="BHL25" s="220"/>
      <c r="BHM25" s="220"/>
      <c r="BHN25" s="220"/>
      <c r="BHO25" s="220"/>
      <c r="BHP25" s="220"/>
      <c r="BHQ25" s="220"/>
      <c r="BHR25" s="220"/>
      <c r="BHS25" s="220"/>
      <c r="BHT25" s="220"/>
      <c r="BHU25" s="220"/>
      <c r="BHV25" s="220"/>
      <c r="BHW25" s="220"/>
      <c r="BHX25" s="220"/>
      <c r="BHY25" s="220"/>
      <c r="BHZ25" s="220"/>
      <c r="BIA25" s="220"/>
      <c r="BIB25" s="220"/>
      <c r="BIC25" s="220"/>
      <c r="BID25" s="220"/>
      <c r="BIE25" s="220"/>
      <c r="BIF25" s="220"/>
      <c r="BIG25" s="220"/>
      <c r="BIH25" s="220"/>
      <c r="BII25" s="220"/>
      <c r="BIJ25" s="220"/>
      <c r="BIK25" s="220"/>
      <c r="BIL25" s="220"/>
      <c r="BIM25" s="220"/>
      <c r="BIN25" s="220"/>
      <c r="BIO25" s="220"/>
      <c r="BIP25" s="220"/>
      <c r="BIQ25" s="220"/>
      <c r="BIR25" s="220"/>
      <c r="BIS25" s="220"/>
      <c r="BIT25" s="220"/>
      <c r="BIU25" s="220"/>
      <c r="BIV25" s="220"/>
      <c r="BIW25" s="220"/>
      <c r="BIX25" s="220"/>
      <c r="BIY25" s="220"/>
      <c r="BIZ25" s="220"/>
      <c r="BJA25" s="220"/>
      <c r="BJB25" s="220"/>
      <c r="BJC25" s="220"/>
      <c r="BJD25" s="220"/>
      <c r="BJE25" s="220"/>
      <c r="BJF25" s="220"/>
      <c r="BJG25" s="220"/>
      <c r="BJH25" s="220"/>
      <c r="BJI25" s="220"/>
      <c r="BJJ25" s="220"/>
      <c r="BJK25" s="220"/>
      <c r="BJL25" s="220"/>
      <c r="BJM25" s="220"/>
      <c r="BJN25" s="220"/>
      <c r="BJO25" s="220"/>
      <c r="BJP25" s="220"/>
      <c r="BJQ25" s="220"/>
      <c r="BJR25" s="220"/>
      <c r="BJS25" s="220"/>
      <c r="BJT25" s="220"/>
      <c r="BJU25" s="220"/>
      <c r="BJV25" s="220"/>
      <c r="BJW25" s="220"/>
      <c r="BJX25" s="220"/>
      <c r="BJY25" s="220"/>
      <c r="BJZ25" s="220"/>
      <c r="BKA25" s="220"/>
      <c r="BKB25" s="220"/>
      <c r="BKC25" s="220"/>
      <c r="BKD25" s="220"/>
      <c r="BKE25" s="220"/>
      <c r="BKF25" s="220"/>
      <c r="BKG25" s="220"/>
      <c r="BKH25" s="220"/>
      <c r="BKI25" s="220"/>
      <c r="BKJ25" s="220"/>
      <c r="BKK25" s="220"/>
      <c r="BKL25" s="220"/>
      <c r="BKM25" s="220"/>
      <c r="BKN25" s="220"/>
      <c r="BKO25" s="220"/>
      <c r="BKP25" s="220"/>
      <c r="BKQ25" s="220"/>
      <c r="BKR25" s="220"/>
      <c r="BKS25" s="220"/>
      <c r="BKT25" s="220"/>
      <c r="BKU25" s="220"/>
      <c r="BKV25" s="220"/>
      <c r="BKW25" s="220"/>
      <c r="BKX25" s="220"/>
      <c r="BKY25" s="220"/>
      <c r="BKZ25" s="220"/>
      <c r="BLA25" s="220"/>
      <c r="BLB25" s="220"/>
      <c r="BLC25" s="220"/>
      <c r="BLD25" s="220"/>
      <c r="BLE25" s="220"/>
      <c r="BLF25" s="220"/>
      <c r="BLG25" s="220"/>
      <c r="BLH25" s="220"/>
      <c r="BLI25" s="220"/>
      <c r="BLJ25" s="220"/>
      <c r="BLK25" s="220"/>
      <c r="BLL25" s="220"/>
      <c r="BLM25" s="220"/>
      <c r="BLN25" s="220"/>
      <c r="BLO25" s="220"/>
      <c r="BLP25" s="220"/>
      <c r="BLQ25" s="220"/>
      <c r="BLR25" s="220"/>
      <c r="BLS25" s="220"/>
      <c r="BLT25" s="220"/>
      <c r="BLU25" s="220"/>
      <c r="BLV25" s="220"/>
      <c r="BLW25" s="220"/>
      <c r="BLX25" s="220"/>
      <c r="BLY25" s="220"/>
      <c r="BLZ25" s="220"/>
      <c r="BMA25" s="220"/>
      <c r="BMB25" s="220"/>
      <c r="BMC25" s="220"/>
      <c r="BMD25" s="220"/>
      <c r="BME25" s="220"/>
      <c r="BMF25" s="220"/>
      <c r="BMG25" s="220"/>
      <c r="BMH25" s="220"/>
      <c r="BMI25" s="220"/>
      <c r="BMJ25" s="220"/>
      <c r="BMK25" s="220"/>
      <c r="BML25" s="220"/>
      <c r="BMM25" s="220"/>
      <c r="BMN25" s="220"/>
      <c r="BMO25" s="220"/>
      <c r="BMP25" s="220"/>
      <c r="BMQ25" s="220"/>
      <c r="BMR25" s="220"/>
      <c r="BMS25" s="220"/>
      <c r="BMT25" s="220"/>
      <c r="BMU25" s="220"/>
      <c r="BMV25" s="220"/>
      <c r="BMW25" s="220"/>
      <c r="BMX25" s="220"/>
      <c r="BMY25" s="220"/>
      <c r="BMZ25" s="220"/>
      <c r="BNA25" s="220"/>
      <c r="BNB25" s="220"/>
      <c r="BNC25" s="220"/>
      <c r="BND25" s="220"/>
      <c r="BNE25" s="220"/>
      <c r="BNF25" s="220"/>
      <c r="BNG25" s="220"/>
      <c r="BNH25" s="220"/>
      <c r="BNI25" s="220"/>
      <c r="BNJ25" s="220"/>
      <c r="BNK25" s="220"/>
      <c r="BNL25" s="220"/>
      <c r="BNM25" s="220"/>
      <c r="BNN25" s="220"/>
      <c r="BNO25" s="220"/>
      <c r="BNP25" s="220"/>
      <c r="BNQ25" s="220"/>
      <c r="BNR25" s="220"/>
      <c r="BNS25" s="220"/>
      <c r="BNT25" s="220"/>
      <c r="BNU25" s="220"/>
      <c r="BNV25" s="220"/>
      <c r="BNW25" s="220"/>
      <c r="BNX25" s="220"/>
      <c r="BNY25" s="220"/>
      <c r="BNZ25" s="220"/>
      <c r="BOA25" s="220"/>
      <c r="BOB25" s="220"/>
      <c r="BOC25" s="220"/>
      <c r="BOD25" s="220"/>
      <c r="BOE25" s="220"/>
      <c r="BOF25" s="220"/>
      <c r="BOG25" s="220"/>
      <c r="BOH25" s="220"/>
      <c r="BOI25" s="220"/>
      <c r="BOJ25" s="220"/>
      <c r="BOK25" s="220"/>
      <c r="BOL25" s="220"/>
      <c r="BOM25" s="220"/>
      <c r="BON25" s="220"/>
      <c r="BOO25" s="220"/>
      <c r="BOP25" s="220"/>
      <c r="BOQ25" s="220"/>
      <c r="BOR25" s="220"/>
      <c r="BOS25" s="220"/>
      <c r="BOT25" s="220"/>
      <c r="BOU25" s="220"/>
      <c r="BOV25" s="220"/>
      <c r="BOW25" s="220"/>
      <c r="BOX25" s="220"/>
      <c r="BOY25" s="220"/>
      <c r="BOZ25" s="220"/>
      <c r="BPA25" s="220"/>
      <c r="BPB25" s="220"/>
      <c r="BPC25" s="220"/>
      <c r="BPD25" s="220"/>
      <c r="BPE25" s="220"/>
      <c r="BPF25" s="220"/>
      <c r="BPG25" s="220"/>
      <c r="BPH25" s="220"/>
      <c r="BPI25" s="220"/>
      <c r="BPJ25" s="220"/>
      <c r="BPK25" s="220"/>
      <c r="BPL25" s="220"/>
      <c r="BPM25" s="220"/>
      <c r="BPN25" s="220"/>
      <c r="BPO25" s="220"/>
      <c r="BPP25" s="220"/>
      <c r="BPQ25" s="220"/>
      <c r="BPR25" s="220"/>
      <c r="BPS25" s="220"/>
      <c r="BPT25" s="220"/>
      <c r="BPU25" s="220"/>
      <c r="BPV25" s="220"/>
      <c r="BPW25" s="220"/>
      <c r="BPX25" s="220"/>
      <c r="BPY25" s="220"/>
      <c r="BPZ25" s="220"/>
      <c r="BQA25" s="220"/>
      <c r="BQB25" s="220"/>
      <c r="BQC25" s="220"/>
      <c r="BQD25" s="220"/>
      <c r="BQE25" s="220"/>
      <c r="BQF25" s="220"/>
      <c r="BQG25" s="220"/>
      <c r="BQH25" s="220"/>
      <c r="BQI25" s="220"/>
      <c r="BQJ25" s="220"/>
      <c r="BQK25" s="220"/>
      <c r="BQL25" s="220"/>
      <c r="BQM25" s="220"/>
      <c r="BQN25" s="220"/>
      <c r="BQO25" s="220"/>
      <c r="BQP25" s="220"/>
      <c r="BQQ25" s="220"/>
      <c r="BQR25" s="220"/>
      <c r="BQS25" s="220"/>
      <c r="BQT25" s="220"/>
      <c r="BQU25" s="220"/>
      <c r="BQV25" s="220"/>
      <c r="BQW25" s="220"/>
      <c r="BQX25" s="220"/>
      <c r="BQY25" s="220"/>
      <c r="BQZ25" s="220"/>
      <c r="BRA25" s="220"/>
      <c r="BRB25" s="220"/>
      <c r="BRC25" s="220"/>
      <c r="BRD25" s="220"/>
      <c r="BRE25" s="220"/>
      <c r="BRF25" s="220"/>
      <c r="BRG25" s="220"/>
      <c r="BRH25" s="220"/>
      <c r="BRI25" s="220"/>
      <c r="BRJ25" s="220"/>
      <c r="BRK25" s="220"/>
      <c r="BRL25" s="220"/>
      <c r="BRM25" s="220"/>
      <c r="BRN25" s="220"/>
      <c r="BRO25" s="220"/>
      <c r="BRP25" s="220"/>
      <c r="BRQ25" s="220"/>
      <c r="BRR25" s="220"/>
      <c r="BRS25" s="220"/>
      <c r="BRT25" s="220"/>
      <c r="BRU25" s="220"/>
      <c r="BRV25" s="220"/>
      <c r="BRW25" s="220"/>
      <c r="BRX25" s="220"/>
      <c r="BRY25" s="220"/>
      <c r="BRZ25" s="220"/>
      <c r="BSA25" s="220"/>
      <c r="BSB25" s="220"/>
      <c r="BSC25" s="220"/>
      <c r="BSD25" s="220"/>
      <c r="BSE25" s="220"/>
      <c r="BSF25" s="220"/>
      <c r="BSG25" s="220"/>
      <c r="BSH25" s="220"/>
      <c r="BSI25" s="220"/>
      <c r="BSJ25" s="220"/>
      <c r="BSK25" s="220"/>
      <c r="BSL25" s="220"/>
      <c r="BSM25" s="220"/>
      <c r="BSN25" s="220"/>
      <c r="BSO25" s="220"/>
      <c r="BSP25" s="220"/>
      <c r="BSQ25" s="220"/>
      <c r="BSR25" s="220"/>
      <c r="BSS25" s="220"/>
      <c r="BST25" s="220"/>
      <c r="BSU25" s="220"/>
      <c r="BSV25" s="220"/>
      <c r="BSW25" s="220"/>
      <c r="BSX25" s="220"/>
      <c r="BSY25" s="220"/>
      <c r="BSZ25" s="220"/>
      <c r="BTA25" s="220"/>
      <c r="BTB25" s="220"/>
      <c r="BTC25" s="220"/>
      <c r="BTD25" s="220"/>
      <c r="BTE25" s="220"/>
      <c r="BTF25" s="220"/>
      <c r="BTG25" s="220"/>
      <c r="BTH25" s="220"/>
      <c r="BTI25" s="220"/>
      <c r="BTJ25" s="220"/>
      <c r="BTK25" s="220"/>
      <c r="BTL25" s="220"/>
      <c r="BTM25" s="220"/>
      <c r="BTN25" s="220"/>
      <c r="BTO25" s="220"/>
      <c r="BTP25" s="220"/>
      <c r="BTQ25" s="220"/>
      <c r="BTR25" s="220"/>
      <c r="BTS25" s="220"/>
      <c r="BTT25" s="220"/>
      <c r="BTU25" s="220"/>
      <c r="BTV25" s="220"/>
      <c r="BTW25" s="220"/>
      <c r="BTX25" s="220"/>
      <c r="BTY25" s="220"/>
      <c r="BTZ25" s="220"/>
      <c r="BUA25" s="220"/>
      <c r="BUB25" s="220"/>
      <c r="BUC25" s="220"/>
      <c r="BUD25" s="220"/>
      <c r="BUE25" s="220"/>
      <c r="BUF25" s="220"/>
      <c r="BUG25" s="220"/>
      <c r="BUH25" s="220"/>
      <c r="BUI25" s="220"/>
      <c r="BUJ25" s="220"/>
      <c r="BUK25" s="220"/>
      <c r="BUL25" s="220"/>
      <c r="BUM25" s="220"/>
      <c r="BUN25" s="220"/>
      <c r="BUO25" s="220"/>
      <c r="BUP25" s="220"/>
      <c r="BUQ25" s="220"/>
      <c r="BUR25" s="220"/>
      <c r="BUS25" s="220"/>
      <c r="BUT25" s="220"/>
      <c r="BUU25" s="220"/>
      <c r="BUV25" s="220"/>
      <c r="BUW25" s="220"/>
      <c r="BUX25" s="220"/>
      <c r="BUY25" s="220"/>
      <c r="BUZ25" s="220"/>
      <c r="BVA25" s="220"/>
      <c r="BVB25" s="220"/>
      <c r="BVC25" s="220"/>
      <c r="BVD25" s="220"/>
      <c r="BVE25" s="220"/>
      <c r="BVF25" s="220"/>
      <c r="BVG25" s="220"/>
      <c r="BVH25" s="220"/>
      <c r="BVI25" s="220"/>
      <c r="BVJ25" s="220"/>
      <c r="BVK25" s="220"/>
      <c r="BVL25" s="220"/>
      <c r="BVM25" s="220"/>
      <c r="BVN25" s="220"/>
      <c r="BVO25" s="220"/>
      <c r="BVP25" s="220"/>
      <c r="BVQ25" s="220"/>
      <c r="BVR25" s="220"/>
      <c r="BVS25" s="220"/>
      <c r="BVT25" s="220"/>
      <c r="BVU25" s="220"/>
      <c r="BVV25" s="220"/>
      <c r="BVW25" s="220"/>
      <c r="BVX25" s="220"/>
      <c r="BVY25" s="220"/>
      <c r="BVZ25" s="220"/>
      <c r="BWA25" s="220"/>
      <c r="BWB25" s="220"/>
      <c r="BWC25" s="220"/>
      <c r="BWD25" s="220"/>
      <c r="BWE25" s="220"/>
      <c r="BWF25" s="220"/>
      <c r="BWG25" s="220"/>
      <c r="BWH25" s="220"/>
      <c r="BWI25" s="220"/>
      <c r="BWJ25" s="220"/>
      <c r="BWK25" s="220"/>
      <c r="BWL25" s="220"/>
      <c r="BWM25" s="220"/>
      <c r="BWN25" s="220"/>
      <c r="BWO25" s="220"/>
      <c r="BWP25" s="220"/>
      <c r="BWQ25" s="220"/>
      <c r="BWR25" s="220"/>
      <c r="BWS25" s="220"/>
      <c r="BWT25" s="220"/>
      <c r="BWU25" s="220"/>
      <c r="BWV25" s="220"/>
      <c r="BWW25" s="220"/>
      <c r="BWX25" s="220"/>
      <c r="BWY25" s="220"/>
      <c r="BWZ25" s="220"/>
      <c r="BXA25" s="220"/>
      <c r="BXB25" s="220"/>
      <c r="BXC25" s="220"/>
      <c r="BXD25" s="220"/>
      <c r="BXE25" s="220"/>
      <c r="BXF25" s="220"/>
      <c r="BXG25" s="220"/>
      <c r="BXH25" s="220"/>
      <c r="BXI25" s="220"/>
      <c r="BXJ25" s="220"/>
      <c r="BXK25" s="220"/>
      <c r="BXL25" s="220"/>
      <c r="BXM25" s="220"/>
      <c r="BXN25" s="220"/>
      <c r="BXO25" s="220"/>
      <c r="BXP25" s="220"/>
      <c r="BXQ25" s="220"/>
      <c r="BXR25" s="220"/>
      <c r="BXS25" s="220"/>
      <c r="BXT25" s="220"/>
      <c r="BXU25" s="220"/>
      <c r="BXV25" s="220"/>
      <c r="BXW25" s="220"/>
      <c r="BXX25" s="220"/>
      <c r="BXY25" s="220"/>
      <c r="BXZ25" s="220"/>
      <c r="BYA25" s="220"/>
      <c r="BYB25" s="220"/>
      <c r="BYC25" s="220"/>
      <c r="BYD25" s="220"/>
      <c r="BYE25" s="220"/>
      <c r="BYF25" s="220"/>
      <c r="BYG25" s="220"/>
      <c r="BYH25" s="220"/>
      <c r="BYI25" s="220"/>
      <c r="BYJ25" s="220"/>
      <c r="BYK25" s="220"/>
      <c r="BYL25" s="220"/>
      <c r="BYM25" s="220"/>
      <c r="BYN25" s="220"/>
      <c r="BYO25" s="220"/>
      <c r="BYP25" s="220"/>
      <c r="BYQ25" s="220"/>
      <c r="BYR25" s="220"/>
      <c r="BYS25" s="220"/>
      <c r="BYT25" s="220"/>
      <c r="BYU25" s="220"/>
      <c r="BYV25" s="220"/>
      <c r="BYW25" s="220"/>
      <c r="BYX25" s="220"/>
      <c r="BYY25" s="220"/>
      <c r="BYZ25" s="220"/>
      <c r="BZA25" s="220"/>
      <c r="BZB25" s="220"/>
      <c r="BZC25" s="220"/>
      <c r="BZD25" s="220"/>
      <c r="BZE25" s="220"/>
      <c r="BZF25" s="220"/>
      <c r="BZG25" s="220"/>
      <c r="BZH25" s="220"/>
      <c r="BZI25" s="220"/>
      <c r="BZJ25" s="220"/>
      <c r="BZK25" s="220"/>
      <c r="BZL25" s="220"/>
      <c r="BZM25" s="220"/>
      <c r="BZN25" s="220"/>
      <c r="BZO25" s="220"/>
      <c r="BZP25" s="220"/>
      <c r="BZQ25" s="220"/>
      <c r="BZR25" s="220"/>
      <c r="BZS25" s="220"/>
      <c r="BZT25" s="220"/>
      <c r="BZU25" s="220"/>
      <c r="BZV25" s="220"/>
      <c r="BZW25" s="220"/>
      <c r="BZX25" s="220"/>
      <c r="BZY25" s="220"/>
      <c r="BZZ25" s="220"/>
      <c r="CAA25" s="220"/>
      <c r="CAB25" s="220"/>
      <c r="CAC25" s="220"/>
      <c r="CAD25" s="220"/>
      <c r="CAE25" s="220"/>
      <c r="CAF25" s="220"/>
      <c r="CAG25" s="220"/>
      <c r="CAH25" s="220"/>
      <c r="CAI25" s="220"/>
      <c r="CAJ25" s="220"/>
      <c r="CAK25" s="220"/>
      <c r="CAL25" s="220"/>
      <c r="CAM25" s="220"/>
      <c r="CAN25" s="220"/>
      <c r="CAO25" s="220"/>
      <c r="CAP25" s="220"/>
      <c r="CAQ25" s="220"/>
      <c r="CAR25" s="220"/>
      <c r="CAS25" s="220"/>
      <c r="CAT25" s="220"/>
      <c r="CAU25" s="220"/>
      <c r="CAV25" s="220"/>
      <c r="CAW25" s="220"/>
      <c r="CAX25" s="220"/>
      <c r="CAY25" s="220"/>
      <c r="CAZ25" s="220"/>
      <c r="CBA25" s="220"/>
      <c r="CBB25" s="220"/>
      <c r="CBC25" s="220"/>
      <c r="CBD25" s="220"/>
      <c r="CBE25" s="220"/>
      <c r="CBF25" s="220"/>
      <c r="CBG25" s="220"/>
      <c r="CBH25" s="220"/>
      <c r="CBI25" s="220"/>
      <c r="CBJ25" s="220"/>
      <c r="CBK25" s="220"/>
      <c r="CBL25" s="220"/>
      <c r="CBM25" s="220"/>
      <c r="CBN25" s="220"/>
      <c r="CBO25" s="220"/>
      <c r="CBP25" s="220"/>
      <c r="CBQ25" s="220"/>
      <c r="CBR25" s="220"/>
      <c r="CBS25" s="220"/>
      <c r="CBT25" s="220"/>
      <c r="CBU25" s="220"/>
      <c r="CBV25" s="220"/>
      <c r="CBW25" s="220"/>
      <c r="CBX25" s="220"/>
      <c r="CBY25" s="220"/>
      <c r="CBZ25" s="220"/>
      <c r="CCA25" s="220"/>
      <c r="CCB25" s="220"/>
      <c r="CCC25" s="220"/>
      <c r="CCD25" s="220"/>
      <c r="CCE25" s="220"/>
      <c r="CCF25" s="220"/>
      <c r="CCG25" s="220"/>
      <c r="CCH25" s="220"/>
      <c r="CCI25" s="220"/>
      <c r="CCJ25" s="220"/>
      <c r="CCK25" s="220"/>
      <c r="CCL25" s="220"/>
      <c r="CCM25" s="220"/>
      <c r="CCN25" s="220"/>
      <c r="CCO25" s="220"/>
      <c r="CCP25" s="220"/>
      <c r="CCQ25" s="220"/>
      <c r="CCR25" s="220"/>
      <c r="CCS25" s="220"/>
      <c r="CCT25" s="220"/>
      <c r="CCU25" s="220"/>
      <c r="CCV25" s="220"/>
      <c r="CCW25" s="220"/>
      <c r="CCX25" s="220"/>
      <c r="CCY25" s="220"/>
      <c r="CCZ25" s="220"/>
      <c r="CDA25" s="220"/>
      <c r="CDB25" s="220"/>
      <c r="CDC25" s="220"/>
      <c r="CDD25" s="220"/>
      <c r="CDE25" s="220"/>
      <c r="CDF25" s="220"/>
      <c r="CDG25" s="220"/>
      <c r="CDH25" s="220"/>
      <c r="CDI25" s="220"/>
      <c r="CDJ25" s="220"/>
      <c r="CDK25" s="220"/>
      <c r="CDL25" s="220"/>
      <c r="CDM25" s="220"/>
      <c r="CDN25" s="220"/>
      <c r="CDO25" s="220"/>
      <c r="CDP25" s="220"/>
      <c r="CDQ25" s="220"/>
      <c r="CDR25" s="220"/>
      <c r="CDS25" s="220"/>
      <c r="CDT25" s="220"/>
      <c r="CDU25" s="220"/>
      <c r="CDV25" s="220"/>
      <c r="CDW25" s="220"/>
      <c r="CDX25" s="220"/>
      <c r="CDY25" s="220"/>
      <c r="CDZ25" s="220"/>
      <c r="CEA25" s="220"/>
      <c r="CEB25" s="220"/>
      <c r="CEC25" s="220"/>
      <c r="CED25" s="220"/>
      <c r="CEE25" s="220"/>
      <c r="CEF25" s="220"/>
      <c r="CEG25" s="220"/>
      <c r="CEH25" s="220"/>
      <c r="CEI25" s="220"/>
      <c r="CEJ25" s="220"/>
      <c r="CEK25" s="220"/>
      <c r="CEL25" s="220"/>
      <c r="CEM25" s="220"/>
      <c r="CEN25" s="220"/>
      <c r="CEO25" s="220"/>
      <c r="CEP25" s="220"/>
      <c r="CEQ25" s="220"/>
      <c r="CER25" s="220"/>
      <c r="CES25" s="220"/>
      <c r="CET25" s="220"/>
      <c r="CEU25" s="220"/>
      <c r="CEV25" s="220"/>
      <c r="CEW25" s="220"/>
      <c r="CEX25" s="220"/>
      <c r="CEY25" s="220"/>
      <c r="CEZ25" s="220"/>
      <c r="CFA25" s="220"/>
      <c r="CFB25" s="220"/>
      <c r="CFC25" s="220"/>
      <c r="CFD25" s="220"/>
      <c r="CFE25" s="220"/>
      <c r="CFF25" s="220"/>
      <c r="CFG25" s="220"/>
      <c r="CFH25" s="220"/>
      <c r="CFI25" s="220"/>
      <c r="CFJ25" s="220"/>
      <c r="CFK25" s="220"/>
      <c r="CFL25" s="220"/>
      <c r="CFM25" s="220"/>
      <c r="CFN25" s="220"/>
      <c r="CFO25" s="220"/>
      <c r="CFP25" s="220"/>
      <c r="CFQ25" s="220"/>
      <c r="CFR25" s="220"/>
      <c r="CFS25" s="220"/>
      <c r="CFT25" s="220"/>
      <c r="CFU25" s="220"/>
      <c r="CFV25" s="220"/>
      <c r="CFW25" s="220"/>
      <c r="CFX25" s="220"/>
      <c r="CFY25" s="220"/>
      <c r="CFZ25" s="220"/>
      <c r="CGA25" s="220"/>
      <c r="CGB25" s="220"/>
      <c r="CGC25" s="220"/>
      <c r="CGD25" s="220"/>
      <c r="CGE25" s="220"/>
      <c r="CGF25" s="220"/>
      <c r="CGG25" s="220"/>
      <c r="CGH25" s="220"/>
      <c r="CGI25" s="220"/>
      <c r="CGJ25" s="220"/>
      <c r="CGK25" s="220"/>
      <c r="CGL25" s="220"/>
      <c r="CGM25" s="220"/>
      <c r="CGN25" s="220"/>
      <c r="CGO25" s="220"/>
      <c r="CGP25" s="220"/>
      <c r="CGQ25" s="220"/>
      <c r="CGR25" s="220"/>
      <c r="CGS25" s="220"/>
      <c r="CGT25" s="220"/>
      <c r="CGU25" s="220"/>
      <c r="CGV25" s="220"/>
      <c r="CGW25" s="220"/>
      <c r="CGX25" s="220"/>
      <c r="CGY25" s="220"/>
      <c r="CGZ25" s="220"/>
      <c r="CHA25" s="220"/>
      <c r="CHB25" s="220"/>
      <c r="CHC25" s="220"/>
      <c r="CHD25" s="220"/>
      <c r="CHE25" s="220"/>
      <c r="CHF25" s="220"/>
      <c r="CHG25" s="220"/>
      <c r="CHH25" s="220"/>
      <c r="CHI25" s="220"/>
      <c r="CHJ25" s="220"/>
      <c r="CHK25" s="220"/>
      <c r="CHL25" s="220"/>
      <c r="CHM25" s="220"/>
      <c r="CHN25" s="220"/>
      <c r="CHO25" s="220"/>
      <c r="CHP25" s="220"/>
      <c r="CHQ25" s="220"/>
      <c r="CHR25" s="220"/>
      <c r="CHS25" s="220"/>
      <c r="CHT25" s="220"/>
      <c r="CHU25" s="220"/>
      <c r="CHV25" s="220"/>
      <c r="CHW25" s="220"/>
      <c r="CHX25" s="220"/>
      <c r="CHY25" s="220"/>
      <c r="CHZ25" s="220"/>
      <c r="CIA25" s="220"/>
      <c r="CIB25" s="220"/>
      <c r="CIC25" s="220"/>
      <c r="CID25" s="220"/>
      <c r="CIE25" s="220"/>
      <c r="CIF25" s="220"/>
      <c r="CIG25" s="220"/>
      <c r="CIH25" s="220"/>
      <c r="CII25" s="220"/>
      <c r="CIJ25" s="220"/>
      <c r="CIK25" s="220"/>
      <c r="CIL25" s="220"/>
      <c r="CIM25" s="220"/>
      <c r="CIN25" s="220"/>
      <c r="CIO25" s="220"/>
      <c r="CIP25" s="220"/>
      <c r="CIQ25" s="220"/>
      <c r="CIR25" s="220"/>
      <c r="CIS25" s="220"/>
      <c r="CIT25" s="220"/>
      <c r="CIU25" s="220"/>
      <c r="CIV25" s="220"/>
      <c r="CIW25" s="220"/>
      <c r="CIX25" s="220"/>
      <c r="CIY25" s="220"/>
      <c r="CIZ25" s="220"/>
      <c r="CJA25" s="220"/>
      <c r="CJB25" s="220"/>
      <c r="CJC25" s="220"/>
      <c r="CJD25" s="220"/>
      <c r="CJE25" s="220"/>
      <c r="CJF25" s="220"/>
      <c r="CJG25" s="220"/>
      <c r="CJH25" s="220"/>
      <c r="CJI25" s="220"/>
      <c r="CJJ25" s="220"/>
      <c r="CJK25" s="220"/>
      <c r="CJL25" s="220"/>
      <c r="CJM25" s="220"/>
      <c r="CJN25" s="220"/>
      <c r="CJO25" s="220"/>
      <c r="CJP25" s="220"/>
      <c r="CJQ25" s="220"/>
      <c r="CJR25" s="220"/>
      <c r="CJS25" s="220"/>
      <c r="CJT25" s="220"/>
      <c r="CJU25" s="220"/>
      <c r="CJV25" s="220"/>
      <c r="CJW25" s="220"/>
      <c r="CJX25" s="220"/>
      <c r="CJY25" s="220"/>
      <c r="CJZ25" s="220"/>
      <c r="CKA25" s="220"/>
      <c r="CKB25" s="220"/>
      <c r="CKC25" s="220"/>
      <c r="CKD25" s="220"/>
      <c r="CKE25" s="220"/>
      <c r="CKF25" s="220"/>
      <c r="CKG25" s="220"/>
      <c r="CKH25" s="220"/>
      <c r="CKI25" s="220"/>
      <c r="CKJ25" s="220"/>
      <c r="CKK25" s="220"/>
      <c r="CKL25" s="220"/>
      <c r="CKM25" s="220"/>
      <c r="CKN25" s="220"/>
      <c r="CKO25" s="220"/>
      <c r="CKP25" s="220"/>
      <c r="CKQ25" s="220"/>
      <c r="CKR25" s="220"/>
      <c r="CKS25" s="220"/>
      <c r="CKT25" s="220"/>
      <c r="CKU25" s="220"/>
      <c r="CKV25" s="220"/>
      <c r="CKW25" s="220"/>
      <c r="CKX25" s="220"/>
      <c r="CKY25" s="220"/>
      <c r="CKZ25" s="220"/>
      <c r="CLA25" s="220"/>
      <c r="CLB25" s="220"/>
      <c r="CLC25" s="220"/>
      <c r="CLD25" s="220"/>
      <c r="CLE25" s="220"/>
      <c r="CLF25" s="220"/>
      <c r="CLG25" s="220"/>
      <c r="CLH25" s="220"/>
      <c r="CLI25" s="220"/>
      <c r="CLJ25" s="220"/>
      <c r="CLK25" s="220"/>
      <c r="CLL25" s="220"/>
      <c r="CLM25" s="220"/>
      <c r="CLN25" s="220"/>
      <c r="CLO25" s="220"/>
      <c r="CLP25" s="220"/>
      <c r="CLQ25" s="220"/>
      <c r="CLR25" s="220"/>
      <c r="CLS25" s="220"/>
      <c r="CLT25" s="220"/>
      <c r="CLU25" s="220"/>
      <c r="CLV25" s="220"/>
      <c r="CLW25" s="220"/>
      <c r="CLX25" s="220"/>
      <c r="CLY25" s="220"/>
      <c r="CLZ25" s="220"/>
      <c r="CMA25" s="220"/>
      <c r="CMB25" s="220"/>
      <c r="CMC25" s="220"/>
      <c r="CMD25" s="220"/>
      <c r="CME25" s="220"/>
      <c r="CMF25" s="220"/>
      <c r="CMG25" s="220"/>
      <c r="CMH25" s="220"/>
      <c r="CMI25" s="220"/>
      <c r="CMJ25" s="220"/>
      <c r="CMK25" s="220"/>
      <c r="CML25" s="220"/>
      <c r="CMM25" s="220"/>
      <c r="CMN25" s="220"/>
      <c r="CMO25" s="220"/>
      <c r="CMP25" s="220"/>
      <c r="CMQ25" s="220"/>
      <c r="CMR25" s="220"/>
      <c r="CMS25" s="220"/>
      <c r="CMT25" s="220"/>
      <c r="CMU25" s="220"/>
      <c r="CMV25" s="220"/>
      <c r="CMW25" s="220"/>
      <c r="CMX25" s="220"/>
      <c r="CMY25" s="220"/>
      <c r="CMZ25" s="220"/>
      <c r="CNA25" s="220"/>
      <c r="CNB25" s="220"/>
      <c r="CNC25" s="220"/>
      <c r="CND25" s="220"/>
      <c r="CNE25" s="220"/>
      <c r="CNF25" s="220"/>
      <c r="CNG25" s="220"/>
      <c r="CNH25" s="220"/>
      <c r="CNI25" s="220"/>
      <c r="CNJ25" s="220"/>
      <c r="CNK25" s="220"/>
      <c r="CNL25" s="220"/>
      <c r="CNM25" s="220"/>
      <c r="CNN25" s="220"/>
      <c r="CNO25" s="220"/>
      <c r="CNP25" s="220"/>
      <c r="CNQ25" s="220"/>
      <c r="CNR25" s="220"/>
      <c r="CNS25" s="220"/>
      <c r="CNT25" s="220"/>
      <c r="CNU25" s="220"/>
      <c r="CNV25" s="220"/>
      <c r="CNW25" s="220"/>
      <c r="CNX25" s="220"/>
      <c r="CNY25" s="220"/>
      <c r="CNZ25" s="220"/>
      <c r="COA25" s="220"/>
      <c r="COB25" s="220"/>
      <c r="COC25" s="220"/>
      <c r="COD25" s="220"/>
      <c r="COE25" s="220"/>
      <c r="COF25" s="220"/>
      <c r="COG25" s="220"/>
      <c r="COH25" s="220"/>
      <c r="COI25" s="220"/>
      <c r="COJ25" s="220"/>
      <c r="COK25" s="220"/>
      <c r="COL25" s="220"/>
      <c r="COM25" s="220"/>
      <c r="CON25" s="220"/>
      <c r="COO25" s="220"/>
      <c r="COP25" s="220"/>
      <c r="COQ25" s="220"/>
      <c r="COR25" s="220"/>
      <c r="COS25" s="220"/>
      <c r="COT25" s="220"/>
      <c r="COU25" s="220"/>
      <c r="COV25" s="220"/>
      <c r="COW25" s="220"/>
      <c r="COX25" s="220"/>
      <c r="COY25" s="220"/>
      <c r="COZ25" s="220"/>
      <c r="CPA25" s="220"/>
      <c r="CPB25" s="220"/>
      <c r="CPC25" s="220"/>
      <c r="CPD25" s="220"/>
      <c r="CPE25" s="220"/>
      <c r="CPF25" s="220"/>
      <c r="CPG25" s="220"/>
      <c r="CPH25" s="220"/>
      <c r="CPI25" s="220"/>
      <c r="CPJ25" s="220"/>
      <c r="CPK25" s="220"/>
      <c r="CPL25" s="220"/>
      <c r="CPM25" s="220"/>
      <c r="CPN25" s="220"/>
      <c r="CPO25" s="220"/>
      <c r="CPP25" s="220"/>
      <c r="CPQ25" s="220"/>
      <c r="CPR25" s="220"/>
      <c r="CPS25" s="220"/>
      <c r="CPT25" s="220"/>
      <c r="CPU25" s="220"/>
      <c r="CPV25" s="220"/>
      <c r="CPW25" s="220"/>
      <c r="CPX25" s="220"/>
      <c r="CPY25" s="220"/>
      <c r="CPZ25" s="220"/>
      <c r="CQA25" s="220"/>
      <c r="CQB25" s="220"/>
      <c r="CQC25" s="220"/>
      <c r="CQD25" s="220"/>
      <c r="CQE25" s="220"/>
      <c r="CQF25" s="220"/>
      <c r="CQG25" s="220"/>
      <c r="CQH25" s="220"/>
      <c r="CQI25" s="220"/>
      <c r="CQJ25" s="220"/>
      <c r="CQK25" s="220"/>
      <c r="CQL25" s="220"/>
      <c r="CQM25" s="220"/>
      <c r="CQN25" s="220"/>
      <c r="CQO25" s="220"/>
      <c r="CQP25" s="220"/>
      <c r="CQQ25" s="220"/>
      <c r="CQR25" s="220"/>
      <c r="CQS25" s="220"/>
      <c r="CQT25" s="220"/>
      <c r="CQU25" s="220"/>
      <c r="CQV25" s="220"/>
      <c r="CQW25" s="220"/>
      <c r="CQX25" s="220"/>
      <c r="CQY25" s="220"/>
      <c r="CQZ25" s="220"/>
      <c r="CRA25" s="220"/>
      <c r="CRB25" s="220"/>
      <c r="CRC25" s="220"/>
      <c r="CRD25" s="220"/>
      <c r="CRE25" s="220"/>
      <c r="CRF25" s="220"/>
      <c r="CRG25" s="220"/>
      <c r="CRH25" s="220"/>
      <c r="CRI25" s="220"/>
      <c r="CRJ25" s="220"/>
      <c r="CRK25" s="220"/>
      <c r="CRL25" s="220"/>
      <c r="CRM25" s="220"/>
      <c r="CRN25" s="220"/>
      <c r="CRO25" s="220"/>
      <c r="CRP25" s="220"/>
      <c r="CRQ25" s="220"/>
      <c r="CRR25" s="220"/>
      <c r="CRS25" s="220"/>
      <c r="CRT25" s="220"/>
      <c r="CRU25" s="220"/>
      <c r="CRV25" s="220"/>
      <c r="CRW25" s="220"/>
      <c r="CRX25" s="220"/>
      <c r="CRY25" s="220"/>
      <c r="CRZ25" s="220"/>
      <c r="CSA25" s="220"/>
      <c r="CSB25" s="220"/>
      <c r="CSC25" s="220"/>
      <c r="CSD25" s="220"/>
      <c r="CSE25" s="220"/>
      <c r="CSF25" s="220"/>
      <c r="CSG25" s="220"/>
      <c r="CSH25" s="220"/>
      <c r="CSI25" s="220"/>
      <c r="CSJ25" s="220"/>
      <c r="CSK25" s="220"/>
      <c r="CSL25" s="220"/>
      <c r="CSM25" s="220"/>
      <c r="CSN25" s="220"/>
      <c r="CSO25" s="220"/>
      <c r="CSP25" s="220"/>
      <c r="CSQ25" s="220"/>
      <c r="CSR25" s="220"/>
      <c r="CSS25" s="220"/>
      <c r="CST25" s="220"/>
      <c r="CSU25" s="220"/>
      <c r="CSV25" s="220"/>
      <c r="CSW25" s="220"/>
      <c r="CSX25" s="220"/>
      <c r="CSY25" s="220"/>
      <c r="CSZ25" s="220"/>
      <c r="CTA25" s="220"/>
      <c r="CTB25" s="220"/>
      <c r="CTC25" s="220"/>
      <c r="CTD25" s="220"/>
      <c r="CTE25" s="220"/>
      <c r="CTF25" s="220"/>
      <c r="CTG25" s="220"/>
      <c r="CTH25" s="220"/>
      <c r="CTI25" s="220"/>
      <c r="CTJ25" s="220"/>
      <c r="CTK25" s="220"/>
      <c r="CTL25" s="220"/>
      <c r="CTM25" s="220"/>
      <c r="CTN25" s="220"/>
      <c r="CTO25" s="220"/>
      <c r="CTP25" s="220"/>
      <c r="CTQ25" s="220"/>
      <c r="CTR25" s="220"/>
      <c r="CTS25" s="220"/>
      <c r="CTT25" s="220"/>
      <c r="CTU25" s="220"/>
      <c r="CTV25" s="220"/>
      <c r="CTW25" s="220"/>
      <c r="CTX25" s="220"/>
      <c r="CTY25" s="220"/>
      <c r="CTZ25" s="220"/>
      <c r="CUA25" s="220"/>
      <c r="CUB25" s="220"/>
      <c r="CUC25" s="220"/>
      <c r="CUD25" s="220"/>
      <c r="CUE25" s="220"/>
      <c r="CUF25" s="220"/>
      <c r="CUG25" s="220"/>
      <c r="CUH25" s="220"/>
      <c r="CUI25" s="220"/>
      <c r="CUJ25" s="220"/>
      <c r="CUK25" s="220"/>
      <c r="CUL25" s="220"/>
      <c r="CUM25" s="220"/>
      <c r="CUN25" s="220"/>
      <c r="CUO25" s="220"/>
      <c r="CUP25" s="220"/>
      <c r="CUQ25" s="220"/>
      <c r="CUR25" s="220"/>
      <c r="CUS25" s="220"/>
      <c r="CUT25" s="220"/>
      <c r="CUU25" s="220"/>
      <c r="CUV25" s="220"/>
      <c r="CUW25" s="220"/>
      <c r="CUX25" s="220"/>
      <c r="CUY25" s="220"/>
      <c r="CUZ25" s="220"/>
      <c r="CVA25" s="220"/>
      <c r="CVB25" s="220"/>
      <c r="CVC25" s="220"/>
      <c r="CVD25" s="220"/>
      <c r="CVE25" s="220"/>
      <c r="CVF25" s="220"/>
      <c r="CVG25" s="220"/>
      <c r="CVH25" s="220"/>
      <c r="CVI25" s="220"/>
      <c r="CVJ25" s="220"/>
      <c r="CVK25" s="220"/>
      <c r="CVL25" s="220"/>
      <c r="CVM25" s="220"/>
      <c r="CVN25" s="220"/>
      <c r="CVO25" s="220"/>
      <c r="CVP25" s="220"/>
      <c r="CVQ25" s="220"/>
      <c r="CVR25" s="220"/>
      <c r="CVS25" s="220"/>
      <c r="CVT25" s="220"/>
      <c r="CVU25" s="220"/>
      <c r="CVV25" s="220"/>
      <c r="CVW25" s="220"/>
      <c r="CVX25" s="220"/>
      <c r="CVY25" s="220"/>
      <c r="CVZ25" s="220"/>
      <c r="CWA25" s="220"/>
      <c r="CWB25" s="220"/>
      <c r="CWC25" s="220"/>
      <c r="CWD25" s="220"/>
      <c r="CWE25" s="220"/>
      <c r="CWF25" s="220"/>
      <c r="CWG25" s="220"/>
      <c r="CWH25" s="220"/>
      <c r="CWI25" s="220"/>
      <c r="CWJ25" s="220"/>
      <c r="CWK25" s="220"/>
      <c r="CWL25" s="220"/>
      <c r="CWM25" s="220"/>
      <c r="CWN25" s="220"/>
      <c r="CWO25" s="220"/>
      <c r="CWP25" s="220"/>
      <c r="CWQ25" s="220"/>
      <c r="CWR25" s="220"/>
      <c r="CWS25" s="220"/>
      <c r="CWT25" s="220"/>
      <c r="CWU25" s="220"/>
      <c r="CWV25" s="220"/>
      <c r="CWW25" s="220"/>
      <c r="CWX25" s="220"/>
      <c r="CWY25" s="220"/>
      <c r="CWZ25" s="220"/>
      <c r="CXA25" s="220"/>
      <c r="CXB25" s="220"/>
      <c r="CXC25" s="220"/>
      <c r="CXD25" s="220"/>
      <c r="CXE25" s="220"/>
      <c r="CXF25" s="220"/>
      <c r="CXG25" s="220"/>
      <c r="CXH25" s="220"/>
      <c r="CXI25" s="220"/>
      <c r="CXJ25" s="220"/>
      <c r="CXK25" s="220"/>
      <c r="CXL25" s="220"/>
      <c r="CXM25" s="220"/>
      <c r="CXN25" s="220"/>
      <c r="CXO25" s="220"/>
      <c r="CXP25" s="220"/>
      <c r="CXQ25" s="220"/>
      <c r="CXR25" s="220"/>
      <c r="CXS25" s="220"/>
      <c r="CXT25" s="220"/>
      <c r="CXU25" s="220"/>
      <c r="CXV25" s="220"/>
      <c r="CXW25" s="220"/>
      <c r="CXX25" s="220"/>
      <c r="CXY25" s="220"/>
      <c r="CXZ25" s="220"/>
      <c r="CYA25" s="220"/>
      <c r="CYB25" s="220"/>
      <c r="CYC25" s="220"/>
      <c r="CYD25" s="220"/>
      <c r="CYE25" s="220"/>
      <c r="CYF25" s="220"/>
      <c r="CYG25" s="220"/>
      <c r="CYH25" s="220"/>
      <c r="CYI25" s="220"/>
      <c r="CYJ25" s="220"/>
      <c r="CYK25" s="220"/>
      <c r="CYL25" s="220"/>
      <c r="CYM25" s="220"/>
      <c r="CYN25" s="220"/>
      <c r="CYO25" s="220"/>
      <c r="CYP25" s="220"/>
      <c r="CYQ25" s="220"/>
      <c r="CYR25" s="220"/>
      <c r="CYS25" s="220"/>
      <c r="CYT25" s="220"/>
      <c r="CYU25" s="220"/>
      <c r="CYV25" s="220"/>
      <c r="CYW25" s="220"/>
      <c r="CYX25" s="220"/>
      <c r="CYY25" s="220"/>
      <c r="CYZ25" s="220"/>
      <c r="CZA25" s="220"/>
      <c r="CZB25" s="220"/>
      <c r="CZC25" s="220"/>
      <c r="CZD25" s="220"/>
      <c r="CZE25" s="220"/>
      <c r="CZF25" s="220"/>
      <c r="CZG25" s="220"/>
      <c r="CZH25" s="220"/>
      <c r="CZI25" s="220"/>
      <c r="CZJ25" s="220"/>
      <c r="CZK25" s="220"/>
      <c r="CZL25" s="220"/>
      <c r="CZM25" s="220"/>
      <c r="CZN25" s="220"/>
      <c r="CZO25" s="220"/>
      <c r="CZP25" s="220"/>
      <c r="CZQ25" s="220"/>
      <c r="CZR25" s="220"/>
      <c r="CZS25" s="220"/>
      <c r="CZT25" s="220"/>
      <c r="CZU25" s="220"/>
      <c r="CZV25" s="220"/>
      <c r="CZW25" s="220"/>
      <c r="CZX25" s="220"/>
      <c r="CZY25" s="220"/>
      <c r="CZZ25" s="220"/>
      <c r="DAA25" s="220"/>
      <c r="DAB25" s="220"/>
      <c r="DAC25" s="220"/>
      <c r="DAD25" s="220"/>
      <c r="DAE25" s="220"/>
      <c r="DAF25" s="220"/>
      <c r="DAG25" s="220"/>
      <c r="DAH25" s="220"/>
      <c r="DAI25" s="220"/>
      <c r="DAJ25" s="220"/>
      <c r="DAK25" s="220"/>
      <c r="DAL25" s="220"/>
      <c r="DAM25" s="220"/>
      <c r="DAN25" s="220"/>
      <c r="DAO25" s="220"/>
      <c r="DAP25" s="220"/>
      <c r="DAQ25" s="220"/>
      <c r="DAR25" s="220"/>
      <c r="DAS25" s="220"/>
      <c r="DAT25" s="220"/>
      <c r="DAU25" s="220"/>
      <c r="DAV25" s="220"/>
      <c r="DAW25" s="220"/>
      <c r="DAX25" s="220"/>
      <c r="DAY25" s="220"/>
      <c r="DAZ25" s="220"/>
      <c r="DBA25" s="220"/>
      <c r="DBB25" s="220"/>
      <c r="DBC25" s="220"/>
      <c r="DBD25" s="220"/>
      <c r="DBE25" s="220"/>
      <c r="DBF25" s="220"/>
      <c r="DBG25" s="220"/>
      <c r="DBH25" s="220"/>
      <c r="DBI25" s="220"/>
      <c r="DBJ25" s="220"/>
      <c r="DBK25" s="220"/>
      <c r="DBL25" s="220"/>
      <c r="DBM25" s="220"/>
      <c r="DBN25" s="220"/>
      <c r="DBO25" s="220"/>
      <c r="DBP25" s="220"/>
      <c r="DBQ25" s="220"/>
      <c r="DBR25" s="220"/>
      <c r="DBS25" s="220"/>
      <c r="DBT25" s="220"/>
      <c r="DBU25" s="220"/>
      <c r="DBV25" s="220"/>
      <c r="DBW25" s="220"/>
      <c r="DBX25" s="220"/>
      <c r="DBY25" s="220"/>
      <c r="DBZ25" s="220"/>
      <c r="DCA25" s="220"/>
      <c r="DCB25" s="220"/>
      <c r="DCC25" s="220"/>
      <c r="DCD25" s="220"/>
      <c r="DCE25" s="220"/>
      <c r="DCF25" s="220"/>
      <c r="DCG25" s="220"/>
      <c r="DCH25" s="220"/>
      <c r="DCI25" s="220"/>
      <c r="DCJ25" s="220"/>
      <c r="DCK25" s="220"/>
      <c r="DCL25" s="220"/>
      <c r="DCM25" s="220"/>
      <c r="DCN25" s="220"/>
      <c r="DCO25" s="220"/>
      <c r="DCP25" s="220"/>
      <c r="DCQ25" s="220"/>
      <c r="DCR25" s="220"/>
      <c r="DCS25" s="220"/>
      <c r="DCT25" s="220"/>
      <c r="DCU25" s="220"/>
      <c r="DCV25" s="220"/>
      <c r="DCW25" s="220"/>
      <c r="DCX25" s="220"/>
      <c r="DCY25" s="220"/>
      <c r="DCZ25" s="220"/>
      <c r="DDA25" s="220"/>
      <c r="DDB25" s="220"/>
      <c r="DDC25" s="220"/>
      <c r="DDD25" s="220"/>
      <c r="DDE25" s="220"/>
      <c r="DDF25" s="220"/>
      <c r="DDG25" s="220"/>
      <c r="DDH25" s="220"/>
      <c r="DDI25" s="220"/>
      <c r="DDJ25" s="220"/>
      <c r="DDK25" s="220"/>
      <c r="DDL25" s="220"/>
      <c r="DDM25" s="220"/>
      <c r="DDN25" s="220"/>
      <c r="DDO25" s="220"/>
      <c r="DDP25" s="220"/>
      <c r="DDQ25" s="220"/>
      <c r="DDR25" s="220"/>
      <c r="DDS25" s="220"/>
      <c r="DDT25" s="220"/>
      <c r="DDU25" s="220"/>
      <c r="DDV25" s="220"/>
      <c r="DDW25" s="220"/>
      <c r="DDX25" s="220"/>
      <c r="DDY25" s="220"/>
      <c r="DDZ25" s="220"/>
      <c r="DEA25" s="220"/>
      <c r="DEB25" s="220"/>
      <c r="DEC25" s="220"/>
      <c r="DED25" s="220"/>
      <c r="DEE25" s="220"/>
      <c r="DEF25" s="220"/>
      <c r="DEG25" s="220"/>
      <c r="DEH25" s="220"/>
      <c r="DEI25" s="220"/>
      <c r="DEJ25" s="220"/>
      <c r="DEK25" s="220"/>
      <c r="DEL25" s="220"/>
      <c r="DEM25" s="220"/>
      <c r="DEN25" s="220"/>
      <c r="DEO25" s="220"/>
      <c r="DEP25" s="220"/>
      <c r="DEQ25" s="220"/>
      <c r="DER25" s="220"/>
      <c r="DES25" s="220"/>
      <c r="DET25" s="220"/>
      <c r="DEU25" s="220"/>
      <c r="DEV25" s="220"/>
      <c r="DEW25" s="220"/>
      <c r="DEX25" s="220"/>
      <c r="DEY25" s="220"/>
      <c r="DEZ25" s="220"/>
      <c r="DFA25" s="220"/>
      <c r="DFB25" s="220"/>
      <c r="DFC25" s="220"/>
      <c r="DFD25" s="220"/>
      <c r="DFE25" s="220"/>
      <c r="DFF25" s="220"/>
      <c r="DFG25" s="220"/>
      <c r="DFH25" s="220"/>
      <c r="DFI25" s="220"/>
      <c r="DFJ25" s="220"/>
      <c r="DFK25" s="220"/>
      <c r="DFL25" s="220"/>
      <c r="DFM25" s="220"/>
      <c r="DFN25" s="220"/>
      <c r="DFO25" s="220"/>
      <c r="DFP25" s="220"/>
      <c r="DFQ25" s="220"/>
      <c r="DFR25" s="220"/>
      <c r="DFS25" s="220"/>
      <c r="DFT25" s="220"/>
      <c r="DFU25" s="220"/>
      <c r="DFV25" s="220"/>
      <c r="DFW25" s="220"/>
      <c r="DFX25" s="220"/>
      <c r="DFY25" s="220"/>
      <c r="DFZ25" s="220"/>
      <c r="DGA25" s="220"/>
      <c r="DGB25" s="220"/>
      <c r="DGC25" s="220"/>
      <c r="DGD25" s="220"/>
      <c r="DGE25" s="220"/>
      <c r="DGF25" s="220"/>
      <c r="DGG25" s="220"/>
      <c r="DGH25" s="220"/>
      <c r="DGI25" s="220"/>
      <c r="DGJ25" s="220"/>
      <c r="DGK25" s="220"/>
      <c r="DGL25" s="220"/>
      <c r="DGM25" s="220"/>
      <c r="DGN25" s="220"/>
      <c r="DGO25" s="220"/>
      <c r="DGP25" s="220"/>
      <c r="DGQ25" s="220"/>
      <c r="DGR25" s="220"/>
      <c r="DGS25" s="220"/>
      <c r="DGT25" s="220"/>
      <c r="DGU25" s="220"/>
      <c r="DGV25" s="220"/>
      <c r="DGW25" s="220"/>
      <c r="DGX25" s="220"/>
      <c r="DGY25" s="220"/>
      <c r="DGZ25" s="220"/>
      <c r="DHA25" s="220"/>
      <c r="DHB25" s="220"/>
      <c r="DHC25" s="220"/>
      <c r="DHD25" s="220"/>
      <c r="DHE25" s="220"/>
      <c r="DHF25" s="220"/>
      <c r="DHG25" s="220"/>
      <c r="DHH25" s="220"/>
      <c r="DHI25" s="220"/>
      <c r="DHJ25" s="220"/>
      <c r="DHK25" s="220"/>
      <c r="DHL25" s="220"/>
      <c r="DHM25" s="220"/>
      <c r="DHN25" s="220"/>
      <c r="DHO25" s="220"/>
      <c r="DHP25" s="220"/>
      <c r="DHQ25" s="220"/>
      <c r="DHR25" s="220"/>
      <c r="DHS25" s="220"/>
      <c r="DHT25" s="220"/>
      <c r="DHU25" s="220"/>
      <c r="DHV25" s="220"/>
      <c r="DHW25" s="220"/>
      <c r="DHX25" s="220"/>
      <c r="DHY25" s="220"/>
      <c r="DHZ25" s="220"/>
      <c r="DIA25" s="220"/>
      <c r="DIB25" s="220"/>
      <c r="DIC25" s="220"/>
      <c r="DID25" s="220"/>
      <c r="DIE25" s="220"/>
      <c r="DIF25" s="220"/>
      <c r="DIG25" s="220"/>
      <c r="DIH25" s="220"/>
      <c r="DII25" s="220"/>
      <c r="DIJ25" s="220"/>
      <c r="DIK25" s="220"/>
      <c r="DIL25" s="220"/>
      <c r="DIM25" s="220"/>
      <c r="DIN25" s="220"/>
      <c r="DIO25" s="220"/>
      <c r="DIP25" s="220"/>
      <c r="DIQ25" s="220"/>
      <c r="DIR25" s="220"/>
      <c r="DIS25" s="220"/>
      <c r="DIT25" s="220"/>
      <c r="DIU25" s="220"/>
      <c r="DIV25" s="220"/>
      <c r="DIW25" s="220"/>
      <c r="DIX25" s="220"/>
      <c r="DIY25" s="220"/>
      <c r="DIZ25" s="220"/>
      <c r="DJA25" s="220"/>
      <c r="DJB25" s="220"/>
      <c r="DJC25" s="220"/>
      <c r="DJD25" s="220"/>
      <c r="DJE25" s="220"/>
      <c r="DJF25" s="220"/>
      <c r="DJG25" s="220"/>
      <c r="DJH25" s="220"/>
      <c r="DJI25" s="220"/>
      <c r="DJJ25" s="220"/>
      <c r="DJK25" s="220"/>
      <c r="DJL25" s="220"/>
      <c r="DJM25" s="220"/>
      <c r="DJN25" s="220"/>
      <c r="DJO25" s="220"/>
      <c r="DJP25" s="220"/>
      <c r="DJQ25" s="220"/>
      <c r="DJR25" s="220"/>
      <c r="DJS25" s="220"/>
      <c r="DJT25" s="220"/>
      <c r="DJU25" s="220"/>
      <c r="DJV25" s="220"/>
      <c r="DJW25" s="220"/>
      <c r="DJX25" s="220"/>
      <c r="DJY25" s="220"/>
      <c r="DJZ25" s="220"/>
      <c r="DKA25" s="220"/>
      <c r="DKB25" s="220"/>
      <c r="DKC25" s="220"/>
      <c r="DKD25" s="220"/>
      <c r="DKE25" s="220"/>
      <c r="DKF25" s="220"/>
      <c r="DKG25" s="220"/>
      <c r="DKH25" s="220"/>
      <c r="DKI25" s="220"/>
      <c r="DKJ25" s="220"/>
      <c r="DKK25" s="220"/>
      <c r="DKL25" s="220"/>
      <c r="DKM25" s="220"/>
      <c r="DKN25" s="220"/>
      <c r="DKO25" s="220"/>
      <c r="DKP25" s="220"/>
      <c r="DKQ25" s="220"/>
      <c r="DKR25" s="220"/>
      <c r="DKS25" s="220"/>
      <c r="DKT25" s="220"/>
      <c r="DKU25" s="220"/>
      <c r="DKV25" s="220"/>
      <c r="DKW25" s="220"/>
      <c r="DKX25" s="220"/>
      <c r="DKY25" s="220"/>
      <c r="DKZ25" s="220"/>
      <c r="DLA25" s="220"/>
      <c r="DLB25" s="220"/>
      <c r="DLC25" s="220"/>
      <c r="DLD25" s="220"/>
      <c r="DLE25" s="220"/>
      <c r="DLF25" s="220"/>
      <c r="DLG25" s="220"/>
      <c r="DLH25" s="220"/>
      <c r="DLI25" s="220"/>
      <c r="DLJ25" s="220"/>
      <c r="DLK25" s="220"/>
      <c r="DLL25" s="220"/>
      <c r="DLM25" s="220"/>
      <c r="DLN25" s="220"/>
      <c r="DLO25" s="220"/>
      <c r="DLP25" s="220"/>
      <c r="DLQ25" s="220"/>
      <c r="DLR25" s="220"/>
      <c r="DLS25" s="220"/>
      <c r="DLT25" s="220"/>
      <c r="DLU25" s="220"/>
      <c r="DLV25" s="220"/>
      <c r="DLW25" s="220"/>
      <c r="DLX25" s="220"/>
      <c r="DLY25" s="220"/>
      <c r="DLZ25" s="220"/>
      <c r="DMA25" s="220"/>
      <c r="DMB25" s="220"/>
      <c r="DMC25" s="220"/>
      <c r="DMD25" s="220"/>
      <c r="DME25" s="220"/>
      <c r="DMF25" s="220"/>
      <c r="DMG25" s="220"/>
      <c r="DMH25" s="220"/>
      <c r="DMI25" s="220"/>
      <c r="DMJ25" s="220"/>
      <c r="DMK25" s="220"/>
      <c r="DML25" s="220"/>
      <c r="DMM25" s="220"/>
      <c r="DMN25" s="220"/>
      <c r="DMO25" s="220"/>
      <c r="DMP25" s="220"/>
      <c r="DMQ25" s="220"/>
      <c r="DMR25" s="220"/>
      <c r="DMS25" s="220"/>
      <c r="DMT25" s="220"/>
      <c r="DMU25" s="220"/>
      <c r="DMV25" s="220"/>
      <c r="DMW25" s="220"/>
      <c r="DMX25" s="220"/>
      <c r="DMY25" s="220"/>
      <c r="DMZ25" s="220"/>
      <c r="DNA25" s="220"/>
      <c r="DNB25" s="220"/>
      <c r="DNC25" s="220"/>
      <c r="DND25" s="220"/>
      <c r="DNE25" s="220"/>
      <c r="DNF25" s="220"/>
      <c r="DNG25" s="220"/>
      <c r="DNH25" s="220"/>
      <c r="DNI25" s="220"/>
      <c r="DNJ25" s="220"/>
      <c r="DNK25" s="220"/>
      <c r="DNL25" s="220"/>
      <c r="DNM25" s="220"/>
      <c r="DNN25" s="220"/>
      <c r="DNO25" s="220"/>
      <c r="DNP25" s="220"/>
      <c r="DNQ25" s="220"/>
      <c r="DNR25" s="220"/>
      <c r="DNS25" s="220"/>
      <c r="DNT25" s="220"/>
      <c r="DNU25" s="220"/>
      <c r="DNV25" s="220"/>
      <c r="DNW25" s="220"/>
      <c r="DNX25" s="220"/>
      <c r="DNY25" s="220"/>
      <c r="DNZ25" s="220"/>
      <c r="DOA25" s="220"/>
      <c r="DOB25" s="220"/>
      <c r="DOC25" s="220"/>
      <c r="DOD25" s="220"/>
      <c r="DOE25" s="220"/>
      <c r="DOF25" s="220"/>
      <c r="DOG25" s="220"/>
      <c r="DOH25" s="220"/>
      <c r="DOI25" s="220"/>
      <c r="DOJ25" s="220"/>
      <c r="DOK25" s="220"/>
      <c r="DOL25" s="220"/>
      <c r="DOM25" s="220"/>
      <c r="DON25" s="220"/>
      <c r="DOO25" s="220"/>
      <c r="DOP25" s="220"/>
      <c r="DOQ25" s="220"/>
      <c r="DOR25" s="220"/>
      <c r="DOS25" s="220"/>
      <c r="DOT25" s="220"/>
      <c r="DOU25" s="220"/>
      <c r="DOV25" s="220"/>
      <c r="DOW25" s="220"/>
      <c r="DOX25" s="220"/>
      <c r="DOY25" s="220"/>
      <c r="DOZ25" s="220"/>
      <c r="DPA25" s="220"/>
      <c r="DPB25" s="220"/>
      <c r="DPC25" s="220"/>
      <c r="DPD25" s="220"/>
      <c r="DPE25" s="220"/>
      <c r="DPF25" s="220"/>
      <c r="DPG25" s="220"/>
      <c r="DPH25" s="220"/>
      <c r="DPI25" s="220"/>
      <c r="DPJ25" s="220"/>
      <c r="DPK25" s="220"/>
      <c r="DPL25" s="220"/>
      <c r="DPM25" s="220"/>
      <c r="DPN25" s="220"/>
      <c r="DPO25" s="220"/>
      <c r="DPP25" s="220"/>
      <c r="DPQ25" s="220"/>
      <c r="DPR25" s="220"/>
      <c r="DPS25" s="220"/>
      <c r="DPT25" s="220"/>
      <c r="DPU25" s="220"/>
      <c r="DPV25" s="220"/>
      <c r="DPW25" s="220"/>
      <c r="DPX25" s="220"/>
      <c r="DPY25" s="220"/>
      <c r="DPZ25" s="220"/>
      <c r="DQA25" s="220"/>
      <c r="DQB25" s="220"/>
      <c r="DQC25" s="220"/>
      <c r="DQD25" s="220"/>
      <c r="DQE25" s="220"/>
      <c r="DQF25" s="220"/>
      <c r="DQG25" s="220"/>
      <c r="DQH25" s="220"/>
      <c r="DQI25" s="220"/>
      <c r="DQJ25" s="220"/>
      <c r="DQK25" s="220"/>
      <c r="DQL25" s="220"/>
      <c r="DQM25" s="220"/>
      <c r="DQN25" s="220"/>
      <c r="DQO25" s="220"/>
      <c r="DQP25" s="220"/>
      <c r="DQQ25" s="220"/>
      <c r="DQR25" s="220"/>
      <c r="DQS25" s="220"/>
      <c r="DQT25" s="220"/>
      <c r="DQU25" s="220"/>
      <c r="DQV25" s="220"/>
      <c r="DQW25" s="220"/>
      <c r="DQX25" s="220"/>
      <c r="DQY25" s="220"/>
      <c r="DQZ25" s="220"/>
      <c r="DRA25" s="220"/>
      <c r="DRB25" s="220"/>
      <c r="DRC25" s="220"/>
      <c r="DRD25" s="220"/>
      <c r="DRE25" s="220"/>
      <c r="DRF25" s="220"/>
      <c r="DRG25" s="220"/>
      <c r="DRH25" s="220"/>
      <c r="DRI25" s="220"/>
      <c r="DRJ25" s="220"/>
      <c r="DRK25" s="220"/>
      <c r="DRL25" s="220"/>
      <c r="DRM25" s="220"/>
      <c r="DRN25" s="220"/>
      <c r="DRO25" s="220"/>
      <c r="DRP25" s="220"/>
      <c r="DRQ25" s="220"/>
      <c r="DRR25" s="220"/>
      <c r="DRS25" s="220"/>
      <c r="DRT25" s="220"/>
      <c r="DRU25" s="220"/>
      <c r="DRV25" s="220"/>
      <c r="DRW25" s="220"/>
      <c r="DRX25" s="220"/>
      <c r="DRY25" s="220"/>
      <c r="DRZ25" s="220"/>
      <c r="DSA25" s="220"/>
      <c r="DSB25" s="220"/>
      <c r="DSC25" s="220"/>
      <c r="DSD25" s="220"/>
      <c r="DSE25" s="220"/>
      <c r="DSF25" s="220"/>
      <c r="DSG25" s="220"/>
      <c r="DSH25" s="220"/>
      <c r="DSI25" s="220"/>
      <c r="DSJ25" s="220"/>
      <c r="DSK25" s="220"/>
      <c r="DSL25" s="220"/>
      <c r="DSM25" s="220"/>
      <c r="DSN25" s="220"/>
      <c r="DSO25" s="220"/>
      <c r="DSP25" s="220"/>
      <c r="DSQ25" s="220"/>
      <c r="DSR25" s="220"/>
      <c r="DSS25" s="220"/>
      <c r="DST25" s="220"/>
      <c r="DSU25" s="220"/>
      <c r="DSV25" s="220"/>
      <c r="DSW25" s="220"/>
      <c r="DSX25" s="220"/>
      <c r="DSY25" s="220"/>
      <c r="DSZ25" s="220"/>
      <c r="DTA25" s="220"/>
      <c r="DTB25" s="220"/>
      <c r="DTC25" s="220"/>
      <c r="DTD25" s="220"/>
      <c r="DTE25" s="220"/>
      <c r="DTF25" s="220"/>
      <c r="DTG25" s="220"/>
      <c r="DTH25" s="220"/>
      <c r="DTI25" s="220"/>
      <c r="DTJ25" s="220"/>
      <c r="DTK25" s="220"/>
      <c r="DTL25" s="220"/>
      <c r="DTM25" s="220"/>
      <c r="DTN25" s="220"/>
      <c r="DTO25" s="220"/>
      <c r="DTP25" s="220"/>
      <c r="DTQ25" s="220"/>
      <c r="DTR25" s="220"/>
      <c r="DTS25" s="220"/>
      <c r="DTT25" s="220"/>
      <c r="DTU25" s="220"/>
      <c r="DTV25" s="220"/>
      <c r="DTW25" s="220"/>
      <c r="DTX25" s="220"/>
      <c r="DTY25" s="220"/>
      <c r="DTZ25" s="220"/>
      <c r="DUA25" s="220"/>
      <c r="DUB25" s="220"/>
      <c r="DUC25" s="220"/>
      <c r="DUD25" s="220"/>
      <c r="DUE25" s="220"/>
      <c r="DUF25" s="220"/>
      <c r="DUG25" s="220"/>
      <c r="DUH25" s="220"/>
      <c r="DUI25" s="220"/>
      <c r="DUJ25" s="220"/>
      <c r="DUK25" s="220"/>
      <c r="DUL25" s="220"/>
      <c r="DUM25" s="220"/>
      <c r="DUN25" s="220"/>
      <c r="DUO25" s="220"/>
      <c r="DUP25" s="220"/>
      <c r="DUQ25" s="220"/>
      <c r="DUR25" s="220"/>
      <c r="DUS25" s="220"/>
      <c r="DUT25" s="220"/>
      <c r="DUU25" s="220"/>
      <c r="DUV25" s="220"/>
      <c r="DUW25" s="220"/>
      <c r="DUX25" s="220"/>
      <c r="DUY25" s="220"/>
      <c r="DUZ25" s="220"/>
      <c r="DVA25" s="220"/>
      <c r="DVB25" s="220"/>
      <c r="DVC25" s="220"/>
      <c r="DVD25" s="220"/>
      <c r="DVE25" s="220"/>
      <c r="DVF25" s="220"/>
      <c r="DVG25" s="220"/>
      <c r="DVH25" s="220"/>
      <c r="DVI25" s="220"/>
      <c r="DVJ25" s="220"/>
      <c r="DVK25" s="220"/>
      <c r="DVL25" s="220"/>
      <c r="DVM25" s="220"/>
      <c r="DVN25" s="220"/>
      <c r="DVO25" s="220"/>
      <c r="DVP25" s="220"/>
      <c r="DVQ25" s="220"/>
      <c r="DVR25" s="220"/>
      <c r="DVS25" s="220"/>
      <c r="DVT25" s="220"/>
      <c r="DVU25" s="220"/>
      <c r="DVV25" s="220"/>
      <c r="DVW25" s="220"/>
      <c r="DVX25" s="220"/>
      <c r="DVY25" s="220"/>
      <c r="DVZ25" s="220"/>
      <c r="DWA25" s="220"/>
      <c r="DWB25" s="220"/>
      <c r="DWC25" s="220"/>
      <c r="DWD25" s="220"/>
      <c r="DWE25" s="220"/>
      <c r="DWF25" s="220"/>
      <c r="DWG25" s="220"/>
      <c r="DWH25" s="220"/>
      <c r="DWI25" s="220"/>
      <c r="DWJ25" s="220"/>
      <c r="DWK25" s="220"/>
      <c r="DWL25" s="220"/>
      <c r="DWM25" s="220"/>
      <c r="DWN25" s="220"/>
      <c r="DWO25" s="220"/>
      <c r="DWP25" s="220"/>
      <c r="DWQ25" s="220"/>
      <c r="DWR25" s="220"/>
      <c r="DWS25" s="220"/>
      <c r="DWT25" s="220"/>
      <c r="DWU25" s="220"/>
      <c r="DWV25" s="220"/>
      <c r="DWW25" s="220"/>
      <c r="DWX25" s="220"/>
      <c r="DWY25" s="220"/>
      <c r="DWZ25" s="220"/>
      <c r="DXA25" s="220"/>
      <c r="DXB25" s="220"/>
      <c r="DXC25" s="220"/>
      <c r="DXD25" s="220"/>
      <c r="DXE25" s="220"/>
      <c r="DXF25" s="220"/>
      <c r="DXG25" s="220"/>
      <c r="DXH25" s="220"/>
      <c r="DXI25" s="220"/>
      <c r="DXJ25" s="220"/>
      <c r="DXK25" s="220"/>
      <c r="DXL25" s="220"/>
      <c r="DXM25" s="220"/>
      <c r="DXN25" s="220"/>
      <c r="DXO25" s="220"/>
      <c r="DXP25" s="220"/>
      <c r="DXQ25" s="220"/>
      <c r="DXR25" s="220"/>
      <c r="DXS25" s="220"/>
      <c r="DXT25" s="220"/>
      <c r="DXU25" s="220"/>
      <c r="DXV25" s="220"/>
      <c r="DXW25" s="220"/>
      <c r="DXX25" s="220"/>
      <c r="DXY25" s="220"/>
      <c r="DXZ25" s="220"/>
      <c r="DYA25" s="220"/>
      <c r="DYB25" s="220"/>
      <c r="DYC25" s="220"/>
      <c r="DYD25" s="220"/>
      <c r="DYE25" s="220"/>
      <c r="DYF25" s="220"/>
      <c r="DYG25" s="220"/>
      <c r="DYH25" s="220"/>
      <c r="DYI25" s="220"/>
      <c r="DYJ25" s="220"/>
      <c r="DYK25" s="220"/>
      <c r="DYL25" s="220"/>
      <c r="DYM25" s="220"/>
      <c r="DYN25" s="220"/>
      <c r="DYO25" s="220"/>
      <c r="DYP25" s="220"/>
      <c r="DYQ25" s="220"/>
      <c r="DYR25" s="220"/>
      <c r="DYS25" s="220"/>
      <c r="DYT25" s="220"/>
      <c r="DYU25" s="220"/>
      <c r="DYV25" s="220"/>
      <c r="DYW25" s="220"/>
      <c r="DYX25" s="220"/>
      <c r="DYY25" s="220"/>
      <c r="DYZ25" s="220"/>
      <c r="DZA25" s="220"/>
      <c r="DZB25" s="220"/>
      <c r="DZC25" s="220"/>
      <c r="DZD25" s="220"/>
      <c r="DZE25" s="220"/>
      <c r="DZF25" s="220"/>
      <c r="DZG25" s="220"/>
      <c r="DZH25" s="220"/>
      <c r="DZI25" s="220"/>
      <c r="DZJ25" s="220"/>
      <c r="DZK25" s="220"/>
      <c r="DZL25" s="220"/>
      <c r="DZM25" s="220"/>
      <c r="DZN25" s="220"/>
      <c r="DZO25" s="220"/>
      <c r="DZP25" s="220"/>
      <c r="DZQ25" s="220"/>
      <c r="DZR25" s="220"/>
      <c r="DZS25" s="220"/>
      <c r="DZT25" s="220"/>
      <c r="DZU25" s="220"/>
      <c r="DZV25" s="220"/>
      <c r="DZW25" s="220"/>
      <c r="DZX25" s="220"/>
      <c r="DZY25" s="220"/>
      <c r="DZZ25" s="220"/>
      <c r="EAA25" s="220"/>
      <c r="EAB25" s="220"/>
      <c r="EAC25" s="220"/>
      <c r="EAD25" s="220"/>
      <c r="EAE25" s="220"/>
      <c r="EAF25" s="220"/>
      <c r="EAG25" s="220"/>
      <c r="EAH25" s="220"/>
      <c r="EAI25" s="220"/>
      <c r="EAJ25" s="220"/>
      <c r="EAK25" s="220"/>
      <c r="EAL25" s="220"/>
      <c r="EAM25" s="220"/>
      <c r="EAN25" s="220"/>
      <c r="EAO25" s="220"/>
      <c r="EAP25" s="220"/>
      <c r="EAQ25" s="220"/>
      <c r="EAR25" s="220"/>
      <c r="EAS25" s="220"/>
      <c r="EAT25" s="220"/>
      <c r="EAU25" s="220"/>
      <c r="EAV25" s="220"/>
      <c r="EAW25" s="220"/>
      <c r="EAX25" s="220"/>
      <c r="EAY25" s="220"/>
      <c r="EAZ25" s="220"/>
      <c r="EBA25" s="220"/>
      <c r="EBB25" s="220"/>
      <c r="EBC25" s="220"/>
      <c r="EBD25" s="220"/>
      <c r="EBE25" s="220"/>
      <c r="EBF25" s="220"/>
      <c r="EBG25" s="220"/>
      <c r="EBH25" s="220"/>
      <c r="EBI25" s="220"/>
      <c r="EBJ25" s="220"/>
      <c r="EBK25" s="220"/>
      <c r="EBL25" s="220"/>
      <c r="EBM25" s="220"/>
      <c r="EBN25" s="220"/>
      <c r="EBO25" s="220"/>
      <c r="EBP25" s="220"/>
      <c r="EBQ25" s="220"/>
      <c r="EBR25" s="220"/>
      <c r="EBS25" s="220"/>
      <c r="EBT25" s="220"/>
      <c r="EBU25" s="220"/>
      <c r="EBV25" s="220"/>
      <c r="EBW25" s="220"/>
      <c r="EBX25" s="220"/>
      <c r="EBY25" s="220"/>
      <c r="EBZ25" s="220"/>
      <c r="ECA25" s="220"/>
      <c r="ECB25" s="220"/>
      <c r="ECC25" s="220"/>
      <c r="ECD25" s="220"/>
      <c r="ECE25" s="220"/>
      <c r="ECF25" s="220"/>
      <c r="ECG25" s="220"/>
      <c r="ECH25" s="220"/>
      <c r="ECI25" s="220"/>
      <c r="ECJ25" s="220"/>
      <c r="ECK25" s="220"/>
      <c r="ECL25" s="220"/>
      <c r="ECM25" s="220"/>
      <c r="ECN25" s="220"/>
      <c r="ECO25" s="220"/>
      <c r="ECP25" s="220"/>
      <c r="ECQ25" s="220"/>
      <c r="ECR25" s="220"/>
      <c r="ECS25" s="220"/>
      <c r="ECT25" s="220"/>
      <c r="ECU25" s="220"/>
      <c r="ECV25" s="220"/>
      <c r="ECW25" s="220"/>
      <c r="ECX25" s="220"/>
      <c r="ECY25" s="220"/>
      <c r="ECZ25" s="220"/>
      <c r="EDA25" s="220"/>
      <c r="EDB25" s="220"/>
      <c r="EDC25" s="220"/>
      <c r="EDD25" s="220"/>
      <c r="EDE25" s="220"/>
      <c r="EDF25" s="220"/>
      <c r="EDG25" s="220"/>
      <c r="EDH25" s="220"/>
      <c r="EDI25" s="220"/>
      <c r="EDJ25" s="220"/>
      <c r="EDK25" s="220"/>
      <c r="EDL25" s="220"/>
      <c r="EDM25" s="220"/>
      <c r="EDN25" s="220"/>
      <c r="EDO25" s="220"/>
      <c r="EDP25" s="220"/>
      <c r="EDQ25" s="220"/>
      <c r="EDR25" s="220"/>
      <c r="EDS25" s="220"/>
      <c r="EDT25" s="220"/>
      <c r="EDU25" s="220"/>
      <c r="EDV25" s="220"/>
      <c r="EDW25" s="220"/>
      <c r="EDX25" s="220"/>
      <c r="EDY25" s="220"/>
      <c r="EDZ25" s="220"/>
      <c r="EEA25" s="220"/>
      <c r="EEB25" s="220"/>
      <c r="EEC25" s="220"/>
      <c r="EED25" s="220"/>
      <c r="EEE25" s="220"/>
      <c r="EEF25" s="220"/>
      <c r="EEG25" s="220"/>
      <c r="EEH25" s="220"/>
      <c r="EEI25" s="220"/>
      <c r="EEJ25" s="220"/>
      <c r="EEK25" s="220"/>
      <c r="EEL25" s="220"/>
      <c r="EEM25" s="220"/>
      <c r="EEN25" s="220"/>
      <c r="EEO25" s="220"/>
      <c r="EEP25" s="220"/>
      <c r="EEQ25" s="220"/>
      <c r="EER25" s="220"/>
      <c r="EES25" s="220"/>
      <c r="EET25" s="220"/>
      <c r="EEU25" s="220"/>
      <c r="EEV25" s="220"/>
      <c r="EEW25" s="220"/>
      <c r="EEX25" s="220"/>
      <c r="EEY25" s="220"/>
      <c r="EEZ25" s="220"/>
      <c r="EFA25" s="220"/>
      <c r="EFB25" s="220"/>
      <c r="EFC25" s="220"/>
      <c r="EFD25" s="220"/>
      <c r="EFE25" s="220"/>
      <c r="EFF25" s="220"/>
      <c r="EFG25" s="220"/>
      <c r="EFH25" s="220"/>
      <c r="EFI25" s="220"/>
      <c r="EFJ25" s="220"/>
      <c r="EFK25" s="220"/>
      <c r="EFL25" s="220"/>
      <c r="EFM25" s="220"/>
      <c r="EFN25" s="220"/>
      <c r="EFO25" s="220"/>
      <c r="EFP25" s="220"/>
      <c r="EFQ25" s="220"/>
      <c r="EFR25" s="220"/>
      <c r="EFS25" s="220"/>
      <c r="EFT25" s="220"/>
      <c r="EFU25" s="220"/>
      <c r="EFV25" s="220"/>
      <c r="EFW25" s="220"/>
      <c r="EFX25" s="220"/>
      <c r="EFY25" s="220"/>
      <c r="EFZ25" s="220"/>
      <c r="EGA25" s="220"/>
      <c r="EGB25" s="220"/>
      <c r="EGC25" s="220"/>
      <c r="EGD25" s="220"/>
      <c r="EGE25" s="220"/>
      <c r="EGF25" s="220"/>
      <c r="EGG25" s="220"/>
      <c r="EGH25" s="220"/>
      <c r="EGI25" s="220"/>
      <c r="EGJ25" s="220"/>
      <c r="EGK25" s="220"/>
      <c r="EGL25" s="220"/>
      <c r="EGM25" s="220"/>
      <c r="EGN25" s="220"/>
      <c r="EGO25" s="220"/>
      <c r="EGP25" s="220"/>
      <c r="EGQ25" s="220"/>
      <c r="EGR25" s="220"/>
      <c r="EGS25" s="220"/>
      <c r="EGT25" s="220"/>
      <c r="EGU25" s="220"/>
      <c r="EGV25" s="220"/>
      <c r="EGW25" s="220"/>
      <c r="EGX25" s="220"/>
      <c r="EGY25" s="220"/>
      <c r="EGZ25" s="220"/>
      <c r="EHA25" s="220"/>
      <c r="EHB25" s="220"/>
      <c r="EHC25" s="220"/>
      <c r="EHD25" s="220"/>
      <c r="EHE25" s="220"/>
      <c r="EHF25" s="220"/>
      <c r="EHG25" s="220"/>
      <c r="EHH25" s="220"/>
      <c r="EHI25" s="220"/>
      <c r="EHJ25" s="220"/>
      <c r="EHK25" s="220"/>
      <c r="EHL25" s="220"/>
      <c r="EHM25" s="220"/>
      <c r="EHN25" s="220"/>
      <c r="EHO25" s="220"/>
      <c r="EHP25" s="220"/>
      <c r="EHQ25" s="220"/>
      <c r="EHR25" s="220"/>
      <c r="EHS25" s="220"/>
      <c r="EHT25" s="220"/>
      <c r="EHU25" s="220"/>
      <c r="EHV25" s="220"/>
      <c r="EHW25" s="220"/>
      <c r="EHX25" s="220"/>
      <c r="EHY25" s="220"/>
      <c r="EHZ25" s="220"/>
      <c r="EIA25" s="220"/>
      <c r="EIB25" s="220"/>
      <c r="EIC25" s="220"/>
      <c r="EID25" s="220"/>
      <c r="EIE25" s="220"/>
      <c r="EIF25" s="220"/>
      <c r="EIG25" s="220"/>
      <c r="EIH25" s="220"/>
      <c r="EII25" s="220"/>
      <c r="EIJ25" s="220"/>
      <c r="EIK25" s="220"/>
      <c r="EIL25" s="220"/>
      <c r="EIM25" s="220"/>
      <c r="EIN25" s="220"/>
      <c r="EIO25" s="220"/>
      <c r="EIP25" s="220"/>
      <c r="EIQ25" s="220"/>
      <c r="EIR25" s="220"/>
      <c r="EIS25" s="220"/>
      <c r="EIT25" s="220"/>
      <c r="EIU25" s="220"/>
      <c r="EIV25" s="220"/>
      <c r="EIW25" s="220"/>
      <c r="EIX25" s="220"/>
      <c r="EIY25" s="220"/>
      <c r="EIZ25" s="220"/>
      <c r="EJA25" s="220"/>
      <c r="EJB25" s="220"/>
      <c r="EJC25" s="220"/>
      <c r="EJD25" s="220"/>
      <c r="EJE25" s="220"/>
      <c r="EJF25" s="220"/>
      <c r="EJG25" s="220"/>
      <c r="EJH25" s="220"/>
      <c r="EJI25" s="220"/>
      <c r="EJJ25" s="220"/>
      <c r="EJK25" s="220"/>
      <c r="EJL25" s="220"/>
      <c r="EJM25" s="220"/>
      <c r="EJN25" s="220"/>
      <c r="EJO25" s="220"/>
      <c r="EJP25" s="220"/>
      <c r="EJQ25" s="220"/>
      <c r="EJR25" s="220"/>
      <c r="EJS25" s="220"/>
      <c r="EJT25" s="220"/>
      <c r="EJU25" s="220"/>
      <c r="EJV25" s="220"/>
      <c r="EJW25" s="220"/>
      <c r="EJX25" s="220"/>
      <c r="EJY25" s="220"/>
      <c r="EJZ25" s="220"/>
      <c r="EKA25" s="220"/>
      <c r="EKB25" s="220"/>
      <c r="EKC25" s="220"/>
      <c r="EKD25" s="220"/>
      <c r="EKE25" s="220"/>
      <c r="EKF25" s="220"/>
      <c r="EKG25" s="220"/>
      <c r="EKH25" s="220"/>
      <c r="EKI25" s="220"/>
      <c r="EKJ25" s="220"/>
      <c r="EKK25" s="220"/>
      <c r="EKL25" s="220"/>
      <c r="EKM25" s="220"/>
      <c r="EKN25" s="220"/>
      <c r="EKO25" s="220"/>
      <c r="EKP25" s="220"/>
      <c r="EKQ25" s="220"/>
      <c r="EKR25" s="220"/>
      <c r="EKS25" s="220"/>
      <c r="EKT25" s="220"/>
      <c r="EKU25" s="220"/>
      <c r="EKV25" s="220"/>
      <c r="EKW25" s="220"/>
      <c r="EKX25" s="220"/>
      <c r="EKY25" s="220"/>
      <c r="EKZ25" s="220"/>
      <c r="ELA25" s="220"/>
      <c r="ELB25" s="220"/>
      <c r="ELC25" s="220"/>
      <c r="ELD25" s="220"/>
      <c r="ELE25" s="220"/>
      <c r="ELF25" s="220"/>
      <c r="ELG25" s="220"/>
      <c r="ELH25" s="220"/>
      <c r="ELI25" s="220"/>
      <c r="ELJ25" s="220"/>
      <c r="ELK25" s="220"/>
      <c r="ELL25" s="220"/>
      <c r="ELM25" s="220"/>
      <c r="ELN25" s="220"/>
      <c r="ELO25" s="220"/>
      <c r="ELP25" s="220"/>
      <c r="ELQ25" s="220"/>
      <c r="ELR25" s="220"/>
      <c r="ELS25" s="220"/>
      <c r="ELT25" s="220"/>
      <c r="ELU25" s="220"/>
      <c r="ELV25" s="220"/>
      <c r="ELW25" s="220"/>
      <c r="ELX25" s="220"/>
      <c r="ELY25" s="220"/>
      <c r="ELZ25" s="220"/>
      <c r="EMA25" s="220"/>
      <c r="EMB25" s="220"/>
      <c r="EMC25" s="220"/>
      <c r="EMD25" s="220"/>
      <c r="EME25" s="220"/>
      <c r="EMF25" s="220"/>
      <c r="EMG25" s="220"/>
      <c r="EMH25" s="220"/>
      <c r="EMI25" s="220"/>
      <c r="EMJ25" s="220"/>
      <c r="EMK25" s="220"/>
      <c r="EML25" s="220"/>
      <c r="EMM25" s="220"/>
      <c r="EMN25" s="220"/>
      <c r="EMO25" s="220"/>
      <c r="EMP25" s="220"/>
      <c r="EMQ25" s="220"/>
      <c r="EMR25" s="220"/>
      <c r="EMS25" s="220"/>
      <c r="EMT25" s="220"/>
      <c r="EMU25" s="220"/>
      <c r="EMV25" s="220"/>
      <c r="EMW25" s="220"/>
      <c r="EMX25" s="220"/>
      <c r="EMY25" s="220"/>
      <c r="EMZ25" s="220"/>
      <c r="ENA25" s="220"/>
      <c r="ENB25" s="220"/>
      <c r="ENC25" s="220"/>
      <c r="END25" s="220"/>
      <c r="ENE25" s="220"/>
      <c r="ENF25" s="220"/>
      <c r="ENG25" s="220"/>
      <c r="ENH25" s="220"/>
      <c r="ENI25" s="220"/>
      <c r="ENJ25" s="220"/>
      <c r="ENK25" s="220"/>
      <c r="ENL25" s="220"/>
      <c r="ENM25" s="220"/>
      <c r="ENN25" s="220"/>
      <c r="ENO25" s="220"/>
      <c r="ENP25" s="220"/>
      <c r="ENQ25" s="220"/>
      <c r="ENR25" s="220"/>
      <c r="ENS25" s="220"/>
      <c r="ENT25" s="220"/>
      <c r="ENU25" s="220"/>
      <c r="ENV25" s="220"/>
      <c r="ENW25" s="220"/>
      <c r="ENX25" s="220"/>
      <c r="ENY25" s="220"/>
      <c r="ENZ25" s="220"/>
      <c r="EOA25" s="220"/>
      <c r="EOB25" s="220"/>
      <c r="EOC25" s="220"/>
      <c r="EOD25" s="220"/>
      <c r="EOE25" s="220"/>
      <c r="EOF25" s="220"/>
      <c r="EOG25" s="220"/>
      <c r="EOH25" s="220"/>
      <c r="EOI25" s="220"/>
      <c r="EOJ25" s="220"/>
      <c r="EOK25" s="220"/>
      <c r="EOL25" s="220"/>
      <c r="EOM25" s="220"/>
      <c r="EON25" s="220"/>
      <c r="EOO25" s="220"/>
      <c r="EOP25" s="220"/>
      <c r="EOQ25" s="220"/>
      <c r="EOR25" s="220"/>
      <c r="EOS25" s="220"/>
      <c r="EOT25" s="220"/>
      <c r="EOU25" s="220"/>
      <c r="EOV25" s="220"/>
      <c r="EOW25" s="220"/>
      <c r="EOX25" s="220"/>
      <c r="EOY25" s="220"/>
      <c r="EOZ25" s="220"/>
      <c r="EPA25" s="220"/>
      <c r="EPB25" s="220"/>
      <c r="EPC25" s="220"/>
      <c r="EPD25" s="220"/>
      <c r="EPE25" s="220"/>
      <c r="EPF25" s="220"/>
      <c r="EPG25" s="220"/>
      <c r="EPH25" s="220"/>
      <c r="EPI25" s="220"/>
      <c r="EPJ25" s="220"/>
      <c r="EPK25" s="220"/>
      <c r="EPL25" s="220"/>
      <c r="EPM25" s="220"/>
      <c r="EPN25" s="220"/>
      <c r="EPO25" s="220"/>
      <c r="EPP25" s="220"/>
      <c r="EPQ25" s="220"/>
      <c r="EPR25" s="220"/>
      <c r="EPS25" s="220"/>
      <c r="EPT25" s="220"/>
      <c r="EPU25" s="220"/>
      <c r="EPV25" s="220"/>
      <c r="EPW25" s="220"/>
      <c r="EPX25" s="220"/>
      <c r="EPY25" s="220"/>
      <c r="EPZ25" s="220"/>
      <c r="EQA25" s="220"/>
      <c r="EQB25" s="220"/>
      <c r="EQC25" s="220"/>
      <c r="EQD25" s="220"/>
      <c r="EQE25" s="220"/>
      <c r="EQF25" s="220"/>
      <c r="EQG25" s="220"/>
      <c r="EQH25" s="220"/>
      <c r="EQI25" s="220"/>
      <c r="EQJ25" s="220"/>
      <c r="EQK25" s="220"/>
      <c r="EQL25" s="220"/>
      <c r="EQM25" s="220"/>
      <c r="EQN25" s="220"/>
      <c r="EQO25" s="220"/>
      <c r="EQP25" s="220"/>
      <c r="EQQ25" s="220"/>
      <c r="EQR25" s="220"/>
      <c r="EQS25" s="220"/>
      <c r="EQT25" s="220"/>
      <c r="EQU25" s="220"/>
      <c r="EQV25" s="220"/>
      <c r="EQW25" s="220"/>
      <c r="EQX25" s="220"/>
      <c r="EQY25" s="220"/>
      <c r="EQZ25" s="220"/>
      <c r="ERA25" s="220"/>
      <c r="ERB25" s="220"/>
      <c r="ERC25" s="220"/>
      <c r="ERD25" s="220"/>
      <c r="ERE25" s="220"/>
      <c r="ERF25" s="220"/>
      <c r="ERG25" s="220"/>
      <c r="ERH25" s="220"/>
      <c r="ERI25" s="220"/>
      <c r="ERJ25" s="220"/>
      <c r="ERK25" s="220"/>
      <c r="ERL25" s="220"/>
      <c r="ERM25" s="220"/>
      <c r="ERN25" s="220"/>
      <c r="ERO25" s="220"/>
      <c r="ERP25" s="220"/>
      <c r="ERQ25" s="220"/>
      <c r="ERR25" s="220"/>
      <c r="ERS25" s="220"/>
      <c r="ERT25" s="220"/>
      <c r="ERU25" s="220"/>
      <c r="ERV25" s="220"/>
      <c r="ERW25" s="220"/>
      <c r="ERX25" s="220"/>
      <c r="ERY25" s="220"/>
      <c r="ERZ25" s="220"/>
      <c r="ESA25" s="220"/>
      <c r="ESB25" s="220"/>
      <c r="ESC25" s="220"/>
      <c r="ESD25" s="220"/>
      <c r="ESE25" s="220"/>
      <c r="ESF25" s="220"/>
      <c r="ESG25" s="220"/>
      <c r="ESH25" s="220"/>
      <c r="ESI25" s="220"/>
      <c r="ESJ25" s="220"/>
      <c r="ESK25" s="220"/>
      <c r="ESL25" s="220"/>
      <c r="ESM25" s="220"/>
      <c r="ESN25" s="220"/>
      <c r="ESO25" s="220"/>
      <c r="ESP25" s="220"/>
      <c r="ESQ25" s="220"/>
      <c r="ESR25" s="220"/>
      <c r="ESS25" s="220"/>
      <c r="EST25" s="220"/>
      <c r="ESU25" s="220"/>
      <c r="ESV25" s="220"/>
      <c r="ESW25" s="220"/>
      <c r="ESX25" s="220"/>
      <c r="ESY25" s="220"/>
      <c r="ESZ25" s="220"/>
      <c r="ETA25" s="220"/>
      <c r="ETB25" s="220"/>
      <c r="ETC25" s="220"/>
      <c r="ETD25" s="220"/>
      <c r="ETE25" s="220"/>
      <c r="ETF25" s="220"/>
      <c r="ETG25" s="220"/>
      <c r="ETH25" s="220"/>
      <c r="ETI25" s="220"/>
      <c r="ETJ25" s="220"/>
      <c r="ETK25" s="220"/>
      <c r="ETL25" s="220"/>
      <c r="ETM25" s="220"/>
      <c r="ETN25" s="220"/>
      <c r="ETO25" s="220"/>
      <c r="ETP25" s="220"/>
      <c r="ETQ25" s="220"/>
      <c r="ETR25" s="220"/>
      <c r="ETS25" s="220"/>
      <c r="ETT25" s="220"/>
      <c r="ETU25" s="220"/>
      <c r="ETV25" s="220"/>
      <c r="ETW25" s="220"/>
      <c r="ETX25" s="220"/>
      <c r="ETY25" s="220"/>
      <c r="ETZ25" s="220"/>
      <c r="EUA25" s="220"/>
      <c r="EUB25" s="220"/>
      <c r="EUC25" s="220"/>
      <c r="EUD25" s="220"/>
      <c r="EUE25" s="220"/>
      <c r="EUF25" s="220"/>
      <c r="EUG25" s="220"/>
      <c r="EUH25" s="220"/>
      <c r="EUI25" s="220"/>
      <c r="EUJ25" s="220"/>
      <c r="EUK25" s="220"/>
      <c r="EUL25" s="220"/>
      <c r="EUM25" s="220"/>
      <c r="EUN25" s="220"/>
      <c r="EUO25" s="220"/>
      <c r="EUP25" s="220"/>
      <c r="EUQ25" s="220"/>
      <c r="EUR25" s="220"/>
      <c r="EUS25" s="220"/>
      <c r="EUT25" s="220"/>
      <c r="EUU25" s="220"/>
      <c r="EUV25" s="220"/>
      <c r="EUW25" s="220"/>
      <c r="EUX25" s="220"/>
      <c r="EUY25" s="220"/>
      <c r="EUZ25" s="220"/>
      <c r="EVA25" s="220"/>
      <c r="EVB25" s="220"/>
      <c r="EVC25" s="220"/>
      <c r="EVD25" s="220"/>
      <c r="EVE25" s="220"/>
      <c r="EVF25" s="220"/>
      <c r="EVG25" s="220"/>
      <c r="EVH25" s="220"/>
      <c r="EVI25" s="220"/>
      <c r="EVJ25" s="220"/>
      <c r="EVK25" s="220"/>
      <c r="EVL25" s="220"/>
      <c r="EVM25" s="220"/>
      <c r="EVN25" s="220"/>
      <c r="EVO25" s="220"/>
      <c r="EVP25" s="220"/>
      <c r="EVQ25" s="220"/>
      <c r="EVR25" s="220"/>
      <c r="EVS25" s="220"/>
      <c r="EVT25" s="220"/>
      <c r="EVU25" s="220"/>
      <c r="EVV25" s="220"/>
      <c r="EVW25" s="220"/>
      <c r="EVX25" s="220"/>
      <c r="EVY25" s="220"/>
      <c r="EVZ25" s="220"/>
      <c r="EWA25" s="220"/>
      <c r="EWB25" s="220"/>
      <c r="EWC25" s="220"/>
      <c r="EWD25" s="220"/>
      <c r="EWE25" s="220"/>
      <c r="EWF25" s="220"/>
      <c r="EWG25" s="220"/>
      <c r="EWH25" s="220"/>
      <c r="EWI25" s="220"/>
      <c r="EWJ25" s="220"/>
      <c r="EWK25" s="220"/>
      <c r="EWL25" s="220"/>
      <c r="EWM25" s="220"/>
      <c r="EWN25" s="220"/>
      <c r="EWO25" s="220"/>
      <c r="EWP25" s="220"/>
      <c r="EWQ25" s="220"/>
      <c r="EWR25" s="220"/>
      <c r="EWS25" s="220"/>
      <c r="EWT25" s="220"/>
      <c r="EWU25" s="220"/>
      <c r="EWV25" s="220"/>
      <c r="EWW25" s="220"/>
      <c r="EWX25" s="220"/>
      <c r="EWY25" s="220"/>
      <c r="EWZ25" s="220"/>
      <c r="EXA25" s="220"/>
      <c r="EXB25" s="220"/>
      <c r="EXC25" s="220"/>
      <c r="EXD25" s="220"/>
      <c r="EXE25" s="220"/>
      <c r="EXF25" s="220"/>
      <c r="EXG25" s="220"/>
      <c r="EXH25" s="220"/>
      <c r="EXI25" s="220"/>
      <c r="EXJ25" s="220"/>
      <c r="EXK25" s="220"/>
      <c r="EXL25" s="220"/>
      <c r="EXM25" s="220"/>
      <c r="EXN25" s="220"/>
      <c r="EXO25" s="220"/>
      <c r="EXP25" s="220"/>
      <c r="EXQ25" s="220"/>
      <c r="EXR25" s="220"/>
      <c r="EXS25" s="220"/>
      <c r="EXT25" s="220"/>
      <c r="EXU25" s="220"/>
      <c r="EXV25" s="220"/>
      <c r="EXW25" s="220"/>
      <c r="EXX25" s="220"/>
      <c r="EXY25" s="220"/>
      <c r="EXZ25" s="220"/>
      <c r="EYA25" s="220"/>
      <c r="EYB25" s="220"/>
      <c r="EYC25" s="220"/>
      <c r="EYD25" s="220"/>
      <c r="EYE25" s="220"/>
      <c r="EYF25" s="220"/>
      <c r="EYG25" s="220"/>
      <c r="EYH25" s="220"/>
      <c r="EYI25" s="220"/>
      <c r="EYJ25" s="220"/>
      <c r="EYK25" s="220"/>
      <c r="EYL25" s="220"/>
      <c r="EYM25" s="220"/>
      <c r="EYN25" s="220"/>
      <c r="EYO25" s="220"/>
      <c r="EYP25" s="220"/>
      <c r="EYQ25" s="220"/>
      <c r="EYR25" s="220"/>
      <c r="EYS25" s="220"/>
      <c r="EYT25" s="220"/>
      <c r="EYU25" s="220"/>
      <c r="EYV25" s="220"/>
      <c r="EYW25" s="220"/>
      <c r="EYX25" s="220"/>
      <c r="EYY25" s="220"/>
      <c r="EYZ25" s="220"/>
      <c r="EZA25" s="220"/>
      <c r="EZB25" s="220"/>
      <c r="EZC25" s="220"/>
      <c r="EZD25" s="220"/>
      <c r="EZE25" s="220"/>
      <c r="EZF25" s="220"/>
      <c r="EZG25" s="220"/>
      <c r="EZH25" s="220"/>
      <c r="EZI25" s="220"/>
      <c r="EZJ25" s="220"/>
      <c r="EZK25" s="220"/>
      <c r="EZL25" s="220"/>
      <c r="EZM25" s="220"/>
      <c r="EZN25" s="220"/>
      <c r="EZO25" s="220"/>
      <c r="EZP25" s="220"/>
      <c r="EZQ25" s="220"/>
      <c r="EZR25" s="220"/>
      <c r="EZS25" s="220"/>
      <c r="EZT25" s="220"/>
      <c r="EZU25" s="220"/>
      <c r="EZV25" s="220"/>
      <c r="EZW25" s="220"/>
      <c r="EZX25" s="220"/>
      <c r="EZY25" s="220"/>
      <c r="EZZ25" s="220"/>
      <c r="FAA25" s="220"/>
      <c r="FAB25" s="220"/>
      <c r="FAC25" s="220"/>
      <c r="FAD25" s="220"/>
      <c r="FAE25" s="220"/>
      <c r="FAF25" s="220"/>
      <c r="FAG25" s="220"/>
      <c r="FAH25" s="220"/>
      <c r="FAI25" s="220"/>
      <c r="FAJ25" s="220"/>
      <c r="FAK25" s="220"/>
      <c r="FAL25" s="220"/>
      <c r="FAM25" s="220"/>
      <c r="FAN25" s="220"/>
      <c r="FAO25" s="220"/>
      <c r="FAP25" s="220"/>
      <c r="FAQ25" s="220"/>
      <c r="FAR25" s="220"/>
      <c r="FAS25" s="220"/>
      <c r="FAT25" s="220"/>
      <c r="FAU25" s="220"/>
      <c r="FAV25" s="220"/>
      <c r="FAW25" s="220"/>
      <c r="FAX25" s="220"/>
      <c r="FAY25" s="220"/>
      <c r="FAZ25" s="220"/>
      <c r="FBA25" s="220"/>
      <c r="FBB25" s="220"/>
      <c r="FBC25" s="220"/>
      <c r="FBD25" s="220"/>
      <c r="FBE25" s="220"/>
      <c r="FBF25" s="220"/>
      <c r="FBG25" s="220"/>
      <c r="FBH25" s="220"/>
      <c r="FBI25" s="220"/>
      <c r="FBJ25" s="220"/>
      <c r="FBK25" s="220"/>
      <c r="FBL25" s="220"/>
      <c r="FBM25" s="220"/>
      <c r="FBN25" s="220"/>
      <c r="FBO25" s="220"/>
      <c r="FBP25" s="220"/>
      <c r="FBQ25" s="220"/>
      <c r="FBR25" s="220"/>
      <c r="FBS25" s="220"/>
      <c r="FBT25" s="220"/>
      <c r="FBU25" s="220"/>
      <c r="FBV25" s="220"/>
      <c r="FBW25" s="220"/>
      <c r="FBX25" s="220"/>
      <c r="FBY25" s="220"/>
      <c r="FBZ25" s="220"/>
      <c r="FCA25" s="220"/>
      <c r="FCB25" s="220"/>
      <c r="FCC25" s="220"/>
      <c r="FCD25" s="220"/>
      <c r="FCE25" s="220"/>
      <c r="FCF25" s="220"/>
      <c r="FCG25" s="220"/>
      <c r="FCH25" s="220"/>
      <c r="FCI25" s="220"/>
      <c r="FCJ25" s="220"/>
      <c r="FCK25" s="220"/>
      <c r="FCL25" s="220"/>
      <c r="FCM25" s="220"/>
      <c r="FCN25" s="220"/>
      <c r="FCO25" s="220"/>
      <c r="FCP25" s="220"/>
      <c r="FCQ25" s="220"/>
      <c r="FCR25" s="220"/>
      <c r="FCS25" s="220"/>
      <c r="FCT25" s="220"/>
      <c r="FCU25" s="220"/>
      <c r="FCV25" s="220"/>
      <c r="FCW25" s="220"/>
      <c r="FCX25" s="220"/>
      <c r="FCY25" s="220"/>
      <c r="FCZ25" s="220"/>
      <c r="FDA25" s="220"/>
      <c r="FDB25" s="220"/>
      <c r="FDC25" s="220"/>
      <c r="FDD25" s="220"/>
      <c r="FDE25" s="220"/>
      <c r="FDF25" s="220"/>
      <c r="FDG25" s="220"/>
      <c r="FDH25" s="220"/>
      <c r="FDI25" s="220"/>
      <c r="FDJ25" s="220"/>
      <c r="FDK25" s="220"/>
      <c r="FDL25" s="220"/>
      <c r="FDM25" s="220"/>
      <c r="FDN25" s="220"/>
      <c r="FDO25" s="220"/>
      <c r="FDP25" s="220"/>
      <c r="FDQ25" s="220"/>
      <c r="FDR25" s="220"/>
      <c r="FDS25" s="220"/>
      <c r="FDT25" s="220"/>
      <c r="FDU25" s="220"/>
      <c r="FDV25" s="220"/>
      <c r="FDW25" s="220"/>
      <c r="FDX25" s="220"/>
      <c r="FDY25" s="220"/>
      <c r="FDZ25" s="220"/>
      <c r="FEA25" s="220"/>
      <c r="FEB25" s="220"/>
      <c r="FEC25" s="220"/>
      <c r="FED25" s="220"/>
      <c r="FEE25" s="220"/>
      <c r="FEF25" s="220"/>
      <c r="FEG25" s="220"/>
      <c r="FEH25" s="220"/>
      <c r="FEI25" s="220"/>
      <c r="FEJ25" s="220"/>
      <c r="FEK25" s="220"/>
      <c r="FEL25" s="220"/>
      <c r="FEM25" s="220"/>
      <c r="FEN25" s="220"/>
      <c r="FEO25" s="220"/>
      <c r="FEP25" s="220"/>
      <c r="FEQ25" s="220"/>
      <c r="FER25" s="220"/>
      <c r="FES25" s="220"/>
      <c r="FET25" s="220"/>
      <c r="FEU25" s="220"/>
      <c r="FEV25" s="220"/>
      <c r="FEW25" s="220"/>
      <c r="FEX25" s="220"/>
      <c r="FEY25" s="220"/>
      <c r="FEZ25" s="220"/>
      <c r="FFA25" s="220"/>
      <c r="FFB25" s="220"/>
      <c r="FFC25" s="220"/>
      <c r="FFD25" s="220"/>
      <c r="FFE25" s="220"/>
      <c r="FFF25" s="220"/>
      <c r="FFG25" s="220"/>
      <c r="FFH25" s="220"/>
      <c r="FFI25" s="220"/>
      <c r="FFJ25" s="220"/>
      <c r="FFK25" s="220"/>
      <c r="FFL25" s="220"/>
      <c r="FFM25" s="220"/>
      <c r="FFN25" s="220"/>
      <c r="FFO25" s="220"/>
      <c r="FFP25" s="220"/>
      <c r="FFQ25" s="220"/>
      <c r="FFR25" s="220"/>
      <c r="FFS25" s="220"/>
      <c r="FFT25" s="220"/>
      <c r="FFU25" s="220"/>
      <c r="FFV25" s="220"/>
      <c r="FFW25" s="220"/>
      <c r="FFX25" s="220"/>
      <c r="FFY25" s="220"/>
      <c r="FFZ25" s="220"/>
      <c r="FGA25" s="220"/>
      <c r="FGB25" s="220"/>
      <c r="FGC25" s="220"/>
      <c r="FGD25" s="220"/>
      <c r="FGE25" s="220"/>
      <c r="FGF25" s="220"/>
      <c r="FGG25" s="220"/>
      <c r="FGH25" s="220"/>
      <c r="FGI25" s="220"/>
      <c r="FGJ25" s="220"/>
      <c r="FGK25" s="220"/>
      <c r="FGL25" s="220"/>
      <c r="FGM25" s="220"/>
      <c r="FGN25" s="220"/>
      <c r="FGO25" s="220"/>
      <c r="FGP25" s="220"/>
      <c r="FGQ25" s="220"/>
      <c r="FGR25" s="220"/>
      <c r="FGS25" s="220"/>
      <c r="FGT25" s="220"/>
      <c r="FGU25" s="220"/>
      <c r="FGV25" s="220"/>
      <c r="FGW25" s="220"/>
      <c r="FGX25" s="220"/>
      <c r="FGY25" s="220"/>
      <c r="FGZ25" s="220"/>
      <c r="FHA25" s="220"/>
      <c r="FHB25" s="220"/>
      <c r="FHC25" s="220"/>
      <c r="FHD25" s="220"/>
      <c r="FHE25" s="220"/>
      <c r="FHF25" s="220"/>
      <c r="FHG25" s="220"/>
      <c r="FHH25" s="220"/>
      <c r="FHI25" s="220"/>
      <c r="FHJ25" s="220"/>
      <c r="FHK25" s="220"/>
      <c r="FHL25" s="220"/>
      <c r="FHM25" s="220"/>
      <c r="FHN25" s="220"/>
      <c r="FHO25" s="220"/>
      <c r="FHP25" s="220"/>
      <c r="FHQ25" s="220"/>
      <c r="FHR25" s="220"/>
      <c r="FHS25" s="220"/>
      <c r="FHT25" s="220"/>
      <c r="FHU25" s="220"/>
      <c r="FHV25" s="220"/>
      <c r="FHW25" s="220"/>
      <c r="FHX25" s="220"/>
      <c r="FHY25" s="220"/>
      <c r="FHZ25" s="220"/>
      <c r="FIA25" s="220"/>
      <c r="FIB25" s="220"/>
      <c r="FIC25" s="220"/>
      <c r="FID25" s="220"/>
      <c r="FIE25" s="220"/>
      <c r="FIF25" s="220"/>
      <c r="FIG25" s="220"/>
      <c r="FIH25" s="220"/>
      <c r="FII25" s="220"/>
      <c r="FIJ25" s="220"/>
      <c r="FIK25" s="220"/>
      <c r="FIL25" s="220"/>
      <c r="FIM25" s="220"/>
      <c r="FIN25" s="220"/>
      <c r="FIO25" s="220"/>
      <c r="FIP25" s="220"/>
      <c r="FIQ25" s="220"/>
      <c r="FIR25" s="220"/>
      <c r="FIS25" s="220"/>
      <c r="FIT25" s="220"/>
      <c r="FIU25" s="220"/>
      <c r="FIV25" s="220"/>
      <c r="FIW25" s="220"/>
      <c r="FIX25" s="220"/>
      <c r="FIY25" s="220"/>
      <c r="FIZ25" s="220"/>
      <c r="FJA25" s="220"/>
      <c r="FJB25" s="220"/>
      <c r="FJC25" s="220"/>
      <c r="FJD25" s="220"/>
      <c r="FJE25" s="220"/>
      <c r="FJF25" s="220"/>
      <c r="FJG25" s="220"/>
      <c r="FJH25" s="220"/>
      <c r="FJI25" s="220"/>
      <c r="FJJ25" s="220"/>
      <c r="FJK25" s="220"/>
      <c r="FJL25" s="220"/>
      <c r="FJM25" s="220"/>
      <c r="FJN25" s="220"/>
      <c r="FJO25" s="220"/>
      <c r="FJP25" s="220"/>
      <c r="FJQ25" s="220"/>
      <c r="FJR25" s="220"/>
      <c r="FJS25" s="220"/>
      <c r="FJT25" s="220"/>
      <c r="FJU25" s="220"/>
      <c r="FJV25" s="220"/>
      <c r="FJW25" s="220"/>
      <c r="FJX25" s="220"/>
      <c r="FJY25" s="220"/>
      <c r="FJZ25" s="220"/>
      <c r="FKA25" s="220"/>
      <c r="FKB25" s="220"/>
      <c r="FKC25" s="220"/>
      <c r="FKD25" s="220"/>
      <c r="FKE25" s="220"/>
      <c r="FKF25" s="220"/>
      <c r="FKG25" s="220"/>
      <c r="FKH25" s="220"/>
      <c r="FKI25" s="220"/>
      <c r="FKJ25" s="220"/>
      <c r="FKK25" s="220"/>
      <c r="FKL25" s="220"/>
      <c r="FKM25" s="220"/>
      <c r="FKN25" s="220"/>
      <c r="FKO25" s="220"/>
      <c r="FKP25" s="220"/>
      <c r="FKQ25" s="220"/>
      <c r="FKR25" s="220"/>
      <c r="FKS25" s="220"/>
      <c r="FKT25" s="220"/>
      <c r="FKU25" s="220"/>
      <c r="FKV25" s="220"/>
      <c r="FKW25" s="220"/>
      <c r="FKX25" s="220"/>
      <c r="FKY25" s="220"/>
      <c r="FKZ25" s="220"/>
      <c r="FLA25" s="220"/>
      <c r="FLB25" s="220"/>
      <c r="FLC25" s="220"/>
      <c r="FLD25" s="220"/>
      <c r="FLE25" s="220"/>
      <c r="FLF25" s="220"/>
      <c r="FLG25" s="220"/>
      <c r="FLH25" s="220"/>
      <c r="FLI25" s="220"/>
      <c r="FLJ25" s="220"/>
      <c r="FLK25" s="220"/>
      <c r="FLL25" s="220"/>
      <c r="FLM25" s="220"/>
      <c r="FLN25" s="220"/>
      <c r="FLO25" s="220"/>
      <c r="FLP25" s="220"/>
      <c r="FLQ25" s="220"/>
      <c r="FLR25" s="220"/>
      <c r="FLS25" s="220"/>
      <c r="FLT25" s="220"/>
      <c r="FLU25" s="220"/>
      <c r="FLV25" s="220"/>
      <c r="FLW25" s="220"/>
      <c r="FLX25" s="220"/>
      <c r="FLY25" s="220"/>
      <c r="FLZ25" s="220"/>
      <c r="FMA25" s="220"/>
      <c r="FMB25" s="220"/>
      <c r="FMC25" s="220"/>
      <c r="FMD25" s="220"/>
      <c r="FME25" s="220"/>
      <c r="FMF25" s="220"/>
      <c r="FMG25" s="220"/>
      <c r="FMH25" s="220"/>
      <c r="FMI25" s="220"/>
      <c r="FMJ25" s="220"/>
      <c r="FMK25" s="220"/>
      <c r="FML25" s="220"/>
      <c r="FMM25" s="220"/>
      <c r="FMN25" s="220"/>
      <c r="FMO25" s="220"/>
      <c r="FMP25" s="220"/>
      <c r="FMQ25" s="220"/>
      <c r="FMR25" s="220"/>
      <c r="FMS25" s="220"/>
      <c r="FMT25" s="220"/>
      <c r="FMU25" s="220"/>
      <c r="FMV25" s="220"/>
      <c r="FMW25" s="220"/>
      <c r="FMX25" s="220"/>
      <c r="FMY25" s="220"/>
      <c r="FMZ25" s="220"/>
      <c r="FNA25" s="220"/>
      <c r="FNB25" s="220"/>
      <c r="FNC25" s="220"/>
      <c r="FND25" s="220"/>
      <c r="FNE25" s="220"/>
      <c r="FNF25" s="220"/>
      <c r="FNG25" s="220"/>
      <c r="FNH25" s="220"/>
      <c r="FNI25" s="220"/>
      <c r="FNJ25" s="220"/>
      <c r="FNK25" s="220"/>
      <c r="FNL25" s="220"/>
      <c r="FNM25" s="220"/>
      <c r="FNN25" s="220"/>
      <c r="FNO25" s="220"/>
      <c r="FNP25" s="220"/>
      <c r="FNQ25" s="220"/>
      <c r="FNR25" s="220"/>
      <c r="FNS25" s="220"/>
      <c r="FNT25" s="220"/>
      <c r="FNU25" s="220"/>
      <c r="FNV25" s="220"/>
      <c r="FNW25" s="220"/>
      <c r="FNX25" s="220"/>
      <c r="FNY25" s="220"/>
      <c r="FNZ25" s="220"/>
      <c r="FOA25" s="220"/>
      <c r="FOB25" s="220"/>
      <c r="FOC25" s="220"/>
      <c r="FOD25" s="220"/>
      <c r="FOE25" s="220"/>
      <c r="FOF25" s="220"/>
      <c r="FOG25" s="220"/>
      <c r="FOH25" s="220"/>
      <c r="FOI25" s="220"/>
      <c r="FOJ25" s="220"/>
      <c r="FOK25" s="220"/>
      <c r="FOL25" s="220"/>
      <c r="FOM25" s="220"/>
      <c r="FON25" s="220"/>
      <c r="FOO25" s="220"/>
      <c r="FOP25" s="220"/>
      <c r="FOQ25" s="220"/>
      <c r="FOR25" s="220"/>
      <c r="FOS25" s="220"/>
      <c r="FOT25" s="220"/>
      <c r="FOU25" s="220"/>
      <c r="FOV25" s="220"/>
      <c r="FOW25" s="220"/>
      <c r="FOX25" s="220"/>
      <c r="FOY25" s="220"/>
      <c r="FOZ25" s="220"/>
      <c r="FPA25" s="220"/>
      <c r="FPB25" s="220"/>
      <c r="FPC25" s="220"/>
      <c r="FPD25" s="220"/>
      <c r="FPE25" s="220"/>
      <c r="FPF25" s="220"/>
      <c r="FPG25" s="220"/>
      <c r="FPH25" s="220"/>
      <c r="FPI25" s="220"/>
      <c r="FPJ25" s="220"/>
      <c r="FPK25" s="220"/>
      <c r="FPL25" s="220"/>
      <c r="FPM25" s="220"/>
      <c r="FPN25" s="220"/>
      <c r="FPO25" s="220"/>
      <c r="FPP25" s="220"/>
      <c r="FPQ25" s="220"/>
      <c r="FPR25" s="220"/>
      <c r="FPS25" s="220"/>
      <c r="FPT25" s="220"/>
      <c r="FPU25" s="220"/>
      <c r="FPV25" s="220"/>
      <c r="FPW25" s="220"/>
      <c r="FPX25" s="220"/>
      <c r="FPY25" s="220"/>
      <c r="FPZ25" s="220"/>
      <c r="FQA25" s="220"/>
      <c r="FQB25" s="220"/>
      <c r="FQC25" s="220"/>
      <c r="FQD25" s="220"/>
      <c r="FQE25" s="220"/>
      <c r="FQF25" s="220"/>
      <c r="FQG25" s="220"/>
      <c r="FQH25" s="220"/>
      <c r="FQI25" s="220"/>
      <c r="FQJ25" s="220"/>
      <c r="FQK25" s="220"/>
      <c r="FQL25" s="220"/>
      <c r="FQM25" s="220"/>
      <c r="FQN25" s="220"/>
      <c r="FQO25" s="220"/>
      <c r="FQP25" s="220"/>
      <c r="FQQ25" s="220"/>
      <c r="FQR25" s="220"/>
      <c r="FQS25" s="220"/>
      <c r="FQT25" s="220"/>
      <c r="FQU25" s="220"/>
      <c r="FQV25" s="220"/>
      <c r="FQW25" s="220"/>
      <c r="FQX25" s="220"/>
      <c r="FQY25" s="220"/>
      <c r="FQZ25" s="220"/>
      <c r="FRA25" s="220"/>
      <c r="FRB25" s="220"/>
      <c r="FRC25" s="220"/>
      <c r="FRD25" s="220"/>
      <c r="FRE25" s="220"/>
      <c r="FRF25" s="220"/>
      <c r="FRG25" s="220"/>
      <c r="FRH25" s="220"/>
      <c r="FRI25" s="220"/>
      <c r="FRJ25" s="220"/>
      <c r="FRK25" s="220"/>
      <c r="FRL25" s="220"/>
      <c r="FRM25" s="220"/>
      <c r="FRN25" s="220"/>
      <c r="FRO25" s="220"/>
      <c r="FRP25" s="220"/>
      <c r="FRQ25" s="220"/>
      <c r="FRR25" s="220"/>
      <c r="FRS25" s="220"/>
      <c r="FRT25" s="220"/>
      <c r="FRU25" s="220"/>
      <c r="FRV25" s="220"/>
      <c r="FRW25" s="220"/>
      <c r="FRX25" s="220"/>
      <c r="FRY25" s="220"/>
      <c r="FRZ25" s="220"/>
      <c r="FSA25" s="220"/>
      <c r="FSB25" s="220"/>
      <c r="FSC25" s="220"/>
      <c r="FSD25" s="220"/>
      <c r="FSE25" s="220"/>
      <c r="FSF25" s="220"/>
      <c r="FSG25" s="220"/>
      <c r="FSH25" s="220"/>
      <c r="FSI25" s="220"/>
      <c r="FSJ25" s="220"/>
      <c r="FSK25" s="220"/>
      <c r="FSL25" s="220"/>
      <c r="FSM25" s="220"/>
      <c r="FSN25" s="220"/>
      <c r="FSO25" s="220"/>
      <c r="FSP25" s="220"/>
      <c r="FSQ25" s="220"/>
      <c r="FSR25" s="220"/>
      <c r="FSS25" s="220"/>
      <c r="FST25" s="220"/>
      <c r="FSU25" s="220"/>
      <c r="FSV25" s="220"/>
      <c r="FSW25" s="220"/>
      <c r="FSX25" s="220"/>
      <c r="FSY25" s="220"/>
      <c r="FSZ25" s="220"/>
      <c r="FTA25" s="220"/>
      <c r="FTB25" s="220"/>
      <c r="FTC25" s="220"/>
      <c r="FTD25" s="220"/>
      <c r="FTE25" s="220"/>
      <c r="FTF25" s="220"/>
      <c r="FTG25" s="220"/>
      <c r="FTH25" s="220"/>
      <c r="FTI25" s="220"/>
      <c r="FTJ25" s="220"/>
      <c r="FTK25" s="220"/>
      <c r="FTL25" s="220"/>
      <c r="FTM25" s="220"/>
      <c r="FTN25" s="220"/>
      <c r="FTO25" s="220"/>
      <c r="FTP25" s="220"/>
      <c r="FTQ25" s="220"/>
      <c r="FTR25" s="220"/>
      <c r="FTS25" s="220"/>
      <c r="FTT25" s="220"/>
      <c r="FTU25" s="220"/>
      <c r="FTV25" s="220"/>
      <c r="FTW25" s="220"/>
      <c r="FTX25" s="220"/>
      <c r="FTY25" s="220"/>
      <c r="FTZ25" s="220"/>
      <c r="FUA25" s="220"/>
      <c r="FUB25" s="220"/>
      <c r="FUC25" s="220"/>
      <c r="FUD25" s="220"/>
      <c r="FUE25" s="220"/>
      <c r="FUF25" s="220"/>
      <c r="FUG25" s="220"/>
      <c r="FUH25" s="220"/>
      <c r="FUI25" s="220"/>
      <c r="FUJ25" s="220"/>
      <c r="FUK25" s="220"/>
      <c r="FUL25" s="220"/>
      <c r="FUM25" s="220"/>
      <c r="FUN25" s="220"/>
      <c r="FUO25" s="220"/>
      <c r="FUP25" s="220"/>
      <c r="FUQ25" s="220"/>
      <c r="FUR25" s="220"/>
      <c r="FUS25" s="220"/>
      <c r="FUT25" s="220"/>
      <c r="FUU25" s="220"/>
      <c r="FUV25" s="220"/>
      <c r="FUW25" s="220"/>
      <c r="FUX25" s="220"/>
      <c r="FUY25" s="220"/>
      <c r="FUZ25" s="220"/>
      <c r="FVA25" s="220"/>
      <c r="FVB25" s="220"/>
      <c r="FVC25" s="220"/>
      <c r="FVD25" s="220"/>
      <c r="FVE25" s="220"/>
      <c r="FVF25" s="220"/>
      <c r="FVG25" s="220"/>
      <c r="FVH25" s="220"/>
      <c r="FVI25" s="220"/>
      <c r="FVJ25" s="220"/>
      <c r="FVK25" s="220"/>
      <c r="FVL25" s="220"/>
      <c r="FVM25" s="220"/>
      <c r="FVN25" s="220"/>
      <c r="FVO25" s="220"/>
      <c r="FVP25" s="220"/>
      <c r="FVQ25" s="220"/>
      <c r="FVR25" s="220"/>
      <c r="FVS25" s="220"/>
      <c r="FVT25" s="220"/>
      <c r="FVU25" s="220"/>
      <c r="FVV25" s="220"/>
      <c r="FVW25" s="220"/>
      <c r="FVX25" s="220"/>
      <c r="FVY25" s="220"/>
      <c r="FVZ25" s="220"/>
      <c r="FWA25" s="220"/>
      <c r="FWB25" s="220"/>
      <c r="FWC25" s="220"/>
      <c r="FWD25" s="220"/>
      <c r="FWE25" s="220"/>
      <c r="FWF25" s="220"/>
      <c r="FWG25" s="220"/>
      <c r="FWH25" s="220"/>
      <c r="FWI25" s="220"/>
      <c r="FWJ25" s="220"/>
      <c r="FWK25" s="220"/>
      <c r="FWL25" s="220"/>
      <c r="FWM25" s="220"/>
      <c r="FWN25" s="220"/>
      <c r="FWO25" s="220"/>
      <c r="FWP25" s="220"/>
      <c r="FWQ25" s="220"/>
      <c r="FWR25" s="220"/>
      <c r="FWS25" s="220"/>
      <c r="FWT25" s="220"/>
      <c r="FWU25" s="220"/>
      <c r="FWV25" s="220"/>
      <c r="FWW25" s="220"/>
      <c r="FWX25" s="220"/>
      <c r="FWY25" s="220"/>
      <c r="FWZ25" s="220"/>
      <c r="FXA25" s="220"/>
      <c r="FXB25" s="220"/>
      <c r="FXC25" s="220"/>
      <c r="FXD25" s="220"/>
      <c r="FXE25" s="220"/>
      <c r="FXF25" s="220"/>
      <c r="FXG25" s="220"/>
      <c r="FXH25" s="220"/>
      <c r="FXI25" s="220"/>
      <c r="FXJ25" s="220"/>
      <c r="FXK25" s="220"/>
      <c r="FXL25" s="220"/>
      <c r="FXM25" s="220"/>
      <c r="FXN25" s="220"/>
      <c r="FXO25" s="220"/>
      <c r="FXP25" s="220"/>
      <c r="FXQ25" s="220"/>
      <c r="FXR25" s="220"/>
      <c r="FXS25" s="220"/>
      <c r="FXT25" s="220"/>
      <c r="FXU25" s="220"/>
      <c r="FXV25" s="220"/>
      <c r="FXW25" s="220"/>
      <c r="FXX25" s="220"/>
      <c r="FXY25" s="220"/>
      <c r="FXZ25" s="220"/>
      <c r="FYA25" s="220"/>
      <c r="FYB25" s="220"/>
      <c r="FYC25" s="220"/>
      <c r="FYD25" s="220"/>
      <c r="FYE25" s="220"/>
      <c r="FYF25" s="220"/>
      <c r="FYG25" s="220"/>
      <c r="FYH25" s="220"/>
      <c r="FYI25" s="220"/>
      <c r="FYJ25" s="220"/>
      <c r="FYK25" s="220"/>
      <c r="FYL25" s="220"/>
      <c r="FYM25" s="220"/>
      <c r="FYN25" s="220"/>
      <c r="FYO25" s="220"/>
      <c r="FYP25" s="220"/>
      <c r="FYQ25" s="220"/>
      <c r="FYR25" s="220"/>
      <c r="FYS25" s="220"/>
      <c r="FYT25" s="220"/>
      <c r="FYU25" s="220"/>
      <c r="FYV25" s="220"/>
      <c r="FYW25" s="220"/>
      <c r="FYX25" s="220"/>
      <c r="FYY25" s="220"/>
      <c r="FYZ25" s="220"/>
      <c r="FZA25" s="220"/>
      <c r="FZB25" s="220"/>
      <c r="FZC25" s="220"/>
      <c r="FZD25" s="220"/>
      <c r="FZE25" s="220"/>
      <c r="FZF25" s="220"/>
      <c r="FZG25" s="220"/>
      <c r="FZH25" s="220"/>
      <c r="FZI25" s="220"/>
      <c r="FZJ25" s="220"/>
      <c r="FZK25" s="220"/>
      <c r="FZL25" s="220"/>
      <c r="FZM25" s="220"/>
      <c r="FZN25" s="220"/>
      <c r="FZO25" s="220"/>
      <c r="FZP25" s="220"/>
      <c r="FZQ25" s="220"/>
      <c r="FZR25" s="220"/>
      <c r="FZS25" s="220"/>
      <c r="FZT25" s="220"/>
      <c r="FZU25" s="220"/>
      <c r="FZV25" s="220"/>
      <c r="FZW25" s="220"/>
      <c r="FZX25" s="220"/>
      <c r="FZY25" s="220"/>
      <c r="FZZ25" s="220"/>
      <c r="GAA25" s="220"/>
      <c r="GAB25" s="220"/>
      <c r="GAC25" s="220"/>
      <c r="GAD25" s="220"/>
      <c r="GAE25" s="220"/>
      <c r="GAF25" s="220"/>
      <c r="GAG25" s="220"/>
      <c r="GAH25" s="220"/>
      <c r="GAI25" s="220"/>
      <c r="GAJ25" s="220"/>
      <c r="GAK25" s="220"/>
      <c r="GAL25" s="220"/>
      <c r="GAM25" s="220"/>
      <c r="GAN25" s="220"/>
      <c r="GAO25" s="220"/>
      <c r="GAP25" s="220"/>
      <c r="GAQ25" s="220"/>
      <c r="GAR25" s="220"/>
      <c r="GAS25" s="220"/>
      <c r="GAT25" s="220"/>
      <c r="GAU25" s="220"/>
      <c r="GAV25" s="220"/>
      <c r="GAW25" s="220"/>
      <c r="GAX25" s="220"/>
      <c r="GAY25" s="220"/>
      <c r="GAZ25" s="220"/>
      <c r="GBA25" s="220"/>
      <c r="GBB25" s="220"/>
      <c r="GBC25" s="220"/>
      <c r="GBD25" s="220"/>
      <c r="GBE25" s="220"/>
      <c r="GBF25" s="220"/>
      <c r="GBG25" s="220"/>
      <c r="GBH25" s="220"/>
      <c r="GBI25" s="220"/>
      <c r="GBJ25" s="220"/>
      <c r="GBK25" s="220"/>
      <c r="GBL25" s="220"/>
      <c r="GBM25" s="220"/>
      <c r="GBN25" s="220"/>
      <c r="GBO25" s="220"/>
      <c r="GBP25" s="220"/>
      <c r="GBQ25" s="220"/>
      <c r="GBR25" s="220"/>
      <c r="GBS25" s="220"/>
      <c r="GBT25" s="220"/>
      <c r="GBU25" s="220"/>
      <c r="GBV25" s="220"/>
      <c r="GBW25" s="220"/>
      <c r="GBX25" s="220"/>
      <c r="GBY25" s="220"/>
      <c r="GBZ25" s="220"/>
      <c r="GCA25" s="220"/>
      <c r="GCB25" s="220"/>
      <c r="GCC25" s="220"/>
      <c r="GCD25" s="220"/>
      <c r="GCE25" s="220"/>
      <c r="GCF25" s="220"/>
      <c r="GCG25" s="220"/>
      <c r="GCH25" s="220"/>
      <c r="GCI25" s="220"/>
      <c r="GCJ25" s="220"/>
      <c r="GCK25" s="220"/>
      <c r="GCL25" s="220"/>
      <c r="GCM25" s="220"/>
      <c r="GCN25" s="220"/>
      <c r="GCO25" s="220"/>
      <c r="GCP25" s="220"/>
      <c r="GCQ25" s="220"/>
      <c r="GCR25" s="220"/>
      <c r="GCS25" s="220"/>
      <c r="GCT25" s="220"/>
      <c r="GCU25" s="220"/>
      <c r="GCV25" s="220"/>
      <c r="GCW25" s="220"/>
      <c r="GCX25" s="220"/>
      <c r="GCY25" s="220"/>
      <c r="GCZ25" s="220"/>
      <c r="GDA25" s="220"/>
      <c r="GDB25" s="220"/>
      <c r="GDC25" s="220"/>
      <c r="GDD25" s="220"/>
      <c r="GDE25" s="220"/>
      <c r="GDF25" s="220"/>
      <c r="GDG25" s="220"/>
      <c r="GDH25" s="220"/>
      <c r="GDI25" s="220"/>
      <c r="GDJ25" s="220"/>
      <c r="GDK25" s="220"/>
      <c r="GDL25" s="220"/>
      <c r="GDM25" s="220"/>
      <c r="GDN25" s="220"/>
      <c r="GDO25" s="220"/>
      <c r="GDP25" s="220"/>
      <c r="GDQ25" s="220"/>
      <c r="GDR25" s="220"/>
      <c r="GDS25" s="220"/>
      <c r="GDT25" s="220"/>
      <c r="GDU25" s="220"/>
      <c r="GDV25" s="220"/>
      <c r="GDW25" s="220"/>
      <c r="GDX25" s="220"/>
      <c r="GDY25" s="220"/>
      <c r="GDZ25" s="220"/>
      <c r="GEA25" s="220"/>
      <c r="GEB25" s="220"/>
      <c r="GEC25" s="220"/>
      <c r="GED25" s="220"/>
      <c r="GEE25" s="220"/>
      <c r="GEF25" s="220"/>
      <c r="GEG25" s="220"/>
      <c r="GEH25" s="220"/>
      <c r="GEI25" s="220"/>
      <c r="GEJ25" s="220"/>
      <c r="GEK25" s="220"/>
      <c r="GEL25" s="220"/>
      <c r="GEM25" s="220"/>
      <c r="GEN25" s="220"/>
      <c r="GEO25" s="220"/>
      <c r="GEP25" s="220"/>
      <c r="GEQ25" s="220"/>
      <c r="GER25" s="220"/>
      <c r="GES25" s="220"/>
      <c r="GET25" s="220"/>
      <c r="GEU25" s="220"/>
      <c r="GEV25" s="220"/>
      <c r="GEW25" s="220"/>
      <c r="GEX25" s="220"/>
      <c r="GEY25" s="220"/>
      <c r="GEZ25" s="220"/>
      <c r="GFA25" s="220"/>
      <c r="GFB25" s="220"/>
      <c r="GFC25" s="220"/>
      <c r="GFD25" s="220"/>
      <c r="GFE25" s="220"/>
      <c r="GFF25" s="220"/>
      <c r="GFG25" s="220"/>
      <c r="GFH25" s="220"/>
      <c r="GFI25" s="220"/>
      <c r="GFJ25" s="220"/>
      <c r="GFK25" s="220"/>
      <c r="GFL25" s="220"/>
      <c r="GFM25" s="220"/>
      <c r="GFN25" s="220"/>
      <c r="GFO25" s="220"/>
      <c r="GFP25" s="220"/>
      <c r="GFQ25" s="220"/>
      <c r="GFR25" s="220"/>
      <c r="GFS25" s="220"/>
      <c r="GFT25" s="220"/>
      <c r="GFU25" s="220"/>
      <c r="GFV25" s="220"/>
      <c r="GFW25" s="220"/>
      <c r="GFX25" s="220"/>
      <c r="GFY25" s="220"/>
      <c r="GFZ25" s="220"/>
      <c r="GGA25" s="220"/>
      <c r="GGB25" s="220"/>
      <c r="GGC25" s="220"/>
      <c r="GGD25" s="220"/>
      <c r="GGE25" s="220"/>
      <c r="GGF25" s="220"/>
      <c r="GGG25" s="220"/>
      <c r="GGH25" s="220"/>
      <c r="GGI25" s="220"/>
      <c r="GGJ25" s="220"/>
      <c r="GGK25" s="220"/>
      <c r="GGL25" s="220"/>
      <c r="GGM25" s="220"/>
      <c r="GGN25" s="220"/>
      <c r="GGO25" s="220"/>
      <c r="GGP25" s="220"/>
      <c r="GGQ25" s="220"/>
      <c r="GGR25" s="220"/>
      <c r="GGS25" s="220"/>
      <c r="GGT25" s="220"/>
      <c r="GGU25" s="220"/>
      <c r="GGV25" s="220"/>
      <c r="GGW25" s="220"/>
      <c r="GGX25" s="220"/>
      <c r="GGY25" s="220"/>
      <c r="GGZ25" s="220"/>
      <c r="GHA25" s="220"/>
      <c r="GHB25" s="220"/>
      <c r="GHC25" s="220"/>
      <c r="GHD25" s="220"/>
      <c r="GHE25" s="220"/>
      <c r="GHF25" s="220"/>
      <c r="GHG25" s="220"/>
      <c r="GHH25" s="220"/>
      <c r="GHI25" s="220"/>
      <c r="GHJ25" s="220"/>
      <c r="GHK25" s="220"/>
      <c r="GHL25" s="220"/>
      <c r="GHM25" s="220"/>
      <c r="GHN25" s="220"/>
      <c r="GHO25" s="220"/>
      <c r="GHP25" s="220"/>
      <c r="GHQ25" s="220"/>
      <c r="GHR25" s="220"/>
      <c r="GHS25" s="220"/>
      <c r="GHT25" s="220"/>
      <c r="GHU25" s="220"/>
      <c r="GHV25" s="220"/>
      <c r="GHW25" s="220"/>
      <c r="GHX25" s="220"/>
      <c r="GHY25" s="220"/>
      <c r="GHZ25" s="220"/>
      <c r="GIA25" s="220"/>
      <c r="GIB25" s="220"/>
      <c r="GIC25" s="220"/>
      <c r="GID25" s="220"/>
      <c r="GIE25" s="220"/>
      <c r="GIF25" s="220"/>
      <c r="GIG25" s="220"/>
      <c r="GIH25" s="220"/>
      <c r="GII25" s="220"/>
      <c r="GIJ25" s="220"/>
      <c r="GIK25" s="220"/>
      <c r="GIL25" s="220"/>
      <c r="GIM25" s="220"/>
      <c r="GIN25" s="220"/>
      <c r="GIO25" s="220"/>
      <c r="GIP25" s="220"/>
      <c r="GIQ25" s="220"/>
      <c r="GIR25" s="220"/>
      <c r="GIS25" s="220"/>
      <c r="GIT25" s="220"/>
      <c r="GIU25" s="220"/>
      <c r="GIV25" s="220"/>
      <c r="GIW25" s="220"/>
      <c r="GIX25" s="220"/>
      <c r="GIY25" s="220"/>
      <c r="GIZ25" s="220"/>
      <c r="GJA25" s="220"/>
      <c r="GJB25" s="220"/>
      <c r="GJC25" s="220"/>
      <c r="GJD25" s="220"/>
      <c r="GJE25" s="220"/>
      <c r="GJF25" s="220"/>
      <c r="GJG25" s="220"/>
      <c r="GJH25" s="220"/>
      <c r="GJI25" s="220"/>
      <c r="GJJ25" s="220"/>
      <c r="GJK25" s="220"/>
      <c r="GJL25" s="220"/>
      <c r="GJM25" s="220"/>
      <c r="GJN25" s="220"/>
      <c r="GJO25" s="220"/>
      <c r="GJP25" s="220"/>
      <c r="GJQ25" s="220"/>
      <c r="GJR25" s="220"/>
      <c r="GJS25" s="220"/>
      <c r="GJT25" s="220"/>
      <c r="GJU25" s="220"/>
      <c r="GJV25" s="220"/>
      <c r="GJW25" s="220"/>
      <c r="GJX25" s="220"/>
      <c r="GJY25" s="220"/>
      <c r="GJZ25" s="220"/>
      <c r="GKA25" s="220"/>
      <c r="GKB25" s="220"/>
      <c r="GKC25" s="220"/>
      <c r="GKD25" s="220"/>
      <c r="GKE25" s="220"/>
      <c r="GKF25" s="220"/>
      <c r="GKG25" s="220"/>
      <c r="GKH25" s="220"/>
      <c r="GKI25" s="220"/>
      <c r="GKJ25" s="220"/>
      <c r="GKK25" s="220"/>
      <c r="GKL25" s="220"/>
      <c r="GKM25" s="220"/>
      <c r="GKN25" s="220"/>
      <c r="GKO25" s="220"/>
      <c r="GKP25" s="220"/>
      <c r="GKQ25" s="220"/>
      <c r="GKR25" s="220"/>
      <c r="GKS25" s="220"/>
      <c r="GKT25" s="220"/>
      <c r="GKU25" s="220"/>
      <c r="GKV25" s="220"/>
      <c r="GKW25" s="220"/>
      <c r="GKX25" s="220"/>
      <c r="GKY25" s="220"/>
      <c r="GKZ25" s="220"/>
      <c r="GLA25" s="220"/>
      <c r="GLB25" s="220"/>
      <c r="GLC25" s="220"/>
      <c r="GLD25" s="220"/>
      <c r="GLE25" s="220"/>
      <c r="GLF25" s="220"/>
      <c r="GLG25" s="220"/>
      <c r="GLH25" s="220"/>
      <c r="GLI25" s="220"/>
      <c r="GLJ25" s="220"/>
      <c r="GLK25" s="220"/>
      <c r="GLL25" s="220"/>
      <c r="GLM25" s="220"/>
      <c r="GLN25" s="220"/>
      <c r="GLO25" s="220"/>
      <c r="GLP25" s="220"/>
      <c r="GLQ25" s="220"/>
      <c r="GLR25" s="220"/>
      <c r="GLS25" s="220"/>
      <c r="GLT25" s="220"/>
      <c r="GLU25" s="220"/>
      <c r="GLV25" s="220"/>
      <c r="GLW25" s="220"/>
      <c r="GLX25" s="220"/>
      <c r="GLY25" s="220"/>
      <c r="GLZ25" s="220"/>
      <c r="GMA25" s="220"/>
      <c r="GMB25" s="220"/>
      <c r="GMC25" s="220"/>
      <c r="GMD25" s="220"/>
      <c r="GME25" s="220"/>
      <c r="GMF25" s="220"/>
      <c r="GMG25" s="220"/>
      <c r="GMH25" s="220"/>
      <c r="GMI25" s="220"/>
      <c r="GMJ25" s="220"/>
      <c r="GMK25" s="220"/>
      <c r="GML25" s="220"/>
      <c r="GMM25" s="220"/>
      <c r="GMN25" s="220"/>
      <c r="GMO25" s="220"/>
      <c r="GMP25" s="220"/>
      <c r="GMQ25" s="220"/>
      <c r="GMR25" s="220"/>
      <c r="GMS25" s="220"/>
      <c r="GMT25" s="220"/>
      <c r="GMU25" s="220"/>
      <c r="GMV25" s="220"/>
      <c r="GMW25" s="220"/>
      <c r="GMX25" s="220"/>
      <c r="GMY25" s="220"/>
      <c r="GMZ25" s="220"/>
      <c r="GNA25" s="220"/>
      <c r="GNB25" s="220"/>
      <c r="GNC25" s="220"/>
      <c r="GND25" s="220"/>
      <c r="GNE25" s="220"/>
      <c r="GNF25" s="220"/>
      <c r="GNG25" s="220"/>
      <c r="GNH25" s="220"/>
      <c r="GNI25" s="220"/>
      <c r="GNJ25" s="220"/>
      <c r="GNK25" s="220"/>
      <c r="GNL25" s="220"/>
      <c r="GNM25" s="220"/>
      <c r="GNN25" s="220"/>
      <c r="GNO25" s="220"/>
      <c r="GNP25" s="220"/>
      <c r="GNQ25" s="220"/>
      <c r="GNR25" s="220"/>
      <c r="GNS25" s="220"/>
      <c r="GNT25" s="220"/>
      <c r="GNU25" s="220"/>
      <c r="GNV25" s="220"/>
      <c r="GNW25" s="220"/>
      <c r="GNX25" s="220"/>
      <c r="GNY25" s="220"/>
      <c r="GNZ25" s="220"/>
      <c r="GOA25" s="220"/>
      <c r="GOB25" s="220"/>
      <c r="GOC25" s="220"/>
      <c r="GOD25" s="220"/>
      <c r="GOE25" s="220"/>
      <c r="GOF25" s="220"/>
      <c r="GOG25" s="220"/>
      <c r="GOH25" s="220"/>
      <c r="GOI25" s="220"/>
      <c r="GOJ25" s="220"/>
      <c r="GOK25" s="220"/>
      <c r="GOL25" s="220"/>
      <c r="GOM25" s="220"/>
      <c r="GON25" s="220"/>
      <c r="GOO25" s="220"/>
      <c r="GOP25" s="220"/>
      <c r="GOQ25" s="220"/>
      <c r="GOR25" s="220"/>
      <c r="GOS25" s="220"/>
      <c r="GOT25" s="220"/>
      <c r="GOU25" s="220"/>
      <c r="GOV25" s="220"/>
      <c r="GOW25" s="220"/>
      <c r="GOX25" s="220"/>
      <c r="GOY25" s="220"/>
      <c r="GOZ25" s="220"/>
      <c r="GPA25" s="220"/>
      <c r="GPB25" s="220"/>
      <c r="GPC25" s="220"/>
      <c r="GPD25" s="220"/>
      <c r="GPE25" s="220"/>
      <c r="GPF25" s="220"/>
      <c r="GPG25" s="220"/>
      <c r="GPH25" s="220"/>
      <c r="GPI25" s="220"/>
      <c r="GPJ25" s="220"/>
      <c r="GPK25" s="220"/>
      <c r="GPL25" s="220"/>
      <c r="GPM25" s="220"/>
      <c r="GPN25" s="220"/>
      <c r="GPO25" s="220"/>
      <c r="GPP25" s="220"/>
      <c r="GPQ25" s="220"/>
      <c r="GPR25" s="220"/>
      <c r="GPS25" s="220"/>
      <c r="GPT25" s="220"/>
      <c r="GPU25" s="220"/>
      <c r="GPV25" s="220"/>
      <c r="GPW25" s="220"/>
      <c r="GPX25" s="220"/>
      <c r="GPY25" s="220"/>
      <c r="GPZ25" s="220"/>
      <c r="GQA25" s="220"/>
      <c r="GQB25" s="220"/>
      <c r="GQC25" s="220"/>
      <c r="GQD25" s="220"/>
      <c r="GQE25" s="220"/>
      <c r="GQF25" s="220"/>
      <c r="GQG25" s="220"/>
      <c r="GQH25" s="220"/>
      <c r="GQI25" s="220"/>
      <c r="GQJ25" s="220"/>
      <c r="GQK25" s="220"/>
      <c r="GQL25" s="220"/>
      <c r="GQM25" s="220"/>
      <c r="GQN25" s="220"/>
      <c r="GQO25" s="220"/>
      <c r="GQP25" s="220"/>
      <c r="GQQ25" s="220"/>
      <c r="GQR25" s="220"/>
      <c r="GQS25" s="220"/>
      <c r="GQT25" s="220"/>
      <c r="GQU25" s="220"/>
      <c r="GQV25" s="220"/>
      <c r="GQW25" s="220"/>
      <c r="GQX25" s="220"/>
      <c r="GQY25" s="220"/>
      <c r="GQZ25" s="220"/>
      <c r="GRA25" s="220"/>
      <c r="GRB25" s="220"/>
      <c r="GRC25" s="220"/>
      <c r="GRD25" s="220"/>
      <c r="GRE25" s="220"/>
      <c r="GRF25" s="220"/>
      <c r="GRG25" s="220"/>
      <c r="GRH25" s="220"/>
      <c r="GRI25" s="220"/>
      <c r="GRJ25" s="220"/>
      <c r="GRK25" s="220"/>
      <c r="GRL25" s="220"/>
      <c r="GRM25" s="220"/>
      <c r="GRN25" s="220"/>
      <c r="GRO25" s="220"/>
      <c r="GRP25" s="220"/>
      <c r="GRQ25" s="220"/>
      <c r="GRR25" s="220"/>
      <c r="GRS25" s="220"/>
      <c r="GRT25" s="220"/>
      <c r="GRU25" s="220"/>
      <c r="GRV25" s="220"/>
      <c r="GRW25" s="220"/>
      <c r="GRX25" s="220"/>
      <c r="GRY25" s="220"/>
      <c r="GRZ25" s="220"/>
      <c r="GSA25" s="220"/>
      <c r="GSB25" s="220"/>
      <c r="GSC25" s="220"/>
      <c r="GSD25" s="220"/>
      <c r="GSE25" s="220"/>
      <c r="GSF25" s="220"/>
      <c r="GSG25" s="220"/>
      <c r="GSH25" s="220"/>
      <c r="GSI25" s="220"/>
      <c r="GSJ25" s="220"/>
      <c r="GSK25" s="220"/>
      <c r="GSL25" s="220"/>
      <c r="GSM25" s="220"/>
      <c r="GSN25" s="220"/>
      <c r="GSO25" s="220"/>
      <c r="GSP25" s="220"/>
      <c r="GSQ25" s="220"/>
      <c r="GSR25" s="220"/>
      <c r="GSS25" s="220"/>
      <c r="GST25" s="220"/>
      <c r="GSU25" s="220"/>
      <c r="GSV25" s="220"/>
      <c r="GSW25" s="220"/>
      <c r="GSX25" s="220"/>
      <c r="GSY25" s="220"/>
      <c r="GSZ25" s="220"/>
      <c r="GTA25" s="220"/>
      <c r="GTB25" s="220"/>
      <c r="GTC25" s="220"/>
      <c r="GTD25" s="220"/>
      <c r="GTE25" s="220"/>
      <c r="GTF25" s="220"/>
      <c r="GTG25" s="220"/>
      <c r="GTH25" s="220"/>
      <c r="GTI25" s="220"/>
      <c r="GTJ25" s="220"/>
      <c r="GTK25" s="220"/>
      <c r="GTL25" s="220"/>
      <c r="GTM25" s="220"/>
      <c r="GTN25" s="220"/>
      <c r="GTO25" s="220"/>
      <c r="GTP25" s="220"/>
      <c r="GTQ25" s="220"/>
      <c r="GTR25" s="220"/>
      <c r="GTS25" s="220"/>
      <c r="GTT25" s="220"/>
      <c r="GTU25" s="220"/>
      <c r="GTV25" s="220"/>
      <c r="GTW25" s="220"/>
      <c r="GTX25" s="220"/>
      <c r="GTY25" s="220"/>
      <c r="GTZ25" s="220"/>
      <c r="GUA25" s="220"/>
      <c r="GUB25" s="220"/>
      <c r="GUC25" s="220"/>
      <c r="GUD25" s="220"/>
      <c r="GUE25" s="220"/>
      <c r="GUF25" s="220"/>
      <c r="GUG25" s="220"/>
      <c r="GUH25" s="220"/>
      <c r="GUI25" s="220"/>
      <c r="GUJ25" s="220"/>
      <c r="GUK25" s="220"/>
      <c r="GUL25" s="220"/>
      <c r="GUM25" s="220"/>
      <c r="GUN25" s="220"/>
      <c r="GUO25" s="220"/>
      <c r="GUP25" s="220"/>
      <c r="GUQ25" s="220"/>
      <c r="GUR25" s="220"/>
      <c r="GUS25" s="220"/>
      <c r="GUT25" s="220"/>
      <c r="GUU25" s="220"/>
      <c r="GUV25" s="220"/>
      <c r="GUW25" s="220"/>
      <c r="GUX25" s="220"/>
      <c r="GUY25" s="220"/>
      <c r="GUZ25" s="220"/>
      <c r="GVA25" s="220"/>
      <c r="GVB25" s="220"/>
      <c r="GVC25" s="220"/>
      <c r="GVD25" s="220"/>
      <c r="GVE25" s="220"/>
      <c r="GVF25" s="220"/>
      <c r="GVG25" s="220"/>
      <c r="GVH25" s="220"/>
      <c r="GVI25" s="220"/>
      <c r="GVJ25" s="220"/>
      <c r="GVK25" s="220"/>
      <c r="GVL25" s="220"/>
      <c r="GVM25" s="220"/>
      <c r="GVN25" s="220"/>
      <c r="GVO25" s="220"/>
      <c r="GVP25" s="220"/>
      <c r="GVQ25" s="220"/>
      <c r="GVR25" s="220"/>
      <c r="GVS25" s="220"/>
      <c r="GVT25" s="220"/>
      <c r="GVU25" s="220"/>
      <c r="GVV25" s="220"/>
      <c r="GVW25" s="220"/>
      <c r="GVX25" s="220"/>
      <c r="GVY25" s="220"/>
      <c r="GVZ25" s="220"/>
      <c r="GWA25" s="220"/>
      <c r="GWB25" s="220"/>
      <c r="GWC25" s="220"/>
      <c r="GWD25" s="220"/>
      <c r="GWE25" s="220"/>
      <c r="GWF25" s="220"/>
      <c r="GWG25" s="220"/>
      <c r="GWH25" s="220"/>
      <c r="GWI25" s="220"/>
      <c r="GWJ25" s="220"/>
      <c r="GWK25" s="220"/>
      <c r="GWL25" s="220"/>
      <c r="GWM25" s="220"/>
      <c r="GWN25" s="220"/>
      <c r="GWO25" s="220"/>
      <c r="GWP25" s="220"/>
      <c r="GWQ25" s="220"/>
      <c r="GWR25" s="220"/>
      <c r="GWS25" s="220"/>
      <c r="GWT25" s="220"/>
      <c r="GWU25" s="220"/>
      <c r="GWV25" s="220"/>
      <c r="GWW25" s="220"/>
      <c r="GWX25" s="220"/>
      <c r="GWY25" s="220"/>
      <c r="GWZ25" s="220"/>
      <c r="GXA25" s="220"/>
      <c r="GXB25" s="220"/>
      <c r="GXC25" s="220"/>
      <c r="GXD25" s="220"/>
      <c r="GXE25" s="220"/>
      <c r="GXF25" s="220"/>
      <c r="GXG25" s="220"/>
      <c r="GXH25" s="220"/>
      <c r="GXI25" s="220"/>
      <c r="GXJ25" s="220"/>
      <c r="GXK25" s="220"/>
      <c r="GXL25" s="220"/>
      <c r="GXM25" s="220"/>
      <c r="GXN25" s="220"/>
      <c r="GXO25" s="220"/>
      <c r="GXP25" s="220"/>
      <c r="GXQ25" s="220"/>
      <c r="GXR25" s="220"/>
      <c r="GXS25" s="220"/>
      <c r="GXT25" s="220"/>
      <c r="GXU25" s="220"/>
      <c r="GXV25" s="220"/>
      <c r="GXW25" s="220"/>
      <c r="GXX25" s="220"/>
      <c r="GXY25" s="220"/>
      <c r="GXZ25" s="220"/>
      <c r="GYA25" s="220"/>
      <c r="GYB25" s="220"/>
      <c r="GYC25" s="220"/>
      <c r="GYD25" s="220"/>
      <c r="GYE25" s="220"/>
      <c r="GYF25" s="220"/>
      <c r="GYG25" s="220"/>
      <c r="GYH25" s="220"/>
      <c r="GYI25" s="220"/>
      <c r="GYJ25" s="220"/>
      <c r="GYK25" s="220"/>
      <c r="GYL25" s="220"/>
      <c r="GYM25" s="220"/>
      <c r="GYN25" s="220"/>
      <c r="GYO25" s="220"/>
      <c r="GYP25" s="220"/>
      <c r="GYQ25" s="220"/>
      <c r="GYR25" s="220"/>
      <c r="GYS25" s="220"/>
      <c r="GYT25" s="220"/>
      <c r="GYU25" s="220"/>
      <c r="GYV25" s="220"/>
      <c r="GYW25" s="220"/>
      <c r="GYX25" s="220"/>
      <c r="GYY25" s="220"/>
      <c r="GYZ25" s="220"/>
      <c r="GZA25" s="220"/>
      <c r="GZB25" s="220"/>
      <c r="GZC25" s="220"/>
      <c r="GZD25" s="220"/>
      <c r="GZE25" s="220"/>
      <c r="GZF25" s="220"/>
      <c r="GZG25" s="220"/>
      <c r="GZH25" s="220"/>
      <c r="GZI25" s="220"/>
      <c r="GZJ25" s="220"/>
      <c r="GZK25" s="220"/>
      <c r="GZL25" s="220"/>
      <c r="GZM25" s="220"/>
      <c r="GZN25" s="220"/>
      <c r="GZO25" s="220"/>
      <c r="GZP25" s="220"/>
      <c r="GZQ25" s="220"/>
      <c r="GZR25" s="220"/>
      <c r="GZS25" s="220"/>
      <c r="GZT25" s="220"/>
      <c r="GZU25" s="220"/>
      <c r="GZV25" s="220"/>
      <c r="GZW25" s="220"/>
      <c r="GZX25" s="220"/>
      <c r="GZY25" s="220"/>
      <c r="GZZ25" s="220"/>
      <c r="HAA25" s="220"/>
      <c r="HAB25" s="220"/>
      <c r="HAC25" s="220"/>
      <c r="HAD25" s="220"/>
      <c r="HAE25" s="220"/>
      <c r="HAF25" s="220"/>
      <c r="HAG25" s="220"/>
      <c r="HAH25" s="220"/>
      <c r="HAI25" s="220"/>
      <c r="HAJ25" s="220"/>
      <c r="HAK25" s="220"/>
      <c r="HAL25" s="220"/>
      <c r="HAM25" s="220"/>
      <c r="HAN25" s="220"/>
      <c r="HAO25" s="220"/>
      <c r="HAP25" s="220"/>
      <c r="HAQ25" s="220"/>
      <c r="HAR25" s="220"/>
      <c r="HAS25" s="220"/>
      <c r="HAT25" s="220"/>
      <c r="HAU25" s="220"/>
      <c r="HAV25" s="220"/>
      <c r="HAW25" s="220"/>
      <c r="HAX25" s="220"/>
      <c r="HAY25" s="220"/>
      <c r="HAZ25" s="220"/>
      <c r="HBA25" s="220"/>
      <c r="HBB25" s="220"/>
      <c r="HBC25" s="220"/>
      <c r="HBD25" s="220"/>
      <c r="HBE25" s="220"/>
      <c r="HBF25" s="220"/>
      <c r="HBG25" s="220"/>
      <c r="HBH25" s="220"/>
      <c r="HBI25" s="220"/>
      <c r="HBJ25" s="220"/>
      <c r="HBK25" s="220"/>
      <c r="HBL25" s="220"/>
      <c r="HBM25" s="220"/>
      <c r="HBN25" s="220"/>
      <c r="HBO25" s="220"/>
      <c r="HBP25" s="220"/>
      <c r="HBQ25" s="220"/>
      <c r="HBR25" s="220"/>
      <c r="HBS25" s="220"/>
      <c r="HBT25" s="220"/>
      <c r="HBU25" s="220"/>
      <c r="HBV25" s="220"/>
      <c r="HBW25" s="220"/>
      <c r="HBX25" s="220"/>
      <c r="HBY25" s="220"/>
      <c r="HBZ25" s="220"/>
      <c r="HCA25" s="220"/>
      <c r="HCB25" s="220"/>
      <c r="HCC25" s="220"/>
      <c r="HCD25" s="220"/>
      <c r="HCE25" s="220"/>
      <c r="HCF25" s="220"/>
      <c r="HCG25" s="220"/>
      <c r="HCH25" s="220"/>
      <c r="HCI25" s="220"/>
      <c r="HCJ25" s="220"/>
      <c r="HCK25" s="220"/>
      <c r="HCL25" s="220"/>
      <c r="HCM25" s="220"/>
      <c r="HCN25" s="220"/>
      <c r="HCO25" s="220"/>
      <c r="HCP25" s="220"/>
      <c r="HCQ25" s="220"/>
      <c r="HCR25" s="220"/>
      <c r="HCS25" s="220"/>
      <c r="HCT25" s="220"/>
      <c r="HCU25" s="220"/>
      <c r="HCV25" s="220"/>
      <c r="HCW25" s="220"/>
      <c r="HCX25" s="220"/>
      <c r="HCY25" s="220"/>
      <c r="HCZ25" s="220"/>
      <c r="HDA25" s="220"/>
      <c r="HDB25" s="220"/>
      <c r="HDC25" s="220"/>
      <c r="HDD25" s="220"/>
      <c r="HDE25" s="220"/>
      <c r="HDF25" s="220"/>
      <c r="HDG25" s="220"/>
      <c r="HDH25" s="220"/>
      <c r="HDI25" s="220"/>
      <c r="HDJ25" s="220"/>
      <c r="HDK25" s="220"/>
      <c r="HDL25" s="220"/>
      <c r="HDM25" s="220"/>
      <c r="HDN25" s="220"/>
      <c r="HDO25" s="220"/>
      <c r="HDP25" s="220"/>
      <c r="HDQ25" s="220"/>
      <c r="HDR25" s="220"/>
      <c r="HDS25" s="220"/>
      <c r="HDT25" s="220"/>
      <c r="HDU25" s="220"/>
      <c r="HDV25" s="220"/>
      <c r="HDW25" s="220"/>
      <c r="HDX25" s="220"/>
      <c r="HDY25" s="220"/>
      <c r="HDZ25" s="220"/>
      <c r="HEA25" s="220"/>
      <c r="HEB25" s="220"/>
      <c r="HEC25" s="220"/>
      <c r="HED25" s="220"/>
      <c r="HEE25" s="220"/>
      <c r="HEF25" s="220"/>
      <c r="HEG25" s="220"/>
      <c r="HEH25" s="220"/>
      <c r="HEI25" s="220"/>
      <c r="HEJ25" s="220"/>
      <c r="HEK25" s="220"/>
      <c r="HEL25" s="220"/>
      <c r="HEM25" s="220"/>
      <c r="HEN25" s="220"/>
      <c r="HEO25" s="220"/>
      <c r="HEP25" s="220"/>
      <c r="HEQ25" s="220"/>
      <c r="HER25" s="220"/>
      <c r="HES25" s="220"/>
      <c r="HET25" s="220"/>
      <c r="HEU25" s="220"/>
      <c r="HEV25" s="220"/>
      <c r="HEW25" s="220"/>
      <c r="HEX25" s="220"/>
      <c r="HEY25" s="220"/>
      <c r="HEZ25" s="220"/>
      <c r="HFA25" s="220"/>
      <c r="HFB25" s="220"/>
      <c r="HFC25" s="220"/>
      <c r="HFD25" s="220"/>
      <c r="HFE25" s="220"/>
      <c r="HFF25" s="220"/>
      <c r="HFG25" s="220"/>
      <c r="HFH25" s="220"/>
      <c r="HFI25" s="220"/>
      <c r="HFJ25" s="220"/>
      <c r="HFK25" s="220"/>
      <c r="HFL25" s="220"/>
      <c r="HFM25" s="220"/>
      <c r="HFN25" s="220"/>
      <c r="HFO25" s="220"/>
      <c r="HFP25" s="220"/>
      <c r="HFQ25" s="220"/>
      <c r="HFR25" s="220"/>
      <c r="HFS25" s="220"/>
      <c r="HFT25" s="220"/>
      <c r="HFU25" s="220"/>
      <c r="HFV25" s="220"/>
      <c r="HFW25" s="220"/>
      <c r="HFX25" s="220"/>
      <c r="HFY25" s="220"/>
      <c r="HFZ25" s="220"/>
      <c r="HGA25" s="220"/>
      <c r="HGB25" s="220"/>
      <c r="HGC25" s="220"/>
      <c r="HGD25" s="220"/>
      <c r="HGE25" s="220"/>
      <c r="HGF25" s="220"/>
      <c r="HGG25" s="220"/>
      <c r="HGH25" s="220"/>
      <c r="HGI25" s="220"/>
      <c r="HGJ25" s="220"/>
      <c r="HGK25" s="220"/>
      <c r="HGL25" s="220"/>
      <c r="HGM25" s="220"/>
      <c r="HGN25" s="220"/>
      <c r="HGO25" s="220"/>
      <c r="HGP25" s="220"/>
      <c r="HGQ25" s="220"/>
      <c r="HGR25" s="220"/>
      <c r="HGS25" s="220"/>
      <c r="HGT25" s="220"/>
      <c r="HGU25" s="220"/>
      <c r="HGV25" s="220"/>
      <c r="HGW25" s="220"/>
      <c r="HGX25" s="220"/>
      <c r="HGY25" s="220"/>
      <c r="HGZ25" s="220"/>
      <c r="HHA25" s="220"/>
      <c r="HHB25" s="220"/>
      <c r="HHC25" s="220"/>
      <c r="HHD25" s="220"/>
      <c r="HHE25" s="220"/>
      <c r="HHF25" s="220"/>
      <c r="HHG25" s="220"/>
      <c r="HHH25" s="220"/>
      <c r="HHI25" s="220"/>
      <c r="HHJ25" s="220"/>
      <c r="HHK25" s="220"/>
      <c r="HHL25" s="220"/>
      <c r="HHM25" s="220"/>
      <c r="HHN25" s="220"/>
      <c r="HHO25" s="220"/>
      <c r="HHP25" s="220"/>
      <c r="HHQ25" s="220"/>
      <c r="HHR25" s="220"/>
      <c r="HHS25" s="220"/>
      <c r="HHT25" s="220"/>
      <c r="HHU25" s="220"/>
      <c r="HHV25" s="220"/>
      <c r="HHW25" s="220"/>
      <c r="HHX25" s="220"/>
      <c r="HHY25" s="220"/>
      <c r="HHZ25" s="220"/>
      <c r="HIA25" s="220"/>
      <c r="HIB25" s="220"/>
      <c r="HIC25" s="220"/>
      <c r="HID25" s="220"/>
      <c r="HIE25" s="220"/>
      <c r="HIF25" s="220"/>
      <c r="HIG25" s="220"/>
      <c r="HIH25" s="220"/>
      <c r="HII25" s="220"/>
      <c r="HIJ25" s="220"/>
      <c r="HIK25" s="220"/>
      <c r="HIL25" s="220"/>
      <c r="HIM25" s="220"/>
      <c r="HIN25" s="220"/>
      <c r="HIO25" s="220"/>
      <c r="HIP25" s="220"/>
      <c r="HIQ25" s="220"/>
      <c r="HIR25" s="220"/>
      <c r="HIS25" s="220"/>
      <c r="HIT25" s="220"/>
      <c r="HIU25" s="220"/>
      <c r="HIV25" s="220"/>
      <c r="HIW25" s="220"/>
      <c r="HIX25" s="220"/>
      <c r="HIY25" s="220"/>
      <c r="HIZ25" s="220"/>
      <c r="HJA25" s="220"/>
      <c r="HJB25" s="220"/>
      <c r="HJC25" s="220"/>
      <c r="HJD25" s="220"/>
      <c r="HJE25" s="220"/>
      <c r="HJF25" s="220"/>
      <c r="HJG25" s="220"/>
      <c r="HJH25" s="220"/>
      <c r="HJI25" s="220"/>
      <c r="HJJ25" s="220"/>
      <c r="HJK25" s="220"/>
      <c r="HJL25" s="220"/>
      <c r="HJM25" s="220"/>
      <c r="HJN25" s="220"/>
      <c r="HJO25" s="220"/>
      <c r="HJP25" s="220"/>
      <c r="HJQ25" s="220"/>
      <c r="HJR25" s="220"/>
      <c r="HJS25" s="220"/>
      <c r="HJT25" s="220"/>
      <c r="HJU25" s="220"/>
      <c r="HJV25" s="220"/>
      <c r="HJW25" s="220"/>
      <c r="HJX25" s="220"/>
      <c r="HJY25" s="220"/>
      <c r="HJZ25" s="220"/>
      <c r="HKA25" s="220"/>
      <c r="HKB25" s="220"/>
      <c r="HKC25" s="220"/>
      <c r="HKD25" s="220"/>
      <c r="HKE25" s="220"/>
      <c r="HKF25" s="220"/>
      <c r="HKG25" s="220"/>
      <c r="HKH25" s="220"/>
      <c r="HKI25" s="220"/>
      <c r="HKJ25" s="220"/>
      <c r="HKK25" s="220"/>
      <c r="HKL25" s="220"/>
      <c r="HKM25" s="220"/>
      <c r="HKN25" s="220"/>
      <c r="HKO25" s="220"/>
      <c r="HKP25" s="220"/>
      <c r="HKQ25" s="220"/>
      <c r="HKR25" s="220"/>
      <c r="HKS25" s="220"/>
      <c r="HKT25" s="220"/>
      <c r="HKU25" s="220"/>
      <c r="HKV25" s="220"/>
      <c r="HKW25" s="220"/>
      <c r="HKX25" s="220"/>
      <c r="HKY25" s="220"/>
      <c r="HKZ25" s="220"/>
      <c r="HLA25" s="220"/>
      <c r="HLB25" s="220"/>
      <c r="HLC25" s="220"/>
      <c r="HLD25" s="220"/>
      <c r="HLE25" s="220"/>
      <c r="HLF25" s="220"/>
      <c r="HLG25" s="220"/>
      <c r="HLH25" s="220"/>
      <c r="HLI25" s="220"/>
      <c r="HLJ25" s="220"/>
      <c r="HLK25" s="220"/>
      <c r="HLL25" s="220"/>
      <c r="HLM25" s="220"/>
      <c r="HLN25" s="220"/>
      <c r="HLO25" s="220"/>
      <c r="HLP25" s="220"/>
      <c r="HLQ25" s="220"/>
      <c r="HLR25" s="220"/>
      <c r="HLS25" s="220"/>
      <c r="HLT25" s="220"/>
      <c r="HLU25" s="220"/>
      <c r="HLV25" s="220"/>
      <c r="HLW25" s="220"/>
      <c r="HLX25" s="220"/>
      <c r="HLY25" s="220"/>
      <c r="HLZ25" s="220"/>
      <c r="HMA25" s="220"/>
      <c r="HMB25" s="220"/>
      <c r="HMC25" s="220"/>
      <c r="HMD25" s="220"/>
      <c r="HME25" s="220"/>
      <c r="HMF25" s="220"/>
      <c r="HMG25" s="220"/>
      <c r="HMH25" s="220"/>
      <c r="HMI25" s="220"/>
      <c r="HMJ25" s="220"/>
      <c r="HMK25" s="220"/>
      <c r="HML25" s="220"/>
      <c r="HMM25" s="220"/>
      <c r="HMN25" s="220"/>
      <c r="HMO25" s="220"/>
      <c r="HMP25" s="220"/>
      <c r="HMQ25" s="220"/>
      <c r="HMR25" s="220"/>
      <c r="HMS25" s="220"/>
      <c r="HMT25" s="220"/>
      <c r="HMU25" s="220"/>
      <c r="HMV25" s="220"/>
      <c r="HMW25" s="220"/>
      <c r="HMX25" s="220"/>
      <c r="HMY25" s="220"/>
      <c r="HMZ25" s="220"/>
      <c r="HNA25" s="220"/>
      <c r="HNB25" s="220"/>
      <c r="HNC25" s="220"/>
      <c r="HND25" s="220"/>
      <c r="HNE25" s="220"/>
      <c r="HNF25" s="220"/>
      <c r="HNG25" s="220"/>
      <c r="HNH25" s="220"/>
      <c r="HNI25" s="220"/>
      <c r="HNJ25" s="220"/>
      <c r="HNK25" s="220"/>
      <c r="HNL25" s="220"/>
      <c r="HNM25" s="220"/>
      <c r="HNN25" s="220"/>
      <c r="HNO25" s="220"/>
      <c r="HNP25" s="220"/>
      <c r="HNQ25" s="220"/>
      <c r="HNR25" s="220"/>
      <c r="HNS25" s="220"/>
      <c r="HNT25" s="220"/>
      <c r="HNU25" s="220"/>
      <c r="HNV25" s="220"/>
      <c r="HNW25" s="220"/>
      <c r="HNX25" s="220"/>
      <c r="HNY25" s="220"/>
      <c r="HNZ25" s="220"/>
      <c r="HOA25" s="220"/>
      <c r="HOB25" s="220"/>
      <c r="HOC25" s="220"/>
      <c r="HOD25" s="220"/>
      <c r="HOE25" s="220"/>
      <c r="HOF25" s="220"/>
      <c r="HOG25" s="220"/>
      <c r="HOH25" s="220"/>
      <c r="HOI25" s="220"/>
      <c r="HOJ25" s="220"/>
      <c r="HOK25" s="220"/>
      <c r="HOL25" s="220"/>
      <c r="HOM25" s="220"/>
      <c r="HON25" s="220"/>
      <c r="HOO25" s="220"/>
      <c r="HOP25" s="220"/>
      <c r="HOQ25" s="220"/>
      <c r="HOR25" s="220"/>
      <c r="HOS25" s="220"/>
      <c r="HOT25" s="220"/>
      <c r="HOU25" s="220"/>
      <c r="HOV25" s="220"/>
      <c r="HOW25" s="220"/>
      <c r="HOX25" s="220"/>
      <c r="HOY25" s="220"/>
      <c r="HOZ25" s="220"/>
      <c r="HPA25" s="220"/>
      <c r="HPB25" s="220"/>
      <c r="HPC25" s="220"/>
      <c r="HPD25" s="220"/>
      <c r="HPE25" s="220"/>
      <c r="HPF25" s="220"/>
      <c r="HPG25" s="220"/>
      <c r="HPH25" s="220"/>
      <c r="HPI25" s="220"/>
      <c r="HPJ25" s="220"/>
      <c r="HPK25" s="220"/>
      <c r="HPL25" s="220"/>
      <c r="HPM25" s="220"/>
      <c r="HPN25" s="220"/>
      <c r="HPO25" s="220"/>
      <c r="HPP25" s="220"/>
      <c r="HPQ25" s="220"/>
      <c r="HPR25" s="220"/>
      <c r="HPS25" s="220"/>
      <c r="HPT25" s="220"/>
      <c r="HPU25" s="220"/>
      <c r="HPV25" s="220"/>
      <c r="HPW25" s="220"/>
      <c r="HPX25" s="220"/>
      <c r="HPY25" s="220"/>
      <c r="HPZ25" s="220"/>
      <c r="HQA25" s="220"/>
      <c r="HQB25" s="220"/>
      <c r="HQC25" s="220"/>
      <c r="HQD25" s="220"/>
      <c r="HQE25" s="220"/>
      <c r="HQF25" s="220"/>
      <c r="HQG25" s="220"/>
      <c r="HQH25" s="220"/>
      <c r="HQI25" s="220"/>
      <c r="HQJ25" s="220"/>
      <c r="HQK25" s="220"/>
      <c r="HQL25" s="220"/>
      <c r="HQM25" s="220"/>
      <c r="HQN25" s="220"/>
      <c r="HQO25" s="220"/>
      <c r="HQP25" s="220"/>
      <c r="HQQ25" s="220"/>
      <c r="HQR25" s="220"/>
      <c r="HQS25" s="220"/>
      <c r="HQT25" s="220"/>
      <c r="HQU25" s="220"/>
      <c r="HQV25" s="220"/>
      <c r="HQW25" s="220"/>
      <c r="HQX25" s="220"/>
      <c r="HQY25" s="220"/>
      <c r="HQZ25" s="220"/>
      <c r="HRA25" s="220"/>
      <c r="HRB25" s="220"/>
      <c r="HRC25" s="220"/>
      <c r="HRD25" s="220"/>
      <c r="HRE25" s="220"/>
      <c r="HRF25" s="220"/>
      <c r="HRG25" s="220"/>
      <c r="HRH25" s="220"/>
      <c r="HRI25" s="220"/>
      <c r="HRJ25" s="220"/>
      <c r="HRK25" s="220"/>
      <c r="HRL25" s="220"/>
      <c r="HRM25" s="220"/>
      <c r="HRN25" s="220"/>
      <c r="HRO25" s="220"/>
      <c r="HRP25" s="220"/>
      <c r="HRQ25" s="220"/>
      <c r="HRR25" s="220"/>
      <c r="HRS25" s="220"/>
      <c r="HRT25" s="220"/>
      <c r="HRU25" s="220"/>
      <c r="HRV25" s="220"/>
      <c r="HRW25" s="220"/>
      <c r="HRX25" s="220"/>
      <c r="HRY25" s="220"/>
      <c r="HRZ25" s="220"/>
      <c r="HSA25" s="220"/>
      <c r="HSB25" s="220"/>
      <c r="HSC25" s="220"/>
      <c r="HSD25" s="220"/>
      <c r="HSE25" s="220"/>
      <c r="HSF25" s="220"/>
      <c r="HSG25" s="220"/>
      <c r="HSH25" s="220"/>
      <c r="HSI25" s="220"/>
      <c r="HSJ25" s="220"/>
      <c r="HSK25" s="220"/>
      <c r="HSL25" s="220"/>
      <c r="HSM25" s="220"/>
      <c r="HSN25" s="220"/>
      <c r="HSO25" s="220"/>
      <c r="HSP25" s="220"/>
      <c r="HSQ25" s="220"/>
      <c r="HSR25" s="220"/>
      <c r="HSS25" s="220"/>
      <c r="HST25" s="220"/>
      <c r="HSU25" s="220"/>
      <c r="HSV25" s="220"/>
      <c r="HSW25" s="220"/>
      <c r="HSX25" s="220"/>
      <c r="HSY25" s="220"/>
      <c r="HSZ25" s="220"/>
      <c r="HTA25" s="220"/>
      <c r="HTB25" s="220"/>
      <c r="HTC25" s="220"/>
      <c r="HTD25" s="220"/>
      <c r="HTE25" s="220"/>
      <c r="HTF25" s="220"/>
      <c r="HTG25" s="220"/>
      <c r="HTH25" s="220"/>
      <c r="HTI25" s="220"/>
      <c r="HTJ25" s="220"/>
      <c r="HTK25" s="220"/>
      <c r="HTL25" s="220"/>
      <c r="HTM25" s="220"/>
      <c r="HTN25" s="220"/>
      <c r="HTO25" s="220"/>
      <c r="HTP25" s="220"/>
      <c r="HTQ25" s="220"/>
      <c r="HTR25" s="220"/>
      <c r="HTS25" s="220"/>
      <c r="HTT25" s="220"/>
      <c r="HTU25" s="220"/>
      <c r="HTV25" s="220"/>
      <c r="HTW25" s="220"/>
      <c r="HTX25" s="220"/>
      <c r="HTY25" s="220"/>
      <c r="HTZ25" s="220"/>
      <c r="HUA25" s="220"/>
      <c r="HUB25" s="220"/>
      <c r="HUC25" s="220"/>
      <c r="HUD25" s="220"/>
      <c r="HUE25" s="220"/>
      <c r="HUF25" s="220"/>
      <c r="HUG25" s="220"/>
      <c r="HUH25" s="220"/>
      <c r="HUI25" s="220"/>
      <c r="HUJ25" s="220"/>
      <c r="HUK25" s="220"/>
      <c r="HUL25" s="220"/>
      <c r="HUM25" s="220"/>
      <c r="HUN25" s="220"/>
      <c r="HUO25" s="220"/>
      <c r="HUP25" s="220"/>
      <c r="HUQ25" s="220"/>
      <c r="HUR25" s="220"/>
      <c r="HUS25" s="220"/>
      <c r="HUT25" s="220"/>
      <c r="HUU25" s="220"/>
      <c r="HUV25" s="220"/>
      <c r="HUW25" s="220"/>
      <c r="HUX25" s="220"/>
      <c r="HUY25" s="220"/>
      <c r="HUZ25" s="220"/>
      <c r="HVA25" s="220"/>
      <c r="HVB25" s="220"/>
      <c r="HVC25" s="220"/>
      <c r="HVD25" s="220"/>
      <c r="HVE25" s="220"/>
      <c r="HVF25" s="220"/>
      <c r="HVG25" s="220"/>
    </row>
    <row r="26" spans="1:5988" x14ac:dyDescent="0.2">
      <c r="BD26" s="68"/>
      <c r="BE26" s="48"/>
      <c r="BF26" s="69"/>
    </row>
    <row r="27" spans="1:5988" s="109" customFormat="1" x14ac:dyDescent="0.2">
      <c r="A27" s="115" t="s">
        <v>48</v>
      </c>
    </row>
    <row r="28" spans="1:5988" s="109" customFormat="1" x14ac:dyDescent="0.2">
      <c r="A28" s="108" t="s">
        <v>137</v>
      </c>
    </row>
    <row r="29" spans="1:5988" s="112" customFormat="1" x14ac:dyDescent="0.2">
      <c r="A29" s="108"/>
    </row>
    <row r="30" spans="1:5988" s="109" customFormat="1" x14ac:dyDescent="0.2">
      <c r="A30" s="109" t="s">
        <v>160</v>
      </c>
    </row>
    <row r="31" spans="1:5988" s="50" customFormat="1" x14ac:dyDescent="0.2"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  <c r="HV31" s="81"/>
      <c r="HW31" s="81"/>
      <c r="HX31" s="81"/>
      <c r="HY31" s="81"/>
      <c r="HZ31" s="81"/>
      <c r="IA31" s="81"/>
      <c r="IB31" s="81"/>
      <c r="IC31" s="81"/>
      <c r="ID31" s="81"/>
      <c r="IE31" s="81"/>
      <c r="IF31" s="81"/>
      <c r="IG31" s="81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81"/>
      <c r="IU31" s="81"/>
      <c r="IV31" s="81"/>
      <c r="IW31" s="81"/>
      <c r="IX31" s="81"/>
      <c r="IY31" s="81"/>
      <c r="IZ31" s="81"/>
      <c r="JA31" s="81"/>
      <c r="JB31" s="81"/>
      <c r="JC31" s="81"/>
      <c r="JD31" s="81"/>
      <c r="JE31" s="81"/>
      <c r="JF31" s="81"/>
      <c r="JG31" s="81"/>
      <c r="JH31" s="81"/>
      <c r="JI31" s="81"/>
      <c r="JJ31" s="81"/>
      <c r="JK31" s="81"/>
      <c r="JL31" s="81"/>
      <c r="JM31" s="81"/>
      <c r="JN31" s="81"/>
      <c r="JO31" s="81"/>
      <c r="JP31" s="81"/>
      <c r="JQ31" s="81"/>
      <c r="JR31" s="81"/>
      <c r="JS31" s="81"/>
      <c r="JT31" s="81"/>
      <c r="JU31" s="81"/>
      <c r="JV31" s="81"/>
      <c r="JW31" s="81"/>
      <c r="JX31" s="81"/>
      <c r="JY31" s="81"/>
      <c r="JZ31" s="81"/>
      <c r="KA31" s="81"/>
      <c r="KB31" s="81"/>
      <c r="KC31" s="81"/>
      <c r="KD31" s="81"/>
      <c r="KE31" s="81"/>
      <c r="KF31" s="81"/>
      <c r="KG31" s="81"/>
      <c r="KH31" s="81"/>
      <c r="KI31" s="81"/>
      <c r="KJ31" s="81"/>
      <c r="KK31" s="81"/>
      <c r="KL31" s="81"/>
      <c r="KM31" s="81"/>
      <c r="KN31" s="81"/>
      <c r="KO31" s="81"/>
      <c r="KP31" s="81"/>
      <c r="KQ31" s="81"/>
      <c r="KR31" s="81"/>
      <c r="KS31" s="81"/>
      <c r="KT31" s="81"/>
      <c r="KU31" s="81"/>
      <c r="KV31" s="81"/>
      <c r="KW31" s="81"/>
      <c r="KX31" s="81"/>
      <c r="KY31" s="81"/>
      <c r="KZ31" s="81"/>
      <c r="LA31" s="81"/>
      <c r="LB31" s="81"/>
      <c r="LC31" s="81"/>
      <c r="LD31" s="81"/>
      <c r="LE31" s="81"/>
      <c r="LF31" s="81"/>
      <c r="LG31" s="81"/>
      <c r="LH31" s="81"/>
      <c r="LI31" s="81"/>
      <c r="LJ31" s="81"/>
      <c r="LK31" s="81"/>
      <c r="LL31" s="81"/>
      <c r="LM31" s="81"/>
      <c r="LN31" s="81"/>
      <c r="LO31" s="81"/>
      <c r="LP31" s="81"/>
      <c r="LQ31" s="81"/>
      <c r="LR31" s="81"/>
      <c r="LS31" s="81"/>
      <c r="LT31" s="81"/>
      <c r="LU31" s="81"/>
      <c r="LV31" s="81"/>
      <c r="LW31" s="81"/>
      <c r="LX31" s="81"/>
      <c r="LY31" s="81"/>
      <c r="LZ31" s="81"/>
      <c r="MA31" s="81"/>
      <c r="MB31" s="81"/>
      <c r="MC31" s="81"/>
      <c r="MD31" s="81"/>
      <c r="ME31" s="81"/>
      <c r="MF31" s="81"/>
      <c r="MG31" s="81"/>
      <c r="MH31" s="81"/>
      <c r="MI31" s="81"/>
      <c r="MJ31" s="81"/>
      <c r="MK31" s="81"/>
      <c r="ML31" s="81"/>
      <c r="MM31" s="81"/>
      <c r="MN31" s="81"/>
      <c r="MO31" s="81"/>
      <c r="MP31" s="81"/>
      <c r="MQ31" s="81"/>
      <c r="MR31" s="81"/>
      <c r="MS31" s="81"/>
      <c r="MT31" s="81"/>
      <c r="MU31" s="81"/>
      <c r="MV31" s="81"/>
      <c r="MW31" s="81"/>
      <c r="MX31" s="81"/>
      <c r="MY31" s="81"/>
      <c r="MZ31" s="81"/>
      <c r="NA31" s="81"/>
      <c r="NB31" s="81"/>
      <c r="NC31" s="81"/>
      <c r="ND31" s="81"/>
      <c r="NE31" s="81"/>
      <c r="NF31" s="81"/>
      <c r="NG31" s="81"/>
      <c r="NH31" s="81"/>
      <c r="NI31" s="81"/>
      <c r="NJ31" s="81"/>
      <c r="NK31" s="81"/>
      <c r="NL31" s="81"/>
      <c r="NM31" s="81"/>
      <c r="NN31" s="81"/>
      <c r="NO31" s="81"/>
      <c r="NP31" s="81"/>
      <c r="NQ31" s="81"/>
      <c r="NR31" s="81"/>
      <c r="NS31" s="81"/>
      <c r="NT31" s="81"/>
      <c r="NU31" s="81"/>
      <c r="NV31" s="81"/>
      <c r="NW31" s="81"/>
      <c r="NX31" s="81"/>
      <c r="NY31" s="81"/>
      <c r="NZ31" s="81"/>
      <c r="OA31" s="81"/>
      <c r="OB31" s="81"/>
      <c r="OC31" s="81"/>
      <c r="OD31" s="81"/>
      <c r="OE31" s="81"/>
      <c r="OF31" s="81"/>
      <c r="OG31" s="81"/>
      <c r="OH31" s="81"/>
      <c r="OI31" s="81"/>
      <c r="OJ31" s="81"/>
      <c r="OK31" s="81"/>
      <c r="OL31" s="81"/>
      <c r="OM31" s="81"/>
      <c r="ON31" s="81"/>
      <c r="OO31" s="81"/>
      <c r="OP31" s="81"/>
      <c r="OQ31" s="81"/>
      <c r="OR31" s="81"/>
      <c r="OS31" s="81"/>
      <c r="OT31" s="81"/>
      <c r="OU31" s="81"/>
      <c r="OV31" s="81"/>
      <c r="OW31" s="81"/>
      <c r="OX31" s="81"/>
      <c r="OY31" s="81"/>
      <c r="OZ31" s="81"/>
      <c r="PA31" s="81"/>
      <c r="PB31" s="81"/>
      <c r="PC31" s="81"/>
      <c r="PD31" s="81"/>
      <c r="PE31" s="81"/>
      <c r="PF31" s="81"/>
      <c r="PG31" s="81"/>
      <c r="PH31" s="81"/>
      <c r="PI31" s="81"/>
      <c r="PJ31" s="81"/>
      <c r="PK31" s="81"/>
      <c r="PL31" s="81"/>
      <c r="PM31" s="81"/>
      <c r="PN31" s="81"/>
      <c r="PO31" s="81"/>
      <c r="PP31" s="81"/>
      <c r="PQ31" s="81"/>
      <c r="PR31" s="81"/>
      <c r="PS31" s="81"/>
      <c r="PT31" s="81"/>
      <c r="PU31" s="81"/>
      <c r="PV31" s="81"/>
      <c r="PW31" s="81"/>
      <c r="PX31" s="81"/>
      <c r="PY31" s="81"/>
      <c r="PZ31" s="81"/>
      <c r="QA31" s="81"/>
      <c r="QB31" s="81"/>
      <c r="QC31" s="81"/>
      <c r="QD31" s="81"/>
      <c r="QE31" s="81"/>
      <c r="QF31" s="81"/>
      <c r="QG31" s="81"/>
      <c r="QH31" s="81"/>
      <c r="QI31" s="81"/>
      <c r="QJ31" s="81"/>
      <c r="QK31" s="81"/>
      <c r="QL31" s="81"/>
      <c r="QM31" s="81"/>
      <c r="QN31" s="81"/>
      <c r="QO31" s="81"/>
      <c r="QP31" s="81"/>
      <c r="QQ31" s="81"/>
      <c r="QR31" s="81"/>
      <c r="QS31" s="81"/>
      <c r="QT31" s="81"/>
      <c r="QU31" s="81"/>
      <c r="QV31" s="81"/>
      <c r="QW31" s="81"/>
      <c r="QX31" s="81"/>
      <c r="QY31" s="81"/>
      <c r="QZ31" s="81"/>
      <c r="RA31" s="81"/>
      <c r="RB31" s="81"/>
      <c r="RC31" s="81"/>
      <c r="RD31" s="81"/>
      <c r="RE31" s="81"/>
      <c r="RF31" s="81"/>
      <c r="RG31" s="81"/>
      <c r="RH31" s="81"/>
      <c r="RI31" s="81"/>
      <c r="RJ31" s="81"/>
      <c r="RK31" s="81"/>
      <c r="RL31" s="81"/>
      <c r="RM31" s="81"/>
      <c r="RN31" s="81"/>
      <c r="RO31" s="81"/>
      <c r="RP31" s="81"/>
      <c r="RQ31" s="81"/>
      <c r="RR31" s="81"/>
      <c r="RS31" s="81"/>
      <c r="RT31" s="81"/>
      <c r="RU31" s="81"/>
      <c r="RV31" s="81"/>
      <c r="RW31" s="81"/>
      <c r="RX31" s="81"/>
      <c r="RY31" s="81"/>
      <c r="RZ31" s="81"/>
      <c r="SA31" s="81"/>
      <c r="SB31" s="81"/>
      <c r="SC31" s="81"/>
      <c r="SD31" s="81"/>
      <c r="SE31" s="81"/>
      <c r="SF31" s="81"/>
      <c r="SG31" s="81"/>
      <c r="SH31" s="81"/>
      <c r="SI31" s="81"/>
      <c r="SJ31" s="81"/>
      <c r="SK31" s="81"/>
      <c r="SL31" s="81"/>
      <c r="SM31" s="81"/>
      <c r="SN31" s="81"/>
      <c r="SO31" s="81"/>
      <c r="SP31" s="81"/>
      <c r="SQ31" s="81"/>
      <c r="SR31" s="81"/>
      <c r="SS31" s="81"/>
      <c r="ST31" s="81"/>
      <c r="SU31" s="81"/>
      <c r="SV31" s="81"/>
      <c r="SW31" s="81"/>
      <c r="SX31" s="81"/>
      <c r="SY31" s="81"/>
      <c r="SZ31" s="81"/>
      <c r="TA31" s="81"/>
      <c r="TB31" s="81"/>
      <c r="TC31" s="81"/>
      <c r="TD31" s="81"/>
      <c r="TE31" s="81"/>
      <c r="TF31" s="81"/>
      <c r="TG31" s="81"/>
      <c r="TH31" s="81"/>
      <c r="TI31" s="81"/>
      <c r="TJ31" s="81"/>
      <c r="TK31" s="81"/>
      <c r="TL31" s="81"/>
      <c r="TM31" s="81"/>
      <c r="TN31" s="81"/>
      <c r="TO31" s="81"/>
      <c r="TP31" s="81"/>
      <c r="TQ31" s="81"/>
      <c r="TR31" s="81"/>
      <c r="TS31" s="81"/>
      <c r="TT31" s="81"/>
      <c r="TU31" s="81"/>
      <c r="TV31" s="81"/>
      <c r="TW31" s="81"/>
      <c r="TX31" s="81"/>
      <c r="TY31" s="81"/>
      <c r="TZ31" s="81"/>
      <c r="UA31" s="81"/>
      <c r="UB31" s="81"/>
      <c r="UC31" s="81"/>
      <c r="UD31" s="81"/>
      <c r="UE31" s="81"/>
      <c r="UF31" s="81"/>
      <c r="UG31" s="81"/>
      <c r="UH31" s="81"/>
      <c r="UI31" s="81"/>
      <c r="UJ31" s="81"/>
      <c r="UK31" s="81"/>
      <c r="UL31" s="81"/>
      <c r="UM31" s="81"/>
      <c r="UN31" s="81"/>
      <c r="UO31" s="81"/>
      <c r="UP31" s="81"/>
      <c r="UQ31" s="81"/>
      <c r="UR31" s="81"/>
      <c r="US31" s="81"/>
      <c r="UT31" s="81"/>
      <c r="UU31" s="81"/>
      <c r="UV31" s="81"/>
      <c r="UW31" s="81"/>
      <c r="UX31" s="81"/>
      <c r="UY31" s="81"/>
      <c r="UZ31" s="81"/>
      <c r="VA31" s="81"/>
      <c r="VB31" s="81"/>
      <c r="VC31" s="81"/>
      <c r="VD31" s="81"/>
      <c r="VE31" s="81"/>
      <c r="VF31" s="81"/>
      <c r="VG31" s="81"/>
      <c r="VH31" s="81"/>
      <c r="VI31" s="81"/>
      <c r="VJ31" s="81"/>
      <c r="VK31" s="81"/>
      <c r="VL31" s="81"/>
      <c r="VM31" s="81"/>
      <c r="VN31" s="81"/>
      <c r="VO31" s="81"/>
      <c r="VP31" s="81"/>
      <c r="VQ31" s="81"/>
      <c r="VR31" s="81"/>
      <c r="VS31" s="81"/>
      <c r="VT31" s="81"/>
      <c r="VU31" s="81"/>
      <c r="VV31" s="81"/>
      <c r="VW31" s="81"/>
      <c r="VX31" s="81"/>
      <c r="VY31" s="81"/>
      <c r="VZ31" s="81"/>
      <c r="WA31" s="81"/>
      <c r="WB31" s="81"/>
      <c r="WC31" s="81"/>
      <c r="WD31" s="81"/>
      <c r="WE31" s="81"/>
      <c r="WF31" s="81"/>
      <c r="WG31" s="81"/>
      <c r="WH31" s="81"/>
      <c r="WI31" s="81"/>
      <c r="WJ31" s="81"/>
      <c r="WK31" s="81"/>
      <c r="WL31" s="81"/>
      <c r="WM31" s="81"/>
      <c r="WN31" s="81"/>
      <c r="WO31" s="81"/>
      <c r="WP31" s="81"/>
      <c r="WQ31" s="81"/>
      <c r="WR31" s="81"/>
      <c r="WS31" s="81"/>
      <c r="WT31" s="81"/>
      <c r="WU31" s="81"/>
      <c r="WV31" s="81"/>
      <c r="WW31" s="81"/>
      <c r="WX31" s="81"/>
      <c r="WY31" s="81"/>
      <c r="WZ31" s="81"/>
      <c r="XA31" s="81"/>
      <c r="XB31" s="81"/>
      <c r="XC31" s="81"/>
      <c r="XD31" s="81"/>
      <c r="XE31" s="81"/>
      <c r="XF31" s="81"/>
      <c r="XG31" s="81"/>
      <c r="XH31" s="81"/>
      <c r="XI31" s="81"/>
      <c r="XJ31" s="81"/>
      <c r="XK31" s="81"/>
      <c r="XL31" s="81"/>
      <c r="XM31" s="81"/>
      <c r="XN31" s="81"/>
      <c r="XO31" s="81"/>
      <c r="XP31" s="81"/>
      <c r="XQ31" s="81"/>
      <c r="XR31" s="81"/>
      <c r="XS31" s="81"/>
      <c r="XT31" s="81"/>
      <c r="XU31" s="81"/>
      <c r="XV31" s="81"/>
      <c r="XW31" s="81"/>
      <c r="XX31" s="81"/>
      <c r="XY31" s="81"/>
      <c r="XZ31" s="81"/>
      <c r="YA31" s="81"/>
      <c r="YB31" s="81"/>
      <c r="YC31" s="81"/>
      <c r="YD31" s="81"/>
      <c r="YE31" s="81"/>
      <c r="YF31" s="81"/>
      <c r="YG31" s="81"/>
      <c r="YH31" s="81"/>
      <c r="YI31" s="81"/>
      <c r="YJ31" s="81"/>
      <c r="YK31" s="81"/>
      <c r="YL31" s="81"/>
      <c r="YM31" s="81"/>
      <c r="YN31" s="81"/>
      <c r="YO31" s="81"/>
      <c r="YP31" s="81"/>
      <c r="YQ31" s="81"/>
      <c r="YR31" s="81"/>
      <c r="YS31" s="81"/>
      <c r="YT31" s="81"/>
      <c r="YU31" s="81"/>
      <c r="YV31" s="81"/>
      <c r="YW31" s="81"/>
      <c r="YX31" s="81"/>
      <c r="YY31" s="81"/>
      <c r="YZ31" s="81"/>
      <c r="ZA31" s="81"/>
      <c r="ZB31" s="81"/>
      <c r="ZC31" s="81"/>
      <c r="ZD31" s="81"/>
      <c r="ZE31" s="81"/>
      <c r="ZF31" s="81"/>
      <c r="ZG31" s="81"/>
      <c r="ZH31" s="81"/>
      <c r="ZI31" s="81"/>
      <c r="ZJ31" s="81"/>
      <c r="ZK31" s="81"/>
      <c r="ZL31" s="81"/>
      <c r="ZM31" s="81"/>
      <c r="ZN31" s="81"/>
      <c r="ZO31" s="81"/>
      <c r="ZP31" s="81"/>
      <c r="ZQ31" s="81"/>
      <c r="ZR31" s="81"/>
      <c r="ZS31" s="81"/>
      <c r="ZT31" s="81"/>
      <c r="ZU31" s="81"/>
      <c r="ZV31" s="81"/>
      <c r="ZW31" s="81"/>
      <c r="ZX31" s="81"/>
      <c r="ZY31" s="81"/>
      <c r="ZZ31" s="81"/>
      <c r="AAA31" s="81"/>
      <c r="AAB31" s="81"/>
      <c r="AAC31" s="81"/>
      <c r="AAD31" s="81"/>
      <c r="AAE31" s="81"/>
      <c r="AAF31" s="81"/>
      <c r="AAG31" s="81"/>
      <c r="AAH31" s="81"/>
      <c r="AAI31" s="81"/>
      <c r="AAJ31" s="81"/>
      <c r="AAK31" s="81"/>
      <c r="AAL31" s="81"/>
      <c r="AAM31" s="81"/>
      <c r="AAN31" s="81"/>
      <c r="AAO31" s="81"/>
      <c r="AAP31" s="81"/>
      <c r="AAQ31" s="81"/>
      <c r="AAR31" s="81"/>
      <c r="AAS31" s="81"/>
      <c r="AAT31" s="81"/>
      <c r="AAU31" s="81"/>
      <c r="AAV31" s="81"/>
      <c r="AAW31" s="81"/>
      <c r="AAX31" s="81"/>
      <c r="AAY31" s="81"/>
      <c r="AAZ31" s="81"/>
      <c r="ABA31" s="81"/>
      <c r="ABB31" s="81"/>
      <c r="ABC31" s="81"/>
      <c r="ABD31" s="81"/>
      <c r="ABE31" s="81"/>
      <c r="ABF31" s="81"/>
      <c r="ABG31" s="81"/>
      <c r="ABH31" s="81"/>
      <c r="ABI31" s="81"/>
      <c r="ABJ31" s="81"/>
      <c r="ABK31" s="81"/>
      <c r="ABL31" s="81"/>
      <c r="ABM31" s="81"/>
      <c r="ABN31" s="81"/>
      <c r="ABO31" s="81"/>
      <c r="ABP31" s="81"/>
      <c r="ABQ31" s="81"/>
      <c r="ABR31" s="81"/>
      <c r="ABS31" s="81"/>
      <c r="ABT31" s="81"/>
      <c r="ABU31" s="81"/>
      <c r="ABV31" s="81"/>
      <c r="ABW31" s="81"/>
      <c r="ABX31" s="81"/>
      <c r="ABY31" s="81"/>
      <c r="ABZ31" s="81"/>
      <c r="ACA31" s="81"/>
      <c r="ACB31" s="81"/>
      <c r="ACC31" s="81"/>
      <c r="ACD31" s="81"/>
      <c r="ACE31" s="81"/>
      <c r="ACF31" s="81"/>
      <c r="ACG31" s="81"/>
      <c r="ACH31" s="81"/>
      <c r="ACI31" s="81"/>
      <c r="ACJ31" s="81"/>
      <c r="ACK31" s="81"/>
      <c r="ACL31" s="81"/>
      <c r="ACM31" s="81"/>
      <c r="ACN31" s="81"/>
      <c r="ACO31" s="81"/>
      <c r="ACP31" s="81"/>
      <c r="ACQ31" s="81"/>
      <c r="ACR31" s="81"/>
      <c r="ACS31" s="81"/>
      <c r="ACT31" s="81"/>
      <c r="ACU31" s="81"/>
      <c r="ACV31" s="81"/>
      <c r="ACW31" s="81"/>
      <c r="ACX31" s="81"/>
      <c r="ACY31" s="81"/>
      <c r="ACZ31" s="81"/>
      <c r="ADA31" s="81"/>
      <c r="ADB31" s="81"/>
      <c r="ADC31" s="81"/>
      <c r="ADD31" s="81"/>
      <c r="ADE31" s="81"/>
      <c r="ADF31" s="81"/>
      <c r="ADG31" s="81"/>
      <c r="ADH31" s="81"/>
      <c r="ADI31" s="81"/>
      <c r="ADJ31" s="81"/>
      <c r="ADK31" s="81"/>
      <c r="ADL31" s="81"/>
      <c r="ADM31" s="81"/>
      <c r="ADN31" s="81"/>
      <c r="ADO31" s="81"/>
      <c r="ADP31" s="81"/>
      <c r="ADQ31" s="81"/>
      <c r="ADR31" s="81"/>
      <c r="ADS31" s="81"/>
      <c r="ADT31" s="81"/>
      <c r="ADU31" s="81"/>
      <c r="ADV31" s="81"/>
      <c r="ADW31" s="81"/>
      <c r="ADX31" s="81"/>
      <c r="ADY31" s="81"/>
      <c r="ADZ31" s="81"/>
      <c r="AEA31" s="81"/>
      <c r="AEB31" s="81"/>
      <c r="AEC31" s="81"/>
      <c r="AED31" s="81"/>
      <c r="AEE31" s="81"/>
      <c r="AEF31" s="81"/>
      <c r="AEG31" s="81"/>
      <c r="AEH31" s="81"/>
      <c r="AEI31" s="81"/>
      <c r="AEJ31" s="81"/>
      <c r="AEK31" s="81"/>
      <c r="AEL31" s="81"/>
      <c r="AEM31" s="81"/>
      <c r="AEN31" s="81"/>
      <c r="AEO31" s="81"/>
      <c r="AEP31" s="81"/>
      <c r="AEQ31" s="81"/>
      <c r="AER31" s="81"/>
      <c r="AES31" s="81"/>
      <c r="AET31" s="81"/>
      <c r="AEU31" s="81"/>
      <c r="AEV31" s="81"/>
      <c r="AEW31" s="81"/>
      <c r="AEX31" s="81"/>
      <c r="AEY31" s="81"/>
      <c r="AEZ31" s="81"/>
      <c r="AFA31" s="81"/>
      <c r="AFB31" s="81"/>
      <c r="AFC31" s="81"/>
      <c r="AFD31" s="81"/>
      <c r="AFE31" s="81"/>
      <c r="AFF31" s="81"/>
      <c r="AFG31" s="81"/>
      <c r="AFH31" s="81"/>
      <c r="AFI31" s="81"/>
      <c r="AFJ31" s="81"/>
      <c r="AFK31" s="81"/>
      <c r="AFL31" s="81"/>
      <c r="AFM31" s="81"/>
      <c r="AFN31" s="81"/>
      <c r="AFO31" s="81"/>
      <c r="AFP31" s="81"/>
      <c r="AFQ31" s="81"/>
      <c r="AFR31" s="81"/>
      <c r="AFS31" s="81"/>
      <c r="AFT31" s="81"/>
      <c r="AFU31" s="81"/>
      <c r="AFV31" s="81"/>
      <c r="AFW31" s="81"/>
      <c r="AFX31" s="81"/>
      <c r="AFY31" s="81"/>
      <c r="AFZ31" s="81"/>
      <c r="AGA31" s="81"/>
      <c r="AGB31" s="81"/>
      <c r="AGC31" s="81"/>
      <c r="AGD31" s="81"/>
      <c r="AGE31" s="81"/>
      <c r="AGF31" s="81"/>
      <c r="AGG31" s="81"/>
      <c r="AGH31" s="81"/>
      <c r="AGI31" s="81"/>
      <c r="AGJ31" s="81"/>
      <c r="AGK31" s="81"/>
      <c r="AGL31" s="81"/>
      <c r="AGM31" s="81"/>
      <c r="AGN31" s="81"/>
      <c r="AGO31" s="81"/>
      <c r="AGP31" s="81"/>
      <c r="AGQ31" s="81"/>
      <c r="AGR31" s="81"/>
      <c r="AGS31" s="81"/>
      <c r="AGT31" s="81"/>
      <c r="AGU31" s="81"/>
      <c r="AGV31" s="81"/>
      <c r="AGW31" s="81"/>
      <c r="AGX31" s="81"/>
      <c r="AGY31" s="81"/>
      <c r="AGZ31" s="81"/>
      <c r="AHA31" s="81"/>
      <c r="AHB31" s="81"/>
      <c r="AHC31" s="81"/>
      <c r="AHD31" s="81"/>
      <c r="AHE31" s="81"/>
      <c r="AHF31" s="81"/>
      <c r="AHG31" s="81"/>
      <c r="AHH31" s="81"/>
      <c r="AHI31" s="81"/>
      <c r="AHJ31" s="81"/>
      <c r="AHK31" s="81"/>
      <c r="AHL31" s="81"/>
      <c r="AHM31" s="81"/>
      <c r="AHN31" s="81"/>
      <c r="AHO31" s="81"/>
      <c r="AHP31" s="81"/>
      <c r="AHQ31" s="81"/>
      <c r="AHR31" s="81"/>
      <c r="AHS31" s="81"/>
      <c r="AHT31" s="81"/>
      <c r="AHU31" s="81"/>
      <c r="AHV31" s="81"/>
      <c r="AHW31" s="81"/>
      <c r="AHX31" s="81"/>
      <c r="AHY31" s="81"/>
      <c r="AHZ31" s="81"/>
      <c r="AIA31" s="81"/>
      <c r="AIB31" s="81"/>
      <c r="AIC31" s="81"/>
      <c r="AID31" s="81"/>
      <c r="AIE31" s="81"/>
      <c r="AIF31" s="81"/>
      <c r="AIG31" s="81"/>
      <c r="AIH31" s="81"/>
      <c r="AII31" s="81"/>
      <c r="AIJ31" s="81"/>
      <c r="AIK31" s="81"/>
      <c r="AIL31" s="81"/>
      <c r="AIM31" s="81"/>
      <c r="AIN31" s="81"/>
      <c r="AIO31" s="81"/>
      <c r="AIP31" s="81"/>
      <c r="AIQ31" s="81"/>
      <c r="AIR31" s="81"/>
      <c r="AIS31" s="81"/>
      <c r="AIT31" s="81"/>
      <c r="AIU31" s="81"/>
      <c r="AIV31" s="81"/>
      <c r="AIW31" s="81"/>
      <c r="AIX31" s="81"/>
      <c r="AIY31" s="81"/>
      <c r="AIZ31" s="81"/>
      <c r="AJA31" s="81"/>
      <c r="AJB31" s="81"/>
      <c r="AJC31" s="81"/>
      <c r="AJD31" s="81"/>
      <c r="AJE31" s="81"/>
      <c r="AJF31" s="81"/>
      <c r="AJG31" s="81"/>
      <c r="AJH31" s="81"/>
      <c r="AJI31" s="81"/>
      <c r="AJJ31" s="81"/>
      <c r="AJK31" s="81"/>
      <c r="AJL31" s="81"/>
      <c r="AJM31" s="81"/>
      <c r="AJN31" s="81"/>
      <c r="AJO31" s="81"/>
      <c r="AJP31" s="81"/>
      <c r="AJQ31" s="81"/>
      <c r="AJR31" s="81"/>
      <c r="AJS31" s="81"/>
      <c r="AJT31" s="81"/>
      <c r="AJU31" s="81"/>
      <c r="AJV31" s="81"/>
      <c r="AJW31" s="81"/>
      <c r="AJX31" s="81"/>
      <c r="AJY31" s="81"/>
      <c r="AJZ31" s="81"/>
      <c r="AKA31" s="81"/>
      <c r="AKB31" s="81"/>
      <c r="AKC31" s="81"/>
      <c r="AKD31" s="81"/>
      <c r="AKE31" s="81"/>
      <c r="AKF31" s="81"/>
      <c r="AKG31" s="81"/>
      <c r="AKH31" s="81"/>
      <c r="AKI31" s="81"/>
      <c r="AKJ31" s="81"/>
      <c r="AKK31" s="81"/>
      <c r="AKL31" s="81"/>
      <c r="AKM31" s="81"/>
      <c r="AKN31" s="81"/>
      <c r="AKO31" s="81"/>
      <c r="AKP31" s="81"/>
      <c r="AKQ31" s="81"/>
      <c r="AKR31" s="81"/>
      <c r="AKS31" s="81"/>
      <c r="AKT31" s="81"/>
      <c r="AKU31" s="81"/>
      <c r="AKV31" s="81"/>
      <c r="AKW31" s="81"/>
      <c r="AKX31" s="81"/>
      <c r="AKY31" s="81"/>
      <c r="AKZ31" s="81"/>
      <c r="ALA31" s="81"/>
      <c r="ALB31" s="81"/>
      <c r="ALC31" s="81"/>
      <c r="ALD31" s="81"/>
      <c r="ALE31" s="81"/>
      <c r="ALF31" s="81"/>
      <c r="ALG31" s="81"/>
      <c r="ALH31" s="81"/>
      <c r="ALI31" s="81"/>
      <c r="ALJ31" s="81"/>
      <c r="ALK31" s="81"/>
      <c r="ALL31" s="81"/>
      <c r="ALM31" s="81"/>
      <c r="ALN31" s="81"/>
      <c r="ALO31" s="81"/>
      <c r="ALP31" s="81"/>
      <c r="ALQ31" s="81"/>
      <c r="ALR31" s="81"/>
      <c r="ALS31" s="81"/>
      <c r="ALT31" s="81"/>
      <c r="ALU31" s="81"/>
      <c r="ALV31" s="81"/>
      <c r="ALW31" s="81"/>
      <c r="ALX31" s="81"/>
      <c r="ALY31" s="81"/>
      <c r="ALZ31" s="81"/>
      <c r="AMA31" s="81"/>
      <c r="AMB31" s="81"/>
      <c r="AMC31" s="81"/>
      <c r="AMD31" s="81"/>
      <c r="AME31" s="81"/>
      <c r="AMF31" s="81"/>
      <c r="AMG31" s="81"/>
      <c r="AMH31" s="81"/>
      <c r="AMI31" s="81"/>
      <c r="AMJ31" s="81"/>
      <c r="AMK31" s="81"/>
      <c r="AML31" s="81"/>
      <c r="AMM31" s="81"/>
      <c r="AMN31" s="81"/>
      <c r="AMO31" s="81"/>
      <c r="AMP31" s="81"/>
      <c r="AMQ31" s="81"/>
      <c r="AMR31" s="81"/>
      <c r="AMS31" s="81"/>
      <c r="AMT31" s="81"/>
      <c r="AMU31" s="81"/>
      <c r="AMV31" s="81"/>
      <c r="AMW31" s="81"/>
      <c r="AMX31" s="81"/>
      <c r="AMY31" s="81"/>
      <c r="AMZ31" s="81"/>
      <c r="ANA31" s="81"/>
      <c r="ANB31" s="81"/>
      <c r="ANC31" s="81"/>
      <c r="AND31" s="81"/>
      <c r="ANE31" s="81"/>
      <c r="ANF31" s="81"/>
      <c r="ANG31" s="81"/>
      <c r="ANH31" s="81"/>
      <c r="ANI31" s="81"/>
      <c r="ANJ31" s="81"/>
      <c r="ANK31" s="81"/>
      <c r="ANL31" s="81"/>
      <c r="ANM31" s="81"/>
      <c r="ANN31" s="81"/>
      <c r="ANO31" s="81"/>
      <c r="ANP31" s="81"/>
      <c r="ANQ31" s="81"/>
      <c r="ANR31" s="81"/>
      <c r="ANS31" s="81"/>
      <c r="ANT31" s="81"/>
      <c r="ANU31" s="81"/>
      <c r="ANV31" s="81"/>
      <c r="ANW31" s="81"/>
      <c r="ANX31" s="81"/>
      <c r="ANY31" s="81"/>
      <c r="ANZ31" s="81"/>
      <c r="AOA31" s="81"/>
      <c r="AOB31" s="81"/>
      <c r="AOC31" s="81"/>
      <c r="AOD31" s="81"/>
      <c r="AOE31" s="81"/>
      <c r="AOF31" s="81"/>
      <c r="AOG31" s="81"/>
      <c r="AOH31" s="81"/>
      <c r="AOI31" s="81"/>
      <c r="AOJ31" s="81"/>
      <c r="AOK31" s="81"/>
      <c r="AOL31" s="81"/>
      <c r="AOM31" s="81"/>
      <c r="AON31" s="81"/>
      <c r="AOO31" s="81"/>
      <c r="AOP31" s="81"/>
      <c r="AOQ31" s="81"/>
      <c r="AOR31" s="81"/>
      <c r="AOS31" s="81"/>
      <c r="AOT31" s="81"/>
      <c r="AOU31" s="81"/>
      <c r="AOV31" s="81"/>
      <c r="AOW31" s="81"/>
      <c r="AOX31" s="81"/>
      <c r="AOY31" s="81"/>
      <c r="AOZ31" s="81"/>
      <c r="APA31" s="81"/>
      <c r="APB31" s="81"/>
      <c r="APC31" s="81"/>
      <c r="APD31" s="81"/>
      <c r="APE31" s="81"/>
      <c r="APF31" s="81"/>
      <c r="APG31" s="81"/>
      <c r="APH31" s="81"/>
      <c r="API31" s="81"/>
      <c r="APJ31" s="81"/>
      <c r="APK31" s="81"/>
      <c r="APL31" s="81"/>
      <c r="APM31" s="81"/>
      <c r="APN31" s="81"/>
      <c r="APO31" s="81"/>
      <c r="APP31" s="81"/>
      <c r="APQ31" s="81"/>
      <c r="APR31" s="81"/>
      <c r="APS31" s="81"/>
      <c r="APT31" s="81"/>
      <c r="APU31" s="81"/>
      <c r="APV31" s="81"/>
      <c r="APW31" s="81"/>
      <c r="APX31" s="81"/>
      <c r="APY31" s="81"/>
      <c r="APZ31" s="81"/>
      <c r="AQA31" s="81"/>
      <c r="AQB31" s="81"/>
      <c r="AQC31" s="81"/>
      <c r="AQD31" s="81"/>
      <c r="AQE31" s="81"/>
      <c r="AQF31" s="81"/>
      <c r="AQG31" s="81"/>
      <c r="AQH31" s="81"/>
      <c r="AQI31" s="81"/>
      <c r="AQJ31" s="81"/>
      <c r="AQK31" s="81"/>
      <c r="AQL31" s="81"/>
      <c r="AQM31" s="81"/>
      <c r="AQN31" s="81"/>
      <c r="AQO31" s="81"/>
      <c r="AQP31" s="81"/>
      <c r="AQQ31" s="81"/>
      <c r="AQR31" s="81"/>
      <c r="AQS31" s="81"/>
      <c r="AQT31" s="81"/>
      <c r="AQU31" s="81"/>
      <c r="AQV31" s="81"/>
      <c r="AQW31" s="81"/>
      <c r="AQX31" s="81"/>
      <c r="AQY31" s="81"/>
      <c r="AQZ31" s="81"/>
      <c r="ARA31" s="81"/>
      <c r="ARB31" s="81"/>
      <c r="ARC31" s="81"/>
      <c r="ARD31" s="81"/>
      <c r="ARE31" s="81"/>
      <c r="ARF31" s="81"/>
      <c r="ARG31" s="81"/>
      <c r="ARH31" s="81"/>
      <c r="ARI31" s="81"/>
      <c r="ARJ31" s="81"/>
      <c r="ARK31" s="81"/>
      <c r="ARL31" s="81"/>
      <c r="ARM31" s="81"/>
      <c r="ARN31" s="81"/>
      <c r="ARO31" s="81"/>
      <c r="ARP31" s="81"/>
      <c r="ARQ31" s="81"/>
      <c r="ARR31" s="81"/>
      <c r="ARS31" s="81"/>
      <c r="ART31" s="81"/>
      <c r="ARU31" s="81"/>
      <c r="ARV31" s="81"/>
      <c r="ARW31" s="81"/>
      <c r="ARX31" s="81"/>
      <c r="ARY31" s="81"/>
      <c r="ARZ31" s="81"/>
      <c r="ASA31" s="81"/>
      <c r="ASB31" s="81"/>
      <c r="ASC31" s="81"/>
      <c r="ASD31" s="81"/>
      <c r="ASE31" s="81"/>
      <c r="ASF31" s="81"/>
      <c r="ASG31" s="81"/>
      <c r="ASH31" s="81"/>
      <c r="ASI31" s="81"/>
      <c r="ASJ31" s="81"/>
      <c r="ASK31" s="81"/>
      <c r="ASL31" s="81"/>
      <c r="ASM31" s="81"/>
      <c r="ASN31" s="81"/>
      <c r="ASO31" s="81"/>
      <c r="ASP31" s="81"/>
      <c r="ASQ31" s="81"/>
      <c r="ASR31" s="81"/>
      <c r="ASS31" s="81"/>
      <c r="AST31" s="81"/>
      <c r="ASU31" s="81"/>
      <c r="ASV31" s="81"/>
      <c r="ASW31" s="81"/>
      <c r="ASX31" s="81"/>
      <c r="ASY31" s="81"/>
      <c r="ASZ31" s="81"/>
      <c r="ATA31" s="81"/>
      <c r="ATB31" s="81"/>
      <c r="ATC31" s="81"/>
      <c r="ATD31" s="81"/>
      <c r="ATE31" s="81"/>
      <c r="ATF31" s="81"/>
      <c r="ATG31" s="81"/>
      <c r="ATH31" s="81"/>
      <c r="ATI31" s="81"/>
      <c r="ATJ31" s="81"/>
      <c r="ATK31" s="81"/>
      <c r="ATL31" s="81"/>
      <c r="ATM31" s="81"/>
      <c r="ATN31" s="81"/>
      <c r="ATO31" s="81"/>
      <c r="ATP31" s="81"/>
      <c r="ATQ31" s="81"/>
      <c r="ATR31" s="81"/>
      <c r="ATS31" s="81"/>
      <c r="ATT31" s="81"/>
      <c r="ATU31" s="81"/>
      <c r="ATV31" s="81"/>
      <c r="ATW31" s="81"/>
      <c r="ATX31" s="81"/>
      <c r="ATY31" s="81"/>
      <c r="ATZ31" s="81"/>
      <c r="AUA31" s="81"/>
      <c r="AUB31" s="81"/>
      <c r="AUC31" s="81"/>
      <c r="AUD31" s="81"/>
      <c r="AUE31" s="81"/>
      <c r="AUF31" s="81"/>
      <c r="AUG31" s="81"/>
      <c r="AUH31" s="81"/>
      <c r="AUI31" s="81"/>
      <c r="AUJ31" s="81"/>
      <c r="AUK31" s="81"/>
      <c r="AUL31" s="81"/>
      <c r="AUM31" s="81"/>
      <c r="AUN31" s="81"/>
      <c r="AUO31" s="81"/>
      <c r="AUP31" s="81"/>
      <c r="AUQ31" s="81"/>
      <c r="AUR31" s="81"/>
      <c r="AUS31" s="81"/>
      <c r="AUT31" s="81"/>
      <c r="AUU31" s="81"/>
      <c r="AUV31" s="81"/>
      <c r="AUW31" s="81"/>
      <c r="AUX31" s="81"/>
      <c r="AUY31" s="81"/>
      <c r="AUZ31" s="81"/>
      <c r="AVA31" s="81"/>
      <c r="AVB31" s="81"/>
      <c r="AVC31" s="81"/>
      <c r="AVD31" s="81"/>
      <c r="AVE31" s="81"/>
      <c r="AVF31" s="81"/>
      <c r="AVG31" s="81"/>
      <c r="AVH31" s="81"/>
      <c r="AVI31" s="81"/>
      <c r="AVJ31" s="81"/>
      <c r="AVK31" s="81"/>
      <c r="AVL31" s="81"/>
      <c r="AVM31" s="81"/>
      <c r="AVN31" s="81"/>
      <c r="AVO31" s="81"/>
      <c r="AVP31" s="81"/>
      <c r="AVQ31" s="81"/>
      <c r="AVR31" s="81"/>
      <c r="AVS31" s="81"/>
      <c r="AVT31" s="81"/>
      <c r="AVU31" s="81"/>
      <c r="AVV31" s="81"/>
      <c r="AVW31" s="81"/>
      <c r="AVX31" s="81"/>
      <c r="AVY31" s="81"/>
      <c r="AVZ31" s="81"/>
      <c r="AWA31" s="81"/>
      <c r="AWB31" s="81"/>
      <c r="AWC31" s="81"/>
      <c r="AWD31" s="81"/>
      <c r="AWE31" s="81"/>
      <c r="AWF31" s="81"/>
      <c r="AWG31" s="81"/>
      <c r="AWH31" s="81"/>
      <c r="AWI31" s="81"/>
      <c r="AWJ31" s="81"/>
      <c r="AWK31" s="81"/>
      <c r="AWL31" s="81"/>
      <c r="AWM31" s="81"/>
      <c r="AWN31" s="81"/>
      <c r="AWO31" s="81"/>
      <c r="AWP31" s="81"/>
      <c r="AWQ31" s="81"/>
      <c r="AWR31" s="81"/>
      <c r="AWS31" s="81"/>
      <c r="AWT31" s="81"/>
      <c r="AWU31" s="81"/>
      <c r="AWV31" s="81"/>
      <c r="AWW31" s="81"/>
      <c r="AWX31" s="81"/>
      <c r="AWY31" s="81"/>
      <c r="AWZ31" s="81"/>
      <c r="AXA31" s="81"/>
      <c r="AXB31" s="81"/>
      <c r="AXC31" s="81"/>
      <c r="AXD31" s="81"/>
      <c r="AXE31" s="81"/>
      <c r="AXF31" s="81"/>
      <c r="AXG31" s="81"/>
      <c r="AXH31" s="81"/>
      <c r="AXI31" s="81"/>
      <c r="AXJ31" s="81"/>
      <c r="AXK31" s="81"/>
      <c r="AXL31" s="81"/>
      <c r="AXM31" s="81"/>
      <c r="AXN31" s="81"/>
      <c r="AXO31" s="81"/>
      <c r="AXP31" s="81"/>
      <c r="AXQ31" s="81"/>
      <c r="AXR31" s="81"/>
      <c r="AXS31" s="81"/>
      <c r="AXT31" s="81"/>
      <c r="AXU31" s="81"/>
      <c r="AXV31" s="81"/>
      <c r="AXW31" s="81"/>
      <c r="AXX31" s="81"/>
      <c r="AXY31" s="81"/>
      <c r="AXZ31" s="81"/>
      <c r="AYA31" s="81"/>
      <c r="AYB31" s="81"/>
      <c r="AYC31" s="81"/>
      <c r="AYD31" s="81"/>
      <c r="AYE31" s="81"/>
      <c r="AYF31" s="81"/>
      <c r="AYG31" s="81"/>
      <c r="AYH31" s="81"/>
      <c r="AYI31" s="81"/>
      <c r="AYJ31" s="81"/>
      <c r="AYK31" s="81"/>
      <c r="AYL31" s="81"/>
      <c r="AYM31" s="81"/>
      <c r="AYN31" s="81"/>
      <c r="AYO31" s="81"/>
      <c r="AYP31" s="81"/>
      <c r="AYQ31" s="81"/>
      <c r="AYR31" s="81"/>
      <c r="AYS31" s="81"/>
      <c r="AYT31" s="81"/>
      <c r="AYU31" s="81"/>
      <c r="AYV31" s="81"/>
      <c r="AYW31" s="81"/>
      <c r="AYX31" s="81"/>
      <c r="AYY31" s="81"/>
      <c r="AYZ31" s="81"/>
      <c r="AZA31" s="81"/>
      <c r="AZB31" s="81"/>
      <c r="AZC31" s="81"/>
      <c r="AZD31" s="81"/>
      <c r="AZE31" s="81"/>
      <c r="AZF31" s="81"/>
      <c r="AZG31" s="81"/>
      <c r="AZH31" s="81"/>
      <c r="AZI31" s="81"/>
      <c r="AZJ31" s="81"/>
      <c r="AZK31" s="81"/>
      <c r="AZL31" s="81"/>
      <c r="AZM31" s="81"/>
      <c r="AZN31" s="81"/>
      <c r="AZO31" s="81"/>
      <c r="AZP31" s="81"/>
      <c r="AZQ31" s="81"/>
      <c r="AZR31" s="81"/>
      <c r="AZS31" s="81"/>
      <c r="AZT31" s="81"/>
      <c r="AZU31" s="81"/>
      <c r="AZV31" s="81"/>
      <c r="AZW31" s="81"/>
      <c r="AZX31" s="81"/>
      <c r="AZY31" s="81"/>
      <c r="AZZ31" s="81"/>
      <c r="BAA31" s="81"/>
      <c r="BAB31" s="81"/>
      <c r="BAC31" s="81"/>
      <c r="BAD31" s="81"/>
      <c r="BAE31" s="81"/>
      <c r="BAF31" s="81"/>
      <c r="BAG31" s="81"/>
      <c r="BAH31" s="81"/>
      <c r="BAI31" s="81"/>
      <c r="BAJ31" s="81"/>
      <c r="BAK31" s="81"/>
      <c r="BAL31" s="81"/>
      <c r="BAM31" s="81"/>
      <c r="BAN31" s="81"/>
      <c r="BAO31" s="81"/>
      <c r="BAP31" s="81"/>
      <c r="BAQ31" s="81"/>
      <c r="BAR31" s="81"/>
      <c r="BAS31" s="81"/>
      <c r="BAT31" s="81"/>
      <c r="BAU31" s="81"/>
      <c r="BAV31" s="81"/>
      <c r="BAW31" s="81"/>
      <c r="BAX31" s="81"/>
      <c r="BAY31" s="81"/>
      <c r="BAZ31" s="81"/>
      <c r="BBA31" s="81"/>
      <c r="BBB31" s="81"/>
      <c r="BBC31" s="81"/>
      <c r="BBD31" s="81"/>
      <c r="BBE31" s="81"/>
      <c r="BBF31" s="81"/>
      <c r="BBG31" s="81"/>
      <c r="BBH31" s="81"/>
      <c r="BBI31" s="81"/>
      <c r="BBJ31" s="81"/>
      <c r="BBK31" s="81"/>
      <c r="BBL31" s="81"/>
      <c r="BBM31" s="81"/>
      <c r="BBN31" s="81"/>
      <c r="BBO31" s="81"/>
      <c r="BBP31" s="81"/>
      <c r="BBQ31" s="81"/>
      <c r="BBR31" s="81"/>
      <c r="BBS31" s="81"/>
      <c r="BBT31" s="81"/>
      <c r="BBU31" s="81"/>
      <c r="BBV31" s="81"/>
      <c r="BBW31" s="81"/>
      <c r="BBX31" s="81"/>
      <c r="BBY31" s="81"/>
      <c r="BBZ31" s="81"/>
      <c r="BCA31" s="81"/>
      <c r="BCB31" s="81"/>
      <c r="BCC31" s="81"/>
      <c r="BCD31" s="81"/>
      <c r="BCE31" s="81"/>
      <c r="BCF31" s="81"/>
      <c r="BCG31" s="81"/>
      <c r="BCH31" s="81"/>
      <c r="BCI31" s="81"/>
      <c r="BCJ31" s="81"/>
      <c r="BCK31" s="81"/>
      <c r="BCL31" s="81"/>
      <c r="BCM31" s="81"/>
      <c r="BCN31" s="81"/>
      <c r="BCO31" s="81"/>
      <c r="BCP31" s="81"/>
      <c r="BCQ31" s="81"/>
      <c r="BCR31" s="81"/>
      <c r="BCS31" s="81"/>
      <c r="BCT31" s="81"/>
      <c r="BCU31" s="81"/>
      <c r="BCV31" s="81"/>
      <c r="BCW31" s="81"/>
      <c r="BCX31" s="81"/>
      <c r="BCY31" s="81"/>
      <c r="BCZ31" s="81"/>
      <c r="BDA31" s="81"/>
      <c r="BDB31" s="81"/>
      <c r="BDC31" s="81"/>
      <c r="BDD31" s="81"/>
      <c r="BDE31" s="81"/>
      <c r="BDF31" s="81"/>
      <c r="BDG31" s="81"/>
      <c r="BDH31" s="81"/>
      <c r="BDI31" s="81"/>
      <c r="BDJ31" s="81"/>
      <c r="BDK31" s="81"/>
      <c r="BDL31" s="81"/>
      <c r="BDM31" s="81"/>
      <c r="BDN31" s="81"/>
      <c r="BDO31" s="81"/>
      <c r="BDP31" s="81"/>
      <c r="BDQ31" s="81"/>
      <c r="BDR31" s="81"/>
      <c r="BDS31" s="81"/>
      <c r="BDT31" s="81"/>
      <c r="BDU31" s="81"/>
      <c r="BDV31" s="81"/>
      <c r="BDW31" s="81"/>
      <c r="BDX31" s="81"/>
      <c r="BDY31" s="81"/>
      <c r="BDZ31" s="81"/>
      <c r="BEA31" s="81"/>
      <c r="BEB31" s="81"/>
      <c r="BEC31" s="81"/>
      <c r="BED31" s="81"/>
      <c r="BEE31" s="81"/>
      <c r="BEF31" s="81"/>
      <c r="BEG31" s="81"/>
      <c r="BEH31" s="81"/>
      <c r="BEI31" s="81"/>
      <c r="BEJ31" s="81"/>
      <c r="BEK31" s="81"/>
      <c r="BEL31" s="81"/>
      <c r="BEM31" s="81"/>
      <c r="BEN31" s="81"/>
      <c r="BEO31" s="81"/>
      <c r="BEP31" s="81"/>
      <c r="BEQ31" s="81"/>
      <c r="BER31" s="81"/>
      <c r="BES31" s="81"/>
      <c r="BET31" s="81"/>
      <c r="BEU31" s="81"/>
      <c r="BEV31" s="81"/>
      <c r="BEW31" s="81"/>
      <c r="BEX31" s="81"/>
      <c r="BEY31" s="81"/>
      <c r="BEZ31" s="81"/>
      <c r="BFA31" s="81"/>
      <c r="BFB31" s="81"/>
      <c r="BFC31" s="81"/>
      <c r="BFD31" s="81"/>
      <c r="BFE31" s="81"/>
      <c r="BFF31" s="81"/>
      <c r="BFG31" s="81"/>
      <c r="BFH31" s="81"/>
      <c r="BFI31" s="81"/>
      <c r="BFJ31" s="81"/>
      <c r="BFK31" s="81"/>
      <c r="BFL31" s="81"/>
      <c r="BFM31" s="81"/>
      <c r="BFN31" s="81"/>
      <c r="BFO31" s="81"/>
      <c r="BFP31" s="81"/>
      <c r="BFQ31" s="81"/>
      <c r="BFR31" s="81"/>
      <c r="BFS31" s="81"/>
      <c r="BFT31" s="81"/>
      <c r="BFU31" s="81"/>
      <c r="BFV31" s="81"/>
      <c r="BFW31" s="81"/>
      <c r="BFX31" s="81"/>
      <c r="BFY31" s="81"/>
      <c r="BFZ31" s="81"/>
      <c r="BGA31" s="81"/>
      <c r="BGB31" s="81"/>
      <c r="BGC31" s="81"/>
      <c r="BGD31" s="81"/>
      <c r="BGE31" s="81"/>
      <c r="BGF31" s="81"/>
      <c r="BGG31" s="81"/>
      <c r="BGH31" s="81"/>
      <c r="BGI31" s="81"/>
      <c r="BGJ31" s="81"/>
      <c r="BGK31" s="81"/>
      <c r="BGL31" s="81"/>
      <c r="BGM31" s="81"/>
      <c r="BGN31" s="81"/>
      <c r="BGO31" s="81"/>
      <c r="BGP31" s="81"/>
      <c r="BGQ31" s="81"/>
      <c r="BGR31" s="81"/>
      <c r="BGS31" s="81"/>
      <c r="BGT31" s="81"/>
      <c r="BGU31" s="81"/>
      <c r="BGV31" s="81"/>
      <c r="BGW31" s="81"/>
      <c r="BGX31" s="81"/>
      <c r="BGY31" s="81"/>
      <c r="BGZ31" s="81"/>
      <c r="BHA31" s="81"/>
      <c r="BHB31" s="81"/>
      <c r="BHC31" s="81"/>
      <c r="BHD31" s="81"/>
      <c r="BHE31" s="81"/>
      <c r="BHF31" s="81"/>
      <c r="BHG31" s="81"/>
      <c r="BHH31" s="81"/>
      <c r="BHI31" s="81"/>
      <c r="BHJ31" s="81"/>
      <c r="BHK31" s="81"/>
      <c r="BHL31" s="81"/>
      <c r="BHM31" s="81"/>
      <c r="BHN31" s="81"/>
      <c r="BHO31" s="81"/>
      <c r="BHP31" s="81"/>
      <c r="BHQ31" s="81"/>
      <c r="BHR31" s="81"/>
      <c r="BHS31" s="81"/>
      <c r="BHT31" s="81"/>
      <c r="BHU31" s="81"/>
      <c r="BHV31" s="81"/>
      <c r="BHW31" s="81"/>
      <c r="BHX31" s="81"/>
      <c r="BHY31" s="81"/>
      <c r="BHZ31" s="81"/>
      <c r="BIA31" s="81"/>
      <c r="BIB31" s="81"/>
      <c r="BIC31" s="81"/>
      <c r="BID31" s="81"/>
      <c r="BIE31" s="81"/>
      <c r="BIF31" s="81"/>
      <c r="BIG31" s="81"/>
      <c r="BIH31" s="81"/>
      <c r="BII31" s="81"/>
      <c r="BIJ31" s="81"/>
      <c r="BIK31" s="81"/>
      <c r="BIL31" s="81"/>
      <c r="BIM31" s="81"/>
      <c r="BIN31" s="81"/>
      <c r="BIO31" s="81"/>
      <c r="BIP31" s="81"/>
      <c r="BIQ31" s="81"/>
      <c r="BIR31" s="81"/>
      <c r="BIS31" s="81"/>
      <c r="BIT31" s="81"/>
      <c r="BIU31" s="81"/>
      <c r="BIV31" s="81"/>
      <c r="BIW31" s="81"/>
      <c r="BIX31" s="81"/>
      <c r="BIY31" s="81"/>
      <c r="BIZ31" s="81"/>
      <c r="BJA31" s="81"/>
      <c r="BJB31" s="81"/>
      <c r="BJC31" s="81"/>
      <c r="BJD31" s="81"/>
      <c r="BJE31" s="81"/>
      <c r="BJF31" s="81"/>
      <c r="BJG31" s="81"/>
      <c r="BJH31" s="81"/>
      <c r="BJI31" s="81"/>
      <c r="BJJ31" s="81"/>
      <c r="BJK31" s="81"/>
      <c r="BJL31" s="81"/>
      <c r="BJM31" s="81"/>
      <c r="BJN31" s="81"/>
      <c r="BJO31" s="81"/>
      <c r="BJP31" s="81"/>
      <c r="BJQ31" s="81"/>
      <c r="BJR31" s="81"/>
      <c r="BJS31" s="81"/>
      <c r="BJT31" s="81"/>
      <c r="BJU31" s="81"/>
      <c r="BJV31" s="81"/>
      <c r="BJW31" s="81"/>
      <c r="BJX31" s="81"/>
      <c r="BJY31" s="81"/>
      <c r="BJZ31" s="81"/>
      <c r="BKA31" s="81"/>
      <c r="BKB31" s="81"/>
      <c r="BKC31" s="81"/>
      <c r="BKD31" s="81"/>
      <c r="BKE31" s="81"/>
      <c r="BKF31" s="81"/>
      <c r="BKG31" s="81"/>
      <c r="BKH31" s="81"/>
      <c r="BKI31" s="81"/>
      <c r="BKJ31" s="81"/>
      <c r="BKK31" s="81"/>
      <c r="BKL31" s="81"/>
      <c r="BKM31" s="81"/>
      <c r="BKN31" s="81"/>
      <c r="BKO31" s="81"/>
      <c r="BKP31" s="81"/>
      <c r="BKQ31" s="81"/>
      <c r="BKR31" s="81"/>
      <c r="BKS31" s="81"/>
      <c r="BKT31" s="81"/>
      <c r="BKU31" s="81"/>
      <c r="BKV31" s="81"/>
      <c r="BKW31" s="81"/>
      <c r="BKX31" s="81"/>
      <c r="BKY31" s="81"/>
      <c r="BKZ31" s="81"/>
      <c r="BLA31" s="81"/>
      <c r="BLB31" s="81"/>
      <c r="BLC31" s="81"/>
      <c r="BLD31" s="81"/>
      <c r="BLE31" s="81"/>
      <c r="BLF31" s="81"/>
      <c r="BLG31" s="81"/>
      <c r="BLH31" s="81"/>
      <c r="BLI31" s="81"/>
      <c r="BLJ31" s="81"/>
      <c r="BLK31" s="81"/>
      <c r="BLL31" s="81"/>
      <c r="BLM31" s="81"/>
      <c r="BLN31" s="81"/>
      <c r="BLO31" s="81"/>
      <c r="BLP31" s="81"/>
      <c r="BLQ31" s="81"/>
      <c r="BLR31" s="81"/>
      <c r="BLS31" s="81"/>
      <c r="BLT31" s="81"/>
      <c r="BLU31" s="81"/>
      <c r="BLV31" s="81"/>
      <c r="BLW31" s="81"/>
      <c r="BLX31" s="81"/>
      <c r="BLY31" s="81"/>
      <c r="BLZ31" s="81"/>
      <c r="BMA31" s="81"/>
      <c r="BMB31" s="81"/>
      <c r="BMC31" s="81"/>
      <c r="BMD31" s="81"/>
      <c r="BME31" s="81"/>
      <c r="BMF31" s="81"/>
      <c r="BMG31" s="81"/>
      <c r="BMH31" s="81"/>
      <c r="BMI31" s="81"/>
      <c r="BMJ31" s="81"/>
      <c r="BMK31" s="81"/>
      <c r="BML31" s="81"/>
      <c r="BMM31" s="81"/>
      <c r="BMN31" s="81"/>
      <c r="BMO31" s="81"/>
      <c r="BMP31" s="81"/>
      <c r="BMQ31" s="81"/>
      <c r="BMR31" s="81"/>
      <c r="BMS31" s="81"/>
      <c r="BMT31" s="81"/>
      <c r="BMU31" s="81"/>
      <c r="BMV31" s="81"/>
      <c r="BMW31" s="81"/>
      <c r="BMX31" s="81"/>
      <c r="BMY31" s="81"/>
      <c r="BMZ31" s="81"/>
      <c r="BNA31" s="81"/>
      <c r="BNB31" s="81"/>
      <c r="BNC31" s="81"/>
      <c r="BND31" s="81"/>
      <c r="BNE31" s="81"/>
      <c r="BNF31" s="81"/>
      <c r="BNG31" s="81"/>
      <c r="BNH31" s="81"/>
      <c r="BNI31" s="81"/>
      <c r="BNJ31" s="81"/>
      <c r="BNK31" s="81"/>
      <c r="BNL31" s="81"/>
      <c r="BNM31" s="81"/>
      <c r="BNN31" s="81"/>
      <c r="BNO31" s="81"/>
      <c r="BNP31" s="81"/>
      <c r="BNQ31" s="81"/>
      <c r="BNR31" s="81"/>
      <c r="BNS31" s="81"/>
      <c r="BNT31" s="81"/>
      <c r="BNU31" s="81"/>
      <c r="BNV31" s="81"/>
      <c r="BNW31" s="81"/>
      <c r="BNX31" s="81"/>
      <c r="BNY31" s="81"/>
      <c r="BNZ31" s="81"/>
      <c r="BOA31" s="81"/>
      <c r="BOB31" s="81"/>
      <c r="BOC31" s="81"/>
      <c r="BOD31" s="81"/>
      <c r="BOE31" s="81"/>
      <c r="BOF31" s="81"/>
      <c r="BOG31" s="81"/>
      <c r="BOH31" s="81"/>
      <c r="BOI31" s="81"/>
      <c r="BOJ31" s="81"/>
      <c r="BOK31" s="81"/>
      <c r="BOL31" s="81"/>
      <c r="BOM31" s="81"/>
      <c r="BON31" s="81"/>
      <c r="BOO31" s="81"/>
      <c r="BOP31" s="81"/>
      <c r="BOQ31" s="81"/>
      <c r="BOR31" s="81"/>
      <c r="BOS31" s="81"/>
      <c r="BOT31" s="81"/>
      <c r="BOU31" s="81"/>
      <c r="BOV31" s="81"/>
      <c r="BOW31" s="81"/>
      <c r="BOX31" s="81"/>
      <c r="BOY31" s="81"/>
      <c r="BOZ31" s="81"/>
      <c r="BPA31" s="81"/>
      <c r="BPB31" s="81"/>
      <c r="BPC31" s="81"/>
      <c r="BPD31" s="81"/>
      <c r="BPE31" s="81"/>
      <c r="BPF31" s="81"/>
      <c r="BPG31" s="81"/>
      <c r="BPH31" s="81"/>
      <c r="BPI31" s="81"/>
      <c r="BPJ31" s="81"/>
      <c r="BPK31" s="81"/>
      <c r="BPL31" s="81"/>
      <c r="BPM31" s="81"/>
      <c r="BPN31" s="81"/>
      <c r="BPO31" s="81"/>
      <c r="BPP31" s="81"/>
      <c r="BPQ31" s="81"/>
      <c r="BPR31" s="81"/>
      <c r="BPS31" s="81"/>
      <c r="BPT31" s="81"/>
      <c r="BPU31" s="81"/>
      <c r="BPV31" s="81"/>
      <c r="BPW31" s="81"/>
      <c r="BPX31" s="81"/>
      <c r="BPY31" s="81"/>
      <c r="BPZ31" s="81"/>
      <c r="BQA31" s="81"/>
      <c r="BQB31" s="81"/>
      <c r="BQC31" s="81"/>
      <c r="BQD31" s="81"/>
      <c r="BQE31" s="81"/>
      <c r="BQF31" s="81"/>
      <c r="BQG31" s="81"/>
      <c r="BQH31" s="81"/>
      <c r="BQI31" s="81"/>
      <c r="BQJ31" s="81"/>
      <c r="BQK31" s="81"/>
      <c r="BQL31" s="81"/>
      <c r="BQM31" s="81"/>
      <c r="BQN31" s="81"/>
      <c r="BQO31" s="81"/>
      <c r="BQP31" s="81"/>
      <c r="BQQ31" s="81"/>
      <c r="BQR31" s="81"/>
      <c r="BQS31" s="81"/>
      <c r="BQT31" s="81"/>
      <c r="BQU31" s="81"/>
      <c r="BQV31" s="81"/>
      <c r="BQW31" s="81"/>
      <c r="BQX31" s="81"/>
      <c r="BQY31" s="81"/>
      <c r="BQZ31" s="81"/>
      <c r="BRA31" s="81"/>
      <c r="BRB31" s="81"/>
      <c r="BRC31" s="81"/>
      <c r="BRD31" s="81"/>
      <c r="BRE31" s="81"/>
      <c r="BRF31" s="81"/>
      <c r="BRG31" s="81"/>
      <c r="BRH31" s="81"/>
      <c r="BRI31" s="81"/>
      <c r="BRJ31" s="81"/>
      <c r="BRK31" s="81"/>
      <c r="BRL31" s="81"/>
      <c r="BRM31" s="81"/>
      <c r="BRN31" s="81"/>
      <c r="BRO31" s="81"/>
      <c r="BRP31" s="81"/>
      <c r="BRQ31" s="81"/>
      <c r="BRR31" s="81"/>
      <c r="BRS31" s="81"/>
      <c r="BRT31" s="81"/>
      <c r="BRU31" s="81"/>
      <c r="BRV31" s="81"/>
      <c r="BRW31" s="81"/>
      <c r="BRX31" s="81"/>
      <c r="BRY31" s="81"/>
      <c r="BRZ31" s="81"/>
      <c r="BSA31" s="81"/>
      <c r="BSB31" s="81"/>
      <c r="BSC31" s="81"/>
      <c r="BSD31" s="81"/>
      <c r="BSE31" s="81"/>
      <c r="BSF31" s="81"/>
      <c r="BSG31" s="81"/>
      <c r="BSH31" s="81"/>
      <c r="BSI31" s="81"/>
      <c r="BSJ31" s="81"/>
      <c r="BSK31" s="81"/>
      <c r="BSL31" s="81"/>
      <c r="BSM31" s="81"/>
      <c r="BSN31" s="81"/>
      <c r="BSO31" s="81"/>
      <c r="BSP31" s="81"/>
      <c r="BSQ31" s="81"/>
      <c r="BSR31" s="81"/>
      <c r="BSS31" s="81"/>
      <c r="BST31" s="81"/>
      <c r="BSU31" s="81"/>
      <c r="BSV31" s="81"/>
      <c r="BSW31" s="81"/>
      <c r="BSX31" s="81"/>
      <c r="BSY31" s="81"/>
      <c r="BSZ31" s="81"/>
      <c r="BTA31" s="81"/>
      <c r="BTB31" s="81"/>
      <c r="BTC31" s="81"/>
      <c r="BTD31" s="81"/>
      <c r="BTE31" s="81"/>
      <c r="BTF31" s="81"/>
      <c r="BTG31" s="81"/>
      <c r="BTH31" s="81"/>
      <c r="BTI31" s="81"/>
      <c r="BTJ31" s="81"/>
      <c r="BTK31" s="81"/>
      <c r="BTL31" s="81"/>
      <c r="BTM31" s="81"/>
      <c r="BTN31" s="81"/>
      <c r="BTO31" s="81"/>
      <c r="BTP31" s="81"/>
      <c r="BTQ31" s="81"/>
      <c r="BTR31" s="81"/>
      <c r="BTS31" s="81"/>
      <c r="BTT31" s="81"/>
      <c r="BTU31" s="81"/>
      <c r="BTV31" s="81"/>
      <c r="BTW31" s="81"/>
      <c r="BTX31" s="81"/>
      <c r="BTY31" s="81"/>
      <c r="BTZ31" s="81"/>
      <c r="BUA31" s="81"/>
      <c r="BUB31" s="81"/>
      <c r="BUC31" s="81"/>
      <c r="BUD31" s="81"/>
      <c r="BUE31" s="81"/>
      <c r="BUF31" s="81"/>
      <c r="BUG31" s="81"/>
      <c r="BUH31" s="81"/>
      <c r="BUI31" s="81"/>
      <c r="BUJ31" s="81"/>
      <c r="BUK31" s="81"/>
      <c r="BUL31" s="81"/>
      <c r="BUM31" s="81"/>
      <c r="BUN31" s="81"/>
      <c r="BUO31" s="81"/>
      <c r="BUP31" s="81"/>
      <c r="BUQ31" s="81"/>
      <c r="BUR31" s="81"/>
      <c r="BUS31" s="81"/>
      <c r="BUT31" s="81"/>
      <c r="BUU31" s="81"/>
      <c r="BUV31" s="81"/>
      <c r="BUW31" s="81"/>
      <c r="BUX31" s="81"/>
      <c r="BUY31" s="81"/>
      <c r="BUZ31" s="81"/>
      <c r="BVA31" s="81"/>
      <c r="BVB31" s="81"/>
      <c r="BVC31" s="81"/>
      <c r="BVD31" s="81"/>
      <c r="BVE31" s="81"/>
      <c r="BVF31" s="81"/>
      <c r="BVG31" s="81"/>
      <c r="BVH31" s="81"/>
      <c r="BVI31" s="81"/>
      <c r="BVJ31" s="81"/>
      <c r="BVK31" s="81"/>
      <c r="BVL31" s="81"/>
      <c r="BVM31" s="81"/>
      <c r="BVN31" s="81"/>
      <c r="BVO31" s="81"/>
      <c r="BVP31" s="81"/>
      <c r="BVQ31" s="81"/>
      <c r="BVR31" s="81"/>
      <c r="BVS31" s="81"/>
      <c r="BVT31" s="81"/>
      <c r="BVU31" s="81"/>
      <c r="BVV31" s="81"/>
      <c r="BVW31" s="81"/>
      <c r="BVX31" s="81"/>
      <c r="BVY31" s="81"/>
      <c r="BVZ31" s="81"/>
      <c r="BWA31" s="81"/>
      <c r="BWB31" s="81"/>
      <c r="BWC31" s="81"/>
      <c r="BWD31" s="81"/>
      <c r="BWE31" s="81"/>
      <c r="BWF31" s="81"/>
      <c r="BWG31" s="81"/>
      <c r="BWH31" s="81"/>
      <c r="BWI31" s="81"/>
      <c r="BWJ31" s="81"/>
      <c r="BWK31" s="81"/>
      <c r="BWL31" s="81"/>
      <c r="BWM31" s="81"/>
      <c r="BWN31" s="81"/>
      <c r="BWO31" s="81"/>
      <c r="BWP31" s="81"/>
      <c r="BWQ31" s="81"/>
      <c r="BWR31" s="81"/>
      <c r="BWS31" s="81"/>
      <c r="BWT31" s="81"/>
      <c r="BWU31" s="81"/>
      <c r="BWV31" s="81"/>
      <c r="BWW31" s="81"/>
      <c r="BWX31" s="81"/>
      <c r="BWY31" s="81"/>
      <c r="BWZ31" s="81"/>
      <c r="BXA31" s="81"/>
      <c r="BXB31" s="81"/>
      <c r="BXC31" s="81"/>
      <c r="BXD31" s="81"/>
      <c r="BXE31" s="81"/>
      <c r="BXF31" s="81"/>
      <c r="BXG31" s="81"/>
      <c r="BXH31" s="81"/>
      <c r="BXI31" s="81"/>
      <c r="BXJ31" s="81"/>
      <c r="BXK31" s="81"/>
      <c r="BXL31" s="81"/>
      <c r="BXM31" s="81"/>
      <c r="BXN31" s="81"/>
      <c r="BXO31" s="81"/>
      <c r="BXP31" s="81"/>
      <c r="BXQ31" s="81"/>
      <c r="BXR31" s="81"/>
      <c r="BXS31" s="81"/>
      <c r="BXT31" s="81"/>
      <c r="BXU31" s="81"/>
      <c r="BXV31" s="81"/>
      <c r="BXW31" s="81"/>
      <c r="BXX31" s="81"/>
      <c r="BXY31" s="81"/>
      <c r="BXZ31" s="81"/>
      <c r="BYA31" s="81"/>
      <c r="BYB31" s="81"/>
      <c r="BYC31" s="81"/>
      <c r="BYD31" s="81"/>
      <c r="BYE31" s="81"/>
      <c r="BYF31" s="81"/>
      <c r="BYG31" s="81"/>
      <c r="BYH31" s="81"/>
      <c r="BYI31" s="81"/>
      <c r="BYJ31" s="81"/>
      <c r="BYK31" s="81"/>
      <c r="BYL31" s="81"/>
      <c r="BYM31" s="81"/>
      <c r="BYN31" s="81"/>
      <c r="BYO31" s="81"/>
      <c r="BYP31" s="81"/>
      <c r="BYQ31" s="81"/>
      <c r="BYR31" s="81"/>
      <c r="BYS31" s="81"/>
      <c r="BYT31" s="81"/>
      <c r="BYU31" s="81"/>
      <c r="BYV31" s="81"/>
      <c r="BYW31" s="81"/>
      <c r="BYX31" s="81"/>
      <c r="BYY31" s="81"/>
      <c r="BYZ31" s="81"/>
      <c r="BZA31" s="81"/>
      <c r="BZB31" s="81"/>
      <c r="BZC31" s="81"/>
      <c r="BZD31" s="81"/>
      <c r="BZE31" s="81"/>
      <c r="BZF31" s="81"/>
      <c r="BZG31" s="81"/>
      <c r="BZH31" s="81"/>
      <c r="BZI31" s="81"/>
      <c r="BZJ31" s="81"/>
      <c r="BZK31" s="81"/>
      <c r="BZL31" s="81"/>
      <c r="BZM31" s="81"/>
      <c r="BZN31" s="81"/>
      <c r="BZO31" s="81"/>
      <c r="BZP31" s="81"/>
      <c r="BZQ31" s="81"/>
      <c r="BZR31" s="81"/>
      <c r="BZS31" s="81"/>
      <c r="BZT31" s="81"/>
      <c r="BZU31" s="81"/>
      <c r="BZV31" s="81"/>
      <c r="BZW31" s="81"/>
      <c r="BZX31" s="81"/>
      <c r="BZY31" s="81"/>
      <c r="BZZ31" s="81"/>
      <c r="CAA31" s="81"/>
      <c r="CAB31" s="81"/>
      <c r="CAC31" s="81"/>
      <c r="CAD31" s="81"/>
      <c r="CAE31" s="81"/>
      <c r="CAF31" s="81"/>
      <c r="CAG31" s="81"/>
      <c r="CAH31" s="81"/>
      <c r="CAI31" s="81"/>
      <c r="CAJ31" s="81"/>
      <c r="CAK31" s="81"/>
      <c r="CAL31" s="81"/>
      <c r="CAM31" s="81"/>
      <c r="CAN31" s="81"/>
      <c r="CAO31" s="81"/>
      <c r="CAP31" s="81"/>
      <c r="CAQ31" s="81"/>
      <c r="CAR31" s="81"/>
      <c r="CAS31" s="81"/>
      <c r="CAT31" s="81"/>
      <c r="CAU31" s="81"/>
      <c r="CAV31" s="81"/>
      <c r="CAW31" s="81"/>
      <c r="CAX31" s="81"/>
      <c r="CAY31" s="81"/>
      <c r="CAZ31" s="81"/>
      <c r="CBA31" s="81"/>
      <c r="CBB31" s="81"/>
      <c r="CBC31" s="81"/>
      <c r="CBD31" s="81"/>
      <c r="CBE31" s="81"/>
      <c r="CBF31" s="81"/>
      <c r="CBG31" s="81"/>
      <c r="CBH31" s="81"/>
      <c r="CBI31" s="81"/>
      <c r="CBJ31" s="81"/>
      <c r="CBK31" s="81"/>
      <c r="CBL31" s="81"/>
      <c r="CBM31" s="81"/>
      <c r="CBN31" s="81"/>
      <c r="CBO31" s="81"/>
      <c r="CBP31" s="81"/>
      <c r="CBQ31" s="81"/>
      <c r="CBR31" s="81"/>
      <c r="CBS31" s="81"/>
      <c r="CBT31" s="81"/>
      <c r="CBU31" s="81"/>
      <c r="CBV31" s="81"/>
      <c r="CBW31" s="81"/>
      <c r="CBX31" s="81"/>
      <c r="CBY31" s="81"/>
      <c r="CBZ31" s="81"/>
      <c r="CCA31" s="81"/>
      <c r="CCB31" s="81"/>
      <c r="CCC31" s="81"/>
      <c r="CCD31" s="81"/>
      <c r="CCE31" s="81"/>
      <c r="CCF31" s="81"/>
      <c r="CCG31" s="81"/>
      <c r="CCH31" s="81"/>
      <c r="CCI31" s="81"/>
      <c r="CCJ31" s="81"/>
      <c r="CCK31" s="81"/>
      <c r="CCL31" s="81"/>
      <c r="CCM31" s="81"/>
      <c r="CCN31" s="81"/>
      <c r="CCO31" s="81"/>
      <c r="CCP31" s="81"/>
      <c r="CCQ31" s="81"/>
      <c r="CCR31" s="81"/>
      <c r="CCS31" s="81"/>
      <c r="CCT31" s="81"/>
      <c r="CCU31" s="81"/>
      <c r="CCV31" s="81"/>
      <c r="CCW31" s="81"/>
      <c r="CCX31" s="81"/>
      <c r="CCY31" s="81"/>
      <c r="CCZ31" s="81"/>
      <c r="CDA31" s="81"/>
      <c r="CDB31" s="81"/>
      <c r="CDC31" s="81"/>
      <c r="CDD31" s="81"/>
      <c r="CDE31" s="81"/>
      <c r="CDF31" s="81"/>
      <c r="CDG31" s="81"/>
      <c r="CDH31" s="81"/>
      <c r="CDI31" s="81"/>
      <c r="CDJ31" s="81"/>
      <c r="CDK31" s="81"/>
      <c r="CDL31" s="81"/>
      <c r="CDM31" s="81"/>
      <c r="CDN31" s="81"/>
      <c r="CDO31" s="81"/>
      <c r="CDP31" s="81"/>
      <c r="CDQ31" s="81"/>
      <c r="CDR31" s="81"/>
      <c r="CDS31" s="81"/>
      <c r="CDT31" s="81"/>
      <c r="CDU31" s="81"/>
      <c r="CDV31" s="81"/>
      <c r="CDW31" s="81"/>
      <c r="CDX31" s="81"/>
      <c r="CDY31" s="81"/>
      <c r="CDZ31" s="81"/>
      <c r="CEA31" s="81"/>
      <c r="CEB31" s="81"/>
      <c r="CEC31" s="81"/>
      <c r="CED31" s="81"/>
      <c r="CEE31" s="81"/>
      <c r="CEF31" s="81"/>
      <c r="CEG31" s="81"/>
      <c r="CEH31" s="81"/>
      <c r="CEI31" s="81"/>
      <c r="CEJ31" s="81"/>
      <c r="CEK31" s="81"/>
      <c r="CEL31" s="81"/>
      <c r="CEM31" s="81"/>
      <c r="CEN31" s="81"/>
      <c r="CEO31" s="81"/>
      <c r="CEP31" s="81"/>
      <c r="CEQ31" s="81"/>
      <c r="CER31" s="81"/>
      <c r="CES31" s="81"/>
      <c r="CET31" s="81"/>
      <c r="CEU31" s="81"/>
      <c r="CEV31" s="81"/>
      <c r="CEW31" s="81"/>
      <c r="CEX31" s="81"/>
      <c r="CEY31" s="81"/>
      <c r="CEZ31" s="81"/>
      <c r="CFA31" s="81"/>
      <c r="CFB31" s="81"/>
      <c r="CFC31" s="81"/>
      <c r="CFD31" s="81"/>
      <c r="CFE31" s="81"/>
      <c r="CFF31" s="81"/>
      <c r="CFG31" s="81"/>
      <c r="CFH31" s="81"/>
      <c r="CFI31" s="81"/>
      <c r="CFJ31" s="81"/>
      <c r="CFK31" s="81"/>
      <c r="CFL31" s="81"/>
      <c r="CFM31" s="81"/>
      <c r="CFN31" s="81"/>
      <c r="CFO31" s="81"/>
      <c r="CFP31" s="81"/>
      <c r="CFQ31" s="81"/>
      <c r="CFR31" s="81"/>
      <c r="CFS31" s="81"/>
      <c r="CFT31" s="81"/>
      <c r="CFU31" s="81"/>
      <c r="CFV31" s="81"/>
      <c r="CFW31" s="81"/>
      <c r="CFX31" s="81"/>
      <c r="CFY31" s="81"/>
      <c r="CFZ31" s="81"/>
      <c r="CGA31" s="81"/>
      <c r="CGB31" s="81"/>
      <c r="CGC31" s="81"/>
      <c r="CGD31" s="81"/>
      <c r="CGE31" s="81"/>
      <c r="CGF31" s="81"/>
      <c r="CGG31" s="81"/>
      <c r="CGH31" s="81"/>
      <c r="CGI31" s="81"/>
      <c r="CGJ31" s="81"/>
      <c r="CGK31" s="81"/>
      <c r="CGL31" s="81"/>
      <c r="CGM31" s="81"/>
      <c r="CGN31" s="81"/>
      <c r="CGO31" s="81"/>
      <c r="CGP31" s="81"/>
      <c r="CGQ31" s="81"/>
      <c r="CGR31" s="81"/>
      <c r="CGS31" s="81"/>
      <c r="CGT31" s="81"/>
      <c r="CGU31" s="81"/>
      <c r="CGV31" s="81"/>
      <c r="CGW31" s="81"/>
      <c r="CGX31" s="81"/>
      <c r="CGY31" s="81"/>
      <c r="CGZ31" s="81"/>
      <c r="CHA31" s="81"/>
      <c r="CHB31" s="81"/>
      <c r="CHC31" s="81"/>
      <c r="CHD31" s="81"/>
      <c r="CHE31" s="81"/>
      <c r="CHF31" s="81"/>
      <c r="CHG31" s="81"/>
      <c r="CHH31" s="81"/>
      <c r="CHI31" s="81"/>
      <c r="CHJ31" s="81"/>
      <c r="CHK31" s="81"/>
      <c r="CHL31" s="81"/>
      <c r="CHM31" s="81"/>
      <c r="CHN31" s="81"/>
      <c r="CHO31" s="81"/>
      <c r="CHP31" s="81"/>
      <c r="CHQ31" s="81"/>
      <c r="CHR31" s="81"/>
      <c r="CHS31" s="81"/>
      <c r="CHT31" s="81"/>
      <c r="CHU31" s="81"/>
      <c r="CHV31" s="81"/>
      <c r="CHW31" s="81"/>
      <c r="CHX31" s="81"/>
      <c r="CHY31" s="81"/>
      <c r="CHZ31" s="81"/>
      <c r="CIA31" s="81"/>
      <c r="CIB31" s="81"/>
      <c r="CIC31" s="81"/>
      <c r="CID31" s="81"/>
      <c r="CIE31" s="81"/>
      <c r="CIF31" s="81"/>
      <c r="CIG31" s="81"/>
      <c r="CIH31" s="81"/>
      <c r="CII31" s="81"/>
      <c r="CIJ31" s="81"/>
      <c r="CIK31" s="81"/>
      <c r="CIL31" s="81"/>
      <c r="CIM31" s="81"/>
      <c r="CIN31" s="81"/>
      <c r="CIO31" s="81"/>
      <c r="CIP31" s="81"/>
      <c r="CIQ31" s="81"/>
      <c r="CIR31" s="81"/>
      <c r="CIS31" s="81"/>
      <c r="CIT31" s="81"/>
      <c r="CIU31" s="81"/>
      <c r="CIV31" s="81"/>
      <c r="CIW31" s="81"/>
      <c r="CIX31" s="81"/>
      <c r="CIY31" s="81"/>
      <c r="CIZ31" s="81"/>
      <c r="CJA31" s="81"/>
      <c r="CJB31" s="81"/>
      <c r="CJC31" s="81"/>
      <c r="CJD31" s="81"/>
      <c r="CJE31" s="81"/>
      <c r="CJF31" s="81"/>
      <c r="CJG31" s="81"/>
      <c r="CJH31" s="81"/>
      <c r="CJI31" s="81"/>
      <c r="CJJ31" s="81"/>
      <c r="CJK31" s="81"/>
      <c r="CJL31" s="81"/>
      <c r="CJM31" s="81"/>
      <c r="CJN31" s="81"/>
      <c r="CJO31" s="81"/>
      <c r="CJP31" s="81"/>
      <c r="CJQ31" s="81"/>
      <c r="CJR31" s="81"/>
      <c r="CJS31" s="81"/>
      <c r="CJT31" s="81"/>
      <c r="CJU31" s="81"/>
      <c r="CJV31" s="81"/>
      <c r="CJW31" s="81"/>
      <c r="CJX31" s="81"/>
      <c r="CJY31" s="81"/>
      <c r="CJZ31" s="81"/>
      <c r="CKA31" s="81"/>
      <c r="CKB31" s="81"/>
      <c r="CKC31" s="81"/>
      <c r="CKD31" s="81"/>
      <c r="CKE31" s="81"/>
      <c r="CKF31" s="81"/>
      <c r="CKG31" s="81"/>
      <c r="CKH31" s="81"/>
      <c r="CKI31" s="81"/>
      <c r="CKJ31" s="81"/>
      <c r="CKK31" s="81"/>
      <c r="CKL31" s="81"/>
      <c r="CKM31" s="81"/>
      <c r="CKN31" s="81"/>
      <c r="CKO31" s="81"/>
      <c r="CKP31" s="81"/>
      <c r="CKQ31" s="81"/>
      <c r="CKR31" s="81"/>
      <c r="CKS31" s="81"/>
      <c r="CKT31" s="81"/>
      <c r="CKU31" s="81"/>
      <c r="CKV31" s="81"/>
      <c r="CKW31" s="81"/>
      <c r="CKX31" s="81"/>
      <c r="CKY31" s="81"/>
      <c r="CKZ31" s="81"/>
      <c r="CLA31" s="81"/>
      <c r="CLB31" s="81"/>
      <c r="CLC31" s="81"/>
      <c r="CLD31" s="81"/>
      <c r="CLE31" s="81"/>
      <c r="CLF31" s="81"/>
      <c r="CLG31" s="81"/>
      <c r="CLH31" s="81"/>
      <c r="CLI31" s="81"/>
      <c r="CLJ31" s="81"/>
      <c r="CLK31" s="81"/>
      <c r="CLL31" s="81"/>
      <c r="CLM31" s="81"/>
      <c r="CLN31" s="81"/>
      <c r="CLO31" s="81"/>
      <c r="CLP31" s="81"/>
      <c r="CLQ31" s="81"/>
      <c r="CLR31" s="81"/>
      <c r="CLS31" s="81"/>
      <c r="CLT31" s="81"/>
      <c r="CLU31" s="81"/>
      <c r="CLV31" s="81"/>
      <c r="CLW31" s="81"/>
      <c r="CLX31" s="81"/>
      <c r="CLY31" s="81"/>
      <c r="CLZ31" s="81"/>
      <c r="CMA31" s="81"/>
      <c r="CMB31" s="81"/>
      <c r="CMC31" s="81"/>
      <c r="CMD31" s="81"/>
      <c r="CME31" s="81"/>
      <c r="CMF31" s="81"/>
      <c r="CMG31" s="81"/>
      <c r="CMH31" s="81"/>
      <c r="CMI31" s="81"/>
      <c r="CMJ31" s="81"/>
      <c r="CMK31" s="81"/>
      <c r="CML31" s="81"/>
      <c r="CMM31" s="81"/>
      <c r="CMN31" s="81"/>
      <c r="CMO31" s="81"/>
      <c r="CMP31" s="81"/>
      <c r="CMQ31" s="81"/>
      <c r="CMR31" s="81"/>
      <c r="CMS31" s="81"/>
      <c r="CMT31" s="81"/>
      <c r="CMU31" s="81"/>
      <c r="CMV31" s="81"/>
      <c r="CMW31" s="81"/>
      <c r="CMX31" s="81"/>
      <c r="CMY31" s="81"/>
      <c r="CMZ31" s="81"/>
      <c r="CNA31" s="81"/>
      <c r="CNB31" s="81"/>
      <c r="CNC31" s="81"/>
      <c r="CND31" s="81"/>
      <c r="CNE31" s="81"/>
      <c r="CNF31" s="81"/>
      <c r="CNG31" s="81"/>
      <c r="CNH31" s="81"/>
      <c r="CNI31" s="81"/>
      <c r="CNJ31" s="81"/>
      <c r="CNK31" s="81"/>
      <c r="CNL31" s="81"/>
      <c r="CNM31" s="81"/>
      <c r="CNN31" s="81"/>
      <c r="CNO31" s="81"/>
      <c r="CNP31" s="81"/>
      <c r="CNQ31" s="81"/>
      <c r="CNR31" s="81"/>
      <c r="CNS31" s="81"/>
      <c r="CNT31" s="81"/>
      <c r="CNU31" s="81"/>
      <c r="CNV31" s="81"/>
      <c r="CNW31" s="81"/>
      <c r="CNX31" s="81"/>
      <c r="CNY31" s="81"/>
      <c r="CNZ31" s="81"/>
      <c r="COA31" s="81"/>
      <c r="COB31" s="81"/>
      <c r="COC31" s="81"/>
      <c r="COD31" s="81"/>
      <c r="COE31" s="81"/>
      <c r="COF31" s="81"/>
      <c r="COG31" s="81"/>
      <c r="COH31" s="81"/>
      <c r="COI31" s="81"/>
      <c r="COJ31" s="81"/>
      <c r="COK31" s="81"/>
      <c r="COL31" s="81"/>
      <c r="COM31" s="81"/>
      <c r="CON31" s="81"/>
      <c r="COO31" s="81"/>
      <c r="COP31" s="81"/>
      <c r="COQ31" s="81"/>
      <c r="COR31" s="81"/>
      <c r="COS31" s="81"/>
      <c r="COT31" s="81"/>
      <c r="COU31" s="81"/>
      <c r="COV31" s="81"/>
      <c r="COW31" s="81"/>
      <c r="COX31" s="81"/>
      <c r="COY31" s="81"/>
      <c r="COZ31" s="81"/>
      <c r="CPA31" s="81"/>
      <c r="CPB31" s="81"/>
      <c r="CPC31" s="81"/>
      <c r="CPD31" s="81"/>
      <c r="CPE31" s="81"/>
      <c r="CPF31" s="81"/>
      <c r="CPG31" s="81"/>
      <c r="CPH31" s="81"/>
      <c r="CPI31" s="81"/>
      <c r="CPJ31" s="81"/>
      <c r="CPK31" s="81"/>
      <c r="CPL31" s="81"/>
      <c r="CPM31" s="81"/>
      <c r="CPN31" s="81"/>
      <c r="CPO31" s="81"/>
      <c r="CPP31" s="81"/>
      <c r="CPQ31" s="81"/>
      <c r="CPR31" s="81"/>
      <c r="CPS31" s="81"/>
      <c r="CPT31" s="81"/>
      <c r="CPU31" s="81"/>
      <c r="CPV31" s="81"/>
      <c r="CPW31" s="81"/>
      <c r="CPX31" s="81"/>
      <c r="CPY31" s="81"/>
      <c r="CPZ31" s="81"/>
      <c r="CQA31" s="81"/>
      <c r="CQB31" s="81"/>
      <c r="CQC31" s="81"/>
      <c r="CQD31" s="81"/>
      <c r="CQE31" s="81"/>
      <c r="CQF31" s="81"/>
      <c r="CQG31" s="81"/>
      <c r="CQH31" s="81"/>
      <c r="CQI31" s="81"/>
      <c r="CQJ31" s="81"/>
      <c r="CQK31" s="81"/>
      <c r="CQL31" s="81"/>
      <c r="CQM31" s="81"/>
      <c r="CQN31" s="81"/>
      <c r="CQO31" s="81"/>
      <c r="CQP31" s="81"/>
      <c r="CQQ31" s="81"/>
      <c r="CQR31" s="81"/>
      <c r="CQS31" s="81"/>
      <c r="CQT31" s="81"/>
      <c r="CQU31" s="81"/>
      <c r="CQV31" s="81"/>
      <c r="CQW31" s="81"/>
      <c r="CQX31" s="81"/>
      <c r="CQY31" s="81"/>
      <c r="CQZ31" s="81"/>
      <c r="CRA31" s="81"/>
      <c r="CRB31" s="81"/>
      <c r="CRC31" s="81"/>
      <c r="CRD31" s="81"/>
      <c r="CRE31" s="81"/>
      <c r="CRF31" s="81"/>
      <c r="CRG31" s="81"/>
      <c r="CRH31" s="81"/>
      <c r="CRI31" s="81"/>
      <c r="CRJ31" s="81"/>
      <c r="CRK31" s="81"/>
      <c r="CRL31" s="81"/>
      <c r="CRM31" s="81"/>
      <c r="CRN31" s="81"/>
      <c r="CRO31" s="81"/>
      <c r="CRP31" s="81"/>
      <c r="CRQ31" s="81"/>
      <c r="CRR31" s="81"/>
      <c r="CRS31" s="81"/>
      <c r="CRT31" s="81"/>
      <c r="CRU31" s="81"/>
      <c r="CRV31" s="81"/>
      <c r="CRW31" s="81"/>
      <c r="CRX31" s="81"/>
      <c r="CRY31" s="81"/>
      <c r="CRZ31" s="81"/>
      <c r="CSA31" s="81"/>
      <c r="CSB31" s="81"/>
      <c r="CSC31" s="81"/>
      <c r="CSD31" s="81"/>
      <c r="CSE31" s="81"/>
      <c r="CSF31" s="81"/>
      <c r="CSG31" s="81"/>
      <c r="CSH31" s="81"/>
      <c r="CSI31" s="81"/>
      <c r="CSJ31" s="81"/>
      <c r="CSK31" s="81"/>
      <c r="CSL31" s="81"/>
      <c r="CSM31" s="81"/>
      <c r="CSN31" s="81"/>
      <c r="CSO31" s="81"/>
      <c r="CSP31" s="81"/>
      <c r="CSQ31" s="81"/>
      <c r="CSR31" s="81"/>
      <c r="CSS31" s="81"/>
      <c r="CST31" s="81"/>
      <c r="CSU31" s="81"/>
      <c r="CSV31" s="81"/>
      <c r="CSW31" s="81"/>
      <c r="CSX31" s="81"/>
      <c r="CSY31" s="81"/>
      <c r="CSZ31" s="81"/>
      <c r="CTA31" s="81"/>
      <c r="CTB31" s="81"/>
      <c r="CTC31" s="81"/>
      <c r="CTD31" s="81"/>
      <c r="CTE31" s="81"/>
      <c r="CTF31" s="81"/>
      <c r="CTG31" s="81"/>
      <c r="CTH31" s="81"/>
      <c r="CTI31" s="81"/>
      <c r="CTJ31" s="81"/>
      <c r="CTK31" s="81"/>
      <c r="CTL31" s="81"/>
      <c r="CTM31" s="81"/>
      <c r="CTN31" s="81"/>
      <c r="CTO31" s="81"/>
      <c r="CTP31" s="81"/>
      <c r="CTQ31" s="81"/>
      <c r="CTR31" s="81"/>
      <c r="CTS31" s="81"/>
      <c r="CTT31" s="81"/>
      <c r="CTU31" s="81"/>
      <c r="CTV31" s="81"/>
      <c r="CTW31" s="81"/>
      <c r="CTX31" s="81"/>
      <c r="CTY31" s="81"/>
      <c r="CTZ31" s="81"/>
      <c r="CUA31" s="81"/>
      <c r="CUB31" s="81"/>
      <c r="CUC31" s="81"/>
      <c r="CUD31" s="81"/>
      <c r="CUE31" s="81"/>
      <c r="CUF31" s="81"/>
      <c r="CUG31" s="81"/>
      <c r="CUH31" s="81"/>
      <c r="CUI31" s="81"/>
      <c r="CUJ31" s="81"/>
      <c r="CUK31" s="81"/>
      <c r="CUL31" s="81"/>
      <c r="CUM31" s="81"/>
      <c r="CUN31" s="81"/>
      <c r="CUO31" s="81"/>
      <c r="CUP31" s="81"/>
      <c r="CUQ31" s="81"/>
      <c r="CUR31" s="81"/>
      <c r="CUS31" s="81"/>
      <c r="CUT31" s="81"/>
      <c r="CUU31" s="81"/>
      <c r="CUV31" s="81"/>
      <c r="CUW31" s="81"/>
      <c r="CUX31" s="81"/>
      <c r="CUY31" s="81"/>
      <c r="CUZ31" s="81"/>
      <c r="CVA31" s="81"/>
      <c r="CVB31" s="81"/>
      <c r="CVC31" s="81"/>
      <c r="CVD31" s="81"/>
      <c r="CVE31" s="81"/>
      <c r="CVF31" s="81"/>
      <c r="CVG31" s="81"/>
      <c r="CVH31" s="81"/>
      <c r="CVI31" s="81"/>
      <c r="CVJ31" s="81"/>
      <c r="CVK31" s="81"/>
      <c r="CVL31" s="81"/>
      <c r="CVM31" s="81"/>
      <c r="CVN31" s="81"/>
      <c r="CVO31" s="81"/>
      <c r="CVP31" s="81"/>
      <c r="CVQ31" s="81"/>
      <c r="CVR31" s="81"/>
      <c r="CVS31" s="81"/>
      <c r="CVT31" s="81"/>
      <c r="CVU31" s="81"/>
      <c r="CVV31" s="81"/>
      <c r="CVW31" s="81"/>
      <c r="CVX31" s="81"/>
      <c r="CVY31" s="81"/>
      <c r="CVZ31" s="81"/>
      <c r="CWA31" s="81"/>
      <c r="CWB31" s="81"/>
      <c r="CWC31" s="81"/>
      <c r="CWD31" s="81"/>
      <c r="CWE31" s="81"/>
      <c r="CWF31" s="81"/>
      <c r="CWG31" s="81"/>
      <c r="CWH31" s="81"/>
      <c r="CWI31" s="81"/>
      <c r="CWJ31" s="81"/>
      <c r="CWK31" s="81"/>
      <c r="CWL31" s="81"/>
      <c r="CWM31" s="81"/>
      <c r="CWN31" s="81"/>
      <c r="CWO31" s="81"/>
      <c r="CWP31" s="81"/>
      <c r="CWQ31" s="81"/>
      <c r="CWR31" s="81"/>
      <c r="CWS31" s="81"/>
      <c r="CWT31" s="81"/>
      <c r="CWU31" s="81"/>
      <c r="CWV31" s="81"/>
      <c r="CWW31" s="81"/>
      <c r="CWX31" s="81"/>
      <c r="CWY31" s="81"/>
      <c r="CWZ31" s="81"/>
      <c r="CXA31" s="81"/>
      <c r="CXB31" s="81"/>
      <c r="CXC31" s="81"/>
      <c r="CXD31" s="81"/>
      <c r="CXE31" s="81"/>
      <c r="CXF31" s="81"/>
      <c r="CXG31" s="81"/>
      <c r="CXH31" s="81"/>
      <c r="CXI31" s="81"/>
      <c r="CXJ31" s="81"/>
      <c r="CXK31" s="81"/>
      <c r="CXL31" s="81"/>
      <c r="CXM31" s="81"/>
      <c r="CXN31" s="81"/>
      <c r="CXO31" s="81"/>
      <c r="CXP31" s="81"/>
      <c r="CXQ31" s="81"/>
      <c r="CXR31" s="81"/>
      <c r="CXS31" s="81"/>
      <c r="CXT31" s="81"/>
      <c r="CXU31" s="81"/>
      <c r="CXV31" s="81"/>
      <c r="CXW31" s="81"/>
      <c r="CXX31" s="81"/>
      <c r="CXY31" s="81"/>
      <c r="CXZ31" s="81"/>
      <c r="CYA31" s="81"/>
      <c r="CYB31" s="81"/>
      <c r="CYC31" s="81"/>
      <c r="CYD31" s="81"/>
      <c r="CYE31" s="81"/>
      <c r="CYF31" s="81"/>
      <c r="CYG31" s="81"/>
      <c r="CYH31" s="81"/>
      <c r="CYI31" s="81"/>
      <c r="CYJ31" s="81"/>
      <c r="CYK31" s="81"/>
      <c r="CYL31" s="81"/>
      <c r="CYM31" s="81"/>
      <c r="CYN31" s="81"/>
      <c r="CYO31" s="81"/>
      <c r="CYP31" s="81"/>
      <c r="CYQ31" s="81"/>
      <c r="CYR31" s="81"/>
      <c r="CYS31" s="81"/>
      <c r="CYT31" s="81"/>
      <c r="CYU31" s="81"/>
      <c r="CYV31" s="81"/>
      <c r="CYW31" s="81"/>
      <c r="CYX31" s="81"/>
      <c r="CYY31" s="81"/>
      <c r="CYZ31" s="81"/>
      <c r="CZA31" s="81"/>
      <c r="CZB31" s="81"/>
      <c r="CZC31" s="81"/>
      <c r="CZD31" s="81"/>
      <c r="CZE31" s="81"/>
      <c r="CZF31" s="81"/>
      <c r="CZG31" s="81"/>
      <c r="CZH31" s="81"/>
      <c r="CZI31" s="81"/>
      <c r="CZJ31" s="81"/>
      <c r="CZK31" s="81"/>
      <c r="CZL31" s="81"/>
      <c r="CZM31" s="81"/>
      <c r="CZN31" s="81"/>
      <c r="CZO31" s="81"/>
      <c r="CZP31" s="81"/>
      <c r="CZQ31" s="81"/>
      <c r="CZR31" s="81"/>
      <c r="CZS31" s="81"/>
      <c r="CZT31" s="81"/>
      <c r="CZU31" s="81"/>
      <c r="CZV31" s="81"/>
      <c r="CZW31" s="81"/>
      <c r="CZX31" s="81"/>
      <c r="CZY31" s="81"/>
      <c r="CZZ31" s="81"/>
      <c r="DAA31" s="81"/>
      <c r="DAB31" s="81"/>
      <c r="DAC31" s="81"/>
      <c r="DAD31" s="81"/>
      <c r="DAE31" s="81"/>
      <c r="DAF31" s="81"/>
      <c r="DAG31" s="81"/>
      <c r="DAH31" s="81"/>
      <c r="DAI31" s="81"/>
      <c r="DAJ31" s="81"/>
      <c r="DAK31" s="81"/>
      <c r="DAL31" s="81"/>
      <c r="DAM31" s="81"/>
      <c r="DAN31" s="81"/>
      <c r="DAO31" s="81"/>
      <c r="DAP31" s="81"/>
      <c r="DAQ31" s="81"/>
      <c r="DAR31" s="81"/>
      <c r="DAS31" s="81"/>
      <c r="DAT31" s="81"/>
      <c r="DAU31" s="81"/>
      <c r="DAV31" s="81"/>
      <c r="DAW31" s="81"/>
      <c r="DAX31" s="81"/>
      <c r="DAY31" s="81"/>
      <c r="DAZ31" s="81"/>
      <c r="DBA31" s="81"/>
      <c r="DBB31" s="81"/>
      <c r="DBC31" s="81"/>
      <c r="DBD31" s="81"/>
      <c r="DBE31" s="81"/>
      <c r="DBF31" s="81"/>
      <c r="DBG31" s="81"/>
      <c r="DBH31" s="81"/>
      <c r="DBI31" s="81"/>
      <c r="DBJ31" s="81"/>
      <c r="DBK31" s="81"/>
      <c r="DBL31" s="81"/>
      <c r="DBM31" s="81"/>
      <c r="DBN31" s="81"/>
      <c r="DBO31" s="81"/>
      <c r="DBP31" s="81"/>
      <c r="DBQ31" s="81"/>
      <c r="DBR31" s="81"/>
      <c r="DBS31" s="81"/>
      <c r="DBT31" s="81"/>
      <c r="DBU31" s="81"/>
      <c r="DBV31" s="81"/>
      <c r="DBW31" s="81"/>
      <c r="DBX31" s="81"/>
      <c r="DBY31" s="81"/>
      <c r="DBZ31" s="81"/>
      <c r="DCA31" s="81"/>
      <c r="DCB31" s="81"/>
      <c r="DCC31" s="81"/>
      <c r="DCD31" s="81"/>
      <c r="DCE31" s="81"/>
      <c r="DCF31" s="81"/>
      <c r="DCG31" s="81"/>
      <c r="DCH31" s="81"/>
      <c r="DCI31" s="81"/>
      <c r="DCJ31" s="81"/>
      <c r="DCK31" s="81"/>
      <c r="DCL31" s="81"/>
      <c r="DCM31" s="81"/>
      <c r="DCN31" s="81"/>
      <c r="DCO31" s="81"/>
      <c r="DCP31" s="81"/>
      <c r="DCQ31" s="81"/>
      <c r="DCR31" s="81"/>
      <c r="DCS31" s="81"/>
      <c r="DCT31" s="81"/>
      <c r="DCU31" s="81"/>
      <c r="DCV31" s="81"/>
      <c r="DCW31" s="81"/>
      <c r="DCX31" s="81"/>
      <c r="DCY31" s="81"/>
      <c r="DCZ31" s="81"/>
      <c r="DDA31" s="81"/>
      <c r="DDB31" s="81"/>
      <c r="DDC31" s="81"/>
      <c r="DDD31" s="81"/>
      <c r="DDE31" s="81"/>
      <c r="DDF31" s="81"/>
      <c r="DDG31" s="81"/>
      <c r="DDH31" s="81"/>
      <c r="DDI31" s="81"/>
      <c r="DDJ31" s="81"/>
      <c r="DDK31" s="81"/>
      <c r="DDL31" s="81"/>
      <c r="DDM31" s="81"/>
      <c r="DDN31" s="81"/>
      <c r="DDO31" s="81"/>
      <c r="DDP31" s="81"/>
      <c r="DDQ31" s="81"/>
      <c r="DDR31" s="81"/>
      <c r="DDS31" s="81"/>
      <c r="DDT31" s="81"/>
      <c r="DDU31" s="81"/>
      <c r="DDV31" s="81"/>
      <c r="DDW31" s="81"/>
      <c r="DDX31" s="81"/>
      <c r="DDY31" s="81"/>
      <c r="DDZ31" s="81"/>
      <c r="DEA31" s="81"/>
      <c r="DEB31" s="81"/>
      <c r="DEC31" s="81"/>
      <c r="DED31" s="81"/>
      <c r="DEE31" s="81"/>
      <c r="DEF31" s="81"/>
      <c r="DEG31" s="81"/>
      <c r="DEH31" s="81"/>
      <c r="DEI31" s="81"/>
      <c r="DEJ31" s="81"/>
      <c r="DEK31" s="81"/>
      <c r="DEL31" s="81"/>
      <c r="DEM31" s="81"/>
      <c r="DEN31" s="81"/>
      <c r="DEO31" s="81"/>
      <c r="DEP31" s="81"/>
      <c r="DEQ31" s="81"/>
      <c r="DER31" s="81"/>
      <c r="DES31" s="81"/>
      <c r="DET31" s="81"/>
      <c r="DEU31" s="81"/>
      <c r="DEV31" s="81"/>
      <c r="DEW31" s="81"/>
      <c r="DEX31" s="81"/>
      <c r="DEY31" s="81"/>
      <c r="DEZ31" s="81"/>
      <c r="DFA31" s="81"/>
      <c r="DFB31" s="81"/>
      <c r="DFC31" s="81"/>
      <c r="DFD31" s="81"/>
      <c r="DFE31" s="81"/>
      <c r="DFF31" s="81"/>
      <c r="DFG31" s="81"/>
      <c r="DFH31" s="81"/>
      <c r="DFI31" s="81"/>
      <c r="DFJ31" s="81"/>
      <c r="DFK31" s="81"/>
      <c r="DFL31" s="81"/>
      <c r="DFM31" s="81"/>
      <c r="DFN31" s="81"/>
      <c r="DFO31" s="81"/>
      <c r="DFP31" s="81"/>
      <c r="DFQ31" s="81"/>
      <c r="DFR31" s="81"/>
      <c r="DFS31" s="81"/>
      <c r="DFT31" s="81"/>
      <c r="DFU31" s="81"/>
      <c r="DFV31" s="81"/>
      <c r="DFW31" s="81"/>
      <c r="DFX31" s="81"/>
      <c r="DFY31" s="81"/>
      <c r="DFZ31" s="81"/>
      <c r="DGA31" s="81"/>
      <c r="DGB31" s="81"/>
      <c r="DGC31" s="81"/>
      <c r="DGD31" s="81"/>
      <c r="DGE31" s="81"/>
      <c r="DGF31" s="81"/>
      <c r="DGG31" s="81"/>
      <c r="DGH31" s="81"/>
      <c r="DGI31" s="81"/>
      <c r="DGJ31" s="81"/>
      <c r="DGK31" s="81"/>
      <c r="DGL31" s="81"/>
      <c r="DGM31" s="81"/>
      <c r="DGN31" s="81"/>
      <c r="DGO31" s="81"/>
      <c r="DGP31" s="81"/>
      <c r="DGQ31" s="81"/>
      <c r="DGR31" s="81"/>
      <c r="DGS31" s="81"/>
      <c r="DGT31" s="81"/>
      <c r="DGU31" s="81"/>
      <c r="DGV31" s="81"/>
      <c r="DGW31" s="81"/>
      <c r="DGX31" s="81"/>
      <c r="DGY31" s="81"/>
      <c r="DGZ31" s="81"/>
      <c r="DHA31" s="81"/>
      <c r="DHB31" s="81"/>
      <c r="DHC31" s="81"/>
      <c r="DHD31" s="81"/>
      <c r="DHE31" s="81"/>
      <c r="DHF31" s="81"/>
      <c r="DHG31" s="81"/>
      <c r="DHH31" s="81"/>
      <c r="DHI31" s="81"/>
      <c r="DHJ31" s="81"/>
      <c r="DHK31" s="81"/>
      <c r="DHL31" s="81"/>
      <c r="DHM31" s="81"/>
      <c r="DHN31" s="81"/>
      <c r="DHO31" s="81"/>
      <c r="DHP31" s="81"/>
      <c r="DHQ31" s="81"/>
      <c r="DHR31" s="81"/>
      <c r="DHS31" s="81"/>
      <c r="DHT31" s="81"/>
      <c r="DHU31" s="81"/>
      <c r="DHV31" s="81"/>
      <c r="DHW31" s="81"/>
      <c r="DHX31" s="81"/>
      <c r="DHY31" s="81"/>
      <c r="DHZ31" s="81"/>
      <c r="DIA31" s="81"/>
      <c r="DIB31" s="81"/>
      <c r="DIC31" s="81"/>
      <c r="DID31" s="81"/>
      <c r="DIE31" s="81"/>
      <c r="DIF31" s="81"/>
      <c r="DIG31" s="81"/>
      <c r="DIH31" s="81"/>
      <c r="DII31" s="81"/>
      <c r="DIJ31" s="81"/>
      <c r="DIK31" s="81"/>
      <c r="DIL31" s="81"/>
      <c r="DIM31" s="81"/>
      <c r="DIN31" s="81"/>
      <c r="DIO31" s="81"/>
      <c r="DIP31" s="81"/>
      <c r="DIQ31" s="81"/>
      <c r="DIR31" s="81"/>
      <c r="DIS31" s="81"/>
      <c r="DIT31" s="81"/>
      <c r="DIU31" s="81"/>
      <c r="DIV31" s="81"/>
      <c r="DIW31" s="81"/>
      <c r="DIX31" s="81"/>
      <c r="DIY31" s="81"/>
      <c r="DIZ31" s="81"/>
      <c r="DJA31" s="81"/>
      <c r="DJB31" s="81"/>
      <c r="DJC31" s="81"/>
      <c r="DJD31" s="81"/>
      <c r="DJE31" s="81"/>
      <c r="DJF31" s="81"/>
      <c r="DJG31" s="81"/>
      <c r="DJH31" s="81"/>
      <c r="DJI31" s="81"/>
      <c r="DJJ31" s="81"/>
      <c r="DJK31" s="81"/>
      <c r="DJL31" s="81"/>
      <c r="DJM31" s="81"/>
      <c r="DJN31" s="81"/>
      <c r="DJO31" s="81"/>
      <c r="DJP31" s="81"/>
      <c r="DJQ31" s="81"/>
      <c r="DJR31" s="81"/>
      <c r="DJS31" s="81"/>
      <c r="DJT31" s="81"/>
      <c r="DJU31" s="81"/>
      <c r="DJV31" s="81"/>
      <c r="DJW31" s="81"/>
      <c r="DJX31" s="81"/>
      <c r="DJY31" s="81"/>
      <c r="DJZ31" s="81"/>
      <c r="DKA31" s="81"/>
      <c r="DKB31" s="81"/>
      <c r="DKC31" s="81"/>
      <c r="DKD31" s="81"/>
      <c r="DKE31" s="81"/>
      <c r="DKF31" s="81"/>
      <c r="DKG31" s="81"/>
      <c r="DKH31" s="81"/>
      <c r="DKI31" s="81"/>
      <c r="DKJ31" s="81"/>
      <c r="DKK31" s="81"/>
      <c r="DKL31" s="81"/>
      <c r="DKM31" s="81"/>
      <c r="DKN31" s="81"/>
      <c r="DKO31" s="81"/>
      <c r="DKP31" s="81"/>
      <c r="DKQ31" s="81"/>
      <c r="DKR31" s="81"/>
      <c r="DKS31" s="81"/>
      <c r="DKT31" s="81"/>
      <c r="DKU31" s="81"/>
      <c r="DKV31" s="81"/>
      <c r="DKW31" s="81"/>
      <c r="DKX31" s="81"/>
      <c r="DKY31" s="81"/>
      <c r="DKZ31" s="81"/>
      <c r="DLA31" s="81"/>
      <c r="DLB31" s="81"/>
      <c r="DLC31" s="81"/>
      <c r="DLD31" s="81"/>
      <c r="DLE31" s="81"/>
      <c r="DLF31" s="81"/>
      <c r="DLG31" s="81"/>
      <c r="DLH31" s="81"/>
      <c r="DLI31" s="81"/>
      <c r="DLJ31" s="81"/>
      <c r="DLK31" s="81"/>
      <c r="DLL31" s="81"/>
      <c r="DLM31" s="81"/>
      <c r="DLN31" s="81"/>
      <c r="DLO31" s="81"/>
      <c r="DLP31" s="81"/>
      <c r="DLQ31" s="81"/>
      <c r="DLR31" s="81"/>
      <c r="DLS31" s="81"/>
      <c r="DLT31" s="81"/>
      <c r="DLU31" s="81"/>
      <c r="DLV31" s="81"/>
      <c r="DLW31" s="81"/>
      <c r="DLX31" s="81"/>
      <c r="DLY31" s="81"/>
      <c r="DLZ31" s="81"/>
      <c r="DMA31" s="81"/>
      <c r="DMB31" s="81"/>
      <c r="DMC31" s="81"/>
      <c r="DMD31" s="81"/>
      <c r="DME31" s="81"/>
      <c r="DMF31" s="81"/>
      <c r="DMG31" s="81"/>
      <c r="DMH31" s="81"/>
      <c r="DMI31" s="81"/>
      <c r="DMJ31" s="81"/>
      <c r="DMK31" s="81"/>
      <c r="DML31" s="81"/>
      <c r="DMM31" s="81"/>
      <c r="DMN31" s="81"/>
      <c r="DMO31" s="81"/>
      <c r="DMP31" s="81"/>
      <c r="DMQ31" s="81"/>
      <c r="DMR31" s="81"/>
      <c r="DMS31" s="81"/>
      <c r="DMT31" s="81"/>
      <c r="DMU31" s="81"/>
      <c r="DMV31" s="81"/>
      <c r="DMW31" s="81"/>
      <c r="DMX31" s="81"/>
      <c r="DMY31" s="81"/>
      <c r="DMZ31" s="81"/>
      <c r="DNA31" s="81"/>
      <c r="DNB31" s="81"/>
      <c r="DNC31" s="81"/>
      <c r="DND31" s="81"/>
      <c r="DNE31" s="81"/>
      <c r="DNF31" s="81"/>
      <c r="DNG31" s="81"/>
      <c r="DNH31" s="81"/>
      <c r="DNI31" s="81"/>
      <c r="DNJ31" s="81"/>
      <c r="DNK31" s="81"/>
      <c r="DNL31" s="81"/>
      <c r="DNM31" s="81"/>
      <c r="DNN31" s="81"/>
      <c r="DNO31" s="81"/>
      <c r="DNP31" s="81"/>
      <c r="DNQ31" s="81"/>
      <c r="DNR31" s="81"/>
      <c r="DNS31" s="81"/>
      <c r="DNT31" s="81"/>
      <c r="DNU31" s="81"/>
      <c r="DNV31" s="81"/>
      <c r="DNW31" s="81"/>
      <c r="DNX31" s="81"/>
      <c r="DNY31" s="81"/>
      <c r="DNZ31" s="81"/>
      <c r="DOA31" s="81"/>
      <c r="DOB31" s="81"/>
      <c r="DOC31" s="81"/>
      <c r="DOD31" s="81"/>
      <c r="DOE31" s="81"/>
      <c r="DOF31" s="81"/>
      <c r="DOG31" s="81"/>
      <c r="DOH31" s="81"/>
      <c r="DOI31" s="81"/>
      <c r="DOJ31" s="81"/>
      <c r="DOK31" s="81"/>
      <c r="DOL31" s="81"/>
      <c r="DOM31" s="81"/>
      <c r="DON31" s="81"/>
      <c r="DOO31" s="81"/>
      <c r="DOP31" s="81"/>
      <c r="DOQ31" s="81"/>
      <c r="DOR31" s="81"/>
      <c r="DOS31" s="81"/>
      <c r="DOT31" s="81"/>
      <c r="DOU31" s="81"/>
      <c r="DOV31" s="81"/>
      <c r="DOW31" s="81"/>
      <c r="DOX31" s="81"/>
      <c r="DOY31" s="81"/>
      <c r="DOZ31" s="81"/>
      <c r="DPA31" s="81"/>
      <c r="DPB31" s="81"/>
      <c r="DPC31" s="81"/>
      <c r="DPD31" s="81"/>
      <c r="DPE31" s="81"/>
      <c r="DPF31" s="81"/>
      <c r="DPG31" s="81"/>
      <c r="DPH31" s="81"/>
      <c r="DPI31" s="81"/>
      <c r="DPJ31" s="81"/>
      <c r="DPK31" s="81"/>
      <c r="DPL31" s="81"/>
      <c r="DPM31" s="81"/>
      <c r="DPN31" s="81"/>
      <c r="DPO31" s="81"/>
      <c r="DPP31" s="81"/>
      <c r="DPQ31" s="81"/>
      <c r="DPR31" s="81"/>
      <c r="DPS31" s="81"/>
      <c r="DPT31" s="81"/>
      <c r="DPU31" s="81"/>
      <c r="DPV31" s="81"/>
      <c r="DPW31" s="81"/>
      <c r="DPX31" s="81"/>
      <c r="DPY31" s="81"/>
      <c r="DPZ31" s="81"/>
      <c r="DQA31" s="81"/>
      <c r="DQB31" s="81"/>
      <c r="DQC31" s="81"/>
      <c r="DQD31" s="81"/>
      <c r="DQE31" s="81"/>
      <c r="DQF31" s="81"/>
      <c r="DQG31" s="81"/>
      <c r="DQH31" s="81"/>
      <c r="DQI31" s="81"/>
      <c r="DQJ31" s="81"/>
      <c r="DQK31" s="81"/>
      <c r="DQL31" s="81"/>
      <c r="DQM31" s="81"/>
      <c r="DQN31" s="81"/>
      <c r="DQO31" s="81"/>
      <c r="DQP31" s="81"/>
      <c r="DQQ31" s="81"/>
      <c r="DQR31" s="81"/>
      <c r="DQS31" s="81"/>
      <c r="DQT31" s="81"/>
      <c r="DQU31" s="81"/>
      <c r="DQV31" s="81"/>
      <c r="DQW31" s="81"/>
      <c r="DQX31" s="81"/>
      <c r="DQY31" s="81"/>
      <c r="DQZ31" s="81"/>
      <c r="DRA31" s="81"/>
      <c r="DRB31" s="81"/>
      <c r="DRC31" s="81"/>
      <c r="DRD31" s="81"/>
      <c r="DRE31" s="81"/>
      <c r="DRF31" s="81"/>
      <c r="DRG31" s="81"/>
      <c r="DRH31" s="81"/>
      <c r="DRI31" s="81"/>
      <c r="DRJ31" s="81"/>
      <c r="DRK31" s="81"/>
      <c r="DRL31" s="81"/>
      <c r="DRM31" s="81"/>
      <c r="DRN31" s="81"/>
      <c r="DRO31" s="81"/>
      <c r="DRP31" s="81"/>
      <c r="DRQ31" s="81"/>
      <c r="DRR31" s="81"/>
      <c r="DRS31" s="81"/>
      <c r="DRT31" s="81"/>
      <c r="DRU31" s="81"/>
      <c r="DRV31" s="81"/>
      <c r="DRW31" s="81"/>
      <c r="DRX31" s="81"/>
      <c r="DRY31" s="81"/>
      <c r="DRZ31" s="81"/>
      <c r="DSA31" s="81"/>
      <c r="DSB31" s="81"/>
      <c r="DSC31" s="81"/>
      <c r="DSD31" s="81"/>
      <c r="DSE31" s="81"/>
      <c r="DSF31" s="81"/>
      <c r="DSG31" s="81"/>
      <c r="DSH31" s="81"/>
      <c r="DSI31" s="81"/>
      <c r="DSJ31" s="81"/>
      <c r="DSK31" s="81"/>
      <c r="DSL31" s="81"/>
      <c r="DSM31" s="81"/>
      <c r="DSN31" s="81"/>
      <c r="DSO31" s="81"/>
      <c r="DSP31" s="81"/>
      <c r="DSQ31" s="81"/>
      <c r="DSR31" s="81"/>
      <c r="DSS31" s="81"/>
      <c r="DST31" s="81"/>
      <c r="DSU31" s="81"/>
      <c r="DSV31" s="81"/>
      <c r="DSW31" s="81"/>
      <c r="DSX31" s="81"/>
      <c r="DSY31" s="81"/>
      <c r="DSZ31" s="81"/>
      <c r="DTA31" s="81"/>
      <c r="DTB31" s="81"/>
      <c r="DTC31" s="81"/>
      <c r="DTD31" s="81"/>
      <c r="DTE31" s="81"/>
      <c r="DTF31" s="81"/>
      <c r="DTG31" s="81"/>
      <c r="DTH31" s="81"/>
      <c r="DTI31" s="81"/>
      <c r="DTJ31" s="81"/>
      <c r="DTK31" s="81"/>
      <c r="DTL31" s="81"/>
      <c r="DTM31" s="81"/>
      <c r="DTN31" s="81"/>
      <c r="DTO31" s="81"/>
      <c r="DTP31" s="81"/>
      <c r="DTQ31" s="81"/>
      <c r="DTR31" s="81"/>
      <c r="DTS31" s="81"/>
      <c r="DTT31" s="81"/>
      <c r="DTU31" s="81"/>
      <c r="DTV31" s="81"/>
      <c r="DTW31" s="81"/>
      <c r="DTX31" s="81"/>
      <c r="DTY31" s="81"/>
      <c r="DTZ31" s="81"/>
      <c r="DUA31" s="81"/>
      <c r="DUB31" s="81"/>
      <c r="DUC31" s="81"/>
      <c r="DUD31" s="81"/>
      <c r="DUE31" s="81"/>
      <c r="DUF31" s="81"/>
      <c r="DUG31" s="81"/>
      <c r="DUH31" s="81"/>
      <c r="DUI31" s="81"/>
      <c r="DUJ31" s="81"/>
      <c r="DUK31" s="81"/>
      <c r="DUL31" s="81"/>
      <c r="DUM31" s="81"/>
      <c r="DUN31" s="81"/>
      <c r="DUO31" s="81"/>
      <c r="DUP31" s="81"/>
      <c r="DUQ31" s="81"/>
      <c r="DUR31" s="81"/>
      <c r="DUS31" s="81"/>
      <c r="DUT31" s="81"/>
      <c r="DUU31" s="81"/>
      <c r="DUV31" s="81"/>
      <c r="DUW31" s="81"/>
      <c r="DUX31" s="81"/>
      <c r="DUY31" s="81"/>
      <c r="DUZ31" s="81"/>
      <c r="DVA31" s="81"/>
      <c r="DVB31" s="81"/>
      <c r="DVC31" s="81"/>
      <c r="DVD31" s="81"/>
      <c r="DVE31" s="81"/>
      <c r="DVF31" s="81"/>
      <c r="DVG31" s="81"/>
      <c r="DVH31" s="81"/>
      <c r="DVI31" s="81"/>
      <c r="DVJ31" s="81"/>
      <c r="DVK31" s="81"/>
      <c r="DVL31" s="81"/>
      <c r="DVM31" s="81"/>
      <c r="DVN31" s="81"/>
      <c r="DVO31" s="81"/>
      <c r="DVP31" s="81"/>
      <c r="DVQ31" s="81"/>
      <c r="DVR31" s="81"/>
      <c r="DVS31" s="81"/>
      <c r="DVT31" s="81"/>
      <c r="DVU31" s="81"/>
      <c r="DVV31" s="81"/>
      <c r="DVW31" s="81"/>
      <c r="DVX31" s="81"/>
      <c r="DVY31" s="81"/>
      <c r="DVZ31" s="81"/>
      <c r="DWA31" s="81"/>
      <c r="DWB31" s="81"/>
      <c r="DWC31" s="81"/>
      <c r="DWD31" s="81"/>
      <c r="DWE31" s="81"/>
      <c r="DWF31" s="81"/>
      <c r="DWG31" s="81"/>
      <c r="DWH31" s="81"/>
      <c r="DWI31" s="81"/>
      <c r="DWJ31" s="81"/>
      <c r="DWK31" s="81"/>
      <c r="DWL31" s="81"/>
      <c r="DWM31" s="81"/>
      <c r="DWN31" s="81"/>
      <c r="DWO31" s="81"/>
      <c r="DWP31" s="81"/>
      <c r="DWQ31" s="81"/>
      <c r="DWR31" s="81"/>
      <c r="DWS31" s="81"/>
      <c r="DWT31" s="81"/>
      <c r="DWU31" s="81"/>
      <c r="DWV31" s="81"/>
      <c r="DWW31" s="81"/>
      <c r="DWX31" s="81"/>
      <c r="DWY31" s="81"/>
      <c r="DWZ31" s="81"/>
      <c r="DXA31" s="81"/>
      <c r="DXB31" s="81"/>
      <c r="DXC31" s="81"/>
      <c r="DXD31" s="81"/>
      <c r="DXE31" s="81"/>
      <c r="DXF31" s="81"/>
      <c r="DXG31" s="81"/>
      <c r="DXH31" s="81"/>
      <c r="DXI31" s="81"/>
      <c r="DXJ31" s="81"/>
      <c r="DXK31" s="81"/>
      <c r="DXL31" s="81"/>
      <c r="DXM31" s="81"/>
      <c r="DXN31" s="81"/>
      <c r="DXO31" s="81"/>
      <c r="DXP31" s="81"/>
      <c r="DXQ31" s="81"/>
      <c r="DXR31" s="81"/>
      <c r="DXS31" s="81"/>
      <c r="DXT31" s="81"/>
      <c r="DXU31" s="81"/>
      <c r="DXV31" s="81"/>
      <c r="DXW31" s="81"/>
      <c r="DXX31" s="81"/>
      <c r="DXY31" s="81"/>
      <c r="DXZ31" s="81"/>
      <c r="DYA31" s="81"/>
      <c r="DYB31" s="81"/>
      <c r="DYC31" s="81"/>
      <c r="DYD31" s="81"/>
      <c r="DYE31" s="81"/>
      <c r="DYF31" s="81"/>
      <c r="DYG31" s="81"/>
      <c r="DYH31" s="81"/>
      <c r="DYI31" s="81"/>
      <c r="DYJ31" s="81"/>
      <c r="DYK31" s="81"/>
      <c r="DYL31" s="81"/>
      <c r="DYM31" s="81"/>
      <c r="DYN31" s="81"/>
      <c r="DYO31" s="81"/>
      <c r="DYP31" s="81"/>
      <c r="DYQ31" s="81"/>
      <c r="DYR31" s="81"/>
      <c r="DYS31" s="81"/>
      <c r="DYT31" s="81"/>
      <c r="DYU31" s="81"/>
      <c r="DYV31" s="81"/>
      <c r="DYW31" s="81"/>
      <c r="DYX31" s="81"/>
      <c r="DYY31" s="81"/>
      <c r="DYZ31" s="81"/>
      <c r="DZA31" s="81"/>
      <c r="DZB31" s="81"/>
      <c r="DZC31" s="81"/>
      <c r="DZD31" s="81"/>
      <c r="DZE31" s="81"/>
      <c r="DZF31" s="81"/>
      <c r="DZG31" s="81"/>
      <c r="DZH31" s="81"/>
      <c r="DZI31" s="81"/>
      <c r="DZJ31" s="81"/>
      <c r="DZK31" s="81"/>
      <c r="DZL31" s="81"/>
      <c r="DZM31" s="81"/>
      <c r="DZN31" s="81"/>
      <c r="DZO31" s="81"/>
      <c r="DZP31" s="81"/>
      <c r="DZQ31" s="81"/>
      <c r="DZR31" s="81"/>
      <c r="DZS31" s="81"/>
      <c r="DZT31" s="81"/>
      <c r="DZU31" s="81"/>
      <c r="DZV31" s="81"/>
      <c r="DZW31" s="81"/>
      <c r="DZX31" s="81"/>
      <c r="DZY31" s="81"/>
      <c r="DZZ31" s="81"/>
      <c r="EAA31" s="81"/>
      <c r="EAB31" s="81"/>
      <c r="EAC31" s="81"/>
      <c r="EAD31" s="81"/>
      <c r="EAE31" s="81"/>
      <c r="EAF31" s="81"/>
      <c r="EAG31" s="81"/>
      <c r="EAH31" s="81"/>
      <c r="EAI31" s="81"/>
      <c r="EAJ31" s="81"/>
      <c r="EAK31" s="81"/>
      <c r="EAL31" s="81"/>
      <c r="EAM31" s="81"/>
      <c r="EAN31" s="81"/>
      <c r="EAO31" s="81"/>
      <c r="EAP31" s="81"/>
      <c r="EAQ31" s="81"/>
      <c r="EAR31" s="81"/>
      <c r="EAS31" s="81"/>
      <c r="EAT31" s="81"/>
      <c r="EAU31" s="81"/>
      <c r="EAV31" s="81"/>
      <c r="EAW31" s="81"/>
      <c r="EAX31" s="81"/>
      <c r="EAY31" s="81"/>
      <c r="EAZ31" s="81"/>
      <c r="EBA31" s="81"/>
      <c r="EBB31" s="81"/>
      <c r="EBC31" s="81"/>
      <c r="EBD31" s="81"/>
      <c r="EBE31" s="81"/>
      <c r="EBF31" s="81"/>
      <c r="EBG31" s="81"/>
      <c r="EBH31" s="81"/>
      <c r="EBI31" s="81"/>
      <c r="EBJ31" s="81"/>
      <c r="EBK31" s="81"/>
      <c r="EBL31" s="81"/>
      <c r="EBM31" s="81"/>
      <c r="EBN31" s="81"/>
      <c r="EBO31" s="81"/>
      <c r="EBP31" s="81"/>
      <c r="EBQ31" s="81"/>
      <c r="EBR31" s="81"/>
      <c r="EBS31" s="81"/>
      <c r="EBT31" s="81"/>
      <c r="EBU31" s="81"/>
      <c r="EBV31" s="81"/>
      <c r="EBW31" s="81"/>
      <c r="EBX31" s="81"/>
      <c r="EBY31" s="81"/>
      <c r="EBZ31" s="81"/>
      <c r="ECA31" s="81"/>
      <c r="ECB31" s="81"/>
      <c r="ECC31" s="81"/>
      <c r="ECD31" s="81"/>
      <c r="ECE31" s="81"/>
      <c r="ECF31" s="81"/>
      <c r="ECG31" s="81"/>
      <c r="ECH31" s="81"/>
      <c r="ECI31" s="81"/>
      <c r="ECJ31" s="81"/>
      <c r="ECK31" s="81"/>
      <c r="ECL31" s="81"/>
      <c r="ECM31" s="81"/>
      <c r="ECN31" s="81"/>
      <c r="ECO31" s="81"/>
      <c r="ECP31" s="81"/>
      <c r="ECQ31" s="81"/>
      <c r="ECR31" s="81"/>
      <c r="ECS31" s="81"/>
      <c r="ECT31" s="81"/>
      <c r="ECU31" s="81"/>
      <c r="ECV31" s="81"/>
      <c r="ECW31" s="81"/>
      <c r="ECX31" s="81"/>
      <c r="ECY31" s="81"/>
      <c r="ECZ31" s="81"/>
      <c r="EDA31" s="81"/>
      <c r="EDB31" s="81"/>
      <c r="EDC31" s="81"/>
      <c r="EDD31" s="81"/>
      <c r="EDE31" s="81"/>
      <c r="EDF31" s="81"/>
      <c r="EDG31" s="81"/>
      <c r="EDH31" s="81"/>
      <c r="EDI31" s="81"/>
      <c r="EDJ31" s="81"/>
      <c r="EDK31" s="81"/>
      <c r="EDL31" s="81"/>
      <c r="EDM31" s="81"/>
      <c r="EDN31" s="81"/>
      <c r="EDO31" s="81"/>
      <c r="EDP31" s="81"/>
      <c r="EDQ31" s="81"/>
      <c r="EDR31" s="81"/>
      <c r="EDS31" s="81"/>
      <c r="EDT31" s="81"/>
      <c r="EDU31" s="81"/>
      <c r="EDV31" s="81"/>
      <c r="EDW31" s="81"/>
      <c r="EDX31" s="81"/>
      <c r="EDY31" s="81"/>
      <c r="EDZ31" s="81"/>
      <c r="EEA31" s="81"/>
      <c r="EEB31" s="81"/>
      <c r="EEC31" s="81"/>
      <c r="EED31" s="81"/>
      <c r="EEE31" s="81"/>
      <c r="EEF31" s="81"/>
      <c r="EEG31" s="81"/>
      <c r="EEH31" s="81"/>
      <c r="EEI31" s="81"/>
      <c r="EEJ31" s="81"/>
      <c r="EEK31" s="81"/>
      <c r="EEL31" s="81"/>
      <c r="EEM31" s="81"/>
      <c r="EEN31" s="81"/>
      <c r="EEO31" s="81"/>
      <c r="EEP31" s="81"/>
      <c r="EEQ31" s="81"/>
      <c r="EER31" s="81"/>
      <c r="EES31" s="81"/>
      <c r="EET31" s="81"/>
      <c r="EEU31" s="81"/>
      <c r="EEV31" s="81"/>
      <c r="EEW31" s="81"/>
      <c r="EEX31" s="81"/>
      <c r="EEY31" s="81"/>
      <c r="EEZ31" s="81"/>
      <c r="EFA31" s="81"/>
      <c r="EFB31" s="81"/>
      <c r="EFC31" s="81"/>
      <c r="EFD31" s="81"/>
      <c r="EFE31" s="81"/>
      <c r="EFF31" s="81"/>
      <c r="EFG31" s="81"/>
      <c r="EFH31" s="81"/>
      <c r="EFI31" s="81"/>
      <c r="EFJ31" s="81"/>
      <c r="EFK31" s="81"/>
      <c r="EFL31" s="81"/>
      <c r="EFM31" s="81"/>
      <c r="EFN31" s="81"/>
      <c r="EFO31" s="81"/>
      <c r="EFP31" s="81"/>
      <c r="EFQ31" s="81"/>
      <c r="EFR31" s="81"/>
      <c r="EFS31" s="81"/>
      <c r="EFT31" s="81"/>
      <c r="EFU31" s="81"/>
      <c r="EFV31" s="81"/>
      <c r="EFW31" s="81"/>
      <c r="EFX31" s="81"/>
      <c r="EFY31" s="81"/>
      <c r="EFZ31" s="81"/>
      <c r="EGA31" s="81"/>
      <c r="EGB31" s="81"/>
      <c r="EGC31" s="81"/>
      <c r="EGD31" s="81"/>
      <c r="EGE31" s="81"/>
      <c r="EGF31" s="81"/>
      <c r="EGG31" s="81"/>
      <c r="EGH31" s="81"/>
      <c r="EGI31" s="81"/>
      <c r="EGJ31" s="81"/>
      <c r="EGK31" s="81"/>
      <c r="EGL31" s="81"/>
      <c r="EGM31" s="81"/>
      <c r="EGN31" s="81"/>
      <c r="EGO31" s="81"/>
      <c r="EGP31" s="81"/>
      <c r="EGQ31" s="81"/>
      <c r="EGR31" s="81"/>
      <c r="EGS31" s="81"/>
      <c r="EGT31" s="81"/>
      <c r="EGU31" s="81"/>
      <c r="EGV31" s="81"/>
      <c r="EGW31" s="81"/>
      <c r="EGX31" s="81"/>
      <c r="EGY31" s="81"/>
      <c r="EGZ31" s="81"/>
      <c r="EHA31" s="81"/>
      <c r="EHB31" s="81"/>
      <c r="EHC31" s="81"/>
      <c r="EHD31" s="81"/>
      <c r="EHE31" s="81"/>
      <c r="EHF31" s="81"/>
      <c r="EHG31" s="81"/>
      <c r="EHH31" s="81"/>
      <c r="EHI31" s="81"/>
      <c r="EHJ31" s="81"/>
      <c r="EHK31" s="81"/>
      <c r="EHL31" s="81"/>
      <c r="EHM31" s="81"/>
      <c r="EHN31" s="81"/>
      <c r="EHO31" s="81"/>
      <c r="EHP31" s="81"/>
      <c r="EHQ31" s="81"/>
      <c r="EHR31" s="81"/>
      <c r="EHS31" s="81"/>
      <c r="EHT31" s="81"/>
      <c r="EHU31" s="81"/>
      <c r="EHV31" s="81"/>
      <c r="EHW31" s="81"/>
      <c r="EHX31" s="81"/>
      <c r="EHY31" s="81"/>
      <c r="EHZ31" s="81"/>
      <c r="EIA31" s="81"/>
      <c r="EIB31" s="81"/>
      <c r="EIC31" s="81"/>
      <c r="EID31" s="81"/>
      <c r="EIE31" s="81"/>
      <c r="EIF31" s="81"/>
      <c r="EIG31" s="81"/>
      <c r="EIH31" s="81"/>
      <c r="EII31" s="81"/>
      <c r="EIJ31" s="81"/>
      <c r="EIK31" s="81"/>
      <c r="EIL31" s="81"/>
      <c r="EIM31" s="81"/>
      <c r="EIN31" s="81"/>
      <c r="EIO31" s="81"/>
      <c r="EIP31" s="81"/>
      <c r="EIQ31" s="81"/>
      <c r="EIR31" s="81"/>
      <c r="EIS31" s="81"/>
      <c r="EIT31" s="81"/>
      <c r="EIU31" s="81"/>
      <c r="EIV31" s="81"/>
      <c r="EIW31" s="81"/>
      <c r="EIX31" s="81"/>
      <c r="EIY31" s="81"/>
      <c r="EIZ31" s="81"/>
      <c r="EJA31" s="81"/>
      <c r="EJB31" s="81"/>
      <c r="EJC31" s="81"/>
      <c r="EJD31" s="81"/>
      <c r="EJE31" s="81"/>
      <c r="EJF31" s="81"/>
      <c r="EJG31" s="81"/>
      <c r="EJH31" s="81"/>
      <c r="EJI31" s="81"/>
      <c r="EJJ31" s="81"/>
      <c r="EJK31" s="81"/>
      <c r="EJL31" s="81"/>
      <c r="EJM31" s="81"/>
      <c r="EJN31" s="81"/>
      <c r="EJO31" s="81"/>
      <c r="EJP31" s="81"/>
      <c r="EJQ31" s="81"/>
      <c r="EJR31" s="81"/>
      <c r="EJS31" s="81"/>
      <c r="EJT31" s="81"/>
      <c r="EJU31" s="81"/>
      <c r="EJV31" s="81"/>
      <c r="EJW31" s="81"/>
      <c r="EJX31" s="81"/>
      <c r="EJY31" s="81"/>
      <c r="EJZ31" s="81"/>
      <c r="EKA31" s="81"/>
      <c r="EKB31" s="81"/>
      <c r="EKC31" s="81"/>
      <c r="EKD31" s="81"/>
      <c r="EKE31" s="81"/>
      <c r="EKF31" s="81"/>
      <c r="EKG31" s="81"/>
      <c r="EKH31" s="81"/>
      <c r="EKI31" s="81"/>
      <c r="EKJ31" s="81"/>
      <c r="EKK31" s="81"/>
      <c r="EKL31" s="81"/>
      <c r="EKM31" s="81"/>
      <c r="EKN31" s="81"/>
      <c r="EKO31" s="81"/>
      <c r="EKP31" s="81"/>
      <c r="EKQ31" s="81"/>
      <c r="EKR31" s="81"/>
      <c r="EKS31" s="81"/>
      <c r="EKT31" s="81"/>
      <c r="EKU31" s="81"/>
      <c r="EKV31" s="81"/>
      <c r="EKW31" s="81"/>
      <c r="EKX31" s="81"/>
      <c r="EKY31" s="81"/>
      <c r="EKZ31" s="81"/>
      <c r="ELA31" s="81"/>
      <c r="ELB31" s="81"/>
      <c r="ELC31" s="81"/>
      <c r="ELD31" s="81"/>
      <c r="ELE31" s="81"/>
      <c r="ELF31" s="81"/>
      <c r="ELG31" s="81"/>
      <c r="ELH31" s="81"/>
      <c r="ELI31" s="81"/>
      <c r="ELJ31" s="81"/>
      <c r="ELK31" s="81"/>
      <c r="ELL31" s="81"/>
      <c r="ELM31" s="81"/>
      <c r="ELN31" s="81"/>
      <c r="ELO31" s="81"/>
      <c r="ELP31" s="81"/>
      <c r="ELQ31" s="81"/>
      <c r="ELR31" s="81"/>
      <c r="ELS31" s="81"/>
      <c r="ELT31" s="81"/>
      <c r="ELU31" s="81"/>
      <c r="ELV31" s="81"/>
      <c r="ELW31" s="81"/>
      <c r="ELX31" s="81"/>
      <c r="ELY31" s="81"/>
      <c r="ELZ31" s="81"/>
      <c r="EMA31" s="81"/>
      <c r="EMB31" s="81"/>
      <c r="EMC31" s="81"/>
      <c r="EMD31" s="81"/>
      <c r="EME31" s="81"/>
      <c r="EMF31" s="81"/>
      <c r="EMG31" s="81"/>
      <c r="EMH31" s="81"/>
      <c r="EMI31" s="81"/>
      <c r="EMJ31" s="81"/>
      <c r="EMK31" s="81"/>
      <c r="EML31" s="81"/>
      <c r="EMM31" s="81"/>
      <c r="EMN31" s="81"/>
      <c r="EMO31" s="81"/>
      <c r="EMP31" s="81"/>
      <c r="EMQ31" s="81"/>
      <c r="EMR31" s="81"/>
      <c r="EMS31" s="81"/>
      <c r="EMT31" s="81"/>
      <c r="EMU31" s="81"/>
      <c r="EMV31" s="81"/>
      <c r="EMW31" s="81"/>
      <c r="EMX31" s="81"/>
      <c r="EMY31" s="81"/>
      <c r="EMZ31" s="81"/>
      <c r="ENA31" s="81"/>
      <c r="ENB31" s="81"/>
      <c r="ENC31" s="81"/>
      <c r="END31" s="81"/>
      <c r="ENE31" s="81"/>
      <c r="ENF31" s="81"/>
      <c r="ENG31" s="81"/>
      <c r="ENH31" s="81"/>
      <c r="ENI31" s="81"/>
      <c r="ENJ31" s="81"/>
      <c r="ENK31" s="81"/>
      <c r="ENL31" s="81"/>
      <c r="ENM31" s="81"/>
      <c r="ENN31" s="81"/>
      <c r="ENO31" s="81"/>
      <c r="ENP31" s="81"/>
      <c r="ENQ31" s="81"/>
      <c r="ENR31" s="81"/>
      <c r="ENS31" s="81"/>
      <c r="ENT31" s="81"/>
      <c r="ENU31" s="81"/>
      <c r="ENV31" s="81"/>
      <c r="ENW31" s="81"/>
      <c r="ENX31" s="81"/>
      <c r="ENY31" s="81"/>
      <c r="ENZ31" s="81"/>
      <c r="EOA31" s="81"/>
      <c r="EOB31" s="81"/>
      <c r="EOC31" s="81"/>
      <c r="EOD31" s="81"/>
      <c r="EOE31" s="81"/>
      <c r="EOF31" s="81"/>
      <c r="EOG31" s="81"/>
      <c r="EOH31" s="81"/>
      <c r="EOI31" s="81"/>
      <c r="EOJ31" s="81"/>
      <c r="EOK31" s="81"/>
      <c r="EOL31" s="81"/>
      <c r="EOM31" s="81"/>
      <c r="EON31" s="81"/>
      <c r="EOO31" s="81"/>
      <c r="EOP31" s="81"/>
      <c r="EOQ31" s="81"/>
      <c r="EOR31" s="81"/>
      <c r="EOS31" s="81"/>
      <c r="EOT31" s="81"/>
      <c r="EOU31" s="81"/>
      <c r="EOV31" s="81"/>
      <c r="EOW31" s="81"/>
      <c r="EOX31" s="81"/>
      <c r="EOY31" s="81"/>
      <c r="EOZ31" s="81"/>
      <c r="EPA31" s="81"/>
      <c r="EPB31" s="81"/>
      <c r="EPC31" s="81"/>
      <c r="EPD31" s="81"/>
      <c r="EPE31" s="81"/>
      <c r="EPF31" s="81"/>
      <c r="EPG31" s="81"/>
      <c r="EPH31" s="81"/>
      <c r="EPI31" s="81"/>
      <c r="EPJ31" s="81"/>
      <c r="EPK31" s="81"/>
      <c r="EPL31" s="81"/>
      <c r="EPM31" s="81"/>
      <c r="EPN31" s="81"/>
      <c r="EPO31" s="81"/>
      <c r="EPP31" s="81"/>
      <c r="EPQ31" s="81"/>
      <c r="EPR31" s="81"/>
      <c r="EPS31" s="81"/>
      <c r="EPT31" s="81"/>
      <c r="EPU31" s="81"/>
      <c r="EPV31" s="81"/>
      <c r="EPW31" s="81"/>
      <c r="EPX31" s="81"/>
      <c r="EPY31" s="81"/>
      <c r="EPZ31" s="81"/>
      <c r="EQA31" s="81"/>
      <c r="EQB31" s="81"/>
      <c r="EQC31" s="81"/>
      <c r="EQD31" s="81"/>
      <c r="EQE31" s="81"/>
      <c r="EQF31" s="81"/>
      <c r="EQG31" s="81"/>
      <c r="EQH31" s="81"/>
      <c r="EQI31" s="81"/>
      <c r="EQJ31" s="81"/>
      <c r="EQK31" s="81"/>
      <c r="EQL31" s="81"/>
      <c r="EQM31" s="81"/>
      <c r="EQN31" s="81"/>
      <c r="EQO31" s="81"/>
      <c r="EQP31" s="81"/>
      <c r="EQQ31" s="81"/>
      <c r="EQR31" s="81"/>
      <c r="EQS31" s="81"/>
      <c r="EQT31" s="81"/>
      <c r="EQU31" s="81"/>
      <c r="EQV31" s="81"/>
      <c r="EQW31" s="81"/>
      <c r="EQX31" s="81"/>
      <c r="EQY31" s="81"/>
      <c r="EQZ31" s="81"/>
      <c r="ERA31" s="81"/>
      <c r="ERB31" s="81"/>
      <c r="ERC31" s="81"/>
      <c r="ERD31" s="81"/>
      <c r="ERE31" s="81"/>
      <c r="ERF31" s="81"/>
      <c r="ERG31" s="81"/>
      <c r="ERH31" s="81"/>
      <c r="ERI31" s="81"/>
      <c r="ERJ31" s="81"/>
      <c r="ERK31" s="81"/>
      <c r="ERL31" s="81"/>
      <c r="ERM31" s="81"/>
      <c r="ERN31" s="81"/>
      <c r="ERO31" s="81"/>
      <c r="ERP31" s="81"/>
      <c r="ERQ31" s="81"/>
      <c r="ERR31" s="81"/>
      <c r="ERS31" s="81"/>
      <c r="ERT31" s="81"/>
      <c r="ERU31" s="81"/>
      <c r="ERV31" s="81"/>
      <c r="ERW31" s="81"/>
      <c r="ERX31" s="81"/>
      <c r="ERY31" s="81"/>
      <c r="ERZ31" s="81"/>
      <c r="ESA31" s="81"/>
      <c r="ESB31" s="81"/>
      <c r="ESC31" s="81"/>
      <c r="ESD31" s="81"/>
      <c r="ESE31" s="81"/>
      <c r="ESF31" s="81"/>
      <c r="ESG31" s="81"/>
      <c r="ESH31" s="81"/>
      <c r="ESI31" s="81"/>
      <c r="ESJ31" s="81"/>
      <c r="ESK31" s="81"/>
      <c r="ESL31" s="81"/>
      <c r="ESM31" s="81"/>
      <c r="ESN31" s="81"/>
      <c r="ESO31" s="81"/>
      <c r="ESP31" s="81"/>
      <c r="ESQ31" s="81"/>
      <c r="ESR31" s="81"/>
      <c r="ESS31" s="81"/>
      <c r="EST31" s="81"/>
      <c r="ESU31" s="81"/>
      <c r="ESV31" s="81"/>
      <c r="ESW31" s="81"/>
      <c r="ESX31" s="81"/>
      <c r="ESY31" s="81"/>
      <c r="ESZ31" s="81"/>
      <c r="ETA31" s="81"/>
      <c r="ETB31" s="81"/>
      <c r="ETC31" s="81"/>
      <c r="ETD31" s="81"/>
      <c r="ETE31" s="81"/>
      <c r="ETF31" s="81"/>
      <c r="ETG31" s="81"/>
      <c r="ETH31" s="81"/>
      <c r="ETI31" s="81"/>
      <c r="ETJ31" s="81"/>
      <c r="ETK31" s="81"/>
      <c r="ETL31" s="81"/>
      <c r="ETM31" s="81"/>
      <c r="ETN31" s="81"/>
      <c r="ETO31" s="81"/>
      <c r="ETP31" s="81"/>
      <c r="ETQ31" s="81"/>
      <c r="ETR31" s="81"/>
      <c r="ETS31" s="81"/>
      <c r="ETT31" s="81"/>
      <c r="ETU31" s="81"/>
      <c r="ETV31" s="81"/>
      <c r="ETW31" s="81"/>
      <c r="ETX31" s="81"/>
      <c r="ETY31" s="81"/>
      <c r="ETZ31" s="81"/>
      <c r="EUA31" s="81"/>
      <c r="EUB31" s="81"/>
      <c r="EUC31" s="81"/>
      <c r="EUD31" s="81"/>
      <c r="EUE31" s="81"/>
      <c r="EUF31" s="81"/>
      <c r="EUG31" s="81"/>
      <c r="EUH31" s="81"/>
      <c r="EUI31" s="81"/>
      <c r="EUJ31" s="81"/>
      <c r="EUK31" s="81"/>
      <c r="EUL31" s="81"/>
      <c r="EUM31" s="81"/>
      <c r="EUN31" s="81"/>
      <c r="EUO31" s="81"/>
      <c r="EUP31" s="81"/>
      <c r="EUQ31" s="81"/>
      <c r="EUR31" s="81"/>
      <c r="EUS31" s="81"/>
      <c r="EUT31" s="81"/>
      <c r="EUU31" s="81"/>
      <c r="EUV31" s="81"/>
      <c r="EUW31" s="81"/>
      <c r="EUX31" s="81"/>
      <c r="EUY31" s="81"/>
      <c r="EUZ31" s="81"/>
      <c r="EVA31" s="81"/>
      <c r="EVB31" s="81"/>
      <c r="EVC31" s="81"/>
      <c r="EVD31" s="81"/>
      <c r="EVE31" s="81"/>
      <c r="EVF31" s="81"/>
      <c r="EVG31" s="81"/>
      <c r="EVH31" s="81"/>
      <c r="EVI31" s="81"/>
      <c r="EVJ31" s="81"/>
      <c r="EVK31" s="81"/>
      <c r="EVL31" s="81"/>
      <c r="EVM31" s="81"/>
      <c r="EVN31" s="81"/>
      <c r="EVO31" s="81"/>
      <c r="EVP31" s="81"/>
      <c r="EVQ31" s="81"/>
      <c r="EVR31" s="81"/>
      <c r="EVS31" s="81"/>
      <c r="EVT31" s="81"/>
      <c r="EVU31" s="81"/>
      <c r="EVV31" s="81"/>
      <c r="EVW31" s="81"/>
      <c r="EVX31" s="81"/>
      <c r="EVY31" s="81"/>
      <c r="EVZ31" s="81"/>
      <c r="EWA31" s="81"/>
      <c r="EWB31" s="81"/>
      <c r="EWC31" s="81"/>
      <c r="EWD31" s="81"/>
      <c r="EWE31" s="81"/>
      <c r="EWF31" s="81"/>
      <c r="EWG31" s="81"/>
      <c r="EWH31" s="81"/>
      <c r="EWI31" s="81"/>
      <c r="EWJ31" s="81"/>
      <c r="EWK31" s="81"/>
      <c r="EWL31" s="81"/>
      <c r="EWM31" s="81"/>
      <c r="EWN31" s="81"/>
      <c r="EWO31" s="81"/>
      <c r="EWP31" s="81"/>
      <c r="EWQ31" s="81"/>
      <c r="EWR31" s="81"/>
      <c r="EWS31" s="81"/>
      <c r="EWT31" s="81"/>
      <c r="EWU31" s="81"/>
      <c r="EWV31" s="81"/>
      <c r="EWW31" s="81"/>
      <c r="EWX31" s="81"/>
      <c r="EWY31" s="81"/>
      <c r="EWZ31" s="81"/>
      <c r="EXA31" s="81"/>
      <c r="EXB31" s="81"/>
      <c r="EXC31" s="81"/>
      <c r="EXD31" s="81"/>
      <c r="EXE31" s="81"/>
      <c r="EXF31" s="81"/>
      <c r="EXG31" s="81"/>
      <c r="EXH31" s="81"/>
      <c r="EXI31" s="81"/>
      <c r="EXJ31" s="81"/>
      <c r="EXK31" s="81"/>
      <c r="EXL31" s="81"/>
      <c r="EXM31" s="81"/>
      <c r="EXN31" s="81"/>
      <c r="EXO31" s="81"/>
      <c r="EXP31" s="81"/>
      <c r="EXQ31" s="81"/>
      <c r="EXR31" s="81"/>
      <c r="EXS31" s="81"/>
      <c r="EXT31" s="81"/>
      <c r="EXU31" s="81"/>
      <c r="EXV31" s="81"/>
      <c r="EXW31" s="81"/>
      <c r="EXX31" s="81"/>
      <c r="EXY31" s="81"/>
      <c r="EXZ31" s="81"/>
      <c r="EYA31" s="81"/>
      <c r="EYB31" s="81"/>
      <c r="EYC31" s="81"/>
      <c r="EYD31" s="81"/>
      <c r="EYE31" s="81"/>
      <c r="EYF31" s="81"/>
      <c r="EYG31" s="81"/>
      <c r="EYH31" s="81"/>
      <c r="EYI31" s="81"/>
      <c r="EYJ31" s="81"/>
      <c r="EYK31" s="81"/>
      <c r="EYL31" s="81"/>
      <c r="EYM31" s="81"/>
      <c r="EYN31" s="81"/>
      <c r="EYO31" s="81"/>
      <c r="EYP31" s="81"/>
      <c r="EYQ31" s="81"/>
      <c r="EYR31" s="81"/>
      <c r="EYS31" s="81"/>
      <c r="EYT31" s="81"/>
      <c r="EYU31" s="81"/>
      <c r="EYV31" s="81"/>
      <c r="EYW31" s="81"/>
      <c r="EYX31" s="81"/>
      <c r="EYY31" s="81"/>
      <c r="EYZ31" s="81"/>
      <c r="EZA31" s="81"/>
      <c r="EZB31" s="81"/>
      <c r="EZC31" s="81"/>
      <c r="EZD31" s="81"/>
      <c r="EZE31" s="81"/>
      <c r="EZF31" s="81"/>
      <c r="EZG31" s="81"/>
      <c r="EZH31" s="81"/>
      <c r="EZI31" s="81"/>
      <c r="EZJ31" s="81"/>
      <c r="EZK31" s="81"/>
      <c r="EZL31" s="81"/>
      <c r="EZM31" s="81"/>
      <c r="EZN31" s="81"/>
      <c r="EZO31" s="81"/>
      <c r="EZP31" s="81"/>
      <c r="EZQ31" s="81"/>
      <c r="EZR31" s="81"/>
      <c r="EZS31" s="81"/>
      <c r="EZT31" s="81"/>
      <c r="EZU31" s="81"/>
      <c r="EZV31" s="81"/>
      <c r="EZW31" s="81"/>
      <c r="EZX31" s="81"/>
      <c r="EZY31" s="81"/>
      <c r="EZZ31" s="81"/>
      <c r="FAA31" s="81"/>
      <c r="FAB31" s="81"/>
      <c r="FAC31" s="81"/>
      <c r="FAD31" s="81"/>
      <c r="FAE31" s="81"/>
      <c r="FAF31" s="81"/>
      <c r="FAG31" s="81"/>
      <c r="FAH31" s="81"/>
      <c r="FAI31" s="81"/>
      <c r="FAJ31" s="81"/>
      <c r="FAK31" s="81"/>
      <c r="FAL31" s="81"/>
      <c r="FAM31" s="81"/>
      <c r="FAN31" s="81"/>
      <c r="FAO31" s="81"/>
      <c r="FAP31" s="81"/>
      <c r="FAQ31" s="81"/>
      <c r="FAR31" s="81"/>
      <c r="FAS31" s="81"/>
      <c r="FAT31" s="81"/>
      <c r="FAU31" s="81"/>
      <c r="FAV31" s="81"/>
      <c r="FAW31" s="81"/>
      <c r="FAX31" s="81"/>
      <c r="FAY31" s="81"/>
      <c r="FAZ31" s="81"/>
      <c r="FBA31" s="81"/>
      <c r="FBB31" s="81"/>
      <c r="FBC31" s="81"/>
      <c r="FBD31" s="81"/>
      <c r="FBE31" s="81"/>
      <c r="FBF31" s="81"/>
      <c r="FBG31" s="81"/>
      <c r="FBH31" s="81"/>
      <c r="FBI31" s="81"/>
      <c r="FBJ31" s="81"/>
      <c r="FBK31" s="81"/>
      <c r="FBL31" s="81"/>
      <c r="FBM31" s="81"/>
      <c r="FBN31" s="81"/>
      <c r="FBO31" s="81"/>
      <c r="FBP31" s="81"/>
      <c r="FBQ31" s="81"/>
      <c r="FBR31" s="81"/>
      <c r="FBS31" s="81"/>
      <c r="FBT31" s="81"/>
      <c r="FBU31" s="81"/>
      <c r="FBV31" s="81"/>
      <c r="FBW31" s="81"/>
      <c r="FBX31" s="81"/>
      <c r="FBY31" s="81"/>
      <c r="FBZ31" s="81"/>
      <c r="FCA31" s="81"/>
      <c r="FCB31" s="81"/>
      <c r="FCC31" s="81"/>
      <c r="FCD31" s="81"/>
      <c r="FCE31" s="81"/>
      <c r="FCF31" s="81"/>
      <c r="FCG31" s="81"/>
      <c r="FCH31" s="81"/>
      <c r="FCI31" s="81"/>
      <c r="FCJ31" s="81"/>
      <c r="FCK31" s="81"/>
      <c r="FCL31" s="81"/>
      <c r="FCM31" s="81"/>
      <c r="FCN31" s="81"/>
      <c r="FCO31" s="81"/>
      <c r="FCP31" s="81"/>
      <c r="FCQ31" s="81"/>
      <c r="FCR31" s="81"/>
      <c r="FCS31" s="81"/>
      <c r="FCT31" s="81"/>
      <c r="FCU31" s="81"/>
      <c r="FCV31" s="81"/>
      <c r="FCW31" s="81"/>
      <c r="FCX31" s="81"/>
      <c r="FCY31" s="81"/>
      <c r="FCZ31" s="81"/>
      <c r="FDA31" s="81"/>
      <c r="FDB31" s="81"/>
      <c r="FDC31" s="81"/>
      <c r="FDD31" s="81"/>
      <c r="FDE31" s="81"/>
      <c r="FDF31" s="81"/>
      <c r="FDG31" s="81"/>
      <c r="FDH31" s="81"/>
      <c r="FDI31" s="81"/>
      <c r="FDJ31" s="81"/>
      <c r="FDK31" s="81"/>
      <c r="FDL31" s="81"/>
      <c r="FDM31" s="81"/>
      <c r="FDN31" s="81"/>
      <c r="FDO31" s="81"/>
      <c r="FDP31" s="81"/>
      <c r="FDQ31" s="81"/>
      <c r="FDR31" s="81"/>
      <c r="FDS31" s="81"/>
      <c r="FDT31" s="81"/>
      <c r="FDU31" s="81"/>
      <c r="FDV31" s="81"/>
      <c r="FDW31" s="81"/>
      <c r="FDX31" s="81"/>
      <c r="FDY31" s="81"/>
      <c r="FDZ31" s="81"/>
      <c r="FEA31" s="81"/>
      <c r="FEB31" s="81"/>
      <c r="FEC31" s="81"/>
      <c r="FED31" s="81"/>
      <c r="FEE31" s="81"/>
      <c r="FEF31" s="81"/>
      <c r="FEG31" s="81"/>
      <c r="FEH31" s="81"/>
      <c r="FEI31" s="81"/>
      <c r="FEJ31" s="81"/>
      <c r="FEK31" s="81"/>
      <c r="FEL31" s="81"/>
      <c r="FEM31" s="81"/>
      <c r="FEN31" s="81"/>
      <c r="FEO31" s="81"/>
      <c r="FEP31" s="81"/>
      <c r="FEQ31" s="81"/>
      <c r="FER31" s="81"/>
      <c r="FES31" s="81"/>
      <c r="FET31" s="81"/>
      <c r="FEU31" s="81"/>
      <c r="FEV31" s="81"/>
      <c r="FEW31" s="81"/>
      <c r="FEX31" s="81"/>
      <c r="FEY31" s="81"/>
      <c r="FEZ31" s="81"/>
      <c r="FFA31" s="81"/>
      <c r="FFB31" s="81"/>
      <c r="FFC31" s="81"/>
      <c r="FFD31" s="81"/>
      <c r="FFE31" s="81"/>
      <c r="FFF31" s="81"/>
      <c r="FFG31" s="81"/>
      <c r="FFH31" s="81"/>
      <c r="FFI31" s="81"/>
      <c r="FFJ31" s="81"/>
      <c r="FFK31" s="81"/>
      <c r="FFL31" s="81"/>
      <c r="FFM31" s="81"/>
      <c r="FFN31" s="81"/>
      <c r="FFO31" s="81"/>
      <c r="FFP31" s="81"/>
      <c r="FFQ31" s="81"/>
      <c r="FFR31" s="81"/>
      <c r="FFS31" s="81"/>
      <c r="FFT31" s="81"/>
      <c r="FFU31" s="81"/>
      <c r="FFV31" s="81"/>
      <c r="FFW31" s="81"/>
      <c r="FFX31" s="81"/>
      <c r="FFY31" s="81"/>
      <c r="FFZ31" s="81"/>
      <c r="FGA31" s="81"/>
      <c r="FGB31" s="81"/>
      <c r="FGC31" s="81"/>
      <c r="FGD31" s="81"/>
      <c r="FGE31" s="81"/>
      <c r="FGF31" s="81"/>
      <c r="FGG31" s="81"/>
      <c r="FGH31" s="81"/>
      <c r="FGI31" s="81"/>
      <c r="FGJ31" s="81"/>
      <c r="FGK31" s="81"/>
      <c r="FGL31" s="81"/>
      <c r="FGM31" s="81"/>
      <c r="FGN31" s="81"/>
      <c r="FGO31" s="81"/>
      <c r="FGP31" s="81"/>
      <c r="FGQ31" s="81"/>
      <c r="FGR31" s="81"/>
      <c r="FGS31" s="81"/>
      <c r="FGT31" s="81"/>
      <c r="FGU31" s="81"/>
      <c r="FGV31" s="81"/>
      <c r="FGW31" s="81"/>
      <c r="FGX31" s="81"/>
      <c r="FGY31" s="81"/>
      <c r="FGZ31" s="81"/>
      <c r="FHA31" s="81"/>
      <c r="FHB31" s="81"/>
      <c r="FHC31" s="81"/>
      <c r="FHD31" s="81"/>
      <c r="FHE31" s="81"/>
      <c r="FHF31" s="81"/>
      <c r="FHG31" s="81"/>
      <c r="FHH31" s="81"/>
      <c r="FHI31" s="81"/>
      <c r="FHJ31" s="81"/>
      <c r="FHK31" s="81"/>
      <c r="FHL31" s="81"/>
      <c r="FHM31" s="81"/>
      <c r="FHN31" s="81"/>
      <c r="FHO31" s="81"/>
      <c r="FHP31" s="81"/>
      <c r="FHQ31" s="81"/>
      <c r="FHR31" s="81"/>
      <c r="FHS31" s="81"/>
      <c r="FHT31" s="81"/>
      <c r="FHU31" s="81"/>
      <c r="FHV31" s="81"/>
      <c r="FHW31" s="81"/>
      <c r="FHX31" s="81"/>
      <c r="FHY31" s="81"/>
      <c r="FHZ31" s="81"/>
      <c r="FIA31" s="81"/>
      <c r="FIB31" s="81"/>
      <c r="FIC31" s="81"/>
      <c r="FID31" s="81"/>
      <c r="FIE31" s="81"/>
      <c r="FIF31" s="81"/>
      <c r="FIG31" s="81"/>
      <c r="FIH31" s="81"/>
      <c r="FII31" s="81"/>
      <c r="FIJ31" s="81"/>
      <c r="FIK31" s="81"/>
      <c r="FIL31" s="81"/>
      <c r="FIM31" s="81"/>
      <c r="FIN31" s="81"/>
      <c r="FIO31" s="81"/>
      <c r="FIP31" s="81"/>
      <c r="FIQ31" s="81"/>
      <c r="FIR31" s="81"/>
      <c r="FIS31" s="81"/>
      <c r="FIT31" s="81"/>
      <c r="FIU31" s="81"/>
      <c r="FIV31" s="81"/>
      <c r="FIW31" s="81"/>
      <c r="FIX31" s="81"/>
      <c r="FIY31" s="81"/>
      <c r="FIZ31" s="81"/>
      <c r="FJA31" s="81"/>
      <c r="FJB31" s="81"/>
      <c r="FJC31" s="81"/>
      <c r="FJD31" s="81"/>
      <c r="FJE31" s="81"/>
      <c r="FJF31" s="81"/>
      <c r="FJG31" s="81"/>
      <c r="FJH31" s="81"/>
      <c r="FJI31" s="81"/>
      <c r="FJJ31" s="81"/>
      <c r="FJK31" s="81"/>
      <c r="FJL31" s="81"/>
      <c r="FJM31" s="81"/>
      <c r="FJN31" s="81"/>
      <c r="FJO31" s="81"/>
      <c r="FJP31" s="81"/>
      <c r="FJQ31" s="81"/>
      <c r="FJR31" s="81"/>
      <c r="FJS31" s="81"/>
      <c r="FJT31" s="81"/>
      <c r="FJU31" s="81"/>
      <c r="FJV31" s="81"/>
      <c r="FJW31" s="81"/>
      <c r="FJX31" s="81"/>
      <c r="FJY31" s="81"/>
      <c r="FJZ31" s="81"/>
      <c r="FKA31" s="81"/>
      <c r="FKB31" s="81"/>
      <c r="FKC31" s="81"/>
      <c r="FKD31" s="81"/>
      <c r="FKE31" s="81"/>
      <c r="FKF31" s="81"/>
      <c r="FKG31" s="81"/>
      <c r="FKH31" s="81"/>
      <c r="FKI31" s="81"/>
      <c r="FKJ31" s="81"/>
      <c r="FKK31" s="81"/>
      <c r="FKL31" s="81"/>
      <c r="FKM31" s="81"/>
      <c r="FKN31" s="81"/>
      <c r="FKO31" s="81"/>
      <c r="FKP31" s="81"/>
      <c r="FKQ31" s="81"/>
      <c r="FKR31" s="81"/>
      <c r="FKS31" s="81"/>
      <c r="FKT31" s="81"/>
      <c r="FKU31" s="81"/>
      <c r="FKV31" s="81"/>
      <c r="FKW31" s="81"/>
      <c r="FKX31" s="81"/>
      <c r="FKY31" s="81"/>
      <c r="FKZ31" s="81"/>
      <c r="FLA31" s="81"/>
      <c r="FLB31" s="81"/>
      <c r="FLC31" s="81"/>
      <c r="FLD31" s="81"/>
      <c r="FLE31" s="81"/>
      <c r="FLF31" s="81"/>
      <c r="FLG31" s="81"/>
      <c r="FLH31" s="81"/>
      <c r="FLI31" s="81"/>
      <c r="FLJ31" s="81"/>
      <c r="FLK31" s="81"/>
      <c r="FLL31" s="81"/>
      <c r="FLM31" s="81"/>
      <c r="FLN31" s="81"/>
      <c r="FLO31" s="81"/>
      <c r="FLP31" s="81"/>
      <c r="FLQ31" s="81"/>
      <c r="FLR31" s="81"/>
      <c r="FLS31" s="81"/>
      <c r="FLT31" s="81"/>
      <c r="FLU31" s="81"/>
      <c r="FLV31" s="81"/>
      <c r="FLW31" s="81"/>
      <c r="FLX31" s="81"/>
      <c r="FLY31" s="81"/>
      <c r="FLZ31" s="81"/>
      <c r="FMA31" s="81"/>
      <c r="FMB31" s="81"/>
      <c r="FMC31" s="81"/>
      <c r="FMD31" s="81"/>
      <c r="FME31" s="81"/>
      <c r="FMF31" s="81"/>
      <c r="FMG31" s="81"/>
      <c r="FMH31" s="81"/>
      <c r="FMI31" s="81"/>
      <c r="FMJ31" s="81"/>
      <c r="FMK31" s="81"/>
      <c r="FML31" s="81"/>
      <c r="FMM31" s="81"/>
      <c r="FMN31" s="81"/>
      <c r="FMO31" s="81"/>
      <c r="FMP31" s="81"/>
      <c r="FMQ31" s="81"/>
      <c r="FMR31" s="81"/>
      <c r="FMS31" s="81"/>
      <c r="FMT31" s="81"/>
      <c r="FMU31" s="81"/>
      <c r="FMV31" s="81"/>
      <c r="FMW31" s="81"/>
      <c r="FMX31" s="81"/>
      <c r="FMY31" s="81"/>
      <c r="FMZ31" s="81"/>
      <c r="FNA31" s="81"/>
      <c r="FNB31" s="81"/>
      <c r="FNC31" s="81"/>
      <c r="FND31" s="81"/>
      <c r="FNE31" s="81"/>
      <c r="FNF31" s="81"/>
      <c r="FNG31" s="81"/>
      <c r="FNH31" s="81"/>
      <c r="FNI31" s="81"/>
      <c r="FNJ31" s="81"/>
      <c r="FNK31" s="81"/>
      <c r="FNL31" s="81"/>
      <c r="FNM31" s="81"/>
      <c r="FNN31" s="81"/>
      <c r="FNO31" s="81"/>
      <c r="FNP31" s="81"/>
      <c r="FNQ31" s="81"/>
      <c r="FNR31" s="81"/>
      <c r="FNS31" s="81"/>
      <c r="FNT31" s="81"/>
      <c r="FNU31" s="81"/>
      <c r="FNV31" s="81"/>
      <c r="FNW31" s="81"/>
      <c r="FNX31" s="81"/>
      <c r="FNY31" s="81"/>
      <c r="FNZ31" s="81"/>
      <c r="FOA31" s="81"/>
      <c r="FOB31" s="81"/>
      <c r="FOC31" s="81"/>
      <c r="FOD31" s="81"/>
      <c r="FOE31" s="81"/>
      <c r="FOF31" s="81"/>
      <c r="FOG31" s="81"/>
      <c r="FOH31" s="81"/>
      <c r="FOI31" s="81"/>
      <c r="FOJ31" s="81"/>
      <c r="FOK31" s="81"/>
      <c r="FOL31" s="81"/>
      <c r="FOM31" s="81"/>
      <c r="FON31" s="81"/>
      <c r="FOO31" s="81"/>
      <c r="FOP31" s="81"/>
      <c r="FOQ31" s="81"/>
      <c r="FOR31" s="81"/>
      <c r="FOS31" s="81"/>
      <c r="FOT31" s="81"/>
      <c r="FOU31" s="81"/>
      <c r="FOV31" s="81"/>
      <c r="FOW31" s="81"/>
      <c r="FOX31" s="81"/>
      <c r="FOY31" s="81"/>
      <c r="FOZ31" s="81"/>
      <c r="FPA31" s="81"/>
      <c r="FPB31" s="81"/>
      <c r="FPC31" s="81"/>
      <c r="FPD31" s="81"/>
      <c r="FPE31" s="81"/>
      <c r="FPF31" s="81"/>
      <c r="FPG31" s="81"/>
      <c r="FPH31" s="81"/>
      <c r="FPI31" s="81"/>
      <c r="FPJ31" s="81"/>
      <c r="FPK31" s="81"/>
      <c r="FPL31" s="81"/>
      <c r="FPM31" s="81"/>
      <c r="FPN31" s="81"/>
      <c r="FPO31" s="81"/>
      <c r="FPP31" s="81"/>
      <c r="FPQ31" s="81"/>
      <c r="FPR31" s="81"/>
      <c r="FPS31" s="81"/>
      <c r="FPT31" s="81"/>
      <c r="FPU31" s="81"/>
      <c r="FPV31" s="81"/>
      <c r="FPW31" s="81"/>
      <c r="FPX31" s="81"/>
      <c r="FPY31" s="81"/>
      <c r="FPZ31" s="81"/>
      <c r="FQA31" s="81"/>
      <c r="FQB31" s="81"/>
      <c r="FQC31" s="81"/>
      <c r="FQD31" s="81"/>
      <c r="FQE31" s="81"/>
      <c r="FQF31" s="81"/>
      <c r="FQG31" s="81"/>
      <c r="FQH31" s="81"/>
      <c r="FQI31" s="81"/>
      <c r="FQJ31" s="81"/>
      <c r="FQK31" s="81"/>
      <c r="FQL31" s="81"/>
      <c r="FQM31" s="81"/>
      <c r="FQN31" s="81"/>
      <c r="FQO31" s="81"/>
      <c r="FQP31" s="81"/>
      <c r="FQQ31" s="81"/>
      <c r="FQR31" s="81"/>
      <c r="FQS31" s="81"/>
      <c r="FQT31" s="81"/>
      <c r="FQU31" s="81"/>
      <c r="FQV31" s="81"/>
      <c r="FQW31" s="81"/>
      <c r="FQX31" s="81"/>
      <c r="FQY31" s="81"/>
      <c r="FQZ31" s="81"/>
      <c r="FRA31" s="81"/>
      <c r="FRB31" s="81"/>
      <c r="FRC31" s="81"/>
      <c r="FRD31" s="81"/>
      <c r="FRE31" s="81"/>
      <c r="FRF31" s="81"/>
      <c r="FRG31" s="81"/>
      <c r="FRH31" s="81"/>
      <c r="FRI31" s="81"/>
      <c r="FRJ31" s="81"/>
      <c r="FRK31" s="81"/>
      <c r="FRL31" s="81"/>
      <c r="FRM31" s="81"/>
      <c r="FRN31" s="81"/>
      <c r="FRO31" s="81"/>
      <c r="FRP31" s="81"/>
      <c r="FRQ31" s="81"/>
      <c r="FRR31" s="81"/>
      <c r="FRS31" s="81"/>
      <c r="FRT31" s="81"/>
      <c r="FRU31" s="81"/>
      <c r="FRV31" s="81"/>
      <c r="FRW31" s="81"/>
      <c r="FRX31" s="81"/>
      <c r="FRY31" s="81"/>
      <c r="FRZ31" s="81"/>
      <c r="FSA31" s="81"/>
      <c r="FSB31" s="81"/>
      <c r="FSC31" s="81"/>
      <c r="FSD31" s="81"/>
      <c r="FSE31" s="81"/>
      <c r="FSF31" s="81"/>
      <c r="FSG31" s="81"/>
      <c r="FSH31" s="81"/>
      <c r="FSI31" s="81"/>
      <c r="FSJ31" s="81"/>
      <c r="FSK31" s="81"/>
      <c r="FSL31" s="81"/>
      <c r="FSM31" s="81"/>
      <c r="FSN31" s="81"/>
      <c r="FSO31" s="81"/>
      <c r="FSP31" s="81"/>
      <c r="FSQ31" s="81"/>
      <c r="FSR31" s="81"/>
      <c r="FSS31" s="81"/>
      <c r="FST31" s="81"/>
      <c r="FSU31" s="81"/>
      <c r="FSV31" s="81"/>
      <c r="FSW31" s="81"/>
      <c r="FSX31" s="81"/>
      <c r="FSY31" s="81"/>
      <c r="FSZ31" s="81"/>
      <c r="FTA31" s="81"/>
      <c r="FTB31" s="81"/>
      <c r="FTC31" s="81"/>
      <c r="FTD31" s="81"/>
      <c r="FTE31" s="81"/>
      <c r="FTF31" s="81"/>
      <c r="FTG31" s="81"/>
      <c r="FTH31" s="81"/>
      <c r="FTI31" s="81"/>
      <c r="FTJ31" s="81"/>
      <c r="FTK31" s="81"/>
      <c r="FTL31" s="81"/>
      <c r="FTM31" s="81"/>
      <c r="FTN31" s="81"/>
      <c r="FTO31" s="81"/>
      <c r="FTP31" s="81"/>
      <c r="FTQ31" s="81"/>
      <c r="FTR31" s="81"/>
      <c r="FTS31" s="81"/>
      <c r="FTT31" s="81"/>
      <c r="FTU31" s="81"/>
      <c r="FTV31" s="81"/>
      <c r="FTW31" s="81"/>
      <c r="FTX31" s="81"/>
      <c r="FTY31" s="81"/>
      <c r="FTZ31" s="81"/>
      <c r="FUA31" s="81"/>
      <c r="FUB31" s="81"/>
      <c r="FUC31" s="81"/>
      <c r="FUD31" s="81"/>
      <c r="FUE31" s="81"/>
      <c r="FUF31" s="81"/>
      <c r="FUG31" s="81"/>
      <c r="FUH31" s="81"/>
      <c r="FUI31" s="81"/>
      <c r="FUJ31" s="81"/>
      <c r="FUK31" s="81"/>
      <c r="FUL31" s="81"/>
      <c r="FUM31" s="81"/>
      <c r="FUN31" s="81"/>
      <c r="FUO31" s="81"/>
      <c r="FUP31" s="81"/>
      <c r="FUQ31" s="81"/>
      <c r="FUR31" s="81"/>
      <c r="FUS31" s="81"/>
      <c r="FUT31" s="81"/>
      <c r="FUU31" s="81"/>
      <c r="FUV31" s="81"/>
      <c r="FUW31" s="81"/>
      <c r="FUX31" s="81"/>
      <c r="FUY31" s="81"/>
      <c r="FUZ31" s="81"/>
      <c r="FVA31" s="81"/>
      <c r="FVB31" s="81"/>
      <c r="FVC31" s="81"/>
      <c r="FVD31" s="81"/>
      <c r="FVE31" s="81"/>
      <c r="FVF31" s="81"/>
      <c r="FVG31" s="81"/>
      <c r="FVH31" s="81"/>
      <c r="FVI31" s="81"/>
      <c r="FVJ31" s="81"/>
      <c r="FVK31" s="81"/>
      <c r="FVL31" s="81"/>
      <c r="FVM31" s="81"/>
      <c r="FVN31" s="81"/>
      <c r="FVO31" s="81"/>
      <c r="FVP31" s="81"/>
      <c r="FVQ31" s="81"/>
      <c r="FVR31" s="81"/>
      <c r="FVS31" s="81"/>
      <c r="FVT31" s="81"/>
      <c r="FVU31" s="81"/>
      <c r="FVV31" s="81"/>
      <c r="FVW31" s="81"/>
      <c r="FVX31" s="81"/>
      <c r="FVY31" s="81"/>
      <c r="FVZ31" s="81"/>
      <c r="FWA31" s="81"/>
      <c r="FWB31" s="81"/>
      <c r="FWC31" s="81"/>
      <c r="FWD31" s="81"/>
      <c r="FWE31" s="81"/>
      <c r="FWF31" s="81"/>
      <c r="FWG31" s="81"/>
      <c r="FWH31" s="81"/>
      <c r="FWI31" s="81"/>
      <c r="FWJ31" s="81"/>
      <c r="FWK31" s="81"/>
      <c r="FWL31" s="81"/>
      <c r="FWM31" s="81"/>
      <c r="FWN31" s="81"/>
      <c r="FWO31" s="81"/>
      <c r="FWP31" s="81"/>
      <c r="FWQ31" s="81"/>
      <c r="FWR31" s="81"/>
      <c r="FWS31" s="81"/>
      <c r="FWT31" s="81"/>
      <c r="FWU31" s="81"/>
      <c r="FWV31" s="81"/>
      <c r="FWW31" s="81"/>
      <c r="FWX31" s="81"/>
      <c r="FWY31" s="81"/>
      <c r="FWZ31" s="81"/>
      <c r="FXA31" s="81"/>
      <c r="FXB31" s="81"/>
      <c r="FXC31" s="81"/>
      <c r="FXD31" s="81"/>
      <c r="FXE31" s="81"/>
      <c r="FXF31" s="81"/>
      <c r="FXG31" s="81"/>
      <c r="FXH31" s="81"/>
      <c r="FXI31" s="81"/>
      <c r="FXJ31" s="81"/>
      <c r="FXK31" s="81"/>
      <c r="FXL31" s="81"/>
      <c r="FXM31" s="81"/>
      <c r="FXN31" s="81"/>
      <c r="FXO31" s="81"/>
      <c r="FXP31" s="81"/>
      <c r="FXQ31" s="81"/>
      <c r="FXR31" s="81"/>
      <c r="FXS31" s="81"/>
      <c r="FXT31" s="81"/>
      <c r="FXU31" s="81"/>
      <c r="FXV31" s="81"/>
      <c r="FXW31" s="81"/>
      <c r="FXX31" s="81"/>
      <c r="FXY31" s="81"/>
      <c r="FXZ31" s="81"/>
      <c r="FYA31" s="81"/>
      <c r="FYB31" s="81"/>
      <c r="FYC31" s="81"/>
      <c r="FYD31" s="81"/>
      <c r="FYE31" s="81"/>
      <c r="FYF31" s="81"/>
      <c r="FYG31" s="81"/>
      <c r="FYH31" s="81"/>
      <c r="FYI31" s="81"/>
      <c r="FYJ31" s="81"/>
      <c r="FYK31" s="81"/>
      <c r="FYL31" s="81"/>
      <c r="FYM31" s="81"/>
      <c r="FYN31" s="81"/>
      <c r="FYO31" s="81"/>
      <c r="FYP31" s="81"/>
      <c r="FYQ31" s="81"/>
      <c r="FYR31" s="81"/>
      <c r="FYS31" s="81"/>
      <c r="FYT31" s="81"/>
      <c r="FYU31" s="81"/>
      <c r="FYV31" s="81"/>
      <c r="FYW31" s="81"/>
      <c r="FYX31" s="81"/>
      <c r="FYY31" s="81"/>
      <c r="FYZ31" s="81"/>
      <c r="FZA31" s="81"/>
      <c r="FZB31" s="81"/>
      <c r="FZC31" s="81"/>
      <c r="FZD31" s="81"/>
      <c r="FZE31" s="81"/>
      <c r="FZF31" s="81"/>
      <c r="FZG31" s="81"/>
      <c r="FZH31" s="81"/>
      <c r="FZI31" s="81"/>
      <c r="FZJ31" s="81"/>
      <c r="FZK31" s="81"/>
      <c r="FZL31" s="81"/>
      <c r="FZM31" s="81"/>
      <c r="FZN31" s="81"/>
      <c r="FZO31" s="81"/>
      <c r="FZP31" s="81"/>
      <c r="FZQ31" s="81"/>
      <c r="FZR31" s="81"/>
      <c r="FZS31" s="81"/>
      <c r="FZT31" s="81"/>
      <c r="FZU31" s="81"/>
      <c r="FZV31" s="81"/>
      <c r="FZW31" s="81"/>
      <c r="FZX31" s="81"/>
      <c r="FZY31" s="81"/>
      <c r="FZZ31" s="81"/>
      <c r="GAA31" s="81"/>
      <c r="GAB31" s="81"/>
      <c r="GAC31" s="81"/>
      <c r="GAD31" s="81"/>
      <c r="GAE31" s="81"/>
      <c r="GAF31" s="81"/>
      <c r="GAG31" s="81"/>
      <c r="GAH31" s="81"/>
      <c r="GAI31" s="81"/>
      <c r="GAJ31" s="81"/>
      <c r="GAK31" s="81"/>
      <c r="GAL31" s="81"/>
      <c r="GAM31" s="81"/>
      <c r="GAN31" s="81"/>
      <c r="GAO31" s="81"/>
      <c r="GAP31" s="81"/>
      <c r="GAQ31" s="81"/>
      <c r="GAR31" s="81"/>
      <c r="GAS31" s="81"/>
      <c r="GAT31" s="81"/>
      <c r="GAU31" s="81"/>
      <c r="GAV31" s="81"/>
      <c r="GAW31" s="81"/>
      <c r="GAX31" s="81"/>
      <c r="GAY31" s="81"/>
      <c r="GAZ31" s="81"/>
      <c r="GBA31" s="81"/>
      <c r="GBB31" s="81"/>
      <c r="GBC31" s="81"/>
      <c r="GBD31" s="81"/>
      <c r="GBE31" s="81"/>
      <c r="GBF31" s="81"/>
      <c r="GBG31" s="81"/>
      <c r="GBH31" s="81"/>
      <c r="GBI31" s="81"/>
      <c r="GBJ31" s="81"/>
      <c r="GBK31" s="81"/>
      <c r="GBL31" s="81"/>
      <c r="GBM31" s="81"/>
      <c r="GBN31" s="81"/>
      <c r="GBO31" s="81"/>
      <c r="GBP31" s="81"/>
      <c r="GBQ31" s="81"/>
      <c r="GBR31" s="81"/>
      <c r="GBS31" s="81"/>
      <c r="GBT31" s="81"/>
      <c r="GBU31" s="81"/>
      <c r="GBV31" s="81"/>
      <c r="GBW31" s="81"/>
      <c r="GBX31" s="81"/>
      <c r="GBY31" s="81"/>
      <c r="GBZ31" s="81"/>
      <c r="GCA31" s="81"/>
      <c r="GCB31" s="81"/>
      <c r="GCC31" s="81"/>
      <c r="GCD31" s="81"/>
      <c r="GCE31" s="81"/>
      <c r="GCF31" s="81"/>
      <c r="GCG31" s="81"/>
      <c r="GCH31" s="81"/>
      <c r="GCI31" s="81"/>
      <c r="GCJ31" s="81"/>
      <c r="GCK31" s="81"/>
      <c r="GCL31" s="81"/>
      <c r="GCM31" s="81"/>
      <c r="GCN31" s="81"/>
      <c r="GCO31" s="81"/>
      <c r="GCP31" s="81"/>
      <c r="GCQ31" s="81"/>
      <c r="GCR31" s="81"/>
      <c r="GCS31" s="81"/>
      <c r="GCT31" s="81"/>
      <c r="GCU31" s="81"/>
      <c r="GCV31" s="81"/>
      <c r="GCW31" s="81"/>
      <c r="GCX31" s="81"/>
      <c r="GCY31" s="81"/>
      <c r="GCZ31" s="81"/>
      <c r="GDA31" s="81"/>
      <c r="GDB31" s="81"/>
      <c r="GDC31" s="81"/>
      <c r="GDD31" s="81"/>
      <c r="GDE31" s="81"/>
      <c r="GDF31" s="81"/>
      <c r="GDG31" s="81"/>
      <c r="GDH31" s="81"/>
      <c r="GDI31" s="81"/>
      <c r="GDJ31" s="81"/>
      <c r="GDK31" s="81"/>
      <c r="GDL31" s="81"/>
      <c r="GDM31" s="81"/>
      <c r="GDN31" s="81"/>
      <c r="GDO31" s="81"/>
      <c r="GDP31" s="81"/>
      <c r="GDQ31" s="81"/>
      <c r="GDR31" s="81"/>
      <c r="GDS31" s="81"/>
      <c r="GDT31" s="81"/>
      <c r="GDU31" s="81"/>
      <c r="GDV31" s="81"/>
      <c r="GDW31" s="81"/>
      <c r="GDX31" s="81"/>
      <c r="GDY31" s="81"/>
      <c r="GDZ31" s="81"/>
      <c r="GEA31" s="81"/>
      <c r="GEB31" s="81"/>
      <c r="GEC31" s="81"/>
      <c r="GED31" s="81"/>
      <c r="GEE31" s="81"/>
      <c r="GEF31" s="81"/>
      <c r="GEG31" s="81"/>
      <c r="GEH31" s="81"/>
      <c r="GEI31" s="81"/>
      <c r="GEJ31" s="81"/>
      <c r="GEK31" s="81"/>
      <c r="GEL31" s="81"/>
      <c r="GEM31" s="81"/>
      <c r="GEN31" s="81"/>
      <c r="GEO31" s="81"/>
      <c r="GEP31" s="81"/>
      <c r="GEQ31" s="81"/>
      <c r="GER31" s="81"/>
      <c r="GES31" s="81"/>
      <c r="GET31" s="81"/>
      <c r="GEU31" s="81"/>
      <c r="GEV31" s="81"/>
      <c r="GEW31" s="81"/>
      <c r="GEX31" s="81"/>
      <c r="GEY31" s="81"/>
      <c r="GEZ31" s="81"/>
      <c r="GFA31" s="81"/>
      <c r="GFB31" s="81"/>
      <c r="GFC31" s="81"/>
      <c r="GFD31" s="81"/>
      <c r="GFE31" s="81"/>
      <c r="GFF31" s="81"/>
      <c r="GFG31" s="81"/>
      <c r="GFH31" s="81"/>
      <c r="GFI31" s="81"/>
      <c r="GFJ31" s="81"/>
      <c r="GFK31" s="81"/>
      <c r="GFL31" s="81"/>
      <c r="GFM31" s="81"/>
      <c r="GFN31" s="81"/>
      <c r="GFO31" s="81"/>
      <c r="GFP31" s="81"/>
      <c r="GFQ31" s="81"/>
      <c r="GFR31" s="81"/>
      <c r="GFS31" s="81"/>
      <c r="GFT31" s="81"/>
      <c r="GFU31" s="81"/>
      <c r="GFV31" s="81"/>
      <c r="GFW31" s="81"/>
      <c r="GFX31" s="81"/>
      <c r="GFY31" s="81"/>
      <c r="GFZ31" s="81"/>
      <c r="GGA31" s="81"/>
      <c r="GGB31" s="81"/>
      <c r="GGC31" s="81"/>
      <c r="GGD31" s="81"/>
      <c r="GGE31" s="81"/>
      <c r="GGF31" s="81"/>
      <c r="GGG31" s="81"/>
      <c r="GGH31" s="81"/>
      <c r="GGI31" s="81"/>
      <c r="GGJ31" s="81"/>
      <c r="GGK31" s="81"/>
      <c r="GGL31" s="81"/>
      <c r="GGM31" s="81"/>
      <c r="GGN31" s="81"/>
      <c r="GGO31" s="81"/>
      <c r="GGP31" s="81"/>
      <c r="GGQ31" s="81"/>
      <c r="GGR31" s="81"/>
      <c r="GGS31" s="81"/>
      <c r="GGT31" s="81"/>
      <c r="GGU31" s="81"/>
      <c r="GGV31" s="81"/>
      <c r="GGW31" s="81"/>
      <c r="GGX31" s="81"/>
      <c r="GGY31" s="81"/>
      <c r="GGZ31" s="81"/>
      <c r="GHA31" s="81"/>
      <c r="GHB31" s="81"/>
      <c r="GHC31" s="81"/>
      <c r="GHD31" s="81"/>
      <c r="GHE31" s="81"/>
      <c r="GHF31" s="81"/>
      <c r="GHG31" s="81"/>
      <c r="GHH31" s="81"/>
      <c r="GHI31" s="81"/>
      <c r="GHJ31" s="81"/>
      <c r="GHK31" s="81"/>
      <c r="GHL31" s="81"/>
      <c r="GHM31" s="81"/>
      <c r="GHN31" s="81"/>
      <c r="GHO31" s="81"/>
      <c r="GHP31" s="81"/>
      <c r="GHQ31" s="81"/>
      <c r="GHR31" s="81"/>
      <c r="GHS31" s="81"/>
      <c r="GHT31" s="81"/>
      <c r="GHU31" s="81"/>
      <c r="GHV31" s="81"/>
      <c r="GHW31" s="81"/>
      <c r="GHX31" s="81"/>
      <c r="GHY31" s="81"/>
      <c r="GHZ31" s="81"/>
      <c r="GIA31" s="81"/>
      <c r="GIB31" s="81"/>
      <c r="GIC31" s="81"/>
      <c r="GID31" s="81"/>
      <c r="GIE31" s="81"/>
      <c r="GIF31" s="81"/>
      <c r="GIG31" s="81"/>
      <c r="GIH31" s="81"/>
      <c r="GII31" s="81"/>
      <c r="GIJ31" s="81"/>
      <c r="GIK31" s="81"/>
      <c r="GIL31" s="81"/>
      <c r="GIM31" s="81"/>
      <c r="GIN31" s="81"/>
      <c r="GIO31" s="81"/>
      <c r="GIP31" s="81"/>
      <c r="GIQ31" s="81"/>
      <c r="GIR31" s="81"/>
      <c r="GIS31" s="81"/>
      <c r="GIT31" s="81"/>
      <c r="GIU31" s="81"/>
      <c r="GIV31" s="81"/>
      <c r="GIW31" s="81"/>
      <c r="GIX31" s="81"/>
      <c r="GIY31" s="81"/>
      <c r="GIZ31" s="81"/>
      <c r="GJA31" s="81"/>
      <c r="GJB31" s="81"/>
      <c r="GJC31" s="81"/>
      <c r="GJD31" s="81"/>
      <c r="GJE31" s="81"/>
      <c r="GJF31" s="81"/>
      <c r="GJG31" s="81"/>
      <c r="GJH31" s="81"/>
      <c r="GJI31" s="81"/>
      <c r="GJJ31" s="81"/>
      <c r="GJK31" s="81"/>
      <c r="GJL31" s="81"/>
      <c r="GJM31" s="81"/>
      <c r="GJN31" s="81"/>
      <c r="GJO31" s="81"/>
      <c r="GJP31" s="81"/>
      <c r="GJQ31" s="81"/>
      <c r="GJR31" s="81"/>
      <c r="GJS31" s="81"/>
      <c r="GJT31" s="81"/>
      <c r="GJU31" s="81"/>
      <c r="GJV31" s="81"/>
      <c r="GJW31" s="81"/>
      <c r="GJX31" s="81"/>
      <c r="GJY31" s="81"/>
      <c r="GJZ31" s="81"/>
      <c r="GKA31" s="81"/>
      <c r="GKB31" s="81"/>
      <c r="GKC31" s="81"/>
      <c r="GKD31" s="81"/>
      <c r="GKE31" s="81"/>
      <c r="GKF31" s="81"/>
      <c r="GKG31" s="81"/>
      <c r="GKH31" s="81"/>
      <c r="GKI31" s="81"/>
      <c r="GKJ31" s="81"/>
      <c r="GKK31" s="81"/>
      <c r="GKL31" s="81"/>
      <c r="GKM31" s="81"/>
      <c r="GKN31" s="81"/>
      <c r="GKO31" s="81"/>
      <c r="GKP31" s="81"/>
      <c r="GKQ31" s="81"/>
      <c r="GKR31" s="81"/>
      <c r="GKS31" s="81"/>
      <c r="GKT31" s="81"/>
      <c r="GKU31" s="81"/>
      <c r="GKV31" s="81"/>
      <c r="GKW31" s="81"/>
      <c r="GKX31" s="81"/>
      <c r="GKY31" s="81"/>
      <c r="GKZ31" s="81"/>
      <c r="GLA31" s="81"/>
      <c r="GLB31" s="81"/>
      <c r="GLC31" s="81"/>
      <c r="GLD31" s="81"/>
      <c r="GLE31" s="81"/>
      <c r="GLF31" s="81"/>
      <c r="GLG31" s="81"/>
      <c r="GLH31" s="81"/>
      <c r="GLI31" s="81"/>
      <c r="GLJ31" s="81"/>
      <c r="GLK31" s="81"/>
      <c r="GLL31" s="81"/>
      <c r="GLM31" s="81"/>
      <c r="GLN31" s="81"/>
      <c r="GLO31" s="81"/>
      <c r="GLP31" s="81"/>
      <c r="GLQ31" s="81"/>
      <c r="GLR31" s="81"/>
      <c r="GLS31" s="81"/>
      <c r="GLT31" s="81"/>
      <c r="GLU31" s="81"/>
      <c r="GLV31" s="81"/>
      <c r="GLW31" s="81"/>
      <c r="GLX31" s="81"/>
      <c r="GLY31" s="81"/>
      <c r="GLZ31" s="81"/>
      <c r="GMA31" s="81"/>
      <c r="GMB31" s="81"/>
      <c r="GMC31" s="81"/>
      <c r="GMD31" s="81"/>
      <c r="GME31" s="81"/>
      <c r="GMF31" s="81"/>
      <c r="GMG31" s="81"/>
      <c r="GMH31" s="81"/>
      <c r="GMI31" s="81"/>
      <c r="GMJ31" s="81"/>
      <c r="GMK31" s="81"/>
      <c r="GML31" s="81"/>
      <c r="GMM31" s="81"/>
      <c r="GMN31" s="81"/>
      <c r="GMO31" s="81"/>
      <c r="GMP31" s="81"/>
      <c r="GMQ31" s="81"/>
      <c r="GMR31" s="81"/>
      <c r="GMS31" s="81"/>
      <c r="GMT31" s="81"/>
      <c r="GMU31" s="81"/>
      <c r="GMV31" s="81"/>
      <c r="GMW31" s="81"/>
      <c r="GMX31" s="81"/>
      <c r="GMY31" s="81"/>
      <c r="GMZ31" s="81"/>
      <c r="GNA31" s="81"/>
      <c r="GNB31" s="81"/>
      <c r="GNC31" s="81"/>
      <c r="GND31" s="81"/>
      <c r="GNE31" s="81"/>
      <c r="GNF31" s="81"/>
      <c r="GNG31" s="81"/>
      <c r="GNH31" s="81"/>
      <c r="GNI31" s="81"/>
      <c r="GNJ31" s="81"/>
      <c r="GNK31" s="81"/>
      <c r="GNL31" s="81"/>
      <c r="GNM31" s="81"/>
      <c r="GNN31" s="81"/>
      <c r="GNO31" s="81"/>
      <c r="GNP31" s="81"/>
      <c r="GNQ31" s="81"/>
      <c r="GNR31" s="81"/>
      <c r="GNS31" s="81"/>
      <c r="GNT31" s="81"/>
      <c r="GNU31" s="81"/>
      <c r="GNV31" s="81"/>
      <c r="GNW31" s="81"/>
      <c r="GNX31" s="81"/>
      <c r="GNY31" s="81"/>
      <c r="GNZ31" s="81"/>
      <c r="GOA31" s="81"/>
      <c r="GOB31" s="81"/>
      <c r="GOC31" s="81"/>
      <c r="GOD31" s="81"/>
      <c r="GOE31" s="81"/>
      <c r="GOF31" s="81"/>
      <c r="GOG31" s="81"/>
      <c r="GOH31" s="81"/>
      <c r="GOI31" s="81"/>
      <c r="GOJ31" s="81"/>
      <c r="GOK31" s="81"/>
      <c r="GOL31" s="81"/>
      <c r="GOM31" s="81"/>
      <c r="GON31" s="81"/>
      <c r="GOO31" s="81"/>
      <c r="GOP31" s="81"/>
      <c r="GOQ31" s="81"/>
      <c r="GOR31" s="81"/>
      <c r="GOS31" s="81"/>
      <c r="GOT31" s="81"/>
      <c r="GOU31" s="81"/>
      <c r="GOV31" s="81"/>
      <c r="GOW31" s="81"/>
      <c r="GOX31" s="81"/>
      <c r="GOY31" s="81"/>
      <c r="GOZ31" s="81"/>
      <c r="GPA31" s="81"/>
      <c r="GPB31" s="81"/>
      <c r="GPC31" s="81"/>
      <c r="GPD31" s="81"/>
      <c r="GPE31" s="81"/>
      <c r="GPF31" s="81"/>
      <c r="GPG31" s="81"/>
      <c r="GPH31" s="81"/>
      <c r="GPI31" s="81"/>
      <c r="GPJ31" s="81"/>
      <c r="GPK31" s="81"/>
      <c r="GPL31" s="81"/>
      <c r="GPM31" s="81"/>
      <c r="GPN31" s="81"/>
      <c r="GPO31" s="81"/>
      <c r="GPP31" s="81"/>
      <c r="GPQ31" s="81"/>
      <c r="GPR31" s="81"/>
      <c r="GPS31" s="81"/>
      <c r="GPT31" s="81"/>
      <c r="GPU31" s="81"/>
      <c r="GPV31" s="81"/>
      <c r="GPW31" s="81"/>
      <c r="GPX31" s="81"/>
      <c r="GPY31" s="81"/>
      <c r="GPZ31" s="81"/>
      <c r="GQA31" s="81"/>
      <c r="GQB31" s="81"/>
      <c r="GQC31" s="81"/>
      <c r="GQD31" s="81"/>
      <c r="GQE31" s="81"/>
      <c r="GQF31" s="81"/>
      <c r="GQG31" s="81"/>
      <c r="GQH31" s="81"/>
      <c r="GQI31" s="81"/>
      <c r="GQJ31" s="81"/>
      <c r="GQK31" s="81"/>
      <c r="GQL31" s="81"/>
      <c r="GQM31" s="81"/>
      <c r="GQN31" s="81"/>
      <c r="GQO31" s="81"/>
      <c r="GQP31" s="81"/>
      <c r="GQQ31" s="81"/>
      <c r="GQR31" s="81"/>
      <c r="GQS31" s="81"/>
      <c r="GQT31" s="81"/>
      <c r="GQU31" s="81"/>
      <c r="GQV31" s="81"/>
      <c r="GQW31" s="81"/>
      <c r="GQX31" s="81"/>
      <c r="GQY31" s="81"/>
      <c r="GQZ31" s="81"/>
      <c r="GRA31" s="81"/>
      <c r="GRB31" s="81"/>
      <c r="GRC31" s="81"/>
      <c r="GRD31" s="81"/>
      <c r="GRE31" s="81"/>
      <c r="GRF31" s="81"/>
      <c r="GRG31" s="81"/>
      <c r="GRH31" s="81"/>
      <c r="GRI31" s="81"/>
      <c r="GRJ31" s="81"/>
      <c r="GRK31" s="81"/>
      <c r="GRL31" s="81"/>
      <c r="GRM31" s="81"/>
      <c r="GRN31" s="81"/>
      <c r="GRO31" s="81"/>
      <c r="GRP31" s="81"/>
      <c r="GRQ31" s="81"/>
      <c r="GRR31" s="81"/>
      <c r="GRS31" s="81"/>
      <c r="GRT31" s="81"/>
      <c r="GRU31" s="81"/>
      <c r="GRV31" s="81"/>
      <c r="GRW31" s="81"/>
      <c r="GRX31" s="81"/>
      <c r="GRY31" s="81"/>
      <c r="GRZ31" s="81"/>
      <c r="GSA31" s="81"/>
      <c r="GSB31" s="81"/>
      <c r="GSC31" s="81"/>
      <c r="GSD31" s="81"/>
      <c r="GSE31" s="81"/>
      <c r="GSF31" s="81"/>
      <c r="GSG31" s="81"/>
      <c r="GSH31" s="81"/>
      <c r="GSI31" s="81"/>
      <c r="GSJ31" s="81"/>
      <c r="GSK31" s="81"/>
      <c r="GSL31" s="81"/>
      <c r="GSM31" s="81"/>
      <c r="GSN31" s="81"/>
      <c r="GSO31" s="81"/>
      <c r="GSP31" s="81"/>
      <c r="GSQ31" s="81"/>
      <c r="GSR31" s="81"/>
      <c r="GSS31" s="81"/>
      <c r="GST31" s="81"/>
      <c r="GSU31" s="81"/>
      <c r="GSV31" s="81"/>
      <c r="GSW31" s="81"/>
      <c r="GSX31" s="81"/>
      <c r="GSY31" s="81"/>
      <c r="GSZ31" s="81"/>
      <c r="GTA31" s="81"/>
      <c r="GTB31" s="81"/>
      <c r="GTC31" s="81"/>
      <c r="GTD31" s="81"/>
      <c r="GTE31" s="81"/>
      <c r="GTF31" s="81"/>
      <c r="GTG31" s="81"/>
      <c r="GTH31" s="81"/>
      <c r="GTI31" s="81"/>
      <c r="GTJ31" s="81"/>
      <c r="GTK31" s="81"/>
      <c r="GTL31" s="81"/>
      <c r="GTM31" s="81"/>
      <c r="GTN31" s="81"/>
      <c r="GTO31" s="81"/>
      <c r="GTP31" s="81"/>
      <c r="GTQ31" s="81"/>
      <c r="GTR31" s="81"/>
      <c r="GTS31" s="81"/>
      <c r="GTT31" s="81"/>
      <c r="GTU31" s="81"/>
      <c r="GTV31" s="81"/>
      <c r="GTW31" s="81"/>
      <c r="GTX31" s="81"/>
      <c r="GTY31" s="81"/>
      <c r="GTZ31" s="81"/>
      <c r="GUA31" s="81"/>
      <c r="GUB31" s="81"/>
      <c r="GUC31" s="81"/>
      <c r="GUD31" s="81"/>
      <c r="GUE31" s="81"/>
      <c r="GUF31" s="81"/>
      <c r="GUG31" s="81"/>
      <c r="GUH31" s="81"/>
      <c r="GUI31" s="81"/>
      <c r="GUJ31" s="81"/>
      <c r="GUK31" s="81"/>
      <c r="GUL31" s="81"/>
      <c r="GUM31" s="81"/>
      <c r="GUN31" s="81"/>
      <c r="GUO31" s="81"/>
      <c r="GUP31" s="81"/>
      <c r="GUQ31" s="81"/>
      <c r="GUR31" s="81"/>
      <c r="GUS31" s="81"/>
      <c r="GUT31" s="81"/>
      <c r="GUU31" s="81"/>
      <c r="GUV31" s="81"/>
      <c r="GUW31" s="81"/>
      <c r="GUX31" s="81"/>
      <c r="GUY31" s="81"/>
      <c r="GUZ31" s="81"/>
      <c r="GVA31" s="81"/>
      <c r="GVB31" s="81"/>
      <c r="GVC31" s="81"/>
      <c r="GVD31" s="81"/>
      <c r="GVE31" s="81"/>
      <c r="GVF31" s="81"/>
      <c r="GVG31" s="81"/>
      <c r="GVH31" s="81"/>
      <c r="GVI31" s="81"/>
      <c r="GVJ31" s="81"/>
      <c r="GVK31" s="81"/>
      <c r="GVL31" s="81"/>
      <c r="GVM31" s="81"/>
      <c r="GVN31" s="81"/>
      <c r="GVO31" s="81"/>
      <c r="GVP31" s="81"/>
      <c r="GVQ31" s="81"/>
      <c r="GVR31" s="81"/>
      <c r="GVS31" s="81"/>
      <c r="GVT31" s="81"/>
      <c r="GVU31" s="81"/>
      <c r="GVV31" s="81"/>
      <c r="GVW31" s="81"/>
      <c r="GVX31" s="81"/>
      <c r="GVY31" s="81"/>
      <c r="GVZ31" s="81"/>
      <c r="GWA31" s="81"/>
      <c r="GWB31" s="81"/>
      <c r="GWC31" s="81"/>
      <c r="GWD31" s="81"/>
      <c r="GWE31" s="81"/>
      <c r="GWF31" s="81"/>
      <c r="GWG31" s="81"/>
      <c r="GWH31" s="81"/>
      <c r="GWI31" s="81"/>
      <c r="GWJ31" s="81"/>
      <c r="GWK31" s="81"/>
      <c r="GWL31" s="81"/>
      <c r="GWM31" s="81"/>
      <c r="GWN31" s="81"/>
      <c r="GWO31" s="81"/>
      <c r="GWP31" s="81"/>
      <c r="GWQ31" s="81"/>
      <c r="GWR31" s="81"/>
      <c r="GWS31" s="81"/>
      <c r="GWT31" s="81"/>
      <c r="GWU31" s="81"/>
      <c r="GWV31" s="81"/>
      <c r="GWW31" s="81"/>
      <c r="GWX31" s="81"/>
      <c r="GWY31" s="81"/>
      <c r="GWZ31" s="81"/>
      <c r="GXA31" s="81"/>
      <c r="GXB31" s="81"/>
      <c r="GXC31" s="81"/>
      <c r="GXD31" s="81"/>
      <c r="GXE31" s="81"/>
      <c r="GXF31" s="81"/>
      <c r="GXG31" s="81"/>
      <c r="GXH31" s="81"/>
      <c r="GXI31" s="81"/>
      <c r="GXJ31" s="81"/>
      <c r="GXK31" s="81"/>
      <c r="GXL31" s="81"/>
      <c r="GXM31" s="81"/>
      <c r="GXN31" s="81"/>
      <c r="GXO31" s="81"/>
      <c r="GXP31" s="81"/>
      <c r="GXQ31" s="81"/>
      <c r="GXR31" s="81"/>
      <c r="GXS31" s="81"/>
      <c r="GXT31" s="81"/>
      <c r="GXU31" s="81"/>
      <c r="GXV31" s="81"/>
      <c r="GXW31" s="81"/>
      <c r="GXX31" s="81"/>
      <c r="GXY31" s="81"/>
      <c r="GXZ31" s="81"/>
      <c r="GYA31" s="81"/>
      <c r="GYB31" s="81"/>
      <c r="GYC31" s="81"/>
      <c r="GYD31" s="81"/>
      <c r="GYE31" s="81"/>
      <c r="GYF31" s="81"/>
      <c r="GYG31" s="81"/>
      <c r="GYH31" s="81"/>
      <c r="GYI31" s="81"/>
      <c r="GYJ31" s="81"/>
      <c r="GYK31" s="81"/>
      <c r="GYL31" s="81"/>
      <c r="GYM31" s="81"/>
      <c r="GYN31" s="81"/>
      <c r="GYO31" s="81"/>
      <c r="GYP31" s="81"/>
      <c r="GYQ31" s="81"/>
      <c r="GYR31" s="81"/>
      <c r="GYS31" s="81"/>
      <c r="GYT31" s="81"/>
      <c r="GYU31" s="81"/>
      <c r="GYV31" s="81"/>
      <c r="GYW31" s="81"/>
      <c r="GYX31" s="81"/>
      <c r="GYY31" s="81"/>
      <c r="GYZ31" s="81"/>
      <c r="GZA31" s="81"/>
      <c r="GZB31" s="81"/>
      <c r="GZC31" s="81"/>
      <c r="GZD31" s="81"/>
      <c r="GZE31" s="81"/>
      <c r="GZF31" s="81"/>
      <c r="GZG31" s="81"/>
      <c r="GZH31" s="81"/>
      <c r="GZI31" s="81"/>
      <c r="GZJ31" s="81"/>
      <c r="GZK31" s="81"/>
      <c r="GZL31" s="81"/>
      <c r="GZM31" s="81"/>
      <c r="GZN31" s="81"/>
      <c r="GZO31" s="81"/>
      <c r="GZP31" s="81"/>
      <c r="GZQ31" s="81"/>
      <c r="GZR31" s="81"/>
      <c r="GZS31" s="81"/>
      <c r="GZT31" s="81"/>
      <c r="GZU31" s="81"/>
      <c r="GZV31" s="81"/>
      <c r="GZW31" s="81"/>
      <c r="GZX31" s="81"/>
      <c r="GZY31" s="81"/>
      <c r="GZZ31" s="81"/>
      <c r="HAA31" s="81"/>
      <c r="HAB31" s="81"/>
      <c r="HAC31" s="81"/>
      <c r="HAD31" s="81"/>
      <c r="HAE31" s="81"/>
      <c r="HAF31" s="81"/>
      <c r="HAG31" s="81"/>
      <c r="HAH31" s="81"/>
      <c r="HAI31" s="81"/>
      <c r="HAJ31" s="81"/>
      <c r="HAK31" s="81"/>
      <c r="HAL31" s="81"/>
      <c r="HAM31" s="81"/>
      <c r="HAN31" s="81"/>
      <c r="HAO31" s="81"/>
      <c r="HAP31" s="81"/>
      <c r="HAQ31" s="81"/>
      <c r="HAR31" s="81"/>
      <c r="HAS31" s="81"/>
      <c r="HAT31" s="81"/>
      <c r="HAU31" s="81"/>
      <c r="HAV31" s="81"/>
      <c r="HAW31" s="81"/>
      <c r="HAX31" s="81"/>
      <c r="HAY31" s="81"/>
      <c r="HAZ31" s="81"/>
      <c r="HBA31" s="81"/>
      <c r="HBB31" s="81"/>
      <c r="HBC31" s="81"/>
      <c r="HBD31" s="81"/>
      <c r="HBE31" s="81"/>
      <c r="HBF31" s="81"/>
      <c r="HBG31" s="81"/>
      <c r="HBH31" s="81"/>
      <c r="HBI31" s="81"/>
      <c r="HBJ31" s="81"/>
      <c r="HBK31" s="81"/>
      <c r="HBL31" s="81"/>
      <c r="HBM31" s="81"/>
      <c r="HBN31" s="81"/>
      <c r="HBO31" s="81"/>
      <c r="HBP31" s="81"/>
      <c r="HBQ31" s="81"/>
      <c r="HBR31" s="81"/>
      <c r="HBS31" s="81"/>
      <c r="HBT31" s="81"/>
      <c r="HBU31" s="81"/>
      <c r="HBV31" s="81"/>
      <c r="HBW31" s="81"/>
      <c r="HBX31" s="81"/>
      <c r="HBY31" s="81"/>
      <c r="HBZ31" s="81"/>
      <c r="HCA31" s="81"/>
      <c r="HCB31" s="81"/>
      <c r="HCC31" s="81"/>
      <c r="HCD31" s="81"/>
      <c r="HCE31" s="81"/>
      <c r="HCF31" s="81"/>
      <c r="HCG31" s="81"/>
      <c r="HCH31" s="81"/>
      <c r="HCI31" s="81"/>
      <c r="HCJ31" s="81"/>
      <c r="HCK31" s="81"/>
      <c r="HCL31" s="81"/>
      <c r="HCM31" s="81"/>
      <c r="HCN31" s="81"/>
      <c r="HCO31" s="81"/>
      <c r="HCP31" s="81"/>
      <c r="HCQ31" s="81"/>
      <c r="HCR31" s="81"/>
      <c r="HCS31" s="81"/>
      <c r="HCT31" s="81"/>
      <c r="HCU31" s="81"/>
      <c r="HCV31" s="81"/>
      <c r="HCW31" s="81"/>
      <c r="HCX31" s="81"/>
      <c r="HCY31" s="81"/>
      <c r="HCZ31" s="81"/>
      <c r="HDA31" s="81"/>
      <c r="HDB31" s="81"/>
      <c r="HDC31" s="81"/>
      <c r="HDD31" s="81"/>
      <c r="HDE31" s="81"/>
      <c r="HDF31" s="81"/>
      <c r="HDG31" s="81"/>
      <c r="HDH31" s="81"/>
      <c r="HDI31" s="81"/>
      <c r="HDJ31" s="81"/>
      <c r="HDK31" s="81"/>
      <c r="HDL31" s="81"/>
      <c r="HDM31" s="81"/>
      <c r="HDN31" s="81"/>
      <c r="HDO31" s="81"/>
      <c r="HDP31" s="81"/>
      <c r="HDQ31" s="81"/>
      <c r="HDR31" s="81"/>
      <c r="HDS31" s="81"/>
      <c r="HDT31" s="81"/>
      <c r="HDU31" s="81"/>
      <c r="HDV31" s="81"/>
      <c r="HDW31" s="81"/>
      <c r="HDX31" s="81"/>
      <c r="HDY31" s="81"/>
      <c r="HDZ31" s="81"/>
      <c r="HEA31" s="81"/>
      <c r="HEB31" s="81"/>
      <c r="HEC31" s="81"/>
      <c r="HED31" s="81"/>
      <c r="HEE31" s="81"/>
      <c r="HEF31" s="81"/>
      <c r="HEG31" s="81"/>
      <c r="HEH31" s="81"/>
      <c r="HEI31" s="81"/>
      <c r="HEJ31" s="81"/>
      <c r="HEK31" s="81"/>
      <c r="HEL31" s="81"/>
      <c r="HEM31" s="81"/>
      <c r="HEN31" s="81"/>
      <c r="HEO31" s="81"/>
      <c r="HEP31" s="81"/>
      <c r="HEQ31" s="81"/>
      <c r="HER31" s="81"/>
      <c r="HES31" s="81"/>
      <c r="HET31" s="81"/>
      <c r="HEU31" s="81"/>
      <c r="HEV31" s="81"/>
      <c r="HEW31" s="81"/>
      <c r="HEX31" s="81"/>
      <c r="HEY31" s="81"/>
      <c r="HEZ31" s="81"/>
      <c r="HFA31" s="81"/>
      <c r="HFB31" s="81"/>
      <c r="HFC31" s="81"/>
      <c r="HFD31" s="81"/>
      <c r="HFE31" s="81"/>
      <c r="HFF31" s="81"/>
      <c r="HFG31" s="81"/>
      <c r="HFH31" s="81"/>
      <c r="HFI31" s="81"/>
      <c r="HFJ31" s="81"/>
      <c r="HFK31" s="81"/>
      <c r="HFL31" s="81"/>
      <c r="HFM31" s="81"/>
      <c r="HFN31" s="81"/>
      <c r="HFO31" s="81"/>
      <c r="HFP31" s="81"/>
      <c r="HFQ31" s="81"/>
      <c r="HFR31" s="81"/>
      <c r="HFS31" s="81"/>
      <c r="HFT31" s="81"/>
      <c r="HFU31" s="81"/>
      <c r="HFV31" s="81"/>
      <c r="HFW31" s="81"/>
      <c r="HFX31" s="81"/>
      <c r="HFY31" s="81"/>
      <c r="HFZ31" s="81"/>
      <c r="HGA31" s="81"/>
      <c r="HGB31" s="81"/>
      <c r="HGC31" s="81"/>
      <c r="HGD31" s="81"/>
      <c r="HGE31" s="81"/>
      <c r="HGF31" s="81"/>
      <c r="HGG31" s="81"/>
      <c r="HGH31" s="81"/>
      <c r="HGI31" s="81"/>
      <c r="HGJ31" s="81"/>
      <c r="HGK31" s="81"/>
      <c r="HGL31" s="81"/>
      <c r="HGM31" s="81"/>
      <c r="HGN31" s="81"/>
      <c r="HGO31" s="81"/>
      <c r="HGP31" s="81"/>
      <c r="HGQ31" s="81"/>
      <c r="HGR31" s="81"/>
      <c r="HGS31" s="81"/>
      <c r="HGT31" s="81"/>
      <c r="HGU31" s="81"/>
      <c r="HGV31" s="81"/>
      <c r="HGW31" s="81"/>
      <c r="HGX31" s="81"/>
      <c r="HGY31" s="81"/>
      <c r="HGZ31" s="81"/>
      <c r="HHA31" s="81"/>
      <c r="HHB31" s="81"/>
      <c r="HHC31" s="81"/>
      <c r="HHD31" s="81"/>
      <c r="HHE31" s="81"/>
      <c r="HHF31" s="81"/>
      <c r="HHG31" s="81"/>
      <c r="HHH31" s="81"/>
      <c r="HHI31" s="81"/>
      <c r="HHJ31" s="81"/>
      <c r="HHK31" s="81"/>
      <c r="HHL31" s="81"/>
      <c r="HHM31" s="81"/>
      <c r="HHN31" s="81"/>
      <c r="HHO31" s="81"/>
      <c r="HHP31" s="81"/>
      <c r="HHQ31" s="81"/>
      <c r="HHR31" s="81"/>
      <c r="HHS31" s="81"/>
      <c r="HHT31" s="81"/>
      <c r="HHU31" s="81"/>
      <c r="HHV31" s="81"/>
      <c r="HHW31" s="81"/>
      <c r="HHX31" s="81"/>
      <c r="HHY31" s="81"/>
      <c r="HHZ31" s="81"/>
      <c r="HIA31" s="81"/>
      <c r="HIB31" s="81"/>
      <c r="HIC31" s="81"/>
      <c r="HID31" s="81"/>
      <c r="HIE31" s="81"/>
      <c r="HIF31" s="81"/>
      <c r="HIG31" s="81"/>
      <c r="HIH31" s="81"/>
      <c r="HII31" s="81"/>
      <c r="HIJ31" s="81"/>
      <c r="HIK31" s="81"/>
      <c r="HIL31" s="81"/>
      <c r="HIM31" s="81"/>
      <c r="HIN31" s="81"/>
      <c r="HIO31" s="81"/>
      <c r="HIP31" s="81"/>
      <c r="HIQ31" s="81"/>
      <c r="HIR31" s="81"/>
      <c r="HIS31" s="81"/>
      <c r="HIT31" s="81"/>
      <c r="HIU31" s="81"/>
      <c r="HIV31" s="81"/>
      <c r="HIW31" s="81"/>
      <c r="HIX31" s="81"/>
      <c r="HIY31" s="81"/>
      <c r="HIZ31" s="81"/>
      <c r="HJA31" s="81"/>
      <c r="HJB31" s="81"/>
      <c r="HJC31" s="81"/>
      <c r="HJD31" s="81"/>
      <c r="HJE31" s="81"/>
      <c r="HJF31" s="81"/>
      <c r="HJG31" s="81"/>
      <c r="HJH31" s="81"/>
      <c r="HJI31" s="81"/>
      <c r="HJJ31" s="81"/>
      <c r="HJK31" s="81"/>
      <c r="HJL31" s="81"/>
      <c r="HJM31" s="81"/>
      <c r="HJN31" s="81"/>
      <c r="HJO31" s="81"/>
      <c r="HJP31" s="81"/>
      <c r="HJQ31" s="81"/>
      <c r="HJR31" s="81"/>
      <c r="HJS31" s="81"/>
      <c r="HJT31" s="81"/>
      <c r="HJU31" s="81"/>
      <c r="HJV31" s="81"/>
      <c r="HJW31" s="81"/>
      <c r="HJX31" s="81"/>
      <c r="HJY31" s="81"/>
      <c r="HJZ31" s="81"/>
      <c r="HKA31" s="81"/>
      <c r="HKB31" s="81"/>
      <c r="HKC31" s="81"/>
      <c r="HKD31" s="81"/>
      <c r="HKE31" s="81"/>
      <c r="HKF31" s="81"/>
      <c r="HKG31" s="81"/>
      <c r="HKH31" s="81"/>
      <c r="HKI31" s="81"/>
      <c r="HKJ31" s="81"/>
      <c r="HKK31" s="81"/>
      <c r="HKL31" s="81"/>
      <c r="HKM31" s="81"/>
      <c r="HKN31" s="81"/>
      <c r="HKO31" s="81"/>
      <c r="HKP31" s="81"/>
      <c r="HKQ31" s="81"/>
      <c r="HKR31" s="81"/>
      <c r="HKS31" s="81"/>
      <c r="HKT31" s="81"/>
      <c r="HKU31" s="81"/>
      <c r="HKV31" s="81"/>
      <c r="HKW31" s="81"/>
      <c r="HKX31" s="81"/>
      <c r="HKY31" s="81"/>
      <c r="HKZ31" s="81"/>
      <c r="HLA31" s="81"/>
      <c r="HLB31" s="81"/>
      <c r="HLC31" s="81"/>
      <c r="HLD31" s="81"/>
      <c r="HLE31" s="81"/>
      <c r="HLF31" s="81"/>
      <c r="HLG31" s="81"/>
      <c r="HLH31" s="81"/>
      <c r="HLI31" s="81"/>
      <c r="HLJ31" s="81"/>
      <c r="HLK31" s="81"/>
      <c r="HLL31" s="81"/>
      <c r="HLM31" s="81"/>
      <c r="HLN31" s="81"/>
      <c r="HLO31" s="81"/>
      <c r="HLP31" s="81"/>
      <c r="HLQ31" s="81"/>
      <c r="HLR31" s="81"/>
      <c r="HLS31" s="81"/>
      <c r="HLT31" s="81"/>
      <c r="HLU31" s="81"/>
      <c r="HLV31" s="81"/>
      <c r="HLW31" s="81"/>
      <c r="HLX31" s="81"/>
      <c r="HLY31" s="81"/>
      <c r="HLZ31" s="81"/>
      <c r="HMA31" s="81"/>
      <c r="HMB31" s="81"/>
      <c r="HMC31" s="81"/>
      <c r="HMD31" s="81"/>
      <c r="HME31" s="81"/>
      <c r="HMF31" s="81"/>
      <c r="HMG31" s="81"/>
      <c r="HMH31" s="81"/>
      <c r="HMI31" s="81"/>
      <c r="HMJ31" s="81"/>
      <c r="HMK31" s="81"/>
      <c r="HML31" s="81"/>
      <c r="HMM31" s="81"/>
      <c r="HMN31" s="81"/>
      <c r="HMO31" s="81"/>
      <c r="HMP31" s="81"/>
      <c r="HMQ31" s="81"/>
      <c r="HMR31" s="81"/>
      <c r="HMS31" s="81"/>
      <c r="HMT31" s="81"/>
      <c r="HMU31" s="81"/>
      <c r="HMV31" s="81"/>
      <c r="HMW31" s="81"/>
      <c r="HMX31" s="81"/>
      <c r="HMY31" s="81"/>
      <c r="HMZ31" s="81"/>
      <c r="HNA31" s="81"/>
      <c r="HNB31" s="81"/>
      <c r="HNC31" s="81"/>
      <c r="HND31" s="81"/>
      <c r="HNE31" s="81"/>
      <c r="HNF31" s="81"/>
      <c r="HNG31" s="81"/>
      <c r="HNH31" s="81"/>
      <c r="HNI31" s="81"/>
      <c r="HNJ31" s="81"/>
      <c r="HNK31" s="81"/>
      <c r="HNL31" s="81"/>
      <c r="HNM31" s="81"/>
      <c r="HNN31" s="81"/>
      <c r="HNO31" s="81"/>
      <c r="HNP31" s="81"/>
      <c r="HNQ31" s="81"/>
      <c r="HNR31" s="81"/>
      <c r="HNS31" s="81"/>
      <c r="HNT31" s="81"/>
      <c r="HNU31" s="81"/>
      <c r="HNV31" s="81"/>
      <c r="HNW31" s="81"/>
      <c r="HNX31" s="81"/>
      <c r="HNY31" s="81"/>
      <c r="HNZ31" s="81"/>
      <c r="HOA31" s="81"/>
      <c r="HOB31" s="81"/>
      <c r="HOC31" s="81"/>
      <c r="HOD31" s="81"/>
      <c r="HOE31" s="81"/>
      <c r="HOF31" s="81"/>
      <c r="HOG31" s="81"/>
      <c r="HOH31" s="81"/>
      <c r="HOI31" s="81"/>
      <c r="HOJ31" s="81"/>
      <c r="HOK31" s="81"/>
      <c r="HOL31" s="81"/>
      <c r="HOM31" s="81"/>
      <c r="HON31" s="81"/>
      <c r="HOO31" s="81"/>
      <c r="HOP31" s="81"/>
      <c r="HOQ31" s="81"/>
      <c r="HOR31" s="81"/>
      <c r="HOS31" s="81"/>
      <c r="HOT31" s="81"/>
      <c r="HOU31" s="81"/>
      <c r="HOV31" s="81"/>
      <c r="HOW31" s="81"/>
      <c r="HOX31" s="81"/>
      <c r="HOY31" s="81"/>
      <c r="HOZ31" s="81"/>
      <c r="HPA31" s="81"/>
      <c r="HPB31" s="81"/>
      <c r="HPC31" s="81"/>
      <c r="HPD31" s="81"/>
      <c r="HPE31" s="81"/>
      <c r="HPF31" s="81"/>
      <c r="HPG31" s="81"/>
      <c r="HPH31" s="81"/>
      <c r="HPI31" s="81"/>
      <c r="HPJ31" s="81"/>
      <c r="HPK31" s="81"/>
      <c r="HPL31" s="81"/>
      <c r="HPM31" s="81"/>
      <c r="HPN31" s="81"/>
      <c r="HPO31" s="81"/>
      <c r="HPP31" s="81"/>
      <c r="HPQ31" s="81"/>
      <c r="HPR31" s="81"/>
      <c r="HPS31" s="81"/>
      <c r="HPT31" s="81"/>
      <c r="HPU31" s="81"/>
      <c r="HPV31" s="81"/>
      <c r="HPW31" s="81"/>
      <c r="HPX31" s="81"/>
      <c r="HPY31" s="81"/>
      <c r="HPZ31" s="81"/>
      <c r="HQA31" s="81"/>
      <c r="HQB31" s="81"/>
      <c r="HQC31" s="81"/>
      <c r="HQD31" s="81"/>
      <c r="HQE31" s="81"/>
      <c r="HQF31" s="81"/>
      <c r="HQG31" s="81"/>
      <c r="HQH31" s="81"/>
      <c r="HQI31" s="81"/>
      <c r="HQJ31" s="81"/>
      <c r="HQK31" s="81"/>
      <c r="HQL31" s="81"/>
      <c r="HQM31" s="81"/>
      <c r="HQN31" s="81"/>
      <c r="HQO31" s="81"/>
      <c r="HQP31" s="81"/>
      <c r="HQQ31" s="81"/>
      <c r="HQR31" s="81"/>
      <c r="HQS31" s="81"/>
      <c r="HQT31" s="81"/>
      <c r="HQU31" s="81"/>
      <c r="HQV31" s="81"/>
      <c r="HQW31" s="81"/>
      <c r="HQX31" s="81"/>
      <c r="HQY31" s="81"/>
      <c r="HQZ31" s="81"/>
      <c r="HRA31" s="81"/>
      <c r="HRB31" s="81"/>
      <c r="HRC31" s="81"/>
      <c r="HRD31" s="81"/>
      <c r="HRE31" s="81"/>
      <c r="HRF31" s="81"/>
      <c r="HRG31" s="81"/>
      <c r="HRH31" s="81"/>
      <c r="HRI31" s="81"/>
      <c r="HRJ31" s="81"/>
      <c r="HRK31" s="81"/>
      <c r="HRL31" s="81"/>
      <c r="HRM31" s="81"/>
      <c r="HRN31" s="81"/>
      <c r="HRO31" s="81"/>
      <c r="HRP31" s="81"/>
      <c r="HRQ31" s="81"/>
      <c r="HRR31" s="81"/>
      <c r="HRS31" s="81"/>
      <c r="HRT31" s="81"/>
      <c r="HRU31" s="81"/>
      <c r="HRV31" s="81"/>
      <c r="HRW31" s="81"/>
      <c r="HRX31" s="81"/>
      <c r="HRY31" s="81"/>
      <c r="HRZ31" s="81"/>
      <c r="HSA31" s="81"/>
      <c r="HSB31" s="81"/>
      <c r="HSC31" s="81"/>
      <c r="HSD31" s="81"/>
      <c r="HSE31" s="81"/>
      <c r="HSF31" s="81"/>
      <c r="HSG31" s="81"/>
      <c r="HSH31" s="81"/>
      <c r="HSI31" s="81"/>
      <c r="HSJ31" s="81"/>
      <c r="HSK31" s="81"/>
      <c r="HSL31" s="81"/>
      <c r="HSM31" s="81"/>
      <c r="HSN31" s="81"/>
      <c r="HSO31" s="81"/>
      <c r="HSP31" s="81"/>
      <c r="HSQ31" s="81"/>
      <c r="HSR31" s="81"/>
      <c r="HSS31" s="81"/>
      <c r="HST31" s="81"/>
      <c r="HSU31" s="81"/>
      <c r="HSV31" s="81"/>
      <c r="HSW31" s="81"/>
      <c r="HSX31" s="81"/>
      <c r="HSY31" s="81"/>
      <c r="HSZ31" s="81"/>
      <c r="HTA31" s="81"/>
      <c r="HTB31" s="81"/>
      <c r="HTC31" s="81"/>
      <c r="HTD31" s="81"/>
      <c r="HTE31" s="81"/>
      <c r="HTF31" s="81"/>
      <c r="HTG31" s="81"/>
      <c r="HTH31" s="81"/>
      <c r="HTI31" s="81"/>
      <c r="HTJ31" s="81"/>
      <c r="HTK31" s="81"/>
      <c r="HTL31" s="81"/>
      <c r="HTM31" s="81"/>
      <c r="HTN31" s="81"/>
      <c r="HTO31" s="81"/>
      <c r="HTP31" s="81"/>
      <c r="HTQ31" s="81"/>
      <c r="HTR31" s="81"/>
      <c r="HTS31" s="81"/>
      <c r="HTT31" s="81"/>
      <c r="HTU31" s="81"/>
      <c r="HTV31" s="81"/>
      <c r="HTW31" s="81"/>
      <c r="HTX31" s="81"/>
      <c r="HTY31" s="81"/>
      <c r="HTZ31" s="81"/>
      <c r="HUA31" s="81"/>
      <c r="HUB31" s="81"/>
      <c r="HUC31" s="81"/>
      <c r="HUD31" s="81"/>
      <c r="HUE31" s="81"/>
      <c r="HUF31" s="81"/>
      <c r="HUG31" s="81"/>
      <c r="HUH31" s="81"/>
      <c r="HUI31" s="81"/>
      <c r="HUJ31" s="81"/>
      <c r="HUK31" s="81"/>
      <c r="HUL31" s="81"/>
      <c r="HUM31" s="81"/>
      <c r="HUN31" s="81"/>
      <c r="HUO31" s="81"/>
      <c r="HUP31" s="81"/>
      <c r="HUQ31" s="81"/>
      <c r="HUR31" s="81"/>
      <c r="HUS31" s="81"/>
      <c r="HUT31" s="81"/>
      <c r="HUU31" s="81"/>
      <c r="HUV31" s="81"/>
      <c r="HUW31" s="81"/>
      <c r="HUX31" s="81"/>
      <c r="HUY31" s="81"/>
      <c r="HUZ31" s="81"/>
      <c r="HVA31" s="81"/>
      <c r="HVB31" s="81"/>
      <c r="HVC31" s="81"/>
      <c r="HVD31" s="81"/>
      <c r="HVE31" s="81"/>
      <c r="HVF31" s="81"/>
      <c r="HVG31" s="81"/>
    </row>
    <row r="32" spans="1:5988" s="50" customFormat="1" x14ac:dyDescent="0.2"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  <c r="DK32" s="81"/>
      <c r="DL32" s="81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81"/>
      <c r="EJ32" s="81"/>
      <c r="EK32" s="81"/>
      <c r="EL32" s="81"/>
      <c r="EM32" s="81"/>
      <c r="EN32" s="81"/>
      <c r="EO32" s="81"/>
      <c r="EP32" s="81"/>
      <c r="EQ32" s="81"/>
      <c r="ER32" s="81"/>
      <c r="ES32" s="81"/>
      <c r="ET32" s="81"/>
      <c r="EU32" s="81"/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/>
      <c r="FI32" s="81"/>
      <c r="FJ32" s="81"/>
      <c r="FK32" s="81"/>
      <c r="FL32" s="81"/>
      <c r="FM32" s="81"/>
      <c r="FN32" s="81"/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81"/>
      <c r="IU32" s="81"/>
      <c r="IV32" s="81"/>
      <c r="IW32" s="81"/>
      <c r="IX32" s="81"/>
      <c r="IY32" s="81"/>
      <c r="IZ32" s="81"/>
      <c r="JA32" s="81"/>
      <c r="JB32" s="81"/>
      <c r="JC32" s="81"/>
      <c r="JD32" s="81"/>
      <c r="JE32" s="81"/>
      <c r="JF32" s="81"/>
      <c r="JG32" s="81"/>
      <c r="JH32" s="81"/>
      <c r="JI32" s="81"/>
      <c r="JJ32" s="81"/>
      <c r="JK32" s="81"/>
      <c r="JL32" s="81"/>
      <c r="JM32" s="81"/>
      <c r="JN32" s="81"/>
      <c r="JO32" s="81"/>
      <c r="JP32" s="81"/>
      <c r="JQ32" s="81"/>
      <c r="JR32" s="81"/>
      <c r="JS32" s="81"/>
      <c r="JT32" s="81"/>
      <c r="JU32" s="81"/>
      <c r="JV32" s="81"/>
      <c r="JW32" s="81"/>
      <c r="JX32" s="81"/>
      <c r="JY32" s="81"/>
      <c r="JZ32" s="81"/>
      <c r="KA32" s="81"/>
      <c r="KB32" s="81"/>
      <c r="KC32" s="81"/>
      <c r="KD32" s="81"/>
      <c r="KE32" s="81"/>
      <c r="KF32" s="81"/>
      <c r="KG32" s="81"/>
      <c r="KH32" s="81"/>
      <c r="KI32" s="81"/>
      <c r="KJ32" s="81"/>
      <c r="KK32" s="81"/>
      <c r="KL32" s="81"/>
      <c r="KM32" s="81"/>
      <c r="KN32" s="81"/>
      <c r="KO32" s="81"/>
      <c r="KP32" s="81"/>
      <c r="KQ32" s="81"/>
      <c r="KR32" s="81"/>
      <c r="KS32" s="81"/>
      <c r="KT32" s="81"/>
      <c r="KU32" s="81"/>
      <c r="KV32" s="81"/>
      <c r="KW32" s="81"/>
      <c r="KX32" s="81"/>
      <c r="KY32" s="81"/>
      <c r="KZ32" s="81"/>
      <c r="LA32" s="81"/>
      <c r="LB32" s="81"/>
      <c r="LC32" s="81"/>
      <c r="LD32" s="81"/>
      <c r="LE32" s="81"/>
      <c r="LF32" s="81"/>
      <c r="LG32" s="81"/>
      <c r="LH32" s="81"/>
      <c r="LI32" s="81"/>
      <c r="LJ32" s="81"/>
      <c r="LK32" s="81"/>
      <c r="LL32" s="81"/>
      <c r="LM32" s="81"/>
      <c r="LN32" s="81"/>
      <c r="LO32" s="81"/>
      <c r="LP32" s="81"/>
      <c r="LQ32" s="81"/>
      <c r="LR32" s="81"/>
      <c r="LS32" s="81"/>
      <c r="LT32" s="81"/>
      <c r="LU32" s="81"/>
      <c r="LV32" s="81"/>
      <c r="LW32" s="81"/>
      <c r="LX32" s="81"/>
      <c r="LY32" s="81"/>
      <c r="LZ32" s="81"/>
      <c r="MA32" s="81"/>
      <c r="MB32" s="81"/>
      <c r="MC32" s="81"/>
      <c r="MD32" s="81"/>
      <c r="ME32" s="81"/>
      <c r="MF32" s="81"/>
      <c r="MG32" s="81"/>
      <c r="MH32" s="81"/>
      <c r="MI32" s="81"/>
      <c r="MJ32" s="81"/>
      <c r="MK32" s="81"/>
      <c r="ML32" s="81"/>
      <c r="MM32" s="81"/>
      <c r="MN32" s="81"/>
      <c r="MO32" s="81"/>
      <c r="MP32" s="81"/>
      <c r="MQ32" s="81"/>
      <c r="MR32" s="81"/>
      <c r="MS32" s="81"/>
      <c r="MT32" s="81"/>
      <c r="MU32" s="81"/>
      <c r="MV32" s="81"/>
      <c r="MW32" s="81"/>
      <c r="MX32" s="81"/>
      <c r="MY32" s="81"/>
      <c r="MZ32" s="81"/>
      <c r="NA32" s="81"/>
      <c r="NB32" s="81"/>
      <c r="NC32" s="81"/>
      <c r="ND32" s="81"/>
      <c r="NE32" s="81"/>
      <c r="NF32" s="81"/>
      <c r="NG32" s="81"/>
      <c r="NH32" s="81"/>
      <c r="NI32" s="81"/>
      <c r="NJ32" s="81"/>
      <c r="NK32" s="81"/>
      <c r="NL32" s="81"/>
      <c r="NM32" s="81"/>
      <c r="NN32" s="81"/>
      <c r="NO32" s="81"/>
      <c r="NP32" s="81"/>
      <c r="NQ32" s="81"/>
      <c r="NR32" s="81"/>
      <c r="NS32" s="81"/>
      <c r="NT32" s="81"/>
      <c r="NU32" s="81"/>
      <c r="NV32" s="81"/>
      <c r="NW32" s="81"/>
      <c r="NX32" s="81"/>
      <c r="NY32" s="81"/>
      <c r="NZ32" s="81"/>
      <c r="OA32" s="81"/>
      <c r="OB32" s="81"/>
      <c r="OC32" s="81"/>
      <c r="OD32" s="81"/>
      <c r="OE32" s="81"/>
      <c r="OF32" s="81"/>
      <c r="OG32" s="81"/>
      <c r="OH32" s="81"/>
      <c r="OI32" s="81"/>
      <c r="OJ32" s="81"/>
      <c r="OK32" s="81"/>
      <c r="OL32" s="81"/>
      <c r="OM32" s="81"/>
      <c r="ON32" s="81"/>
      <c r="OO32" s="81"/>
      <c r="OP32" s="81"/>
      <c r="OQ32" s="81"/>
      <c r="OR32" s="81"/>
      <c r="OS32" s="81"/>
      <c r="OT32" s="81"/>
      <c r="OU32" s="81"/>
      <c r="OV32" s="81"/>
      <c r="OW32" s="81"/>
      <c r="OX32" s="81"/>
      <c r="OY32" s="81"/>
      <c r="OZ32" s="81"/>
      <c r="PA32" s="81"/>
      <c r="PB32" s="81"/>
      <c r="PC32" s="81"/>
      <c r="PD32" s="81"/>
      <c r="PE32" s="81"/>
      <c r="PF32" s="81"/>
      <c r="PG32" s="81"/>
      <c r="PH32" s="81"/>
      <c r="PI32" s="81"/>
      <c r="PJ32" s="81"/>
      <c r="PK32" s="81"/>
      <c r="PL32" s="81"/>
      <c r="PM32" s="81"/>
      <c r="PN32" s="81"/>
      <c r="PO32" s="81"/>
      <c r="PP32" s="81"/>
      <c r="PQ32" s="81"/>
      <c r="PR32" s="81"/>
      <c r="PS32" s="81"/>
      <c r="PT32" s="81"/>
      <c r="PU32" s="81"/>
      <c r="PV32" s="81"/>
      <c r="PW32" s="81"/>
      <c r="PX32" s="81"/>
      <c r="PY32" s="81"/>
      <c r="PZ32" s="81"/>
      <c r="QA32" s="81"/>
      <c r="QB32" s="81"/>
      <c r="QC32" s="81"/>
      <c r="QD32" s="81"/>
      <c r="QE32" s="81"/>
      <c r="QF32" s="81"/>
      <c r="QG32" s="81"/>
      <c r="QH32" s="81"/>
      <c r="QI32" s="81"/>
      <c r="QJ32" s="81"/>
      <c r="QK32" s="81"/>
      <c r="QL32" s="81"/>
      <c r="QM32" s="81"/>
      <c r="QN32" s="81"/>
      <c r="QO32" s="81"/>
      <c r="QP32" s="81"/>
      <c r="QQ32" s="81"/>
      <c r="QR32" s="81"/>
      <c r="QS32" s="81"/>
      <c r="QT32" s="81"/>
      <c r="QU32" s="81"/>
      <c r="QV32" s="81"/>
      <c r="QW32" s="81"/>
      <c r="QX32" s="81"/>
      <c r="QY32" s="81"/>
      <c r="QZ32" s="81"/>
      <c r="RA32" s="81"/>
      <c r="RB32" s="81"/>
      <c r="RC32" s="81"/>
      <c r="RD32" s="81"/>
      <c r="RE32" s="81"/>
      <c r="RF32" s="81"/>
      <c r="RG32" s="81"/>
      <c r="RH32" s="81"/>
      <c r="RI32" s="81"/>
      <c r="RJ32" s="81"/>
      <c r="RK32" s="81"/>
      <c r="RL32" s="81"/>
      <c r="RM32" s="81"/>
      <c r="RN32" s="81"/>
      <c r="RO32" s="81"/>
      <c r="RP32" s="81"/>
      <c r="RQ32" s="81"/>
      <c r="RR32" s="81"/>
      <c r="RS32" s="81"/>
      <c r="RT32" s="81"/>
      <c r="RU32" s="81"/>
      <c r="RV32" s="81"/>
      <c r="RW32" s="81"/>
      <c r="RX32" s="81"/>
      <c r="RY32" s="81"/>
      <c r="RZ32" s="81"/>
      <c r="SA32" s="81"/>
      <c r="SB32" s="81"/>
      <c r="SC32" s="81"/>
      <c r="SD32" s="81"/>
      <c r="SE32" s="81"/>
      <c r="SF32" s="81"/>
      <c r="SG32" s="81"/>
      <c r="SH32" s="81"/>
      <c r="SI32" s="81"/>
      <c r="SJ32" s="81"/>
      <c r="SK32" s="81"/>
      <c r="SL32" s="81"/>
      <c r="SM32" s="81"/>
      <c r="SN32" s="81"/>
      <c r="SO32" s="81"/>
      <c r="SP32" s="81"/>
      <c r="SQ32" s="81"/>
      <c r="SR32" s="81"/>
      <c r="SS32" s="81"/>
      <c r="ST32" s="81"/>
      <c r="SU32" s="81"/>
      <c r="SV32" s="81"/>
      <c r="SW32" s="81"/>
      <c r="SX32" s="81"/>
      <c r="SY32" s="81"/>
      <c r="SZ32" s="81"/>
      <c r="TA32" s="81"/>
      <c r="TB32" s="81"/>
      <c r="TC32" s="81"/>
      <c r="TD32" s="81"/>
      <c r="TE32" s="81"/>
      <c r="TF32" s="81"/>
      <c r="TG32" s="81"/>
      <c r="TH32" s="81"/>
      <c r="TI32" s="81"/>
      <c r="TJ32" s="81"/>
      <c r="TK32" s="81"/>
      <c r="TL32" s="81"/>
      <c r="TM32" s="81"/>
      <c r="TN32" s="81"/>
      <c r="TO32" s="81"/>
      <c r="TP32" s="81"/>
      <c r="TQ32" s="81"/>
      <c r="TR32" s="81"/>
      <c r="TS32" s="81"/>
      <c r="TT32" s="81"/>
      <c r="TU32" s="81"/>
      <c r="TV32" s="81"/>
      <c r="TW32" s="81"/>
      <c r="TX32" s="81"/>
      <c r="TY32" s="81"/>
      <c r="TZ32" s="81"/>
      <c r="UA32" s="81"/>
      <c r="UB32" s="81"/>
      <c r="UC32" s="81"/>
      <c r="UD32" s="81"/>
      <c r="UE32" s="81"/>
      <c r="UF32" s="81"/>
      <c r="UG32" s="81"/>
      <c r="UH32" s="81"/>
      <c r="UI32" s="81"/>
      <c r="UJ32" s="81"/>
      <c r="UK32" s="81"/>
      <c r="UL32" s="81"/>
      <c r="UM32" s="81"/>
      <c r="UN32" s="81"/>
      <c r="UO32" s="81"/>
      <c r="UP32" s="81"/>
      <c r="UQ32" s="81"/>
      <c r="UR32" s="81"/>
      <c r="US32" s="81"/>
      <c r="UT32" s="81"/>
      <c r="UU32" s="81"/>
      <c r="UV32" s="81"/>
      <c r="UW32" s="81"/>
      <c r="UX32" s="81"/>
      <c r="UY32" s="81"/>
      <c r="UZ32" s="81"/>
      <c r="VA32" s="81"/>
      <c r="VB32" s="81"/>
      <c r="VC32" s="81"/>
      <c r="VD32" s="81"/>
      <c r="VE32" s="81"/>
      <c r="VF32" s="81"/>
      <c r="VG32" s="81"/>
      <c r="VH32" s="81"/>
      <c r="VI32" s="81"/>
      <c r="VJ32" s="81"/>
      <c r="VK32" s="81"/>
      <c r="VL32" s="81"/>
      <c r="VM32" s="81"/>
      <c r="VN32" s="81"/>
      <c r="VO32" s="81"/>
      <c r="VP32" s="81"/>
      <c r="VQ32" s="81"/>
      <c r="VR32" s="81"/>
      <c r="VS32" s="81"/>
      <c r="VT32" s="81"/>
      <c r="VU32" s="81"/>
      <c r="VV32" s="81"/>
      <c r="VW32" s="81"/>
      <c r="VX32" s="81"/>
      <c r="VY32" s="81"/>
      <c r="VZ32" s="81"/>
      <c r="WA32" s="81"/>
      <c r="WB32" s="81"/>
      <c r="WC32" s="81"/>
      <c r="WD32" s="81"/>
      <c r="WE32" s="81"/>
      <c r="WF32" s="81"/>
      <c r="WG32" s="81"/>
      <c r="WH32" s="81"/>
      <c r="WI32" s="81"/>
      <c r="WJ32" s="81"/>
      <c r="WK32" s="81"/>
      <c r="WL32" s="81"/>
      <c r="WM32" s="81"/>
      <c r="WN32" s="81"/>
      <c r="WO32" s="81"/>
      <c r="WP32" s="81"/>
      <c r="WQ32" s="81"/>
      <c r="WR32" s="81"/>
      <c r="WS32" s="81"/>
      <c r="WT32" s="81"/>
      <c r="WU32" s="81"/>
      <c r="WV32" s="81"/>
      <c r="WW32" s="81"/>
      <c r="WX32" s="81"/>
      <c r="WY32" s="81"/>
      <c r="WZ32" s="81"/>
      <c r="XA32" s="81"/>
      <c r="XB32" s="81"/>
      <c r="XC32" s="81"/>
      <c r="XD32" s="81"/>
      <c r="XE32" s="81"/>
      <c r="XF32" s="81"/>
      <c r="XG32" s="81"/>
      <c r="XH32" s="81"/>
      <c r="XI32" s="81"/>
      <c r="XJ32" s="81"/>
      <c r="XK32" s="81"/>
      <c r="XL32" s="81"/>
      <c r="XM32" s="81"/>
      <c r="XN32" s="81"/>
      <c r="XO32" s="81"/>
      <c r="XP32" s="81"/>
      <c r="XQ32" s="81"/>
      <c r="XR32" s="81"/>
      <c r="XS32" s="81"/>
      <c r="XT32" s="81"/>
      <c r="XU32" s="81"/>
      <c r="XV32" s="81"/>
      <c r="XW32" s="81"/>
      <c r="XX32" s="81"/>
      <c r="XY32" s="81"/>
      <c r="XZ32" s="81"/>
      <c r="YA32" s="81"/>
      <c r="YB32" s="81"/>
      <c r="YC32" s="81"/>
      <c r="YD32" s="81"/>
      <c r="YE32" s="81"/>
      <c r="YF32" s="81"/>
      <c r="YG32" s="81"/>
      <c r="YH32" s="81"/>
      <c r="YI32" s="81"/>
      <c r="YJ32" s="81"/>
      <c r="YK32" s="81"/>
      <c r="YL32" s="81"/>
      <c r="YM32" s="81"/>
      <c r="YN32" s="81"/>
      <c r="YO32" s="81"/>
      <c r="YP32" s="81"/>
      <c r="YQ32" s="81"/>
      <c r="YR32" s="81"/>
      <c r="YS32" s="81"/>
      <c r="YT32" s="81"/>
      <c r="YU32" s="81"/>
      <c r="YV32" s="81"/>
      <c r="YW32" s="81"/>
      <c r="YX32" s="81"/>
      <c r="YY32" s="81"/>
      <c r="YZ32" s="81"/>
      <c r="ZA32" s="81"/>
      <c r="ZB32" s="81"/>
      <c r="ZC32" s="81"/>
      <c r="ZD32" s="81"/>
      <c r="ZE32" s="81"/>
      <c r="ZF32" s="81"/>
      <c r="ZG32" s="81"/>
      <c r="ZH32" s="81"/>
      <c r="ZI32" s="81"/>
      <c r="ZJ32" s="81"/>
      <c r="ZK32" s="81"/>
      <c r="ZL32" s="81"/>
      <c r="ZM32" s="81"/>
      <c r="ZN32" s="81"/>
      <c r="ZO32" s="81"/>
      <c r="ZP32" s="81"/>
      <c r="ZQ32" s="81"/>
      <c r="ZR32" s="81"/>
      <c r="ZS32" s="81"/>
      <c r="ZT32" s="81"/>
      <c r="ZU32" s="81"/>
      <c r="ZV32" s="81"/>
      <c r="ZW32" s="81"/>
      <c r="ZX32" s="81"/>
      <c r="ZY32" s="81"/>
      <c r="ZZ32" s="81"/>
      <c r="AAA32" s="81"/>
      <c r="AAB32" s="81"/>
      <c r="AAC32" s="81"/>
      <c r="AAD32" s="81"/>
      <c r="AAE32" s="81"/>
      <c r="AAF32" s="81"/>
      <c r="AAG32" s="81"/>
      <c r="AAH32" s="81"/>
      <c r="AAI32" s="81"/>
      <c r="AAJ32" s="81"/>
      <c r="AAK32" s="81"/>
      <c r="AAL32" s="81"/>
      <c r="AAM32" s="81"/>
      <c r="AAN32" s="81"/>
      <c r="AAO32" s="81"/>
      <c r="AAP32" s="81"/>
      <c r="AAQ32" s="81"/>
      <c r="AAR32" s="81"/>
      <c r="AAS32" s="81"/>
      <c r="AAT32" s="81"/>
      <c r="AAU32" s="81"/>
      <c r="AAV32" s="81"/>
      <c r="AAW32" s="81"/>
      <c r="AAX32" s="81"/>
      <c r="AAY32" s="81"/>
      <c r="AAZ32" s="81"/>
      <c r="ABA32" s="81"/>
      <c r="ABB32" s="81"/>
      <c r="ABC32" s="81"/>
      <c r="ABD32" s="81"/>
      <c r="ABE32" s="81"/>
      <c r="ABF32" s="81"/>
      <c r="ABG32" s="81"/>
      <c r="ABH32" s="81"/>
      <c r="ABI32" s="81"/>
      <c r="ABJ32" s="81"/>
      <c r="ABK32" s="81"/>
      <c r="ABL32" s="81"/>
      <c r="ABM32" s="81"/>
      <c r="ABN32" s="81"/>
      <c r="ABO32" s="81"/>
      <c r="ABP32" s="81"/>
      <c r="ABQ32" s="81"/>
      <c r="ABR32" s="81"/>
      <c r="ABS32" s="81"/>
      <c r="ABT32" s="81"/>
      <c r="ABU32" s="81"/>
      <c r="ABV32" s="81"/>
      <c r="ABW32" s="81"/>
      <c r="ABX32" s="81"/>
      <c r="ABY32" s="81"/>
      <c r="ABZ32" s="81"/>
      <c r="ACA32" s="81"/>
      <c r="ACB32" s="81"/>
      <c r="ACC32" s="81"/>
      <c r="ACD32" s="81"/>
      <c r="ACE32" s="81"/>
      <c r="ACF32" s="81"/>
      <c r="ACG32" s="81"/>
      <c r="ACH32" s="81"/>
      <c r="ACI32" s="81"/>
      <c r="ACJ32" s="81"/>
      <c r="ACK32" s="81"/>
      <c r="ACL32" s="81"/>
      <c r="ACM32" s="81"/>
      <c r="ACN32" s="81"/>
      <c r="ACO32" s="81"/>
      <c r="ACP32" s="81"/>
      <c r="ACQ32" s="81"/>
      <c r="ACR32" s="81"/>
      <c r="ACS32" s="81"/>
      <c r="ACT32" s="81"/>
      <c r="ACU32" s="81"/>
      <c r="ACV32" s="81"/>
      <c r="ACW32" s="81"/>
      <c r="ACX32" s="81"/>
      <c r="ACY32" s="81"/>
      <c r="ACZ32" s="81"/>
      <c r="ADA32" s="81"/>
      <c r="ADB32" s="81"/>
      <c r="ADC32" s="81"/>
      <c r="ADD32" s="81"/>
      <c r="ADE32" s="81"/>
      <c r="ADF32" s="81"/>
      <c r="ADG32" s="81"/>
      <c r="ADH32" s="81"/>
      <c r="ADI32" s="81"/>
      <c r="ADJ32" s="81"/>
      <c r="ADK32" s="81"/>
      <c r="ADL32" s="81"/>
      <c r="ADM32" s="81"/>
      <c r="ADN32" s="81"/>
      <c r="ADO32" s="81"/>
      <c r="ADP32" s="81"/>
      <c r="ADQ32" s="81"/>
      <c r="ADR32" s="81"/>
      <c r="ADS32" s="81"/>
      <c r="ADT32" s="81"/>
      <c r="ADU32" s="81"/>
      <c r="ADV32" s="81"/>
      <c r="ADW32" s="81"/>
      <c r="ADX32" s="81"/>
      <c r="ADY32" s="81"/>
      <c r="ADZ32" s="81"/>
      <c r="AEA32" s="81"/>
      <c r="AEB32" s="81"/>
      <c r="AEC32" s="81"/>
      <c r="AED32" s="81"/>
      <c r="AEE32" s="81"/>
      <c r="AEF32" s="81"/>
      <c r="AEG32" s="81"/>
      <c r="AEH32" s="81"/>
      <c r="AEI32" s="81"/>
      <c r="AEJ32" s="81"/>
      <c r="AEK32" s="81"/>
      <c r="AEL32" s="81"/>
      <c r="AEM32" s="81"/>
      <c r="AEN32" s="81"/>
      <c r="AEO32" s="81"/>
      <c r="AEP32" s="81"/>
      <c r="AEQ32" s="81"/>
      <c r="AER32" s="81"/>
      <c r="AES32" s="81"/>
      <c r="AET32" s="81"/>
      <c r="AEU32" s="81"/>
      <c r="AEV32" s="81"/>
      <c r="AEW32" s="81"/>
      <c r="AEX32" s="81"/>
      <c r="AEY32" s="81"/>
      <c r="AEZ32" s="81"/>
      <c r="AFA32" s="81"/>
      <c r="AFB32" s="81"/>
      <c r="AFC32" s="81"/>
      <c r="AFD32" s="81"/>
      <c r="AFE32" s="81"/>
      <c r="AFF32" s="81"/>
      <c r="AFG32" s="81"/>
      <c r="AFH32" s="81"/>
      <c r="AFI32" s="81"/>
      <c r="AFJ32" s="81"/>
      <c r="AFK32" s="81"/>
      <c r="AFL32" s="81"/>
      <c r="AFM32" s="81"/>
      <c r="AFN32" s="81"/>
      <c r="AFO32" s="81"/>
      <c r="AFP32" s="81"/>
      <c r="AFQ32" s="81"/>
      <c r="AFR32" s="81"/>
      <c r="AFS32" s="81"/>
      <c r="AFT32" s="81"/>
      <c r="AFU32" s="81"/>
      <c r="AFV32" s="81"/>
      <c r="AFW32" s="81"/>
      <c r="AFX32" s="81"/>
      <c r="AFY32" s="81"/>
      <c r="AFZ32" s="81"/>
      <c r="AGA32" s="81"/>
      <c r="AGB32" s="81"/>
      <c r="AGC32" s="81"/>
      <c r="AGD32" s="81"/>
      <c r="AGE32" s="81"/>
      <c r="AGF32" s="81"/>
      <c r="AGG32" s="81"/>
      <c r="AGH32" s="81"/>
      <c r="AGI32" s="81"/>
      <c r="AGJ32" s="81"/>
      <c r="AGK32" s="81"/>
      <c r="AGL32" s="81"/>
      <c r="AGM32" s="81"/>
      <c r="AGN32" s="81"/>
      <c r="AGO32" s="81"/>
      <c r="AGP32" s="81"/>
      <c r="AGQ32" s="81"/>
      <c r="AGR32" s="81"/>
      <c r="AGS32" s="81"/>
      <c r="AGT32" s="81"/>
      <c r="AGU32" s="81"/>
      <c r="AGV32" s="81"/>
      <c r="AGW32" s="81"/>
      <c r="AGX32" s="81"/>
      <c r="AGY32" s="81"/>
      <c r="AGZ32" s="81"/>
      <c r="AHA32" s="81"/>
      <c r="AHB32" s="81"/>
      <c r="AHC32" s="81"/>
      <c r="AHD32" s="81"/>
      <c r="AHE32" s="81"/>
      <c r="AHF32" s="81"/>
      <c r="AHG32" s="81"/>
      <c r="AHH32" s="81"/>
      <c r="AHI32" s="81"/>
      <c r="AHJ32" s="81"/>
      <c r="AHK32" s="81"/>
      <c r="AHL32" s="81"/>
      <c r="AHM32" s="81"/>
      <c r="AHN32" s="81"/>
      <c r="AHO32" s="81"/>
      <c r="AHP32" s="81"/>
      <c r="AHQ32" s="81"/>
      <c r="AHR32" s="81"/>
      <c r="AHS32" s="81"/>
      <c r="AHT32" s="81"/>
      <c r="AHU32" s="81"/>
      <c r="AHV32" s="81"/>
      <c r="AHW32" s="81"/>
      <c r="AHX32" s="81"/>
      <c r="AHY32" s="81"/>
      <c r="AHZ32" s="81"/>
      <c r="AIA32" s="81"/>
      <c r="AIB32" s="81"/>
      <c r="AIC32" s="81"/>
      <c r="AID32" s="81"/>
      <c r="AIE32" s="81"/>
      <c r="AIF32" s="81"/>
      <c r="AIG32" s="81"/>
      <c r="AIH32" s="81"/>
      <c r="AII32" s="81"/>
      <c r="AIJ32" s="81"/>
      <c r="AIK32" s="81"/>
      <c r="AIL32" s="81"/>
      <c r="AIM32" s="81"/>
      <c r="AIN32" s="81"/>
      <c r="AIO32" s="81"/>
      <c r="AIP32" s="81"/>
      <c r="AIQ32" s="81"/>
      <c r="AIR32" s="81"/>
      <c r="AIS32" s="81"/>
      <c r="AIT32" s="81"/>
      <c r="AIU32" s="81"/>
      <c r="AIV32" s="81"/>
      <c r="AIW32" s="81"/>
      <c r="AIX32" s="81"/>
      <c r="AIY32" s="81"/>
      <c r="AIZ32" s="81"/>
      <c r="AJA32" s="81"/>
      <c r="AJB32" s="81"/>
      <c r="AJC32" s="81"/>
      <c r="AJD32" s="81"/>
      <c r="AJE32" s="81"/>
      <c r="AJF32" s="81"/>
      <c r="AJG32" s="81"/>
      <c r="AJH32" s="81"/>
      <c r="AJI32" s="81"/>
      <c r="AJJ32" s="81"/>
      <c r="AJK32" s="81"/>
      <c r="AJL32" s="81"/>
      <c r="AJM32" s="81"/>
      <c r="AJN32" s="81"/>
      <c r="AJO32" s="81"/>
      <c r="AJP32" s="81"/>
      <c r="AJQ32" s="81"/>
      <c r="AJR32" s="81"/>
      <c r="AJS32" s="81"/>
      <c r="AJT32" s="81"/>
      <c r="AJU32" s="81"/>
      <c r="AJV32" s="81"/>
      <c r="AJW32" s="81"/>
      <c r="AJX32" s="81"/>
      <c r="AJY32" s="81"/>
      <c r="AJZ32" s="81"/>
      <c r="AKA32" s="81"/>
      <c r="AKB32" s="81"/>
      <c r="AKC32" s="81"/>
      <c r="AKD32" s="81"/>
      <c r="AKE32" s="81"/>
      <c r="AKF32" s="81"/>
      <c r="AKG32" s="81"/>
      <c r="AKH32" s="81"/>
      <c r="AKI32" s="81"/>
      <c r="AKJ32" s="81"/>
      <c r="AKK32" s="81"/>
      <c r="AKL32" s="81"/>
      <c r="AKM32" s="81"/>
      <c r="AKN32" s="81"/>
      <c r="AKO32" s="81"/>
      <c r="AKP32" s="81"/>
      <c r="AKQ32" s="81"/>
      <c r="AKR32" s="81"/>
      <c r="AKS32" s="81"/>
      <c r="AKT32" s="81"/>
      <c r="AKU32" s="81"/>
      <c r="AKV32" s="81"/>
      <c r="AKW32" s="81"/>
      <c r="AKX32" s="81"/>
      <c r="AKY32" s="81"/>
      <c r="AKZ32" s="81"/>
      <c r="ALA32" s="81"/>
      <c r="ALB32" s="81"/>
      <c r="ALC32" s="81"/>
      <c r="ALD32" s="81"/>
      <c r="ALE32" s="81"/>
      <c r="ALF32" s="81"/>
      <c r="ALG32" s="81"/>
      <c r="ALH32" s="81"/>
      <c r="ALI32" s="81"/>
      <c r="ALJ32" s="81"/>
      <c r="ALK32" s="81"/>
      <c r="ALL32" s="81"/>
      <c r="ALM32" s="81"/>
      <c r="ALN32" s="81"/>
      <c r="ALO32" s="81"/>
      <c r="ALP32" s="81"/>
      <c r="ALQ32" s="81"/>
      <c r="ALR32" s="81"/>
      <c r="ALS32" s="81"/>
      <c r="ALT32" s="81"/>
      <c r="ALU32" s="81"/>
      <c r="ALV32" s="81"/>
      <c r="ALW32" s="81"/>
      <c r="ALX32" s="81"/>
      <c r="ALY32" s="81"/>
      <c r="ALZ32" s="81"/>
      <c r="AMA32" s="81"/>
      <c r="AMB32" s="81"/>
      <c r="AMC32" s="81"/>
      <c r="AMD32" s="81"/>
      <c r="AME32" s="81"/>
      <c r="AMF32" s="81"/>
      <c r="AMG32" s="81"/>
      <c r="AMH32" s="81"/>
      <c r="AMI32" s="81"/>
      <c r="AMJ32" s="81"/>
      <c r="AMK32" s="81"/>
      <c r="AML32" s="81"/>
      <c r="AMM32" s="81"/>
      <c r="AMN32" s="81"/>
      <c r="AMO32" s="81"/>
      <c r="AMP32" s="81"/>
      <c r="AMQ32" s="81"/>
      <c r="AMR32" s="81"/>
      <c r="AMS32" s="81"/>
      <c r="AMT32" s="81"/>
      <c r="AMU32" s="81"/>
      <c r="AMV32" s="81"/>
      <c r="AMW32" s="81"/>
      <c r="AMX32" s="81"/>
      <c r="AMY32" s="81"/>
      <c r="AMZ32" s="81"/>
      <c r="ANA32" s="81"/>
      <c r="ANB32" s="81"/>
      <c r="ANC32" s="81"/>
      <c r="AND32" s="81"/>
      <c r="ANE32" s="81"/>
      <c r="ANF32" s="81"/>
      <c r="ANG32" s="81"/>
      <c r="ANH32" s="81"/>
      <c r="ANI32" s="81"/>
      <c r="ANJ32" s="81"/>
      <c r="ANK32" s="81"/>
      <c r="ANL32" s="81"/>
      <c r="ANM32" s="81"/>
      <c r="ANN32" s="81"/>
      <c r="ANO32" s="81"/>
      <c r="ANP32" s="81"/>
      <c r="ANQ32" s="81"/>
      <c r="ANR32" s="81"/>
      <c r="ANS32" s="81"/>
      <c r="ANT32" s="81"/>
      <c r="ANU32" s="81"/>
      <c r="ANV32" s="81"/>
      <c r="ANW32" s="81"/>
      <c r="ANX32" s="81"/>
      <c r="ANY32" s="81"/>
      <c r="ANZ32" s="81"/>
      <c r="AOA32" s="81"/>
      <c r="AOB32" s="81"/>
      <c r="AOC32" s="81"/>
      <c r="AOD32" s="81"/>
      <c r="AOE32" s="81"/>
      <c r="AOF32" s="81"/>
      <c r="AOG32" s="81"/>
      <c r="AOH32" s="81"/>
      <c r="AOI32" s="81"/>
      <c r="AOJ32" s="81"/>
      <c r="AOK32" s="81"/>
      <c r="AOL32" s="81"/>
      <c r="AOM32" s="81"/>
      <c r="AON32" s="81"/>
      <c r="AOO32" s="81"/>
      <c r="AOP32" s="81"/>
      <c r="AOQ32" s="81"/>
      <c r="AOR32" s="81"/>
      <c r="AOS32" s="81"/>
      <c r="AOT32" s="81"/>
      <c r="AOU32" s="81"/>
      <c r="AOV32" s="81"/>
      <c r="AOW32" s="81"/>
      <c r="AOX32" s="81"/>
      <c r="AOY32" s="81"/>
      <c r="AOZ32" s="81"/>
      <c r="APA32" s="81"/>
      <c r="APB32" s="81"/>
      <c r="APC32" s="81"/>
      <c r="APD32" s="81"/>
      <c r="APE32" s="81"/>
      <c r="APF32" s="81"/>
      <c r="APG32" s="81"/>
      <c r="APH32" s="81"/>
      <c r="API32" s="81"/>
      <c r="APJ32" s="81"/>
      <c r="APK32" s="81"/>
      <c r="APL32" s="81"/>
      <c r="APM32" s="81"/>
      <c r="APN32" s="81"/>
      <c r="APO32" s="81"/>
      <c r="APP32" s="81"/>
      <c r="APQ32" s="81"/>
      <c r="APR32" s="81"/>
      <c r="APS32" s="81"/>
      <c r="APT32" s="81"/>
      <c r="APU32" s="81"/>
      <c r="APV32" s="81"/>
      <c r="APW32" s="81"/>
      <c r="APX32" s="81"/>
      <c r="APY32" s="81"/>
      <c r="APZ32" s="81"/>
      <c r="AQA32" s="81"/>
      <c r="AQB32" s="81"/>
      <c r="AQC32" s="81"/>
      <c r="AQD32" s="81"/>
      <c r="AQE32" s="81"/>
      <c r="AQF32" s="81"/>
      <c r="AQG32" s="81"/>
      <c r="AQH32" s="81"/>
      <c r="AQI32" s="81"/>
      <c r="AQJ32" s="81"/>
      <c r="AQK32" s="81"/>
      <c r="AQL32" s="81"/>
      <c r="AQM32" s="81"/>
      <c r="AQN32" s="81"/>
      <c r="AQO32" s="81"/>
      <c r="AQP32" s="81"/>
      <c r="AQQ32" s="81"/>
      <c r="AQR32" s="81"/>
      <c r="AQS32" s="81"/>
      <c r="AQT32" s="81"/>
      <c r="AQU32" s="81"/>
      <c r="AQV32" s="81"/>
      <c r="AQW32" s="81"/>
      <c r="AQX32" s="81"/>
      <c r="AQY32" s="81"/>
      <c r="AQZ32" s="81"/>
      <c r="ARA32" s="81"/>
      <c r="ARB32" s="81"/>
      <c r="ARC32" s="81"/>
      <c r="ARD32" s="81"/>
      <c r="ARE32" s="81"/>
      <c r="ARF32" s="81"/>
      <c r="ARG32" s="81"/>
      <c r="ARH32" s="81"/>
      <c r="ARI32" s="81"/>
      <c r="ARJ32" s="81"/>
      <c r="ARK32" s="81"/>
      <c r="ARL32" s="81"/>
      <c r="ARM32" s="81"/>
      <c r="ARN32" s="81"/>
      <c r="ARO32" s="81"/>
      <c r="ARP32" s="81"/>
      <c r="ARQ32" s="81"/>
      <c r="ARR32" s="81"/>
      <c r="ARS32" s="81"/>
      <c r="ART32" s="81"/>
      <c r="ARU32" s="81"/>
      <c r="ARV32" s="81"/>
      <c r="ARW32" s="81"/>
      <c r="ARX32" s="81"/>
      <c r="ARY32" s="81"/>
      <c r="ARZ32" s="81"/>
      <c r="ASA32" s="81"/>
      <c r="ASB32" s="81"/>
      <c r="ASC32" s="81"/>
      <c r="ASD32" s="81"/>
      <c r="ASE32" s="81"/>
      <c r="ASF32" s="81"/>
      <c r="ASG32" s="81"/>
      <c r="ASH32" s="81"/>
      <c r="ASI32" s="81"/>
      <c r="ASJ32" s="81"/>
      <c r="ASK32" s="81"/>
      <c r="ASL32" s="81"/>
      <c r="ASM32" s="81"/>
      <c r="ASN32" s="81"/>
      <c r="ASO32" s="81"/>
      <c r="ASP32" s="81"/>
      <c r="ASQ32" s="81"/>
      <c r="ASR32" s="81"/>
      <c r="ASS32" s="81"/>
      <c r="AST32" s="81"/>
      <c r="ASU32" s="81"/>
      <c r="ASV32" s="81"/>
      <c r="ASW32" s="81"/>
      <c r="ASX32" s="81"/>
      <c r="ASY32" s="81"/>
      <c r="ASZ32" s="81"/>
      <c r="ATA32" s="81"/>
      <c r="ATB32" s="81"/>
      <c r="ATC32" s="81"/>
      <c r="ATD32" s="81"/>
      <c r="ATE32" s="81"/>
      <c r="ATF32" s="81"/>
      <c r="ATG32" s="81"/>
      <c r="ATH32" s="81"/>
      <c r="ATI32" s="81"/>
      <c r="ATJ32" s="81"/>
      <c r="ATK32" s="81"/>
      <c r="ATL32" s="81"/>
      <c r="ATM32" s="81"/>
      <c r="ATN32" s="81"/>
      <c r="ATO32" s="81"/>
      <c r="ATP32" s="81"/>
      <c r="ATQ32" s="81"/>
      <c r="ATR32" s="81"/>
      <c r="ATS32" s="81"/>
      <c r="ATT32" s="81"/>
      <c r="ATU32" s="81"/>
      <c r="ATV32" s="81"/>
      <c r="ATW32" s="81"/>
      <c r="ATX32" s="81"/>
      <c r="ATY32" s="81"/>
      <c r="ATZ32" s="81"/>
      <c r="AUA32" s="81"/>
      <c r="AUB32" s="81"/>
      <c r="AUC32" s="81"/>
      <c r="AUD32" s="81"/>
      <c r="AUE32" s="81"/>
      <c r="AUF32" s="81"/>
      <c r="AUG32" s="81"/>
      <c r="AUH32" s="81"/>
      <c r="AUI32" s="81"/>
      <c r="AUJ32" s="81"/>
      <c r="AUK32" s="81"/>
      <c r="AUL32" s="81"/>
      <c r="AUM32" s="81"/>
      <c r="AUN32" s="81"/>
      <c r="AUO32" s="81"/>
      <c r="AUP32" s="81"/>
      <c r="AUQ32" s="81"/>
      <c r="AUR32" s="81"/>
      <c r="AUS32" s="81"/>
      <c r="AUT32" s="81"/>
      <c r="AUU32" s="81"/>
      <c r="AUV32" s="81"/>
      <c r="AUW32" s="81"/>
      <c r="AUX32" s="81"/>
      <c r="AUY32" s="81"/>
      <c r="AUZ32" s="81"/>
      <c r="AVA32" s="81"/>
      <c r="AVB32" s="81"/>
      <c r="AVC32" s="81"/>
      <c r="AVD32" s="81"/>
      <c r="AVE32" s="81"/>
      <c r="AVF32" s="81"/>
      <c r="AVG32" s="81"/>
      <c r="AVH32" s="81"/>
      <c r="AVI32" s="81"/>
      <c r="AVJ32" s="81"/>
      <c r="AVK32" s="81"/>
      <c r="AVL32" s="81"/>
      <c r="AVM32" s="81"/>
      <c r="AVN32" s="81"/>
      <c r="AVO32" s="81"/>
      <c r="AVP32" s="81"/>
      <c r="AVQ32" s="81"/>
      <c r="AVR32" s="81"/>
      <c r="AVS32" s="81"/>
      <c r="AVT32" s="81"/>
      <c r="AVU32" s="81"/>
      <c r="AVV32" s="81"/>
      <c r="AVW32" s="81"/>
      <c r="AVX32" s="81"/>
      <c r="AVY32" s="81"/>
      <c r="AVZ32" s="81"/>
      <c r="AWA32" s="81"/>
      <c r="AWB32" s="81"/>
      <c r="AWC32" s="81"/>
      <c r="AWD32" s="81"/>
      <c r="AWE32" s="81"/>
      <c r="AWF32" s="81"/>
      <c r="AWG32" s="81"/>
      <c r="AWH32" s="81"/>
      <c r="AWI32" s="81"/>
      <c r="AWJ32" s="81"/>
      <c r="AWK32" s="81"/>
      <c r="AWL32" s="81"/>
      <c r="AWM32" s="81"/>
      <c r="AWN32" s="81"/>
      <c r="AWO32" s="81"/>
      <c r="AWP32" s="81"/>
      <c r="AWQ32" s="81"/>
      <c r="AWR32" s="81"/>
      <c r="AWS32" s="81"/>
      <c r="AWT32" s="81"/>
      <c r="AWU32" s="81"/>
      <c r="AWV32" s="81"/>
      <c r="AWW32" s="81"/>
      <c r="AWX32" s="81"/>
      <c r="AWY32" s="81"/>
      <c r="AWZ32" s="81"/>
      <c r="AXA32" s="81"/>
      <c r="AXB32" s="81"/>
      <c r="AXC32" s="81"/>
      <c r="AXD32" s="81"/>
      <c r="AXE32" s="81"/>
      <c r="AXF32" s="81"/>
      <c r="AXG32" s="81"/>
      <c r="AXH32" s="81"/>
      <c r="AXI32" s="81"/>
      <c r="AXJ32" s="81"/>
      <c r="AXK32" s="81"/>
      <c r="AXL32" s="81"/>
      <c r="AXM32" s="81"/>
      <c r="AXN32" s="81"/>
      <c r="AXO32" s="81"/>
      <c r="AXP32" s="81"/>
      <c r="AXQ32" s="81"/>
      <c r="AXR32" s="81"/>
      <c r="AXS32" s="81"/>
      <c r="AXT32" s="81"/>
      <c r="AXU32" s="81"/>
      <c r="AXV32" s="81"/>
      <c r="AXW32" s="81"/>
      <c r="AXX32" s="81"/>
      <c r="AXY32" s="81"/>
      <c r="AXZ32" s="81"/>
      <c r="AYA32" s="81"/>
      <c r="AYB32" s="81"/>
      <c r="AYC32" s="81"/>
      <c r="AYD32" s="81"/>
      <c r="AYE32" s="81"/>
      <c r="AYF32" s="81"/>
      <c r="AYG32" s="81"/>
      <c r="AYH32" s="81"/>
      <c r="AYI32" s="81"/>
      <c r="AYJ32" s="81"/>
      <c r="AYK32" s="81"/>
      <c r="AYL32" s="81"/>
      <c r="AYM32" s="81"/>
      <c r="AYN32" s="81"/>
      <c r="AYO32" s="81"/>
      <c r="AYP32" s="81"/>
      <c r="AYQ32" s="81"/>
      <c r="AYR32" s="81"/>
      <c r="AYS32" s="81"/>
      <c r="AYT32" s="81"/>
      <c r="AYU32" s="81"/>
      <c r="AYV32" s="81"/>
      <c r="AYW32" s="81"/>
      <c r="AYX32" s="81"/>
      <c r="AYY32" s="81"/>
      <c r="AYZ32" s="81"/>
      <c r="AZA32" s="81"/>
      <c r="AZB32" s="81"/>
      <c r="AZC32" s="81"/>
      <c r="AZD32" s="81"/>
      <c r="AZE32" s="81"/>
      <c r="AZF32" s="81"/>
      <c r="AZG32" s="81"/>
      <c r="AZH32" s="81"/>
      <c r="AZI32" s="81"/>
      <c r="AZJ32" s="81"/>
      <c r="AZK32" s="81"/>
      <c r="AZL32" s="81"/>
      <c r="AZM32" s="81"/>
      <c r="AZN32" s="81"/>
      <c r="AZO32" s="81"/>
      <c r="AZP32" s="81"/>
      <c r="AZQ32" s="81"/>
      <c r="AZR32" s="81"/>
      <c r="AZS32" s="81"/>
      <c r="AZT32" s="81"/>
      <c r="AZU32" s="81"/>
      <c r="AZV32" s="81"/>
      <c r="AZW32" s="81"/>
      <c r="AZX32" s="81"/>
      <c r="AZY32" s="81"/>
      <c r="AZZ32" s="81"/>
      <c r="BAA32" s="81"/>
      <c r="BAB32" s="81"/>
      <c r="BAC32" s="81"/>
      <c r="BAD32" s="81"/>
      <c r="BAE32" s="81"/>
      <c r="BAF32" s="81"/>
      <c r="BAG32" s="81"/>
      <c r="BAH32" s="81"/>
      <c r="BAI32" s="81"/>
      <c r="BAJ32" s="81"/>
      <c r="BAK32" s="81"/>
      <c r="BAL32" s="81"/>
      <c r="BAM32" s="81"/>
      <c r="BAN32" s="81"/>
      <c r="BAO32" s="81"/>
      <c r="BAP32" s="81"/>
      <c r="BAQ32" s="81"/>
      <c r="BAR32" s="81"/>
      <c r="BAS32" s="81"/>
      <c r="BAT32" s="81"/>
      <c r="BAU32" s="81"/>
      <c r="BAV32" s="81"/>
      <c r="BAW32" s="81"/>
      <c r="BAX32" s="81"/>
      <c r="BAY32" s="81"/>
      <c r="BAZ32" s="81"/>
      <c r="BBA32" s="81"/>
      <c r="BBB32" s="81"/>
      <c r="BBC32" s="81"/>
      <c r="BBD32" s="81"/>
      <c r="BBE32" s="81"/>
      <c r="BBF32" s="81"/>
      <c r="BBG32" s="81"/>
      <c r="BBH32" s="81"/>
      <c r="BBI32" s="81"/>
      <c r="BBJ32" s="81"/>
      <c r="BBK32" s="81"/>
      <c r="BBL32" s="81"/>
      <c r="BBM32" s="81"/>
      <c r="BBN32" s="81"/>
      <c r="BBO32" s="81"/>
      <c r="BBP32" s="81"/>
      <c r="BBQ32" s="81"/>
      <c r="BBR32" s="81"/>
      <c r="BBS32" s="81"/>
      <c r="BBT32" s="81"/>
      <c r="BBU32" s="81"/>
      <c r="BBV32" s="81"/>
      <c r="BBW32" s="81"/>
      <c r="BBX32" s="81"/>
      <c r="BBY32" s="81"/>
      <c r="BBZ32" s="81"/>
      <c r="BCA32" s="81"/>
      <c r="BCB32" s="81"/>
      <c r="BCC32" s="81"/>
      <c r="BCD32" s="81"/>
      <c r="BCE32" s="81"/>
      <c r="BCF32" s="81"/>
      <c r="BCG32" s="81"/>
      <c r="BCH32" s="81"/>
      <c r="BCI32" s="81"/>
      <c r="BCJ32" s="81"/>
      <c r="BCK32" s="81"/>
      <c r="BCL32" s="81"/>
      <c r="BCM32" s="81"/>
      <c r="BCN32" s="81"/>
      <c r="BCO32" s="81"/>
      <c r="BCP32" s="81"/>
      <c r="BCQ32" s="81"/>
      <c r="BCR32" s="81"/>
      <c r="BCS32" s="81"/>
      <c r="BCT32" s="81"/>
      <c r="BCU32" s="81"/>
      <c r="BCV32" s="81"/>
      <c r="BCW32" s="81"/>
      <c r="BCX32" s="81"/>
      <c r="BCY32" s="81"/>
      <c r="BCZ32" s="81"/>
      <c r="BDA32" s="81"/>
      <c r="BDB32" s="81"/>
      <c r="BDC32" s="81"/>
      <c r="BDD32" s="81"/>
      <c r="BDE32" s="81"/>
      <c r="BDF32" s="81"/>
      <c r="BDG32" s="81"/>
      <c r="BDH32" s="81"/>
      <c r="BDI32" s="81"/>
      <c r="BDJ32" s="81"/>
      <c r="BDK32" s="81"/>
      <c r="BDL32" s="81"/>
      <c r="BDM32" s="81"/>
      <c r="BDN32" s="81"/>
      <c r="BDO32" s="81"/>
      <c r="BDP32" s="81"/>
      <c r="BDQ32" s="81"/>
      <c r="BDR32" s="81"/>
      <c r="BDS32" s="81"/>
      <c r="BDT32" s="81"/>
      <c r="BDU32" s="81"/>
      <c r="BDV32" s="81"/>
      <c r="BDW32" s="81"/>
      <c r="BDX32" s="81"/>
      <c r="BDY32" s="81"/>
      <c r="BDZ32" s="81"/>
      <c r="BEA32" s="81"/>
      <c r="BEB32" s="81"/>
      <c r="BEC32" s="81"/>
      <c r="BED32" s="81"/>
      <c r="BEE32" s="81"/>
      <c r="BEF32" s="81"/>
      <c r="BEG32" s="81"/>
      <c r="BEH32" s="81"/>
      <c r="BEI32" s="81"/>
      <c r="BEJ32" s="81"/>
      <c r="BEK32" s="81"/>
      <c r="BEL32" s="81"/>
      <c r="BEM32" s="81"/>
      <c r="BEN32" s="81"/>
      <c r="BEO32" s="81"/>
      <c r="BEP32" s="81"/>
      <c r="BEQ32" s="81"/>
      <c r="BER32" s="81"/>
      <c r="BES32" s="81"/>
      <c r="BET32" s="81"/>
      <c r="BEU32" s="81"/>
      <c r="BEV32" s="81"/>
      <c r="BEW32" s="81"/>
      <c r="BEX32" s="81"/>
      <c r="BEY32" s="81"/>
      <c r="BEZ32" s="81"/>
      <c r="BFA32" s="81"/>
      <c r="BFB32" s="81"/>
      <c r="BFC32" s="81"/>
      <c r="BFD32" s="81"/>
      <c r="BFE32" s="81"/>
      <c r="BFF32" s="81"/>
      <c r="BFG32" s="81"/>
      <c r="BFH32" s="81"/>
      <c r="BFI32" s="81"/>
      <c r="BFJ32" s="81"/>
      <c r="BFK32" s="81"/>
      <c r="BFL32" s="81"/>
      <c r="BFM32" s="81"/>
      <c r="BFN32" s="81"/>
      <c r="BFO32" s="81"/>
      <c r="BFP32" s="81"/>
      <c r="BFQ32" s="81"/>
      <c r="BFR32" s="81"/>
      <c r="BFS32" s="81"/>
      <c r="BFT32" s="81"/>
      <c r="BFU32" s="81"/>
      <c r="BFV32" s="81"/>
      <c r="BFW32" s="81"/>
      <c r="BFX32" s="81"/>
      <c r="BFY32" s="81"/>
      <c r="BFZ32" s="81"/>
      <c r="BGA32" s="81"/>
      <c r="BGB32" s="81"/>
      <c r="BGC32" s="81"/>
      <c r="BGD32" s="81"/>
      <c r="BGE32" s="81"/>
      <c r="BGF32" s="81"/>
      <c r="BGG32" s="81"/>
      <c r="BGH32" s="81"/>
      <c r="BGI32" s="81"/>
      <c r="BGJ32" s="81"/>
      <c r="BGK32" s="81"/>
      <c r="BGL32" s="81"/>
      <c r="BGM32" s="81"/>
      <c r="BGN32" s="81"/>
      <c r="BGO32" s="81"/>
      <c r="BGP32" s="81"/>
      <c r="BGQ32" s="81"/>
      <c r="BGR32" s="81"/>
      <c r="BGS32" s="81"/>
      <c r="BGT32" s="81"/>
      <c r="BGU32" s="81"/>
      <c r="BGV32" s="81"/>
      <c r="BGW32" s="81"/>
      <c r="BGX32" s="81"/>
      <c r="BGY32" s="81"/>
      <c r="BGZ32" s="81"/>
      <c r="BHA32" s="81"/>
      <c r="BHB32" s="81"/>
      <c r="BHC32" s="81"/>
      <c r="BHD32" s="81"/>
      <c r="BHE32" s="81"/>
      <c r="BHF32" s="81"/>
      <c r="BHG32" s="81"/>
      <c r="BHH32" s="81"/>
      <c r="BHI32" s="81"/>
      <c r="BHJ32" s="81"/>
      <c r="BHK32" s="81"/>
      <c r="BHL32" s="81"/>
      <c r="BHM32" s="81"/>
      <c r="BHN32" s="81"/>
      <c r="BHO32" s="81"/>
      <c r="BHP32" s="81"/>
      <c r="BHQ32" s="81"/>
      <c r="BHR32" s="81"/>
      <c r="BHS32" s="81"/>
      <c r="BHT32" s="81"/>
      <c r="BHU32" s="81"/>
      <c r="BHV32" s="81"/>
      <c r="BHW32" s="81"/>
      <c r="BHX32" s="81"/>
      <c r="BHY32" s="81"/>
      <c r="BHZ32" s="81"/>
      <c r="BIA32" s="81"/>
      <c r="BIB32" s="81"/>
      <c r="BIC32" s="81"/>
      <c r="BID32" s="81"/>
      <c r="BIE32" s="81"/>
      <c r="BIF32" s="81"/>
      <c r="BIG32" s="81"/>
      <c r="BIH32" s="81"/>
      <c r="BII32" s="81"/>
      <c r="BIJ32" s="81"/>
      <c r="BIK32" s="81"/>
      <c r="BIL32" s="81"/>
      <c r="BIM32" s="81"/>
      <c r="BIN32" s="81"/>
      <c r="BIO32" s="81"/>
      <c r="BIP32" s="81"/>
      <c r="BIQ32" s="81"/>
      <c r="BIR32" s="81"/>
      <c r="BIS32" s="81"/>
      <c r="BIT32" s="81"/>
      <c r="BIU32" s="81"/>
      <c r="BIV32" s="81"/>
      <c r="BIW32" s="81"/>
      <c r="BIX32" s="81"/>
      <c r="BIY32" s="81"/>
      <c r="BIZ32" s="81"/>
      <c r="BJA32" s="81"/>
      <c r="BJB32" s="81"/>
      <c r="BJC32" s="81"/>
      <c r="BJD32" s="81"/>
      <c r="BJE32" s="81"/>
      <c r="BJF32" s="81"/>
      <c r="BJG32" s="81"/>
      <c r="BJH32" s="81"/>
      <c r="BJI32" s="81"/>
      <c r="BJJ32" s="81"/>
      <c r="BJK32" s="81"/>
      <c r="BJL32" s="81"/>
      <c r="BJM32" s="81"/>
      <c r="BJN32" s="81"/>
      <c r="BJO32" s="81"/>
      <c r="BJP32" s="81"/>
      <c r="BJQ32" s="81"/>
      <c r="BJR32" s="81"/>
      <c r="BJS32" s="81"/>
      <c r="BJT32" s="81"/>
      <c r="BJU32" s="81"/>
      <c r="BJV32" s="81"/>
      <c r="BJW32" s="81"/>
      <c r="BJX32" s="81"/>
      <c r="BJY32" s="81"/>
      <c r="BJZ32" s="81"/>
      <c r="BKA32" s="81"/>
      <c r="BKB32" s="81"/>
      <c r="BKC32" s="81"/>
      <c r="BKD32" s="81"/>
      <c r="BKE32" s="81"/>
      <c r="BKF32" s="81"/>
      <c r="BKG32" s="81"/>
      <c r="BKH32" s="81"/>
      <c r="BKI32" s="81"/>
      <c r="BKJ32" s="81"/>
      <c r="BKK32" s="81"/>
      <c r="BKL32" s="81"/>
      <c r="BKM32" s="81"/>
      <c r="BKN32" s="81"/>
      <c r="BKO32" s="81"/>
      <c r="BKP32" s="81"/>
      <c r="BKQ32" s="81"/>
      <c r="BKR32" s="81"/>
      <c r="BKS32" s="81"/>
      <c r="BKT32" s="81"/>
      <c r="BKU32" s="81"/>
      <c r="BKV32" s="81"/>
      <c r="BKW32" s="81"/>
      <c r="BKX32" s="81"/>
      <c r="BKY32" s="81"/>
      <c r="BKZ32" s="81"/>
      <c r="BLA32" s="81"/>
      <c r="BLB32" s="81"/>
      <c r="BLC32" s="81"/>
      <c r="BLD32" s="81"/>
      <c r="BLE32" s="81"/>
      <c r="BLF32" s="81"/>
      <c r="BLG32" s="81"/>
      <c r="BLH32" s="81"/>
      <c r="BLI32" s="81"/>
      <c r="BLJ32" s="81"/>
      <c r="BLK32" s="81"/>
      <c r="BLL32" s="81"/>
      <c r="BLM32" s="81"/>
      <c r="BLN32" s="81"/>
      <c r="BLO32" s="81"/>
      <c r="BLP32" s="81"/>
      <c r="BLQ32" s="81"/>
      <c r="BLR32" s="81"/>
      <c r="BLS32" s="81"/>
      <c r="BLT32" s="81"/>
      <c r="BLU32" s="81"/>
      <c r="BLV32" s="81"/>
      <c r="BLW32" s="81"/>
      <c r="BLX32" s="81"/>
      <c r="BLY32" s="81"/>
      <c r="BLZ32" s="81"/>
      <c r="BMA32" s="81"/>
      <c r="BMB32" s="81"/>
      <c r="BMC32" s="81"/>
      <c r="BMD32" s="81"/>
      <c r="BME32" s="81"/>
      <c r="BMF32" s="81"/>
      <c r="BMG32" s="81"/>
      <c r="BMH32" s="81"/>
      <c r="BMI32" s="81"/>
      <c r="BMJ32" s="81"/>
      <c r="BMK32" s="81"/>
      <c r="BML32" s="81"/>
      <c r="BMM32" s="81"/>
      <c r="BMN32" s="81"/>
      <c r="BMO32" s="81"/>
      <c r="BMP32" s="81"/>
      <c r="BMQ32" s="81"/>
      <c r="BMR32" s="81"/>
      <c r="BMS32" s="81"/>
      <c r="BMT32" s="81"/>
      <c r="BMU32" s="81"/>
      <c r="BMV32" s="81"/>
      <c r="BMW32" s="81"/>
      <c r="BMX32" s="81"/>
      <c r="BMY32" s="81"/>
      <c r="BMZ32" s="81"/>
      <c r="BNA32" s="81"/>
      <c r="BNB32" s="81"/>
      <c r="BNC32" s="81"/>
      <c r="BND32" s="81"/>
      <c r="BNE32" s="81"/>
      <c r="BNF32" s="81"/>
      <c r="BNG32" s="81"/>
      <c r="BNH32" s="81"/>
      <c r="BNI32" s="81"/>
      <c r="BNJ32" s="81"/>
      <c r="BNK32" s="81"/>
      <c r="BNL32" s="81"/>
      <c r="BNM32" s="81"/>
      <c r="BNN32" s="81"/>
      <c r="BNO32" s="81"/>
      <c r="BNP32" s="81"/>
      <c r="BNQ32" s="81"/>
      <c r="BNR32" s="81"/>
      <c r="BNS32" s="81"/>
      <c r="BNT32" s="81"/>
      <c r="BNU32" s="81"/>
      <c r="BNV32" s="81"/>
      <c r="BNW32" s="81"/>
      <c r="BNX32" s="81"/>
      <c r="BNY32" s="81"/>
      <c r="BNZ32" s="81"/>
      <c r="BOA32" s="81"/>
      <c r="BOB32" s="81"/>
      <c r="BOC32" s="81"/>
      <c r="BOD32" s="81"/>
      <c r="BOE32" s="81"/>
      <c r="BOF32" s="81"/>
      <c r="BOG32" s="81"/>
      <c r="BOH32" s="81"/>
      <c r="BOI32" s="81"/>
      <c r="BOJ32" s="81"/>
      <c r="BOK32" s="81"/>
      <c r="BOL32" s="81"/>
      <c r="BOM32" s="81"/>
      <c r="BON32" s="81"/>
      <c r="BOO32" s="81"/>
      <c r="BOP32" s="81"/>
      <c r="BOQ32" s="81"/>
      <c r="BOR32" s="81"/>
      <c r="BOS32" s="81"/>
      <c r="BOT32" s="81"/>
      <c r="BOU32" s="81"/>
      <c r="BOV32" s="81"/>
      <c r="BOW32" s="81"/>
      <c r="BOX32" s="81"/>
      <c r="BOY32" s="81"/>
      <c r="BOZ32" s="81"/>
      <c r="BPA32" s="81"/>
      <c r="BPB32" s="81"/>
      <c r="BPC32" s="81"/>
      <c r="BPD32" s="81"/>
      <c r="BPE32" s="81"/>
      <c r="BPF32" s="81"/>
      <c r="BPG32" s="81"/>
      <c r="BPH32" s="81"/>
      <c r="BPI32" s="81"/>
      <c r="BPJ32" s="81"/>
      <c r="BPK32" s="81"/>
      <c r="BPL32" s="81"/>
      <c r="BPM32" s="81"/>
      <c r="BPN32" s="81"/>
      <c r="BPO32" s="81"/>
      <c r="BPP32" s="81"/>
      <c r="BPQ32" s="81"/>
      <c r="BPR32" s="81"/>
      <c r="BPS32" s="81"/>
      <c r="BPT32" s="81"/>
      <c r="BPU32" s="81"/>
      <c r="BPV32" s="81"/>
      <c r="BPW32" s="81"/>
      <c r="BPX32" s="81"/>
      <c r="BPY32" s="81"/>
      <c r="BPZ32" s="81"/>
      <c r="BQA32" s="81"/>
      <c r="BQB32" s="81"/>
      <c r="BQC32" s="81"/>
      <c r="BQD32" s="81"/>
      <c r="BQE32" s="81"/>
      <c r="BQF32" s="81"/>
      <c r="BQG32" s="81"/>
      <c r="BQH32" s="81"/>
      <c r="BQI32" s="81"/>
      <c r="BQJ32" s="81"/>
      <c r="BQK32" s="81"/>
      <c r="BQL32" s="81"/>
      <c r="BQM32" s="81"/>
      <c r="BQN32" s="81"/>
      <c r="BQO32" s="81"/>
      <c r="BQP32" s="81"/>
      <c r="BQQ32" s="81"/>
      <c r="BQR32" s="81"/>
      <c r="BQS32" s="81"/>
      <c r="BQT32" s="81"/>
      <c r="BQU32" s="81"/>
      <c r="BQV32" s="81"/>
      <c r="BQW32" s="81"/>
      <c r="BQX32" s="81"/>
      <c r="BQY32" s="81"/>
      <c r="BQZ32" s="81"/>
      <c r="BRA32" s="81"/>
      <c r="BRB32" s="81"/>
      <c r="BRC32" s="81"/>
      <c r="BRD32" s="81"/>
      <c r="BRE32" s="81"/>
      <c r="BRF32" s="81"/>
      <c r="BRG32" s="81"/>
      <c r="BRH32" s="81"/>
      <c r="BRI32" s="81"/>
      <c r="BRJ32" s="81"/>
      <c r="BRK32" s="81"/>
      <c r="BRL32" s="81"/>
      <c r="BRM32" s="81"/>
      <c r="BRN32" s="81"/>
      <c r="BRO32" s="81"/>
      <c r="BRP32" s="81"/>
      <c r="BRQ32" s="81"/>
      <c r="BRR32" s="81"/>
      <c r="BRS32" s="81"/>
      <c r="BRT32" s="81"/>
      <c r="BRU32" s="81"/>
      <c r="BRV32" s="81"/>
      <c r="BRW32" s="81"/>
      <c r="BRX32" s="81"/>
      <c r="BRY32" s="81"/>
      <c r="BRZ32" s="81"/>
      <c r="BSA32" s="81"/>
      <c r="BSB32" s="81"/>
      <c r="BSC32" s="81"/>
      <c r="BSD32" s="81"/>
      <c r="BSE32" s="81"/>
      <c r="BSF32" s="81"/>
      <c r="BSG32" s="81"/>
      <c r="BSH32" s="81"/>
      <c r="BSI32" s="81"/>
      <c r="BSJ32" s="81"/>
      <c r="BSK32" s="81"/>
      <c r="BSL32" s="81"/>
      <c r="BSM32" s="81"/>
      <c r="BSN32" s="81"/>
      <c r="BSO32" s="81"/>
      <c r="BSP32" s="81"/>
      <c r="BSQ32" s="81"/>
      <c r="BSR32" s="81"/>
      <c r="BSS32" s="81"/>
      <c r="BST32" s="81"/>
      <c r="BSU32" s="81"/>
      <c r="BSV32" s="81"/>
      <c r="BSW32" s="81"/>
      <c r="BSX32" s="81"/>
      <c r="BSY32" s="81"/>
      <c r="BSZ32" s="81"/>
      <c r="BTA32" s="81"/>
      <c r="BTB32" s="81"/>
      <c r="BTC32" s="81"/>
      <c r="BTD32" s="81"/>
      <c r="BTE32" s="81"/>
      <c r="BTF32" s="81"/>
      <c r="BTG32" s="81"/>
      <c r="BTH32" s="81"/>
      <c r="BTI32" s="81"/>
      <c r="BTJ32" s="81"/>
      <c r="BTK32" s="81"/>
      <c r="BTL32" s="81"/>
      <c r="BTM32" s="81"/>
      <c r="BTN32" s="81"/>
      <c r="BTO32" s="81"/>
      <c r="BTP32" s="81"/>
      <c r="BTQ32" s="81"/>
      <c r="BTR32" s="81"/>
      <c r="BTS32" s="81"/>
      <c r="BTT32" s="81"/>
      <c r="BTU32" s="81"/>
      <c r="BTV32" s="81"/>
      <c r="BTW32" s="81"/>
      <c r="BTX32" s="81"/>
      <c r="BTY32" s="81"/>
      <c r="BTZ32" s="81"/>
      <c r="BUA32" s="81"/>
      <c r="BUB32" s="81"/>
      <c r="BUC32" s="81"/>
      <c r="BUD32" s="81"/>
      <c r="BUE32" s="81"/>
      <c r="BUF32" s="81"/>
      <c r="BUG32" s="81"/>
      <c r="BUH32" s="81"/>
      <c r="BUI32" s="81"/>
      <c r="BUJ32" s="81"/>
      <c r="BUK32" s="81"/>
      <c r="BUL32" s="81"/>
      <c r="BUM32" s="81"/>
      <c r="BUN32" s="81"/>
      <c r="BUO32" s="81"/>
      <c r="BUP32" s="81"/>
      <c r="BUQ32" s="81"/>
      <c r="BUR32" s="81"/>
      <c r="BUS32" s="81"/>
      <c r="BUT32" s="81"/>
      <c r="BUU32" s="81"/>
      <c r="BUV32" s="81"/>
      <c r="BUW32" s="81"/>
      <c r="BUX32" s="81"/>
      <c r="BUY32" s="81"/>
      <c r="BUZ32" s="81"/>
      <c r="BVA32" s="81"/>
      <c r="BVB32" s="81"/>
      <c r="BVC32" s="81"/>
      <c r="BVD32" s="81"/>
      <c r="BVE32" s="81"/>
      <c r="BVF32" s="81"/>
      <c r="BVG32" s="81"/>
      <c r="BVH32" s="81"/>
      <c r="BVI32" s="81"/>
      <c r="BVJ32" s="81"/>
      <c r="BVK32" s="81"/>
      <c r="BVL32" s="81"/>
      <c r="BVM32" s="81"/>
      <c r="BVN32" s="81"/>
      <c r="BVO32" s="81"/>
      <c r="BVP32" s="81"/>
      <c r="BVQ32" s="81"/>
      <c r="BVR32" s="81"/>
      <c r="BVS32" s="81"/>
      <c r="BVT32" s="81"/>
      <c r="BVU32" s="81"/>
      <c r="BVV32" s="81"/>
      <c r="BVW32" s="81"/>
      <c r="BVX32" s="81"/>
      <c r="BVY32" s="81"/>
      <c r="BVZ32" s="81"/>
      <c r="BWA32" s="81"/>
      <c r="BWB32" s="81"/>
      <c r="BWC32" s="81"/>
      <c r="BWD32" s="81"/>
      <c r="BWE32" s="81"/>
      <c r="BWF32" s="81"/>
      <c r="BWG32" s="81"/>
      <c r="BWH32" s="81"/>
      <c r="BWI32" s="81"/>
      <c r="BWJ32" s="81"/>
      <c r="BWK32" s="81"/>
      <c r="BWL32" s="81"/>
      <c r="BWM32" s="81"/>
      <c r="BWN32" s="81"/>
      <c r="BWO32" s="81"/>
      <c r="BWP32" s="81"/>
      <c r="BWQ32" s="81"/>
      <c r="BWR32" s="81"/>
      <c r="BWS32" s="81"/>
      <c r="BWT32" s="81"/>
      <c r="BWU32" s="81"/>
      <c r="BWV32" s="81"/>
      <c r="BWW32" s="81"/>
      <c r="BWX32" s="81"/>
      <c r="BWY32" s="81"/>
      <c r="BWZ32" s="81"/>
      <c r="BXA32" s="81"/>
      <c r="BXB32" s="81"/>
      <c r="BXC32" s="81"/>
      <c r="BXD32" s="81"/>
      <c r="BXE32" s="81"/>
      <c r="BXF32" s="81"/>
      <c r="BXG32" s="81"/>
      <c r="BXH32" s="81"/>
      <c r="BXI32" s="81"/>
      <c r="BXJ32" s="81"/>
      <c r="BXK32" s="81"/>
      <c r="BXL32" s="81"/>
      <c r="BXM32" s="81"/>
      <c r="BXN32" s="81"/>
      <c r="BXO32" s="81"/>
      <c r="BXP32" s="81"/>
      <c r="BXQ32" s="81"/>
      <c r="BXR32" s="81"/>
      <c r="BXS32" s="81"/>
      <c r="BXT32" s="81"/>
      <c r="BXU32" s="81"/>
      <c r="BXV32" s="81"/>
      <c r="BXW32" s="81"/>
      <c r="BXX32" s="81"/>
      <c r="BXY32" s="81"/>
      <c r="BXZ32" s="81"/>
      <c r="BYA32" s="81"/>
      <c r="BYB32" s="81"/>
      <c r="BYC32" s="81"/>
      <c r="BYD32" s="81"/>
      <c r="BYE32" s="81"/>
      <c r="BYF32" s="81"/>
      <c r="BYG32" s="81"/>
      <c r="BYH32" s="81"/>
      <c r="BYI32" s="81"/>
      <c r="BYJ32" s="81"/>
      <c r="BYK32" s="81"/>
      <c r="BYL32" s="81"/>
      <c r="BYM32" s="81"/>
      <c r="BYN32" s="81"/>
      <c r="BYO32" s="81"/>
      <c r="BYP32" s="81"/>
      <c r="BYQ32" s="81"/>
      <c r="BYR32" s="81"/>
      <c r="BYS32" s="81"/>
      <c r="BYT32" s="81"/>
      <c r="BYU32" s="81"/>
      <c r="BYV32" s="81"/>
      <c r="BYW32" s="81"/>
      <c r="BYX32" s="81"/>
      <c r="BYY32" s="81"/>
      <c r="BYZ32" s="81"/>
      <c r="BZA32" s="81"/>
      <c r="BZB32" s="81"/>
      <c r="BZC32" s="81"/>
      <c r="BZD32" s="81"/>
      <c r="BZE32" s="81"/>
      <c r="BZF32" s="81"/>
      <c r="BZG32" s="81"/>
      <c r="BZH32" s="81"/>
      <c r="BZI32" s="81"/>
      <c r="BZJ32" s="81"/>
      <c r="BZK32" s="81"/>
      <c r="BZL32" s="81"/>
      <c r="BZM32" s="81"/>
      <c r="BZN32" s="81"/>
      <c r="BZO32" s="81"/>
      <c r="BZP32" s="81"/>
      <c r="BZQ32" s="81"/>
      <c r="BZR32" s="81"/>
      <c r="BZS32" s="81"/>
      <c r="BZT32" s="81"/>
      <c r="BZU32" s="81"/>
      <c r="BZV32" s="81"/>
      <c r="BZW32" s="81"/>
      <c r="BZX32" s="81"/>
      <c r="BZY32" s="81"/>
      <c r="BZZ32" s="81"/>
      <c r="CAA32" s="81"/>
      <c r="CAB32" s="81"/>
      <c r="CAC32" s="81"/>
      <c r="CAD32" s="81"/>
      <c r="CAE32" s="81"/>
      <c r="CAF32" s="81"/>
      <c r="CAG32" s="81"/>
      <c r="CAH32" s="81"/>
      <c r="CAI32" s="81"/>
      <c r="CAJ32" s="81"/>
      <c r="CAK32" s="81"/>
      <c r="CAL32" s="81"/>
      <c r="CAM32" s="81"/>
      <c r="CAN32" s="81"/>
      <c r="CAO32" s="81"/>
      <c r="CAP32" s="81"/>
      <c r="CAQ32" s="81"/>
      <c r="CAR32" s="81"/>
      <c r="CAS32" s="81"/>
      <c r="CAT32" s="81"/>
      <c r="CAU32" s="81"/>
      <c r="CAV32" s="81"/>
      <c r="CAW32" s="81"/>
      <c r="CAX32" s="81"/>
      <c r="CAY32" s="81"/>
      <c r="CAZ32" s="81"/>
      <c r="CBA32" s="81"/>
      <c r="CBB32" s="81"/>
      <c r="CBC32" s="81"/>
      <c r="CBD32" s="81"/>
      <c r="CBE32" s="81"/>
      <c r="CBF32" s="81"/>
      <c r="CBG32" s="81"/>
      <c r="CBH32" s="81"/>
      <c r="CBI32" s="81"/>
      <c r="CBJ32" s="81"/>
      <c r="CBK32" s="81"/>
      <c r="CBL32" s="81"/>
      <c r="CBM32" s="81"/>
      <c r="CBN32" s="81"/>
      <c r="CBO32" s="81"/>
      <c r="CBP32" s="81"/>
      <c r="CBQ32" s="81"/>
      <c r="CBR32" s="81"/>
      <c r="CBS32" s="81"/>
      <c r="CBT32" s="81"/>
      <c r="CBU32" s="81"/>
      <c r="CBV32" s="81"/>
      <c r="CBW32" s="81"/>
      <c r="CBX32" s="81"/>
      <c r="CBY32" s="81"/>
      <c r="CBZ32" s="81"/>
      <c r="CCA32" s="81"/>
      <c r="CCB32" s="81"/>
      <c r="CCC32" s="81"/>
      <c r="CCD32" s="81"/>
      <c r="CCE32" s="81"/>
      <c r="CCF32" s="81"/>
      <c r="CCG32" s="81"/>
      <c r="CCH32" s="81"/>
      <c r="CCI32" s="81"/>
      <c r="CCJ32" s="81"/>
      <c r="CCK32" s="81"/>
      <c r="CCL32" s="81"/>
      <c r="CCM32" s="81"/>
      <c r="CCN32" s="81"/>
      <c r="CCO32" s="81"/>
      <c r="CCP32" s="81"/>
      <c r="CCQ32" s="81"/>
      <c r="CCR32" s="81"/>
      <c r="CCS32" s="81"/>
      <c r="CCT32" s="81"/>
      <c r="CCU32" s="81"/>
      <c r="CCV32" s="81"/>
      <c r="CCW32" s="81"/>
      <c r="CCX32" s="81"/>
      <c r="CCY32" s="81"/>
      <c r="CCZ32" s="81"/>
      <c r="CDA32" s="81"/>
      <c r="CDB32" s="81"/>
      <c r="CDC32" s="81"/>
      <c r="CDD32" s="81"/>
      <c r="CDE32" s="81"/>
      <c r="CDF32" s="81"/>
      <c r="CDG32" s="81"/>
      <c r="CDH32" s="81"/>
      <c r="CDI32" s="81"/>
      <c r="CDJ32" s="81"/>
      <c r="CDK32" s="81"/>
      <c r="CDL32" s="81"/>
      <c r="CDM32" s="81"/>
      <c r="CDN32" s="81"/>
      <c r="CDO32" s="81"/>
      <c r="CDP32" s="81"/>
      <c r="CDQ32" s="81"/>
      <c r="CDR32" s="81"/>
      <c r="CDS32" s="81"/>
      <c r="CDT32" s="81"/>
      <c r="CDU32" s="81"/>
      <c r="CDV32" s="81"/>
      <c r="CDW32" s="81"/>
      <c r="CDX32" s="81"/>
      <c r="CDY32" s="81"/>
      <c r="CDZ32" s="81"/>
      <c r="CEA32" s="81"/>
      <c r="CEB32" s="81"/>
      <c r="CEC32" s="81"/>
      <c r="CED32" s="81"/>
      <c r="CEE32" s="81"/>
      <c r="CEF32" s="81"/>
      <c r="CEG32" s="81"/>
      <c r="CEH32" s="81"/>
      <c r="CEI32" s="81"/>
      <c r="CEJ32" s="81"/>
      <c r="CEK32" s="81"/>
      <c r="CEL32" s="81"/>
      <c r="CEM32" s="81"/>
      <c r="CEN32" s="81"/>
      <c r="CEO32" s="81"/>
      <c r="CEP32" s="81"/>
      <c r="CEQ32" s="81"/>
      <c r="CER32" s="81"/>
      <c r="CES32" s="81"/>
      <c r="CET32" s="81"/>
      <c r="CEU32" s="81"/>
      <c r="CEV32" s="81"/>
      <c r="CEW32" s="81"/>
      <c r="CEX32" s="81"/>
      <c r="CEY32" s="81"/>
      <c r="CEZ32" s="81"/>
      <c r="CFA32" s="81"/>
      <c r="CFB32" s="81"/>
      <c r="CFC32" s="81"/>
      <c r="CFD32" s="81"/>
      <c r="CFE32" s="81"/>
      <c r="CFF32" s="81"/>
      <c r="CFG32" s="81"/>
      <c r="CFH32" s="81"/>
      <c r="CFI32" s="81"/>
      <c r="CFJ32" s="81"/>
      <c r="CFK32" s="81"/>
      <c r="CFL32" s="81"/>
      <c r="CFM32" s="81"/>
      <c r="CFN32" s="81"/>
      <c r="CFO32" s="81"/>
      <c r="CFP32" s="81"/>
      <c r="CFQ32" s="81"/>
      <c r="CFR32" s="81"/>
      <c r="CFS32" s="81"/>
      <c r="CFT32" s="81"/>
      <c r="CFU32" s="81"/>
      <c r="CFV32" s="81"/>
      <c r="CFW32" s="81"/>
      <c r="CFX32" s="81"/>
      <c r="CFY32" s="81"/>
      <c r="CFZ32" s="81"/>
      <c r="CGA32" s="81"/>
      <c r="CGB32" s="81"/>
      <c r="CGC32" s="81"/>
      <c r="CGD32" s="81"/>
      <c r="CGE32" s="81"/>
      <c r="CGF32" s="81"/>
      <c r="CGG32" s="81"/>
      <c r="CGH32" s="81"/>
      <c r="CGI32" s="81"/>
      <c r="CGJ32" s="81"/>
      <c r="CGK32" s="81"/>
      <c r="CGL32" s="81"/>
      <c r="CGM32" s="81"/>
      <c r="CGN32" s="81"/>
      <c r="CGO32" s="81"/>
      <c r="CGP32" s="81"/>
      <c r="CGQ32" s="81"/>
      <c r="CGR32" s="81"/>
      <c r="CGS32" s="81"/>
      <c r="CGT32" s="81"/>
      <c r="CGU32" s="81"/>
      <c r="CGV32" s="81"/>
      <c r="CGW32" s="81"/>
      <c r="CGX32" s="81"/>
      <c r="CGY32" s="81"/>
      <c r="CGZ32" s="81"/>
      <c r="CHA32" s="81"/>
      <c r="CHB32" s="81"/>
      <c r="CHC32" s="81"/>
      <c r="CHD32" s="81"/>
      <c r="CHE32" s="81"/>
      <c r="CHF32" s="81"/>
      <c r="CHG32" s="81"/>
      <c r="CHH32" s="81"/>
      <c r="CHI32" s="81"/>
      <c r="CHJ32" s="81"/>
      <c r="CHK32" s="81"/>
      <c r="CHL32" s="81"/>
      <c r="CHM32" s="81"/>
      <c r="CHN32" s="81"/>
      <c r="CHO32" s="81"/>
      <c r="CHP32" s="81"/>
      <c r="CHQ32" s="81"/>
      <c r="CHR32" s="81"/>
      <c r="CHS32" s="81"/>
      <c r="CHT32" s="81"/>
      <c r="CHU32" s="81"/>
      <c r="CHV32" s="81"/>
      <c r="CHW32" s="81"/>
      <c r="CHX32" s="81"/>
      <c r="CHY32" s="81"/>
      <c r="CHZ32" s="81"/>
      <c r="CIA32" s="81"/>
      <c r="CIB32" s="81"/>
      <c r="CIC32" s="81"/>
      <c r="CID32" s="81"/>
      <c r="CIE32" s="81"/>
      <c r="CIF32" s="81"/>
      <c r="CIG32" s="81"/>
      <c r="CIH32" s="81"/>
      <c r="CII32" s="81"/>
      <c r="CIJ32" s="81"/>
      <c r="CIK32" s="81"/>
      <c r="CIL32" s="81"/>
      <c r="CIM32" s="81"/>
      <c r="CIN32" s="81"/>
      <c r="CIO32" s="81"/>
      <c r="CIP32" s="81"/>
      <c r="CIQ32" s="81"/>
      <c r="CIR32" s="81"/>
      <c r="CIS32" s="81"/>
      <c r="CIT32" s="81"/>
      <c r="CIU32" s="81"/>
      <c r="CIV32" s="81"/>
      <c r="CIW32" s="81"/>
      <c r="CIX32" s="81"/>
      <c r="CIY32" s="81"/>
      <c r="CIZ32" s="81"/>
      <c r="CJA32" s="81"/>
      <c r="CJB32" s="81"/>
      <c r="CJC32" s="81"/>
      <c r="CJD32" s="81"/>
      <c r="CJE32" s="81"/>
      <c r="CJF32" s="81"/>
      <c r="CJG32" s="81"/>
      <c r="CJH32" s="81"/>
      <c r="CJI32" s="81"/>
      <c r="CJJ32" s="81"/>
      <c r="CJK32" s="81"/>
      <c r="CJL32" s="81"/>
      <c r="CJM32" s="81"/>
      <c r="CJN32" s="81"/>
      <c r="CJO32" s="81"/>
      <c r="CJP32" s="81"/>
      <c r="CJQ32" s="81"/>
      <c r="CJR32" s="81"/>
      <c r="CJS32" s="81"/>
      <c r="CJT32" s="81"/>
      <c r="CJU32" s="81"/>
      <c r="CJV32" s="81"/>
      <c r="CJW32" s="81"/>
      <c r="CJX32" s="81"/>
      <c r="CJY32" s="81"/>
      <c r="CJZ32" s="81"/>
      <c r="CKA32" s="81"/>
      <c r="CKB32" s="81"/>
      <c r="CKC32" s="81"/>
      <c r="CKD32" s="81"/>
      <c r="CKE32" s="81"/>
      <c r="CKF32" s="81"/>
      <c r="CKG32" s="81"/>
      <c r="CKH32" s="81"/>
      <c r="CKI32" s="81"/>
      <c r="CKJ32" s="81"/>
      <c r="CKK32" s="81"/>
      <c r="CKL32" s="81"/>
      <c r="CKM32" s="81"/>
      <c r="CKN32" s="81"/>
      <c r="CKO32" s="81"/>
      <c r="CKP32" s="81"/>
      <c r="CKQ32" s="81"/>
      <c r="CKR32" s="81"/>
      <c r="CKS32" s="81"/>
      <c r="CKT32" s="81"/>
      <c r="CKU32" s="81"/>
      <c r="CKV32" s="81"/>
      <c r="CKW32" s="81"/>
      <c r="CKX32" s="81"/>
      <c r="CKY32" s="81"/>
      <c r="CKZ32" s="81"/>
      <c r="CLA32" s="81"/>
      <c r="CLB32" s="81"/>
      <c r="CLC32" s="81"/>
      <c r="CLD32" s="81"/>
      <c r="CLE32" s="81"/>
      <c r="CLF32" s="81"/>
      <c r="CLG32" s="81"/>
      <c r="CLH32" s="81"/>
      <c r="CLI32" s="81"/>
      <c r="CLJ32" s="81"/>
      <c r="CLK32" s="81"/>
      <c r="CLL32" s="81"/>
      <c r="CLM32" s="81"/>
      <c r="CLN32" s="81"/>
      <c r="CLO32" s="81"/>
      <c r="CLP32" s="81"/>
      <c r="CLQ32" s="81"/>
      <c r="CLR32" s="81"/>
      <c r="CLS32" s="81"/>
      <c r="CLT32" s="81"/>
      <c r="CLU32" s="81"/>
      <c r="CLV32" s="81"/>
      <c r="CLW32" s="81"/>
      <c r="CLX32" s="81"/>
      <c r="CLY32" s="81"/>
      <c r="CLZ32" s="81"/>
      <c r="CMA32" s="81"/>
      <c r="CMB32" s="81"/>
      <c r="CMC32" s="81"/>
      <c r="CMD32" s="81"/>
      <c r="CME32" s="81"/>
      <c r="CMF32" s="81"/>
      <c r="CMG32" s="81"/>
      <c r="CMH32" s="81"/>
      <c r="CMI32" s="81"/>
      <c r="CMJ32" s="81"/>
      <c r="CMK32" s="81"/>
      <c r="CML32" s="81"/>
      <c r="CMM32" s="81"/>
      <c r="CMN32" s="81"/>
      <c r="CMO32" s="81"/>
      <c r="CMP32" s="81"/>
      <c r="CMQ32" s="81"/>
      <c r="CMR32" s="81"/>
      <c r="CMS32" s="81"/>
      <c r="CMT32" s="81"/>
      <c r="CMU32" s="81"/>
      <c r="CMV32" s="81"/>
      <c r="CMW32" s="81"/>
      <c r="CMX32" s="81"/>
      <c r="CMY32" s="81"/>
      <c r="CMZ32" s="81"/>
      <c r="CNA32" s="81"/>
      <c r="CNB32" s="81"/>
      <c r="CNC32" s="81"/>
      <c r="CND32" s="81"/>
      <c r="CNE32" s="81"/>
      <c r="CNF32" s="81"/>
      <c r="CNG32" s="81"/>
      <c r="CNH32" s="81"/>
      <c r="CNI32" s="81"/>
      <c r="CNJ32" s="81"/>
      <c r="CNK32" s="81"/>
      <c r="CNL32" s="81"/>
      <c r="CNM32" s="81"/>
      <c r="CNN32" s="81"/>
      <c r="CNO32" s="81"/>
      <c r="CNP32" s="81"/>
      <c r="CNQ32" s="81"/>
      <c r="CNR32" s="81"/>
      <c r="CNS32" s="81"/>
      <c r="CNT32" s="81"/>
      <c r="CNU32" s="81"/>
      <c r="CNV32" s="81"/>
      <c r="CNW32" s="81"/>
      <c r="CNX32" s="81"/>
      <c r="CNY32" s="81"/>
      <c r="CNZ32" s="81"/>
      <c r="COA32" s="81"/>
      <c r="COB32" s="81"/>
      <c r="COC32" s="81"/>
      <c r="COD32" s="81"/>
      <c r="COE32" s="81"/>
      <c r="COF32" s="81"/>
      <c r="COG32" s="81"/>
      <c r="COH32" s="81"/>
      <c r="COI32" s="81"/>
      <c r="COJ32" s="81"/>
      <c r="COK32" s="81"/>
      <c r="COL32" s="81"/>
      <c r="COM32" s="81"/>
      <c r="CON32" s="81"/>
      <c r="COO32" s="81"/>
      <c r="COP32" s="81"/>
      <c r="COQ32" s="81"/>
      <c r="COR32" s="81"/>
      <c r="COS32" s="81"/>
      <c r="COT32" s="81"/>
      <c r="COU32" s="81"/>
      <c r="COV32" s="81"/>
      <c r="COW32" s="81"/>
      <c r="COX32" s="81"/>
      <c r="COY32" s="81"/>
      <c r="COZ32" s="81"/>
      <c r="CPA32" s="81"/>
      <c r="CPB32" s="81"/>
      <c r="CPC32" s="81"/>
      <c r="CPD32" s="81"/>
      <c r="CPE32" s="81"/>
      <c r="CPF32" s="81"/>
      <c r="CPG32" s="81"/>
      <c r="CPH32" s="81"/>
      <c r="CPI32" s="81"/>
      <c r="CPJ32" s="81"/>
      <c r="CPK32" s="81"/>
      <c r="CPL32" s="81"/>
      <c r="CPM32" s="81"/>
      <c r="CPN32" s="81"/>
      <c r="CPO32" s="81"/>
      <c r="CPP32" s="81"/>
      <c r="CPQ32" s="81"/>
      <c r="CPR32" s="81"/>
      <c r="CPS32" s="81"/>
      <c r="CPT32" s="81"/>
      <c r="CPU32" s="81"/>
      <c r="CPV32" s="81"/>
      <c r="CPW32" s="81"/>
      <c r="CPX32" s="81"/>
      <c r="CPY32" s="81"/>
      <c r="CPZ32" s="81"/>
      <c r="CQA32" s="81"/>
      <c r="CQB32" s="81"/>
      <c r="CQC32" s="81"/>
      <c r="CQD32" s="81"/>
      <c r="CQE32" s="81"/>
      <c r="CQF32" s="81"/>
      <c r="CQG32" s="81"/>
      <c r="CQH32" s="81"/>
      <c r="CQI32" s="81"/>
      <c r="CQJ32" s="81"/>
      <c r="CQK32" s="81"/>
      <c r="CQL32" s="81"/>
      <c r="CQM32" s="81"/>
      <c r="CQN32" s="81"/>
      <c r="CQO32" s="81"/>
      <c r="CQP32" s="81"/>
      <c r="CQQ32" s="81"/>
      <c r="CQR32" s="81"/>
      <c r="CQS32" s="81"/>
      <c r="CQT32" s="81"/>
      <c r="CQU32" s="81"/>
      <c r="CQV32" s="81"/>
      <c r="CQW32" s="81"/>
      <c r="CQX32" s="81"/>
      <c r="CQY32" s="81"/>
      <c r="CQZ32" s="81"/>
      <c r="CRA32" s="81"/>
      <c r="CRB32" s="81"/>
      <c r="CRC32" s="81"/>
      <c r="CRD32" s="81"/>
      <c r="CRE32" s="81"/>
      <c r="CRF32" s="81"/>
      <c r="CRG32" s="81"/>
      <c r="CRH32" s="81"/>
      <c r="CRI32" s="81"/>
      <c r="CRJ32" s="81"/>
      <c r="CRK32" s="81"/>
      <c r="CRL32" s="81"/>
      <c r="CRM32" s="81"/>
      <c r="CRN32" s="81"/>
      <c r="CRO32" s="81"/>
      <c r="CRP32" s="81"/>
      <c r="CRQ32" s="81"/>
      <c r="CRR32" s="81"/>
      <c r="CRS32" s="81"/>
      <c r="CRT32" s="81"/>
      <c r="CRU32" s="81"/>
      <c r="CRV32" s="81"/>
      <c r="CRW32" s="81"/>
      <c r="CRX32" s="81"/>
      <c r="CRY32" s="81"/>
      <c r="CRZ32" s="81"/>
      <c r="CSA32" s="81"/>
      <c r="CSB32" s="81"/>
      <c r="CSC32" s="81"/>
      <c r="CSD32" s="81"/>
      <c r="CSE32" s="81"/>
      <c r="CSF32" s="81"/>
      <c r="CSG32" s="81"/>
      <c r="CSH32" s="81"/>
      <c r="CSI32" s="81"/>
      <c r="CSJ32" s="81"/>
      <c r="CSK32" s="81"/>
      <c r="CSL32" s="81"/>
      <c r="CSM32" s="81"/>
      <c r="CSN32" s="81"/>
      <c r="CSO32" s="81"/>
      <c r="CSP32" s="81"/>
      <c r="CSQ32" s="81"/>
      <c r="CSR32" s="81"/>
      <c r="CSS32" s="81"/>
      <c r="CST32" s="81"/>
      <c r="CSU32" s="81"/>
      <c r="CSV32" s="81"/>
      <c r="CSW32" s="81"/>
      <c r="CSX32" s="81"/>
      <c r="CSY32" s="81"/>
      <c r="CSZ32" s="81"/>
      <c r="CTA32" s="81"/>
      <c r="CTB32" s="81"/>
      <c r="CTC32" s="81"/>
      <c r="CTD32" s="81"/>
      <c r="CTE32" s="81"/>
      <c r="CTF32" s="81"/>
      <c r="CTG32" s="81"/>
      <c r="CTH32" s="81"/>
      <c r="CTI32" s="81"/>
      <c r="CTJ32" s="81"/>
      <c r="CTK32" s="81"/>
      <c r="CTL32" s="81"/>
      <c r="CTM32" s="81"/>
      <c r="CTN32" s="81"/>
      <c r="CTO32" s="81"/>
      <c r="CTP32" s="81"/>
      <c r="CTQ32" s="81"/>
      <c r="CTR32" s="81"/>
      <c r="CTS32" s="81"/>
      <c r="CTT32" s="81"/>
      <c r="CTU32" s="81"/>
      <c r="CTV32" s="81"/>
      <c r="CTW32" s="81"/>
      <c r="CTX32" s="81"/>
      <c r="CTY32" s="81"/>
      <c r="CTZ32" s="81"/>
      <c r="CUA32" s="81"/>
      <c r="CUB32" s="81"/>
      <c r="CUC32" s="81"/>
      <c r="CUD32" s="81"/>
      <c r="CUE32" s="81"/>
      <c r="CUF32" s="81"/>
      <c r="CUG32" s="81"/>
      <c r="CUH32" s="81"/>
      <c r="CUI32" s="81"/>
      <c r="CUJ32" s="81"/>
      <c r="CUK32" s="81"/>
      <c r="CUL32" s="81"/>
      <c r="CUM32" s="81"/>
      <c r="CUN32" s="81"/>
      <c r="CUO32" s="81"/>
      <c r="CUP32" s="81"/>
      <c r="CUQ32" s="81"/>
      <c r="CUR32" s="81"/>
      <c r="CUS32" s="81"/>
      <c r="CUT32" s="81"/>
      <c r="CUU32" s="81"/>
      <c r="CUV32" s="81"/>
      <c r="CUW32" s="81"/>
      <c r="CUX32" s="81"/>
      <c r="CUY32" s="81"/>
      <c r="CUZ32" s="81"/>
      <c r="CVA32" s="81"/>
      <c r="CVB32" s="81"/>
      <c r="CVC32" s="81"/>
      <c r="CVD32" s="81"/>
      <c r="CVE32" s="81"/>
      <c r="CVF32" s="81"/>
      <c r="CVG32" s="81"/>
      <c r="CVH32" s="81"/>
      <c r="CVI32" s="81"/>
      <c r="CVJ32" s="81"/>
      <c r="CVK32" s="81"/>
      <c r="CVL32" s="81"/>
      <c r="CVM32" s="81"/>
      <c r="CVN32" s="81"/>
      <c r="CVO32" s="81"/>
      <c r="CVP32" s="81"/>
      <c r="CVQ32" s="81"/>
      <c r="CVR32" s="81"/>
      <c r="CVS32" s="81"/>
      <c r="CVT32" s="81"/>
      <c r="CVU32" s="81"/>
      <c r="CVV32" s="81"/>
      <c r="CVW32" s="81"/>
      <c r="CVX32" s="81"/>
      <c r="CVY32" s="81"/>
      <c r="CVZ32" s="81"/>
      <c r="CWA32" s="81"/>
      <c r="CWB32" s="81"/>
      <c r="CWC32" s="81"/>
      <c r="CWD32" s="81"/>
      <c r="CWE32" s="81"/>
      <c r="CWF32" s="81"/>
      <c r="CWG32" s="81"/>
      <c r="CWH32" s="81"/>
      <c r="CWI32" s="81"/>
      <c r="CWJ32" s="81"/>
      <c r="CWK32" s="81"/>
      <c r="CWL32" s="81"/>
      <c r="CWM32" s="81"/>
      <c r="CWN32" s="81"/>
      <c r="CWO32" s="81"/>
      <c r="CWP32" s="81"/>
      <c r="CWQ32" s="81"/>
      <c r="CWR32" s="81"/>
      <c r="CWS32" s="81"/>
      <c r="CWT32" s="81"/>
      <c r="CWU32" s="81"/>
      <c r="CWV32" s="81"/>
      <c r="CWW32" s="81"/>
      <c r="CWX32" s="81"/>
      <c r="CWY32" s="81"/>
      <c r="CWZ32" s="81"/>
      <c r="CXA32" s="81"/>
      <c r="CXB32" s="81"/>
      <c r="CXC32" s="81"/>
      <c r="CXD32" s="81"/>
      <c r="CXE32" s="81"/>
      <c r="CXF32" s="81"/>
      <c r="CXG32" s="81"/>
      <c r="CXH32" s="81"/>
      <c r="CXI32" s="81"/>
      <c r="CXJ32" s="81"/>
      <c r="CXK32" s="81"/>
      <c r="CXL32" s="81"/>
      <c r="CXM32" s="81"/>
      <c r="CXN32" s="81"/>
      <c r="CXO32" s="81"/>
      <c r="CXP32" s="81"/>
      <c r="CXQ32" s="81"/>
      <c r="CXR32" s="81"/>
      <c r="CXS32" s="81"/>
      <c r="CXT32" s="81"/>
      <c r="CXU32" s="81"/>
      <c r="CXV32" s="81"/>
      <c r="CXW32" s="81"/>
      <c r="CXX32" s="81"/>
      <c r="CXY32" s="81"/>
      <c r="CXZ32" s="81"/>
      <c r="CYA32" s="81"/>
      <c r="CYB32" s="81"/>
      <c r="CYC32" s="81"/>
      <c r="CYD32" s="81"/>
      <c r="CYE32" s="81"/>
      <c r="CYF32" s="81"/>
      <c r="CYG32" s="81"/>
      <c r="CYH32" s="81"/>
      <c r="CYI32" s="81"/>
      <c r="CYJ32" s="81"/>
      <c r="CYK32" s="81"/>
      <c r="CYL32" s="81"/>
      <c r="CYM32" s="81"/>
      <c r="CYN32" s="81"/>
      <c r="CYO32" s="81"/>
      <c r="CYP32" s="81"/>
      <c r="CYQ32" s="81"/>
      <c r="CYR32" s="81"/>
      <c r="CYS32" s="81"/>
      <c r="CYT32" s="81"/>
      <c r="CYU32" s="81"/>
      <c r="CYV32" s="81"/>
      <c r="CYW32" s="81"/>
      <c r="CYX32" s="81"/>
      <c r="CYY32" s="81"/>
      <c r="CYZ32" s="81"/>
      <c r="CZA32" s="81"/>
      <c r="CZB32" s="81"/>
      <c r="CZC32" s="81"/>
      <c r="CZD32" s="81"/>
      <c r="CZE32" s="81"/>
      <c r="CZF32" s="81"/>
      <c r="CZG32" s="81"/>
      <c r="CZH32" s="81"/>
      <c r="CZI32" s="81"/>
      <c r="CZJ32" s="81"/>
      <c r="CZK32" s="81"/>
      <c r="CZL32" s="81"/>
      <c r="CZM32" s="81"/>
      <c r="CZN32" s="81"/>
      <c r="CZO32" s="81"/>
      <c r="CZP32" s="81"/>
      <c r="CZQ32" s="81"/>
      <c r="CZR32" s="81"/>
      <c r="CZS32" s="81"/>
      <c r="CZT32" s="81"/>
      <c r="CZU32" s="81"/>
      <c r="CZV32" s="81"/>
      <c r="CZW32" s="81"/>
      <c r="CZX32" s="81"/>
      <c r="CZY32" s="81"/>
      <c r="CZZ32" s="81"/>
      <c r="DAA32" s="81"/>
      <c r="DAB32" s="81"/>
      <c r="DAC32" s="81"/>
      <c r="DAD32" s="81"/>
      <c r="DAE32" s="81"/>
      <c r="DAF32" s="81"/>
      <c r="DAG32" s="81"/>
      <c r="DAH32" s="81"/>
      <c r="DAI32" s="81"/>
      <c r="DAJ32" s="81"/>
      <c r="DAK32" s="81"/>
      <c r="DAL32" s="81"/>
      <c r="DAM32" s="81"/>
      <c r="DAN32" s="81"/>
      <c r="DAO32" s="81"/>
      <c r="DAP32" s="81"/>
      <c r="DAQ32" s="81"/>
      <c r="DAR32" s="81"/>
      <c r="DAS32" s="81"/>
      <c r="DAT32" s="81"/>
      <c r="DAU32" s="81"/>
      <c r="DAV32" s="81"/>
      <c r="DAW32" s="81"/>
      <c r="DAX32" s="81"/>
      <c r="DAY32" s="81"/>
      <c r="DAZ32" s="81"/>
      <c r="DBA32" s="81"/>
      <c r="DBB32" s="81"/>
      <c r="DBC32" s="81"/>
      <c r="DBD32" s="81"/>
      <c r="DBE32" s="81"/>
      <c r="DBF32" s="81"/>
      <c r="DBG32" s="81"/>
      <c r="DBH32" s="81"/>
      <c r="DBI32" s="81"/>
      <c r="DBJ32" s="81"/>
      <c r="DBK32" s="81"/>
      <c r="DBL32" s="81"/>
      <c r="DBM32" s="81"/>
      <c r="DBN32" s="81"/>
      <c r="DBO32" s="81"/>
      <c r="DBP32" s="81"/>
      <c r="DBQ32" s="81"/>
      <c r="DBR32" s="81"/>
      <c r="DBS32" s="81"/>
      <c r="DBT32" s="81"/>
      <c r="DBU32" s="81"/>
      <c r="DBV32" s="81"/>
      <c r="DBW32" s="81"/>
      <c r="DBX32" s="81"/>
      <c r="DBY32" s="81"/>
      <c r="DBZ32" s="81"/>
      <c r="DCA32" s="81"/>
      <c r="DCB32" s="81"/>
      <c r="DCC32" s="81"/>
      <c r="DCD32" s="81"/>
      <c r="DCE32" s="81"/>
      <c r="DCF32" s="81"/>
      <c r="DCG32" s="81"/>
      <c r="DCH32" s="81"/>
      <c r="DCI32" s="81"/>
      <c r="DCJ32" s="81"/>
      <c r="DCK32" s="81"/>
      <c r="DCL32" s="81"/>
      <c r="DCM32" s="81"/>
      <c r="DCN32" s="81"/>
      <c r="DCO32" s="81"/>
      <c r="DCP32" s="81"/>
      <c r="DCQ32" s="81"/>
      <c r="DCR32" s="81"/>
      <c r="DCS32" s="81"/>
      <c r="DCT32" s="81"/>
      <c r="DCU32" s="81"/>
      <c r="DCV32" s="81"/>
      <c r="DCW32" s="81"/>
      <c r="DCX32" s="81"/>
      <c r="DCY32" s="81"/>
      <c r="DCZ32" s="81"/>
      <c r="DDA32" s="81"/>
      <c r="DDB32" s="81"/>
      <c r="DDC32" s="81"/>
      <c r="DDD32" s="81"/>
      <c r="DDE32" s="81"/>
      <c r="DDF32" s="81"/>
      <c r="DDG32" s="81"/>
      <c r="DDH32" s="81"/>
      <c r="DDI32" s="81"/>
      <c r="DDJ32" s="81"/>
      <c r="DDK32" s="81"/>
      <c r="DDL32" s="81"/>
      <c r="DDM32" s="81"/>
      <c r="DDN32" s="81"/>
      <c r="DDO32" s="81"/>
      <c r="DDP32" s="81"/>
      <c r="DDQ32" s="81"/>
      <c r="DDR32" s="81"/>
      <c r="DDS32" s="81"/>
      <c r="DDT32" s="81"/>
      <c r="DDU32" s="81"/>
      <c r="DDV32" s="81"/>
      <c r="DDW32" s="81"/>
      <c r="DDX32" s="81"/>
      <c r="DDY32" s="81"/>
      <c r="DDZ32" s="81"/>
      <c r="DEA32" s="81"/>
      <c r="DEB32" s="81"/>
      <c r="DEC32" s="81"/>
      <c r="DED32" s="81"/>
      <c r="DEE32" s="81"/>
      <c r="DEF32" s="81"/>
      <c r="DEG32" s="81"/>
      <c r="DEH32" s="81"/>
      <c r="DEI32" s="81"/>
      <c r="DEJ32" s="81"/>
      <c r="DEK32" s="81"/>
      <c r="DEL32" s="81"/>
      <c r="DEM32" s="81"/>
      <c r="DEN32" s="81"/>
      <c r="DEO32" s="81"/>
      <c r="DEP32" s="81"/>
      <c r="DEQ32" s="81"/>
      <c r="DER32" s="81"/>
      <c r="DES32" s="81"/>
      <c r="DET32" s="81"/>
      <c r="DEU32" s="81"/>
      <c r="DEV32" s="81"/>
      <c r="DEW32" s="81"/>
      <c r="DEX32" s="81"/>
      <c r="DEY32" s="81"/>
      <c r="DEZ32" s="81"/>
      <c r="DFA32" s="81"/>
      <c r="DFB32" s="81"/>
      <c r="DFC32" s="81"/>
      <c r="DFD32" s="81"/>
      <c r="DFE32" s="81"/>
      <c r="DFF32" s="81"/>
      <c r="DFG32" s="81"/>
      <c r="DFH32" s="81"/>
      <c r="DFI32" s="81"/>
      <c r="DFJ32" s="81"/>
      <c r="DFK32" s="81"/>
      <c r="DFL32" s="81"/>
      <c r="DFM32" s="81"/>
      <c r="DFN32" s="81"/>
      <c r="DFO32" s="81"/>
      <c r="DFP32" s="81"/>
      <c r="DFQ32" s="81"/>
      <c r="DFR32" s="81"/>
      <c r="DFS32" s="81"/>
      <c r="DFT32" s="81"/>
      <c r="DFU32" s="81"/>
      <c r="DFV32" s="81"/>
      <c r="DFW32" s="81"/>
      <c r="DFX32" s="81"/>
      <c r="DFY32" s="81"/>
      <c r="DFZ32" s="81"/>
      <c r="DGA32" s="81"/>
      <c r="DGB32" s="81"/>
      <c r="DGC32" s="81"/>
      <c r="DGD32" s="81"/>
      <c r="DGE32" s="81"/>
      <c r="DGF32" s="81"/>
      <c r="DGG32" s="81"/>
      <c r="DGH32" s="81"/>
      <c r="DGI32" s="81"/>
      <c r="DGJ32" s="81"/>
      <c r="DGK32" s="81"/>
      <c r="DGL32" s="81"/>
      <c r="DGM32" s="81"/>
      <c r="DGN32" s="81"/>
      <c r="DGO32" s="81"/>
      <c r="DGP32" s="81"/>
      <c r="DGQ32" s="81"/>
      <c r="DGR32" s="81"/>
      <c r="DGS32" s="81"/>
      <c r="DGT32" s="81"/>
      <c r="DGU32" s="81"/>
      <c r="DGV32" s="81"/>
      <c r="DGW32" s="81"/>
      <c r="DGX32" s="81"/>
      <c r="DGY32" s="81"/>
      <c r="DGZ32" s="81"/>
      <c r="DHA32" s="81"/>
      <c r="DHB32" s="81"/>
      <c r="DHC32" s="81"/>
      <c r="DHD32" s="81"/>
      <c r="DHE32" s="81"/>
      <c r="DHF32" s="81"/>
      <c r="DHG32" s="81"/>
      <c r="DHH32" s="81"/>
      <c r="DHI32" s="81"/>
      <c r="DHJ32" s="81"/>
      <c r="DHK32" s="81"/>
      <c r="DHL32" s="81"/>
      <c r="DHM32" s="81"/>
      <c r="DHN32" s="81"/>
      <c r="DHO32" s="81"/>
      <c r="DHP32" s="81"/>
      <c r="DHQ32" s="81"/>
      <c r="DHR32" s="81"/>
      <c r="DHS32" s="81"/>
      <c r="DHT32" s="81"/>
      <c r="DHU32" s="81"/>
      <c r="DHV32" s="81"/>
      <c r="DHW32" s="81"/>
      <c r="DHX32" s="81"/>
      <c r="DHY32" s="81"/>
      <c r="DHZ32" s="81"/>
      <c r="DIA32" s="81"/>
      <c r="DIB32" s="81"/>
      <c r="DIC32" s="81"/>
      <c r="DID32" s="81"/>
      <c r="DIE32" s="81"/>
      <c r="DIF32" s="81"/>
      <c r="DIG32" s="81"/>
      <c r="DIH32" s="81"/>
      <c r="DII32" s="81"/>
      <c r="DIJ32" s="81"/>
      <c r="DIK32" s="81"/>
      <c r="DIL32" s="81"/>
      <c r="DIM32" s="81"/>
      <c r="DIN32" s="81"/>
      <c r="DIO32" s="81"/>
      <c r="DIP32" s="81"/>
      <c r="DIQ32" s="81"/>
      <c r="DIR32" s="81"/>
      <c r="DIS32" s="81"/>
      <c r="DIT32" s="81"/>
      <c r="DIU32" s="81"/>
      <c r="DIV32" s="81"/>
      <c r="DIW32" s="81"/>
      <c r="DIX32" s="81"/>
      <c r="DIY32" s="81"/>
      <c r="DIZ32" s="81"/>
      <c r="DJA32" s="81"/>
      <c r="DJB32" s="81"/>
      <c r="DJC32" s="81"/>
      <c r="DJD32" s="81"/>
      <c r="DJE32" s="81"/>
      <c r="DJF32" s="81"/>
      <c r="DJG32" s="81"/>
      <c r="DJH32" s="81"/>
      <c r="DJI32" s="81"/>
      <c r="DJJ32" s="81"/>
      <c r="DJK32" s="81"/>
      <c r="DJL32" s="81"/>
      <c r="DJM32" s="81"/>
      <c r="DJN32" s="81"/>
      <c r="DJO32" s="81"/>
      <c r="DJP32" s="81"/>
      <c r="DJQ32" s="81"/>
      <c r="DJR32" s="81"/>
      <c r="DJS32" s="81"/>
      <c r="DJT32" s="81"/>
      <c r="DJU32" s="81"/>
      <c r="DJV32" s="81"/>
      <c r="DJW32" s="81"/>
      <c r="DJX32" s="81"/>
      <c r="DJY32" s="81"/>
      <c r="DJZ32" s="81"/>
      <c r="DKA32" s="81"/>
      <c r="DKB32" s="81"/>
      <c r="DKC32" s="81"/>
      <c r="DKD32" s="81"/>
      <c r="DKE32" s="81"/>
      <c r="DKF32" s="81"/>
      <c r="DKG32" s="81"/>
      <c r="DKH32" s="81"/>
      <c r="DKI32" s="81"/>
      <c r="DKJ32" s="81"/>
      <c r="DKK32" s="81"/>
      <c r="DKL32" s="81"/>
      <c r="DKM32" s="81"/>
      <c r="DKN32" s="81"/>
      <c r="DKO32" s="81"/>
      <c r="DKP32" s="81"/>
      <c r="DKQ32" s="81"/>
      <c r="DKR32" s="81"/>
      <c r="DKS32" s="81"/>
      <c r="DKT32" s="81"/>
      <c r="DKU32" s="81"/>
      <c r="DKV32" s="81"/>
      <c r="DKW32" s="81"/>
      <c r="DKX32" s="81"/>
      <c r="DKY32" s="81"/>
      <c r="DKZ32" s="81"/>
      <c r="DLA32" s="81"/>
      <c r="DLB32" s="81"/>
      <c r="DLC32" s="81"/>
      <c r="DLD32" s="81"/>
      <c r="DLE32" s="81"/>
      <c r="DLF32" s="81"/>
      <c r="DLG32" s="81"/>
      <c r="DLH32" s="81"/>
      <c r="DLI32" s="81"/>
      <c r="DLJ32" s="81"/>
      <c r="DLK32" s="81"/>
      <c r="DLL32" s="81"/>
      <c r="DLM32" s="81"/>
      <c r="DLN32" s="81"/>
      <c r="DLO32" s="81"/>
      <c r="DLP32" s="81"/>
      <c r="DLQ32" s="81"/>
      <c r="DLR32" s="81"/>
      <c r="DLS32" s="81"/>
      <c r="DLT32" s="81"/>
      <c r="DLU32" s="81"/>
      <c r="DLV32" s="81"/>
      <c r="DLW32" s="81"/>
      <c r="DLX32" s="81"/>
      <c r="DLY32" s="81"/>
      <c r="DLZ32" s="81"/>
      <c r="DMA32" s="81"/>
      <c r="DMB32" s="81"/>
      <c r="DMC32" s="81"/>
      <c r="DMD32" s="81"/>
      <c r="DME32" s="81"/>
      <c r="DMF32" s="81"/>
      <c r="DMG32" s="81"/>
      <c r="DMH32" s="81"/>
      <c r="DMI32" s="81"/>
      <c r="DMJ32" s="81"/>
      <c r="DMK32" s="81"/>
      <c r="DML32" s="81"/>
      <c r="DMM32" s="81"/>
      <c r="DMN32" s="81"/>
      <c r="DMO32" s="81"/>
      <c r="DMP32" s="81"/>
      <c r="DMQ32" s="81"/>
      <c r="DMR32" s="81"/>
      <c r="DMS32" s="81"/>
      <c r="DMT32" s="81"/>
      <c r="DMU32" s="81"/>
      <c r="DMV32" s="81"/>
      <c r="DMW32" s="81"/>
      <c r="DMX32" s="81"/>
      <c r="DMY32" s="81"/>
      <c r="DMZ32" s="81"/>
      <c r="DNA32" s="81"/>
      <c r="DNB32" s="81"/>
      <c r="DNC32" s="81"/>
      <c r="DND32" s="81"/>
      <c r="DNE32" s="81"/>
      <c r="DNF32" s="81"/>
      <c r="DNG32" s="81"/>
      <c r="DNH32" s="81"/>
      <c r="DNI32" s="81"/>
      <c r="DNJ32" s="81"/>
      <c r="DNK32" s="81"/>
      <c r="DNL32" s="81"/>
      <c r="DNM32" s="81"/>
      <c r="DNN32" s="81"/>
      <c r="DNO32" s="81"/>
      <c r="DNP32" s="81"/>
      <c r="DNQ32" s="81"/>
      <c r="DNR32" s="81"/>
      <c r="DNS32" s="81"/>
      <c r="DNT32" s="81"/>
      <c r="DNU32" s="81"/>
      <c r="DNV32" s="81"/>
      <c r="DNW32" s="81"/>
      <c r="DNX32" s="81"/>
      <c r="DNY32" s="81"/>
      <c r="DNZ32" s="81"/>
      <c r="DOA32" s="81"/>
      <c r="DOB32" s="81"/>
      <c r="DOC32" s="81"/>
      <c r="DOD32" s="81"/>
      <c r="DOE32" s="81"/>
      <c r="DOF32" s="81"/>
      <c r="DOG32" s="81"/>
      <c r="DOH32" s="81"/>
      <c r="DOI32" s="81"/>
      <c r="DOJ32" s="81"/>
      <c r="DOK32" s="81"/>
      <c r="DOL32" s="81"/>
      <c r="DOM32" s="81"/>
      <c r="DON32" s="81"/>
      <c r="DOO32" s="81"/>
      <c r="DOP32" s="81"/>
      <c r="DOQ32" s="81"/>
      <c r="DOR32" s="81"/>
      <c r="DOS32" s="81"/>
      <c r="DOT32" s="81"/>
      <c r="DOU32" s="81"/>
      <c r="DOV32" s="81"/>
      <c r="DOW32" s="81"/>
      <c r="DOX32" s="81"/>
      <c r="DOY32" s="81"/>
      <c r="DOZ32" s="81"/>
      <c r="DPA32" s="81"/>
      <c r="DPB32" s="81"/>
      <c r="DPC32" s="81"/>
      <c r="DPD32" s="81"/>
      <c r="DPE32" s="81"/>
      <c r="DPF32" s="81"/>
      <c r="DPG32" s="81"/>
      <c r="DPH32" s="81"/>
      <c r="DPI32" s="81"/>
      <c r="DPJ32" s="81"/>
      <c r="DPK32" s="81"/>
      <c r="DPL32" s="81"/>
      <c r="DPM32" s="81"/>
      <c r="DPN32" s="81"/>
      <c r="DPO32" s="81"/>
      <c r="DPP32" s="81"/>
      <c r="DPQ32" s="81"/>
      <c r="DPR32" s="81"/>
      <c r="DPS32" s="81"/>
      <c r="DPT32" s="81"/>
      <c r="DPU32" s="81"/>
      <c r="DPV32" s="81"/>
      <c r="DPW32" s="81"/>
      <c r="DPX32" s="81"/>
      <c r="DPY32" s="81"/>
      <c r="DPZ32" s="81"/>
      <c r="DQA32" s="81"/>
      <c r="DQB32" s="81"/>
      <c r="DQC32" s="81"/>
      <c r="DQD32" s="81"/>
      <c r="DQE32" s="81"/>
      <c r="DQF32" s="81"/>
      <c r="DQG32" s="81"/>
      <c r="DQH32" s="81"/>
      <c r="DQI32" s="81"/>
      <c r="DQJ32" s="81"/>
      <c r="DQK32" s="81"/>
      <c r="DQL32" s="81"/>
      <c r="DQM32" s="81"/>
      <c r="DQN32" s="81"/>
      <c r="DQO32" s="81"/>
      <c r="DQP32" s="81"/>
      <c r="DQQ32" s="81"/>
      <c r="DQR32" s="81"/>
      <c r="DQS32" s="81"/>
      <c r="DQT32" s="81"/>
      <c r="DQU32" s="81"/>
      <c r="DQV32" s="81"/>
      <c r="DQW32" s="81"/>
      <c r="DQX32" s="81"/>
      <c r="DQY32" s="81"/>
      <c r="DQZ32" s="81"/>
      <c r="DRA32" s="81"/>
      <c r="DRB32" s="81"/>
      <c r="DRC32" s="81"/>
      <c r="DRD32" s="81"/>
      <c r="DRE32" s="81"/>
      <c r="DRF32" s="81"/>
      <c r="DRG32" s="81"/>
      <c r="DRH32" s="81"/>
      <c r="DRI32" s="81"/>
      <c r="DRJ32" s="81"/>
      <c r="DRK32" s="81"/>
      <c r="DRL32" s="81"/>
      <c r="DRM32" s="81"/>
      <c r="DRN32" s="81"/>
      <c r="DRO32" s="81"/>
      <c r="DRP32" s="81"/>
      <c r="DRQ32" s="81"/>
      <c r="DRR32" s="81"/>
      <c r="DRS32" s="81"/>
      <c r="DRT32" s="81"/>
      <c r="DRU32" s="81"/>
      <c r="DRV32" s="81"/>
      <c r="DRW32" s="81"/>
      <c r="DRX32" s="81"/>
      <c r="DRY32" s="81"/>
      <c r="DRZ32" s="81"/>
      <c r="DSA32" s="81"/>
      <c r="DSB32" s="81"/>
      <c r="DSC32" s="81"/>
      <c r="DSD32" s="81"/>
      <c r="DSE32" s="81"/>
      <c r="DSF32" s="81"/>
      <c r="DSG32" s="81"/>
      <c r="DSH32" s="81"/>
      <c r="DSI32" s="81"/>
      <c r="DSJ32" s="81"/>
      <c r="DSK32" s="81"/>
      <c r="DSL32" s="81"/>
      <c r="DSM32" s="81"/>
      <c r="DSN32" s="81"/>
      <c r="DSO32" s="81"/>
      <c r="DSP32" s="81"/>
      <c r="DSQ32" s="81"/>
      <c r="DSR32" s="81"/>
      <c r="DSS32" s="81"/>
      <c r="DST32" s="81"/>
      <c r="DSU32" s="81"/>
      <c r="DSV32" s="81"/>
      <c r="DSW32" s="81"/>
      <c r="DSX32" s="81"/>
      <c r="DSY32" s="81"/>
      <c r="DSZ32" s="81"/>
      <c r="DTA32" s="81"/>
      <c r="DTB32" s="81"/>
      <c r="DTC32" s="81"/>
      <c r="DTD32" s="81"/>
      <c r="DTE32" s="81"/>
      <c r="DTF32" s="81"/>
      <c r="DTG32" s="81"/>
      <c r="DTH32" s="81"/>
      <c r="DTI32" s="81"/>
      <c r="DTJ32" s="81"/>
      <c r="DTK32" s="81"/>
      <c r="DTL32" s="81"/>
      <c r="DTM32" s="81"/>
      <c r="DTN32" s="81"/>
      <c r="DTO32" s="81"/>
      <c r="DTP32" s="81"/>
      <c r="DTQ32" s="81"/>
      <c r="DTR32" s="81"/>
      <c r="DTS32" s="81"/>
      <c r="DTT32" s="81"/>
      <c r="DTU32" s="81"/>
      <c r="DTV32" s="81"/>
      <c r="DTW32" s="81"/>
      <c r="DTX32" s="81"/>
      <c r="DTY32" s="81"/>
      <c r="DTZ32" s="81"/>
      <c r="DUA32" s="81"/>
      <c r="DUB32" s="81"/>
      <c r="DUC32" s="81"/>
      <c r="DUD32" s="81"/>
      <c r="DUE32" s="81"/>
      <c r="DUF32" s="81"/>
      <c r="DUG32" s="81"/>
      <c r="DUH32" s="81"/>
      <c r="DUI32" s="81"/>
      <c r="DUJ32" s="81"/>
      <c r="DUK32" s="81"/>
      <c r="DUL32" s="81"/>
      <c r="DUM32" s="81"/>
      <c r="DUN32" s="81"/>
      <c r="DUO32" s="81"/>
      <c r="DUP32" s="81"/>
      <c r="DUQ32" s="81"/>
      <c r="DUR32" s="81"/>
      <c r="DUS32" s="81"/>
      <c r="DUT32" s="81"/>
      <c r="DUU32" s="81"/>
      <c r="DUV32" s="81"/>
      <c r="DUW32" s="81"/>
      <c r="DUX32" s="81"/>
      <c r="DUY32" s="81"/>
      <c r="DUZ32" s="81"/>
      <c r="DVA32" s="81"/>
      <c r="DVB32" s="81"/>
      <c r="DVC32" s="81"/>
      <c r="DVD32" s="81"/>
      <c r="DVE32" s="81"/>
      <c r="DVF32" s="81"/>
      <c r="DVG32" s="81"/>
      <c r="DVH32" s="81"/>
      <c r="DVI32" s="81"/>
      <c r="DVJ32" s="81"/>
      <c r="DVK32" s="81"/>
      <c r="DVL32" s="81"/>
      <c r="DVM32" s="81"/>
      <c r="DVN32" s="81"/>
      <c r="DVO32" s="81"/>
      <c r="DVP32" s="81"/>
      <c r="DVQ32" s="81"/>
      <c r="DVR32" s="81"/>
      <c r="DVS32" s="81"/>
      <c r="DVT32" s="81"/>
      <c r="DVU32" s="81"/>
      <c r="DVV32" s="81"/>
      <c r="DVW32" s="81"/>
      <c r="DVX32" s="81"/>
      <c r="DVY32" s="81"/>
      <c r="DVZ32" s="81"/>
      <c r="DWA32" s="81"/>
      <c r="DWB32" s="81"/>
      <c r="DWC32" s="81"/>
      <c r="DWD32" s="81"/>
      <c r="DWE32" s="81"/>
      <c r="DWF32" s="81"/>
      <c r="DWG32" s="81"/>
      <c r="DWH32" s="81"/>
      <c r="DWI32" s="81"/>
      <c r="DWJ32" s="81"/>
      <c r="DWK32" s="81"/>
      <c r="DWL32" s="81"/>
      <c r="DWM32" s="81"/>
      <c r="DWN32" s="81"/>
      <c r="DWO32" s="81"/>
      <c r="DWP32" s="81"/>
      <c r="DWQ32" s="81"/>
      <c r="DWR32" s="81"/>
      <c r="DWS32" s="81"/>
      <c r="DWT32" s="81"/>
      <c r="DWU32" s="81"/>
      <c r="DWV32" s="81"/>
      <c r="DWW32" s="81"/>
      <c r="DWX32" s="81"/>
      <c r="DWY32" s="81"/>
      <c r="DWZ32" s="81"/>
      <c r="DXA32" s="81"/>
      <c r="DXB32" s="81"/>
      <c r="DXC32" s="81"/>
      <c r="DXD32" s="81"/>
      <c r="DXE32" s="81"/>
      <c r="DXF32" s="81"/>
      <c r="DXG32" s="81"/>
      <c r="DXH32" s="81"/>
      <c r="DXI32" s="81"/>
      <c r="DXJ32" s="81"/>
      <c r="DXK32" s="81"/>
      <c r="DXL32" s="81"/>
      <c r="DXM32" s="81"/>
      <c r="DXN32" s="81"/>
      <c r="DXO32" s="81"/>
      <c r="DXP32" s="81"/>
      <c r="DXQ32" s="81"/>
      <c r="DXR32" s="81"/>
      <c r="DXS32" s="81"/>
      <c r="DXT32" s="81"/>
      <c r="DXU32" s="81"/>
      <c r="DXV32" s="81"/>
      <c r="DXW32" s="81"/>
      <c r="DXX32" s="81"/>
      <c r="DXY32" s="81"/>
      <c r="DXZ32" s="81"/>
      <c r="DYA32" s="81"/>
      <c r="DYB32" s="81"/>
      <c r="DYC32" s="81"/>
      <c r="DYD32" s="81"/>
      <c r="DYE32" s="81"/>
      <c r="DYF32" s="81"/>
      <c r="DYG32" s="81"/>
      <c r="DYH32" s="81"/>
      <c r="DYI32" s="81"/>
      <c r="DYJ32" s="81"/>
      <c r="DYK32" s="81"/>
      <c r="DYL32" s="81"/>
      <c r="DYM32" s="81"/>
      <c r="DYN32" s="81"/>
      <c r="DYO32" s="81"/>
      <c r="DYP32" s="81"/>
      <c r="DYQ32" s="81"/>
      <c r="DYR32" s="81"/>
      <c r="DYS32" s="81"/>
      <c r="DYT32" s="81"/>
      <c r="DYU32" s="81"/>
      <c r="DYV32" s="81"/>
      <c r="DYW32" s="81"/>
      <c r="DYX32" s="81"/>
      <c r="DYY32" s="81"/>
      <c r="DYZ32" s="81"/>
      <c r="DZA32" s="81"/>
      <c r="DZB32" s="81"/>
      <c r="DZC32" s="81"/>
      <c r="DZD32" s="81"/>
      <c r="DZE32" s="81"/>
      <c r="DZF32" s="81"/>
      <c r="DZG32" s="81"/>
      <c r="DZH32" s="81"/>
      <c r="DZI32" s="81"/>
      <c r="DZJ32" s="81"/>
      <c r="DZK32" s="81"/>
      <c r="DZL32" s="81"/>
      <c r="DZM32" s="81"/>
      <c r="DZN32" s="81"/>
      <c r="DZO32" s="81"/>
      <c r="DZP32" s="81"/>
      <c r="DZQ32" s="81"/>
      <c r="DZR32" s="81"/>
      <c r="DZS32" s="81"/>
      <c r="DZT32" s="81"/>
      <c r="DZU32" s="81"/>
      <c r="DZV32" s="81"/>
      <c r="DZW32" s="81"/>
      <c r="DZX32" s="81"/>
      <c r="DZY32" s="81"/>
      <c r="DZZ32" s="81"/>
      <c r="EAA32" s="81"/>
      <c r="EAB32" s="81"/>
      <c r="EAC32" s="81"/>
      <c r="EAD32" s="81"/>
      <c r="EAE32" s="81"/>
      <c r="EAF32" s="81"/>
      <c r="EAG32" s="81"/>
      <c r="EAH32" s="81"/>
      <c r="EAI32" s="81"/>
      <c r="EAJ32" s="81"/>
      <c r="EAK32" s="81"/>
      <c r="EAL32" s="81"/>
      <c r="EAM32" s="81"/>
      <c r="EAN32" s="81"/>
      <c r="EAO32" s="81"/>
      <c r="EAP32" s="81"/>
      <c r="EAQ32" s="81"/>
      <c r="EAR32" s="81"/>
      <c r="EAS32" s="81"/>
      <c r="EAT32" s="81"/>
      <c r="EAU32" s="81"/>
      <c r="EAV32" s="81"/>
      <c r="EAW32" s="81"/>
      <c r="EAX32" s="81"/>
      <c r="EAY32" s="81"/>
      <c r="EAZ32" s="81"/>
      <c r="EBA32" s="81"/>
      <c r="EBB32" s="81"/>
      <c r="EBC32" s="81"/>
      <c r="EBD32" s="81"/>
      <c r="EBE32" s="81"/>
      <c r="EBF32" s="81"/>
      <c r="EBG32" s="81"/>
      <c r="EBH32" s="81"/>
      <c r="EBI32" s="81"/>
      <c r="EBJ32" s="81"/>
      <c r="EBK32" s="81"/>
      <c r="EBL32" s="81"/>
      <c r="EBM32" s="81"/>
      <c r="EBN32" s="81"/>
      <c r="EBO32" s="81"/>
      <c r="EBP32" s="81"/>
      <c r="EBQ32" s="81"/>
      <c r="EBR32" s="81"/>
      <c r="EBS32" s="81"/>
      <c r="EBT32" s="81"/>
      <c r="EBU32" s="81"/>
      <c r="EBV32" s="81"/>
      <c r="EBW32" s="81"/>
      <c r="EBX32" s="81"/>
      <c r="EBY32" s="81"/>
      <c r="EBZ32" s="81"/>
      <c r="ECA32" s="81"/>
      <c r="ECB32" s="81"/>
      <c r="ECC32" s="81"/>
      <c r="ECD32" s="81"/>
      <c r="ECE32" s="81"/>
      <c r="ECF32" s="81"/>
      <c r="ECG32" s="81"/>
      <c r="ECH32" s="81"/>
      <c r="ECI32" s="81"/>
      <c r="ECJ32" s="81"/>
      <c r="ECK32" s="81"/>
      <c r="ECL32" s="81"/>
      <c r="ECM32" s="81"/>
      <c r="ECN32" s="81"/>
      <c r="ECO32" s="81"/>
      <c r="ECP32" s="81"/>
      <c r="ECQ32" s="81"/>
      <c r="ECR32" s="81"/>
      <c r="ECS32" s="81"/>
      <c r="ECT32" s="81"/>
      <c r="ECU32" s="81"/>
      <c r="ECV32" s="81"/>
      <c r="ECW32" s="81"/>
      <c r="ECX32" s="81"/>
      <c r="ECY32" s="81"/>
      <c r="ECZ32" s="81"/>
      <c r="EDA32" s="81"/>
      <c r="EDB32" s="81"/>
      <c r="EDC32" s="81"/>
      <c r="EDD32" s="81"/>
      <c r="EDE32" s="81"/>
      <c r="EDF32" s="81"/>
      <c r="EDG32" s="81"/>
      <c r="EDH32" s="81"/>
      <c r="EDI32" s="81"/>
      <c r="EDJ32" s="81"/>
      <c r="EDK32" s="81"/>
      <c r="EDL32" s="81"/>
      <c r="EDM32" s="81"/>
      <c r="EDN32" s="81"/>
      <c r="EDO32" s="81"/>
      <c r="EDP32" s="81"/>
      <c r="EDQ32" s="81"/>
      <c r="EDR32" s="81"/>
      <c r="EDS32" s="81"/>
      <c r="EDT32" s="81"/>
      <c r="EDU32" s="81"/>
      <c r="EDV32" s="81"/>
      <c r="EDW32" s="81"/>
      <c r="EDX32" s="81"/>
      <c r="EDY32" s="81"/>
      <c r="EDZ32" s="81"/>
      <c r="EEA32" s="81"/>
      <c r="EEB32" s="81"/>
      <c r="EEC32" s="81"/>
      <c r="EED32" s="81"/>
      <c r="EEE32" s="81"/>
      <c r="EEF32" s="81"/>
      <c r="EEG32" s="81"/>
      <c r="EEH32" s="81"/>
      <c r="EEI32" s="81"/>
      <c r="EEJ32" s="81"/>
      <c r="EEK32" s="81"/>
      <c r="EEL32" s="81"/>
      <c r="EEM32" s="81"/>
      <c r="EEN32" s="81"/>
      <c r="EEO32" s="81"/>
      <c r="EEP32" s="81"/>
      <c r="EEQ32" s="81"/>
      <c r="EER32" s="81"/>
      <c r="EES32" s="81"/>
      <c r="EET32" s="81"/>
      <c r="EEU32" s="81"/>
      <c r="EEV32" s="81"/>
      <c r="EEW32" s="81"/>
      <c r="EEX32" s="81"/>
      <c r="EEY32" s="81"/>
      <c r="EEZ32" s="81"/>
      <c r="EFA32" s="81"/>
      <c r="EFB32" s="81"/>
      <c r="EFC32" s="81"/>
      <c r="EFD32" s="81"/>
      <c r="EFE32" s="81"/>
      <c r="EFF32" s="81"/>
      <c r="EFG32" s="81"/>
      <c r="EFH32" s="81"/>
      <c r="EFI32" s="81"/>
      <c r="EFJ32" s="81"/>
      <c r="EFK32" s="81"/>
      <c r="EFL32" s="81"/>
      <c r="EFM32" s="81"/>
      <c r="EFN32" s="81"/>
      <c r="EFO32" s="81"/>
      <c r="EFP32" s="81"/>
      <c r="EFQ32" s="81"/>
      <c r="EFR32" s="81"/>
      <c r="EFS32" s="81"/>
      <c r="EFT32" s="81"/>
      <c r="EFU32" s="81"/>
      <c r="EFV32" s="81"/>
      <c r="EFW32" s="81"/>
      <c r="EFX32" s="81"/>
      <c r="EFY32" s="81"/>
      <c r="EFZ32" s="81"/>
      <c r="EGA32" s="81"/>
      <c r="EGB32" s="81"/>
      <c r="EGC32" s="81"/>
      <c r="EGD32" s="81"/>
      <c r="EGE32" s="81"/>
      <c r="EGF32" s="81"/>
      <c r="EGG32" s="81"/>
      <c r="EGH32" s="81"/>
      <c r="EGI32" s="81"/>
      <c r="EGJ32" s="81"/>
      <c r="EGK32" s="81"/>
      <c r="EGL32" s="81"/>
      <c r="EGM32" s="81"/>
      <c r="EGN32" s="81"/>
      <c r="EGO32" s="81"/>
      <c r="EGP32" s="81"/>
      <c r="EGQ32" s="81"/>
      <c r="EGR32" s="81"/>
      <c r="EGS32" s="81"/>
      <c r="EGT32" s="81"/>
      <c r="EGU32" s="81"/>
      <c r="EGV32" s="81"/>
      <c r="EGW32" s="81"/>
      <c r="EGX32" s="81"/>
      <c r="EGY32" s="81"/>
      <c r="EGZ32" s="81"/>
      <c r="EHA32" s="81"/>
      <c r="EHB32" s="81"/>
      <c r="EHC32" s="81"/>
      <c r="EHD32" s="81"/>
      <c r="EHE32" s="81"/>
      <c r="EHF32" s="81"/>
      <c r="EHG32" s="81"/>
      <c r="EHH32" s="81"/>
      <c r="EHI32" s="81"/>
      <c r="EHJ32" s="81"/>
      <c r="EHK32" s="81"/>
      <c r="EHL32" s="81"/>
      <c r="EHM32" s="81"/>
      <c r="EHN32" s="81"/>
      <c r="EHO32" s="81"/>
      <c r="EHP32" s="81"/>
      <c r="EHQ32" s="81"/>
      <c r="EHR32" s="81"/>
      <c r="EHS32" s="81"/>
      <c r="EHT32" s="81"/>
      <c r="EHU32" s="81"/>
      <c r="EHV32" s="81"/>
      <c r="EHW32" s="81"/>
      <c r="EHX32" s="81"/>
      <c r="EHY32" s="81"/>
      <c r="EHZ32" s="81"/>
      <c r="EIA32" s="81"/>
      <c r="EIB32" s="81"/>
      <c r="EIC32" s="81"/>
      <c r="EID32" s="81"/>
      <c r="EIE32" s="81"/>
      <c r="EIF32" s="81"/>
      <c r="EIG32" s="81"/>
      <c r="EIH32" s="81"/>
      <c r="EII32" s="81"/>
      <c r="EIJ32" s="81"/>
      <c r="EIK32" s="81"/>
      <c r="EIL32" s="81"/>
      <c r="EIM32" s="81"/>
      <c r="EIN32" s="81"/>
      <c r="EIO32" s="81"/>
      <c r="EIP32" s="81"/>
      <c r="EIQ32" s="81"/>
      <c r="EIR32" s="81"/>
      <c r="EIS32" s="81"/>
      <c r="EIT32" s="81"/>
      <c r="EIU32" s="81"/>
      <c r="EIV32" s="81"/>
      <c r="EIW32" s="81"/>
      <c r="EIX32" s="81"/>
      <c r="EIY32" s="81"/>
      <c r="EIZ32" s="81"/>
      <c r="EJA32" s="81"/>
      <c r="EJB32" s="81"/>
      <c r="EJC32" s="81"/>
      <c r="EJD32" s="81"/>
      <c r="EJE32" s="81"/>
      <c r="EJF32" s="81"/>
      <c r="EJG32" s="81"/>
      <c r="EJH32" s="81"/>
      <c r="EJI32" s="81"/>
      <c r="EJJ32" s="81"/>
      <c r="EJK32" s="81"/>
      <c r="EJL32" s="81"/>
      <c r="EJM32" s="81"/>
      <c r="EJN32" s="81"/>
      <c r="EJO32" s="81"/>
      <c r="EJP32" s="81"/>
      <c r="EJQ32" s="81"/>
      <c r="EJR32" s="81"/>
      <c r="EJS32" s="81"/>
      <c r="EJT32" s="81"/>
      <c r="EJU32" s="81"/>
      <c r="EJV32" s="81"/>
      <c r="EJW32" s="81"/>
      <c r="EJX32" s="81"/>
      <c r="EJY32" s="81"/>
      <c r="EJZ32" s="81"/>
      <c r="EKA32" s="81"/>
      <c r="EKB32" s="81"/>
      <c r="EKC32" s="81"/>
      <c r="EKD32" s="81"/>
      <c r="EKE32" s="81"/>
      <c r="EKF32" s="81"/>
      <c r="EKG32" s="81"/>
      <c r="EKH32" s="81"/>
      <c r="EKI32" s="81"/>
      <c r="EKJ32" s="81"/>
      <c r="EKK32" s="81"/>
      <c r="EKL32" s="81"/>
      <c r="EKM32" s="81"/>
      <c r="EKN32" s="81"/>
      <c r="EKO32" s="81"/>
      <c r="EKP32" s="81"/>
      <c r="EKQ32" s="81"/>
      <c r="EKR32" s="81"/>
      <c r="EKS32" s="81"/>
      <c r="EKT32" s="81"/>
      <c r="EKU32" s="81"/>
      <c r="EKV32" s="81"/>
      <c r="EKW32" s="81"/>
      <c r="EKX32" s="81"/>
      <c r="EKY32" s="81"/>
      <c r="EKZ32" s="81"/>
      <c r="ELA32" s="81"/>
      <c r="ELB32" s="81"/>
      <c r="ELC32" s="81"/>
      <c r="ELD32" s="81"/>
      <c r="ELE32" s="81"/>
      <c r="ELF32" s="81"/>
      <c r="ELG32" s="81"/>
      <c r="ELH32" s="81"/>
      <c r="ELI32" s="81"/>
      <c r="ELJ32" s="81"/>
      <c r="ELK32" s="81"/>
      <c r="ELL32" s="81"/>
      <c r="ELM32" s="81"/>
      <c r="ELN32" s="81"/>
      <c r="ELO32" s="81"/>
      <c r="ELP32" s="81"/>
      <c r="ELQ32" s="81"/>
      <c r="ELR32" s="81"/>
      <c r="ELS32" s="81"/>
      <c r="ELT32" s="81"/>
      <c r="ELU32" s="81"/>
      <c r="ELV32" s="81"/>
      <c r="ELW32" s="81"/>
      <c r="ELX32" s="81"/>
      <c r="ELY32" s="81"/>
      <c r="ELZ32" s="81"/>
      <c r="EMA32" s="81"/>
      <c r="EMB32" s="81"/>
      <c r="EMC32" s="81"/>
      <c r="EMD32" s="81"/>
      <c r="EME32" s="81"/>
      <c r="EMF32" s="81"/>
      <c r="EMG32" s="81"/>
      <c r="EMH32" s="81"/>
      <c r="EMI32" s="81"/>
      <c r="EMJ32" s="81"/>
      <c r="EMK32" s="81"/>
      <c r="EML32" s="81"/>
      <c r="EMM32" s="81"/>
      <c r="EMN32" s="81"/>
      <c r="EMO32" s="81"/>
      <c r="EMP32" s="81"/>
      <c r="EMQ32" s="81"/>
      <c r="EMR32" s="81"/>
      <c r="EMS32" s="81"/>
      <c r="EMT32" s="81"/>
      <c r="EMU32" s="81"/>
      <c r="EMV32" s="81"/>
      <c r="EMW32" s="81"/>
      <c r="EMX32" s="81"/>
      <c r="EMY32" s="81"/>
      <c r="EMZ32" s="81"/>
      <c r="ENA32" s="81"/>
      <c r="ENB32" s="81"/>
      <c r="ENC32" s="81"/>
      <c r="END32" s="81"/>
      <c r="ENE32" s="81"/>
      <c r="ENF32" s="81"/>
      <c r="ENG32" s="81"/>
      <c r="ENH32" s="81"/>
      <c r="ENI32" s="81"/>
      <c r="ENJ32" s="81"/>
      <c r="ENK32" s="81"/>
      <c r="ENL32" s="81"/>
      <c r="ENM32" s="81"/>
      <c r="ENN32" s="81"/>
      <c r="ENO32" s="81"/>
      <c r="ENP32" s="81"/>
      <c r="ENQ32" s="81"/>
      <c r="ENR32" s="81"/>
      <c r="ENS32" s="81"/>
      <c r="ENT32" s="81"/>
      <c r="ENU32" s="81"/>
      <c r="ENV32" s="81"/>
      <c r="ENW32" s="81"/>
      <c r="ENX32" s="81"/>
      <c r="ENY32" s="81"/>
      <c r="ENZ32" s="81"/>
      <c r="EOA32" s="81"/>
      <c r="EOB32" s="81"/>
      <c r="EOC32" s="81"/>
      <c r="EOD32" s="81"/>
      <c r="EOE32" s="81"/>
      <c r="EOF32" s="81"/>
      <c r="EOG32" s="81"/>
      <c r="EOH32" s="81"/>
      <c r="EOI32" s="81"/>
      <c r="EOJ32" s="81"/>
      <c r="EOK32" s="81"/>
      <c r="EOL32" s="81"/>
      <c r="EOM32" s="81"/>
      <c r="EON32" s="81"/>
      <c r="EOO32" s="81"/>
      <c r="EOP32" s="81"/>
      <c r="EOQ32" s="81"/>
      <c r="EOR32" s="81"/>
      <c r="EOS32" s="81"/>
      <c r="EOT32" s="81"/>
      <c r="EOU32" s="81"/>
      <c r="EOV32" s="81"/>
      <c r="EOW32" s="81"/>
      <c r="EOX32" s="81"/>
      <c r="EOY32" s="81"/>
      <c r="EOZ32" s="81"/>
      <c r="EPA32" s="81"/>
      <c r="EPB32" s="81"/>
      <c r="EPC32" s="81"/>
      <c r="EPD32" s="81"/>
      <c r="EPE32" s="81"/>
      <c r="EPF32" s="81"/>
      <c r="EPG32" s="81"/>
      <c r="EPH32" s="81"/>
      <c r="EPI32" s="81"/>
      <c r="EPJ32" s="81"/>
      <c r="EPK32" s="81"/>
      <c r="EPL32" s="81"/>
      <c r="EPM32" s="81"/>
      <c r="EPN32" s="81"/>
      <c r="EPO32" s="81"/>
      <c r="EPP32" s="81"/>
      <c r="EPQ32" s="81"/>
      <c r="EPR32" s="81"/>
      <c r="EPS32" s="81"/>
      <c r="EPT32" s="81"/>
      <c r="EPU32" s="81"/>
      <c r="EPV32" s="81"/>
      <c r="EPW32" s="81"/>
      <c r="EPX32" s="81"/>
      <c r="EPY32" s="81"/>
      <c r="EPZ32" s="81"/>
      <c r="EQA32" s="81"/>
      <c r="EQB32" s="81"/>
      <c r="EQC32" s="81"/>
      <c r="EQD32" s="81"/>
      <c r="EQE32" s="81"/>
      <c r="EQF32" s="81"/>
      <c r="EQG32" s="81"/>
      <c r="EQH32" s="81"/>
      <c r="EQI32" s="81"/>
      <c r="EQJ32" s="81"/>
      <c r="EQK32" s="81"/>
      <c r="EQL32" s="81"/>
      <c r="EQM32" s="81"/>
      <c r="EQN32" s="81"/>
      <c r="EQO32" s="81"/>
      <c r="EQP32" s="81"/>
      <c r="EQQ32" s="81"/>
      <c r="EQR32" s="81"/>
      <c r="EQS32" s="81"/>
      <c r="EQT32" s="81"/>
      <c r="EQU32" s="81"/>
      <c r="EQV32" s="81"/>
      <c r="EQW32" s="81"/>
      <c r="EQX32" s="81"/>
      <c r="EQY32" s="81"/>
      <c r="EQZ32" s="81"/>
      <c r="ERA32" s="81"/>
      <c r="ERB32" s="81"/>
      <c r="ERC32" s="81"/>
      <c r="ERD32" s="81"/>
      <c r="ERE32" s="81"/>
      <c r="ERF32" s="81"/>
      <c r="ERG32" s="81"/>
      <c r="ERH32" s="81"/>
      <c r="ERI32" s="81"/>
      <c r="ERJ32" s="81"/>
      <c r="ERK32" s="81"/>
      <c r="ERL32" s="81"/>
      <c r="ERM32" s="81"/>
      <c r="ERN32" s="81"/>
      <c r="ERO32" s="81"/>
      <c r="ERP32" s="81"/>
      <c r="ERQ32" s="81"/>
      <c r="ERR32" s="81"/>
      <c r="ERS32" s="81"/>
      <c r="ERT32" s="81"/>
      <c r="ERU32" s="81"/>
      <c r="ERV32" s="81"/>
      <c r="ERW32" s="81"/>
      <c r="ERX32" s="81"/>
      <c r="ERY32" s="81"/>
      <c r="ERZ32" s="81"/>
      <c r="ESA32" s="81"/>
      <c r="ESB32" s="81"/>
      <c r="ESC32" s="81"/>
      <c r="ESD32" s="81"/>
      <c r="ESE32" s="81"/>
      <c r="ESF32" s="81"/>
      <c r="ESG32" s="81"/>
      <c r="ESH32" s="81"/>
      <c r="ESI32" s="81"/>
      <c r="ESJ32" s="81"/>
      <c r="ESK32" s="81"/>
      <c r="ESL32" s="81"/>
      <c r="ESM32" s="81"/>
      <c r="ESN32" s="81"/>
      <c r="ESO32" s="81"/>
      <c r="ESP32" s="81"/>
      <c r="ESQ32" s="81"/>
      <c r="ESR32" s="81"/>
      <c r="ESS32" s="81"/>
      <c r="EST32" s="81"/>
      <c r="ESU32" s="81"/>
      <c r="ESV32" s="81"/>
      <c r="ESW32" s="81"/>
      <c r="ESX32" s="81"/>
      <c r="ESY32" s="81"/>
      <c r="ESZ32" s="81"/>
      <c r="ETA32" s="81"/>
      <c r="ETB32" s="81"/>
      <c r="ETC32" s="81"/>
      <c r="ETD32" s="81"/>
      <c r="ETE32" s="81"/>
      <c r="ETF32" s="81"/>
      <c r="ETG32" s="81"/>
      <c r="ETH32" s="81"/>
      <c r="ETI32" s="81"/>
      <c r="ETJ32" s="81"/>
      <c r="ETK32" s="81"/>
      <c r="ETL32" s="81"/>
      <c r="ETM32" s="81"/>
      <c r="ETN32" s="81"/>
      <c r="ETO32" s="81"/>
      <c r="ETP32" s="81"/>
      <c r="ETQ32" s="81"/>
      <c r="ETR32" s="81"/>
      <c r="ETS32" s="81"/>
      <c r="ETT32" s="81"/>
      <c r="ETU32" s="81"/>
      <c r="ETV32" s="81"/>
      <c r="ETW32" s="81"/>
      <c r="ETX32" s="81"/>
      <c r="ETY32" s="81"/>
      <c r="ETZ32" s="81"/>
      <c r="EUA32" s="81"/>
      <c r="EUB32" s="81"/>
      <c r="EUC32" s="81"/>
      <c r="EUD32" s="81"/>
      <c r="EUE32" s="81"/>
      <c r="EUF32" s="81"/>
      <c r="EUG32" s="81"/>
      <c r="EUH32" s="81"/>
      <c r="EUI32" s="81"/>
      <c r="EUJ32" s="81"/>
      <c r="EUK32" s="81"/>
      <c r="EUL32" s="81"/>
      <c r="EUM32" s="81"/>
      <c r="EUN32" s="81"/>
      <c r="EUO32" s="81"/>
      <c r="EUP32" s="81"/>
      <c r="EUQ32" s="81"/>
      <c r="EUR32" s="81"/>
      <c r="EUS32" s="81"/>
      <c r="EUT32" s="81"/>
      <c r="EUU32" s="81"/>
      <c r="EUV32" s="81"/>
      <c r="EUW32" s="81"/>
      <c r="EUX32" s="81"/>
      <c r="EUY32" s="81"/>
      <c r="EUZ32" s="81"/>
      <c r="EVA32" s="81"/>
      <c r="EVB32" s="81"/>
      <c r="EVC32" s="81"/>
      <c r="EVD32" s="81"/>
      <c r="EVE32" s="81"/>
      <c r="EVF32" s="81"/>
      <c r="EVG32" s="81"/>
      <c r="EVH32" s="81"/>
      <c r="EVI32" s="81"/>
      <c r="EVJ32" s="81"/>
      <c r="EVK32" s="81"/>
      <c r="EVL32" s="81"/>
      <c r="EVM32" s="81"/>
      <c r="EVN32" s="81"/>
      <c r="EVO32" s="81"/>
      <c r="EVP32" s="81"/>
      <c r="EVQ32" s="81"/>
      <c r="EVR32" s="81"/>
      <c r="EVS32" s="81"/>
      <c r="EVT32" s="81"/>
      <c r="EVU32" s="81"/>
      <c r="EVV32" s="81"/>
      <c r="EVW32" s="81"/>
      <c r="EVX32" s="81"/>
      <c r="EVY32" s="81"/>
      <c r="EVZ32" s="81"/>
      <c r="EWA32" s="81"/>
      <c r="EWB32" s="81"/>
      <c r="EWC32" s="81"/>
      <c r="EWD32" s="81"/>
      <c r="EWE32" s="81"/>
      <c r="EWF32" s="81"/>
      <c r="EWG32" s="81"/>
      <c r="EWH32" s="81"/>
      <c r="EWI32" s="81"/>
      <c r="EWJ32" s="81"/>
      <c r="EWK32" s="81"/>
      <c r="EWL32" s="81"/>
      <c r="EWM32" s="81"/>
      <c r="EWN32" s="81"/>
      <c r="EWO32" s="81"/>
      <c r="EWP32" s="81"/>
      <c r="EWQ32" s="81"/>
      <c r="EWR32" s="81"/>
      <c r="EWS32" s="81"/>
      <c r="EWT32" s="81"/>
      <c r="EWU32" s="81"/>
      <c r="EWV32" s="81"/>
      <c r="EWW32" s="81"/>
      <c r="EWX32" s="81"/>
      <c r="EWY32" s="81"/>
      <c r="EWZ32" s="81"/>
      <c r="EXA32" s="81"/>
      <c r="EXB32" s="81"/>
      <c r="EXC32" s="81"/>
      <c r="EXD32" s="81"/>
      <c r="EXE32" s="81"/>
      <c r="EXF32" s="81"/>
      <c r="EXG32" s="81"/>
      <c r="EXH32" s="81"/>
      <c r="EXI32" s="81"/>
      <c r="EXJ32" s="81"/>
      <c r="EXK32" s="81"/>
      <c r="EXL32" s="81"/>
      <c r="EXM32" s="81"/>
      <c r="EXN32" s="81"/>
      <c r="EXO32" s="81"/>
      <c r="EXP32" s="81"/>
      <c r="EXQ32" s="81"/>
      <c r="EXR32" s="81"/>
      <c r="EXS32" s="81"/>
      <c r="EXT32" s="81"/>
      <c r="EXU32" s="81"/>
      <c r="EXV32" s="81"/>
      <c r="EXW32" s="81"/>
      <c r="EXX32" s="81"/>
      <c r="EXY32" s="81"/>
      <c r="EXZ32" s="81"/>
      <c r="EYA32" s="81"/>
      <c r="EYB32" s="81"/>
      <c r="EYC32" s="81"/>
      <c r="EYD32" s="81"/>
      <c r="EYE32" s="81"/>
      <c r="EYF32" s="81"/>
      <c r="EYG32" s="81"/>
      <c r="EYH32" s="81"/>
      <c r="EYI32" s="81"/>
      <c r="EYJ32" s="81"/>
      <c r="EYK32" s="81"/>
      <c r="EYL32" s="81"/>
      <c r="EYM32" s="81"/>
      <c r="EYN32" s="81"/>
      <c r="EYO32" s="81"/>
      <c r="EYP32" s="81"/>
      <c r="EYQ32" s="81"/>
      <c r="EYR32" s="81"/>
      <c r="EYS32" s="81"/>
      <c r="EYT32" s="81"/>
      <c r="EYU32" s="81"/>
      <c r="EYV32" s="81"/>
      <c r="EYW32" s="81"/>
      <c r="EYX32" s="81"/>
      <c r="EYY32" s="81"/>
      <c r="EYZ32" s="81"/>
      <c r="EZA32" s="81"/>
      <c r="EZB32" s="81"/>
      <c r="EZC32" s="81"/>
      <c r="EZD32" s="81"/>
      <c r="EZE32" s="81"/>
      <c r="EZF32" s="81"/>
      <c r="EZG32" s="81"/>
      <c r="EZH32" s="81"/>
      <c r="EZI32" s="81"/>
      <c r="EZJ32" s="81"/>
      <c r="EZK32" s="81"/>
      <c r="EZL32" s="81"/>
      <c r="EZM32" s="81"/>
      <c r="EZN32" s="81"/>
      <c r="EZO32" s="81"/>
      <c r="EZP32" s="81"/>
      <c r="EZQ32" s="81"/>
      <c r="EZR32" s="81"/>
      <c r="EZS32" s="81"/>
      <c r="EZT32" s="81"/>
      <c r="EZU32" s="81"/>
      <c r="EZV32" s="81"/>
      <c r="EZW32" s="81"/>
      <c r="EZX32" s="81"/>
      <c r="EZY32" s="81"/>
      <c r="EZZ32" s="81"/>
      <c r="FAA32" s="81"/>
      <c r="FAB32" s="81"/>
      <c r="FAC32" s="81"/>
      <c r="FAD32" s="81"/>
      <c r="FAE32" s="81"/>
      <c r="FAF32" s="81"/>
      <c r="FAG32" s="81"/>
      <c r="FAH32" s="81"/>
      <c r="FAI32" s="81"/>
      <c r="FAJ32" s="81"/>
      <c r="FAK32" s="81"/>
      <c r="FAL32" s="81"/>
      <c r="FAM32" s="81"/>
      <c r="FAN32" s="81"/>
      <c r="FAO32" s="81"/>
      <c r="FAP32" s="81"/>
      <c r="FAQ32" s="81"/>
      <c r="FAR32" s="81"/>
      <c r="FAS32" s="81"/>
      <c r="FAT32" s="81"/>
      <c r="FAU32" s="81"/>
      <c r="FAV32" s="81"/>
      <c r="FAW32" s="81"/>
      <c r="FAX32" s="81"/>
      <c r="FAY32" s="81"/>
      <c r="FAZ32" s="81"/>
      <c r="FBA32" s="81"/>
      <c r="FBB32" s="81"/>
      <c r="FBC32" s="81"/>
      <c r="FBD32" s="81"/>
      <c r="FBE32" s="81"/>
      <c r="FBF32" s="81"/>
      <c r="FBG32" s="81"/>
      <c r="FBH32" s="81"/>
      <c r="FBI32" s="81"/>
      <c r="FBJ32" s="81"/>
      <c r="FBK32" s="81"/>
      <c r="FBL32" s="81"/>
      <c r="FBM32" s="81"/>
      <c r="FBN32" s="81"/>
      <c r="FBO32" s="81"/>
      <c r="FBP32" s="81"/>
      <c r="FBQ32" s="81"/>
      <c r="FBR32" s="81"/>
      <c r="FBS32" s="81"/>
      <c r="FBT32" s="81"/>
      <c r="FBU32" s="81"/>
      <c r="FBV32" s="81"/>
      <c r="FBW32" s="81"/>
      <c r="FBX32" s="81"/>
      <c r="FBY32" s="81"/>
      <c r="FBZ32" s="81"/>
      <c r="FCA32" s="81"/>
      <c r="FCB32" s="81"/>
      <c r="FCC32" s="81"/>
      <c r="FCD32" s="81"/>
      <c r="FCE32" s="81"/>
      <c r="FCF32" s="81"/>
      <c r="FCG32" s="81"/>
      <c r="FCH32" s="81"/>
      <c r="FCI32" s="81"/>
      <c r="FCJ32" s="81"/>
      <c r="FCK32" s="81"/>
      <c r="FCL32" s="81"/>
      <c r="FCM32" s="81"/>
      <c r="FCN32" s="81"/>
      <c r="FCO32" s="81"/>
      <c r="FCP32" s="81"/>
      <c r="FCQ32" s="81"/>
      <c r="FCR32" s="81"/>
      <c r="FCS32" s="81"/>
      <c r="FCT32" s="81"/>
      <c r="FCU32" s="81"/>
      <c r="FCV32" s="81"/>
      <c r="FCW32" s="81"/>
      <c r="FCX32" s="81"/>
      <c r="FCY32" s="81"/>
      <c r="FCZ32" s="81"/>
      <c r="FDA32" s="81"/>
      <c r="FDB32" s="81"/>
      <c r="FDC32" s="81"/>
      <c r="FDD32" s="81"/>
      <c r="FDE32" s="81"/>
      <c r="FDF32" s="81"/>
      <c r="FDG32" s="81"/>
      <c r="FDH32" s="81"/>
      <c r="FDI32" s="81"/>
      <c r="FDJ32" s="81"/>
      <c r="FDK32" s="81"/>
      <c r="FDL32" s="81"/>
      <c r="FDM32" s="81"/>
      <c r="FDN32" s="81"/>
      <c r="FDO32" s="81"/>
      <c r="FDP32" s="81"/>
      <c r="FDQ32" s="81"/>
      <c r="FDR32" s="81"/>
      <c r="FDS32" s="81"/>
      <c r="FDT32" s="81"/>
      <c r="FDU32" s="81"/>
      <c r="FDV32" s="81"/>
      <c r="FDW32" s="81"/>
      <c r="FDX32" s="81"/>
      <c r="FDY32" s="81"/>
      <c r="FDZ32" s="81"/>
      <c r="FEA32" s="81"/>
      <c r="FEB32" s="81"/>
      <c r="FEC32" s="81"/>
      <c r="FED32" s="81"/>
      <c r="FEE32" s="81"/>
      <c r="FEF32" s="81"/>
      <c r="FEG32" s="81"/>
      <c r="FEH32" s="81"/>
      <c r="FEI32" s="81"/>
      <c r="FEJ32" s="81"/>
      <c r="FEK32" s="81"/>
      <c r="FEL32" s="81"/>
      <c r="FEM32" s="81"/>
      <c r="FEN32" s="81"/>
      <c r="FEO32" s="81"/>
      <c r="FEP32" s="81"/>
      <c r="FEQ32" s="81"/>
      <c r="FER32" s="81"/>
      <c r="FES32" s="81"/>
      <c r="FET32" s="81"/>
      <c r="FEU32" s="81"/>
      <c r="FEV32" s="81"/>
      <c r="FEW32" s="81"/>
      <c r="FEX32" s="81"/>
      <c r="FEY32" s="81"/>
      <c r="FEZ32" s="81"/>
      <c r="FFA32" s="81"/>
      <c r="FFB32" s="81"/>
      <c r="FFC32" s="81"/>
      <c r="FFD32" s="81"/>
      <c r="FFE32" s="81"/>
      <c r="FFF32" s="81"/>
      <c r="FFG32" s="81"/>
      <c r="FFH32" s="81"/>
      <c r="FFI32" s="81"/>
      <c r="FFJ32" s="81"/>
      <c r="FFK32" s="81"/>
      <c r="FFL32" s="81"/>
      <c r="FFM32" s="81"/>
      <c r="FFN32" s="81"/>
      <c r="FFO32" s="81"/>
      <c r="FFP32" s="81"/>
      <c r="FFQ32" s="81"/>
      <c r="FFR32" s="81"/>
      <c r="FFS32" s="81"/>
      <c r="FFT32" s="81"/>
      <c r="FFU32" s="81"/>
      <c r="FFV32" s="81"/>
      <c r="FFW32" s="81"/>
      <c r="FFX32" s="81"/>
      <c r="FFY32" s="81"/>
      <c r="FFZ32" s="81"/>
      <c r="FGA32" s="81"/>
      <c r="FGB32" s="81"/>
      <c r="FGC32" s="81"/>
      <c r="FGD32" s="81"/>
      <c r="FGE32" s="81"/>
      <c r="FGF32" s="81"/>
      <c r="FGG32" s="81"/>
      <c r="FGH32" s="81"/>
      <c r="FGI32" s="81"/>
      <c r="FGJ32" s="81"/>
      <c r="FGK32" s="81"/>
      <c r="FGL32" s="81"/>
      <c r="FGM32" s="81"/>
      <c r="FGN32" s="81"/>
      <c r="FGO32" s="81"/>
      <c r="FGP32" s="81"/>
      <c r="FGQ32" s="81"/>
      <c r="FGR32" s="81"/>
      <c r="FGS32" s="81"/>
      <c r="FGT32" s="81"/>
      <c r="FGU32" s="81"/>
      <c r="FGV32" s="81"/>
      <c r="FGW32" s="81"/>
      <c r="FGX32" s="81"/>
      <c r="FGY32" s="81"/>
      <c r="FGZ32" s="81"/>
      <c r="FHA32" s="81"/>
      <c r="FHB32" s="81"/>
      <c r="FHC32" s="81"/>
      <c r="FHD32" s="81"/>
      <c r="FHE32" s="81"/>
      <c r="FHF32" s="81"/>
      <c r="FHG32" s="81"/>
      <c r="FHH32" s="81"/>
      <c r="FHI32" s="81"/>
      <c r="FHJ32" s="81"/>
      <c r="FHK32" s="81"/>
      <c r="FHL32" s="81"/>
      <c r="FHM32" s="81"/>
      <c r="FHN32" s="81"/>
      <c r="FHO32" s="81"/>
      <c r="FHP32" s="81"/>
      <c r="FHQ32" s="81"/>
      <c r="FHR32" s="81"/>
      <c r="FHS32" s="81"/>
      <c r="FHT32" s="81"/>
      <c r="FHU32" s="81"/>
      <c r="FHV32" s="81"/>
      <c r="FHW32" s="81"/>
      <c r="FHX32" s="81"/>
      <c r="FHY32" s="81"/>
      <c r="FHZ32" s="81"/>
      <c r="FIA32" s="81"/>
      <c r="FIB32" s="81"/>
      <c r="FIC32" s="81"/>
      <c r="FID32" s="81"/>
      <c r="FIE32" s="81"/>
      <c r="FIF32" s="81"/>
      <c r="FIG32" s="81"/>
      <c r="FIH32" s="81"/>
      <c r="FII32" s="81"/>
      <c r="FIJ32" s="81"/>
      <c r="FIK32" s="81"/>
      <c r="FIL32" s="81"/>
      <c r="FIM32" s="81"/>
      <c r="FIN32" s="81"/>
      <c r="FIO32" s="81"/>
      <c r="FIP32" s="81"/>
      <c r="FIQ32" s="81"/>
      <c r="FIR32" s="81"/>
      <c r="FIS32" s="81"/>
      <c r="FIT32" s="81"/>
      <c r="FIU32" s="81"/>
      <c r="FIV32" s="81"/>
      <c r="FIW32" s="81"/>
      <c r="FIX32" s="81"/>
      <c r="FIY32" s="81"/>
      <c r="FIZ32" s="81"/>
      <c r="FJA32" s="81"/>
      <c r="FJB32" s="81"/>
      <c r="FJC32" s="81"/>
      <c r="FJD32" s="81"/>
      <c r="FJE32" s="81"/>
      <c r="FJF32" s="81"/>
      <c r="FJG32" s="81"/>
      <c r="FJH32" s="81"/>
      <c r="FJI32" s="81"/>
      <c r="FJJ32" s="81"/>
      <c r="FJK32" s="81"/>
      <c r="FJL32" s="81"/>
      <c r="FJM32" s="81"/>
      <c r="FJN32" s="81"/>
      <c r="FJO32" s="81"/>
      <c r="FJP32" s="81"/>
      <c r="FJQ32" s="81"/>
      <c r="FJR32" s="81"/>
      <c r="FJS32" s="81"/>
      <c r="FJT32" s="81"/>
      <c r="FJU32" s="81"/>
      <c r="FJV32" s="81"/>
      <c r="FJW32" s="81"/>
      <c r="FJX32" s="81"/>
      <c r="FJY32" s="81"/>
      <c r="FJZ32" s="81"/>
      <c r="FKA32" s="81"/>
      <c r="FKB32" s="81"/>
      <c r="FKC32" s="81"/>
      <c r="FKD32" s="81"/>
      <c r="FKE32" s="81"/>
      <c r="FKF32" s="81"/>
      <c r="FKG32" s="81"/>
      <c r="FKH32" s="81"/>
      <c r="FKI32" s="81"/>
      <c r="FKJ32" s="81"/>
      <c r="FKK32" s="81"/>
      <c r="FKL32" s="81"/>
      <c r="FKM32" s="81"/>
      <c r="FKN32" s="81"/>
      <c r="FKO32" s="81"/>
      <c r="FKP32" s="81"/>
      <c r="FKQ32" s="81"/>
      <c r="FKR32" s="81"/>
      <c r="FKS32" s="81"/>
      <c r="FKT32" s="81"/>
      <c r="FKU32" s="81"/>
      <c r="FKV32" s="81"/>
      <c r="FKW32" s="81"/>
      <c r="FKX32" s="81"/>
      <c r="FKY32" s="81"/>
      <c r="FKZ32" s="81"/>
      <c r="FLA32" s="81"/>
      <c r="FLB32" s="81"/>
      <c r="FLC32" s="81"/>
      <c r="FLD32" s="81"/>
      <c r="FLE32" s="81"/>
      <c r="FLF32" s="81"/>
      <c r="FLG32" s="81"/>
      <c r="FLH32" s="81"/>
      <c r="FLI32" s="81"/>
      <c r="FLJ32" s="81"/>
      <c r="FLK32" s="81"/>
      <c r="FLL32" s="81"/>
      <c r="FLM32" s="81"/>
      <c r="FLN32" s="81"/>
      <c r="FLO32" s="81"/>
      <c r="FLP32" s="81"/>
      <c r="FLQ32" s="81"/>
      <c r="FLR32" s="81"/>
      <c r="FLS32" s="81"/>
      <c r="FLT32" s="81"/>
      <c r="FLU32" s="81"/>
      <c r="FLV32" s="81"/>
      <c r="FLW32" s="81"/>
      <c r="FLX32" s="81"/>
      <c r="FLY32" s="81"/>
      <c r="FLZ32" s="81"/>
      <c r="FMA32" s="81"/>
      <c r="FMB32" s="81"/>
      <c r="FMC32" s="81"/>
      <c r="FMD32" s="81"/>
      <c r="FME32" s="81"/>
      <c r="FMF32" s="81"/>
      <c r="FMG32" s="81"/>
      <c r="FMH32" s="81"/>
      <c r="FMI32" s="81"/>
      <c r="FMJ32" s="81"/>
      <c r="FMK32" s="81"/>
      <c r="FML32" s="81"/>
      <c r="FMM32" s="81"/>
      <c r="FMN32" s="81"/>
      <c r="FMO32" s="81"/>
      <c r="FMP32" s="81"/>
      <c r="FMQ32" s="81"/>
      <c r="FMR32" s="81"/>
      <c r="FMS32" s="81"/>
      <c r="FMT32" s="81"/>
      <c r="FMU32" s="81"/>
      <c r="FMV32" s="81"/>
      <c r="FMW32" s="81"/>
      <c r="FMX32" s="81"/>
      <c r="FMY32" s="81"/>
      <c r="FMZ32" s="81"/>
      <c r="FNA32" s="81"/>
      <c r="FNB32" s="81"/>
      <c r="FNC32" s="81"/>
      <c r="FND32" s="81"/>
      <c r="FNE32" s="81"/>
      <c r="FNF32" s="81"/>
      <c r="FNG32" s="81"/>
      <c r="FNH32" s="81"/>
      <c r="FNI32" s="81"/>
      <c r="FNJ32" s="81"/>
      <c r="FNK32" s="81"/>
      <c r="FNL32" s="81"/>
      <c r="FNM32" s="81"/>
      <c r="FNN32" s="81"/>
      <c r="FNO32" s="81"/>
      <c r="FNP32" s="81"/>
      <c r="FNQ32" s="81"/>
      <c r="FNR32" s="81"/>
      <c r="FNS32" s="81"/>
      <c r="FNT32" s="81"/>
      <c r="FNU32" s="81"/>
      <c r="FNV32" s="81"/>
      <c r="FNW32" s="81"/>
      <c r="FNX32" s="81"/>
      <c r="FNY32" s="81"/>
      <c r="FNZ32" s="81"/>
      <c r="FOA32" s="81"/>
      <c r="FOB32" s="81"/>
      <c r="FOC32" s="81"/>
      <c r="FOD32" s="81"/>
      <c r="FOE32" s="81"/>
      <c r="FOF32" s="81"/>
      <c r="FOG32" s="81"/>
      <c r="FOH32" s="81"/>
      <c r="FOI32" s="81"/>
      <c r="FOJ32" s="81"/>
      <c r="FOK32" s="81"/>
      <c r="FOL32" s="81"/>
      <c r="FOM32" s="81"/>
      <c r="FON32" s="81"/>
      <c r="FOO32" s="81"/>
      <c r="FOP32" s="81"/>
      <c r="FOQ32" s="81"/>
      <c r="FOR32" s="81"/>
      <c r="FOS32" s="81"/>
      <c r="FOT32" s="81"/>
      <c r="FOU32" s="81"/>
      <c r="FOV32" s="81"/>
      <c r="FOW32" s="81"/>
      <c r="FOX32" s="81"/>
      <c r="FOY32" s="81"/>
      <c r="FOZ32" s="81"/>
      <c r="FPA32" s="81"/>
      <c r="FPB32" s="81"/>
      <c r="FPC32" s="81"/>
      <c r="FPD32" s="81"/>
      <c r="FPE32" s="81"/>
      <c r="FPF32" s="81"/>
      <c r="FPG32" s="81"/>
      <c r="FPH32" s="81"/>
      <c r="FPI32" s="81"/>
      <c r="FPJ32" s="81"/>
      <c r="FPK32" s="81"/>
      <c r="FPL32" s="81"/>
      <c r="FPM32" s="81"/>
      <c r="FPN32" s="81"/>
      <c r="FPO32" s="81"/>
      <c r="FPP32" s="81"/>
      <c r="FPQ32" s="81"/>
      <c r="FPR32" s="81"/>
      <c r="FPS32" s="81"/>
      <c r="FPT32" s="81"/>
      <c r="FPU32" s="81"/>
      <c r="FPV32" s="81"/>
      <c r="FPW32" s="81"/>
      <c r="FPX32" s="81"/>
      <c r="FPY32" s="81"/>
      <c r="FPZ32" s="81"/>
      <c r="FQA32" s="81"/>
      <c r="FQB32" s="81"/>
      <c r="FQC32" s="81"/>
      <c r="FQD32" s="81"/>
      <c r="FQE32" s="81"/>
      <c r="FQF32" s="81"/>
      <c r="FQG32" s="81"/>
      <c r="FQH32" s="81"/>
      <c r="FQI32" s="81"/>
      <c r="FQJ32" s="81"/>
      <c r="FQK32" s="81"/>
      <c r="FQL32" s="81"/>
      <c r="FQM32" s="81"/>
      <c r="FQN32" s="81"/>
      <c r="FQO32" s="81"/>
      <c r="FQP32" s="81"/>
      <c r="FQQ32" s="81"/>
      <c r="FQR32" s="81"/>
      <c r="FQS32" s="81"/>
      <c r="FQT32" s="81"/>
      <c r="FQU32" s="81"/>
      <c r="FQV32" s="81"/>
      <c r="FQW32" s="81"/>
      <c r="FQX32" s="81"/>
      <c r="FQY32" s="81"/>
      <c r="FQZ32" s="81"/>
      <c r="FRA32" s="81"/>
      <c r="FRB32" s="81"/>
      <c r="FRC32" s="81"/>
      <c r="FRD32" s="81"/>
      <c r="FRE32" s="81"/>
      <c r="FRF32" s="81"/>
      <c r="FRG32" s="81"/>
      <c r="FRH32" s="81"/>
      <c r="FRI32" s="81"/>
      <c r="FRJ32" s="81"/>
      <c r="FRK32" s="81"/>
      <c r="FRL32" s="81"/>
      <c r="FRM32" s="81"/>
      <c r="FRN32" s="81"/>
      <c r="FRO32" s="81"/>
      <c r="FRP32" s="81"/>
      <c r="FRQ32" s="81"/>
      <c r="FRR32" s="81"/>
      <c r="FRS32" s="81"/>
      <c r="FRT32" s="81"/>
      <c r="FRU32" s="81"/>
      <c r="FRV32" s="81"/>
      <c r="FRW32" s="81"/>
      <c r="FRX32" s="81"/>
      <c r="FRY32" s="81"/>
      <c r="FRZ32" s="81"/>
      <c r="FSA32" s="81"/>
      <c r="FSB32" s="81"/>
      <c r="FSC32" s="81"/>
      <c r="FSD32" s="81"/>
      <c r="FSE32" s="81"/>
      <c r="FSF32" s="81"/>
      <c r="FSG32" s="81"/>
      <c r="FSH32" s="81"/>
      <c r="FSI32" s="81"/>
      <c r="FSJ32" s="81"/>
      <c r="FSK32" s="81"/>
      <c r="FSL32" s="81"/>
      <c r="FSM32" s="81"/>
      <c r="FSN32" s="81"/>
      <c r="FSO32" s="81"/>
      <c r="FSP32" s="81"/>
      <c r="FSQ32" s="81"/>
      <c r="FSR32" s="81"/>
      <c r="FSS32" s="81"/>
      <c r="FST32" s="81"/>
      <c r="FSU32" s="81"/>
      <c r="FSV32" s="81"/>
      <c r="FSW32" s="81"/>
      <c r="FSX32" s="81"/>
      <c r="FSY32" s="81"/>
      <c r="FSZ32" s="81"/>
      <c r="FTA32" s="81"/>
      <c r="FTB32" s="81"/>
      <c r="FTC32" s="81"/>
      <c r="FTD32" s="81"/>
      <c r="FTE32" s="81"/>
      <c r="FTF32" s="81"/>
      <c r="FTG32" s="81"/>
      <c r="FTH32" s="81"/>
      <c r="FTI32" s="81"/>
      <c r="FTJ32" s="81"/>
      <c r="FTK32" s="81"/>
      <c r="FTL32" s="81"/>
      <c r="FTM32" s="81"/>
      <c r="FTN32" s="81"/>
      <c r="FTO32" s="81"/>
      <c r="FTP32" s="81"/>
      <c r="FTQ32" s="81"/>
      <c r="FTR32" s="81"/>
      <c r="FTS32" s="81"/>
      <c r="FTT32" s="81"/>
      <c r="FTU32" s="81"/>
      <c r="FTV32" s="81"/>
      <c r="FTW32" s="81"/>
      <c r="FTX32" s="81"/>
      <c r="FTY32" s="81"/>
      <c r="FTZ32" s="81"/>
      <c r="FUA32" s="81"/>
      <c r="FUB32" s="81"/>
      <c r="FUC32" s="81"/>
      <c r="FUD32" s="81"/>
      <c r="FUE32" s="81"/>
      <c r="FUF32" s="81"/>
      <c r="FUG32" s="81"/>
      <c r="FUH32" s="81"/>
      <c r="FUI32" s="81"/>
      <c r="FUJ32" s="81"/>
      <c r="FUK32" s="81"/>
      <c r="FUL32" s="81"/>
      <c r="FUM32" s="81"/>
      <c r="FUN32" s="81"/>
      <c r="FUO32" s="81"/>
      <c r="FUP32" s="81"/>
      <c r="FUQ32" s="81"/>
      <c r="FUR32" s="81"/>
      <c r="FUS32" s="81"/>
      <c r="FUT32" s="81"/>
      <c r="FUU32" s="81"/>
      <c r="FUV32" s="81"/>
      <c r="FUW32" s="81"/>
      <c r="FUX32" s="81"/>
      <c r="FUY32" s="81"/>
      <c r="FUZ32" s="81"/>
      <c r="FVA32" s="81"/>
      <c r="FVB32" s="81"/>
      <c r="FVC32" s="81"/>
      <c r="FVD32" s="81"/>
      <c r="FVE32" s="81"/>
      <c r="FVF32" s="81"/>
      <c r="FVG32" s="81"/>
      <c r="FVH32" s="81"/>
      <c r="FVI32" s="81"/>
      <c r="FVJ32" s="81"/>
      <c r="FVK32" s="81"/>
      <c r="FVL32" s="81"/>
      <c r="FVM32" s="81"/>
      <c r="FVN32" s="81"/>
      <c r="FVO32" s="81"/>
      <c r="FVP32" s="81"/>
      <c r="FVQ32" s="81"/>
      <c r="FVR32" s="81"/>
      <c r="FVS32" s="81"/>
      <c r="FVT32" s="81"/>
      <c r="FVU32" s="81"/>
      <c r="FVV32" s="81"/>
      <c r="FVW32" s="81"/>
      <c r="FVX32" s="81"/>
      <c r="FVY32" s="81"/>
      <c r="FVZ32" s="81"/>
      <c r="FWA32" s="81"/>
      <c r="FWB32" s="81"/>
      <c r="FWC32" s="81"/>
      <c r="FWD32" s="81"/>
      <c r="FWE32" s="81"/>
      <c r="FWF32" s="81"/>
      <c r="FWG32" s="81"/>
      <c r="FWH32" s="81"/>
      <c r="FWI32" s="81"/>
      <c r="FWJ32" s="81"/>
      <c r="FWK32" s="81"/>
      <c r="FWL32" s="81"/>
      <c r="FWM32" s="81"/>
      <c r="FWN32" s="81"/>
      <c r="FWO32" s="81"/>
      <c r="FWP32" s="81"/>
      <c r="FWQ32" s="81"/>
      <c r="FWR32" s="81"/>
      <c r="FWS32" s="81"/>
      <c r="FWT32" s="81"/>
      <c r="FWU32" s="81"/>
      <c r="FWV32" s="81"/>
      <c r="FWW32" s="81"/>
      <c r="FWX32" s="81"/>
      <c r="FWY32" s="81"/>
      <c r="FWZ32" s="81"/>
      <c r="FXA32" s="81"/>
      <c r="FXB32" s="81"/>
      <c r="FXC32" s="81"/>
      <c r="FXD32" s="81"/>
      <c r="FXE32" s="81"/>
      <c r="FXF32" s="81"/>
      <c r="FXG32" s="81"/>
      <c r="FXH32" s="81"/>
      <c r="FXI32" s="81"/>
      <c r="FXJ32" s="81"/>
      <c r="FXK32" s="81"/>
      <c r="FXL32" s="81"/>
      <c r="FXM32" s="81"/>
      <c r="FXN32" s="81"/>
      <c r="FXO32" s="81"/>
      <c r="FXP32" s="81"/>
      <c r="FXQ32" s="81"/>
      <c r="FXR32" s="81"/>
      <c r="FXS32" s="81"/>
      <c r="FXT32" s="81"/>
      <c r="FXU32" s="81"/>
      <c r="FXV32" s="81"/>
      <c r="FXW32" s="81"/>
      <c r="FXX32" s="81"/>
      <c r="FXY32" s="81"/>
      <c r="FXZ32" s="81"/>
      <c r="FYA32" s="81"/>
      <c r="FYB32" s="81"/>
      <c r="FYC32" s="81"/>
      <c r="FYD32" s="81"/>
      <c r="FYE32" s="81"/>
      <c r="FYF32" s="81"/>
      <c r="FYG32" s="81"/>
      <c r="FYH32" s="81"/>
      <c r="FYI32" s="81"/>
      <c r="FYJ32" s="81"/>
      <c r="FYK32" s="81"/>
      <c r="FYL32" s="81"/>
      <c r="FYM32" s="81"/>
      <c r="FYN32" s="81"/>
      <c r="FYO32" s="81"/>
      <c r="FYP32" s="81"/>
      <c r="FYQ32" s="81"/>
      <c r="FYR32" s="81"/>
      <c r="FYS32" s="81"/>
      <c r="FYT32" s="81"/>
      <c r="FYU32" s="81"/>
      <c r="FYV32" s="81"/>
      <c r="FYW32" s="81"/>
      <c r="FYX32" s="81"/>
      <c r="FYY32" s="81"/>
      <c r="FYZ32" s="81"/>
      <c r="FZA32" s="81"/>
      <c r="FZB32" s="81"/>
      <c r="FZC32" s="81"/>
      <c r="FZD32" s="81"/>
      <c r="FZE32" s="81"/>
      <c r="FZF32" s="81"/>
      <c r="FZG32" s="81"/>
      <c r="FZH32" s="81"/>
      <c r="FZI32" s="81"/>
      <c r="FZJ32" s="81"/>
      <c r="FZK32" s="81"/>
      <c r="FZL32" s="81"/>
      <c r="FZM32" s="81"/>
      <c r="FZN32" s="81"/>
      <c r="FZO32" s="81"/>
      <c r="FZP32" s="81"/>
      <c r="FZQ32" s="81"/>
      <c r="FZR32" s="81"/>
      <c r="FZS32" s="81"/>
      <c r="FZT32" s="81"/>
      <c r="FZU32" s="81"/>
      <c r="FZV32" s="81"/>
      <c r="FZW32" s="81"/>
      <c r="FZX32" s="81"/>
      <c r="FZY32" s="81"/>
      <c r="FZZ32" s="81"/>
      <c r="GAA32" s="81"/>
      <c r="GAB32" s="81"/>
      <c r="GAC32" s="81"/>
      <c r="GAD32" s="81"/>
      <c r="GAE32" s="81"/>
      <c r="GAF32" s="81"/>
      <c r="GAG32" s="81"/>
      <c r="GAH32" s="81"/>
      <c r="GAI32" s="81"/>
      <c r="GAJ32" s="81"/>
      <c r="GAK32" s="81"/>
      <c r="GAL32" s="81"/>
      <c r="GAM32" s="81"/>
      <c r="GAN32" s="81"/>
      <c r="GAO32" s="81"/>
      <c r="GAP32" s="81"/>
      <c r="GAQ32" s="81"/>
      <c r="GAR32" s="81"/>
      <c r="GAS32" s="81"/>
      <c r="GAT32" s="81"/>
      <c r="GAU32" s="81"/>
      <c r="GAV32" s="81"/>
      <c r="GAW32" s="81"/>
      <c r="GAX32" s="81"/>
      <c r="GAY32" s="81"/>
      <c r="GAZ32" s="81"/>
      <c r="GBA32" s="81"/>
      <c r="GBB32" s="81"/>
      <c r="GBC32" s="81"/>
      <c r="GBD32" s="81"/>
      <c r="GBE32" s="81"/>
      <c r="GBF32" s="81"/>
      <c r="GBG32" s="81"/>
      <c r="GBH32" s="81"/>
      <c r="GBI32" s="81"/>
      <c r="GBJ32" s="81"/>
      <c r="GBK32" s="81"/>
      <c r="GBL32" s="81"/>
      <c r="GBM32" s="81"/>
      <c r="GBN32" s="81"/>
      <c r="GBO32" s="81"/>
      <c r="GBP32" s="81"/>
      <c r="GBQ32" s="81"/>
      <c r="GBR32" s="81"/>
      <c r="GBS32" s="81"/>
      <c r="GBT32" s="81"/>
      <c r="GBU32" s="81"/>
      <c r="GBV32" s="81"/>
      <c r="GBW32" s="81"/>
      <c r="GBX32" s="81"/>
      <c r="GBY32" s="81"/>
      <c r="GBZ32" s="81"/>
      <c r="GCA32" s="81"/>
      <c r="GCB32" s="81"/>
      <c r="GCC32" s="81"/>
      <c r="GCD32" s="81"/>
      <c r="GCE32" s="81"/>
      <c r="GCF32" s="81"/>
      <c r="GCG32" s="81"/>
      <c r="GCH32" s="81"/>
      <c r="GCI32" s="81"/>
      <c r="GCJ32" s="81"/>
      <c r="GCK32" s="81"/>
      <c r="GCL32" s="81"/>
      <c r="GCM32" s="81"/>
      <c r="GCN32" s="81"/>
      <c r="GCO32" s="81"/>
      <c r="GCP32" s="81"/>
      <c r="GCQ32" s="81"/>
      <c r="GCR32" s="81"/>
      <c r="GCS32" s="81"/>
      <c r="GCT32" s="81"/>
      <c r="GCU32" s="81"/>
      <c r="GCV32" s="81"/>
      <c r="GCW32" s="81"/>
      <c r="GCX32" s="81"/>
      <c r="GCY32" s="81"/>
      <c r="GCZ32" s="81"/>
      <c r="GDA32" s="81"/>
      <c r="GDB32" s="81"/>
      <c r="GDC32" s="81"/>
      <c r="GDD32" s="81"/>
      <c r="GDE32" s="81"/>
      <c r="GDF32" s="81"/>
      <c r="GDG32" s="81"/>
      <c r="GDH32" s="81"/>
      <c r="GDI32" s="81"/>
      <c r="GDJ32" s="81"/>
      <c r="GDK32" s="81"/>
      <c r="GDL32" s="81"/>
      <c r="GDM32" s="81"/>
      <c r="GDN32" s="81"/>
      <c r="GDO32" s="81"/>
      <c r="GDP32" s="81"/>
      <c r="GDQ32" s="81"/>
      <c r="GDR32" s="81"/>
      <c r="GDS32" s="81"/>
      <c r="GDT32" s="81"/>
      <c r="GDU32" s="81"/>
      <c r="GDV32" s="81"/>
      <c r="GDW32" s="81"/>
      <c r="GDX32" s="81"/>
      <c r="GDY32" s="81"/>
      <c r="GDZ32" s="81"/>
      <c r="GEA32" s="81"/>
      <c r="GEB32" s="81"/>
      <c r="GEC32" s="81"/>
      <c r="GED32" s="81"/>
      <c r="GEE32" s="81"/>
      <c r="GEF32" s="81"/>
      <c r="GEG32" s="81"/>
      <c r="GEH32" s="81"/>
      <c r="GEI32" s="81"/>
      <c r="GEJ32" s="81"/>
      <c r="GEK32" s="81"/>
      <c r="GEL32" s="81"/>
      <c r="GEM32" s="81"/>
      <c r="GEN32" s="81"/>
      <c r="GEO32" s="81"/>
      <c r="GEP32" s="81"/>
      <c r="GEQ32" s="81"/>
      <c r="GER32" s="81"/>
      <c r="GES32" s="81"/>
      <c r="GET32" s="81"/>
      <c r="GEU32" s="81"/>
      <c r="GEV32" s="81"/>
      <c r="GEW32" s="81"/>
      <c r="GEX32" s="81"/>
      <c r="GEY32" s="81"/>
      <c r="GEZ32" s="81"/>
      <c r="GFA32" s="81"/>
      <c r="GFB32" s="81"/>
      <c r="GFC32" s="81"/>
      <c r="GFD32" s="81"/>
      <c r="GFE32" s="81"/>
      <c r="GFF32" s="81"/>
      <c r="GFG32" s="81"/>
      <c r="GFH32" s="81"/>
      <c r="GFI32" s="81"/>
      <c r="GFJ32" s="81"/>
      <c r="GFK32" s="81"/>
      <c r="GFL32" s="81"/>
      <c r="GFM32" s="81"/>
      <c r="GFN32" s="81"/>
      <c r="GFO32" s="81"/>
      <c r="GFP32" s="81"/>
      <c r="GFQ32" s="81"/>
      <c r="GFR32" s="81"/>
      <c r="GFS32" s="81"/>
      <c r="GFT32" s="81"/>
      <c r="GFU32" s="81"/>
      <c r="GFV32" s="81"/>
      <c r="GFW32" s="81"/>
      <c r="GFX32" s="81"/>
      <c r="GFY32" s="81"/>
      <c r="GFZ32" s="81"/>
      <c r="GGA32" s="81"/>
      <c r="GGB32" s="81"/>
      <c r="GGC32" s="81"/>
      <c r="GGD32" s="81"/>
      <c r="GGE32" s="81"/>
      <c r="GGF32" s="81"/>
      <c r="GGG32" s="81"/>
      <c r="GGH32" s="81"/>
      <c r="GGI32" s="81"/>
      <c r="GGJ32" s="81"/>
      <c r="GGK32" s="81"/>
      <c r="GGL32" s="81"/>
      <c r="GGM32" s="81"/>
      <c r="GGN32" s="81"/>
      <c r="GGO32" s="81"/>
      <c r="GGP32" s="81"/>
      <c r="GGQ32" s="81"/>
      <c r="GGR32" s="81"/>
      <c r="GGS32" s="81"/>
      <c r="GGT32" s="81"/>
      <c r="GGU32" s="81"/>
      <c r="GGV32" s="81"/>
      <c r="GGW32" s="81"/>
      <c r="GGX32" s="81"/>
      <c r="GGY32" s="81"/>
      <c r="GGZ32" s="81"/>
      <c r="GHA32" s="81"/>
      <c r="GHB32" s="81"/>
      <c r="GHC32" s="81"/>
      <c r="GHD32" s="81"/>
      <c r="GHE32" s="81"/>
      <c r="GHF32" s="81"/>
      <c r="GHG32" s="81"/>
      <c r="GHH32" s="81"/>
      <c r="GHI32" s="81"/>
      <c r="GHJ32" s="81"/>
      <c r="GHK32" s="81"/>
      <c r="GHL32" s="81"/>
      <c r="GHM32" s="81"/>
      <c r="GHN32" s="81"/>
      <c r="GHO32" s="81"/>
      <c r="GHP32" s="81"/>
      <c r="GHQ32" s="81"/>
      <c r="GHR32" s="81"/>
      <c r="GHS32" s="81"/>
      <c r="GHT32" s="81"/>
      <c r="GHU32" s="81"/>
      <c r="GHV32" s="81"/>
      <c r="GHW32" s="81"/>
      <c r="GHX32" s="81"/>
      <c r="GHY32" s="81"/>
      <c r="GHZ32" s="81"/>
      <c r="GIA32" s="81"/>
      <c r="GIB32" s="81"/>
      <c r="GIC32" s="81"/>
      <c r="GID32" s="81"/>
      <c r="GIE32" s="81"/>
      <c r="GIF32" s="81"/>
      <c r="GIG32" s="81"/>
      <c r="GIH32" s="81"/>
      <c r="GII32" s="81"/>
      <c r="GIJ32" s="81"/>
      <c r="GIK32" s="81"/>
      <c r="GIL32" s="81"/>
      <c r="GIM32" s="81"/>
      <c r="GIN32" s="81"/>
      <c r="GIO32" s="81"/>
      <c r="GIP32" s="81"/>
      <c r="GIQ32" s="81"/>
      <c r="GIR32" s="81"/>
      <c r="GIS32" s="81"/>
      <c r="GIT32" s="81"/>
      <c r="GIU32" s="81"/>
      <c r="GIV32" s="81"/>
      <c r="GIW32" s="81"/>
      <c r="GIX32" s="81"/>
      <c r="GIY32" s="81"/>
      <c r="GIZ32" s="81"/>
      <c r="GJA32" s="81"/>
      <c r="GJB32" s="81"/>
      <c r="GJC32" s="81"/>
      <c r="GJD32" s="81"/>
      <c r="GJE32" s="81"/>
      <c r="GJF32" s="81"/>
      <c r="GJG32" s="81"/>
      <c r="GJH32" s="81"/>
      <c r="GJI32" s="81"/>
      <c r="GJJ32" s="81"/>
      <c r="GJK32" s="81"/>
      <c r="GJL32" s="81"/>
      <c r="GJM32" s="81"/>
      <c r="GJN32" s="81"/>
      <c r="GJO32" s="81"/>
      <c r="GJP32" s="81"/>
      <c r="GJQ32" s="81"/>
      <c r="GJR32" s="81"/>
      <c r="GJS32" s="81"/>
      <c r="GJT32" s="81"/>
      <c r="GJU32" s="81"/>
      <c r="GJV32" s="81"/>
      <c r="GJW32" s="81"/>
      <c r="GJX32" s="81"/>
      <c r="GJY32" s="81"/>
      <c r="GJZ32" s="81"/>
      <c r="GKA32" s="81"/>
      <c r="GKB32" s="81"/>
      <c r="GKC32" s="81"/>
      <c r="GKD32" s="81"/>
      <c r="GKE32" s="81"/>
      <c r="GKF32" s="81"/>
      <c r="GKG32" s="81"/>
      <c r="GKH32" s="81"/>
      <c r="GKI32" s="81"/>
      <c r="GKJ32" s="81"/>
      <c r="GKK32" s="81"/>
      <c r="GKL32" s="81"/>
      <c r="GKM32" s="81"/>
      <c r="GKN32" s="81"/>
      <c r="GKO32" s="81"/>
      <c r="GKP32" s="81"/>
      <c r="GKQ32" s="81"/>
      <c r="GKR32" s="81"/>
      <c r="GKS32" s="81"/>
      <c r="GKT32" s="81"/>
      <c r="GKU32" s="81"/>
      <c r="GKV32" s="81"/>
      <c r="GKW32" s="81"/>
      <c r="GKX32" s="81"/>
      <c r="GKY32" s="81"/>
      <c r="GKZ32" s="81"/>
      <c r="GLA32" s="81"/>
      <c r="GLB32" s="81"/>
      <c r="GLC32" s="81"/>
      <c r="GLD32" s="81"/>
      <c r="GLE32" s="81"/>
      <c r="GLF32" s="81"/>
      <c r="GLG32" s="81"/>
      <c r="GLH32" s="81"/>
      <c r="GLI32" s="81"/>
      <c r="GLJ32" s="81"/>
      <c r="GLK32" s="81"/>
      <c r="GLL32" s="81"/>
      <c r="GLM32" s="81"/>
      <c r="GLN32" s="81"/>
      <c r="GLO32" s="81"/>
      <c r="GLP32" s="81"/>
      <c r="GLQ32" s="81"/>
      <c r="GLR32" s="81"/>
      <c r="GLS32" s="81"/>
      <c r="GLT32" s="81"/>
      <c r="GLU32" s="81"/>
      <c r="GLV32" s="81"/>
      <c r="GLW32" s="81"/>
      <c r="GLX32" s="81"/>
      <c r="GLY32" s="81"/>
      <c r="GLZ32" s="81"/>
      <c r="GMA32" s="81"/>
      <c r="GMB32" s="81"/>
      <c r="GMC32" s="81"/>
      <c r="GMD32" s="81"/>
      <c r="GME32" s="81"/>
      <c r="GMF32" s="81"/>
      <c r="GMG32" s="81"/>
      <c r="GMH32" s="81"/>
      <c r="GMI32" s="81"/>
      <c r="GMJ32" s="81"/>
      <c r="GMK32" s="81"/>
      <c r="GML32" s="81"/>
      <c r="GMM32" s="81"/>
      <c r="GMN32" s="81"/>
      <c r="GMO32" s="81"/>
      <c r="GMP32" s="81"/>
      <c r="GMQ32" s="81"/>
      <c r="GMR32" s="81"/>
      <c r="GMS32" s="81"/>
      <c r="GMT32" s="81"/>
      <c r="GMU32" s="81"/>
      <c r="GMV32" s="81"/>
      <c r="GMW32" s="81"/>
      <c r="GMX32" s="81"/>
      <c r="GMY32" s="81"/>
      <c r="GMZ32" s="81"/>
      <c r="GNA32" s="81"/>
      <c r="GNB32" s="81"/>
      <c r="GNC32" s="81"/>
      <c r="GND32" s="81"/>
      <c r="GNE32" s="81"/>
      <c r="GNF32" s="81"/>
      <c r="GNG32" s="81"/>
      <c r="GNH32" s="81"/>
      <c r="GNI32" s="81"/>
      <c r="GNJ32" s="81"/>
      <c r="GNK32" s="81"/>
      <c r="GNL32" s="81"/>
      <c r="GNM32" s="81"/>
      <c r="GNN32" s="81"/>
      <c r="GNO32" s="81"/>
      <c r="GNP32" s="81"/>
      <c r="GNQ32" s="81"/>
      <c r="GNR32" s="81"/>
      <c r="GNS32" s="81"/>
      <c r="GNT32" s="81"/>
      <c r="GNU32" s="81"/>
      <c r="GNV32" s="81"/>
      <c r="GNW32" s="81"/>
      <c r="GNX32" s="81"/>
      <c r="GNY32" s="81"/>
      <c r="GNZ32" s="81"/>
      <c r="GOA32" s="81"/>
      <c r="GOB32" s="81"/>
      <c r="GOC32" s="81"/>
      <c r="GOD32" s="81"/>
      <c r="GOE32" s="81"/>
      <c r="GOF32" s="81"/>
      <c r="GOG32" s="81"/>
      <c r="GOH32" s="81"/>
      <c r="GOI32" s="81"/>
      <c r="GOJ32" s="81"/>
      <c r="GOK32" s="81"/>
      <c r="GOL32" s="81"/>
      <c r="GOM32" s="81"/>
      <c r="GON32" s="81"/>
      <c r="GOO32" s="81"/>
      <c r="GOP32" s="81"/>
      <c r="GOQ32" s="81"/>
      <c r="GOR32" s="81"/>
      <c r="GOS32" s="81"/>
      <c r="GOT32" s="81"/>
      <c r="GOU32" s="81"/>
      <c r="GOV32" s="81"/>
      <c r="GOW32" s="81"/>
      <c r="GOX32" s="81"/>
      <c r="GOY32" s="81"/>
      <c r="GOZ32" s="81"/>
      <c r="GPA32" s="81"/>
      <c r="GPB32" s="81"/>
      <c r="GPC32" s="81"/>
      <c r="GPD32" s="81"/>
      <c r="GPE32" s="81"/>
      <c r="GPF32" s="81"/>
      <c r="GPG32" s="81"/>
      <c r="GPH32" s="81"/>
      <c r="GPI32" s="81"/>
      <c r="GPJ32" s="81"/>
      <c r="GPK32" s="81"/>
      <c r="GPL32" s="81"/>
      <c r="GPM32" s="81"/>
      <c r="GPN32" s="81"/>
      <c r="GPO32" s="81"/>
      <c r="GPP32" s="81"/>
      <c r="GPQ32" s="81"/>
      <c r="GPR32" s="81"/>
      <c r="GPS32" s="81"/>
      <c r="GPT32" s="81"/>
      <c r="GPU32" s="81"/>
      <c r="GPV32" s="81"/>
      <c r="GPW32" s="81"/>
      <c r="GPX32" s="81"/>
      <c r="GPY32" s="81"/>
      <c r="GPZ32" s="81"/>
      <c r="GQA32" s="81"/>
      <c r="GQB32" s="81"/>
      <c r="GQC32" s="81"/>
      <c r="GQD32" s="81"/>
      <c r="GQE32" s="81"/>
      <c r="GQF32" s="81"/>
      <c r="GQG32" s="81"/>
      <c r="GQH32" s="81"/>
      <c r="GQI32" s="81"/>
      <c r="GQJ32" s="81"/>
      <c r="GQK32" s="81"/>
      <c r="GQL32" s="81"/>
      <c r="GQM32" s="81"/>
      <c r="GQN32" s="81"/>
      <c r="GQO32" s="81"/>
      <c r="GQP32" s="81"/>
      <c r="GQQ32" s="81"/>
      <c r="GQR32" s="81"/>
      <c r="GQS32" s="81"/>
      <c r="GQT32" s="81"/>
      <c r="GQU32" s="81"/>
      <c r="GQV32" s="81"/>
      <c r="GQW32" s="81"/>
      <c r="GQX32" s="81"/>
      <c r="GQY32" s="81"/>
      <c r="GQZ32" s="81"/>
      <c r="GRA32" s="81"/>
      <c r="GRB32" s="81"/>
      <c r="GRC32" s="81"/>
      <c r="GRD32" s="81"/>
      <c r="GRE32" s="81"/>
      <c r="GRF32" s="81"/>
      <c r="GRG32" s="81"/>
      <c r="GRH32" s="81"/>
      <c r="GRI32" s="81"/>
      <c r="GRJ32" s="81"/>
      <c r="GRK32" s="81"/>
      <c r="GRL32" s="81"/>
      <c r="GRM32" s="81"/>
      <c r="GRN32" s="81"/>
      <c r="GRO32" s="81"/>
      <c r="GRP32" s="81"/>
      <c r="GRQ32" s="81"/>
      <c r="GRR32" s="81"/>
      <c r="GRS32" s="81"/>
      <c r="GRT32" s="81"/>
      <c r="GRU32" s="81"/>
      <c r="GRV32" s="81"/>
      <c r="GRW32" s="81"/>
      <c r="GRX32" s="81"/>
      <c r="GRY32" s="81"/>
      <c r="GRZ32" s="81"/>
      <c r="GSA32" s="81"/>
      <c r="GSB32" s="81"/>
      <c r="GSC32" s="81"/>
      <c r="GSD32" s="81"/>
      <c r="GSE32" s="81"/>
      <c r="GSF32" s="81"/>
      <c r="GSG32" s="81"/>
      <c r="GSH32" s="81"/>
      <c r="GSI32" s="81"/>
      <c r="GSJ32" s="81"/>
      <c r="GSK32" s="81"/>
      <c r="GSL32" s="81"/>
      <c r="GSM32" s="81"/>
      <c r="GSN32" s="81"/>
      <c r="GSO32" s="81"/>
      <c r="GSP32" s="81"/>
      <c r="GSQ32" s="81"/>
      <c r="GSR32" s="81"/>
      <c r="GSS32" s="81"/>
      <c r="GST32" s="81"/>
      <c r="GSU32" s="81"/>
      <c r="GSV32" s="81"/>
      <c r="GSW32" s="81"/>
      <c r="GSX32" s="81"/>
      <c r="GSY32" s="81"/>
      <c r="GSZ32" s="81"/>
      <c r="GTA32" s="81"/>
      <c r="GTB32" s="81"/>
      <c r="GTC32" s="81"/>
      <c r="GTD32" s="81"/>
      <c r="GTE32" s="81"/>
      <c r="GTF32" s="81"/>
      <c r="GTG32" s="81"/>
      <c r="GTH32" s="81"/>
      <c r="GTI32" s="81"/>
      <c r="GTJ32" s="81"/>
      <c r="GTK32" s="81"/>
      <c r="GTL32" s="81"/>
      <c r="GTM32" s="81"/>
      <c r="GTN32" s="81"/>
      <c r="GTO32" s="81"/>
      <c r="GTP32" s="81"/>
      <c r="GTQ32" s="81"/>
      <c r="GTR32" s="81"/>
      <c r="GTS32" s="81"/>
      <c r="GTT32" s="81"/>
      <c r="GTU32" s="81"/>
      <c r="GTV32" s="81"/>
      <c r="GTW32" s="81"/>
      <c r="GTX32" s="81"/>
      <c r="GTY32" s="81"/>
      <c r="GTZ32" s="81"/>
      <c r="GUA32" s="81"/>
      <c r="GUB32" s="81"/>
      <c r="GUC32" s="81"/>
      <c r="GUD32" s="81"/>
      <c r="GUE32" s="81"/>
      <c r="GUF32" s="81"/>
      <c r="GUG32" s="81"/>
      <c r="GUH32" s="81"/>
      <c r="GUI32" s="81"/>
      <c r="GUJ32" s="81"/>
      <c r="GUK32" s="81"/>
      <c r="GUL32" s="81"/>
      <c r="GUM32" s="81"/>
      <c r="GUN32" s="81"/>
      <c r="GUO32" s="81"/>
      <c r="GUP32" s="81"/>
      <c r="GUQ32" s="81"/>
      <c r="GUR32" s="81"/>
      <c r="GUS32" s="81"/>
      <c r="GUT32" s="81"/>
      <c r="GUU32" s="81"/>
      <c r="GUV32" s="81"/>
      <c r="GUW32" s="81"/>
      <c r="GUX32" s="81"/>
      <c r="GUY32" s="81"/>
      <c r="GUZ32" s="81"/>
      <c r="GVA32" s="81"/>
      <c r="GVB32" s="81"/>
      <c r="GVC32" s="81"/>
      <c r="GVD32" s="81"/>
      <c r="GVE32" s="81"/>
      <c r="GVF32" s="81"/>
      <c r="GVG32" s="81"/>
      <c r="GVH32" s="81"/>
      <c r="GVI32" s="81"/>
      <c r="GVJ32" s="81"/>
      <c r="GVK32" s="81"/>
      <c r="GVL32" s="81"/>
      <c r="GVM32" s="81"/>
      <c r="GVN32" s="81"/>
      <c r="GVO32" s="81"/>
      <c r="GVP32" s="81"/>
      <c r="GVQ32" s="81"/>
      <c r="GVR32" s="81"/>
      <c r="GVS32" s="81"/>
      <c r="GVT32" s="81"/>
      <c r="GVU32" s="81"/>
      <c r="GVV32" s="81"/>
      <c r="GVW32" s="81"/>
      <c r="GVX32" s="81"/>
      <c r="GVY32" s="81"/>
      <c r="GVZ32" s="81"/>
      <c r="GWA32" s="81"/>
      <c r="GWB32" s="81"/>
      <c r="GWC32" s="81"/>
      <c r="GWD32" s="81"/>
      <c r="GWE32" s="81"/>
      <c r="GWF32" s="81"/>
      <c r="GWG32" s="81"/>
      <c r="GWH32" s="81"/>
      <c r="GWI32" s="81"/>
      <c r="GWJ32" s="81"/>
      <c r="GWK32" s="81"/>
      <c r="GWL32" s="81"/>
      <c r="GWM32" s="81"/>
      <c r="GWN32" s="81"/>
      <c r="GWO32" s="81"/>
      <c r="GWP32" s="81"/>
      <c r="GWQ32" s="81"/>
      <c r="GWR32" s="81"/>
      <c r="GWS32" s="81"/>
      <c r="GWT32" s="81"/>
      <c r="GWU32" s="81"/>
      <c r="GWV32" s="81"/>
      <c r="GWW32" s="81"/>
      <c r="GWX32" s="81"/>
      <c r="GWY32" s="81"/>
      <c r="GWZ32" s="81"/>
      <c r="GXA32" s="81"/>
      <c r="GXB32" s="81"/>
      <c r="GXC32" s="81"/>
      <c r="GXD32" s="81"/>
      <c r="GXE32" s="81"/>
      <c r="GXF32" s="81"/>
      <c r="GXG32" s="81"/>
      <c r="GXH32" s="81"/>
      <c r="GXI32" s="81"/>
      <c r="GXJ32" s="81"/>
      <c r="GXK32" s="81"/>
      <c r="GXL32" s="81"/>
      <c r="GXM32" s="81"/>
      <c r="GXN32" s="81"/>
      <c r="GXO32" s="81"/>
      <c r="GXP32" s="81"/>
      <c r="GXQ32" s="81"/>
      <c r="GXR32" s="81"/>
      <c r="GXS32" s="81"/>
      <c r="GXT32" s="81"/>
      <c r="GXU32" s="81"/>
      <c r="GXV32" s="81"/>
      <c r="GXW32" s="81"/>
      <c r="GXX32" s="81"/>
      <c r="GXY32" s="81"/>
      <c r="GXZ32" s="81"/>
      <c r="GYA32" s="81"/>
      <c r="GYB32" s="81"/>
      <c r="GYC32" s="81"/>
      <c r="GYD32" s="81"/>
      <c r="GYE32" s="81"/>
      <c r="GYF32" s="81"/>
      <c r="GYG32" s="81"/>
      <c r="GYH32" s="81"/>
      <c r="GYI32" s="81"/>
      <c r="GYJ32" s="81"/>
      <c r="GYK32" s="81"/>
      <c r="GYL32" s="81"/>
      <c r="GYM32" s="81"/>
      <c r="GYN32" s="81"/>
      <c r="GYO32" s="81"/>
      <c r="GYP32" s="81"/>
      <c r="GYQ32" s="81"/>
      <c r="GYR32" s="81"/>
      <c r="GYS32" s="81"/>
      <c r="GYT32" s="81"/>
      <c r="GYU32" s="81"/>
      <c r="GYV32" s="81"/>
      <c r="GYW32" s="81"/>
      <c r="GYX32" s="81"/>
      <c r="GYY32" s="81"/>
      <c r="GYZ32" s="81"/>
      <c r="GZA32" s="81"/>
      <c r="GZB32" s="81"/>
      <c r="GZC32" s="81"/>
      <c r="GZD32" s="81"/>
      <c r="GZE32" s="81"/>
      <c r="GZF32" s="81"/>
      <c r="GZG32" s="81"/>
      <c r="GZH32" s="81"/>
      <c r="GZI32" s="81"/>
      <c r="GZJ32" s="81"/>
      <c r="GZK32" s="81"/>
      <c r="GZL32" s="81"/>
      <c r="GZM32" s="81"/>
      <c r="GZN32" s="81"/>
      <c r="GZO32" s="81"/>
      <c r="GZP32" s="81"/>
      <c r="GZQ32" s="81"/>
      <c r="GZR32" s="81"/>
      <c r="GZS32" s="81"/>
      <c r="GZT32" s="81"/>
      <c r="GZU32" s="81"/>
      <c r="GZV32" s="81"/>
      <c r="GZW32" s="81"/>
      <c r="GZX32" s="81"/>
      <c r="GZY32" s="81"/>
      <c r="GZZ32" s="81"/>
      <c r="HAA32" s="81"/>
      <c r="HAB32" s="81"/>
      <c r="HAC32" s="81"/>
      <c r="HAD32" s="81"/>
      <c r="HAE32" s="81"/>
      <c r="HAF32" s="81"/>
      <c r="HAG32" s="81"/>
      <c r="HAH32" s="81"/>
      <c r="HAI32" s="81"/>
      <c r="HAJ32" s="81"/>
      <c r="HAK32" s="81"/>
      <c r="HAL32" s="81"/>
      <c r="HAM32" s="81"/>
      <c r="HAN32" s="81"/>
      <c r="HAO32" s="81"/>
      <c r="HAP32" s="81"/>
      <c r="HAQ32" s="81"/>
      <c r="HAR32" s="81"/>
      <c r="HAS32" s="81"/>
      <c r="HAT32" s="81"/>
      <c r="HAU32" s="81"/>
      <c r="HAV32" s="81"/>
      <c r="HAW32" s="81"/>
      <c r="HAX32" s="81"/>
      <c r="HAY32" s="81"/>
      <c r="HAZ32" s="81"/>
      <c r="HBA32" s="81"/>
      <c r="HBB32" s="81"/>
      <c r="HBC32" s="81"/>
      <c r="HBD32" s="81"/>
      <c r="HBE32" s="81"/>
      <c r="HBF32" s="81"/>
      <c r="HBG32" s="81"/>
      <c r="HBH32" s="81"/>
      <c r="HBI32" s="81"/>
      <c r="HBJ32" s="81"/>
      <c r="HBK32" s="81"/>
      <c r="HBL32" s="81"/>
      <c r="HBM32" s="81"/>
      <c r="HBN32" s="81"/>
      <c r="HBO32" s="81"/>
      <c r="HBP32" s="81"/>
      <c r="HBQ32" s="81"/>
      <c r="HBR32" s="81"/>
      <c r="HBS32" s="81"/>
      <c r="HBT32" s="81"/>
      <c r="HBU32" s="81"/>
      <c r="HBV32" s="81"/>
      <c r="HBW32" s="81"/>
      <c r="HBX32" s="81"/>
      <c r="HBY32" s="81"/>
      <c r="HBZ32" s="81"/>
      <c r="HCA32" s="81"/>
      <c r="HCB32" s="81"/>
      <c r="HCC32" s="81"/>
      <c r="HCD32" s="81"/>
      <c r="HCE32" s="81"/>
      <c r="HCF32" s="81"/>
      <c r="HCG32" s="81"/>
      <c r="HCH32" s="81"/>
      <c r="HCI32" s="81"/>
      <c r="HCJ32" s="81"/>
      <c r="HCK32" s="81"/>
      <c r="HCL32" s="81"/>
      <c r="HCM32" s="81"/>
      <c r="HCN32" s="81"/>
      <c r="HCO32" s="81"/>
      <c r="HCP32" s="81"/>
      <c r="HCQ32" s="81"/>
      <c r="HCR32" s="81"/>
      <c r="HCS32" s="81"/>
      <c r="HCT32" s="81"/>
      <c r="HCU32" s="81"/>
      <c r="HCV32" s="81"/>
      <c r="HCW32" s="81"/>
      <c r="HCX32" s="81"/>
      <c r="HCY32" s="81"/>
      <c r="HCZ32" s="81"/>
      <c r="HDA32" s="81"/>
      <c r="HDB32" s="81"/>
      <c r="HDC32" s="81"/>
      <c r="HDD32" s="81"/>
      <c r="HDE32" s="81"/>
      <c r="HDF32" s="81"/>
      <c r="HDG32" s="81"/>
      <c r="HDH32" s="81"/>
      <c r="HDI32" s="81"/>
      <c r="HDJ32" s="81"/>
      <c r="HDK32" s="81"/>
      <c r="HDL32" s="81"/>
      <c r="HDM32" s="81"/>
      <c r="HDN32" s="81"/>
      <c r="HDO32" s="81"/>
      <c r="HDP32" s="81"/>
      <c r="HDQ32" s="81"/>
      <c r="HDR32" s="81"/>
      <c r="HDS32" s="81"/>
      <c r="HDT32" s="81"/>
      <c r="HDU32" s="81"/>
      <c r="HDV32" s="81"/>
      <c r="HDW32" s="81"/>
      <c r="HDX32" s="81"/>
      <c r="HDY32" s="81"/>
      <c r="HDZ32" s="81"/>
      <c r="HEA32" s="81"/>
      <c r="HEB32" s="81"/>
      <c r="HEC32" s="81"/>
      <c r="HED32" s="81"/>
      <c r="HEE32" s="81"/>
      <c r="HEF32" s="81"/>
      <c r="HEG32" s="81"/>
      <c r="HEH32" s="81"/>
      <c r="HEI32" s="81"/>
      <c r="HEJ32" s="81"/>
      <c r="HEK32" s="81"/>
      <c r="HEL32" s="81"/>
      <c r="HEM32" s="81"/>
      <c r="HEN32" s="81"/>
      <c r="HEO32" s="81"/>
      <c r="HEP32" s="81"/>
      <c r="HEQ32" s="81"/>
      <c r="HER32" s="81"/>
      <c r="HES32" s="81"/>
      <c r="HET32" s="81"/>
      <c r="HEU32" s="81"/>
      <c r="HEV32" s="81"/>
      <c r="HEW32" s="81"/>
      <c r="HEX32" s="81"/>
      <c r="HEY32" s="81"/>
      <c r="HEZ32" s="81"/>
      <c r="HFA32" s="81"/>
      <c r="HFB32" s="81"/>
      <c r="HFC32" s="81"/>
      <c r="HFD32" s="81"/>
      <c r="HFE32" s="81"/>
      <c r="HFF32" s="81"/>
      <c r="HFG32" s="81"/>
      <c r="HFH32" s="81"/>
      <c r="HFI32" s="81"/>
      <c r="HFJ32" s="81"/>
      <c r="HFK32" s="81"/>
      <c r="HFL32" s="81"/>
      <c r="HFM32" s="81"/>
      <c r="HFN32" s="81"/>
      <c r="HFO32" s="81"/>
      <c r="HFP32" s="81"/>
      <c r="HFQ32" s="81"/>
      <c r="HFR32" s="81"/>
      <c r="HFS32" s="81"/>
      <c r="HFT32" s="81"/>
      <c r="HFU32" s="81"/>
      <c r="HFV32" s="81"/>
      <c r="HFW32" s="81"/>
      <c r="HFX32" s="81"/>
      <c r="HFY32" s="81"/>
      <c r="HFZ32" s="81"/>
      <c r="HGA32" s="81"/>
      <c r="HGB32" s="81"/>
      <c r="HGC32" s="81"/>
      <c r="HGD32" s="81"/>
      <c r="HGE32" s="81"/>
      <c r="HGF32" s="81"/>
      <c r="HGG32" s="81"/>
      <c r="HGH32" s="81"/>
      <c r="HGI32" s="81"/>
      <c r="HGJ32" s="81"/>
      <c r="HGK32" s="81"/>
      <c r="HGL32" s="81"/>
      <c r="HGM32" s="81"/>
      <c r="HGN32" s="81"/>
      <c r="HGO32" s="81"/>
      <c r="HGP32" s="81"/>
      <c r="HGQ32" s="81"/>
      <c r="HGR32" s="81"/>
      <c r="HGS32" s="81"/>
      <c r="HGT32" s="81"/>
      <c r="HGU32" s="81"/>
      <c r="HGV32" s="81"/>
      <c r="HGW32" s="81"/>
      <c r="HGX32" s="81"/>
      <c r="HGY32" s="81"/>
      <c r="HGZ32" s="81"/>
      <c r="HHA32" s="81"/>
      <c r="HHB32" s="81"/>
      <c r="HHC32" s="81"/>
      <c r="HHD32" s="81"/>
      <c r="HHE32" s="81"/>
      <c r="HHF32" s="81"/>
      <c r="HHG32" s="81"/>
      <c r="HHH32" s="81"/>
      <c r="HHI32" s="81"/>
      <c r="HHJ32" s="81"/>
      <c r="HHK32" s="81"/>
      <c r="HHL32" s="81"/>
      <c r="HHM32" s="81"/>
      <c r="HHN32" s="81"/>
      <c r="HHO32" s="81"/>
      <c r="HHP32" s="81"/>
      <c r="HHQ32" s="81"/>
      <c r="HHR32" s="81"/>
      <c r="HHS32" s="81"/>
      <c r="HHT32" s="81"/>
      <c r="HHU32" s="81"/>
      <c r="HHV32" s="81"/>
      <c r="HHW32" s="81"/>
      <c r="HHX32" s="81"/>
      <c r="HHY32" s="81"/>
      <c r="HHZ32" s="81"/>
      <c r="HIA32" s="81"/>
      <c r="HIB32" s="81"/>
      <c r="HIC32" s="81"/>
      <c r="HID32" s="81"/>
      <c r="HIE32" s="81"/>
      <c r="HIF32" s="81"/>
      <c r="HIG32" s="81"/>
      <c r="HIH32" s="81"/>
      <c r="HII32" s="81"/>
      <c r="HIJ32" s="81"/>
      <c r="HIK32" s="81"/>
      <c r="HIL32" s="81"/>
      <c r="HIM32" s="81"/>
      <c r="HIN32" s="81"/>
      <c r="HIO32" s="81"/>
      <c r="HIP32" s="81"/>
      <c r="HIQ32" s="81"/>
      <c r="HIR32" s="81"/>
      <c r="HIS32" s="81"/>
      <c r="HIT32" s="81"/>
      <c r="HIU32" s="81"/>
      <c r="HIV32" s="81"/>
      <c r="HIW32" s="81"/>
      <c r="HIX32" s="81"/>
      <c r="HIY32" s="81"/>
      <c r="HIZ32" s="81"/>
      <c r="HJA32" s="81"/>
      <c r="HJB32" s="81"/>
      <c r="HJC32" s="81"/>
      <c r="HJD32" s="81"/>
      <c r="HJE32" s="81"/>
      <c r="HJF32" s="81"/>
      <c r="HJG32" s="81"/>
      <c r="HJH32" s="81"/>
      <c r="HJI32" s="81"/>
      <c r="HJJ32" s="81"/>
      <c r="HJK32" s="81"/>
      <c r="HJL32" s="81"/>
      <c r="HJM32" s="81"/>
      <c r="HJN32" s="81"/>
      <c r="HJO32" s="81"/>
      <c r="HJP32" s="81"/>
      <c r="HJQ32" s="81"/>
      <c r="HJR32" s="81"/>
      <c r="HJS32" s="81"/>
      <c r="HJT32" s="81"/>
      <c r="HJU32" s="81"/>
      <c r="HJV32" s="81"/>
      <c r="HJW32" s="81"/>
      <c r="HJX32" s="81"/>
      <c r="HJY32" s="81"/>
      <c r="HJZ32" s="81"/>
      <c r="HKA32" s="81"/>
      <c r="HKB32" s="81"/>
      <c r="HKC32" s="81"/>
      <c r="HKD32" s="81"/>
      <c r="HKE32" s="81"/>
      <c r="HKF32" s="81"/>
      <c r="HKG32" s="81"/>
      <c r="HKH32" s="81"/>
      <c r="HKI32" s="81"/>
      <c r="HKJ32" s="81"/>
      <c r="HKK32" s="81"/>
      <c r="HKL32" s="81"/>
      <c r="HKM32" s="81"/>
      <c r="HKN32" s="81"/>
      <c r="HKO32" s="81"/>
      <c r="HKP32" s="81"/>
      <c r="HKQ32" s="81"/>
      <c r="HKR32" s="81"/>
      <c r="HKS32" s="81"/>
      <c r="HKT32" s="81"/>
      <c r="HKU32" s="81"/>
      <c r="HKV32" s="81"/>
      <c r="HKW32" s="81"/>
      <c r="HKX32" s="81"/>
      <c r="HKY32" s="81"/>
      <c r="HKZ32" s="81"/>
      <c r="HLA32" s="81"/>
      <c r="HLB32" s="81"/>
      <c r="HLC32" s="81"/>
      <c r="HLD32" s="81"/>
      <c r="HLE32" s="81"/>
      <c r="HLF32" s="81"/>
      <c r="HLG32" s="81"/>
      <c r="HLH32" s="81"/>
      <c r="HLI32" s="81"/>
      <c r="HLJ32" s="81"/>
      <c r="HLK32" s="81"/>
      <c r="HLL32" s="81"/>
      <c r="HLM32" s="81"/>
      <c r="HLN32" s="81"/>
      <c r="HLO32" s="81"/>
      <c r="HLP32" s="81"/>
      <c r="HLQ32" s="81"/>
      <c r="HLR32" s="81"/>
      <c r="HLS32" s="81"/>
      <c r="HLT32" s="81"/>
      <c r="HLU32" s="81"/>
      <c r="HLV32" s="81"/>
      <c r="HLW32" s="81"/>
      <c r="HLX32" s="81"/>
      <c r="HLY32" s="81"/>
      <c r="HLZ32" s="81"/>
      <c r="HMA32" s="81"/>
      <c r="HMB32" s="81"/>
      <c r="HMC32" s="81"/>
      <c r="HMD32" s="81"/>
      <c r="HME32" s="81"/>
      <c r="HMF32" s="81"/>
      <c r="HMG32" s="81"/>
      <c r="HMH32" s="81"/>
      <c r="HMI32" s="81"/>
      <c r="HMJ32" s="81"/>
      <c r="HMK32" s="81"/>
      <c r="HML32" s="81"/>
      <c r="HMM32" s="81"/>
      <c r="HMN32" s="81"/>
      <c r="HMO32" s="81"/>
      <c r="HMP32" s="81"/>
      <c r="HMQ32" s="81"/>
      <c r="HMR32" s="81"/>
      <c r="HMS32" s="81"/>
      <c r="HMT32" s="81"/>
      <c r="HMU32" s="81"/>
      <c r="HMV32" s="81"/>
      <c r="HMW32" s="81"/>
      <c r="HMX32" s="81"/>
      <c r="HMY32" s="81"/>
      <c r="HMZ32" s="81"/>
      <c r="HNA32" s="81"/>
      <c r="HNB32" s="81"/>
      <c r="HNC32" s="81"/>
      <c r="HND32" s="81"/>
      <c r="HNE32" s="81"/>
      <c r="HNF32" s="81"/>
      <c r="HNG32" s="81"/>
      <c r="HNH32" s="81"/>
      <c r="HNI32" s="81"/>
      <c r="HNJ32" s="81"/>
      <c r="HNK32" s="81"/>
      <c r="HNL32" s="81"/>
      <c r="HNM32" s="81"/>
      <c r="HNN32" s="81"/>
      <c r="HNO32" s="81"/>
      <c r="HNP32" s="81"/>
      <c r="HNQ32" s="81"/>
      <c r="HNR32" s="81"/>
      <c r="HNS32" s="81"/>
      <c r="HNT32" s="81"/>
      <c r="HNU32" s="81"/>
      <c r="HNV32" s="81"/>
      <c r="HNW32" s="81"/>
      <c r="HNX32" s="81"/>
      <c r="HNY32" s="81"/>
      <c r="HNZ32" s="81"/>
      <c r="HOA32" s="81"/>
      <c r="HOB32" s="81"/>
      <c r="HOC32" s="81"/>
      <c r="HOD32" s="81"/>
      <c r="HOE32" s="81"/>
      <c r="HOF32" s="81"/>
      <c r="HOG32" s="81"/>
      <c r="HOH32" s="81"/>
      <c r="HOI32" s="81"/>
      <c r="HOJ32" s="81"/>
      <c r="HOK32" s="81"/>
      <c r="HOL32" s="81"/>
      <c r="HOM32" s="81"/>
      <c r="HON32" s="81"/>
      <c r="HOO32" s="81"/>
      <c r="HOP32" s="81"/>
      <c r="HOQ32" s="81"/>
      <c r="HOR32" s="81"/>
      <c r="HOS32" s="81"/>
      <c r="HOT32" s="81"/>
      <c r="HOU32" s="81"/>
      <c r="HOV32" s="81"/>
      <c r="HOW32" s="81"/>
      <c r="HOX32" s="81"/>
      <c r="HOY32" s="81"/>
      <c r="HOZ32" s="81"/>
      <c r="HPA32" s="81"/>
      <c r="HPB32" s="81"/>
      <c r="HPC32" s="81"/>
      <c r="HPD32" s="81"/>
      <c r="HPE32" s="81"/>
      <c r="HPF32" s="81"/>
      <c r="HPG32" s="81"/>
      <c r="HPH32" s="81"/>
      <c r="HPI32" s="81"/>
      <c r="HPJ32" s="81"/>
      <c r="HPK32" s="81"/>
      <c r="HPL32" s="81"/>
      <c r="HPM32" s="81"/>
      <c r="HPN32" s="81"/>
      <c r="HPO32" s="81"/>
      <c r="HPP32" s="81"/>
      <c r="HPQ32" s="81"/>
      <c r="HPR32" s="81"/>
      <c r="HPS32" s="81"/>
      <c r="HPT32" s="81"/>
      <c r="HPU32" s="81"/>
      <c r="HPV32" s="81"/>
      <c r="HPW32" s="81"/>
      <c r="HPX32" s="81"/>
      <c r="HPY32" s="81"/>
      <c r="HPZ32" s="81"/>
      <c r="HQA32" s="81"/>
      <c r="HQB32" s="81"/>
      <c r="HQC32" s="81"/>
      <c r="HQD32" s="81"/>
      <c r="HQE32" s="81"/>
      <c r="HQF32" s="81"/>
      <c r="HQG32" s="81"/>
      <c r="HQH32" s="81"/>
      <c r="HQI32" s="81"/>
      <c r="HQJ32" s="81"/>
      <c r="HQK32" s="81"/>
      <c r="HQL32" s="81"/>
      <c r="HQM32" s="81"/>
      <c r="HQN32" s="81"/>
      <c r="HQO32" s="81"/>
      <c r="HQP32" s="81"/>
      <c r="HQQ32" s="81"/>
      <c r="HQR32" s="81"/>
      <c r="HQS32" s="81"/>
      <c r="HQT32" s="81"/>
      <c r="HQU32" s="81"/>
      <c r="HQV32" s="81"/>
      <c r="HQW32" s="81"/>
      <c r="HQX32" s="81"/>
      <c r="HQY32" s="81"/>
      <c r="HQZ32" s="81"/>
      <c r="HRA32" s="81"/>
      <c r="HRB32" s="81"/>
      <c r="HRC32" s="81"/>
      <c r="HRD32" s="81"/>
      <c r="HRE32" s="81"/>
      <c r="HRF32" s="81"/>
      <c r="HRG32" s="81"/>
      <c r="HRH32" s="81"/>
      <c r="HRI32" s="81"/>
      <c r="HRJ32" s="81"/>
      <c r="HRK32" s="81"/>
      <c r="HRL32" s="81"/>
      <c r="HRM32" s="81"/>
      <c r="HRN32" s="81"/>
      <c r="HRO32" s="81"/>
      <c r="HRP32" s="81"/>
      <c r="HRQ32" s="81"/>
      <c r="HRR32" s="81"/>
      <c r="HRS32" s="81"/>
      <c r="HRT32" s="81"/>
      <c r="HRU32" s="81"/>
      <c r="HRV32" s="81"/>
      <c r="HRW32" s="81"/>
      <c r="HRX32" s="81"/>
      <c r="HRY32" s="81"/>
      <c r="HRZ32" s="81"/>
      <c r="HSA32" s="81"/>
      <c r="HSB32" s="81"/>
      <c r="HSC32" s="81"/>
      <c r="HSD32" s="81"/>
      <c r="HSE32" s="81"/>
      <c r="HSF32" s="81"/>
      <c r="HSG32" s="81"/>
      <c r="HSH32" s="81"/>
      <c r="HSI32" s="81"/>
      <c r="HSJ32" s="81"/>
      <c r="HSK32" s="81"/>
      <c r="HSL32" s="81"/>
      <c r="HSM32" s="81"/>
      <c r="HSN32" s="81"/>
      <c r="HSO32" s="81"/>
      <c r="HSP32" s="81"/>
      <c r="HSQ32" s="81"/>
      <c r="HSR32" s="81"/>
      <c r="HSS32" s="81"/>
      <c r="HST32" s="81"/>
      <c r="HSU32" s="81"/>
      <c r="HSV32" s="81"/>
      <c r="HSW32" s="81"/>
      <c r="HSX32" s="81"/>
      <c r="HSY32" s="81"/>
      <c r="HSZ32" s="81"/>
      <c r="HTA32" s="81"/>
      <c r="HTB32" s="81"/>
      <c r="HTC32" s="81"/>
      <c r="HTD32" s="81"/>
      <c r="HTE32" s="81"/>
      <c r="HTF32" s="81"/>
      <c r="HTG32" s="81"/>
      <c r="HTH32" s="81"/>
      <c r="HTI32" s="81"/>
      <c r="HTJ32" s="81"/>
      <c r="HTK32" s="81"/>
      <c r="HTL32" s="81"/>
      <c r="HTM32" s="81"/>
      <c r="HTN32" s="81"/>
      <c r="HTO32" s="81"/>
      <c r="HTP32" s="81"/>
      <c r="HTQ32" s="81"/>
      <c r="HTR32" s="81"/>
      <c r="HTS32" s="81"/>
      <c r="HTT32" s="81"/>
      <c r="HTU32" s="81"/>
      <c r="HTV32" s="81"/>
      <c r="HTW32" s="81"/>
      <c r="HTX32" s="81"/>
      <c r="HTY32" s="81"/>
      <c r="HTZ32" s="81"/>
      <c r="HUA32" s="81"/>
      <c r="HUB32" s="81"/>
      <c r="HUC32" s="81"/>
      <c r="HUD32" s="81"/>
      <c r="HUE32" s="81"/>
      <c r="HUF32" s="81"/>
      <c r="HUG32" s="81"/>
      <c r="HUH32" s="81"/>
      <c r="HUI32" s="81"/>
      <c r="HUJ32" s="81"/>
      <c r="HUK32" s="81"/>
      <c r="HUL32" s="81"/>
      <c r="HUM32" s="81"/>
      <c r="HUN32" s="81"/>
      <c r="HUO32" s="81"/>
      <c r="HUP32" s="81"/>
      <c r="HUQ32" s="81"/>
      <c r="HUR32" s="81"/>
      <c r="HUS32" s="81"/>
      <c r="HUT32" s="81"/>
      <c r="HUU32" s="81"/>
      <c r="HUV32" s="81"/>
      <c r="HUW32" s="81"/>
      <c r="HUX32" s="81"/>
      <c r="HUY32" s="81"/>
      <c r="HUZ32" s="81"/>
      <c r="HVA32" s="81"/>
      <c r="HVB32" s="81"/>
      <c r="HVC32" s="81"/>
      <c r="HVD32" s="81"/>
      <c r="HVE32" s="81"/>
      <c r="HVF32" s="81"/>
      <c r="HVG32" s="81"/>
    </row>
    <row r="33" spans="19:5987" s="50" customFormat="1" x14ac:dyDescent="0.2"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  <c r="FN33" s="81"/>
      <c r="FO33" s="81"/>
      <c r="FP33" s="81"/>
      <c r="FQ33" s="81"/>
      <c r="FR33" s="81"/>
      <c r="FS33" s="81"/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81"/>
      <c r="GG33" s="81"/>
      <c r="GH33" s="81"/>
      <c r="GI33" s="81"/>
      <c r="GJ33" s="81"/>
      <c r="GK33" s="81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81"/>
      <c r="HP33" s="81"/>
      <c r="HQ33" s="81"/>
      <c r="HR33" s="81"/>
      <c r="HS33" s="81"/>
      <c r="HT33" s="81"/>
      <c r="HU33" s="81"/>
      <c r="HV33" s="81"/>
      <c r="HW33" s="81"/>
      <c r="HX33" s="81"/>
      <c r="HY33" s="81"/>
      <c r="HZ33" s="81"/>
      <c r="IA33" s="81"/>
      <c r="IB33" s="81"/>
      <c r="IC33" s="81"/>
      <c r="ID33" s="81"/>
      <c r="IE33" s="81"/>
      <c r="IF33" s="81"/>
      <c r="IG33" s="81"/>
      <c r="IH33" s="81"/>
      <c r="II33" s="81"/>
      <c r="IJ33" s="81"/>
      <c r="IK33" s="81"/>
      <c r="IL33" s="81"/>
      <c r="IM33" s="81"/>
      <c r="IN33" s="81"/>
      <c r="IO33" s="81"/>
      <c r="IP33" s="81"/>
      <c r="IQ33" s="81"/>
      <c r="IR33" s="81"/>
      <c r="IS33" s="81"/>
      <c r="IT33" s="81"/>
      <c r="IU33" s="81"/>
      <c r="IV33" s="81"/>
      <c r="IW33" s="81"/>
      <c r="IX33" s="81"/>
      <c r="IY33" s="81"/>
      <c r="IZ33" s="81"/>
      <c r="JA33" s="81"/>
      <c r="JB33" s="81"/>
      <c r="JC33" s="81"/>
      <c r="JD33" s="81"/>
      <c r="JE33" s="81"/>
      <c r="JF33" s="81"/>
      <c r="JG33" s="81"/>
      <c r="JH33" s="81"/>
      <c r="JI33" s="81"/>
      <c r="JJ33" s="81"/>
      <c r="JK33" s="81"/>
      <c r="JL33" s="81"/>
      <c r="JM33" s="81"/>
      <c r="JN33" s="81"/>
      <c r="JO33" s="81"/>
      <c r="JP33" s="81"/>
      <c r="JQ33" s="81"/>
      <c r="JR33" s="81"/>
      <c r="JS33" s="81"/>
      <c r="JT33" s="81"/>
      <c r="JU33" s="81"/>
      <c r="JV33" s="81"/>
      <c r="JW33" s="81"/>
      <c r="JX33" s="81"/>
      <c r="JY33" s="81"/>
      <c r="JZ33" s="81"/>
      <c r="KA33" s="81"/>
      <c r="KB33" s="81"/>
      <c r="KC33" s="81"/>
      <c r="KD33" s="81"/>
      <c r="KE33" s="81"/>
      <c r="KF33" s="81"/>
      <c r="KG33" s="81"/>
      <c r="KH33" s="81"/>
      <c r="KI33" s="81"/>
      <c r="KJ33" s="81"/>
      <c r="KK33" s="81"/>
      <c r="KL33" s="81"/>
      <c r="KM33" s="81"/>
      <c r="KN33" s="81"/>
      <c r="KO33" s="81"/>
      <c r="KP33" s="81"/>
      <c r="KQ33" s="81"/>
      <c r="KR33" s="81"/>
      <c r="KS33" s="81"/>
      <c r="KT33" s="81"/>
      <c r="KU33" s="81"/>
      <c r="KV33" s="81"/>
      <c r="KW33" s="81"/>
      <c r="KX33" s="81"/>
      <c r="KY33" s="81"/>
      <c r="KZ33" s="81"/>
      <c r="LA33" s="81"/>
      <c r="LB33" s="81"/>
      <c r="LC33" s="81"/>
      <c r="LD33" s="81"/>
      <c r="LE33" s="81"/>
      <c r="LF33" s="81"/>
      <c r="LG33" s="81"/>
      <c r="LH33" s="81"/>
      <c r="LI33" s="81"/>
      <c r="LJ33" s="81"/>
      <c r="LK33" s="81"/>
      <c r="LL33" s="81"/>
      <c r="LM33" s="81"/>
      <c r="LN33" s="81"/>
      <c r="LO33" s="81"/>
      <c r="LP33" s="81"/>
      <c r="LQ33" s="81"/>
      <c r="LR33" s="81"/>
      <c r="LS33" s="81"/>
      <c r="LT33" s="81"/>
      <c r="LU33" s="81"/>
      <c r="LV33" s="81"/>
      <c r="LW33" s="81"/>
      <c r="LX33" s="81"/>
      <c r="LY33" s="81"/>
      <c r="LZ33" s="81"/>
      <c r="MA33" s="81"/>
      <c r="MB33" s="81"/>
      <c r="MC33" s="81"/>
      <c r="MD33" s="81"/>
      <c r="ME33" s="81"/>
      <c r="MF33" s="81"/>
      <c r="MG33" s="81"/>
      <c r="MH33" s="81"/>
      <c r="MI33" s="81"/>
      <c r="MJ33" s="81"/>
      <c r="MK33" s="81"/>
      <c r="ML33" s="81"/>
      <c r="MM33" s="81"/>
      <c r="MN33" s="81"/>
      <c r="MO33" s="81"/>
      <c r="MP33" s="81"/>
      <c r="MQ33" s="81"/>
      <c r="MR33" s="81"/>
      <c r="MS33" s="81"/>
      <c r="MT33" s="81"/>
      <c r="MU33" s="81"/>
      <c r="MV33" s="81"/>
      <c r="MW33" s="81"/>
      <c r="MX33" s="81"/>
      <c r="MY33" s="81"/>
      <c r="MZ33" s="81"/>
      <c r="NA33" s="81"/>
      <c r="NB33" s="81"/>
      <c r="NC33" s="81"/>
      <c r="ND33" s="81"/>
      <c r="NE33" s="81"/>
      <c r="NF33" s="81"/>
      <c r="NG33" s="81"/>
      <c r="NH33" s="81"/>
      <c r="NI33" s="81"/>
      <c r="NJ33" s="81"/>
      <c r="NK33" s="81"/>
      <c r="NL33" s="81"/>
      <c r="NM33" s="81"/>
      <c r="NN33" s="81"/>
      <c r="NO33" s="81"/>
      <c r="NP33" s="81"/>
      <c r="NQ33" s="81"/>
      <c r="NR33" s="81"/>
      <c r="NS33" s="81"/>
      <c r="NT33" s="81"/>
      <c r="NU33" s="81"/>
      <c r="NV33" s="81"/>
      <c r="NW33" s="81"/>
      <c r="NX33" s="81"/>
      <c r="NY33" s="81"/>
      <c r="NZ33" s="81"/>
      <c r="OA33" s="81"/>
      <c r="OB33" s="81"/>
      <c r="OC33" s="81"/>
      <c r="OD33" s="81"/>
      <c r="OE33" s="81"/>
      <c r="OF33" s="81"/>
      <c r="OG33" s="81"/>
      <c r="OH33" s="81"/>
      <c r="OI33" s="81"/>
      <c r="OJ33" s="81"/>
      <c r="OK33" s="81"/>
      <c r="OL33" s="81"/>
      <c r="OM33" s="81"/>
      <c r="ON33" s="81"/>
      <c r="OO33" s="81"/>
      <c r="OP33" s="81"/>
      <c r="OQ33" s="81"/>
      <c r="OR33" s="81"/>
      <c r="OS33" s="81"/>
      <c r="OT33" s="81"/>
      <c r="OU33" s="81"/>
      <c r="OV33" s="81"/>
      <c r="OW33" s="81"/>
      <c r="OX33" s="81"/>
      <c r="OY33" s="81"/>
      <c r="OZ33" s="81"/>
      <c r="PA33" s="81"/>
      <c r="PB33" s="81"/>
      <c r="PC33" s="81"/>
      <c r="PD33" s="81"/>
      <c r="PE33" s="81"/>
      <c r="PF33" s="81"/>
      <c r="PG33" s="81"/>
      <c r="PH33" s="81"/>
      <c r="PI33" s="81"/>
      <c r="PJ33" s="81"/>
      <c r="PK33" s="81"/>
      <c r="PL33" s="81"/>
      <c r="PM33" s="81"/>
      <c r="PN33" s="81"/>
      <c r="PO33" s="81"/>
      <c r="PP33" s="81"/>
      <c r="PQ33" s="81"/>
      <c r="PR33" s="81"/>
      <c r="PS33" s="81"/>
      <c r="PT33" s="81"/>
      <c r="PU33" s="81"/>
      <c r="PV33" s="81"/>
      <c r="PW33" s="81"/>
      <c r="PX33" s="81"/>
      <c r="PY33" s="81"/>
      <c r="PZ33" s="81"/>
      <c r="QA33" s="81"/>
      <c r="QB33" s="81"/>
      <c r="QC33" s="81"/>
      <c r="QD33" s="81"/>
      <c r="QE33" s="81"/>
      <c r="QF33" s="81"/>
      <c r="QG33" s="81"/>
      <c r="QH33" s="81"/>
      <c r="QI33" s="81"/>
      <c r="QJ33" s="81"/>
      <c r="QK33" s="81"/>
      <c r="QL33" s="81"/>
      <c r="QM33" s="81"/>
      <c r="QN33" s="81"/>
      <c r="QO33" s="81"/>
      <c r="QP33" s="81"/>
      <c r="QQ33" s="81"/>
      <c r="QR33" s="81"/>
      <c r="QS33" s="81"/>
      <c r="QT33" s="81"/>
      <c r="QU33" s="81"/>
      <c r="QV33" s="81"/>
      <c r="QW33" s="81"/>
      <c r="QX33" s="81"/>
      <c r="QY33" s="81"/>
      <c r="QZ33" s="81"/>
      <c r="RA33" s="81"/>
      <c r="RB33" s="81"/>
      <c r="RC33" s="81"/>
      <c r="RD33" s="81"/>
      <c r="RE33" s="81"/>
      <c r="RF33" s="81"/>
      <c r="RG33" s="81"/>
      <c r="RH33" s="81"/>
      <c r="RI33" s="81"/>
      <c r="RJ33" s="81"/>
      <c r="RK33" s="81"/>
      <c r="RL33" s="81"/>
      <c r="RM33" s="81"/>
      <c r="RN33" s="81"/>
      <c r="RO33" s="81"/>
      <c r="RP33" s="81"/>
      <c r="RQ33" s="81"/>
      <c r="RR33" s="81"/>
      <c r="RS33" s="81"/>
      <c r="RT33" s="81"/>
      <c r="RU33" s="81"/>
      <c r="RV33" s="81"/>
      <c r="RW33" s="81"/>
      <c r="RX33" s="81"/>
      <c r="RY33" s="81"/>
      <c r="RZ33" s="81"/>
      <c r="SA33" s="81"/>
      <c r="SB33" s="81"/>
      <c r="SC33" s="81"/>
      <c r="SD33" s="81"/>
      <c r="SE33" s="81"/>
      <c r="SF33" s="81"/>
      <c r="SG33" s="81"/>
      <c r="SH33" s="81"/>
      <c r="SI33" s="81"/>
      <c r="SJ33" s="81"/>
      <c r="SK33" s="81"/>
      <c r="SL33" s="81"/>
      <c r="SM33" s="81"/>
      <c r="SN33" s="81"/>
      <c r="SO33" s="81"/>
      <c r="SP33" s="81"/>
      <c r="SQ33" s="81"/>
      <c r="SR33" s="81"/>
      <c r="SS33" s="81"/>
      <c r="ST33" s="81"/>
      <c r="SU33" s="81"/>
      <c r="SV33" s="81"/>
      <c r="SW33" s="81"/>
      <c r="SX33" s="81"/>
      <c r="SY33" s="81"/>
      <c r="SZ33" s="81"/>
      <c r="TA33" s="81"/>
      <c r="TB33" s="81"/>
      <c r="TC33" s="81"/>
      <c r="TD33" s="81"/>
      <c r="TE33" s="81"/>
      <c r="TF33" s="81"/>
      <c r="TG33" s="81"/>
      <c r="TH33" s="81"/>
      <c r="TI33" s="81"/>
      <c r="TJ33" s="81"/>
      <c r="TK33" s="81"/>
      <c r="TL33" s="81"/>
      <c r="TM33" s="81"/>
      <c r="TN33" s="81"/>
      <c r="TO33" s="81"/>
      <c r="TP33" s="81"/>
      <c r="TQ33" s="81"/>
      <c r="TR33" s="81"/>
      <c r="TS33" s="81"/>
      <c r="TT33" s="81"/>
      <c r="TU33" s="81"/>
      <c r="TV33" s="81"/>
      <c r="TW33" s="81"/>
      <c r="TX33" s="81"/>
      <c r="TY33" s="81"/>
      <c r="TZ33" s="81"/>
      <c r="UA33" s="81"/>
      <c r="UB33" s="81"/>
      <c r="UC33" s="81"/>
      <c r="UD33" s="81"/>
      <c r="UE33" s="81"/>
      <c r="UF33" s="81"/>
      <c r="UG33" s="81"/>
      <c r="UH33" s="81"/>
      <c r="UI33" s="81"/>
      <c r="UJ33" s="81"/>
      <c r="UK33" s="81"/>
      <c r="UL33" s="81"/>
      <c r="UM33" s="81"/>
      <c r="UN33" s="81"/>
      <c r="UO33" s="81"/>
      <c r="UP33" s="81"/>
      <c r="UQ33" s="81"/>
      <c r="UR33" s="81"/>
      <c r="US33" s="81"/>
      <c r="UT33" s="81"/>
      <c r="UU33" s="81"/>
      <c r="UV33" s="81"/>
      <c r="UW33" s="81"/>
      <c r="UX33" s="81"/>
      <c r="UY33" s="81"/>
      <c r="UZ33" s="81"/>
      <c r="VA33" s="81"/>
      <c r="VB33" s="81"/>
      <c r="VC33" s="81"/>
      <c r="VD33" s="81"/>
      <c r="VE33" s="81"/>
      <c r="VF33" s="81"/>
      <c r="VG33" s="81"/>
      <c r="VH33" s="81"/>
      <c r="VI33" s="81"/>
      <c r="VJ33" s="81"/>
      <c r="VK33" s="81"/>
      <c r="VL33" s="81"/>
      <c r="VM33" s="81"/>
      <c r="VN33" s="81"/>
      <c r="VO33" s="81"/>
      <c r="VP33" s="81"/>
      <c r="VQ33" s="81"/>
      <c r="VR33" s="81"/>
      <c r="VS33" s="81"/>
      <c r="VT33" s="81"/>
      <c r="VU33" s="81"/>
      <c r="VV33" s="81"/>
      <c r="VW33" s="81"/>
      <c r="VX33" s="81"/>
      <c r="VY33" s="81"/>
      <c r="VZ33" s="81"/>
      <c r="WA33" s="81"/>
      <c r="WB33" s="81"/>
      <c r="WC33" s="81"/>
      <c r="WD33" s="81"/>
      <c r="WE33" s="81"/>
      <c r="WF33" s="81"/>
      <c r="WG33" s="81"/>
      <c r="WH33" s="81"/>
      <c r="WI33" s="81"/>
      <c r="WJ33" s="81"/>
      <c r="WK33" s="81"/>
      <c r="WL33" s="81"/>
      <c r="WM33" s="81"/>
      <c r="WN33" s="81"/>
      <c r="WO33" s="81"/>
      <c r="WP33" s="81"/>
      <c r="WQ33" s="81"/>
      <c r="WR33" s="81"/>
      <c r="WS33" s="81"/>
      <c r="WT33" s="81"/>
      <c r="WU33" s="81"/>
      <c r="WV33" s="81"/>
      <c r="WW33" s="81"/>
      <c r="WX33" s="81"/>
      <c r="WY33" s="81"/>
      <c r="WZ33" s="81"/>
      <c r="XA33" s="81"/>
      <c r="XB33" s="81"/>
      <c r="XC33" s="81"/>
      <c r="XD33" s="81"/>
      <c r="XE33" s="81"/>
      <c r="XF33" s="81"/>
      <c r="XG33" s="81"/>
      <c r="XH33" s="81"/>
      <c r="XI33" s="81"/>
      <c r="XJ33" s="81"/>
      <c r="XK33" s="81"/>
      <c r="XL33" s="81"/>
      <c r="XM33" s="81"/>
      <c r="XN33" s="81"/>
      <c r="XO33" s="81"/>
      <c r="XP33" s="81"/>
      <c r="XQ33" s="81"/>
      <c r="XR33" s="81"/>
      <c r="XS33" s="81"/>
      <c r="XT33" s="81"/>
      <c r="XU33" s="81"/>
      <c r="XV33" s="81"/>
      <c r="XW33" s="81"/>
      <c r="XX33" s="81"/>
      <c r="XY33" s="81"/>
      <c r="XZ33" s="81"/>
      <c r="YA33" s="81"/>
      <c r="YB33" s="81"/>
      <c r="YC33" s="81"/>
      <c r="YD33" s="81"/>
      <c r="YE33" s="81"/>
      <c r="YF33" s="81"/>
      <c r="YG33" s="81"/>
      <c r="YH33" s="81"/>
      <c r="YI33" s="81"/>
      <c r="YJ33" s="81"/>
      <c r="YK33" s="81"/>
      <c r="YL33" s="81"/>
      <c r="YM33" s="81"/>
      <c r="YN33" s="81"/>
      <c r="YO33" s="81"/>
      <c r="YP33" s="81"/>
      <c r="YQ33" s="81"/>
      <c r="YR33" s="81"/>
      <c r="YS33" s="81"/>
      <c r="YT33" s="81"/>
      <c r="YU33" s="81"/>
      <c r="YV33" s="81"/>
      <c r="YW33" s="81"/>
      <c r="YX33" s="81"/>
      <c r="YY33" s="81"/>
      <c r="YZ33" s="81"/>
      <c r="ZA33" s="81"/>
      <c r="ZB33" s="81"/>
      <c r="ZC33" s="81"/>
      <c r="ZD33" s="81"/>
      <c r="ZE33" s="81"/>
      <c r="ZF33" s="81"/>
      <c r="ZG33" s="81"/>
      <c r="ZH33" s="81"/>
      <c r="ZI33" s="81"/>
      <c r="ZJ33" s="81"/>
      <c r="ZK33" s="81"/>
      <c r="ZL33" s="81"/>
      <c r="ZM33" s="81"/>
      <c r="ZN33" s="81"/>
      <c r="ZO33" s="81"/>
      <c r="ZP33" s="81"/>
      <c r="ZQ33" s="81"/>
      <c r="ZR33" s="81"/>
      <c r="ZS33" s="81"/>
      <c r="ZT33" s="81"/>
      <c r="ZU33" s="81"/>
      <c r="ZV33" s="81"/>
      <c r="ZW33" s="81"/>
      <c r="ZX33" s="81"/>
      <c r="ZY33" s="81"/>
      <c r="ZZ33" s="81"/>
      <c r="AAA33" s="81"/>
      <c r="AAB33" s="81"/>
      <c r="AAC33" s="81"/>
      <c r="AAD33" s="81"/>
      <c r="AAE33" s="81"/>
      <c r="AAF33" s="81"/>
      <c r="AAG33" s="81"/>
      <c r="AAH33" s="81"/>
      <c r="AAI33" s="81"/>
      <c r="AAJ33" s="81"/>
      <c r="AAK33" s="81"/>
      <c r="AAL33" s="81"/>
      <c r="AAM33" s="81"/>
      <c r="AAN33" s="81"/>
      <c r="AAO33" s="81"/>
      <c r="AAP33" s="81"/>
      <c r="AAQ33" s="81"/>
      <c r="AAR33" s="81"/>
      <c r="AAS33" s="81"/>
      <c r="AAT33" s="81"/>
      <c r="AAU33" s="81"/>
      <c r="AAV33" s="81"/>
      <c r="AAW33" s="81"/>
      <c r="AAX33" s="81"/>
      <c r="AAY33" s="81"/>
      <c r="AAZ33" s="81"/>
      <c r="ABA33" s="81"/>
      <c r="ABB33" s="81"/>
      <c r="ABC33" s="81"/>
      <c r="ABD33" s="81"/>
      <c r="ABE33" s="81"/>
      <c r="ABF33" s="81"/>
      <c r="ABG33" s="81"/>
      <c r="ABH33" s="81"/>
      <c r="ABI33" s="81"/>
      <c r="ABJ33" s="81"/>
      <c r="ABK33" s="81"/>
      <c r="ABL33" s="81"/>
      <c r="ABM33" s="81"/>
      <c r="ABN33" s="81"/>
      <c r="ABO33" s="81"/>
      <c r="ABP33" s="81"/>
      <c r="ABQ33" s="81"/>
      <c r="ABR33" s="81"/>
      <c r="ABS33" s="81"/>
      <c r="ABT33" s="81"/>
      <c r="ABU33" s="81"/>
      <c r="ABV33" s="81"/>
      <c r="ABW33" s="81"/>
      <c r="ABX33" s="81"/>
      <c r="ABY33" s="81"/>
      <c r="ABZ33" s="81"/>
      <c r="ACA33" s="81"/>
      <c r="ACB33" s="81"/>
      <c r="ACC33" s="81"/>
      <c r="ACD33" s="81"/>
      <c r="ACE33" s="81"/>
      <c r="ACF33" s="81"/>
      <c r="ACG33" s="81"/>
      <c r="ACH33" s="81"/>
      <c r="ACI33" s="81"/>
      <c r="ACJ33" s="81"/>
      <c r="ACK33" s="81"/>
      <c r="ACL33" s="81"/>
      <c r="ACM33" s="81"/>
      <c r="ACN33" s="81"/>
      <c r="ACO33" s="81"/>
      <c r="ACP33" s="81"/>
      <c r="ACQ33" s="81"/>
      <c r="ACR33" s="81"/>
      <c r="ACS33" s="81"/>
      <c r="ACT33" s="81"/>
      <c r="ACU33" s="81"/>
      <c r="ACV33" s="81"/>
      <c r="ACW33" s="81"/>
      <c r="ACX33" s="81"/>
      <c r="ACY33" s="81"/>
      <c r="ACZ33" s="81"/>
      <c r="ADA33" s="81"/>
      <c r="ADB33" s="81"/>
      <c r="ADC33" s="81"/>
      <c r="ADD33" s="81"/>
      <c r="ADE33" s="81"/>
      <c r="ADF33" s="81"/>
      <c r="ADG33" s="81"/>
      <c r="ADH33" s="81"/>
      <c r="ADI33" s="81"/>
      <c r="ADJ33" s="81"/>
      <c r="ADK33" s="81"/>
      <c r="ADL33" s="81"/>
      <c r="ADM33" s="81"/>
      <c r="ADN33" s="81"/>
      <c r="ADO33" s="81"/>
      <c r="ADP33" s="81"/>
      <c r="ADQ33" s="81"/>
      <c r="ADR33" s="81"/>
      <c r="ADS33" s="81"/>
      <c r="ADT33" s="81"/>
      <c r="ADU33" s="81"/>
      <c r="ADV33" s="81"/>
      <c r="ADW33" s="81"/>
      <c r="ADX33" s="81"/>
      <c r="ADY33" s="81"/>
      <c r="ADZ33" s="81"/>
      <c r="AEA33" s="81"/>
      <c r="AEB33" s="81"/>
      <c r="AEC33" s="81"/>
      <c r="AED33" s="81"/>
      <c r="AEE33" s="81"/>
      <c r="AEF33" s="81"/>
      <c r="AEG33" s="81"/>
      <c r="AEH33" s="81"/>
      <c r="AEI33" s="81"/>
      <c r="AEJ33" s="81"/>
      <c r="AEK33" s="81"/>
      <c r="AEL33" s="81"/>
      <c r="AEM33" s="81"/>
      <c r="AEN33" s="81"/>
      <c r="AEO33" s="81"/>
      <c r="AEP33" s="81"/>
      <c r="AEQ33" s="81"/>
      <c r="AER33" s="81"/>
      <c r="AES33" s="81"/>
      <c r="AET33" s="81"/>
      <c r="AEU33" s="81"/>
      <c r="AEV33" s="81"/>
      <c r="AEW33" s="81"/>
      <c r="AEX33" s="81"/>
      <c r="AEY33" s="81"/>
      <c r="AEZ33" s="81"/>
      <c r="AFA33" s="81"/>
      <c r="AFB33" s="81"/>
      <c r="AFC33" s="81"/>
      <c r="AFD33" s="81"/>
      <c r="AFE33" s="81"/>
      <c r="AFF33" s="81"/>
      <c r="AFG33" s="81"/>
      <c r="AFH33" s="81"/>
      <c r="AFI33" s="81"/>
      <c r="AFJ33" s="81"/>
      <c r="AFK33" s="81"/>
      <c r="AFL33" s="81"/>
      <c r="AFM33" s="81"/>
      <c r="AFN33" s="81"/>
      <c r="AFO33" s="81"/>
      <c r="AFP33" s="81"/>
      <c r="AFQ33" s="81"/>
      <c r="AFR33" s="81"/>
      <c r="AFS33" s="81"/>
      <c r="AFT33" s="81"/>
      <c r="AFU33" s="81"/>
      <c r="AFV33" s="81"/>
      <c r="AFW33" s="81"/>
      <c r="AFX33" s="81"/>
      <c r="AFY33" s="81"/>
      <c r="AFZ33" s="81"/>
      <c r="AGA33" s="81"/>
      <c r="AGB33" s="81"/>
      <c r="AGC33" s="81"/>
      <c r="AGD33" s="81"/>
      <c r="AGE33" s="81"/>
      <c r="AGF33" s="81"/>
      <c r="AGG33" s="81"/>
      <c r="AGH33" s="81"/>
      <c r="AGI33" s="81"/>
      <c r="AGJ33" s="81"/>
      <c r="AGK33" s="81"/>
      <c r="AGL33" s="81"/>
      <c r="AGM33" s="81"/>
      <c r="AGN33" s="81"/>
      <c r="AGO33" s="81"/>
      <c r="AGP33" s="81"/>
      <c r="AGQ33" s="81"/>
      <c r="AGR33" s="81"/>
      <c r="AGS33" s="81"/>
      <c r="AGT33" s="81"/>
      <c r="AGU33" s="81"/>
      <c r="AGV33" s="81"/>
      <c r="AGW33" s="81"/>
      <c r="AGX33" s="81"/>
      <c r="AGY33" s="81"/>
      <c r="AGZ33" s="81"/>
      <c r="AHA33" s="81"/>
      <c r="AHB33" s="81"/>
      <c r="AHC33" s="81"/>
      <c r="AHD33" s="81"/>
      <c r="AHE33" s="81"/>
      <c r="AHF33" s="81"/>
      <c r="AHG33" s="81"/>
      <c r="AHH33" s="81"/>
      <c r="AHI33" s="81"/>
      <c r="AHJ33" s="81"/>
      <c r="AHK33" s="81"/>
      <c r="AHL33" s="81"/>
      <c r="AHM33" s="81"/>
      <c r="AHN33" s="81"/>
      <c r="AHO33" s="81"/>
      <c r="AHP33" s="81"/>
      <c r="AHQ33" s="81"/>
      <c r="AHR33" s="81"/>
      <c r="AHS33" s="81"/>
      <c r="AHT33" s="81"/>
      <c r="AHU33" s="81"/>
      <c r="AHV33" s="81"/>
      <c r="AHW33" s="81"/>
      <c r="AHX33" s="81"/>
      <c r="AHY33" s="81"/>
      <c r="AHZ33" s="81"/>
      <c r="AIA33" s="81"/>
      <c r="AIB33" s="81"/>
      <c r="AIC33" s="81"/>
      <c r="AID33" s="81"/>
      <c r="AIE33" s="81"/>
      <c r="AIF33" s="81"/>
      <c r="AIG33" s="81"/>
      <c r="AIH33" s="81"/>
      <c r="AII33" s="81"/>
      <c r="AIJ33" s="81"/>
      <c r="AIK33" s="81"/>
      <c r="AIL33" s="81"/>
      <c r="AIM33" s="81"/>
      <c r="AIN33" s="81"/>
      <c r="AIO33" s="81"/>
      <c r="AIP33" s="81"/>
      <c r="AIQ33" s="81"/>
      <c r="AIR33" s="81"/>
      <c r="AIS33" s="81"/>
      <c r="AIT33" s="81"/>
      <c r="AIU33" s="81"/>
      <c r="AIV33" s="81"/>
      <c r="AIW33" s="81"/>
      <c r="AIX33" s="81"/>
      <c r="AIY33" s="81"/>
      <c r="AIZ33" s="81"/>
      <c r="AJA33" s="81"/>
      <c r="AJB33" s="81"/>
      <c r="AJC33" s="81"/>
      <c r="AJD33" s="81"/>
      <c r="AJE33" s="81"/>
      <c r="AJF33" s="81"/>
      <c r="AJG33" s="81"/>
      <c r="AJH33" s="81"/>
      <c r="AJI33" s="81"/>
      <c r="AJJ33" s="81"/>
      <c r="AJK33" s="81"/>
      <c r="AJL33" s="81"/>
      <c r="AJM33" s="81"/>
      <c r="AJN33" s="81"/>
      <c r="AJO33" s="81"/>
      <c r="AJP33" s="81"/>
      <c r="AJQ33" s="81"/>
      <c r="AJR33" s="81"/>
      <c r="AJS33" s="81"/>
      <c r="AJT33" s="81"/>
      <c r="AJU33" s="81"/>
      <c r="AJV33" s="81"/>
      <c r="AJW33" s="81"/>
      <c r="AJX33" s="81"/>
      <c r="AJY33" s="81"/>
      <c r="AJZ33" s="81"/>
      <c r="AKA33" s="81"/>
      <c r="AKB33" s="81"/>
      <c r="AKC33" s="81"/>
      <c r="AKD33" s="81"/>
      <c r="AKE33" s="81"/>
      <c r="AKF33" s="81"/>
      <c r="AKG33" s="81"/>
      <c r="AKH33" s="81"/>
      <c r="AKI33" s="81"/>
      <c r="AKJ33" s="81"/>
      <c r="AKK33" s="81"/>
      <c r="AKL33" s="81"/>
      <c r="AKM33" s="81"/>
      <c r="AKN33" s="81"/>
      <c r="AKO33" s="81"/>
      <c r="AKP33" s="81"/>
      <c r="AKQ33" s="81"/>
      <c r="AKR33" s="81"/>
      <c r="AKS33" s="81"/>
      <c r="AKT33" s="81"/>
      <c r="AKU33" s="81"/>
      <c r="AKV33" s="81"/>
      <c r="AKW33" s="81"/>
      <c r="AKX33" s="81"/>
      <c r="AKY33" s="81"/>
      <c r="AKZ33" s="81"/>
      <c r="ALA33" s="81"/>
      <c r="ALB33" s="81"/>
      <c r="ALC33" s="81"/>
      <c r="ALD33" s="81"/>
      <c r="ALE33" s="81"/>
      <c r="ALF33" s="81"/>
      <c r="ALG33" s="81"/>
      <c r="ALH33" s="81"/>
      <c r="ALI33" s="81"/>
      <c r="ALJ33" s="81"/>
      <c r="ALK33" s="81"/>
      <c r="ALL33" s="81"/>
      <c r="ALM33" s="81"/>
      <c r="ALN33" s="81"/>
      <c r="ALO33" s="81"/>
      <c r="ALP33" s="81"/>
      <c r="ALQ33" s="81"/>
      <c r="ALR33" s="81"/>
      <c r="ALS33" s="81"/>
      <c r="ALT33" s="81"/>
      <c r="ALU33" s="81"/>
      <c r="ALV33" s="81"/>
      <c r="ALW33" s="81"/>
      <c r="ALX33" s="81"/>
      <c r="ALY33" s="81"/>
      <c r="ALZ33" s="81"/>
      <c r="AMA33" s="81"/>
      <c r="AMB33" s="81"/>
      <c r="AMC33" s="81"/>
      <c r="AMD33" s="81"/>
      <c r="AME33" s="81"/>
      <c r="AMF33" s="81"/>
      <c r="AMG33" s="81"/>
      <c r="AMH33" s="81"/>
      <c r="AMI33" s="81"/>
      <c r="AMJ33" s="81"/>
      <c r="AMK33" s="81"/>
      <c r="AML33" s="81"/>
      <c r="AMM33" s="81"/>
      <c r="AMN33" s="81"/>
      <c r="AMO33" s="81"/>
      <c r="AMP33" s="81"/>
      <c r="AMQ33" s="81"/>
      <c r="AMR33" s="81"/>
      <c r="AMS33" s="81"/>
      <c r="AMT33" s="81"/>
      <c r="AMU33" s="81"/>
      <c r="AMV33" s="81"/>
      <c r="AMW33" s="81"/>
      <c r="AMX33" s="81"/>
      <c r="AMY33" s="81"/>
      <c r="AMZ33" s="81"/>
      <c r="ANA33" s="81"/>
      <c r="ANB33" s="81"/>
      <c r="ANC33" s="81"/>
      <c r="AND33" s="81"/>
      <c r="ANE33" s="81"/>
      <c r="ANF33" s="81"/>
      <c r="ANG33" s="81"/>
      <c r="ANH33" s="81"/>
      <c r="ANI33" s="81"/>
      <c r="ANJ33" s="81"/>
      <c r="ANK33" s="81"/>
      <c r="ANL33" s="81"/>
      <c r="ANM33" s="81"/>
      <c r="ANN33" s="81"/>
      <c r="ANO33" s="81"/>
      <c r="ANP33" s="81"/>
      <c r="ANQ33" s="81"/>
      <c r="ANR33" s="81"/>
      <c r="ANS33" s="81"/>
      <c r="ANT33" s="81"/>
      <c r="ANU33" s="81"/>
      <c r="ANV33" s="81"/>
      <c r="ANW33" s="81"/>
      <c r="ANX33" s="81"/>
      <c r="ANY33" s="81"/>
      <c r="ANZ33" s="81"/>
      <c r="AOA33" s="81"/>
      <c r="AOB33" s="81"/>
      <c r="AOC33" s="81"/>
      <c r="AOD33" s="81"/>
      <c r="AOE33" s="81"/>
      <c r="AOF33" s="81"/>
      <c r="AOG33" s="81"/>
      <c r="AOH33" s="81"/>
      <c r="AOI33" s="81"/>
      <c r="AOJ33" s="81"/>
      <c r="AOK33" s="81"/>
      <c r="AOL33" s="81"/>
      <c r="AOM33" s="81"/>
      <c r="AON33" s="81"/>
      <c r="AOO33" s="81"/>
      <c r="AOP33" s="81"/>
      <c r="AOQ33" s="81"/>
      <c r="AOR33" s="81"/>
      <c r="AOS33" s="81"/>
      <c r="AOT33" s="81"/>
      <c r="AOU33" s="81"/>
      <c r="AOV33" s="81"/>
      <c r="AOW33" s="81"/>
      <c r="AOX33" s="81"/>
      <c r="AOY33" s="81"/>
      <c r="AOZ33" s="81"/>
      <c r="APA33" s="81"/>
      <c r="APB33" s="81"/>
      <c r="APC33" s="81"/>
      <c r="APD33" s="81"/>
      <c r="APE33" s="81"/>
      <c r="APF33" s="81"/>
      <c r="APG33" s="81"/>
      <c r="APH33" s="81"/>
      <c r="API33" s="81"/>
      <c r="APJ33" s="81"/>
      <c r="APK33" s="81"/>
      <c r="APL33" s="81"/>
      <c r="APM33" s="81"/>
      <c r="APN33" s="81"/>
      <c r="APO33" s="81"/>
      <c r="APP33" s="81"/>
      <c r="APQ33" s="81"/>
      <c r="APR33" s="81"/>
      <c r="APS33" s="81"/>
      <c r="APT33" s="81"/>
      <c r="APU33" s="81"/>
      <c r="APV33" s="81"/>
      <c r="APW33" s="81"/>
      <c r="APX33" s="81"/>
      <c r="APY33" s="81"/>
      <c r="APZ33" s="81"/>
      <c r="AQA33" s="81"/>
      <c r="AQB33" s="81"/>
      <c r="AQC33" s="81"/>
      <c r="AQD33" s="81"/>
      <c r="AQE33" s="81"/>
      <c r="AQF33" s="81"/>
      <c r="AQG33" s="81"/>
      <c r="AQH33" s="81"/>
      <c r="AQI33" s="81"/>
      <c r="AQJ33" s="81"/>
      <c r="AQK33" s="81"/>
      <c r="AQL33" s="81"/>
      <c r="AQM33" s="81"/>
      <c r="AQN33" s="81"/>
      <c r="AQO33" s="81"/>
      <c r="AQP33" s="81"/>
      <c r="AQQ33" s="81"/>
      <c r="AQR33" s="81"/>
      <c r="AQS33" s="81"/>
      <c r="AQT33" s="81"/>
      <c r="AQU33" s="81"/>
      <c r="AQV33" s="81"/>
      <c r="AQW33" s="81"/>
      <c r="AQX33" s="81"/>
      <c r="AQY33" s="81"/>
      <c r="AQZ33" s="81"/>
      <c r="ARA33" s="81"/>
      <c r="ARB33" s="81"/>
      <c r="ARC33" s="81"/>
      <c r="ARD33" s="81"/>
      <c r="ARE33" s="81"/>
      <c r="ARF33" s="81"/>
      <c r="ARG33" s="81"/>
      <c r="ARH33" s="81"/>
      <c r="ARI33" s="81"/>
      <c r="ARJ33" s="81"/>
      <c r="ARK33" s="81"/>
      <c r="ARL33" s="81"/>
      <c r="ARM33" s="81"/>
      <c r="ARN33" s="81"/>
      <c r="ARO33" s="81"/>
      <c r="ARP33" s="81"/>
      <c r="ARQ33" s="81"/>
      <c r="ARR33" s="81"/>
      <c r="ARS33" s="81"/>
      <c r="ART33" s="81"/>
      <c r="ARU33" s="81"/>
      <c r="ARV33" s="81"/>
      <c r="ARW33" s="81"/>
      <c r="ARX33" s="81"/>
      <c r="ARY33" s="81"/>
      <c r="ARZ33" s="81"/>
      <c r="ASA33" s="81"/>
      <c r="ASB33" s="81"/>
      <c r="ASC33" s="81"/>
      <c r="ASD33" s="81"/>
      <c r="ASE33" s="81"/>
      <c r="ASF33" s="81"/>
      <c r="ASG33" s="81"/>
      <c r="ASH33" s="81"/>
      <c r="ASI33" s="81"/>
      <c r="ASJ33" s="81"/>
      <c r="ASK33" s="81"/>
      <c r="ASL33" s="81"/>
      <c r="ASM33" s="81"/>
      <c r="ASN33" s="81"/>
      <c r="ASO33" s="81"/>
      <c r="ASP33" s="81"/>
      <c r="ASQ33" s="81"/>
      <c r="ASR33" s="81"/>
      <c r="ASS33" s="81"/>
      <c r="AST33" s="81"/>
      <c r="ASU33" s="81"/>
      <c r="ASV33" s="81"/>
      <c r="ASW33" s="81"/>
      <c r="ASX33" s="81"/>
      <c r="ASY33" s="81"/>
      <c r="ASZ33" s="81"/>
      <c r="ATA33" s="81"/>
      <c r="ATB33" s="81"/>
      <c r="ATC33" s="81"/>
      <c r="ATD33" s="81"/>
      <c r="ATE33" s="81"/>
      <c r="ATF33" s="81"/>
      <c r="ATG33" s="81"/>
      <c r="ATH33" s="81"/>
      <c r="ATI33" s="81"/>
      <c r="ATJ33" s="81"/>
      <c r="ATK33" s="81"/>
      <c r="ATL33" s="81"/>
      <c r="ATM33" s="81"/>
      <c r="ATN33" s="81"/>
      <c r="ATO33" s="81"/>
      <c r="ATP33" s="81"/>
      <c r="ATQ33" s="81"/>
      <c r="ATR33" s="81"/>
      <c r="ATS33" s="81"/>
      <c r="ATT33" s="81"/>
      <c r="ATU33" s="81"/>
      <c r="ATV33" s="81"/>
      <c r="ATW33" s="81"/>
      <c r="ATX33" s="81"/>
      <c r="ATY33" s="81"/>
      <c r="ATZ33" s="81"/>
      <c r="AUA33" s="81"/>
      <c r="AUB33" s="81"/>
      <c r="AUC33" s="81"/>
      <c r="AUD33" s="81"/>
      <c r="AUE33" s="81"/>
      <c r="AUF33" s="81"/>
      <c r="AUG33" s="81"/>
      <c r="AUH33" s="81"/>
      <c r="AUI33" s="81"/>
      <c r="AUJ33" s="81"/>
      <c r="AUK33" s="81"/>
      <c r="AUL33" s="81"/>
      <c r="AUM33" s="81"/>
      <c r="AUN33" s="81"/>
      <c r="AUO33" s="81"/>
      <c r="AUP33" s="81"/>
      <c r="AUQ33" s="81"/>
      <c r="AUR33" s="81"/>
      <c r="AUS33" s="81"/>
      <c r="AUT33" s="81"/>
      <c r="AUU33" s="81"/>
      <c r="AUV33" s="81"/>
      <c r="AUW33" s="81"/>
      <c r="AUX33" s="81"/>
      <c r="AUY33" s="81"/>
      <c r="AUZ33" s="81"/>
      <c r="AVA33" s="81"/>
      <c r="AVB33" s="81"/>
      <c r="AVC33" s="81"/>
      <c r="AVD33" s="81"/>
      <c r="AVE33" s="81"/>
      <c r="AVF33" s="81"/>
      <c r="AVG33" s="81"/>
      <c r="AVH33" s="81"/>
      <c r="AVI33" s="81"/>
      <c r="AVJ33" s="81"/>
      <c r="AVK33" s="81"/>
      <c r="AVL33" s="81"/>
      <c r="AVM33" s="81"/>
      <c r="AVN33" s="81"/>
      <c r="AVO33" s="81"/>
      <c r="AVP33" s="81"/>
      <c r="AVQ33" s="81"/>
      <c r="AVR33" s="81"/>
      <c r="AVS33" s="81"/>
      <c r="AVT33" s="81"/>
      <c r="AVU33" s="81"/>
      <c r="AVV33" s="81"/>
      <c r="AVW33" s="81"/>
      <c r="AVX33" s="81"/>
      <c r="AVY33" s="81"/>
      <c r="AVZ33" s="81"/>
      <c r="AWA33" s="81"/>
      <c r="AWB33" s="81"/>
      <c r="AWC33" s="81"/>
      <c r="AWD33" s="81"/>
      <c r="AWE33" s="81"/>
      <c r="AWF33" s="81"/>
      <c r="AWG33" s="81"/>
      <c r="AWH33" s="81"/>
      <c r="AWI33" s="81"/>
      <c r="AWJ33" s="81"/>
      <c r="AWK33" s="81"/>
      <c r="AWL33" s="81"/>
      <c r="AWM33" s="81"/>
      <c r="AWN33" s="81"/>
      <c r="AWO33" s="81"/>
      <c r="AWP33" s="81"/>
      <c r="AWQ33" s="81"/>
      <c r="AWR33" s="81"/>
      <c r="AWS33" s="81"/>
      <c r="AWT33" s="81"/>
      <c r="AWU33" s="81"/>
      <c r="AWV33" s="81"/>
      <c r="AWW33" s="81"/>
      <c r="AWX33" s="81"/>
      <c r="AWY33" s="81"/>
      <c r="AWZ33" s="81"/>
      <c r="AXA33" s="81"/>
      <c r="AXB33" s="81"/>
      <c r="AXC33" s="81"/>
      <c r="AXD33" s="81"/>
      <c r="AXE33" s="81"/>
      <c r="AXF33" s="81"/>
      <c r="AXG33" s="81"/>
      <c r="AXH33" s="81"/>
      <c r="AXI33" s="81"/>
      <c r="AXJ33" s="81"/>
      <c r="AXK33" s="81"/>
      <c r="AXL33" s="81"/>
      <c r="AXM33" s="81"/>
      <c r="AXN33" s="81"/>
      <c r="AXO33" s="81"/>
      <c r="AXP33" s="81"/>
      <c r="AXQ33" s="81"/>
      <c r="AXR33" s="81"/>
      <c r="AXS33" s="81"/>
      <c r="AXT33" s="81"/>
      <c r="AXU33" s="81"/>
      <c r="AXV33" s="81"/>
      <c r="AXW33" s="81"/>
      <c r="AXX33" s="81"/>
      <c r="AXY33" s="81"/>
      <c r="AXZ33" s="81"/>
      <c r="AYA33" s="81"/>
      <c r="AYB33" s="81"/>
      <c r="AYC33" s="81"/>
      <c r="AYD33" s="81"/>
      <c r="AYE33" s="81"/>
      <c r="AYF33" s="81"/>
      <c r="AYG33" s="81"/>
      <c r="AYH33" s="81"/>
      <c r="AYI33" s="81"/>
      <c r="AYJ33" s="81"/>
      <c r="AYK33" s="81"/>
      <c r="AYL33" s="81"/>
      <c r="AYM33" s="81"/>
      <c r="AYN33" s="81"/>
      <c r="AYO33" s="81"/>
      <c r="AYP33" s="81"/>
      <c r="AYQ33" s="81"/>
      <c r="AYR33" s="81"/>
      <c r="AYS33" s="81"/>
      <c r="AYT33" s="81"/>
      <c r="AYU33" s="81"/>
      <c r="AYV33" s="81"/>
      <c r="AYW33" s="81"/>
      <c r="AYX33" s="81"/>
      <c r="AYY33" s="81"/>
      <c r="AYZ33" s="81"/>
      <c r="AZA33" s="81"/>
      <c r="AZB33" s="81"/>
      <c r="AZC33" s="81"/>
      <c r="AZD33" s="81"/>
      <c r="AZE33" s="81"/>
      <c r="AZF33" s="81"/>
      <c r="AZG33" s="81"/>
      <c r="AZH33" s="81"/>
      <c r="AZI33" s="81"/>
      <c r="AZJ33" s="81"/>
      <c r="AZK33" s="81"/>
      <c r="AZL33" s="81"/>
      <c r="AZM33" s="81"/>
      <c r="AZN33" s="81"/>
      <c r="AZO33" s="81"/>
      <c r="AZP33" s="81"/>
      <c r="AZQ33" s="81"/>
      <c r="AZR33" s="81"/>
      <c r="AZS33" s="81"/>
      <c r="AZT33" s="81"/>
      <c r="AZU33" s="81"/>
      <c r="AZV33" s="81"/>
      <c r="AZW33" s="81"/>
      <c r="AZX33" s="81"/>
      <c r="AZY33" s="81"/>
      <c r="AZZ33" s="81"/>
      <c r="BAA33" s="81"/>
      <c r="BAB33" s="81"/>
      <c r="BAC33" s="81"/>
      <c r="BAD33" s="81"/>
      <c r="BAE33" s="81"/>
      <c r="BAF33" s="81"/>
      <c r="BAG33" s="81"/>
      <c r="BAH33" s="81"/>
      <c r="BAI33" s="81"/>
      <c r="BAJ33" s="81"/>
      <c r="BAK33" s="81"/>
      <c r="BAL33" s="81"/>
      <c r="BAM33" s="81"/>
      <c r="BAN33" s="81"/>
      <c r="BAO33" s="81"/>
      <c r="BAP33" s="81"/>
      <c r="BAQ33" s="81"/>
      <c r="BAR33" s="81"/>
      <c r="BAS33" s="81"/>
      <c r="BAT33" s="81"/>
      <c r="BAU33" s="81"/>
      <c r="BAV33" s="81"/>
      <c r="BAW33" s="81"/>
      <c r="BAX33" s="81"/>
      <c r="BAY33" s="81"/>
      <c r="BAZ33" s="81"/>
      <c r="BBA33" s="81"/>
      <c r="BBB33" s="81"/>
      <c r="BBC33" s="81"/>
      <c r="BBD33" s="81"/>
      <c r="BBE33" s="81"/>
      <c r="BBF33" s="81"/>
      <c r="BBG33" s="81"/>
      <c r="BBH33" s="81"/>
      <c r="BBI33" s="81"/>
      <c r="BBJ33" s="81"/>
      <c r="BBK33" s="81"/>
      <c r="BBL33" s="81"/>
      <c r="BBM33" s="81"/>
      <c r="BBN33" s="81"/>
      <c r="BBO33" s="81"/>
      <c r="BBP33" s="81"/>
      <c r="BBQ33" s="81"/>
      <c r="BBR33" s="81"/>
      <c r="BBS33" s="81"/>
      <c r="BBT33" s="81"/>
      <c r="BBU33" s="81"/>
      <c r="BBV33" s="81"/>
      <c r="BBW33" s="81"/>
      <c r="BBX33" s="81"/>
      <c r="BBY33" s="81"/>
      <c r="BBZ33" s="81"/>
      <c r="BCA33" s="81"/>
      <c r="BCB33" s="81"/>
      <c r="BCC33" s="81"/>
      <c r="BCD33" s="81"/>
      <c r="BCE33" s="81"/>
      <c r="BCF33" s="81"/>
      <c r="BCG33" s="81"/>
      <c r="BCH33" s="81"/>
      <c r="BCI33" s="81"/>
      <c r="BCJ33" s="81"/>
      <c r="BCK33" s="81"/>
      <c r="BCL33" s="81"/>
      <c r="BCM33" s="81"/>
      <c r="BCN33" s="81"/>
      <c r="BCO33" s="81"/>
      <c r="BCP33" s="81"/>
      <c r="BCQ33" s="81"/>
      <c r="BCR33" s="81"/>
      <c r="BCS33" s="81"/>
      <c r="BCT33" s="81"/>
      <c r="BCU33" s="81"/>
      <c r="BCV33" s="81"/>
      <c r="BCW33" s="81"/>
      <c r="BCX33" s="81"/>
      <c r="BCY33" s="81"/>
      <c r="BCZ33" s="81"/>
      <c r="BDA33" s="81"/>
      <c r="BDB33" s="81"/>
      <c r="BDC33" s="81"/>
      <c r="BDD33" s="81"/>
      <c r="BDE33" s="81"/>
      <c r="BDF33" s="81"/>
      <c r="BDG33" s="81"/>
      <c r="BDH33" s="81"/>
      <c r="BDI33" s="81"/>
      <c r="BDJ33" s="81"/>
      <c r="BDK33" s="81"/>
      <c r="BDL33" s="81"/>
      <c r="BDM33" s="81"/>
      <c r="BDN33" s="81"/>
      <c r="BDO33" s="81"/>
      <c r="BDP33" s="81"/>
      <c r="BDQ33" s="81"/>
      <c r="BDR33" s="81"/>
      <c r="BDS33" s="81"/>
      <c r="BDT33" s="81"/>
      <c r="BDU33" s="81"/>
      <c r="BDV33" s="81"/>
      <c r="BDW33" s="81"/>
      <c r="BDX33" s="81"/>
      <c r="BDY33" s="81"/>
      <c r="BDZ33" s="81"/>
      <c r="BEA33" s="81"/>
      <c r="BEB33" s="81"/>
      <c r="BEC33" s="81"/>
      <c r="BED33" s="81"/>
      <c r="BEE33" s="81"/>
      <c r="BEF33" s="81"/>
      <c r="BEG33" s="81"/>
      <c r="BEH33" s="81"/>
      <c r="BEI33" s="81"/>
      <c r="BEJ33" s="81"/>
      <c r="BEK33" s="81"/>
      <c r="BEL33" s="81"/>
      <c r="BEM33" s="81"/>
      <c r="BEN33" s="81"/>
      <c r="BEO33" s="81"/>
      <c r="BEP33" s="81"/>
      <c r="BEQ33" s="81"/>
      <c r="BER33" s="81"/>
      <c r="BES33" s="81"/>
      <c r="BET33" s="81"/>
      <c r="BEU33" s="81"/>
      <c r="BEV33" s="81"/>
      <c r="BEW33" s="81"/>
      <c r="BEX33" s="81"/>
      <c r="BEY33" s="81"/>
      <c r="BEZ33" s="81"/>
      <c r="BFA33" s="81"/>
      <c r="BFB33" s="81"/>
      <c r="BFC33" s="81"/>
      <c r="BFD33" s="81"/>
      <c r="BFE33" s="81"/>
      <c r="BFF33" s="81"/>
      <c r="BFG33" s="81"/>
      <c r="BFH33" s="81"/>
      <c r="BFI33" s="81"/>
      <c r="BFJ33" s="81"/>
      <c r="BFK33" s="81"/>
      <c r="BFL33" s="81"/>
      <c r="BFM33" s="81"/>
      <c r="BFN33" s="81"/>
      <c r="BFO33" s="81"/>
      <c r="BFP33" s="81"/>
      <c r="BFQ33" s="81"/>
      <c r="BFR33" s="81"/>
      <c r="BFS33" s="81"/>
      <c r="BFT33" s="81"/>
      <c r="BFU33" s="81"/>
      <c r="BFV33" s="81"/>
      <c r="BFW33" s="81"/>
      <c r="BFX33" s="81"/>
      <c r="BFY33" s="81"/>
      <c r="BFZ33" s="81"/>
      <c r="BGA33" s="81"/>
      <c r="BGB33" s="81"/>
      <c r="BGC33" s="81"/>
      <c r="BGD33" s="81"/>
      <c r="BGE33" s="81"/>
      <c r="BGF33" s="81"/>
      <c r="BGG33" s="81"/>
      <c r="BGH33" s="81"/>
      <c r="BGI33" s="81"/>
      <c r="BGJ33" s="81"/>
      <c r="BGK33" s="81"/>
      <c r="BGL33" s="81"/>
      <c r="BGM33" s="81"/>
      <c r="BGN33" s="81"/>
      <c r="BGO33" s="81"/>
      <c r="BGP33" s="81"/>
      <c r="BGQ33" s="81"/>
      <c r="BGR33" s="81"/>
      <c r="BGS33" s="81"/>
      <c r="BGT33" s="81"/>
      <c r="BGU33" s="81"/>
      <c r="BGV33" s="81"/>
      <c r="BGW33" s="81"/>
      <c r="BGX33" s="81"/>
      <c r="BGY33" s="81"/>
      <c r="BGZ33" s="81"/>
      <c r="BHA33" s="81"/>
      <c r="BHB33" s="81"/>
      <c r="BHC33" s="81"/>
      <c r="BHD33" s="81"/>
      <c r="BHE33" s="81"/>
      <c r="BHF33" s="81"/>
      <c r="BHG33" s="81"/>
      <c r="BHH33" s="81"/>
      <c r="BHI33" s="81"/>
      <c r="BHJ33" s="81"/>
      <c r="BHK33" s="81"/>
      <c r="BHL33" s="81"/>
      <c r="BHM33" s="81"/>
      <c r="BHN33" s="81"/>
      <c r="BHO33" s="81"/>
      <c r="BHP33" s="81"/>
      <c r="BHQ33" s="81"/>
      <c r="BHR33" s="81"/>
      <c r="BHS33" s="81"/>
      <c r="BHT33" s="81"/>
      <c r="BHU33" s="81"/>
      <c r="BHV33" s="81"/>
      <c r="BHW33" s="81"/>
      <c r="BHX33" s="81"/>
      <c r="BHY33" s="81"/>
      <c r="BHZ33" s="81"/>
      <c r="BIA33" s="81"/>
      <c r="BIB33" s="81"/>
      <c r="BIC33" s="81"/>
      <c r="BID33" s="81"/>
      <c r="BIE33" s="81"/>
      <c r="BIF33" s="81"/>
      <c r="BIG33" s="81"/>
      <c r="BIH33" s="81"/>
      <c r="BII33" s="81"/>
      <c r="BIJ33" s="81"/>
      <c r="BIK33" s="81"/>
      <c r="BIL33" s="81"/>
      <c r="BIM33" s="81"/>
      <c r="BIN33" s="81"/>
      <c r="BIO33" s="81"/>
      <c r="BIP33" s="81"/>
      <c r="BIQ33" s="81"/>
      <c r="BIR33" s="81"/>
      <c r="BIS33" s="81"/>
      <c r="BIT33" s="81"/>
      <c r="BIU33" s="81"/>
      <c r="BIV33" s="81"/>
      <c r="BIW33" s="81"/>
      <c r="BIX33" s="81"/>
      <c r="BIY33" s="81"/>
      <c r="BIZ33" s="81"/>
      <c r="BJA33" s="81"/>
      <c r="BJB33" s="81"/>
      <c r="BJC33" s="81"/>
      <c r="BJD33" s="81"/>
      <c r="BJE33" s="81"/>
      <c r="BJF33" s="81"/>
      <c r="BJG33" s="81"/>
      <c r="BJH33" s="81"/>
      <c r="BJI33" s="81"/>
      <c r="BJJ33" s="81"/>
      <c r="BJK33" s="81"/>
      <c r="BJL33" s="81"/>
      <c r="BJM33" s="81"/>
      <c r="BJN33" s="81"/>
      <c r="BJO33" s="81"/>
      <c r="BJP33" s="81"/>
      <c r="BJQ33" s="81"/>
      <c r="BJR33" s="81"/>
      <c r="BJS33" s="81"/>
      <c r="BJT33" s="81"/>
      <c r="BJU33" s="81"/>
      <c r="BJV33" s="81"/>
      <c r="BJW33" s="81"/>
      <c r="BJX33" s="81"/>
      <c r="BJY33" s="81"/>
      <c r="BJZ33" s="81"/>
      <c r="BKA33" s="81"/>
      <c r="BKB33" s="81"/>
      <c r="BKC33" s="81"/>
      <c r="BKD33" s="81"/>
      <c r="BKE33" s="81"/>
      <c r="BKF33" s="81"/>
      <c r="BKG33" s="81"/>
      <c r="BKH33" s="81"/>
      <c r="BKI33" s="81"/>
      <c r="BKJ33" s="81"/>
      <c r="BKK33" s="81"/>
      <c r="BKL33" s="81"/>
      <c r="BKM33" s="81"/>
      <c r="BKN33" s="81"/>
      <c r="BKO33" s="81"/>
      <c r="BKP33" s="81"/>
      <c r="BKQ33" s="81"/>
      <c r="BKR33" s="81"/>
      <c r="BKS33" s="81"/>
      <c r="BKT33" s="81"/>
      <c r="BKU33" s="81"/>
      <c r="BKV33" s="81"/>
      <c r="BKW33" s="81"/>
      <c r="BKX33" s="81"/>
      <c r="BKY33" s="81"/>
      <c r="BKZ33" s="81"/>
      <c r="BLA33" s="81"/>
      <c r="BLB33" s="81"/>
      <c r="BLC33" s="81"/>
      <c r="BLD33" s="81"/>
      <c r="BLE33" s="81"/>
      <c r="BLF33" s="81"/>
      <c r="BLG33" s="81"/>
      <c r="BLH33" s="81"/>
      <c r="BLI33" s="81"/>
      <c r="BLJ33" s="81"/>
      <c r="BLK33" s="81"/>
      <c r="BLL33" s="81"/>
      <c r="BLM33" s="81"/>
      <c r="BLN33" s="81"/>
      <c r="BLO33" s="81"/>
      <c r="BLP33" s="81"/>
      <c r="BLQ33" s="81"/>
      <c r="BLR33" s="81"/>
      <c r="BLS33" s="81"/>
      <c r="BLT33" s="81"/>
      <c r="BLU33" s="81"/>
      <c r="BLV33" s="81"/>
      <c r="BLW33" s="81"/>
      <c r="BLX33" s="81"/>
      <c r="BLY33" s="81"/>
      <c r="BLZ33" s="81"/>
      <c r="BMA33" s="81"/>
      <c r="BMB33" s="81"/>
      <c r="BMC33" s="81"/>
      <c r="BMD33" s="81"/>
      <c r="BME33" s="81"/>
      <c r="BMF33" s="81"/>
      <c r="BMG33" s="81"/>
      <c r="BMH33" s="81"/>
      <c r="BMI33" s="81"/>
      <c r="BMJ33" s="81"/>
      <c r="BMK33" s="81"/>
      <c r="BML33" s="81"/>
      <c r="BMM33" s="81"/>
      <c r="BMN33" s="81"/>
      <c r="BMO33" s="81"/>
      <c r="BMP33" s="81"/>
      <c r="BMQ33" s="81"/>
      <c r="BMR33" s="81"/>
      <c r="BMS33" s="81"/>
      <c r="BMT33" s="81"/>
      <c r="BMU33" s="81"/>
      <c r="BMV33" s="81"/>
      <c r="BMW33" s="81"/>
      <c r="BMX33" s="81"/>
      <c r="BMY33" s="81"/>
      <c r="BMZ33" s="81"/>
      <c r="BNA33" s="81"/>
      <c r="BNB33" s="81"/>
      <c r="BNC33" s="81"/>
      <c r="BND33" s="81"/>
      <c r="BNE33" s="81"/>
      <c r="BNF33" s="81"/>
      <c r="BNG33" s="81"/>
      <c r="BNH33" s="81"/>
      <c r="BNI33" s="81"/>
      <c r="BNJ33" s="81"/>
      <c r="BNK33" s="81"/>
      <c r="BNL33" s="81"/>
      <c r="BNM33" s="81"/>
      <c r="BNN33" s="81"/>
      <c r="BNO33" s="81"/>
      <c r="BNP33" s="81"/>
      <c r="BNQ33" s="81"/>
      <c r="BNR33" s="81"/>
      <c r="BNS33" s="81"/>
      <c r="BNT33" s="81"/>
      <c r="BNU33" s="81"/>
      <c r="BNV33" s="81"/>
      <c r="BNW33" s="81"/>
      <c r="BNX33" s="81"/>
      <c r="BNY33" s="81"/>
      <c r="BNZ33" s="81"/>
      <c r="BOA33" s="81"/>
      <c r="BOB33" s="81"/>
      <c r="BOC33" s="81"/>
      <c r="BOD33" s="81"/>
      <c r="BOE33" s="81"/>
      <c r="BOF33" s="81"/>
      <c r="BOG33" s="81"/>
      <c r="BOH33" s="81"/>
      <c r="BOI33" s="81"/>
      <c r="BOJ33" s="81"/>
      <c r="BOK33" s="81"/>
      <c r="BOL33" s="81"/>
      <c r="BOM33" s="81"/>
      <c r="BON33" s="81"/>
      <c r="BOO33" s="81"/>
      <c r="BOP33" s="81"/>
      <c r="BOQ33" s="81"/>
      <c r="BOR33" s="81"/>
      <c r="BOS33" s="81"/>
      <c r="BOT33" s="81"/>
      <c r="BOU33" s="81"/>
      <c r="BOV33" s="81"/>
      <c r="BOW33" s="81"/>
      <c r="BOX33" s="81"/>
      <c r="BOY33" s="81"/>
      <c r="BOZ33" s="81"/>
      <c r="BPA33" s="81"/>
      <c r="BPB33" s="81"/>
      <c r="BPC33" s="81"/>
      <c r="BPD33" s="81"/>
      <c r="BPE33" s="81"/>
      <c r="BPF33" s="81"/>
      <c r="BPG33" s="81"/>
      <c r="BPH33" s="81"/>
      <c r="BPI33" s="81"/>
      <c r="BPJ33" s="81"/>
      <c r="BPK33" s="81"/>
      <c r="BPL33" s="81"/>
      <c r="BPM33" s="81"/>
      <c r="BPN33" s="81"/>
      <c r="BPO33" s="81"/>
      <c r="BPP33" s="81"/>
      <c r="BPQ33" s="81"/>
      <c r="BPR33" s="81"/>
      <c r="BPS33" s="81"/>
      <c r="BPT33" s="81"/>
      <c r="BPU33" s="81"/>
      <c r="BPV33" s="81"/>
      <c r="BPW33" s="81"/>
      <c r="BPX33" s="81"/>
      <c r="BPY33" s="81"/>
      <c r="BPZ33" s="81"/>
      <c r="BQA33" s="81"/>
      <c r="BQB33" s="81"/>
      <c r="BQC33" s="81"/>
      <c r="BQD33" s="81"/>
      <c r="BQE33" s="81"/>
      <c r="BQF33" s="81"/>
      <c r="BQG33" s="81"/>
      <c r="BQH33" s="81"/>
      <c r="BQI33" s="81"/>
      <c r="BQJ33" s="81"/>
      <c r="BQK33" s="81"/>
      <c r="BQL33" s="81"/>
      <c r="BQM33" s="81"/>
      <c r="BQN33" s="81"/>
      <c r="BQO33" s="81"/>
      <c r="BQP33" s="81"/>
      <c r="BQQ33" s="81"/>
      <c r="BQR33" s="81"/>
      <c r="BQS33" s="81"/>
      <c r="BQT33" s="81"/>
      <c r="BQU33" s="81"/>
      <c r="BQV33" s="81"/>
      <c r="BQW33" s="81"/>
      <c r="BQX33" s="81"/>
      <c r="BQY33" s="81"/>
      <c r="BQZ33" s="81"/>
      <c r="BRA33" s="81"/>
      <c r="BRB33" s="81"/>
      <c r="BRC33" s="81"/>
      <c r="BRD33" s="81"/>
      <c r="BRE33" s="81"/>
      <c r="BRF33" s="81"/>
      <c r="BRG33" s="81"/>
      <c r="BRH33" s="81"/>
      <c r="BRI33" s="81"/>
      <c r="BRJ33" s="81"/>
      <c r="BRK33" s="81"/>
      <c r="BRL33" s="81"/>
      <c r="BRM33" s="81"/>
      <c r="BRN33" s="81"/>
      <c r="BRO33" s="81"/>
      <c r="BRP33" s="81"/>
      <c r="BRQ33" s="81"/>
      <c r="BRR33" s="81"/>
      <c r="BRS33" s="81"/>
      <c r="BRT33" s="81"/>
      <c r="BRU33" s="81"/>
      <c r="BRV33" s="81"/>
      <c r="BRW33" s="81"/>
      <c r="BRX33" s="81"/>
      <c r="BRY33" s="81"/>
      <c r="BRZ33" s="81"/>
      <c r="BSA33" s="81"/>
      <c r="BSB33" s="81"/>
      <c r="BSC33" s="81"/>
      <c r="BSD33" s="81"/>
      <c r="BSE33" s="81"/>
      <c r="BSF33" s="81"/>
      <c r="BSG33" s="81"/>
      <c r="BSH33" s="81"/>
      <c r="BSI33" s="81"/>
      <c r="BSJ33" s="81"/>
      <c r="BSK33" s="81"/>
      <c r="BSL33" s="81"/>
      <c r="BSM33" s="81"/>
      <c r="BSN33" s="81"/>
      <c r="BSO33" s="81"/>
      <c r="BSP33" s="81"/>
      <c r="BSQ33" s="81"/>
      <c r="BSR33" s="81"/>
      <c r="BSS33" s="81"/>
      <c r="BST33" s="81"/>
      <c r="BSU33" s="81"/>
      <c r="BSV33" s="81"/>
      <c r="BSW33" s="81"/>
      <c r="BSX33" s="81"/>
      <c r="BSY33" s="81"/>
      <c r="BSZ33" s="81"/>
      <c r="BTA33" s="81"/>
      <c r="BTB33" s="81"/>
      <c r="BTC33" s="81"/>
      <c r="BTD33" s="81"/>
      <c r="BTE33" s="81"/>
      <c r="BTF33" s="81"/>
      <c r="BTG33" s="81"/>
      <c r="BTH33" s="81"/>
      <c r="BTI33" s="81"/>
      <c r="BTJ33" s="81"/>
      <c r="BTK33" s="81"/>
      <c r="BTL33" s="81"/>
      <c r="BTM33" s="81"/>
      <c r="BTN33" s="81"/>
      <c r="BTO33" s="81"/>
      <c r="BTP33" s="81"/>
      <c r="BTQ33" s="81"/>
      <c r="BTR33" s="81"/>
      <c r="BTS33" s="81"/>
      <c r="BTT33" s="81"/>
      <c r="BTU33" s="81"/>
      <c r="BTV33" s="81"/>
      <c r="BTW33" s="81"/>
      <c r="BTX33" s="81"/>
      <c r="BTY33" s="81"/>
      <c r="BTZ33" s="81"/>
      <c r="BUA33" s="81"/>
      <c r="BUB33" s="81"/>
      <c r="BUC33" s="81"/>
      <c r="BUD33" s="81"/>
      <c r="BUE33" s="81"/>
      <c r="BUF33" s="81"/>
      <c r="BUG33" s="81"/>
      <c r="BUH33" s="81"/>
      <c r="BUI33" s="81"/>
      <c r="BUJ33" s="81"/>
      <c r="BUK33" s="81"/>
      <c r="BUL33" s="81"/>
      <c r="BUM33" s="81"/>
      <c r="BUN33" s="81"/>
      <c r="BUO33" s="81"/>
      <c r="BUP33" s="81"/>
      <c r="BUQ33" s="81"/>
      <c r="BUR33" s="81"/>
      <c r="BUS33" s="81"/>
      <c r="BUT33" s="81"/>
      <c r="BUU33" s="81"/>
      <c r="BUV33" s="81"/>
      <c r="BUW33" s="81"/>
      <c r="BUX33" s="81"/>
      <c r="BUY33" s="81"/>
      <c r="BUZ33" s="81"/>
      <c r="BVA33" s="81"/>
      <c r="BVB33" s="81"/>
      <c r="BVC33" s="81"/>
      <c r="BVD33" s="81"/>
      <c r="BVE33" s="81"/>
      <c r="BVF33" s="81"/>
      <c r="BVG33" s="81"/>
      <c r="BVH33" s="81"/>
      <c r="BVI33" s="81"/>
      <c r="BVJ33" s="81"/>
      <c r="BVK33" s="81"/>
      <c r="BVL33" s="81"/>
      <c r="BVM33" s="81"/>
      <c r="BVN33" s="81"/>
      <c r="BVO33" s="81"/>
      <c r="BVP33" s="81"/>
      <c r="BVQ33" s="81"/>
      <c r="BVR33" s="81"/>
      <c r="BVS33" s="81"/>
      <c r="BVT33" s="81"/>
      <c r="BVU33" s="81"/>
      <c r="BVV33" s="81"/>
      <c r="BVW33" s="81"/>
      <c r="BVX33" s="81"/>
      <c r="BVY33" s="81"/>
      <c r="BVZ33" s="81"/>
      <c r="BWA33" s="81"/>
      <c r="BWB33" s="81"/>
      <c r="BWC33" s="81"/>
      <c r="BWD33" s="81"/>
      <c r="BWE33" s="81"/>
      <c r="BWF33" s="81"/>
      <c r="BWG33" s="81"/>
      <c r="BWH33" s="81"/>
      <c r="BWI33" s="81"/>
      <c r="BWJ33" s="81"/>
      <c r="BWK33" s="81"/>
      <c r="BWL33" s="81"/>
      <c r="BWM33" s="81"/>
      <c r="BWN33" s="81"/>
      <c r="BWO33" s="81"/>
      <c r="BWP33" s="81"/>
      <c r="BWQ33" s="81"/>
      <c r="BWR33" s="81"/>
      <c r="BWS33" s="81"/>
      <c r="BWT33" s="81"/>
      <c r="BWU33" s="81"/>
      <c r="BWV33" s="81"/>
      <c r="BWW33" s="81"/>
      <c r="BWX33" s="81"/>
      <c r="BWY33" s="81"/>
      <c r="BWZ33" s="81"/>
      <c r="BXA33" s="81"/>
      <c r="BXB33" s="81"/>
      <c r="BXC33" s="81"/>
      <c r="BXD33" s="81"/>
      <c r="BXE33" s="81"/>
      <c r="BXF33" s="81"/>
      <c r="BXG33" s="81"/>
      <c r="BXH33" s="81"/>
      <c r="BXI33" s="81"/>
      <c r="BXJ33" s="81"/>
      <c r="BXK33" s="81"/>
      <c r="BXL33" s="81"/>
      <c r="BXM33" s="81"/>
      <c r="BXN33" s="81"/>
      <c r="BXO33" s="81"/>
      <c r="BXP33" s="81"/>
      <c r="BXQ33" s="81"/>
      <c r="BXR33" s="81"/>
      <c r="BXS33" s="81"/>
      <c r="BXT33" s="81"/>
      <c r="BXU33" s="81"/>
      <c r="BXV33" s="81"/>
      <c r="BXW33" s="81"/>
      <c r="BXX33" s="81"/>
      <c r="BXY33" s="81"/>
      <c r="BXZ33" s="81"/>
      <c r="BYA33" s="81"/>
      <c r="BYB33" s="81"/>
      <c r="BYC33" s="81"/>
      <c r="BYD33" s="81"/>
      <c r="BYE33" s="81"/>
      <c r="BYF33" s="81"/>
      <c r="BYG33" s="81"/>
      <c r="BYH33" s="81"/>
      <c r="BYI33" s="81"/>
      <c r="BYJ33" s="81"/>
      <c r="BYK33" s="81"/>
      <c r="BYL33" s="81"/>
      <c r="BYM33" s="81"/>
      <c r="BYN33" s="81"/>
      <c r="BYO33" s="81"/>
      <c r="BYP33" s="81"/>
      <c r="BYQ33" s="81"/>
      <c r="BYR33" s="81"/>
      <c r="BYS33" s="81"/>
      <c r="BYT33" s="81"/>
      <c r="BYU33" s="81"/>
      <c r="BYV33" s="81"/>
      <c r="BYW33" s="81"/>
      <c r="BYX33" s="81"/>
      <c r="BYY33" s="81"/>
      <c r="BYZ33" s="81"/>
      <c r="BZA33" s="81"/>
      <c r="BZB33" s="81"/>
      <c r="BZC33" s="81"/>
      <c r="BZD33" s="81"/>
      <c r="BZE33" s="81"/>
      <c r="BZF33" s="81"/>
      <c r="BZG33" s="81"/>
      <c r="BZH33" s="81"/>
      <c r="BZI33" s="81"/>
      <c r="BZJ33" s="81"/>
      <c r="BZK33" s="81"/>
      <c r="BZL33" s="81"/>
      <c r="BZM33" s="81"/>
      <c r="BZN33" s="81"/>
      <c r="BZO33" s="81"/>
      <c r="BZP33" s="81"/>
      <c r="BZQ33" s="81"/>
      <c r="BZR33" s="81"/>
      <c r="BZS33" s="81"/>
      <c r="BZT33" s="81"/>
      <c r="BZU33" s="81"/>
      <c r="BZV33" s="81"/>
      <c r="BZW33" s="81"/>
      <c r="BZX33" s="81"/>
      <c r="BZY33" s="81"/>
      <c r="BZZ33" s="81"/>
      <c r="CAA33" s="81"/>
      <c r="CAB33" s="81"/>
      <c r="CAC33" s="81"/>
      <c r="CAD33" s="81"/>
      <c r="CAE33" s="81"/>
      <c r="CAF33" s="81"/>
      <c r="CAG33" s="81"/>
      <c r="CAH33" s="81"/>
      <c r="CAI33" s="81"/>
      <c r="CAJ33" s="81"/>
      <c r="CAK33" s="81"/>
      <c r="CAL33" s="81"/>
      <c r="CAM33" s="81"/>
      <c r="CAN33" s="81"/>
      <c r="CAO33" s="81"/>
      <c r="CAP33" s="81"/>
      <c r="CAQ33" s="81"/>
      <c r="CAR33" s="81"/>
      <c r="CAS33" s="81"/>
      <c r="CAT33" s="81"/>
      <c r="CAU33" s="81"/>
      <c r="CAV33" s="81"/>
      <c r="CAW33" s="81"/>
      <c r="CAX33" s="81"/>
      <c r="CAY33" s="81"/>
      <c r="CAZ33" s="81"/>
      <c r="CBA33" s="81"/>
      <c r="CBB33" s="81"/>
      <c r="CBC33" s="81"/>
      <c r="CBD33" s="81"/>
      <c r="CBE33" s="81"/>
      <c r="CBF33" s="81"/>
      <c r="CBG33" s="81"/>
      <c r="CBH33" s="81"/>
      <c r="CBI33" s="81"/>
      <c r="CBJ33" s="81"/>
      <c r="CBK33" s="81"/>
      <c r="CBL33" s="81"/>
      <c r="CBM33" s="81"/>
      <c r="CBN33" s="81"/>
      <c r="CBO33" s="81"/>
      <c r="CBP33" s="81"/>
      <c r="CBQ33" s="81"/>
      <c r="CBR33" s="81"/>
      <c r="CBS33" s="81"/>
      <c r="CBT33" s="81"/>
      <c r="CBU33" s="81"/>
      <c r="CBV33" s="81"/>
      <c r="CBW33" s="81"/>
      <c r="CBX33" s="81"/>
      <c r="CBY33" s="81"/>
      <c r="CBZ33" s="81"/>
      <c r="CCA33" s="81"/>
      <c r="CCB33" s="81"/>
      <c r="CCC33" s="81"/>
      <c r="CCD33" s="81"/>
      <c r="CCE33" s="81"/>
      <c r="CCF33" s="81"/>
      <c r="CCG33" s="81"/>
      <c r="CCH33" s="81"/>
      <c r="CCI33" s="81"/>
      <c r="CCJ33" s="81"/>
      <c r="CCK33" s="81"/>
      <c r="CCL33" s="81"/>
      <c r="CCM33" s="81"/>
      <c r="CCN33" s="81"/>
      <c r="CCO33" s="81"/>
      <c r="CCP33" s="81"/>
      <c r="CCQ33" s="81"/>
      <c r="CCR33" s="81"/>
      <c r="CCS33" s="81"/>
      <c r="CCT33" s="81"/>
      <c r="CCU33" s="81"/>
      <c r="CCV33" s="81"/>
      <c r="CCW33" s="81"/>
      <c r="CCX33" s="81"/>
      <c r="CCY33" s="81"/>
      <c r="CCZ33" s="81"/>
      <c r="CDA33" s="81"/>
      <c r="CDB33" s="81"/>
      <c r="CDC33" s="81"/>
      <c r="CDD33" s="81"/>
      <c r="CDE33" s="81"/>
      <c r="CDF33" s="81"/>
      <c r="CDG33" s="81"/>
      <c r="CDH33" s="81"/>
      <c r="CDI33" s="81"/>
      <c r="CDJ33" s="81"/>
      <c r="CDK33" s="81"/>
      <c r="CDL33" s="81"/>
      <c r="CDM33" s="81"/>
      <c r="CDN33" s="81"/>
      <c r="CDO33" s="81"/>
      <c r="CDP33" s="81"/>
      <c r="CDQ33" s="81"/>
      <c r="CDR33" s="81"/>
      <c r="CDS33" s="81"/>
      <c r="CDT33" s="81"/>
      <c r="CDU33" s="81"/>
      <c r="CDV33" s="81"/>
      <c r="CDW33" s="81"/>
      <c r="CDX33" s="81"/>
      <c r="CDY33" s="81"/>
      <c r="CDZ33" s="81"/>
      <c r="CEA33" s="81"/>
      <c r="CEB33" s="81"/>
      <c r="CEC33" s="81"/>
      <c r="CED33" s="81"/>
      <c r="CEE33" s="81"/>
      <c r="CEF33" s="81"/>
      <c r="CEG33" s="81"/>
      <c r="CEH33" s="81"/>
      <c r="CEI33" s="81"/>
      <c r="CEJ33" s="81"/>
      <c r="CEK33" s="81"/>
      <c r="CEL33" s="81"/>
      <c r="CEM33" s="81"/>
      <c r="CEN33" s="81"/>
      <c r="CEO33" s="81"/>
      <c r="CEP33" s="81"/>
      <c r="CEQ33" s="81"/>
      <c r="CER33" s="81"/>
      <c r="CES33" s="81"/>
      <c r="CET33" s="81"/>
      <c r="CEU33" s="81"/>
      <c r="CEV33" s="81"/>
      <c r="CEW33" s="81"/>
      <c r="CEX33" s="81"/>
      <c r="CEY33" s="81"/>
      <c r="CEZ33" s="81"/>
      <c r="CFA33" s="81"/>
      <c r="CFB33" s="81"/>
      <c r="CFC33" s="81"/>
      <c r="CFD33" s="81"/>
      <c r="CFE33" s="81"/>
      <c r="CFF33" s="81"/>
      <c r="CFG33" s="81"/>
      <c r="CFH33" s="81"/>
      <c r="CFI33" s="81"/>
      <c r="CFJ33" s="81"/>
      <c r="CFK33" s="81"/>
      <c r="CFL33" s="81"/>
      <c r="CFM33" s="81"/>
      <c r="CFN33" s="81"/>
      <c r="CFO33" s="81"/>
      <c r="CFP33" s="81"/>
      <c r="CFQ33" s="81"/>
      <c r="CFR33" s="81"/>
      <c r="CFS33" s="81"/>
      <c r="CFT33" s="81"/>
      <c r="CFU33" s="81"/>
      <c r="CFV33" s="81"/>
      <c r="CFW33" s="81"/>
      <c r="CFX33" s="81"/>
      <c r="CFY33" s="81"/>
      <c r="CFZ33" s="81"/>
      <c r="CGA33" s="81"/>
      <c r="CGB33" s="81"/>
      <c r="CGC33" s="81"/>
      <c r="CGD33" s="81"/>
      <c r="CGE33" s="81"/>
      <c r="CGF33" s="81"/>
      <c r="CGG33" s="81"/>
      <c r="CGH33" s="81"/>
      <c r="CGI33" s="81"/>
      <c r="CGJ33" s="81"/>
      <c r="CGK33" s="81"/>
      <c r="CGL33" s="81"/>
      <c r="CGM33" s="81"/>
      <c r="CGN33" s="81"/>
      <c r="CGO33" s="81"/>
      <c r="CGP33" s="81"/>
      <c r="CGQ33" s="81"/>
      <c r="CGR33" s="81"/>
      <c r="CGS33" s="81"/>
      <c r="CGT33" s="81"/>
      <c r="CGU33" s="81"/>
      <c r="CGV33" s="81"/>
      <c r="CGW33" s="81"/>
      <c r="CGX33" s="81"/>
      <c r="CGY33" s="81"/>
      <c r="CGZ33" s="81"/>
      <c r="CHA33" s="81"/>
      <c r="CHB33" s="81"/>
      <c r="CHC33" s="81"/>
      <c r="CHD33" s="81"/>
      <c r="CHE33" s="81"/>
      <c r="CHF33" s="81"/>
      <c r="CHG33" s="81"/>
      <c r="CHH33" s="81"/>
      <c r="CHI33" s="81"/>
      <c r="CHJ33" s="81"/>
      <c r="CHK33" s="81"/>
      <c r="CHL33" s="81"/>
      <c r="CHM33" s="81"/>
      <c r="CHN33" s="81"/>
      <c r="CHO33" s="81"/>
      <c r="CHP33" s="81"/>
      <c r="CHQ33" s="81"/>
      <c r="CHR33" s="81"/>
      <c r="CHS33" s="81"/>
      <c r="CHT33" s="81"/>
      <c r="CHU33" s="81"/>
      <c r="CHV33" s="81"/>
      <c r="CHW33" s="81"/>
      <c r="CHX33" s="81"/>
      <c r="CHY33" s="81"/>
      <c r="CHZ33" s="81"/>
      <c r="CIA33" s="81"/>
      <c r="CIB33" s="81"/>
      <c r="CIC33" s="81"/>
      <c r="CID33" s="81"/>
      <c r="CIE33" s="81"/>
      <c r="CIF33" s="81"/>
      <c r="CIG33" s="81"/>
      <c r="CIH33" s="81"/>
      <c r="CII33" s="81"/>
      <c r="CIJ33" s="81"/>
      <c r="CIK33" s="81"/>
      <c r="CIL33" s="81"/>
      <c r="CIM33" s="81"/>
      <c r="CIN33" s="81"/>
      <c r="CIO33" s="81"/>
      <c r="CIP33" s="81"/>
      <c r="CIQ33" s="81"/>
      <c r="CIR33" s="81"/>
      <c r="CIS33" s="81"/>
      <c r="CIT33" s="81"/>
      <c r="CIU33" s="81"/>
      <c r="CIV33" s="81"/>
      <c r="CIW33" s="81"/>
      <c r="CIX33" s="81"/>
      <c r="CIY33" s="81"/>
      <c r="CIZ33" s="81"/>
      <c r="CJA33" s="81"/>
      <c r="CJB33" s="81"/>
      <c r="CJC33" s="81"/>
      <c r="CJD33" s="81"/>
      <c r="CJE33" s="81"/>
      <c r="CJF33" s="81"/>
      <c r="CJG33" s="81"/>
      <c r="CJH33" s="81"/>
      <c r="CJI33" s="81"/>
      <c r="CJJ33" s="81"/>
      <c r="CJK33" s="81"/>
      <c r="CJL33" s="81"/>
      <c r="CJM33" s="81"/>
      <c r="CJN33" s="81"/>
      <c r="CJO33" s="81"/>
      <c r="CJP33" s="81"/>
      <c r="CJQ33" s="81"/>
      <c r="CJR33" s="81"/>
      <c r="CJS33" s="81"/>
      <c r="CJT33" s="81"/>
      <c r="CJU33" s="81"/>
      <c r="CJV33" s="81"/>
      <c r="CJW33" s="81"/>
      <c r="CJX33" s="81"/>
      <c r="CJY33" s="81"/>
      <c r="CJZ33" s="81"/>
      <c r="CKA33" s="81"/>
      <c r="CKB33" s="81"/>
      <c r="CKC33" s="81"/>
      <c r="CKD33" s="81"/>
      <c r="CKE33" s="81"/>
      <c r="CKF33" s="81"/>
      <c r="CKG33" s="81"/>
      <c r="CKH33" s="81"/>
      <c r="CKI33" s="81"/>
      <c r="CKJ33" s="81"/>
      <c r="CKK33" s="81"/>
      <c r="CKL33" s="81"/>
      <c r="CKM33" s="81"/>
      <c r="CKN33" s="81"/>
      <c r="CKO33" s="81"/>
      <c r="CKP33" s="81"/>
      <c r="CKQ33" s="81"/>
      <c r="CKR33" s="81"/>
      <c r="CKS33" s="81"/>
      <c r="CKT33" s="81"/>
      <c r="CKU33" s="81"/>
      <c r="CKV33" s="81"/>
      <c r="CKW33" s="81"/>
      <c r="CKX33" s="81"/>
      <c r="CKY33" s="81"/>
      <c r="CKZ33" s="81"/>
      <c r="CLA33" s="81"/>
      <c r="CLB33" s="81"/>
      <c r="CLC33" s="81"/>
      <c r="CLD33" s="81"/>
      <c r="CLE33" s="81"/>
      <c r="CLF33" s="81"/>
      <c r="CLG33" s="81"/>
      <c r="CLH33" s="81"/>
      <c r="CLI33" s="81"/>
      <c r="CLJ33" s="81"/>
      <c r="CLK33" s="81"/>
      <c r="CLL33" s="81"/>
      <c r="CLM33" s="81"/>
      <c r="CLN33" s="81"/>
      <c r="CLO33" s="81"/>
      <c r="CLP33" s="81"/>
      <c r="CLQ33" s="81"/>
      <c r="CLR33" s="81"/>
      <c r="CLS33" s="81"/>
      <c r="CLT33" s="81"/>
      <c r="CLU33" s="81"/>
      <c r="CLV33" s="81"/>
      <c r="CLW33" s="81"/>
      <c r="CLX33" s="81"/>
      <c r="CLY33" s="81"/>
      <c r="CLZ33" s="81"/>
      <c r="CMA33" s="81"/>
      <c r="CMB33" s="81"/>
      <c r="CMC33" s="81"/>
      <c r="CMD33" s="81"/>
      <c r="CME33" s="81"/>
      <c r="CMF33" s="81"/>
      <c r="CMG33" s="81"/>
      <c r="CMH33" s="81"/>
      <c r="CMI33" s="81"/>
      <c r="CMJ33" s="81"/>
      <c r="CMK33" s="81"/>
      <c r="CML33" s="81"/>
      <c r="CMM33" s="81"/>
      <c r="CMN33" s="81"/>
      <c r="CMO33" s="81"/>
      <c r="CMP33" s="81"/>
      <c r="CMQ33" s="81"/>
      <c r="CMR33" s="81"/>
      <c r="CMS33" s="81"/>
      <c r="CMT33" s="81"/>
      <c r="CMU33" s="81"/>
      <c r="CMV33" s="81"/>
      <c r="CMW33" s="81"/>
      <c r="CMX33" s="81"/>
      <c r="CMY33" s="81"/>
      <c r="CMZ33" s="81"/>
      <c r="CNA33" s="81"/>
      <c r="CNB33" s="81"/>
      <c r="CNC33" s="81"/>
      <c r="CND33" s="81"/>
      <c r="CNE33" s="81"/>
      <c r="CNF33" s="81"/>
      <c r="CNG33" s="81"/>
      <c r="CNH33" s="81"/>
      <c r="CNI33" s="81"/>
      <c r="CNJ33" s="81"/>
      <c r="CNK33" s="81"/>
      <c r="CNL33" s="81"/>
      <c r="CNM33" s="81"/>
      <c r="CNN33" s="81"/>
      <c r="CNO33" s="81"/>
      <c r="CNP33" s="81"/>
      <c r="CNQ33" s="81"/>
      <c r="CNR33" s="81"/>
      <c r="CNS33" s="81"/>
      <c r="CNT33" s="81"/>
      <c r="CNU33" s="81"/>
      <c r="CNV33" s="81"/>
      <c r="CNW33" s="81"/>
      <c r="CNX33" s="81"/>
      <c r="CNY33" s="81"/>
      <c r="CNZ33" s="81"/>
      <c r="COA33" s="81"/>
      <c r="COB33" s="81"/>
      <c r="COC33" s="81"/>
      <c r="COD33" s="81"/>
      <c r="COE33" s="81"/>
      <c r="COF33" s="81"/>
      <c r="COG33" s="81"/>
      <c r="COH33" s="81"/>
      <c r="COI33" s="81"/>
      <c r="COJ33" s="81"/>
      <c r="COK33" s="81"/>
      <c r="COL33" s="81"/>
      <c r="COM33" s="81"/>
      <c r="CON33" s="81"/>
      <c r="COO33" s="81"/>
      <c r="COP33" s="81"/>
      <c r="COQ33" s="81"/>
      <c r="COR33" s="81"/>
      <c r="COS33" s="81"/>
      <c r="COT33" s="81"/>
      <c r="COU33" s="81"/>
      <c r="COV33" s="81"/>
      <c r="COW33" s="81"/>
      <c r="COX33" s="81"/>
      <c r="COY33" s="81"/>
      <c r="COZ33" s="81"/>
      <c r="CPA33" s="81"/>
      <c r="CPB33" s="81"/>
      <c r="CPC33" s="81"/>
      <c r="CPD33" s="81"/>
      <c r="CPE33" s="81"/>
      <c r="CPF33" s="81"/>
      <c r="CPG33" s="81"/>
      <c r="CPH33" s="81"/>
      <c r="CPI33" s="81"/>
      <c r="CPJ33" s="81"/>
      <c r="CPK33" s="81"/>
      <c r="CPL33" s="81"/>
      <c r="CPM33" s="81"/>
      <c r="CPN33" s="81"/>
      <c r="CPO33" s="81"/>
      <c r="CPP33" s="81"/>
      <c r="CPQ33" s="81"/>
      <c r="CPR33" s="81"/>
      <c r="CPS33" s="81"/>
      <c r="CPT33" s="81"/>
      <c r="CPU33" s="81"/>
      <c r="CPV33" s="81"/>
      <c r="CPW33" s="81"/>
      <c r="CPX33" s="81"/>
      <c r="CPY33" s="81"/>
      <c r="CPZ33" s="81"/>
      <c r="CQA33" s="81"/>
      <c r="CQB33" s="81"/>
      <c r="CQC33" s="81"/>
      <c r="CQD33" s="81"/>
      <c r="CQE33" s="81"/>
      <c r="CQF33" s="81"/>
      <c r="CQG33" s="81"/>
      <c r="CQH33" s="81"/>
      <c r="CQI33" s="81"/>
      <c r="CQJ33" s="81"/>
      <c r="CQK33" s="81"/>
      <c r="CQL33" s="81"/>
      <c r="CQM33" s="81"/>
      <c r="CQN33" s="81"/>
      <c r="CQO33" s="81"/>
      <c r="CQP33" s="81"/>
      <c r="CQQ33" s="81"/>
      <c r="CQR33" s="81"/>
      <c r="CQS33" s="81"/>
      <c r="CQT33" s="81"/>
      <c r="CQU33" s="81"/>
      <c r="CQV33" s="81"/>
      <c r="CQW33" s="81"/>
      <c r="CQX33" s="81"/>
      <c r="CQY33" s="81"/>
      <c r="CQZ33" s="81"/>
      <c r="CRA33" s="81"/>
      <c r="CRB33" s="81"/>
      <c r="CRC33" s="81"/>
      <c r="CRD33" s="81"/>
      <c r="CRE33" s="81"/>
      <c r="CRF33" s="81"/>
      <c r="CRG33" s="81"/>
      <c r="CRH33" s="81"/>
      <c r="CRI33" s="81"/>
      <c r="CRJ33" s="81"/>
      <c r="CRK33" s="81"/>
      <c r="CRL33" s="81"/>
      <c r="CRM33" s="81"/>
      <c r="CRN33" s="81"/>
      <c r="CRO33" s="81"/>
      <c r="CRP33" s="81"/>
      <c r="CRQ33" s="81"/>
      <c r="CRR33" s="81"/>
      <c r="CRS33" s="81"/>
      <c r="CRT33" s="81"/>
      <c r="CRU33" s="81"/>
      <c r="CRV33" s="81"/>
      <c r="CRW33" s="81"/>
      <c r="CRX33" s="81"/>
      <c r="CRY33" s="81"/>
      <c r="CRZ33" s="81"/>
      <c r="CSA33" s="81"/>
      <c r="CSB33" s="81"/>
      <c r="CSC33" s="81"/>
      <c r="CSD33" s="81"/>
      <c r="CSE33" s="81"/>
      <c r="CSF33" s="81"/>
      <c r="CSG33" s="81"/>
      <c r="CSH33" s="81"/>
      <c r="CSI33" s="81"/>
      <c r="CSJ33" s="81"/>
      <c r="CSK33" s="81"/>
      <c r="CSL33" s="81"/>
      <c r="CSM33" s="81"/>
      <c r="CSN33" s="81"/>
      <c r="CSO33" s="81"/>
      <c r="CSP33" s="81"/>
      <c r="CSQ33" s="81"/>
      <c r="CSR33" s="81"/>
      <c r="CSS33" s="81"/>
      <c r="CST33" s="81"/>
      <c r="CSU33" s="81"/>
      <c r="CSV33" s="81"/>
      <c r="CSW33" s="81"/>
      <c r="CSX33" s="81"/>
      <c r="CSY33" s="81"/>
      <c r="CSZ33" s="81"/>
      <c r="CTA33" s="81"/>
      <c r="CTB33" s="81"/>
      <c r="CTC33" s="81"/>
      <c r="CTD33" s="81"/>
      <c r="CTE33" s="81"/>
      <c r="CTF33" s="81"/>
      <c r="CTG33" s="81"/>
      <c r="CTH33" s="81"/>
      <c r="CTI33" s="81"/>
      <c r="CTJ33" s="81"/>
      <c r="CTK33" s="81"/>
      <c r="CTL33" s="81"/>
      <c r="CTM33" s="81"/>
      <c r="CTN33" s="81"/>
      <c r="CTO33" s="81"/>
      <c r="CTP33" s="81"/>
      <c r="CTQ33" s="81"/>
      <c r="CTR33" s="81"/>
      <c r="CTS33" s="81"/>
      <c r="CTT33" s="81"/>
      <c r="CTU33" s="81"/>
      <c r="CTV33" s="81"/>
      <c r="CTW33" s="81"/>
      <c r="CTX33" s="81"/>
      <c r="CTY33" s="81"/>
      <c r="CTZ33" s="81"/>
      <c r="CUA33" s="81"/>
      <c r="CUB33" s="81"/>
      <c r="CUC33" s="81"/>
      <c r="CUD33" s="81"/>
      <c r="CUE33" s="81"/>
      <c r="CUF33" s="81"/>
      <c r="CUG33" s="81"/>
      <c r="CUH33" s="81"/>
      <c r="CUI33" s="81"/>
      <c r="CUJ33" s="81"/>
      <c r="CUK33" s="81"/>
      <c r="CUL33" s="81"/>
      <c r="CUM33" s="81"/>
      <c r="CUN33" s="81"/>
      <c r="CUO33" s="81"/>
      <c r="CUP33" s="81"/>
      <c r="CUQ33" s="81"/>
      <c r="CUR33" s="81"/>
      <c r="CUS33" s="81"/>
      <c r="CUT33" s="81"/>
      <c r="CUU33" s="81"/>
      <c r="CUV33" s="81"/>
      <c r="CUW33" s="81"/>
      <c r="CUX33" s="81"/>
      <c r="CUY33" s="81"/>
      <c r="CUZ33" s="81"/>
      <c r="CVA33" s="81"/>
      <c r="CVB33" s="81"/>
      <c r="CVC33" s="81"/>
      <c r="CVD33" s="81"/>
      <c r="CVE33" s="81"/>
      <c r="CVF33" s="81"/>
      <c r="CVG33" s="81"/>
      <c r="CVH33" s="81"/>
      <c r="CVI33" s="81"/>
      <c r="CVJ33" s="81"/>
      <c r="CVK33" s="81"/>
      <c r="CVL33" s="81"/>
      <c r="CVM33" s="81"/>
      <c r="CVN33" s="81"/>
      <c r="CVO33" s="81"/>
      <c r="CVP33" s="81"/>
      <c r="CVQ33" s="81"/>
      <c r="CVR33" s="81"/>
      <c r="CVS33" s="81"/>
      <c r="CVT33" s="81"/>
      <c r="CVU33" s="81"/>
      <c r="CVV33" s="81"/>
      <c r="CVW33" s="81"/>
      <c r="CVX33" s="81"/>
      <c r="CVY33" s="81"/>
      <c r="CVZ33" s="81"/>
      <c r="CWA33" s="81"/>
      <c r="CWB33" s="81"/>
      <c r="CWC33" s="81"/>
      <c r="CWD33" s="81"/>
      <c r="CWE33" s="81"/>
      <c r="CWF33" s="81"/>
      <c r="CWG33" s="81"/>
      <c r="CWH33" s="81"/>
      <c r="CWI33" s="81"/>
      <c r="CWJ33" s="81"/>
      <c r="CWK33" s="81"/>
      <c r="CWL33" s="81"/>
      <c r="CWM33" s="81"/>
      <c r="CWN33" s="81"/>
      <c r="CWO33" s="81"/>
      <c r="CWP33" s="81"/>
      <c r="CWQ33" s="81"/>
      <c r="CWR33" s="81"/>
      <c r="CWS33" s="81"/>
      <c r="CWT33" s="81"/>
      <c r="CWU33" s="81"/>
      <c r="CWV33" s="81"/>
      <c r="CWW33" s="81"/>
      <c r="CWX33" s="81"/>
      <c r="CWY33" s="81"/>
      <c r="CWZ33" s="81"/>
      <c r="CXA33" s="81"/>
      <c r="CXB33" s="81"/>
      <c r="CXC33" s="81"/>
      <c r="CXD33" s="81"/>
      <c r="CXE33" s="81"/>
      <c r="CXF33" s="81"/>
      <c r="CXG33" s="81"/>
      <c r="CXH33" s="81"/>
      <c r="CXI33" s="81"/>
      <c r="CXJ33" s="81"/>
      <c r="CXK33" s="81"/>
      <c r="CXL33" s="81"/>
      <c r="CXM33" s="81"/>
      <c r="CXN33" s="81"/>
      <c r="CXO33" s="81"/>
      <c r="CXP33" s="81"/>
      <c r="CXQ33" s="81"/>
      <c r="CXR33" s="81"/>
      <c r="CXS33" s="81"/>
      <c r="CXT33" s="81"/>
      <c r="CXU33" s="81"/>
      <c r="CXV33" s="81"/>
      <c r="CXW33" s="81"/>
      <c r="CXX33" s="81"/>
      <c r="CXY33" s="81"/>
      <c r="CXZ33" s="81"/>
      <c r="CYA33" s="81"/>
      <c r="CYB33" s="81"/>
      <c r="CYC33" s="81"/>
      <c r="CYD33" s="81"/>
      <c r="CYE33" s="81"/>
      <c r="CYF33" s="81"/>
      <c r="CYG33" s="81"/>
      <c r="CYH33" s="81"/>
      <c r="CYI33" s="81"/>
      <c r="CYJ33" s="81"/>
      <c r="CYK33" s="81"/>
      <c r="CYL33" s="81"/>
      <c r="CYM33" s="81"/>
      <c r="CYN33" s="81"/>
      <c r="CYO33" s="81"/>
      <c r="CYP33" s="81"/>
      <c r="CYQ33" s="81"/>
      <c r="CYR33" s="81"/>
      <c r="CYS33" s="81"/>
      <c r="CYT33" s="81"/>
      <c r="CYU33" s="81"/>
      <c r="CYV33" s="81"/>
      <c r="CYW33" s="81"/>
      <c r="CYX33" s="81"/>
      <c r="CYY33" s="81"/>
      <c r="CYZ33" s="81"/>
      <c r="CZA33" s="81"/>
      <c r="CZB33" s="81"/>
      <c r="CZC33" s="81"/>
      <c r="CZD33" s="81"/>
      <c r="CZE33" s="81"/>
      <c r="CZF33" s="81"/>
      <c r="CZG33" s="81"/>
      <c r="CZH33" s="81"/>
      <c r="CZI33" s="81"/>
      <c r="CZJ33" s="81"/>
      <c r="CZK33" s="81"/>
      <c r="CZL33" s="81"/>
      <c r="CZM33" s="81"/>
      <c r="CZN33" s="81"/>
      <c r="CZO33" s="81"/>
      <c r="CZP33" s="81"/>
      <c r="CZQ33" s="81"/>
      <c r="CZR33" s="81"/>
      <c r="CZS33" s="81"/>
      <c r="CZT33" s="81"/>
      <c r="CZU33" s="81"/>
      <c r="CZV33" s="81"/>
      <c r="CZW33" s="81"/>
      <c r="CZX33" s="81"/>
      <c r="CZY33" s="81"/>
      <c r="CZZ33" s="81"/>
      <c r="DAA33" s="81"/>
      <c r="DAB33" s="81"/>
      <c r="DAC33" s="81"/>
      <c r="DAD33" s="81"/>
      <c r="DAE33" s="81"/>
      <c r="DAF33" s="81"/>
      <c r="DAG33" s="81"/>
      <c r="DAH33" s="81"/>
      <c r="DAI33" s="81"/>
      <c r="DAJ33" s="81"/>
      <c r="DAK33" s="81"/>
      <c r="DAL33" s="81"/>
      <c r="DAM33" s="81"/>
      <c r="DAN33" s="81"/>
      <c r="DAO33" s="81"/>
      <c r="DAP33" s="81"/>
      <c r="DAQ33" s="81"/>
      <c r="DAR33" s="81"/>
      <c r="DAS33" s="81"/>
      <c r="DAT33" s="81"/>
      <c r="DAU33" s="81"/>
      <c r="DAV33" s="81"/>
      <c r="DAW33" s="81"/>
      <c r="DAX33" s="81"/>
      <c r="DAY33" s="81"/>
      <c r="DAZ33" s="81"/>
      <c r="DBA33" s="81"/>
      <c r="DBB33" s="81"/>
      <c r="DBC33" s="81"/>
      <c r="DBD33" s="81"/>
      <c r="DBE33" s="81"/>
      <c r="DBF33" s="81"/>
      <c r="DBG33" s="81"/>
      <c r="DBH33" s="81"/>
      <c r="DBI33" s="81"/>
      <c r="DBJ33" s="81"/>
      <c r="DBK33" s="81"/>
      <c r="DBL33" s="81"/>
      <c r="DBM33" s="81"/>
      <c r="DBN33" s="81"/>
      <c r="DBO33" s="81"/>
      <c r="DBP33" s="81"/>
      <c r="DBQ33" s="81"/>
      <c r="DBR33" s="81"/>
      <c r="DBS33" s="81"/>
      <c r="DBT33" s="81"/>
      <c r="DBU33" s="81"/>
      <c r="DBV33" s="81"/>
      <c r="DBW33" s="81"/>
      <c r="DBX33" s="81"/>
      <c r="DBY33" s="81"/>
      <c r="DBZ33" s="81"/>
      <c r="DCA33" s="81"/>
      <c r="DCB33" s="81"/>
      <c r="DCC33" s="81"/>
      <c r="DCD33" s="81"/>
      <c r="DCE33" s="81"/>
      <c r="DCF33" s="81"/>
      <c r="DCG33" s="81"/>
      <c r="DCH33" s="81"/>
      <c r="DCI33" s="81"/>
      <c r="DCJ33" s="81"/>
      <c r="DCK33" s="81"/>
      <c r="DCL33" s="81"/>
      <c r="DCM33" s="81"/>
      <c r="DCN33" s="81"/>
      <c r="DCO33" s="81"/>
      <c r="DCP33" s="81"/>
      <c r="DCQ33" s="81"/>
      <c r="DCR33" s="81"/>
      <c r="DCS33" s="81"/>
      <c r="DCT33" s="81"/>
      <c r="DCU33" s="81"/>
      <c r="DCV33" s="81"/>
      <c r="DCW33" s="81"/>
      <c r="DCX33" s="81"/>
      <c r="DCY33" s="81"/>
      <c r="DCZ33" s="81"/>
      <c r="DDA33" s="81"/>
      <c r="DDB33" s="81"/>
      <c r="DDC33" s="81"/>
      <c r="DDD33" s="81"/>
      <c r="DDE33" s="81"/>
      <c r="DDF33" s="81"/>
      <c r="DDG33" s="81"/>
      <c r="DDH33" s="81"/>
      <c r="DDI33" s="81"/>
      <c r="DDJ33" s="81"/>
      <c r="DDK33" s="81"/>
      <c r="DDL33" s="81"/>
      <c r="DDM33" s="81"/>
      <c r="DDN33" s="81"/>
      <c r="DDO33" s="81"/>
      <c r="DDP33" s="81"/>
      <c r="DDQ33" s="81"/>
      <c r="DDR33" s="81"/>
      <c r="DDS33" s="81"/>
      <c r="DDT33" s="81"/>
      <c r="DDU33" s="81"/>
      <c r="DDV33" s="81"/>
      <c r="DDW33" s="81"/>
      <c r="DDX33" s="81"/>
      <c r="DDY33" s="81"/>
      <c r="DDZ33" s="81"/>
      <c r="DEA33" s="81"/>
      <c r="DEB33" s="81"/>
      <c r="DEC33" s="81"/>
      <c r="DED33" s="81"/>
      <c r="DEE33" s="81"/>
      <c r="DEF33" s="81"/>
      <c r="DEG33" s="81"/>
      <c r="DEH33" s="81"/>
      <c r="DEI33" s="81"/>
      <c r="DEJ33" s="81"/>
      <c r="DEK33" s="81"/>
      <c r="DEL33" s="81"/>
      <c r="DEM33" s="81"/>
      <c r="DEN33" s="81"/>
      <c r="DEO33" s="81"/>
      <c r="DEP33" s="81"/>
      <c r="DEQ33" s="81"/>
      <c r="DER33" s="81"/>
      <c r="DES33" s="81"/>
      <c r="DET33" s="81"/>
      <c r="DEU33" s="81"/>
      <c r="DEV33" s="81"/>
      <c r="DEW33" s="81"/>
      <c r="DEX33" s="81"/>
      <c r="DEY33" s="81"/>
      <c r="DEZ33" s="81"/>
      <c r="DFA33" s="81"/>
      <c r="DFB33" s="81"/>
      <c r="DFC33" s="81"/>
      <c r="DFD33" s="81"/>
      <c r="DFE33" s="81"/>
      <c r="DFF33" s="81"/>
      <c r="DFG33" s="81"/>
      <c r="DFH33" s="81"/>
      <c r="DFI33" s="81"/>
      <c r="DFJ33" s="81"/>
      <c r="DFK33" s="81"/>
      <c r="DFL33" s="81"/>
      <c r="DFM33" s="81"/>
      <c r="DFN33" s="81"/>
      <c r="DFO33" s="81"/>
      <c r="DFP33" s="81"/>
      <c r="DFQ33" s="81"/>
      <c r="DFR33" s="81"/>
      <c r="DFS33" s="81"/>
      <c r="DFT33" s="81"/>
      <c r="DFU33" s="81"/>
      <c r="DFV33" s="81"/>
      <c r="DFW33" s="81"/>
      <c r="DFX33" s="81"/>
      <c r="DFY33" s="81"/>
      <c r="DFZ33" s="81"/>
      <c r="DGA33" s="81"/>
      <c r="DGB33" s="81"/>
      <c r="DGC33" s="81"/>
      <c r="DGD33" s="81"/>
      <c r="DGE33" s="81"/>
      <c r="DGF33" s="81"/>
      <c r="DGG33" s="81"/>
      <c r="DGH33" s="81"/>
      <c r="DGI33" s="81"/>
      <c r="DGJ33" s="81"/>
      <c r="DGK33" s="81"/>
      <c r="DGL33" s="81"/>
      <c r="DGM33" s="81"/>
      <c r="DGN33" s="81"/>
      <c r="DGO33" s="81"/>
      <c r="DGP33" s="81"/>
      <c r="DGQ33" s="81"/>
      <c r="DGR33" s="81"/>
      <c r="DGS33" s="81"/>
      <c r="DGT33" s="81"/>
      <c r="DGU33" s="81"/>
      <c r="DGV33" s="81"/>
      <c r="DGW33" s="81"/>
      <c r="DGX33" s="81"/>
      <c r="DGY33" s="81"/>
      <c r="DGZ33" s="81"/>
      <c r="DHA33" s="81"/>
      <c r="DHB33" s="81"/>
      <c r="DHC33" s="81"/>
      <c r="DHD33" s="81"/>
      <c r="DHE33" s="81"/>
      <c r="DHF33" s="81"/>
      <c r="DHG33" s="81"/>
      <c r="DHH33" s="81"/>
      <c r="DHI33" s="81"/>
      <c r="DHJ33" s="81"/>
      <c r="DHK33" s="81"/>
      <c r="DHL33" s="81"/>
      <c r="DHM33" s="81"/>
      <c r="DHN33" s="81"/>
      <c r="DHO33" s="81"/>
      <c r="DHP33" s="81"/>
      <c r="DHQ33" s="81"/>
      <c r="DHR33" s="81"/>
      <c r="DHS33" s="81"/>
      <c r="DHT33" s="81"/>
      <c r="DHU33" s="81"/>
      <c r="DHV33" s="81"/>
      <c r="DHW33" s="81"/>
      <c r="DHX33" s="81"/>
      <c r="DHY33" s="81"/>
      <c r="DHZ33" s="81"/>
      <c r="DIA33" s="81"/>
      <c r="DIB33" s="81"/>
      <c r="DIC33" s="81"/>
      <c r="DID33" s="81"/>
      <c r="DIE33" s="81"/>
      <c r="DIF33" s="81"/>
      <c r="DIG33" s="81"/>
      <c r="DIH33" s="81"/>
      <c r="DII33" s="81"/>
      <c r="DIJ33" s="81"/>
      <c r="DIK33" s="81"/>
      <c r="DIL33" s="81"/>
      <c r="DIM33" s="81"/>
      <c r="DIN33" s="81"/>
      <c r="DIO33" s="81"/>
      <c r="DIP33" s="81"/>
      <c r="DIQ33" s="81"/>
      <c r="DIR33" s="81"/>
      <c r="DIS33" s="81"/>
      <c r="DIT33" s="81"/>
      <c r="DIU33" s="81"/>
      <c r="DIV33" s="81"/>
      <c r="DIW33" s="81"/>
      <c r="DIX33" s="81"/>
      <c r="DIY33" s="81"/>
      <c r="DIZ33" s="81"/>
      <c r="DJA33" s="81"/>
      <c r="DJB33" s="81"/>
      <c r="DJC33" s="81"/>
      <c r="DJD33" s="81"/>
      <c r="DJE33" s="81"/>
      <c r="DJF33" s="81"/>
      <c r="DJG33" s="81"/>
      <c r="DJH33" s="81"/>
      <c r="DJI33" s="81"/>
      <c r="DJJ33" s="81"/>
      <c r="DJK33" s="81"/>
      <c r="DJL33" s="81"/>
      <c r="DJM33" s="81"/>
      <c r="DJN33" s="81"/>
      <c r="DJO33" s="81"/>
      <c r="DJP33" s="81"/>
      <c r="DJQ33" s="81"/>
      <c r="DJR33" s="81"/>
      <c r="DJS33" s="81"/>
      <c r="DJT33" s="81"/>
      <c r="DJU33" s="81"/>
      <c r="DJV33" s="81"/>
      <c r="DJW33" s="81"/>
      <c r="DJX33" s="81"/>
      <c r="DJY33" s="81"/>
      <c r="DJZ33" s="81"/>
      <c r="DKA33" s="81"/>
      <c r="DKB33" s="81"/>
      <c r="DKC33" s="81"/>
      <c r="DKD33" s="81"/>
      <c r="DKE33" s="81"/>
      <c r="DKF33" s="81"/>
      <c r="DKG33" s="81"/>
      <c r="DKH33" s="81"/>
      <c r="DKI33" s="81"/>
      <c r="DKJ33" s="81"/>
      <c r="DKK33" s="81"/>
      <c r="DKL33" s="81"/>
      <c r="DKM33" s="81"/>
      <c r="DKN33" s="81"/>
      <c r="DKO33" s="81"/>
      <c r="DKP33" s="81"/>
      <c r="DKQ33" s="81"/>
      <c r="DKR33" s="81"/>
      <c r="DKS33" s="81"/>
      <c r="DKT33" s="81"/>
      <c r="DKU33" s="81"/>
      <c r="DKV33" s="81"/>
      <c r="DKW33" s="81"/>
      <c r="DKX33" s="81"/>
      <c r="DKY33" s="81"/>
      <c r="DKZ33" s="81"/>
      <c r="DLA33" s="81"/>
      <c r="DLB33" s="81"/>
      <c r="DLC33" s="81"/>
      <c r="DLD33" s="81"/>
      <c r="DLE33" s="81"/>
      <c r="DLF33" s="81"/>
      <c r="DLG33" s="81"/>
      <c r="DLH33" s="81"/>
      <c r="DLI33" s="81"/>
      <c r="DLJ33" s="81"/>
      <c r="DLK33" s="81"/>
      <c r="DLL33" s="81"/>
      <c r="DLM33" s="81"/>
      <c r="DLN33" s="81"/>
      <c r="DLO33" s="81"/>
      <c r="DLP33" s="81"/>
      <c r="DLQ33" s="81"/>
      <c r="DLR33" s="81"/>
      <c r="DLS33" s="81"/>
      <c r="DLT33" s="81"/>
      <c r="DLU33" s="81"/>
      <c r="DLV33" s="81"/>
      <c r="DLW33" s="81"/>
      <c r="DLX33" s="81"/>
      <c r="DLY33" s="81"/>
      <c r="DLZ33" s="81"/>
      <c r="DMA33" s="81"/>
      <c r="DMB33" s="81"/>
      <c r="DMC33" s="81"/>
      <c r="DMD33" s="81"/>
      <c r="DME33" s="81"/>
      <c r="DMF33" s="81"/>
      <c r="DMG33" s="81"/>
      <c r="DMH33" s="81"/>
      <c r="DMI33" s="81"/>
      <c r="DMJ33" s="81"/>
      <c r="DMK33" s="81"/>
      <c r="DML33" s="81"/>
      <c r="DMM33" s="81"/>
      <c r="DMN33" s="81"/>
      <c r="DMO33" s="81"/>
      <c r="DMP33" s="81"/>
      <c r="DMQ33" s="81"/>
      <c r="DMR33" s="81"/>
      <c r="DMS33" s="81"/>
      <c r="DMT33" s="81"/>
      <c r="DMU33" s="81"/>
      <c r="DMV33" s="81"/>
      <c r="DMW33" s="81"/>
      <c r="DMX33" s="81"/>
      <c r="DMY33" s="81"/>
      <c r="DMZ33" s="81"/>
      <c r="DNA33" s="81"/>
      <c r="DNB33" s="81"/>
      <c r="DNC33" s="81"/>
      <c r="DND33" s="81"/>
      <c r="DNE33" s="81"/>
      <c r="DNF33" s="81"/>
      <c r="DNG33" s="81"/>
      <c r="DNH33" s="81"/>
      <c r="DNI33" s="81"/>
      <c r="DNJ33" s="81"/>
      <c r="DNK33" s="81"/>
      <c r="DNL33" s="81"/>
      <c r="DNM33" s="81"/>
      <c r="DNN33" s="81"/>
      <c r="DNO33" s="81"/>
      <c r="DNP33" s="81"/>
      <c r="DNQ33" s="81"/>
      <c r="DNR33" s="81"/>
      <c r="DNS33" s="81"/>
      <c r="DNT33" s="81"/>
      <c r="DNU33" s="81"/>
      <c r="DNV33" s="81"/>
      <c r="DNW33" s="81"/>
      <c r="DNX33" s="81"/>
      <c r="DNY33" s="81"/>
      <c r="DNZ33" s="81"/>
      <c r="DOA33" s="81"/>
      <c r="DOB33" s="81"/>
      <c r="DOC33" s="81"/>
      <c r="DOD33" s="81"/>
      <c r="DOE33" s="81"/>
      <c r="DOF33" s="81"/>
      <c r="DOG33" s="81"/>
      <c r="DOH33" s="81"/>
      <c r="DOI33" s="81"/>
      <c r="DOJ33" s="81"/>
      <c r="DOK33" s="81"/>
      <c r="DOL33" s="81"/>
      <c r="DOM33" s="81"/>
      <c r="DON33" s="81"/>
      <c r="DOO33" s="81"/>
      <c r="DOP33" s="81"/>
      <c r="DOQ33" s="81"/>
      <c r="DOR33" s="81"/>
      <c r="DOS33" s="81"/>
      <c r="DOT33" s="81"/>
      <c r="DOU33" s="81"/>
      <c r="DOV33" s="81"/>
      <c r="DOW33" s="81"/>
      <c r="DOX33" s="81"/>
      <c r="DOY33" s="81"/>
      <c r="DOZ33" s="81"/>
      <c r="DPA33" s="81"/>
      <c r="DPB33" s="81"/>
      <c r="DPC33" s="81"/>
      <c r="DPD33" s="81"/>
      <c r="DPE33" s="81"/>
      <c r="DPF33" s="81"/>
      <c r="DPG33" s="81"/>
      <c r="DPH33" s="81"/>
      <c r="DPI33" s="81"/>
      <c r="DPJ33" s="81"/>
      <c r="DPK33" s="81"/>
      <c r="DPL33" s="81"/>
      <c r="DPM33" s="81"/>
      <c r="DPN33" s="81"/>
      <c r="DPO33" s="81"/>
      <c r="DPP33" s="81"/>
      <c r="DPQ33" s="81"/>
      <c r="DPR33" s="81"/>
      <c r="DPS33" s="81"/>
      <c r="DPT33" s="81"/>
      <c r="DPU33" s="81"/>
      <c r="DPV33" s="81"/>
      <c r="DPW33" s="81"/>
      <c r="DPX33" s="81"/>
      <c r="DPY33" s="81"/>
      <c r="DPZ33" s="81"/>
      <c r="DQA33" s="81"/>
      <c r="DQB33" s="81"/>
      <c r="DQC33" s="81"/>
      <c r="DQD33" s="81"/>
      <c r="DQE33" s="81"/>
      <c r="DQF33" s="81"/>
      <c r="DQG33" s="81"/>
      <c r="DQH33" s="81"/>
      <c r="DQI33" s="81"/>
      <c r="DQJ33" s="81"/>
      <c r="DQK33" s="81"/>
      <c r="DQL33" s="81"/>
      <c r="DQM33" s="81"/>
      <c r="DQN33" s="81"/>
      <c r="DQO33" s="81"/>
      <c r="DQP33" s="81"/>
      <c r="DQQ33" s="81"/>
      <c r="DQR33" s="81"/>
      <c r="DQS33" s="81"/>
      <c r="DQT33" s="81"/>
      <c r="DQU33" s="81"/>
      <c r="DQV33" s="81"/>
      <c r="DQW33" s="81"/>
      <c r="DQX33" s="81"/>
      <c r="DQY33" s="81"/>
      <c r="DQZ33" s="81"/>
      <c r="DRA33" s="81"/>
      <c r="DRB33" s="81"/>
      <c r="DRC33" s="81"/>
      <c r="DRD33" s="81"/>
      <c r="DRE33" s="81"/>
      <c r="DRF33" s="81"/>
      <c r="DRG33" s="81"/>
      <c r="DRH33" s="81"/>
      <c r="DRI33" s="81"/>
      <c r="DRJ33" s="81"/>
      <c r="DRK33" s="81"/>
      <c r="DRL33" s="81"/>
      <c r="DRM33" s="81"/>
      <c r="DRN33" s="81"/>
      <c r="DRO33" s="81"/>
      <c r="DRP33" s="81"/>
      <c r="DRQ33" s="81"/>
      <c r="DRR33" s="81"/>
      <c r="DRS33" s="81"/>
      <c r="DRT33" s="81"/>
      <c r="DRU33" s="81"/>
      <c r="DRV33" s="81"/>
      <c r="DRW33" s="81"/>
      <c r="DRX33" s="81"/>
      <c r="DRY33" s="81"/>
      <c r="DRZ33" s="81"/>
      <c r="DSA33" s="81"/>
      <c r="DSB33" s="81"/>
      <c r="DSC33" s="81"/>
      <c r="DSD33" s="81"/>
      <c r="DSE33" s="81"/>
      <c r="DSF33" s="81"/>
      <c r="DSG33" s="81"/>
      <c r="DSH33" s="81"/>
      <c r="DSI33" s="81"/>
      <c r="DSJ33" s="81"/>
      <c r="DSK33" s="81"/>
      <c r="DSL33" s="81"/>
      <c r="DSM33" s="81"/>
      <c r="DSN33" s="81"/>
      <c r="DSO33" s="81"/>
      <c r="DSP33" s="81"/>
      <c r="DSQ33" s="81"/>
      <c r="DSR33" s="81"/>
      <c r="DSS33" s="81"/>
      <c r="DST33" s="81"/>
      <c r="DSU33" s="81"/>
      <c r="DSV33" s="81"/>
      <c r="DSW33" s="81"/>
      <c r="DSX33" s="81"/>
      <c r="DSY33" s="81"/>
      <c r="DSZ33" s="81"/>
      <c r="DTA33" s="81"/>
      <c r="DTB33" s="81"/>
      <c r="DTC33" s="81"/>
      <c r="DTD33" s="81"/>
      <c r="DTE33" s="81"/>
      <c r="DTF33" s="81"/>
      <c r="DTG33" s="81"/>
      <c r="DTH33" s="81"/>
      <c r="DTI33" s="81"/>
      <c r="DTJ33" s="81"/>
      <c r="DTK33" s="81"/>
      <c r="DTL33" s="81"/>
      <c r="DTM33" s="81"/>
      <c r="DTN33" s="81"/>
      <c r="DTO33" s="81"/>
      <c r="DTP33" s="81"/>
      <c r="DTQ33" s="81"/>
      <c r="DTR33" s="81"/>
      <c r="DTS33" s="81"/>
      <c r="DTT33" s="81"/>
      <c r="DTU33" s="81"/>
      <c r="DTV33" s="81"/>
      <c r="DTW33" s="81"/>
      <c r="DTX33" s="81"/>
      <c r="DTY33" s="81"/>
      <c r="DTZ33" s="81"/>
      <c r="DUA33" s="81"/>
      <c r="DUB33" s="81"/>
      <c r="DUC33" s="81"/>
      <c r="DUD33" s="81"/>
      <c r="DUE33" s="81"/>
      <c r="DUF33" s="81"/>
      <c r="DUG33" s="81"/>
      <c r="DUH33" s="81"/>
      <c r="DUI33" s="81"/>
      <c r="DUJ33" s="81"/>
      <c r="DUK33" s="81"/>
      <c r="DUL33" s="81"/>
      <c r="DUM33" s="81"/>
      <c r="DUN33" s="81"/>
      <c r="DUO33" s="81"/>
      <c r="DUP33" s="81"/>
      <c r="DUQ33" s="81"/>
      <c r="DUR33" s="81"/>
      <c r="DUS33" s="81"/>
      <c r="DUT33" s="81"/>
      <c r="DUU33" s="81"/>
      <c r="DUV33" s="81"/>
      <c r="DUW33" s="81"/>
      <c r="DUX33" s="81"/>
      <c r="DUY33" s="81"/>
      <c r="DUZ33" s="81"/>
      <c r="DVA33" s="81"/>
      <c r="DVB33" s="81"/>
      <c r="DVC33" s="81"/>
      <c r="DVD33" s="81"/>
      <c r="DVE33" s="81"/>
      <c r="DVF33" s="81"/>
      <c r="DVG33" s="81"/>
      <c r="DVH33" s="81"/>
      <c r="DVI33" s="81"/>
      <c r="DVJ33" s="81"/>
      <c r="DVK33" s="81"/>
      <c r="DVL33" s="81"/>
      <c r="DVM33" s="81"/>
      <c r="DVN33" s="81"/>
      <c r="DVO33" s="81"/>
      <c r="DVP33" s="81"/>
      <c r="DVQ33" s="81"/>
      <c r="DVR33" s="81"/>
      <c r="DVS33" s="81"/>
      <c r="DVT33" s="81"/>
      <c r="DVU33" s="81"/>
      <c r="DVV33" s="81"/>
      <c r="DVW33" s="81"/>
      <c r="DVX33" s="81"/>
      <c r="DVY33" s="81"/>
      <c r="DVZ33" s="81"/>
      <c r="DWA33" s="81"/>
      <c r="DWB33" s="81"/>
      <c r="DWC33" s="81"/>
      <c r="DWD33" s="81"/>
      <c r="DWE33" s="81"/>
      <c r="DWF33" s="81"/>
      <c r="DWG33" s="81"/>
      <c r="DWH33" s="81"/>
      <c r="DWI33" s="81"/>
      <c r="DWJ33" s="81"/>
      <c r="DWK33" s="81"/>
      <c r="DWL33" s="81"/>
      <c r="DWM33" s="81"/>
      <c r="DWN33" s="81"/>
      <c r="DWO33" s="81"/>
      <c r="DWP33" s="81"/>
      <c r="DWQ33" s="81"/>
      <c r="DWR33" s="81"/>
      <c r="DWS33" s="81"/>
      <c r="DWT33" s="81"/>
      <c r="DWU33" s="81"/>
      <c r="DWV33" s="81"/>
      <c r="DWW33" s="81"/>
      <c r="DWX33" s="81"/>
      <c r="DWY33" s="81"/>
      <c r="DWZ33" s="81"/>
      <c r="DXA33" s="81"/>
      <c r="DXB33" s="81"/>
      <c r="DXC33" s="81"/>
      <c r="DXD33" s="81"/>
      <c r="DXE33" s="81"/>
      <c r="DXF33" s="81"/>
      <c r="DXG33" s="81"/>
      <c r="DXH33" s="81"/>
      <c r="DXI33" s="81"/>
      <c r="DXJ33" s="81"/>
      <c r="DXK33" s="81"/>
      <c r="DXL33" s="81"/>
      <c r="DXM33" s="81"/>
      <c r="DXN33" s="81"/>
      <c r="DXO33" s="81"/>
      <c r="DXP33" s="81"/>
      <c r="DXQ33" s="81"/>
      <c r="DXR33" s="81"/>
      <c r="DXS33" s="81"/>
      <c r="DXT33" s="81"/>
      <c r="DXU33" s="81"/>
      <c r="DXV33" s="81"/>
      <c r="DXW33" s="81"/>
      <c r="DXX33" s="81"/>
      <c r="DXY33" s="81"/>
      <c r="DXZ33" s="81"/>
      <c r="DYA33" s="81"/>
      <c r="DYB33" s="81"/>
      <c r="DYC33" s="81"/>
      <c r="DYD33" s="81"/>
      <c r="DYE33" s="81"/>
      <c r="DYF33" s="81"/>
      <c r="DYG33" s="81"/>
      <c r="DYH33" s="81"/>
      <c r="DYI33" s="81"/>
      <c r="DYJ33" s="81"/>
      <c r="DYK33" s="81"/>
      <c r="DYL33" s="81"/>
      <c r="DYM33" s="81"/>
      <c r="DYN33" s="81"/>
      <c r="DYO33" s="81"/>
      <c r="DYP33" s="81"/>
      <c r="DYQ33" s="81"/>
      <c r="DYR33" s="81"/>
      <c r="DYS33" s="81"/>
      <c r="DYT33" s="81"/>
      <c r="DYU33" s="81"/>
      <c r="DYV33" s="81"/>
      <c r="DYW33" s="81"/>
      <c r="DYX33" s="81"/>
      <c r="DYY33" s="81"/>
      <c r="DYZ33" s="81"/>
      <c r="DZA33" s="81"/>
      <c r="DZB33" s="81"/>
      <c r="DZC33" s="81"/>
      <c r="DZD33" s="81"/>
      <c r="DZE33" s="81"/>
      <c r="DZF33" s="81"/>
      <c r="DZG33" s="81"/>
      <c r="DZH33" s="81"/>
      <c r="DZI33" s="81"/>
      <c r="DZJ33" s="81"/>
      <c r="DZK33" s="81"/>
      <c r="DZL33" s="81"/>
      <c r="DZM33" s="81"/>
      <c r="DZN33" s="81"/>
      <c r="DZO33" s="81"/>
      <c r="DZP33" s="81"/>
      <c r="DZQ33" s="81"/>
      <c r="DZR33" s="81"/>
      <c r="DZS33" s="81"/>
      <c r="DZT33" s="81"/>
      <c r="DZU33" s="81"/>
      <c r="DZV33" s="81"/>
      <c r="DZW33" s="81"/>
      <c r="DZX33" s="81"/>
      <c r="DZY33" s="81"/>
      <c r="DZZ33" s="81"/>
      <c r="EAA33" s="81"/>
      <c r="EAB33" s="81"/>
      <c r="EAC33" s="81"/>
      <c r="EAD33" s="81"/>
      <c r="EAE33" s="81"/>
      <c r="EAF33" s="81"/>
      <c r="EAG33" s="81"/>
      <c r="EAH33" s="81"/>
      <c r="EAI33" s="81"/>
      <c r="EAJ33" s="81"/>
      <c r="EAK33" s="81"/>
      <c r="EAL33" s="81"/>
      <c r="EAM33" s="81"/>
      <c r="EAN33" s="81"/>
      <c r="EAO33" s="81"/>
      <c r="EAP33" s="81"/>
      <c r="EAQ33" s="81"/>
      <c r="EAR33" s="81"/>
      <c r="EAS33" s="81"/>
      <c r="EAT33" s="81"/>
      <c r="EAU33" s="81"/>
      <c r="EAV33" s="81"/>
      <c r="EAW33" s="81"/>
      <c r="EAX33" s="81"/>
      <c r="EAY33" s="81"/>
      <c r="EAZ33" s="81"/>
      <c r="EBA33" s="81"/>
      <c r="EBB33" s="81"/>
      <c r="EBC33" s="81"/>
      <c r="EBD33" s="81"/>
      <c r="EBE33" s="81"/>
      <c r="EBF33" s="81"/>
      <c r="EBG33" s="81"/>
      <c r="EBH33" s="81"/>
      <c r="EBI33" s="81"/>
      <c r="EBJ33" s="81"/>
      <c r="EBK33" s="81"/>
      <c r="EBL33" s="81"/>
      <c r="EBM33" s="81"/>
      <c r="EBN33" s="81"/>
      <c r="EBO33" s="81"/>
      <c r="EBP33" s="81"/>
      <c r="EBQ33" s="81"/>
      <c r="EBR33" s="81"/>
      <c r="EBS33" s="81"/>
      <c r="EBT33" s="81"/>
      <c r="EBU33" s="81"/>
      <c r="EBV33" s="81"/>
      <c r="EBW33" s="81"/>
      <c r="EBX33" s="81"/>
      <c r="EBY33" s="81"/>
      <c r="EBZ33" s="81"/>
      <c r="ECA33" s="81"/>
      <c r="ECB33" s="81"/>
      <c r="ECC33" s="81"/>
      <c r="ECD33" s="81"/>
      <c r="ECE33" s="81"/>
      <c r="ECF33" s="81"/>
      <c r="ECG33" s="81"/>
      <c r="ECH33" s="81"/>
      <c r="ECI33" s="81"/>
      <c r="ECJ33" s="81"/>
      <c r="ECK33" s="81"/>
      <c r="ECL33" s="81"/>
      <c r="ECM33" s="81"/>
      <c r="ECN33" s="81"/>
      <c r="ECO33" s="81"/>
      <c r="ECP33" s="81"/>
      <c r="ECQ33" s="81"/>
      <c r="ECR33" s="81"/>
      <c r="ECS33" s="81"/>
      <c r="ECT33" s="81"/>
      <c r="ECU33" s="81"/>
      <c r="ECV33" s="81"/>
      <c r="ECW33" s="81"/>
      <c r="ECX33" s="81"/>
      <c r="ECY33" s="81"/>
      <c r="ECZ33" s="81"/>
      <c r="EDA33" s="81"/>
      <c r="EDB33" s="81"/>
      <c r="EDC33" s="81"/>
      <c r="EDD33" s="81"/>
      <c r="EDE33" s="81"/>
      <c r="EDF33" s="81"/>
      <c r="EDG33" s="81"/>
      <c r="EDH33" s="81"/>
      <c r="EDI33" s="81"/>
      <c r="EDJ33" s="81"/>
      <c r="EDK33" s="81"/>
      <c r="EDL33" s="81"/>
      <c r="EDM33" s="81"/>
      <c r="EDN33" s="81"/>
      <c r="EDO33" s="81"/>
      <c r="EDP33" s="81"/>
      <c r="EDQ33" s="81"/>
      <c r="EDR33" s="81"/>
      <c r="EDS33" s="81"/>
      <c r="EDT33" s="81"/>
      <c r="EDU33" s="81"/>
      <c r="EDV33" s="81"/>
      <c r="EDW33" s="81"/>
      <c r="EDX33" s="81"/>
      <c r="EDY33" s="81"/>
      <c r="EDZ33" s="81"/>
      <c r="EEA33" s="81"/>
      <c r="EEB33" s="81"/>
      <c r="EEC33" s="81"/>
      <c r="EED33" s="81"/>
      <c r="EEE33" s="81"/>
      <c r="EEF33" s="81"/>
      <c r="EEG33" s="81"/>
      <c r="EEH33" s="81"/>
      <c r="EEI33" s="81"/>
      <c r="EEJ33" s="81"/>
      <c r="EEK33" s="81"/>
      <c r="EEL33" s="81"/>
      <c r="EEM33" s="81"/>
      <c r="EEN33" s="81"/>
      <c r="EEO33" s="81"/>
      <c r="EEP33" s="81"/>
      <c r="EEQ33" s="81"/>
      <c r="EER33" s="81"/>
      <c r="EES33" s="81"/>
      <c r="EET33" s="81"/>
      <c r="EEU33" s="81"/>
      <c r="EEV33" s="81"/>
      <c r="EEW33" s="81"/>
      <c r="EEX33" s="81"/>
      <c r="EEY33" s="81"/>
      <c r="EEZ33" s="81"/>
      <c r="EFA33" s="81"/>
      <c r="EFB33" s="81"/>
      <c r="EFC33" s="81"/>
      <c r="EFD33" s="81"/>
      <c r="EFE33" s="81"/>
      <c r="EFF33" s="81"/>
      <c r="EFG33" s="81"/>
      <c r="EFH33" s="81"/>
      <c r="EFI33" s="81"/>
      <c r="EFJ33" s="81"/>
      <c r="EFK33" s="81"/>
      <c r="EFL33" s="81"/>
      <c r="EFM33" s="81"/>
      <c r="EFN33" s="81"/>
      <c r="EFO33" s="81"/>
      <c r="EFP33" s="81"/>
      <c r="EFQ33" s="81"/>
      <c r="EFR33" s="81"/>
      <c r="EFS33" s="81"/>
      <c r="EFT33" s="81"/>
      <c r="EFU33" s="81"/>
      <c r="EFV33" s="81"/>
      <c r="EFW33" s="81"/>
      <c r="EFX33" s="81"/>
      <c r="EFY33" s="81"/>
      <c r="EFZ33" s="81"/>
      <c r="EGA33" s="81"/>
      <c r="EGB33" s="81"/>
      <c r="EGC33" s="81"/>
      <c r="EGD33" s="81"/>
      <c r="EGE33" s="81"/>
      <c r="EGF33" s="81"/>
      <c r="EGG33" s="81"/>
      <c r="EGH33" s="81"/>
      <c r="EGI33" s="81"/>
      <c r="EGJ33" s="81"/>
      <c r="EGK33" s="81"/>
      <c r="EGL33" s="81"/>
      <c r="EGM33" s="81"/>
      <c r="EGN33" s="81"/>
      <c r="EGO33" s="81"/>
      <c r="EGP33" s="81"/>
      <c r="EGQ33" s="81"/>
      <c r="EGR33" s="81"/>
      <c r="EGS33" s="81"/>
      <c r="EGT33" s="81"/>
      <c r="EGU33" s="81"/>
      <c r="EGV33" s="81"/>
      <c r="EGW33" s="81"/>
      <c r="EGX33" s="81"/>
      <c r="EGY33" s="81"/>
      <c r="EGZ33" s="81"/>
      <c r="EHA33" s="81"/>
      <c r="EHB33" s="81"/>
      <c r="EHC33" s="81"/>
      <c r="EHD33" s="81"/>
      <c r="EHE33" s="81"/>
      <c r="EHF33" s="81"/>
      <c r="EHG33" s="81"/>
      <c r="EHH33" s="81"/>
      <c r="EHI33" s="81"/>
      <c r="EHJ33" s="81"/>
      <c r="EHK33" s="81"/>
      <c r="EHL33" s="81"/>
      <c r="EHM33" s="81"/>
      <c r="EHN33" s="81"/>
      <c r="EHO33" s="81"/>
      <c r="EHP33" s="81"/>
      <c r="EHQ33" s="81"/>
      <c r="EHR33" s="81"/>
      <c r="EHS33" s="81"/>
      <c r="EHT33" s="81"/>
      <c r="EHU33" s="81"/>
      <c r="EHV33" s="81"/>
      <c r="EHW33" s="81"/>
      <c r="EHX33" s="81"/>
      <c r="EHY33" s="81"/>
      <c r="EHZ33" s="81"/>
      <c r="EIA33" s="81"/>
      <c r="EIB33" s="81"/>
      <c r="EIC33" s="81"/>
      <c r="EID33" s="81"/>
      <c r="EIE33" s="81"/>
      <c r="EIF33" s="81"/>
      <c r="EIG33" s="81"/>
      <c r="EIH33" s="81"/>
      <c r="EII33" s="81"/>
      <c r="EIJ33" s="81"/>
      <c r="EIK33" s="81"/>
      <c r="EIL33" s="81"/>
      <c r="EIM33" s="81"/>
      <c r="EIN33" s="81"/>
      <c r="EIO33" s="81"/>
      <c r="EIP33" s="81"/>
      <c r="EIQ33" s="81"/>
      <c r="EIR33" s="81"/>
      <c r="EIS33" s="81"/>
      <c r="EIT33" s="81"/>
      <c r="EIU33" s="81"/>
      <c r="EIV33" s="81"/>
      <c r="EIW33" s="81"/>
      <c r="EIX33" s="81"/>
      <c r="EIY33" s="81"/>
      <c r="EIZ33" s="81"/>
      <c r="EJA33" s="81"/>
      <c r="EJB33" s="81"/>
      <c r="EJC33" s="81"/>
      <c r="EJD33" s="81"/>
      <c r="EJE33" s="81"/>
      <c r="EJF33" s="81"/>
      <c r="EJG33" s="81"/>
      <c r="EJH33" s="81"/>
      <c r="EJI33" s="81"/>
      <c r="EJJ33" s="81"/>
      <c r="EJK33" s="81"/>
      <c r="EJL33" s="81"/>
      <c r="EJM33" s="81"/>
      <c r="EJN33" s="81"/>
      <c r="EJO33" s="81"/>
      <c r="EJP33" s="81"/>
      <c r="EJQ33" s="81"/>
      <c r="EJR33" s="81"/>
      <c r="EJS33" s="81"/>
      <c r="EJT33" s="81"/>
      <c r="EJU33" s="81"/>
      <c r="EJV33" s="81"/>
      <c r="EJW33" s="81"/>
      <c r="EJX33" s="81"/>
      <c r="EJY33" s="81"/>
      <c r="EJZ33" s="81"/>
      <c r="EKA33" s="81"/>
      <c r="EKB33" s="81"/>
      <c r="EKC33" s="81"/>
      <c r="EKD33" s="81"/>
      <c r="EKE33" s="81"/>
      <c r="EKF33" s="81"/>
      <c r="EKG33" s="81"/>
      <c r="EKH33" s="81"/>
      <c r="EKI33" s="81"/>
      <c r="EKJ33" s="81"/>
      <c r="EKK33" s="81"/>
      <c r="EKL33" s="81"/>
      <c r="EKM33" s="81"/>
      <c r="EKN33" s="81"/>
      <c r="EKO33" s="81"/>
      <c r="EKP33" s="81"/>
      <c r="EKQ33" s="81"/>
      <c r="EKR33" s="81"/>
      <c r="EKS33" s="81"/>
      <c r="EKT33" s="81"/>
      <c r="EKU33" s="81"/>
      <c r="EKV33" s="81"/>
      <c r="EKW33" s="81"/>
      <c r="EKX33" s="81"/>
      <c r="EKY33" s="81"/>
      <c r="EKZ33" s="81"/>
      <c r="ELA33" s="81"/>
      <c r="ELB33" s="81"/>
      <c r="ELC33" s="81"/>
      <c r="ELD33" s="81"/>
      <c r="ELE33" s="81"/>
      <c r="ELF33" s="81"/>
      <c r="ELG33" s="81"/>
      <c r="ELH33" s="81"/>
      <c r="ELI33" s="81"/>
      <c r="ELJ33" s="81"/>
      <c r="ELK33" s="81"/>
      <c r="ELL33" s="81"/>
      <c r="ELM33" s="81"/>
      <c r="ELN33" s="81"/>
      <c r="ELO33" s="81"/>
      <c r="ELP33" s="81"/>
      <c r="ELQ33" s="81"/>
      <c r="ELR33" s="81"/>
      <c r="ELS33" s="81"/>
      <c r="ELT33" s="81"/>
      <c r="ELU33" s="81"/>
      <c r="ELV33" s="81"/>
      <c r="ELW33" s="81"/>
      <c r="ELX33" s="81"/>
      <c r="ELY33" s="81"/>
      <c r="ELZ33" s="81"/>
      <c r="EMA33" s="81"/>
      <c r="EMB33" s="81"/>
      <c r="EMC33" s="81"/>
      <c r="EMD33" s="81"/>
      <c r="EME33" s="81"/>
      <c r="EMF33" s="81"/>
      <c r="EMG33" s="81"/>
      <c r="EMH33" s="81"/>
      <c r="EMI33" s="81"/>
      <c r="EMJ33" s="81"/>
      <c r="EMK33" s="81"/>
      <c r="EML33" s="81"/>
      <c r="EMM33" s="81"/>
      <c r="EMN33" s="81"/>
      <c r="EMO33" s="81"/>
      <c r="EMP33" s="81"/>
      <c r="EMQ33" s="81"/>
      <c r="EMR33" s="81"/>
      <c r="EMS33" s="81"/>
      <c r="EMT33" s="81"/>
      <c r="EMU33" s="81"/>
      <c r="EMV33" s="81"/>
      <c r="EMW33" s="81"/>
      <c r="EMX33" s="81"/>
      <c r="EMY33" s="81"/>
      <c r="EMZ33" s="81"/>
      <c r="ENA33" s="81"/>
      <c r="ENB33" s="81"/>
      <c r="ENC33" s="81"/>
      <c r="END33" s="81"/>
      <c r="ENE33" s="81"/>
      <c r="ENF33" s="81"/>
      <c r="ENG33" s="81"/>
      <c r="ENH33" s="81"/>
      <c r="ENI33" s="81"/>
      <c r="ENJ33" s="81"/>
      <c r="ENK33" s="81"/>
      <c r="ENL33" s="81"/>
      <c r="ENM33" s="81"/>
      <c r="ENN33" s="81"/>
      <c r="ENO33" s="81"/>
      <c r="ENP33" s="81"/>
      <c r="ENQ33" s="81"/>
      <c r="ENR33" s="81"/>
      <c r="ENS33" s="81"/>
      <c r="ENT33" s="81"/>
      <c r="ENU33" s="81"/>
      <c r="ENV33" s="81"/>
      <c r="ENW33" s="81"/>
      <c r="ENX33" s="81"/>
      <c r="ENY33" s="81"/>
      <c r="ENZ33" s="81"/>
      <c r="EOA33" s="81"/>
      <c r="EOB33" s="81"/>
      <c r="EOC33" s="81"/>
      <c r="EOD33" s="81"/>
      <c r="EOE33" s="81"/>
      <c r="EOF33" s="81"/>
      <c r="EOG33" s="81"/>
      <c r="EOH33" s="81"/>
      <c r="EOI33" s="81"/>
      <c r="EOJ33" s="81"/>
      <c r="EOK33" s="81"/>
      <c r="EOL33" s="81"/>
      <c r="EOM33" s="81"/>
      <c r="EON33" s="81"/>
      <c r="EOO33" s="81"/>
      <c r="EOP33" s="81"/>
      <c r="EOQ33" s="81"/>
      <c r="EOR33" s="81"/>
      <c r="EOS33" s="81"/>
      <c r="EOT33" s="81"/>
      <c r="EOU33" s="81"/>
      <c r="EOV33" s="81"/>
      <c r="EOW33" s="81"/>
      <c r="EOX33" s="81"/>
      <c r="EOY33" s="81"/>
      <c r="EOZ33" s="81"/>
      <c r="EPA33" s="81"/>
      <c r="EPB33" s="81"/>
      <c r="EPC33" s="81"/>
      <c r="EPD33" s="81"/>
      <c r="EPE33" s="81"/>
      <c r="EPF33" s="81"/>
      <c r="EPG33" s="81"/>
      <c r="EPH33" s="81"/>
      <c r="EPI33" s="81"/>
      <c r="EPJ33" s="81"/>
      <c r="EPK33" s="81"/>
      <c r="EPL33" s="81"/>
      <c r="EPM33" s="81"/>
      <c r="EPN33" s="81"/>
      <c r="EPO33" s="81"/>
      <c r="EPP33" s="81"/>
      <c r="EPQ33" s="81"/>
      <c r="EPR33" s="81"/>
      <c r="EPS33" s="81"/>
      <c r="EPT33" s="81"/>
      <c r="EPU33" s="81"/>
      <c r="EPV33" s="81"/>
      <c r="EPW33" s="81"/>
      <c r="EPX33" s="81"/>
      <c r="EPY33" s="81"/>
      <c r="EPZ33" s="81"/>
      <c r="EQA33" s="81"/>
      <c r="EQB33" s="81"/>
      <c r="EQC33" s="81"/>
      <c r="EQD33" s="81"/>
      <c r="EQE33" s="81"/>
      <c r="EQF33" s="81"/>
      <c r="EQG33" s="81"/>
      <c r="EQH33" s="81"/>
      <c r="EQI33" s="81"/>
      <c r="EQJ33" s="81"/>
      <c r="EQK33" s="81"/>
      <c r="EQL33" s="81"/>
      <c r="EQM33" s="81"/>
      <c r="EQN33" s="81"/>
      <c r="EQO33" s="81"/>
      <c r="EQP33" s="81"/>
      <c r="EQQ33" s="81"/>
      <c r="EQR33" s="81"/>
      <c r="EQS33" s="81"/>
      <c r="EQT33" s="81"/>
      <c r="EQU33" s="81"/>
      <c r="EQV33" s="81"/>
      <c r="EQW33" s="81"/>
      <c r="EQX33" s="81"/>
      <c r="EQY33" s="81"/>
      <c r="EQZ33" s="81"/>
      <c r="ERA33" s="81"/>
      <c r="ERB33" s="81"/>
      <c r="ERC33" s="81"/>
      <c r="ERD33" s="81"/>
      <c r="ERE33" s="81"/>
      <c r="ERF33" s="81"/>
      <c r="ERG33" s="81"/>
      <c r="ERH33" s="81"/>
      <c r="ERI33" s="81"/>
      <c r="ERJ33" s="81"/>
      <c r="ERK33" s="81"/>
      <c r="ERL33" s="81"/>
      <c r="ERM33" s="81"/>
      <c r="ERN33" s="81"/>
      <c r="ERO33" s="81"/>
      <c r="ERP33" s="81"/>
      <c r="ERQ33" s="81"/>
      <c r="ERR33" s="81"/>
      <c r="ERS33" s="81"/>
      <c r="ERT33" s="81"/>
      <c r="ERU33" s="81"/>
      <c r="ERV33" s="81"/>
      <c r="ERW33" s="81"/>
      <c r="ERX33" s="81"/>
      <c r="ERY33" s="81"/>
      <c r="ERZ33" s="81"/>
      <c r="ESA33" s="81"/>
      <c r="ESB33" s="81"/>
      <c r="ESC33" s="81"/>
      <c r="ESD33" s="81"/>
      <c r="ESE33" s="81"/>
      <c r="ESF33" s="81"/>
      <c r="ESG33" s="81"/>
      <c r="ESH33" s="81"/>
      <c r="ESI33" s="81"/>
      <c r="ESJ33" s="81"/>
      <c r="ESK33" s="81"/>
      <c r="ESL33" s="81"/>
      <c r="ESM33" s="81"/>
      <c r="ESN33" s="81"/>
      <c r="ESO33" s="81"/>
      <c r="ESP33" s="81"/>
      <c r="ESQ33" s="81"/>
      <c r="ESR33" s="81"/>
      <c r="ESS33" s="81"/>
      <c r="EST33" s="81"/>
      <c r="ESU33" s="81"/>
      <c r="ESV33" s="81"/>
      <c r="ESW33" s="81"/>
      <c r="ESX33" s="81"/>
      <c r="ESY33" s="81"/>
      <c r="ESZ33" s="81"/>
      <c r="ETA33" s="81"/>
      <c r="ETB33" s="81"/>
      <c r="ETC33" s="81"/>
      <c r="ETD33" s="81"/>
      <c r="ETE33" s="81"/>
      <c r="ETF33" s="81"/>
      <c r="ETG33" s="81"/>
      <c r="ETH33" s="81"/>
      <c r="ETI33" s="81"/>
      <c r="ETJ33" s="81"/>
      <c r="ETK33" s="81"/>
      <c r="ETL33" s="81"/>
      <c r="ETM33" s="81"/>
      <c r="ETN33" s="81"/>
      <c r="ETO33" s="81"/>
      <c r="ETP33" s="81"/>
      <c r="ETQ33" s="81"/>
      <c r="ETR33" s="81"/>
      <c r="ETS33" s="81"/>
      <c r="ETT33" s="81"/>
      <c r="ETU33" s="81"/>
      <c r="ETV33" s="81"/>
      <c r="ETW33" s="81"/>
      <c r="ETX33" s="81"/>
      <c r="ETY33" s="81"/>
      <c r="ETZ33" s="81"/>
      <c r="EUA33" s="81"/>
      <c r="EUB33" s="81"/>
      <c r="EUC33" s="81"/>
      <c r="EUD33" s="81"/>
      <c r="EUE33" s="81"/>
      <c r="EUF33" s="81"/>
      <c r="EUG33" s="81"/>
      <c r="EUH33" s="81"/>
      <c r="EUI33" s="81"/>
      <c r="EUJ33" s="81"/>
      <c r="EUK33" s="81"/>
      <c r="EUL33" s="81"/>
      <c r="EUM33" s="81"/>
      <c r="EUN33" s="81"/>
      <c r="EUO33" s="81"/>
      <c r="EUP33" s="81"/>
      <c r="EUQ33" s="81"/>
      <c r="EUR33" s="81"/>
      <c r="EUS33" s="81"/>
      <c r="EUT33" s="81"/>
      <c r="EUU33" s="81"/>
      <c r="EUV33" s="81"/>
      <c r="EUW33" s="81"/>
      <c r="EUX33" s="81"/>
      <c r="EUY33" s="81"/>
      <c r="EUZ33" s="81"/>
      <c r="EVA33" s="81"/>
      <c r="EVB33" s="81"/>
      <c r="EVC33" s="81"/>
      <c r="EVD33" s="81"/>
      <c r="EVE33" s="81"/>
      <c r="EVF33" s="81"/>
      <c r="EVG33" s="81"/>
      <c r="EVH33" s="81"/>
      <c r="EVI33" s="81"/>
      <c r="EVJ33" s="81"/>
      <c r="EVK33" s="81"/>
      <c r="EVL33" s="81"/>
      <c r="EVM33" s="81"/>
      <c r="EVN33" s="81"/>
      <c r="EVO33" s="81"/>
      <c r="EVP33" s="81"/>
      <c r="EVQ33" s="81"/>
      <c r="EVR33" s="81"/>
      <c r="EVS33" s="81"/>
      <c r="EVT33" s="81"/>
      <c r="EVU33" s="81"/>
      <c r="EVV33" s="81"/>
      <c r="EVW33" s="81"/>
      <c r="EVX33" s="81"/>
      <c r="EVY33" s="81"/>
      <c r="EVZ33" s="81"/>
      <c r="EWA33" s="81"/>
      <c r="EWB33" s="81"/>
      <c r="EWC33" s="81"/>
      <c r="EWD33" s="81"/>
      <c r="EWE33" s="81"/>
      <c r="EWF33" s="81"/>
      <c r="EWG33" s="81"/>
      <c r="EWH33" s="81"/>
      <c r="EWI33" s="81"/>
      <c r="EWJ33" s="81"/>
      <c r="EWK33" s="81"/>
      <c r="EWL33" s="81"/>
      <c r="EWM33" s="81"/>
      <c r="EWN33" s="81"/>
      <c r="EWO33" s="81"/>
      <c r="EWP33" s="81"/>
      <c r="EWQ33" s="81"/>
      <c r="EWR33" s="81"/>
      <c r="EWS33" s="81"/>
      <c r="EWT33" s="81"/>
      <c r="EWU33" s="81"/>
      <c r="EWV33" s="81"/>
      <c r="EWW33" s="81"/>
      <c r="EWX33" s="81"/>
      <c r="EWY33" s="81"/>
      <c r="EWZ33" s="81"/>
      <c r="EXA33" s="81"/>
      <c r="EXB33" s="81"/>
      <c r="EXC33" s="81"/>
      <c r="EXD33" s="81"/>
      <c r="EXE33" s="81"/>
      <c r="EXF33" s="81"/>
      <c r="EXG33" s="81"/>
      <c r="EXH33" s="81"/>
      <c r="EXI33" s="81"/>
      <c r="EXJ33" s="81"/>
      <c r="EXK33" s="81"/>
      <c r="EXL33" s="81"/>
      <c r="EXM33" s="81"/>
      <c r="EXN33" s="81"/>
      <c r="EXO33" s="81"/>
      <c r="EXP33" s="81"/>
      <c r="EXQ33" s="81"/>
      <c r="EXR33" s="81"/>
      <c r="EXS33" s="81"/>
      <c r="EXT33" s="81"/>
      <c r="EXU33" s="81"/>
      <c r="EXV33" s="81"/>
      <c r="EXW33" s="81"/>
      <c r="EXX33" s="81"/>
      <c r="EXY33" s="81"/>
      <c r="EXZ33" s="81"/>
      <c r="EYA33" s="81"/>
      <c r="EYB33" s="81"/>
      <c r="EYC33" s="81"/>
      <c r="EYD33" s="81"/>
      <c r="EYE33" s="81"/>
      <c r="EYF33" s="81"/>
      <c r="EYG33" s="81"/>
      <c r="EYH33" s="81"/>
      <c r="EYI33" s="81"/>
      <c r="EYJ33" s="81"/>
      <c r="EYK33" s="81"/>
      <c r="EYL33" s="81"/>
      <c r="EYM33" s="81"/>
      <c r="EYN33" s="81"/>
      <c r="EYO33" s="81"/>
      <c r="EYP33" s="81"/>
      <c r="EYQ33" s="81"/>
      <c r="EYR33" s="81"/>
      <c r="EYS33" s="81"/>
      <c r="EYT33" s="81"/>
      <c r="EYU33" s="81"/>
      <c r="EYV33" s="81"/>
      <c r="EYW33" s="81"/>
      <c r="EYX33" s="81"/>
      <c r="EYY33" s="81"/>
      <c r="EYZ33" s="81"/>
      <c r="EZA33" s="81"/>
      <c r="EZB33" s="81"/>
      <c r="EZC33" s="81"/>
      <c r="EZD33" s="81"/>
      <c r="EZE33" s="81"/>
      <c r="EZF33" s="81"/>
      <c r="EZG33" s="81"/>
      <c r="EZH33" s="81"/>
      <c r="EZI33" s="81"/>
      <c r="EZJ33" s="81"/>
      <c r="EZK33" s="81"/>
      <c r="EZL33" s="81"/>
      <c r="EZM33" s="81"/>
      <c r="EZN33" s="81"/>
      <c r="EZO33" s="81"/>
      <c r="EZP33" s="81"/>
      <c r="EZQ33" s="81"/>
      <c r="EZR33" s="81"/>
      <c r="EZS33" s="81"/>
      <c r="EZT33" s="81"/>
      <c r="EZU33" s="81"/>
      <c r="EZV33" s="81"/>
      <c r="EZW33" s="81"/>
      <c r="EZX33" s="81"/>
      <c r="EZY33" s="81"/>
      <c r="EZZ33" s="81"/>
      <c r="FAA33" s="81"/>
      <c r="FAB33" s="81"/>
      <c r="FAC33" s="81"/>
      <c r="FAD33" s="81"/>
      <c r="FAE33" s="81"/>
      <c r="FAF33" s="81"/>
      <c r="FAG33" s="81"/>
      <c r="FAH33" s="81"/>
      <c r="FAI33" s="81"/>
      <c r="FAJ33" s="81"/>
      <c r="FAK33" s="81"/>
      <c r="FAL33" s="81"/>
      <c r="FAM33" s="81"/>
      <c r="FAN33" s="81"/>
      <c r="FAO33" s="81"/>
      <c r="FAP33" s="81"/>
      <c r="FAQ33" s="81"/>
      <c r="FAR33" s="81"/>
      <c r="FAS33" s="81"/>
      <c r="FAT33" s="81"/>
      <c r="FAU33" s="81"/>
      <c r="FAV33" s="81"/>
      <c r="FAW33" s="81"/>
      <c r="FAX33" s="81"/>
      <c r="FAY33" s="81"/>
      <c r="FAZ33" s="81"/>
      <c r="FBA33" s="81"/>
      <c r="FBB33" s="81"/>
      <c r="FBC33" s="81"/>
      <c r="FBD33" s="81"/>
      <c r="FBE33" s="81"/>
      <c r="FBF33" s="81"/>
      <c r="FBG33" s="81"/>
      <c r="FBH33" s="81"/>
      <c r="FBI33" s="81"/>
      <c r="FBJ33" s="81"/>
      <c r="FBK33" s="81"/>
      <c r="FBL33" s="81"/>
      <c r="FBM33" s="81"/>
      <c r="FBN33" s="81"/>
      <c r="FBO33" s="81"/>
      <c r="FBP33" s="81"/>
      <c r="FBQ33" s="81"/>
      <c r="FBR33" s="81"/>
      <c r="FBS33" s="81"/>
      <c r="FBT33" s="81"/>
      <c r="FBU33" s="81"/>
      <c r="FBV33" s="81"/>
      <c r="FBW33" s="81"/>
      <c r="FBX33" s="81"/>
      <c r="FBY33" s="81"/>
      <c r="FBZ33" s="81"/>
      <c r="FCA33" s="81"/>
      <c r="FCB33" s="81"/>
      <c r="FCC33" s="81"/>
      <c r="FCD33" s="81"/>
      <c r="FCE33" s="81"/>
      <c r="FCF33" s="81"/>
      <c r="FCG33" s="81"/>
      <c r="FCH33" s="81"/>
      <c r="FCI33" s="81"/>
      <c r="FCJ33" s="81"/>
      <c r="FCK33" s="81"/>
      <c r="FCL33" s="81"/>
      <c r="FCM33" s="81"/>
      <c r="FCN33" s="81"/>
      <c r="FCO33" s="81"/>
      <c r="FCP33" s="81"/>
      <c r="FCQ33" s="81"/>
      <c r="FCR33" s="81"/>
      <c r="FCS33" s="81"/>
      <c r="FCT33" s="81"/>
      <c r="FCU33" s="81"/>
      <c r="FCV33" s="81"/>
      <c r="FCW33" s="81"/>
      <c r="FCX33" s="81"/>
      <c r="FCY33" s="81"/>
      <c r="FCZ33" s="81"/>
      <c r="FDA33" s="81"/>
      <c r="FDB33" s="81"/>
      <c r="FDC33" s="81"/>
      <c r="FDD33" s="81"/>
      <c r="FDE33" s="81"/>
      <c r="FDF33" s="81"/>
      <c r="FDG33" s="81"/>
      <c r="FDH33" s="81"/>
      <c r="FDI33" s="81"/>
      <c r="FDJ33" s="81"/>
      <c r="FDK33" s="81"/>
      <c r="FDL33" s="81"/>
      <c r="FDM33" s="81"/>
      <c r="FDN33" s="81"/>
      <c r="FDO33" s="81"/>
      <c r="FDP33" s="81"/>
      <c r="FDQ33" s="81"/>
      <c r="FDR33" s="81"/>
      <c r="FDS33" s="81"/>
      <c r="FDT33" s="81"/>
      <c r="FDU33" s="81"/>
      <c r="FDV33" s="81"/>
      <c r="FDW33" s="81"/>
      <c r="FDX33" s="81"/>
      <c r="FDY33" s="81"/>
      <c r="FDZ33" s="81"/>
      <c r="FEA33" s="81"/>
      <c r="FEB33" s="81"/>
      <c r="FEC33" s="81"/>
      <c r="FED33" s="81"/>
      <c r="FEE33" s="81"/>
      <c r="FEF33" s="81"/>
      <c r="FEG33" s="81"/>
      <c r="FEH33" s="81"/>
      <c r="FEI33" s="81"/>
      <c r="FEJ33" s="81"/>
      <c r="FEK33" s="81"/>
      <c r="FEL33" s="81"/>
      <c r="FEM33" s="81"/>
      <c r="FEN33" s="81"/>
      <c r="FEO33" s="81"/>
      <c r="FEP33" s="81"/>
      <c r="FEQ33" s="81"/>
      <c r="FER33" s="81"/>
      <c r="FES33" s="81"/>
      <c r="FET33" s="81"/>
      <c r="FEU33" s="81"/>
      <c r="FEV33" s="81"/>
      <c r="FEW33" s="81"/>
      <c r="FEX33" s="81"/>
      <c r="FEY33" s="81"/>
      <c r="FEZ33" s="81"/>
      <c r="FFA33" s="81"/>
      <c r="FFB33" s="81"/>
      <c r="FFC33" s="81"/>
      <c r="FFD33" s="81"/>
      <c r="FFE33" s="81"/>
      <c r="FFF33" s="81"/>
      <c r="FFG33" s="81"/>
      <c r="FFH33" s="81"/>
      <c r="FFI33" s="81"/>
      <c r="FFJ33" s="81"/>
      <c r="FFK33" s="81"/>
      <c r="FFL33" s="81"/>
      <c r="FFM33" s="81"/>
      <c r="FFN33" s="81"/>
      <c r="FFO33" s="81"/>
      <c r="FFP33" s="81"/>
      <c r="FFQ33" s="81"/>
      <c r="FFR33" s="81"/>
      <c r="FFS33" s="81"/>
      <c r="FFT33" s="81"/>
      <c r="FFU33" s="81"/>
      <c r="FFV33" s="81"/>
      <c r="FFW33" s="81"/>
      <c r="FFX33" s="81"/>
      <c r="FFY33" s="81"/>
      <c r="FFZ33" s="81"/>
      <c r="FGA33" s="81"/>
      <c r="FGB33" s="81"/>
      <c r="FGC33" s="81"/>
      <c r="FGD33" s="81"/>
      <c r="FGE33" s="81"/>
      <c r="FGF33" s="81"/>
      <c r="FGG33" s="81"/>
      <c r="FGH33" s="81"/>
      <c r="FGI33" s="81"/>
      <c r="FGJ33" s="81"/>
      <c r="FGK33" s="81"/>
      <c r="FGL33" s="81"/>
      <c r="FGM33" s="81"/>
      <c r="FGN33" s="81"/>
      <c r="FGO33" s="81"/>
      <c r="FGP33" s="81"/>
      <c r="FGQ33" s="81"/>
      <c r="FGR33" s="81"/>
      <c r="FGS33" s="81"/>
      <c r="FGT33" s="81"/>
      <c r="FGU33" s="81"/>
      <c r="FGV33" s="81"/>
      <c r="FGW33" s="81"/>
      <c r="FGX33" s="81"/>
      <c r="FGY33" s="81"/>
      <c r="FGZ33" s="81"/>
      <c r="FHA33" s="81"/>
      <c r="FHB33" s="81"/>
      <c r="FHC33" s="81"/>
      <c r="FHD33" s="81"/>
      <c r="FHE33" s="81"/>
      <c r="FHF33" s="81"/>
      <c r="FHG33" s="81"/>
      <c r="FHH33" s="81"/>
      <c r="FHI33" s="81"/>
      <c r="FHJ33" s="81"/>
      <c r="FHK33" s="81"/>
      <c r="FHL33" s="81"/>
      <c r="FHM33" s="81"/>
      <c r="FHN33" s="81"/>
      <c r="FHO33" s="81"/>
      <c r="FHP33" s="81"/>
      <c r="FHQ33" s="81"/>
      <c r="FHR33" s="81"/>
      <c r="FHS33" s="81"/>
      <c r="FHT33" s="81"/>
      <c r="FHU33" s="81"/>
      <c r="FHV33" s="81"/>
      <c r="FHW33" s="81"/>
      <c r="FHX33" s="81"/>
      <c r="FHY33" s="81"/>
      <c r="FHZ33" s="81"/>
      <c r="FIA33" s="81"/>
      <c r="FIB33" s="81"/>
      <c r="FIC33" s="81"/>
      <c r="FID33" s="81"/>
      <c r="FIE33" s="81"/>
      <c r="FIF33" s="81"/>
      <c r="FIG33" s="81"/>
      <c r="FIH33" s="81"/>
      <c r="FII33" s="81"/>
      <c r="FIJ33" s="81"/>
      <c r="FIK33" s="81"/>
      <c r="FIL33" s="81"/>
      <c r="FIM33" s="81"/>
      <c r="FIN33" s="81"/>
      <c r="FIO33" s="81"/>
      <c r="FIP33" s="81"/>
      <c r="FIQ33" s="81"/>
      <c r="FIR33" s="81"/>
      <c r="FIS33" s="81"/>
      <c r="FIT33" s="81"/>
      <c r="FIU33" s="81"/>
      <c r="FIV33" s="81"/>
      <c r="FIW33" s="81"/>
      <c r="FIX33" s="81"/>
      <c r="FIY33" s="81"/>
      <c r="FIZ33" s="81"/>
      <c r="FJA33" s="81"/>
      <c r="FJB33" s="81"/>
      <c r="FJC33" s="81"/>
      <c r="FJD33" s="81"/>
      <c r="FJE33" s="81"/>
      <c r="FJF33" s="81"/>
      <c r="FJG33" s="81"/>
      <c r="FJH33" s="81"/>
      <c r="FJI33" s="81"/>
      <c r="FJJ33" s="81"/>
      <c r="FJK33" s="81"/>
      <c r="FJL33" s="81"/>
      <c r="FJM33" s="81"/>
      <c r="FJN33" s="81"/>
      <c r="FJO33" s="81"/>
      <c r="FJP33" s="81"/>
      <c r="FJQ33" s="81"/>
      <c r="FJR33" s="81"/>
      <c r="FJS33" s="81"/>
      <c r="FJT33" s="81"/>
      <c r="FJU33" s="81"/>
      <c r="FJV33" s="81"/>
      <c r="FJW33" s="81"/>
      <c r="FJX33" s="81"/>
      <c r="FJY33" s="81"/>
      <c r="FJZ33" s="81"/>
      <c r="FKA33" s="81"/>
      <c r="FKB33" s="81"/>
      <c r="FKC33" s="81"/>
      <c r="FKD33" s="81"/>
      <c r="FKE33" s="81"/>
      <c r="FKF33" s="81"/>
      <c r="FKG33" s="81"/>
      <c r="FKH33" s="81"/>
      <c r="FKI33" s="81"/>
      <c r="FKJ33" s="81"/>
      <c r="FKK33" s="81"/>
      <c r="FKL33" s="81"/>
      <c r="FKM33" s="81"/>
      <c r="FKN33" s="81"/>
      <c r="FKO33" s="81"/>
      <c r="FKP33" s="81"/>
      <c r="FKQ33" s="81"/>
      <c r="FKR33" s="81"/>
      <c r="FKS33" s="81"/>
      <c r="FKT33" s="81"/>
      <c r="FKU33" s="81"/>
      <c r="FKV33" s="81"/>
      <c r="FKW33" s="81"/>
      <c r="FKX33" s="81"/>
      <c r="FKY33" s="81"/>
      <c r="FKZ33" s="81"/>
      <c r="FLA33" s="81"/>
      <c r="FLB33" s="81"/>
      <c r="FLC33" s="81"/>
      <c r="FLD33" s="81"/>
      <c r="FLE33" s="81"/>
      <c r="FLF33" s="81"/>
      <c r="FLG33" s="81"/>
      <c r="FLH33" s="81"/>
      <c r="FLI33" s="81"/>
      <c r="FLJ33" s="81"/>
      <c r="FLK33" s="81"/>
      <c r="FLL33" s="81"/>
      <c r="FLM33" s="81"/>
      <c r="FLN33" s="81"/>
      <c r="FLO33" s="81"/>
      <c r="FLP33" s="81"/>
      <c r="FLQ33" s="81"/>
      <c r="FLR33" s="81"/>
      <c r="FLS33" s="81"/>
      <c r="FLT33" s="81"/>
      <c r="FLU33" s="81"/>
      <c r="FLV33" s="81"/>
      <c r="FLW33" s="81"/>
      <c r="FLX33" s="81"/>
      <c r="FLY33" s="81"/>
      <c r="FLZ33" s="81"/>
      <c r="FMA33" s="81"/>
      <c r="FMB33" s="81"/>
      <c r="FMC33" s="81"/>
      <c r="FMD33" s="81"/>
      <c r="FME33" s="81"/>
      <c r="FMF33" s="81"/>
      <c r="FMG33" s="81"/>
      <c r="FMH33" s="81"/>
      <c r="FMI33" s="81"/>
      <c r="FMJ33" s="81"/>
      <c r="FMK33" s="81"/>
      <c r="FML33" s="81"/>
      <c r="FMM33" s="81"/>
      <c r="FMN33" s="81"/>
      <c r="FMO33" s="81"/>
      <c r="FMP33" s="81"/>
      <c r="FMQ33" s="81"/>
      <c r="FMR33" s="81"/>
      <c r="FMS33" s="81"/>
      <c r="FMT33" s="81"/>
      <c r="FMU33" s="81"/>
      <c r="FMV33" s="81"/>
      <c r="FMW33" s="81"/>
      <c r="FMX33" s="81"/>
      <c r="FMY33" s="81"/>
      <c r="FMZ33" s="81"/>
      <c r="FNA33" s="81"/>
      <c r="FNB33" s="81"/>
      <c r="FNC33" s="81"/>
      <c r="FND33" s="81"/>
      <c r="FNE33" s="81"/>
      <c r="FNF33" s="81"/>
      <c r="FNG33" s="81"/>
      <c r="FNH33" s="81"/>
      <c r="FNI33" s="81"/>
      <c r="FNJ33" s="81"/>
      <c r="FNK33" s="81"/>
      <c r="FNL33" s="81"/>
      <c r="FNM33" s="81"/>
      <c r="FNN33" s="81"/>
      <c r="FNO33" s="81"/>
      <c r="FNP33" s="81"/>
      <c r="FNQ33" s="81"/>
      <c r="FNR33" s="81"/>
      <c r="FNS33" s="81"/>
      <c r="FNT33" s="81"/>
      <c r="FNU33" s="81"/>
      <c r="FNV33" s="81"/>
      <c r="FNW33" s="81"/>
      <c r="FNX33" s="81"/>
      <c r="FNY33" s="81"/>
      <c r="FNZ33" s="81"/>
      <c r="FOA33" s="81"/>
      <c r="FOB33" s="81"/>
      <c r="FOC33" s="81"/>
      <c r="FOD33" s="81"/>
      <c r="FOE33" s="81"/>
      <c r="FOF33" s="81"/>
      <c r="FOG33" s="81"/>
      <c r="FOH33" s="81"/>
      <c r="FOI33" s="81"/>
      <c r="FOJ33" s="81"/>
      <c r="FOK33" s="81"/>
      <c r="FOL33" s="81"/>
      <c r="FOM33" s="81"/>
      <c r="FON33" s="81"/>
      <c r="FOO33" s="81"/>
      <c r="FOP33" s="81"/>
      <c r="FOQ33" s="81"/>
      <c r="FOR33" s="81"/>
      <c r="FOS33" s="81"/>
      <c r="FOT33" s="81"/>
      <c r="FOU33" s="81"/>
      <c r="FOV33" s="81"/>
      <c r="FOW33" s="81"/>
      <c r="FOX33" s="81"/>
      <c r="FOY33" s="81"/>
      <c r="FOZ33" s="81"/>
      <c r="FPA33" s="81"/>
      <c r="FPB33" s="81"/>
      <c r="FPC33" s="81"/>
      <c r="FPD33" s="81"/>
      <c r="FPE33" s="81"/>
      <c r="FPF33" s="81"/>
      <c r="FPG33" s="81"/>
      <c r="FPH33" s="81"/>
      <c r="FPI33" s="81"/>
      <c r="FPJ33" s="81"/>
      <c r="FPK33" s="81"/>
      <c r="FPL33" s="81"/>
      <c r="FPM33" s="81"/>
      <c r="FPN33" s="81"/>
      <c r="FPO33" s="81"/>
      <c r="FPP33" s="81"/>
      <c r="FPQ33" s="81"/>
      <c r="FPR33" s="81"/>
      <c r="FPS33" s="81"/>
      <c r="FPT33" s="81"/>
      <c r="FPU33" s="81"/>
      <c r="FPV33" s="81"/>
      <c r="FPW33" s="81"/>
      <c r="FPX33" s="81"/>
      <c r="FPY33" s="81"/>
      <c r="FPZ33" s="81"/>
      <c r="FQA33" s="81"/>
      <c r="FQB33" s="81"/>
      <c r="FQC33" s="81"/>
      <c r="FQD33" s="81"/>
      <c r="FQE33" s="81"/>
      <c r="FQF33" s="81"/>
      <c r="FQG33" s="81"/>
      <c r="FQH33" s="81"/>
      <c r="FQI33" s="81"/>
      <c r="FQJ33" s="81"/>
      <c r="FQK33" s="81"/>
      <c r="FQL33" s="81"/>
      <c r="FQM33" s="81"/>
      <c r="FQN33" s="81"/>
      <c r="FQO33" s="81"/>
      <c r="FQP33" s="81"/>
      <c r="FQQ33" s="81"/>
      <c r="FQR33" s="81"/>
      <c r="FQS33" s="81"/>
      <c r="FQT33" s="81"/>
      <c r="FQU33" s="81"/>
      <c r="FQV33" s="81"/>
      <c r="FQW33" s="81"/>
      <c r="FQX33" s="81"/>
      <c r="FQY33" s="81"/>
      <c r="FQZ33" s="81"/>
      <c r="FRA33" s="81"/>
      <c r="FRB33" s="81"/>
      <c r="FRC33" s="81"/>
      <c r="FRD33" s="81"/>
      <c r="FRE33" s="81"/>
      <c r="FRF33" s="81"/>
      <c r="FRG33" s="81"/>
      <c r="FRH33" s="81"/>
      <c r="FRI33" s="81"/>
      <c r="FRJ33" s="81"/>
      <c r="FRK33" s="81"/>
      <c r="FRL33" s="81"/>
      <c r="FRM33" s="81"/>
      <c r="FRN33" s="81"/>
      <c r="FRO33" s="81"/>
      <c r="FRP33" s="81"/>
      <c r="FRQ33" s="81"/>
      <c r="FRR33" s="81"/>
      <c r="FRS33" s="81"/>
      <c r="FRT33" s="81"/>
      <c r="FRU33" s="81"/>
      <c r="FRV33" s="81"/>
      <c r="FRW33" s="81"/>
      <c r="FRX33" s="81"/>
      <c r="FRY33" s="81"/>
      <c r="FRZ33" s="81"/>
      <c r="FSA33" s="81"/>
      <c r="FSB33" s="81"/>
      <c r="FSC33" s="81"/>
      <c r="FSD33" s="81"/>
      <c r="FSE33" s="81"/>
      <c r="FSF33" s="81"/>
      <c r="FSG33" s="81"/>
      <c r="FSH33" s="81"/>
      <c r="FSI33" s="81"/>
      <c r="FSJ33" s="81"/>
      <c r="FSK33" s="81"/>
      <c r="FSL33" s="81"/>
      <c r="FSM33" s="81"/>
      <c r="FSN33" s="81"/>
      <c r="FSO33" s="81"/>
      <c r="FSP33" s="81"/>
      <c r="FSQ33" s="81"/>
      <c r="FSR33" s="81"/>
      <c r="FSS33" s="81"/>
      <c r="FST33" s="81"/>
      <c r="FSU33" s="81"/>
      <c r="FSV33" s="81"/>
      <c r="FSW33" s="81"/>
      <c r="FSX33" s="81"/>
      <c r="FSY33" s="81"/>
      <c r="FSZ33" s="81"/>
      <c r="FTA33" s="81"/>
      <c r="FTB33" s="81"/>
      <c r="FTC33" s="81"/>
      <c r="FTD33" s="81"/>
      <c r="FTE33" s="81"/>
      <c r="FTF33" s="81"/>
      <c r="FTG33" s="81"/>
      <c r="FTH33" s="81"/>
      <c r="FTI33" s="81"/>
      <c r="FTJ33" s="81"/>
      <c r="FTK33" s="81"/>
      <c r="FTL33" s="81"/>
      <c r="FTM33" s="81"/>
      <c r="FTN33" s="81"/>
      <c r="FTO33" s="81"/>
      <c r="FTP33" s="81"/>
      <c r="FTQ33" s="81"/>
      <c r="FTR33" s="81"/>
      <c r="FTS33" s="81"/>
      <c r="FTT33" s="81"/>
      <c r="FTU33" s="81"/>
      <c r="FTV33" s="81"/>
      <c r="FTW33" s="81"/>
      <c r="FTX33" s="81"/>
      <c r="FTY33" s="81"/>
      <c r="FTZ33" s="81"/>
      <c r="FUA33" s="81"/>
      <c r="FUB33" s="81"/>
      <c r="FUC33" s="81"/>
      <c r="FUD33" s="81"/>
      <c r="FUE33" s="81"/>
      <c r="FUF33" s="81"/>
      <c r="FUG33" s="81"/>
      <c r="FUH33" s="81"/>
      <c r="FUI33" s="81"/>
      <c r="FUJ33" s="81"/>
      <c r="FUK33" s="81"/>
      <c r="FUL33" s="81"/>
      <c r="FUM33" s="81"/>
      <c r="FUN33" s="81"/>
      <c r="FUO33" s="81"/>
      <c r="FUP33" s="81"/>
      <c r="FUQ33" s="81"/>
      <c r="FUR33" s="81"/>
      <c r="FUS33" s="81"/>
      <c r="FUT33" s="81"/>
      <c r="FUU33" s="81"/>
      <c r="FUV33" s="81"/>
      <c r="FUW33" s="81"/>
      <c r="FUX33" s="81"/>
      <c r="FUY33" s="81"/>
      <c r="FUZ33" s="81"/>
      <c r="FVA33" s="81"/>
      <c r="FVB33" s="81"/>
      <c r="FVC33" s="81"/>
      <c r="FVD33" s="81"/>
      <c r="FVE33" s="81"/>
      <c r="FVF33" s="81"/>
      <c r="FVG33" s="81"/>
      <c r="FVH33" s="81"/>
      <c r="FVI33" s="81"/>
      <c r="FVJ33" s="81"/>
      <c r="FVK33" s="81"/>
      <c r="FVL33" s="81"/>
      <c r="FVM33" s="81"/>
      <c r="FVN33" s="81"/>
      <c r="FVO33" s="81"/>
      <c r="FVP33" s="81"/>
      <c r="FVQ33" s="81"/>
      <c r="FVR33" s="81"/>
      <c r="FVS33" s="81"/>
      <c r="FVT33" s="81"/>
      <c r="FVU33" s="81"/>
      <c r="FVV33" s="81"/>
      <c r="FVW33" s="81"/>
      <c r="FVX33" s="81"/>
      <c r="FVY33" s="81"/>
      <c r="FVZ33" s="81"/>
      <c r="FWA33" s="81"/>
      <c r="FWB33" s="81"/>
      <c r="FWC33" s="81"/>
      <c r="FWD33" s="81"/>
      <c r="FWE33" s="81"/>
      <c r="FWF33" s="81"/>
      <c r="FWG33" s="81"/>
      <c r="FWH33" s="81"/>
      <c r="FWI33" s="81"/>
      <c r="FWJ33" s="81"/>
      <c r="FWK33" s="81"/>
      <c r="FWL33" s="81"/>
      <c r="FWM33" s="81"/>
      <c r="FWN33" s="81"/>
      <c r="FWO33" s="81"/>
      <c r="FWP33" s="81"/>
      <c r="FWQ33" s="81"/>
      <c r="FWR33" s="81"/>
      <c r="FWS33" s="81"/>
      <c r="FWT33" s="81"/>
      <c r="FWU33" s="81"/>
      <c r="FWV33" s="81"/>
      <c r="FWW33" s="81"/>
      <c r="FWX33" s="81"/>
      <c r="FWY33" s="81"/>
      <c r="FWZ33" s="81"/>
      <c r="FXA33" s="81"/>
      <c r="FXB33" s="81"/>
      <c r="FXC33" s="81"/>
      <c r="FXD33" s="81"/>
      <c r="FXE33" s="81"/>
      <c r="FXF33" s="81"/>
      <c r="FXG33" s="81"/>
      <c r="FXH33" s="81"/>
      <c r="FXI33" s="81"/>
      <c r="FXJ33" s="81"/>
      <c r="FXK33" s="81"/>
      <c r="FXL33" s="81"/>
      <c r="FXM33" s="81"/>
      <c r="FXN33" s="81"/>
      <c r="FXO33" s="81"/>
      <c r="FXP33" s="81"/>
      <c r="FXQ33" s="81"/>
      <c r="FXR33" s="81"/>
      <c r="FXS33" s="81"/>
      <c r="FXT33" s="81"/>
      <c r="FXU33" s="81"/>
      <c r="FXV33" s="81"/>
      <c r="FXW33" s="81"/>
      <c r="FXX33" s="81"/>
      <c r="FXY33" s="81"/>
      <c r="FXZ33" s="81"/>
      <c r="FYA33" s="81"/>
      <c r="FYB33" s="81"/>
      <c r="FYC33" s="81"/>
      <c r="FYD33" s="81"/>
      <c r="FYE33" s="81"/>
      <c r="FYF33" s="81"/>
      <c r="FYG33" s="81"/>
      <c r="FYH33" s="81"/>
      <c r="FYI33" s="81"/>
      <c r="FYJ33" s="81"/>
      <c r="FYK33" s="81"/>
      <c r="FYL33" s="81"/>
      <c r="FYM33" s="81"/>
      <c r="FYN33" s="81"/>
      <c r="FYO33" s="81"/>
      <c r="FYP33" s="81"/>
      <c r="FYQ33" s="81"/>
      <c r="FYR33" s="81"/>
      <c r="FYS33" s="81"/>
      <c r="FYT33" s="81"/>
      <c r="FYU33" s="81"/>
      <c r="FYV33" s="81"/>
      <c r="FYW33" s="81"/>
      <c r="FYX33" s="81"/>
      <c r="FYY33" s="81"/>
      <c r="FYZ33" s="81"/>
      <c r="FZA33" s="81"/>
      <c r="FZB33" s="81"/>
      <c r="FZC33" s="81"/>
      <c r="FZD33" s="81"/>
      <c r="FZE33" s="81"/>
      <c r="FZF33" s="81"/>
      <c r="FZG33" s="81"/>
      <c r="FZH33" s="81"/>
      <c r="FZI33" s="81"/>
      <c r="FZJ33" s="81"/>
      <c r="FZK33" s="81"/>
      <c r="FZL33" s="81"/>
      <c r="FZM33" s="81"/>
      <c r="FZN33" s="81"/>
      <c r="FZO33" s="81"/>
      <c r="FZP33" s="81"/>
      <c r="FZQ33" s="81"/>
      <c r="FZR33" s="81"/>
      <c r="FZS33" s="81"/>
      <c r="FZT33" s="81"/>
      <c r="FZU33" s="81"/>
      <c r="FZV33" s="81"/>
      <c r="FZW33" s="81"/>
      <c r="FZX33" s="81"/>
      <c r="FZY33" s="81"/>
      <c r="FZZ33" s="81"/>
      <c r="GAA33" s="81"/>
      <c r="GAB33" s="81"/>
      <c r="GAC33" s="81"/>
      <c r="GAD33" s="81"/>
      <c r="GAE33" s="81"/>
      <c r="GAF33" s="81"/>
      <c r="GAG33" s="81"/>
      <c r="GAH33" s="81"/>
      <c r="GAI33" s="81"/>
      <c r="GAJ33" s="81"/>
      <c r="GAK33" s="81"/>
      <c r="GAL33" s="81"/>
      <c r="GAM33" s="81"/>
      <c r="GAN33" s="81"/>
      <c r="GAO33" s="81"/>
      <c r="GAP33" s="81"/>
      <c r="GAQ33" s="81"/>
      <c r="GAR33" s="81"/>
      <c r="GAS33" s="81"/>
      <c r="GAT33" s="81"/>
      <c r="GAU33" s="81"/>
      <c r="GAV33" s="81"/>
      <c r="GAW33" s="81"/>
      <c r="GAX33" s="81"/>
      <c r="GAY33" s="81"/>
      <c r="GAZ33" s="81"/>
      <c r="GBA33" s="81"/>
      <c r="GBB33" s="81"/>
      <c r="GBC33" s="81"/>
      <c r="GBD33" s="81"/>
      <c r="GBE33" s="81"/>
      <c r="GBF33" s="81"/>
      <c r="GBG33" s="81"/>
      <c r="GBH33" s="81"/>
      <c r="GBI33" s="81"/>
      <c r="GBJ33" s="81"/>
      <c r="GBK33" s="81"/>
      <c r="GBL33" s="81"/>
      <c r="GBM33" s="81"/>
      <c r="GBN33" s="81"/>
      <c r="GBO33" s="81"/>
      <c r="GBP33" s="81"/>
      <c r="GBQ33" s="81"/>
      <c r="GBR33" s="81"/>
      <c r="GBS33" s="81"/>
      <c r="GBT33" s="81"/>
      <c r="GBU33" s="81"/>
      <c r="GBV33" s="81"/>
      <c r="GBW33" s="81"/>
      <c r="GBX33" s="81"/>
      <c r="GBY33" s="81"/>
      <c r="GBZ33" s="81"/>
      <c r="GCA33" s="81"/>
      <c r="GCB33" s="81"/>
      <c r="GCC33" s="81"/>
      <c r="GCD33" s="81"/>
      <c r="GCE33" s="81"/>
      <c r="GCF33" s="81"/>
      <c r="GCG33" s="81"/>
      <c r="GCH33" s="81"/>
      <c r="GCI33" s="81"/>
      <c r="GCJ33" s="81"/>
      <c r="GCK33" s="81"/>
      <c r="GCL33" s="81"/>
      <c r="GCM33" s="81"/>
      <c r="GCN33" s="81"/>
      <c r="GCO33" s="81"/>
      <c r="GCP33" s="81"/>
      <c r="GCQ33" s="81"/>
      <c r="GCR33" s="81"/>
      <c r="GCS33" s="81"/>
      <c r="GCT33" s="81"/>
      <c r="GCU33" s="81"/>
      <c r="GCV33" s="81"/>
      <c r="GCW33" s="81"/>
      <c r="GCX33" s="81"/>
      <c r="GCY33" s="81"/>
      <c r="GCZ33" s="81"/>
      <c r="GDA33" s="81"/>
      <c r="GDB33" s="81"/>
      <c r="GDC33" s="81"/>
      <c r="GDD33" s="81"/>
      <c r="GDE33" s="81"/>
      <c r="GDF33" s="81"/>
      <c r="GDG33" s="81"/>
      <c r="GDH33" s="81"/>
      <c r="GDI33" s="81"/>
      <c r="GDJ33" s="81"/>
      <c r="GDK33" s="81"/>
      <c r="GDL33" s="81"/>
      <c r="GDM33" s="81"/>
      <c r="GDN33" s="81"/>
      <c r="GDO33" s="81"/>
      <c r="GDP33" s="81"/>
      <c r="GDQ33" s="81"/>
      <c r="GDR33" s="81"/>
      <c r="GDS33" s="81"/>
      <c r="GDT33" s="81"/>
      <c r="GDU33" s="81"/>
      <c r="GDV33" s="81"/>
      <c r="GDW33" s="81"/>
      <c r="GDX33" s="81"/>
      <c r="GDY33" s="81"/>
      <c r="GDZ33" s="81"/>
      <c r="GEA33" s="81"/>
      <c r="GEB33" s="81"/>
      <c r="GEC33" s="81"/>
      <c r="GED33" s="81"/>
      <c r="GEE33" s="81"/>
      <c r="GEF33" s="81"/>
      <c r="GEG33" s="81"/>
      <c r="GEH33" s="81"/>
      <c r="GEI33" s="81"/>
      <c r="GEJ33" s="81"/>
      <c r="GEK33" s="81"/>
      <c r="GEL33" s="81"/>
      <c r="GEM33" s="81"/>
      <c r="GEN33" s="81"/>
      <c r="GEO33" s="81"/>
      <c r="GEP33" s="81"/>
      <c r="GEQ33" s="81"/>
      <c r="GER33" s="81"/>
      <c r="GES33" s="81"/>
      <c r="GET33" s="81"/>
      <c r="GEU33" s="81"/>
      <c r="GEV33" s="81"/>
      <c r="GEW33" s="81"/>
      <c r="GEX33" s="81"/>
      <c r="GEY33" s="81"/>
      <c r="GEZ33" s="81"/>
      <c r="GFA33" s="81"/>
      <c r="GFB33" s="81"/>
      <c r="GFC33" s="81"/>
      <c r="GFD33" s="81"/>
      <c r="GFE33" s="81"/>
      <c r="GFF33" s="81"/>
      <c r="GFG33" s="81"/>
      <c r="GFH33" s="81"/>
      <c r="GFI33" s="81"/>
      <c r="GFJ33" s="81"/>
      <c r="GFK33" s="81"/>
      <c r="GFL33" s="81"/>
      <c r="GFM33" s="81"/>
      <c r="GFN33" s="81"/>
      <c r="GFO33" s="81"/>
      <c r="GFP33" s="81"/>
      <c r="GFQ33" s="81"/>
      <c r="GFR33" s="81"/>
      <c r="GFS33" s="81"/>
      <c r="GFT33" s="81"/>
      <c r="GFU33" s="81"/>
      <c r="GFV33" s="81"/>
      <c r="GFW33" s="81"/>
      <c r="GFX33" s="81"/>
      <c r="GFY33" s="81"/>
      <c r="GFZ33" s="81"/>
      <c r="GGA33" s="81"/>
      <c r="GGB33" s="81"/>
      <c r="GGC33" s="81"/>
      <c r="GGD33" s="81"/>
      <c r="GGE33" s="81"/>
      <c r="GGF33" s="81"/>
      <c r="GGG33" s="81"/>
      <c r="GGH33" s="81"/>
      <c r="GGI33" s="81"/>
      <c r="GGJ33" s="81"/>
      <c r="GGK33" s="81"/>
      <c r="GGL33" s="81"/>
      <c r="GGM33" s="81"/>
      <c r="GGN33" s="81"/>
      <c r="GGO33" s="81"/>
      <c r="GGP33" s="81"/>
      <c r="GGQ33" s="81"/>
      <c r="GGR33" s="81"/>
      <c r="GGS33" s="81"/>
      <c r="GGT33" s="81"/>
      <c r="GGU33" s="81"/>
      <c r="GGV33" s="81"/>
      <c r="GGW33" s="81"/>
      <c r="GGX33" s="81"/>
      <c r="GGY33" s="81"/>
      <c r="GGZ33" s="81"/>
      <c r="GHA33" s="81"/>
      <c r="GHB33" s="81"/>
      <c r="GHC33" s="81"/>
      <c r="GHD33" s="81"/>
      <c r="GHE33" s="81"/>
      <c r="GHF33" s="81"/>
      <c r="GHG33" s="81"/>
      <c r="GHH33" s="81"/>
      <c r="GHI33" s="81"/>
      <c r="GHJ33" s="81"/>
      <c r="GHK33" s="81"/>
      <c r="GHL33" s="81"/>
      <c r="GHM33" s="81"/>
      <c r="GHN33" s="81"/>
      <c r="GHO33" s="81"/>
      <c r="GHP33" s="81"/>
      <c r="GHQ33" s="81"/>
      <c r="GHR33" s="81"/>
      <c r="GHS33" s="81"/>
      <c r="GHT33" s="81"/>
      <c r="GHU33" s="81"/>
      <c r="GHV33" s="81"/>
      <c r="GHW33" s="81"/>
      <c r="GHX33" s="81"/>
      <c r="GHY33" s="81"/>
      <c r="GHZ33" s="81"/>
      <c r="GIA33" s="81"/>
      <c r="GIB33" s="81"/>
      <c r="GIC33" s="81"/>
      <c r="GID33" s="81"/>
      <c r="GIE33" s="81"/>
      <c r="GIF33" s="81"/>
      <c r="GIG33" s="81"/>
      <c r="GIH33" s="81"/>
      <c r="GII33" s="81"/>
      <c r="GIJ33" s="81"/>
      <c r="GIK33" s="81"/>
      <c r="GIL33" s="81"/>
      <c r="GIM33" s="81"/>
      <c r="GIN33" s="81"/>
      <c r="GIO33" s="81"/>
      <c r="GIP33" s="81"/>
      <c r="GIQ33" s="81"/>
      <c r="GIR33" s="81"/>
      <c r="GIS33" s="81"/>
      <c r="GIT33" s="81"/>
      <c r="GIU33" s="81"/>
      <c r="GIV33" s="81"/>
      <c r="GIW33" s="81"/>
      <c r="GIX33" s="81"/>
      <c r="GIY33" s="81"/>
      <c r="GIZ33" s="81"/>
      <c r="GJA33" s="81"/>
      <c r="GJB33" s="81"/>
      <c r="GJC33" s="81"/>
      <c r="GJD33" s="81"/>
      <c r="GJE33" s="81"/>
      <c r="GJF33" s="81"/>
      <c r="GJG33" s="81"/>
      <c r="GJH33" s="81"/>
      <c r="GJI33" s="81"/>
      <c r="GJJ33" s="81"/>
      <c r="GJK33" s="81"/>
      <c r="GJL33" s="81"/>
      <c r="GJM33" s="81"/>
      <c r="GJN33" s="81"/>
      <c r="GJO33" s="81"/>
      <c r="GJP33" s="81"/>
      <c r="GJQ33" s="81"/>
      <c r="GJR33" s="81"/>
      <c r="GJS33" s="81"/>
      <c r="GJT33" s="81"/>
      <c r="GJU33" s="81"/>
      <c r="GJV33" s="81"/>
      <c r="GJW33" s="81"/>
      <c r="GJX33" s="81"/>
      <c r="GJY33" s="81"/>
      <c r="GJZ33" s="81"/>
      <c r="GKA33" s="81"/>
      <c r="GKB33" s="81"/>
      <c r="GKC33" s="81"/>
      <c r="GKD33" s="81"/>
      <c r="GKE33" s="81"/>
      <c r="GKF33" s="81"/>
      <c r="GKG33" s="81"/>
      <c r="GKH33" s="81"/>
      <c r="GKI33" s="81"/>
      <c r="GKJ33" s="81"/>
      <c r="GKK33" s="81"/>
      <c r="GKL33" s="81"/>
      <c r="GKM33" s="81"/>
      <c r="GKN33" s="81"/>
      <c r="GKO33" s="81"/>
      <c r="GKP33" s="81"/>
      <c r="GKQ33" s="81"/>
      <c r="GKR33" s="81"/>
      <c r="GKS33" s="81"/>
      <c r="GKT33" s="81"/>
      <c r="GKU33" s="81"/>
      <c r="GKV33" s="81"/>
      <c r="GKW33" s="81"/>
      <c r="GKX33" s="81"/>
      <c r="GKY33" s="81"/>
      <c r="GKZ33" s="81"/>
      <c r="GLA33" s="81"/>
      <c r="GLB33" s="81"/>
      <c r="GLC33" s="81"/>
      <c r="GLD33" s="81"/>
      <c r="GLE33" s="81"/>
      <c r="GLF33" s="81"/>
      <c r="GLG33" s="81"/>
      <c r="GLH33" s="81"/>
      <c r="GLI33" s="81"/>
      <c r="GLJ33" s="81"/>
      <c r="GLK33" s="81"/>
      <c r="GLL33" s="81"/>
      <c r="GLM33" s="81"/>
      <c r="GLN33" s="81"/>
      <c r="GLO33" s="81"/>
      <c r="GLP33" s="81"/>
      <c r="GLQ33" s="81"/>
      <c r="GLR33" s="81"/>
      <c r="GLS33" s="81"/>
      <c r="GLT33" s="81"/>
      <c r="GLU33" s="81"/>
      <c r="GLV33" s="81"/>
      <c r="GLW33" s="81"/>
      <c r="GLX33" s="81"/>
      <c r="GLY33" s="81"/>
      <c r="GLZ33" s="81"/>
      <c r="GMA33" s="81"/>
      <c r="GMB33" s="81"/>
      <c r="GMC33" s="81"/>
      <c r="GMD33" s="81"/>
      <c r="GME33" s="81"/>
      <c r="GMF33" s="81"/>
      <c r="GMG33" s="81"/>
      <c r="GMH33" s="81"/>
      <c r="GMI33" s="81"/>
      <c r="GMJ33" s="81"/>
      <c r="GMK33" s="81"/>
      <c r="GML33" s="81"/>
      <c r="GMM33" s="81"/>
      <c r="GMN33" s="81"/>
      <c r="GMO33" s="81"/>
      <c r="GMP33" s="81"/>
      <c r="GMQ33" s="81"/>
      <c r="GMR33" s="81"/>
      <c r="GMS33" s="81"/>
      <c r="GMT33" s="81"/>
      <c r="GMU33" s="81"/>
      <c r="GMV33" s="81"/>
      <c r="GMW33" s="81"/>
      <c r="GMX33" s="81"/>
      <c r="GMY33" s="81"/>
      <c r="GMZ33" s="81"/>
      <c r="GNA33" s="81"/>
      <c r="GNB33" s="81"/>
      <c r="GNC33" s="81"/>
      <c r="GND33" s="81"/>
      <c r="GNE33" s="81"/>
      <c r="GNF33" s="81"/>
      <c r="GNG33" s="81"/>
      <c r="GNH33" s="81"/>
      <c r="GNI33" s="81"/>
      <c r="GNJ33" s="81"/>
      <c r="GNK33" s="81"/>
      <c r="GNL33" s="81"/>
      <c r="GNM33" s="81"/>
      <c r="GNN33" s="81"/>
      <c r="GNO33" s="81"/>
      <c r="GNP33" s="81"/>
      <c r="GNQ33" s="81"/>
      <c r="GNR33" s="81"/>
      <c r="GNS33" s="81"/>
      <c r="GNT33" s="81"/>
      <c r="GNU33" s="81"/>
      <c r="GNV33" s="81"/>
      <c r="GNW33" s="81"/>
      <c r="GNX33" s="81"/>
      <c r="GNY33" s="81"/>
      <c r="GNZ33" s="81"/>
      <c r="GOA33" s="81"/>
      <c r="GOB33" s="81"/>
      <c r="GOC33" s="81"/>
      <c r="GOD33" s="81"/>
      <c r="GOE33" s="81"/>
      <c r="GOF33" s="81"/>
      <c r="GOG33" s="81"/>
      <c r="GOH33" s="81"/>
      <c r="GOI33" s="81"/>
      <c r="GOJ33" s="81"/>
      <c r="GOK33" s="81"/>
      <c r="GOL33" s="81"/>
      <c r="GOM33" s="81"/>
      <c r="GON33" s="81"/>
      <c r="GOO33" s="81"/>
      <c r="GOP33" s="81"/>
      <c r="GOQ33" s="81"/>
      <c r="GOR33" s="81"/>
      <c r="GOS33" s="81"/>
      <c r="GOT33" s="81"/>
      <c r="GOU33" s="81"/>
      <c r="GOV33" s="81"/>
      <c r="GOW33" s="81"/>
      <c r="GOX33" s="81"/>
      <c r="GOY33" s="81"/>
      <c r="GOZ33" s="81"/>
      <c r="GPA33" s="81"/>
      <c r="GPB33" s="81"/>
      <c r="GPC33" s="81"/>
      <c r="GPD33" s="81"/>
      <c r="GPE33" s="81"/>
      <c r="GPF33" s="81"/>
      <c r="GPG33" s="81"/>
      <c r="GPH33" s="81"/>
      <c r="GPI33" s="81"/>
      <c r="GPJ33" s="81"/>
      <c r="GPK33" s="81"/>
      <c r="GPL33" s="81"/>
      <c r="GPM33" s="81"/>
      <c r="GPN33" s="81"/>
      <c r="GPO33" s="81"/>
      <c r="GPP33" s="81"/>
      <c r="GPQ33" s="81"/>
      <c r="GPR33" s="81"/>
      <c r="GPS33" s="81"/>
      <c r="GPT33" s="81"/>
      <c r="GPU33" s="81"/>
      <c r="GPV33" s="81"/>
      <c r="GPW33" s="81"/>
      <c r="GPX33" s="81"/>
      <c r="GPY33" s="81"/>
      <c r="GPZ33" s="81"/>
      <c r="GQA33" s="81"/>
      <c r="GQB33" s="81"/>
      <c r="GQC33" s="81"/>
      <c r="GQD33" s="81"/>
      <c r="GQE33" s="81"/>
      <c r="GQF33" s="81"/>
      <c r="GQG33" s="81"/>
      <c r="GQH33" s="81"/>
      <c r="GQI33" s="81"/>
      <c r="GQJ33" s="81"/>
      <c r="GQK33" s="81"/>
      <c r="GQL33" s="81"/>
      <c r="GQM33" s="81"/>
      <c r="GQN33" s="81"/>
      <c r="GQO33" s="81"/>
      <c r="GQP33" s="81"/>
      <c r="GQQ33" s="81"/>
      <c r="GQR33" s="81"/>
      <c r="GQS33" s="81"/>
      <c r="GQT33" s="81"/>
      <c r="GQU33" s="81"/>
      <c r="GQV33" s="81"/>
      <c r="GQW33" s="81"/>
      <c r="GQX33" s="81"/>
      <c r="GQY33" s="81"/>
      <c r="GQZ33" s="81"/>
      <c r="GRA33" s="81"/>
      <c r="GRB33" s="81"/>
      <c r="GRC33" s="81"/>
      <c r="GRD33" s="81"/>
      <c r="GRE33" s="81"/>
      <c r="GRF33" s="81"/>
      <c r="GRG33" s="81"/>
      <c r="GRH33" s="81"/>
      <c r="GRI33" s="81"/>
      <c r="GRJ33" s="81"/>
      <c r="GRK33" s="81"/>
      <c r="GRL33" s="81"/>
      <c r="GRM33" s="81"/>
      <c r="GRN33" s="81"/>
      <c r="GRO33" s="81"/>
      <c r="GRP33" s="81"/>
      <c r="GRQ33" s="81"/>
      <c r="GRR33" s="81"/>
      <c r="GRS33" s="81"/>
      <c r="GRT33" s="81"/>
      <c r="GRU33" s="81"/>
      <c r="GRV33" s="81"/>
      <c r="GRW33" s="81"/>
      <c r="GRX33" s="81"/>
      <c r="GRY33" s="81"/>
      <c r="GRZ33" s="81"/>
      <c r="GSA33" s="81"/>
      <c r="GSB33" s="81"/>
      <c r="GSC33" s="81"/>
      <c r="GSD33" s="81"/>
      <c r="GSE33" s="81"/>
      <c r="GSF33" s="81"/>
      <c r="GSG33" s="81"/>
      <c r="GSH33" s="81"/>
      <c r="GSI33" s="81"/>
      <c r="GSJ33" s="81"/>
      <c r="GSK33" s="81"/>
      <c r="GSL33" s="81"/>
      <c r="GSM33" s="81"/>
      <c r="GSN33" s="81"/>
      <c r="GSO33" s="81"/>
      <c r="GSP33" s="81"/>
      <c r="GSQ33" s="81"/>
      <c r="GSR33" s="81"/>
      <c r="GSS33" s="81"/>
      <c r="GST33" s="81"/>
      <c r="GSU33" s="81"/>
      <c r="GSV33" s="81"/>
      <c r="GSW33" s="81"/>
      <c r="GSX33" s="81"/>
      <c r="GSY33" s="81"/>
      <c r="GSZ33" s="81"/>
      <c r="GTA33" s="81"/>
      <c r="GTB33" s="81"/>
      <c r="GTC33" s="81"/>
      <c r="GTD33" s="81"/>
      <c r="GTE33" s="81"/>
      <c r="GTF33" s="81"/>
      <c r="GTG33" s="81"/>
      <c r="GTH33" s="81"/>
      <c r="GTI33" s="81"/>
      <c r="GTJ33" s="81"/>
      <c r="GTK33" s="81"/>
      <c r="GTL33" s="81"/>
      <c r="GTM33" s="81"/>
      <c r="GTN33" s="81"/>
      <c r="GTO33" s="81"/>
      <c r="GTP33" s="81"/>
      <c r="GTQ33" s="81"/>
      <c r="GTR33" s="81"/>
      <c r="GTS33" s="81"/>
      <c r="GTT33" s="81"/>
      <c r="GTU33" s="81"/>
      <c r="GTV33" s="81"/>
      <c r="GTW33" s="81"/>
      <c r="GTX33" s="81"/>
      <c r="GTY33" s="81"/>
      <c r="GTZ33" s="81"/>
      <c r="GUA33" s="81"/>
      <c r="GUB33" s="81"/>
      <c r="GUC33" s="81"/>
      <c r="GUD33" s="81"/>
      <c r="GUE33" s="81"/>
      <c r="GUF33" s="81"/>
      <c r="GUG33" s="81"/>
      <c r="GUH33" s="81"/>
      <c r="GUI33" s="81"/>
      <c r="GUJ33" s="81"/>
      <c r="GUK33" s="81"/>
      <c r="GUL33" s="81"/>
      <c r="GUM33" s="81"/>
      <c r="GUN33" s="81"/>
      <c r="GUO33" s="81"/>
      <c r="GUP33" s="81"/>
      <c r="GUQ33" s="81"/>
      <c r="GUR33" s="81"/>
      <c r="GUS33" s="81"/>
      <c r="GUT33" s="81"/>
      <c r="GUU33" s="81"/>
      <c r="GUV33" s="81"/>
      <c r="GUW33" s="81"/>
      <c r="GUX33" s="81"/>
      <c r="GUY33" s="81"/>
      <c r="GUZ33" s="81"/>
      <c r="GVA33" s="81"/>
      <c r="GVB33" s="81"/>
      <c r="GVC33" s="81"/>
      <c r="GVD33" s="81"/>
      <c r="GVE33" s="81"/>
      <c r="GVF33" s="81"/>
      <c r="GVG33" s="81"/>
      <c r="GVH33" s="81"/>
      <c r="GVI33" s="81"/>
      <c r="GVJ33" s="81"/>
      <c r="GVK33" s="81"/>
      <c r="GVL33" s="81"/>
      <c r="GVM33" s="81"/>
      <c r="GVN33" s="81"/>
      <c r="GVO33" s="81"/>
      <c r="GVP33" s="81"/>
      <c r="GVQ33" s="81"/>
      <c r="GVR33" s="81"/>
      <c r="GVS33" s="81"/>
      <c r="GVT33" s="81"/>
      <c r="GVU33" s="81"/>
      <c r="GVV33" s="81"/>
      <c r="GVW33" s="81"/>
      <c r="GVX33" s="81"/>
      <c r="GVY33" s="81"/>
      <c r="GVZ33" s="81"/>
      <c r="GWA33" s="81"/>
      <c r="GWB33" s="81"/>
      <c r="GWC33" s="81"/>
      <c r="GWD33" s="81"/>
      <c r="GWE33" s="81"/>
      <c r="GWF33" s="81"/>
      <c r="GWG33" s="81"/>
      <c r="GWH33" s="81"/>
      <c r="GWI33" s="81"/>
      <c r="GWJ33" s="81"/>
      <c r="GWK33" s="81"/>
      <c r="GWL33" s="81"/>
      <c r="GWM33" s="81"/>
      <c r="GWN33" s="81"/>
      <c r="GWO33" s="81"/>
      <c r="GWP33" s="81"/>
      <c r="GWQ33" s="81"/>
      <c r="GWR33" s="81"/>
      <c r="GWS33" s="81"/>
      <c r="GWT33" s="81"/>
      <c r="GWU33" s="81"/>
      <c r="GWV33" s="81"/>
      <c r="GWW33" s="81"/>
      <c r="GWX33" s="81"/>
      <c r="GWY33" s="81"/>
      <c r="GWZ33" s="81"/>
      <c r="GXA33" s="81"/>
      <c r="GXB33" s="81"/>
      <c r="GXC33" s="81"/>
      <c r="GXD33" s="81"/>
      <c r="GXE33" s="81"/>
      <c r="GXF33" s="81"/>
      <c r="GXG33" s="81"/>
      <c r="GXH33" s="81"/>
      <c r="GXI33" s="81"/>
      <c r="GXJ33" s="81"/>
      <c r="GXK33" s="81"/>
      <c r="GXL33" s="81"/>
      <c r="GXM33" s="81"/>
      <c r="GXN33" s="81"/>
      <c r="GXO33" s="81"/>
      <c r="GXP33" s="81"/>
      <c r="GXQ33" s="81"/>
      <c r="GXR33" s="81"/>
      <c r="GXS33" s="81"/>
      <c r="GXT33" s="81"/>
      <c r="GXU33" s="81"/>
      <c r="GXV33" s="81"/>
      <c r="GXW33" s="81"/>
      <c r="GXX33" s="81"/>
      <c r="GXY33" s="81"/>
      <c r="GXZ33" s="81"/>
      <c r="GYA33" s="81"/>
      <c r="GYB33" s="81"/>
      <c r="GYC33" s="81"/>
      <c r="GYD33" s="81"/>
      <c r="GYE33" s="81"/>
      <c r="GYF33" s="81"/>
      <c r="GYG33" s="81"/>
      <c r="GYH33" s="81"/>
      <c r="GYI33" s="81"/>
      <c r="GYJ33" s="81"/>
      <c r="GYK33" s="81"/>
      <c r="GYL33" s="81"/>
      <c r="GYM33" s="81"/>
      <c r="GYN33" s="81"/>
      <c r="GYO33" s="81"/>
      <c r="GYP33" s="81"/>
      <c r="GYQ33" s="81"/>
      <c r="GYR33" s="81"/>
      <c r="GYS33" s="81"/>
      <c r="GYT33" s="81"/>
      <c r="GYU33" s="81"/>
      <c r="GYV33" s="81"/>
      <c r="GYW33" s="81"/>
      <c r="GYX33" s="81"/>
      <c r="GYY33" s="81"/>
      <c r="GYZ33" s="81"/>
      <c r="GZA33" s="81"/>
      <c r="GZB33" s="81"/>
      <c r="GZC33" s="81"/>
      <c r="GZD33" s="81"/>
      <c r="GZE33" s="81"/>
      <c r="GZF33" s="81"/>
      <c r="GZG33" s="81"/>
      <c r="GZH33" s="81"/>
      <c r="GZI33" s="81"/>
      <c r="GZJ33" s="81"/>
      <c r="GZK33" s="81"/>
      <c r="GZL33" s="81"/>
      <c r="GZM33" s="81"/>
      <c r="GZN33" s="81"/>
      <c r="GZO33" s="81"/>
      <c r="GZP33" s="81"/>
      <c r="GZQ33" s="81"/>
      <c r="GZR33" s="81"/>
      <c r="GZS33" s="81"/>
      <c r="GZT33" s="81"/>
      <c r="GZU33" s="81"/>
      <c r="GZV33" s="81"/>
      <c r="GZW33" s="81"/>
      <c r="GZX33" s="81"/>
      <c r="GZY33" s="81"/>
      <c r="GZZ33" s="81"/>
      <c r="HAA33" s="81"/>
      <c r="HAB33" s="81"/>
      <c r="HAC33" s="81"/>
      <c r="HAD33" s="81"/>
      <c r="HAE33" s="81"/>
      <c r="HAF33" s="81"/>
      <c r="HAG33" s="81"/>
      <c r="HAH33" s="81"/>
      <c r="HAI33" s="81"/>
      <c r="HAJ33" s="81"/>
      <c r="HAK33" s="81"/>
      <c r="HAL33" s="81"/>
      <c r="HAM33" s="81"/>
      <c r="HAN33" s="81"/>
      <c r="HAO33" s="81"/>
      <c r="HAP33" s="81"/>
      <c r="HAQ33" s="81"/>
      <c r="HAR33" s="81"/>
      <c r="HAS33" s="81"/>
      <c r="HAT33" s="81"/>
      <c r="HAU33" s="81"/>
      <c r="HAV33" s="81"/>
      <c r="HAW33" s="81"/>
      <c r="HAX33" s="81"/>
      <c r="HAY33" s="81"/>
      <c r="HAZ33" s="81"/>
      <c r="HBA33" s="81"/>
      <c r="HBB33" s="81"/>
      <c r="HBC33" s="81"/>
      <c r="HBD33" s="81"/>
      <c r="HBE33" s="81"/>
      <c r="HBF33" s="81"/>
      <c r="HBG33" s="81"/>
      <c r="HBH33" s="81"/>
      <c r="HBI33" s="81"/>
      <c r="HBJ33" s="81"/>
      <c r="HBK33" s="81"/>
      <c r="HBL33" s="81"/>
      <c r="HBM33" s="81"/>
      <c r="HBN33" s="81"/>
      <c r="HBO33" s="81"/>
      <c r="HBP33" s="81"/>
      <c r="HBQ33" s="81"/>
      <c r="HBR33" s="81"/>
      <c r="HBS33" s="81"/>
      <c r="HBT33" s="81"/>
      <c r="HBU33" s="81"/>
      <c r="HBV33" s="81"/>
      <c r="HBW33" s="81"/>
      <c r="HBX33" s="81"/>
      <c r="HBY33" s="81"/>
      <c r="HBZ33" s="81"/>
      <c r="HCA33" s="81"/>
      <c r="HCB33" s="81"/>
      <c r="HCC33" s="81"/>
      <c r="HCD33" s="81"/>
      <c r="HCE33" s="81"/>
      <c r="HCF33" s="81"/>
      <c r="HCG33" s="81"/>
      <c r="HCH33" s="81"/>
      <c r="HCI33" s="81"/>
      <c r="HCJ33" s="81"/>
      <c r="HCK33" s="81"/>
      <c r="HCL33" s="81"/>
      <c r="HCM33" s="81"/>
      <c r="HCN33" s="81"/>
      <c r="HCO33" s="81"/>
      <c r="HCP33" s="81"/>
      <c r="HCQ33" s="81"/>
      <c r="HCR33" s="81"/>
      <c r="HCS33" s="81"/>
      <c r="HCT33" s="81"/>
      <c r="HCU33" s="81"/>
      <c r="HCV33" s="81"/>
      <c r="HCW33" s="81"/>
      <c r="HCX33" s="81"/>
      <c r="HCY33" s="81"/>
      <c r="HCZ33" s="81"/>
      <c r="HDA33" s="81"/>
      <c r="HDB33" s="81"/>
      <c r="HDC33" s="81"/>
      <c r="HDD33" s="81"/>
      <c r="HDE33" s="81"/>
      <c r="HDF33" s="81"/>
      <c r="HDG33" s="81"/>
      <c r="HDH33" s="81"/>
      <c r="HDI33" s="81"/>
      <c r="HDJ33" s="81"/>
      <c r="HDK33" s="81"/>
      <c r="HDL33" s="81"/>
      <c r="HDM33" s="81"/>
      <c r="HDN33" s="81"/>
      <c r="HDO33" s="81"/>
      <c r="HDP33" s="81"/>
      <c r="HDQ33" s="81"/>
      <c r="HDR33" s="81"/>
      <c r="HDS33" s="81"/>
      <c r="HDT33" s="81"/>
      <c r="HDU33" s="81"/>
      <c r="HDV33" s="81"/>
      <c r="HDW33" s="81"/>
      <c r="HDX33" s="81"/>
      <c r="HDY33" s="81"/>
      <c r="HDZ33" s="81"/>
      <c r="HEA33" s="81"/>
      <c r="HEB33" s="81"/>
      <c r="HEC33" s="81"/>
      <c r="HED33" s="81"/>
      <c r="HEE33" s="81"/>
      <c r="HEF33" s="81"/>
      <c r="HEG33" s="81"/>
      <c r="HEH33" s="81"/>
      <c r="HEI33" s="81"/>
      <c r="HEJ33" s="81"/>
      <c r="HEK33" s="81"/>
      <c r="HEL33" s="81"/>
      <c r="HEM33" s="81"/>
      <c r="HEN33" s="81"/>
      <c r="HEO33" s="81"/>
      <c r="HEP33" s="81"/>
      <c r="HEQ33" s="81"/>
      <c r="HER33" s="81"/>
      <c r="HES33" s="81"/>
      <c r="HET33" s="81"/>
      <c r="HEU33" s="81"/>
      <c r="HEV33" s="81"/>
      <c r="HEW33" s="81"/>
      <c r="HEX33" s="81"/>
      <c r="HEY33" s="81"/>
      <c r="HEZ33" s="81"/>
      <c r="HFA33" s="81"/>
      <c r="HFB33" s="81"/>
      <c r="HFC33" s="81"/>
      <c r="HFD33" s="81"/>
      <c r="HFE33" s="81"/>
      <c r="HFF33" s="81"/>
      <c r="HFG33" s="81"/>
      <c r="HFH33" s="81"/>
      <c r="HFI33" s="81"/>
      <c r="HFJ33" s="81"/>
      <c r="HFK33" s="81"/>
      <c r="HFL33" s="81"/>
      <c r="HFM33" s="81"/>
      <c r="HFN33" s="81"/>
      <c r="HFO33" s="81"/>
      <c r="HFP33" s="81"/>
      <c r="HFQ33" s="81"/>
      <c r="HFR33" s="81"/>
      <c r="HFS33" s="81"/>
      <c r="HFT33" s="81"/>
      <c r="HFU33" s="81"/>
      <c r="HFV33" s="81"/>
      <c r="HFW33" s="81"/>
      <c r="HFX33" s="81"/>
      <c r="HFY33" s="81"/>
      <c r="HFZ33" s="81"/>
      <c r="HGA33" s="81"/>
      <c r="HGB33" s="81"/>
      <c r="HGC33" s="81"/>
      <c r="HGD33" s="81"/>
      <c r="HGE33" s="81"/>
      <c r="HGF33" s="81"/>
      <c r="HGG33" s="81"/>
      <c r="HGH33" s="81"/>
      <c r="HGI33" s="81"/>
      <c r="HGJ33" s="81"/>
      <c r="HGK33" s="81"/>
      <c r="HGL33" s="81"/>
      <c r="HGM33" s="81"/>
      <c r="HGN33" s="81"/>
      <c r="HGO33" s="81"/>
      <c r="HGP33" s="81"/>
      <c r="HGQ33" s="81"/>
      <c r="HGR33" s="81"/>
      <c r="HGS33" s="81"/>
      <c r="HGT33" s="81"/>
      <c r="HGU33" s="81"/>
      <c r="HGV33" s="81"/>
      <c r="HGW33" s="81"/>
      <c r="HGX33" s="81"/>
      <c r="HGY33" s="81"/>
      <c r="HGZ33" s="81"/>
      <c r="HHA33" s="81"/>
      <c r="HHB33" s="81"/>
      <c r="HHC33" s="81"/>
      <c r="HHD33" s="81"/>
      <c r="HHE33" s="81"/>
      <c r="HHF33" s="81"/>
      <c r="HHG33" s="81"/>
      <c r="HHH33" s="81"/>
      <c r="HHI33" s="81"/>
      <c r="HHJ33" s="81"/>
      <c r="HHK33" s="81"/>
      <c r="HHL33" s="81"/>
      <c r="HHM33" s="81"/>
      <c r="HHN33" s="81"/>
      <c r="HHO33" s="81"/>
      <c r="HHP33" s="81"/>
      <c r="HHQ33" s="81"/>
      <c r="HHR33" s="81"/>
      <c r="HHS33" s="81"/>
      <c r="HHT33" s="81"/>
      <c r="HHU33" s="81"/>
      <c r="HHV33" s="81"/>
      <c r="HHW33" s="81"/>
      <c r="HHX33" s="81"/>
      <c r="HHY33" s="81"/>
      <c r="HHZ33" s="81"/>
      <c r="HIA33" s="81"/>
      <c r="HIB33" s="81"/>
      <c r="HIC33" s="81"/>
      <c r="HID33" s="81"/>
      <c r="HIE33" s="81"/>
      <c r="HIF33" s="81"/>
      <c r="HIG33" s="81"/>
      <c r="HIH33" s="81"/>
      <c r="HII33" s="81"/>
      <c r="HIJ33" s="81"/>
      <c r="HIK33" s="81"/>
      <c r="HIL33" s="81"/>
      <c r="HIM33" s="81"/>
      <c r="HIN33" s="81"/>
      <c r="HIO33" s="81"/>
      <c r="HIP33" s="81"/>
      <c r="HIQ33" s="81"/>
      <c r="HIR33" s="81"/>
      <c r="HIS33" s="81"/>
      <c r="HIT33" s="81"/>
      <c r="HIU33" s="81"/>
      <c r="HIV33" s="81"/>
      <c r="HIW33" s="81"/>
      <c r="HIX33" s="81"/>
      <c r="HIY33" s="81"/>
      <c r="HIZ33" s="81"/>
      <c r="HJA33" s="81"/>
      <c r="HJB33" s="81"/>
      <c r="HJC33" s="81"/>
      <c r="HJD33" s="81"/>
      <c r="HJE33" s="81"/>
      <c r="HJF33" s="81"/>
      <c r="HJG33" s="81"/>
      <c r="HJH33" s="81"/>
      <c r="HJI33" s="81"/>
      <c r="HJJ33" s="81"/>
      <c r="HJK33" s="81"/>
      <c r="HJL33" s="81"/>
      <c r="HJM33" s="81"/>
      <c r="HJN33" s="81"/>
      <c r="HJO33" s="81"/>
      <c r="HJP33" s="81"/>
      <c r="HJQ33" s="81"/>
      <c r="HJR33" s="81"/>
      <c r="HJS33" s="81"/>
      <c r="HJT33" s="81"/>
      <c r="HJU33" s="81"/>
      <c r="HJV33" s="81"/>
      <c r="HJW33" s="81"/>
      <c r="HJX33" s="81"/>
      <c r="HJY33" s="81"/>
      <c r="HJZ33" s="81"/>
      <c r="HKA33" s="81"/>
      <c r="HKB33" s="81"/>
      <c r="HKC33" s="81"/>
      <c r="HKD33" s="81"/>
      <c r="HKE33" s="81"/>
      <c r="HKF33" s="81"/>
      <c r="HKG33" s="81"/>
      <c r="HKH33" s="81"/>
      <c r="HKI33" s="81"/>
      <c r="HKJ33" s="81"/>
      <c r="HKK33" s="81"/>
      <c r="HKL33" s="81"/>
      <c r="HKM33" s="81"/>
      <c r="HKN33" s="81"/>
      <c r="HKO33" s="81"/>
      <c r="HKP33" s="81"/>
      <c r="HKQ33" s="81"/>
      <c r="HKR33" s="81"/>
      <c r="HKS33" s="81"/>
      <c r="HKT33" s="81"/>
      <c r="HKU33" s="81"/>
      <c r="HKV33" s="81"/>
      <c r="HKW33" s="81"/>
      <c r="HKX33" s="81"/>
      <c r="HKY33" s="81"/>
      <c r="HKZ33" s="81"/>
      <c r="HLA33" s="81"/>
      <c r="HLB33" s="81"/>
      <c r="HLC33" s="81"/>
      <c r="HLD33" s="81"/>
      <c r="HLE33" s="81"/>
      <c r="HLF33" s="81"/>
      <c r="HLG33" s="81"/>
      <c r="HLH33" s="81"/>
      <c r="HLI33" s="81"/>
      <c r="HLJ33" s="81"/>
      <c r="HLK33" s="81"/>
      <c r="HLL33" s="81"/>
      <c r="HLM33" s="81"/>
      <c r="HLN33" s="81"/>
      <c r="HLO33" s="81"/>
      <c r="HLP33" s="81"/>
      <c r="HLQ33" s="81"/>
      <c r="HLR33" s="81"/>
      <c r="HLS33" s="81"/>
      <c r="HLT33" s="81"/>
      <c r="HLU33" s="81"/>
      <c r="HLV33" s="81"/>
      <c r="HLW33" s="81"/>
      <c r="HLX33" s="81"/>
      <c r="HLY33" s="81"/>
      <c r="HLZ33" s="81"/>
      <c r="HMA33" s="81"/>
      <c r="HMB33" s="81"/>
      <c r="HMC33" s="81"/>
      <c r="HMD33" s="81"/>
      <c r="HME33" s="81"/>
      <c r="HMF33" s="81"/>
      <c r="HMG33" s="81"/>
      <c r="HMH33" s="81"/>
      <c r="HMI33" s="81"/>
      <c r="HMJ33" s="81"/>
      <c r="HMK33" s="81"/>
      <c r="HML33" s="81"/>
      <c r="HMM33" s="81"/>
      <c r="HMN33" s="81"/>
      <c r="HMO33" s="81"/>
      <c r="HMP33" s="81"/>
      <c r="HMQ33" s="81"/>
      <c r="HMR33" s="81"/>
      <c r="HMS33" s="81"/>
      <c r="HMT33" s="81"/>
      <c r="HMU33" s="81"/>
      <c r="HMV33" s="81"/>
      <c r="HMW33" s="81"/>
      <c r="HMX33" s="81"/>
      <c r="HMY33" s="81"/>
      <c r="HMZ33" s="81"/>
      <c r="HNA33" s="81"/>
      <c r="HNB33" s="81"/>
      <c r="HNC33" s="81"/>
      <c r="HND33" s="81"/>
      <c r="HNE33" s="81"/>
      <c r="HNF33" s="81"/>
      <c r="HNG33" s="81"/>
      <c r="HNH33" s="81"/>
      <c r="HNI33" s="81"/>
      <c r="HNJ33" s="81"/>
      <c r="HNK33" s="81"/>
      <c r="HNL33" s="81"/>
      <c r="HNM33" s="81"/>
      <c r="HNN33" s="81"/>
      <c r="HNO33" s="81"/>
      <c r="HNP33" s="81"/>
      <c r="HNQ33" s="81"/>
      <c r="HNR33" s="81"/>
      <c r="HNS33" s="81"/>
      <c r="HNT33" s="81"/>
      <c r="HNU33" s="81"/>
      <c r="HNV33" s="81"/>
      <c r="HNW33" s="81"/>
      <c r="HNX33" s="81"/>
      <c r="HNY33" s="81"/>
      <c r="HNZ33" s="81"/>
      <c r="HOA33" s="81"/>
      <c r="HOB33" s="81"/>
      <c r="HOC33" s="81"/>
      <c r="HOD33" s="81"/>
      <c r="HOE33" s="81"/>
      <c r="HOF33" s="81"/>
      <c r="HOG33" s="81"/>
      <c r="HOH33" s="81"/>
      <c r="HOI33" s="81"/>
      <c r="HOJ33" s="81"/>
      <c r="HOK33" s="81"/>
      <c r="HOL33" s="81"/>
      <c r="HOM33" s="81"/>
      <c r="HON33" s="81"/>
      <c r="HOO33" s="81"/>
      <c r="HOP33" s="81"/>
      <c r="HOQ33" s="81"/>
      <c r="HOR33" s="81"/>
      <c r="HOS33" s="81"/>
      <c r="HOT33" s="81"/>
      <c r="HOU33" s="81"/>
      <c r="HOV33" s="81"/>
      <c r="HOW33" s="81"/>
      <c r="HOX33" s="81"/>
      <c r="HOY33" s="81"/>
      <c r="HOZ33" s="81"/>
      <c r="HPA33" s="81"/>
      <c r="HPB33" s="81"/>
      <c r="HPC33" s="81"/>
      <c r="HPD33" s="81"/>
      <c r="HPE33" s="81"/>
      <c r="HPF33" s="81"/>
      <c r="HPG33" s="81"/>
      <c r="HPH33" s="81"/>
      <c r="HPI33" s="81"/>
      <c r="HPJ33" s="81"/>
      <c r="HPK33" s="81"/>
      <c r="HPL33" s="81"/>
      <c r="HPM33" s="81"/>
      <c r="HPN33" s="81"/>
      <c r="HPO33" s="81"/>
      <c r="HPP33" s="81"/>
      <c r="HPQ33" s="81"/>
      <c r="HPR33" s="81"/>
      <c r="HPS33" s="81"/>
      <c r="HPT33" s="81"/>
      <c r="HPU33" s="81"/>
      <c r="HPV33" s="81"/>
      <c r="HPW33" s="81"/>
      <c r="HPX33" s="81"/>
      <c r="HPY33" s="81"/>
      <c r="HPZ33" s="81"/>
      <c r="HQA33" s="81"/>
      <c r="HQB33" s="81"/>
      <c r="HQC33" s="81"/>
      <c r="HQD33" s="81"/>
      <c r="HQE33" s="81"/>
      <c r="HQF33" s="81"/>
      <c r="HQG33" s="81"/>
      <c r="HQH33" s="81"/>
      <c r="HQI33" s="81"/>
      <c r="HQJ33" s="81"/>
      <c r="HQK33" s="81"/>
      <c r="HQL33" s="81"/>
      <c r="HQM33" s="81"/>
      <c r="HQN33" s="81"/>
      <c r="HQO33" s="81"/>
      <c r="HQP33" s="81"/>
      <c r="HQQ33" s="81"/>
      <c r="HQR33" s="81"/>
      <c r="HQS33" s="81"/>
      <c r="HQT33" s="81"/>
      <c r="HQU33" s="81"/>
      <c r="HQV33" s="81"/>
      <c r="HQW33" s="81"/>
      <c r="HQX33" s="81"/>
      <c r="HQY33" s="81"/>
      <c r="HQZ33" s="81"/>
      <c r="HRA33" s="81"/>
      <c r="HRB33" s="81"/>
      <c r="HRC33" s="81"/>
      <c r="HRD33" s="81"/>
      <c r="HRE33" s="81"/>
      <c r="HRF33" s="81"/>
      <c r="HRG33" s="81"/>
      <c r="HRH33" s="81"/>
      <c r="HRI33" s="81"/>
      <c r="HRJ33" s="81"/>
      <c r="HRK33" s="81"/>
      <c r="HRL33" s="81"/>
      <c r="HRM33" s="81"/>
      <c r="HRN33" s="81"/>
      <c r="HRO33" s="81"/>
      <c r="HRP33" s="81"/>
      <c r="HRQ33" s="81"/>
      <c r="HRR33" s="81"/>
      <c r="HRS33" s="81"/>
      <c r="HRT33" s="81"/>
      <c r="HRU33" s="81"/>
      <c r="HRV33" s="81"/>
      <c r="HRW33" s="81"/>
      <c r="HRX33" s="81"/>
      <c r="HRY33" s="81"/>
      <c r="HRZ33" s="81"/>
      <c r="HSA33" s="81"/>
      <c r="HSB33" s="81"/>
      <c r="HSC33" s="81"/>
      <c r="HSD33" s="81"/>
      <c r="HSE33" s="81"/>
      <c r="HSF33" s="81"/>
      <c r="HSG33" s="81"/>
      <c r="HSH33" s="81"/>
      <c r="HSI33" s="81"/>
      <c r="HSJ33" s="81"/>
      <c r="HSK33" s="81"/>
      <c r="HSL33" s="81"/>
      <c r="HSM33" s="81"/>
      <c r="HSN33" s="81"/>
      <c r="HSO33" s="81"/>
      <c r="HSP33" s="81"/>
      <c r="HSQ33" s="81"/>
      <c r="HSR33" s="81"/>
      <c r="HSS33" s="81"/>
      <c r="HST33" s="81"/>
      <c r="HSU33" s="81"/>
      <c r="HSV33" s="81"/>
      <c r="HSW33" s="81"/>
      <c r="HSX33" s="81"/>
      <c r="HSY33" s="81"/>
      <c r="HSZ33" s="81"/>
      <c r="HTA33" s="81"/>
      <c r="HTB33" s="81"/>
      <c r="HTC33" s="81"/>
      <c r="HTD33" s="81"/>
      <c r="HTE33" s="81"/>
      <c r="HTF33" s="81"/>
      <c r="HTG33" s="81"/>
      <c r="HTH33" s="81"/>
      <c r="HTI33" s="81"/>
      <c r="HTJ33" s="81"/>
      <c r="HTK33" s="81"/>
      <c r="HTL33" s="81"/>
      <c r="HTM33" s="81"/>
      <c r="HTN33" s="81"/>
      <c r="HTO33" s="81"/>
      <c r="HTP33" s="81"/>
      <c r="HTQ33" s="81"/>
      <c r="HTR33" s="81"/>
      <c r="HTS33" s="81"/>
      <c r="HTT33" s="81"/>
      <c r="HTU33" s="81"/>
      <c r="HTV33" s="81"/>
      <c r="HTW33" s="81"/>
      <c r="HTX33" s="81"/>
      <c r="HTY33" s="81"/>
      <c r="HTZ33" s="81"/>
      <c r="HUA33" s="81"/>
      <c r="HUB33" s="81"/>
      <c r="HUC33" s="81"/>
      <c r="HUD33" s="81"/>
      <c r="HUE33" s="81"/>
      <c r="HUF33" s="81"/>
      <c r="HUG33" s="81"/>
      <c r="HUH33" s="81"/>
      <c r="HUI33" s="81"/>
      <c r="HUJ33" s="81"/>
      <c r="HUK33" s="81"/>
      <c r="HUL33" s="81"/>
      <c r="HUM33" s="81"/>
      <c r="HUN33" s="81"/>
      <c r="HUO33" s="81"/>
      <c r="HUP33" s="81"/>
      <c r="HUQ33" s="81"/>
      <c r="HUR33" s="81"/>
      <c r="HUS33" s="81"/>
      <c r="HUT33" s="81"/>
      <c r="HUU33" s="81"/>
      <c r="HUV33" s="81"/>
      <c r="HUW33" s="81"/>
      <c r="HUX33" s="81"/>
      <c r="HUY33" s="81"/>
      <c r="HUZ33" s="81"/>
      <c r="HVA33" s="81"/>
      <c r="HVB33" s="81"/>
      <c r="HVC33" s="81"/>
      <c r="HVD33" s="81"/>
      <c r="HVE33" s="81"/>
      <c r="HVF33" s="81"/>
      <c r="HVG33" s="81"/>
    </row>
    <row r="34" spans="19:5987" s="50" customFormat="1" x14ac:dyDescent="0.2"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81"/>
      <c r="FN34" s="81"/>
      <c r="FO34" s="81"/>
      <c r="FP34" s="81"/>
      <c r="FQ34" s="81"/>
      <c r="FR34" s="81"/>
      <c r="FS34" s="81"/>
      <c r="FT34" s="81"/>
      <c r="FU34" s="81"/>
      <c r="FV34" s="81"/>
      <c r="FW34" s="81"/>
      <c r="FX34" s="81"/>
      <c r="FY34" s="81"/>
      <c r="FZ34" s="81"/>
      <c r="GA34" s="81"/>
      <c r="GB34" s="81"/>
      <c r="GC34" s="81"/>
      <c r="GD34" s="81"/>
      <c r="GE34" s="81"/>
      <c r="GF34" s="81"/>
      <c r="GG34" s="81"/>
      <c r="GH34" s="81"/>
      <c r="GI34" s="81"/>
      <c r="GJ34" s="81"/>
      <c r="GK34" s="81"/>
      <c r="GL34" s="81"/>
      <c r="GM34" s="81"/>
      <c r="GN34" s="81"/>
      <c r="GO34" s="81"/>
      <c r="GP34" s="81"/>
      <c r="GQ34" s="81"/>
      <c r="GR34" s="81"/>
      <c r="GS34" s="81"/>
      <c r="GT34" s="81"/>
      <c r="GU34" s="81"/>
      <c r="GV34" s="81"/>
      <c r="GW34" s="81"/>
      <c r="GX34" s="81"/>
      <c r="GY34" s="81"/>
      <c r="GZ34" s="81"/>
      <c r="HA34" s="81"/>
      <c r="HB34" s="81"/>
      <c r="HC34" s="81"/>
      <c r="HD34" s="81"/>
      <c r="HE34" s="81"/>
      <c r="HF34" s="81"/>
      <c r="HG34" s="81"/>
      <c r="HH34" s="81"/>
      <c r="HI34" s="81"/>
      <c r="HJ34" s="81"/>
      <c r="HK34" s="81"/>
      <c r="HL34" s="81"/>
      <c r="HM34" s="81"/>
      <c r="HN34" s="81"/>
      <c r="HO34" s="81"/>
      <c r="HP34" s="81"/>
      <c r="HQ34" s="81"/>
      <c r="HR34" s="81"/>
      <c r="HS34" s="81"/>
      <c r="HT34" s="81"/>
      <c r="HU34" s="81"/>
      <c r="HV34" s="81"/>
      <c r="HW34" s="81"/>
      <c r="HX34" s="81"/>
      <c r="HY34" s="81"/>
      <c r="HZ34" s="81"/>
      <c r="IA34" s="81"/>
      <c r="IB34" s="81"/>
      <c r="IC34" s="81"/>
      <c r="ID34" s="81"/>
      <c r="IE34" s="81"/>
      <c r="IF34" s="81"/>
      <c r="IG34" s="81"/>
      <c r="IH34" s="81"/>
      <c r="II34" s="81"/>
      <c r="IJ34" s="81"/>
      <c r="IK34" s="81"/>
      <c r="IL34" s="81"/>
      <c r="IM34" s="81"/>
      <c r="IN34" s="81"/>
      <c r="IO34" s="81"/>
      <c r="IP34" s="81"/>
      <c r="IQ34" s="81"/>
      <c r="IR34" s="81"/>
      <c r="IS34" s="81"/>
      <c r="IT34" s="81"/>
      <c r="IU34" s="81"/>
      <c r="IV34" s="81"/>
      <c r="IW34" s="81"/>
      <c r="IX34" s="81"/>
      <c r="IY34" s="81"/>
      <c r="IZ34" s="81"/>
      <c r="JA34" s="81"/>
      <c r="JB34" s="81"/>
      <c r="JC34" s="81"/>
      <c r="JD34" s="81"/>
      <c r="JE34" s="81"/>
      <c r="JF34" s="81"/>
      <c r="JG34" s="81"/>
      <c r="JH34" s="81"/>
      <c r="JI34" s="81"/>
      <c r="JJ34" s="81"/>
      <c r="JK34" s="81"/>
      <c r="JL34" s="81"/>
      <c r="JM34" s="81"/>
      <c r="JN34" s="81"/>
      <c r="JO34" s="81"/>
      <c r="JP34" s="81"/>
      <c r="JQ34" s="81"/>
      <c r="JR34" s="81"/>
      <c r="JS34" s="81"/>
      <c r="JT34" s="81"/>
      <c r="JU34" s="81"/>
      <c r="JV34" s="81"/>
      <c r="JW34" s="81"/>
      <c r="JX34" s="81"/>
      <c r="JY34" s="81"/>
      <c r="JZ34" s="81"/>
      <c r="KA34" s="81"/>
      <c r="KB34" s="81"/>
      <c r="KC34" s="81"/>
      <c r="KD34" s="81"/>
      <c r="KE34" s="81"/>
      <c r="KF34" s="81"/>
      <c r="KG34" s="81"/>
      <c r="KH34" s="81"/>
      <c r="KI34" s="81"/>
      <c r="KJ34" s="81"/>
      <c r="KK34" s="81"/>
      <c r="KL34" s="81"/>
      <c r="KM34" s="81"/>
      <c r="KN34" s="81"/>
      <c r="KO34" s="81"/>
      <c r="KP34" s="81"/>
      <c r="KQ34" s="81"/>
      <c r="KR34" s="81"/>
      <c r="KS34" s="81"/>
      <c r="KT34" s="81"/>
      <c r="KU34" s="81"/>
      <c r="KV34" s="81"/>
      <c r="KW34" s="81"/>
      <c r="KX34" s="81"/>
      <c r="KY34" s="81"/>
      <c r="KZ34" s="81"/>
      <c r="LA34" s="81"/>
      <c r="LB34" s="81"/>
      <c r="LC34" s="81"/>
      <c r="LD34" s="81"/>
      <c r="LE34" s="81"/>
      <c r="LF34" s="81"/>
      <c r="LG34" s="81"/>
      <c r="LH34" s="81"/>
      <c r="LI34" s="81"/>
      <c r="LJ34" s="81"/>
      <c r="LK34" s="81"/>
      <c r="LL34" s="81"/>
      <c r="LM34" s="81"/>
      <c r="LN34" s="81"/>
      <c r="LO34" s="81"/>
      <c r="LP34" s="81"/>
      <c r="LQ34" s="81"/>
      <c r="LR34" s="81"/>
      <c r="LS34" s="81"/>
      <c r="LT34" s="81"/>
      <c r="LU34" s="81"/>
      <c r="LV34" s="81"/>
      <c r="LW34" s="81"/>
      <c r="LX34" s="81"/>
      <c r="LY34" s="81"/>
      <c r="LZ34" s="81"/>
      <c r="MA34" s="81"/>
      <c r="MB34" s="81"/>
      <c r="MC34" s="81"/>
      <c r="MD34" s="81"/>
      <c r="ME34" s="81"/>
      <c r="MF34" s="81"/>
      <c r="MG34" s="81"/>
      <c r="MH34" s="81"/>
      <c r="MI34" s="81"/>
      <c r="MJ34" s="81"/>
      <c r="MK34" s="81"/>
      <c r="ML34" s="81"/>
      <c r="MM34" s="81"/>
      <c r="MN34" s="81"/>
      <c r="MO34" s="81"/>
      <c r="MP34" s="81"/>
      <c r="MQ34" s="81"/>
      <c r="MR34" s="81"/>
      <c r="MS34" s="81"/>
      <c r="MT34" s="81"/>
      <c r="MU34" s="81"/>
      <c r="MV34" s="81"/>
      <c r="MW34" s="81"/>
      <c r="MX34" s="81"/>
      <c r="MY34" s="81"/>
      <c r="MZ34" s="81"/>
      <c r="NA34" s="81"/>
      <c r="NB34" s="81"/>
      <c r="NC34" s="81"/>
      <c r="ND34" s="81"/>
      <c r="NE34" s="81"/>
      <c r="NF34" s="81"/>
      <c r="NG34" s="81"/>
      <c r="NH34" s="81"/>
      <c r="NI34" s="81"/>
      <c r="NJ34" s="81"/>
      <c r="NK34" s="81"/>
      <c r="NL34" s="81"/>
      <c r="NM34" s="81"/>
      <c r="NN34" s="81"/>
      <c r="NO34" s="81"/>
      <c r="NP34" s="81"/>
      <c r="NQ34" s="81"/>
      <c r="NR34" s="81"/>
      <c r="NS34" s="81"/>
      <c r="NT34" s="81"/>
      <c r="NU34" s="81"/>
      <c r="NV34" s="81"/>
      <c r="NW34" s="81"/>
      <c r="NX34" s="81"/>
      <c r="NY34" s="81"/>
      <c r="NZ34" s="81"/>
      <c r="OA34" s="81"/>
      <c r="OB34" s="81"/>
      <c r="OC34" s="81"/>
      <c r="OD34" s="81"/>
      <c r="OE34" s="81"/>
      <c r="OF34" s="81"/>
      <c r="OG34" s="81"/>
      <c r="OH34" s="81"/>
      <c r="OI34" s="81"/>
      <c r="OJ34" s="81"/>
      <c r="OK34" s="81"/>
      <c r="OL34" s="81"/>
      <c r="OM34" s="81"/>
      <c r="ON34" s="81"/>
      <c r="OO34" s="81"/>
      <c r="OP34" s="81"/>
      <c r="OQ34" s="81"/>
      <c r="OR34" s="81"/>
      <c r="OS34" s="81"/>
      <c r="OT34" s="81"/>
      <c r="OU34" s="81"/>
      <c r="OV34" s="81"/>
      <c r="OW34" s="81"/>
      <c r="OX34" s="81"/>
      <c r="OY34" s="81"/>
      <c r="OZ34" s="81"/>
      <c r="PA34" s="81"/>
      <c r="PB34" s="81"/>
      <c r="PC34" s="81"/>
      <c r="PD34" s="81"/>
      <c r="PE34" s="81"/>
      <c r="PF34" s="81"/>
      <c r="PG34" s="81"/>
      <c r="PH34" s="81"/>
      <c r="PI34" s="81"/>
      <c r="PJ34" s="81"/>
      <c r="PK34" s="81"/>
      <c r="PL34" s="81"/>
      <c r="PM34" s="81"/>
      <c r="PN34" s="81"/>
      <c r="PO34" s="81"/>
      <c r="PP34" s="81"/>
      <c r="PQ34" s="81"/>
      <c r="PR34" s="81"/>
      <c r="PS34" s="81"/>
      <c r="PT34" s="81"/>
      <c r="PU34" s="81"/>
      <c r="PV34" s="81"/>
      <c r="PW34" s="81"/>
      <c r="PX34" s="81"/>
      <c r="PY34" s="81"/>
      <c r="PZ34" s="81"/>
      <c r="QA34" s="81"/>
      <c r="QB34" s="81"/>
      <c r="QC34" s="81"/>
      <c r="QD34" s="81"/>
      <c r="QE34" s="81"/>
      <c r="QF34" s="81"/>
      <c r="QG34" s="81"/>
      <c r="QH34" s="81"/>
      <c r="QI34" s="81"/>
      <c r="QJ34" s="81"/>
      <c r="QK34" s="81"/>
      <c r="QL34" s="81"/>
      <c r="QM34" s="81"/>
      <c r="QN34" s="81"/>
      <c r="QO34" s="81"/>
      <c r="QP34" s="81"/>
      <c r="QQ34" s="81"/>
      <c r="QR34" s="81"/>
      <c r="QS34" s="81"/>
      <c r="QT34" s="81"/>
      <c r="QU34" s="81"/>
      <c r="QV34" s="81"/>
      <c r="QW34" s="81"/>
      <c r="QX34" s="81"/>
      <c r="QY34" s="81"/>
      <c r="QZ34" s="81"/>
      <c r="RA34" s="81"/>
      <c r="RB34" s="81"/>
      <c r="RC34" s="81"/>
      <c r="RD34" s="81"/>
      <c r="RE34" s="81"/>
      <c r="RF34" s="81"/>
      <c r="RG34" s="81"/>
      <c r="RH34" s="81"/>
      <c r="RI34" s="81"/>
      <c r="RJ34" s="81"/>
      <c r="RK34" s="81"/>
      <c r="RL34" s="81"/>
      <c r="RM34" s="81"/>
      <c r="RN34" s="81"/>
      <c r="RO34" s="81"/>
      <c r="RP34" s="81"/>
      <c r="RQ34" s="81"/>
      <c r="RR34" s="81"/>
      <c r="RS34" s="81"/>
      <c r="RT34" s="81"/>
      <c r="RU34" s="81"/>
      <c r="RV34" s="81"/>
      <c r="RW34" s="81"/>
      <c r="RX34" s="81"/>
      <c r="RY34" s="81"/>
      <c r="RZ34" s="81"/>
      <c r="SA34" s="81"/>
      <c r="SB34" s="81"/>
      <c r="SC34" s="81"/>
      <c r="SD34" s="81"/>
      <c r="SE34" s="81"/>
      <c r="SF34" s="81"/>
      <c r="SG34" s="81"/>
      <c r="SH34" s="81"/>
      <c r="SI34" s="81"/>
      <c r="SJ34" s="81"/>
      <c r="SK34" s="81"/>
      <c r="SL34" s="81"/>
      <c r="SM34" s="81"/>
      <c r="SN34" s="81"/>
      <c r="SO34" s="81"/>
      <c r="SP34" s="81"/>
      <c r="SQ34" s="81"/>
      <c r="SR34" s="81"/>
      <c r="SS34" s="81"/>
      <c r="ST34" s="81"/>
      <c r="SU34" s="81"/>
      <c r="SV34" s="81"/>
      <c r="SW34" s="81"/>
      <c r="SX34" s="81"/>
      <c r="SY34" s="81"/>
      <c r="SZ34" s="81"/>
      <c r="TA34" s="81"/>
      <c r="TB34" s="81"/>
      <c r="TC34" s="81"/>
      <c r="TD34" s="81"/>
      <c r="TE34" s="81"/>
      <c r="TF34" s="81"/>
      <c r="TG34" s="81"/>
      <c r="TH34" s="81"/>
      <c r="TI34" s="81"/>
      <c r="TJ34" s="81"/>
      <c r="TK34" s="81"/>
      <c r="TL34" s="81"/>
      <c r="TM34" s="81"/>
      <c r="TN34" s="81"/>
      <c r="TO34" s="81"/>
      <c r="TP34" s="81"/>
      <c r="TQ34" s="81"/>
      <c r="TR34" s="81"/>
      <c r="TS34" s="81"/>
      <c r="TT34" s="81"/>
      <c r="TU34" s="81"/>
      <c r="TV34" s="81"/>
      <c r="TW34" s="81"/>
      <c r="TX34" s="81"/>
      <c r="TY34" s="81"/>
      <c r="TZ34" s="81"/>
      <c r="UA34" s="81"/>
      <c r="UB34" s="81"/>
      <c r="UC34" s="81"/>
      <c r="UD34" s="81"/>
      <c r="UE34" s="81"/>
      <c r="UF34" s="81"/>
      <c r="UG34" s="81"/>
      <c r="UH34" s="81"/>
      <c r="UI34" s="81"/>
      <c r="UJ34" s="81"/>
      <c r="UK34" s="81"/>
      <c r="UL34" s="81"/>
      <c r="UM34" s="81"/>
      <c r="UN34" s="81"/>
      <c r="UO34" s="81"/>
      <c r="UP34" s="81"/>
      <c r="UQ34" s="81"/>
      <c r="UR34" s="81"/>
      <c r="US34" s="81"/>
      <c r="UT34" s="81"/>
      <c r="UU34" s="81"/>
      <c r="UV34" s="81"/>
      <c r="UW34" s="81"/>
      <c r="UX34" s="81"/>
      <c r="UY34" s="81"/>
      <c r="UZ34" s="81"/>
      <c r="VA34" s="81"/>
      <c r="VB34" s="81"/>
      <c r="VC34" s="81"/>
      <c r="VD34" s="81"/>
      <c r="VE34" s="81"/>
      <c r="VF34" s="81"/>
      <c r="VG34" s="81"/>
      <c r="VH34" s="81"/>
      <c r="VI34" s="81"/>
      <c r="VJ34" s="81"/>
      <c r="VK34" s="81"/>
      <c r="VL34" s="81"/>
      <c r="VM34" s="81"/>
      <c r="VN34" s="81"/>
      <c r="VO34" s="81"/>
      <c r="VP34" s="81"/>
      <c r="VQ34" s="81"/>
      <c r="VR34" s="81"/>
      <c r="VS34" s="81"/>
      <c r="VT34" s="81"/>
      <c r="VU34" s="81"/>
      <c r="VV34" s="81"/>
      <c r="VW34" s="81"/>
      <c r="VX34" s="81"/>
      <c r="VY34" s="81"/>
      <c r="VZ34" s="81"/>
      <c r="WA34" s="81"/>
      <c r="WB34" s="81"/>
      <c r="WC34" s="81"/>
      <c r="WD34" s="81"/>
      <c r="WE34" s="81"/>
      <c r="WF34" s="81"/>
      <c r="WG34" s="81"/>
      <c r="WH34" s="81"/>
      <c r="WI34" s="81"/>
      <c r="WJ34" s="81"/>
      <c r="WK34" s="81"/>
      <c r="WL34" s="81"/>
      <c r="WM34" s="81"/>
      <c r="WN34" s="81"/>
      <c r="WO34" s="81"/>
      <c r="WP34" s="81"/>
      <c r="WQ34" s="81"/>
      <c r="WR34" s="81"/>
      <c r="WS34" s="81"/>
      <c r="WT34" s="81"/>
      <c r="WU34" s="81"/>
      <c r="WV34" s="81"/>
      <c r="WW34" s="81"/>
      <c r="WX34" s="81"/>
      <c r="WY34" s="81"/>
      <c r="WZ34" s="81"/>
      <c r="XA34" s="81"/>
      <c r="XB34" s="81"/>
      <c r="XC34" s="81"/>
      <c r="XD34" s="81"/>
      <c r="XE34" s="81"/>
      <c r="XF34" s="81"/>
      <c r="XG34" s="81"/>
      <c r="XH34" s="81"/>
      <c r="XI34" s="81"/>
      <c r="XJ34" s="81"/>
      <c r="XK34" s="81"/>
      <c r="XL34" s="81"/>
      <c r="XM34" s="81"/>
      <c r="XN34" s="81"/>
      <c r="XO34" s="81"/>
      <c r="XP34" s="81"/>
      <c r="XQ34" s="81"/>
      <c r="XR34" s="81"/>
      <c r="XS34" s="81"/>
      <c r="XT34" s="81"/>
      <c r="XU34" s="81"/>
      <c r="XV34" s="81"/>
      <c r="XW34" s="81"/>
      <c r="XX34" s="81"/>
      <c r="XY34" s="81"/>
      <c r="XZ34" s="81"/>
      <c r="YA34" s="81"/>
      <c r="YB34" s="81"/>
      <c r="YC34" s="81"/>
      <c r="YD34" s="81"/>
      <c r="YE34" s="81"/>
      <c r="YF34" s="81"/>
      <c r="YG34" s="81"/>
      <c r="YH34" s="81"/>
      <c r="YI34" s="81"/>
      <c r="YJ34" s="81"/>
      <c r="YK34" s="81"/>
      <c r="YL34" s="81"/>
      <c r="YM34" s="81"/>
      <c r="YN34" s="81"/>
      <c r="YO34" s="81"/>
      <c r="YP34" s="81"/>
      <c r="YQ34" s="81"/>
      <c r="YR34" s="81"/>
      <c r="YS34" s="81"/>
      <c r="YT34" s="81"/>
      <c r="YU34" s="81"/>
      <c r="YV34" s="81"/>
      <c r="YW34" s="81"/>
      <c r="YX34" s="81"/>
      <c r="YY34" s="81"/>
      <c r="YZ34" s="81"/>
      <c r="ZA34" s="81"/>
      <c r="ZB34" s="81"/>
      <c r="ZC34" s="81"/>
      <c r="ZD34" s="81"/>
      <c r="ZE34" s="81"/>
      <c r="ZF34" s="81"/>
      <c r="ZG34" s="81"/>
      <c r="ZH34" s="81"/>
      <c r="ZI34" s="81"/>
      <c r="ZJ34" s="81"/>
      <c r="ZK34" s="81"/>
      <c r="ZL34" s="81"/>
      <c r="ZM34" s="81"/>
      <c r="ZN34" s="81"/>
      <c r="ZO34" s="81"/>
      <c r="ZP34" s="81"/>
      <c r="ZQ34" s="81"/>
      <c r="ZR34" s="81"/>
      <c r="ZS34" s="81"/>
      <c r="ZT34" s="81"/>
      <c r="ZU34" s="81"/>
      <c r="ZV34" s="81"/>
      <c r="ZW34" s="81"/>
      <c r="ZX34" s="81"/>
      <c r="ZY34" s="81"/>
      <c r="ZZ34" s="81"/>
      <c r="AAA34" s="81"/>
      <c r="AAB34" s="81"/>
      <c r="AAC34" s="81"/>
      <c r="AAD34" s="81"/>
      <c r="AAE34" s="81"/>
      <c r="AAF34" s="81"/>
      <c r="AAG34" s="81"/>
      <c r="AAH34" s="81"/>
      <c r="AAI34" s="81"/>
      <c r="AAJ34" s="81"/>
      <c r="AAK34" s="81"/>
      <c r="AAL34" s="81"/>
      <c r="AAM34" s="81"/>
      <c r="AAN34" s="81"/>
      <c r="AAO34" s="81"/>
      <c r="AAP34" s="81"/>
      <c r="AAQ34" s="81"/>
      <c r="AAR34" s="81"/>
      <c r="AAS34" s="81"/>
      <c r="AAT34" s="81"/>
      <c r="AAU34" s="81"/>
      <c r="AAV34" s="81"/>
      <c r="AAW34" s="81"/>
      <c r="AAX34" s="81"/>
      <c r="AAY34" s="81"/>
      <c r="AAZ34" s="81"/>
      <c r="ABA34" s="81"/>
      <c r="ABB34" s="81"/>
      <c r="ABC34" s="81"/>
      <c r="ABD34" s="81"/>
      <c r="ABE34" s="81"/>
      <c r="ABF34" s="81"/>
      <c r="ABG34" s="81"/>
      <c r="ABH34" s="81"/>
      <c r="ABI34" s="81"/>
      <c r="ABJ34" s="81"/>
      <c r="ABK34" s="81"/>
      <c r="ABL34" s="81"/>
      <c r="ABM34" s="81"/>
      <c r="ABN34" s="81"/>
      <c r="ABO34" s="81"/>
      <c r="ABP34" s="81"/>
      <c r="ABQ34" s="81"/>
      <c r="ABR34" s="81"/>
      <c r="ABS34" s="81"/>
      <c r="ABT34" s="81"/>
      <c r="ABU34" s="81"/>
      <c r="ABV34" s="81"/>
      <c r="ABW34" s="81"/>
      <c r="ABX34" s="81"/>
      <c r="ABY34" s="81"/>
      <c r="ABZ34" s="81"/>
      <c r="ACA34" s="81"/>
      <c r="ACB34" s="81"/>
      <c r="ACC34" s="81"/>
      <c r="ACD34" s="81"/>
      <c r="ACE34" s="81"/>
      <c r="ACF34" s="81"/>
      <c r="ACG34" s="81"/>
      <c r="ACH34" s="81"/>
      <c r="ACI34" s="81"/>
      <c r="ACJ34" s="81"/>
      <c r="ACK34" s="81"/>
      <c r="ACL34" s="81"/>
      <c r="ACM34" s="81"/>
      <c r="ACN34" s="81"/>
      <c r="ACO34" s="81"/>
      <c r="ACP34" s="81"/>
      <c r="ACQ34" s="81"/>
      <c r="ACR34" s="81"/>
      <c r="ACS34" s="81"/>
      <c r="ACT34" s="81"/>
      <c r="ACU34" s="81"/>
      <c r="ACV34" s="81"/>
      <c r="ACW34" s="81"/>
      <c r="ACX34" s="81"/>
      <c r="ACY34" s="81"/>
      <c r="ACZ34" s="81"/>
      <c r="ADA34" s="81"/>
      <c r="ADB34" s="81"/>
      <c r="ADC34" s="81"/>
      <c r="ADD34" s="81"/>
      <c r="ADE34" s="81"/>
      <c r="ADF34" s="81"/>
      <c r="ADG34" s="81"/>
      <c r="ADH34" s="81"/>
      <c r="ADI34" s="81"/>
      <c r="ADJ34" s="81"/>
      <c r="ADK34" s="81"/>
      <c r="ADL34" s="81"/>
      <c r="ADM34" s="81"/>
      <c r="ADN34" s="81"/>
      <c r="ADO34" s="81"/>
      <c r="ADP34" s="81"/>
      <c r="ADQ34" s="81"/>
      <c r="ADR34" s="81"/>
      <c r="ADS34" s="81"/>
      <c r="ADT34" s="81"/>
      <c r="ADU34" s="81"/>
      <c r="ADV34" s="81"/>
      <c r="ADW34" s="81"/>
      <c r="ADX34" s="81"/>
      <c r="ADY34" s="81"/>
      <c r="ADZ34" s="81"/>
      <c r="AEA34" s="81"/>
      <c r="AEB34" s="81"/>
      <c r="AEC34" s="81"/>
      <c r="AED34" s="81"/>
      <c r="AEE34" s="81"/>
      <c r="AEF34" s="81"/>
      <c r="AEG34" s="81"/>
      <c r="AEH34" s="81"/>
      <c r="AEI34" s="81"/>
      <c r="AEJ34" s="81"/>
      <c r="AEK34" s="81"/>
      <c r="AEL34" s="81"/>
      <c r="AEM34" s="81"/>
      <c r="AEN34" s="81"/>
      <c r="AEO34" s="81"/>
      <c r="AEP34" s="81"/>
      <c r="AEQ34" s="81"/>
      <c r="AER34" s="81"/>
      <c r="AES34" s="81"/>
      <c r="AET34" s="81"/>
      <c r="AEU34" s="81"/>
      <c r="AEV34" s="81"/>
      <c r="AEW34" s="81"/>
      <c r="AEX34" s="81"/>
      <c r="AEY34" s="81"/>
      <c r="AEZ34" s="81"/>
      <c r="AFA34" s="81"/>
      <c r="AFB34" s="81"/>
      <c r="AFC34" s="81"/>
      <c r="AFD34" s="81"/>
      <c r="AFE34" s="81"/>
      <c r="AFF34" s="81"/>
      <c r="AFG34" s="81"/>
      <c r="AFH34" s="81"/>
      <c r="AFI34" s="81"/>
      <c r="AFJ34" s="81"/>
      <c r="AFK34" s="81"/>
      <c r="AFL34" s="81"/>
      <c r="AFM34" s="81"/>
      <c r="AFN34" s="81"/>
      <c r="AFO34" s="81"/>
      <c r="AFP34" s="81"/>
      <c r="AFQ34" s="81"/>
      <c r="AFR34" s="81"/>
      <c r="AFS34" s="81"/>
      <c r="AFT34" s="81"/>
      <c r="AFU34" s="81"/>
      <c r="AFV34" s="81"/>
      <c r="AFW34" s="81"/>
      <c r="AFX34" s="81"/>
      <c r="AFY34" s="81"/>
      <c r="AFZ34" s="81"/>
      <c r="AGA34" s="81"/>
      <c r="AGB34" s="81"/>
      <c r="AGC34" s="81"/>
      <c r="AGD34" s="81"/>
      <c r="AGE34" s="81"/>
      <c r="AGF34" s="81"/>
      <c r="AGG34" s="81"/>
      <c r="AGH34" s="81"/>
      <c r="AGI34" s="81"/>
      <c r="AGJ34" s="81"/>
      <c r="AGK34" s="81"/>
      <c r="AGL34" s="81"/>
      <c r="AGM34" s="81"/>
      <c r="AGN34" s="81"/>
      <c r="AGO34" s="81"/>
      <c r="AGP34" s="81"/>
      <c r="AGQ34" s="81"/>
      <c r="AGR34" s="81"/>
      <c r="AGS34" s="81"/>
      <c r="AGT34" s="81"/>
      <c r="AGU34" s="81"/>
      <c r="AGV34" s="81"/>
      <c r="AGW34" s="81"/>
      <c r="AGX34" s="81"/>
      <c r="AGY34" s="81"/>
      <c r="AGZ34" s="81"/>
      <c r="AHA34" s="81"/>
      <c r="AHB34" s="81"/>
      <c r="AHC34" s="81"/>
      <c r="AHD34" s="81"/>
      <c r="AHE34" s="81"/>
      <c r="AHF34" s="81"/>
      <c r="AHG34" s="81"/>
      <c r="AHH34" s="81"/>
      <c r="AHI34" s="81"/>
      <c r="AHJ34" s="81"/>
      <c r="AHK34" s="81"/>
      <c r="AHL34" s="81"/>
      <c r="AHM34" s="81"/>
      <c r="AHN34" s="81"/>
      <c r="AHO34" s="81"/>
      <c r="AHP34" s="81"/>
      <c r="AHQ34" s="81"/>
      <c r="AHR34" s="81"/>
      <c r="AHS34" s="81"/>
      <c r="AHT34" s="81"/>
      <c r="AHU34" s="81"/>
      <c r="AHV34" s="81"/>
      <c r="AHW34" s="81"/>
      <c r="AHX34" s="81"/>
      <c r="AHY34" s="81"/>
      <c r="AHZ34" s="81"/>
      <c r="AIA34" s="81"/>
      <c r="AIB34" s="81"/>
      <c r="AIC34" s="81"/>
      <c r="AID34" s="81"/>
      <c r="AIE34" s="81"/>
      <c r="AIF34" s="81"/>
      <c r="AIG34" s="81"/>
      <c r="AIH34" s="81"/>
      <c r="AII34" s="81"/>
      <c r="AIJ34" s="81"/>
      <c r="AIK34" s="81"/>
      <c r="AIL34" s="81"/>
      <c r="AIM34" s="81"/>
      <c r="AIN34" s="81"/>
      <c r="AIO34" s="81"/>
      <c r="AIP34" s="81"/>
      <c r="AIQ34" s="81"/>
      <c r="AIR34" s="81"/>
      <c r="AIS34" s="81"/>
      <c r="AIT34" s="81"/>
      <c r="AIU34" s="81"/>
      <c r="AIV34" s="81"/>
      <c r="AIW34" s="81"/>
      <c r="AIX34" s="81"/>
      <c r="AIY34" s="81"/>
      <c r="AIZ34" s="81"/>
      <c r="AJA34" s="81"/>
      <c r="AJB34" s="81"/>
      <c r="AJC34" s="81"/>
      <c r="AJD34" s="81"/>
      <c r="AJE34" s="81"/>
      <c r="AJF34" s="81"/>
      <c r="AJG34" s="81"/>
      <c r="AJH34" s="81"/>
      <c r="AJI34" s="81"/>
      <c r="AJJ34" s="81"/>
      <c r="AJK34" s="81"/>
      <c r="AJL34" s="81"/>
      <c r="AJM34" s="81"/>
      <c r="AJN34" s="81"/>
      <c r="AJO34" s="81"/>
      <c r="AJP34" s="81"/>
      <c r="AJQ34" s="81"/>
      <c r="AJR34" s="81"/>
      <c r="AJS34" s="81"/>
      <c r="AJT34" s="81"/>
      <c r="AJU34" s="81"/>
      <c r="AJV34" s="81"/>
      <c r="AJW34" s="81"/>
      <c r="AJX34" s="81"/>
      <c r="AJY34" s="81"/>
      <c r="AJZ34" s="81"/>
      <c r="AKA34" s="81"/>
      <c r="AKB34" s="81"/>
      <c r="AKC34" s="81"/>
      <c r="AKD34" s="81"/>
      <c r="AKE34" s="81"/>
      <c r="AKF34" s="81"/>
      <c r="AKG34" s="81"/>
      <c r="AKH34" s="81"/>
      <c r="AKI34" s="81"/>
      <c r="AKJ34" s="81"/>
      <c r="AKK34" s="81"/>
      <c r="AKL34" s="81"/>
      <c r="AKM34" s="81"/>
      <c r="AKN34" s="81"/>
      <c r="AKO34" s="81"/>
      <c r="AKP34" s="81"/>
      <c r="AKQ34" s="81"/>
      <c r="AKR34" s="81"/>
      <c r="AKS34" s="81"/>
      <c r="AKT34" s="81"/>
      <c r="AKU34" s="81"/>
      <c r="AKV34" s="81"/>
      <c r="AKW34" s="81"/>
      <c r="AKX34" s="81"/>
      <c r="AKY34" s="81"/>
      <c r="AKZ34" s="81"/>
      <c r="ALA34" s="81"/>
      <c r="ALB34" s="81"/>
      <c r="ALC34" s="81"/>
      <c r="ALD34" s="81"/>
      <c r="ALE34" s="81"/>
      <c r="ALF34" s="81"/>
      <c r="ALG34" s="81"/>
      <c r="ALH34" s="81"/>
      <c r="ALI34" s="81"/>
      <c r="ALJ34" s="81"/>
      <c r="ALK34" s="81"/>
      <c r="ALL34" s="81"/>
      <c r="ALM34" s="81"/>
      <c r="ALN34" s="81"/>
      <c r="ALO34" s="81"/>
      <c r="ALP34" s="81"/>
      <c r="ALQ34" s="81"/>
      <c r="ALR34" s="81"/>
      <c r="ALS34" s="81"/>
      <c r="ALT34" s="81"/>
      <c r="ALU34" s="81"/>
      <c r="ALV34" s="81"/>
      <c r="ALW34" s="81"/>
      <c r="ALX34" s="81"/>
      <c r="ALY34" s="81"/>
      <c r="ALZ34" s="81"/>
      <c r="AMA34" s="81"/>
      <c r="AMB34" s="81"/>
      <c r="AMC34" s="81"/>
      <c r="AMD34" s="81"/>
      <c r="AME34" s="81"/>
      <c r="AMF34" s="81"/>
      <c r="AMG34" s="81"/>
      <c r="AMH34" s="81"/>
      <c r="AMI34" s="81"/>
      <c r="AMJ34" s="81"/>
      <c r="AMK34" s="81"/>
      <c r="AML34" s="81"/>
      <c r="AMM34" s="81"/>
      <c r="AMN34" s="81"/>
      <c r="AMO34" s="81"/>
      <c r="AMP34" s="81"/>
      <c r="AMQ34" s="81"/>
      <c r="AMR34" s="81"/>
      <c r="AMS34" s="81"/>
      <c r="AMT34" s="81"/>
      <c r="AMU34" s="81"/>
      <c r="AMV34" s="81"/>
      <c r="AMW34" s="81"/>
      <c r="AMX34" s="81"/>
      <c r="AMY34" s="81"/>
      <c r="AMZ34" s="81"/>
      <c r="ANA34" s="81"/>
      <c r="ANB34" s="81"/>
      <c r="ANC34" s="81"/>
      <c r="AND34" s="81"/>
      <c r="ANE34" s="81"/>
      <c r="ANF34" s="81"/>
      <c r="ANG34" s="81"/>
      <c r="ANH34" s="81"/>
      <c r="ANI34" s="81"/>
      <c r="ANJ34" s="81"/>
      <c r="ANK34" s="81"/>
      <c r="ANL34" s="81"/>
      <c r="ANM34" s="81"/>
      <c r="ANN34" s="81"/>
      <c r="ANO34" s="81"/>
      <c r="ANP34" s="81"/>
      <c r="ANQ34" s="81"/>
      <c r="ANR34" s="81"/>
      <c r="ANS34" s="81"/>
      <c r="ANT34" s="81"/>
      <c r="ANU34" s="81"/>
      <c r="ANV34" s="81"/>
      <c r="ANW34" s="81"/>
      <c r="ANX34" s="81"/>
      <c r="ANY34" s="81"/>
      <c r="ANZ34" s="81"/>
      <c r="AOA34" s="81"/>
      <c r="AOB34" s="81"/>
      <c r="AOC34" s="81"/>
      <c r="AOD34" s="81"/>
      <c r="AOE34" s="81"/>
      <c r="AOF34" s="81"/>
      <c r="AOG34" s="81"/>
      <c r="AOH34" s="81"/>
      <c r="AOI34" s="81"/>
      <c r="AOJ34" s="81"/>
      <c r="AOK34" s="81"/>
      <c r="AOL34" s="81"/>
      <c r="AOM34" s="81"/>
      <c r="AON34" s="81"/>
      <c r="AOO34" s="81"/>
      <c r="AOP34" s="81"/>
      <c r="AOQ34" s="81"/>
      <c r="AOR34" s="81"/>
      <c r="AOS34" s="81"/>
      <c r="AOT34" s="81"/>
      <c r="AOU34" s="81"/>
      <c r="AOV34" s="81"/>
      <c r="AOW34" s="81"/>
      <c r="AOX34" s="81"/>
      <c r="AOY34" s="81"/>
      <c r="AOZ34" s="81"/>
      <c r="APA34" s="81"/>
      <c r="APB34" s="81"/>
      <c r="APC34" s="81"/>
      <c r="APD34" s="81"/>
      <c r="APE34" s="81"/>
      <c r="APF34" s="81"/>
      <c r="APG34" s="81"/>
      <c r="APH34" s="81"/>
      <c r="API34" s="81"/>
      <c r="APJ34" s="81"/>
      <c r="APK34" s="81"/>
      <c r="APL34" s="81"/>
      <c r="APM34" s="81"/>
      <c r="APN34" s="81"/>
      <c r="APO34" s="81"/>
      <c r="APP34" s="81"/>
      <c r="APQ34" s="81"/>
      <c r="APR34" s="81"/>
      <c r="APS34" s="81"/>
      <c r="APT34" s="81"/>
      <c r="APU34" s="81"/>
      <c r="APV34" s="81"/>
      <c r="APW34" s="81"/>
      <c r="APX34" s="81"/>
      <c r="APY34" s="81"/>
      <c r="APZ34" s="81"/>
      <c r="AQA34" s="81"/>
      <c r="AQB34" s="81"/>
      <c r="AQC34" s="81"/>
      <c r="AQD34" s="81"/>
      <c r="AQE34" s="81"/>
      <c r="AQF34" s="81"/>
      <c r="AQG34" s="81"/>
      <c r="AQH34" s="81"/>
      <c r="AQI34" s="81"/>
      <c r="AQJ34" s="81"/>
      <c r="AQK34" s="81"/>
      <c r="AQL34" s="81"/>
      <c r="AQM34" s="81"/>
      <c r="AQN34" s="81"/>
      <c r="AQO34" s="81"/>
      <c r="AQP34" s="81"/>
      <c r="AQQ34" s="81"/>
      <c r="AQR34" s="81"/>
      <c r="AQS34" s="81"/>
      <c r="AQT34" s="81"/>
      <c r="AQU34" s="81"/>
      <c r="AQV34" s="81"/>
      <c r="AQW34" s="81"/>
      <c r="AQX34" s="81"/>
      <c r="AQY34" s="81"/>
      <c r="AQZ34" s="81"/>
      <c r="ARA34" s="81"/>
      <c r="ARB34" s="81"/>
      <c r="ARC34" s="81"/>
      <c r="ARD34" s="81"/>
      <c r="ARE34" s="81"/>
      <c r="ARF34" s="81"/>
      <c r="ARG34" s="81"/>
      <c r="ARH34" s="81"/>
      <c r="ARI34" s="81"/>
      <c r="ARJ34" s="81"/>
      <c r="ARK34" s="81"/>
      <c r="ARL34" s="81"/>
      <c r="ARM34" s="81"/>
      <c r="ARN34" s="81"/>
      <c r="ARO34" s="81"/>
      <c r="ARP34" s="81"/>
      <c r="ARQ34" s="81"/>
      <c r="ARR34" s="81"/>
      <c r="ARS34" s="81"/>
      <c r="ART34" s="81"/>
      <c r="ARU34" s="81"/>
      <c r="ARV34" s="81"/>
      <c r="ARW34" s="81"/>
      <c r="ARX34" s="81"/>
      <c r="ARY34" s="81"/>
      <c r="ARZ34" s="81"/>
      <c r="ASA34" s="81"/>
      <c r="ASB34" s="81"/>
      <c r="ASC34" s="81"/>
      <c r="ASD34" s="81"/>
      <c r="ASE34" s="81"/>
      <c r="ASF34" s="81"/>
      <c r="ASG34" s="81"/>
      <c r="ASH34" s="81"/>
      <c r="ASI34" s="81"/>
      <c r="ASJ34" s="81"/>
      <c r="ASK34" s="81"/>
      <c r="ASL34" s="81"/>
      <c r="ASM34" s="81"/>
      <c r="ASN34" s="81"/>
      <c r="ASO34" s="81"/>
      <c r="ASP34" s="81"/>
      <c r="ASQ34" s="81"/>
      <c r="ASR34" s="81"/>
      <c r="ASS34" s="81"/>
      <c r="AST34" s="81"/>
      <c r="ASU34" s="81"/>
      <c r="ASV34" s="81"/>
      <c r="ASW34" s="81"/>
      <c r="ASX34" s="81"/>
      <c r="ASY34" s="81"/>
      <c r="ASZ34" s="81"/>
      <c r="ATA34" s="81"/>
      <c r="ATB34" s="81"/>
      <c r="ATC34" s="81"/>
      <c r="ATD34" s="81"/>
      <c r="ATE34" s="81"/>
      <c r="ATF34" s="81"/>
      <c r="ATG34" s="81"/>
      <c r="ATH34" s="81"/>
      <c r="ATI34" s="81"/>
      <c r="ATJ34" s="81"/>
      <c r="ATK34" s="81"/>
      <c r="ATL34" s="81"/>
      <c r="ATM34" s="81"/>
      <c r="ATN34" s="81"/>
      <c r="ATO34" s="81"/>
      <c r="ATP34" s="81"/>
      <c r="ATQ34" s="81"/>
      <c r="ATR34" s="81"/>
      <c r="ATS34" s="81"/>
      <c r="ATT34" s="81"/>
      <c r="ATU34" s="81"/>
      <c r="ATV34" s="81"/>
      <c r="ATW34" s="81"/>
      <c r="ATX34" s="81"/>
      <c r="ATY34" s="81"/>
      <c r="ATZ34" s="81"/>
      <c r="AUA34" s="81"/>
      <c r="AUB34" s="81"/>
      <c r="AUC34" s="81"/>
      <c r="AUD34" s="81"/>
      <c r="AUE34" s="81"/>
      <c r="AUF34" s="81"/>
      <c r="AUG34" s="81"/>
      <c r="AUH34" s="81"/>
      <c r="AUI34" s="81"/>
      <c r="AUJ34" s="81"/>
      <c r="AUK34" s="81"/>
      <c r="AUL34" s="81"/>
      <c r="AUM34" s="81"/>
      <c r="AUN34" s="81"/>
      <c r="AUO34" s="81"/>
      <c r="AUP34" s="81"/>
      <c r="AUQ34" s="81"/>
      <c r="AUR34" s="81"/>
      <c r="AUS34" s="81"/>
      <c r="AUT34" s="81"/>
      <c r="AUU34" s="81"/>
      <c r="AUV34" s="81"/>
      <c r="AUW34" s="81"/>
      <c r="AUX34" s="81"/>
      <c r="AUY34" s="81"/>
      <c r="AUZ34" s="81"/>
      <c r="AVA34" s="81"/>
      <c r="AVB34" s="81"/>
      <c r="AVC34" s="81"/>
      <c r="AVD34" s="81"/>
      <c r="AVE34" s="81"/>
      <c r="AVF34" s="81"/>
      <c r="AVG34" s="81"/>
      <c r="AVH34" s="81"/>
      <c r="AVI34" s="81"/>
      <c r="AVJ34" s="81"/>
      <c r="AVK34" s="81"/>
      <c r="AVL34" s="81"/>
      <c r="AVM34" s="81"/>
      <c r="AVN34" s="81"/>
      <c r="AVO34" s="81"/>
      <c r="AVP34" s="81"/>
      <c r="AVQ34" s="81"/>
      <c r="AVR34" s="81"/>
      <c r="AVS34" s="81"/>
      <c r="AVT34" s="81"/>
      <c r="AVU34" s="81"/>
      <c r="AVV34" s="81"/>
      <c r="AVW34" s="81"/>
      <c r="AVX34" s="81"/>
      <c r="AVY34" s="81"/>
      <c r="AVZ34" s="81"/>
      <c r="AWA34" s="81"/>
      <c r="AWB34" s="81"/>
      <c r="AWC34" s="81"/>
      <c r="AWD34" s="81"/>
      <c r="AWE34" s="81"/>
      <c r="AWF34" s="81"/>
      <c r="AWG34" s="81"/>
      <c r="AWH34" s="81"/>
      <c r="AWI34" s="81"/>
      <c r="AWJ34" s="81"/>
      <c r="AWK34" s="81"/>
      <c r="AWL34" s="81"/>
      <c r="AWM34" s="81"/>
      <c r="AWN34" s="81"/>
      <c r="AWO34" s="81"/>
      <c r="AWP34" s="81"/>
      <c r="AWQ34" s="81"/>
      <c r="AWR34" s="81"/>
      <c r="AWS34" s="81"/>
      <c r="AWT34" s="81"/>
      <c r="AWU34" s="81"/>
      <c r="AWV34" s="81"/>
      <c r="AWW34" s="81"/>
      <c r="AWX34" s="81"/>
      <c r="AWY34" s="81"/>
      <c r="AWZ34" s="81"/>
      <c r="AXA34" s="81"/>
      <c r="AXB34" s="81"/>
      <c r="AXC34" s="81"/>
      <c r="AXD34" s="81"/>
      <c r="AXE34" s="81"/>
      <c r="AXF34" s="81"/>
      <c r="AXG34" s="81"/>
      <c r="AXH34" s="81"/>
      <c r="AXI34" s="81"/>
      <c r="AXJ34" s="81"/>
      <c r="AXK34" s="81"/>
      <c r="AXL34" s="81"/>
      <c r="AXM34" s="81"/>
      <c r="AXN34" s="81"/>
      <c r="AXO34" s="81"/>
      <c r="AXP34" s="81"/>
      <c r="AXQ34" s="81"/>
      <c r="AXR34" s="81"/>
      <c r="AXS34" s="81"/>
      <c r="AXT34" s="81"/>
      <c r="AXU34" s="81"/>
      <c r="AXV34" s="81"/>
      <c r="AXW34" s="81"/>
      <c r="AXX34" s="81"/>
      <c r="AXY34" s="81"/>
      <c r="AXZ34" s="81"/>
      <c r="AYA34" s="81"/>
      <c r="AYB34" s="81"/>
      <c r="AYC34" s="81"/>
      <c r="AYD34" s="81"/>
      <c r="AYE34" s="81"/>
      <c r="AYF34" s="81"/>
      <c r="AYG34" s="81"/>
      <c r="AYH34" s="81"/>
      <c r="AYI34" s="81"/>
      <c r="AYJ34" s="81"/>
      <c r="AYK34" s="81"/>
      <c r="AYL34" s="81"/>
      <c r="AYM34" s="81"/>
      <c r="AYN34" s="81"/>
      <c r="AYO34" s="81"/>
      <c r="AYP34" s="81"/>
      <c r="AYQ34" s="81"/>
      <c r="AYR34" s="81"/>
      <c r="AYS34" s="81"/>
      <c r="AYT34" s="81"/>
      <c r="AYU34" s="81"/>
      <c r="AYV34" s="81"/>
      <c r="AYW34" s="81"/>
      <c r="AYX34" s="81"/>
      <c r="AYY34" s="81"/>
      <c r="AYZ34" s="81"/>
      <c r="AZA34" s="81"/>
      <c r="AZB34" s="81"/>
      <c r="AZC34" s="81"/>
      <c r="AZD34" s="81"/>
      <c r="AZE34" s="81"/>
      <c r="AZF34" s="81"/>
      <c r="AZG34" s="81"/>
      <c r="AZH34" s="81"/>
      <c r="AZI34" s="81"/>
      <c r="AZJ34" s="81"/>
      <c r="AZK34" s="81"/>
      <c r="AZL34" s="81"/>
      <c r="AZM34" s="81"/>
      <c r="AZN34" s="81"/>
      <c r="AZO34" s="81"/>
      <c r="AZP34" s="81"/>
      <c r="AZQ34" s="81"/>
      <c r="AZR34" s="81"/>
      <c r="AZS34" s="81"/>
      <c r="AZT34" s="81"/>
      <c r="AZU34" s="81"/>
      <c r="AZV34" s="81"/>
      <c r="AZW34" s="81"/>
      <c r="AZX34" s="81"/>
      <c r="AZY34" s="81"/>
      <c r="AZZ34" s="81"/>
      <c r="BAA34" s="81"/>
      <c r="BAB34" s="81"/>
      <c r="BAC34" s="81"/>
      <c r="BAD34" s="81"/>
      <c r="BAE34" s="81"/>
      <c r="BAF34" s="81"/>
      <c r="BAG34" s="81"/>
      <c r="BAH34" s="81"/>
      <c r="BAI34" s="81"/>
      <c r="BAJ34" s="81"/>
      <c r="BAK34" s="81"/>
      <c r="BAL34" s="81"/>
      <c r="BAM34" s="81"/>
      <c r="BAN34" s="81"/>
      <c r="BAO34" s="81"/>
      <c r="BAP34" s="81"/>
      <c r="BAQ34" s="81"/>
      <c r="BAR34" s="81"/>
      <c r="BAS34" s="81"/>
      <c r="BAT34" s="81"/>
      <c r="BAU34" s="81"/>
      <c r="BAV34" s="81"/>
      <c r="BAW34" s="81"/>
      <c r="BAX34" s="81"/>
      <c r="BAY34" s="81"/>
      <c r="BAZ34" s="81"/>
      <c r="BBA34" s="81"/>
      <c r="BBB34" s="81"/>
      <c r="BBC34" s="81"/>
      <c r="BBD34" s="81"/>
      <c r="BBE34" s="81"/>
      <c r="BBF34" s="81"/>
      <c r="BBG34" s="81"/>
      <c r="BBH34" s="81"/>
      <c r="BBI34" s="81"/>
      <c r="BBJ34" s="81"/>
      <c r="BBK34" s="81"/>
      <c r="BBL34" s="81"/>
      <c r="BBM34" s="81"/>
      <c r="BBN34" s="81"/>
      <c r="BBO34" s="81"/>
      <c r="BBP34" s="81"/>
      <c r="BBQ34" s="81"/>
      <c r="BBR34" s="81"/>
      <c r="BBS34" s="81"/>
      <c r="BBT34" s="81"/>
      <c r="BBU34" s="81"/>
      <c r="BBV34" s="81"/>
      <c r="BBW34" s="81"/>
      <c r="BBX34" s="81"/>
      <c r="BBY34" s="81"/>
      <c r="BBZ34" s="81"/>
      <c r="BCA34" s="81"/>
      <c r="BCB34" s="81"/>
      <c r="BCC34" s="81"/>
      <c r="BCD34" s="81"/>
      <c r="BCE34" s="81"/>
      <c r="BCF34" s="81"/>
      <c r="BCG34" s="81"/>
      <c r="BCH34" s="81"/>
      <c r="BCI34" s="81"/>
      <c r="BCJ34" s="81"/>
      <c r="BCK34" s="81"/>
      <c r="BCL34" s="81"/>
      <c r="BCM34" s="81"/>
      <c r="BCN34" s="81"/>
      <c r="BCO34" s="81"/>
      <c r="BCP34" s="81"/>
      <c r="BCQ34" s="81"/>
      <c r="BCR34" s="81"/>
      <c r="BCS34" s="81"/>
      <c r="BCT34" s="81"/>
      <c r="BCU34" s="81"/>
      <c r="BCV34" s="81"/>
      <c r="BCW34" s="81"/>
      <c r="BCX34" s="81"/>
      <c r="BCY34" s="81"/>
      <c r="BCZ34" s="81"/>
      <c r="BDA34" s="81"/>
      <c r="BDB34" s="81"/>
      <c r="BDC34" s="81"/>
      <c r="BDD34" s="81"/>
      <c r="BDE34" s="81"/>
      <c r="BDF34" s="81"/>
      <c r="BDG34" s="81"/>
      <c r="BDH34" s="81"/>
      <c r="BDI34" s="81"/>
      <c r="BDJ34" s="81"/>
      <c r="BDK34" s="81"/>
      <c r="BDL34" s="81"/>
      <c r="BDM34" s="81"/>
      <c r="BDN34" s="81"/>
      <c r="BDO34" s="81"/>
      <c r="BDP34" s="81"/>
      <c r="BDQ34" s="81"/>
      <c r="BDR34" s="81"/>
      <c r="BDS34" s="81"/>
      <c r="BDT34" s="81"/>
      <c r="BDU34" s="81"/>
      <c r="BDV34" s="81"/>
      <c r="BDW34" s="81"/>
      <c r="BDX34" s="81"/>
      <c r="BDY34" s="81"/>
      <c r="BDZ34" s="81"/>
      <c r="BEA34" s="81"/>
      <c r="BEB34" s="81"/>
      <c r="BEC34" s="81"/>
      <c r="BED34" s="81"/>
      <c r="BEE34" s="81"/>
      <c r="BEF34" s="81"/>
      <c r="BEG34" s="81"/>
      <c r="BEH34" s="81"/>
      <c r="BEI34" s="81"/>
      <c r="BEJ34" s="81"/>
      <c r="BEK34" s="81"/>
      <c r="BEL34" s="81"/>
      <c r="BEM34" s="81"/>
      <c r="BEN34" s="81"/>
      <c r="BEO34" s="81"/>
      <c r="BEP34" s="81"/>
      <c r="BEQ34" s="81"/>
      <c r="BER34" s="81"/>
      <c r="BES34" s="81"/>
      <c r="BET34" s="81"/>
      <c r="BEU34" s="81"/>
      <c r="BEV34" s="81"/>
      <c r="BEW34" s="81"/>
      <c r="BEX34" s="81"/>
      <c r="BEY34" s="81"/>
      <c r="BEZ34" s="81"/>
      <c r="BFA34" s="81"/>
      <c r="BFB34" s="81"/>
      <c r="BFC34" s="81"/>
      <c r="BFD34" s="81"/>
      <c r="BFE34" s="81"/>
      <c r="BFF34" s="81"/>
      <c r="BFG34" s="81"/>
      <c r="BFH34" s="81"/>
      <c r="BFI34" s="81"/>
      <c r="BFJ34" s="81"/>
      <c r="BFK34" s="81"/>
      <c r="BFL34" s="81"/>
      <c r="BFM34" s="81"/>
      <c r="BFN34" s="81"/>
      <c r="BFO34" s="81"/>
      <c r="BFP34" s="81"/>
      <c r="BFQ34" s="81"/>
      <c r="BFR34" s="81"/>
      <c r="BFS34" s="81"/>
      <c r="BFT34" s="81"/>
      <c r="BFU34" s="81"/>
      <c r="BFV34" s="81"/>
      <c r="BFW34" s="81"/>
      <c r="BFX34" s="81"/>
      <c r="BFY34" s="81"/>
      <c r="BFZ34" s="81"/>
      <c r="BGA34" s="81"/>
      <c r="BGB34" s="81"/>
      <c r="BGC34" s="81"/>
      <c r="BGD34" s="81"/>
      <c r="BGE34" s="81"/>
      <c r="BGF34" s="81"/>
      <c r="BGG34" s="81"/>
      <c r="BGH34" s="81"/>
      <c r="BGI34" s="81"/>
      <c r="BGJ34" s="81"/>
      <c r="BGK34" s="81"/>
      <c r="BGL34" s="81"/>
      <c r="BGM34" s="81"/>
      <c r="BGN34" s="81"/>
      <c r="BGO34" s="81"/>
      <c r="BGP34" s="81"/>
      <c r="BGQ34" s="81"/>
      <c r="BGR34" s="81"/>
      <c r="BGS34" s="81"/>
      <c r="BGT34" s="81"/>
      <c r="BGU34" s="81"/>
      <c r="BGV34" s="81"/>
      <c r="BGW34" s="81"/>
      <c r="BGX34" s="81"/>
      <c r="BGY34" s="81"/>
      <c r="BGZ34" s="81"/>
      <c r="BHA34" s="81"/>
      <c r="BHB34" s="81"/>
      <c r="BHC34" s="81"/>
      <c r="BHD34" s="81"/>
      <c r="BHE34" s="81"/>
      <c r="BHF34" s="81"/>
      <c r="BHG34" s="81"/>
      <c r="BHH34" s="81"/>
      <c r="BHI34" s="81"/>
      <c r="BHJ34" s="81"/>
      <c r="BHK34" s="81"/>
      <c r="BHL34" s="81"/>
      <c r="BHM34" s="81"/>
      <c r="BHN34" s="81"/>
      <c r="BHO34" s="81"/>
      <c r="BHP34" s="81"/>
      <c r="BHQ34" s="81"/>
      <c r="BHR34" s="81"/>
      <c r="BHS34" s="81"/>
      <c r="BHT34" s="81"/>
      <c r="BHU34" s="81"/>
      <c r="BHV34" s="81"/>
      <c r="BHW34" s="81"/>
      <c r="BHX34" s="81"/>
      <c r="BHY34" s="81"/>
      <c r="BHZ34" s="81"/>
      <c r="BIA34" s="81"/>
      <c r="BIB34" s="81"/>
      <c r="BIC34" s="81"/>
      <c r="BID34" s="81"/>
      <c r="BIE34" s="81"/>
      <c r="BIF34" s="81"/>
      <c r="BIG34" s="81"/>
      <c r="BIH34" s="81"/>
      <c r="BII34" s="81"/>
      <c r="BIJ34" s="81"/>
      <c r="BIK34" s="81"/>
      <c r="BIL34" s="81"/>
      <c r="BIM34" s="81"/>
      <c r="BIN34" s="81"/>
      <c r="BIO34" s="81"/>
      <c r="BIP34" s="81"/>
      <c r="BIQ34" s="81"/>
      <c r="BIR34" s="81"/>
      <c r="BIS34" s="81"/>
      <c r="BIT34" s="81"/>
      <c r="BIU34" s="81"/>
      <c r="BIV34" s="81"/>
      <c r="BIW34" s="81"/>
      <c r="BIX34" s="81"/>
      <c r="BIY34" s="81"/>
      <c r="BIZ34" s="81"/>
      <c r="BJA34" s="81"/>
      <c r="BJB34" s="81"/>
      <c r="BJC34" s="81"/>
      <c r="BJD34" s="81"/>
      <c r="BJE34" s="81"/>
      <c r="BJF34" s="81"/>
      <c r="BJG34" s="81"/>
      <c r="BJH34" s="81"/>
      <c r="BJI34" s="81"/>
      <c r="BJJ34" s="81"/>
      <c r="BJK34" s="81"/>
      <c r="BJL34" s="81"/>
      <c r="BJM34" s="81"/>
      <c r="BJN34" s="81"/>
      <c r="BJO34" s="81"/>
      <c r="BJP34" s="81"/>
      <c r="BJQ34" s="81"/>
      <c r="BJR34" s="81"/>
      <c r="BJS34" s="81"/>
      <c r="BJT34" s="81"/>
      <c r="BJU34" s="81"/>
      <c r="BJV34" s="81"/>
      <c r="BJW34" s="81"/>
      <c r="BJX34" s="81"/>
      <c r="BJY34" s="81"/>
      <c r="BJZ34" s="81"/>
      <c r="BKA34" s="81"/>
      <c r="BKB34" s="81"/>
      <c r="BKC34" s="81"/>
      <c r="BKD34" s="81"/>
      <c r="BKE34" s="81"/>
      <c r="BKF34" s="81"/>
      <c r="BKG34" s="81"/>
      <c r="BKH34" s="81"/>
      <c r="BKI34" s="81"/>
      <c r="BKJ34" s="81"/>
      <c r="BKK34" s="81"/>
      <c r="BKL34" s="81"/>
      <c r="BKM34" s="81"/>
      <c r="BKN34" s="81"/>
      <c r="BKO34" s="81"/>
      <c r="BKP34" s="81"/>
      <c r="BKQ34" s="81"/>
      <c r="BKR34" s="81"/>
      <c r="BKS34" s="81"/>
      <c r="BKT34" s="81"/>
      <c r="BKU34" s="81"/>
      <c r="BKV34" s="81"/>
      <c r="BKW34" s="81"/>
      <c r="BKX34" s="81"/>
      <c r="BKY34" s="81"/>
      <c r="BKZ34" s="81"/>
      <c r="BLA34" s="81"/>
      <c r="BLB34" s="81"/>
      <c r="BLC34" s="81"/>
      <c r="BLD34" s="81"/>
      <c r="BLE34" s="81"/>
      <c r="BLF34" s="81"/>
      <c r="BLG34" s="81"/>
      <c r="BLH34" s="81"/>
      <c r="BLI34" s="81"/>
      <c r="BLJ34" s="81"/>
      <c r="BLK34" s="81"/>
      <c r="BLL34" s="81"/>
      <c r="BLM34" s="81"/>
      <c r="BLN34" s="81"/>
      <c r="BLO34" s="81"/>
      <c r="BLP34" s="81"/>
      <c r="BLQ34" s="81"/>
      <c r="BLR34" s="81"/>
      <c r="BLS34" s="81"/>
      <c r="BLT34" s="81"/>
      <c r="BLU34" s="81"/>
      <c r="BLV34" s="81"/>
      <c r="BLW34" s="81"/>
      <c r="BLX34" s="81"/>
      <c r="BLY34" s="81"/>
      <c r="BLZ34" s="81"/>
      <c r="BMA34" s="81"/>
      <c r="BMB34" s="81"/>
      <c r="BMC34" s="81"/>
      <c r="BMD34" s="81"/>
      <c r="BME34" s="81"/>
      <c r="BMF34" s="81"/>
      <c r="BMG34" s="81"/>
      <c r="BMH34" s="81"/>
      <c r="BMI34" s="81"/>
      <c r="BMJ34" s="81"/>
      <c r="BMK34" s="81"/>
      <c r="BML34" s="81"/>
      <c r="BMM34" s="81"/>
      <c r="BMN34" s="81"/>
      <c r="BMO34" s="81"/>
      <c r="BMP34" s="81"/>
      <c r="BMQ34" s="81"/>
      <c r="BMR34" s="81"/>
      <c r="BMS34" s="81"/>
      <c r="BMT34" s="81"/>
      <c r="BMU34" s="81"/>
      <c r="BMV34" s="81"/>
      <c r="BMW34" s="81"/>
      <c r="BMX34" s="81"/>
      <c r="BMY34" s="81"/>
      <c r="BMZ34" s="81"/>
      <c r="BNA34" s="81"/>
      <c r="BNB34" s="81"/>
      <c r="BNC34" s="81"/>
      <c r="BND34" s="81"/>
      <c r="BNE34" s="81"/>
      <c r="BNF34" s="81"/>
      <c r="BNG34" s="81"/>
      <c r="BNH34" s="81"/>
      <c r="BNI34" s="81"/>
      <c r="BNJ34" s="81"/>
      <c r="BNK34" s="81"/>
      <c r="BNL34" s="81"/>
      <c r="BNM34" s="81"/>
      <c r="BNN34" s="81"/>
      <c r="BNO34" s="81"/>
      <c r="BNP34" s="81"/>
      <c r="BNQ34" s="81"/>
      <c r="BNR34" s="81"/>
      <c r="BNS34" s="81"/>
      <c r="BNT34" s="81"/>
      <c r="BNU34" s="81"/>
      <c r="BNV34" s="81"/>
      <c r="BNW34" s="81"/>
      <c r="BNX34" s="81"/>
      <c r="BNY34" s="81"/>
      <c r="BNZ34" s="81"/>
      <c r="BOA34" s="81"/>
      <c r="BOB34" s="81"/>
      <c r="BOC34" s="81"/>
      <c r="BOD34" s="81"/>
      <c r="BOE34" s="81"/>
      <c r="BOF34" s="81"/>
      <c r="BOG34" s="81"/>
      <c r="BOH34" s="81"/>
      <c r="BOI34" s="81"/>
      <c r="BOJ34" s="81"/>
      <c r="BOK34" s="81"/>
      <c r="BOL34" s="81"/>
      <c r="BOM34" s="81"/>
      <c r="BON34" s="81"/>
      <c r="BOO34" s="81"/>
      <c r="BOP34" s="81"/>
      <c r="BOQ34" s="81"/>
      <c r="BOR34" s="81"/>
      <c r="BOS34" s="81"/>
      <c r="BOT34" s="81"/>
      <c r="BOU34" s="81"/>
      <c r="BOV34" s="81"/>
      <c r="BOW34" s="81"/>
      <c r="BOX34" s="81"/>
      <c r="BOY34" s="81"/>
      <c r="BOZ34" s="81"/>
      <c r="BPA34" s="81"/>
      <c r="BPB34" s="81"/>
      <c r="BPC34" s="81"/>
      <c r="BPD34" s="81"/>
      <c r="BPE34" s="81"/>
      <c r="BPF34" s="81"/>
      <c r="BPG34" s="81"/>
      <c r="BPH34" s="81"/>
      <c r="BPI34" s="81"/>
      <c r="BPJ34" s="81"/>
      <c r="BPK34" s="81"/>
      <c r="BPL34" s="81"/>
      <c r="BPM34" s="81"/>
      <c r="BPN34" s="81"/>
      <c r="BPO34" s="81"/>
      <c r="BPP34" s="81"/>
      <c r="BPQ34" s="81"/>
      <c r="BPR34" s="81"/>
      <c r="BPS34" s="81"/>
      <c r="BPT34" s="81"/>
      <c r="BPU34" s="81"/>
      <c r="BPV34" s="81"/>
      <c r="BPW34" s="81"/>
      <c r="BPX34" s="81"/>
      <c r="BPY34" s="81"/>
      <c r="BPZ34" s="81"/>
      <c r="BQA34" s="81"/>
      <c r="BQB34" s="81"/>
      <c r="BQC34" s="81"/>
      <c r="BQD34" s="81"/>
      <c r="BQE34" s="81"/>
      <c r="BQF34" s="81"/>
      <c r="BQG34" s="81"/>
      <c r="BQH34" s="81"/>
      <c r="BQI34" s="81"/>
      <c r="BQJ34" s="81"/>
      <c r="BQK34" s="81"/>
      <c r="BQL34" s="81"/>
      <c r="BQM34" s="81"/>
      <c r="BQN34" s="81"/>
      <c r="BQO34" s="81"/>
      <c r="BQP34" s="81"/>
      <c r="BQQ34" s="81"/>
      <c r="BQR34" s="81"/>
      <c r="BQS34" s="81"/>
      <c r="BQT34" s="81"/>
      <c r="BQU34" s="81"/>
      <c r="BQV34" s="81"/>
      <c r="BQW34" s="81"/>
      <c r="BQX34" s="81"/>
      <c r="BQY34" s="81"/>
      <c r="BQZ34" s="81"/>
      <c r="BRA34" s="81"/>
      <c r="BRB34" s="81"/>
      <c r="BRC34" s="81"/>
      <c r="BRD34" s="81"/>
      <c r="BRE34" s="81"/>
      <c r="BRF34" s="81"/>
      <c r="BRG34" s="81"/>
      <c r="BRH34" s="81"/>
      <c r="BRI34" s="81"/>
      <c r="BRJ34" s="81"/>
      <c r="BRK34" s="81"/>
      <c r="BRL34" s="81"/>
      <c r="BRM34" s="81"/>
      <c r="BRN34" s="81"/>
      <c r="BRO34" s="81"/>
      <c r="BRP34" s="81"/>
      <c r="BRQ34" s="81"/>
      <c r="BRR34" s="81"/>
      <c r="BRS34" s="81"/>
      <c r="BRT34" s="81"/>
      <c r="BRU34" s="81"/>
      <c r="BRV34" s="81"/>
      <c r="BRW34" s="81"/>
      <c r="BRX34" s="81"/>
      <c r="BRY34" s="81"/>
      <c r="BRZ34" s="81"/>
      <c r="BSA34" s="81"/>
      <c r="BSB34" s="81"/>
      <c r="BSC34" s="81"/>
      <c r="BSD34" s="81"/>
      <c r="BSE34" s="81"/>
      <c r="BSF34" s="81"/>
      <c r="BSG34" s="81"/>
      <c r="BSH34" s="81"/>
      <c r="BSI34" s="81"/>
      <c r="BSJ34" s="81"/>
      <c r="BSK34" s="81"/>
      <c r="BSL34" s="81"/>
      <c r="BSM34" s="81"/>
      <c r="BSN34" s="81"/>
      <c r="BSO34" s="81"/>
      <c r="BSP34" s="81"/>
      <c r="BSQ34" s="81"/>
      <c r="BSR34" s="81"/>
      <c r="BSS34" s="81"/>
      <c r="BST34" s="81"/>
      <c r="BSU34" s="81"/>
      <c r="BSV34" s="81"/>
      <c r="BSW34" s="81"/>
      <c r="BSX34" s="81"/>
      <c r="BSY34" s="81"/>
      <c r="BSZ34" s="81"/>
      <c r="BTA34" s="81"/>
      <c r="BTB34" s="81"/>
      <c r="BTC34" s="81"/>
      <c r="BTD34" s="81"/>
      <c r="BTE34" s="81"/>
      <c r="BTF34" s="81"/>
      <c r="BTG34" s="81"/>
      <c r="BTH34" s="81"/>
      <c r="BTI34" s="81"/>
      <c r="BTJ34" s="81"/>
      <c r="BTK34" s="81"/>
      <c r="BTL34" s="81"/>
      <c r="BTM34" s="81"/>
      <c r="BTN34" s="81"/>
      <c r="BTO34" s="81"/>
      <c r="BTP34" s="81"/>
      <c r="BTQ34" s="81"/>
      <c r="BTR34" s="81"/>
      <c r="BTS34" s="81"/>
      <c r="BTT34" s="81"/>
      <c r="BTU34" s="81"/>
      <c r="BTV34" s="81"/>
      <c r="BTW34" s="81"/>
      <c r="BTX34" s="81"/>
      <c r="BTY34" s="81"/>
      <c r="BTZ34" s="81"/>
      <c r="BUA34" s="81"/>
      <c r="BUB34" s="81"/>
      <c r="BUC34" s="81"/>
      <c r="BUD34" s="81"/>
      <c r="BUE34" s="81"/>
      <c r="BUF34" s="81"/>
      <c r="BUG34" s="81"/>
      <c r="BUH34" s="81"/>
      <c r="BUI34" s="81"/>
      <c r="BUJ34" s="81"/>
      <c r="BUK34" s="81"/>
      <c r="BUL34" s="81"/>
      <c r="BUM34" s="81"/>
      <c r="BUN34" s="81"/>
      <c r="BUO34" s="81"/>
      <c r="BUP34" s="81"/>
      <c r="BUQ34" s="81"/>
      <c r="BUR34" s="81"/>
      <c r="BUS34" s="81"/>
      <c r="BUT34" s="81"/>
      <c r="BUU34" s="81"/>
      <c r="BUV34" s="81"/>
      <c r="BUW34" s="81"/>
      <c r="BUX34" s="81"/>
      <c r="BUY34" s="81"/>
      <c r="BUZ34" s="81"/>
      <c r="BVA34" s="81"/>
      <c r="BVB34" s="81"/>
      <c r="BVC34" s="81"/>
      <c r="BVD34" s="81"/>
      <c r="BVE34" s="81"/>
      <c r="BVF34" s="81"/>
      <c r="BVG34" s="81"/>
      <c r="BVH34" s="81"/>
      <c r="BVI34" s="81"/>
      <c r="BVJ34" s="81"/>
      <c r="BVK34" s="81"/>
      <c r="BVL34" s="81"/>
      <c r="BVM34" s="81"/>
      <c r="BVN34" s="81"/>
      <c r="BVO34" s="81"/>
      <c r="BVP34" s="81"/>
      <c r="BVQ34" s="81"/>
      <c r="BVR34" s="81"/>
      <c r="BVS34" s="81"/>
      <c r="BVT34" s="81"/>
      <c r="BVU34" s="81"/>
      <c r="BVV34" s="81"/>
      <c r="BVW34" s="81"/>
      <c r="BVX34" s="81"/>
      <c r="BVY34" s="81"/>
      <c r="BVZ34" s="81"/>
      <c r="BWA34" s="81"/>
      <c r="BWB34" s="81"/>
      <c r="BWC34" s="81"/>
      <c r="BWD34" s="81"/>
      <c r="BWE34" s="81"/>
      <c r="BWF34" s="81"/>
      <c r="BWG34" s="81"/>
      <c r="BWH34" s="81"/>
      <c r="BWI34" s="81"/>
      <c r="BWJ34" s="81"/>
      <c r="BWK34" s="81"/>
      <c r="BWL34" s="81"/>
      <c r="BWM34" s="81"/>
      <c r="BWN34" s="81"/>
      <c r="BWO34" s="81"/>
      <c r="BWP34" s="81"/>
      <c r="BWQ34" s="81"/>
      <c r="BWR34" s="81"/>
      <c r="BWS34" s="81"/>
      <c r="BWT34" s="81"/>
      <c r="BWU34" s="81"/>
      <c r="BWV34" s="81"/>
      <c r="BWW34" s="81"/>
      <c r="BWX34" s="81"/>
      <c r="BWY34" s="81"/>
      <c r="BWZ34" s="81"/>
      <c r="BXA34" s="81"/>
      <c r="BXB34" s="81"/>
      <c r="BXC34" s="81"/>
      <c r="BXD34" s="81"/>
      <c r="BXE34" s="81"/>
      <c r="BXF34" s="81"/>
      <c r="BXG34" s="81"/>
      <c r="BXH34" s="81"/>
      <c r="BXI34" s="81"/>
      <c r="BXJ34" s="81"/>
      <c r="BXK34" s="81"/>
      <c r="BXL34" s="81"/>
      <c r="BXM34" s="81"/>
      <c r="BXN34" s="81"/>
      <c r="BXO34" s="81"/>
      <c r="BXP34" s="81"/>
      <c r="BXQ34" s="81"/>
      <c r="BXR34" s="81"/>
      <c r="BXS34" s="81"/>
      <c r="BXT34" s="81"/>
      <c r="BXU34" s="81"/>
      <c r="BXV34" s="81"/>
      <c r="BXW34" s="81"/>
      <c r="BXX34" s="81"/>
      <c r="BXY34" s="81"/>
      <c r="BXZ34" s="81"/>
      <c r="BYA34" s="81"/>
      <c r="BYB34" s="81"/>
      <c r="BYC34" s="81"/>
      <c r="BYD34" s="81"/>
      <c r="BYE34" s="81"/>
      <c r="BYF34" s="81"/>
      <c r="BYG34" s="81"/>
      <c r="BYH34" s="81"/>
      <c r="BYI34" s="81"/>
      <c r="BYJ34" s="81"/>
      <c r="BYK34" s="81"/>
      <c r="BYL34" s="81"/>
      <c r="BYM34" s="81"/>
      <c r="BYN34" s="81"/>
      <c r="BYO34" s="81"/>
      <c r="BYP34" s="81"/>
      <c r="BYQ34" s="81"/>
      <c r="BYR34" s="81"/>
      <c r="BYS34" s="81"/>
      <c r="BYT34" s="81"/>
      <c r="BYU34" s="81"/>
      <c r="BYV34" s="81"/>
      <c r="BYW34" s="81"/>
      <c r="BYX34" s="81"/>
      <c r="BYY34" s="81"/>
      <c r="BYZ34" s="81"/>
      <c r="BZA34" s="81"/>
      <c r="BZB34" s="81"/>
      <c r="BZC34" s="81"/>
      <c r="BZD34" s="81"/>
      <c r="BZE34" s="81"/>
      <c r="BZF34" s="81"/>
      <c r="BZG34" s="81"/>
      <c r="BZH34" s="81"/>
      <c r="BZI34" s="81"/>
      <c r="BZJ34" s="81"/>
      <c r="BZK34" s="81"/>
      <c r="BZL34" s="81"/>
      <c r="BZM34" s="81"/>
      <c r="BZN34" s="81"/>
      <c r="BZO34" s="81"/>
      <c r="BZP34" s="81"/>
      <c r="BZQ34" s="81"/>
      <c r="BZR34" s="81"/>
      <c r="BZS34" s="81"/>
      <c r="BZT34" s="81"/>
      <c r="BZU34" s="81"/>
      <c r="BZV34" s="81"/>
      <c r="BZW34" s="81"/>
      <c r="BZX34" s="81"/>
      <c r="BZY34" s="81"/>
      <c r="BZZ34" s="81"/>
      <c r="CAA34" s="81"/>
      <c r="CAB34" s="81"/>
      <c r="CAC34" s="81"/>
      <c r="CAD34" s="81"/>
      <c r="CAE34" s="81"/>
      <c r="CAF34" s="81"/>
      <c r="CAG34" s="81"/>
      <c r="CAH34" s="81"/>
      <c r="CAI34" s="81"/>
      <c r="CAJ34" s="81"/>
      <c r="CAK34" s="81"/>
      <c r="CAL34" s="81"/>
      <c r="CAM34" s="81"/>
      <c r="CAN34" s="81"/>
      <c r="CAO34" s="81"/>
      <c r="CAP34" s="81"/>
      <c r="CAQ34" s="81"/>
      <c r="CAR34" s="81"/>
      <c r="CAS34" s="81"/>
      <c r="CAT34" s="81"/>
      <c r="CAU34" s="81"/>
      <c r="CAV34" s="81"/>
      <c r="CAW34" s="81"/>
      <c r="CAX34" s="81"/>
      <c r="CAY34" s="81"/>
      <c r="CAZ34" s="81"/>
      <c r="CBA34" s="81"/>
      <c r="CBB34" s="81"/>
      <c r="CBC34" s="81"/>
      <c r="CBD34" s="81"/>
      <c r="CBE34" s="81"/>
      <c r="CBF34" s="81"/>
      <c r="CBG34" s="81"/>
      <c r="CBH34" s="81"/>
      <c r="CBI34" s="81"/>
      <c r="CBJ34" s="81"/>
      <c r="CBK34" s="81"/>
      <c r="CBL34" s="81"/>
      <c r="CBM34" s="81"/>
      <c r="CBN34" s="81"/>
      <c r="CBO34" s="81"/>
      <c r="CBP34" s="81"/>
      <c r="CBQ34" s="81"/>
      <c r="CBR34" s="81"/>
      <c r="CBS34" s="81"/>
      <c r="CBT34" s="81"/>
      <c r="CBU34" s="81"/>
      <c r="CBV34" s="81"/>
      <c r="CBW34" s="81"/>
      <c r="CBX34" s="81"/>
      <c r="CBY34" s="81"/>
      <c r="CBZ34" s="81"/>
      <c r="CCA34" s="81"/>
      <c r="CCB34" s="81"/>
      <c r="CCC34" s="81"/>
      <c r="CCD34" s="81"/>
      <c r="CCE34" s="81"/>
      <c r="CCF34" s="81"/>
      <c r="CCG34" s="81"/>
      <c r="CCH34" s="81"/>
      <c r="CCI34" s="81"/>
      <c r="CCJ34" s="81"/>
      <c r="CCK34" s="81"/>
      <c r="CCL34" s="81"/>
      <c r="CCM34" s="81"/>
      <c r="CCN34" s="81"/>
      <c r="CCO34" s="81"/>
      <c r="CCP34" s="81"/>
      <c r="CCQ34" s="81"/>
      <c r="CCR34" s="81"/>
      <c r="CCS34" s="81"/>
      <c r="CCT34" s="81"/>
      <c r="CCU34" s="81"/>
      <c r="CCV34" s="81"/>
      <c r="CCW34" s="81"/>
      <c r="CCX34" s="81"/>
      <c r="CCY34" s="81"/>
      <c r="CCZ34" s="81"/>
      <c r="CDA34" s="81"/>
      <c r="CDB34" s="81"/>
      <c r="CDC34" s="81"/>
      <c r="CDD34" s="81"/>
      <c r="CDE34" s="81"/>
      <c r="CDF34" s="81"/>
      <c r="CDG34" s="81"/>
      <c r="CDH34" s="81"/>
      <c r="CDI34" s="81"/>
      <c r="CDJ34" s="81"/>
      <c r="CDK34" s="81"/>
      <c r="CDL34" s="81"/>
      <c r="CDM34" s="81"/>
      <c r="CDN34" s="81"/>
      <c r="CDO34" s="81"/>
      <c r="CDP34" s="81"/>
      <c r="CDQ34" s="81"/>
      <c r="CDR34" s="81"/>
      <c r="CDS34" s="81"/>
      <c r="CDT34" s="81"/>
      <c r="CDU34" s="81"/>
      <c r="CDV34" s="81"/>
      <c r="CDW34" s="81"/>
      <c r="CDX34" s="81"/>
      <c r="CDY34" s="81"/>
      <c r="CDZ34" s="81"/>
      <c r="CEA34" s="81"/>
      <c r="CEB34" s="81"/>
      <c r="CEC34" s="81"/>
      <c r="CED34" s="81"/>
      <c r="CEE34" s="81"/>
      <c r="CEF34" s="81"/>
      <c r="CEG34" s="81"/>
      <c r="CEH34" s="81"/>
      <c r="CEI34" s="81"/>
      <c r="CEJ34" s="81"/>
      <c r="CEK34" s="81"/>
      <c r="CEL34" s="81"/>
      <c r="CEM34" s="81"/>
      <c r="CEN34" s="81"/>
      <c r="CEO34" s="81"/>
      <c r="CEP34" s="81"/>
      <c r="CEQ34" s="81"/>
      <c r="CER34" s="81"/>
      <c r="CES34" s="81"/>
      <c r="CET34" s="81"/>
      <c r="CEU34" s="81"/>
      <c r="CEV34" s="81"/>
      <c r="CEW34" s="81"/>
      <c r="CEX34" s="81"/>
      <c r="CEY34" s="81"/>
      <c r="CEZ34" s="81"/>
      <c r="CFA34" s="81"/>
      <c r="CFB34" s="81"/>
      <c r="CFC34" s="81"/>
      <c r="CFD34" s="81"/>
      <c r="CFE34" s="81"/>
      <c r="CFF34" s="81"/>
      <c r="CFG34" s="81"/>
      <c r="CFH34" s="81"/>
      <c r="CFI34" s="81"/>
      <c r="CFJ34" s="81"/>
      <c r="CFK34" s="81"/>
      <c r="CFL34" s="81"/>
      <c r="CFM34" s="81"/>
      <c r="CFN34" s="81"/>
      <c r="CFO34" s="81"/>
      <c r="CFP34" s="81"/>
      <c r="CFQ34" s="81"/>
      <c r="CFR34" s="81"/>
      <c r="CFS34" s="81"/>
      <c r="CFT34" s="81"/>
      <c r="CFU34" s="81"/>
      <c r="CFV34" s="81"/>
      <c r="CFW34" s="81"/>
      <c r="CFX34" s="81"/>
      <c r="CFY34" s="81"/>
      <c r="CFZ34" s="81"/>
      <c r="CGA34" s="81"/>
      <c r="CGB34" s="81"/>
      <c r="CGC34" s="81"/>
      <c r="CGD34" s="81"/>
      <c r="CGE34" s="81"/>
      <c r="CGF34" s="81"/>
      <c r="CGG34" s="81"/>
      <c r="CGH34" s="81"/>
      <c r="CGI34" s="81"/>
      <c r="CGJ34" s="81"/>
      <c r="CGK34" s="81"/>
      <c r="CGL34" s="81"/>
      <c r="CGM34" s="81"/>
      <c r="CGN34" s="81"/>
      <c r="CGO34" s="81"/>
      <c r="CGP34" s="81"/>
      <c r="CGQ34" s="81"/>
      <c r="CGR34" s="81"/>
      <c r="CGS34" s="81"/>
      <c r="CGT34" s="81"/>
      <c r="CGU34" s="81"/>
      <c r="CGV34" s="81"/>
      <c r="CGW34" s="81"/>
      <c r="CGX34" s="81"/>
      <c r="CGY34" s="81"/>
      <c r="CGZ34" s="81"/>
      <c r="CHA34" s="81"/>
      <c r="CHB34" s="81"/>
      <c r="CHC34" s="81"/>
      <c r="CHD34" s="81"/>
      <c r="CHE34" s="81"/>
      <c r="CHF34" s="81"/>
      <c r="CHG34" s="81"/>
      <c r="CHH34" s="81"/>
      <c r="CHI34" s="81"/>
      <c r="CHJ34" s="81"/>
      <c r="CHK34" s="81"/>
      <c r="CHL34" s="81"/>
      <c r="CHM34" s="81"/>
      <c r="CHN34" s="81"/>
      <c r="CHO34" s="81"/>
      <c r="CHP34" s="81"/>
      <c r="CHQ34" s="81"/>
      <c r="CHR34" s="81"/>
      <c r="CHS34" s="81"/>
      <c r="CHT34" s="81"/>
      <c r="CHU34" s="81"/>
      <c r="CHV34" s="81"/>
      <c r="CHW34" s="81"/>
      <c r="CHX34" s="81"/>
      <c r="CHY34" s="81"/>
      <c r="CHZ34" s="81"/>
      <c r="CIA34" s="81"/>
      <c r="CIB34" s="81"/>
      <c r="CIC34" s="81"/>
      <c r="CID34" s="81"/>
      <c r="CIE34" s="81"/>
      <c r="CIF34" s="81"/>
      <c r="CIG34" s="81"/>
      <c r="CIH34" s="81"/>
      <c r="CII34" s="81"/>
      <c r="CIJ34" s="81"/>
      <c r="CIK34" s="81"/>
      <c r="CIL34" s="81"/>
      <c r="CIM34" s="81"/>
      <c r="CIN34" s="81"/>
      <c r="CIO34" s="81"/>
      <c r="CIP34" s="81"/>
      <c r="CIQ34" s="81"/>
      <c r="CIR34" s="81"/>
      <c r="CIS34" s="81"/>
      <c r="CIT34" s="81"/>
      <c r="CIU34" s="81"/>
      <c r="CIV34" s="81"/>
      <c r="CIW34" s="81"/>
      <c r="CIX34" s="81"/>
      <c r="CIY34" s="81"/>
      <c r="CIZ34" s="81"/>
      <c r="CJA34" s="81"/>
      <c r="CJB34" s="81"/>
      <c r="CJC34" s="81"/>
      <c r="CJD34" s="81"/>
      <c r="CJE34" s="81"/>
      <c r="CJF34" s="81"/>
      <c r="CJG34" s="81"/>
      <c r="CJH34" s="81"/>
      <c r="CJI34" s="81"/>
      <c r="CJJ34" s="81"/>
      <c r="CJK34" s="81"/>
      <c r="CJL34" s="81"/>
      <c r="CJM34" s="81"/>
      <c r="CJN34" s="81"/>
      <c r="CJO34" s="81"/>
      <c r="CJP34" s="81"/>
      <c r="CJQ34" s="81"/>
      <c r="CJR34" s="81"/>
      <c r="CJS34" s="81"/>
      <c r="CJT34" s="81"/>
      <c r="CJU34" s="81"/>
      <c r="CJV34" s="81"/>
      <c r="CJW34" s="81"/>
      <c r="CJX34" s="81"/>
      <c r="CJY34" s="81"/>
      <c r="CJZ34" s="81"/>
      <c r="CKA34" s="81"/>
      <c r="CKB34" s="81"/>
      <c r="CKC34" s="81"/>
      <c r="CKD34" s="81"/>
      <c r="CKE34" s="81"/>
      <c r="CKF34" s="81"/>
      <c r="CKG34" s="81"/>
      <c r="CKH34" s="81"/>
      <c r="CKI34" s="81"/>
      <c r="CKJ34" s="81"/>
      <c r="CKK34" s="81"/>
      <c r="CKL34" s="81"/>
      <c r="CKM34" s="81"/>
      <c r="CKN34" s="81"/>
      <c r="CKO34" s="81"/>
      <c r="CKP34" s="81"/>
      <c r="CKQ34" s="81"/>
      <c r="CKR34" s="81"/>
      <c r="CKS34" s="81"/>
      <c r="CKT34" s="81"/>
      <c r="CKU34" s="81"/>
      <c r="CKV34" s="81"/>
      <c r="CKW34" s="81"/>
      <c r="CKX34" s="81"/>
      <c r="CKY34" s="81"/>
      <c r="CKZ34" s="81"/>
      <c r="CLA34" s="81"/>
      <c r="CLB34" s="81"/>
      <c r="CLC34" s="81"/>
      <c r="CLD34" s="81"/>
      <c r="CLE34" s="81"/>
      <c r="CLF34" s="81"/>
      <c r="CLG34" s="81"/>
      <c r="CLH34" s="81"/>
      <c r="CLI34" s="81"/>
      <c r="CLJ34" s="81"/>
      <c r="CLK34" s="81"/>
      <c r="CLL34" s="81"/>
      <c r="CLM34" s="81"/>
      <c r="CLN34" s="81"/>
      <c r="CLO34" s="81"/>
      <c r="CLP34" s="81"/>
      <c r="CLQ34" s="81"/>
      <c r="CLR34" s="81"/>
      <c r="CLS34" s="81"/>
      <c r="CLT34" s="81"/>
      <c r="CLU34" s="81"/>
      <c r="CLV34" s="81"/>
      <c r="CLW34" s="81"/>
      <c r="CLX34" s="81"/>
      <c r="CLY34" s="81"/>
      <c r="CLZ34" s="81"/>
      <c r="CMA34" s="81"/>
      <c r="CMB34" s="81"/>
      <c r="CMC34" s="81"/>
      <c r="CMD34" s="81"/>
      <c r="CME34" s="81"/>
      <c r="CMF34" s="81"/>
      <c r="CMG34" s="81"/>
      <c r="CMH34" s="81"/>
      <c r="CMI34" s="81"/>
      <c r="CMJ34" s="81"/>
      <c r="CMK34" s="81"/>
      <c r="CML34" s="81"/>
      <c r="CMM34" s="81"/>
      <c r="CMN34" s="81"/>
      <c r="CMO34" s="81"/>
      <c r="CMP34" s="81"/>
      <c r="CMQ34" s="81"/>
      <c r="CMR34" s="81"/>
      <c r="CMS34" s="81"/>
      <c r="CMT34" s="81"/>
      <c r="CMU34" s="81"/>
      <c r="CMV34" s="81"/>
      <c r="CMW34" s="81"/>
      <c r="CMX34" s="81"/>
      <c r="CMY34" s="81"/>
      <c r="CMZ34" s="81"/>
      <c r="CNA34" s="81"/>
      <c r="CNB34" s="81"/>
      <c r="CNC34" s="81"/>
      <c r="CND34" s="81"/>
      <c r="CNE34" s="81"/>
      <c r="CNF34" s="81"/>
      <c r="CNG34" s="81"/>
      <c r="CNH34" s="81"/>
      <c r="CNI34" s="81"/>
      <c r="CNJ34" s="81"/>
      <c r="CNK34" s="81"/>
      <c r="CNL34" s="81"/>
      <c r="CNM34" s="81"/>
      <c r="CNN34" s="81"/>
      <c r="CNO34" s="81"/>
      <c r="CNP34" s="81"/>
      <c r="CNQ34" s="81"/>
      <c r="CNR34" s="81"/>
      <c r="CNS34" s="81"/>
      <c r="CNT34" s="81"/>
      <c r="CNU34" s="81"/>
      <c r="CNV34" s="81"/>
      <c r="CNW34" s="81"/>
      <c r="CNX34" s="81"/>
      <c r="CNY34" s="81"/>
      <c r="CNZ34" s="81"/>
      <c r="COA34" s="81"/>
      <c r="COB34" s="81"/>
      <c r="COC34" s="81"/>
      <c r="COD34" s="81"/>
      <c r="COE34" s="81"/>
      <c r="COF34" s="81"/>
      <c r="COG34" s="81"/>
      <c r="COH34" s="81"/>
      <c r="COI34" s="81"/>
      <c r="COJ34" s="81"/>
      <c r="COK34" s="81"/>
      <c r="COL34" s="81"/>
      <c r="COM34" s="81"/>
      <c r="CON34" s="81"/>
      <c r="COO34" s="81"/>
      <c r="COP34" s="81"/>
      <c r="COQ34" s="81"/>
      <c r="COR34" s="81"/>
      <c r="COS34" s="81"/>
      <c r="COT34" s="81"/>
      <c r="COU34" s="81"/>
      <c r="COV34" s="81"/>
      <c r="COW34" s="81"/>
      <c r="COX34" s="81"/>
      <c r="COY34" s="81"/>
      <c r="COZ34" s="81"/>
      <c r="CPA34" s="81"/>
      <c r="CPB34" s="81"/>
      <c r="CPC34" s="81"/>
      <c r="CPD34" s="81"/>
      <c r="CPE34" s="81"/>
      <c r="CPF34" s="81"/>
      <c r="CPG34" s="81"/>
      <c r="CPH34" s="81"/>
      <c r="CPI34" s="81"/>
      <c r="CPJ34" s="81"/>
      <c r="CPK34" s="81"/>
      <c r="CPL34" s="81"/>
      <c r="CPM34" s="81"/>
      <c r="CPN34" s="81"/>
      <c r="CPO34" s="81"/>
      <c r="CPP34" s="81"/>
      <c r="CPQ34" s="81"/>
      <c r="CPR34" s="81"/>
      <c r="CPS34" s="81"/>
      <c r="CPT34" s="81"/>
      <c r="CPU34" s="81"/>
      <c r="CPV34" s="81"/>
      <c r="CPW34" s="81"/>
      <c r="CPX34" s="81"/>
      <c r="CPY34" s="81"/>
      <c r="CPZ34" s="81"/>
      <c r="CQA34" s="81"/>
      <c r="CQB34" s="81"/>
      <c r="CQC34" s="81"/>
      <c r="CQD34" s="81"/>
      <c r="CQE34" s="81"/>
      <c r="CQF34" s="81"/>
      <c r="CQG34" s="81"/>
      <c r="CQH34" s="81"/>
      <c r="CQI34" s="81"/>
      <c r="CQJ34" s="81"/>
      <c r="CQK34" s="81"/>
      <c r="CQL34" s="81"/>
      <c r="CQM34" s="81"/>
      <c r="CQN34" s="81"/>
      <c r="CQO34" s="81"/>
      <c r="CQP34" s="81"/>
      <c r="CQQ34" s="81"/>
      <c r="CQR34" s="81"/>
      <c r="CQS34" s="81"/>
      <c r="CQT34" s="81"/>
      <c r="CQU34" s="81"/>
      <c r="CQV34" s="81"/>
      <c r="CQW34" s="81"/>
      <c r="CQX34" s="81"/>
      <c r="CQY34" s="81"/>
      <c r="CQZ34" s="81"/>
      <c r="CRA34" s="81"/>
      <c r="CRB34" s="81"/>
      <c r="CRC34" s="81"/>
      <c r="CRD34" s="81"/>
      <c r="CRE34" s="81"/>
      <c r="CRF34" s="81"/>
      <c r="CRG34" s="81"/>
      <c r="CRH34" s="81"/>
      <c r="CRI34" s="81"/>
      <c r="CRJ34" s="81"/>
      <c r="CRK34" s="81"/>
      <c r="CRL34" s="81"/>
      <c r="CRM34" s="81"/>
      <c r="CRN34" s="81"/>
      <c r="CRO34" s="81"/>
      <c r="CRP34" s="81"/>
      <c r="CRQ34" s="81"/>
      <c r="CRR34" s="81"/>
      <c r="CRS34" s="81"/>
      <c r="CRT34" s="81"/>
      <c r="CRU34" s="81"/>
      <c r="CRV34" s="81"/>
      <c r="CRW34" s="81"/>
      <c r="CRX34" s="81"/>
      <c r="CRY34" s="81"/>
      <c r="CRZ34" s="81"/>
      <c r="CSA34" s="81"/>
      <c r="CSB34" s="81"/>
      <c r="CSC34" s="81"/>
      <c r="CSD34" s="81"/>
      <c r="CSE34" s="81"/>
      <c r="CSF34" s="81"/>
      <c r="CSG34" s="81"/>
      <c r="CSH34" s="81"/>
      <c r="CSI34" s="81"/>
      <c r="CSJ34" s="81"/>
      <c r="CSK34" s="81"/>
      <c r="CSL34" s="81"/>
      <c r="CSM34" s="81"/>
      <c r="CSN34" s="81"/>
      <c r="CSO34" s="81"/>
      <c r="CSP34" s="81"/>
      <c r="CSQ34" s="81"/>
      <c r="CSR34" s="81"/>
      <c r="CSS34" s="81"/>
      <c r="CST34" s="81"/>
      <c r="CSU34" s="81"/>
      <c r="CSV34" s="81"/>
      <c r="CSW34" s="81"/>
      <c r="CSX34" s="81"/>
      <c r="CSY34" s="81"/>
      <c r="CSZ34" s="81"/>
      <c r="CTA34" s="81"/>
      <c r="CTB34" s="81"/>
      <c r="CTC34" s="81"/>
      <c r="CTD34" s="81"/>
      <c r="CTE34" s="81"/>
      <c r="CTF34" s="81"/>
      <c r="CTG34" s="81"/>
      <c r="CTH34" s="81"/>
      <c r="CTI34" s="81"/>
      <c r="CTJ34" s="81"/>
      <c r="CTK34" s="81"/>
      <c r="CTL34" s="81"/>
      <c r="CTM34" s="81"/>
      <c r="CTN34" s="81"/>
      <c r="CTO34" s="81"/>
      <c r="CTP34" s="81"/>
      <c r="CTQ34" s="81"/>
      <c r="CTR34" s="81"/>
      <c r="CTS34" s="81"/>
      <c r="CTT34" s="81"/>
      <c r="CTU34" s="81"/>
      <c r="CTV34" s="81"/>
      <c r="CTW34" s="81"/>
      <c r="CTX34" s="81"/>
      <c r="CTY34" s="81"/>
      <c r="CTZ34" s="81"/>
      <c r="CUA34" s="81"/>
      <c r="CUB34" s="81"/>
      <c r="CUC34" s="81"/>
      <c r="CUD34" s="81"/>
      <c r="CUE34" s="81"/>
      <c r="CUF34" s="81"/>
      <c r="CUG34" s="81"/>
      <c r="CUH34" s="81"/>
      <c r="CUI34" s="81"/>
      <c r="CUJ34" s="81"/>
      <c r="CUK34" s="81"/>
      <c r="CUL34" s="81"/>
      <c r="CUM34" s="81"/>
      <c r="CUN34" s="81"/>
      <c r="CUO34" s="81"/>
      <c r="CUP34" s="81"/>
      <c r="CUQ34" s="81"/>
      <c r="CUR34" s="81"/>
      <c r="CUS34" s="81"/>
      <c r="CUT34" s="81"/>
      <c r="CUU34" s="81"/>
      <c r="CUV34" s="81"/>
      <c r="CUW34" s="81"/>
      <c r="CUX34" s="81"/>
      <c r="CUY34" s="81"/>
      <c r="CUZ34" s="81"/>
      <c r="CVA34" s="81"/>
      <c r="CVB34" s="81"/>
      <c r="CVC34" s="81"/>
      <c r="CVD34" s="81"/>
      <c r="CVE34" s="81"/>
      <c r="CVF34" s="81"/>
      <c r="CVG34" s="81"/>
      <c r="CVH34" s="81"/>
      <c r="CVI34" s="81"/>
      <c r="CVJ34" s="81"/>
      <c r="CVK34" s="81"/>
      <c r="CVL34" s="81"/>
      <c r="CVM34" s="81"/>
      <c r="CVN34" s="81"/>
      <c r="CVO34" s="81"/>
      <c r="CVP34" s="81"/>
      <c r="CVQ34" s="81"/>
      <c r="CVR34" s="81"/>
      <c r="CVS34" s="81"/>
      <c r="CVT34" s="81"/>
      <c r="CVU34" s="81"/>
      <c r="CVV34" s="81"/>
      <c r="CVW34" s="81"/>
      <c r="CVX34" s="81"/>
      <c r="CVY34" s="81"/>
      <c r="CVZ34" s="81"/>
      <c r="CWA34" s="81"/>
      <c r="CWB34" s="81"/>
      <c r="CWC34" s="81"/>
      <c r="CWD34" s="81"/>
      <c r="CWE34" s="81"/>
      <c r="CWF34" s="81"/>
      <c r="CWG34" s="81"/>
      <c r="CWH34" s="81"/>
      <c r="CWI34" s="81"/>
      <c r="CWJ34" s="81"/>
      <c r="CWK34" s="81"/>
      <c r="CWL34" s="81"/>
      <c r="CWM34" s="81"/>
      <c r="CWN34" s="81"/>
      <c r="CWO34" s="81"/>
      <c r="CWP34" s="81"/>
      <c r="CWQ34" s="81"/>
      <c r="CWR34" s="81"/>
      <c r="CWS34" s="81"/>
      <c r="CWT34" s="81"/>
      <c r="CWU34" s="81"/>
      <c r="CWV34" s="81"/>
      <c r="CWW34" s="81"/>
      <c r="CWX34" s="81"/>
      <c r="CWY34" s="81"/>
      <c r="CWZ34" s="81"/>
      <c r="CXA34" s="81"/>
      <c r="CXB34" s="81"/>
      <c r="CXC34" s="81"/>
      <c r="CXD34" s="81"/>
      <c r="CXE34" s="81"/>
      <c r="CXF34" s="81"/>
      <c r="CXG34" s="81"/>
      <c r="CXH34" s="81"/>
      <c r="CXI34" s="81"/>
      <c r="CXJ34" s="81"/>
      <c r="CXK34" s="81"/>
      <c r="CXL34" s="81"/>
      <c r="CXM34" s="81"/>
      <c r="CXN34" s="81"/>
      <c r="CXO34" s="81"/>
      <c r="CXP34" s="81"/>
      <c r="CXQ34" s="81"/>
      <c r="CXR34" s="81"/>
      <c r="CXS34" s="81"/>
      <c r="CXT34" s="81"/>
      <c r="CXU34" s="81"/>
      <c r="CXV34" s="81"/>
      <c r="CXW34" s="81"/>
      <c r="CXX34" s="81"/>
      <c r="CXY34" s="81"/>
      <c r="CXZ34" s="81"/>
      <c r="CYA34" s="81"/>
      <c r="CYB34" s="81"/>
      <c r="CYC34" s="81"/>
      <c r="CYD34" s="81"/>
      <c r="CYE34" s="81"/>
      <c r="CYF34" s="81"/>
      <c r="CYG34" s="81"/>
      <c r="CYH34" s="81"/>
      <c r="CYI34" s="81"/>
      <c r="CYJ34" s="81"/>
      <c r="CYK34" s="81"/>
      <c r="CYL34" s="81"/>
      <c r="CYM34" s="81"/>
      <c r="CYN34" s="81"/>
      <c r="CYO34" s="81"/>
      <c r="CYP34" s="81"/>
      <c r="CYQ34" s="81"/>
      <c r="CYR34" s="81"/>
      <c r="CYS34" s="81"/>
      <c r="CYT34" s="81"/>
      <c r="CYU34" s="81"/>
      <c r="CYV34" s="81"/>
      <c r="CYW34" s="81"/>
      <c r="CYX34" s="81"/>
      <c r="CYY34" s="81"/>
      <c r="CYZ34" s="81"/>
      <c r="CZA34" s="81"/>
      <c r="CZB34" s="81"/>
      <c r="CZC34" s="81"/>
      <c r="CZD34" s="81"/>
      <c r="CZE34" s="81"/>
      <c r="CZF34" s="81"/>
      <c r="CZG34" s="81"/>
      <c r="CZH34" s="81"/>
      <c r="CZI34" s="81"/>
      <c r="CZJ34" s="81"/>
      <c r="CZK34" s="81"/>
      <c r="CZL34" s="81"/>
      <c r="CZM34" s="81"/>
      <c r="CZN34" s="81"/>
      <c r="CZO34" s="81"/>
      <c r="CZP34" s="81"/>
      <c r="CZQ34" s="81"/>
      <c r="CZR34" s="81"/>
      <c r="CZS34" s="81"/>
      <c r="CZT34" s="81"/>
      <c r="CZU34" s="81"/>
      <c r="CZV34" s="81"/>
      <c r="CZW34" s="81"/>
      <c r="CZX34" s="81"/>
      <c r="CZY34" s="81"/>
      <c r="CZZ34" s="81"/>
      <c r="DAA34" s="81"/>
      <c r="DAB34" s="81"/>
      <c r="DAC34" s="81"/>
      <c r="DAD34" s="81"/>
      <c r="DAE34" s="81"/>
      <c r="DAF34" s="81"/>
      <c r="DAG34" s="81"/>
      <c r="DAH34" s="81"/>
      <c r="DAI34" s="81"/>
      <c r="DAJ34" s="81"/>
      <c r="DAK34" s="81"/>
      <c r="DAL34" s="81"/>
      <c r="DAM34" s="81"/>
      <c r="DAN34" s="81"/>
      <c r="DAO34" s="81"/>
      <c r="DAP34" s="81"/>
      <c r="DAQ34" s="81"/>
      <c r="DAR34" s="81"/>
      <c r="DAS34" s="81"/>
      <c r="DAT34" s="81"/>
      <c r="DAU34" s="81"/>
      <c r="DAV34" s="81"/>
      <c r="DAW34" s="81"/>
      <c r="DAX34" s="81"/>
      <c r="DAY34" s="81"/>
      <c r="DAZ34" s="81"/>
      <c r="DBA34" s="81"/>
      <c r="DBB34" s="81"/>
      <c r="DBC34" s="81"/>
      <c r="DBD34" s="81"/>
      <c r="DBE34" s="81"/>
      <c r="DBF34" s="81"/>
      <c r="DBG34" s="81"/>
      <c r="DBH34" s="81"/>
      <c r="DBI34" s="81"/>
      <c r="DBJ34" s="81"/>
      <c r="DBK34" s="81"/>
      <c r="DBL34" s="81"/>
      <c r="DBM34" s="81"/>
      <c r="DBN34" s="81"/>
      <c r="DBO34" s="81"/>
      <c r="DBP34" s="81"/>
      <c r="DBQ34" s="81"/>
      <c r="DBR34" s="81"/>
      <c r="DBS34" s="81"/>
      <c r="DBT34" s="81"/>
      <c r="DBU34" s="81"/>
      <c r="DBV34" s="81"/>
      <c r="DBW34" s="81"/>
      <c r="DBX34" s="81"/>
      <c r="DBY34" s="81"/>
      <c r="DBZ34" s="81"/>
      <c r="DCA34" s="81"/>
      <c r="DCB34" s="81"/>
      <c r="DCC34" s="81"/>
      <c r="DCD34" s="81"/>
      <c r="DCE34" s="81"/>
      <c r="DCF34" s="81"/>
      <c r="DCG34" s="81"/>
      <c r="DCH34" s="81"/>
      <c r="DCI34" s="81"/>
      <c r="DCJ34" s="81"/>
      <c r="DCK34" s="81"/>
      <c r="DCL34" s="81"/>
      <c r="DCM34" s="81"/>
      <c r="DCN34" s="81"/>
      <c r="DCO34" s="81"/>
      <c r="DCP34" s="81"/>
      <c r="DCQ34" s="81"/>
      <c r="DCR34" s="81"/>
      <c r="DCS34" s="81"/>
      <c r="DCT34" s="81"/>
      <c r="DCU34" s="81"/>
      <c r="DCV34" s="81"/>
      <c r="DCW34" s="81"/>
      <c r="DCX34" s="81"/>
      <c r="DCY34" s="81"/>
      <c r="DCZ34" s="81"/>
      <c r="DDA34" s="81"/>
      <c r="DDB34" s="81"/>
      <c r="DDC34" s="81"/>
      <c r="DDD34" s="81"/>
      <c r="DDE34" s="81"/>
      <c r="DDF34" s="81"/>
      <c r="DDG34" s="81"/>
      <c r="DDH34" s="81"/>
      <c r="DDI34" s="81"/>
      <c r="DDJ34" s="81"/>
      <c r="DDK34" s="81"/>
      <c r="DDL34" s="81"/>
      <c r="DDM34" s="81"/>
      <c r="DDN34" s="81"/>
      <c r="DDO34" s="81"/>
      <c r="DDP34" s="81"/>
      <c r="DDQ34" s="81"/>
      <c r="DDR34" s="81"/>
      <c r="DDS34" s="81"/>
      <c r="DDT34" s="81"/>
      <c r="DDU34" s="81"/>
      <c r="DDV34" s="81"/>
      <c r="DDW34" s="81"/>
      <c r="DDX34" s="81"/>
      <c r="DDY34" s="81"/>
      <c r="DDZ34" s="81"/>
      <c r="DEA34" s="81"/>
      <c r="DEB34" s="81"/>
      <c r="DEC34" s="81"/>
      <c r="DED34" s="81"/>
      <c r="DEE34" s="81"/>
      <c r="DEF34" s="81"/>
      <c r="DEG34" s="81"/>
      <c r="DEH34" s="81"/>
      <c r="DEI34" s="81"/>
      <c r="DEJ34" s="81"/>
      <c r="DEK34" s="81"/>
      <c r="DEL34" s="81"/>
      <c r="DEM34" s="81"/>
      <c r="DEN34" s="81"/>
      <c r="DEO34" s="81"/>
      <c r="DEP34" s="81"/>
      <c r="DEQ34" s="81"/>
      <c r="DER34" s="81"/>
      <c r="DES34" s="81"/>
      <c r="DET34" s="81"/>
      <c r="DEU34" s="81"/>
      <c r="DEV34" s="81"/>
      <c r="DEW34" s="81"/>
      <c r="DEX34" s="81"/>
      <c r="DEY34" s="81"/>
      <c r="DEZ34" s="81"/>
      <c r="DFA34" s="81"/>
      <c r="DFB34" s="81"/>
      <c r="DFC34" s="81"/>
      <c r="DFD34" s="81"/>
      <c r="DFE34" s="81"/>
      <c r="DFF34" s="81"/>
      <c r="DFG34" s="81"/>
      <c r="DFH34" s="81"/>
      <c r="DFI34" s="81"/>
      <c r="DFJ34" s="81"/>
      <c r="DFK34" s="81"/>
      <c r="DFL34" s="81"/>
      <c r="DFM34" s="81"/>
      <c r="DFN34" s="81"/>
      <c r="DFO34" s="81"/>
      <c r="DFP34" s="81"/>
      <c r="DFQ34" s="81"/>
      <c r="DFR34" s="81"/>
      <c r="DFS34" s="81"/>
      <c r="DFT34" s="81"/>
      <c r="DFU34" s="81"/>
      <c r="DFV34" s="81"/>
      <c r="DFW34" s="81"/>
      <c r="DFX34" s="81"/>
      <c r="DFY34" s="81"/>
      <c r="DFZ34" s="81"/>
      <c r="DGA34" s="81"/>
      <c r="DGB34" s="81"/>
      <c r="DGC34" s="81"/>
      <c r="DGD34" s="81"/>
      <c r="DGE34" s="81"/>
      <c r="DGF34" s="81"/>
      <c r="DGG34" s="81"/>
      <c r="DGH34" s="81"/>
      <c r="DGI34" s="81"/>
      <c r="DGJ34" s="81"/>
      <c r="DGK34" s="81"/>
      <c r="DGL34" s="81"/>
      <c r="DGM34" s="81"/>
      <c r="DGN34" s="81"/>
      <c r="DGO34" s="81"/>
      <c r="DGP34" s="81"/>
      <c r="DGQ34" s="81"/>
      <c r="DGR34" s="81"/>
      <c r="DGS34" s="81"/>
      <c r="DGT34" s="81"/>
      <c r="DGU34" s="81"/>
      <c r="DGV34" s="81"/>
      <c r="DGW34" s="81"/>
      <c r="DGX34" s="81"/>
      <c r="DGY34" s="81"/>
      <c r="DGZ34" s="81"/>
      <c r="DHA34" s="81"/>
      <c r="DHB34" s="81"/>
      <c r="DHC34" s="81"/>
      <c r="DHD34" s="81"/>
      <c r="DHE34" s="81"/>
      <c r="DHF34" s="81"/>
      <c r="DHG34" s="81"/>
      <c r="DHH34" s="81"/>
      <c r="DHI34" s="81"/>
      <c r="DHJ34" s="81"/>
      <c r="DHK34" s="81"/>
      <c r="DHL34" s="81"/>
      <c r="DHM34" s="81"/>
      <c r="DHN34" s="81"/>
      <c r="DHO34" s="81"/>
      <c r="DHP34" s="81"/>
      <c r="DHQ34" s="81"/>
      <c r="DHR34" s="81"/>
      <c r="DHS34" s="81"/>
      <c r="DHT34" s="81"/>
      <c r="DHU34" s="81"/>
      <c r="DHV34" s="81"/>
      <c r="DHW34" s="81"/>
      <c r="DHX34" s="81"/>
      <c r="DHY34" s="81"/>
      <c r="DHZ34" s="81"/>
      <c r="DIA34" s="81"/>
      <c r="DIB34" s="81"/>
      <c r="DIC34" s="81"/>
      <c r="DID34" s="81"/>
      <c r="DIE34" s="81"/>
      <c r="DIF34" s="81"/>
      <c r="DIG34" s="81"/>
      <c r="DIH34" s="81"/>
      <c r="DII34" s="81"/>
      <c r="DIJ34" s="81"/>
      <c r="DIK34" s="81"/>
      <c r="DIL34" s="81"/>
      <c r="DIM34" s="81"/>
      <c r="DIN34" s="81"/>
      <c r="DIO34" s="81"/>
      <c r="DIP34" s="81"/>
      <c r="DIQ34" s="81"/>
      <c r="DIR34" s="81"/>
      <c r="DIS34" s="81"/>
      <c r="DIT34" s="81"/>
      <c r="DIU34" s="81"/>
      <c r="DIV34" s="81"/>
      <c r="DIW34" s="81"/>
      <c r="DIX34" s="81"/>
      <c r="DIY34" s="81"/>
      <c r="DIZ34" s="81"/>
      <c r="DJA34" s="81"/>
      <c r="DJB34" s="81"/>
      <c r="DJC34" s="81"/>
      <c r="DJD34" s="81"/>
      <c r="DJE34" s="81"/>
      <c r="DJF34" s="81"/>
      <c r="DJG34" s="81"/>
      <c r="DJH34" s="81"/>
      <c r="DJI34" s="81"/>
      <c r="DJJ34" s="81"/>
      <c r="DJK34" s="81"/>
      <c r="DJL34" s="81"/>
      <c r="DJM34" s="81"/>
      <c r="DJN34" s="81"/>
      <c r="DJO34" s="81"/>
      <c r="DJP34" s="81"/>
      <c r="DJQ34" s="81"/>
      <c r="DJR34" s="81"/>
      <c r="DJS34" s="81"/>
      <c r="DJT34" s="81"/>
      <c r="DJU34" s="81"/>
      <c r="DJV34" s="81"/>
      <c r="DJW34" s="81"/>
      <c r="DJX34" s="81"/>
      <c r="DJY34" s="81"/>
      <c r="DJZ34" s="81"/>
      <c r="DKA34" s="81"/>
      <c r="DKB34" s="81"/>
      <c r="DKC34" s="81"/>
      <c r="DKD34" s="81"/>
      <c r="DKE34" s="81"/>
      <c r="DKF34" s="81"/>
      <c r="DKG34" s="81"/>
      <c r="DKH34" s="81"/>
      <c r="DKI34" s="81"/>
      <c r="DKJ34" s="81"/>
      <c r="DKK34" s="81"/>
      <c r="DKL34" s="81"/>
      <c r="DKM34" s="81"/>
      <c r="DKN34" s="81"/>
      <c r="DKO34" s="81"/>
      <c r="DKP34" s="81"/>
      <c r="DKQ34" s="81"/>
      <c r="DKR34" s="81"/>
      <c r="DKS34" s="81"/>
      <c r="DKT34" s="81"/>
      <c r="DKU34" s="81"/>
      <c r="DKV34" s="81"/>
      <c r="DKW34" s="81"/>
      <c r="DKX34" s="81"/>
      <c r="DKY34" s="81"/>
      <c r="DKZ34" s="81"/>
      <c r="DLA34" s="81"/>
      <c r="DLB34" s="81"/>
      <c r="DLC34" s="81"/>
      <c r="DLD34" s="81"/>
      <c r="DLE34" s="81"/>
      <c r="DLF34" s="81"/>
      <c r="DLG34" s="81"/>
      <c r="DLH34" s="81"/>
      <c r="DLI34" s="81"/>
      <c r="DLJ34" s="81"/>
      <c r="DLK34" s="81"/>
      <c r="DLL34" s="81"/>
      <c r="DLM34" s="81"/>
      <c r="DLN34" s="81"/>
      <c r="DLO34" s="81"/>
      <c r="DLP34" s="81"/>
      <c r="DLQ34" s="81"/>
      <c r="DLR34" s="81"/>
      <c r="DLS34" s="81"/>
      <c r="DLT34" s="81"/>
      <c r="DLU34" s="81"/>
      <c r="DLV34" s="81"/>
      <c r="DLW34" s="81"/>
      <c r="DLX34" s="81"/>
      <c r="DLY34" s="81"/>
      <c r="DLZ34" s="81"/>
      <c r="DMA34" s="81"/>
      <c r="DMB34" s="81"/>
      <c r="DMC34" s="81"/>
      <c r="DMD34" s="81"/>
      <c r="DME34" s="81"/>
      <c r="DMF34" s="81"/>
      <c r="DMG34" s="81"/>
      <c r="DMH34" s="81"/>
      <c r="DMI34" s="81"/>
      <c r="DMJ34" s="81"/>
      <c r="DMK34" s="81"/>
      <c r="DML34" s="81"/>
      <c r="DMM34" s="81"/>
      <c r="DMN34" s="81"/>
      <c r="DMO34" s="81"/>
      <c r="DMP34" s="81"/>
      <c r="DMQ34" s="81"/>
      <c r="DMR34" s="81"/>
      <c r="DMS34" s="81"/>
      <c r="DMT34" s="81"/>
      <c r="DMU34" s="81"/>
      <c r="DMV34" s="81"/>
      <c r="DMW34" s="81"/>
      <c r="DMX34" s="81"/>
      <c r="DMY34" s="81"/>
      <c r="DMZ34" s="81"/>
      <c r="DNA34" s="81"/>
      <c r="DNB34" s="81"/>
      <c r="DNC34" s="81"/>
      <c r="DND34" s="81"/>
      <c r="DNE34" s="81"/>
      <c r="DNF34" s="81"/>
      <c r="DNG34" s="81"/>
      <c r="DNH34" s="81"/>
      <c r="DNI34" s="81"/>
      <c r="DNJ34" s="81"/>
      <c r="DNK34" s="81"/>
      <c r="DNL34" s="81"/>
      <c r="DNM34" s="81"/>
      <c r="DNN34" s="81"/>
      <c r="DNO34" s="81"/>
      <c r="DNP34" s="81"/>
      <c r="DNQ34" s="81"/>
      <c r="DNR34" s="81"/>
      <c r="DNS34" s="81"/>
      <c r="DNT34" s="81"/>
      <c r="DNU34" s="81"/>
      <c r="DNV34" s="81"/>
      <c r="DNW34" s="81"/>
      <c r="DNX34" s="81"/>
      <c r="DNY34" s="81"/>
      <c r="DNZ34" s="81"/>
      <c r="DOA34" s="81"/>
      <c r="DOB34" s="81"/>
      <c r="DOC34" s="81"/>
      <c r="DOD34" s="81"/>
      <c r="DOE34" s="81"/>
      <c r="DOF34" s="81"/>
      <c r="DOG34" s="81"/>
      <c r="DOH34" s="81"/>
      <c r="DOI34" s="81"/>
      <c r="DOJ34" s="81"/>
      <c r="DOK34" s="81"/>
      <c r="DOL34" s="81"/>
      <c r="DOM34" s="81"/>
      <c r="DON34" s="81"/>
      <c r="DOO34" s="81"/>
      <c r="DOP34" s="81"/>
      <c r="DOQ34" s="81"/>
      <c r="DOR34" s="81"/>
      <c r="DOS34" s="81"/>
      <c r="DOT34" s="81"/>
      <c r="DOU34" s="81"/>
      <c r="DOV34" s="81"/>
      <c r="DOW34" s="81"/>
      <c r="DOX34" s="81"/>
      <c r="DOY34" s="81"/>
      <c r="DOZ34" s="81"/>
      <c r="DPA34" s="81"/>
      <c r="DPB34" s="81"/>
      <c r="DPC34" s="81"/>
      <c r="DPD34" s="81"/>
      <c r="DPE34" s="81"/>
      <c r="DPF34" s="81"/>
      <c r="DPG34" s="81"/>
      <c r="DPH34" s="81"/>
      <c r="DPI34" s="81"/>
      <c r="DPJ34" s="81"/>
      <c r="DPK34" s="81"/>
      <c r="DPL34" s="81"/>
      <c r="DPM34" s="81"/>
      <c r="DPN34" s="81"/>
      <c r="DPO34" s="81"/>
      <c r="DPP34" s="81"/>
      <c r="DPQ34" s="81"/>
      <c r="DPR34" s="81"/>
      <c r="DPS34" s="81"/>
      <c r="DPT34" s="81"/>
      <c r="DPU34" s="81"/>
      <c r="DPV34" s="81"/>
      <c r="DPW34" s="81"/>
      <c r="DPX34" s="81"/>
      <c r="DPY34" s="81"/>
      <c r="DPZ34" s="81"/>
      <c r="DQA34" s="81"/>
      <c r="DQB34" s="81"/>
      <c r="DQC34" s="81"/>
      <c r="DQD34" s="81"/>
      <c r="DQE34" s="81"/>
      <c r="DQF34" s="81"/>
      <c r="DQG34" s="81"/>
      <c r="DQH34" s="81"/>
      <c r="DQI34" s="81"/>
      <c r="DQJ34" s="81"/>
      <c r="DQK34" s="81"/>
      <c r="DQL34" s="81"/>
      <c r="DQM34" s="81"/>
      <c r="DQN34" s="81"/>
      <c r="DQO34" s="81"/>
      <c r="DQP34" s="81"/>
      <c r="DQQ34" s="81"/>
      <c r="DQR34" s="81"/>
      <c r="DQS34" s="81"/>
      <c r="DQT34" s="81"/>
      <c r="DQU34" s="81"/>
      <c r="DQV34" s="81"/>
      <c r="DQW34" s="81"/>
      <c r="DQX34" s="81"/>
      <c r="DQY34" s="81"/>
      <c r="DQZ34" s="81"/>
      <c r="DRA34" s="81"/>
      <c r="DRB34" s="81"/>
      <c r="DRC34" s="81"/>
      <c r="DRD34" s="81"/>
      <c r="DRE34" s="81"/>
      <c r="DRF34" s="81"/>
      <c r="DRG34" s="81"/>
      <c r="DRH34" s="81"/>
      <c r="DRI34" s="81"/>
      <c r="DRJ34" s="81"/>
      <c r="DRK34" s="81"/>
      <c r="DRL34" s="81"/>
      <c r="DRM34" s="81"/>
      <c r="DRN34" s="81"/>
      <c r="DRO34" s="81"/>
      <c r="DRP34" s="81"/>
      <c r="DRQ34" s="81"/>
      <c r="DRR34" s="81"/>
      <c r="DRS34" s="81"/>
      <c r="DRT34" s="81"/>
      <c r="DRU34" s="81"/>
      <c r="DRV34" s="81"/>
      <c r="DRW34" s="81"/>
      <c r="DRX34" s="81"/>
      <c r="DRY34" s="81"/>
      <c r="DRZ34" s="81"/>
      <c r="DSA34" s="81"/>
      <c r="DSB34" s="81"/>
      <c r="DSC34" s="81"/>
      <c r="DSD34" s="81"/>
      <c r="DSE34" s="81"/>
      <c r="DSF34" s="81"/>
      <c r="DSG34" s="81"/>
      <c r="DSH34" s="81"/>
      <c r="DSI34" s="81"/>
      <c r="DSJ34" s="81"/>
      <c r="DSK34" s="81"/>
      <c r="DSL34" s="81"/>
      <c r="DSM34" s="81"/>
      <c r="DSN34" s="81"/>
      <c r="DSO34" s="81"/>
      <c r="DSP34" s="81"/>
      <c r="DSQ34" s="81"/>
      <c r="DSR34" s="81"/>
      <c r="DSS34" s="81"/>
      <c r="DST34" s="81"/>
      <c r="DSU34" s="81"/>
      <c r="DSV34" s="81"/>
      <c r="DSW34" s="81"/>
      <c r="DSX34" s="81"/>
      <c r="DSY34" s="81"/>
      <c r="DSZ34" s="81"/>
      <c r="DTA34" s="81"/>
      <c r="DTB34" s="81"/>
      <c r="DTC34" s="81"/>
      <c r="DTD34" s="81"/>
      <c r="DTE34" s="81"/>
      <c r="DTF34" s="81"/>
      <c r="DTG34" s="81"/>
      <c r="DTH34" s="81"/>
      <c r="DTI34" s="81"/>
      <c r="DTJ34" s="81"/>
      <c r="DTK34" s="81"/>
      <c r="DTL34" s="81"/>
      <c r="DTM34" s="81"/>
      <c r="DTN34" s="81"/>
      <c r="DTO34" s="81"/>
      <c r="DTP34" s="81"/>
      <c r="DTQ34" s="81"/>
      <c r="DTR34" s="81"/>
      <c r="DTS34" s="81"/>
      <c r="DTT34" s="81"/>
      <c r="DTU34" s="81"/>
      <c r="DTV34" s="81"/>
      <c r="DTW34" s="81"/>
      <c r="DTX34" s="81"/>
      <c r="DTY34" s="81"/>
      <c r="DTZ34" s="81"/>
      <c r="DUA34" s="81"/>
      <c r="DUB34" s="81"/>
      <c r="DUC34" s="81"/>
      <c r="DUD34" s="81"/>
      <c r="DUE34" s="81"/>
      <c r="DUF34" s="81"/>
      <c r="DUG34" s="81"/>
      <c r="DUH34" s="81"/>
      <c r="DUI34" s="81"/>
      <c r="DUJ34" s="81"/>
      <c r="DUK34" s="81"/>
      <c r="DUL34" s="81"/>
      <c r="DUM34" s="81"/>
      <c r="DUN34" s="81"/>
      <c r="DUO34" s="81"/>
      <c r="DUP34" s="81"/>
      <c r="DUQ34" s="81"/>
      <c r="DUR34" s="81"/>
      <c r="DUS34" s="81"/>
      <c r="DUT34" s="81"/>
      <c r="DUU34" s="81"/>
      <c r="DUV34" s="81"/>
      <c r="DUW34" s="81"/>
      <c r="DUX34" s="81"/>
      <c r="DUY34" s="81"/>
      <c r="DUZ34" s="81"/>
      <c r="DVA34" s="81"/>
      <c r="DVB34" s="81"/>
      <c r="DVC34" s="81"/>
      <c r="DVD34" s="81"/>
      <c r="DVE34" s="81"/>
      <c r="DVF34" s="81"/>
      <c r="DVG34" s="81"/>
      <c r="DVH34" s="81"/>
      <c r="DVI34" s="81"/>
      <c r="DVJ34" s="81"/>
      <c r="DVK34" s="81"/>
      <c r="DVL34" s="81"/>
      <c r="DVM34" s="81"/>
      <c r="DVN34" s="81"/>
      <c r="DVO34" s="81"/>
      <c r="DVP34" s="81"/>
      <c r="DVQ34" s="81"/>
      <c r="DVR34" s="81"/>
      <c r="DVS34" s="81"/>
      <c r="DVT34" s="81"/>
      <c r="DVU34" s="81"/>
      <c r="DVV34" s="81"/>
      <c r="DVW34" s="81"/>
      <c r="DVX34" s="81"/>
      <c r="DVY34" s="81"/>
      <c r="DVZ34" s="81"/>
      <c r="DWA34" s="81"/>
      <c r="DWB34" s="81"/>
      <c r="DWC34" s="81"/>
      <c r="DWD34" s="81"/>
      <c r="DWE34" s="81"/>
      <c r="DWF34" s="81"/>
      <c r="DWG34" s="81"/>
      <c r="DWH34" s="81"/>
      <c r="DWI34" s="81"/>
      <c r="DWJ34" s="81"/>
      <c r="DWK34" s="81"/>
      <c r="DWL34" s="81"/>
      <c r="DWM34" s="81"/>
      <c r="DWN34" s="81"/>
      <c r="DWO34" s="81"/>
      <c r="DWP34" s="81"/>
      <c r="DWQ34" s="81"/>
      <c r="DWR34" s="81"/>
      <c r="DWS34" s="81"/>
      <c r="DWT34" s="81"/>
      <c r="DWU34" s="81"/>
      <c r="DWV34" s="81"/>
      <c r="DWW34" s="81"/>
      <c r="DWX34" s="81"/>
      <c r="DWY34" s="81"/>
      <c r="DWZ34" s="81"/>
      <c r="DXA34" s="81"/>
      <c r="DXB34" s="81"/>
      <c r="DXC34" s="81"/>
      <c r="DXD34" s="81"/>
      <c r="DXE34" s="81"/>
      <c r="DXF34" s="81"/>
      <c r="DXG34" s="81"/>
      <c r="DXH34" s="81"/>
      <c r="DXI34" s="81"/>
      <c r="DXJ34" s="81"/>
      <c r="DXK34" s="81"/>
      <c r="DXL34" s="81"/>
      <c r="DXM34" s="81"/>
      <c r="DXN34" s="81"/>
      <c r="DXO34" s="81"/>
      <c r="DXP34" s="81"/>
      <c r="DXQ34" s="81"/>
      <c r="DXR34" s="81"/>
      <c r="DXS34" s="81"/>
      <c r="DXT34" s="81"/>
      <c r="DXU34" s="81"/>
      <c r="DXV34" s="81"/>
      <c r="DXW34" s="81"/>
      <c r="DXX34" s="81"/>
      <c r="DXY34" s="81"/>
      <c r="DXZ34" s="81"/>
      <c r="DYA34" s="81"/>
      <c r="DYB34" s="81"/>
      <c r="DYC34" s="81"/>
      <c r="DYD34" s="81"/>
      <c r="DYE34" s="81"/>
      <c r="DYF34" s="81"/>
      <c r="DYG34" s="81"/>
      <c r="DYH34" s="81"/>
      <c r="DYI34" s="81"/>
      <c r="DYJ34" s="81"/>
      <c r="DYK34" s="81"/>
      <c r="DYL34" s="81"/>
      <c r="DYM34" s="81"/>
      <c r="DYN34" s="81"/>
      <c r="DYO34" s="81"/>
      <c r="DYP34" s="81"/>
      <c r="DYQ34" s="81"/>
      <c r="DYR34" s="81"/>
      <c r="DYS34" s="81"/>
      <c r="DYT34" s="81"/>
      <c r="DYU34" s="81"/>
      <c r="DYV34" s="81"/>
      <c r="DYW34" s="81"/>
      <c r="DYX34" s="81"/>
      <c r="DYY34" s="81"/>
      <c r="DYZ34" s="81"/>
      <c r="DZA34" s="81"/>
      <c r="DZB34" s="81"/>
      <c r="DZC34" s="81"/>
      <c r="DZD34" s="81"/>
      <c r="DZE34" s="81"/>
      <c r="DZF34" s="81"/>
      <c r="DZG34" s="81"/>
      <c r="DZH34" s="81"/>
      <c r="DZI34" s="81"/>
      <c r="DZJ34" s="81"/>
      <c r="DZK34" s="81"/>
      <c r="DZL34" s="81"/>
      <c r="DZM34" s="81"/>
      <c r="DZN34" s="81"/>
      <c r="DZO34" s="81"/>
      <c r="DZP34" s="81"/>
      <c r="DZQ34" s="81"/>
      <c r="DZR34" s="81"/>
      <c r="DZS34" s="81"/>
      <c r="DZT34" s="81"/>
      <c r="DZU34" s="81"/>
      <c r="DZV34" s="81"/>
      <c r="DZW34" s="81"/>
      <c r="DZX34" s="81"/>
      <c r="DZY34" s="81"/>
      <c r="DZZ34" s="81"/>
      <c r="EAA34" s="81"/>
      <c r="EAB34" s="81"/>
      <c r="EAC34" s="81"/>
      <c r="EAD34" s="81"/>
      <c r="EAE34" s="81"/>
      <c r="EAF34" s="81"/>
      <c r="EAG34" s="81"/>
      <c r="EAH34" s="81"/>
      <c r="EAI34" s="81"/>
      <c r="EAJ34" s="81"/>
      <c r="EAK34" s="81"/>
      <c r="EAL34" s="81"/>
      <c r="EAM34" s="81"/>
      <c r="EAN34" s="81"/>
      <c r="EAO34" s="81"/>
      <c r="EAP34" s="81"/>
      <c r="EAQ34" s="81"/>
      <c r="EAR34" s="81"/>
      <c r="EAS34" s="81"/>
      <c r="EAT34" s="81"/>
      <c r="EAU34" s="81"/>
      <c r="EAV34" s="81"/>
      <c r="EAW34" s="81"/>
      <c r="EAX34" s="81"/>
      <c r="EAY34" s="81"/>
      <c r="EAZ34" s="81"/>
      <c r="EBA34" s="81"/>
      <c r="EBB34" s="81"/>
      <c r="EBC34" s="81"/>
      <c r="EBD34" s="81"/>
      <c r="EBE34" s="81"/>
      <c r="EBF34" s="81"/>
      <c r="EBG34" s="81"/>
      <c r="EBH34" s="81"/>
      <c r="EBI34" s="81"/>
      <c r="EBJ34" s="81"/>
      <c r="EBK34" s="81"/>
      <c r="EBL34" s="81"/>
      <c r="EBM34" s="81"/>
      <c r="EBN34" s="81"/>
      <c r="EBO34" s="81"/>
      <c r="EBP34" s="81"/>
      <c r="EBQ34" s="81"/>
      <c r="EBR34" s="81"/>
      <c r="EBS34" s="81"/>
      <c r="EBT34" s="81"/>
      <c r="EBU34" s="81"/>
      <c r="EBV34" s="81"/>
      <c r="EBW34" s="81"/>
      <c r="EBX34" s="81"/>
      <c r="EBY34" s="81"/>
      <c r="EBZ34" s="81"/>
      <c r="ECA34" s="81"/>
      <c r="ECB34" s="81"/>
      <c r="ECC34" s="81"/>
      <c r="ECD34" s="81"/>
      <c r="ECE34" s="81"/>
      <c r="ECF34" s="81"/>
      <c r="ECG34" s="81"/>
      <c r="ECH34" s="81"/>
      <c r="ECI34" s="81"/>
      <c r="ECJ34" s="81"/>
      <c r="ECK34" s="81"/>
      <c r="ECL34" s="81"/>
      <c r="ECM34" s="81"/>
      <c r="ECN34" s="81"/>
      <c r="ECO34" s="81"/>
      <c r="ECP34" s="81"/>
      <c r="ECQ34" s="81"/>
      <c r="ECR34" s="81"/>
      <c r="ECS34" s="81"/>
      <c r="ECT34" s="81"/>
      <c r="ECU34" s="81"/>
      <c r="ECV34" s="81"/>
      <c r="ECW34" s="81"/>
      <c r="ECX34" s="81"/>
      <c r="ECY34" s="81"/>
      <c r="ECZ34" s="81"/>
      <c r="EDA34" s="81"/>
      <c r="EDB34" s="81"/>
      <c r="EDC34" s="81"/>
      <c r="EDD34" s="81"/>
      <c r="EDE34" s="81"/>
      <c r="EDF34" s="81"/>
      <c r="EDG34" s="81"/>
      <c r="EDH34" s="81"/>
      <c r="EDI34" s="81"/>
      <c r="EDJ34" s="81"/>
      <c r="EDK34" s="81"/>
      <c r="EDL34" s="81"/>
      <c r="EDM34" s="81"/>
      <c r="EDN34" s="81"/>
      <c r="EDO34" s="81"/>
      <c r="EDP34" s="81"/>
      <c r="EDQ34" s="81"/>
      <c r="EDR34" s="81"/>
      <c r="EDS34" s="81"/>
      <c r="EDT34" s="81"/>
      <c r="EDU34" s="81"/>
      <c r="EDV34" s="81"/>
      <c r="EDW34" s="81"/>
      <c r="EDX34" s="81"/>
      <c r="EDY34" s="81"/>
      <c r="EDZ34" s="81"/>
      <c r="EEA34" s="81"/>
      <c r="EEB34" s="81"/>
      <c r="EEC34" s="81"/>
      <c r="EED34" s="81"/>
      <c r="EEE34" s="81"/>
      <c r="EEF34" s="81"/>
      <c r="EEG34" s="81"/>
      <c r="EEH34" s="81"/>
      <c r="EEI34" s="81"/>
      <c r="EEJ34" s="81"/>
      <c r="EEK34" s="81"/>
      <c r="EEL34" s="81"/>
      <c r="EEM34" s="81"/>
      <c r="EEN34" s="81"/>
      <c r="EEO34" s="81"/>
      <c r="EEP34" s="81"/>
      <c r="EEQ34" s="81"/>
      <c r="EER34" s="81"/>
      <c r="EES34" s="81"/>
      <c r="EET34" s="81"/>
      <c r="EEU34" s="81"/>
      <c r="EEV34" s="81"/>
      <c r="EEW34" s="81"/>
      <c r="EEX34" s="81"/>
      <c r="EEY34" s="81"/>
      <c r="EEZ34" s="81"/>
      <c r="EFA34" s="81"/>
      <c r="EFB34" s="81"/>
      <c r="EFC34" s="81"/>
      <c r="EFD34" s="81"/>
      <c r="EFE34" s="81"/>
      <c r="EFF34" s="81"/>
      <c r="EFG34" s="81"/>
      <c r="EFH34" s="81"/>
      <c r="EFI34" s="81"/>
      <c r="EFJ34" s="81"/>
      <c r="EFK34" s="81"/>
      <c r="EFL34" s="81"/>
      <c r="EFM34" s="81"/>
      <c r="EFN34" s="81"/>
      <c r="EFO34" s="81"/>
      <c r="EFP34" s="81"/>
      <c r="EFQ34" s="81"/>
      <c r="EFR34" s="81"/>
      <c r="EFS34" s="81"/>
      <c r="EFT34" s="81"/>
      <c r="EFU34" s="81"/>
      <c r="EFV34" s="81"/>
      <c r="EFW34" s="81"/>
      <c r="EFX34" s="81"/>
      <c r="EFY34" s="81"/>
      <c r="EFZ34" s="81"/>
      <c r="EGA34" s="81"/>
      <c r="EGB34" s="81"/>
      <c r="EGC34" s="81"/>
      <c r="EGD34" s="81"/>
      <c r="EGE34" s="81"/>
      <c r="EGF34" s="81"/>
      <c r="EGG34" s="81"/>
      <c r="EGH34" s="81"/>
      <c r="EGI34" s="81"/>
      <c r="EGJ34" s="81"/>
      <c r="EGK34" s="81"/>
      <c r="EGL34" s="81"/>
      <c r="EGM34" s="81"/>
      <c r="EGN34" s="81"/>
      <c r="EGO34" s="81"/>
      <c r="EGP34" s="81"/>
      <c r="EGQ34" s="81"/>
      <c r="EGR34" s="81"/>
      <c r="EGS34" s="81"/>
      <c r="EGT34" s="81"/>
      <c r="EGU34" s="81"/>
      <c r="EGV34" s="81"/>
      <c r="EGW34" s="81"/>
      <c r="EGX34" s="81"/>
      <c r="EGY34" s="81"/>
      <c r="EGZ34" s="81"/>
      <c r="EHA34" s="81"/>
      <c r="EHB34" s="81"/>
      <c r="EHC34" s="81"/>
      <c r="EHD34" s="81"/>
      <c r="EHE34" s="81"/>
      <c r="EHF34" s="81"/>
      <c r="EHG34" s="81"/>
      <c r="EHH34" s="81"/>
      <c r="EHI34" s="81"/>
      <c r="EHJ34" s="81"/>
      <c r="EHK34" s="81"/>
      <c r="EHL34" s="81"/>
      <c r="EHM34" s="81"/>
      <c r="EHN34" s="81"/>
      <c r="EHO34" s="81"/>
      <c r="EHP34" s="81"/>
      <c r="EHQ34" s="81"/>
      <c r="EHR34" s="81"/>
      <c r="EHS34" s="81"/>
      <c r="EHT34" s="81"/>
      <c r="EHU34" s="81"/>
      <c r="EHV34" s="81"/>
      <c r="EHW34" s="81"/>
      <c r="EHX34" s="81"/>
      <c r="EHY34" s="81"/>
      <c r="EHZ34" s="81"/>
      <c r="EIA34" s="81"/>
      <c r="EIB34" s="81"/>
      <c r="EIC34" s="81"/>
      <c r="EID34" s="81"/>
      <c r="EIE34" s="81"/>
      <c r="EIF34" s="81"/>
      <c r="EIG34" s="81"/>
      <c r="EIH34" s="81"/>
      <c r="EII34" s="81"/>
      <c r="EIJ34" s="81"/>
      <c r="EIK34" s="81"/>
      <c r="EIL34" s="81"/>
      <c r="EIM34" s="81"/>
      <c r="EIN34" s="81"/>
      <c r="EIO34" s="81"/>
      <c r="EIP34" s="81"/>
      <c r="EIQ34" s="81"/>
      <c r="EIR34" s="81"/>
      <c r="EIS34" s="81"/>
      <c r="EIT34" s="81"/>
      <c r="EIU34" s="81"/>
      <c r="EIV34" s="81"/>
      <c r="EIW34" s="81"/>
      <c r="EIX34" s="81"/>
      <c r="EIY34" s="81"/>
      <c r="EIZ34" s="81"/>
      <c r="EJA34" s="81"/>
      <c r="EJB34" s="81"/>
      <c r="EJC34" s="81"/>
      <c r="EJD34" s="81"/>
      <c r="EJE34" s="81"/>
      <c r="EJF34" s="81"/>
      <c r="EJG34" s="81"/>
      <c r="EJH34" s="81"/>
      <c r="EJI34" s="81"/>
      <c r="EJJ34" s="81"/>
      <c r="EJK34" s="81"/>
      <c r="EJL34" s="81"/>
      <c r="EJM34" s="81"/>
      <c r="EJN34" s="81"/>
      <c r="EJO34" s="81"/>
      <c r="EJP34" s="81"/>
      <c r="EJQ34" s="81"/>
      <c r="EJR34" s="81"/>
      <c r="EJS34" s="81"/>
      <c r="EJT34" s="81"/>
      <c r="EJU34" s="81"/>
      <c r="EJV34" s="81"/>
      <c r="EJW34" s="81"/>
      <c r="EJX34" s="81"/>
      <c r="EJY34" s="81"/>
      <c r="EJZ34" s="81"/>
      <c r="EKA34" s="81"/>
      <c r="EKB34" s="81"/>
      <c r="EKC34" s="81"/>
      <c r="EKD34" s="81"/>
      <c r="EKE34" s="81"/>
      <c r="EKF34" s="81"/>
      <c r="EKG34" s="81"/>
      <c r="EKH34" s="81"/>
      <c r="EKI34" s="81"/>
      <c r="EKJ34" s="81"/>
      <c r="EKK34" s="81"/>
      <c r="EKL34" s="81"/>
      <c r="EKM34" s="81"/>
      <c r="EKN34" s="81"/>
      <c r="EKO34" s="81"/>
      <c r="EKP34" s="81"/>
      <c r="EKQ34" s="81"/>
      <c r="EKR34" s="81"/>
      <c r="EKS34" s="81"/>
      <c r="EKT34" s="81"/>
      <c r="EKU34" s="81"/>
      <c r="EKV34" s="81"/>
      <c r="EKW34" s="81"/>
      <c r="EKX34" s="81"/>
      <c r="EKY34" s="81"/>
      <c r="EKZ34" s="81"/>
      <c r="ELA34" s="81"/>
      <c r="ELB34" s="81"/>
      <c r="ELC34" s="81"/>
      <c r="ELD34" s="81"/>
      <c r="ELE34" s="81"/>
      <c r="ELF34" s="81"/>
      <c r="ELG34" s="81"/>
      <c r="ELH34" s="81"/>
      <c r="ELI34" s="81"/>
      <c r="ELJ34" s="81"/>
      <c r="ELK34" s="81"/>
      <c r="ELL34" s="81"/>
      <c r="ELM34" s="81"/>
      <c r="ELN34" s="81"/>
      <c r="ELO34" s="81"/>
      <c r="ELP34" s="81"/>
      <c r="ELQ34" s="81"/>
      <c r="ELR34" s="81"/>
      <c r="ELS34" s="81"/>
      <c r="ELT34" s="81"/>
      <c r="ELU34" s="81"/>
      <c r="ELV34" s="81"/>
      <c r="ELW34" s="81"/>
      <c r="ELX34" s="81"/>
      <c r="ELY34" s="81"/>
      <c r="ELZ34" s="81"/>
      <c r="EMA34" s="81"/>
      <c r="EMB34" s="81"/>
      <c r="EMC34" s="81"/>
      <c r="EMD34" s="81"/>
      <c r="EME34" s="81"/>
      <c r="EMF34" s="81"/>
      <c r="EMG34" s="81"/>
      <c r="EMH34" s="81"/>
      <c r="EMI34" s="81"/>
      <c r="EMJ34" s="81"/>
      <c r="EMK34" s="81"/>
      <c r="EML34" s="81"/>
      <c r="EMM34" s="81"/>
      <c r="EMN34" s="81"/>
      <c r="EMO34" s="81"/>
      <c r="EMP34" s="81"/>
      <c r="EMQ34" s="81"/>
      <c r="EMR34" s="81"/>
      <c r="EMS34" s="81"/>
      <c r="EMT34" s="81"/>
      <c r="EMU34" s="81"/>
      <c r="EMV34" s="81"/>
      <c r="EMW34" s="81"/>
      <c r="EMX34" s="81"/>
      <c r="EMY34" s="81"/>
      <c r="EMZ34" s="81"/>
      <c r="ENA34" s="81"/>
      <c r="ENB34" s="81"/>
      <c r="ENC34" s="81"/>
      <c r="END34" s="81"/>
      <c r="ENE34" s="81"/>
      <c r="ENF34" s="81"/>
      <c r="ENG34" s="81"/>
      <c r="ENH34" s="81"/>
      <c r="ENI34" s="81"/>
      <c r="ENJ34" s="81"/>
      <c r="ENK34" s="81"/>
      <c r="ENL34" s="81"/>
      <c r="ENM34" s="81"/>
      <c r="ENN34" s="81"/>
      <c r="ENO34" s="81"/>
      <c r="ENP34" s="81"/>
      <c r="ENQ34" s="81"/>
      <c r="ENR34" s="81"/>
      <c r="ENS34" s="81"/>
      <c r="ENT34" s="81"/>
      <c r="ENU34" s="81"/>
      <c r="ENV34" s="81"/>
      <c r="ENW34" s="81"/>
      <c r="ENX34" s="81"/>
      <c r="ENY34" s="81"/>
      <c r="ENZ34" s="81"/>
      <c r="EOA34" s="81"/>
      <c r="EOB34" s="81"/>
      <c r="EOC34" s="81"/>
      <c r="EOD34" s="81"/>
      <c r="EOE34" s="81"/>
      <c r="EOF34" s="81"/>
      <c r="EOG34" s="81"/>
      <c r="EOH34" s="81"/>
      <c r="EOI34" s="81"/>
      <c r="EOJ34" s="81"/>
      <c r="EOK34" s="81"/>
      <c r="EOL34" s="81"/>
      <c r="EOM34" s="81"/>
      <c r="EON34" s="81"/>
      <c r="EOO34" s="81"/>
      <c r="EOP34" s="81"/>
      <c r="EOQ34" s="81"/>
      <c r="EOR34" s="81"/>
      <c r="EOS34" s="81"/>
      <c r="EOT34" s="81"/>
      <c r="EOU34" s="81"/>
      <c r="EOV34" s="81"/>
      <c r="EOW34" s="81"/>
      <c r="EOX34" s="81"/>
      <c r="EOY34" s="81"/>
      <c r="EOZ34" s="81"/>
      <c r="EPA34" s="81"/>
      <c r="EPB34" s="81"/>
      <c r="EPC34" s="81"/>
      <c r="EPD34" s="81"/>
      <c r="EPE34" s="81"/>
      <c r="EPF34" s="81"/>
      <c r="EPG34" s="81"/>
      <c r="EPH34" s="81"/>
      <c r="EPI34" s="81"/>
      <c r="EPJ34" s="81"/>
      <c r="EPK34" s="81"/>
      <c r="EPL34" s="81"/>
      <c r="EPM34" s="81"/>
      <c r="EPN34" s="81"/>
      <c r="EPO34" s="81"/>
      <c r="EPP34" s="81"/>
      <c r="EPQ34" s="81"/>
      <c r="EPR34" s="81"/>
      <c r="EPS34" s="81"/>
      <c r="EPT34" s="81"/>
      <c r="EPU34" s="81"/>
      <c r="EPV34" s="81"/>
      <c r="EPW34" s="81"/>
      <c r="EPX34" s="81"/>
      <c r="EPY34" s="81"/>
      <c r="EPZ34" s="81"/>
      <c r="EQA34" s="81"/>
      <c r="EQB34" s="81"/>
      <c r="EQC34" s="81"/>
      <c r="EQD34" s="81"/>
      <c r="EQE34" s="81"/>
      <c r="EQF34" s="81"/>
      <c r="EQG34" s="81"/>
      <c r="EQH34" s="81"/>
      <c r="EQI34" s="81"/>
      <c r="EQJ34" s="81"/>
      <c r="EQK34" s="81"/>
      <c r="EQL34" s="81"/>
      <c r="EQM34" s="81"/>
      <c r="EQN34" s="81"/>
      <c r="EQO34" s="81"/>
      <c r="EQP34" s="81"/>
      <c r="EQQ34" s="81"/>
      <c r="EQR34" s="81"/>
      <c r="EQS34" s="81"/>
      <c r="EQT34" s="81"/>
      <c r="EQU34" s="81"/>
      <c r="EQV34" s="81"/>
      <c r="EQW34" s="81"/>
      <c r="EQX34" s="81"/>
      <c r="EQY34" s="81"/>
      <c r="EQZ34" s="81"/>
      <c r="ERA34" s="81"/>
      <c r="ERB34" s="81"/>
      <c r="ERC34" s="81"/>
      <c r="ERD34" s="81"/>
      <c r="ERE34" s="81"/>
      <c r="ERF34" s="81"/>
      <c r="ERG34" s="81"/>
      <c r="ERH34" s="81"/>
      <c r="ERI34" s="81"/>
      <c r="ERJ34" s="81"/>
      <c r="ERK34" s="81"/>
      <c r="ERL34" s="81"/>
      <c r="ERM34" s="81"/>
      <c r="ERN34" s="81"/>
      <c r="ERO34" s="81"/>
      <c r="ERP34" s="81"/>
      <c r="ERQ34" s="81"/>
      <c r="ERR34" s="81"/>
      <c r="ERS34" s="81"/>
      <c r="ERT34" s="81"/>
      <c r="ERU34" s="81"/>
      <c r="ERV34" s="81"/>
      <c r="ERW34" s="81"/>
      <c r="ERX34" s="81"/>
      <c r="ERY34" s="81"/>
      <c r="ERZ34" s="81"/>
      <c r="ESA34" s="81"/>
      <c r="ESB34" s="81"/>
      <c r="ESC34" s="81"/>
      <c r="ESD34" s="81"/>
      <c r="ESE34" s="81"/>
      <c r="ESF34" s="81"/>
      <c r="ESG34" s="81"/>
      <c r="ESH34" s="81"/>
      <c r="ESI34" s="81"/>
      <c r="ESJ34" s="81"/>
      <c r="ESK34" s="81"/>
      <c r="ESL34" s="81"/>
      <c r="ESM34" s="81"/>
      <c r="ESN34" s="81"/>
      <c r="ESO34" s="81"/>
      <c r="ESP34" s="81"/>
      <c r="ESQ34" s="81"/>
      <c r="ESR34" s="81"/>
      <c r="ESS34" s="81"/>
      <c r="EST34" s="81"/>
      <c r="ESU34" s="81"/>
      <c r="ESV34" s="81"/>
      <c r="ESW34" s="81"/>
      <c r="ESX34" s="81"/>
      <c r="ESY34" s="81"/>
      <c r="ESZ34" s="81"/>
      <c r="ETA34" s="81"/>
      <c r="ETB34" s="81"/>
      <c r="ETC34" s="81"/>
      <c r="ETD34" s="81"/>
      <c r="ETE34" s="81"/>
      <c r="ETF34" s="81"/>
      <c r="ETG34" s="81"/>
      <c r="ETH34" s="81"/>
      <c r="ETI34" s="81"/>
      <c r="ETJ34" s="81"/>
      <c r="ETK34" s="81"/>
      <c r="ETL34" s="81"/>
      <c r="ETM34" s="81"/>
      <c r="ETN34" s="81"/>
      <c r="ETO34" s="81"/>
      <c r="ETP34" s="81"/>
      <c r="ETQ34" s="81"/>
      <c r="ETR34" s="81"/>
      <c r="ETS34" s="81"/>
      <c r="ETT34" s="81"/>
      <c r="ETU34" s="81"/>
      <c r="ETV34" s="81"/>
      <c r="ETW34" s="81"/>
      <c r="ETX34" s="81"/>
      <c r="ETY34" s="81"/>
      <c r="ETZ34" s="81"/>
      <c r="EUA34" s="81"/>
      <c r="EUB34" s="81"/>
      <c r="EUC34" s="81"/>
      <c r="EUD34" s="81"/>
      <c r="EUE34" s="81"/>
      <c r="EUF34" s="81"/>
      <c r="EUG34" s="81"/>
      <c r="EUH34" s="81"/>
      <c r="EUI34" s="81"/>
      <c r="EUJ34" s="81"/>
      <c r="EUK34" s="81"/>
      <c r="EUL34" s="81"/>
      <c r="EUM34" s="81"/>
      <c r="EUN34" s="81"/>
      <c r="EUO34" s="81"/>
      <c r="EUP34" s="81"/>
      <c r="EUQ34" s="81"/>
      <c r="EUR34" s="81"/>
      <c r="EUS34" s="81"/>
      <c r="EUT34" s="81"/>
      <c r="EUU34" s="81"/>
      <c r="EUV34" s="81"/>
      <c r="EUW34" s="81"/>
      <c r="EUX34" s="81"/>
      <c r="EUY34" s="81"/>
      <c r="EUZ34" s="81"/>
      <c r="EVA34" s="81"/>
      <c r="EVB34" s="81"/>
      <c r="EVC34" s="81"/>
      <c r="EVD34" s="81"/>
      <c r="EVE34" s="81"/>
      <c r="EVF34" s="81"/>
      <c r="EVG34" s="81"/>
      <c r="EVH34" s="81"/>
      <c r="EVI34" s="81"/>
      <c r="EVJ34" s="81"/>
      <c r="EVK34" s="81"/>
      <c r="EVL34" s="81"/>
      <c r="EVM34" s="81"/>
      <c r="EVN34" s="81"/>
      <c r="EVO34" s="81"/>
      <c r="EVP34" s="81"/>
      <c r="EVQ34" s="81"/>
      <c r="EVR34" s="81"/>
      <c r="EVS34" s="81"/>
      <c r="EVT34" s="81"/>
      <c r="EVU34" s="81"/>
      <c r="EVV34" s="81"/>
      <c r="EVW34" s="81"/>
      <c r="EVX34" s="81"/>
      <c r="EVY34" s="81"/>
      <c r="EVZ34" s="81"/>
      <c r="EWA34" s="81"/>
      <c r="EWB34" s="81"/>
      <c r="EWC34" s="81"/>
      <c r="EWD34" s="81"/>
      <c r="EWE34" s="81"/>
      <c r="EWF34" s="81"/>
      <c r="EWG34" s="81"/>
      <c r="EWH34" s="81"/>
      <c r="EWI34" s="81"/>
      <c r="EWJ34" s="81"/>
      <c r="EWK34" s="81"/>
      <c r="EWL34" s="81"/>
      <c r="EWM34" s="81"/>
      <c r="EWN34" s="81"/>
      <c r="EWO34" s="81"/>
      <c r="EWP34" s="81"/>
      <c r="EWQ34" s="81"/>
      <c r="EWR34" s="81"/>
      <c r="EWS34" s="81"/>
      <c r="EWT34" s="81"/>
      <c r="EWU34" s="81"/>
      <c r="EWV34" s="81"/>
      <c r="EWW34" s="81"/>
      <c r="EWX34" s="81"/>
      <c r="EWY34" s="81"/>
      <c r="EWZ34" s="81"/>
      <c r="EXA34" s="81"/>
      <c r="EXB34" s="81"/>
      <c r="EXC34" s="81"/>
      <c r="EXD34" s="81"/>
      <c r="EXE34" s="81"/>
      <c r="EXF34" s="81"/>
      <c r="EXG34" s="81"/>
      <c r="EXH34" s="81"/>
      <c r="EXI34" s="81"/>
      <c r="EXJ34" s="81"/>
      <c r="EXK34" s="81"/>
      <c r="EXL34" s="81"/>
      <c r="EXM34" s="81"/>
      <c r="EXN34" s="81"/>
      <c r="EXO34" s="81"/>
      <c r="EXP34" s="81"/>
      <c r="EXQ34" s="81"/>
      <c r="EXR34" s="81"/>
      <c r="EXS34" s="81"/>
      <c r="EXT34" s="81"/>
      <c r="EXU34" s="81"/>
      <c r="EXV34" s="81"/>
      <c r="EXW34" s="81"/>
      <c r="EXX34" s="81"/>
      <c r="EXY34" s="81"/>
      <c r="EXZ34" s="81"/>
      <c r="EYA34" s="81"/>
      <c r="EYB34" s="81"/>
      <c r="EYC34" s="81"/>
      <c r="EYD34" s="81"/>
      <c r="EYE34" s="81"/>
      <c r="EYF34" s="81"/>
      <c r="EYG34" s="81"/>
      <c r="EYH34" s="81"/>
      <c r="EYI34" s="81"/>
      <c r="EYJ34" s="81"/>
      <c r="EYK34" s="81"/>
      <c r="EYL34" s="81"/>
      <c r="EYM34" s="81"/>
      <c r="EYN34" s="81"/>
      <c r="EYO34" s="81"/>
      <c r="EYP34" s="81"/>
      <c r="EYQ34" s="81"/>
      <c r="EYR34" s="81"/>
      <c r="EYS34" s="81"/>
      <c r="EYT34" s="81"/>
      <c r="EYU34" s="81"/>
      <c r="EYV34" s="81"/>
      <c r="EYW34" s="81"/>
      <c r="EYX34" s="81"/>
      <c r="EYY34" s="81"/>
      <c r="EYZ34" s="81"/>
      <c r="EZA34" s="81"/>
      <c r="EZB34" s="81"/>
      <c r="EZC34" s="81"/>
      <c r="EZD34" s="81"/>
      <c r="EZE34" s="81"/>
      <c r="EZF34" s="81"/>
      <c r="EZG34" s="81"/>
      <c r="EZH34" s="81"/>
      <c r="EZI34" s="81"/>
      <c r="EZJ34" s="81"/>
      <c r="EZK34" s="81"/>
      <c r="EZL34" s="81"/>
      <c r="EZM34" s="81"/>
      <c r="EZN34" s="81"/>
      <c r="EZO34" s="81"/>
      <c r="EZP34" s="81"/>
      <c r="EZQ34" s="81"/>
      <c r="EZR34" s="81"/>
      <c r="EZS34" s="81"/>
      <c r="EZT34" s="81"/>
      <c r="EZU34" s="81"/>
      <c r="EZV34" s="81"/>
      <c r="EZW34" s="81"/>
      <c r="EZX34" s="81"/>
      <c r="EZY34" s="81"/>
      <c r="EZZ34" s="81"/>
      <c r="FAA34" s="81"/>
      <c r="FAB34" s="81"/>
      <c r="FAC34" s="81"/>
      <c r="FAD34" s="81"/>
      <c r="FAE34" s="81"/>
      <c r="FAF34" s="81"/>
      <c r="FAG34" s="81"/>
      <c r="FAH34" s="81"/>
      <c r="FAI34" s="81"/>
      <c r="FAJ34" s="81"/>
      <c r="FAK34" s="81"/>
      <c r="FAL34" s="81"/>
      <c r="FAM34" s="81"/>
      <c r="FAN34" s="81"/>
      <c r="FAO34" s="81"/>
      <c r="FAP34" s="81"/>
      <c r="FAQ34" s="81"/>
      <c r="FAR34" s="81"/>
      <c r="FAS34" s="81"/>
      <c r="FAT34" s="81"/>
      <c r="FAU34" s="81"/>
      <c r="FAV34" s="81"/>
      <c r="FAW34" s="81"/>
      <c r="FAX34" s="81"/>
      <c r="FAY34" s="81"/>
      <c r="FAZ34" s="81"/>
      <c r="FBA34" s="81"/>
      <c r="FBB34" s="81"/>
      <c r="FBC34" s="81"/>
      <c r="FBD34" s="81"/>
      <c r="FBE34" s="81"/>
      <c r="FBF34" s="81"/>
      <c r="FBG34" s="81"/>
      <c r="FBH34" s="81"/>
      <c r="FBI34" s="81"/>
      <c r="FBJ34" s="81"/>
      <c r="FBK34" s="81"/>
      <c r="FBL34" s="81"/>
      <c r="FBM34" s="81"/>
      <c r="FBN34" s="81"/>
      <c r="FBO34" s="81"/>
      <c r="FBP34" s="81"/>
      <c r="FBQ34" s="81"/>
      <c r="FBR34" s="81"/>
      <c r="FBS34" s="81"/>
      <c r="FBT34" s="81"/>
      <c r="FBU34" s="81"/>
      <c r="FBV34" s="81"/>
      <c r="FBW34" s="81"/>
      <c r="FBX34" s="81"/>
      <c r="FBY34" s="81"/>
      <c r="FBZ34" s="81"/>
      <c r="FCA34" s="81"/>
      <c r="FCB34" s="81"/>
      <c r="FCC34" s="81"/>
      <c r="FCD34" s="81"/>
      <c r="FCE34" s="81"/>
      <c r="FCF34" s="81"/>
      <c r="FCG34" s="81"/>
      <c r="FCH34" s="81"/>
      <c r="FCI34" s="81"/>
      <c r="FCJ34" s="81"/>
      <c r="FCK34" s="81"/>
      <c r="FCL34" s="81"/>
      <c r="FCM34" s="81"/>
      <c r="FCN34" s="81"/>
      <c r="FCO34" s="81"/>
      <c r="FCP34" s="81"/>
      <c r="FCQ34" s="81"/>
      <c r="FCR34" s="81"/>
      <c r="FCS34" s="81"/>
      <c r="FCT34" s="81"/>
      <c r="FCU34" s="81"/>
      <c r="FCV34" s="81"/>
      <c r="FCW34" s="81"/>
      <c r="FCX34" s="81"/>
      <c r="FCY34" s="81"/>
      <c r="FCZ34" s="81"/>
      <c r="FDA34" s="81"/>
      <c r="FDB34" s="81"/>
      <c r="FDC34" s="81"/>
      <c r="FDD34" s="81"/>
      <c r="FDE34" s="81"/>
      <c r="FDF34" s="81"/>
      <c r="FDG34" s="81"/>
      <c r="FDH34" s="81"/>
      <c r="FDI34" s="81"/>
      <c r="FDJ34" s="81"/>
      <c r="FDK34" s="81"/>
      <c r="FDL34" s="81"/>
      <c r="FDM34" s="81"/>
      <c r="FDN34" s="81"/>
      <c r="FDO34" s="81"/>
      <c r="FDP34" s="81"/>
      <c r="FDQ34" s="81"/>
      <c r="FDR34" s="81"/>
      <c r="FDS34" s="81"/>
      <c r="FDT34" s="81"/>
      <c r="FDU34" s="81"/>
      <c r="FDV34" s="81"/>
      <c r="FDW34" s="81"/>
      <c r="FDX34" s="81"/>
      <c r="FDY34" s="81"/>
      <c r="FDZ34" s="81"/>
      <c r="FEA34" s="81"/>
      <c r="FEB34" s="81"/>
      <c r="FEC34" s="81"/>
      <c r="FED34" s="81"/>
      <c r="FEE34" s="81"/>
      <c r="FEF34" s="81"/>
      <c r="FEG34" s="81"/>
      <c r="FEH34" s="81"/>
      <c r="FEI34" s="81"/>
      <c r="FEJ34" s="81"/>
      <c r="FEK34" s="81"/>
      <c r="FEL34" s="81"/>
      <c r="FEM34" s="81"/>
      <c r="FEN34" s="81"/>
      <c r="FEO34" s="81"/>
      <c r="FEP34" s="81"/>
      <c r="FEQ34" s="81"/>
      <c r="FER34" s="81"/>
      <c r="FES34" s="81"/>
      <c r="FET34" s="81"/>
      <c r="FEU34" s="81"/>
      <c r="FEV34" s="81"/>
      <c r="FEW34" s="81"/>
      <c r="FEX34" s="81"/>
      <c r="FEY34" s="81"/>
      <c r="FEZ34" s="81"/>
      <c r="FFA34" s="81"/>
      <c r="FFB34" s="81"/>
      <c r="FFC34" s="81"/>
      <c r="FFD34" s="81"/>
      <c r="FFE34" s="81"/>
      <c r="FFF34" s="81"/>
      <c r="FFG34" s="81"/>
      <c r="FFH34" s="81"/>
      <c r="FFI34" s="81"/>
      <c r="FFJ34" s="81"/>
      <c r="FFK34" s="81"/>
      <c r="FFL34" s="81"/>
      <c r="FFM34" s="81"/>
      <c r="FFN34" s="81"/>
      <c r="FFO34" s="81"/>
      <c r="FFP34" s="81"/>
      <c r="FFQ34" s="81"/>
      <c r="FFR34" s="81"/>
      <c r="FFS34" s="81"/>
      <c r="FFT34" s="81"/>
      <c r="FFU34" s="81"/>
      <c r="FFV34" s="81"/>
      <c r="FFW34" s="81"/>
      <c r="FFX34" s="81"/>
      <c r="FFY34" s="81"/>
      <c r="FFZ34" s="81"/>
      <c r="FGA34" s="81"/>
      <c r="FGB34" s="81"/>
      <c r="FGC34" s="81"/>
      <c r="FGD34" s="81"/>
      <c r="FGE34" s="81"/>
      <c r="FGF34" s="81"/>
      <c r="FGG34" s="81"/>
      <c r="FGH34" s="81"/>
      <c r="FGI34" s="81"/>
      <c r="FGJ34" s="81"/>
      <c r="FGK34" s="81"/>
      <c r="FGL34" s="81"/>
      <c r="FGM34" s="81"/>
      <c r="FGN34" s="81"/>
      <c r="FGO34" s="81"/>
      <c r="FGP34" s="81"/>
      <c r="FGQ34" s="81"/>
      <c r="FGR34" s="81"/>
      <c r="FGS34" s="81"/>
      <c r="FGT34" s="81"/>
      <c r="FGU34" s="81"/>
      <c r="FGV34" s="81"/>
      <c r="FGW34" s="81"/>
      <c r="FGX34" s="81"/>
      <c r="FGY34" s="81"/>
      <c r="FGZ34" s="81"/>
      <c r="FHA34" s="81"/>
      <c r="FHB34" s="81"/>
      <c r="FHC34" s="81"/>
      <c r="FHD34" s="81"/>
      <c r="FHE34" s="81"/>
      <c r="FHF34" s="81"/>
      <c r="FHG34" s="81"/>
      <c r="FHH34" s="81"/>
      <c r="FHI34" s="81"/>
      <c r="FHJ34" s="81"/>
      <c r="FHK34" s="81"/>
      <c r="FHL34" s="81"/>
      <c r="FHM34" s="81"/>
      <c r="FHN34" s="81"/>
      <c r="FHO34" s="81"/>
      <c r="FHP34" s="81"/>
      <c r="FHQ34" s="81"/>
      <c r="FHR34" s="81"/>
      <c r="FHS34" s="81"/>
      <c r="FHT34" s="81"/>
      <c r="FHU34" s="81"/>
      <c r="FHV34" s="81"/>
      <c r="FHW34" s="81"/>
      <c r="FHX34" s="81"/>
      <c r="FHY34" s="81"/>
      <c r="FHZ34" s="81"/>
      <c r="FIA34" s="81"/>
      <c r="FIB34" s="81"/>
      <c r="FIC34" s="81"/>
      <c r="FID34" s="81"/>
      <c r="FIE34" s="81"/>
      <c r="FIF34" s="81"/>
      <c r="FIG34" s="81"/>
      <c r="FIH34" s="81"/>
      <c r="FII34" s="81"/>
      <c r="FIJ34" s="81"/>
      <c r="FIK34" s="81"/>
      <c r="FIL34" s="81"/>
      <c r="FIM34" s="81"/>
      <c r="FIN34" s="81"/>
      <c r="FIO34" s="81"/>
      <c r="FIP34" s="81"/>
      <c r="FIQ34" s="81"/>
      <c r="FIR34" s="81"/>
      <c r="FIS34" s="81"/>
      <c r="FIT34" s="81"/>
      <c r="FIU34" s="81"/>
      <c r="FIV34" s="81"/>
      <c r="FIW34" s="81"/>
      <c r="FIX34" s="81"/>
      <c r="FIY34" s="81"/>
      <c r="FIZ34" s="81"/>
      <c r="FJA34" s="81"/>
      <c r="FJB34" s="81"/>
      <c r="FJC34" s="81"/>
      <c r="FJD34" s="81"/>
      <c r="FJE34" s="81"/>
      <c r="FJF34" s="81"/>
      <c r="FJG34" s="81"/>
      <c r="FJH34" s="81"/>
      <c r="FJI34" s="81"/>
      <c r="FJJ34" s="81"/>
      <c r="FJK34" s="81"/>
      <c r="FJL34" s="81"/>
      <c r="FJM34" s="81"/>
      <c r="FJN34" s="81"/>
      <c r="FJO34" s="81"/>
      <c r="FJP34" s="81"/>
      <c r="FJQ34" s="81"/>
      <c r="FJR34" s="81"/>
      <c r="FJS34" s="81"/>
      <c r="FJT34" s="81"/>
      <c r="FJU34" s="81"/>
      <c r="FJV34" s="81"/>
      <c r="FJW34" s="81"/>
      <c r="FJX34" s="81"/>
      <c r="FJY34" s="81"/>
      <c r="FJZ34" s="81"/>
      <c r="FKA34" s="81"/>
      <c r="FKB34" s="81"/>
      <c r="FKC34" s="81"/>
      <c r="FKD34" s="81"/>
      <c r="FKE34" s="81"/>
      <c r="FKF34" s="81"/>
      <c r="FKG34" s="81"/>
      <c r="FKH34" s="81"/>
      <c r="FKI34" s="81"/>
      <c r="FKJ34" s="81"/>
      <c r="FKK34" s="81"/>
      <c r="FKL34" s="81"/>
      <c r="FKM34" s="81"/>
      <c r="FKN34" s="81"/>
      <c r="FKO34" s="81"/>
      <c r="FKP34" s="81"/>
      <c r="FKQ34" s="81"/>
      <c r="FKR34" s="81"/>
      <c r="FKS34" s="81"/>
      <c r="FKT34" s="81"/>
      <c r="FKU34" s="81"/>
      <c r="FKV34" s="81"/>
      <c r="FKW34" s="81"/>
      <c r="FKX34" s="81"/>
      <c r="FKY34" s="81"/>
      <c r="FKZ34" s="81"/>
      <c r="FLA34" s="81"/>
      <c r="FLB34" s="81"/>
      <c r="FLC34" s="81"/>
      <c r="FLD34" s="81"/>
      <c r="FLE34" s="81"/>
      <c r="FLF34" s="81"/>
      <c r="FLG34" s="81"/>
      <c r="FLH34" s="81"/>
      <c r="FLI34" s="81"/>
      <c r="FLJ34" s="81"/>
      <c r="FLK34" s="81"/>
      <c r="FLL34" s="81"/>
      <c r="FLM34" s="81"/>
      <c r="FLN34" s="81"/>
      <c r="FLO34" s="81"/>
      <c r="FLP34" s="81"/>
      <c r="FLQ34" s="81"/>
      <c r="FLR34" s="81"/>
      <c r="FLS34" s="81"/>
      <c r="FLT34" s="81"/>
      <c r="FLU34" s="81"/>
      <c r="FLV34" s="81"/>
      <c r="FLW34" s="81"/>
      <c r="FLX34" s="81"/>
      <c r="FLY34" s="81"/>
      <c r="FLZ34" s="81"/>
      <c r="FMA34" s="81"/>
      <c r="FMB34" s="81"/>
      <c r="FMC34" s="81"/>
      <c r="FMD34" s="81"/>
      <c r="FME34" s="81"/>
      <c r="FMF34" s="81"/>
      <c r="FMG34" s="81"/>
      <c r="FMH34" s="81"/>
      <c r="FMI34" s="81"/>
      <c r="FMJ34" s="81"/>
      <c r="FMK34" s="81"/>
      <c r="FML34" s="81"/>
      <c r="FMM34" s="81"/>
      <c r="FMN34" s="81"/>
      <c r="FMO34" s="81"/>
      <c r="FMP34" s="81"/>
      <c r="FMQ34" s="81"/>
      <c r="FMR34" s="81"/>
      <c r="FMS34" s="81"/>
      <c r="FMT34" s="81"/>
      <c r="FMU34" s="81"/>
      <c r="FMV34" s="81"/>
      <c r="FMW34" s="81"/>
      <c r="FMX34" s="81"/>
      <c r="FMY34" s="81"/>
      <c r="FMZ34" s="81"/>
      <c r="FNA34" s="81"/>
      <c r="FNB34" s="81"/>
      <c r="FNC34" s="81"/>
      <c r="FND34" s="81"/>
      <c r="FNE34" s="81"/>
      <c r="FNF34" s="81"/>
      <c r="FNG34" s="81"/>
      <c r="FNH34" s="81"/>
      <c r="FNI34" s="81"/>
      <c r="FNJ34" s="81"/>
      <c r="FNK34" s="81"/>
      <c r="FNL34" s="81"/>
      <c r="FNM34" s="81"/>
      <c r="FNN34" s="81"/>
      <c r="FNO34" s="81"/>
      <c r="FNP34" s="81"/>
      <c r="FNQ34" s="81"/>
      <c r="FNR34" s="81"/>
      <c r="FNS34" s="81"/>
      <c r="FNT34" s="81"/>
      <c r="FNU34" s="81"/>
      <c r="FNV34" s="81"/>
      <c r="FNW34" s="81"/>
      <c r="FNX34" s="81"/>
      <c r="FNY34" s="81"/>
      <c r="FNZ34" s="81"/>
      <c r="FOA34" s="81"/>
      <c r="FOB34" s="81"/>
      <c r="FOC34" s="81"/>
      <c r="FOD34" s="81"/>
      <c r="FOE34" s="81"/>
      <c r="FOF34" s="81"/>
      <c r="FOG34" s="81"/>
      <c r="FOH34" s="81"/>
      <c r="FOI34" s="81"/>
      <c r="FOJ34" s="81"/>
      <c r="FOK34" s="81"/>
      <c r="FOL34" s="81"/>
      <c r="FOM34" s="81"/>
      <c r="FON34" s="81"/>
      <c r="FOO34" s="81"/>
      <c r="FOP34" s="81"/>
      <c r="FOQ34" s="81"/>
      <c r="FOR34" s="81"/>
      <c r="FOS34" s="81"/>
      <c r="FOT34" s="81"/>
      <c r="FOU34" s="81"/>
      <c r="FOV34" s="81"/>
      <c r="FOW34" s="81"/>
      <c r="FOX34" s="81"/>
      <c r="FOY34" s="81"/>
      <c r="FOZ34" s="81"/>
      <c r="FPA34" s="81"/>
      <c r="FPB34" s="81"/>
      <c r="FPC34" s="81"/>
      <c r="FPD34" s="81"/>
      <c r="FPE34" s="81"/>
      <c r="FPF34" s="81"/>
      <c r="FPG34" s="81"/>
      <c r="FPH34" s="81"/>
      <c r="FPI34" s="81"/>
      <c r="FPJ34" s="81"/>
      <c r="FPK34" s="81"/>
      <c r="FPL34" s="81"/>
      <c r="FPM34" s="81"/>
      <c r="FPN34" s="81"/>
      <c r="FPO34" s="81"/>
      <c r="FPP34" s="81"/>
      <c r="FPQ34" s="81"/>
      <c r="FPR34" s="81"/>
      <c r="FPS34" s="81"/>
      <c r="FPT34" s="81"/>
      <c r="FPU34" s="81"/>
      <c r="FPV34" s="81"/>
      <c r="FPW34" s="81"/>
      <c r="FPX34" s="81"/>
      <c r="FPY34" s="81"/>
      <c r="FPZ34" s="81"/>
      <c r="FQA34" s="81"/>
      <c r="FQB34" s="81"/>
      <c r="FQC34" s="81"/>
      <c r="FQD34" s="81"/>
      <c r="FQE34" s="81"/>
      <c r="FQF34" s="81"/>
      <c r="FQG34" s="81"/>
      <c r="FQH34" s="81"/>
      <c r="FQI34" s="81"/>
      <c r="FQJ34" s="81"/>
      <c r="FQK34" s="81"/>
      <c r="FQL34" s="81"/>
      <c r="FQM34" s="81"/>
      <c r="FQN34" s="81"/>
      <c r="FQO34" s="81"/>
      <c r="FQP34" s="81"/>
      <c r="FQQ34" s="81"/>
      <c r="FQR34" s="81"/>
      <c r="FQS34" s="81"/>
      <c r="FQT34" s="81"/>
      <c r="FQU34" s="81"/>
      <c r="FQV34" s="81"/>
      <c r="FQW34" s="81"/>
      <c r="FQX34" s="81"/>
      <c r="FQY34" s="81"/>
      <c r="FQZ34" s="81"/>
      <c r="FRA34" s="81"/>
      <c r="FRB34" s="81"/>
      <c r="FRC34" s="81"/>
      <c r="FRD34" s="81"/>
      <c r="FRE34" s="81"/>
      <c r="FRF34" s="81"/>
      <c r="FRG34" s="81"/>
      <c r="FRH34" s="81"/>
      <c r="FRI34" s="81"/>
      <c r="FRJ34" s="81"/>
      <c r="FRK34" s="81"/>
      <c r="FRL34" s="81"/>
      <c r="FRM34" s="81"/>
      <c r="FRN34" s="81"/>
      <c r="FRO34" s="81"/>
      <c r="FRP34" s="81"/>
      <c r="FRQ34" s="81"/>
      <c r="FRR34" s="81"/>
      <c r="FRS34" s="81"/>
      <c r="FRT34" s="81"/>
      <c r="FRU34" s="81"/>
      <c r="FRV34" s="81"/>
      <c r="FRW34" s="81"/>
      <c r="FRX34" s="81"/>
      <c r="FRY34" s="81"/>
      <c r="FRZ34" s="81"/>
      <c r="FSA34" s="81"/>
      <c r="FSB34" s="81"/>
      <c r="FSC34" s="81"/>
      <c r="FSD34" s="81"/>
      <c r="FSE34" s="81"/>
      <c r="FSF34" s="81"/>
      <c r="FSG34" s="81"/>
      <c r="FSH34" s="81"/>
      <c r="FSI34" s="81"/>
      <c r="FSJ34" s="81"/>
      <c r="FSK34" s="81"/>
      <c r="FSL34" s="81"/>
      <c r="FSM34" s="81"/>
      <c r="FSN34" s="81"/>
      <c r="FSO34" s="81"/>
      <c r="FSP34" s="81"/>
      <c r="FSQ34" s="81"/>
      <c r="FSR34" s="81"/>
      <c r="FSS34" s="81"/>
      <c r="FST34" s="81"/>
      <c r="FSU34" s="81"/>
      <c r="FSV34" s="81"/>
      <c r="FSW34" s="81"/>
      <c r="FSX34" s="81"/>
      <c r="FSY34" s="81"/>
      <c r="FSZ34" s="81"/>
      <c r="FTA34" s="81"/>
      <c r="FTB34" s="81"/>
      <c r="FTC34" s="81"/>
      <c r="FTD34" s="81"/>
      <c r="FTE34" s="81"/>
      <c r="FTF34" s="81"/>
      <c r="FTG34" s="81"/>
      <c r="FTH34" s="81"/>
      <c r="FTI34" s="81"/>
      <c r="FTJ34" s="81"/>
      <c r="FTK34" s="81"/>
      <c r="FTL34" s="81"/>
      <c r="FTM34" s="81"/>
      <c r="FTN34" s="81"/>
      <c r="FTO34" s="81"/>
      <c r="FTP34" s="81"/>
      <c r="FTQ34" s="81"/>
      <c r="FTR34" s="81"/>
      <c r="FTS34" s="81"/>
      <c r="FTT34" s="81"/>
      <c r="FTU34" s="81"/>
      <c r="FTV34" s="81"/>
      <c r="FTW34" s="81"/>
      <c r="FTX34" s="81"/>
      <c r="FTY34" s="81"/>
      <c r="FTZ34" s="81"/>
      <c r="FUA34" s="81"/>
      <c r="FUB34" s="81"/>
      <c r="FUC34" s="81"/>
      <c r="FUD34" s="81"/>
      <c r="FUE34" s="81"/>
      <c r="FUF34" s="81"/>
      <c r="FUG34" s="81"/>
      <c r="FUH34" s="81"/>
      <c r="FUI34" s="81"/>
      <c r="FUJ34" s="81"/>
      <c r="FUK34" s="81"/>
      <c r="FUL34" s="81"/>
      <c r="FUM34" s="81"/>
      <c r="FUN34" s="81"/>
      <c r="FUO34" s="81"/>
      <c r="FUP34" s="81"/>
      <c r="FUQ34" s="81"/>
      <c r="FUR34" s="81"/>
      <c r="FUS34" s="81"/>
      <c r="FUT34" s="81"/>
      <c r="FUU34" s="81"/>
      <c r="FUV34" s="81"/>
      <c r="FUW34" s="81"/>
      <c r="FUX34" s="81"/>
      <c r="FUY34" s="81"/>
      <c r="FUZ34" s="81"/>
      <c r="FVA34" s="81"/>
      <c r="FVB34" s="81"/>
      <c r="FVC34" s="81"/>
      <c r="FVD34" s="81"/>
      <c r="FVE34" s="81"/>
      <c r="FVF34" s="81"/>
      <c r="FVG34" s="81"/>
      <c r="FVH34" s="81"/>
      <c r="FVI34" s="81"/>
      <c r="FVJ34" s="81"/>
      <c r="FVK34" s="81"/>
      <c r="FVL34" s="81"/>
      <c r="FVM34" s="81"/>
      <c r="FVN34" s="81"/>
      <c r="FVO34" s="81"/>
      <c r="FVP34" s="81"/>
      <c r="FVQ34" s="81"/>
      <c r="FVR34" s="81"/>
      <c r="FVS34" s="81"/>
      <c r="FVT34" s="81"/>
      <c r="FVU34" s="81"/>
      <c r="FVV34" s="81"/>
      <c r="FVW34" s="81"/>
      <c r="FVX34" s="81"/>
      <c r="FVY34" s="81"/>
      <c r="FVZ34" s="81"/>
      <c r="FWA34" s="81"/>
      <c r="FWB34" s="81"/>
      <c r="FWC34" s="81"/>
      <c r="FWD34" s="81"/>
      <c r="FWE34" s="81"/>
      <c r="FWF34" s="81"/>
      <c r="FWG34" s="81"/>
      <c r="FWH34" s="81"/>
      <c r="FWI34" s="81"/>
      <c r="FWJ34" s="81"/>
      <c r="FWK34" s="81"/>
      <c r="FWL34" s="81"/>
      <c r="FWM34" s="81"/>
      <c r="FWN34" s="81"/>
      <c r="FWO34" s="81"/>
      <c r="FWP34" s="81"/>
      <c r="FWQ34" s="81"/>
      <c r="FWR34" s="81"/>
      <c r="FWS34" s="81"/>
      <c r="FWT34" s="81"/>
      <c r="FWU34" s="81"/>
      <c r="FWV34" s="81"/>
      <c r="FWW34" s="81"/>
      <c r="FWX34" s="81"/>
      <c r="FWY34" s="81"/>
      <c r="FWZ34" s="81"/>
      <c r="FXA34" s="81"/>
      <c r="FXB34" s="81"/>
      <c r="FXC34" s="81"/>
      <c r="FXD34" s="81"/>
      <c r="FXE34" s="81"/>
      <c r="FXF34" s="81"/>
      <c r="FXG34" s="81"/>
      <c r="FXH34" s="81"/>
      <c r="FXI34" s="81"/>
      <c r="FXJ34" s="81"/>
      <c r="FXK34" s="81"/>
      <c r="FXL34" s="81"/>
      <c r="FXM34" s="81"/>
      <c r="FXN34" s="81"/>
      <c r="FXO34" s="81"/>
      <c r="FXP34" s="81"/>
      <c r="FXQ34" s="81"/>
      <c r="FXR34" s="81"/>
      <c r="FXS34" s="81"/>
      <c r="FXT34" s="81"/>
      <c r="FXU34" s="81"/>
      <c r="FXV34" s="81"/>
      <c r="FXW34" s="81"/>
      <c r="FXX34" s="81"/>
      <c r="FXY34" s="81"/>
      <c r="FXZ34" s="81"/>
      <c r="FYA34" s="81"/>
      <c r="FYB34" s="81"/>
      <c r="FYC34" s="81"/>
      <c r="FYD34" s="81"/>
      <c r="FYE34" s="81"/>
      <c r="FYF34" s="81"/>
      <c r="FYG34" s="81"/>
      <c r="FYH34" s="81"/>
      <c r="FYI34" s="81"/>
      <c r="FYJ34" s="81"/>
      <c r="FYK34" s="81"/>
      <c r="FYL34" s="81"/>
      <c r="FYM34" s="81"/>
      <c r="FYN34" s="81"/>
      <c r="FYO34" s="81"/>
      <c r="FYP34" s="81"/>
      <c r="FYQ34" s="81"/>
      <c r="FYR34" s="81"/>
      <c r="FYS34" s="81"/>
      <c r="FYT34" s="81"/>
      <c r="FYU34" s="81"/>
      <c r="FYV34" s="81"/>
      <c r="FYW34" s="81"/>
      <c r="FYX34" s="81"/>
      <c r="FYY34" s="81"/>
      <c r="FYZ34" s="81"/>
      <c r="FZA34" s="81"/>
      <c r="FZB34" s="81"/>
      <c r="FZC34" s="81"/>
      <c r="FZD34" s="81"/>
      <c r="FZE34" s="81"/>
      <c r="FZF34" s="81"/>
      <c r="FZG34" s="81"/>
      <c r="FZH34" s="81"/>
      <c r="FZI34" s="81"/>
      <c r="FZJ34" s="81"/>
      <c r="FZK34" s="81"/>
      <c r="FZL34" s="81"/>
      <c r="FZM34" s="81"/>
      <c r="FZN34" s="81"/>
      <c r="FZO34" s="81"/>
      <c r="FZP34" s="81"/>
      <c r="FZQ34" s="81"/>
      <c r="FZR34" s="81"/>
      <c r="FZS34" s="81"/>
      <c r="FZT34" s="81"/>
      <c r="FZU34" s="81"/>
      <c r="FZV34" s="81"/>
      <c r="FZW34" s="81"/>
      <c r="FZX34" s="81"/>
      <c r="FZY34" s="81"/>
      <c r="FZZ34" s="81"/>
      <c r="GAA34" s="81"/>
      <c r="GAB34" s="81"/>
      <c r="GAC34" s="81"/>
      <c r="GAD34" s="81"/>
      <c r="GAE34" s="81"/>
      <c r="GAF34" s="81"/>
      <c r="GAG34" s="81"/>
      <c r="GAH34" s="81"/>
      <c r="GAI34" s="81"/>
      <c r="GAJ34" s="81"/>
      <c r="GAK34" s="81"/>
      <c r="GAL34" s="81"/>
      <c r="GAM34" s="81"/>
      <c r="GAN34" s="81"/>
      <c r="GAO34" s="81"/>
      <c r="GAP34" s="81"/>
      <c r="GAQ34" s="81"/>
      <c r="GAR34" s="81"/>
      <c r="GAS34" s="81"/>
      <c r="GAT34" s="81"/>
      <c r="GAU34" s="81"/>
      <c r="GAV34" s="81"/>
      <c r="GAW34" s="81"/>
      <c r="GAX34" s="81"/>
      <c r="GAY34" s="81"/>
      <c r="GAZ34" s="81"/>
      <c r="GBA34" s="81"/>
      <c r="GBB34" s="81"/>
      <c r="GBC34" s="81"/>
      <c r="GBD34" s="81"/>
      <c r="GBE34" s="81"/>
      <c r="GBF34" s="81"/>
      <c r="GBG34" s="81"/>
      <c r="GBH34" s="81"/>
      <c r="GBI34" s="81"/>
      <c r="GBJ34" s="81"/>
      <c r="GBK34" s="81"/>
      <c r="GBL34" s="81"/>
      <c r="GBM34" s="81"/>
      <c r="GBN34" s="81"/>
      <c r="GBO34" s="81"/>
      <c r="GBP34" s="81"/>
      <c r="GBQ34" s="81"/>
      <c r="GBR34" s="81"/>
      <c r="GBS34" s="81"/>
      <c r="GBT34" s="81"/>
      <c r="GBU34" s="81"/>
      <c r="GBV34" s="81"/>
      <c r="GBW34" s="81"/>
      <c r="GBX34" s="81"/>
      <c r="GBY34" s="81"/>
      <c r="GBZ34" s="81"/>
      <c r="GCA34" s="81"/>
      <c r="GCB34" s="81"/>
      <c r="GCC34" s="81"/>
      <c r="GCD34" s="81"/>
      <c r="GCE34" s="81"/>
      <c r="GCF34" s="81"/>
      <c r="GCG34" s="81"/>
      <c r="GCH34" s="81"/>
      <c r="GCI34" s="81"/>
      <c r="GCJ34" s="81"/>
      <c r="GCK34" s="81"/>
      <c r="GCL34" s="81"/>
      <c r="GCM34" s="81"/>
      <c r="GCN34" s="81"/>
      <c r="GCO34" s="81"/>
      <c r="GCP34" s="81"/>
      <c r="GCQ34" s="81"/>
      <c r="GCR34" s="81"/>
      <c r="GCS34" s="81"/>
      <c r="GCT34" s="81"/>
      <c r="GCU34" s="81"/>
      <c r="GCV34" s="81"/>
      <c r="GCW34" s="81"/>
      <c r="GCX34" s="81"/>
      <c r="GCY34" s="81"/>
      <c r="GCZ34" s="81"/>
      <c r="GDA34" s="81"/>
      <c r="GDB34" s="81"/>
      <c r="GDC34" s="81"/>
      <c r="GDD34" s="81"/>
      <c r="GDE34" s="81"/>
      <c r="GDF34" s="81"/>
      <c r="GDG34" s="81"/>
      <c r="GDH34" s="81"/>
      <c r="GDI34" s="81"/>
      <c r="GDJ34" s="81"/>
      <c r="GDK34" s="81"/>
      <c r="GDL34" s="81"/>
      <c r="GDM34" s="81"/>
      <c r="GDN34" s="81"/>
      <c r="GDO34" s="81"/>
      <c r="GDP34" s="81"/>
      <c r="GDQ34" s="81"/>
      <c r="GDR34" s="81"/>
      <c r="GDS34" s="81"/>
      <c r="GDT34" s="81"/>
      <c r="GDU34" s="81"/>
      <c r="GDV34" s="81"/>
      <c r="GDW34" s="81"/>
      <c r="GDX34" s="81"/>
      <c r="GDY34" s="81"/>
      <c r="GDZ34" s="81"/>
      <c r="GEA34" s="81"/>
      <c r="GEB34" s="81"/>
      <c r="GEC34" s="81"/>
      <c r="GED34" s="81"/>
      <c r="GEE34" s="81"/>
      <c r="GEF34" s="81"/>
      <c r="GEG34" s="81"/>
      <c r="GEH34" s="81"/>
      <c r="GEI34" s="81"/>
      <c r="GEJ34" s="81"/>
      <c r="GEK34" s="81"/>
      <c r="GEL34" s="81"/>
      <c r="GEM34" s="81"/>
      <c r="GEN34" s="81"/>
      <c r="GEO34" s="81"/>
      <c r="GEP34" s="81"/>
      <c r="GEQ34" s="81"/>
      <c r="GER34" s="81"/>
      <c r="GES34" s="81"/>
      <c r="GET34" s="81"/>
      <c r="GEU34" s="81"/>
      <c r="GEV34" s="81"/>
      <c r="GEW34" s="81"/>
      <c r="GEX34" s="81"/>
      <c r="GEY34" s="81"/>
      <c r="GEZ34" s="81"/>
      <c r="GFA34" s="81"/>
      <c r="GFB34" s="81"/>
      <c r="GFC34" s="81"/>
      <c r="GFD34" s="81"/>
      <c r="GFE34" s="81"/>
      <c r="GFF34" s="81"/>
      <c r="GFG34" s="81"/>
      <c r="GFH34" s="81"/>
      <c r="GFI34" s="81"/>
      <c r="GFJ34" s="81"/>
      <c r="GFK34" s="81"/>
      <c r="GFL34" s="81"/>
      <c r="GFM34" s="81"/>
      <c r="GFN34" s="81"/>
      <c r="GFO34" s="81"/>
      <c r="GFP34" s="81"/>
      <c r="GFQ34" s="81"/>
      <c r="GFR34" s="81"/>
      <c r="GFS34" s="81"/>
      <c r="GFT34" s="81"/>
      <c r="GFU34" s="81"/>
      <c r="GFV34" s="81"/>
      <c r="GFW34" s="81"/>
      <c r="GFX34" s="81"/>
      <c r="GFY34" s="81"/>
      <c r="GFZ34" s="81"/>
      <c r="GGA34" s="81"/>
      <c r="GGB34" s="81"/>
      <c r="GGC34" s="81"/>
      <c r="GGD34" s="81"/>
      <c r="GGE34" s="81"/>
      <c r="GGF34" s="81"/>
      <c r="GGG34" s="81"/>
      <c r="GGH34" s="81"/>
      <c r="GGI34" s="81"/>
      <c r="GGJ34" s="81"/>
      <c r="GGK34" s="81"/>
      <c r="GGL34" s="81"/>
      <c r="GGM34" s="81"/>
      <c r="GGN34" s="81"/>
      <c r="GGO34" s="81"/>
      <c r="GGP34" s="81"/>
      <c r="GGQ34" s="81"/>
      <c r="GGR34" s="81"/>
      <c r="GGS34" s="81"/>
      <c r="GGT34" s="81"/>
      <c r="GGU34" s="81"/>
      <c r="GGV34" s="81"/>
      <c r="GGW34" s="81"/>
      <c r="GGX34" s="81"/>
      <c r="GGY34" s="81"/>
      <c r="GGZ34" s="81"/>
      <c r="GHA34" s="81"/>
      <c r="GHB34" s="81"/>
      <c r="GHC34" s="81"/>
      <c r="GHD34" s="81"/>
      <c r="GHE34" s="81"/>
      <c r="GHF34" s="81"/>
      <c r="GHG34" s="81"/>
      <c r="GHH34" s="81"/>
      <c r="GHI34" s="81"/>
      <c r="GHJ34" s="81"/>
      <c r="GHK34" s="81"/>
      <c r="GHL34" s="81"/>
      <c r="GHM34" s="81"/>
      <c r="GHN34" s="81"/>
      <c r="GHO34" s="81"/>
      <c r="GHP34" s="81"/>
      <c r="GHQ34" s="81"/>
      <c r="GHR34" s="81"/>
      <c r="GHS34" s="81"/>
      <c r="GHT34" s="81"/>
      <c r="GHU34" s="81"/>
      <c r="GHV34" s="81"/>
      <c r="GHW34" s="81"/>
      <c r="GHX34" s="81"/>
      <c r="GHY34" s="81"/>
      <c r="GHZ34" s="81"/>
      <c r="GIA34" s="81"/>
      <c r="GIB34" s="81"/>
      <c r="GIC34" s="81"/>
      <c r="GID34" s="81"/>
      <c r="GIE34" s="81"/>
      <c r="GIF34" s="81"/>
      <c r="GIG34" s="81"/>
      <c r="GIH34" s="81"/>
      <c r="GII34" s="81"/>
      <c r="GIJ34" s="81"/>
      <c r="GIK34" s="81"/>
      <c r="GIL34" s="81"/>
      <c r="GIM34" s="81"/>
      <c r="GIN34" s="81"/>
      <c r="GIO34" s="81"/>
      <c r="GIP34" s="81"/>
      <c r="GIQ34" s="81"/>
      <c r="GIR34" s="81"/>
      <c r="GIS34" s="81"/>
      <c r="GIT34" s="81"/>
      <c r="GIU34" s="81"/>
      <c r="GIV34" s="81"/>
      <c r="GIW34" s="81"/>
      <c r="GIX34" s="81"/>
      <c r="GIY34" s="81"/>
      <c r="GIZ34" s="81"/>
      <c r="GJA34" s="81"/>
      <c r="GJB34" s="81"/>
      <c r="GJC34" s="81"/>
      <c r="GJD34" s="81"/>
      <c r="GJE34" s="81"/>
      <c r="GJF34" s="81"/>
      <c r="GJG34" s="81"/>
      <c r="GJH34" s="81"/>
      <c r="GJI34" s="81"/>
      <c r="GJJ34" s="81"/>
      <c r="GJK34" s="81"/>
      <c r="GJL34" s="81"/>
      <c r="GJM34" s="81"/>
      <c r="GJN34" s="81"/>
      <c r="GJO34" s="81"/>
      <c r="GJP34" s="81"/>
      <c r="GJQ34" s="81"/>
      <c r="GJR34" s="81"/>
      <c r="GJS34" s="81"/>
      <c r="GJT34" s="81"/>
      <c r="GJU34" s="81"/>
      <c r="GJV34" s="81"/>
      <c r="GJW34" s="81"/>
      <c r="GJX34" s="81"/>
      <c r="GJY34" s="81"/>
      <c r="GJZ34" s="81"/>
      <c r="GKA34" s="81"/>
      <c r="GKB34" s="81"/>
      <c r="GKC34" s="81"/>
      <c r="GKD34" s="81"/>
      <c r="GKE34" s="81"/>
      <c r="GKF34" s="81"/>
      <c r="GKG34" s="81"/>
      <c r="GKH34" s="81"/>
      <c r="GKI34" s="81"/>
      <c r="GKJ34" s="81"/>
      <c r="GKK34" s="81"/>
      <c r="GKL34" s="81"/>
      <c r="GKM34" s="81"/>
      <c r="GKN34" s="81"/>
      <c r="GKO34" s="81"/>
      <c r="GKP34" s="81"/>
      <c r="GKQ34" s="81"/>
      <c r="GKR34" s="81"/>
      <c r="GKS34" s="81"/>
      <c r="GKT34" s="81"/>
      <c r="GKU34" s="81"/>
      <c r="GKV34" s="81"/>
      <c r="GKW34" s="81"/>
      <c r="GKX34" s="81"/>
      <c r="GKY34" s="81"/>
      <c r="GKZ34" s="81"/>
      <c r="GLA34" s="81"/>
      <c r="GLB34" s="81"/>
      <c r="GLC34" s="81"/>
      <c r="GLD34" s="81"/>
      <c r="GLE34" s="81"/>
      <c r="GLF34" s="81"/>
      <c r="GLG34" s="81"/>
      <c r="GLH34" s="81"/>
      <c r="GLI34" s="81"/>
      <c r="GLJ34" s="81"/>
      <c r="GLK34" s="81"/>
      <c r="GLL34" s="81"/>
      <c r="GLM34" s="81"/>
      <c r="GLN34" s="81"/>
      <c r="GLO34" s="81"/>
      <c r="GLP34" s="81"/>
      <c r="GLQ34" s="81"/>
      <c r="GLR34" s="81"/>
      <c r="GLS34" s="81"/>
      <c r="GLT34" s="81"/>
      <c r="GLU34" s="81"/>
      <c r="GLV34" s="81"/>
      <c r="GLW34" s="81"/>
      <c r="GLX34" s="81"/>
      <c r="GLY34" s="81"/>
      <c r="GLZ34" s="81"/>
      <c r="GMA34" s="81"/>
      <c r="GMB34" s="81"/>
      <c r="GMC34" s="81"/>
      <c r="GMD34" s="81"/>
      <c r="GME34" s="81"/>
      <c r="GMF34" s="81"/>
      <c r="GMG34" s="81"/>
      <c r="GMH34" s="81"/>
      <c r="GMI34" s="81"/>
      <c r="GMJ34" s="81"/>
      <c r="GMK34" s="81"/>
      <c r="GML34" s="81"/>
      <c r="GMM34" s="81"/>
      <c r="GMN34" s="81"/>
      <c r="GMO34" s="81"/>
      <c r="GMP34" s="81"/>
      <c r="GMQ34" s="81"/>
      <c r="GMR34" s="81"/>
      <c r="GMS34" s="81"/>
      <c r="GMT34" s="81"/>
      <c r="GMU34" s="81"/>
      <c r="GMV34" s="81"/>
      <c r="GMW34" s="81"/>
      <c r="GMX34" s="81"/>
      <c r="GMY34" s="81"/>
      <c r="GMZ34" s="81"/>
      <c r="GNA34" s="81"/>
      <c r="GNB34" s="81"/>
      <c r="GNC34" s="81"/>
      <c r="GND34" s="81"/>
      <c r="GNE34" s="81"/>
      <c r="GNF34" s="81"/>
      <c r="GNG34" s="81"/>
      <c r="GNH34" s="81"/>
      <c r="GNI34" s="81"/>
      <c r="GNJ34" s="81"/>
      <c r="GNK34" s="81"/>
      <c r="GNL34" s="81"/>
      <c r="GNM34" s="81"/>
      <c r="GNN34" s="81"/>
      <c r="GNO34" s="81"/>
      <c r="GNP34" s="81"/>
      <c r="GNQ34" s="81"/>
      <c r="GNR34" s="81"/>
      <c r="GNS34" s="81"/>
      <c r="GNT34" s="81"/>
      <c r="GNU34" s="81"/>
      <c r="GNV34" s="81"/>
      <c r="GNW34" s="81"/>
      <c r="GNX34" s="81"/>
      <c r="GNY34" s="81"/>
      <c r="GNZ34" s="81"/>
      <c r="GOA34" s="81"/>
      <c r="GOB34" s="81"/>
      <c r="GOC34" s="81"/>
      <c r="GOD34" s="81"/>
      <c r="GOE34" s="81"/>
      <c r="GOF34" s="81"/>
      <c r="GOG34" s="81"/>
      <c r="GOH34" s="81"/>
      <c r="GOI34" s="81"/>
      <c r="GOJ34" s="81"/>
      <c r="GOK34" s="81"/>
      <c r="GOL34" s="81"/>
      <c r="GOM34" s="81"/>
      <c r="GON34" s="81"/>
      <c r="GOO34" s="81"/>
      <c r="GOP34" s="81"/>
      <c r="GOQ34" s="81"/>
      <c r="GOR34" s="81"/>
      <c r="GOS34" s="81"/>
      <c r="GOT34" s="81"/>
      <c r="GOU34" s="81"/>
      <c r="GOV34" s="81"/>
      <c r="GOW34" s="81"/>
      <c r="GOX34" s="81"/>
      <c r="GOY34" s="81"/>
      <c r="GOZ34" s="81"/>
      <c r="GPA34" s="81"/>
      <c r="GPB34" s="81"/>
      <c r="GPC34" s="81"/>
      <c r="GPD34" s="81"/>
      <c r="GPE34" s="81"/>
      <c r="GPF34" s="81"/>
      <c r="GPG34" s="81"/>
      <c r="GPH34" s="81"/>
      <c r="GPI34" s="81"/>
      <c r="GPJ34" s="81"/>
      <c r="GPK34" s="81"/>
      <c r="GPL34" s="81"/>
      <c r="GPM34" s="81"/>
      <c r="GPN34" s="81"/>
      <c r="GPO34" s="81"/>
      <c r="GPP34" s="81"/>
      <c r="GPQ34" s="81"/>
      <c r="GPR34" s="81"/>
      <c r="GPS34" s="81"/>
      <c r="GPT34" s="81"/>
      <c r="GPU34" s="81"/>
      <c r="GPV34" s="81"/>
      <c r="GPW34" s="81"/>
      <c r="GPX34" s="81"/>
      <c r="GPY34" s="81"/>
      <c r="GPZ34" s="81"/>
      <c r="GQA34" s="81"/>
      <c r="GQB34" s="81"/>
      <c r="GQC34" s="81"/>
      <c r="GQD34" s="81"/>
      <c r="GQE34" s="81"/>
      <c r="GQF34" s="81"/>
      <c r="GQG34" s="81"/>
      <c r="GQH34" s="81"/>
      <c r="GQI34" s="81"/>
      <c r="GQJ34" s="81"/>
      <c r="GQK34" s="81"/>
      <c r="GQL34" s="81"/>
      <c r="GQM34" s="81"/>
      <c r="GQN34" s="81"/>
      <c r="GQO34" s="81"/>
      <c r="GQP34" s="81"/>
      <c r="GQQ34" s="81"/>
      <c r="GQR34" s="81"/>
      <c r="GQS34" s="81"/>
      <c r="GQT34" s="81"/>
      <c r="GQU34" s="81"/>
      <c r="GQV34" s="81"/>
      <c r="GQW34" s="81"/>
      <c r="GQX34" s="81"/>
      <c r="GQY34" s="81"/>
      <c r="GQZ34" s="81"/>
      <c r="GRA34" s="81"/>
      <c r="GRB34" s="81"/>
      <c r="GRC34" s="81"/>
      <c r="GRD34" s="81"/>
      <c r="GRE34" s="81"/>
      <c r="GRF34" s="81"/>
      <c r="GRG34" s="81"/>
      <c r="GRH34" s="81"/>
      <c r="GRI34" s="81"/>
      <c r="GRJ34" s="81"/>
      <c r="GRK34" s="81"/>
      <c r="GRL34" s="81"/>
      <c r="GRM34" s="81"/>
      <c r="GRN34" s="81"/>
      <c r="GRO34" s="81"/>
      <c r="GRP34" s="81"/>
      <c r="GRQ34" s="81"/>
      <c r="GRR34" s="81"/>
      <c r="GRS34" s="81"/>
      <c r="GRT34" s="81"/>
      <c r="GRU34" s="81"/>
      <c r="GRV34" s="81"/>
      <c r="GRW34" s="81"/>
      <c r="GRX34" s="81"/>
      <c r="GRY34" s="81"/>
      <c r="GRZ34" s="81"/>
      <c r="GSA34" s="81"/>
      <c r="GSB34" s="81"/>
      <c r="GSC34" s="81"/>
      <c r="GSD34" s="81"/>
      <c r="GSE34" s="81"/>
      <c r="GSF34" s="81"/>
      <c r="GSG34" s="81"/>
      <c r="GSH34" s="81"/>
      <c r="GSI34" s="81"/>
      <c r="GSJ34" s="81"/>
      <c r="GSK34" s="81"/>
      <c r="GSL34" s="81"/>
      <c r="GSM34" s="81"/>
      <c r="GSN34" s="81"/>
      <c r="GSO34" s="81"/>
      <c r="GSP34" s="81"/>
      <c r="GSQ34" s="81"/>
      <c r="GSR34" s="81"/>
      <c r="GSS34" s="81"/>
      <c r="GST34" s="81"/>
      <c r="GSU34" s="81"/>
      <c r="GSV34" s="81"/>
      <c r="GSW34" s="81"/>
      <c r="GSX34" s="81"/>
      <c r="GSY34" s="81"/>
      <c r="GSZ34" s="81"/>
      <c r="GTA34" s="81"/>
      <c r="GTB34" s="81"/>
      <c r="GTC34" s="81"/>
      <c r="GTD34" s="81"/>
      <c r="GTE34" s="81"/>
      <c r="GTF34" s="81"/>
      <c r="GTG34" s="81"/>
      <c r="GTH34" s="81"/>
      <c r="GTI34" s="81"/>
      <c r="GTJ34" s="81"/>
      <c r="GTK34" s="81"/>
      <c r="GTL34" s="81"/>
      <c r="GTM34" s="81"/>
      <c r="GTN34" s="81"/>
      <c r="GTO34" s="81"/>
      <c r="GTP34" s="81"/>
      <c r="GTQ34" s="81"/>
      <c r="GTR34" s="81"/>
      <c r="GTS34" s="81"/>
      <c r="GTT34" s="81"/>
      <c r="GTU34" s="81"/>
      <c r="GTV34" s="81"/>
      <c r="GTW34" s="81"/>
      <c r="GTX34" s="81"/>
      <c r="GTY34" s="81"/>
      <c r="GTZ34" s="81"/>
      <c r="GUA34" s="81"/>
      <c r="GUB34" s="81"/>
      <c r="GUC34" s="81"/>
      <c r="GUD34" s="81"/>
      <c r="GUE34" s="81"/>
      <c r="GUF34" s="81"/>
      <c r="GUG34" s="81"/>
      <c r="GUH34" s="81"/>
      <c r="GUI34" s="81"/>
      <c r="GUJ34" s="81"/>
      <c r="GUK34" s="81"/>
      <c r="GUL34" s="81"/>
      <c r="GUM34" s="81"/>
      <c r="GUN34" s="81"/>
      <c r="GUO34" s="81"/>
      <c r="GUP34" s="81"/>
      <c r="GUQ34" s="81"/>
      <c r="GUR34" s="81"/>
      <c r="GUS34" s="81"/>
      <c r="GUT34" s="81"/>
      <c r="GUU34" s="81"/>
      <c r="GUV34" s="81"/>
      <c r="GUW34" s="81"/>
      <c r="GUX34" s="81"/>
      <c r="GUY34" s="81"/>
      <c r="GUZ34" s="81"/>
      <c r="GVA34" s="81"/>
      <c r="GVB34" s="81"/>
      <c r="GVC34" s="81"/>
      <c r="GVD34" s="81"/>
      <c r="GVE34" s="81"/>
      <c r="GVF34" s="81"/>
      <c r="GVG34" s="81"/>
      <c r="GVH34" s="81"/>
      <c r="GVI34" s="81"/>
      <c r="GVJ34" s="81"/>
      <c r="GVK34" s="81"/>
      <c r="GVL34" s="81"/>
      <c r="GVM34" s="81"/>
      <c r="GVN34" s="81"/>
      <c r="GVO34" s="81"/>
      <c r="GVP34" s="81"/>
      <c r="GVQ34" s="81"/>
      <c r="GVR34" s="81"/>
      <c r="GVS34" s="81"/>
      <c r="GVT34" s="81"/>
      <c r="GVU34" s="81"/>
      <c r="GVV34" s="81"/>
      <c r="GVW34" s="81"/>
      <c r="GVX34" s="81"/>
      <c r="GVY34" s="81"/>
      <c r="GVZ34" s="81"/>
      <c r="GWA34" s="81"/>
      <c r="GWB34" s="81"/>
      <c r="GWC34" s="81"/>
      <c r="GWD34" s="81"/>
      <c r="GWE34" s="81"/>
      <c r="GWF34" s="81"/>
      <c r="GWG34" s="81"/>
      <c r="GWH34" s="81"/>
      <c r="GWI34" s="81"/>
      <c r="GWJ34" s="81"/>
      <c r="GWK34" s="81"/>
      <c r="GWL34" s="81"/>
      <c r="GWM34" s="81"/>
      <c r="GWN34" s="81"/>
      <c r="GWO34" s="81"/>
      <c r="GWP34" s="81"/>
      <c r="GWQ34" s="81"/>
      <c r="GWR34" s="81"/>
      <c r="GWS34" s="81"/>
      <c r="GWT34" s="81"/>
      <c r="GWU34" s="81"/>
      <c r="GWV34" s="81"/>
      <c r="GWW34" s="81"/>
      <c r="GWX34" s="81"/>
      <c r="GWY34" s="81"/>
      <c r="GWZ34" s="81"/>
      <c r="GXA34" s="81"/>
      <c r="GXB34" s="81"/>
      <c r="GXC34" s="81"/>
      <c r="GXD34" s="81"/>
      <c r="GXE34" s="81"/>
      <c r="GXF34" s="81"/>
      <c r="GXG34" s="81"/>
      <c r="GXH34" s="81"/>
      <c r="GXI34" s="81"/>
      <c r="GXJ34" s="81"/>
      <c r="GXK34" s="81"/>
      <c r="GXL34" s="81"/>
      <c r="GXM34" s="81"/>
      <c r="GXN34" s="81"/>
      <c r="GXO34" s="81"/>
      <c r="GXP34" s="81"/>
      <c r="GXQ34" s="81"/>
      <c r="GXR34" s="81"/>
      <c r="GXS34" s="81"/>
      <c r="GXT34" s="81"/>
      <c r="GXU34" s="81"/>
      <c r="GXV34" s="81"/>
      <c r="GXW34" s="81"/>
      <c r="GXX34" s="81"/>
      <c r="GXY34" s="81"/>
      <c r="GXZ34" s="81"/>
      <c r="GYA34" s="81"/>
      <c r="GYB34" s="81"/>
      <c r="GYC34" s="81"/>
      <c r="GYD34" s="81"/>
      <c r="GYE34" s="81"/>
      <c r="GYF34" s="81"/>
      <c r="GYG34" s="81"/>
      <c r="GYH34" s="81"/>
      <c r="GYI34" s="81"/>
      <c r="GYJ34" s="81"/>
      <c r="GYK34" s="81"/>
      <c r="GYL34" s="81"/>
      <c r="GYM34" s="81"/>
      <c r="GYN34" s="81"/>
      <c r="GYO34" s="81"/>
      <c r="GYP34" s="81"/>
      <c r="GYQ34" s="81"/>
      <c r="GYR34" s="81"/>
      <c r="GYS34" s="81"/>
      <c r="GYT34" s="81"/>
      <c r="GYU34" s="81"/>
      <c r="GYV34" s="81"/>
      <c r="GYW34" s="81"/>
      <c r="GYX34" s="81"/>
      <c r="GYY34" s="81"/>
      <c r="GYZ34" s="81"/>
      <c r="GZA34" s="81"/>
      <c r="GZB34" s="81"/>
      <c r="GZC34" s="81"/>
      <c r="GZD34" s="81"/>
      <c r="GZE34" s="81"/>
      <c r="GZF34" s="81"/>
      <c r="GZG34" s="81"/>
      <c r="GZH34" s="81"/>
      <c r="GZI34" s="81"/>
      <c r="GZJ34" s="81"/>
      <c r="GZK34" s="81"/>
      <c r="GZL34" s="81"/>
      <c r="GZM34" s="81"/>
      <c r="GZN34" s="81"/>
      <c r="GZO34" s="81"/>
      <c r="GZP34" s="81"/>
      <c r="GZQ34" s="81"/>
      <c r="GZR34" s="81"/>
      <c r="GZS34" s="81"/>
      <c r="GZT34" s="81"/>
      <c r="GZU34" s="81"/>
      <c r="GZV34" s="81"/>
      <c r="GZW34" s="81"/>
      <c r="GZX34" s="81"/>
      <c r="GZY34" s="81"/>
      <c r="GZZ34" s="81"/>
      <c r="HAA34" s="81"/>
      <c r="HAB34" s="81"/>
      <c r="HAC34" s="81"/>
      <c r="HAD34" s="81"/>
      <c r="HAE34" s="81"/>
      <c r="HAF34" s="81"/>
      <c r="HAG34" s="81"/>
      <c r="HAH34" s="81"/>
      <c r="HAI34" s="81"/>
      <c r="HAJ34" s="81"/>
      <c r="HAK34" s="81"/>
      <c r="HAL34" s="81"/>
      <c r="HAM34" s="81"/>
      <c r="HAN34" s="81"/>
      <c r="HAO34" s="81"/>
      <c r="HAP34" s="81"/>
      <c r="HAQ34" s="81"/>
      <c r="HAR34" s="81"/>
      <c r="HAS34" s="81"/>
      <c r="HAT34" s="81"/>
      <c r="HAU34" s="81"/>
      <c r="HAV34" s="81"/>
      <c r="HAW34" s="81"/>
      <c r="HAX34" s="81"/>
      <c r="HAY34" s="81"/>
      <c r="HAZ34" s="81"/>
      <c r="HBA34" s="81"/>
      <c r="HBB34" s="81"/>
      <c r="HBC34" s="81"/>
      <c r="HBD34" s="81"/>
      <c r="HBE34" s="81"/>
      <c r="HBF34" s="81"/>
      <c r="HBG34" s="81"/>
      <c r="HBH34" s="81"/>
      <c r="HBI34" s="81"/>
      <c r="HBJ34" s="81"/>
      <c r="HBK34" s="81"/>
      <c r="HBL34" s="81"/>
      <c r="HBM34" s="81"/>
      <c r="HBN34" s="81"/>
      <c r="HBO34" s="81"/>
      <c r="HBP34" s="81"/>
      <c r="HBQ34" s="81"/>
      <c r="HBR34" s="81"/>
      <c r="HBS34" s="81"/>
      <c r="HBT34" s="81"/>
      <c r="HBU34" s="81"/>
      <c r="HBV34" s="81"/>
      <c r="HBW34" s="81"/>
      <c r="HBX34" s="81"/>
      <c r="HBY34" s="81"/>
      <c r="HBZ34" s="81"/>
      <c r="HCA34" s="81"/>
      <c r="HCB34" s="81"/>
      <c r="HCC34" s="81"/>
      <c r="HCD34" s="81"/>
      <c r="HCE34" s="81"/>
      <c r="HCF34" s="81"/>
      <c r="HCG34" s="81"/>
      <c r="HCH34" s="81"/>
      <c r="HCI34" s="81"/>
      <c r="HCJ34" s="81"/>
      <c r="HCK34" s="81"/>
      <c r="HCL34" s="81"/>
      <c r="HCM34" s="81"/>
      <c r="HCN34" s="81"/>
      <c r="HCO34" s="81"/>
      <c r="HCP34" s="81"/>
      <c r="HCQ34" s="81"/>
      <c r="HCR34" s="81"/>
      <c r="HCS34" s="81"/>
      <c r="HCT34" s="81"/>
      <c r="HCU34" s="81"/>
      <c r="HCV34" s="81"/>
      <c r="HCW34" s="81"/>
      <c r="HCX34" s="81"/>
      <c r="HCY34" s="81"/>
      <c r="HCZ34" s="81"/>
      <c r="HDA34" s="81"/>
      <c r="HDB34" s="81"/>
      <c r="HDC34" s="81"/>
      <c r="HDD34" s="81"/>
      <c r="HDE34" s="81"/>
      <c r="HDF34" s="81"/>
      <c r="HDG34" s="81"/>
      <c r="HDH34" s="81"/>
      <c r="HDI34" s="81"/>
      <c r="HDJ34" s="81"/>
      <c r="HDK34" s="81"/>
      <c r="HDL34" s="81"/>
      <c r="HDM34" s="81"/>
      <c r="HDN34" s="81"/>
      <c r="HDO34" s="81"/>
      <c r="HDP34" s="81"/>
      <c r="HDQ34" s="81"/>
      <c r="HDR34" s="81"/>
      <c r="HDS34" s="81"/>
      <c r="HDT34" s="81"/>
      <c r="HDU34" s="81"/>
      <c r="HDV34" s="81"/>
      <c r="HDW34" s="81"/>
      <c r="HDX34" s="81"/>
      <c r="HDY34" s="81"/>
      <c r="HDZ34" s="81"/>
      <c r="HEA34" s="81"/>
      <c r="HEB34" s="81"/>
      <c r="HEC34" s="81"/>
      <c r="HED34" s="81"/>
      <c r="HEE34" s="81"/>
      <c r="HEF34" s="81"/>
      <c r="HEG34" s="81"/>
      <c r="HEH34" s="81"/>
      <c r="HEI34" s="81"/>
      <c r="HEJ34" s="81"/>
      <c r="HEK34" s="81"/>
      <c r="HEL34" s="81"/>
      <c r="HEM34" s="81"/>
      <c r="HEN34" s="81"/>
      <c r="HEO34" s="81"/>
      <c r="HEP34" s="81"/>
      <c r="HEQ34" s="81"/>
      <c r="HER34" s="81"/>
      <c r="HES34" s="81"/>
      <c r="HET34" s="81"/>
      <c r="HEU34" s="81"/>
      <c r="HEV34" s="81"/>
      <c r="HEW34" s="81"/>
      <c r="HEX34" s="81"/>
      <c r="HEY34" s="81"/>
      <c r="HEZ34" s="81"/>
      <c r="HFA34" s="81"/>
      <c r="HFB34" s="81"/>
      <c r="HFC34" s="81"/>
      <c r="HFD34" s="81"/>
      <c r="HFE34" s="81"/>
      <c r="HFF34" s="81"/>
      <c r="HFG34" s="81"/>
      <c r="HFH34" s="81"/>
      <c r="HFI34" s="81"/>
      <c r="HFJ34" s="81"/>
      <c r="HFK34" s="81"/>
      <c r="HFL34" s="81"/>
      <c r="HFM34" s="81"/>
      <c r="HFN34" s="81"/>
      <c r="HFO34" s="81"/>
      <c r="HFP34" s="81"/>
      <c r="HFQ34" s="81"/>
      <c r="HFR34" s="81"/>
      <c r="HFS34" s="81"/>
      <c r="HFT34" s="81"/>
      <c r="HFU34" s="81"/>
      <c r="HFV34" s="81"/>
      <c r="HFW34" s="81"/>
      <c r="HFX34" s="81"/>
      <c r="HFY34" s="81"/>
      <c r="HFZ34" s="81"/>
      <c r="HGA34" s="81"/>
      <c r="HGB34" s="81"/>
      <c r="HGC34" s="81"/>
      <c r="HGD34" s="81"/>
      <c r="HGE34" s="81"/>
      <c r="HGF34" s="81"/>
      <c r="HGG34" s="81"/>
      <c r="HGH34" s="81"/>
      <c r="HGI34" s="81"/>
      <c r="HGJ34" s="81"/>
      <c r="HGK34" s="81"/>
      <c r="HGL34" s="81"/>
      <c r="HGM34" s="81"/>
      <c r="HGN34" s="81"/>
      <c r="HGO34" s="81"/>
      <c r="HGP34" s="81"/>
      <c r="HGQ34" s="81"/>
      <c r="HGR34" s="81"/>
      <c r="HGS34" s="81"/>
      <c r="HGT34" s="81"/>
      <c r="HGU34" s="81"/>
      <c r="HGV34" s="81"/>
      <c r="HGW34" s="81"/>
      <c r="HGX34" s="81"/>
      <c r="HGY34" s="81"/>
      <c r="HGZ34" s="81"/>
      <c r="HHA34" s="81"/>
      <c r="HHB34" s="81"/>
      <c r="HHC34" s="81"/>
      <c r="HHD34" s="81"/>
      <c r="HHE34" s="81"/>
      <c r="HHF34" s="81"/>
      <c r="HHG34" s="81"/>
      <c r="HHH34" s="81"/>
      <c r="HHI34" s="81"/>
      <c r="HHJ34" s="81"/>
      <c r="HHK34" s="81"/>
      <c r="HHL34" s="81"/>
      <c r="HHM34" s="81"/>
      <c r="HHN34" s="81"/>
      <c r="HHO34" s="81"/>
      <c r="HHP34" s="81"/>
      <c r="HHQ34" s="81"/>
      <c r="HHR34" s="81"/>
      <c r="HHS34" s="81"/>
      <c r="HHT34" s="81"/>
      <c r="HHU34" s="81"/>
      <c r="HHV34" s="81"/>
      <c r="HHW34" s="81"/>
      <c r="HHX34" s="81"/>
      <c r="HHY34" s="81"/>
      <c r="HHZ34" s="81"/>
      <c r="HIA34" s="81"/>
      <c r="HIB34" s="81"/>
      <c r="HIC34" s="81"/>
      <c r="HID34" s="81"/>
      <c r="HIE34" s="81"/>
      <c r="HIF34" s="81"/>
      <c r="HIG34" s="81"/>
      <c r="HIH34" s="81"/>
      <c r="HII34" s="81"/>
      <c r="HIJ34" s="81"/>
      <c r="HIK34" s="81"/>
      <c r="HIL34" s="81"/>
      <c r="HIM34" s="81"/>
      <c r="HIN34" s="81"/>
      <c r="HIO34" s="81"/>
      <c r="HIP34" s="81"/>
      <c r="HIQ34" s="81"/>
      <c r="HIR34" s="81"/>
      <c r="HIS34" s="81"/>
      <c r="HIT34" s="81"/>
      <c r="HIU34" s="81"/>
      <c r="HIV34" s="81"/>
      <c r="HIW34" s="81"/>
      <c r="HIX34" s="81"/>
      <c r="HIY34" s="81"/>
      <c r="HIZ34" s="81"/>
      <c r="HJA34" s="81"/>
      <c r="HJB34" s="81"/>
      <c r="HJC34" s="81"/>
      <c r="HJD34" s="81"/>
      <c r="HJE34" s="81"/>
      <c r="HJF34" s="81"/>
      <c r="HJG34" s="81"/>
      <c r="HJH34" s="81"/>
      <c r="HJI34" s="81"/>
      <c r="HJJ34" s="81"/>
      <c r="HJK34" s="81"/>
      <c r="HJL34" s="81"/>
      <c r="HJM34" s="81"/>
      <c r="HJN34" s="81"/>
      <c r="HJO34" s="81"/>
      <c r="HJP34" s="81"/>
      <c r="HJQ34" s="81"/>
      <c r="HJR34" s="81"/>
      <c r="HJS34" s="81"/>
      <c r="HJT34" s="81"/>
      <c r="HJU34" s="81"/>
      <c r="HJV34" s="81"/>
      <c r="HJW34" s="81"/>
      <c r="HJX34" s="81"/>
      <c r="HJY34" s="81"/>
      <c r="HJZ34" s="81"/>
      <c r="HKA34" s="81"/>
      <c r="HKB34" s="81"/>
      <c r="HKC34" s="81"/>
      <c r="HKD34" s="81"/>
      <c r="HKE34" s="81"/>
      <c r="HKF34" s="81"/>
      <c r="HKG34" s="81"/>
      <c r="HKH34" s="81"/>
      <c r="HKI34" s="81"/>
      <c r="HKJ34" s="81"/>
      <c r="HKK34" s="81"/>
      <c r="HKL34" s="81"/>
      <c r="HKM34" s="81"/>
      <c r="HKN34" s="81"/>
      <c r="HKO34" s="81"/>
      <c r="HKP34" s="81"/>
      <c r="HKQ34" s="81"/>
      <c r="HKR34" s="81"/>
      <c r="HKS34" s="81"/>
      <c r="HKT34" s="81"/>
      <c r="HKU34" s="81"/>
      <c r="HKV34" s="81"/>
      <c r="HKW34" s="81"/>
      <c r="HKX34" s="81"/>
      <c r="HKY34" s="81"/>
      <c r="HKZ34" s="81"/>
      <c r="HLA34" s="81"/>
      <c r="HLB34" s="81"/>
      <c r="HLC34" s="81"/>
      <c r="HLD34" s="81"/>
      <c r="HLE34" s="81"/>
      <c r="HLF34" s="81"/>
      <c r="HLG34" s="81"/>
      <c r="HLH34" s="81"/>
      <c r="HLI34" s="81"/>
      <c r="HLJ34" s="81"/>
      <c r="HLK34" s="81"/>
      <c r="HLL34" s="81"/>
      <c r="HLM34" s="81"/>
      <c r="HLN34" s="81"/>
      <c r="HLO34" s="81"/>
      <c r="HLP34" s="81"/>
      <c r="HLQ34" s="81"/>
      <c r="HLR34" s="81"/>
      <c r="HLS34" s="81"/>
      <c r="HLT34" s="81"/>
      <c r="HLU34" s="81"/>
      <c r="HLV34" s="81"/>
      <c r="HLW34" s="81"/>
      <c r="HLX34" s="81"/>
      <c r="HLY34" s="81"/>
      <c r="HLZ34" s="81"/>
      <c r="HMA34" s="81"/>
      <c r="HMB34" s="81"/>
      <c r="HMC34" s="81"/>
      <c r="HMD34" s="81"/>
      <c r="HME34" s="81"/>
      <c r="HMF34" s="81"/>
      <c r="HMG34" s="81"/>
      <c r="HMH34" s="81"/>
      <c r="HMI34" s="81"/>
      <c r="HMJ34" s="81"/>
      <c r="HMK34" s="81"/>
      <c r="HML34" s="81"/>
      <c r="HMM34" s="81"/>
      <c r="HMN34" s="81"/>
      <c r="HMO34" s="81"/>
      <c r="HMP34" s="81"/>
      <c r="HMQ34" s="81"/>
      <c r="HMR34" s="81"/>
      <c r="HMS34" s="81"/>
      <c r="HMT34" s="81"/>
      <c r="HMU34" s="81"/>
      <c r="HMV34" s="81"/>
      <c r="HMW34" s="81"/>
      <c r="HMX34" s="81"/>
      <c r="HMY34" s="81"/>
      <c r="HMZ34" s="81"/>
      <c r="HNA34" s="81"/>
      <c r="HNB34" s="81"/>
      <c r="HNC34" s="81"/>
      <c r="HND34" s="81"/>
      <c r="HNE34" s="81"/>
      <c r="HNF34" s="81"/>
      <c r="HNG34" s="81"/>
      <c r="HNH34" s="81"/>
      <c r="HNI34" s="81"/>
      <c r="HNJ34" s="81"/>
      <c r="HNK34" s="81"/>
      <c r="HNL34" s="81"/>
      <c r="HNM34" s="81"/>
      <c r="HNN34" s="81"/>
      <c r="HNO34" s="81"/>
      <c r="HNP34" s="81"/>
      <c r="HNQ34" s="81"/>
      <c r="HNR34" s="81"/>
      <c r="HNS34" s="81"/>
      <c r="HNT34" s="81"/>
      <c r="HNU34" s="81"/>
      <c r="HNV34" s="81"/>
      <c r="HNW34" s="81"/>
      <c r="HNX34" s="81"/>
      <c r="HNY34" s="81"/>
      <c r="HNZ34" s="81"/>
      <c r="HOA34" s="81"/>
      <c r="HOB34" s="81"/>
      <c r="HOC34" s="81"/>
      <c r="HOD34" s="81"/>
      <c r="HOE34" s="81"/>
      <c r="HOF34" s="81"/>
      <c r="HOG34" s="81"/>
      <c r="HOH34" s="81"/>
      <c r="HOI34" s="81"/>
      <c r="HOJ34" s="81"/>
      <c r="HOK34" s="81"/>
      <c r="HOL34" s="81"/>
      <c r="HOM34" s="81"/>
      <c r="HON34" s="81"/>
      <c r="HOO34" s="81"/>
      <c r="HOP34" s="81"/>
      <c r="HOQ34" s="81"/>
      <c r="HOR34" s="81"/>
      <c r="HOS34" s="81"/>
      <c r="HOT34" s="81"/>
      <c r="HOU34" s="81"/>
      <c r="HOV34" s="81"/>
      <c r="HOW34" s="81"/>
      <c r="HOX34" s="81"/>
      <c r="HOY34" s="81"/>
      <c r="HOZ34" s="81"/>
      <c r="HPA34" s="81"/>
      <c r="HPB34" s="81"/>
      <c r="HPC34" s="81"/>
      <c r="HPD34" s="81"/>
      <c r="HPE34" s="81"/>
      <c r="HPF34" s="81"/>
      <c r="HPG34" s="81"/>
      <c r="HPH34" s="81"/>
      <c r="HPI34" s="81"/>
      <c r="HPJ34" s="81"/>
      <c r="HPK34" s="81"/>
      <c r="HPL34" s="81"/>
      <c r="HPM34" s="81"/>
      <c r="HPN34" s="81"/>
      <c r="HPO34" s="81"/>
      <c r="HPP34" s="81"/>
      <c r="HPQ34" s="81"/>
      <c r="HPR34" s="81"/>
      <c r="HPS34" s="81"/>
      <c r="HPT34" s="81"/>
      <c r="HPU34" s="81"/>
      <c r="HPV34" s="81"/>
      <c r="HPW34" s="81"/>
      <c r="HPX34" s="81"/>
      <c r="HPY34" s="81"/>
      <c r="HPZ34" s="81"/>
      <c r="HQA34" s="81"/>
      <c r="HQB34" s="81"/>
      <c r="HQC34" s="81"/>
      <c r="HQD34" s="81"/>
      <c r="HQE34" s="81"/>
      <c r="HQF34" s="81"/>
      <c r="HQG34" s="81"/>
      <c r="HQH34" s="81"/>
      <c r="HQI34" s="81"/>
      <c r="HQJ34" s="81"/>
      <c r="HQK34" s="81"/>
      <c r="HQL34" s="81"/>
      <c r="HQM34" s="81"/>
      <c r="HQN34" s="81"/>
      <c r="HQO34" s="81"/>
      <c r="HQP34" s="81"/>
      <c r="HQQ34" s="81"/>
      <c r="HQR34" s="81"/>
      <c r="HQS34" s="81"/>
      <c r="HQT34" s="81"/>
      <c r="HQU34" s="81"/>
      <c r="HQV34" s="81"/>
      <c r="HQW34" s="81"/>
      <c r="HQX34" s="81"/>
      <c r="HQY34" s="81"/>
      <c r="HQZ34" s="81"/>
      <c r="HRA34" s="81"/>
      <c r="HRB34" s="81"/>
      <c r="HRC34" s="81"/>
      <c r="HRD34" s="81"/>
      <c r="HRE34" s="81"/>
      <c r="HRF34" s="81"/>
      <c r="HRG34" s="81"/>
      <c r="HRH34" s="81"/>
      <c r="HRI34" s="81"/>
      <c r="HRJ34" s="81"/>
      <c r="HRK34" s="81"/>
      <c r="HRL34" s="81"/>
      <c r="HRM34" s="81"/>
      <c r="HRN34" s="81"/>
      <c r="HRO34" s="81"/>
      <c r="HRP34" s="81"/>
      <c r="HRQ34" s="81"/>
      <c r="HRR34" s="81"/>
      <c r="HRS34" s="81"/>
      <c r="HRT34" s="81"/>
      <c r="HRU34" s="81"/>
      <c r="HRV34" s="81"/>
      <c r="HRW34" s="81"/>
      <c r="HRX34" s="81"/>
      <c r="HRY34" s="81"/>
      <c r="HRZ34" s="81"/>
      <c r="HSA34" s="81"/>
      <c r="HSB34" s="81"/>
      <c r="HSC34" s="81"/>
      <c r="HSD34" s="81"/>
      <c r="HSE34" s="81"/>
      <c r="HSF34" s="81"/>
      <c r="HSG34" s="81"/>
      <c r="HSH34" s="81"/>
      <c r="HSI34" s="81"/>
      <c r="HSJ34" s="81"/>
      <c r="HSK34" s="81"/>
      <c r="HSL34" s="81"/>
      <c r="HSM34" s="81"/>
      <c r="HSN34" s="81"/>
      <c r="HSO34" s="81"/>
      <c r="HSP34" s="81"/>
      <c r="HSQ34" s="81"/>
      <c r="HSR34" s="81"/>
      <c r="HSS34" s="81"/>
      <c r="HST34" s="81"/>
      <c r="HSU34" s="81"/>
      <c r="HSV34" s="81"/>
      <c r="HSW34" s="81"/>
      <c r="HSX34" s="81"/>
      <c r="HSY34" s="81"/>
      <c r="HSZ34" s="81"/>
      <c r="HTA34" s="81"/>
      <c r="HTB34" s="81"/>
      <c r="HTC34" s="81"/>
      <c r="HTD34" s="81"/>
      <c r="HTE34" s="81"/>
      <c r="HTF34" s="81"/>
      <c r="HTG34" s="81"/>
      <c r="HTH34" s="81"/>
      <c r="HTI34" s="81"/>
      <c r="HTJ34" s="81"/>
      <c r="HTK34" s="81"/>
      <c r="HTL34" s="81"/>
      <c r="HTM34" s="81"/>
      <c r="HTN34" s="81"/>
      <c r="HTO34" s="81"/>
      <c r="HTP34" s="81"/>
      <c r="HTQ34" s="81"/>
      <c r="HTR34" s="81"/>
      <c r="HTS34" s="81"/>
      <c r="HTT34" s="81"/>
      <c r="HTU34" s="81"/>
      <c r="HTV34" s="81"/>
      <c r="HTW34" s="81"/>
      <c r="HTX34" s="81"/>
      <c r="HTY34" s="81"/>
      <c r="HTZ34" s="81"/>
      <c r="HUA34" s="81"/>
      <c r="HUB34" s="81"/>
      <c r="HUC34" s="81"/>
      <c r="HUD34" s="81"/>
      <c r="HUE34" s="81"/>
      <c r="HUF34" s="81"/>
      <c r="HUG34" s="81"/>
      <c r="HUH34" s="81"/>
      <c r="HUI34" s="81"/>
      <c r="HUJ34" s="81"/>
      <c r="HUK34" s="81"/>
      <c r="HUL34" s="81"/>
      <c r="HUM34" s="81"/>
      <c r="HUN34" s="81"/>
      <c r="HUO34" s="81"/>
      <c r="HUP34" s="81"/>
      <c r="HUQ34" s="81"/>
      <c r="HUR34" s="81"/>
      <c r="HUS34" s="81"/>
      <c r="HUT34" s="81"/>
      <c r="HUU34" s="81"/>
      <c r="HUV34" s="81"/>
      <c r="HUW34" s="81"/>
      <c r="HUX34" s="81"/>
      <c r="HUY34" s="81"/>
      <c r="HUZ34" s="81"/>
      <c r="HVA34" s="81"/>
      <c r="HVB34" s="81"/>
      <c r="HVC34" s="81"/>
      <c r="HVD34" s="81"/>
      <c r="HVE34" s="81"/>
      <c r="HVF34" s="81"/>
      <c r="HVG34" s="81"/>
    </row>
    <row r="35" spans="19:5987" s="50" customFormat="1" x14ac:dyDescent="0.2"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  <c r="EI35" s="81"/>
      <c r="EJ35" s="81"/>
      <c r="EK35" s="81"/>
      <c r="EL35" s="81"/>
      <c r="EM35" s="81"/>
      <c r="EN35" s="81"/>
      <c r="EO35" s="81"/>
      <c r="EP35" s="81"/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81"/>
      <c r="FN35" s="81"/>
      <c r="FO35" s="81"/>
      <c r="FP35" s="81"/>
      <c r="FQ35" s="81"/>
      <c r="FR35" s="81"/>
      <c r="FS35" s="81"/>
      <c r="FT35" s="81"/>
      <c r="FU35" s="81"/>
      <c r="FV35" s="81"/>
      <c r="FW35" s="81"/>
      <c r="FX35" s="81"/>
      <c r="FY35" s="81"/>
      <c r="FZ35" s="81"/>
      <c r="GA35" s="81"/>
      <c r="GB35" s="81"/>
      <c r="GC35" s="81"/>
      <c r="GD35" s="81"/>
      <c r="GE35" s="81"/>
      <c r="GF35" s="81"/>
      <c r="GG35" s="81"/>
      <c r="GH35" s="81"/>
      <c r="GI35" s="81"/>
      <c r="GJ35" s="81"/>
      <c r="GK35" s="81"/>
      <c r="GL35" s="81"/>
      <c r="GM35" s="81"/>
      <c r="GN35" s="81"/>
      <c r="GO35" s="81"/>
      <c r="GP35" s="81"/>
      <c r="GQ35" s="81"/>
      <c r="GR35" s="81"/>
      <c r="GS35" s="81"/>
      <c r="GT35" s="81"/>
      <c r="GU35" s="81"/>
      <c r="GV35" s="81"/>
      <c r="GW35" s="81"/>
      <c r="GX35" s="81"/>
      <c r="GY35" s="81"/>
      <c r="GZ35" s="81"/>
      <c r="HA35" s="81"/>
      <c r="HB35" s="81"/>
      <c r="HC35" s="81"/>
      <c r="HD35" s="81"/>
      <c r="HE35" s="81"/>
      <c r="HF35" s="81"/>
      <c r="HG35" s="81"/>
      <c r="HH35" s="81"/>
      <c r="HI35" s="81"/>
      <c r="HJ35" s="81"/>
      <c r="HK35" s="81"/>
      <c r="HL35" s="81"/>
      <c r="HM35" s="81"/>
      <c r="HN35" s="81"/>
      <c r="HO35" s="81"/>
      <c r="HP35" s="81"/>
      <c r="HQ35" s="81"/>
      <c r="HR35" s="81"/>
      <c r="HS35" s="81"/>
      <c r="HT35" s="81"/>
      <c r="HU35" s="81"/>
      <c r="HV35" s="81"/>
      <c r="HW35" s="81"/>
      <c r="HX35" s="81"/>
      <c r="HY35" s="81"/>
      <c r="HZ35" s="81"/>
      <c r="IA35" s="81"/>
      <c r="IB35" s="81"/>
      <c r="IC35" s="81"/>
      <c r="ID35" s="81"/>
      <c r="IE35" s="81"/>
      <c r="IF35" s="81"/>
      <c r="IG35" s="81"/>
      <c r="IH35" s="81"/>
      <c r="II35" s="81"/>
      <c r="IJ35" s="81"/>
      <c r="IK35" s="81"/>
      <c r="IL35" s="81"/>
      <c r="IM35" s="81"/>
      <c r="IN35" s="81"/>
      <c r="IO35" s="81"/>
      <c r="IP35" s="81"/>
      <c r="IQ35" s="81"/>
      <c r="IR35" s="81"/>
      <c r="IS35" s="81"/>
      <c r="IT35" s="81"/>
      <c r="IU35" s="81"/>
      <c r="IV35" s="81"/>
      <c r="IW35" s="81"/>
      <c r="IX35" s="81"/>
      <c r="IY35" s="81"/>
      <c r="IZ35" s="81"/>
      <c r="JA35" s="81"/>
      <c r="JB35" s="81"/>
      <c r="JC35" s="81"/>
      <c r="JD35" s="81"/>
      <c r="JE35" s="81"/>
      <c r="JF35" s="81"/>
      <c r="JG35" s="81"/>
      <c r="JH35" s="81"/>
      <c r="JI35" s="81"/>
      <c r="JJ35" s="81"/>
      <c r="JK35" s="81"/>
      <c r="JL35" s="81"/>
      <c r="JM35" s="81"/>
      <c r="JN35" s="81"/>
      <c r="JO35" s="81"/>
      <c r="JP35" s="81"/>
      <c r="JQ35" s="81"/>
      <c r="JR35" s="81"/>
      <c r="JS35" s="81"/>
      <c r="JT35" s="81"/>
      <c r="JU35" s="81"/>
      <c r="JV35" s="81"/>
      <c r="JW35" s="81"/>
      <c r="JX35" s="81"/>
      <c r="JY35" s="81"/>
      <c r="JZ35" s="81"/>
      <c r="KA35" s="81"/>
      <c r="KB35" s="81"/>
      <c r="KC35" s="81"/>
      <c r="KD35" s="81"/>
      <c r="KE35" s="81"/>
      <c r="KF35" s="81"/>
      <c r="KG35" s="81"/>
      <c r="KH35" s="81"/>
      <c r="KI35" s="81"/>
      <c r="KJ35" s="81"/>
      <c r="KK35" s="81"/>
      <c r="KL35" s="81"/>
      <c r="KM35" s="81"/>
      <c r="KN35" s="81"/>
      <c r="KO35" s="81"/>
      <c r="KP35" s="81"/>
      <c r="KQ35" s="81"/>
      <c r="KR35" s="81"/>
      <c r="KS35" s="81"/>
      <c r="KT35" s="81"/>
      <c r="KU35" s="81"/>
      <c r="KV35" s="81"/>
      <c r="KW35" s="81"/>
      <c r="KX35" s="81"/>
      <c r="KY35" s="81"/>
      <c r="KZ35" s="81"/>
      <c r="LA35" s="81"/>
      <c r="LB35" s="81"/>
      <c r="LC35" s="81"/>
      <c r="LD35" s="81"/>
      <c r="LE35" s="81"/>
      <c r="LF35" s="81"/>
      <c r="LG35" s="81"/>
      <c r="LH35" s="81"/>
      <c r="LI35" s="81"/>
      <c r="LJ35" s="81"/>
      <c r="LK35" s="81"/>
      <c r="LL35" s="81"/>
      <c r="LM35" s="81"/>
      <c r="LN35" s="81"/>
      <c r="LO35" s="81"/>
      <c r="LP35" s="81"/>
      <c r="LQ35" s="81"/>
      <c r="LR35" s="81"/>
      <c r="LS35" s="81"/>
      <c r="LT35" s="81"/>
      <c r="LU35" s="81"/>
      <c r="LV35" s="81"/>
      <c r="LW35" s="81"/>
      <c r="LX35" s="81"/>
      <c r="LY35" s="81"/>
      <c r="LZ35" s="81"/>
      <c r="MA35" s="81"/>
      <c r="MB35" s="81"/>
      <c r="MC35" s="81"/>
      <c r="MD35" s="81"/>
      <c r="ME35" s="81"/>
      <c r="MF35" s="81"/>
      <c r="MG35" s="81"/>
      <c r="MH35" s="81"/>
      <c r="MI35" s="81"/>
      <c r="MJ35" s="81"/>
      <c r="MK35" s="81"/>
      <c r="ML35" s="81"/>
      <c r="MM35" s="81"/>
      <c r="MN35" s="81"/>
      <c r="MO35" s="81"/>
      <c r="MP35" s="81"/>
      <c r="MQ35" s="81"/>
      <c r="MR35" s="81"/>
      <c r="MS35" s="81"/>
      <c r="MT35" s="81"/>
      <c r="MU35" s="81"/>
      <c r="MV35" s="81"/>
      <c r="MW35" s="81"/>
      <c r="MX35" s="81"/>
      <c r="MY35" s="81"/>
      <c r="MZ35" s="81"/>
      <c r="NA35" s="81"/>
      <c r="NB35" s="81"/>
      <c r="NC35" s="81"/>
      <c r="ND35" s="81"/>
      <c r="NE35" s="81"/>
      <c r="NF35" s="81"/>
      <c r="NG35" s="81"/>
      <c r="NH35" s="81"/>
      <c r="NI35" s="81"/>
      <c r="NJ35" s="81"/>
      <c r="NK35" s="81"/>
      <c r="NL35" s="81"/>
      <c r="NM35" s="81"/>
      <c r="NN35" s="81"/>
      <c r="NO35" s="81"/>
      <c r="NP35" s="81"/>
      <c r="NQ35" s="81"/>
      <c r="NR35" s="81"/>
      <c r="NS35" s="81"/>
      <c r="NT35" s="81"/>
      <c r="NU35" s="81"/>
      <c r="NV35" s="81"/>
      <c r="NW35" s="81"/>
      <c r="NX35" s="81"/>
      <c r="NY35" s="81"/>
      <c r="NZ35" s="81"/>
      <c r="OA35" s="81"/>
      <c r="OB35" s="81"/>
      <c r="OC35" s="81"/>
      <c r="OD35" s="81"/>
      <c r="OE35" s="81"/>
      <c r="OF35" s="81"/>
      <c r="OG35" s="81"/>
      <c r="OH35" s="81"/>
      <c r="OI35" s="81"/>
      <c r="OJ35" s="81"/>
      <c r="OK35" s="81"/>
      <c r="OL35" s="81"/>
      <c r="OM35" s="81"/>
      <c r="ON35" s="81"/>
      <c r="OO35" s="81"/>
      <c r="OP35" s="81"/>
      <c r="OQ35" s="81"/>
      <c r="OR35" s="81"/>
      <c r="OS35" s="81"/>
      <c r="OT35" s="81"/>
      <c r="OU35" s="81"/>
      <c r="OV35" s="81"/>
      <c r="OW35" s="81"/>
      <c r="OX35" s="81"/>
      <c r="OY35" s="81"/>
      <c r="OZ35" s="81"/>
      <c r="PA35" s="81"/>
      <c r="PB35" s="81"/>
      <c r="PC35" s="81"/>
      <c r="PD35" s="81"/>
      <c r="PE35" s="81"/>
      <c r="PF35" s="81"/>
      <c r="PG35" s="81"/>
      <c r="PH35" s="81"/>
      <c r="PI35" s="81"/>
      <c r="PJ35" s="81"/>
      <c r="PK35" s="81"/>
      <c r="PL35" s="81"/>
      <c r="PM35" s="81"/>
      <c r="PN35" s="81"/>
      <c r="PO35" s="81"/>
      <c r="PP35" s="81"/>
      <c r="PQ35" s="81"/>
      <c r="PR35" s="81"/>
      <c r="PS35" s="81"/>
      <c r="PT35" s="81"/>
      <c r="PU35" s="81"/>
      <c r="PV35" s="81"/>
      <c r="PW35" s="81"/>
      <c r="PX35" s="81"/>
      <c r="PY35" s="81"/>
      <c r="PZ35" s="81"/>
      <c r="QA35" s="81"/>
      <c r="QB35" s="81"/>
      <c r="QC35" s="81"/>
      <c r="QD35" s="81"/>
      <c r="QE35" s="81"/>
      <c r="QF35" s="81"/>
      <c r="QG35" s="81"/>
      <c r="QH35" s="81"/>
      <c r="QI35" s="81"/>
      <c r="QJ35" s="81"/>
      <c r="QK35" s="81"/>
      <c r="QL35" s="81"/>
      <c r="QM35" s="81"/>
      <c r="QN35" s="81"/>
      <c r="QO35" s="81"/>
      <c r="QP35" s="81"/>
      <c r="QQ35" s="81"/>
      <c r="QR35" s="81"/>
      <c r="QS35" s="81"/>
      <c r="QT35" s="81"/>
      <c r="QU35" s="81"/>
      <c r="QV35" s="81"/>
      <c r="QW35" s="81"/>
      <c r="QX35" s="81"/>
      <c r="QY35" s="81"/>
      <c r="QZ35" s="81"/>
      <c r="RA35" s="81"/>
      <c r="RB35" s="81"/>
      <c r="RC35" s="81"/>
      <c r="RD35" s="81"/>
      <c r="RE35" s="81"/>
      <c r="RF35" s="81"/>
      <c r="RG35" s="81"/>
      <c r="RH35" s="81"/>
      <c r="RI35" s="81"/>
      <c r="RJ35" s="81"/>
      <c r="RK35" s="81"/>
      <c r="RL35" s="81"/>
      <c r="RM35" s="81"/>
      <c r="RN35" s="81"/>
      <c r="RO35" s="81"/>
      <c r="RP35" s="81"/>
      <c r="RQ35" s="81"/>
      <c r="RR35" s="81"/>
      <c r="RS35" s="81"/>
      <c r="RT35" s="81"/>
      <c r="RU35" s="81"/>
      <c r="RV35" s="81"/>
      <c r="RW35" s="81"/>
      <c r="RX35" s="81"/>
      <c r="RY35" s="81"/>
      <c r="RZ35" s="81"/>
      <c r="SA35" s="81"/>
      <c r="SB35" s="81"/>
      <c r="SC35" s="81"/>
      <c r="SD35" s="81"/>
      <c r="SE35" s="81"/>
      <c r="SF35" s="81"/>
      <c r="SG35" s="81"/>
      <c r="SH35" s="81"/>
      <c r="SI35" s="81"/>
      <c r="SJ35" s="81"/>
      <c r="SK35" s="81"/>
      <c r="SL35" s="81"/>
      <c r="SM35" s="81"/>
      <c r="SN35" s="81"/>
      <c r="SO35" s="81"/>
      <c r="SP35" s="81"/>
      <c r="SQ35" s="81"/>
      <c r="SR35" s="81"/>
      <c r="SS35" s="81"/>
      <c r="ST35" s="81"/>
      <c r="SU35" s="81"/>
      <c r="SV35" s="81"/>
      <c r="SW35" s="81"/>
      <c r="SX35" s="81"/>
      <c r="SY35" s="81"/>
      <c r="SZ35" s="81"/>
      <c r="TA35" s="81"/>
      <c r="TB35" s="81"/>
      <c r="TC35" s="81"/>
      <c r="TD35" s="81"/>
      <c r="TE35" s="81"/>
      <c r="TF35" s="81"/>
      <c r="TG35" s="81"/>
      <c r="TH35" s="81"/>
      <c r="TI35" s="81"/>
      <c r="TJ35" s="81"/>
      <c r="TK35" s="81"/>
      <c r="TL35" s="81"/>
      <c r="TM35" s="81"/>
      <c r="TN35" s="81"/>
      <c r="TO35" s="81"/>
      <c r="TP35" s="81"/>
      <c r="TQ35" s="81"/>
      <c r="TR35" s="81"/>
      <c r="TS35" s="81"/>
      <c r="TT35" s="81"/>
      <c r="TU35" s="81"/>
      <c r="TV35" s="81"/>
      <c r="TW35" s="81"/>
      <c r="TX35" s="81"/>
      <c r="TY35" s="81"/>
      <c r="TZ35" s="81"/>
      <c r="UA35" s="81"/>
      <c r="UB35" s="81"/>
      <c r="UC35" s="81"/>
      <c r="UD35" s="81"/>
      <c r="UE35" s="81"/>
      <c r="UF35" s="81"/>
      <c r="UG35" s="81"/>
      <c r="UH35" s="81"/>
      <c r="UI35" s="81"/>
      <c r="UJ35" s="81"/>
      <c r="UK35" s="81"/>
      <c r="UL35" s="81"/>
      <c r="UM35" s="81"/>
      <c r="UN35" s="81"/>
      <c r="UO35" s="81"/>
      <c r="UP35" s="81"/>
      <c r="UQ35" s="81"/>
      <c r="UR35" s="81"/>
      <c r="US35" s="81"/>
      <c r="UT35" s="81"/>
      <c r="UU35" s="81"/>
      <c r="UV35" s="81"/>
      <c r="UW35" s="81"/>
      <c r="UX35" s="81"/>
      <c r="UY35" s="81"/>
      <c r="UZ35" s="81"/>
      <c r="VA35" s="81"/>
      <c r="VB35" s="81"/>
      <c r="VC35" s="81"/>
      <c r="VD35" s="81"/>
      <c r="VE35" s="81"/>
      <c r="VF35" s="81"/>
      <c r="VG35" s="81"/>
      <c r="VH35" s="81"/>
      <c r="VI35" s="81"/>
      <c r="VJ35" s="81"/>
      <c r="VK35" s="81"/>
      <c r="VL35" s="81"/>
      <c r="VM35" s="81"/>
      <c r="VN35" s="81"/>
      <c r="VO35" s="81"/>
      <c r="VP35" s="81"/>
      <c r="VQ35" s="81"/>
      <c r="VR35" s="81"/>
      <c r="VS35" s="81"/>
      <c r="VT35" s="81"/>
      <c r="VU35" s="81"/>
      <c r="VV35" s="81"/>
      <c r="VW35" s="81"/>
      <c r="VX35" s="81"/>
      <c r="VY35" s="81"/>
      <c r="VZ35" s="81"/>
      <c r="WA35" s="81"/>
      <c r="WB35" s="81"/>
      <c r="WC35" s="81"/>
      <c r="WD35" s="81"/>
      <c r="WE35" s="81"/>
      <c r="WF35" s="81"/>
      <c r="WG35" s="81"/>
      <c r="WH35" s="81"/>
      <c r="WI35" s="81"/>
      <c r="WJ35" s="81"/>
      <c r="WK35" s="81"/>
      <c r="WL35" s="81"/>
      <c r="WM35" s="81"/>
      <c r="WN35" s="81"/>
      <c r="WO35" s="81"/>
      <c r="WP35" s="81"/>
      <c r="WQ35" s="81"/>
      <c r="WR35" s="81"/>
      <c r="WS35" s="81"/>
      <c r="WT35" s="81"/>
      <c r="WU35" s="81"/>
      <c r="WV35" s="81"/>
      <c r="WW35" s="81"/>
      <c r="WX35" s="81"/>
      <c r="WY35" s="81"/>
      <c r="WZ35" s="81"/>
      <c r="XA35" s="81"/>
      <c r="XB35" s="81"/>
      <c r="XC35" s="81"/>
      <c r="XD35" s="81"/>
      <c r="XE35" s="81"/>
      <c r="XF35" s="81"/>
      <c r="XG35" s="81"/>
      <c r="XH35" s="81"/>
      <c r="XI35" s="81"/>
      <c r="XJ35" s="81"/>
      <c r="XK35" s="81"/>
      <c r="XL35" s="81"/>
      <c r="XM35" s="81"/>
      <c r="XN35" s="81"/>
      <c r="XO35" s="81"/>
      <c r="XP35" s="81"/>
      <c r="XQ35" s="81"/>
      <c r="XR35" s="81"/>
      <c r="XS35" s="81"/>
      <c r="XT35" s="81"/>
      <c r="XU35" s="81"/>
      <c r="XV35" s="81"/>
      <c r="XW35" s="81"/>
      <c r="XX35" s="81"/>
      <c r="XY35" s="81"/>
      <c r="XZ35" s="81"/>
      <c r="YA35" s="81"/>
      <c r="YB35" s="81"/>
      <c r="YC35" s="81"/>
      <c r="YD35" s="81"/>
      <c r="YE35" s="81"/>
      <c r="YF35" s="81"/>
      <c r="YG35" s="81"/>
      <c r="YH35" s="81"/>
      <c r="YI35" s="81"/>
      <c r="YJ35" s="81"/>
      <c r="YK35" s="81"/>
      <c r="YL35" s="81"/>
      <c r="YM35" s="81"/>
      <c r="YN35" s="81"/>
      <c r="YO35" s="81"/>
      <c r="YP35" s="81"/>
      <c r="YQ35" s="81"/>
      <c r="YR35" s="81"/>
      <c r="YS35" s="81"/>
      <c r="YT35" s="81"/>
      <c r="YU35" s="81"/>
      <c r="YV35" s="81"/>
      <c r="YW35" s="81"/>
      <c r="YX35" s="81"/>
      <c r="YY35" s="81"/>
      <c r="YZ35" s="81"/>
      <c r="ZA35" s="81"/>
      <c r="ZB35" s="81"/>
      <c r="ZC35" s="81"/>
      <c r="ZD35" s="81"/>
      <c r="ZE35" s="81"/>
      <c r="ZF35" s="81"/>
      <c r="ZG35" s="81"/>
      <c r="ZH35" s="81"/>
      <c r="ZI35" s="81"/>
      <c r="ZJ35" s="81"/>
      <c r="ZK35" s="81"/>
      <c r="ZL35" s="81"/>
      <c r="ZM35" s="81"/>
      <c r="ZN35" s="81"/>
      <c r="ZO35" s="81"/>
      <c r="ZP35" s="81"/>
      <c r="ZQ35" s="81"/>
      <c r="ZR35" s="81"/>
      <c r="ZS35" s="81"/>
      <c r="ZT35" s="81"/>
      <c r="ZU35" s="81"/>
      <c r="ZV35" s="81"/>
      <c r="ZW35" s="81"/>
      <c r="ZX35" s="81"/>
      <c r="ZY35" s="81"/>
      <c r="ZZ35" s="81"/>
      <c r="AAA35" s="81"/>
      <c r="AAB35" s="81"/>
      <c r="AAC35" s="81"/>
      <c r="AAD35" s="81"/>
      <c r="AAE35" s="81"/>
      <c r="AAF35" s="81"/>
      <c r="AAG35" s="81"/>
      <c r="AAH35" s="81"/>
      <c r="AAI35" s="81"/>
      <c r="AAJ35" s="81"/>
      <c r="AAK35" s="81"/>
      <c r="AAL35" s="81"/>
      <c r="AAM35" s="81"/>
      <c r="AAN35" s="81"/>
      <c r="AAO35" s="81"/>
      <c r="AAP35" s="81"/>
      <c r="AAQ35" s="81"/>
      <c r="AAR35" s="81"/>
      <c r="AAS35" s="81"/>
      <c r="AAT35" s="81"/>
      <c r="AAU35" s="81"/>
      <c r="AAV35" s="81"/>
      <c r="AAW35" s="81"/>
      <c r="AAX35" s="81"/>
      <c r="AAY35" s="81"/>
      <c r="AAZ35" s="81"/>
      <c r="ABA35" s="81"/>
      <c r="ABB35" s="81"/>
      <c r="ABC35" s="81"/>
      <c r="ABD35" s="81"/>
      <c r="ABE35" s="81"/>
      <c r="ABF35" s="81"/>
      <c r="ABG35" s="81"/>
      <c r="ABH35" s="81"/>
      <c r="ABI35" s="81"/>
      <c r="ABJ35" s="81"/>
      <c r="ABK35" s="81"/>
      <c r="ABL35" s="81"/>
      <c r="ABM35" s="81"/>
      <c r="ABN35" s="81"/>
      <c r="ABO35" s="81"/>
      <c r="ABP35" s="81"/>
      <c r="ABQ35" s="81"/>
      <c r="ABR35" s="81"/>
      <c r="ABS35" s="81"/>
      <c r="ABT35" s="81"/>
      <c r="ABU35" s="81"/>
      <c r="ABV35" s="81"/>
      <c r="ABW35" s="81"/>
      <c r="ABX35" s="81"/>
      <c r="ABY35" s="81"/>
      <c r="ABZ35" s="81"/>
      <c r="ACA35" s="81"/>
      <c r="ACB35" s="81"/>
      <c r="ACC35" s="81"/>
      <c r="ACD35" s="81"/>
      <c r="ACE35" s="81"/>
      <c r="ACF35" s="81"/>
      <c r="ACG35" s="81"/>
      <c r="ACH35" s="81"/>
      <c r="ACI35" s="81"/>
      <c r="ACJ35" s="81"/>
      <c r="ACK35" s="81"/>
      <c r="ACL35" s="81"/>
      <c r="ACM35" s="81"/>
      <c r="ACN35" s="81"/>
      <c r="ACO35" s="81"/>
      <c r="ACP35" s="81"/>
      <c r="ACQ35" s="81"/>
      <c r="ACR35" s="81"/>
      <c r="ACS35" s="81"/>
      <c r="ACT35" s="81"/>
      <c r="ACU35" s="81"/>
      <c r="ACV35" s="81"/>
      <c r="ACW35" s="81"/>
      <c r="ACX35" s="81"/>
      <c r="ACY35" s="81"/>
      <c r="ACZ35" s="81"/>
      <c r="ADA35" s="81"/>
      <c r="ADB35" s="81"/>
      <c r="ADC35" s="81"/>
      <c r="ADD35" s="81"/>
      <c r="ADE35" s="81"/>
      <c r="ADF35" s="81"/>
      <c r="ADG35" s="81"/>
      <c r="ADH35" s="81"/>
      <c r="ADI35" s="81"/>
      <c r="ADJ35" s="81"/>
      <c r="ADK35" s="81"/>
      <c r="ADL35" s="81"/>
      <c r="ADM35" s="81"/>
      <c r="ADN35" s="81"/>
      <c r="ADO35" s="81"/>
      <c r="ADP35" s="81"/>
      <c r="ADQ35" s="81"/>
      <c r="ADR35" s="81"/>
      <c r="ADS35" s="81"/>
      <c r="ADT35" s="81"/>
      <c r="ADU35" s="81"/>
      <c r="ADV35" s="81"/>
      <c r="ADW35" s="81"/>
      <c r="ADX35" s="81"/>
      <c r="ADY35" s="81"/>
      <c r="ADZ35" s="81"/>
      <c r="AEA35" s="81"/>
      <c r="AEB35" s="81"/>
      <c r="AEC35" s="81"/>
      <c r="AED35" s="81"/>
      <c r="AEE35" s="81"/>
      <c r="AEF35" s="81"/>
      <c r="AEG35" s="81"/>
      <c r="AEH35" s="81"/>
      <c r="AEI35" s="81"/>
      <c r="AEJ35" s="81"/>
      <c r="AEK35" s="81"/>
      <c r="AEL35" s="81"/>
      <c r="AEM35" s="81"/>
      <c r="AEN35" s="81"/>
      <c r="AEO35" s="81"/>
      <c r="AEP35" s="81"/>
      <c r="AEQ35" s="81"/>
      <c r="AER35" s="81"/>
      <c r="AES35" s="81"/>
      <c r="AET35" s="81"/>
      <c r="AEU35" s="81"/>
      <c r="AEV35" s="81"/>
      <c r="AEW35" s="81"/>
      <c r="AEX35" s="81"/>
      <c r="AEY35" s="81"/>
      <c r="AEZ35" s="81"/>
      <c r="AFA35" s="81"/>
      <c r="AFB35" s="81"/>
      <c r="AFC35" s="81"/>
      <c r="AFD35" s="81"/>
      <c r="AFE35" s="81"/>
      <c r="AFF35" s="81"/>
      <c r="AFG35" s="81"/>
      <c r="AFH35" s="81"/>
      <c r="AFI35" s="81"/>
      <c r="AFJ35" s="81"/>
      <c r="AFK35" s="81"/>
      <c r="AFL35" s="81"/>
      <c r="AFM35" s="81"/>
      <c r="AFN35" s="81"/>
      <c r="AFO35" s="81"/>
      <c r="AFP35" s="81"/>
      <c r="AFQ35" s="81"/>
      <c r="AFR35" s="81"/>
      <c r="AFS35" s="81"/>
      <c r="AFT35" s="81"/>
      <c r="AFU35" s="81"/>
      <c r="AFV35" s="81"/>
      <c r="AFW35" s="81"/>
      <c r="AFX35" s="81"/>
      <c r="AFY35" s="81"/>
      <c r="AFZ35" s="81"/>
      <c r="AGA35" s="81"/>
      <c r="AGB35" s="81"/>
      <c r="AGC35" s="81"/>
      <c r="AGD35" s="81"/>
      <c r="AGE35" s="81"/>
      <c r="AGF35" s="81"/>
      <c r="AGG35" s="81"/>
      <c r="AGH35" s="81"/>
      <c r="AGI35" s="81"/>
      <c r="AGJ35" s="81"/>
      <c r="AGK35" s="81"/>
      <c r="AGL35" s="81"/>
      <c r="AGM35" s="81"/>
      <c r="AGN35" s="81"/>
      <c r="AGO35" s="81"/>
      <c r="AGP35" s="81"/>
      <c r="AGQ35" s="81"/>
      <c r="AGR35" s="81"/>
      <c r="AGS35" s="81"/>
      <c r="AGT35" s="81"/>
      <c r="AGU35" s="81"/>
      <c r="AGV35" s="81"/>
      <c r="AGW35" s="81"/>
      <c r="AGX35" s="81"/>
      <c r="AGY35" s="81"/>
      <c r="AGZ35" s="81"/>
      <c r="AHA35" s="81"/>
      <c r="AHB35" s="81"/>
      <c r="AHC35" s="81"/>
      <c r="AHD35" s="81"/>
      <c r="AHE35" s="81"/>
      <c r="AHF35" s="81"/>
      <c r="AHG35" s="81"/>
      <c r="AHH35" s="81"/>
      <c r="AHI35" s="81"/>
      <c r="AHJ35" s="81"/>
      <c r="AHK35" s="81"/>
      <c r="AHL35" s="81"/>
      <c r="AHM35" s="81"/>
      <c r="AHN35" s="81"/>
      <c r="AHO35" s="81"/>
      <c r="AHP35" s="81"/>
      <c r="AHQ35" s="81"/>
      <c r="AHR35" s="81"/>
      <c r="AHS35" s="81"/>
      <c r="AHT35" s="81"/>
      <c r="AHU35" s="81"/>
      <c r="AHV35" s="81"/>
      <c r="AHW35" s="81"/>
      <c r="AHX35" s="81"/>
      <c r="AHY35" s="81"/>
      <c r="AHZ35" s="81"/>
      <c r="AIA35" s="81"/>
      <c r="AIB35" s="81"/>
      <c r="AIC35" s="81"/>
      <c r="AID35" s="81"/>
      <c r="AIE35" s="81"/>
      <c r="AIF35" s="81"/>
      <c r="AIG35" s="81"/>
      <c r="AIH35" s="81"/>
      <c r="AII35" s="81"/>
      <c r="AIJ35" s="81"/>
      <c r="AIK35" s="81"/>
      <c r="AIL35" s="81"/>
      <c r="AIM35" s="81"/>
      <c r="AIN35" s="81"/>
      <c r="AIO35" s="81"/>
      <c r="AIP35" s="81"/>
      <c r="AIQ35" s="81"/>
      <c r="AIR35" s="81"/>
      <c r="AIS35" s="81"/>
      <c r="AIT35" s="81"/>
      <c r="AIU35" s="81"/>
      <c r="AIV35" s="81"/>
      <c r="AIW35" s="81"/>
      <c r="AIX35" s="81"/>
      <c r="AIY35" s="81"/>
      <c r="AIZ35" s="81"/>
      <c r="AJA35" s="81"/>
      <c r="AJB35" s="81"/>
      <c r="AJC35" s="81"/>
      <c r="AJD35" s="81"/>
      <c r="AJE35" s="81"/>
      <c r="AJF35" s="81"/>
      <c r="AJG35" s="81"/>
      <c r="AJH35" s="81"/>
      <c r="AJI35" s="81"/>
      <c r="AJJ35" s="81"/>
      <c r="AJK35" s="81"/>
      <c r="AJL35" s="81"/>
      <c r="AJM35" s="81"/>
      <c r="AJN35" s="81"/>
      <c r="AJO35" s="81"/>
      <c r="AJP35" s="81"/>
      <c r="AJQ35" s="81"/>
      <c r="AJR35" s="81"/>
      <c r="AJS35" s="81"/>
      <c r="AJT35" s="81"/>
      <c r="AJU35" s="81"/>
      <c r="AJV35" s="81"/>
      <c r="AJW35" s="81"/>
      <c r="AJX35" s="81"/>
      <c r="AJY35" s="81"/>
      <c r="AJZ35" s="81"/>
      <c r="AKA35" s="81"/>
      <c r="AKB35" s="81"/>
      <c r="AKC35" s="81"/>
      <c r="AKD35" s="81"/>
      <c r="AKE35" s="81"/>
      <c r="AKF35" s="81"/>
      <c r="AKG35" s="81"/>
      <c r="AKH35" s="81"/>
      <c r="AKI35" s="81"/>
      <c r="AKJ35" s="81"/>
      <c r="AKK35" s="81"/>
      <c r="AKL35" s="81"/>
      <c r="AKM35" s="81"/>
      <c r="AKN35" s="81"/>
      <c r="AKO35" s="81"/>
      <c r="AKP35" s="81"/>
      <c r="AKQ35" s="81"/>
      <c r="AKR35" s="81"/>
      <c r="AKS35" s="81"/>
      <c r="AKT35" s="81"/>
      <c r="AKU35" s="81"/>
      <c r="AKV35" s="81"/>
      <c r="AKW35" s="81"/>
      <c r="AKX35" s="81"/>
      <c r="AKY35" s="81"/>
      <c r="AKZ35" s="81"/>
      <c r="ALA35" s="81"/>
      <c r="ALB35" s="81"/>
      <c r="ALC35" s="81"/>
      <c r="ALD35" s="81"/>
      <c r="ALE35" s="81"/>
      <c r="ALF35" s="81"/>
      <c r="ALG35" s="81"/>
      <c r="ALH35" s="81"/>
      <c r="ALI35" s="81"/>
      <c r="ALJ35" s="81"/>
      <c r="ALK35" s="81"/>
      <c r="ALL35" s="81"/>
      <c r="ALM35" s="81"/>
      <c r="ALN35" s="81"/>
      <c r="ALO35" s="81"/>
      <c r="ALP35" s="81"/>
      <c r="ALQ35" s="81"/>
      <c r="ALR35" s="81"/>
      <c r="ALS35" s="81"/>
      <c r="ALT35" s="81"/>
      <c r="ALU35" s="81"/>
      <c r="ALV35" s="81"/>
      <c r="ALW35" s="81"/>
      <c r="ALX35" s="81"/>
      <c r="ALY35" s="81"/>
      <c r="ALZ35" s="81"/>
      <c r="AMA35" s="81"/>
      <c r="AMB35" s="81"/>
      <c r="AMC35" s="81"/>
      <c r="AMD35" s="81"/>
      <c r="AME35" s="81"/>
      <c r="AMF35" s="81"/>
      <c r="AMG35" s="81"/>
      <c r="AMH35" s="81"/>
      <c r="AMI35" s="81"/>
      <c r="AMJ35" s="81"/>
      <c r="AMK35" s="81"/>
      <c r="AML35" s="81"/>
      <c r="AMM35" s="81"/>
      <c r="AMN35" s="81"/>
      <c r="AMO35" s="81"/>
      <c r="AMP35" s="81"/>
      <c r="AMQ35" s="81"/>
      <c r="AMR35" s="81"/>
      <c r="AMS35" s="81"/>
      <c r="AMT35" s="81"/>
      <c r="AMU35" s="81"/>
      <c r="AMV35" s="81"/>
      <c r="AMW35" s="81"/>
      <c r="AMX35" s="81"/>
      <c r="AMY35" s="81"/>
      <c r="AMZ35" s="81"/>
      <c r="ANA35" s="81"/>
      <c r="ANB35" s="81"/>
      <c r="ANC35" s="81"/>
      <c r="AND35" s="81"/>
      <c r="ANE35" s="81"/>
      <c r="ANF35" s="81"/>
      <c r="ANG35" s="81"/>
      <c r="ANH35" s="81"/>
      <c r="ANI35" s="81"/>
      <c r="ANJ35" s="81"/>
      <c r="ANK35" s="81"/>
      <c r="ANL35" s="81"/>
      <c r="ANM35" s="81"/>
      <c r="ANN35" s="81"/>
      <c r="ANO35" s="81"/>
      <c r="ANP35" s="81"/>
      <c r="ANQ35" s="81"/>
      <c r="ANR35" s="81"/>
      <c r="ANS35" s="81"/>
      <c r="ANT35" s="81"/>
      <c r="ANU35" s="81"/>
      <c r="ANV35" s="81"/>
      <c r="ANW35" s="81"/>
      <c r="ANX35" s="81"/>
      <c r="ANY35" s="81"/>
      <c r="ANZ35" s="81"/>
      <c r="AOA35" s="81"/>
      <c r="AOB35" s="81"/>
      <c r="AOC35" s="81"/>
      <c r="AOD35" s="81"/>
      <c r="AOE35" s="81"/>
      <c r="AOF35" s="81"/>
      <c r="AOG35" s="81"/>
      <c r="AOH35" s="81"/>
      <c r="AOI35" s="81"/>
      <c r="AOJ35" s="81"/>
      <c r="AOK35" s="81"/>
      <c r="AOL35" s="81"/>
      <c r="AOM35" s="81"/>
      <c r="AON35" s="81"/>
      <c r="AOO35" s="81"/>
      <c r="AOP35" s="81"/>
      <c r="AOQ35" s="81"/>
      <c r="AOR35" s="81"/>
      <c r="AOS35" s="81"/>
      <c r="AOT35" s="81"/>
      <c r="AOU35" s="81"/>
      <c r="AOV35" s="81"/>
      <c r="AOW35" s="81"/>
      <c r="AOX35" s="81"/>
      <c r="AOY35" s="81"/>
      <c r="AOZ35" s="81"/>
      <c r="APA35" s="81"/>
      <c r="APB35" s="81"/>
      <c r="APC35" s="81"/>
      <c r="APD35" s="81"/>
      <c r="APE35" s="81"/>
      <c r="APF35" s="81"/>
      <c r="APG35" s="81"/>
      <c r="APH35" s="81"/>
      <c r="API35" s="81"/>
      <c r="APJ35" s="81"/>
      <c r="APK35" s="81"/>
      <c r="APL35" s="81"/>
      <c r="APM35" s="81"/>
      <c r="APN35" s="81"/>
      <c r="APO35" s="81"/>
      <c r="APP35" s="81"/>
      <c r="APQ35" s="81"/>
      <c r="APR35" s="81"/>
      <c r="APS35" s="81"/>
      <c r="APT35" s="81"/>
      <c r="APU35" s="81"/>
      <c r="APV35" s="81"/>
      <c r="APW35" s="81"/>
      <c r="APX35" s="81"/>
      <c r="APY35" s="81"/>
      <c r="APZ35" s="81"/>
      <c r="AQA35" s="81"/>
      <c r="AQB35" s="81"/>
      <c r="AQC35" s="81"/>
      <c r="AQD35" s="81"/>
      <c r="AQE35" s="81"/>
      <c r="AQF35" s="81"/>
      <c r="AQG35" s="81"/>
      <c r="AQH35" s="81"/>
      <c r="AQI35" s="81"/>
      <c r="AQJ35" s="81"/>
      <c r="AQK35" s="81"/>
      <c r="AQL35" s="81"/>
      <c r="AQM35" s="81"/>
      <c r="AQN35" s="81"/>
      <c r="AQO35" s="81"/>
      <c r="AQP35" s="81"/>
      <c r="AQQ35" s="81"/>
      <c r="AQR35" s="81"/>
      <c r="AQS35" s="81"/>
      <c r="AQT35" s="81"/>
      <c r="AQU35" s="81"/>
      <c r="AQV35" s="81"/>
      <c r="AQW35" s="81"/>
      <c r="AQX35" s="81"/>
      <c r="AQY35" s="81"/>
      <c r="AQZ35" s="81"/>
      <c r="ARA35" s="81"/>
      <c r="ARB35" s="81"/>
      <c r="ARC35" s="81"/>
      <c r="ARD35" s="81"/>
      <c r="ARE35" s="81"/>
      <c r="ARF35" s="81"/>
      <c r="ARG35" s="81"/>
      <c r="ARH35" s="81"/>
      <c r="ARI35" s="81"/>
      <c r="ARJ35" s="81"/>
      <c r="ARK35" s="81"/>
      <c r="ARL35" s="81"/>
      <c r="ARM35" s="81"/>
      <c r="ARN35" s="81"/>
      <c r="ARO35" s="81"/>
      <c r="ARP35" s="81"/>
      <c r="ARQ35" s="81"/>
      <c r="ARR35" s="81"/>
      <c r="ARS35" s="81"/>
      <c r="ART35" s="81"/>
      <c r="ARU35" s="81"/>
      <c r="ARV35" s="81"/>
      <c r="ARW35" s="81"/>
      <c r="ARX35" s="81"/>
      <c r="ARY35" s="81"/>
      <c r="ARZ35" s="81"/>
      <c r="ASA35" s="81"/>
      <c r="ASB35" s="81"/>
      <c r="ASC35" s="81"/>
      <c r="ASD35" s="81"/>
      <c r="ASE35" s="81"/>
      <c r="ASF35" s="81"/>
      <c r="ASG35" s="81"/>
      <c r="ASH35" s="81"/>
      <c r="ASI35" s="81"/>
      <c r="ASJ35" s="81"/>
      <c r="ASK35" s="81"/>
      <c r="ASL35" s="81"/>
      <c r="ASM35" s="81"/>
      <c r="ASN35" s="81"/>
      <c r="ASO35" s="81"/>
      <c r="ASP35" s="81"/>
      <c r="ASQ35" s="81"/>
      <c r="ASR35" s="81"/>
      <c r="ASS35" s="81"/>
      <c r="AST35" s="81"/>
      <c r="ASU35" s="81"/>
      <c r="ASV35" s="81"/>
      <c r="ASW35" s="81"/>
      <c r="ASX35" s="81"/>
      <c r="ASY35" s="81"/>
      <c r="ASZ35" s="81"/>
      <c r="ATA35" s="81"/>
      <c r="ATB35" s="81"/>
      <c r="ATC35" s="81"/>
      <c r="ATD35" s="81"/>
      <c r="ATE35" s="81"/>
      <c r="ATF35" s="81"/>
      <c r="ATG35" s="81"/>
      <c r="ATH35" s="81"/>
      <c r="ATI35" s="81"/>
      <c r="ATJ35" s="81"/>
      <c r="ATK35" s="81"/>
      <c r="ATL35" s="81"/>
      <c r="ATM35" s="81"/>
      <c r="ATN35" s="81"/>
      <c r="ATO35" s="81"/>
      <c r="ATP35" s="81"/>
      <c r="ATQ35" s="81"/>
      <c r="ATR35" s="81"/>
      <c r="ATS35" s="81"/>
      <c r="ATT35" s="81"/>
      <c r="ATU35" s="81"/>
      <c r="ATV35" s="81"/>
      <c r="ATW35" s="81"/>
      <c r="ATX35" s="81"/>
      <c r="ATY35" s="81"/>
      <c r="ATZ35" s="81"/>
      <c r="AUA35" s="81"/>
      <c r="AUB35" s="81"/>
      <c r="AUC35" s="81"/>
      <c r="AUD35" s="81"/>
      <c r="AUE35" s="81"/>
      <c r="AUF35" s="81"/>
      <c r="AUG35" s="81"/>
      <c r="AUH35" s="81"/>
      <c r="AUI35" s="81"/>
      <c r="AUJ35" s="81"/>
      <c r="AUK35" s="81"/>
      <c r="AUL35" s="81"/>
      <c r="AUM35" s="81"/>
      <c r="AUN35" s="81"/>
      <c r="AUO35" s="81"/>
      <c r="AUP35" s="81"/>
      <c r="AUQ35" s="81"/>
      <c r="AUR35" s="81"/>
      <c r="AUS35" s="81"/>
      <c r="AUT35" s="81"/>
      <c r="AUU35" s="81"/>
      <c r="AUV35" s="81"/>
      <c r="AUW35" s="81"/>
      <c r="AUX35" s="81"/>
      <c r="AUY35" s="81"/>
      <c r="AUZ35" s="81"/>
      <c r="AVA35" s="81"/>
      <c r="AVB35" s="81"/>
      <c r="AVC35" s="81"/>
      <c r="AVD35" s="81"/>
      <c r="AVE35" s="81"/>
      <c r="AVF35" s="81"/>
      <c r="AVG35" s="81"/>
      <c r="AVH35" s="81"/>
      <c r="AVI35" s="81"/>
      <c r="AVJ35" s="81"/>
      <c r="AVK35" s="81"/>
      <c r="AVL35" s="81"/>
      <c r="AVM35" s="81"/>
      <c r="AVN35" s="81"/>
      <c r="AVO35" s="81"/>
      <c r="AVP35" s="81"/>
      <c r="AVQ35" s="81"/>
      <c r="AVR35" s="81"/>
      <c r="AVS35" s="81"/>
      <c r="AVT35" s="81"/>
      <c r="AVU35" s="81"/>
      <c r="AVV35" s="81"/>
      <c r="AVW35" s="81"/>
      <c r="AVX35" s="81"/>
      <c r="AVY35" s="81"/>
      <c r="AVZ35" s="81"/>
      <c r="AWA35" s="81"/>
      <c r="AWB35" s="81"/>
      <c r="AWC35" s="81"/>
      <c r="AWD35" s="81"/>
      <c r="AWE35" s="81"/>
      <c r="AWF35" s="81"/>
      <c r="AWG35" s="81"/>
      <c r="AWH35" s="81"/>
      <c r="AWI35" s="81"/>
      <c r="AWJ35" s="81"/>
      <c r="AWK35" s="81"/>
      <c r="AWL35" s="81"/>
      <c r="AWM35" s="81"/>
      <c r="AWN35" s="81"/>
      <c r="AWO35" s="81"/>
      <c r="AWP35" s="81"/>
      <c r="AWQ35" s="81"/>
      <c r="AWR35" s="81"/>
      <c r="AWS35" s="81"/>
      <c r="AWT35" s="81"/>
      <c r="AWU35" s="81"/>
      <c r="AWV35" s="81"/>
      <c r="AWW35" s="81"/>
      <c r="AWX35" s="81"/>
      <c r="AWY35" s="81"/>
      <c r="AWZ35" s="81"/>
      <c r="AXA35" s="81"/>
      <c r="AXB35" s="81"/>
      <c r="AXC35" s="81"/>
      <c r="AXD35" s="81"/>
      <c r="AXE35" s="81"/>
      <c r="AXF35" s="81"/>
      <c r="AXG35" s="81"/>
      <c r="AXH35" s="81"/>
      <c r="AXI35" s="81"/>
      <c r="AXJ35" s="81"/>
      <c r="AXK35" s="81"/>
      <c r="AXL35" s="81"/>
      <c r="AXM35" s="81"/>
      <c r="AXN35" s="81"/>
      <c r="AXO35" s="81"/>
      <c r="AXP35" s="81"/>
      <c r="AXQ35" s="81"/>
      <c r="AXR35" s="81"/>
      <c r="AXS35" s="81"/>
      <c r="AXT35" s="81"/>
      <c r="AXU35" s="81"/>
      <c r="AXV35" s="81"/>
      <c r="AXW35" s="81"/>
      <c r="AXX35" s="81"/>
      <c r="AXY35" s="81"/>
      <c r="AXZ35" s="81"/>
      <c r="AYA35" s="81"/>
      <c r="AYB35" s="81"/>
      <c r="AYC35" s="81"/>
      <c r="AYD35" s="81"/>
      <c r="AYE35" s="81"/>
      <c r="AYF35" s="81"/>
      <c r="AYG35" s="81"/>
      <c r="AYH35" s="81"/>
      <c r="AYI35" s="81"/>
      <c r="AYJ35" s="81"/>
      <c r="AYK35" s="81"/>
      <c r="AYL35" s="81"/>
      <c r="AYM35" s="81"/>
      <c r="AYN35" s="81"/>
      <c r="AYO35" s="81"/>
      <c r="AYP35" s="81"/>
      <c r="AYQ35" s="81"/>
      <c r="AYR35" s="81"/>
      <c r="AYS35" s="81"/>
      <c r="AYT35" s="81"/>
      <c r="AYU35" s="81"/>
      <c r="AYV35" s="81"/>
      <c r="AYW35" s="81"/>
      <c r="AYX35" s="81"/>
      <c r="AYY35" s="81"/>
      <c r="AYZ35" s="81"/>
      <c r="AZA35" s="81"/>
      <c r="AZB35" s="81"/>
      <c r="AZC35" s="81"/>
      <c r="AZD35" s="81"/>
      <c r="AZE35" s="81"/>
      <c r="AZF35" s="81"/>
      <c r="AZG35" s="81"/>
      <c r="AZH35" s="81"/>
      <c r="AZI35" s="81"/>
      <c r="AZJ35" s="81"/>
      <c r="AZK35" s="81"/>
      <c r="AZL35" s="81"/>
      <c r="AZM35" s="81"/>
      <c r="AZN35" s="81"/>
      <c r="AZO35" s="81"/>
      <c r="AZP35" s="81"/>
      <c r="AZQ35" s="81"/>
      <c r="AZR35" s="81"/>
      <c r="AZS35" s="81"/>
      <c r="AZT35" s="81"/>
      <c r="AZU35" s="81"/>
      <c r="AZV35" s="81"/>
      <c r="AZW35" s="81"/>
      <c r="AZX35" s="81"/>
      <c r="AZY35" s="81"/>
      <c r="AZZ35" s="81"/>
      <c r="BAA35" s="81"/>
      <c r="BAB35" s="81"/>
      <c r="BAC35" s="81"/>
      <c r="BAD35" s="81"/>
      <c r="BAE35" s="81"/>
      <c r="BAF35" s="81"/>
      <c r="BAG35" s="81"/>
      <c r="BAH35" s="81"/>
      <c r="BAI35" s="81"/>
      <c r="BAJ35" s="81"/>
      <c r="BAK35" s="81"/>
      <c r="BAL35" s="81"/>
      <c r="BAM35" s="81"/>
      <c r="BAN35" s="81"/>
      <c r="BAO35" s="81"/>
      <c r="BAP35" s="81"/>
      <c r="BAQ35" s="81"/>
      <c r="BAR35" s="81"/>
      <c r="BAS35" s="81"/>
      <c r="BAT35" s="81"/>
      <c r="BAU35" s="81"/>
      <c r="BAV35" s="81"/>
      <c r="BAW35" s="81"/>
      <c r="BAX35" s="81"/>
      <c r="BAY35" s="81"/>
      <c r="BAZ35" s="81"/>
      <c r="BBA35" s="81"/>
      <c r="BBB35" s="81"/>
      <c r="BBC35" s="81"/>
      <c r="BBD35" s="81"/>
      <c r="BBE35" s="81"/>
      <c r="BBF35" s="81"/>
      <c r="BBG35" s="81"/>
      <c r="BBH35" s="81"/>
      <c r="BBI35" s="81"/>
      <c r="BBJ35" s="81"/>
      <c r="BBK35" s="81"/>
      <c r="BBL35" s="81"/>
      <c r="BBM35" s="81"/>
      <c r="BBN35" s="81"/>
      <c r="BBO35" s="81"/>
      <c r="BBP35" s="81"/>
      <c r="BBQ35" s="81"/>
      <c r="BBR35" s="81"/>
      <c r="BBS35" s="81"/>
      <c r="BBT35" s="81"/>
      <c r="BBU35" s="81"/>
      <c r="BBV35" s="81"/>
      <c r="BBW35" s="81"/>
      <c r="BBX35" s="81"/>
      <c r="BBY35" s="81"/>
      <c r="BBZ35" s="81"/>
      <c r="BCA35" s="81"/>
      <c r="BCB35" s="81"/>
      <c r="BCC35" s="81"/>
      <c r="BCD35" s="81"/>
      <c r="BCE35" s="81"/>
      <c r="BCF35" s="81"/>
      <c r="BCG35" s="81"/>
      <c r="BCH35" s="81"/>
      <c r="BCI35" s="81"/>
      <c r="BCJ35" s="81"/>
      <c r="BCK35" s="81"/>
      <c r="BCL35" s="81"/>
      <c r="BCM35" s="81"/>
      <c r="BCN35" s="81"/>
      <c r="BCO35" s="81"/>
      <c r="BCP35" s="81"/>
      <c r="BCQ35" s="81"/>
      <c r="BCR35" s="81"/>
      <c r="BCS35" s="81"/>
      <c r="BCT35" s="81"/>
      <c r="BCU35" s="81"/>
      <c r="BCV35" s="81"/>
      <c r="BCW35" s="81"/>
      <c r="BCX35" s="81"/>
      <c r="BCY35" s="81"/>
      <c r="BCZ35" s="81"/>
      <c r="BDA35" s="81"/>
      <c r="BDB35" s="81"/>
      <c r="BDC35" s="81"/>
      <c r="BDD35" s="81"/>
      <c r="BDE35" s="81"/>
      <c r="BDF35" s="81"/>
      <c r="BDG35" s="81"/>
      <c r="BDH35" s="81"/>
      <c r="BDI35" s="81"/>
      <c r="BDJ35" s="81"/>
      <c r="BDK35" s="81"/>
      <c r="BDL35" s="81"/>
      <c r="BDM35" s="81"/>
      <c r="BDN35" s="81"/>
      <c r="BDO35" s="81"/>
      <c r="BDP35" s="81"/>
      <c r="BDQ35" s="81"/>
      <c r="BDR35" s="81"/>
      <c r="BDS35" s="81"/>
      <c r="BDT35" s="81"/>
      <c r="BDU35" s="81"/>
      <c r="BDV35" s="81"/>
      <c r="BDW35" s="81"/>
      <c r="BDX35" s="81"/>
      <c r="BDY35" s="81"/>
      <c r="BDZ35" s="81"/>
      <c r="BEA35" s="81"/>
      <c r="BEB35" s="81"/>
      <c r="BEC35" s="81"/>
      <c r="BED35" s="81"/>
      <c r="BEE35" s="81"/>
      <c r="BEF35" s="81"/>
      <c r="BEG35" s="81"/>
      <c r="BEH35" s="81"/>
      <c r="BEI35" s="81"/>
      <c r="BEJ35" s="81"/>
      <c r="BEK35" s="81"/>
      <c r="BEL35" s="81"/>
      <c r="BEM35" s="81"/>
      <c r="BEN35" s="81"/>
      <c r="BEO35" s="81"/>
      <c r="BEP35" s="81"/>
      <c r="BEQ35" s="81"/>
      <c r="BER35" s="81"/>
      <c r="BES35" s="81"/>
      <c r="BET35" s="81"/>
      <c r="BEU35" s="81"/>
      <c r="BEV35" s="81"/>
      <c r="BEW35" s="81"/>
      <c r="BEX35" s="81"/>
      <c r="BEY35" s="81"/>
      <c r="BEZ35" s="81"/>
      <c r="BFA35" s="81"/>
      <c r="BFB35" s="81"/>
      <c r="BFC35" s="81"/>
      <c r="BFD35" s="81"/>
      <c r="BFE35" s="81"/>
      <c r="BFF35" s="81"/>
      <c r="BFG35" s="81"/>
      <c r="BFH35" s="81"/>
      <c r="BFI35" s="81"/>
      <c r="BFJ35" s="81"/>
      <c r="BFK35" s="81"/>
      <c r="BFL35" s="81"/>
      <c r="BFM35" s="81"/>
      <c r="BFN35" s="81"/>
      <c r="BFO35" s="81"/>
      <c r="BFP35" s="81"/>
      <c r="BFQ35" s="81"/>
      <c r="BFR35" s="81"/>
      <c r="BFS35" s="81"/>
      <c r="BFT35" s="81"/>
      <c r="BFU35" s="81"/>
      <c r="BFV35" s="81"/>
      <c r="BFW35" s="81"/>
      <c r="BFX35" s="81"/>
      <c r="BFY35" s="81"/>
      <c r="BFZ35" s="81"/>
      <c r="BGA35" s="81"/>
      <c r="BGB35" s="81"/>
      <c r="BGC35" s="81"/>
      <c r="BGD35" s="81"/>
      <c r="BGE35" s="81"/>
      <c r="BGF35" s="81"/>
      <c r="BGG35" s="81"/>
      <c r="BGH35" s="81"/>
      <c r="BGI35" s="81"/>
      <c r="BGJ35" s="81"/>
      <c r="BGK35" s="81"/>
      <c r="BGL35" s="81"/>
      <c r="BGM35" s="81"/>
      <c r="BGN35" s="81"/>
      <c r="BGO35" s="81"/>
      <c r="BGP35" s="81"/>
      <c r="BGQ35" s="81"/>
      <c r="BGR35" s="81"/>
      <c r="BGS35" s="81"/>
      <c r="BGT35" s="81"/>
      <c r="BGU35" s="81"/>
      <c r="BGV35" s="81"/>
      <c r="BGW35" s="81"/>
      <c r="BGX35" s="81"/>
      <c r="BGY35" s="81"/>
      <c r="BGZ35" s="81"/>
      <c r="BHA35" s="81"/>
      <c r="BHB35" s="81"/>
      <c r="BHC35" s="81"/>
      <c r="BHD35" s="81"/>
      <c r="BHE35" s="81"/>
      <c r="BHF35" s="81"/>
      <c r="BHG35" s="81"/>
      <c r="BHH35" s="81"/>
      <c r="BHI35" s="81"/>
      <c r="BHJ35" s="81"/>
      <c r="BHK35" s="81"/>
      <c r="BHL35" s="81"/>
      <c r="BHM35" s="81"/>
      <c r="BHN35" s="81"/>
      <c r="BHO35" s="81"/>
      <c r="BHP35" s="81"/>
      <c r="BHQ35" s="81"/>
      <c r="BHR35" s="81"/>
      <c r="BHS35" s="81"/>
      <c r="BHT35" s="81"/>
      <c r="BHU35" s="81"/>
      <c r="BHV35" s="81"/>
      <c r="BHW35" s="81"/>
      <c r="BHX35" s="81"/>
      <c r="BHY35" s="81"/>
      <c r="BHZ35" s="81"/>
      <c r="BIA35" s="81"/>
      <c r="BIB35" s="81"/>
      <c r="BIC35" s="81"/>
      <c r="BID35" s="81"/>
      <c r="BIE35" s="81"/>
      <c r="BIF35" s="81"/>
      <c r="BIG35" s="81"/>
      <c r="BIH35" s="81"/>
      <c r="BII35" s="81"/>
      <c r="BIJ35" s="81"/>
      <c r="BIK35" s="81"/>
      <c r="BIL35" s="81"/>
      <c r="BIM35" s="81"/>
      <c r="BIN35" s="81"/>
      <c r="BIO35" s="81"/>
      <c r="BIP35" s="81"/>
      <c r="BIQ35" s="81"/>
      <c r="BIR35" s="81"/>
      <c r="BIS35" s="81"/>
      <c r="BIT35" s="81"/>
      <c r="BIU35" s="81"/>
      <c r="BIV35" s="81"/>
      <c r="BIW35" s="81"/>
      <c r="BIX35" s="81"/>
      <c r="BIY35" s="81"/>
      <c r="BIZ35" s="81"/>
      <c r="BJA35" s="81"/>
      <c r="BJB35" s="81"/>
      <c r="BJC35" s="81"/>
      <c r="BJD35" s="81"/>
      <c r="BJE35" s="81"/>
      <c r="BJF35" s="81"/>
      <c r="BJG35" s="81"/>
      <c r="BJH35" s="81"/>
      <c r="BJI35" s="81"/>
      <c r="BJJ35" s="81"/>
      <c r="BJK35" s="81"/>
      <c r="BJL35" s="81"/>
      <c r="BJM35" s="81"/>
      <c r="BJN35" s="81"/>
      <c r="BJO35" s="81"/>
      <c r="BJP35" s="81"/>
      <c r="BJQ35" s="81"/>
      <c r="BJR35" s="81"/>
      <c r="BJS35" s="81"/>
      <c r="BJT35" s="81"/>
      <c r="BJU35" s="81"/>
      <c r="BJV35" s="81"/>
      <c r="BJW35" s="81"/>
      <c r="BJX35" s="81"/>
      <c r="BJY35" s="81"/>
      <c r="BJZ35" s="81"/>
      <c r="BKA35" s="81"/>
      <c r="BKB35" s="81"/>
      <c r="BKC35" s="81"/>
      <c r="BKD35" s="81"/>
      <c r="BKE35" s="81"/>
      <c r="BKF35" s="81"/>
      <c r="BKG35" s="81"/>
      <c r="BKH35" s="81"/>
      <c r="BKI35" s="81"/>
      <c r="BKJ35" s="81"/>
      <c r="BKK35" s="81"/>
      <c r="BKL35" s="81"/>
      <c r="BKM35" s="81"/>
      <c r="BKN35" s="81"/>
      <c r="BKO35" s="81"/>
      <c r="BKP35" s="81"/>
      <c r="BKQ35" s="81"/>
      <c r="BKR35" s="81"/>
      <c r="BKS35" s="81"/>
      <c r="BKT35" s="81"/>
      <c r="BKU35" s="81"/>
      <c r="BKV35" s="81"/>
      <c r="BKW35" s="81"/>
      <c r="BKX35" s="81"/>
      <c r="BKY35" s="81"/>
      <c r="BKZ35" s="81"/>
      <c r="BLA35" s="81"/>
      <c r="BLB35" s="81"/>
      <c r="BLC35" s="81"/>
      <c r="BLD35" s="81"/>
      <c r="BLE35" s="81"/>
      <c r="BLF35" s="81"/>
      <c r="BLG35" s="81"/>
      <c r="BLH35" s="81"/>
      <c r="BLI35" s="81"/>
      <c r="BLJ35" s="81"/>
      <c r="BLK35" s="81"/>
      <c r="BLL35" s="81"/>
      <c r="BLM35" s="81"/>
      <c r="BLN35" s="81"/>
      <c r="BLO35" s="81"/>
      <c r="BLP35" s="81"/>
      <c r="BLQ35" s="81"/>
      <c r="BLR35" s="81"/>
      <c r="BLS35" s="81"/>
      <c r="BLT35" s="81"/>
      <c r="BLU35" s="81"/>
      <c r="BLV35" s="81"/>
      <c r="BLW35" s="81"/>
      <c r="BLX35" s="81"/>
      <c r="BLY35" s="81"/>
      <c r="BLZ35" s="81"/>
      <c r="BMA35" s="81"/>
      <c r="BMB35" s="81"/>
      <c r="BMC35" s="81"/>
      <c r="BMD35" s="81"/>
      <c r="BME35" s="81"/>
      <c r="BMF35" s="81"/>
      <c r="BMG35" s="81"/>
      <c r="BMH35" s="81"/>
      <c r="BMI35" s="81"/>
      <c r="BMJ35" s="81"/>
      <c r="BMK35" s="81"/>
      <c r="BML35" s="81"/>
      <c r="BMM35" s="81"/>
      <c r="BMN35" s="81"/>
      <c r="BMO35" s="81"/>
      <c r="BMP35" s="81"/>
      <c r="BMQ35" s="81"/>
      <c r="BMR35" s="81"/>
      <c r="BMS35" s="81"/>
      <c r="BMT35" s="81"/>
      <c r="BMU35" s="81"/>
      <c r="BMV35" s="81"/>
      <c r="BMW35" s="81"/>
      <c r="BMX35" s="81"/>
      <c r="BMY35" s="81"/>
      <c r="BMZ35" s="81"/>
      <c r="BNA35" s="81"/>
      <c r="BNB35" s="81"/>
      <c r="BNC35" s="81"/>
      <c r="BND35" s="81"/>
      <c r="BNE35" s="81"/>
      <c r="BNF35" s="81"/>
      <c r="BNG35" s="81"/>
      <c r="BNH35" s="81"/>
      <c r="BNI35" s="81"/>
      <c r="BNJ35" s="81"/>
      <c r="BNK35" s="81"/>
      <c r="BNL35" s="81"/>
      <c r="BNM35" s="81"/>
      <c r="BNN35" s="81"/>
      <c r="BNO35" s="81"/>
      <c r="BNP35" s="81"/>
      <c r="BNQ35" s="81"/>
      <c r="BNR35" s="81"/>
      <c r="BNS35" s="81"/>
      <c r="BNT35" s="81"/>
      <c r="BNU35" s="81"/>
      <c r="BNV35" s="81"/>
      <c r="BNW35" s="81"/>
      <c r="BNX35" s="81"/>
      <c r="BNY35" s="81"/>
      <c r="BNZ35" s="81"/>
      <c r="BOA35" s="81"/>
      <c r="BOB35" s="81"/>
      <c r="BOC35" s="81"/>
      <c r="BOD35" s="81"/>
      <c r="BOE35" s="81"/>
      <c r="BOF35" s="81"/>
      <c r="BOG35" s="81"/>
      <c r="BOH35" s="81"/>
      <c r="BOI35" s="81"/>
      <c r="BOJ35" s="81"/>
      <c r="BOK35" s="81"/>
      <c r="BOL35" s="81"/>
      <c r="BOM35" s="81"/>
      <c r="BON35" s="81"/>
      <c r="BOO35" s="81"/>
      <c r="BOP35" s="81"/>
      <c r="BOQ35" s="81"/>
      <c r="BOR35" s="81"/>
      <c r="BOS35" s="81"/>
      <c r="BOT35" s="81"/>
      <c r="BOU35" s="81"/>
      <c r="BOV35" s="81"/>
      <c r="BOW35" s="81"/>
      <c r="BOX35" s="81"/>
      <c r="BOY35" s="81"/>
      <c r="BOZ35" s="81"/>
      <c r="BPA35" s="81"/>
      <c r="BPB35" s="81"/>
      <c r="BPC35" s="81"/>
      <c r="BPD35" s="81"/>
      <c r="BPE35" s="81"/>
      <c r="BPF35" s="81"/>
      <c r="BPG35" s="81"/>
      <c r="BPH35" s="81"/>
      <c r="BPI35" s="81"/>
      <c r="BPJ35" s="81"/>
      <c r="BPK35" s="81"/>
      <c r="BPL35" s="81"/>
      <c r="BPM35" s="81"/>
      <c r="BPN35" s="81"/>
      <c r="BPO35" s="81"/>
      <c r="BPP35" s="81"/>
      <c r="BPQ35" s="81"/>
      <c r="BPR35" s="81"/>
      <c r="BPS35" s="81"/>
      <c r="BPT35" s="81"/>
      <c r="BPU35" s="81"/>
      <c r="BPV35" s="81"/>
      <c r="BPW35" s="81"/>
      <c r="BPX35" s="81"/>
      <c r="BPY35" s="81"/>
      <c r="BPZ35" s="81"/>
      <c r="BQA35" s="81"/>
      <c r="BQB35" s="81"/>
      <c r="BQC35" s="81"/>
      <c r="BQD35" s="81"/>
      <c r="BQE35" s="81"/>
      <c r="BQF35" s="81"/>
      <c r="BQG35" s="81"/>
      <c r="BQH35" s="81"/>
      <c r="BQI35" s="81"/>
      <c r="BQJ35" s="81"/>
      <c r="BQK35" s="81"/>
      <c r="BQL35" s="81"/>
      <c r="BQM35" s="81"/>
      <c r="BQN35" s="81"/>
      <c r="BQO35" s="81"/>
      <c r="BQP35" s="81"/>
      <c r="BQQ35" s="81"/>
      <c r="BQR35" s="81"/>
      <c r="BQS35" s="81"/>
      <c r="BQT35" s="81"/>
      <c r="BQU35" s="81"/>
      <c r="BQV35" s="81"/>
      <c r="BQW35" s="81"/>
      <c r="BQX35" s="81"/>
      <c r="BQY35" s="81"/>
      <c r="BQZ35" s="81"/>
      <c r="BRA35" s="81"/>
      <c r="BRB35" s="81"/>
      <c r="BRC35" s="81"/>
      <c r="BRD35" s="81"/>
      <c r="BRE35" s="81"/>
      <c r="BRF35" s="81"/>
      <c r="BRG35" s="81"/>
      <c r="BRH35" s="81"/>
      <c r="BRI35" s="81"/>
      <c r="BRJ35" s="81"/>
      <c r="BRK35" s="81"/>
      <c r="BRL35" s="81"/>
      <c r="BRM35" s="81"/>
      <c r="BRN35" s="81"/>
      <c r="BRO35" s="81"/>
      <c r="BRP35" s="81"/>
      <c r="BRQ35" s="81"/>
      <c r="BRR35" s="81"/>
      <c r="BRS35" s="81"/>
      <c r="BRT35" s="81"/>
      <c r="BRU35" s="81"/>
      <c r="BRV35" s="81"/>
      <c r="BRW35" s="81"/>
      <c r="BRX35" s="81"/>
      <c r="BRY35" s="81"/>
      <c r="BRZ35" s="81"/>
      <c r="BSA35" s="81"/>
      <c r="BSB35" s="81"/>
      <c r="BSC35" s="81"/>
      <c r="BSD35" s="81"/>
      <c r="BSE35" s="81"/>
      <c r="BSF35" s="81"/>
      <c r="BSG35" s="81"/>
      <c r="BSH35" s="81"/>
      <c r="BSI35" s="81"/>
      <c r="BSJ35" s="81"/>
      <c r="BSK35" s="81"/>
      <c r="BSL35" s="81"/>
      <c r="BSM35" s="81"/>
      <c r="BSN35" s="81"/>
      <c r="BSO35" s="81"/>
      <c r="BSP35" s="81"/>
      <c r="BSQ35" s="81"/>
      <c r="BSR35" s="81"/>
      <c r="BSS35" s="81"/>
      <c r="BST35" s="81"/>
      <c r="BSU35" s="81"/>
      <c r="BSV35" s="81"/>
      <c r="BSW35" s="81"/>
      <c r="BSX35" s="81"/>
      <c r="BSY35" s="81"/>
      <c r="BSZ35" s="81"/>
      <c r="BTA35" s="81"/>
      <c r="BTB35" s="81"/>
      <c r="BTC35" s="81"/>
      <c r="BTD35" s="81"/>
      <c r="BTE35" s="81"/>
      <c r="BTF35" s="81"/>
      <c r="BTG35" s="81"/>
      <c r="BTH35" s="81"/>
      <c r="BTI35" s="81"/>
      <c r="BTJ35" s="81"/>
      <c r="BTK35" s="81"/>
      <c r="BTL35" s="81"/>
      <c r="BTM35" s="81"/>
      <c r="BTN35" s="81"/>
      <c r="BTO35" s="81"/>
      <c r="BTP35" s="81"/>
      <c r="BTQ35" s="81"/>
      <c r="BTR35" s="81"/>
      <c r="BTS35" s="81"/>
      <c r="BTT35" s="81"/>
      <c r="BTU35" s="81"/>
      <c r="BTV35" s="81"/>
      <c r="BTW35" s="81"/>
      <c r="BTX35" s="81"/>
      <c r="BTY35" s="81"/>
      <c r="BTZ35" s="81"/>
      <c r="BUA35" s="81"/>
      <c r="BUB35" s="81"/>
      <c r="BUC35" s="81"/>
      <c r="BUD35" s="81"/>
      <c r="BUE35" s="81"/>
      <c r="BUF35" s="81"/>
      <c r="BUG35" s="81"/>
      <c r="BUH35" s="81"/>
      <c r="BUI35" s="81"/>
      <c r="BUJ35" s="81"/>
      <c r="BUK35" s="81"/>
      <c r="BUL35" s="81"/>
      <c r="BUM35" s="81"/>
      <c r="BUN35" s="81"/>
      <c r="BUO35" s="81"/>
      <c r="BUP35" s="81"/>
      <c r="BUQ35" s="81"/>
      <c r="BUR35" s="81"/>
      <c r="BUS35" s="81"/>
      <c r="BUT35" s="81"/>
      <c r="BUU35" s="81"/>
      <c r="BUV35" s="81"/>
      <c r="BUW35" s="81"/>
      <c r="BUX35" s="81"/>
      <c r="BUY35" s="81"/>
      <c r="BUZ35" s="81"/>
      <c r="BVA35" s="81"/>
      <c r="BVB35" s="81"/>
      <c r="BVC35" s="81"/>
      <c r="BVD35" s="81"/>
      <c r="BVE35" s="81"/>
      <c r="BVF35" s="81"/>
      <c r="BVG35" s="81"/>
      <c r="BVH35" s="81"/>
      <c r="BVI35" s="81"/>
      <c r="BVJ35" s="81"/>
      <c r="BVK35" s="81"/>
      <c r="BVL35" s="81"/>
      <c r="BVM35" s="81"/>
      <c r="BVN35" s="81"/>
      <c r="BVO35" s="81"/>
      <c r="BVP35" s="81"/>
      <c r="BVQ35" s="81"/>
      <c r="BVR35" s="81"/>
      <c r="BVS35" s="81"/>
      <c r="BVT35" s="81"/>
      <c r="BVU35" s="81"/>
      <c r="BVV35" s="81"/>
      <c r="BVW35" s="81"/>
      <c r="BVX35" s="81"/>
      <c r="BVY35" s="81"/>
      <c r="BVZ35" s="81"/>
      <c r="BWA35" s="81"/>
      <c r="BWB35" s="81"/>
      <c r="BWC35" s="81"/>
      <c r="BWD35" s="81"/>
      <c r="BWE35" s="81"/>
      <c r="BWF35" s="81"/>
      <c r="BWG35" s="81"/>
      <c r="BWH35" s="81"/>
      <c r="BWI35" s="81"/>
      <c r="BWJ35" s="81"/>
      <c r="BWK35" s="81"/>
      <c r="BWL35" s="81"/>
      <c r="BWM35" s="81"/>
      <c r="BWN35" s="81"/>
      <c r="BWO35" s="81"/>
      <c r="BWP35" s="81"/>
      <c r="BWQ35" s="81"/>
      <c r="BWR35" s="81"/>
      <c r="BWS35" s="81"/>
      <c r="BWT35" s="81"/>
      <c r="BWU35" s="81"/>
      <c r="BWV35" s="81"/>
      <c r="BWW35" s="81"/>
      <c r="BWX35" s="81"/>
      <c r="BWY35" s="81"/>
      <c r="BWZ35" s="81"/>
      <c r="BXA35" s="81"/>
      <c r="BXB35" s="81"/>
      <c r="BXC35" s="81"/>
      <c r="BXD35" s="81"/>
      <c r="BXE35" s="81"/>
      <c r="BXF35" s="81"/>
      <c r="BXG35" s="81"/>
      <c r="BXH35" s="81"/>
      <c r="BXI35" s="81"/>
      <c r="BXJ35" s="81"/>
      <c r="BXK35" s="81"/>
      <c r="BXL35" s="81"/>
      <c r="BXM35" s="81"/>
      <c r="BXN35" s="81"/>
      <c r="BXO35" s="81"/>
      <c r="BXP35" s="81"/>
      <c r="BXQ35" s="81"/>
      <c r="BXR35" s="81"/>
      <c r="BXS35" s="81"/>
      <c r="BXT35" s="81"/>
      <c r="BXU35" s="81"/>
      <c r="BXV35" s="81"/>
      <c r="BXW35" s="81"/>
      <c r="BXX35" s="81"/>
      <c r="BXY35" s="81"/>
      <c r="BXZ35" s="81"/>
      <c r="BYA35" s="81"/>
      <c r="BYB35" s="81"/>
      <c r="BYC35" s="81"/>
      <c r="BYD35" s="81"/>
      <c r="BYE35" s="81"/>
      <c r="BYF35" s="81"/>
      <c r="BYG35" s="81"/>
      <c r="BYH35" s="81"/>
      <c r="BYI35" s="81"/>
      <c r="BYJ35" s="81"/>
      <c r="BYK35" s="81"/>
      <c r="BYL35" s="81"/>
      <c r="BYM35" s="81"/>
      <c r="BYN35" s="81"/>
      <c r="BYO35" s="81"/>
      <c r="BYP35" s="81"/>
      <c r="BYQ35" s="81"/>
      <c r="BYR35" s="81"/>
      <c r="BYS35" s="81"/>
      <c r="BYT35" s="81"/>
      <c r="BYU35" s="81"/>
      <c r="BYV35" s="81"/>
      <c r="BYW35" s="81"/>
      <c r="BYX35" s="81"/>
      <c r="BYY35" s="81"/>
      <c r="BYZ35" s="81"/>
      <c r="BZA35" s="81"/>
      <c r="BZB35" s="81"/>
      <c r="BZC35" s="81"/>
      <c r="BZD35" s="81"/>
      <c r="BZE35" s="81"/>
      <c r="BZF35" s="81"/>
      <c r="BZG35" s="81"/>
      <c r="BZH35" s="81"/>
      <c r="BZI35" s="81"/>
      <c r="BZJ35" s="81"/>
      <c r="BZK35" s="81"/>
      <c r="BZL35" s="81"/>
      <c r="BZM35" s="81"/>
      <c r="BZN35" s="81"/>
      <c r="BZO35" s="81"/>
      <c r="BZP35" s="81"/>
      <c r="BZQ35" s="81"/>
      <c r="BZR35" s="81"/>
      <c r="BZS35" s="81"/>
      <c r="BZT35" s="81"/>
      <c r="BZU35" s="81"/>
      <c r="BZV35" s="81"/>
      <c r="BZW35" s="81"/>
      <c r="BZX35" s="81"/>
      <c r="BZY35" s="81"/>
      <c r="BZZ35" s="81"/>
      <c r="CAA35" s="81"/>
      <c r="CAB35" s="81"/>
      <c r="CAC35" s="81"/>
      <c r="CAD35" s="81"/>
      <c r="CAE35" s="81"/>
      <c r="CAF35" s="81"/>
      <c r="CAG35" s="81"/>
      <c r="CAH35" s="81"/>
      <c r="CAI35" s="81"/>
      <c r="CAJ35" s="81"/>
      <c r="CAK35" s="81"/>
      <c r="CAL35" s="81"/>
      <c r="CAM35" s="81"/>
      <c r="CAN35" s="81"/>
      <c r="CAO35" s="81"/>
      <c r="CAP35" s="81"/>
      <c r="CAQ35" s="81"/>
      <c r="CAR35" s="81"/>
      <c r="CAS35" s="81"/>
      <c r="CAT35" s="81"/>
      <c r="CAU35" s="81"/>
      <c r="CAV35" s="81"/>
      <c r="CAW35" s="81"/>
      <c r="CAX35" s="81"/>
      <c r="CAY35" s="81"/>
      <c r="CAZ35" s="81"/>
      <c r="CBA35" s="81"/>
      <c r="CBB35" s="81"/>
      <c r="CBC35" s="81"/>
      <c r="CBD35" s="81"/>
      <c r="CBE35" s="81"/>
      <c r="CBF35" s="81"/>
      <c r="CBG35" s="81"/>
      <c r="CBH35" s="81"/>
      <c r="CBI35" s="81"/>
      <c r="CBJ35" s="81"/>
      <c r="CBK35" s="81"/>
      <c r="CBL35" s="81"/>
      <c r="CBM35" s="81"/>
      <c r="CBN35" s="81"/>
      <c r="CBO35" s="81"/>
      <c r="CBP35" s="81"/>
      <c r="CBQ35" s="81"/>
      <c r="CBR35" s="81"/>
      <c r="CBS35" s="81"/>
      <c r="CBT35" s="81"/>
      <c r="CBU35" s="81"/>
      <c r="CBV35" s="81"/>
      <c r="CBW35" s="81"/>
      <c r="CBX35" s="81"/>
      <c r="CBY35" s="81"/>
      <c r="CBZ35" s="81"/>
      <c r="CCA35" s="81"/>
      <c r="CCB35" s="81"/>
      <c r="CCC35" s="81"/>
      <c r="CCD35" s="81"/>
      <c r="CCE35" s="81"/>
      <c r="CCF35" s="81"/>
      <c r="CCG35" s="81"/>
      <c r="CCH35" s="81"/>
      <c r="CCI35" s="81"/>
      <c r="CCJ35" s="81"/>
      <c r="CCK35" s="81"/>
      <c r="CCL35" s="81"/>
      <c r="CCM35" s="81"/>
      <c r="CCN35" s="81"/>
      <c r="CCO35" s="81"/>
      <c r="CCP35" s="81"/>
      <c r="CCQ35" s="81"/>
      <c r="CCR35" s="81"/>
      <c r="CCS35" s="81"/>
      <c r="CCT35" s="81"/>
      <c r="CCU35" s="81"/>
      <c r="CCV35" s="81"/>
      <c r="CCW35" s="81"/>
      <c r="CCX35" s="81"/>
      <c r="CCY35" s="81"/>
      <c r="CCZ35" s="81"/>
      <c r="CDA35" s="81"/>
      <c r="CDB35" s="81"/>
      <c r="CDC35" s="81"/>
      <c r="CDD35" s="81"/>
      <c r="CDE35" s="81"/>
      <c r="CDF35" s="81"/>
      <c r="CDG35" s="81"/>
      <c r="CDH35" s="81"/>
      <c r="CDI35" s="81"/>
      <c r="CDJ35" s="81"/>
      <c r="CDK35" s="81"/>
      <c r="CDL35" s="81"/>
      <c r="CDM35" s="81"/>
      <c r="CDN35" s="81"/>
      <c r="CDO35" s="81"/>
      <c r="CDP35" s="81"/>
      <c r="CDQ35" s="81"/>
      <c r="CDR35" s="81"/>
      <c r="CDS35" s="81"/>
      <c r="CDT35" s="81"/>
      <c r="CDU35" s="81"/>
      <c r="CDV35" s="81"/>
      <c r="CDW35" s="81"/>
      <c r="CDX35" s="81"/>
      <c r="CDY35" s="81"/>
      <c r="CDZ35" s="81"/>
      <c r="CEA35" s="81"/>
      <c r="CEB35" s="81"/>
      <c r="CEC35" s="81"/>
      <c r="CED35" s="81"/>
      <c r="CEE35" s="81"/>
      <c r="CEF35" s="81"/>
      <c r="CEG35" s="81"/>
      <c r="CEH35" s="81"/>
      <c r="CEI35" s="81"/>
      <c r="CEJ35" s="81"/>
      <c r="CEK35" s="81"/>
      <c r="CEL35" s="81"/>
      <c r="CEM35" s="81"/>
      <c r="CEN35" s="81"/>
      <c r="CEO35" s="81"/>
      <c r="CEP35" s="81"/>
      <c r="CEQ35" s="81"/>
      <c r="CER35" s="81"/>
      <c r="CES35" s="81"/>
      <c r="CET35" s="81"/>
      <c r="CEU35" s="81"/>
      <c r="CEV35" s="81"/>
      <c r="CEW35" s="81"/>
      <c r="CEX35" s="81"/>
      <c r="CEY35" s="81"/>
      <c r="CEZ35" s="81"/>
      <c r="CFA35" s="81"/>
      <c r="CFB35" s="81"/>
      <c r="CFC35" s="81"/>
      <c r="CFD35" s="81"/>
      <c r="CFE35" s="81"/>
      <c r="CFF35" s="81"/>
      <c r="CFG35" s="81"/>
      <c r="CFH35" s="81"/>
      <c r="CFI35" s="81"/>
      <c r="CFJ35" s="81"/>
      <c r="CFK35" s="81"/>
      <c r="CFL35" s="81"/>
      <c r="CFM35" s="81"/>
      <c r="CFN35" s="81"/>
      <c r="CFO35" s="81"/>
      <c r="CFP35" s="81"/>
      <c r="CFQ35" s="81"/>
      <c r="CFR35" s="81"/>
      <c r="CFS35" s="81"/>
      <c r="CFT35" s="81"/>
      <c r="CFU35" s="81"/>
      <c r="CFV35" s="81"/>
      <c r="CFW35" s="81"/>
      <c r="CFX35" s="81"/>
      <c r="CFY35" s="81"/>
      <c r="CFZ35" s="81"/>
      <c r="CGA35" s="81"/>
      <c r="CGB35" s="81"/>
      <c r="CGC35" s="81"/>
      <c r="CGD35" s="81"/>
      <c r="CGE35" s="81"/>
      <c r="CGF35" s="81"/>
      <c r="CGG35" s="81"/>
      <c r="CGH35" s="81"/>
      <c r="CGI35" s="81"/>
      <c r="CGJ35" s="81"/>
      <c r="CGK35" s="81"/>
      <c r="CGL35" s="81"/>
      <c r="CGM35" s="81"/>
      <c r="CGN35" s="81"/>
      <c r="CGO35" s="81"/>
      <c r="CGP35" s="81"/>
      <c r="CGQ35" s="81"/>
      <c r="CGR35" s="81"/>
      <c r="CGS35" s="81"/>
      <c r="CGT35" s="81"/>
      <c r="CGU35" s="81"/>
      <c r="CGV35" s="81"/>
      <c r="CGW35" s="81"/>
      <c r="CGX35" s="81"/>
      <c r="CGY35" s="81"/>
      <c r="CGZ35" s="81"/>
      <c r="CHA35" s="81"/>
      <c r="CHB35" s="81"/>
      <c r="CHC35" s="81"/>
      <c r="CHD35" s="81"/>
      <c r="CHE35" s="81"/>
      <c r="CHF35" s="81"/>
      <c r="CHG35" s="81"/>
      <c r="CHH35" s="81"/>
      <c r="CHI35" s="81"/>
      <c r="CHJ35" s="81"/>
      <c r="CHK35" s="81"/>
      <c r="CHL35" s="81"/>
      <c r="CHM35" s="81"/>
      <c r="CHN35" s="81"/>
      <c r="CHO35" s="81"/>
      <c r="CHP35" s="81"/>
      <c r="CHQ35" s="81"/>
      <c r="CHR35" s="81"/>
      <c r="CHS35" s="81"/>
      <c r="CHT35" s="81"/>
      <c r="CHU35" s="81"/>
      <c r="CHV35" s="81"/>
      <c r="CHW35" s="81"/>
      <c r="CHX35" s="81"/>
      <c r="CHY35" s="81"/>
      <c r="CHZ35" s="81"/>
      <c r="CIA35" s="81"/>
      <c r="CIB35" s="81"/>
      <c r="CIC35" s="81"/>
      <c r="CID35" s="81"/>
      <c r="CIE35" s="81"/>
      <c r="CIF35" s="81"/>
      <c r="CIG35" s="81"/>
      <c r="CIH35" s="81"/>
      <c r="CII35" s="81"/>
      <c r="CIJ35" s="81"/>
      <c r="CIK35" s="81"/>
      <c r="CIL35" s="81"/>
      <c r="CIM35" s="81"/>
      <c r="CIN35" s="81"/>
      <c r="CIO35" s="81"/>
      <c r="CIP35" s="81"/>
      <c r="CIQ35" s="81"/>
      <c r="CIR35" s="81"/>
      <c r="CIS35" s="81"/>
      <c r="CIT35" s="81"/>
      <c r="CIU35" s="81"/>
      <c r="CIV35" s="81"/>
      <c r="CIW35" s="81"/>
      <c r="CIX35" s="81"/>
      <c r="CIY35" s="81"/>
      <c r="CIZ35" s="81"/>
      <c r="CJA35" s="81"/>
      <c r="CJB35" s="81"/>
      <c r="CJC35" s="81"/>
      <c r="CJD35" s="81"/>
      <c r="CJE35" s="81"/>
      <c r="CJF35" s="81"/>
      <c r="CJG35" s="81"/>
      <c r="CJH35" s="81"/>
      <c r="CJI35" s="81"/>
      <c r="CJJ35" s="81"/>
      <c r="CJK35" s="81"/>
      <c r="CJL35" s="81"/>
      <c r="CJM35" s="81"/>
      <c r="CJN35" s="81"/>
      <c r="CJO35" s="81"/>
      <c r="CJP35" s="81"/>
      <c r="CJQ35" s="81"/>
      <c r="CJR35" s="81"/>
      <c r="CJS35" s="81"/>
      <c r="CJT35" s="81"/>
      <c r="CJU35" s="81"/>
      <c r="CJV35" s="81"/>
      <c r="CJW35" s="81"/>
      <c r="CJX35" s="81"/>
      <c r="CJY35" s="81"/>
      <c r="CJZ35" s="81"/>
      <c r="CKA35" s="81"/>
      <c r="CKB35" s="81"/>
      <c r="CKC35" s="81"/>
      <c r="CKD35" s="81"/>
      <c r="CKE35" s="81"/>
      <c r="CKF35" s="81"/>
      <c r="CKG35" s="81"/>
      <c r="CKH35" s="81"/>
      <c r="CKI35" s="81"/>
      <c r="CKJ35" s="81"/>
      <c r="CKK35" s="81"/>
      <c r="CKL35" s="81"/>
      <c r="CKM35" s="81"/>
      <c r="CKN35" s="81"/>
      <c r="CKO35" s="81"/>
      <c r="CKP35" s="81"/>
      <c r="CKQ35" s="81"/>
      <c r="CKR35" s="81"/>
      <c r="CKS35" s="81"/>
      <c r="CKT35" s="81"/>
      <c r="CKU35" s="81"/>
      <c r="CKV35" s="81"/>
      <c r="CKW35" s="81"/>
      <c r="CKX35" s="81"/>
      <c r="CKY35" s="81"/>
      <c r="CKZ35" s="81"/>
      <c r="CLA35" s="81"/>
      <c r="CLB35" s="81"/>
      <c r="CLC35" s="81"/>
      <c r="CLD35" s="81"/>
      <c r="CLE35" s="81"/>
      <c r="CLF35" s="81"/>
      <c r="CLG35" s="81"/>
      <c r="CLH35" s="81"/>
      <c r="CLI35" s="81"/>
      <c r="CLJ35" s="81"/>
      <c r="CLK35" s="81"/>
      <c r="CLL35" s="81"/>
      <c r="CLM35" s="81"/>
      <c r="CLN35" s="81"/>
      <c r="CLO35" s="81"/>
      <c r="CLP35" s="81"/>
      <c r="CLQ35" s="81"/>
      <c r="CLR35" s="81"/>
      <c r="CLS35" s="81"/>
      <c r="CLT35" s="81"/>
      <c r="CLU35" s="81"/>
      <c r="CLV35" s="81"/>
      <c r="CLW35" s="81"/>
      <c r="CLX35" s="81"/>
      <c r="CLY35" s="81"/>
      <c r="CLZ35" s="81"/>
      <c r="CMA35" s="81"/>
      <c r="CMB35" s="81"/>
      <c r="CMC35" s="81"/>
      <c r="CMD35" s="81"/>
      <c r="CME35" s="81"/>
      <c r="CMF35" s="81"/>
      <c r="CMG35" s="81"/>
      <c r="CMH35" s="81"/>
      <c r="CMI35" s="81"/>
      <c r="CMJ35" s="81"/>
      <c r="CMK35" s="81"/>
      <c r="CML35" s="81"/>
      <c r="CMM35" s="81"/>
      <c r="CMN35" s="81"/>
      <c r="CMO35" s="81"/>
      <c r="CMP35" s="81"/>
      <c r="CMQ35" s="81"/>
      <c r="CMR35" s="81"/>
      <c r="CMS35" s="81"/>
      <c r="CMT35" s="81"/>
      <c r="CMU35" s="81"/>
      <c r="CMV35" s="81"/>
      <c r="CMW35" s="81"/>
      <c r="CMX35" s="81"/>
      <c r="CMY35" s="81"/>
      <c r="CMZ35" s="81"/>
      <c r="CNA35" s="81"/>
      <c r="CNB35" s="81"/>
      <c r="CNC35" s="81"/>
      <c r="CND35" s="81"/>
      <c r="CNE35" s="81"/>
      <c r="CNF35" s="81"/>
      <c r="CNG35" s="81"/>
      <c r="CNH35" s="81"/>
      <c r="CNI35" s="81"/>
      <c r="CNJ35" s="81"/>
      <c r="CNK35" s="81"/>
      <c r="CNL35" s="81"/>
      <c r="CNM35" s="81"/>
      <c r="CNN35" s="81"/>
      <c r="CNO35" s="81"/>
      <c r="CNP35" s="81"/>
      <c r="CNQ35" s="81"/>
      <c r="CNR35" s="81"/>
      <c r="CNS35" s="81"/>
      <c r="CNT35" s="81"/>
      <c r="CNU35" s="81"/>
      <c r="CNV35" s="81"/>
      <c r="CNW35" s="81"/>
      <c r="CNX35" s="81"/>
      <c r="CNY35" s="81"/>
      <c r="CNZ35" s="81"/>
      <c r="COA35" s="81"/>
      <c r="COB35" s="81"/>
      <c r="COC35" s="81"/>
      <c r="COD35" s="81"/>
      <c r="COE35" s="81"/>
      <c r="COF35" s="81"/>
      <c r="COG35" s="81"/>
      <c r="COH35" s="81"/>
      <c r="COI35" s="81"/>
      <c r="COJ35" s="81"/>
      <c r="COK35" s="81"/>
      <c r="COL35" s="81"/>
      <c r="COM35" s="81"/>
      <c r="CON35" s="81"/>
      <c r="COO35" s="81"/>
      <c r="COP35" s="81"/>
      <c r="COQ35" s="81"/>
      <c r="COR35" s="81"/>
      <c r="COS35" s="81"/>
      <c r="COT35" s="81"/>
      <c r="COU35" s="81"/>
      <c r="COV35" s="81"/>
      <c r="COW35" s="81"/>
      <c r="COX35" s="81"/>
      <c r="COY35" s="81"/>
      <c r="COZ35" s="81"/>
      <c r="CPA35" s="81"/>
      <c r="CPB35" s="81"/>
      <c r="CPC35" s="81"/>
      <c r="CPD35" s="81"/>
      <c r="CPE35" s="81"/>
      <c r="CPF35" s="81"/>
      <c r="CPG35" s="81"/>
      <c r="CPH35" s="81"/>
      <c r="CPI35" s="81"/>
      <c r="CPJ35" s="81"/>
      <c r="CPK35" s="81"/>
      <c r="CPL35" s="81"/>
      <c r="CPM35" s="81"/>
      <c r="CPN35" s="81"/>
      <c r="CPO35" s="81"/>
      <c r="CPP35" s="81"/>
      <c r="CPQ35" s="81"/>
      <c r="CPR35" s="81"/>
      <c r="CPS35" s="81"/>
      <c r="CPT35" s="81"/>
      <c r="CPU35" s="81"/>
      <c r="CPV35" s="81"/>
      <c r="CPW35" s="81"/>
      <c r="CPX35" s="81"/>
      <c r="CPY35" s="81"/>
      <c r="CPZ35" s="81"/>
      <c r="CQA35" s="81"/>
      <c r="CQB35" s="81"/>
      <c r="CQC35" s="81"/>
      <c r="CQD35" s="81"/>
      <c r="CQE35" s="81"/>
      <c r="CQF35" s="81"/>
      <c r="CQG35" s="81"/>
      <c r="CQH35" s="81"/>
      <c r="CQI35" s="81"/>
      <c r="CQJ35" s="81"/>
      <c r="CQK35" s="81"/>
      <c r="CQL35" s="81"/>
      <c r="CQM35" s="81"/>
      <c r="CQN35" s="81"/>
      <c r="CQO35" s="81"/>
      <c r="CQP35" s="81"/>
      <c r="CQQ35" s="81"/>
      <c r="CQR35" s="81"/>
      <c r="CQS35" s="81"/>
      <c r="CQT35" s="81"/>
      <c r="CQU35" s="81"/>
      <c r="CQV35" s="81"/>
      <c r="CQW35" s="81"/>
      <c r="CQX35" s="81"/>
      <c r="CQY35" s="81"/>
      <c r="CQZ35" s="81"/>
      <c r="CRA35" s="81"/>
      <c r="CRB35" s="81"/>
      <c r="CRC35" s="81"/>
      <c r="CRD35" s="81"/>
      <c r="CRE35" s="81"/>
      <c r="CRF35" s="81"/>
      <c r="CRG35" s="81"/>
      <c r="CRH35" s="81"/>
      <c r="CRI35" s="81"/>
      <c r="CRJ35" s="81"/>
      <c r="CRK35" s="81"/>
      <c r="CRL35" s="81"/>
      <c r="CRM35" s="81"/>
      <c r="CRN35" s="81"/>
      <c r="CRO35" s="81"/>
      <c r="CRP35" s="81"/>
      <c r="CRQ35" s="81"/>
      <c r="CRR35" s="81"/>
      <c r="CRS35" s="81"/>
      <c r="CRT35" s="81"/>
      <c r="CRU35" s="81"/>
      <c r="CRV35" s="81"/>
      <c r="CRW35" s="81"/>
      <c r="CRX35" s="81"/>
      <c r="CRY35" s="81"/>
      <c r="CRZ35" s="81"/>
      <c r="CSA35" s="81"/>
      <c r="CSB35" s="81"/>
      <c r="CSC35" s="81"/>
      <c r="CSD35" s="81"/>
      <c r="CSE35" s="81"/>
      <c r="CSF35" s="81"/>
      <c r="CSG35" s="81"/>
      <c r="CSH35" s="81"/>
      <c r="CSI35" s="81"/>
      <c r="CSJ35" s="81"/>
      <c r="CSK35" s="81"/>
      <c r="CSL35" s="81"/>
      <c r="CSM35" s="81"/>
      <c r="CSN35" s="81"/>
      <c r="CSO35" s="81"/>
      <c r="CSP35" s="81"/>
      <c r="CSQ35" s="81"/>
      <c r="CSR35" s="81"/>
      <c r="CSS35" s="81"/>
      <c r="CST35" s="81"/>
      <c r="CSU35" s="81"/>
      <c r="CSV35" s="81"/>
      <c r="CSW35" s="81"/>
      <c r="CSX35" s="81"/>
      <c r="CSY35" s="81"/>
      <c r="CSZ35" s="81"/>
      <c r="CTA35" s="81"/>
      <c r="CTB35" s="81"/>
      <c r="CTC35" s="81"/>
      <c r="CTD35" s="81"/>
      <c r="CTE35" s="81"/>
      <c r="CTF35" s="81"/>
      <c r="CTG35" s="81"/>
      <c r="CTH35" s="81"/>
      <c r="CTI35" s="81"/>
      <c r="CTJ35" s="81"/>
      <c r="CTK35" s="81"/>
      <c r="CTL35" s="81"/>
      <c r="CTM35" s="81"/>
      <c r="CTN35" s="81"/>
      <c r="CTO35" s="81"/>
      <c r="CTP35" s="81"/>
      <c r="CTQ35" s="81"/>
      <c r="CTR35" s="81"/>
      <c r="CTS35" s="81"/>
      <c r="CTT35" s="81"/>
      <c r="CTU35" s="81"/>
      <c r="CTV35" s="81"/>
      <c r="CTW35" s="81"/>
      <c r="CTX35" s="81"/>
      <c r="CTY35" s="81"/>
      <c r="CTZ35" s="81"/>
      <c r="CUA35" s="81"/>
      <c r="CUB35" s="81"/>
      <c r="CUC35" s="81"/>
      <c r="CUD35" s="81"/>
      <c r="CUE35" s="81"/>
      <c r="CUF35" s="81"/>
      <c r="CUG35" s="81"/>
      <c r="CUH35" s="81"/>
      <c r="CUI35" s="81"/>
      <c r="CUJ35" s="81"/>
      <c r="CUK35" s="81"/>
      <c r="CUL35" s="81"/>
      <c r="CUM35" s="81"/>
      <c r="CUN35" s="81"/>
      <c r="CUO35" s="81"/>
      <c r="CUP35" s="81"/>
      <c r="CUQ35" s="81"/>
      <c r="CUR35" s="81"/>
      <c r="CUS35" s="81"/>
      <c r="CUT35" s="81"/>
      <c r="CUU35" s="81"/>
      <c r="CUV35" s="81"/>
      <c r="CUW35" s="81"/>
      <c r="CUX35" s="81"/>
      <c r="CUY35" s="81"/>
      <c r="CUZ35" s="81"/>
      <c r="CVA35" s="81"/>
      <c r="CVB35" s="81"/>
      <c r="CVC35" s="81"/>
      <c r="CVD35" s="81"/>
      <c r="CVE35" s="81"/>
      <c r="CVF35" s="81"/>
      <c r="CVG35" s="81"/>
      <c r="CVH35" s="81"/>
      <c r="CVI35" s="81"/>
      <c r="CVJ35" s="81"/>
      <c r="CVK35" s="81"/>
      <c r="CVL35" s="81"/>
      <c r="CVM35" s="81"/>
      <c r="CVN35" s="81"/>
      <c r="CVO35" s="81"/>
      <c r="CVP35" s="81"/>
      <c r="CVQ35" s="81"/>
      <c r="CVR35" s="81"/>
      <c r="CVS35" s="81"/>
      <c r="CVT35" s="81"/>
      <c r="CVU35" s="81"/>
      <c r="CVV35" s="81"/>
      <c r="CVW35" s="81"/>
      <c r="CVX35" s="81"/>
      <c r="CVY35" s="81"/>
      <c r="CVZ35" s="81"/>
      <c r="CWA35" s="81"/>
      <c r="CWB35" s="81"/>
      <c r="CWC35" s="81"/>
      <c r="CWD35" s="81"/>
      <c r="CWE35" s="81"/>
      <c r="CWF35" s="81"/>
      <c r="CWG35" s="81"/>
      <c r="CWH35" s="81"/>
      <c r="CWI35" s="81"/>
      <c r="CWJ35" s="81"/>
      <c r="CWK35" s="81"/>
      <c r="CWL35" s="81"/>
      <c r="CWM35" s="81"/>
      <c r="CWN35" s="81"/>
      <c r="CWO35" s="81"/>
      <c r="CWP35" s="81"/>
      <c r="CWQ35" s="81"/>
      <c r="CWR35" s="81"/>
      <c r="CWS35" s="81"/>
      <c r="CWT35" s="81"/>
      <c r="CWU35" s="81"/>
      <c r="CWV35" s="81"/>
      <c r="CWW35" s="81"/>
      <c r="CWX35" s="81"/>
      <c r="CWY35" s="81"/>
      <c r="CWZ35" s="81"/>
      <c r="CXA35" s="81"/>
      <c r="CXB35" s="81"/>
      <c r="CXC35" s="81"/>
      <c r="CXD35" s="81"/>
      <c r="CXE35" s="81"/>
      <c r="CXF35" s="81"/>
      <c r="CXG35" s="81"/>
      <c r="CXH35" s="81"/>
      <c r="CXI35" s="81"/>
      <c r="CXJ35" s="81"/>
      <c r="CXK35" s="81"/>
      <c r="CXL35" s="81"/>
      <c r="CXM35" s="81"/>
      <c r="CXN35" s="81"/>
      <c r="CXO35" s="81"/>
      <c r="CXP35" s="81"/>
      <c r="CXQ35" s="81"/>
      <c r="CXR35" s="81"/>
      <c r="CXS35" s="81"/>
      <c r="CXT35" s="81"/>
      <c r="CXU35" s="81"/>
      <c r="CXV35" s="81"/>
      <c r="CXW35" s="81"/>
      <c r="CXX35" s="81"/>
      <c r="CXY35" s="81"/>
      <c r="CXZ35" s="81"/>
      <c r="CYA35" s="81"/>
      <c r="CYB35" s="81"/>
      <c r="CYC35" s="81"/>
      <c r="CYD35" s="81"/>
      <c r="CYE35" s="81"/>
      <c r="CYF35" s="81"/>
      <c r="CYG35" s="81"/>
      <c r="CYH35" s="81"/>
      <c r="CYI35" s="81"/>
      <c r="CYJ35" s="81"/>
      <c r="CYK35" s="81"/>
      <c r="CYL35" s="81"/>
      <c r="CYM35" s="81"/>
      <c r="CYN35" s="81"/>
      <c r="CYO35" s="81"/>
      <c r="CYP35" s="81"/>
      <c r="CYQ35" s="81"/>
      <c r="CYR35" s="81"/>
      <c r="CYS35" s="81"/>
      <c r="CYT35" s="81"/>
      <c r="CYU35" s="81"/>
      <c r="CYV35" s="81"/>
      <c r="CYW35" s="81"/>
      <c r="CYX35" s="81"/>
      <c r="CYY35" s="81"/>
      <c r="CYZ35" s="81"/>
      <c r="CZA35" s="81"/>
      <c r="CZB35" s="81"/>
      <c r="CZC35" s="81"/>
      <c r="CZD35" s="81"/>
      <c r="CZE35" s="81"/>
      <c r="CZF35" s="81"/>
      <c r="CZG35" s="81"/>
      <c r="CZH35" s="81"/>
      <c r="CZI35" s="81"/>
      <c r="CZJ35" s="81"/>
      <c r="CZK35" s="81"/>
      <c r="CZL35" s="81"/>
      <c r="CZM35" s="81"/>
      <c r="CZN35" s="81"/>
      <c r="CZO35" s="81"/>
      <c r="CZP35" s="81"/>
      <c r="CZQ35" s="81"/>
      <c r="CZR35" s="81"/>
      <c r="CZS35" s="81"/>
      <c r="CZT35" s="81"/>
      <c r="CZU35" s="81"/>
      <c r="CZV35" s="81"/>
      <c r="CZW35" s="81"/>
      <c r="CZX35" s="81"/>
      <c r="CZY35" s="81"/>
      <c r="CZZ35" s="81"/>
      <c r="DAA35" s="81"/>
      <c r="DAB35" s="81"/>
      <c r="DAC35" s="81"/>
      <c r="DAD35" s="81"/>
      <c r="DAE35" s="81"/>
      <c r="DAF35" s="81"/>
      <c r="DAG35" s="81"/>
      <c r="DAH35" s="81"/>
      <c r="DAI35" s="81"/>
      <c r="DAJ35" s="81"/>
      <c r="DAK35" s="81"/>
      <c r="DAL35" s="81"/>
      <c r="DAM35" s="81"/>
      <c r="DAN35" s="81"/>
      <c r="DAO35" s="81"/>
      <c r="DAP35" s="81"/>
      <c r="DAQ35" s="81"/>
      <c r="DAR35" s="81"/>
      <c r="DAS35" s="81"/>
      <c r="DAT35" s="81"/>
      <c r="DAU35" s="81"/>
      <c r="DAV35" s="81"/>
      <c r="DAW35" s="81"/>
      <c r="DAX35" s="81"/>
      <c r="DAY35" s="81"/>
      <c r="DAZ35" s="81"/>
      <c r="DBA35" s="81"/>
      <c r="DBB35" s="81"/>
      <c r="DBC35" s="81"/>
      <c r="DBD35" s="81"/>
      <c r="DBE35" s="81"/>
      <c r="DBF35" s="81"/>
      <c r="DBG35" s="81"/>
      <c r="DBH35" s="81"/>
      <c r="DBI35" s="81"/>
      <c r="DBJ35" s="81"/>
      <c r="DBK35" s="81"/>
      <c r="DBL35" s="81"/>
      <c r="DBM35" s="81"/>
      <c r="DBN35" s="81"/>
      <c r="DBO35" s="81"/>
      <c r="DBP35" s="81"/>
      <c r="DBQ35" s="81"/>
      <c r="DBR35" s="81"/>
      <c r="DBS35" s="81"/>
      <c r="DBT35" s="81"/>
      <c r="DBU35" s="81"/>
      <c r="DBV35" s="81"/>
      <c r="DBW35" s="81"/>
      <c r="DBX35" s="81"/>
      <c r="DBY35" s="81"/>
      <c r="DBZ35" s="81"/>
      <c r="DCA35" s="81"/>
      <c r="DCB35" s="81"/>
      <c r="DCC35" s="81"/>
      <c r="DCD35" s="81"/>
      <c r="DCE35" s="81"/>
      <c r="DCF35" s="81"/>
      <c r="DCG35" s="81"/>
      <c r="DCH35" s="81"/>
      <c r="DCI35" s="81"/>
      <c r="DCJ35" s="81"/>
      <c r="DCK35" s="81"/>
      <c r="DCL35" s="81"/>
      <c r="DCM35" s="81"/>
      <c r="DCN35" s="81"/>
      <c r="DCO35" s="81"/>
      <c r="DCP35" s="81"/>
      <c r="DCQ35" s="81"/>
      <c r="DCR35" s="81"/>
      <c r="DCS35" s="81"/>
      <c r="DCT35" s="81"/>
      <c r="DCU35" s="81"/>
      <c r="DCV35" s="81"/>
      <c r="DCW35" s="81"/>
      <c r="DCX35" s="81"/>
      <c r="DCY35" s="81"/>
      <c r="DCZ35" s="81"/>
      <c r="DDA35" s="81"/>
      <c r="DDB35" s="81"/>
      <c r="DDC35" s="81"/>
      <c r="DDD35" s="81"/>
      <c r="DDE35" s="81"/>
      <c r="DDF35" s="81"/>
      <c r="DDG35" s="81"/>
      <c r="DDH35" s="81"/>
      <c r="DDI35" s="81"/>
      <c r="DDJ35" s="81"/>
      <c r="DDK35" s="81"/>
      <c r="DDL35" s="81"/>
      <c r="DDM35" s="81"/>
      <c r="DDN35" s="81"/>
      <c r="DDO35" s="81"/>
      <c r="DDP35" s="81"/>
      <c r="DDQ35" s="81"/>
      <c r="DDR35" s="81"/>
      <c r="DDS35" s="81"/>
      <c r="DDT35" s="81"/>
      <c r="DDU35" s="81"/>
      <c r="DDV35" s="81"/>
      <c r="DDW35" s="81"/>
      <c r="DDX35" s="81"/>
      <c r="DDY35" s="81"/>
      <c r="DDZ35" s="81"/>
      <c r="DEA35" s="81"/>
      <c r="DEB35" s="81"/>
      <c r="DEC35" s="81"/>
      <c r="DED35" s="81"/>
      <c r="DEE35" s="81"/>
      <c r="DEF35" s="81"/>
      <c r="DEG35" s="81"/>
      <c r="DEH35" s="81"/>
      <c r="DEI35" s="81"/>
      <c r="DEJ35" s="81"/>
      <c r="DEK35" s="81"/>
      <c r="DEL35" s="81"/>
      <c r="DEM35" s="81"/>
      <c r="DEN35" s="81"/>
      <c r="DEO35" s="81"/>
      <c r="DEP35" s="81"/>
      <c r="DEQ35" s="81"/>
      <c r="DER35" s="81"/>
      <c r="DES35" s="81"/>
      <c r="DET35" s="81"/>
      <c r="DEU35" s="81"/>
      <c r="DEV35" s="81"/>
      <c r="DEW35" s="81"/>
      <c r="DEX35" s="81"/>
      <c r="DEY35" s="81"/>
      <c r="DEZ35" s="81"/>
      <c r="DFA35" s="81"/>
      <c r="DFB35" s="81"/>
      <c r="DFC35" s="81"/>
      <c r="DFD35" s="81"/>
      <c r="DFE35" s="81"/>
      <c r="DFF35" s="81"/>
      <c r="DFG35" s="81"/>
      <c r="DFH35" s="81"/>
      <c r="DFI35" s="81"/>
      <c r="DFJ35" s="81"/>
      <c r="DFK35" s="81"/>
      <c r="DFL35" s="81"/>
      <c r="DFM35" s="81"/>
      <c r="DFN35" s="81"/>
      <c r="DFO35" s="81"/>
      <c r="DFP35" s="81"/>
      <c r="DFQ35" s="81"/>
      <c r="DFR35" s="81"/>
      <c r="DFS35" s="81"/>
      <c r="DFT35" s="81"/>
      <c r="DFU35" s="81"/>
      <c r="DFV35" s="81"/>
      <c r="DFW35" s="81"/>
      <c r="DFX35" s="81"/>
      <c r="DFY35" s="81"/>
      <c r="DFZ35" s="81"/>
      <c r="DGA35" s="81"/>
      <c r="DGB35" s="81"/>
      <c r="DGC35" s="81"/>
      <c r="DGD35" s="81"/>
      <c r="DGE35" s="81"/>
      <c r="DGF35" s="81"/>
      <c r="DGG35" s="81"/>
      <c r="DGH35" s="81"/>
      <c r="DGI35" s="81"/>
      <c r="DGJ35" s="81"/>
      <c r="DGK35" s="81"/>
      <c r="DGL35" s="81"/>
      <c r="DGM35" s="81"/>
      <c r="DGN35" s="81"/>
      <c r="DGO35" s="81"/>
      <c r="DGP35" s="81"/>
      <c r="DGQ35" s="81"/>
      <c r="DGR35" s="81"/>
      <c r="DGS35" s="81"/>
      <c r="DGT35" s="81"/>
      <c r="DGU35" s="81"/>
      <c r="DGV35" s="81"/>
      <c r="DGW35" s="81"/>
      <c r="DGX35" s="81"/>
      <c r="DGY35" s="81"/>
      <c r="DGZ35" s="81"/>
      <c r="DHA35" s="81"/>
      <c r="DHB35" s="81"/>
      <c r="DHC35" s="81"/>
      <c r="DHD35" s="81"/>
      <c r="DHE35" s="81"/>
      <c r="DHF35" s="81"/>
      <c r="DHG35" s="81"/>
      <c r="DHH35" s="81"/>
      <c r="DHI35" s="81"/>
      <c r="DHJ35" s="81"/>
      <c r="DHK35" s="81"/>
      <c r="DHL35" s="81"/>
      <c r="DHM35" s="81"/>
      <c r="DHN35" s="81"/>
      <c r="DHO35" s="81"/>
      <c r="DHP35" s="81"/>
      <c r="DHQ35" s="81"/>
      <c r="DHR35" s="81"/>
      <c r="DHS35" s="81"/>
      <c r="DHT35" s="81"/>
      <c r="DHU35" s="81"/>
      <c r="DHV35" s="81"/>
      <c r="DHW35" s="81"/>
      <c r="DHX35" s="81"/>
      <c r="DHY35" s="81"/>
      <c r="DHZ35" s="81"/>
      <c r="DIA35" s="81"/>
      <c r="DIB35" s="81"/>
      <c r="DIC35" s="81"/>
      <c r="DID35" s="81"/>
      <c r="DIE35" s="81"/>
      <c r="DIF35" s="81"/>
      <c r="DIG35" s="81"/>
      <c r="DIH35" s="81"/>
      <c r="DII35" s="81"/>
      <c r="DIJ35" s="81"/>
      <c r="DIK35" s="81"/>
      <c r="DIL35" s="81"/>
      <c r="DIM35" s="81"/>
      <c r="DIN35" s="81"/>
      <c r="DIO35" s="81"/>
      <c r="DIP35" s="81"/>
      <c r="DIQ35" s="81"/>
      <c r="DIR35" s="81"/>
      <c r="DIS35" s="81"/>
      <c r="DIT35" s="81"/>
      <c r="DIU35" s="81"/>
      <c r="DIV35" s="81"/>
      <c r="DIW35" s="81"/>
      <c r="DIX35" s="81"/>
      <c r="DIY35" s="81"/>
      <c r="DIZ35" s="81"/>
      <c r="DJA35" s="81"/>
      <c r="DJB35" s="81"/>
      <c r="DJC35" s="81"/>
      <c r="DJD35" s="81"/>
      <c r="DJE35" s="81"/>
      <c r="DJF35" s="81"/>
      <c r="DJG35" s="81"/>
      <c r="DJH35" s="81"/>
      <c r="DJI35" s="81"/>
      <c r="DJJ35" s="81"/>
      <c r="DJK35" s="81"/>
      <c r="DJL35" s="81"/>
      <c r="DJM35" s="81"/>
      <c r="DJN35" s="81"/>
      <c r="DJO35" s="81"/>
      <c r="DJP35" s="81"/>
      <c r="DJQ35" s="81"/>
      <c r="DJR35" s="81"/>
      <c r="DJS35" s="81"/>
      <c r="DJT35" s="81"/>
      <c r="DJU35" s="81"/>
      <c r="DJV35" s="81"/>
      <c r="DJW35" s="81"/>
      <c r="DJX35" s="81"/>
      <c r="DJY35" s="81"/>
      <c r="DJZ35" s="81"/>
      <c r="DKA35" s="81"/>
      <c r="DKB35" s="81"/>
      <c r="DKC35" s="81"/>
      <c r="DKD35" s="81"/>
      <c r="DKE35" s="81"/>
      <c r="DKF35" s="81"/>
      <c r="DKG35" s="81"/>
      <c r="DKH35" s="81"/>
      <c r="DKI35" s="81"/>
      <c r="DKJ35" s="81"/>
      <c r="DKK35" s="81"/>
      <c r="DKL35" s="81"/>
      <c r="DKM35" s="81"/>
      <c r="DKN35" s="81"/>
      <c r="DKO35" s="81"/>
      <c r="DKP35" s="81"/>
      <c r="DKQ35" s="81"/>
      <c r="DKR35" s="81"/>
      <c r="DKS35" s="81"/>
      <c r="DKT35" s="81"/>
      <c r="DKU35" s="81"/>
      <c r="DKV35" s="81"/>
      <c r="DKW35" s="81"/>
      <c r="DKX35" s="81"/>
      <c r="DKY35" s="81"/>
      <c r="DKZ35" s="81"/>
      <c r="DLA35" s="81"/>
      <c r="DLB35" s="81"/>
      <c r="DLC35" s="81"/>
      <c r="DLD35" s="81"/>
      <c r="DLE35" s="81"/>
      <c r="DLF35" s="81"/>
      <c r="DLG35" s="81"/>
      <c r="DLH35" s="81"/>
      <c r="DLI35" s="81"/>
      <c r="DLJ35" s="81"/>
      <c r="DLK35" s="81"/>
      <c r="DLL35" s="81"/>
      <c r="DLM35" s="81"/>
      <c r="DLN35" s="81"/>
      <c r="DLO35" s="81"/>
      <c r="DLP35" s="81"/>
      <c r="DLQ35" s="81"/>
      <c r="DLR35" s="81"/>
      <c r="DLS35" s="81"/>
      <c r="DLT35" s="81"/>
      <c r="DLU35" s="81"/>
      <c r="DLV35" s="81"/>
      <c r="DLW35" s="81"/>
      <c r="DLX35" s="81"/>
      <c r="DLY35" s="81"/>
      <c r="DLZ35" s="81"/>
      <c r="DMA35" s="81"/>
      <c r="DMB35" s="81"/>
      <c r="DMC35" s="81"/>
      <c r="DMD35" s="81"/>
      <c r="DME35" s="81"/>
      <c r="DMF35" s="81"/>
      <c r="DMG35" s="81"/>
      <c r="DMH35" s="81"/>
      <c r="DMI35" s="81"/>
      <c r="DMJ35" s="81"/>
      <c r="DMK35" s="81"/>
      <c r="DML35" s="81"/>
      <c r="DMM35" s="81"/>
      <c r="DMN35" s="81"/>
      <c r="DMO35" s="81"/>
      <c r="DMP35" s="81"/>
      <c r="DMQ35" s="81"/>
      <c r="DMR35" s="81"/>
      <c r="DMS35" s="81"/>
      <c r="DMT35" s="81"/>
      <c r="DMU35" s="81"/>
      <c r="DMV35" s="81"/>
      <c r="DMW35" s="81"/>
      <c r="DMX35" s="81"/>
      <c r="DMY35" s="81"/>
      <c r="DMZ35" s="81"/>
      <c r="DNA35" s="81"/>
      <c r="DNB35" s="81"/>
      <c r="DNC35" s="81"/>
      <c r="DND35" s="81"/>
      <c r="DNE35" s="81"/>
      <c r="DNF35" s="81"/>
      <c r="DNG35" s="81"/>
      <c r="DNH35" s="81"/>
      <c r="DNI35" s="81"/>
      <c r="DNJ35" s="81"/>
      <c r="DNK35" s="81"/>
      <c r="DNL35" s="81"/>
      <c r="DNM35" s="81"/>
      <c r="DNN35" s="81"/>
      <c r="DNO35" s="81"/>
      <c r="DNP35" s="81"/>
      <c r="DNQ35" s="81"/>
      <c r="DNR35" s="81"/>
      <c r="DNS35" s="81"/>
      <c r="DNT35" s="81"/>
      <c r="DNU35" s="81"/>
      <c r="DNV35" s="81"/>
      <c r="DNW35" s="81"/>
      <c r="DNX35" s="81"/>
      <c r="DNY35" s="81"/>
      <c r="DNZ35" s="81"/>
      <c r="DOA35" s="81"/>
      <c r="DOB35" s="81"/>
      <c r="DOC35" s="81"/>
      <c r="DOD35" s="81"/>
      <c r="DOE35" s="81"/>
      <c r="DOF35" s="81"/>
      <c r="DOG35" s="81"/>
      <c r="DOH35" s="81"/>
      <c r="DOI35" s="81"/>
      <c r="DOJ35" s="81"/>
      <c r="DOK35" s="81"/>
      <c r="DOL35" s="81"/>
      <c r="DOM35" s="81"/>
      <c r="DON35" s="81"/>
      <c r="DOO35" s="81"/>
      <c r="DOP35" s="81"/>
      <c r="DOQ35" s="81"/>
      <c r="DOR35" s="81"/>
      <c r="DOS35" s="81"/>
      <c r="DOT35" s="81"/>
      <c r="DOU35" s="81"/>
      <c r="DOV35" s="81"/>
      <c r="DOW35" s="81"/>
      <c r="DOX35" s="81"/>
      <c r="DOY35" s="81"/>
      <c r="DOZ35" s="81"/>
      <c r="DPA35" s="81"/>
      <c r="DPB35" s="81"/>
      <c r="DPC35" s="81"/>
      <c r="DPD35" s="81"/>
      <c r="DPE35" s="81"/>
      <c r="DPF35" s="81"/>
      <c r="DPG35" s="81"/>
      <c r="DPH35" s="81"/>
      <c r="DPI35" s="81"/>
      <c r="DPJ35" s="81"/>
      <c r="DPK35" s="81"/>
      <c r="DPL35" s="81"/>
      <c r="DPM35" s="81"/>
      <c r="DPN35" s="81"/>
      <c r="DPO35" s="81"/>
      <c r="DPP35" s="81"/>
      <c r="DPQ35" s="81"/>
      <c r="DPR35" s="81"/>
      <c r="DPS35" s="81"/>
      <c r="DPT35" s="81"/>
      <c r="DPU35" s="81"/>
      <c r="DPV35" s="81"/>
      <c r="DPW35" s="81"/>
      <c r="DPX35" s="81"/>
      <c r="DPY35" s="81"/>
      <c r="DPZ35" s="81"/>
      <c r="DQA35" s="81"/>
      <c r="DQB35" s="81"/>
      <c r="DQC35" s="81"/>
      <c r="DQD35" s="81"/>
      <c r="DQE35" s="81"/>
      <c r="DQF35" s="81"/>
      <c r="DQG35" s="81"/>
      <c r="DQH35" s="81"/>
      <c r="DQI35" s="81"/>
      <c r="DQJ35" s="81"/>
      <c r="DQK35" s="81"/>
      <c r="DQL35" s="81"/>
      <c r="DQM35" s="81"/>
      <c r="DQN35" s="81"/>
      <c r="DQO35" s="81"/>
      <c r="DQP35" s="81"/>
      <c r="DQQ35" s="81"/>
      <c r="DQR35" s="81"/>
      <c r="DQS35" s="81"/>
      <c r="DQT35" s="81"/>
      <c r="DQU35" s="81"/>
      <c r="DQV35" s="81"/>
      <c r="DQW35" s="81"/>
      <c r="DQX35" s="81"/>
      <c r="DQY35" s="81"/>
      <c r="DQZ35" s="81"/>
      <c r="DRA35" s="81"/>
      <c r="DRB35" s="81"/>
      <c r="DRC35" s="81"/>
      <c r="DRD35" s="81"/>
      <c r="DRE35" s="81"/>
      <c r="DRF35" s="81"/>
      <c r="DRG35" s="81"/>
      <c r="DRH35" s="81"/>
      <c r="DRI35" s="81"/>
      <c r="DRJ35" s="81"/>
      <c r="DRK35" s="81"/>
      <c r="DRL35" s="81"/>
      <c r="DRM35" s="81"/>
      <c r="DRN35" s="81"/>
      <c r="DRO35" s="81"/>
      <c r="DRP35" s="81"/>
      <c r="DRQ35" s="81"/>
      <c r="DRR35" s="81"/>
      <c r="DRS35" s="81"/>
      <c r="DRT35" s="81"/>
      <c r="DRU35" s="81"/>
      <c r="DRV35" s="81"/>
      <c r="DRW35" s="81"/>
      <c r="DRX35" s="81"/>
      <c r="DRY35" s="81"/>
      <c r="DRZ35" s="81"/>
      <c r="DSA35" s="81"/>
      <c r="DSB35" s="81"/>
      <c r="DSC35" s="81"/>
      <c r="DSD35" s="81"/>
      <c r="DSE35" s="81"/>
      <c r="DSF35" s="81"/>
      <c r="DSG35" s="81"/>
      <c r="DSH35" s="81"/>
      <c r="DSI35" s="81"/>
      <c r="DSJ35" s="81"/>
      <c r="DSK35" s="81"/>
      <c r="DSL35" s="81"/>
      <c r="DSM35" s="81"/>
      <c r="DSN35" s="81"/>
      <c r="DSO35" s="81"/>
      <c r="DSP35" s="81"/>
      <c r="DSQ35" s="81"/>
      <c r="DSR35" s="81"/>
      <c r="DSS35" s="81"/>
      <c r="DST35" s="81"/>
      <c r="DSU35" s="81"/>
      <c r="DSV35" s="81"/>
      <c r="DSW35" s="81"/>
      <c r="DSX35" s="81"/>
      <c r="DSY35" s="81"/>
      <c r="DSZ35" s="81"/>
      <c r="DTA35" s="81"/>
      <c r="DTB35" s="81"/>
      <c r="DTC35" s="81"/>
      <c r="DTD35" s="81"/>
      <c r="DTE35" s="81"/>
      <c r="DTF35" s="81"/>
      <c r="DTG35" s="81"/>
      <c r="DTH35" s="81"/>
      <c r="DTI35" s="81"/>
      <c r="DTJ35" s="81"/>
      <c r="DTK35" s="81"/>
      <c r="DTL35" s="81"/>
      <c r="DTM35" s="81"/>
      <c r="DTN35" s="81"/>
      <c r="DTO35" s="81"/>
      <c r="DTP35" s="81"/>
      <c r="DTQ35" s="81"/>
      <c r="DTR35" s="81"/>
      <c r="DTS35" s="81"/>
      <c r="DTT35" s="81"/>
      <c r="DTU35" s="81"/>
      <c r="DTV35" s="81"/>
      <c r="DTW35" s="81"/>
      <c r="DTX35" s="81"/>
      <c r="DTY35" s="81"/>
      <c r="DTZ35" s="81"/>
      <c r="DUA35" s="81"/>
      <c r="DUB35" s="81"/>
      <c r="DUC35" s="81"/>
      <c r="DUD35" s="81"/>
      <c r="DUE35" s="81"/>
      <c r="DUF35" s="81"/>
      <c r="DUG35" s="81"/>
      <c r="DUH35" s="81"/>
      <c r="DUI35" s="81"/>
      <c r="DUJ35" s="81"/>
      <c r="DUK35" s="81"/>
      <c r="DUL35" s="81"/>
      <c r="DUM35" s="81"/>
      <c r="DUN35" s="81"/>
      <c r="DUO35" s="81"/>
      <c r="DUP35" s="81"/>
      <c r="DUQ35" s="81"/>
      <c r="DUR35" s="81"/>
      <c r="DUS35" s="81"/>
      <c r="DUT35" s="81"/>
      <c r="DUU35" s="81"/>
      <c r="DUV35" s="81"/>
      <c r="DUW35" s="81"/>
      <c r="DUX35" s="81"/>
      <c r="DUY35" s="81"/>
      <c r="DUZ35" s="81"/>
      <c r="DVA35" s="81"/>
      <c r="DVB35" s="81"/>
      <c r="DVC35" s="81"/>
      <c r="DVD35" s="81"/>
      <c r="DVE35" s="81"/>
      <c r="DVF35" s="81"/>
      <c r="DVG35" s="81"/>
      <c r="DVH35" s="81"/>
      <c r="DVI35" s="81"/>
      <c r="DVJ35" s="81"/>
      <c r="DVK35" s="81"/>
      <c r="DVL35" s="81"/>
      <c r="DVM35" s="81"/>
      <c r="DVN35" s="81"/>
      <c r="DVO35" s="81"/>
      <c r="DVP35" s="81"/>
      <c r="DVQ35" s="81"/>
      <c r="DVR35" s="81"/>
      <c r="DVS35" s="81"/>
      <c r="DVT35" s="81"/>
      <c r="DVU35" s="81"/>
      <c r="DVV35" s="81"/>
      <c r="DVW35" s="81"/>
      <c r="DVX35" s="81"/>
      <c r="DVY35" s="81"/>
      <c r="DVZ35" s="81"/>
      <c r="DWA35" s="81"/>
      <c r="DWB35" s="81"/>
      <c r="DWC35" s="81"/>
      <c r="DWD35" s="81"/>
      <c r="DWE35" s="81"/>
      <c r="DWF35" s="81"/>
      <c r="DWG35" s="81"/>
      <c r="DWH35" s="81"/>
      <c r="DWI35" s="81"/>
      <c r="DWJ35" s="81"/>
      <c r="DWK35" s="81"/>
      <c r="DWL35" s="81"/>
      <c r="DWM35" s="81"/>
      <c r="DWN35" s="81"/>
      <c r="DWO35" s="81"/>
      <c r="DWP35" s="81"/>
      <c r="DWQ35" s="81"/>
      <c r="DWR35" s="81"/>
      <c r="DWS35" s="81"/>
      <c r="DWT35" s="81"/>
      <c r="DWU35" s="81"/>
      <c r="DWV35" s="81"/>
      <c r="DWW35" s="81"/>
      <c r="DWX35" s="81"/>
      <c r="DWY35" s="81"/>
      <c r="DWZ35" s="81"/>
      <c r="DXA35" s="81"/>
      <c r="DXB35" s="81"/>
      <c r="DXC35" s="81"/>
      <c r="DXD35" s="81"/>
      <c r="DXE35" s="81"/>
      <c r="DXF35" s="81"/>
      <c r="DXG35" s="81"/>
      <c r="DXH35" s="81"/>
      <c r="DXI35" s="81"/>
      <c r="DXJ35" s="81"/>
      <c r="DXK35" s="81"/>
      <c r="DXL35" s="81"/>
      <c r="DXM35" s="81"/>
      <c r="DXN35" s="81"/>
      <c r="DXO35" s="81"/>
      <c r="DXP35" s="81"/>
      <c r="DXQ35" s="81"/>
      <c r="DXR35" s="81"/>
      <c r="DXS35" s="81"/>
      <c r="DXT35" s="81"/>
      <c r="DXU35" s="81"/>
      <c r="DXV35" s="81"/>
      <c r="DXW35" s="81"/>
      <c r="DXX35" s="81"/>
      <c r="DXY35" s="81"/>
      <c r="DXZ35" s="81"/>
      <c r="DYA35" s="81"/>
      <c r="DYB35" s="81"/>
      <c r="DYC35" s="81"/>
      <c r="DYD35" s="81"/>
      <c r="DYE35" s="81"/>
      <c r="DYF35" s="81"/>
      <c r="DYG35" s="81"/>
      <c r="DYH35" s="81"/>
      <c r="DYI35" s="81"/>
      <c r="DYJ35" s="81"/>
      <c r="DYK35" s="81"/>
      <c r="DYL35" s="81"/>
      <c r="DYM35" s="81"/>
      <c r="DYN35" s="81"/>
      <c r="DYO35" s="81"/>
      <c r="DYP35" s="81"/>
      <c r="DYQ35" s="81"/>
      <c r="DYR35" s="81"/>
      <c r="DYS35" s="81"/>
      <c r="DYT35" s="81"/>
      <c r="DYU35" s="81"/>
      <c r="DYV35" s="81"/>
      <c r="DYW35" s="81"/>
      <c r="DYX35" s="81"/>
      <c r="DYY35" s="81"/>
      <c r="DYZ35" s="81"/>
      <c r="DZA35" s="81"/>
      <c r="DZB35" s="81"/>
      <c r="DZC35" s="81"/>
      <c r="DZD35" s="81"/>
      <c r="DZE35" s="81"/>
      <c r="DZF35" s="81"/>
      <c r="DZG35" s="81"/>
      <c r="DZH35" s="81"/>
      <c r="DZI35" s="81"/>
      <c r="DZJ35" s="81"/>
      <c r="DZK35" s="81"/>
      <c r="DZL35" s="81"/>
      <c r="DZM35" s="81"/>
      <c r="DZN35" s="81"/>
      <c r="DZO35" s="81"/>
      <c r="DZP35" s="81"/>
      <c r="DZQ35" s="81"/>
      <c r="DZR35" s="81"/>
      <c r="DZS35" s="81"/>
      <c r="DZT35" s="81"/>
      <c r="DZU35" s="81"/>
      <c r="DZV35" s="81"/>
      <c r="DZW35" s="81"/>
      <c r="DZX35" s="81"/>
      <c r="DZY35" s="81"/>
      <c r="DZZ35" s="81"/>
      <c r="EAA35" s="81"/>
      <c r="EAB35" s="81"/>
      <c r="EAC35" s="81"/>
      <c r="EAD35" s="81"/>
      <c r="EAE35" s="81"/>
      <c r="EAF35" s="81"/>
      <c r="EAG35" s="81"/>
      <c r="EAH35" s="81"/>
      <c r="EAI35" s="81"/>
      <c r="EAJ35" s="81"/>
      <c r="EAK35" s="81"/>
      <c r="EAL35" s="81"/>
      <c r="EAM35" s="81"/>
      <c r="EAN35" s="81"/>
      <c r="EAO35" s="81"/>
      <c r="EAP35" s="81"/>
      <c r="EAQ35" s="81"/>
      <c r="EAR35" s="81"/>
      <c r="EAS35" s="81"/>
      <c r="EAT35" s="81"/>
      <c r="EAU35" s="81"/>
      <c r="EAV35" s="81"/>
      <c r="EAW35" s="81"/>
      <c r="EAX35" s="81"/>
      <c r="EAY35" s="81"/>
      <c r="EAZ35" s="81"/>
      <c r="EBA35" s="81"/>
      <c r="EBB35" s="81"/>
      <c r="EBC35" s="81"/>
      <c r="EBD35" s="81"/>
      <c r="EBE35" s="81"/>
      <c r="EBF35" s="81"/>
      <c r="EBG35" s="81"/>
      <c r="EBH35" s="81"/>
      <c r="EBI35" s="81"/>
      <c r="EBJ35" s="81"/>
      <c r="EBK35" s="81"/>
      <c r="EBL35" s="81"/>
      <c r="EBM35" s="81"/>
      <c r="EBN35" s="81"/>
      <c r="EBO35" s="81"/>
      <c r="EBP35" s="81"/>
      <c r="EBQ35" s="81"/>
      <c r="EBR35" s="81"/>
      <c r="EBS35" s="81"/>
      <c r="EBT35" s="81"/>
      <c r="EBU35" s="81"/>
      <c r="EBV35" s="81"/>
      <c r="EBW35" s="81"/>
      <c r="EBX35" s="81"/>
      <c r="EBY35" s="81"/>
      <c r="EBZ35" s="81"/>
      <c r="ECA35" s="81"/>
      <c r="ECB35" s="81"/>
      <c r="ECC35" s="81"/>
      <c r="ECD35" s="81"/>
      <c r="ECE35" s="81"/>
      <c r="ECF35" s="81"/>
      <c r="ECG35" s="81"/>
      <c r="ECH35" s="81"/>
      <c r="ECI35" s="81"/>
      <c r="ECJ35" s="81"/>
      <c r="ECK35" s="81"/>
      <c r="ECL35" s="81"/>
      <c r="ECM35" s="81"/>
      <c r="ECN35" s="81"/>
      <c r="ECO35" s="81"/>
      <c r="ECP35" s="81"/>
      <c r="ECQ35" s="81"/>
      <c r="ECR35" s="81"/>
      <c r="ECS35" s="81"/>
      <c r="ECT35" s="81"/>
      <c r="ECU35" s="81"/>
      <c r="ECV35" s="81"/>
      <c r="ECW35" s="81"/>
      <c r="ECX35" s="81"/>
      <c r="ECY35" s="81"/>
      <c r="ECZ35" s="81"/>
      <c r="EDA35" s="81"/>
      <c r="EDB35" s="81"/>
      <c r="EDC35" s="81"/>
      <c r="EDD35" s="81"/>
      <c r="EDE35" s="81"/>
      <c r="EDF35" s="81"/>
      <c r="EDG35" s="81"/>
      <c r="EDH35" s="81"/>
      <c r="EDI35" s="81"/>
      <c r="EDJ35" s="81"/>
      <c r="EDK35" s="81"/>
      <c r="EDL35" s="81"/>
      <c r="EDM35" s="81"/>
      <c r="EDN35" s="81"/>
      <c r="EDO35" s="81"/>
      <c r="EDP35" s="81"/>
      <c r="EDQ35" s="81"/>
      <c r="EDR35" s="81"/>
      <c r="EDS35" s="81"/>
      <c r="EDT35" s="81"/>
      <c r="EDU35" s="81"/>
      <c r="EDV35" s="81"/>
      <c r="EDW35" s="81"/>
      <c r="EDX35" s="81"/>
      <c r="EDY35" s="81"/>
      <c r="EDZ35" s="81"/>
      <c r="EEA35" s="81"/>
      <c r="EEB35" s="81"/>
      <c r="EEC35" s="81"/>
      <c r="EED35" s="81"/>
      <c r="EEE35" s="81"/>
      <c r="EEF35" s="81"/>
      <c r="EEG35" s="81"/>
      <c r="EEH35" s="81"/>
      <c r="EEI35" s="81"/>
      <c r="EEJ35" s="81"/>
      <c r="EEK35" s="81"/>
      <c r="EEL35" s="81"/>
      <c r="EEM35" s="81"/>
      <c r="EEN35" s="81"/>
      <c r="EEO35" s="81"/>
      <c r="EEP35" s="81"/>
      <c r="EEQ35" s="81"/>
      <c r="EER35" s="81"/>
      <c r="EES35" s="81"/>
      <c r="EET35" s="81"/>
      <c r="EEU35" s="81"/>
      <c r="EEV35" s="81"/>
      <c r="EEW35" s="81"/>
      <c r="EEX35" s="81"/>
      <c r="EEY35" s="81"/>
      <c r="EEZ35" s="81"/>
      <c r="EFA35" s="81"/>
      <c r="EFB35" s="81"/>
      <c r="EFC35" s="81"/>
      <c r="EFD35" s="81"/>
      <c r="EFE35" s="81"/>
      <c r="EFF35" s="81"/>
      <c r="EFG35" s="81"/>
      <c r="EFH35" s="81"/>
      <c r="EFI35" s="81"/>
      <c r="EFJ35" s="81"/>
      <c r="EFK35" s="81"/>
      <c r="EFL35" s="81"/>
      <c r="EFM35" s="81"/>
      <c r="EFN35" s="81"/>
      <c r="EFO35" s="81"/>
      <c r="EFP35" s="81"/>
      <c r="EFQ35" s="81"/>
      <c r="EFR35" s="81"/>
      <c r="EFS35" s="81"/>
      <c r="EFT35" s="81"/>
      <c r="EFU35" s="81"/>
      <c r="EFV35" s="81"/>
      <c r="EFW35" s="81"/>
      <c r="EFX35" s="81"/>
      <c r="EFY35" s="81"/>
      <c r="EFZ35" s="81"/>
      <c r="EGA35" s="81"/>
      <c r="EGB35" s="81"/>
      <c r="EGC35" s="81"/>
      <c r="EGD35" s="81"/>
      <c r="EGE35" s="81"/>
      <c r="EGF35" s="81"/>
      <c r="EGG35" s="81"/>
      <c r="EGH35" s="81"/>
      <c r="EGI35" s="81"/>
      <c r="EGJ35" s="81"/>
      <c r="EGK35" s="81"/>
      <c r="EGL35" s="81"/>
      <c r="EGM35" s="81"/>
      <c r="EGN35" s="81"/>
      <c r="EGO35" s="81"/>
      <c r="EGP35" s="81"/>
      <c r="EGQ35" s="81"/>
      <c r="EGR35" s="81"/>
      <c r="EGS35" s="81"/>
      <c r="EGT35" s="81"/>
      <c r="EGU35" s="81"/>
      <c r="EGV35" s="81"/>
      <c r="EGW35" s="81"/>
      <c r="EGX35" s="81"/>
      <c r="EGY35" s="81"/>
      <c r="EGZ35" s="81"/>
      <c r="EHA35" s="81"/>
      <c r="EHB35" s="81"/>
      <c r="EHC35" s="81"/>
      <c r="EHD35" s="81"/>
      <c r="EHE35" s="81"/>
      <c r="EHF35" s="81"/>
      <c r="EHG35" s="81"/>
      <c r="EHH35" s="81"/>
      <c r="EHI35" s="81"/>
      <c r="EHJ35" s="81"/>
      <c r="EHK35" s="81"/>
      <c r="EHL35" s="81"/>
      <c r="EHM35" s="81"/>
      <c r="EHN35" s="81"/>
      <c r="EHO35" s="81"/>
      <c r="EHP35" s="81"/>
      <c r="EHQ35" s="81"/>
      <c r="EHR35" s="81"/>
      <c r="EHS35" s="81"/>
      <c r="EHT35" s="81"/>
      <c r="EHU35" s="81"/>
      <c r="EHV35" s="81"/>
      <c r="EHW35" s="81"/>
      <c r="EHX35" s="81"/>
      <c r="EHY35" s="81"/>
      <c r="EHZ35" s="81"/>
      <c r="EIA35" s="81"/>
      <c r="EIB35" s="81"/>
      <c r="EIC35" s="81"/>
      <c r="EID35" s="81"/>
      <c r="EIE35" s="81"/>
      <c r="EIF35" s="81"/>
      <c r="EIG35" s="81"/>
      <c r="EIH35" s="81"/>
      <c r="EII35" s="81"/>
      <c r="EIJ35" s="81"/>
      <c r="EIK35" s="81"/>
      <c r="EIL35" s="81"/>
      <c r="EIM35" s="81"/>
      <c r="EIN35" s="81"/>
      <c r="EIO35" s="81"/>
      <c r="EIP35" s="81"/>
      <c r="EIQ35" s="81"/>
      <c r="EIR35" s="81"/>
      <c r="EIS35" s="81"/>
      <c r="EIT35" s="81"/>
      <c r="EIU35" s="81"/>
      <c r="EIV35" s="81"/>
      <c r="EIW35" s="81"/>
      <c r="EIX35" s="81"/>
      <c r="EIY35" s="81"/>
      <c r="EIZ35" s="81"/>
      <c r="EJA35" s="81"/>
      <c r="EJB35" s="81"/>
      <c r="EJC35" s="81"/>
      <c r="EJD35" s="81"/>
      <c r="EJE35" s="81"/>
      <c r="EJF35" s="81"/>
      <c r="EJG35" s="81"/>
      <c r="EJH35" s="81"/>
      <c r="EJI35" s="81"/>
      <c r="EJJ35" s="81"/>
      <c r="EJK35" s="81"/>
      <c r="EJL35" s="81"/>
      <c r="EJM35" s="81"/>
      <c r="EJN35" s="81"/>
      <c r="EJO35" s="81"/>
      <c r="EJP35" s="81"/>
      <c r="EJQ35" s="81"/>
      <c r="EJR35" s="81"/>
      <c r="EJS35" s="81"/>
      <c r="EJT35" s="81"/>
      <c r="EJU35" s="81"/>
      <c r="EJV35" s="81"/>
      <c r="EJW35" s="81"/>
      <c r="EJX35" s="81"/>
      <c r="EJY35" s="81"/>
      <c r="EJZ35" s="81"/>
      <c r="EKA35" s="81"/>
      <c r="EKB35" s="81"/>
      <c r="EKC35" s="81"/>
      <c r="EKD35" s="81"/>
      <c r="EKE35" s="81"/>
      <c r="EKF35" s="81"/>
      <c r="EKG35" s="81"/>
      <c r="EKH35" s="81"/>
      <c r="EKI35" s="81"/>
      <c r="EKJ35" s="81"/>
      <c r="EKK35" s="81"/>
      <c r="EKL35" s="81"/>
      <c r="EKM35" s="81"/>
      <c r="EKN35" s="81"/>
      <c r="EKO35" s="81"/>
      <c r="EKP35" s="81"/>
      <c r="EKQ35" s="81"/>
      <c r="EKR35" s="81"/>
      <c r="EKS35" s="81"/>
      <c r="EKT35" s="81"/>
      <c r="EKU35" s="81"/>
      <c r="EKV35" s="81"/>
      <c r="EKW35" s="81"/>
      <c r="EKX35" s="81"/>
      <c r="EKY35" s="81"/>
      <c r="EKZ35" s="81"/>
      <c r="ELA35" s="81"/>
      <c r="ELB35" s="81"/>
      <c r="ELC35" s="81"/>
      <c r="ELD35" s="81"/>
      <c r="ELE35" s="81"/>
      <c r="ELF35" s="81"/>
      <c r="ELG35" s="81"/>
      <c r="ELH35" s="81"/>
      <c r="ELI35" s="81"/>
      <c r="ELJ35" s="81"/>
      <c r="ELK35" s="81"/>
      <c r="ELL35" s="81"/>
      <c r="ELM35" s="81"/>
      <c r="ELN35" s="81"/>
      <c r="ELO35" s="81"/>
      <c r="ELP35" s="81"/>
      <c r="ELQ35" s="81"/>
      <c r="ELR35" s="81"/>
      <c r="ELS35" s="81"/>
      <c r="ELT35" s="81"/>
      <c r="ELU35" s="81"/>
      <c r="ELV35" s="81"/>
      <c r="ELW35" s="81"/>
      <c r="ELX35" s="81"/>
      <c r="ELY35" s="81"/>
      <c r="ELZ35" s="81"/>
      <c r="EMA35" s="81"/>
      <c r="EMB35" s="81"/>
      <c r="EMC35" s="81"/>
      <c r="EMD35" s="81"/>
      <c r="EME35" s="81"/>
      <c r="EMF35" s="81"/>
      <c r="EMG35" s="81"/>
      <c r="EMH35" s="81"/>
      <c r="EMI35" s="81"/>
      <c r="EMJ35" s="81"/>
      <c r="EMK35" s="81"/>
      <c r="EML35" s="81"/>
      <c r="EMM35" s="81"/>
      <c r="EMN35" s="81"/>
      <c r="EMO35" s="81"/>
      <c r="EMP35" s="81"/>
      <c r="EMQ35" s="81"/>
      <c r="EMR35" s="81"/>
      <c r="EMS35" s="81"/>
      <c r="EMT35" s="81"/>
      <c r="EMU35" s="81"/>
      <c r="EMV35" s="81"/>
      <c r="EMW35" s="81"/>
      <c r="EMX35" s="81"/>
      <c r="EMY35" s="81"/>
      <c r="EMZ35" s="81"/>
      <c r="ENA35" s="81"/>
      <c r="ENB35" s="81"/>
      <c r="ENC35" s="81"/>
      <c r="END35" s="81"/>
      <c r="ENE35" s="81"/>
      <c r="ENF35" s="81"/>
      <c r="ENG35" s="81"/>
      <c r="ENH35" s="81"/>
      <c r="ENI35" s="81"/>
      <c r="ENJ35" s="81"/>
      <c r="ENK35" s="81"/>
      <c r="ENL35" s="81"/>
      <c r="ENM35" s="81"/>
      <c r="ENN35" s="81"/>
      <c r="ENO35" s="81"/>
      <c r="ENP35" s="81"/>
      <c r="ENQ35" s="81"/>
      <c r="ENR35" s="81"/>
      <c r="ENS35" s="81"/>
      <c r="ENT35" s="81"/>
      <c r="ENU35" s="81"/>
      <c r="ENV35" s="81"/>
      <c r="ENW35" s="81"/>
      <c r="ENX35" s="81"/>
      <c r="ENY35" s="81"/>
      <c r="ENZ35" s="81"/>
      <c r="EOA35" s="81"/>
      <c r="EOB35" s="81"/>
      <c r="EOC35" s="81"/>
      <c r="EOD35" s="81"/>
      <c r="EOE35" s="81"/>
      <c r="EOF35" s="81"/>
      <c r="EOG35" s="81"/>
      <c r="EOH35" s="81"/>
      <c r="EOI35" s="81"/>
      <c r="EOJ35" s="81"/>
      <c r="EOK35" s="81"/>
      <c r="EOL35" s="81"/>
      <c r="EOM35" s="81"/>
      <c r="EON35" s="81"/>
      <c r="EOO35" s="81"/>
      <c r="EOP35" s="81"/>
      <c r="EOQ35" s="81"/>
      <c r="EOR35" s="81"/>
      <c r="EOS35" s="81"/>
      <c r="EOT35" s="81"/>
      <c r="EOU35" s="81"/>
      <c r="EOV35" s="81"/>
      <c r="EOW35" s="81"/>
      <c r="EOX35" s="81"/>
      <c r="EOY35" s="81"/>
      <c r="EOZ35" s="81"/>
      <c r="EPA35" s="81"/>
      <c r="EPB35" s="81"/>
      <c r="EPC35" s="81"/>
      <c r="EPD35" s="81"/>
      <c r="EPE35" s="81"/>
      <c r="EPF35" s="81"/>
      <c r="EPG35" s="81"/>
      <c r="EPH35" s="81"/>
      <c r="EPI35" s="81"/>
      <c r="EPJ35" s="81"/>
      <c r="EPK35" s="81"/>
      <c r="EPL35" s="81"/>
      <c r="EPM35" s="81"/>
      <c r="EPN35" s="81"/>
      <c r="EPO35" s="81"/>
      <c r="EPP35" s="81"/>
      <c r="EPQ35" s="81"/>
      <c r="EPR35" s="81"/>
      <c r="EPS35" s="81"/>
      <c r="EPT35" s="81"/>
      <c r="EPU35" s="81"/>
      <c r="EPV35" s="81"/>
      <c r="EPW35" s="81"/>
      <c r="EPX35" s="81"/>
      <c r="EPY35" s="81"/>
      <c r="EPZ35" s="81"/>
      <c r="EQA35" s="81"/>
      <c r="EQB35" s="81"/>
      <c r="EQC35" s="81"/>
      <c r="EQD35" s="81"/>
      <c r="EQE35" s="81"/>
      <c r="EQF35" s="81"/>
      <c r="EQG35" s="81"/>
      <c r="EQH35" s="81"/>
      <c r="EQI35" s="81"/>
      <c r="EQJ35" s="81"/>
      <c r="EQK35" s="81"/>
      <c r="EQL35" s="81"/>
      <c r="EQM35" s="81"/>
      <c r="EQN35" s="81"/>
      <c r="EQO35" s="81"/>
      <c r="EQP35" s="81"/>
      <c r="EQQ35" s="81"/>
      <c r="EQR35" s="81"/>
      <c r="EQS35" s="81"/>
      <c r="EQT35" s="81"/>
      <c r="EQU35" s="81"/>
      <c r="EQV35" s="81"/>
      <c r="EQW35" s="81"/>
      <c r="EQX35" s="81"/>
      <c r="EQY35" s="81"/>
      <c r="EQZ35" s="81"/>
      <c r="ERA35" s="81"/>
      <c r="ERB35" s="81"/>
      <c r="ERC35" s="81"/>
      <c r="ERD35" s="81"/>
      <c r="ERE35" s="81"/>
      <c r="ERF35" s="81"/>
      <c r="ERG35" s="81"/>
      <c r="ERH35" s="81"/>
      <c r="ERI35" s="81"/>
      <c r="ERJ35" s="81"/>
      <c r="ERK35" s="81"/>
      <c r="ERL35" s="81"/>
      <c r="ERM35" s="81"/>
      <c r="ERN35" s="81"/>
      <c r="ERO35" s="81"/>
      <c r="ERP35" s="81"/>
      <c r="ERQ35" s="81"/>
      <c r="ERR35" s="81"/>
      <c r="ERS35" s="81"/>
      <c r="ERT35" s="81"/>
      <c r="ERU35" s="81"/>
      <c r="ERV35" s="81"/>
      <c r="ERW35" s="81"/>
      <c r="ERX35" s="81"/>
      <c r="ERY35" s="81"/>
      <c r="ERZ35" s="81"/>
      <c r="ESA35" s="81"/>
      <c r="ESB35" s="81"/>
      <c r="ESC35" s="81"/>
      <c r="ESD35" s="81"/>
      <c r="ESE35" s="81"/>
      <c r="ESF35" s="81"/>
      <c r="ESG35" s="81"/>
      <c r="ESH35" s="81"/>
      <c r="ESI35" s="81"/>
      <c r="ESJ35" s="81"/>
      <c r="ESK35" s="81"/>
      <c r="ESL35" s="81"/>
      <c r="ESM35" s="81"/>
      <c r="ESN35" s="81"/>
      <c r="ESO35" s="81"/>
      <c r="ESP35" s="81"/>
      <c r="ESQ35" s="81"/>
      <c r="ESR35" s="81"/>
      <c r="ESS35" s="81"/>
      <c r="EST35" s="81"/>
      <c r="ESU35" s="81"/>
      <c r="ESV35" s="81"/>
      <c r="ESW35" s="81"/>
      <c r="ESX35" s="81"/>
      <c r="ESY35" s="81"/>
      <c r="ESZ35" s="81"/>
      <c r="ETA35" s="81"/>
      <c r="ETB35" s="81"/>
      <c r="ETC35" s="81"/>
      <c r="ETD35" s="81"/>
      <c r="ETE35" s="81"/>
      <c r="ETF35" s="81"/>
      <c r="ETG35" s="81"/>
      <c r="ETH35" s="81"/>
      <c r="ETI35" s="81"/>
      <c r="ETJ35" s="81"/>
      <c r="ETK35" s="81"/>
      <c r="ETL35" s="81"/>
      <c r="ETM35" s="81"/>
      <c r="ETN35" s="81"/>
      <c r="ETO35" s="81"/>
      <c r="ETP35" s="81"/>
      <c r="ETQ35" s="81"/>
      <c r="ETR35" s="81"/>
      <c r="ETS35" s="81"/>
      <c r="ETT35" s="81"/>
      <c r="ETU35" s="81"/>
      <c r="ETV35" s="81"/>
      <c r="ETW35" s="81"/>
      <c r="ETX35" s="81"/>
      <c r="ETY35" s="81"/>
      <c r="ETZ35" s="81"/>
      <c r="EUA35" s="81"/>
      <c r="EUB35" s="81"/>
      <c r="EUC35" s="81"/>
      <c r="EUD35" s="81"/>
      <c r="EUE35" s="81"/>
      <c r="EUF35" s="81"/>
      <c r="EUG35" s="81"/>
      <c r="EUH35" s="81"/>
      <c r="EUI35" s="81"/>
      <c r="EUJ35" s="81"/>
      <c r="EUK35" s="81"/>
      <c r="EUL35" s="81"/>
      <c r="EUM35" s="81"/>
      <c r="EUN35" s="81"/>
      <c r="EUO35" s="81"/>
      <c r="EUP35" s="81"/>
      <c r="EUQ35" s="81"/>
      <c r="EUR35" s="81"/>
      <c r="EUS35" s="81"/>
      <c r="EUT35" s="81"/>
      <c r="EUU35" s="81"/>
      <c r="EUV35" s="81"/>
      <c r="EUW35" s="81"/>
      <c r="EUX35" s="81"/>
      <c r="EUY35" s="81"/>
      <c r="EUZ35" s="81"/>
      <c r="EVA35" s="81"/>
      <c r="EVB35" s="81"/>
      <c r="EVC35" s="81"/>
      <c r="EVD35" s="81"/>
      <c r="EVE35" s="81"/>
      <c r="EVF35" s="81"/>
      <c r="EVG35" s="81"/>
      <c r="EVH35" s="81"/>
      <c r="EVI35" s="81"/>
      <c r="EVJ35" s="81"/>
      <c r="EVK35" s="81"/>
      <c r="EVL35" s="81"/>
      <c r="EVM35" s="81"/>
      <c r="EVN35" s="81"/>
      <c r="EVO35" s="81"/>
      <c r="EVP35" s="81"/>
      <c r="EVQ35" s="81"/>
      <c r="EVR35" s="81"/>
      <c r="EVS35" s="81"/>
      <c r="EVT35" s="81"/>
      <c r="EVU35" s="81"/>
      <c r="EVV35" s="81"/>
      <c r="EVW35" s="81"/>
      <c r="EVX35" s="81"/>
      <c r="EVY35" s="81"/>
      <c r="EVZ35" s="81"/>
      <c r="EWA35" s="81"/>
      <c r="EWB35" s="81"/>
      <c r="EWC35" s="81"/>
      <c r="EWD35" s="81"/>
      <c r="EWE35" s="81"/>
      <c r="EWF35" s="81"/>
      <c r="EWG35" s="81"/>
      <c r="EWH35" s="81"/>
      <c r="EWI35" s="81"/>
      <c r="EWJ35" s="81"/>
      <c r="EWK35" s="81"/>
      <c r="EWL35" s="81"/>
      <c r="EWM35" s="81"/>
      <c r="EWN35" s="81"/>
      <c r="EWO35" s="81"/>
      <c r="EWP35" s="81"/>
      <c r="EWQ35" s="81"/>
      <c r="EWR35" s="81"/>
      <c r="EWS35" s="81"/>
      <c r="EWT35" s="81"/>
      <c r="EWU35" s="81"/>
      <c r="EWV35" s="81"/>
      <c r="EWW35" s="81"/>
      <c r="EWX35" s="81"/>
      <c r="EWY35" s="81"/>
      <c r="EWZ35" s="81"/>
      <c r="EXA35" s="81"/>
      <c r="EXB35" s="81"/>
      <c r="EXC35" s="81"/>
      <c r="EXD35" s="81"/>
      <c r="EXE35" s="81"/>
      <c r="EXF35" s="81"/>
      <c r="EXG35" s="81"/>
      <c r="EXH35" s="81"/>
      <c r="EXI35" s="81"/>
      <c r="EXJ35" s="81"/>
      <c r="EXK35" s="81"/>
      <c r="EXL35" s="81"/>
      <c r="EXM35" s="81"/>
      <c r="EXN35" s="81"/>
      <c r="EXO35" s="81"/>
      <c r="EXP35" s="81"/>
      <c r="EXQ35" s="81"/>
      <c r="EXR35" s="81"/>
      <c r="EXS35" s="81"/>
      <c r="EXT35" s="81"/>
      <c r="EXU35" s="81"/>
      <c r="EXV35" s="81"/>
      <c r="EXW35" s="81"/>
      <c r="EXX35" s="81"/>
      <c r="EXY35" s="81"/>
      <c r="EXZ35" s="81"/>
      <c r="EYA35" s="81"/>
      <c r="EYB35" s="81"/>
      <c r="EYC35" s="81"/>
      <c r="EYD35" s="81"/>
      <c r="EYE35" s="81"/>
      <c r="EYF35" s="81"/>
      <c r="EYG35" s="81"/>
      <c r="EYH35" s="81"/>
      <c r="EYI35" s="81"/>
      <c r="EYJ35" s="81"/>
      <c r="EYK35" s="81"/>
      <c r="EYL35" s="81"/>
      <c r="EYM35" s="81"/>
      <c r="EYN35" s="81"/>
      <c r="EYO35" s="81"/>
      <c r="EYP35" s="81"/>
      <c r="EYQ35" s="81"/>
      <c r="EYR35" s="81"/>
      <c r="EYS35" s="81"/>
      <c r="EYT35" s="81"/>
      <c r="EYU35" s="81"/>
      <c r="EYV35" s="81"/>
      <c r="EYW35" s="81"/>
      <c r="EYX35" s="81"/>
      <c r="EYY35" s="81"/>
      <c r="EYZ35" s="81"/>
      <c r="EZA35" s="81"/>
      <c r="EZB35" s="81"/>
      <c r="EZC35" s="81"/>
      <c r="EZD35" s="81"/>
      <c r="EZE35" s="81"/>
      <c r="EZF35" s="81"/>
      <c r="EZG35" s="81"/>
      <c r="EZH35" s="81"/>
      <c r="EZI35" s="81"/>
      <c r="EZJ35" s="81"/>
      <c r="EZK35" s="81"/>
      <c r="EZL35" s="81"/>
      <c r="EZM35" s="81"/>
      <c r="EZN35" s="81"/>
      <c r="EZO35" s="81"/>
      <c r="EZP35" s="81"/>
      <c r="EZQ35" s="81"/>
      <c r="EZR35" s="81"/>
      <c r="EZS35" s="81"/>
      <c r="EZT35" s="81"/>
      <c r="EZU35" s="81"/>
      <c r="EZV35" s="81"/>
      <c r="EZW35" s="81"/>
      <c r="EZX35" s="81"/>
      <c r="EZY35" s="81"/>
      <c r="EZZ35" s="81"/>
      <c r="FAA35" s="81"/>
      <c r="FAB35" s="81"/>
      <c r="FAC35" s="81"/>
      <c r="FAD35" s="81"/>
      <c r="FAE35" s="81"/>
      <c r="FAF35" s="81"/>
      <c r="FAG35" s="81"/>
      <c r="FAH35" s="81"/>
      <c r="FAI35" s="81"/>
      <c r="FAJ35" s="81"/>
      <c r="FAK35" s="81"/>
      <c r="FAL35" s="81"/>
      <c r="FAM35" s="81"/>
      <c r="FAN35" s="81"/>
      <c r="FAO35" s="81"/>
      <c r="FAP35" s="81"/>
      <c r="FAQ35" s="81"/>
      <c r="FAR35" s="81"/>
      <c r="FAS35" s="81"/>
      <c r="FAT35" s="81"/>
      <c r="FAU35" s="81"/>
      <c r="FAV35" s="81"/>
      <c r="FAW35" s="81"/>
      <c r="FAX35" s="81"/>
      <c r="FAY35" s="81"/>
      <c r="FAZ35" s="81"/>
      <c r="FBA35" s="81"/>
      <c r="FBB35" s="81"/>
      <c r="FBC35" s="81"/>
      <c r="FBD35" s="81"/>
      <c r="FBE35" s="81"/>
      <c r="FBF35" s="81"/>
      <c r="FBG35" s="81"/>
      <c r="FBH35" s="81"/>
      <c r="FBI35" s="81"/>
      <c r="FBJ35" s="81"/>
      <c r="FBK35" s="81"/>
      <c r="FBL35" s="81"/>
      <c r="FBM35" s="81"/>
      <c r="FBN35" s="81"/>
      <c r="FBO35" s="81"/>
      <c r="FBP35" s="81"/>
      <c r="FBQ35" s="81"/>
      <c r="FBR35" s="81"/>
      <c r="FBS35" s="81"/>
      <c r="FBT35" s="81"/>
      <c r="FBU35" s="81"/>
      <c r="FBV35" s="81"/>
      <c r="FBW35" s="81"/>
      <c r="FBX35" s="81"/>
      <c r="FBY35" s="81"/>
      <c r="FBZ35" s="81"/>
      <c r="FCA35" s="81"/>
      <c r="FCB35" s="81"/>
      <c r="FCC35" s="81"/>
      <c r="FCD35" s="81"/>
      <c r="FCE35" s="81"/>
      <c r="FCF35" s="81"/>
      <c r="FCG35" s="81"/>
      <c r="FCH35" s="81"/>
      <c r="FCI35" s="81"/>
      <c r="FCJ35" s="81"/>
      <c r="FCK35" s="81"/>
      <c r="FCL35" s="81"/>
      <c r="FCM35" s="81"/>
      <c r="FCN35" s="81"/>
      <c r="FCO35" s="81"/>
      <c r="FCP35" s="81"/>
      <c r="FCQ35" s="81"/>
      <c r="FCR35" s="81"/>
      <c r="FCS35" s="81"/>
      <c r="FCT35" s="81"/>
      <c r="FCU35" s="81"/>
      <c r="FCV35" s="81"/>
      <c r="FCW35" s="81"/>
      <c r="FCX35" s="81"/>
      <c r="FCY35" s="81"/>
      <c r="FCZ35" s="81"/>
      <c r="FDA35" s="81"/>
      <c r="FDB35" s="81"/>
      <c r="FDC35" s="81"/>
      <c r="FDD35" s="81"/>
      <c r="FDE35" s="81"/>
      <c r="FDF35" s="81"/>
      <c r="FDG35" s="81"/>
      <c r="FDH35" s="81"/>
      <c r="FDI35" s="81"/>
      <c r="FDJ35" s="81"/>
      <c r="FDK35" s="81"/>
      <c r="FDL35" s="81"/>
      <c r="FDM35" s="81"/>
      <c r="FDN35" s="81"/>
      <c r="FDO35" s="81"/>
      <c r="FDP35" s="81"/>
      <c r="FDQ35" s="81"/>
      <c r="FDR35" s="81"/>
      <c r="FDS35" s="81"/>
      <c r="FDT35" s="81"/>
      <c r="FDU35" s="81"/>
      <c r="FDV35" s="81"/>
      <c r="FDW35" s="81"/>
      <c r="FDX35" s="81"/>
      <c r="FDY35" s="81"/>
      <c r="FDZ35" s="81"/>
      <c r="FEA35" s="81"/>
      <c r="FEB35" s="81"/>
      <c r="FEC35" s="81"/>
      <c r="FED35" s="81"/>
      <c r="FEE35" s="81"/>
      <c r="FEF35" s="81"/>
      <c r="FEG35" s="81"/>
      <c r="FEH35" s="81"/>
      <c r="FEI35" s="81"/>
      <c r="FEJ35" s="81"/>
      <c r="FEK35" s="81"/>
      <c r="FEL35" s="81"/>
      <c r="FEM35" s="81"/>
      <c r="FEN35" s="81"/>
      <c r="FEO35" s="81"/>
      <c r="FEP35" s="81"/>
      <c r="FEQ35" s="81"/>
      <c r="FER35" s="81"/>
      <c r="FES35" s="81"/>
      <c r="FET35" s="81"/>
      <c r="FEU35" s="81"/>
      <c r="FEV35" s="81"/>
      <c r="FEW35" s="81"/>
      <c r="FEX35" s="81"/>
      <c r="FEY35" s="81"/>
      <c r="FEZ35" s="81"/>
      <c r="FFA35" s="81"/>
      <c r="FFB35" s="81"/>
      <c r="FFC35" s="81"/>
      <c r="FFD35" s="81"/>
      <c r="FFE35" s="81"/>
      <c r="FFF35" s="81"/>
      <c r="FFG35" s="81"/>
      <c r="FFH35" s="81"/>
      <c r="FFI35" s="81"/>
      <c r="FFJ35" s="81"/>
      <c r="FFK35" s="81"/>
      <c r="FFL35" s="81"/>
      <c r="FFM35" s="81"/>
      <c r="FFN35" s="81"/>
      <c r="FFO35" s="81"/>
      <c r="FFP35" s="81"/>
      <c r="FFQ35" s="81"/>
      <c r="FFR35" s="81"/>
      <c r="FFS35" s="81"/>
      <c r="FFT35" s="81"/>
      <c r="FFU35" s="81"/>
      <c r="FFV35" s="81"/>
      <c r="FFW35" s="81"/>
      <c r="FFX35" s="81"/>
      <c r="FFY35" s="81"/>
      <c r="FFZ35" s="81"/>
      <c r="FGA35" s="81"/>
      <c r="FGB35" s="81"/>
      <c r="FGC35" s="81"/>
      <c r="FGD35" s="81"/>
      <c r="FGE35" s="81"/>
      <c r="FGF35" s="81"/>
      <c r="FGG35" s="81"/>
      <c r="FGH35" s="81"/>
      <c r="FGI35" s="81"/>
      <c r="FGJ35" s="81"/>
      <c r="FGK35" s="81"/>
      <c r="FGL35" s="81"/>
      <c r="FGM35" s="81"/>
      <c r="FGN35" s="81"/>
      <c r="FGO35" s="81"/>
      <c r="FGP35" s="81"/>
      <c r="FGQ35" s="81"/>
      <c r="FGR35" s="81"/>
      <c r="FGS35" s="81"/>
      <c r="FGT35" s="81"/>
      <c r="FGU35" s="81"/>
      <c r="FGV35" s="81"/>
      <c r="FGW35" s="81"/>
      <c r="FGX35" s="81"/>
      <c r="FGY35" s="81"/>
      <c r="FGZ35" s="81"/>
      <c r="FHA35" s="81"/>
      <c r="FHB35" s="81"/>
      <c r="FHC35" s="81"/>
      <c r="FHD35" s="81"/>
      <c r="FHE35" s="81"/>
      <c r="FHF35" s="81"/>
      <c r="FHG35" s="81"/>
      <c r="FHH35" s="81"/>
      <c r="FHI35" s="81"/>
      <c r="FHJ35" s="81"/>
      <c r="FHK35" s="81"/>
      <c r="FHL35" s="81"/>
      <c r="FHM35" s="81"/>
      <c r="FHN35" s="81"/>
      <c r="FHO35" s="81"/>
      <c r="FHP35" s="81"/>
      <c r="FHQ35" s="81"/>
      <c r="FHR35" s="81"/>
      <c r="FHS35" s="81"/>
      <c r="FHT35" s="81"/>
      <c r="FHU35" s="81"/>
      <c r="FHV35" s="81"/>
      <c r="FHW35" s="81"/>
      <c r="FHX35" s="81"/>
      <c r="FHY35" s="81"/>
      <c r="FHZ35" s="81"/>
      <c r="FIA35" s="81"/>
      <c r="FIB35" s="81"/>
      <c r="FIC35" s="81"/>
      <c r="FID35" s="81"/>
      <c r="FIE35" s="81"/>
      <c r="FIF35" s="81"/>
      <c r="FIG35" s="81"/>
      <c r="FIH35" s="81"/>
      <c r="FII35" s="81"/>
      <c r="FIJ35" s="81"/>
      <c r="FIK35" s="81"/>
      <c r="FIL35" s="81"/>
      <c r="FIM35" s="81"/>
      <c r="FIN35" s="81"/>
      <c r="FIO35" s="81"/>
      <c r="FIP35" s="81"/>
      <c r="FIQ35" s="81"/>
      <c r="FIR35" s="81"/>
      <c r="FIS35" s="81"/>
      <c r="FIT35" s="81"/>
      <c r="FIU35" s="81"/>
      <c r="FIV35" s="81"/>
      <c r="FIW35" s="81"/>
      <c r="FIX35" s="81"/>
      <c r="FIY35" s="81"/>
      <c r="FIZ35" s="81"/>
      <c r="FJA35" s="81"/>
      <c r="FJB35" s="81"/>
      <c r="FJC35" s="81"/>
      <c r="FJD35" s="81"/>
      <c r="FJE35" s="81"/>
      <c r="FJF35" s="81"/>
      <c r="FJG35" s="81"/>
      <c r="FJH35" s="81"/>
      <c r="FJI35" s="81"/>
      <c r="FJJ35" s="81"/>
      <c r="FJK35" s="81"/>
      <c r="FJL35" s="81"/>
      <c r="FJM35" s="81"/>
      <c r="FJN35" s="81"/>
      <c r="FJO35" s="81"/>
      <c r="FJP35" s="81"/>
      <c r="FJQ35" s="81"/>
      <c r="FJR35" s="81"/>
      <c r="FJS35" s="81"/>
      <c r="FJT35" s="81"/>
      <c r="FJU35" s="81"/>
      <c r="FJV35" s="81"/>
      <c r="FJW35" s="81"/>
      <c r="FJX35" s="81"/>
      <c r="FJY35" s="81"/>
      <c r="FJZ35" s="81"/>
      <c r="FKA35" s="81"/>
      <c r="FKB35" s="81"/>
      <c r="FKC35" s="81"/>
      <c r="FKD35" s="81"/>
      <c r="FKE35" s="81"/>
      <c r="FKF35" s="81"/>
      <c r="FKG35" s="81"/>
      <c r="FKH35" s="81"/>
      <c r="FKI35" s="81"/>
      <c r="FKJ35" s="81"/>
      <c r="FKK35" s="81"/>
      <c r="FKL35" s="81"/>
      <c r="FKM35" s="81"/>
      <c r="FKN35" s="81"/>
      <c r="FKO35" s="81"/>
      <c r="FKP35" s="81"/>
      <c r="FKQ35" s="81"/>
      <c r="FKR35" s="81"/>
      <c r="FKS35" s="81"/>
      <c r="FKT35" s="81"/>
      <c r="FKU35" s="81"/>
      <c r="FKV35" s="81"/>
      <c r="FKW35" s="81"/>
      <c r="FKX35" s="81"/>
      <c r="FKY35" s="81"/>
      <c r="FKZ35" s="81"/>
      <c r="FLA35" s="81"/>
      <c r="FLB35" s="81"/>
      <c r="FLC35" s="81"/>
      <c r="FLD35" s="81"/>
      <c r="FLE35" s="81"/>
      <c r="FLF35" s="81"/>
      <c r="FLG35" s="81"/>
      <c r="FLH35" s="81"/>
      <c r="FLI35" s="81"/>
      <c r="FLJ35" s="81"/>
      <c r="FLK35" s="81"/>
      <c r="FLL35" s="81"/>
      <c r="FLM35" s="81"/>
      <c r="FLN35" s="81"/>
      <c r="FLO35" s="81"/>
      <c r="FLP35" s="81"/>
      <c r="FLQ35" s="81"/>
      <c r="FLR35" s="81"/>
      <c r="FLS35" s="81"/>
      <c r="FLT35" s="81"/>
      <c r="FLU35" s="81"/>
      <c r="FLV35" s="81"/>
      <c r="FLW35" s="81"/>
      <c r="FLX35" s="81"/>
      <c r="FLY35" s="81"/>
      <c r="FLZ35" s="81"/>
      <c r="FMA35" s="81"/>
      <c r="FMB35" s="81"/>
      <c r="FMC35" s="81"/>
      <c r="FMD35" s="81"/>
      <c r="FME35" s="81"/>
      <c r="FMF35" s="81"/>
      <c r="FMG35" s="81"/>
      <c r="FMH35" s="81"/>
      <c r="FMI35" s="81"/>
      <c r="FMJ35" s="81"/>
      <c r="FMK35" s="81"/>
      <c r="FML35" s="81"/>
      <c r="FMM35" s="81"/>
      <c r="FMN35" s="81"/>
      <c r="FMO35" s="81"/>
      <c r="FMP35" s="81"/>
      <c r="FMQ35" s="81"/>
      <c r="FMR35" s="81"/>
      <c r="FMS35" s="81"/>
      <c r="FMT35" s="81"/>
      <c r="FMU35" s="81"/>
      <c r="FMV35" s="81"/>
      <c r="FMW35" s="81"/>
      <c r="FMX35" s="81"/>
      <c r="FMY35" s="81"/>
      <c r="FMZ35" s="81"/>
      <c r="FNA35" s="81"/>
      <c r="FNB35" s="81"/>
      <c r="FNC35" s="81"/>
      <c r="FND35" s="81"/>
      <c r="FNE35" s="81"/>
      <c r="FNF35" s="81"/>
      <c r="FNG35" s="81"/>
      <c r="FNH35" s="81"/>
      <c r="FNI35" s="81"/>
      <c r="FNJ35" s="81"/>
      <c r="FNK35" s="81"/>
      <c r="FNL35" s="81"/>
      <c r="FNM35" s="81"/>
      <c r="FNN35" s="81"/>
      <c r="FNO35" s="81"/>
      <c r="FNP35" s="81"/>
      <c r="FNQ35" s="81"/>
      <c r="FNR35" s="81"/>
      <c r="FNS35" s="81"/>
      <c r="FNT35" s="81"/>
      <c r="FNU35" s="81"/>
      <c r="FNV35" s="81"/>
      <c r="FNW35" s="81"/>
      <c r="FNX35" s="81"/>
      <c r="FNY35" s="81"/>
      <c r="FNZ35" s="81"/>
      <c r="FOA35" s="81"/>
      <c r="FOB35" s="81"/>
      <c r="FOC35" s="81"/>
      <c r="FOD35" s="81"/>
      <c r="FOE35" s="81"/>
      <c r="FOF35" s="81"/>
      <c r="FOG35" s="81"/>
      <c r="FOH35" s="81"/>
      <c r="FOI35" s="81"/>
      <c r="FOJ35" s="81"/>
      <c r="FOK35" s="81"/>
      <c r="FOL35" s="81"/>
      <c r="FOM35" s="81"/>
      <c r="FON35" s="81"/>
      <c r="FOO35" s="81"/>
      <c r="FOP35" s="81"/>
      <c r="FOQ35" s="81"/>
      <c r="FOR35" s="81"/>
      <c r="FOS35" s="81"/>
      <c r="FOT35" s="81"/>
      <c r="FOU35" s="81"/>
      <c r="FOV35" s="81"/>
      <c r="FOW35" s="81"/>
      <c r="FOX35" s="81"/>
      <c r="FOY35" s="81"/>
      <c r="FOZ35" s="81"/>
      <c r="FPA35" s="81"/>
      <c r="FPB35" s="81"/>
      <c r="FPC35" s="81"/>
      <c r="FPD35" s="81"/>
      <c r="FPE35" s="81"/>
      <c r="FPF35" s="81"/>
      <c r="FPG35" s="81"/>
      <c r="FPH35" s="81"/>
      <c r="FPI35" s="81"/>
      <c r="FPJ35" s="81"/>
      <c r="FPK35" s="81"/>
      <c r="FPL35" s="81"/>
      <c r="FPM35" s="81"/>
      <c r="FPN35" s="81"/>
      <c r="FPO35" s="81"/>
      <c r="FPP35" s="81"/>
      <c r="FPQ35" s="81"/>
      <c r="FPR35" s="81"/>
      <c r="FPS35" s="81"/>
      <c r="FPT35" s="81"/>
      <c r="FPU35" s="81"/>
      <c r="FPV35" s="81"/>
      <c r="FPW35" s="81"/>
      <c r="FPX35" s="81"/>
      <c r="FPY35" s="81"/>
      <c r="FPZ35" s="81"/>
      <c r="FQA35" s="81"/>
      <c r="FQB35" s="81"/>
      <c r="FQC35" s="81"/>
      <c r="FQD35" s="81"/>
      <c r="FQE35" s="81"/>
      <c r="FQF35" s="81"/>
      <c r="FQG35" s="81"/>
      <c r="FQH35" s="81"/>
      <c r="FQI35" s="81"/>
      <c r="FQJ35" s="81"/>
      <c r="FQK35" s="81"/>
      <c r="FQL35" s="81"/>
      <c r="FQM35" s="81"/>
      <c r="FQN35" s="81"/>
      <c r="FQO35" s="81"/>
      <c r="FQP35" s="81"/>
      <c r="FQQ35" s="81"/>
      <c r="FQR35" s="81"/>
      <c r="FQS35" s="81"/>
      <c r="FQT35" s="81"/>
      <c r="FQU35" s="81"/>
      <c r="FQV35" s="81"/>
      <c r="FQW35" s="81"/>
      <c r="FQX35" s="81"/>
      <c r="FQY35" s="81"/>
      <c r="FQZ35" s="81"/>
      <c r="FRA35" s="81"/>
      <c r="FRB35" s="81"/>
      <c r="FRC35" s="81"/>
      <c r="FRD35" s="81"/>
      <c r="FRE35" s="81"/>
      <c r="FRF35" s="81"/>
      <c r="FRG35" s="81"/>
      <c r="FRH35" s="81"/>
      <c r="FRI35" s="81"/>
      <c r="FRJ35" s="81"/>
      <c r="FRK35" s="81"/>
      <c r="FRL35" s="81"/>
      <c r="FRM35" s="81"/>
      <c r="FRN35" s="81"/>
      <c r="FRO35" s="81"/>
      <c r="FRP35" s="81"/>
      <c r="FRQ35" s="81"/>
      <c r="FRR35" s="81"/>
      <c r="FRS35" s="81"/>
      <c r="FRT35" s="81"/>
      <c r="FRU35" s="81"/>
      <c r="FRV35" s="81"/>
      <c r="FRW35" s="81"/>
      <c r="FRX35" s="81"/>
      <c r="FRY35" s="81"/>
      <c r="FRZ35" s="81"/>
      <c r="FSA35" s="81"/>
      <c r="FSB35" s="81"/>
      <c r="FSC35" s="81"/>
      <c r="FSD35" s="81"/>
      <c r="FSE35" s="81"/>
      <c r="FSF35" s="81"/>
      <c r="FSG35" s="81"/>
      <c r="FSH35" s="81"/>
      <c r="FSI35" s="81"/>
      <c r="FSJ35" s="81"/>
      <c r="FSK35" s="81"/>
      <c r="FSL35" s="81"/>
      <c r="FSM35" s="81"/>
      <c r="FSN35" s="81"/>
      <c r="FSO35" s="81"/>
      <c r="FSP35" s="81"/>
      <c r="FSQ35" s="81"/>
      <c r="FSR35" s="81"/>
      <c r="FSS35" s="81"/>
      <c r="FST35" s="81"/>
      <c r="FSU35" s="81"/>
      <c r="FSV35" s="81"/>
      <c r="FSW35" s="81"/>
      <c r="FSX35" s="81"/>
      <c r="FSY35" s="81"/>
      <c r="FSZ35" s="81"/>
      <c r="FTA35" s="81"/>
      <c r="FTB35" s="81"/>
      <c r="FTC35" s="81"/>
      <c r="FTD35" s="81"/>
      <c r="FTE35" s="81"/>
      <c r="FTF35" s="81"/>
      <c r="FTG35" s="81"/>
      <c r="FTH35" s="81"/>
      <c r="FTI35" s="81"/>
      <c r="FTJ35" s="81"/>
      <c r="FTK35" s="81"/>
      <c r="FTL35" s="81"/>
      <c r="FTM35" s="81"/>
      <c r="FTN35" s="81"/>
      <c r="FTO35" s="81"/>
      <c r="FTP35" s="81"/>
      <c r="FTQ35" s="81"/>
      <c r="FTR35" s="81"/>
      <c r="FTS35" s="81"/>
      <c r="FTT35" s="81"/>
      <c r="FTU35" s="81"/>
      <c r="FTV35" s="81"/>
      <c r="FTW35" s="81"/>
      <c r="FTX35" s="81"/>
      <c r="FTY35" s="81"/>
      <c r="FTZ35" s="81"/>
      <c r="FUA35" s="81"/>
      <c r="FUB35" s="81"/>
      <c r="FUC35" s="81"/>
      <c r="FUD35" s="81"/>
      <c r="FUE35" s="81"/>
      <c r="FUF35" s="81"/>
      <c r="FUG35" s="81"/>
      <c r="FUH35" s="81"/>
      <c r="FUI35" s="81"/>
      <c r="FUJ35" s="81"/>
      <c r="FUK35" s="81"/>
      <c r="FUL35" s="81"/>
      <c r="FUM35" s="81"/>
      <c r="FUN35" s="81"/>
      <c r="FUO35" s="81"/>
      <c r="FUP35" s="81"/>
      <c r="FUQ35" s="81"/>
      <c r="FUR35" s="81"/>
      <c r="FUS35" s="81"/>
      <c r="FUT35" s="81"/>
      <c r="FUU35" s="81"/>
      <c r="FUV35" s="81"/>
      <c r="FUW35" s="81"/>
      <c r="FUX35" s="81"/>
      <c r="FUY35" s="81"/>
      <c r="FUZ35" s="81"/>
      <c r="FVA35" s="81"/>
      <c r="FVB35" s="81"/>
      <c r="FVC35" s="81"/>
      <c r="FVD35" s="81"/>
      <c r="FVE35" s="81"/>
      <c r="FVF35" s="81"/>
      <c r="FVG35" s="81"/>
      <c r="FVH35" s="81"/>
      <c r="FVI35" s="81"/>
      <c r="FVJ35" s="81"/>
      <c r="FVK35" s="81"/>
      <c r="FVL35" s="81"/>
      <c r="FVM35" s="81"/>
      <c r="FVN35" s="81"/>
      <c r="FVO35" s="81"/>
      <c r="FVP35" s="81"/>
      <c r="FVQ35" s="81"/>
      <c r="FVR35" s="81"/>
      <c r="FVS35" s="81"/>
      <c r="FVT35" s="81"/>
      <c r="FVU35" s="81"/>
      <c r="FVV35" s="81"/>
      <c r="FVW35" s="81"/>
      <c r="FVX35" s="81"/>
      <c r="FVY35" s="81"/>
      <c r="FVZ35" s="81"/>
      <c r="FWA35" s="81"/>
      <c r="FWB35" s="81"/>
      <c r="FWC35" s="81"/>
      <c r="FWD35" s="81"/>
      <c r="FWE35" s="81"/>
      <c r="FWF35" s="81"/>
      <c r="FWG35" s="81"/>
      <c r="FWH35" s="81"/>
      <c r="FWI35" s="81"/>
      <c r="FWJ35" s="81"/>
      <c r="FWK35" s="81"/>
      <c r="FWL35" s="81"/>
      <c r="FWM35" s="81"/>
      <c r="FWN35" s="81"/>
      <c r="FWO35" s="81"/>
      <c r="FWP35" s="81"/>
      <c r="FWQ35" s="81"/>
      <c r="FWR35" s="81"/>
      <c r="FWS35" s="81"/>
      <c r="FWT35" s="81"/>
      <c r="FWU35" s="81"/>
      <c r="FWV35" s="81"/>
      <c r="FWW35" s="81"/>
      <c r="FWX35" s="81"/>
      <c r="FWY35" s="81"/>
      <c r="FWZ35" s="81"/>
      <c r="FXA35" s="81"/>
      <c r="FXB35" s="81"/>
      <c r="FXC35" s="81"/>
      <c r="FXD35" s="81"/>
      <c r="FXE35" s="81"/>
      <c r="FXF35" s="81"/>
      <c r="FXG35" s="81"/>
      <c r="FXH35" s="81"/>
      <c r="FXI35" s="81"/>
      <c r="FXJ35" s="81"/>
      <c r="FXK35" s="81"/>
      <c r="FXL35" s="81"/>
      <c r="FXM35" s="81"/>
      <c r="FXN35" s="81"/>
      <c r="FXO35" s="81"/>
      <c r="FXP35" s="81"/>
      <c r="FXQ35" s="81"/>
      <c r="FXR35" s="81"/>
      <c r="FXS35" s="81"/>
      <c r="FXT35" s="81"/>
      <c r="FXU35" s="81"/>
      <c r="FXV35" s="81"/>
      <c r="FXW35" s="81"/>
      <c r="FXX35" s="81"/>
      <c r="FXY35" s="81"/>
      <c r="FXZ35" s="81"/>
      <c r="FYA35" s="81"/>
      <c r="FYB35" s="81"/>
      <c r="FYC35" s="81"/>
      <c r="FYD35" s="81"/>
      <c r="FYE35" s="81"/>
      <c r="FYF35" s="81"/>
      <c r="FYG35" s="81"/>
      <c r="FYH35" s="81"/>
      <c r="FYI35" s="81"/>
      <c r="FYJ35" s="81"/>
      <c r="FYK35" s="81"/>
      <c r="FYL35" s="81"/>
      <c r="FYM35" s="81"/>
      <c r="FYN35" s="81"/>
      <c r="FYO35" s="81"/>
      <c r="FYP35" s="81"/>
      <c r="FYQ35" s="81"/>
      <c r="FYR35" s="81"/>
      <c r="FYS35" s="81"/>
      <c r="FYT35" s="81"/>
      <c r="FYU35" s="81"/>
      <c r="FYV35" s="81"/>
      <c r="FYW35" s="81"/>
      <c r="FYX35" s="81"/>
      <c r="FYY35" s="81"/>
      <c r="FYZ35" s="81"/>
      <c r="FZA35" s="81"/>
      <c r="FZB35" s="81"/>
      <c r="FZC35" s="81"/>
      <c r="FZD35" s="81"/>
      <c r="FZE35" s="81"/>
      <c r="FZF35" s="81"/>
      <c r="FZG35" s="81"/>
      <c r="FZH35" s="81"/>
      <c r="FZI35" s="81"/>
      <c r="FZJ35" s="81"/>
      <c r="FZK35" s="81"/>
      <c r="FZL35" s="81"/>
      <c r="FZM35" s="81"/>
      <c r="FZN35" s="81"/>
      <c r="FZO35" s="81"/>
      <c r="FZP35" s="81"/>
      <c r="FZQ35" s="81"/>
      <c r="FZR35" s="81"/>
      <c r="FZS35" s="81"/>
      <c r="FZT35" s="81"/>
      <c r="FZU35" s="81"/>
      <c r="FZV35" s="81"/>
      <c r="FZW35" s="81"/>
      <c r="FZX35" s="81"/>
      <c r="FZY35" s="81"/>
      <c r="FZZ35" s="81"/>
      <c r="GAA35" s="81"/>
      <c r="GAB35" s="81"/>
      <c r="GAC35" s="81"/>
      <c r="GAD35" s="81"/>
      <c r="GAE35" s="81"/>
      <c r="GAF35" s="81"/>
      <c r="GAG35" s="81"/>
      <c r="GAH35" s="81"/>
      <c r="GAI35" s="81"/>
      <c r="GAJ35" s="81"/>
      <c r="GAK35" s="81"/>
      <c r="GAL35" s="81"/>
      <c r="GAM35" s="81"/>
      <c r="GAN35" s="81"/>
      <c r="GAO35" s="81"/>
      <c r="GAP35" s="81"/>
      <c r="GAQ35" s="81"/>
      <c r="GAR35" s="81"/>
      <c r="GAS35" s="81"/>
      <c r="GAT35" s="81"/>
      <c r="GAU35" s="81"/>
      <c r="GAV35" s="81"/>
      <c r="GAW35" s="81"/>
      <c r="GAX35" s="81"/>
      <c r="GAY35" s="81"/>
      <c r="GAZ35" s="81"/>
      <c r="GBA35" s="81"/>
      <c r="GBB35" s="81"/>
      <c r="GBC35" s="81"/>
      <c r="GBD35" s="81"/>
      <c r="GBE35" s="81"/>
      <c r="GBF35" s="81"/>
      <c r="GBG35" s="81"/>
      <c r="GBH35" s="81"/>
      <c r="GBI35" s="81"/>
      <c r="GBJ35" s="81"/>
      <c r="GBK35" s="81"/>
      <c r="GBL35" s="81"/>
      <c r="GBM35" s="81"/>
      <c r="GBN35" s="81"/>
      <c r="GBO35" s="81"/>
      <c r="GBP35" s="81"/>
      <c r="GBQ35" s="81"/>
      <c r="GBR35" s="81"/>
      <c r="GBS35" s="81"/>
      <c r="GBT35" s="81"/>
      <c r="GBU35" s="81"/>
      <c r="GBV35" s="81"/>
      <c r="GBW35" s="81"/>
      <c r="GBX35" s="81"/>
      <c r="GBY35" s="81"/>
      <c r="GBZ35" s="81"/>
      <c r="GCA35" s="81"/>
      <c r="GCB35" s="81"/>
      <c r="GCC35" s="81"/>
      <c r="GCD35" s="81"/>
      <c r="GCE35" s="81"/>
      <c r="GCF35" s="81"/>
      <c r="GCG35" s="81"/>
      <c r="GCH35" s="81"/>
      <c r="GCI35" s="81"/>
      <c r="GCJ35" s="81"/>
      <c r="GCK35" s="81"/>
      <c r="GCL35" s="81"/>
      <c r="GCM35" s="81"/>
      <c r="GCN35" s="81"/>
      <c r="GCO35" s="81"/>
      <c r="GCP35" s="81"/>
      <c r="GCQ35" s="81"/>
      <c r="GCR35" s="81"/>
      <c r="GCS35" s="81"/>
      <c r="GCT35" s="81"/>
      <c r="GCU35" s="81"/>
      <c r="GCV35" s="81"/>
      <c r="GCW35" s="81"/>
      <c r="GCX35" s="81"/>
      <c r="GCY35" s="81"/>
      <c r="GCZ35" s="81"/>
      <c r="GDA35" s="81"/>
      <c r="GDB35" s="81"/>
      <c r="GDC35" s="81"/>
      <c r="GDD35" s="81"/>
      <c r="GDE35" s="81"/>
      <c r="GDF35" s="81"/>
      <c r="GDG35" s="81"/>
      <c r="GDH35" s="81"/>
      <c r="GDI35" s="81"/>
      <c r="GDJ35" s="81"/>
      <c r="GDK35" s="81"/>
      <c r="GDL35" s="81"/>
      <c r="GDM35" s="81"/>
      <c r="GDN35" s="81"/>
      <c r="GDO35" s="81"/>
      <c r="GDP35" s="81"/>
      <c r="GDQ35" s="81"/>
      <c r="GDR35" s="81"/>
      <c r="GDS35" s="81"/>
      <c r="GDT35" s="81"/>
      <c r="GDU35" s="81"/>
      <c r="GDV35" s="81"/>
      <c r="GDW35" s="81"/>
      <c r="GDX35" s="81"/>
      <c r="GDY35" s="81"/>
      <c r="GDZ35" s="81"/>
      <c r="GEA35" s="81"/>
      <c r="GEB35" s="81"/>
      <c r="GEC35" s="81"/>
      <c r="GED35" s="81"/>
      <c r="GEE35" s="81"/>
      <c r="GEF35" s="81"/>
      <c r="GEG35" s="81"/>
      <c r="GEH35" s="81"/>
      <c r="GEI35" s="81"/>
      <c r="GEJ35" s="81"/>
      <c r="GEK35" s="81"/>
      <c r="GEL35" s="81"/>
      <c r="GEM35" s="81"/>
      <c r="GEN35" s="81"/>
      <c r="GEO35" s="81"/>
      <c r="GEP35" s="81"/>
      <c r="GEQ35" s="81"/>
      <c r="GER35" s="81"/>
      <c r="GES35" s="81"/>
      <c r="GET35" s="81"/>
      <c r="GEU35" s="81"/>
      <c r="GEV35" s="81"/>
      <c r="GEW35" s="81"/>
      <c r="GEX35" s="81"/>
      <c r="GEY35" s="81"/>
      <c r="GEZ35" s="81"/>
      <c r="GFA35" s="81"/>
      <c r="GFB35" s="81"/>
      <c r="GFC35" s="81"/>
      <c r="GFD35" s="81"/>
      <c r="GFE35" s="81"/>
      <c r="GFF35" s="81"/>
      <c r="GFG35" s="81"/>
      <c r="GFH35" s="81"/>
      <c r="GFI35" s="81"/>
      <c r="GFJ35" s="81"/>
      <c r="GFK35" s="81"/>
      <c r="GFL35" s="81"/>
      <c r="GFM35" s="81"/>
      <c r="GFN35" s="81"/>
      <c r="GFO35" s="81"/>
      <c r="GFP35" s="81"/>
      <c r="GFQ35" s="81"/>
      <c r="GFR35" s="81"/>
      <c r="GFS35" s="81"/>
      <c r="GFT35" s="81"/>
      <c r="GFU35" s="81"/>
      <c r="GFV35" s="81"/>
      <c r="GFW35" s="81"/>
      <c r="GFX35" s="81"/>
      <c r="GFY35" s="81"/>
      <c r="GFZ35" s="81"/>
      <c r="GGA35" s="81"/>
      <c r="GGB35" s="81"/>
      <c r="GGC35" s="81"/>
      <c r="GGD35" s="81"/>
      <c r="GGE35" s="81"/>
      <c r="GGF35" s="81"/>
      <c r="GGG35" s="81"/>
      <c r="GGH35" s="81"/>
      <c r="GGI35" s="81"/>
      <c r="GGJ35" s="81"/>
      <c r="GGK35" s="81"/>
      <c r="GGL35" s="81"/>
      <c r="GGM35" s="81"/>
      <c r="GGN35" s="81"/>
      <c r="GGO35" s="81"/>
      <c r="GGP35" s="81"/>
      <c r="GGQ35" s="81"/>
      <c r="GGR35" s="81"/>
      <c r="GGS35" s="81"/>
      <c r="GGT35" s="81"/>
      <c r="GGU35" s="81"/>
      <c r="GGV35" s="81"/>
      <c r="GGW35" s="81"/>
      <c r="GGX35" s="81"/>
      <c r="GGY35" s="81"/>
      <c r="GGZ35" s="81"/>
      <c r="GHA35" s="81"/>
      <c r="GHB35" s="81"/>
      <c r="GHC35" s="81"/>
      <c r="GHD35" s="81"/>
      <c r="GHE35" s="81"/>
      <c r="GHF35" s="81"/>
      <c r="GHG35" s="81"/>
      <c r="GHH35" s="81"/>
      <c r="GHI35" s="81"/>
      <c r="GHJ35" s="81"/>
      <c r="GHK35" s="81"/>
      <c r="GHL35" s="81"/>
      <c r="GHM35" s="81"/>
      <c r="GHN35" s="81"/>
      <c r="GHO35" s="81"/>
      <c r="GHP35" s="81"/>
      <c r="GHQ35" s="81"/>
      <c r="GHR35" s="81"/>
      <c r="GHS35" s="81"/>
      <c r="GHT35" s="81"/>
      <c r="GHU35" s="81"/>
      <c r="GHV35" s="81"/>
      <c r="GHW35" s="81"/>
      <c r="GHX35" s="81"/>
      <c r="GHY35" s="81"/>
      <c r="GHZ35" s="81"/>
      <c r="GIA35" s="81"/>
      <c r="GIB35" s="81"/>
      <c r="GIC35" s="81"/>
      <c r="GID35" s="81"/>
      <c r="GIE35" s="81"/>
      <c r="GIF35" s="81"/>
      <c r="GIG35" s="81"/>
      <c r="GIH35" s="81"/>
      <c r="GII35" s="81"/>
      <c r="GIJ35" s="81"/>
      <c r="GIK35" s="81"/>
      <c r="GIL35" s="81"/>
      <c r="GIM35" s="81"/>
      <c r="GIN35" s="81"/>
      <c r="GIO35" s="81"/>
      <c r="GIP35" s="81"/>
      <c r="GIQ35" s="81"/>
      <c r="GIR35" s="81"/>
      <c r="GIS35" s="81"/>
      <c r="GIT35" s="81"/>
      <c r="GIU35" s="81"/>
      <c r="GIV35" s="81"/>
      <c r="GIW35" s="81"/>
      <c r="GIX35" s="81"/>
      <c r="GIY35" s="81"/>
      <c r="GIZ35" s="81"/>
      <c r="GJA35" s="81"/>
      <c r="GJB35" s="81"/>
      <c r="GJC35" s="81"/>
      <c r="GJD35" s="81"/>
      <c r="GJE35" s="81"/>
      <c r="GJF35" s="81"/>
      <c r="GJG35" s="81"/>
      <c r="GJH35" s="81"/>
      <c r="GJI35" s="81"/>
      <c r="GJJ35" s="81"/>
      <c r="GJK35" s="81"/>
      <c r="GJL35" s="81"/>
      <c r="GJM35" s="81"/>
      <c r="GJN35" s="81"/>
      <c r="GJO35" s="81"/>
      <c r="GJP35" s="81"/>
      <c r="GJQ35" s="81"/>
      <c r="GJR35" s="81"/>
      <c r="GJS35" s="81"/>
      <c r="GJT35" s="81"/>
      <c r="GJU35" s="81"/>
      <c r="GJV35" s="81"/>
      <c r="GJW35" s="81"/>
      <c r="GJX35" s="81"/>
      <c r="GJY35" s="81"/>
      <c r="GJZ35" s="81"/>
      <c r="GKA35" s="81"/>
      <c r="GKB35" s="81"/>
      <c r="GKC35" s="81"/>
      <c r="GKD35" s="81"/>
      <c r="GKE35" s="81"/>
      <c r="GKF35" s="81"/>
      <c r="GKG35" s="81"/>
      <c r="GKH35" s="81"/>
      <c r="GKI35" s="81"/>
      <c r="GKJ35" s="81"/>
      <c r="GKK35" s="81"/>
      <c r="GKL35" s="81"/>
      <c r="GKM35" s="81"/>
      <c r="GKN35" s="81"/>
      <c r="GKO35" s="81"/>
      <c r="GKP35" s="81"/>
      <c r="GKQ35" s="81"/>
      <c r="GKR35" s="81"/>
      <c r="GKS35" s="81"/>
      <c r="GKT35" s="81"/>
      <c r="GKU35" s="81"/>
      <c r="GKV35" s="81"/>
      <c r="GKW35" s="81"/>
      <c r="GKX35" s="81"/>
      <c r="GKY35" s="81"/>
      <c r="GKZ35" s="81"/>
      <c r="GLA35" s="81"/>
      <c r="GLB35" s="81"/>
      <c r="GLC35" s="81"/>
      <c r="GLD35" s="81"/>
      <c r="GLE35" s="81"/>
      <c r="GLF35" s="81"/>
      <c r="GLG35" s="81"/>
      <c r="GLH35" s="81"/>
      <c r="GLI35" s="81"/>
      <c r="GLJ35" s="81"/>
      <c r="GLK35" s="81"/>
      <c r="GLL35" s="81"/>
      <c r="GLM35" s="81"/>
      <c r="GLN35" s="81"/>
      <c r="GLO35" s="81"/>
      <c r="GLP35" s="81"/>
      <c r="GLQ35" s="81"/>
      <c r="GLR35" s="81"/>
      <c r="GLS35" s="81"/>
      <c r="GLT35" s="81"/>
      <c r="GLU35" s="81"/>
      <c r="GLV35" s="81"/>
      <c r="GLW35" s="81"/>
      <c r="GLX35" s="81"/>
      <c r="GLY35" s="81"/>
      <c r="GLZ35" s="81"/>
      <c r="GMA35" s="81"/>
      <c r="GMB35" s="81"/>
      <c r="GMC35" s="81"/>
      <c r="GMD35" s="81"/>
      <c r="GME35" s="81"/>
      <c r="GMF35" s="81"/>
      <c r="GMG35" s="81"/>
      <c r="GMH35" s="81"/>
      <c r="GMI35" s="81"/>
      <c r="GMJ35" s="81"/>
      <c r="GMK35" s="81"/>
      <c r="GML35" s="81"/>
      <c r="GMM35" s="81"/>
      <c r="GMN35" s="81"/>
      <c r="GMO35" s="81"/>
      <c r="GMP35" s="81"/>
      <c r="GMQ35" s="81"/>
      <c r="GMR35" s="81"/>
      <c r="GMS35" s="81"/>
      <c r="GMT35" s="81"/>
      <c r="GMU35" s="81"/>
      <c r="GMV35" s="81"/>
      <c r="GMW35" s="81"/>
      <c r="GMX35" s="81"/>
      <c r="GMY35" s="81"/>
      <c r="GMZ35" s="81"/>
      <c r="GNA35" s="81"/>
      <c r="GNB35" s="81"/>
      <c r="GNC35" s="81"/>
      <c r="GND35" s="81"/>
      <c r="GNE35" s="81"/>
      <c r="GNF35" s="81"/>
      <c r="GNG35" s="81"/>
      <c r="GNH35" s="81"/>
      <c r="GNI35" s="81"/>
      <c r="GNJ35" s="81"/>
      <c r="GNK35" s="81"/>
      <c r="GNL35" s="81"/>
      <c r="GNM35" s="81"/>
      <c r="GNN35" s="81"/>
      <c r="GNO35" s="81"/>
      <c r="GNP35" s="81"/>
      <c r="GNQ35" s="81"/>
      <c r="GNR35" s="81"/>
      <c r="GNS35" s="81"/>
      <c r="GNT35" s="81"/>
      <c r="GNU35" s="81"/>
      <c r="GNV35" s="81"/>
      <c r="GNW35" s="81"/>
      <c r="GNX35" s="81"/>
      <c r="GNY35" s="81"/>
      <c r="GNZ35" s="81"/>
      <c r="GOA35" s="81"/>
      <c r="GOB35" s="81"/>
      <c r="GOC35" s="81"/>
      <c r="GOD35" s="81"/>
      <c r="GOE35" s="81"/>
      <c r="GOF35" s="81"/>
      <c r="GOG35" s="81"/>
      <c r="GOH35" s="81"/>
      <c r="GOI35" s="81"/>
      <c r="GOJ35" s="81"/>
      <c r="GOK35" s="81"/>
      <c r="GOL35" s="81"/>
      <c r="GOM35" s="81"/>
      <c r="GON35" s="81"/>
      <c r="GOO35" s="81"/>
      <c r="GOP35" s="81"/>
      <c r="GOQ35" s="81"/>
      <c r="GOR35" s="81"/>
      <c r="GOS35" s="81"/>
      <c r="GOT35" s="81"/>
      <c r="GOU35" s="81"/>
      <c r="GOV35" s="81"/>
      <c r="GOW35" s="81"/>
      <c r="GOX35" s="81"/>
      <c r="GOY35" s="81"/>
      <c r="GOZ35" s="81"/>
      <c r="GPA35" s="81"/>
      <c r="GPB35" s="81"/>
      <c r="GPC35" s="81"/>
      <c r="GPD35" s="81"/>
      <c r="GPE35" s="81"/>
      <c r="GPF35" s="81"/>
      <c r="GPG35" s="81"/>
      <c r="GPH35" s="81"/>
      <c r="GPI35" s="81"/>
      <c r="GPJ35" s="81"/>
      <c r="GPK35" s="81"/>
      <c r="GPL35" s="81"/>
      <c r="GPM35" s="81"/>
      <c r="GPN35" s="81"/>
      <c r="GPO35" s="81"/>
      <c r="GPP35" s="81"/>
      <c r="GPQ35" s="81"/>
      <c r="GPR35" s="81"/>
      <c r="GPS35" s="81"/>
      <c r="GPT35" s="81"/>
      <c r="GPU35" s="81"/>
      <c r="GPV35" s="81"/>
      <c r="GPW35" s="81"/>
      <c r="GPX35" s="81"/>
      <c r="GPY35" s="81"/>
      <c r="GPZ35" s="81"/>
      <c r="GQA35" s="81"/>
      <c r="GQB35" s="81"/>
      <c r="GQC35" s="81"/>
      <c r="GQD35" s="81"/>
      <c r="GQE35" s="81"/>
      <c r="GQF35" s="81"/>
      <c r="GQG35" s="81"/>
      <c r="GQH35" s="81"/>
      <c r="GQI35" s="81"/>
      <c r="GQJ35" s="81"/>
      <c r="GQK35" s="81"/>
      <c r="GQL35" s="81"/>
      <c r="GQM35" s="81"/>
      <c r="GQN35" s="81"/>
      <c r="GQO35" s="81"/>
      <c r="GQP35" s="81"/>
      <c r="GQQ35" s="81"/>
      <c r="GQR35" s="81"/>
      <c r="GQS35" s="81"/>
      <c r="GQT35" s="81"/>
      <c r="GQU35" s="81"/>
      <c r="GQV35" s="81"/>
      <c r="GQW35" s="81"/>
      <c r="GQX35" s="81"/>
      <c r="GQY35" s="81"/>
      <c r="GQZ35" s="81"/>
      <c r="GRA35" s="81"/>
      <c r="GRB35" s="81"/>
      <c r="GRC35" s="81"/>
      <c r="GRD35" s="81"/>
      <c r="GRE35" s="81"/>
      <c r="GRF35" s="81"/>
      <c r="GRG35" s="81"/>
      <c r="GRH35" s="81"/>
      <c r="GRI35" s="81"/>
      <c r="GRJ35" s="81"/>
      <c r="GRK35" s="81"/>
      <c r="GRL35" s="81"/>
      <c r="GRM35" s="81"/>
      <c r="GRN35" s="81"/>
      <c r="GRO35" s="81"/>
      <c r="GRP35" s="81"/>
      <c r="GRQ35" s="81"/>
      <c r="GRR35" s="81"/>
      <c r="GRS35" s="81"/>
      <c r="GRT35" s="81"/>
      <c r="GRU35" s="81"/>
      <c r="GRV35" s="81"/>
      <c r="GRW35" s="81"/>
      <c r="GRX35" s="81"/>
      <c r="GRY35" s="81"/>
      <c r="GRZ35" s="81"/>
      <c r="GSA35" s="81"/>
      <c r="GSB35" s="81"/>
      <c r="GSC35" s="81"/>
      <c r="GSD35" s="81"/>
      <c r="GSE35" s="81"/>
      <c r="GSF35" s="81"/>
      <c r="GSG35" s="81"/>
      <c r="GSH35" s="81"/>
      <c r="GSI35" s="81"/>
      <c r="GSJ35" s="81"/>
      <c r="GSK35" s="81"/>
      <c r="GSL35" s="81"/>
      <c r="GSM35" s="81"/>
      <c r="GSN35" s="81"/>
      <c r="GSO35" s="81"/>
      <c r="GSP35" s="81"/>
      <c r="GSQ35" s="81"/>
      <c r="GSR35" s="81"/>
      <c r="GSS35" s="81"/>
      <c r="GST35" s="81"/>
      <c r="GSU35" s="81"/>
      <c r="GSV35" s="81"/>
      <c r="GSW35" s="81"/>
      <c r="GSX35" s="81"/>
      <c r="GSY35" s="81"/>
      <c r="GSZ35" s="81"/>
      <c r="GTA35" s="81"/>
      <c r="GTB35" s="81"/>
      <c r="GTC35" s="81"/>
      <c r="GTD35" s="81"/>
      <c r="GTE35" s="81"/>
      <c r="GTF35" s="81"/>
      <c r="GTG35" s="81"/>
      <c r="GTH35" s="81"/>
      <c r="GTI35" s="81"/>
      <c r="GTJ35" s="81"/>
      <c r="GTK35" s="81"/>
      <c r="GTL35" s="81"/>
      <c r="GTM35" s="81"/>
      <c r="GTN35" s="81"/>
      <c r="GTO35" s="81"/>
      <c r="GTP35" s="81"/>
      <c r="GTQ35" s="81"/>
      <c r="GTR35" s="81"/>
      <c r="GTS35" s="81"/>
      <c r="GTT35" s="81"/>
      <c r="GTU35" s="81"/>
      <c r="GTV35" s="81"/>
      <c r="GTW35" s="81"/>
      <c r="GTX35" s="81"/>
      <c r="GTY35" s="81"/>
      <c r="GTZ35" s="81"/>
      <c r="GUA35" s="81"/>
      <c r="GUB35" s="81"/>
      <c r="GUC35" s="81"/>
      <c r="GUD35" s="81"/>
      <c r="GUE35" s="81"/>
      <c r="GUF35" s="81"/>
      <c r="GUG35" s="81"/>
      <c r="GUH35" s="81"/>
      <c r="GUI35" s="81"/>
      <c r="GUJ35" s="81"/>
      <c r="GUK35" s="81"/>
      <c r="GUL35" s="81"/>
      <c r="GUM35" s="81"/>
      <c r="GUN35" s="81"/>
      <c r="GUO35" s="81"/>
      <c r="GUP35" s="81"/>
      <c r="GUQ35" s="81"/>
      <c r="GUR35" s="81"/>
      <c r="GUS35" s="81"/>
      <c r="GUT35" s="81"/>
      <c r="GUU35" s="81"/>
      <c r="GUV35" s="81"/>
      <c r="GUW35" s="81"/>
      <c r="GUX35" s="81"/>
      <c r="GUY35" s="81"/>
      <c r="GUZ35" s="81"/>
      <c r="GVA35" s="81"/>
      <c r="GVB35" s="81"/>
      <c r="GVC35" s="81"/>
      <c r="GVD35" s="81"/>
      <c r="GVE35" s="81"/>
      <c r="GVF35" s="81"/>
      <c r="GVG35" s="81"/>
      <c r="GVH35" s="81"/>
      <c r="GVI35" s="81"/>
      <c r="GVJ35" s="81"/>
      <c r="GVK35" s="81"/>
      <c r="GVL35" s="81"/>
      <c r="GVM35" s="81"/>
      <c r="GVN35" s="81"/>
      <c r="GVO35" s="81"/>
      <c r="GVP35" s="81"/>
      <c r="GVQ35" s="81"/>
      <c r="GVR35" s="81"/>
      <c r="GVS35" s="81"/>
      <c r="GVT35" s="81"/>
      <c r="GVU35" s="81"/>
      <c r="GVV35" s="81"/>
      <c r="GVW35" s="81"/>
      <c r="GVX35" s="81"/>
      <c r="GVY35" s="81"/>
      <c r="GVZ35" s="81"/>
      <c r="GWA35" s="81"/>
      <c r="GWB35" s="81"/>
      <c r="GWC35" s="81"/>
      <c r="GWD35" s="81"/>
      <c r="GWE35" s="81"/>
      <c r="GWF35" s="81"/>
      <c r="GWG35" s="81"/>
      <c r="GWH35" s="81"/>
      <c r="GWI35" s="81"/>
      <c r="GWJ35" s="81"/>
      <c r="GWK35" s="81"/>
      <c r="GWL35" s="81"/>
      <c r="GWM35" s="81"/>
      <c r="GWN35" s="81"/>
      <c r="GWO35" s="81"/>
      <c r="GWP35" s="81"/>
      <c r="GWQ35" s="81"/>
      <c r="GWR35" s="81"/>
      <c r="GWS35" s="81"/>
      <c r="GWT35" s="81"/>
      <c r="GWU35" s="81"/>
      <c r="GWV35" s="81"/>
      <c r="GWW35" s="81"/>
      <c r="GWX35" s="81"/>
      <c r="GWY35" s="81"/>
      <c r="GWZ35" s="81"/>
      <c r="GXA35" s="81"/>
      <c r="GXB35" s="81"/>
      <c r="GXC35" s="81"/>
      <c r="GXD35" s="81"/>
      <c r="GXE35" s="81"/>
      <c r="GXF35" s="81"/>
      <c r="GXG35" s="81"/>
      <c r="GXH35" s="81"/>
      <c r="GXI35" s="81"/>
      <c r="GXJ35" s="81"/>
      <c r="GXK35" s="81"/>
      <c r="GXL35" s="81"/>
      <c r="GXM35" s="81"/>
      <c r="GXN35" s="81"/>
      <c r="GXO35" s="81"/>
      <c r="GXP35" s="81"/>
      <c r="GXQ35" s="81"/>
      <c r="GXR35" s="81"/>
      <c r="GXS35" s="81"/>
      <c r="GXT35" s="81"/>
      <c r="GXU35" s="81"/>
      <c r="GXV35" s="81"/>
      <c r="GXW35" s="81"/>
      <c r="GXX35" s="81"/>
      <c r="GXY35" s="81"/>
      <c r="GXZ35" s="81"/>
      <c r="GYA35" s="81"/>
      <c r="GYB35" s="81"/>
      <c r="GYC35" s="81"/>
      <c r="GYD35" s="81"/>
      <c r="GYE35" s="81"/>
      <c r="GYF35" s="81"/>
      <c r="GYG35" s="81"/>
      <c r="GYH35" s="81"/>
      <c r="GYI35" s="81"/>
      <c r="GYJ35" s="81"/>
      <c r="GYK35" s="81"/>
      <c r="GYL35" s="81"/>
      <c r="GYM35" s="81"/>
      <c r="GYN35" s="81"/>
      <c r="GYO35" s="81"/>
      <c r="GYP35" s="81"/>
      <c r="GYQ35" s="81"/>
      <c r="GYR35" s="81"/>
      <c r="GYS35" s="81"/>
      <c r="GYT35" s="81"/>
      <c r="GYU35" s="81"/>
      <c r="GYV35" s="81"/>
      <c r="GYW35" s="81"/>
      <c r="GYX35" s="81"/>
      <c r="GYY35" s="81"/>
      <c r="GYZ35" s="81"/>
      <c r="GZA35" s="81"/>
      <c r="GZB35" s="81"/>
      <c r="GZC35" s="81"/>
      <c r="GZD35" s="81"/>
      <c r="GZE35" s="81"/>
      <c r="GZF35" s="81"/>
      <c r="GZG35" s="81"/>
      <c r="GZH35" s="81"/>
      <c r="GZI35" s="81"/>
      <c r="GZJ35" s="81"/>
      <c r="GZK35" s="81"/>
      <c r="GZL35" s="81"/>
      <c r="GZM35" s="81"/>
      <c r="GZN35" s="81"/>
      <c r="GZO35" s="81"/>
      <c r="GZP35" s="81"/>
      <c r="GZQ35" s="81"/>
      <c r="GZR35" s="81"/>
      <c r="GZS35" s="81"/>
      <c r="GZT35" s="81"/>
      <c r="GZU35" s="81"/>
      <c r="GZV35" s="81"/>
      <c r="GZW35" s="81"/>
      <c r="GZX35" s="81"/>
      <c r="GZY35" s="81"/>
      <c r="GZZ35" s="81"/>
      <c r="HAA35" s="81"/>
      <c r="HAB35" s="81"/>
      <c r="HAC35" s="81"/>
      <c r="HAD35" s="81"/>
      <c r="HAE35" s="81"/>
      <c r="HAF35" s="81"/>
      <c r="HAG35" s="81"/>
      <c r="HAH35" s="81"/>
      <c r="HAI35" s="81"/>
      <c r="HAJ35" s="81"/>
      <c r="HAK35" s="81"/>
      <c r="HAL35" s="81"/>
      <c r="HAM35" s="81"/>
      <c r="HAN35" s="81"/>
      <c r="HAO35" s="81"/>
      <c r="HAP35" s="81"/>
      <c r="HAQ35" s="81"/>
      <c r="HAR35" s="81"/>
      <c r="HAS35" s="81"/>
      <c r="HAT35" s="81"/>
      <c r="HAU35" s="81"/>
      <c r="HAV35" s="81"/>
      <c r="HAW35" s="81"/>
      <c r="HAX35" s="81"/>
      <c r="HAY35" s="81"/>
      <c r="HAZ35" s="81"/>
      <c r="HBA35" s="81"/>
      <c r="HBB35" s="81"/>
      <c r="HBC35" s="81"/>
      <c r="HBD35" s="81"/>
      <c r="HBE35" s="81"/>
      <c r="HBF35" s="81"/>
      <c r="HBG35" s="81"/>
      <c r="HBH35" s="81"/>
      <c r="HBI35" s="81"/>
      <c r="HBJ35" s="81"/>
      <c r="HBK35" s="81"/>
      <c r="HBL35" s="81"/>
      <c r="HBM35" s="81"/>
      <c r="HBN35" s="81"/>
      <c r="HBO35" s="81"/>
      <c r="HBP35" s="81"/>
      <c r="HBQ35" s="81"/>
      <c r="HBR35" s="81"/>
      <c r="HBS35" s="81"/>
      <c r="HBT35" s="81"/>
      <c r="HBU35" s="81"/>
      <c r="HBV35" s="81"/>
      <c r="HBW35" s="81"/>
      <c r="HBX35" s="81"/>
      <c r="HBY35" s="81"/>
      <c r="HBZ35" s="81"/>
      <c r="HCA35" s="81"/>
      <c r="HCB35" s="81"/>
      <c r="HCC35" s="81"/>
      <c r="HCD35" s="81"/>
      <c r="HCE35" s="81"/>
      <c r="HCF35" s="81"/>
      <c r="HCG35" s="81"/>
      <c r="HCH35" s="81"/>
      <c r="HCI35" s="81"/>
      <c r="HCJ35" s="81"/>
      <c r="HCK35" s="81"/>
      <c r="HCL35" s="81"/>
      <c r="HCM35" s="81"/>
      <c r="HCN35" s="81"/>
      <c r="HCO35" s="81"/>
      <c r="HCP35" s="81"/>
      <c r="HCQ35" s="81"/>
      <c r="HCR35" s="81"/>
      <c r="HCS35" s="81"/>
      <c r="HCT35" s="81"/>
      <c r="HCU35" s="81"/>
      <c r="HCV35" s="81"/>
      <c r="HCW35" s="81"/>
      <c r="HCX35" s="81"/>
      <c r="HCY35" s="81"/>
      <c r="HCZ35" s="81"/>
      <c r="HDA35" s="81"/>
      <c r="HDB35" s="81"/>
      <c r="HDC35" s="81"/>
      <c r="HDD35" s="81"/>
      <c r="HDE35" s="81"/>
      <c r="HDF35" s="81"/>
      <c r="HDG35" s="81"/>
      <c r="HDH35" s="81"/>
      <c r="HDI35" s="81"/>
      <c r="HDJ35" s="81"/>
      <c r="HDK35" s="81"/>
      <c r="HDL35" s="81"/>
      <c r="HDM35" s="81"/>
      <c r="HDN35" s="81"/>
      <c r="HDO35" s="81"/>
      <c r="HDP35" s="81"/>
      <c r="HDQ35" s="81"/>
      <c r="HDR35" s="81"/>
      <c r="HDS35" s="81"/>
      <c r="HDT35" s="81"/>
      <c r="HDU35" s="81"/>
      <c r="HDV35" s="81"/>
      <c r="HDW35" s="81"/>
      <c r="HDX35" s="81"/>
      <c r="HDY35" s="81"/>
      <c r="HDZ35" s="81"/>
      <c r="HEA35" s="81"/>
      <c r="HEB35" s="81"/>
      <c r="HEC35" s="81"/>
      <c r="HED35" s="81"/>
      <c r="HEE35" s="81"/>
      <c r="HEF35" s="81"/>
      <c r="HEG35" s="81"/>
      <c r="HEH35" s="81"/>
      <c r="HEI35" s="81"/>
      <c r="HEJ35" s="81"/>
      <c r="HEK35" s="81"/>
      <c r="HEL35" s="81"/>
      <c r="HEM35" s="81"/>
      <c r="HEN35" s="81"/>
      <c r="HEO35" s="81"/>
      <c r="HEP35" s="81"/>
      <c r="HEQ35" s="81"/>
      <c r="HER35" s="81"/>
      <c r="HES35" s="81"/>
      <c r="HET35" s="81"/>
      <c r="HEU35" s="81"/>
      <c r="HEV35" s="81"/>
      <c r="HEW35" s="81"/>
      <c r="HEX35" s="81"/>
      <c r="HEY35" s="81"/>
      <c r="HEZ35" s="81"/>
      <c r="HFA35" s="81"/>
      <c r="HFB35" s="81"/>
      <c r="HFC35" s="81"/>
      <c r="HFD35" s="81"/>
      <c r="HFE35" s="81"/>
      <c r="HFF35" s="81"/>
      <c r="HFG35" s="81"/>
      <c r="HFH35" s="81"/>
      <c r="HFI35" s="81"/>
      <c r="HFJ35" s="81"/>
      <c r="HFK35" s="81"/>
      <c r="HFL35" s="81"/>
      <c r="HFM35" s="81"/>
      <c r="HFN35" s="81"/>
      <c r="HFO35" s="81"/>
      <c r="HFP35" s="81"/>
      <c r="HFQ35" s="81"/>
      <c r="HFR35" s="81"/>
      <c r="HFS35" s="81"/>
      <c r="HFT35" s="81"/>
      <c r="HFU35" s="81"/>
      <c r="HFV35" s="81"/>
      <c r="HFW35" s="81"/>
      <c r="HFX35" s="81"/>
      <c r="HFY35" s="81"/>
      <c r="HFZ35" s="81"/>
      <c r="HGA35" s="81"/>
      <c r="HGB35" s="81"/>
      <c r="HGC35" s="81"/>
      <c r="HGD35" s="81"/>
      <c r="HGE35" s="81"/>
      <c r="HGF35" s="81"/>
      <c r="HGG35" s="81"/>
      <c r="HGH35" s="81"/>
      <c r="HGI35" s="81"/>
      <c r="HGJ35" s="81"/>
      <c r="HGK35" s="81"/>
      <c r="HGL35" s="81"/>
      <c r="HGM35" s="81"/>
      <c r="HGN35" s="81"/>
      <c r="HGO35" s="81"/>
      <c r="HGP35" s="81"/>
      <c r="HGQ35" s="81"/>
      <c r="HGR35" s="81"/>
      <c r="HGS35" s="81"/>
      <c r="HGT35" s="81"/>
      <c r="HGU35" s="81"/>
      <c r="HGV35" s="81"/>
      <c r="HGW35" s="81"/>
      <c r="HGX35" s="81"/>
      <c r="HGY35" s="81"/>
      <c r="HGZ35" s="81"/>
      <c r="HHA35" s="81"/>
      <c r="HHB35" s="81"/>
      <c r="HHC35" s="81"/>
      <c r="HHD35" s="81"/>
      <c r="HHE35" s="81"/>
      <c r="HHF35" s="81"/>
      <c r="HHG35" s="81"/>
      <c r="HHH35" s="81"/>
      <c r="HHI35" s="81"/>
      <c r="HHJ35" s="81"/>
      <c r="HHK35" s="81"/>
      <c r="HHL35" s="81"/>
      <c r="HHM35" s="81"/>
      <c r="HHN35" s="81"/>
      <c r="HHO35" s="81"/>
      <c r="HHP35" s="81"/>
      <c r="HHQ35" s="81"/>
      <c r="HHR35" s="81"/>
      <c r="HHS35" s="81"/>
      <c r="HHT35" s="81"/>
      <c r="HHU35" s="81"/>
      <c r="HHV35" s="81"/>
      <c r="HHW35" s="81"/>
      <c r="HHX35" s="81"/>
      <c r="HHY35" s="81"/>
      <c r="HHZ35" s="81"/>
      <c r="HIA35" s="81"/>
      <c r="HIB35" s="81"/>
      <c r="HIC35" s="81"/>
      <c r="HID35" s="81"/>
      <c r="HIE35" s="81"/>
      <c r="HIF35" s="81"/>
      <c r="HIG35" s="81"/>
      <c r="HIH35" s="81"/>
      <c r="HII35" s="81"/>
      <c r="HIJ35" s="81"/>
      <c r="HIK35" s="81"/>
      <c r="HIL35" s="81"/>
      <c r="HIM35" s="81"/>
      <c r="HIN35" s="81"/>
      <c r="HIO35" s="81"/>
      <c r="HIP35" s="81"/>
      <c r="HIQ35" s="81"/>
      <c r="HIR35" s="81"/>
      <c r="HIS35" s="81"/>
      <c r="HIT35" s="81"/>
      <c r="HIU35" s="81"/>
      <c r="HIV35" s="81"/>
      <c r="HIW35" s="81"/>
      <c r="HIX35" s="81"/>
      <c r="HIY35" s="81"/>
      <c r="HIZ35" s="81"/>
      <c r="HJA35" s="81"/>
      <c r="HJB35" s="81"/>
      <c r="HJC35" s="81"/>
      <c r="HJD35" s="81"/>
      <c r="HJE35" s="81"/>
      <c r="HJF35" s="81"/>
      <c r="HJG35" s="81"/>
      <c r="HJH35" s="81"/>
      <c r="HJI35" s="81"/>
      <c r="HJJ35" s="81"/>
      <c r="HJK35" s="81"/>
      <c r="HJL35" s="81"/>
      <c r="HJM35" s="81"/>
      <c r="HJN35" s="81"/>
      <c r="HJO35" s="81"/>
      <c r="HJP35" s="81"/>
      <c r="HJQ35" s="81"/>
      <c r="HJR35" s="81"/>
      <c r="HJS35" s="81"/>
      <c r="HJT35" s="81"/>
      <c r="HJU35" s="81"/>
      <c r="HJV35" s="81"/>
      <c r="HJW35" s="81"/>
      <c r="HJX35" s="81"/>
      <c r="HJY35" s="81"/>
      <c r="HJZ35" s="81"/>
      <c r="HKA35" s="81"/>
      <c r="HKB35" s="81"/>
      <c r="HKC35" s="81"/>
      <c r="HKD35" s="81"/>
      <c r="HKE35" s="81"/>
      <c r="HKF35" s="81"/>
      <c r="HKG35" s="81"/>
      <c r="HKH35" s="81"/>
      <c r="HKI35" s="81"/>
      <c r="HKJ35" s="81"/>
      <c r="HKK35" s="81"/>
      <c r="HKL35" s="81"/>
      <c r="HKM35" s="81"/>
      <c r="HKN35" s="81"/>
      <c r="HKO35" s="81"/>
      <c r="HKP35" s="81"/>
      <c r="HKQ35" s="81"/>
      <c r="HKR35" s="81"/>
      <c r="HKS35" s="81"/>
      <c r="HKT35" s="81"/>
      <c r="HKU35" s="81"/>
      <c r="HKV35" s="81"/>
      <c r="HKW35" s="81"/>
      <c r="HKX35" s="81"/>
      <c r="HKY35" s="81"/>
      <c r="HKZ35" s="81"/>
      <c r="HLA35" s="81"/>
      <c r="HLB35" s="81"/>
      <c r="HLC35" s="81"/>
      <c r="HLD35" s="81"/>
      <c r="HLE35" s="81"/>
      <c r="HLF35" s="81"/>
      <c r="HLG35" s="81"/>
      <c r="HLH35" s="81"/>
      <c r="HLI35" s="81"/>
      <c r="HLJ35" s="81"/>
      <c r="HLK35" s="81"/>
      <c r="HLL35" s="81"/>
      <c r="HLM35" s="81"/>
      <c r="HLN35" s="81"/>
      <c r="HLO35" s="81"/>
      <c r="HLP35" s="81"/>
      <c r="HLQ35" s="81"/>
      <c r="HLR35" s="81"/>
      <c r="HLS35" s="81"/>
      <c r="HLT35" s="81"/>
      <c r="HLU35" s="81"/>
      <c r="HLV35" s="81"/>
      <c r="HLW35" s="81"/>
      <c r="HLX35" s="81"/>
      <c r="HLY35" s="81"/>
      <c r="HLZ35" s="81"/>
      <c r="HMA35" s="81"/>
      <c r="HMB35" s="81"/>
      <c r="HMC35" s="81"/>
      <c r="HMD35" s="81"/>
      <c r="HME35" s="81"/>
      <c r="HMF35" s="81"/>
      <c r="HMG35" s="81"/>
      <c r="HMH35" s="81"/>
      <c r="HMI35" s="81"/>
      <c r="HMJ35" s="81"/>
      <c r="HMK35" s="81"/>
      <c r="HML35" s="81"/>
      <c r="HMM35" s="81"/>
      <c r="HMN35" s="81"/>
      <c r="HMO35" s="81"/>
      <c r="HMP35" s="81"/>
      <c r="HMQ35" s="81"/>
      <c r="HMR35" s="81"/>
      <c r="HMS35" s="81"/>
      <c r="HMT35" s="81"/>
      <c r="HMU35" s="81"/>
      <c r="HMV35" s="81"/>
      <c r="HMW35" s="81"/>
      <c r="HMX35" s="81"/>
      <c r="HMY35" s="81"/>
      <c r="HMZ35" s="81"/>
      <c r="HNA35" s="81"/>
      <c r="HNB35" s="81"/>
      <c r="HNC35" s="81"/>
      <c r="HND35" s="81"/>
      <c r="HNE35" s="81"/>
      <c r="HNF35" s="81"/>
      <c r="HNG35" s="81"/>
      <c r="HNH35" s="81"/>
      <c r="HNI35" s="81"/>
      <c r="HNJ35" s="81"/>
      <c r="HNK35" s="81"/>
      <c r="HNL35" s="81"/>
      <c r="HNM35" s="81"/>
      <c r="HNN35" s="81"/>
      <c r="HNO35" s="81"/>
      <c r="HNP35" s="81"/>
      <c r="HNQ35" s="81"/>
      <c r="HNR35" s="81"/>
      <c r="HNS35" s="81"/>
      <c r="HNT35" s="81"/>
      <c r="HNU35" s="81"/>
      <c r="HNV35" s="81"/>
      <c r="HNW35" s="81"/>
      <c r="HNX35" s="81"/>
      <c r="HNY35" s="81"/>
      <c r="HNZ35" s="81"/>
      <c r="HOA35" s="81"/>
      <c r="HOB35" s="81"/>
      <c r="HOC35" s="81"/>
      <c r="HOD35" s="81"/>
      <c r="HOE35" s="81"/>
      <c r="HOF35" s="81"/>
      <c r="HOG35" s="81"/>
      <c r="HOH35" s="81"/>
      <c r="HOI35" s="81"/>
      <c r="HOJ35" s="81"/>
      <c r="HOK35" s="81"/>
      <c r="HOL35" s="81"/>
      <c r="HOM35" s="81"/>
      <c r="HON35" s="81"/>
      <c r="HOO35" s="81"/>
      <c r="HOP35" s="81"/>
      <c r="HOQ35" s="81"/>
      <c r="HOR35" s="81"/>
      <c r="HOS35" s="81"/>
      <c r="HOT35" s="81"/>
      <c r="HOU35" s="81"/>
      <c r="HOV35" s="81"/>
      <c r="HOW35" s="81"/>
      <c r="HOX35" s="81"/>
      <c r="HOY35" s="81"/>
      <c r="HOZ35" s="81"/>
      <c r="HPA35" s="81"/>
      <c r="HPB35" s="81"/>
      <c r="HPC35" s="81"/>
      <c r="HPD35" s="81"/>
      <c r="HPE35" s="81"/>
      <c r="HPF35" s="81"/>
      <c r="HPG35" s="81"/>
      <c r="HPH35" s="81"/>
      <c r="HPI35" s="81"/>
      <c r="HPJ35" s="81"/>
      <c r="HPK35" s="81"/>
      <c r="HPL35" s="81"/>
      <c r="HPM35" s="81"/>
      <c r="HPN35" s="81"/>
      <c r="HPO35" s="81"/>
      <c r="HPP35" s="81"/>
      <c r="HPQ35" s="81"/>
      <c r="HPR35" s="81"/>
      <c r="HPS35" s="81"/>
      <c r="HPT35" s="81"/>
      <c r="HPU35" s="81"/>
      <c r="HPV35" s="81"/>
      <c r="HPW35" s="81"/>
      <c r="HPX35" s="81"/>
      <c r="HPY35" s="81"/>
      <c r="HPZ35" s="81"/>
      <c r="HQA35" s="81"/>
      <c r="HQB35" s="81"/>
      <c r="HQC35" s="81"/>
      <c r="HQD35" s="81"/>
      <c r="HQE35" s="81"/>
      <c r="HQF35" s="81"/>
      <c r="HQG35" s="81"/>
      <c r="HQH35" s="81"/>
      <c r="HQI35" s="81"/>
      <c r="HQJ35" s="81"/>
      <c r="HQK35" s="81"/>
      <c r="HQL35" s="81"/>
      <c r="HQM35" s="81"/>
      <c r="HQN35" s="81"/>
      <c r="HQO35" s="81"/>
      <c r="HQP35" s="81"/>
      <c r="HQQ35" s="81"/>
      <c r="HQR35" s="81"/>
      <c r="HQS35" s="81"/>
      <c r="HQT35" s="81"/>
      <c r="HQU35" s="81"/>
      <c r="HQV35" s="81"/>
      <c r="HQW35" s="81"/>
      <c r="HQX35" s="81"/>
      <c r="HQY35" s="81"/>
      <c r="HQZ35" s="81"/>
      <c r="HRA35" s="81"/>
      <c r="HRB35" s="81"/>
      <c r="HRC35" s="81"/>
      <c r="HRD35" s="81"/>
      <c r="HRE35" s="81"/>
      <c r="HRF35" s="81"/>
      <c r="HRG35" s="81"/>
      <c r="HRH35" s="81"/>
      <c r="HRI35" s="81"/>
      <c r="HRJ35" s="81"/>
      <c r="HRK35" s="81"/>
      <c r="HRL35" s="81"/>
      <c r="HRM35" s="81"/>
      <c r="HRN35" s="81"/>
      <c r="HRO35" s="81"/>
      <c r="HRP35" s="81"/>
      <c r="HRQ35" s="81"/>
      <c r="HRR35" s="81"/>
      <c r="HRS35" s="81"/>
      <c r="HRT35" s="81"/>
      <c r="HRU35" s="81"/>
      <c r="HRV35" s="81"/>
      <c r="HRW35" s="81"/>
      <c r="HRX35" s="81"/>
      <c r="HRY35" s="81"/>
      <c r="HRZ35" s="81"/>
      <c r="HSA35" s="81"/>
      <c r="HSB35" s="81"/>
      <c r="HSC35" s="81"/>
      <c r="HSD35" s="81"/>
      <c r="HSE35" s="81"/>
      <c r="HSF35" s="81"/>
      <c r="HSG35" s="81"/>
      <c r="HSH35" s="81"/>
      <c r="HSI35" s="81"/>
      <c r="HSJ35" s="81"/>
      <c r="HSK35" s="81"/>
      <c r="HSL35" s="81"/>
      <c r="HSM35" s="81"/>
      <c r="HSN35" s="81"/>
      <c r="HSO35" s="81"/>
      <c r="HSP35" s="81"/>
      <c r="HSQ35" s="81"/>
      <c r="HSR35" s="81"/>
      <c r="HSS35" s="81"/>
      <c r="HST35" s="81"/>
      <c r="HSU35" s="81"/>
      <c r="HSV35" s="81"/>
      <c r="HSW35" s="81"/>
      <c r="HSX35" s="81"/>
      <c r="HSY35" s="81"/>
      <c r="HSZ35" s="81"/>
      <c r="HTA35" s="81"/>
      <c r="HTB35" s="81"/>
      <c r="HTC35" s="81"/>
      <c r="HTD35" s="81"/>
      <c r="HTE35" s="81"/>
      <c r="HTF35" s="81"/>
      <c r="HTG35" s="81"/>
      <c r="HTH35" s="81"/>
      <c r="HTI35" s="81"/>
      <c r="HTJ35" s="81"/>
      <c r="HTK35" s="81"/>
      <c r="HTL35" s="81"/>
      <c r="HTM35" s="81"/>
      <c r="HTN35" s="81"/>
      <c r="HTO35" s="81"/>
      <c r="HTP35" s="81"/>
      <c r="HTQ35" s="81"/>
      <c r="HTR35" s="81"/>
      <c r="HTS35" s="81"/>
      <c r="HTT35" s="81"/>
      <c r="HTU35" s="81"/>
      <c r="HTV35" s="81"/>
      <c r="HTW35" s="81"/>
      <c r="HTX35" s="81"/>
      <c r="HTY35" s="81"/>
      <c r="HTZ35" s="81"/>
      <c r="HUA35" s="81"/>
      <c r="HUB35" s="81"/>
      <c r="HUC35" s="81"/>
      <c r="HUD35" s="81"/>
      <c r="HUE35" s="81"/>
      <c r="HUF35" s="81"/>
      <c r="HUG35" s="81"/>
      <c r="HUH35" s="81"/>
      <c r="HUI35" s="81"/>
      <c r="HUJ35" s="81"/>
      <c r="HUK35" s="81"/>
      <c r="HUL35" s="81"/>
      <c r="HUM35" s="81"/>
      <c r="HUN35" s="81"/>
      <c r="HUO35" s="81"/>
      <c r="HUP35" s="81"/>
      <c r="HUQ35" s="81"/>
      <c r="HUR35" s="81"/>
      <c r="HUS35" s="81"/>
      <c r="HUT35" s="81"/>
      <c r="HUU35" s="81"/>
      <c r="HUV35" s="81"/>
      <c r="HUW35" s="81"/>
      <c r="HUX35" s="81"/>
      <c r="HUY35" s="81"/>
      <c r="HUZ35" s="81"/>
      <c r="HVA35" s="81"/>
      <c r="HVB35" s="81"/>
      <c r="HVC35" s="81"/>
      <c r="HVD35" s="81"/>
      <c r="HVE35" s="81"/>
      <c r="HVF35" s="81"/>
      <c r="HVG35" s="81"/>
    </row>
    <row r="36" spans="19:5987" s="50" customFormat="1" x14ac:dyDescent="0.2"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81"/>
      <c r="HD36" s="81"/>
      <c r="HE36" s="81"/>
      <c r="HF36" s="81"/>
      <c r="HG36" s="81"/>
      <c r="HH36" s="81"/>
      <c r="HI36" s="81"/>
      <c r="HJ36" s="81"/>
      <c r="HK36" s="81"/>
      <c r="HL36" s="81"/>
      <c r="HM36" s="81"/>
      <c r="HN36" s="81"/>
      <c r="HO36" s="81"/>
      <c r="HP36" s="81"/>
      <c r="HQ36" s="81"/>
      <c r="HR36" s="81"/>
      <c r="HS36" s="81"/>
      <c r="HT36" s="81"/>
      <c r="HU36" s="81"/>
      <c r="HV36" s="81"/>
      <c r="HW36" s="81"/>
      <c r="HX36" s="81"/>
      <c r="HY36" s="81"/>
      <c r="HZ36" s="81"/>
      <c r="IA36" s="81"/>
      <c r="IB36" s="81"/>
      <c r="IC36" s="81"/>
      <c r="ID36" s="81"/>
      <c r="IE36" s="81"/>
      <c r="IF36" s="81"/>
      <c r="IG36" s="81"/>
      <c r="IH36" s="81"/>
      <c r="II36" s="81"/>
      <c r="IJ36" s="81"/>
      <c r="IK36" s="81"/>
      <c r="IL36" s="81"/>
      <c r="IM36" s="81"/>
      <c r="IN36" s="81"/>
      <c r="IO36" s="81"/>
      <c r="IP36" s="81"/>
      <c r="IQ36" s="81"/>
      <c r="IR36" s="81"/>
      <c r="IS36" s="81"/>
      <c r="IT36" s="81"/>
      <c r="IU36" s="81"/>
      <c r="IV36" s="81"/>
      <c r="IW36" s="81"/>
      <c r="IX36" s="81"/>
      <c r="IY36" s="81"/>
      <c r="IZ36" s="81"/>
      <c r="JA36" s="81"/>
      <c r="JB36" s="81"/>
      <c r="JC36" s="81"/>
      <c r="JD36" s="81"/>
      <c r="JE36" s="81"/>
      <c r="JF36" s="81"/>
      <c r="JG36" s="81"/>
      <c r="JH36" s="81"/>
      <c r="JI36" s="81"/>
      <c r="JJ36" s="81"/>
      <c r="JK36" s="81"/>
      <c r="JL36" s="81"/>
      <c r="JM36" s="81"/>
      <c r="JN36" s="81"/>
      <c r="JO36" s="81"/>
      <c r="JP36" s="81"/>
      <c r="JQ36" s="81"/>
      <c r="JR36" s="81"/>
      <c r="JS36" s="81"/>
      <c r="JT36" s="81"/>
      <c r="JU36" s="81"/>
      <c r="JV36" s="81"/>
      <c r="JW36" s="81"/>
      <c r="JX36" s="81"/>
      <c r="JY36" s="81"/>
      <c r="JZ36" s="81"/>
      <c r="KA36" s="81"/>
      <c r="KB36" s="81"/>
      <c r="KC36" s="81"/>
      <c r="KD36" s="81"/>
      <c r="KE36" s="81"/>
      <c r="KF36" s="81"/>
      <c r="KG36" s="81"/>
      <c r="KH36" s="81"/>
      <c r="KI36" s="81"/>
      <c r="KJ36" s="81"/>
      <c r="KK36" s="81"/>
      <c r="KL36" s="81"/>
      <c r="KM36" s="81"/>
      <c r="KN36" s="81"/>
      <c r="KO36" s="81"/>
      <c r="KP36" s="81"/>
      <c r="KQ36" s="81"/>
      <c r="KR36" s="81"/>
      <c r="KS36" s="81"/>
      <c r="KT36" s="81"/>
      <c r="KU36" s="81"/>
      <c r="KV36" s="81"/>
      <c r="KW36" s="81"/>
      <c r="KX36" s="81"/>
      <c r="KY36" s="81"/>
      <c r="KZ36" s="81"/>
      <c r="LA36" s="81"/>
      <c r="LB36" s="81"/>
      <c r="LC36" s="81"/>
      <c r="LD36" s="81"/>
      <c r="LE36" s="81"/>
      <c r="LF36" s="81"/>
      <c r="LG36" s="81"/>
      <c r="LH36" s="81"/>
      <c r="LI36" s="81"/>
      <c r="LJ36" s="81"/>
      <c r="LK36" s="81"/>
      <c r="LL36" s="81"/>
      <c r="LM36" s="81"/>
      <c r="LN36" s="81"/>
      <c r="LO36" s="81"/>
      <c r="LP36" s="81"/>
      <c r="LQ36" s="81"/>
      <c r="LR36" s="81"/>
      <c r="LS36" s="81"/>
      <c r="LT36" s="81"/>
      <c r="LU36" s="81"/>
      <c r="LV36" s="81"/>
      <c r="LW36" s="81"/>
      <c r="LX36" s="81"/>
      <c r="LY36" s="81"/>
      <c r="LZ36" s="81"/>
      <c r="MA36" s="81"/>
      <c r="MB36" s="81"/>
      <c r="MC36" s="81"/>
      <c r="MD36" s="81"/>
      <c r="ME36" s="81"/>
      <c r="MF36" s="81"/>
      <c r="MG36" s="81"/>
      <c r="MH36" s="81"/>
      <c r="MI36" s="81"/>
      <c r="MJ36" s="81"/>
      <c r="MK36" s="81"/>
      <c r="ML36" s="81"/>
      <c r="MM36" s="81"/>
      <c r="MN36" s="81"/>
      <c r="MO36" s="81"/>
      <c r="MP36" s="81"/>
      <c r="MQ36" s="81"/>
      <c r="MR36" s="81"/>
      <c r="MS36" s="81"/>
      <c r="MT36" s="81"/>
      <c r="MU36" s="81"/>
      <c r="MV36" s="81"/>
      <c r="MW36" s="81"/>
      <c r="MX36" s="81"/>
      <c r="MY36" s="81"/>
      <c r="MZ36" s="81"/>
      <c r="NA36" s="81"/>
      <c r="NB36" s="81"/>
      <c r="NC36" s="81"/>
      <c r="ND36" s="81"/>
      <c r="NE36" s="81"/>
      <c r="NF36" s="81"/>
      <c r="NG36" s="81"/>
      <c r="NH36" s="81"/>
      <c r="NI36" s="81"/>
      <c r="NJ36" s="81"/>
      <c r="NK36" s="81"/>
      <c r="NL36" s="81"/>
      <c r="NM36" s="81"/>
      <c r="NN36" s="81"/>
      <c r="NO36" s="81"/>
      <c r="NP36" s="81"/>
      <c r="NQ36" s="81"/>
      <c r="NR36" s="81"/>
      <c r="NS36" s="81"/>
      <c r="NT36" s="81"/>
      <c r="NU36" s="81"/>
      <c r="NV36" s="81"/>
      <c r="NW36" s="81"/>
      <c r="NX36" s="81"/>
      <c r="NY36" s="81"/>
      <c r="NZ36" s="81"/>
      <c r="OA36" s="81"/>
      <c r="OB36" s="81"/>
      <c r="OC36" s="81"/>
      <c r="OD36" s="81"/>
      <c r="OE36" s="81"/>
      <c r="OF36" s="81"/>
      <c r="OG36" s="81"/>
      <c r="OH36" s="81"/>
      <c r="OI36" s="81"/>
      <c r="OJ36" s="81"/>
      <c r="OK36" s="81"/>
      <c r="OL36" s="81"/>
      <c r="OM36" s="81"/>
      <c r="ON36" s="81"/>
      <c r="OO36" s="81"/>
      <c r="OP36" s="81"/>
      <c r="OQ36" s="81"/>
      <c r="OR36" s="81"/>
      <c r="OS36" s="81"/>
      <c r="OT36" s="81"/>
      <c r="OU36" s="81"/>
      <c r="OV36" s="81"/>
      <c r="OW36" s="81"/>
      <c r="OX36" s="81"/>
      <c r="OY36" s="81"/>
      <c r="OZ36" s="81"/>
      <c r="PA36" s="81"/>
      <c r="PB36" s="81"/>
      <c r="PC36" s="81"/>
      <c r="PD36" s="81"/>
      <c r="PE36" s="81"/>
      <c r="PF36" s="81"/>
      <c r="PG36" s="81"/>
      <c r="PH36" s="81"/>
      <c r="PI36" s="81"/>
      <c r="PJ36" s="81"/>
      <c r="PK36" s="81"/>
      <c r="PL36" s="81"/>
      <c r="PM36" s="81"/>
      <c r="PN36" s="81"/>
      <c r="PO36" s="81"/>
      <c r="PP36" s="81"/>
      <c r="PQ36" s="81"/>
      <c r="PR36" s="81"/>
      <c r="PS36" s="81"/>
      <c r="PT36" s="81"/>
      <c r="PU36" s="81"/>
      <c r="PV36" s="81"/>
      <c r="PW36" s="81"/>
      <c r="PX36" s="81"/>
      <c r="PY36" s="81"/>
      <c r="PZ36" s="81"/>
      <c r="QA36" s="81"/>
      <c r="QB36" s="81"/>
      <c r="QC36" s="81"/>
      <c r="QD36" s="81"/>
      <c r="QE36" s="81"/>
      <c r="QF36" s="81"/>
      <c r="QG36" s="81"/>
      <c r="QH36" s="81"/>
      <c r="QI36" s="81"/>
      <c r="QJ36" s="81"/>
      <c r="QK36" s="81"/>
      <c r="QL36" s="81"/>
      <c r="QM36" s="81"/>
      <c r="QN36" s="81"/>
      <c r="QO36" s="81"/>
      <c r="QP36" s="81"/>
      <c r="QQ36" s="81"/>
      <c r="QR36" s="81"/>
      <c r="QS36" s="81"/>
      <c r="QT36" s="81"/>
      <c r="QU36" s="81"/>
      <c r="QV36" s="81"/>
      <c r="QW36" s="81"/>
      <c r="QX36" s="81"/>
      <c r="QY36" s="81"/>
      <c r="QZ36" s="81"/>
      <c r="RA36" s="81"/>
      <c r="RB36" s="81"/>
      <c r="RC36" s="81"/>
      <c r="RD36" s="81"/>
      <c r="RE36" s="81"/>
      <c r="RF36" s="81"/>
      <c r="RG36" s="81"/>
      <c r="RH36" s="81"/>
      <c r="RI36" s="81"/>
      <c r="RJ36" s="81"/>
      <c r="RK36" s="81"/>
      <c r="RL36" s="81"/>
      <c r="RM36" s="81"/>
      <c r="RN36" s="81"/>
      <c r="RO36" s="81"/>
      <c r="RP36" s="81"/>
      <c r="RQ36" s="81"/>
      <c r="RR36" s="81"/>
      <c r="RS36" s="81"/>
      <c r="RT36" s="81"/>
      <c r="RU36" s="81"/>
      <c r="RV36" s="81"/>
      <c r="RW36" s="81"/>
      <c r="RX36" s="81"/>
      <c r="RY36" s="81"/>
      <c r="RZ36" s="81"/>
      <c r="SA36" s="81"/>
      <c r="SB36" s="81"/>
      <c r="SC36" s="81"/>
      <c r="SD36" s="81"/>
      <c r="SE36" s="81"/>
      <c r="SF36" s="81"/>
      <c r="SG36" s="81"/>
      <c r="SH36" s="81"/>
      <c r="SI36" s="81"/>
      <c r="SJ36" s="81"/>
      <c r="SK36" s="81"/>
      <c r="SL36" s="81"/>
      <c r="SM36" s="81"/>
      <c r="SN36" s="81"/>
      <c r="SO36" s="81"/>
      <c r="SP36" s="81"/>
      <c r="SQ36" s="81"/>
      <c r="SR36" s="81"/>
      <c r="SS36" s="81"/>
      <c r="ST36" s="81"/>
      <c r="SU36" s="81"/>
      <c r="SV36" s="81"/>
      <c r="SW36" s="81"/>
      <c r="SX36" s="81"/>
      <c r="SY36" s="81"/>
      <c r="SZ36" s="81"/>
      <c r="TA36" s="81"/>
      <c r="TB36" s="81"/>
      <c r="TC36" s="81"/>
      <c r="TD36" s="81"/>
      <c r="TE36" s="81"/>
      <c r="TF36" s="81"/>
      <c r="TG36" s="81"/>
      <c r="TH36" s="81"/>
      <c r="TI36" s="81"/>
      <c r="TJ36" s="81"/>
      <c r="TK36" s="81"/>
      <c r="TL36" s="81"/>
      <c r="TM36" s="81"/>
      <c r="TN36" s="81"/>
      <c r="TO36" s="81"/>
      <c r="TP36" s="81"/>
      <c r="TQ36" s="81"/>
      <c r="TR36" s="81"/>
      <c r="TS36" s="81"/>
      <c r="TT36" s="81"/>
      <c r="TU36" s="81"/>
      <c r="TV36" s="81"/>
      <c r="TW36" s="81"/>
      <c r="TX36" s="81"/>
      <c r="TY36" s="81"/>
      <c r="TZ36" s="81"/>
      <c r="UA36" s="81"/>
      <c r="UB36" s="81"/>
      <c r="UC36" s="81"/>
      <c r="UD36" s="81"/>
      <c r="UE36" s="81"/>
      <c r="UF36" s="81"/>
      <c r="UG36" s="81"/>
      <c r="UH36" s="81"/>
      <c r="UI36" s="81"/>
      <c r="UJ36" s="81"/>
      <c r="UK36" s="81"/>
      <c r="UL36" s="81"/>
      <c r="UM36" s="81"/>
      <c r="UN36" s="81"/>
      <c r="UO36" s="81"/>
      <c r="UP36" s="81"/>
      <c r="UQ36" s="81"/>
      <c r="UR36" s="81"/>
      <c r="US36" s="81"/>
      <c r="UT36" s="81"/>
      <c r="UU36" s="81"/>
      <c r="UV36" s="81"/>
      <c r="UW36" s="81"/>
      <c r="UX36" s="81"/>
      <c r="UY36" s="81"/>
      <c r="UZ36" s="81"/>
      <c r="VA36" s="81"/>
      <c r="VB36" s="81"/>
      <c r="VC36" s="81"/>
      <c r="VD36" s="81"/>
      <c r="VE36" s="81"/>
      <c r="VF36" s="81"/>
      <c r="VG36" s="81"/>
      <c r="VH36" s="81"/>
      <c r="VI36" s="81"/>
      <c r="VJ36" s="81"/>
      <c r="VK36" s="81"/>
      <c r="VL36" s="81"/>
      <c r="VM36" s="81"/>
      <c r="VN36" s="81"/>
      <c r="VO36" s="81"/>
      <c r="VP36" s="81"/>
      <c r="VQ36" s="81"/>
      <c r="VR36" s="81"/>
      <c r="VS36" s="81"/>
      <c r="VT36" s="81"/>
      <c r="VU36" s="81"/>
      <c r="VV36" s="81"/>
      <c r="VW36" s="81"/>
      <c r="VX36" s="81"/>
      <c r="VY36" s="81"/>
      <c r="VZ36" s="81"/>
      <c r="WA36" s="81"/>
      <c r="WB36" s="81"/>
      <c r="WC36" s="81"/>
      <c r="WD36" s="81"/>
      <c r="WE36" s="81"/>
      <c r="WF36" s="81"/>
      <c r="WG36" s="81"/>
      <c r="WH36" s="81"/>
      <c r="WI36" s="81"/>
      <c r="WJ36" s="81"/>
      <c r="WK36" s="81"/>
      <c r="WL36" s="81"/>
      <c r="WM36" s="81"/>
      <c r="WN36" s="81"/>
      <c r="WO36" s="81"/>
      <c r="WP36" s="81"/>
      <c r="WQ36" s="81"/>
      <c r="WR36" s="81"/>
      <c r="WS36" s="81"/>
      <c r="WT36" s="81"/>
      <c r="WU36" s="81"/>
      <c r="WV36" s="81"/>
      <c r="WW36" s="81"/>
      <c r="WX36" s="81"/>
      <c r="WY36" s="81"/>
      <c r="WZ36" s="81"/>
      <c r="XA36" s="81"/>
      <c r="XB36" s="81"/>
      <c r="XC36" s="81"/>
      <c r="XD36" s="81"/>
      <c r="XE36" s="81"/>
      <c r="XF36" s="81"/>
      <c r="XG36" s="81"/>
      <c r="XH36" s="81"/>
      <c r="XI36" s="81"/>
      <c r="XJ36" s="81"/>
      <c r="XK36" s="81"/>
      <c r="XL36" s="81"/>
      <c r="XM36" s="81"/>
      <c r="XN36" s="81"/>
      <c r="XO36" s="81"/>
      <c r="XP36" s="81"/>
      <c r="XQ36" s="81"/>
      <c r="XR36" s="81"/>
      <c r="XS36" s="81"/>
      <c r="XT36" s="81"/>
      <c r="XU36" s="81"/>
      <c r="XV36" s="81"/>
      <c r="XW36" s="81"/>
      <c r="XX36" s="81"/>
      <c r="XY36" s="81"/>
      <c r="XZ36" s="81"/>
      <c r="YA36" s="81"/>
      <c r="YB36" s="81"/>
      <c r="YC36" s="81"/>
      <c r="YD36" s="81"/>
      <c r="YE36" s="81"/>
      <c r="YF36" s="81"/>
      <c r="YG36" s="81"/>
      <c r="YH36" s="81"/>
      <c r="YI36" s="81"/>
      <c r="YJ36" s="81"/>
      <c r="YK36" s="81"/>
      <c r="YL36" s="81"/>
      <c r="YM36" s="81"/>
      <c r="YN36" s="81"/>
      <c r="YO36" s="81"/>
      <c r="YP36" s="81"/>
      <c r="YQ36" s="81"/>
      <c r="YR36" s="81"/>
      <c r="YS36" s="81"/>
      <c r="YT36" s="81"/>
      <c r="YU36" s="81"/>
      <c r="YV36" s="81"/>
      <c r="YW36" s="81"/>
      <c r="YX36" s="81"/>
      <c r="YY36" s="81"/>
      <c r="YZ36" s="81"/>
      <c r="ZA36" s="81"/>
      <c r="ZB36" s="81"/>
      <c r="ZC36" s="81"/>
      <c r="ZD36" s="81"/>
      <c r="ZE36" s="81"/>
      <c r="ZF36" s="81"/>
      <c r="ZG36" s="81"/>
      <c r="ZH36" s="81"/>
      <c r="ZI36" s="81"/>
      <c r="ZJ36" s="81"/>
      <c r="ZK36" s="81"/>
      <c r="ZL36" s="81"/>
      <c r="ZM36" s="81"/>
      <c r="ZN36" s="81"/>
      <c r="ZO36" s="81"/>
      <c r="ZP36" s="81"/>
      <c r="ZQ36" s="81"/>
      <c r="ZR36" s="81"/>
      <c r="ZS36" s="81"/>
      <c r="ZT36" s="81"/>
      <c r="ZU36" s="81"/>
      <c r="ZV36" s="81"/>
      <c r="ZW36" s="81"/>
      <c r="ZX36" s="81"/>
      <c r="ZY36" s="81"/>
      <c r="ZZ36" s="81"/>
      <c r="AAA36" s="81"/>
      <c r="AAB36" s="81"/>
      <c r="AAC36" s="81"/>
      <c r="AAD36" s="81"/>
      <c r="AAE36" s="81"/>
      <c r="AAF36" s="81"/>
      <c r="AAG36" s="81"/>
      <c r="AAH36" s="81"/>
      <c r="AAI36" s="81"/>
      <c r="AAJ36" s="81"/>
      <c r="AAK36" s="81"/>
      <c r="AAL36" s="81"/>
      <c r="AAM36" s="81"/>
      <c r="AAN36" s="81"/>
      <c r="AAO36" s="81"/>
      <c r="AAP36" s="81"/>
      <c r="AAQ36" s="81"/>
      <c r="AAR36" s="81"/>
      <c r="AAS36" s="81"/>
      <c r="AAT36" s="81"/>
      <c r="AAU36" s="81"/>
      <c r="AAV36" s="81"/>
      <c r="AAW36" s="81"/>
      <c r="AAX36" s="81"/>
      <c r="AAY36" s="81"/>
      <c r="AAZ36" s="81"/>
      <c r="ABA36" s="81"/>
      <c r="ABB36" s="81"/>
      <c r="ABC36" s="81"/>
      <c r="ABD36" s="81"/>
      <c r="ABE36" s="81"/>
      <c r="ABF36" s="81"/>
      <c r="ABG36" s="81"/>
      <c r="ABH36" s="81"/>
      <c r="ABI36" s="81"/>
      <c r="ABJ36" s="81"/>
      <c r="ABK36" s="81"/>
      <c r="ABL36" s="81"/>
      <c r="ABM36" s="81"/>
      <c r="ABN36" s="81"/>
      <c r="ABO36" s="81"/>
      <c r="ABP36" s="81"/>
      <c r="ABQ36" s="81"/>
      <c r="ABR36" s="81"/>
      <c r="ABS36" s="81"/>
      <c r="ABT36" s="81"/>
      <c r="ABU36" s="81"/>
      <c r="ABV36" s="81"/>
      <c r="ABW36" s="81"/>
      <c r="ABX36" s="81"/>
      <c r="ABY36" s="81"/>
      <c r="ABZ36" s="81"/>
      <c r="ACA36" s="81"/>
      <c r="ACB36" s="81"/>
      <c r="ACC36" s="81"/>
      <c r="ACD36" s="81"/>
      <c r="ACE36" s="81"/>
      <c r="ACF36" s="81"/>
      <c r="ACG36" s="81"/>
      <c r="ACH36" s="81"/>
      <c r="ACI36" s="81"/>
      <c r="ACJ36" s="81"/>
      <c r="ACK36" s="81"/>
      <c r="ACL36" s="81"/>
      <c r="ACM36" s="81"/>
      <c r="ACN36" s="81"/>
      <c r="ACO36" s="81"/>
      <c r="ACP36" s="81"/>
      <c r="ACQ36" s="81"/>
      <c r="ACR36" s="81"/>
      <c r="ACS36" s="81"/>
      <c r="ACT36" s="81"/>
      <c r="ACU36" s="81"/>
      <c r="ACV36" s="81"/>
      <c r="ACW36" s="81"/>
      <c r="ACX36" s="81"/>
      <c r="ACY36" s="81"/>
      <c r="ACZ36" s="81"/>
      <c r="ADA36" s="81"/>
      <c r="ADB36" s="81"/>
      <c r="ADC36" s="81"/>
      <c r="ADD36" s="81"/>
      <c r="ADE36" s="81"/>
      <c r="ADF36" s="81"/>
      <c r="ADG36" s="81"/>
      <c r="ADH36" s="81"/>
      <c r="ADI36" s="81"/>
      <c r="ADJ36" s="81"/>
      <c r="ADK36" s="81"/>
      <c r="ADL36" s="81"/>
      <c r="ADM36" s="81"/>
      <c r="ADN36" s="81"/>
      <c r="ADO36" s="81"/>
      <c r="ADP36" s="81"/>
      <c r="ADQ36" s="81"/>
      <c r="ADR36" s="81"/>
      <c r="ADS36" s="81"/>
      <c r="ADT36" s="81"/>
      <c r="ADU36" s="81"/>
      <c r="ADV36" s="81"/>
      <c r="ADW36" s="81"/>
      <c r="ADX36" s="81"/>
      <c r="ADY36" s="81"/>
      <c r="ADZ36" s="81"/>
      <c r="AEA36" s="81"/>
      <c r="AEB36" s="81"/>
      <c r="AEC36" s="81"/>
      <c r="AED36" s="81"/>
      <c r="AEE36" s="81"/>
      <c r="AEF36" s="81"/>
      <c r="AEG36" s="81"/>
      <c r="AEH36" s="81"/>
      <c r="AEI36" s="81"/>
      <c r="AEJ36" s="81"/>
      <c r="AEK36" s="81"/>
      <c r="AEL36" s="81"/>
      <c r="AEM36" s="81"/>
      <c r="AEN36" s="81"/>
      <c r="AEO36" s="81"/>
      <c r="AEP36" s="81"/>
      <c r="AEQ36" s="81"/>
      <c r="AER36" s="81"/>
      <c r="AES36" s="81"/>
      <c r="AET36" s="81"/>
      <c r="AEU36" s="81"/>
      <c r="AEV36" s="81"/>
      <c r="AEW36" s="81"/>
      <c r="AEX36" s="81"/>
      <c r="AEY36" s="81"/>
      <c r="AEZ36" s="81"/>
      <c r="AFA36" s="81"/>
      <c r="AFB36" s="81"/>
      <c r="AFC36" s="81"/>
      <c r="AFD36" s="81"/>
      <c r="AFE36" s="81"/>
      <c r="AFF36" s="81"/>
      <c r="AFG36" s="81"/>
      <c r="AFH36" s="81"/>
      <c r="AFI36" s="81"/>
      <c r="AFJ36" s="81"/>
      <c r="AFK36" s="81"/>
      <c r="AFL36" s="81"/>
      <c r="AFM36" s="81"/>
      <c r="AFN36" s="81"/>
      <c r="AFO36" s="81"/>
      <c r="AFP36" s="81"/>
      <c r="AFQ36" s="81"/>
      <c r="AFR36" s="81"/>
      <c r="AFS36" s="81"/>
      <c r="AFT36" s="81"/>
      <c r="AFU36" s="81"/>
      <c r="AFV36" s="81"/>
      <c r="AFW36" s="81"/>
      <c r="AFX36" s="81"/>
      <c r="AFY36" s="81"/>
      <c r="AFZ36" s="81"/>
      <c r="AGA36" s="81"/>
      <c r="AGB36" s="81"/>
      <c r="AGC36" s="81"/>
      <c r="AGD36" s="81"/>
      <c r="AGE36" s="81"/>
      <c r="AGF36" s="81"/>
      <c r="AGG36" s="81"/>
      <c r="AGH36" s="81"/>
      <c r="AGI36" s="81"/>
      <c r="AGJ36" s="81"/>
      <c r="AGK36" s="81"/>
      <c r="AGL36" s="81"/>
      <c r="AGM36" s="81"/>
      <c r="AGN36" s="81"/>
      <c r="AGO36" s="81"/>
      <c r="AGP36" s="81"/>
      <c r="AGQ36" s="81"/>
      <c r="AGR36" s="81"/>
      <c r="AGS36" s="81"/>
      <c r="AGT36" s="81"/>
      <c r="AGU36" s="81"/>
      <c r="AGV36" s="81"/>
      <c r="AGW36" s="81"/>
      <c r="AGX36" s="81"/>
      <c r="AGY36" s="81"/>
      <c r="AGZ36" s="81"/>
      <c r="AHA36" s="81"/>
      <c r="AHB36" s="81"/>
      <c r="AHC36" s="81"/>
      <c r="AHD36" s="81"/>
      <c r="AHE36" s="81"/>
      <c r="AHF36" s="81"/>
      <c r="AHG36" s="81"/>
      <c r="AHH36" s="81"/>
      <c r="AHI36" s="81"/>
      <c r="AHJ36" s="81"/>
      <c r="AHK36" s="81"/>
      <c r="AHL36" s="81"/>
      <c r="AHM36" s="81"/>
      <c r="AHN36" s="81"/>
      <c r="AHO36" s="81"/>
      <c r="AHP36" s="81"/>
      <c r="AHQ36" s="81"/>
      <c r="AHR36" s="81"/>
      <c r="AHS36" s="81"/>
      <c r="AHT36" s="81"/>
      <c r="AHU36" s="81"/>
      <c r="AHV36" s="81"/>
      <c r="AHW36" s="81"/>
      <c r="AHX36" s="81"/>
      <c r="AHY36" s="81"/>
      <c r="AHZ36" s="81"/>
      <c r="AIA36" s="81"/>
      <c r="AIB36" s="81"/>
      <c r="AIC36" s="81"/>
      <c r="AID36" s="81"/>
      <c r="AIE36" s="81"/>
      <c r="AIF36" s="81"/>
      <c r="AIG36" s="81"/>
      <c r="AIH36" s="81"/>
      <c r="AII36" s="81"/>
      <c r="AIJ36" s="81"/>
      <c r="AIK36" s="81"/>
      <c r="AIL36" s="81"/>
      <c r="AIM36" s="81"/>
      <c r="AIN36" s="81"/>
      <c r="AIO36" s="81"/>
      <c r="AIP36" s="81"/>
      <c r="AIQ36" s="81"/>
      <c r="AIR36" s="81"/>
      <c r="AIS36" s="81"/>
      <c r="AIT36" s="81"/>
      <c r="AIU36" s="81"/>
      <c r="AIV36" s="81"/>
      <c r="AIW36" s="81"/>
      <c r="AIX36" s="81"/>
      <c r="AIY36" s="81"/>
      <c r="AIZ36" s="81"/>
      <c r="AJA36" s="81"/>
      <c r="AJB36" s="81"/>
      <c r="AJC36" s="81"/>
      <c r="AJD36" s="81"/>
      <c r="AJE36" s="81"/>
      <c r="AJF36" s="81"/>
      <c r="AJG36" s="81"/>
      <c r="AJH36" s="81"/>
      <c r="AJI36" s="81"/>
      <c r="AJJ36" s="81"/>
      <c r="AJK36" s="81"/>
      <c r="AJL36" s="81"/>
      <c r="AJM36" s="81"/>
      <c r="AJN36" s="81"/>
      <c r="AJO36" s="81"/>
      <c r="AJP36" s="81"/>
      <c r="AJQ36" s="81"/>
      <c r="AJR36" s="81"/>
      <c r="AJS36" s="81"/>
      <c r="AJT36" s="81"/>
      <c r="AJU36" s="81"/>
      <c r="AJV36" s="81"/>
      <c r="AJW36" s="81"/>
      <c r="AJX36" s="81"/>
      <c r="AJY36" s="81"/>
      <c r="AJZ36" s="81"/>
      <c r="AKA36" s="81"/>
      <c r="AKB36" s="81"/>
      <c r="AKC36" s="81"/>
      <c r="AKD36" s="81"/>
      <c r="AKE36" s="81"/>
      <c r="AKF36" s="81"/>
      <c r="AKG36" s="81"/>
      <c r="AKH36" s="81"/>
      <c r="AKI36" s="81"/>
      <c r="AKJ36" s="81"/>
      <c r="AKK36" s="81"/>
      <c r="AKL36" s="81"/>
      <c r="AKM36" s="81"/>
      <c r="AKN36" s="81"/>
      <c r="AKO36" s="81"/>
      <c r="AKP36" s="81"/>
      <c r="AKQ36" s="81"/>
      <c r="AKR36" s="81"/>
      <c r="AKS36" s="81"/>
      <c r="AKT36" s="81"/>
      <c r="AKU36" s="81"/>
      <c r="AKV36" s="81"/>
      <c r="AKW36" s="81"/>
      <c r="AKX36" s="81"/>
      <c r="AKY36" s="81"/>
      <c r="AKZ36" s="81"/>
      <c r="ALA36" s="81"/>
      <c r="ALB36" s="81"/>
      <c r="ALC36" s="81"/>
      <c r="ALD36" s="81"/>
      <c r="ALE36" s="81"/>
      <c r="ALF36" s="81"/>
      <c r="ALG36" s="81"/>
      <c r="ALH36" s="81"/>
      <c r="ALI36" s="81"/>
      <c r="ALJ36" s="81"/>
      <c r="ALK36" s="81"/>
      <c r="ALL36" s="81"/>
      <c r="ALM36" s="81"/>
      <c r="ALN36" s="81"/>
      <c r="ALO36" s="81"/>
      <c r="ALP36" s="81"/>
      <c r="ALQ36" s="81"/>
      <c r="ALR36" s="81"/>
      <c r="ALS36" s="81"/>
      <c r="ALT36" s="81"/>
      <c r="ALU36" s="81"/>
      <c r="ALV36" s="81"/>
      <c r="ALW36" s="81"/>
      <c r="ALX36" s="81"/>
      <c r="ALY36" s="81"/>
      <c r="ALZ36" s="81"/>
      <c r="AMA36" s="81"/>
      <c r="AMB36" s="81"/>
      <c r="AMC36" s="81"/>
      <c r="AMD36" s="81"/>
      <c r="AME36" s="81"/>
      <c r="AMF36" s="81"/>
      <c r="AMG36" s="81"/>
      <c r="AMH36" s="81"/>
      <c r="AMI36" s="81"/>
      <c r="AMJ36" s="81"/>
      <c r="AMK36" s="81"/>
      <c r="AML36" s="81"/>
      <c r="AMM36" s="81"/>
      <c r="AMN36" s="81"/>
      <c r="AMO36" s="81"/>
      <c r="AMP36" s="81"/>
      <c r="AMQ36" s="81"/>
      <c r="AMR36" s="81"/>
      <c r="AMS36" s="81"/>
      <c r="AMT36" s="81"/>
      <c r="AMU36" s="81"/>
      <c r="AMV36" s="81"/>
      <c r="AMW36" s="81"/>
      <c r="AMX36" s="81"/>
      <c r="AMY36" s="81"/>
      <c r="AMZ36" s="81"/>
      <c r="ANA36" s="81"/>
      <c r="ANB36" s="81"/>
      <c r="ANC36" s="81"/>
      <c r="AND36" s="81"/>
      <c r="ANE36" s="81"/>
      <c r="ANF36" s="81"/>
      <c r="ANG36" s="81"/>
      <c r="ANH36" s="81"/>
      <c r="ANI36" s="81"/>
      <c r="ANJ36" s="81"/>
      <c r="ANK36" s="81"/>
      <c r="ANL36" s="81"/>
      <c r="ANM36" s="81"/>
      <c r="ANN36" s="81"/>
      <c r="ANO36" s="81"/>
      <c r="ANP36" s="81"/>
      <c r="ANQ36" s="81"/>
      <c r="ANR36" s="81"/>
      <c r="ANS36" s="81"/>
      <c r="ANT36" s="81"/>
      <c r="ANU36" s="81"/>
      <c r="ANV36" s="81"/>
      <c r="ANW36" s="81"/>
      <c r="ANX36" s="81"/>
      <c r="ANY36" s="81"/>
      <c r="ANZ36" s="81"/>
      <c r="AOA36" s="81"/>
      <c r="AOB36" s="81"/>
      <c r="AOC36" s="81"/>
      <c r="AOD36" s="81"/>
      <c r="AOE36" s="81"/>
      <c r="AOF36" s="81"/>
      <c r="AOG36" s="81"/>
      <c r="AOH36" s="81"/>
      <c r="AOI36" s="81"/>
      <c r="AOJ36" s="81"/>
      <c r="AOK36" s="81"/>
      <c r="AOL36" s="81"/>
      <c r="AOM36" s="81"/>
      <c r="AON36" s="81"/>
      <c r="AOO36" s="81"/>
      <c r="AOP36" s="81"/>
      <c r="AOQ36" s="81"/>
      <c r="AOR36" s="81"/>
      <c r="AOS36" s="81"/>
      <c r="AOT36" s="81"/>
      <c r="AOU36" s="81"/>
      <c r="AOV36" s="81"/>
      <c r="AOW36" s="81"/>
      <c r="AOX36" s="81"/>
      <c r="AOY36" s="81"/>
      <c r="AOZ36" s="81"/>
      <c r="APA36" s="81"/>
      <c r="APB36" s="81"/>
      <c r="APC36" s="81"/>
      <c r="APD36" s="81"/>
      <c r="APE36" s="81"/>
      <c r="APF36" s="81"/>
      <c r="APG36" s="81"/>
      <c r="APH36" s="81"/>
      <c r="API36" s="81"/>
      <c r="APJ36" s="81"/>
      <c r="APK36" s="81"/>
      <c r="APL36" s="81"/>
      <c r="APM36" s="81"/>
      <c r="APN36" s="81"/>
      <c r="APO36" s="81"/>
      <c r="APP36" s="81"/>
      <c r="APQ36" s="81"/>
      <c r="APR36" s="81"/>
      <c r="APS36" s="81"/>
      <c r="APT36" s="81"/>
      <c r="APU36" s="81"/>
      <c r="APV36" s="81"/>
      <c r="APW36" s="81"/>
      <c r="APX36" s="81"/>
      <c r="APY36" s="81"/>
      <c r="APZ36" s="81"/>
      <c r="AQA36" s="81"/>
      <c r="AQB36" s="81"/>
      <c r="AQC36" s="81"/>
      <c r="AQD36" s="81"/>
      <c r="AQE36" s="81"/>
      <c r="AQF36" s="81"/>
      <c r="AQG36" s="81"/>
      <c r="AQH36" s="81"/>
      <c r="AQI36" s="81"/>
      <c r="AQJ36" s="81"/>
      <c r="AQK36" s="81"/>
      <c r="AQL36" s="81"/>
      <c r="AQM36" s="81"/>
      <c r="AQN36" s="81"/>
      <c r="AQO36" s="81"/>
      <c r="AQP36" s="81"/>
      <c r="AQQ36" s="81"/>
      <c r="AQR36" s="81"/>
      <c r="AQS36" s="81"/>
      <c r="AQT36" s="81"/>
      <c r="AQU36" s="81"/>
      <c r="AQV36" s="81"/>
      <c r="AQW36" s="81"/>
      <c r="AQX36" s="81"/>
      <c r="AQY36" s="81"/>
      <c r="AQZ36" s="81"/>
      <c r="ARA36" s="81"/>
      <c r="ARB36" s="81"/>
      <c r="ARC36" s="81"/>
      <c r="ARD36" s="81"/>
      <c r="ARE36" s="81"/>
      <c r="ARF36" s="81"/>
      <c r="ARG36" s="81"/>
      <c r="ARH36" s="81"/>
      <c r="ARI36" s="81"/>
      <c r="ARJ36" s="81"/>
      <c r="ARK36" s="81"/>
      <c r="ARL36" s="81"/>
      <c r="ARM36" s="81"/>
      <c r="ARN36" s="81"/>
      <c r="ARO36" s="81"/>
      <c r="ARP36" s="81"/>
      <c r="ARQ36" s="81"/>
      <c r="ARR36" s="81"/>
      <c r="ARS36" s="81"/>
      <c r="ART36" s="81"/>
      <c r="ARU36" s="81"/>
      <c r="ARV36" s="81"/>
      <c r="ARW36" s="81"/>
      <c r="ARX36" s="81"/>
      <c r="ARY36" s="81"/>
      <c r="ARZ36" s="81"/>
      <c r="ASA36" s="81"/>
      <c r="ASB36" s="81"/>
      <c r="ASC36" s="81"/>
      <c r="ASD36" s="81"/>
      <c r="ASE36" s="81"/>
      <c r="ASF36" s="81"/>
      <c r="ASG36" s="81"/>
      <c r="ASH36" s="81"/>
      <c r="ASI36" s="81"/>
      <c r="ASJ36" s="81"/>
      <c r="ASK36" s="81"/>
      <c r="ASL36" s="81"/>
      <c r="ASM36" s="81"/>
      <c r="ASN36" s="81"/>
      <c r="ASO36" s="81"/>
      <c r="ASP36" s="81"/>
      <c r="ASQ36" s="81"/>
      <c r="ASR36" s="81"/>
      <c r="ASS36" s="81"/>
      <c r="AST36" s="81"/>
      <c r="ASU36" s="81"/>
      <c r="ASV36" s="81"/>
      <c r="ASW36" s="81"/>
      <c r="ASX36" s="81"/>
      <c r="ASY36" s="81"/>
      <c r="ASZ36" s="81"/>
      <c r="ATA36" s="81"/>
      <c r="ATB36" s="81"/>
      <c r="ATC36" s="81"/>
      <c r="ATD36" s="81"/>
      <c r="ATE36" s="81"/>
      <c r="ATF36" s="81"/>
      <c r="ATG36" s="81"/>
      <c r="ATH36" s="81"/>
      <c r="ATI36" s="81"/>
      <c r="ATJ36" s="81"/>
      <c r="ATK36" s="81"/>
      <c r="ATL36" s="81"/>
      <c r="ATM36" s="81"/>
      <c r="ATN36" s="81"/>
      <c r="ATO36" s="81"/>
      <c r="ATP36" s="81"/>
      <c r="ATQ36" s="81"/>
      <c r="ATR36" s="81"/>
      <c r="ATS36" s="81"/>
      <c r="ATT36" s="81"/>
      <c r="ATU36" s="81"/>
      <c r="ATV36" s="81"/>
      <c r="ATW36" s="81"/>
      <c r="ATX36" s="81"/>
      <c r="ATY36" s="81"/>
      <c r="ATZ36" s="81"/>
      <c r="AUA36" s="81"/>
      <c r="AUB36" s="81"/>
      <c r="AUC36" s="81"/>
      <c r="AUD36" s="81"/>
      <c r="AUE36" s="81"/>
      <c r="AUF36" s="81"/>
      <c r="AUG36" s="81"/>
      <c r="AUH36" s="81"/>
      <c r="AUI36" s="81"/>
      <c r="AUJ36" s="81"/>
      <c r="AUK36" s="81"/>
      <c r="AUL36" s="81"/>
      <c r="AUM36" s="81"/>
      <c r="AUN36" s="81"/>
      <c r="AUO36" s="81"/>
      <c r="AUP36" s="81"/>
      <c r="AUQ36" s="81"/>
      <c r="AUR36" s="81"/>
      <c r="AUS36" s="81"/>
      <c r="AUT36" s="81"/>
      <c r="AUU36" s="81"/>
      <c r="AUV36" s="81"/>
      <c r="AUW36" s="81"/>
      <c r="AUX36" s="81"/>
      <c r="AUY36" s="81"/>
      <c r="AUZ36" s="81"/>
      <c r="AVA36" s="81"/>
      <c r="AVB36" s="81"/>
      <c r="AVC36" s="81"/>
      <c r="AVD36" s="81"/>
      <c r="AVE36" s="81"/>
      <c r="AVF36" s="81"/>
      <c r="AVG36" s="81"/>
      <c r="AVH36" s="81"/>
      <c r="AVI36" s="81"/>
      <c r="AVJ36" s="81"/>
      <c r="AVK36" s="81"/>
      <c r="AVL36" s="81"/>
      <c r="AVM36" s="81"/>
      <c r="AVN36" s="81"/>
      <c r="AVO36" s="81"/>
      <c r="AVP36" s="81"/>
      <c r="AVQ36" s="81"/>
      <c r="AVR36" s="81"/>
      <c r="AVS36" s="81"/>
      <c r="AVT36" s="81"/>
      <c r="AVU36" s="81"/>
      <c r="AVV36" s="81"/>
      <c r="AVW36" s="81"/>
      <c r="AVX36" s="81"/>
      <c r="AVY36" s="81"/>
      <c r="AVZ36" s="81"/>
      <c r="AWA36" s="81"/>
      <c r="AWB36" s="81"/>
      <c r="AWC36" s="81"/>
      <c r="AWD36" s="81"/>
      <c r="AWE36" s="81"/>
      <c r="AWF36" s="81"/>
      <c r="AWG36" s="81"/>
      <c r="AWH36" s="81"/>
      <c r="AWI36" s="81"/>
      <c r="AWJ36" s="81"/>
      <c r="AWK36" s="81"/>
      <c r="AWL36" s="81"/>
      <c r="AWM36" s="81"/>
      <c r="AWN36" s="81"/>
      <c r="AWO36" s="81"/>
      <c r="AWP36" s="81"/>
      <c r="AWQ36" s="81"/>
      <c r="AWR36" s="81"/>
      <c r="AWS36" s="81"/>
      <c r="AWT36" s="81"/>
      <c r="AWU36" s="81"/>
      <c r="AWV36" s="81"/>
      <c r="AWW36" s="81"/>
      <c r="AWX36" s="81"/>
      <c r="AWY36" s="81"/>
      <c r="AWZ36" s="81"/>
      <c r="AXA36" s="81"/>
      <c r="AXB36" s="81"/>
      <c r="AXC36" s="81"/>
      <c r="AXD36" s="81"/>
      <c r="AXE36" s="81"/>
      <c r="AXF36" s="81"/>
      <c r="AXG36" s="81"/>
      <c r="AXH36" s="81"/>
      <c r="AXI36" s="81"/>
      <c r="AXJ36" s="81"/>
      <c r="AXK36" s="81"/>
      <c r="AXL36" s="81"/>
      <c r="AXM36" s="81"/>
      <c r="AXN36" s="81"/>
      <c r="AXO36" s="81"/>
      <c r="AXP36" s="81"/>
      <c r="AXQ36" s="81"/>
      <c r="AXR36" s="81"/>
      <c r="AXS36" s="81"/>
      <c r="AXT36" s="81"/>
      <c r="AXU36" s="81"/>
      <c r="AXV36" s="81"/>
      <c r="AXW36" s="81"/>
      <c r="AXX36" s="81"/>
      <c r="AXY36" s="81"/>
      <c r="AXZ36" s="81"/>
      <c r="AYA36" s="81"/>
      <c r="AYB36" s="81"/>
      <c r="AYC36" s="81"/>
      <c r="AYD36" s="81"/>
      <c r="AYE36" s="81"/>
      <c r="AYF36" s="81"/>
      <c r="AYG36" s="81"/>
      <c r="AYH36" s="81"/>
      <c r="AYI36" s="81"/>
      <c r="AYJ36" s="81"/>
      <c r="AYK36" s="81"/>
      <c r="AYL36" s="81"/>
      <c r="AYM36" s="81"/>
      <c r="AYN36" s="81"/>
      <c r="AYO36" s="81"/>
      <c r="AYP36" s="81"/>
      <c r="AYQ36" s="81"/>
      <c r="AYR36" s="81"/>
      <c r="AYS36" s="81"/>
      <c r="AYT36" s="81"/>
      <c r="AYU36" s="81"/>
      <c r="AYV36" s="81"/>
      <c r="AYW36" s="81"/>
      <c r="AYX36" s="81"/>
      <c r="AYY36" s="81"/>
      <c r="AYZ36" s="81"/>
      <c r="AZA36" s="81"/>
      <c r="AZB36" s="81"/>
      <c r="AZC36" s="81"/>
      <c r="AZD36" s="81"/>
      <c r="AZE36" s="81"/>
      <c r="AZF36" s="81"/>
      <c r="AZG36" s="81"/>
      <c r="AZH36" s="81"/>
      <c r="AZI36" s="81"/>
      <c r="AZJ36" s="81"/>
      <c r="AZK36" s="81"/>
      <c r="AZL36" s="81"/>
      <c r="AZM36" s="81"/>
      <c r="AZN36" s="81"/>
      <c r="AZO36" s="81"/>
      <c r="AZP36" s="81"/>
      <c r="AZQ36" s="81"/>
      <c r="AZR36" s="81"/>
      <c r="AZS36" s="81"/>
      <c r="AZT36" s="81"/>
      <c r="AZU36" s="81"/>
      <c r="AZV36" s="81"/>
      <c r="AZW36" s="81"/>
      <c r="AZX36" s="81"/>
      <c r="AZY36" s="81"/>
      <c r="AZZ36" s="81"/>
      <c r="BAA36" s="81"/>
      <c r="BAB36" s="81"/>
      <c r="BAC36" s="81"/>
      <c r="BAD36" s="81"/>
      <c r="BAE36" s="81"/>
      <c r="BAF36" s="81"/>
      <c r="BAG36" s="81"/>
      <c r="BAH36" s="81"/>
      <c r="BAI36" s="81"/>
      <c r="BAJ36" s="81"/>
      <c r="BAK36" s="81"/>
      <c r="BAL36" s="81"/>
      <c r="BAM36" s="81"/>
      <c r="BAN36" s="81"/>
      <c r="BAO36" s="81"/>
      <c r="BAP36" s="81"/>
      <c r="BAQ36" s="81"/>
      <c r="BAR36" s="81"/>
      <c r="BAS36" s="81"/>
      <c r="BAT36" s="81"/>
      <c r="BAU36" s="81"/>
      <c r="BAV36" s="81"/>
      <c r="BAW36" s="81"/>
      <c r="BAX36" s="81"/>
      <c r="BAY36" s="81"/>
      <c r="BAZ36" s="81"/>
      <c r="BBA36" s="81"/>
      <c r="BBB36" s="81"/>
      <c r="BBC36" s="81"/>
      <c r="BBD36" s="81"/>
      <c r="BBE36" s="81"/>
      <c r="BBF36" s="81"/>
      <c r="BBG36" s="81"/>
      <c r="BBH36" s="81"/>
      <c r="BBI36" s="81"/>
      <c r="BBJ36" s="81"/>
      <c r="BBK36" s="81"/>
      <c r="BBL36" s="81"/>
      <c r="BBM36" s="81"/>
      <c r="BBN36" s="81"/>
      <c r="BBO36" s="81"/>
      <c r="BBP36" s="81"/>
      <c r="BBQ36" s="81"/>
      <c r="BBR36" s="81"/>
      <c r="BBS36" s="81"/>
      <c r="BBT36" s="81"/>
      <c r="BBU36" s="81"/>
      <c r="BBV36" s="81"/>
      <c r="BBW36" s="81"/>
      <c r="BBX36" s="81"/>
      <c r="BBY36" s="81"/>
      <c r="BBZ36" s="81"/>
      <c r="BCA36" s="81"/>
      <c r="BCB36" s="81"/>
      <c r="BCC36" s="81"/>
      <c r="BCD36" s="81"/>
      <c r="BCE36" s="81"/>
      <c r="BCF36" s="81"/>
      <c r="BCG36" s="81"/>
      <c r="BCH36" s="81"/>
      <c r="BCI36" s="81"/>
      <c r="BCJ36" s="81"/>
      <c r="BCK36" s="81"/>
      <c r="BCL36" s="81"/>
      <c r="BCM36" s="81"/>
      <c r="BCN36" s="81"/>
      <c r="BCO36" s="81"/>
      <c r="BCP36" s="81"/>
      <c r="BCQ36" s="81"/>
      <c r="BCR36" s="81"/>
      <c r="BCS36" s="81"/>
      <c r="BCT36" s="81"/>
      <c r="BCU36" s="81"/>
      <c r="BCV36" s="81"/>
      <c r="BCW36" s="81"/>
      <c r="BCX36" s="81"/>
      <c r="BCY36" s="81"/>
      <c r="BCZ36" s="81"/>
      <c r="BDA36" s="81"/>
      <c r="BDB36" s="81"/>
      <c r="BDC36" s="81"/>
      <c r="BDD36" s="81"/>
      <c r="BDE36" s="81"/>
      <c r="BDF36" s="81"/>
      <c r="BDG36" s="81"/>
      <c r="BDH36" s="81"/>
      <c r="BDI36" s="81"/>
      <c r="BDJ36" s="81"/>
      <c r="BDK36" s="81"/>
      <c r="BDL36" s="81"/>
      <c r="BDM36" s="81"/>
      <c r="BDN36" s="81"/>
      <c r="BDO36" s="81"/>
      <c r="BDP36" s="81"/>
      <c r="BDQ36" s="81"/>
      <c r="BDR36" s="81"/>
      <c r="BDS36" s="81"/>
      <c r="BDT36" s="81"/>
      <c r="BDU36" s="81"/>
      <c r="BDV36" s="81"/>
      <c r="BDW36" s="81"/>
      <c r="BDX36" s="81"/>
      <c r="BDY36" s="81"/>
      <c r="BDZ36" s="81"/>
      <c r="BEA36" s="81"/>
      <c r="BEB36" s="81"/>
      <c r="BEC36" s="81"/>
      <c r="BED36" s="81"/>
      <c r="BEE36" s="81"/>
      <c r="BEF36" s="81"/>
      <c r="BEG36" s="81"/>
      <c r="BEH36" s="81"/>
      <c r="BEI36" s="81"/>
      <c r="BEJ36" s="81"/>
      <c r="BEK36" s="81"/>
      <c r="BEL36" s="81"/>
      <c r="BEM36" s="81"/>
      <c r="BEN36" s="81"/>
      <c r="BEO36" s="81"/>
      <c r="BEP36" s="81"/>
      <c r="BEQ36" s="81"/>
      <c r="BER36" s="81"/>
      <c r="BES36" s="81"/>
      <c r="BET36" s="81"/>
      <c r="BEU36" s="81"/>
      <c r="BEV36" s="81"/>
      <c r="BEW36" s="81"/>
      <c r="BEX36" s="81"/>
      <c r="BEY36" s="81"/>
      <c r="BEZ36" s="81"/>
      <c r="BFA36" s="81"/>
      <c r="BFB36" s="81"/>
      <c r="BFC36" s="81"/>
      <c r="BFD36" s="81"/>
      <c r="BFE36" s="81"/>
      <c r="BFF36" s="81"/>
      <c r="BFG36" s="81"/>
      <c r="BFH36" s="81"/>
      <c r="BFI36" s="81"/>
      <c r="BFJ36" s="81"/>
      <c r="BFK36" s="81"/>
      <c r="BFL36" s="81"/>
      <c r="BFM36" s="81"/>
      <c r="BFN36" s="81"/>
      <c r="BFO36" s="81"/>
      <c r="BFP36" s="81"/>
      <c r="BFQ36" s="81"/>
      <c r="BFR36" s="81"/>
      <c r="BFS36" s="81"/>
      <c r="BFT36" s="81"/>
      <c r="BFU36" s="81"/>
      <c r="BFV36" s="81"/>
      <c r="BFW36" s="81"/>
      <c r="BFX36" s="81"/>
      <c r="BFY36" s="81"/>
      <c r="BFZ36" s="81"/>
      <c r="BGA36" s="81"/>
      <c r="BGB36" s="81"/>
      <c r="BGC36" s="81"/>
      <c r="BGD36" s="81"/>
      <c r="BGE36" s="81"/>
      <c r="BGF36" s="81"/>
      <c r="BGG36" s="81"/>
      <c r="BGH36" s="81"/>
      <c r="BGI36" s="81"/>
      <c r="BGJ36" s="81"/>
      <c r="BGK36" s="81"/>
      <c r="BGL36" s="81"/>
      <c r="BGM36" s="81"/>
      <c r="BGN36" s="81"/>
      <c r="BGO36" s="81"/>
      <c r="BGP36" s="81"/>
      <c r="BGQ36" s="81"/>
      <c r="BGR36" s="81"/>
      <c r="BGS36" s="81"/>
      <c r="BGT36" s="81"/>
      <c r="BGU36" s="81"/>
      <c r="BGV36" s="81"/>
      <c r="BGW36" s="81"/>
      <c r="BGX36" s="81"/>
      <c r="BGY36" s="81"/>
      <c r="BGZ36" s="81"/>
      <c r="BHA36" s="81"/>
      <c r="BHB36" s="81"/>
      <c r="BHC36" s="81"/>
      <c r="BHD36" s="81"/>
      <c r="BHE36" s="81"/>
      <c r="BHF36" s="81"/>
      <c r="BHG36" s="81"/>
      <c r="BHH36" s="81"/>
      <c r="BHI36" s="81"/>
      <c r="BHJ36" s="81"/>
      <c r="BHK36" s="81"/>
      <c r="BHL36" s="81"/>
      <c r="BHM36" s="81"/>
      <c r="BHN36" s="81"/>
      <c r="BHO36" s="81"/>
      <c r="BHP36" s="81"/>
      <c r="BHQ36" s="81"/>
      <c r="BHR36" s="81"/>
      <c r="BHS36" s="81"/>
      <c r="BHT36" s="81"/>
      <c r="BHU36" s="81"/>
      <c r="BHV36" s="81"/>
      <c r="BHW36" s="81"/>
      <c r="BHX36" s="81"/>
      <c r="BHY36" s="81"/>
      <c r="BHZ36" s="81"/>
      <c r="BIA36" s="81"/>
      <c r="BIB36" s="81"/>
      <c r="BIC36" s="81"/>
      <c r="BID36" s="81"/>
      <c r="BIE36" s="81"/>
      <c r="BIF36" s="81"/>
      <c r="BIG36" s="81"/>
      <c r="BIH36" s="81"/>
      <c r="BII36" s="81"/>
      <c r="BIJ36" s="81"/>
      <c r="BIK36" s="81"/>
      <c r="BIL36" s="81"/>
      <c r="BIM36" s="81"/>
      <c r="BIN36" s="81"/>
      <c r="BIO36" s="81"/>
      <c r="BIP36" s="81"/>
      <c r="BIQ36" s="81"/>
      <c r="BIR36" s="81"/>
      <c r="BIS36" s="81"/>
      <c r="BIT36" s="81"/>
      <c r="BIU36" s="81"/>
      <c r="BIV36" s="81"/>
      <c r="BIW36" s="81"/>
      <c r="BIX36" s="81"/>
      <c r="BIY36" s="81"/>
      <c r="BIZ36" s="81"/>
      <c r="BJA36" s="81"/>
      <c r="BJB36" s="81"/>
      <c r="BJC36" s="81"/>
      <c r="BJD36" s="81"/>
      <c r="BJE36" s="81"/>
      <c r="BJF36" s="81"/>
      <c r="BJG36" s="81"/>
      <c r="BJH36" s="81"/>
      <c r="BJI36" s="81"/>
      <c r="BJJ36" s="81"/>
      <c r="BJK36" s="81"/>
      <c r="BJL36" s="81"/>
      <c r="BJM36" s="81"/>
      <c r="BJN36" s="81"/>
      <c r="BJO36" s="81"/>
      <c r="BJP36" s="81"/>
      <c r="BJQ36" s="81"/>
      <c r="BJR36" s="81"/>
      <c r="BJS36" s="81"/>
      <c r="BJT36" s="81"/>
      <c r="BJU36" s="81"/>
      <c r="BJV36" s="81"/>
      <c r="BJW36" s="81"/>
      <c r="BJX36" s="81"/>
      <c r="BJY36" s="81"/>
      <c r="BJZ36" s="81"/>
      <c r="BKA36" s="81"/>
      <c r="BKB36" s="81"/>
      <c r="BKC36" s="81"/>
      <c r="BKD36" s="81"/>
      <c r="BKE36" s="81"/>
      <c r="BKF36" s="81"/>
      <c r="BKG36" s="81"/>
      <c r="BKH36" s="81"/>
      <c r="BKI36" s="81"/>
      <c r="BKJ36" s="81"/>
      <c r="BKK36" s="81"/>
      <c r="BKL36" s="81"/>
      <c r="BKM36" s="81"/>
      <c r="BKN36" s="81"/>
      <c r="BKO36" s="81"/>
      <c r="BKP36" s="81"/>
      <c r="BKQ36" s="81"/>
      <c r="BKR36" s="81"/>
      <c r="BKS36" s="81"/>
      <c r="BKT36" s="81"/>
      <c r="BKU36" s="81"/>
      <c r="BKV36" s="81"/>
      <c r="BKW36" s="81"/>
      <c r="BKX36" s="81"/>
      <c r="BKY36" s="81"/>
      <c r="BKZ36" s="81"/>
      <c r="BLA36" s="81"/>
      <c r="BLB36" s="81"/>
      <c r="BLC36" s="81"/>
      <c r="BLD36" s="81"/>
      <c r="BLE36" s="81"/>
      <c r="BLF36" s="81"/>
      <c r="BLG36" s="81"/>
      <c r="BLH36" s="81"/>
      <c r="BLI36" s="81"/>
      <c r="BLJ36" s="81"/>
      <c r="BLK36" s="81"/>
      <c r="BLL36" s="81"/>
      <c r="BLM36" s="81"/>
      <c r="BLN36" s="81"/>
      <c r="BLO36" s="81"/>
      <c r="BLP36" s="81"/>
      <c r="BLQ36" s="81"/>
      <c r="BLR36" s="81"/>
      <c r="BLS36" s="81"/>
      <c r="BLT36" s="81"/>
      <c r="BLU36" s="81"/>
      <c r="BLV36" s="81"/>
      <c r="BLW36" s="81"/>
      <c r="BLX36" s="81"/>
      <c r="BLY36" s="81"/>
      <c r="BLZ36" s="81"/>
      <c r="BMA36" s="81"/>
      <c r="BMB36" s="81"/>
      <c r="BMC36" s="81"/>
      <c r="BMD36" s="81"/>
      <c r="BME36" s="81"/>
      <c r="BMF36" s="81"/>
      <c r="BMG36" s="81"/>
      <c r="BMH36" s="81"/>
      <c r="BMI36" s="81"/>
      <c r="BMJ36" s="81"/>
      <c r="BMK36" s="81"/>
      <c r="BML36" s="81"/>
      <c r="BMM36" s="81"/>
      <c r="BMN36" s="81"/>
      <c r="BMO36" s="81"/>
      <c r="BMP36" s="81"/>
      <c r="BMQ36" s="81"/>
      <c r="BMR36" s="81"/>
      <c r="BMS36" s="81"/>
      <c r="BMT36" s="81"/>
      <c r="BMU36" s="81"/>
      <c r="BMV36" s="81"/>
      <c r="BMW36" s="81"/>
      <c r="BMX36" s="81"/>
      <c r="BMY36" s="81"/>
      <c r="BMZ36" s="81"/>
      <c r="BNA36" s="81"/>
      <c r="BNB36" s="81"/>
      <c r="BNC36" s="81"/>
      <c r="BND36" s="81"/>
      <c r="BNE36" s="81"/>
      <c r="BNF36" s="81"/>
      <c r="BNG36" s="81"/>
      <c r="BNH36" s="81"/>
      <c r="BNI36" s="81"/>
      <c r="BNJ36" s="81"/>
      <c r="BNK36" s="81"/>
      <c r="BNL36" s="81"/>
      <c r="BNM36" s="81"/>
      <c r="BNN36" s="81"/>
      <c r="BNO36" s="81"/>
      <c r="BNP36" s="81"/>
      <c r="BNQ36" s="81"/>
      <c r="BNR36" s="81"/>
      <c r="BNS36" s="81"/>
      <c r="BNT36" s="81"/>
      <c r="BNU36" s="81"/>
      <c r="BNV36" s="81"/>
      <c r="BNW36" s="81"/>
      <c r="BNX36" s="81"/>
      <c r="BNY36" s="81"/>
      <c r="BNZ36" s="81"/>
      <c r="BOA36" s="81"/>
      <c r="BOB36" s="81"/>
      <c r="BOC36" s="81"/>
      <c r="BOD36" s="81"/>
      <c r="BOE36" s="81"/>
      <c r="BOF36" s="81"/>
      <c r="BOG36" s="81"/>
      <c r="BOH36" s="81"/>
      <c r="BOI36" s="81"/>
      <c r="BOJ36" s="81"/>
      <c r="BOK36" s="81"/>
      <c r="BOL36" s="81"/>
      <c r="BOM36" s="81"/>
      <c r="BON36" s="81"/>
      <c r="BOO36" s="81"/>
      <c r="BOP36" s="81"/>
      <c r="BOQ36" s="81"/>
      <c r="BOR36" s="81"/>
      <c r="BOS36" s="81"/>
      <c r="BOT36" s="81"/>
      <c r="BOU36" s="81"/>
      <c r="BOV36" s="81"/>
      <c r="BOW36" s="81"/>
      <c r="BOX36" s="81"/>
      <c r="BOY36" s="81"/>
      <c r="BOZ36" s="81"/>
      <c r="BPA36" s="81"/>
      <c r="BPB36" s="81"/>
      <c r="BPC36" s="81"/>
      <c r="BPD36" s="81"/>
      <c r="BPE36" s="81"/>
      <c r="BPF36" s="81"/>
      <c r="BPG36" s="81"/>
      <c r="BPH36" s="81"/>
      <c r="BPI36" s="81"/>
      <c r="BPJ36" s="81"/>
      <c r="BPK36" s="81"/>
      <c r="BPL36" s="81"/>
      <c r="BPM36" s="81"/>
      <c r="BPN36" s="81"/>
      <c r="BPO36" s="81"/>
      <c r="BPP36" s="81"/>
      <c r="BPQ36" s="81"/>
      <c r="BPR36" s="81"/>
      <c r="BPS36" s="81"/>
      <c r="BPT36" s="81"/>
      <c r="BPU36" s="81"/>
      <c r="BPV36" s="81"/>
      <c r="BPW36" s="81"/>
      <c r="BPX36" s="81"/>
      <c r="BPY36" s="81"/>
      <c r="BPZ36" s="81"/>
      <c r="BQA36" s="81"/>
      <c r="BQB36" s="81"/>
      <c r="BQC36" s="81"/>
      <c r="BQD36" s="81"/>
      <c r="BQE36" s="81"/>
      <c r="BQF36" s="81"/>
      <c r="BQG36" s="81"/>
      <c r="BQH36" s="81"/>
      <c r="BQI36" s="81"/>
      <c r="BQJ36" s="81"/>
      <c r="BQK36" s="81"/>
      <c r="BQL36" s="81"/>
      <c r="BQM36" s="81"/>
      <c r="BQN36" s="81"/>
      <c r="BQO36" s="81"/>
      <c r="BQP36" s="81"/>
      <c r="BQQ36" s="81"/>
      <c r="BQR36" s="81"/>
      <c r="BQS36" s="81"/>
      <c r="BQT36" s="81"/>
      <c r="BQU36" s="81"/>
      <c r="BQV36" s="81"/>
      <c r="BQW36" s="81"/>
      <c r="BQX36" s="81"/>
      <c r="BQY36" s="81"/>
      <c r="BQZ36" s="81"/>
      <c r="BRA36" s="81"/>
      <c r="BRB36" s="81"/>
      <c r="BRC36" s="81"/>
      <c r="BRD36" s="81"/>
      <c r="BRE36" s="81"/>
      <c r="BRF36" s="81"/>
      <c r="BRG36" s="81"/>
      <c r="BRH36" s="81"/>
      <c r="BRI36" s="81"/>
      <c r="BRJ36" s="81"/>
      <c r="BRK36" s="81"/>
      <c r="BRL36" s="81"/>
      <c r="BRM36" s="81"/>
      <c r="BRN36" s="81"/>
      <c r="BRO36" s="81"/>
      <c r="BRP36" s="81"/>
      <c r="BRQ36" s="81"/>
      <c r="BRR36" s="81"/>
      <c r="BRS36" s="81"/>
      <c r="BRT36" s="81"/>
      <c r="BRU36" s="81"/>
      <c r="BRV36" s="81"/>
      <c r="BRW36" s="81"/>
      <c r="BRX36" s="81"/>
      <c r="BRY36" s="81"/>
      <c r="BRZ36" s="81"/>
      <c r="BSA36" s="81"/>
      <c r="BSB36" s="81"/>
      <c r="BSC36" s="81"/>
      <c r="BSD36" s="81"/>
      <c r="BSE36" s="81"/>
      <c r="BSF36" s="81"/>
      <c r="BSG36" s="81"/>
      <c r="BSH36" s="81"/>
      <c r="BSI36" s="81"/>
      <c r="BSJ36" s="81"/>
      <c r="BSK36" s="81"/>
      <c r="BSL36" s="81"/>
      <c r="BSM36" s="81"/>
      <c r="BSN36" s="81"/>
      <c r="BSO36" s="81"/>
      <c r="BSP36" s="81"/>
      <c r="BSQ36" s="81"/>
      <c r="BSR36" s="81"/>
      <c r="BSS36" s="81"/>
      <c r="BST36" s="81"/>
      <c r="BSU36" s="81"/>
      <c r="BSV36" s="81"/>
      <c r="BSW36" s="81"/>
      <c r="BSX36" s="81"/>
      <c r="BSY36" s="81"/>
      <c r="BSZ36" s="81"/>
      <c r="BTA36" s="81"/>
      <c r="BTB36" s="81"/>
      <c r="BTC36" s="81"/>
      <c r="BTD36" s="81"/>
      <c r="BTE36" s="81"/>
      <c r="BTF36" s="81"/>
      <c r="BTG36" s="81"/>
      <c r="BTH36" s="81"/>
      <c r="BTI36" s="81"/>
      <c r="BTJ36" s="81"/>
      <c r="BTK36" s="81"/>
      <c r="BTL36" s="81"/>
      <c r="BTM36" s="81"/>
      <c r="BTN36" s="81"/>
      <c r="BTO36" s="81"/>
      <c r="BTP36" s="81"/>
      <c r="BTQ36" s="81"/>
      <c r="BTR36" s="81"/>
      <c r="BTS36" s="81"/>
      <c r="BTT36" s="81"/>
      <c r="BTU36" s="81"/>
      <c r="BTV36" s="81"/>
      <c r="BTW36" s="81"/>
      <c r="BTX36" s="81"/>
      <c r="BTY36" s="81"/>
      <c r="BTZ36" s="81"/>
      <c r="BUA36" s="81"/>
      <c r="BUB36" s="81"/>
      <c r="BUC36" s="81"/>
      <c r="BUD36" s="81"/>
      <c r="BUE36" s="81"/>
      <c r="BUF36" s="81"/>
      <c r="BUG36" s="81"/>
      <c r="BUH36" s="81"/>
      <c r="BUI36" s="81"/>
      <c r="BUJ36" s="81"/>
      <c r="BUK36" s="81"/>
      <c r="BUL36" s="81"/>
      <c r="BUM36" s="81"/>
      <c r="BUN36" s="81"/>
      <c r="BUO36" s="81"/>
      <c r="BUP36" s="81"/>
      <c r="BUQ36" s="81"/>
      <c r="BUR36" s="81"/>
      <c r="BUS36" s="81"/>
      <c r="BUT36" s="81"/>
      <c r="BUU36" s="81"/>
      <c r="BUV36" s="81"/>
      <c r="BUW36" s="81"/>
      <c r="BUX36" s="81"/>
      <c r="BUY36" s="81"/>
      <c r="BUZ36" s="81"/>
      <c r="BVA36" s="81"/>
      <c r="BVB36" s="81"/>
      <c r="BVC36" s="81"/>
      <c r="BVD36" s="81"/>
      <c r="BVE36" s="81"/>
      <c r="BVF36" s="81"/>
      <c r="BVG36" s="81"/>
      <c r="BVH36" s="81"/>
      <c r="BVI36" s="81"/>
      <c r="BVJ36" s="81"/>
      <c r="BVK36" s="81"/>
      <c r="BVL36" s="81"/>
      <c r="BVM36" s="81"/>
      <c r="BVN36" s="81"/>
      <c r="BVO36" s="81"/>
      <c r="BVP36" s="81"/>
      <c r="BVQ36" s="81"/>
      <c r="BVR36" s="81"/>
      <c r="BVS36" s="81"/>
      <c r="BVT36" s="81"/>
      <c r="BVU36" s="81"/>
      <c r="BVV36" s="81"/>
      <c r="BVW36" s="81"/>
      <c r="BVX36" s="81"/>
      <c r="BVY36" s="81"/>
      <c r="BVZ36" s="81"/>
      <c r="BWA36" s="81"/>
      <c r="BWB36" s="81"/>
      <c r="BWC36" s="81"/>
      <c r="BWD36" s="81"/>
      <c r="BWE36" s="81"/>
      <c r="BWF36" s="81"/>
      <c r="BWG36" s="81"/>
      <c r="BWH36" s="81"/>
      <c r="BWI36" s="81"/>
      <c r="BWJ36" s="81"/>
      <c r="BWK36" s="81"/>
      <c r="BWL36" s="81"/>
      <c r="BWM36" s="81"/>
      <c r="BWN36" s="81"/>
      <c r="BWO36" s="81"/>
      <c r="BWP36" s="81"/>
      <c r="BWQ36" s="81"/>
      <c r="BWR36" s="81"/>
      <c r="BWS36" s="81"/>
      <c r="BWT36" s="81"/>
      <c r="BWU36" s="81"/>
      <c r="BWV36" s="81"/>
      <c r="BWW36" s="81"/>
      <c r="BWX36" s="81"/>
      <c r="BWY36" s="81"/>
      <c r="BWZ36" s="81"/>
      <c r="BXA36" s="81"/>
      <c r="BXB36" s="81"/>
      <c r="BXC36" s="81"/>
      <c r="BXD36" s="81"/>
      <c r="BXE36" s="81"/>
      <c r="BXF36" s="81"/>
      <c r="BXG36" s="81"/>
      <c r="BXH36" s="81"/>
      <c r="BXI36" s="81"/>
      <c r="BXJ36" s="81"/>
      <c r="BXK36" s="81"/>
      <c r="BXL36" s="81"/>
      <c r="BXM36" s="81"/>
      <c r="BXN36" s="81"/>
      <c r="BXO36" s="81"/>
      <c r="BXP36" s="81"/>
      <c r="BXQ36" s="81"/>
      <c r="BXR36" s="81"/>
      <c r="BXS36" s="81"/>
      <c r="BXT36" s="81"/>
      <c r="BXU36" s="81"/>
      <c r="BXV36" s="81"/>
      <c r="BXW36" s="81"/>
      <c r="BXX36" s="81"/>
      <c r="BXY36" s="81"/>
      <c r="BXZ36" s="81"/>
      <c r="BYA36" s="81"/>
      <c r="BYB36" s="81"/>
      <c r="BYC36" s="81"/>
      <c r="BYD36" s="81"/>
      <c r="BYE36" s="81"/>
      <c r="BYF36" s="81"/>
      <c r="BYG36" s="81"/>
      <c r="BYH36" s="81"/>
      <c r="BYI36" s="81"/>
      <c r="BYJ36" s="81"/>
      <c r="BYK36" s="81"/>
      <c r="BYL36" s="81"/>
      <c r="BYM36" s="81"/>
      <c r="BYN36" s="81"/>
      <c r="BYO36" s="81"/>
      <c r="BYP36" s="81"/>
      <c r="BYQ36" s="81"/>
      <c r="BYR36" s="81"/>
      <c r="BYS36" s="81"/>
      <c r="BYT36" s="81"/>
      <c r="BYU36" s="81"/>
      <c r="BYV36" s="81"/>
      <c r="BYW36" s="81"/>
      <c r="BYX36" s="81"/>
      <c r="BYY36" s="81"/>
      <c r="BYZ36" s="81"/>
      <c r="BZA36" s="81"/>
      <c r="BZB36" s="81"/>
      <c r="BZC36" s="81"/>
      <c r="BZD36" s="81"/>
      <c r="BZE36" s="81"/>
      <c r="BZF36" s="81"/>
      <c r="BZG36" s="81"/>
      <c r="BZH36" s="81"/>
      <c r="BZI36" s="81"/>
      <c r="BZJ36" s="81"/>
      <c r="BZK36" s="81"/>
      <c r="BZL36" s="81"/>
      <c r="BZM36" s="81"/>
      <c r="BZN36" s="81"/>
      <c r="BZO36" s="81"/>
      <c r="BZP36" s="81"/>
      <c r="BZQ36" s="81"/>
      <c r="BZR36" s="81"/>
      <c r="BZS36" s="81"/>
      <c r="BZT36" s="81"/>
      <c r="BZU36" s="81"/>
      <c r="BZV36" s="81"/>
      <c r="BZW36" s="81"/>
      <c r="BZX36" s="81"/>
      <c r="BZY36" s="81"/>
      <c r="BZZ36" s="81"/>
      <c r="CAA36" s="81"/>
      <c r="CAB36" s="81"/>
      <c r="CAC36" s="81"/>
      <c r="CAD36" s="81"/>
      <c r="CAE36" s="81"/>
      <c r="CAF36" s="81"/>
      <c r="CAG36" s="81"/>
      <c r="CAH36" s="81"/>
      <c r="CAI36" s="81"/>
      <c r="CAJ36" s="81"/>
      <c r="CAK36" s="81"/>
      <c r="CAL36" s="81"/>
      <c r="CAM36" s="81"/>
      <c r="CAN36" s="81"/>
      <c r="CAO36" s="81"/>
      <c r="CAP36" s="81"/>
      <c r="CAQ36" s="81"/>
      <c r="CAR36" s="81"/>
      <c r="CAS36" s="81"/>
      <c r="CAT36" s="81"/>
      <c r="CAU36" s="81"/>
      <c r="CAV36" s="81"/>
      <c r="CAW36" s="81"/>
      <c r="CAX36" s="81"/>
      <c r="CAY36" s="81"/>
      <c r="CAZ36" s="81"/>
      <c r="CBA36" s="81"/>
      <c r="CBB36" s="81"/>
      <c r="CBC36" s="81"/>
      <c r="CBD36" s="81"/>
      <c r="CBE36" s="81"/>
      <c r="CBF36" s="81"/>
      <c r="CBG36" s="81"/>
      <c r="CBH36" s="81"/>
      <c r="CBI36" s="81"/>
      <c r="CBJ36" s="81"/>
      <c r="CBK36" s="81"/>
      <c r="CBL36" s="81"/>
      <c r="CBM36" s="81"/>
      <c r="CBN36" s="81"/>
      <c r="CBO36" s="81"/>
      <c r="CBP36" s="81"/>
      <c r="CBQ36" s="81"/>
      <c r="CBR36" s="81"/>
      <c r="CBS36" s="81"/>
      <c r="CBT36" s="81"/>
      <c r="CBU36" s="81"/>
      <c r="CBV36" s="81"/>
      <c r="CBW36" s="81"/>
      <c r="CBX36" s="81"/>
      <c r="CBY36" s="81"/>
      <c r="CBZ36" s="81"/>
      <c r="CCA36" s="81"/>
      <c r="CCB36" s="81"/>
      <c r="CCC36" s="81"/>
      <c r="CCD36" s="81"/>
      <c r="CCE36" s="81"/>
      <c r="CCF36" s="81"/>
      <c r="CCG36" s="81"/>
      <c r="CCH36" s="81"/>
      <c r="CCI36" s="81"/>
      <c r="CCJ36" s="81"/>
      <c r="CCK36" s="81"/>
      <c r="CCL36" s="81"/>
      <c r="CCM36" s="81"/>
      <c r="CCN36" s="81"/>
      <c r="CCO36" s="81"/>
      <c r="CCP36" s="81"/>
      <c r="CCQ36" s="81"/>
      <c r="CCR36" s="81"/>
      <c r="CCS36" s="81"/>
      <c r="CCT36" s="81"/>
      <c r="CCU36" s="81"/>
      <c r="CCV36" s="81"/>
      <c r="CCW36" s="81"/>
      <c r="CCX36" s="81"/>
      <c r="CCY36" s="81"/>
      <c r="CCZ36" s="81"/>
      <c r="CDA36" s="81"/>
      <c r="CDB36" s="81"/>
      <c r="CDC36" s="81"/>
      <c r="CDD36" s="81"/>
      <c r="CDE36" s="81"/>
      <c r="CDF36" s="81"/>
      <c r="CDG36" s="81"/>
      <c r="CDH36" s="81"/>
      <c r="CDI36" s="81"/>
      <c r="CDJ36" s="81"/>
      <c r="CDK36" s="81"/>
      <c r="CDL36" s="81"/>
      <c r="CDM36" s="81"/>
      <c r="CDN36" s="81"/>
      <c r="CDO36" s="81"/>
      <c r="CDP36" s="81"/>
      <c r="CDQ36" s="81"/>
      <c r="CDR36" s="81"/>
      <c r="CDS36" s="81"/>
      <c r="CDT36" s="81"/>
      <c r="CDU36" s="81"/>
      <c r="CDV36" s="81"/>
      <c r="CDW36" s="81"/>
      <c r="CDX36" s="81"/>
      <c r="CDY36" s="81"/>
      <c r="CDZ36" s="81"/>
      <c r="CEA36" s="81"/>
      <c r="CEB36" s="81"/>
      <c r="CEC36" s="81"/>
      <c r="CED36" s="81"/>
      <c r="CEE36" s="81"/>
      <c r="CEF36" s="81"/>
      <c r="CEG36" s="81"/>
      <c r="CEH36" s="81"/>
      <c r="CEI36" s="81"/>
      <c r="CEJ36" s="81"/>
      <c r="CEK36" s="81"/>
      <c r="CEL36" s="81"/>
      <c r="CEM36" s="81"/>
      <c r="CEN36" s="81"/>
      <c r="CEO36" s="81"/>
      <c r="CEP36" s="81"/>
      <c r="CEQ36" s="81"/>
      <c r="CER36" s="81"/>
      <c r="CES36" s="81"/>
      <c r="CET36" s="81"/>
      <c r="CEU36" s="81"/>
      <c r="CEV36" s="81"/>
      <c r="CEW36" s="81"/>
      <c r="CEX36" s="81"/>
      <c r="CEY36" s="81"/>
      <c r="CEZ36" s="81"/>
      <c r="CFA36" s="81"/>
      <c r="CFB36" s="81"/>
      <c r="CFC36" s="81"/>
      <c r="CFD36" s="81"/>
      <c r="CFE36" s="81"/>
      <c r="CFF36" s="81"/>
      <c r="CFG36" s="81"/>
      <c r="CFH36" s="81"/>
      <c r="CFI36" s="81"/>
      <c r="CFJ36" s="81"/>
      <c r="CFK36" s="81"/>
      <c r="CFL36" s="81"/>
      <c r="CFM36" s="81"/>
      <c r="CFN36" s="81"/>
      <c r="CFO36" s="81"/>
      <c r="CFP36" s="81"/>
      <c r="CFQ36" s="81"/>
      <c r="CFR36" s="81"/>
      <c r="CFS36" s="81"/>
      <c r="CFT36" s="81"/>
      <c r="CFU36" s="81"/>
      <c r="CFV36" s="81"/>
      <c r="CFW36" s="81"/>
      <c r="CFX36" s="81"/>
      <c r="CFY36" s="81"/>
      <c r="CFZ36" s="81"/>
      <c r="CGA36" s="81"/>
      <c r="CGB36" s="81"/>
      <c r="CGC36" s="81"/>
      <c r="CGD36" s="81"/>
      <c r="CGE36" s="81"/>
      <c r="CGF36" s="81"/>
      <c r="CGG36" s="81"/>
      <c r="CGH36" s="81"/>
      <c r="CGI36" s="81"/>
      <c r="CGJ36" s="81"/>
      <c r="CGK36" s="81"/>
      <c r="CGL36" s="81"/>
      <c r="CGM36" s="81"/>
      <c r="CGN36" s="81"/>
      <c r="CGO36" s="81"/>
      <c r="CGP36" s="81"/>
      <c r="CGQ36" s="81"/>
      <c r="CGR36" s="81"/>
      <c r="CGS36" s="81"/>
      <c r="CGT36" s="81"/>
      <c r="CGU36" s="81"/>
      <c r="CGV36" s="81"/>
      <c r="CGW36" s="81"/>
      <c r="CGX36" s="81"/>
      <c r="CGY36" s="81"/>
      <c r="CGZ36" s="81"/>
      <c r="CHA36" s="81"/>
      <c r="CHB36" s="81"/>
      <c r="CHC36" s="81"/>
      <c r="CHD36" s="81"/>
      <c r="CHE36" s="81"/>
      <c r="CHF36" s="81"/>
      <c r="CHG36" s="81"/>
      <c r="CHH36" s="81"/>
      <c r="CHI36" s="81"/>
      <c r="CHJ36" s="81"/>
      <c r="CHK36" s="81"/>
      <c r="CHL36" s="81"/>
      <c r="CHM36" s="81"/>
      <c r="CHN36" s="81"/>
      <c r="CHO36" s="81"/>
      <c r="CHP36" s="81"/>
      <c r="CHQ36" s="81"/>
      <c r="CHR36" s="81"/>
      <c r="CHS36" s="81"/>
      <c r="CHT36" s="81"/>
      <c r="CHU36" s="81"/>
      <c r="CHV36" s="81"/>
      <c r="CHW36" s="81"/>
      <c r="CHX36" s="81"/>
      <c r="CHY36" s="81"/>
      <c r="CHZ36" s="81"/>
      <c r="CIA36" s="81"/>
      <c r="CIB36" s="81"/>
      <c r="CIC36" s="81"/>
      <c r="CID36" s="81"/>
      <c r="CIE36" s="81"/>
      <c r="CIF36" s="81"/>
      <c r="CIG36" s="81"/>
      <c r="CIH36" s="81"/>
      <c r="CII36" s="81"/>
      <c r="CIJ36" s="81"/>
      <c r="CIK36" s="81"/>
      <c r="CIL36" s="81"/>
      <c r="CIM36" s="81"/>
      <c r="CIN36" s="81"/>
      <c r="CIO36" s="81"/>
      <c r="CIP36" s="81"/>
      <c r="CIQ36" s="81"/>
      <c r="CIR36" s="81"/>
      <c r="CIS36" s="81"/>
      <c r="CIT36" s="81"/>
      <c r="CIU36" s="81"/>
      <c r="CIV36" s="81"/>
      <c r="CIW36" s="81"/>
      <c r="CIX36" s="81"/>
      <c r="CIY36" s="81"/>
      <c r="CIZ36" s="81"/>
      <c r="CJA36" s="81"/>
      <c r="CJB36" s="81"/>
      <c r="CJC36" s="81"/>
      <c r="CJD36" s="81"/>
      <c r="CJE36" s="81"/>
      <c r="CJF36" s="81"/>
      <c r="CJG36" s="81"/>
      <c r="CJH36" s="81"/>
      <c r="CJI36" s="81"/>
      <c r="CJJ36" s="81"/>
      <c r="CJK36" s="81"/>
      <c r="CJL36" s="81"/>
      <c r="CJM36" s="81"/>
      <c r="CJN36" s="81"/>
      <c r="CJO36" s="81"/>
      <c r="CJP36" s="81"/>
      <c r="CJQ36" s="81"/>
      <c r="CJR36" s="81"/>
      <c r="CJS36" s="81"/>
      <c r="CJT36" s="81"/>
      <c r="CJU36" s="81"/>
      <c r="CJV36" s="81"/>
      <c r="CJW36" s="81"/>
      <c r="CJX36" s="81"/>
      <c r="CJY36" s="81"/>
      <c r="CJZ36" s="81"/>
      <c r="CKA36" s="81"/>
      <c r="CKB36" s="81"/>
      <c r="CKC36" s="81"/>
      <c r="CKD36" s="81"/>
      <c r="CKE36" s="81"/>
      <c r="CKF36" s="81"/>
      <c r="CKG36" s="81"/>
      <c r="CKH36" s="81"/>
      <c r="CKI36" s="81"/>
      <c r="CKJ36" s="81"/>
      <c r="CKK36" s="81"/>
      <c r="CKL36" s="81"/>
      <c r="CKM36" s="81"/>
      <c r="CKN36" s="81"/>
      <c r="CKO36" s="81"/>
      <c r="CKP36" s="81"/>
      <c r="CKQ36" s="81"/>
      <c r="CKR36" s="81"/>
      <c r="CKS36" s="81"/>
      <c r="CKT36" s="81"/>
      <c r="CKU36" s="81"/>
      <c r="CKV36" s="81"/>
      <c r="CKW36" s="81"/>
      <c r="CKX36" s="81"/>
      <c r="CKY36" s="81"/>
      <c r="CKZ36" s="81"/>
      <c r="CLA36" s="81"/>
      <c r="CLB36" s="81"/>
      <c r="CLC36" s="81"/>
      <c r="CLD36" s="81"/>
      <c r="CLE36" s="81"/>
      <c r="CLF36" s="81"/>
      <c r="CLG36" s="81"/>
      <c r="CLH36" s="81"/>
      <c r="CLI36" s="81"/>
      <c r="CLJ36" s="81"/>
      <c r="CLK36" s="81"/>
      <c r="CLL36" s="81"/>
      <c r="CLM36" s="81"/>
      <c r="CLN36" s="81"/>
      <c r="CLO36" s="81"/>
      <c r="CLP36" s="81"/>
      <c r="CLQ36" s="81"/>
      <c r="CLR36" s="81"/>
      <c r="CLS36" s="81"/>
      <c r="CLT36" s="81"/>
      <c r="CLU36" s="81"/>
      <c r="CLV36" s="81"/>
      <c r="CLW36" s="81"/>
      <c r="CLX36" s="81"/>
      <c r="CLY36" s="81"/>
      <c r="CLZ36" s="81"/>
      <c r="CMA36" s="81"/>
      <c r="CMB36" s="81"/>
      <c r="CMC36" s="81"/>
      <c r="CMD36" s="81"/>
      <c r="CME36" s="81"/>
      <c r="CMF36" s="81"/>
      <c r="CMG36" s="81"/>
      <c r="CMH36" s="81"/>
      <c r="CMI36" s="81"/>
      <c r="CMJ36" s="81"/>
      <c r="CMK36" s="81"/>
      <c r="CML36" s="81"/>
      <c r="CMM36" s="81"/>
      <c r="CMN36" s="81"/>
      <c r="CMO36" s="81"/>
      <c r="CMP36" s="81"/>
      <c r="CMQ36" s="81"/>
      <c r="CMR36" s="81"/>
      <c r="CMS36" s="81"/>
      <c r="CMT36" s="81"/>
      <c r="CMU36" s="81"/>
      <c r="CMV36" s="81"/>
      <c r="CMW36" s="81"/>
      <c r="CMX36" s="81"/>
      <c r="CMY36" s="81"/>
      <c r="CMZ36" s="81"/>
      <c r="CNA36" s="81"/>
      <c r="CNB36" s="81"/>
      <c r="CNC36" s="81"/>
      <c r="CND36" s="81"/>
      <c r="CNE36" s="81"/>
      <c r="CNF36" s="81"/>
      <c r="CNG36" s="81"/>
      <c r="CNH36" s="81"/>
      <c r="CNI36" s="81"/>
      <c r="CNJ36" s="81"/>
      <c r="CNK36" s="81"/>
      <c r="CNL36" s="81"/>
      <c r="CNM36" s="81"/>
      <c r="CNN36" s="81"/>
      <c r="CNO36" s="81"/>
      <c r="CNP36" s="81"/>
      <c r="CNQ36" s="81"/>
      <c r="CNR36" s="81"/>
      <c r="CNS36" s="81"/>
      <c r="CNT36" s="81"/>
      <c r="CNU36" s="81"/>
      <c r="CNV36" s="81"/>
      <c r="CNW36" s="81"/>
      <c r="CNX36" s="81"/>
      <c r="CNY36" s="81"/>
      <c r="CNZ36" s="81"/>
      <c r="COA36" s="81"/>
      <c r="COB36" s="81"/>
      <c r="COC36" s="81"/>
      <c r="COD36" s="81"/>
      <c r="COE36" s="81"/>
      <c r="COF36" s="81"/>
      <c r="COG36" s="81"/>
      <c r="COH36" s="81"/>
      <c r="COI36" s="81"/>
      <c r="COJ36" s="81"/>
      <c r="COK36" s="81"/>
      <c r="COL36" s="81"/>
      <c r="COM36" s="81"/>
      <c r="CON36" s="81"/>
      <c r="COO36" s="81"/>
      <c r="COP36" s="81"/>
      <c r="COQ36" s="81"/>
      <c r="COR36" s="81"/>
      <c r="COS36" s="81"/>
      <c r="COT36" s="81"/>
      <c r="COU36" s="81"/>
      <c r="COV36" s="81"/>
      <c r="COW36" s="81"/>
      <c r="COX36" s="81"/>
      <c r="COY36" s="81"/>
      <c r="COZ36" s="81"/>
      <c r="CPA36" s="81"/>
      <c r="CPB36" s="81"/>
      <c r="CPC36" s="81"/>
      <c r="CPD36" s="81"/>
      <c r="CPE36" s="81"/>
      <c r="CPF36" s="81"/>
      <c r="CPG36" s="81"/>
      <c r="CPH36" s="81"/>
      <c r="CPI36" s="81"/>
      <c r="CPJ36" s="81"/>
      <c r="CPK36" s="81"/>
      <c r="CPL36" s="81"/>
      <c r="CPM36" s="81"/>
      <c r="CPN36" s="81"/>
      <c r="CPO36" s="81"/>
      <c r="CPP36" s="81"/>
      <c r="CPQ36" s="81"/>
      <c r="CPR36" s="81"/>
      <c r="CPS36" s="81"/>
      <c r="CPT36" s="81"/>
      <c r="CPU36" s="81"/>
      <c r="CPV36" s="81"/>
      <c r="CPW36" s="81"/>
      <c r="CPX36" s="81"/>
      <c r="CPY36" s="81"/>
      <c r="CPZ36" s="81"/>
      <c r="CQA36" s="81"/>
      <c r="CQB36" s="81"/>
      <c r="CQC36" s="81"/>
      <c r="CQD36" s="81"/>
      <c r="CQE36" s="81"/>
      <c r="CQF36" s="81"/>
      <c r="CQG36" s="81"/>
      <c r="CQH36" s="81"/>
      <c r="CQI36" s="81"/>
      <c r="CQJ36" s="81"/>
      <c r="CQK36" s="81"/>
      <c r="CQL36" s="81"/>
      <c r="CQM36" s="81"/>
      <c r="CQN36" s="81"/>
      <c r="CQO36" s="81"/>
      <c r="CQP36" s="81"/>
      <c r="CQQ36" s="81"/>
      <c r="CQR36" s="81"/>
      <c r="CQS36" s="81"/>
      <c r="CQT36" s="81"/>
      <c r="CQU36" s="81"/>
      <c r="CQV36" s="81"/>
      <c r="CQW36" s="81"/>
      <c r="CQX36" s="81"/>
      <c r="CQY36" s="81"/>
      <c r="CQZ36" s="81"/>
      <c r="CRA36" s="81"/>
      <c r="CRB36" s="81"/>
      <c r="CRC36" s="81"/>
      <c r="CRD36" s="81"/>
      <c r="CRE36" s="81"/>
      <c r="CRF36" s="81"/>
      <c r="CRG36" s="81"/>
      <c r="CRH36" s="81"/>
      <c r="CRI36" s="81"/>
      <c r="CRJ36" s="81"/>
      <c r="CRK36" s="81"/>
      <c r="CRL36" s="81"/>
      <c r="CRM36" s="81"/>
      <c r="CRN36" s="81"/>
      <c r="CRO36" s="81"/>
      <c r="CRP36" s="81"/>
      <c r="CRQ36" s="81"/>
      <c r="CRR36" s="81"/>
      <c r="CRS36" s="81"/>
      <c r="CRT36" s="81"/>
      <c r="CRU36" s="81"/>
      <c r="CRV36" s="81"/>
      <c r="CRW36" s="81"/>
      <c r="CRX36" s="81"/>
      <c r="CRY36" s="81"/>
      <c r="CRZ36" s="81"/>
      <c r="CSA36" s="81"/>
      <c r="CSB36" s="81"/>
      <c r="CSC36" s="81"/>
      <c r="CSD36" s="81"/>
      <c r="CSE36" s="81"/>
      <c r="CSF36" s="81"/>
      <c r="CSG36" s="81"/>
      <c r="CSH36" s="81"/>
      <c r="CSI36" s="81"/>
      <c r="CSJ36" s="81"/>
      <c r="CSK36" s="81"/>
      <c r="CSL36" s="81"/>
      <c r="CSM36" s="81"/>
      <c r="CSN36" s="81"/>
      <c r="CSO36" s="81"/>
      <c r="CSP36" s="81"/>
      <c r="CSQ36" s="81"/>
      <c r="CSR36" s="81"/>
      <c r="CSS36" s="81"/>
      <c r="CST36" s="81"/>
      <c r="CSU36" s="81"/>
      <c r="CSV36" s="81"/>
      <c r="CSW36" s="81"/>
      <c r="CSX36" s="81"/>
      <c r="CSY36" s="81"/>
      <c r="CSZ36" s="81"/>
      <c r="CTA36" s="81"/>
      <c r="CTB36" s="81"/>
      <c r="CTC36" s="81"/>
      <c r="CTD36" s="81"/>
      <c r="CTE36" s="81"/>
      <c r="CTF36" s="81"/>
      <c r="CTG36" s="81"/>
      <c r="CTH36" s="81"/>
      <c r="CTI36" s="81"/>
      <c r="CTJ36" s="81"/>
      <c r="CTK36" s="81"/>
      <c r="CTL36" s="81"/>
      <c r="CTM36" s="81"/>
      <c r="CTN36" s="81"/>
      <c r="CTO36" s="81"/>
      <c r="CTP36" s="81"/>
      <c r="CTQ36" s="81"/>
      <c r="CTR36" s="81"/>
      <c r="CTS36" s="81"/>
      <c r="CTT36" s="81"/>
      <c r="CTU36" s="81"/>
      <c r="CTV36" s="81"/>
      <c r="CTW36" s="81"/>
      <c r="CTX36" s="81"/>
      <c r="CTY36" s="81"/>
      <c r="CTZ36" s="81"/>
      <c r="CUA36" s="81"/>
      <c r="CUB36" s="81"/>
      <c r="CUC36" s="81"/>
      <c r="CUD36" s="81"/>
      <c r="CUE36" s="81"/>
      <c r="CUF36" s="81"/>
      <c r="CUG36" s="81"/>
      <c r="CUH36" s="81"/>
      <c r="CUI36" s="81"/>
      <c r="CUJ36" s="81"/>
      <c r="CUK36" s="81"/>
      <c r="CUL36" s="81"/>
      <c r="CUM36" s="81"/>
      <c r="CUN36" s="81"/>
      <c r="CUO36" s="81"/>
      <c r="CUP36" s="81"/>
      <c r="CUQ36" s="81"/>
      <c r="CUR36" s="81"/>
      <c r="CUS36" s="81"/>
      <c r="CUT36" s="81"/>
      <c r="CUU36" s="81"/>
      <c r="CUV36" s="81"/>
      <c r="CUW36" s="81"/>
      <c r="CUX36" s="81"/>
      <c r="CUY36" s="81"/>
      <c r="CUZ36" s="81"/>
      <c r="CVA36" s="81"/>
      <c r="CVB36" s="81"/>
      <c r="CVC36" s="81"/>
      <c r="CVD36" s="81"/>
      <c r="CVE36" s="81"/>
      <c r="CVF36" s="81"/>
      <c r="CVG36" s="81"/>
      <c r="CVH36" s="81"/>
      <c r="CVI36" s="81"/>
      <c r="CVJ36" s="81"/>
      <c r="CVK36" s="81"/>
      <c r="CVL36" s="81"/>
      <c r="CVM36" s="81"/>
      <c r="CVN36" s="81"/>
      <c r="CVO36" s="81"/>
      <c r="CVP36" s="81"/>
      <c r="CVQ36" s="81"/>
      <c r="CVR36" s="81"/>
      <c r="CVS36" s="81"/>
      <c r="CVT36" s="81"/>
      <c r="CVU36" s="81"/>
      <c r="CVV36" s="81"/>
      <c r="CVW36" s="81"/>
      <c r="CVX36" s="81"/>
      <c r="CVY36" s="81"/>
      <c r="CVZ36" s="81"/>
      <c r="CWA36" s="81"/>
      <c r="CWB36" s="81"/>
      <c r="CWC36" s="81"/>
      <c r="CWD36" s="81"/>
      <c r="CWE36" s="81"/>
      <c r="CWF36" s="81"/>
      <c r="CWG36" s="81"/>
      <c r="CWH36" s="81"/>
      <c r="CWI36" s="81"/>
      <c r="CWJ36" s="81"/>
      <c r="CWK36" s="81"/>
      <c r="CWL36" s="81"/>
      <c r="CWM36" s="81"/>
      <c r="CWN36" s="81"/>
      <c r="CWO36" s="81"/>
      <c r="CWP36" s="81"/>
      <c r="CWQ36" s="81"/>
      <c r="CWR36" s="81"/>
      <c r="CWS36" s="81"/>
      <c r="CWT36" s="81"/>
      <c r="CWU36" s="81"/>
      <c r="CWV36" s="81"/>
      <c r="CWW36" s="81"/>
      <c r="CWX36" s="81"/>
      <c r="CWY36" s="81"/>
      <c r="CWZ36" s="81"/>
      <c r="CXA36" s="81"/>
      <c r="CXB36" s="81"/>
      <c r="CXC36" s="81"/>
      <c r="CXD36" s="81"/>
      <c r="CXE36" s="81"/>
      <c r="CXF36" s="81"/>
      <c r="CXG36" s="81"/>
      <c r="CXH36" s="81"/>
      <c r="CXI36" s="81"/>
      <c r="CXJ36" s="81"/>
      <c r="CXK36" s="81"/>
      <c r="CXL36" s="81"/>
      <c r="CXM36" s="81"/>
      <c r="CXN36" s="81"/>
      <c r="CXO36" s="81"/>
      <c r="CXP36" s="81"/>
      <c r="CXQ36" s="81"/>
      <c r="CXR36" s="81"/>
      <c r="CXS36" s="81"/>
      <c r="CXT36" s="81"/>
      <c r="CXU36" s="81"/>
      <c r="CXV36" s="81"/>
      <c r="CXW36" s="81"/>
      <c r="CXX36" s="81"/>
      <c r="CXY36" s="81"/>
      <c r="CXZ36" s="81"/>
      <c r="CYA36" s="81"/>
      <c r="CYB36" s="81"/>
      <c r="CYC36" s="81"/>
      <c r="CYD36" s="81"/>
      <c r="CYE36" s="81"/>
      <c r="CYF36" s="81"/>
      <c r="CYG36" s="81"/>
      <c r="CYH36" s="81"/>
      <c r="CYI36" s="81"/>
      <c r="CYJ36" s="81"/>
      <c r="CYK36" s="81"/>
      <c r="CYL36" s="81"/>
      <c r="CYM36" s="81"/>
      <c r="CYN36" s="81"/>
      <c r="CYO36" s="81"/>
      <c r="CYP36" s="81"/>
      <c r="CYQ36" s="81"/>
      <c r="CYR36" s="81"/>
      <c r="CYS36" s="81"/>
      <c r="CYT36" s="81"/>
      <c r="CYU36" s="81"/>
      <c r="CYV36" s="81"/>
      <c r="CYW36" s="81"/>
      <c r="CYX36" s="81"/>
      <c r="CYY36" s="81"/>
      <c r="CYZ36" s="81"/>
      <c r="CZA36" s="81"/>
      <c r="CZB36" s="81"/>
      <c r="CZC36" s="81"/>
      <c r="CZD36" s="81"/>
      <c r="CZE36" s="81"/>
      <c r="CZF36" s="81"/>
      <c r="CZG36" s="81"/>
      <c r="CZH36" s="81"/>
      <c r="CZI36" s="81"/>
      <c r="CZJ36" s="81"/>
      <c r="CZK36" s="81"/>
      <c r="CZL36" s="81"/>
      <c r="CZM36" s="81"/>
      <c r="CZN36" s="81"/>
      <c r="CZO36" s="81"/>
      <c r="CZP36" s="81"/>
      <c r="CZQ36" s="81"/>
      <c r="CZR36" s="81"/>
      <c r="CZS36" s="81"/>
      <c r="CZT36" s="81"/>
      <c r="CZU36" s="81"/>
      <c r="CZV36" s="81"/>
      <c r="CZW36" s="81"/>
      <c r="CZX36" s="81"/>
      <c r="CZY36" s="81"/>
      <c r="CZZ36" s="81"/>
      <c r="DAA36" s="81"/>
      <c r="DAB36" s="81"/>
      <c r="DAC36" s="81"/>
      <c r="DAD36" s="81"/>
      <c r="DAE36" s="81"/>
      <c r="DAF36" s="81"/>
      <c r="DAG36" s="81"/>
      <c r="DAH36" s="81"/>
      <c r="DAI36" s="81"/>
      <c r="DAJ36" s="81"/>
      <c r="DAK36" s="81"/>
      <c r="DAL36" s="81"/>
      <c r="DAM36" s="81"/>
      <c r="DAN36" s="81"/>
      <c r="DAO36" s="81"/>
      <c r="DAP36" s="81"/>
      <c r="DAQ36" s="81"/>
      <c r="DAR36" s="81"/>
      <c r="DAS36" s="81"/>
      <c r="DAT36" s="81"/>
      <c r="DAU36" s="81"/>
      <c r="DAV36" s="81"/>
      <c r="DAW36" s="81"/>
      <c r="DAX36" s="81"/>
      <c r="DAY36" s="81"/>
      <c r="DAZ36" s="81"/>
      <c r="DBA36" s="81"/>
      <c r="DBB36" s="81"/>
      <c r="DBC36" s="81"/>
      <c r="DBD36" s="81"/>
      <c r="DBE36" s="81"/>
      <c r="DBF36" s="81"/>
      <c r="DBG36" s="81"/>
      <c r="DBH36" s="81"/>
      <c r="DBI36" s="81"/>
      <c r="DBJ36" s="81"/>
      <c r="DBK36" s="81"/>
      <c r="DBL36" s="81"/>
      <c r="DBM36" s="81"/>
      <c r="DBN36" s="81"/>
      <c r="DBO36" s="81"/>
      <c r="DBP36" s="81"/>
      <c r="DBQ36" s="81"/>
      <c r="DBR36" s="81"/>
      <c r="DBS36" s="81"/>
      <c r="DBT36" s="81"/>
      <c r="DBU36" s="81"/>
      <c r="DBV36" s="81"/>
      <c r="DBW36" s="81"/>
      <c r="DBX36" s="81"/>
      <c r="DBY36" s="81"/>
      <c r="DBZ36" s="81"/>
      <c r="DCA36" s="81"/>
      <c r="DCB36" s="81"/>
      <c r="DCC36" s="81"/>
      <c r="DCD36" s="81"/>
      <c r="DCE36" s="81"/>
      <c r="DCF36" s="81"/>
      <c r="DCG36" s="81"/>
      <c r="DCH36" s="81"/>
      <c r="DCI36" s="81"/>
      <c r="DCJ36" s="81"/>
      <c r="DCK36" s="81"/>
      <c r="DCL36" s="81"/>
      <c r="DCM36" s="81"/>
      <c r="DCN36" s="81"/>
      <c r="DCO36" s="81"/>
      <c r="DCP36" s="81"/>
      <c r="DCQ36" s="81"/>
      <c r="DCR36" s="81"/>
      <c r="DCS36" s="81"/>
      <c r="DCT36" s="81"/>
      <c r="DCU36" s="81"/>
      <c r="DCV36" s="81"/>
      <c r="DCW36" s="81"/>
      <c r="DCX36" s="81"/>
      <c r="DCY36" s="81"/>
      <c r="DCZ36" s="81"/>
      <c r="DDA36" s="81"/>
      <c r="DDB36" s="81"/>
      <c r="DDC36" s="81"/>
      <c r="DDD36" s="81"/>
      <c r="DDE36" s="81"/>
      <c r="DDF36" s="81"/>
      <c r="DDG36" s="81"/>
      <c r="DDH36" s="81"/>
      <c r="DDI36" s="81"/>
      <c r="DDJ36" s="81"/>
      <c r="DDK36" s="81"/>
      <c r="DDL36" s="81"/>
      <c r="DDM36" s="81"/>
      <c r="DDN36" s="81"/>
      <c r="DDO36" s="81"/>
      <c r="DDP36" s="81"/>
      <c r="DDQ36" s="81"/>
      <c r="DDR36" s="81"/>
      <c r="DDS36" s="81"/>
      <c r="DDT36" s="81"/>
      <c r="DDU36" s="81"/>
      <c r="DDV36" s="81"/>
      <c r="DDW36" s="81"/>
      <c r="DDX36" s="81"/>
      <c r="DDY36" s="81"/>
      <c r="DDZ36" s="81"/>
      <c r="DEA36" s="81"/>
      <c r="DEB36" s="81"/>
      <c r="DEC36" s="81"/>
      <c r="DED36" s="81"/>
      <c r="DEE36" s="81"/>
      <c r="DEF36" s="81"/>
      <c r="DEG36" s="81"/>
      <c r="DEH36" s="81"/>
      <c r="DEI36" s="81"/>
      <c r="DEJ36" s="81"/>
      <c r="DEK36" s="81"/>
      <c r="DEL36" s="81"/>
      <c r="DEM36" s="81"/>
      <c r="DEN36" s="81"/>
      <c r="DEO36" s="81"/>
      <c r="DEP36" s="81"/>
      <c r="DEQ36" s="81"/>
      <c r="DER36" s="81"/>
      <c r="DES36" s="81"/>
      <c r="DET36" s="81"/>
      <c r="DEU36" s="81"/>
      <c r="DEV36" s="81"/>
      <c r="DEW36" s="81"/>
      <c r="DEX36" s="81"/>
      <c r="DEY36" s="81"/>
      <c r="DEZ36" s="81"/>
      <c r="DFA36" s="81"/>
      <c r="DFB36" s="81"/>
      <c r="DFC36" s="81"/>
      <c r="DFD36" s="81"/>
      <c r="DFE36" s="81"/>
      <c r="DFF36" s="81"/>
      <c r="DFG36" s="81"/>
      <c r="DFH36" s="81"/>
      <c r="DFI36" s="81"/>
      <c r="DFJ36" s="81"/>
      <c r="DFK36" s="81"/>
      <c r="DFL36" s="81"/>
      <c r="DFM36" s="81"/>
      <c r="DFN36" s="81"/>
      <c r="DFO36" s="81"/>
      <c r="DFP36" s="81"/>
      <c r="DFQ36" s="81"/>
      <c r="DFR36" s="81"/>
      <c r="DFS36" s="81"/>
      <c r="DFT36" s="81"/>
      <c r="DFU36" s="81"/>
      <c r="DFV36" s="81"/>
      <c r="DFW36" s="81"/>
      <c r="DFX36" s="81"/>
      <c r="DFY36" s="81"/>
      <c r="DFZ36" s="81"/>
      <c r="DGA36" s="81"/>
      <c r="DGB36" s="81"/>
      <c r="DGC36" s="81"/>
      <c r="DGD36" s="81"/>
      <c r="DGE36" s="81"/>
      <c r="DGF36" s="81"/>
      <c r="DGG36" s="81"/>
      <c r="DGH36" s="81"/>
      <c r="DGI36" s="81"/>
      <c r="DGJ36" s="81"/>
      <c r="DGK36" s="81"/>
      <c r="DGL36" s="81"/>
      <c r="DGM36" s="81"/>
      <c r="DGN36" s="81"/>
      <c r="DGO36" s="81"/>
      <c r="DGP36" s="81"/>
      <c r="DGQ36" s="81"/>
      <c r="DGR36" s="81"/>
      <c r="DGS36" s="81"/>
      <c r="DGT36" s="81"/>
      <c r="DGU36" s="81"/>
      <c r="DGV36" s="81"/>
      <c r="DGW36" s="81"/>
      <c r="DGX36" s="81"/>
      <c r="DGY36" s="81"/>
      <c r="DGZ36" s="81"/>
      <c r="DHA36" s="81"/>
      <c r="DHB36" s="81"/>
      <c r="DHC36" s="81"/>
      <c r="DHD36" s="81"/>
      <c r="DHE36" s="81"/>
      <c r="DHF36" s="81"/>
      <c r="DHG36" s="81"/>
      <c r="DHH36" s="81"/>
      <c r="DHI36" s="81"/>
      <c r="DHJ36" s="81"/>
      <c r="DHK36" s="81"/>
      <c r="DHL36" s="81"/>
      <c r="DHM36" s="81"/>
      <c r="DHN36" s="81"/>
      <c r="DHO36" s="81"/>
      <c r="DHP36" s="81"/>
      <c r="DHQ36" s="81"/>
      <c r="DHR36" s="81"/>
      <c r="DHS36" s="81"/>
      <c r="DHT36" s="81"/>
      <c r="DHU36" s="81"/>
      <c r="DHV36" s="81"/>
      <c r="DHW36" s="81"/>
      <c r="DHX36" s="81"/>
      <c r="DHY36" s="81"/>
      <c r="DHZ36" s="81"/>
      <c r="DIA36" s="81"/>
      <c r="DIB36" s="81"/>
      <c r="DIC36" s="81"/>
      <c r="DID36" s="81"/>
      <c r="DIE36" s="81"/>
      <c r="DIF36" s="81"/>
      <c r="DIG36" s="81"/>
      <c r="DIH36" s="81"/>
      <c r="DII36" s="81"/>
      <c r="DIJ36" s="81"/>
      <c r="DIK36" s="81"/>
      <c r="DIL36" s="81"/>
      <c r="DIM36" s="81"/>
      <c r="DIN36" s="81"/>
      <c r="DIO36" s="81"/>
      <c r="DIP36" s="81"/>
      <c r="DIQ36" s="81"/>
      <c r="DIR36" s="81"/>
      <c r="DIS36" s="81"/>
      <c r="DIT36" s="81"/>
      <c r="DIU36" s="81"/>
      <c r="DIV36" s="81"/>
      <c r="DIW36" s="81"/>
      <c r="DIX36" s="81"/>
      <c r="DIY36" s="81"/>
      <c r="DIZ36" s="81"/>
      <c r="DJA36" s="81"/>
      <c r="DJB36" s="81"/>
      <c r="DJC36" s="81"/>
      <c r="DJD36" s="81"/>
      <c r="DJE36" s="81"/>
      <c r="DJF36" s="81"/>
      <c r="DJG36" s="81"/>
      <c r="DJH36" s="81"/>
      <c r="DJI36" s="81"/>
      <c r="DJJ36" s="81"/>
      <c r="DJK36" s="81"/>
      <c r="DJL36" s="81"/>
      <c r="DJM36" s="81"/>
      <c r="DJN36" s="81"/>
      <c r="DJO36" s="81"/>
      <c r="DJP36" s="81"/>
      <c r="DJQ36" s="81"/>
      <c r="DJR36" s="81"/>
      <c r="DJS36" s="81"/>
      <c r="DJT36" s="81"/>
      <c r="DJU36" s="81"/>
      <c r="DJV36" s="81"/>
      <c r="DJW36" s="81"/>
      <c r="DJX36" s="81"/>
      <c r="DJY36" s="81"/>
      <c r="DJZ36" s="81"/>
      <c r="DKA36" s="81"/>
      <c r="DKB36" s="81"/>
      <c r="DKC36" s="81"/>
      <c r="DKD36" s="81"/>
      <c r="DKE36" s="81"/>
      <c r="DKF36" s="81"/>
      <c r="DKG36" s="81"/>
      <c r="DKH36" s="81"/>
      <c r="DKI36" s="81"/>
      <c r="DKJ36" s="81"/>
      <c r="DKK36" s="81"/>
      <c r="DKL36" s="81"/>
      <c r="DKM36" s="81"/>
      <c r="DKN36" s="81"/>
      <c r="DKO36" s="81"/>
      <c r="DKP36" s="81"/>
      <c r="DKQ36" s="81"/>
      <c r="DKR36" s="81"/>
      <c r="DKS36" s="81"/>
      <c r="DKT36" s="81"/>
      <c r="DKU36" s="81"/>
      <c r="DKV36" s="81"/>
      <c r="DKW36" s="81"/>
      <c r="DKX36" s="81"/>
      <c r="DKY36" s="81"/>
      <c r="DKZ36" s="81"/>
      <c r="DLA36" s="81"/>
      <c r="DLB36" s="81"/>
      <c r="DLC36" s="81"/>
      <c r="DLD36" s="81"/>
      <c r="DLE36" s="81"/>
      <c r="DLF36" s="81"/>
      <c r="DLG36" s="81"/>
      <c r="DLH36" s="81"/>
      <c r="DLI36" s="81"/>
      <c r="DLJ36" s="81"/>
      <c r="DLK36" s="81"/>
      <c r="DLL36" s="81"/>
      <c r="DLM36" s="81"/>
      <c r="DLN36" s="81"/>
      <c r="DLO36" s="81"/>
      <c r="DLP36" s="81"/>
      <c r="DLQ36" s="81"/>
      <c r="DLR36" s="81"/>
      <c r="DLS36" s="81"/>
      <c r="DLT36" s="81"/>
      <c r="DLU36" s="81"/>
      <c r="DLV36" s="81"/>
      <c r="DLW36" s="81"/>
      <c r="DLX36" s="81"/>
      <c r="DLY36" s="81"/>
      <c r="DLZ36" s="81"/>
      <c r="DMA36" s="81"/>
      <c r="DMB36" s="81"/>
      <c r="DMC36" s="81"/>
      <c r="DMD36" s="81"/>
      <c r="DME36" s="81"/>
      <c r="DMF36" s="81"/>
      <c r="DMG36" s="81"/>
      <c r="DMH36" s="81"/>
      <c r="DMI36" s="81"/>
      <c r="DMJ36" s="81"/>
      <c r="DMK36" s="81"/>
      <c r="DML36" s="81"/>
      <c r="DMM36" s="81"/>
      <c r="DMN36" s="81"/>
      <c r="DMO36" s="81"/>
      <c r="DMP36" s="81"/>
      <c r="DMQ36" s="81"/>
      <c r="DMR36" s="81"/>
      <c r="DMS36" s="81"/>
      <c r="DMT36" s="81"/>
      <c r="DMU36" s="81"/>
      <c r="DMV36" s="81"/>
      <c r="DMW36" s="81"/>
      <c r="DMX36" s="81"/>
      <c r="DMY36" s="81"/>
      <c r="DMZ36" s="81"/>
      <c r="DNA36" s="81"/>
      <c r="DNB36" s="81"/>
      <c r="DNC36" s="81"/>
      <c r="DND36" s="81"/>
      <c r="DNE36" s="81"/>
      <c r="DNF36" s="81"/>
      <c r="DNG36" s="81"/>
      <c r="DNH36" s="81"/>
      <c r="DNI36" s="81"/>
      <c r="DNJ36" s="81"/>
      <c r="DNK36" s="81"/>
      <c r="DNL36" s="81"/>
      <c r="DNM36" s="81"/>
      <c r="DNN36" s="81"/>
      <c r="DNO36" s="81"/>
      <c r="DNP36" s="81"/>
      <c r="DNQ36" s="81"/>
      <c r="DNR36" s="81"/>
      <c r="DNS36" s="81"/>
      <c r="DNT36" s="81"/>
      <c r="DNU36" s="81"/>
      <c r="DNV36" s="81"/>
      <c r="DNW36" s="81"/>
      <c r="DNX36" s="81"/>
      <c r="DNY36" s="81"/>
      <c r="DNZ36" s="81"/>
      <c r="DOA36" s="81"/>
      <c r="DOB36" s="81"/>
      <c r="DOC36" s="81"/>
      <c r="DOD36" s="81"/>
      <c r="DOE36" s="81"/>
      <c r="DOF36" s="81"/>
      <c r="DOG36" s="81"/>
      <c r="DOH36" s="81"/>
      <c r="DOI36" s="81"/>
      <c r="DOJ36" s="81"/>
      <c r="DOK36" s="81"/>
      <c r="DOL36" s="81"/>
      <c r="DOM36" s="81"/>
      <c r="DON36" s="81"/>
      <c r="DOO36" s="81"/>
      <c r="DOP36" s="81"/>
      <c r="DOQ36" s="81"/>
      <c r="DOR36" s="81"/>
      <c r="DOS36" s="81"/>
      <c r="DOT36" s="81"/>
      <c r="DOU36" s="81"/>
      <c r="DOV36" s="81"/>
      <c r="DOW36" s="81"/>
      <c r="DOX36" s="81"/>
      <c r="DOY36" s="81"/>
      <c r="DOZ36" s="81"/>
      <c r="DPA36" s="81"/>
      <c r="DPB36" s="81"/>
      <c r="DPC36" s="81"/>
      <c r="DPD36" s="81"/>
      <c r="DPE36" s="81"/>
      <c r="DPF36" s="81"/>
      <c r="DPG36" s="81"/>
      <c r="DPH36" s="81"/>
      <c r="DPI36" s="81"/>
      <c r="DPJ36" s="81"/>
      <c r="DPK36" s="81"/>
      <c r="DPL36" s="81"/>
      <c r="DPM36" s="81"/>
      <c r="DPN36" s="81"/>
      <c r="DPO36" s="81"/>
      <c r="DPP36" s="81"/>
      <c r="DPQ36" s="81"/>
      <c r="DPR36" s="81"/>
      <c r="DPS36" s="81"/>
      <c r="DPT36" s="81"/>
      <c r="DPU36" s="81"/>
      <c r="DPV36" s="81"/>
      <c r="DPW36" s="81"/>
      <c r="DPX36" s="81"/>
      <c r="DPY36" s="81"/>
      <c r="DPZ36" s="81"/>
      <c r="DQA36" s="81"/>
      <c r="DQB36" s="81"/>
      <c r="DQC36" s="81"/>
      <c r="DQD36" s="81"/>
      <c r="DQE36" s="81"/>
      <c r="DQF36" s="81"/>
      <c r="DQG36" s="81"/>
      <c r="DQH36" s="81"/>
      <c r="DQI36" s="81"/>
      <c r="DQJ36" s="81"/>
      <c r="DQK36" s="81"/>
      <c r="DQL36" s="81"/>
      <c r="DQM36" s="81"/>
      <c r="DQN36" s="81"/>
      <c r="DQO36" s="81"/>
      <c r="DQP36" s="81"/>
      <c r="DQQ36" s="81"/>
      <c r="DQR36" s="81"/>
      <c r="DQS36" s="81"/>
      <c r="DQT36" s="81"/>
      <c r="DQU36" s="81"/>
      <c r="DQV36" s="81"/>
      <c r="DQW36" s="81"/>
      <c r="DQX36" s="81"/>
      <c r="DQY36" s="81"/>
      <c r="DQZ36" s="81"/>
      <c r="DRA36" s="81"/>
      <c r="DRB36" s="81"/>
      <c r="DRC36" s="81"/>
      <c r="DRD36" s="81"/>
      <c r="DRE36" s="81"/>
      <c r="DRF36" s="81"/>
      <c r="DRG36" s="81"/>
      <c r="DRH36" s="81"/>
      <c r="DRI36" s="81"/>
      <c r="DRJ36" s="81"/>
      <c r="DRK36" s="81"/>
      <c r="DRL36" s="81"/>
      <c r="DRM36" s="81"/>
      <c r="DRN36" s="81"/>
      <c r="DRO36" s="81"/>
      <c r="DRP36" s="81"/>
      <c r="DRQ36" s="81"/>
      <c r="DRR36" s="81"/>
      <c r="DRS36" s="81"/>
      <c r="DRT36" s="81"/>
      <c r="DRU36" s="81"/>
      <c r="DRV36" s="81"/>
      <c r="DRW36" s="81"/>
      <c r="DRX36" s="81"/>
      <c r="DRY36" s="81"/>
      <c r="DRZ36" s="81"/>
      <c r="DSA36" s="81"/>
      <c r="DSB36" s="81"/>
      <c r="DSC36" s="81"/>
      <c r="DSD36" s="81"/>
      <c r="DSE36" s="81"/>
      <c r="DSF36" s="81"/>
      <c r="DSG36" s="81"/>
      <c r="DSH36" s="81"/>
      <c r="DSI36" s="81"/>
      <c r="DSJ36" s="81"/>
      <c r="DSK36" s="81"/>
      <c r="DSL36" s="81"/>
      <c r="DSM36" s="81"/>
      <c r="DSN36" s="81"/>
      <c r="DSO36" s="81"/>
      <c r="DSP36" s="81"/>
      <c r="DSQ36" s="81"/>
      <c r="DSR36" s="81"/>
      <c r="DSS36" s="81"/>
      <c r="DST36" s="81"/>
      <c r="DSU36" s="81"/>
      <c r="DSV36" s="81"/>
      <c r="DSW36" s="81"/>
      <c r="DSX36" s="81"/>
      <c r="DSY36" s="81"/>
      <c r="DSZ36" s="81"/>
      <c r="DTA36" s="81"/>
      <c r="DTB36" s="81"/>
      <c r="DTC36" s="81"/>
      <c r="DTD36" s="81"/>
      <c r="DTE36" s="81"/>
      <c r="DTF36" s="81"/>
      <c r="DTG36" s="81"/>
      <c r="DTH36" s="81"/>
      <c r="DTI36" s="81"/>
      <c r="DTJ36" s="81"/>
      <c r="DTK36" s="81"/>
      <c r="DTL36" s="81"/>
      <c r="DTM36" s="81"/>
      <c r="DTN36" s="81"/>
      <c r="DTO36" s="81"/>
      <c r="DTP36" s="81"/>
      <c r="DTQ36" s="81"/>
      <c r="DTR36" s="81"/>
      <c r="DTS36" s="81"/>
      <c r="DTT36" s="81"/>
      <c r="DTU36" s="81"/>
      <c r="DTV36" s="81"/>
      <c r="DTW36" s="81"/>
      <c r="DTX36" s="81"/>
      <c r="DTY36" s="81"/>
      <c r="DTZ36" s="81"/>
      <c r="DUA36" s="81"/>
      <c r="DUB36" s="81"/>
      <c r="DUC36" s="81"/>
      <c r="DUD36" s="81"/>
      <c r="DUE36" s="81"/>
      <c r="DUF36" s="81"/>
      <c r="DUG36" s="81"/>
      <c r="DUH36" s="81"/>
      <c r="DUI36" s="81"/>
      <c r="DUJ36" s="81"/>
      <c r="DUK36" s="81"/>
      <c r="DUL36" s="81"/>
      <c r="DUM36" s="81"/>
      <c r="DUN36" s="81"/>
      <c r="DUO36" s="81"/>
      <c r="DUP36" s="81"/>
      <c r="DUQ36" s="81"/>
      <c r="DUR36" s="81"/>
      <c r="DUS36" s="81"/>
      <c r="DUT36" s="81"/>
      <c r="DUU36" s="81"/>
      <c r="DUV36" s="81"/>
      <c r="DUW36" s="81"/>
      <c r="DUX36" s="81"/>
      <c r="DUY36" s="81"/>
      <c r="DUZ36" s="81"/>
      <c r="DVA36" s="81"/>
      <c r="DVB36" s="81"/>
      <c r="DVC36" s="81"/>
      <c r="DVD36" s="81"/>
      <c r="DVE36" s="81"/>
      <c r="DVF36" s="81"/>
      <c r="DVG36" s="81"/>
      <c r="DVH36" s="81"/>
      <c r="DVI36" s="81"/>
      <c r="DVJ36" s="81"/>
      <c r="DVK36" s="81"/>
      <c r="DVL36" s="81"/>
      <c r="DVM36" s="81"/>
      <c r="DVN36" s="81"/>
      <c r="DVO36" s="81"/>
      <c r="DVP36" s="81"/>
      <c r="DVQ36" s="81"/>
      <c r="DVR36" s="81"/>
      <c r="DVS36" s="81"/>
      <c r="DVT36" s="81"/>
      <c r="DVU36" s="81"/>
      <c r="DVV36" s="81"/>
      <c r="DVW36" s="81"/>
      <c r="DVX36" s="81"/>
      <c r="DVY36" s="81"/>
      <c r="DVZ36" s="81"/>
      <c r="DWA36" s="81"/>
      <c r="DWB36" s="81"/>
      <c r="DWC36" s="81"/>
      <c r="DWD36" s="81"/>
      <c r="DWE36" s="81"/>
      <c r="DWF36" s="81"/>
      <c r="DWG36" s="81"/>
      <c r="DWH36" s="81"/>
      <c r="DWI36" s="81"/>
      <c r="DWJ36" s="81"/>
      <c r="DWK36" s="81"/>
      <c r="DWL36" s="81"/>
      <c r="DWM36" s="81"/>
      <c r="DWN36" s="81"/>
      <c r="DWO36" s="81"/>
      <c r="DWP36" s="81"/>
      <c r="DWQ36" s="81"/>
      <c r="DWR36" s="81"/>
      <c r="DWS36" s="81"/>
      <c r="DWT36" s="81"/>
      <c r="DWU36" s="81"/>
      <c r="DWV36" s="81"/>
      <c r="DWW36" s="81"/>
      <c r="DWX36" s="81"/>
      <c r="DWY36" s="81"/>
      <c r="DWZ36" s="81"/>
      <c r="DXA36" s="81"/>
      <c r="DXB36" s="81"/>
      <c r="DXC36" s="81"/>
      <c r="DXD36" s="81"/>
      <c r="DXE36" s="81"/>
      <c r="DXF36" s="81"/>
      <c r="DXG36" s="81"/>
      <c r="DXH36" s="81"/>
      <c r="DXI36" s="81"/>
      <c r="DXJ36" s="81"/>
      <c r="DXK36" s="81"/>
      <c r="DXL36" s="81"/>
      <c r="DXM36" s="81"/>
      <c r="DXN36" s="81"/>
      <c r="DXO36" s="81"/>
      <c r="DXP36" s="81"/>
      <c r="DXQ36" s="81"/>
      <c r="DXR36" s="81"/>
      <c r="DXS36" s="81"/>
      <c r="DXT36" s="81"/>
      <c r="DXU36" s="81"/>
      <c r="DXV36" s="81"/>
      <c r="DXW36" s="81"/>
      <c r="DXX36" s="81"/>
      <c r="DXY36" s="81"/>
      <c r="DXZ36" s="81"/>
      <c r="DYA36" s="81"/>
      <c r="DYB36" s="81"/>
      <c r="DYC36" s="81"/>
      <c r="DYD36" s="81"/>
      <c r="DYE36" s="81"/>
      <c r="DYF36" s="81"/>
      <c r="DYG36" s="81"/>
      <c r="DYH36" s="81"/>
      <c r="DYI36" s="81"/>
      <c r="DYJ36" s="81"/>
      <c r="DYK36" s="81"/>
      <c r="DYL36" s="81"/>
      <c r="DYM36" s="81"/>
      <c r="DYN36" s="81"/>
      <c r="DYO36" s="81"/>
      <c r="DYP36" s="81"/>
      <c r="DYQ36" s="81"/>
      <c r="DYR36" s="81"/>
      <c r="DYS36" s="81"/>
      <c r="DYT36" s="81"/>
      <c r="DYU36" s="81"/>
      <c r="DYV36" s="81"/>
      <c r="DYW36" s="81"/>
      <c r="DYX36" s="81"/>
      <c r="DYY36" s="81"/>
      <c r="DYZ36" s="81"/>
      <c r="DZA36" s="81"/>
      <c r="DZB36" s="81"/>
      <c r="DZC36" s="81"/>
      <c r="DZD36" s="81"/>
      <c r="DZE36" s="81"/>
      <c r="DZF36" s="81"/>
      <c r="DZG36" s="81"/>
      <c r="DZH36" s="81"/>
      <c r="DZI36" s="81"/>
      <c r="DZJ36" s="81"/>
      <c r="DZK36" s="81"/>
      <c r="DZL36" s="81"/>
      <c r="DZM36" s="81"/>
      <c r="DZN36" s="81"/>
      <c r="DZO36" s="81"/>
      <c r="DZP36" s="81"/>
      <c r="DZQ36" s="81"/>
      <c r="DZR36" s="81"/>
      <c r="DZS36" s="81"/>
      <c r="DZT36" s="81"/>
      <c r="DZU36" s="81"/>
      <c r="DZV36" s="81"/>
      <c r="DZW36" s="81"/>
      <c r="DZX36" s="81"/>
      <c r="DZY36" s="81"/>
      <c r="DZZ36" s="81"/>
      <c r="EAA36" s="81"/>
      <c r="EAB36" s="81"/>
      <c r="EAC36" s="81"/>
      <c r="EAD36" s="81"/>
      <c r="EAE36" s="81"/>
      <c r="EAF36" s="81"/>
      <c r="EAG36" s="81"/>
      <c r="EAH36" s="81"/>
      <c r="EAI36" s="81"/>
      <c r="EAJ36" s="81"/>
      <c r="EAK36" s="81"/>
      <c r="EAL36" s="81"/>
      <c r="EAM36" s="81"/>
      <c r="EAN36" s="81"/>
      <c r="EAO36" s="81"/>
      <c r="EAP36" s="81"/>
      <c r="EAQ36" s="81"/>
      <c r="EAR36" s="81"/>
      <c r="EAS36" s="81"/>
      <c r="EAT36" s="81"/>
      <c r="EAU36" s="81"/>
      <c r="EAV36" s="81"/>
      <c r="EAW36" s="81"/>
      <c r="EAX36" s="81"/>
      <c r="EAY36" s="81"/>
      <c r="EAZ36" s="81"/>
      <c r="EBA36" s="81"/>
      <c r="EBB36" s="81"/>
      <c r="EBC36" s="81"/>
      <c r="EBD36" s="81"/>
      <c r="EBE36" s="81"/>
      <c r="EBF36" s="81"/>
      <c r="EBG36" s="81"/>
      <c r="EBH36" s="81"/>
      <c r="EBI36" s="81"/>
      <c r="EBJ36" s="81"/>
      <c r="EBK36" s="81"/>
      <c r="EBL36" s="81"/>
      <c r="EBM36" s="81"/>
      <c r="EBN36" s="81"/>
      <c r="EBO36" s="81"/>
      <c r="EBP36" s="81"/>
      <c r="EBQ36" s="81"/>
      <c r="EBR36" s="81"/>
      <c r="EBS36" s="81"/>
      <c r="EBT36" s="81"/>
      <c r="EBU36" s="81"/>
      <c r="EBV36" s="81"/>
      <c r="EBW36" s="81"/>
      <c r="EBX36" s="81"/>
      <c r="EBY36" s="81"/>
      <c r="EBZ36" s="81"/>
      <c r="ECA36" s="81"/>
      <c r="ECB36" s="81"/>
      <c r="ECC36" s="81"/>
      <c r="ECD36" s="81"/>
      <c r="ECE36" s="81"/>
      <c r="ECF36" s="81"/>
      <c r="ECG36" s="81"/>
      <c r="ECH36" s="81"/>
      <c r="ECI36" s="81"/>
      <c r="ECJ36" s="81"/>
      <c r="ECK36" s="81"/>
      <c r="ECL36" s="81"/>
      <c r="ECM36" s="81"/>
      <c r="ECN36" s="81"/>
      <c r="ECO36" s="81"/>
      <c r="ECP36" s="81"/>
      <c r="ECQ36" s="81"/>
      <c r="ECR36" s="81"/>
      <c r="ECS36" s="81"/>
      <c r="ECT36" s="81"/>
      <c r="ECU36" s="81"/>
      <c r="ECV36" s="81"/>
      <c r="ECW36" s="81"/>
      <c r="ECX36" s="81"/>
      <c r="ECY36" s="81"/>
      <c r="ECZ36" s="81"/>
      <c r="EDA36" s="81"/>
      <c r="EDB36" s="81"/>
      <c r="EDC36" s="81"/>
      <c r="EDD36" s="81"/>
      <c r="EDE36" s="81"/>
      <c r="EDF36" s="81"/>
      <c r="EDG36" s="81"/>
      <c r="EDH36" s="81"/>
      <c r="EDI36" s="81"/>
      <c r="EDJ36" s="81"/>
      <c r="EDK36" s="81"/>
      <c r="EDL36" s="81"/>
      <c r="EDM36" s="81"/>
      <c r="EDN36" s="81"/>
      <c r="EDO36" s="81"/>
      <c r="EDP36" s="81"/>
      <c r="EDQ36" s="81"/>
      <c r="EDR36" s="81"/>
      <c r="EDS36" s="81"/>
      <c r="EDT36" s="81"/>
      <c r="EDU36" s="81"/>
      <c r="EDV36" s="81"/>
      <c r="EDW36" s="81"/>
      <c r="EDX36" s="81"/>
      <c r="EDY36" s="81"/>
      <c r="EDZ36" s="81"/>
      <c r="EEA36" s="81"/>
      <c r="EEB36" s="81"/>
      <c r="EEC36" s="81"/>
      <c r="EED36" s="81"/>
      <c r="EEE36" s="81"/>
      <c r="EEF36" s="81"/>
      <c r="EEG36" s="81"/>
      <c r="EEH36" s="81"/>
      <c r="EEI36" s="81"/>
      <c r="EEJ36" s="81"/>
      <c r="EEK36" s="81"/>
      <c r="EEL36" s="81"/>
      <c r="EEM36" s="81"/>
      <c r="EEN36" s="81"/>
      <c r="EEO36" s="81"/>
      <c r="EEP36" s="81"/>
      <c r="EEQ36" s="81"/>
      <c r="EER36" s="81"/>
      <c r="EES36" s="81"/>
      <c r="EET36" s="81"/>
      <c r="EEU36" s="81"/>
      <c r="EEV36" s="81"/>
      <c r="EEW36" s="81"/>
      <c r="EEX36" s="81"/>
      <c r="EEY36" s="81"/>
      <c r="EEZ36" s="81"/>
      <c r="EFA36" s="81"/>
      <c r="EFB36" s="81"/>
      <c r="EFC36" s="81"/>
      <c r="EFD36" s="81"/>
      <c r="EFE36" s="81"/>
      <c r="EFF36" s="81"/>
      <c r="EFG36" s="81"/>
      <c r="EFH36" s="81"/>
      <c r="EFI36" s="81"/>
      <c r="EFJ36" s="81"/>
      <c r="EFK36" s="81"/>
      <c r="EFL36" s="81"/>
      <c r="EFM36" s="81"/>
      <c r="EFN36" s="81"/>
      <c r="EFO36" s="81"/>
      <c r="EFP36" s="81"/>
      <c r="EFQ36" s="81"/>
      <c r="EFR36" s="81"/>
      <c r="EFS36" s="81"/>
      <c r="EFT36" s="81"/>
      <c r="EFU36" s="81"/>
      <c r="EFV36" s="81"/>
      <c r="EFW36" s="81"/>
      <c r="EFX36" s="81"/>
      <c r="EFY36" s="81"/>
      <c r="EFZ36" s="81"/>
      <c r="EGA36" s="81"/>
      <c r="EGB36" s="81"/>
      <c r="EGC36" s="81"/>
      <c r="EGD36" s="81"/>
      <c r="EGE36" s="81"/>
      <c r="EGF36" s="81"/>
      <c r="EGG36" s="81"/>
      <c r="EGH36" s="81"/>
      <c r="EGI36" s="81"/>
      <c r="EGJ36" s="81"/>
      <c r="EGK36" s="81"/>
      <c r="EGL36" s="81"/>
      <c r="EGM36" s="81"/>
      <c r="EGN36" s="81"/>
      <c r="EGO36" s="81"/>
      <c r="EGP36" s="81"/>
      <c r="EGQ36" s="81"/>
      <c r="EGR36" s="81"/>
      <c r="EGS36" s="81"/>
      <c r="EGT36" s="81"/>
      <c r="EGU36" s="81"/>
      <c r="EGV36" s="81"/>
      <c r="EGW36" s="81"/>
      <c r="EGX36" s="81"/>
      <c r="EGY36" s="81"/>
      <c r="EGZ36" s="81"/>
      <c r="EHA36" s="81"/>
      <c r="EHB36" s="81"/>
      <c r="EHC36" s="81"/>
      <c r="EHD36" s="81"/>
      <c r="EHE36" s="81"/>
      <c r="EHF36" s="81"/>
      <c r="EHG36" s="81"/>
      <c r="EHH36" s="81"/>
      <c r="EHI36" s="81"/>
      <c r="EHJ36" s="81"/>
      <c r="EHK36" s="81"/>
      <c r="EHL36" s="81"/>
      <c r="EHM36" s="81"/>
      <c r="EHN36" s="81"/>
      <c r="EHO36" s="81"/>
      <c r="EHP36" s="81"/>
      <c r="EHQ36" s="81"/>
      <c r="EHR36" s="81"/>
      <c r="EHS36" s="81"/>
      <c r="EHT36" s="81"/>
      <c r="EHU36" s="81"/>
      <c r="EHV36" s="81"/>
      <c r="EHW36" s="81"/>
      <c r="EHX36" s="81"/>
      <c r="EHY36" s="81"/>
      <c r="EHZ36" s="81"/>
      <c r="EIA36" s="81"/>
      <c r="EIB36" s="81"/>
      <c r="EIC36" s="81"/>
      <c r="EID36" s="81"/>
      <c r="EIE36" s="81"/>
      <c r="EIF36" s="81"/>
      <c r="EIG36" s="81"/>
      <c r="EIH36" s="81"/>
      <c r="EII36" s="81"/>
      <c r="EIJ36" s="81"/>
      <c r="EIK36" s="81"/>
      <c r="EIL36" s="81"/>
      <c r="EIM36" s="81"/>
      <c r="EIN36" s="81"/>
      <c r="EIO36" s="81"/>
      <c r="EIP36" s="81"/>
      <c r="EIQ36" s="81"/>
      <c r="EIR36" s="81"/>
      <c r="EIS36" s="81"/>
      <c r="EIT36" s="81"/>
      <c r="EIU36" s="81"/>
      <c r="EIV36" s="81"/>
      <c r="EIW36" s="81"/>
      <c r="EIX36" s="81"/>
      <c r="EIY36" s="81"/>
      <c r="EIZ36" s="81"/>
      <c r="EJA36" s="81"/>
      <c r="EJB36" s="81"/>
      <c r="EJC36" s="81"/>
      <c r="EJD36" s="81"/>
      <c r="EJE36" s="81"/>
      <c r="EJF36" s="81"/>
      <c r="EJG36" s="81"/>
      <c r="EJH36" s="81"/>
      <c r="EJI36" s="81"/>
      <c r="EJJ36" s="81"/>
      <c r="EJK36" s="81"/>
      <c r="EJL36" s="81"/>
      <c r="EJM36" s="81"/>
      <c r="EJN36" s="81"/>
      <c r="EJO36" s="81"/>
      <c r="EJP36" s="81"/>
      <c r="EJQ36" s="81"/>
      <c r="EJR36" s="81"/>
      <c r="EJS36" s="81"/>
      <c r="EJT36" s="81"/>
      <c r="EJU36" s="81"/>
      <c r="EJV36" s="81"/>
      <c r="EJW36" s="81"/>
      <c r="EJX36" s="81"/>
      <c r="EJY36" s="81"/>
      <c r="EJZ36" s="81"/>
      <c r="EKA36" s="81"/>
      <c r="EKB36" s="81"/>
      <c r="EKC36" s="81"/>
      <c r="EKD36" s="81"/>
      <c r="EKE36" s="81"/>
      <c r="EKF36" s="81"/>
      <c r="EKG36" s="81"/>
      <c r="EKH36" s="81"/>
      <c r="EKI36" s="81"/>
      <c r="EKJ36" s="81"/>
      <c r="EKK36" s="81"/>
      <c r="EKL36" s="81"/>
      <c r="EKM36" s="81"/>
      <c r="EKN36" s="81"/>
      <c r="EKO36" s="81"/>
      <c r="EKP36" s="81"/>
      <c r="EKQ36" s="81"/>
      <c r="EKR36" s="81"/>
      <c r="EKS36" s="81"/>
      <c r="EKT36" s="81"/>
      <c r="EKU36" s="81"/>
      <c r="EKV36" s="81"/>
      <c r="EKW36" s="81"/>
      <c r="EKX36" s="81"/>
      <c r="EKY36" s="81"/>
      <c r="EKZ36" s="81"/>
      <c r="ELA36" s="81"/>
      <c r="ELB36" s="81"/>
      <c r="ELC36" s="81"/>
      <c r="ELD36" s="81"/>
      <c r="ELE36" s="81"/>
      <c r="ELF36" s="81"/>
      <c r="ELG36" s="81"/>
      <c r="ELH36" s="81"/>
      <c r="ELI36" s="81"/>
      <c r="ELJ36" s="81"/>
      <c r="ELK36" s="81"/>
      <c r="ELL36" s="81"/>
      <c r="ELM36" s="81"/>
      <c r="ELN36" s="81"/>
      <c r="ELO36" s="81"/>
      <c r="ELP36" s="81"/>
      <c r="ELQ36" s="81"/>
      <c r="ELR36" s="81"/>
      <c r="ELS36" s="81"/>
      <c r="ELT36" s="81"/>
      <c r="ELU36" s="81"/>
      <c r="ELV36" s="81"/>
      <c r="ELW36" s="81"/>
      <c r="ELX36" s="81"/>
      <c r="ELY36" s="81"/>
      <c r="ELZ36" s="81"/>
      <c r="EMA36" s="81"/>
      <c r="EMB36" s="81"/>
      <c r="EMC36" s="81"/>
      <c r="EMD36" s="81"/>
      <c r="EME36" s="81"/>
      <c r="EMF36" s="81"/>
      <c r="EMG36" s="81"/>
      <c r="EMH36" s="81"/>
      <c r="EMI36" s="81"/>
      <c r="EMJ36" s="81"/>
      <c r="EMK36" s="81"/>
      <c r="EML36" s="81"/>
      <c r="EMM36" s="81"/>
      <c r="EMN36" s="81"/>
      <c r="EMO36" s="81"/>
      <c r="EMP36" s="81"/>
      <c r="EMQ36" s="81"/>
      <c r="EMR36" s="81"/>
      <c r="EMS36" s="81"/>
      <c r="EMT36" s="81"/>
      <c r="EMU36" s="81"/>
      <c r="EMV36" s="81"/>
      <c r="EMW36" s="81"/>
      <c r="EMX36" s="81"/>
      <c r="EMY36" s="81"/>
      <c r="EMZ36" s="81"/>
      <c r="ENA36" s="81"/>
      <c r="ENB36" s="81"/>
      <c r="ENC36" s="81"/>
      <c r="END36" s="81"/>
      <c r="ENE36" s="81"/>
      <c r="ENF36" s="81"/>
      <c r="ENG36" s="81"/>
      <c r="ENH36" s="81"/>
      <c r="ENI36" s="81"/>
      <c r="ENJ36" s="81"/>
      <c r="ENK36" s="81"/>
      <c r="ENL36" s="81"/>
      <c r="ENM36" s="81"/>
      <c r="ENN36" s="81"/>
      <c r="ENO36" s="81"/>
      <c r="ENP36" s="81"/>
      <c r="ENQ36" s="81"/>
      <c r="ENR36" s="81"/>
      <c r="ENS36" s="81"/>
      <c r="ENT36" s="81"/>
      <c r="ENU36" s="81"/>
      <c r="ENV36" s="81"/>
      <c r="ENW36" s="81"/>
      <c r="ENX36" s="81"/>
      <c r="ENY36" s="81"/>
      <c r="ENZ36" s="81"/>
      <c r="EOA36" s="81"/>
      <c r="EOB36" s="81"/>
      <c r="EOC36" s="81"/>
      <c r="EOD36" s="81"/>
      <c r="EOE36" s="81"/>
      <c r="EOF36" s="81"/>
      <c r="EOG36" s="81"/>
      <c r="EOH36" s="81"/>
      <c r="EOI36" s="81"/>
      <c r="EOJ36" s="81"/>
      <c r="EOK36" s="81"/>
      <c r="EOL36" s="81"/>
      <c r="EOM36" s="81"/>
      <c r="EON36" s="81"/>
      <c r="EOO36" s="81"/>
      <c r="EOP36" s="81"/>
      <c r="EOQ36" s="81"/>
      <c r="EOR36" s="81"/>
      <c r="EOS36" s="81"/>
      <c r="EOT36" s="81"/>
      <c r="EOU36" s="81"/>
      <c r="EOV36" s="81"/>
      <c r="EOW36" s="81"/>
      <c r="EOX36" s="81"/>
      <c r="EOY36" s="81"/>
      <c r="EOZ36" s="81"/>
      <c r="EPA36" s="81"/>
      <c r="EPB36" s="81"/>
      <c r="EPC36" s="81"/>
      <c r="EPD36" s="81"/>
      <c r="EPE36" s="81"/>
      <c r="EPF36" s="81"/>
      <c r="EPG36" s="81"/>
      <c r="EPH36" s="81"/>
      <c r="EPI36" s="81"/>
      <c r="EPJ36" s="81"/>
      <c r="EPK36" s="81"/>
      <c r="EPL36" s="81"/>
      <c r="EPM36" s="81"/>
      <c r="EPN36" s="81"/>
      <c r="EPO36" s="81"/>
      <c r="EPP36" s="81"/>
      <c r="EPQ36" s="81"/>
      <c r="EPR36" s="81"/>
      <c r="EPS36" s="81"/>
      <c r="EPT36" s="81"/>
      <c r="EPU36" s="81"/>
      <c r="EPV36" s="81"/>
      <c r="EPW36" s="81"/>
      <c r="EPX36" s="81"/>
      <c r="EPY36" s="81"/>
      <c r="EPZ36" s="81"/>
      <c r="EQA36" s="81"/>
      <c r="EQB36" s="81"/>
      <c r="EQC36" s="81"/>
      <c r="EQD36" s="81"/>
      <c r="EQE36" s="81"/>
      <c r="EQF36" s="81"/>
      <c r="EQG36" s="81"/>
      <c r="EQH36" s="81"/>
      <c r="EQI36" s="81"/>
      <c r="EQJ36" s="81"/>
      <c r="EQK36" s="81"/>
      <c r="EQL36" s="81"/>
      <c r="EQM36" s="81"/>
      <c r="EQN36" s="81"/>
      <c r="EQO36" s="81"/>
      <c r="EQP36" s="81"/>
      <c r="EQQ36" s="81"/>
      <c r="EQR36" s="81"/>
      <c r="EQS36" s="81"/>
      <c r="EQT36" s="81"/>
      <c r="EQU36" s="81"/>
      <c r="EQV36" s="81"/>
      <c r="EQW36" s="81"/>
      <c r="EQX36" s="81"/>
      <c r="EQY36" s="81"/>
      <c r="EQZ36" s="81"/>
      <c r="ERA36" s="81"/>
      <c r="ERB36" s="81"/>
      <c r="ERC36" s="81"/>
      <c r="ERD36" s="81"/>
      <c r="ERE36" s="81"/>
      <c r="ERF36" s="81"/>
      <c r="ERG36" s="81"/>
      <c r="ERH36" s="81"/>
      <c r="ERI36" s="81"/>
      <c r="ERJ36" s="81"/>
      <c r="ERK36" s="81"/>
      <c r="ERL36" s="81"/>
      <c r="ERM36" s="81"/>
      <c r="ERN36" s="81"/>
      <c r="ERO36" s="81"/>
      <c r="ERP36" s="81"/>
      <c r="ERQ36" s="81"/>
      <c r="ERR36" s="81"/>
      <c r="ERS36" s="81"/>
      <c r="ERT36" s="81"/>
      <c r="ERU36" s="81"/>
      <c r="ERV36" s="81"/>
      <c r="ERW36" s="81"/>
      <c r="ERX36" s="81"/>
      <c r="ERY36" s="81"/>
      <c r="ERZ36" s="81"/>
      <c r="ESA36" s="81"/>
      <c r="ESB36" s="81"/>
      <c r="ESC36" s="81"/>
      <c r="ESD36" s="81"/>
      <c r="ESE36" s="81"/>
      <c r="ESF36" s="81"/>
      <c r="ESG36" s="81"/>
      <c r="ESH36" s="81"/>
      <c r="ESI36" s="81"/>
      <c r="ESJ36" s="81"/>
      <c r="ESK36" s="81"/>
      <c r="ESL36" s="81"/>
      <c r="ESM36" s="81"/>
      <c r="ESN36" s="81"/>
      <c r="ESO36" s="81"/>
      <c r="ESP36" s="81"/>
      <c r="ESQ36" s="81"/>
      <c r="ESR36" s="81"/>
      <c r="ESS36" s="81"/>
      <c r="EST36" s="81"/>
      <c r="ESU36" s="81"/>
      <c r="ESV36" s="81"/>
      <c r="ESW36" s="81"/>
      <c r="ESX36" s="81"/>
      <c r="ESY36" s="81"/>
      <c r="ESZ36" s="81"/>
      <c r="ETA36" s="81"/>
      <c r="ETB36" s="81"/>
      <c r="ETC36" s="81"/>
      <c r="ETD36" s="81"/>
      <c r="ETE36" s="81"/>
      <c r="ETF36" s="81"/>
      <c r="ETG36" s="81"/>
      <c r="ETH36" s="81"/>
      <c r="ETI36" s="81"/>
      <c r="ETJ36" s="81"/>
      <c r="ETK36" s="81"/>
      <c r="ETL36" s="81"/>
      <c r="ETM36" s="81"/>
      <c r="ETN36" s="81"/>
      <c r="ETO36" s="81"/>
      <c r="ETP36" s="81"/>
      <c r="ETQ36" s="81"/>
      <c r="ETR36" s="81"/>
      <c r="ETS36" s="81"/>
      <c r="ETT36" s="81"/>
      <c r="ETU36" s="81"/>
      <c r="ETV36" s="81"/>
      <c r="ETW36" s="81"/>
      <c r="ETX36" s="81"/>
      <c r="ETY36" s="81"/>
      <c r="ETZ36" s="81"/>
      <c r="EUA36" s="81"/>
      <c r="EUB36" s="81"/>
      <c r="EUC36" s="81"/>
      <c r="EUD36" s="81"/>
      <c r="EUE36" s="81"/>
      <c r="EUF36" s="81"/>
      <c r="EUG36" s="81"/>
      <c r="EUH36" s="81"/>
      <c r="EUI36" s="81"/>
      <c r="EUJ36" s="81"/>
      <c r="EUK36" s="81"/>
      <c r="EUL36" s="81"/>
      <c r="EUM36" s="81"/>
      <c r="EUN36" s="81"/>
      <c r="EUO36" s="81"/>
      <c r="EUP36" s="81"/>
      <c r="EUQ36" s="81"/>
      <c r="EUR36" s="81"/>
      <c r="EUS36" s="81"/>
      <c r="EUT36" s="81"/>
      <c r="EUU36" s="81"/>
      <c r="EUV36" s="81"/>
      <c r="EUW36" s="81"/>
      <c r="EUX36" s="81"/>
      <c r="EUY36" s="81"/>
      <c r="EUZ36" s="81"/>
      <c r="EVA36" s="81"/>
      <c r="EVB36" s="81"/>
      <c r="EVC36" s="81"/>
      <c r="EVD36" s="81"/>
      <c r="EVE36" s="81"/>
      <c r="EVF36" s="81"/>
      <c r="EVG36" s="81"/>
      <c r="EVH36" s="81"/>
      <c r="EVI36" s="81"/>
      <c r="EVJ36" s="81"/>
      <c r="EVK36" s="81"/>
      <c r="EVL36" s="81"/>
      <c r="EVM36" s="81"/>
      <c r="EVN36" s="81"/>
      <c r="EVO36" s="81"/>
      <c r="EVP36" s="81"/>
      <c r="EVQ36" s="81"/>
      <c r="EVR36" s="81"/>
      <c r="EVS36" s="81"/>
      <c r="EVT36" s="81"/>
      <c r="EVU36" s="81"/>
      <c r="EVV36" s="81"/>
      <c r="EVW36" s="81"/>
      <c r="EVX36" s="81"/>
      <c r="EVY36" s="81"/>
      <c r="EVZ36" s="81"/>
      <c r="EWA36" s="81"/>
      <c r="EWB36" s="81"/>
      <c r="EWC36" s="81"/>
      <c r="EWD36" s="81"/>
      <c r="EWE36" s="81"/>
      <c r="EWF36" s="81"/>
      <c r="EWG36" s="81"/>
      <c r="EWH36" s="81"/>
      <c r="EWI36" s="81"/>
      <c r="EWJ36" s="81"/>
      <c r="EWK36" s="81"/>
      <c r="EWL36" s="81"/>
      <c r="EWM36" s="81"/>
      <c r="EWN36" s="81"/>
      <c r="EWO36" s="81"/>
      <c r="EWP36" s="81"/>
      <c r="EWQ36" s="81"/>
      <c r="EWR36" s="81"/>
      <c r="EWS36" s="81"/>
      <c r="EWT36" s="81"/>
      <c r="EWU36" s="81"/>
      <c r="EWV36" s="81"/>
      <c r="EWW36" s="81"/>
      <c r="EWX36" s="81"/>
      <c r="EWY36" s="81"/>
      <c r="EWZ36" s="81"/>
      <c r="EXA36" s="81"/>
      <c r="EXB36" s="81"/>
      <c r="EXC36" s="81"/>
      <c r="EXD36" s="81"/>
      <c r="EXE36" s="81"/>
      <c r="EXF36" s="81"/>
      <c r="EXG36" s="81"/>
      <c r="EXH36" s="81"/>
      <c r="EXI36" s="81"/>
      <c r="EXJ36" s="81"/>
      <c r="EXK36" s="81"/>
      <c r="EXL36" s="81"/>
      <c r="EXM36" s="81"/>
      <c r="EXN36" s="81"/>
      <c r="EXO36" s="81"/>
      <c r="EXP36" s="81"/>
      <c r="EXQ36" s="81"/>
      <c r="EXR36" s="81"/>
      <c r="EXS36" s="81"/>
      <c r="EXT36" s="81"/>
      <c r="EXU36" s="81"/>
      <c r="EXV36" s="81"/>
      <c r="EXW36" s="81"/>
      <c r="EXX36" s="81"/>
      <c r="EXY36" s="81"/>
      <c r="EXZ36" s="81"/>
      <c r="EYA36" s="81"/>
      <c r="EYB36" s="81"/>
      <c r="EYC36" s="81"/>
      <c r="EYD36" s="81"/>
      <c r="EYE36" s="81"/>
      <c r="EYF36" s="81"/>
      <c r="EYG36" s="81"/>
      <c r="EYH36" s="81"/>
      <c r="EYI36" s="81"/>
      <c r="EYJ36" s="81"/>
      <c r="EYK36" s="81"/>
      <c r="EYL36" s="81"/>
      <c r="EYM36" s="81"/>
      <c r="EYN36" s="81"/>
      <c r="EYO36" s="81"/>
      <c r="EYP36" s="81"/>
      <c r="EYQ36" s="81"/>
      <c r="EYR36" s="81"/>
      <c r="EYS36" s="81"/>
      <c r="EYT36" s="81"/>
      <c r="EYU36" s="81"/>
      <c r="EYV36" s="81"/>
      <c r="EYW36" s="81"/>
      <c r="EYX36" s="81"/>
      <c r="EYY36" s="81"/>
      <c r="EYZ36" s="81"/>
      <c r="EZA36" s="81"/>
      <c r="EZB36" s="81"/>
      <c r="EZC36" s="81"/>
      <c r="EZD36" s="81"/>
      <c r="EZE36" s="81"/>
      <c r="EZF36" s="81"/>
      <c r="EZG36" s="81"/>
      <c r="EZH36" s="81"/>
      <c r="EZI36" s="81"/>
      <c r="EZJ36" s="81"/>
      <c r="EZK36" s="81"/>
      <c r="EZL36" s="81"/>
      <c r="EZM36" s="81"/>
      <c r="EZN36" s="81"/>
      <c r="EZO36" s="81"/>
      <c r="EZP36" s="81"/>
      <c r="EZQ36" s="81"/>
      <c r="EZR36" s="81"/>
      <c r="EZS36" s="81"/>
      <c r="EZT36" s="81"/>
      <c r="EZU36" s="81"/>
      <c r="EZV36" s="81"/>
      <c r="EZW36" s="81"/>
      <c r="EZX36" s="81"/>
      <c r="EZY36" s="81"/>
      <c r="EZZ36" s="81"/>
      <c r="FAA36" s="81"/>
      <c r="FAB36" s="81"/>
      <c r="FAC36" s="81"/>
      <c r="FAD36" s="81"/>
      <c r="FAE36" s="81"/>
      <c r="FAF36" s="81"/>
      <c r="FAG36" s="81"/>
      <c r="FAH36" s="81"/>
      <c r="FAI36" s="81"/>
      <c r="FAJ36" s="81"/>
      <c r="FAK36" s="81"/>
      <c r="FAL36" s="81"/>
      <c r="FAM36" s="81"/>
      <c r="FAN36" s="81"/>
      <c r="FAO36" s="81"/>
      <c r="FAP36" s="81"/>
      <c r="FAQ36" s="81"/>
      <c r="FAR36" s="81"/>
      <c r="FAS36" s="81"/>
      <c r="FAT36" s="81"/>
      <c r="FAU36" s="81"/>
      <c r="FAV36" s="81"/>
      <c r="FAW36" s="81"/>
      <c r="FAX36" s="81"/>
      <c r="FAY36" s="81"/>
      <c r="FAZ36" s="81"/>
      <c r="FBA36" s="81"/>
      <c r="FBB36" s="81"/>
      <c r="FBC36" s="81"/>
      <c r="FBD36" s="81"/>
      <c r="FBE36" s="81"/>
      <c r="FBF36" s="81"/>
      <c r="FBG36" s="81"/>
      <c r="FBH36" s="81"/>
      <c r="FBI36" s="81"/>
      <c r="FBJ36" s="81"/>
      <c r="FBK36" s="81"/>
      <c r="FBL36" s="81"/>
      <c r="FBM36" s="81"/>
      <c r="FBN36" s="81"/>
      <c r="FBO36" s="81"/>
      <c r="FBP36" s="81"/>
      <c r="FBQ36" s="81"/>
      <c r="FBR36" s="81"/>
      <c r="FBS36" s="81"/>
      <c r="FBT36" s="81"/>
      <c r="FBU36" s="81"/>
      <c r="FBV36" s="81"/>
      <c r="FBW36" s="81"/>
      <c r="FBX36" s="81"/>
      <c r="FBY36" s="81"/>
      <c r="FBZ36" s="81"/>
      <c r="FCA36" s="81"/>
      <c r="FCB36" s="81"/>
      <c r="FCC36" s="81"/>
      <c r="FCD36" s="81"/>
      <c r="FCE36" s="81"/>
      <c r="FCF36" s="81"/>
      <c r="FCG36" s="81"/>
      <c r="FCH36" s="81"/>
      <c r="FCI36" s="81"/>
      <c r="FCJ36" s="81"/>
      <c r="FCK36" s="81"/>
      <c r="FCL36" s="81"/>
      <c r="FCM36" s="81"/>
      <c r="FCN36" s="81"/>
      <c r="FCO36" s="81"/>
      <c r="FCP36" s="81"/>
      <c r="FCQ36" s="81"/>
      <c r="FCR36" s="81"/>
      <c r="FCS36" s="81"/>
      <c r="FCT36" s="81"/>
      <c r="FCU36" s="81"/>
      <c r="FCV36" s="81"/>
      <c r="FCW36" s="81"/>
      <c r="FCX36" s="81"/>
      <c r="FCY36" s="81"/>
      <c r="FCZ36" s="81"/>
      <c r="FDA36" s="81"/>
      <c r="FDB36" s="81"/>
      <c r="FDC36" s="81"/>
      <c r="FDD36" s="81"/>
      <c r="FDE36" s="81"/>
      <c r="FDF36" s="81"/>
      <c r="FDG36" s="81"/>
      <c r="FDH36" s="81"/>
      <c r="FDI36" s="81"/>
      <c r="FDJ36" s="81"/>
      <c r="FDK36" s="81"/>
      <c r="FDL36" s="81"/>
      <c r="FDM36" s="81"/>
      <c r="FDN36" s="81"/>
      <c r="FDO36" s="81"/>
      <c r="FDP36" s="81"/>
      <c r="FDQ36" s="81"/>
      <c r="FDR36" s="81"/>
      <c r="FDS36" s="81"/>
      <c r="FDT36" s="81"/>
      <c r="FDU36" s="81"/>
      <c r="FDV36" s="81"/>
      <c r="FDW36" s="81"/>
      <c r="FDX36" s="81"/>
      <c r="FDY36" s="81"/>
      <c r="FDZ36" s="81"/>
      <c r="FEA36" s="81"/>
      <c r="FEB36" s="81"/>
      <c r="FEC36" s="81"/>
      <c r="FED36" s="81"/>
      <c r="FEE36" s="81"/>
      <c r="FEF36" s="81"/>
      <c r="FEG36" s="81"/>
      <c r="FEH36" s="81"/>
      <c r="FEI36" s="81"/>
      <c r="FEJ36" s="81"/>
      <c r="FEK36" s="81"/>
      <c r="FEL36" s="81"/>
      <c r="FEM36" s="81"/>
      <c r="FEN36" s="81"/>
      <c r="FEO36" s="81"/>
      <c r="FEP36" s="81"/>
      <c r="FEQ36" s="81"/>
      <c r="FER36" s="81"/>
      <c r="FES36" s="81"/>
      <c r="FET36" s="81"/>
      <c r="FEU36" s="81"/>
      <c r="FEV36" s="81"/>
      <c r="FEW36" s="81"/>
      <c r="FEX36" s="81"/>
      <c r="FEY36" s="81"/>
      <c r="FEZ36" s="81"/>
      <c r="FFA36" s="81"/>
      <c r="FFB36" s="81"/>
      <c r="FFC36" s="81"/>
      <c r="FFD36" s="81"/>
      <c r="FFE36" s="81"/>
      <c r="FFF36" s="81"/>
      <c r="FFG36" s="81"/>
      <c r="FFH36" s="81"/>
      <c r="FFI36" s="81"/>
      <c r="FFJ36" s="81"/>
      <c r="FFK36" s="81"/>
      <c r="FFL36" s="81"/>
      <c r="FFM36" s="81"/>
      <c r="FFN36" s="81"/>
      <c r="FFO36" s="81"/>
      <c r="FFP36" s="81"/>
      <c r="FFQ36" s="81"/>
      <c r="FFR36" s="81"/>
      <c r="FFS36" s="81"/>
      <c r="FFT36" s="81"/>
      <c r="FFU36" s="81"/>
      <c r="FFV36" s="81"/>
      <c r="FFW36" s="81"/>
      <c r="FFX36" s="81"/>
      <c r="FFY36" s="81"/>
      <c r="FFZ36" s="81"/>
      <c r="FGA36" s="81"/>
      <c r="FGB36" s="81"/>
      <c r="FGC36" s="81"/>
      <c r="FGD36" s="81"/>
      <c r="FGE36" s="81"/>
      <c r="FGF36" s="81"/>
      <c r="FGG36" s="81"/>
      <c r="FGH36" s="81"/>
      <c r="FGI36" s="81"/>
      <c r="FGJ36" s="81"/>
      <c r="FGK36" s="81"/>
      <c r="FGL36" s="81"/>
      <c r="FGM36" s="81"/>
      <c r="FGN36" s="81"/>
      <c r="FGO36" s="81"/>
      <c r="FGP36" s="81"/>
      <c r="FGQ36" s="81"/>
      <c r="FGR36" s="81"/>
      <c r="FGS36" s="81"/>
      <c r="FGT36" s="81"/>
      <c r="FGU36" s="81"/>
      <c r="FGV36" s="81"/>
      <c r="FGW36" s="81"/>
      <c r="FGX36" s="81"/>
      <c r="FGY36" s="81"/>
      <c r="FGZ36" s="81"/>
      <c r="FHA36" s="81"/>
      <c r="FHB36" s="81"/>
      <c r="FHC36" s="81"/>
      <c r="FHD36" s="81"/>
      <c r="FHE36" s="81"/>
      <c r="FHF36" s="81"/>
      <c r="FHG36" s="81"/>
      <c r="FHH36" s="81"/>
      <c r="FHI36" s="81"/>
      <c r="FHJ36" s="81"/>
      <c r="FHK36" s="81"/>
      <c r="FHL36" s="81"/>
      <c r="FHM36" s="81"/>
      <c r="FHN36" s="81"/>
      <c r="FHO36" s="81"/>
      <c r="FHP36" s="81"/>
      <c r="FHQ36" s="81"/>
      <c r="FHR36" s="81"/>
      <c r="FHS36" s="81"/>
      <c r="FHT36" s="81"/>
      <c r="FHU36" s="81"/>
      <c r="FHV36" s="81"/>
      <c r="FHW36" s="81"/>
      <c r="FHX36" s="81"/>
      <c r="FHY36" s="81"/>
      <c r="FHZ36" s="81"/>
      <c r="FIA36" s="81"/>
      <c r="FIB36" s="81"/>
      <c r="FIC36" s="81"/>
      <c r="FID36" s="81"/>
      <c r="FIE36" s="81"/>
      <c r="FIF36" s="81"/>
      <c r="FIG36" s="81"/>
      <c r="FIH36" s="81"/>
      <c r="FII36" s="81"/>
      <c r="FIJ36" s="81"/>
      <c r="FIK36" s="81"/>
      <c r="FIL36" s="81"/>
      <c r="FIM36" s="81"/>
      <c r="FIN36" s="81"/>
      <c r="FIO36" s="81"/>
      <c r="FIP36" s="81"/>
      <c r="FIQ36" s="81"/>
      <c r="FIR36" s="81"/>
      <c r="FIS36" s="81"/>
      <c r="FIT36" s="81"/>
      <c r="FIU36" s="81"/>
      <c r="FIV36" s="81"/>
      <c r="FIW36" s="81"/>
      <c r="FIX36" s="81"/>
      <c r="FIY36" s="81"/>
      <c r="FIZ36" s="81"/>
      <c r="FJA36" s="81"/>
      <c r="FJB36" s="81"/>
      <c r="FJC36" s="81"/>
      <c r="FJD36" s="81"/>
      <c r="FJE36" s="81"/>
      <c r="FJF36" s="81"/>
      <c r="FJG36" s="81"/>
      <c r="FJH36" s="81"/>
      <c r="FJI36" s="81"/>
      <c r="FJJ36" s="81"/>
      <c r="FJK36" s="81"/>
      <c r="FJL36" s="81"/>
      <c r="FJM36" s="81"/>
      <c r="FJN36" s="81"/>
      <c r="FJO36" s="81"/>
      <c r="FJP36" s="81"/>
      <c r="FJQ36" s="81"/>
      <c r="FJR36" s="81"/>
      <c r="FJS36" s="81"/>
      <c r="FJT36" s="81"/>
      <c r="FJU36" s="81"/>
      <c r="FJV36" s="81"/>
      <c r="FJW36" s="81"/>
      <c r="FJX36" s="81"/>
      <c r="FJY36" s="81"/>
      <c r="FJZ36" s="81"/>
      <c r="FKA36" s="81"/>
      <c r="FKB36" s="81"/>
      <c r="FKC36" s="81"/>
      <c r="FKD36" s="81"/>
      <c r="FKE36" s="81"/>
      <c r="FKF36" s="81"/>
      <c r="FKG36" s="81"/>
      <c r="FKH36" s="81"/>
      <c r="FKI36" s="81"/>
      <c r="FKJ36" s="81"/>
      <c r="FKK36" s="81"/>
      <c r="FKL36" s="81"/>
      <c r="FKM36" s="81"/>
      <c r="FKN36" s="81"/>
      <c r="FKO36" s="81"/>
      <c r="FKP36" s="81"/>
      <c r="FKQ36" s="81"/>
      <c r="FKR36" s="81"/>
      <c r="FKS36" s="81"/>
      <c r="FKT36" s="81"/>
      <c r="FKU36" s="81"/>
      <c r="FKV36" s="81"/>
      <c r="FKW36" s="81"/>
      <c r="FKX36" s="81"/>
      <c r="FKY36" s="81"/>
      <c r="FKZ36" s="81"/>
      <c r="FLA36" s="81"/>
      <c r="FLB36" s="81"/>
      <c r="FLC36" s="81"/>
      <c r="FLD36" s="81"/>
      <c r="FLE36" s="81"/>
      <c r="FLF36" s="81"/>
      <c r="FLG36" s="81"/>
      <c r="FLH36" s="81"/>
      <c r="FLI36" s="81"/>
      <c r="FLJ36" s="81"/>
      <c r="FLK36" s="81"/>
      <c r="FLL36" s="81"/>
      <c r="FLM36" s="81"/>
      <c r="FLN36" s="81"/>
      <c r="FLO36" s="81"/>
      <c r="FLP36" s="81"/>
      <c r="FLQ36" s="81"/>
      <c r="FLR36" s="81"/>
      <c r="FLS36" s="81"/>
      <c r="FLT36" s="81"/>
      <c r="FLU36" s="81"/>
      <c r="FLV36" s="81"/>
      <c r="FLW36" s="81"/>
      <c r="FLX36" s="81"/>
      <c r="FLY36" s="81"/>
      <c r="FLZ36" s="81"/>
      <c r="FMA36" s="81"/>
      <c r="FMB36" s="81"/>
      <c r="FMC36" s="81"/>
      <c r="FMD36" s="81"/>
      <c r="FME36" s="81"/>
      <c r="FMF36" s="81"/>
      <c r="FMG36" s="81"/>
      <c r="FMH36" s="81"/>
      <c r="FMI36" s="81"/>
      <c r="FMJ36" s="81"/>
      <c r="FMK36" s="81"/>
      <c r="FML36" s="81"/>
      <c r="FMM36" s="81"/>
      <c r="FMN36" s="81"/>
      <c r="FMO36" s="81"/>
      <c r="FMP36" s="81"/>
      <c r="FMQ36" s="81"/>
      <c r="FMR36" s="81"/>
      <c r="FMS36" s="81"/>
      <c r="FMT36" s="81"/>
      <c r="FMU36" s="81"/>
      <c r="FMV36" s="81"/>
      <c r="FMW36" s="81"/>
      <c r="FMX36" s="81"/>
      <c r="FMY36" s="81"/>
      <c r="FMZ36" s="81"/>
      <c r="FNA36" s="81"/>
      <c r="FNB36" s="81"/>
      <c r="FNC36" s="81"/>
      <c r="FND36" s="81"/>
      <c r="FNE36" s="81"/>
      <c r="FNF36" s="81"/>
      <c r="FNG36" s="81"/>
      <c r="FNH36" s="81"/>
      <c r="FNI36" s="81"/>
      <c r="FNJ36" s="81"/>
      <c r="FNK36" s="81"/>
      <c r="FNL36" s="81"/>
      <c r="FNM36" s="81"/>
      <c r="FNN36" s="81"/>
      <c r="FNO36" s="81"/>
      <c r="FNP36" s="81"/>
      <c r="FNQ36" s="81"/>
      <c r="FNR36" s="81"/>
      <c r="FNS36" s="81"/>
      <c r="FNT36" s="81"/>
      <c r="FNU36" s="81"/>
      <c r="FNV36" s="81"/>
      <c r="FNW36" s="81"/>
      <c r="FNX36" s="81"/>
      <c r="FNY36" s="81"/>
      <c r="FNZ36" s="81"/>
      <c r="FOA36" s="81"/>
      <c r="FOB36" s="81"/>
      <c r="FOC36" s="81"/>
      <c r="FOD36" s="81"/>
      <c r="FOE36" s="81"/>
      <c r="FOF36" s="81"/>
      <c r="FOG36" s="81"/>
      <c r="FOH36" s="81"/>
      <c r="FOI36" s="81"/>
      <c r="FOJ36" s="81"/>
      <c r="FOK36" s="81"/>
      <c r="FOL36" s="81"/>
      <c r="FOM36" s="81"/>
      <c r="FON36" s="81"/>
      <c r="FOO36" s="81"/>
      <c r="FOP36" s="81"/>
      <c r="FOQ36" s="81"/>
      <c r="FOR36" s="81"/>
      <c r="FOS36" s="81"/>
      <c r="FOT36" s="81"/>
      <c r="FOU36" s="81"/>
      <c r="FOV36" s="81"/>
      <c r="FOW36" s="81"/>
      <c r="FOX36" s="81"/>
      <c r="FOY36" s="81"/>
      <c r="FOZ36" s="81"/>
      <c r="FPA36" s="81"/>
      <c r="FPB36" s="81"/>
      <c r="FPC36" s="81"/>
      <c r="FPD36" s="81"/>
      <c r="FPE36" s="81"/>
      <c r="FPF36" s="81"/>
      <c r="FPG36" s="81"/>
      <c r="FPH36" s="81"/>
      <c r="FPI36" s="81"/>
      <c r="FPJ36" s="81"/>
      <c r="FPK36" s="81"/>
      <c r="FPL36" s="81"/>
      <c r="FPM36" s="81"/>
      <c r="FPN36" s="81"/>
      <c r="FPO36" s="81"/>
      <c r="FPP36" s="81"/>
      <c r="FPQ36" s="81"/>
      <c r="FPR36" s="81"/>
      <c r="FPS36" s="81"/>
      <c r="FPT36" s="81"/>
      <c r="FPU36" s="81"/>
      <c r="FPV36" s="81"/>
      <c r="FPW36" s="81"/>
      <c r="FPX36" s="81"/>
      <c r="FPY36" s="81"/>
      <c r="FPZ36" s="81"/>
      <c r="FQA36" s="81"/>
      <c r="FQB36" s="81"/>
      <c r="FQC36" s="81"/>
      <c r="FQD36" s="81"/>
      <c r="FQE36" s="81"/>
      <c r="FQF36" s="81"/>
      <c r="FQG36" s="81"/>
      <c r="FQH36" s="81"/>
      <c r="FQI36" s="81"/>
      <c r="FQJ36" s="81"/>
      <c r="FQK36" s="81"/>
      <c r="FQL36" s="81"/>
      <c r="FQM36" s="81"/>
      <c r="FQN36" s="81"/>
      <c r="FQO36" s="81"/>
      <c r="FQP36" s="81"/>
      <c r="FQQ36" s="81"/>
      <c r="FQR36" s="81"/>
      <c r="FQS36" s="81"/>
      <c r="FQT36" s="81"/>
      <c r="FQU36" s="81"/>
      <c r="FQV36" s="81"/>
      <c r="FQW36" s="81"/>
      <c r="FQX36" s="81"/>
      <c r="FQY36" s="81"/>
      <c r="FQZ36" s="81"/>
      <c r="FRA36" s="81"/>
      <c r="FRB36" s="81"/>
      <c r="FRC36" s="81"/>
      <c r="FRD36" s="81"/>
      <c r="FRE36" s="81"/>
      <c r="FRF36" s="81"/>
      <c r="FRG36" s="81"/>
      <c r="FRH36" s="81"/>
      <c r="FRI36" s="81"/>
      <c r="FRJ36" s="81"/>
      <c r="FRK36" s="81"/>
      <c r="FRL36" s="81"/>
      <c r="FRM36" s="81"/>
      <c r="FRN36" s="81"/>
      <c r="FRO36" s="81"/>
      <c r="FRP36" s="81"/>
      <c r="FRQ36" s="81"/>
      <c r="FRR36" s="81"/>
      <c r="FRS36" s="81"/>
      <c r="FRT36" s="81"/>
      <c r="FRU36" s="81"/>
      <c r="FRV36" s="81"/>
      <c r="FRW36" s="81"/>
      <c r="FRX36" s="81"/>
      <c r="FRY36" s="81"/>
      <c r="FRZ36" s="81"/>
      <c r="FSA36" s="81"/>
      <c r="FSB36" s="81"/>
      <c r="FSC36" s="81"/>
      <c r="FSD36" s="81"/>
      <c r="FSE36" s="81"/>
      <c r="FSF36" s="81"/>
      <c r="FSG36" s="81"/>
      <c r="FSH36" s="81"/>
      <c r="FSI36" s="81"/>
      <c r="FSJ36" s="81"/>
      <c r="FSK36" s="81"/>
      <c r="FSL36" s="81"/>
      <c r="FSM36" s="81"/>
      <c r="FSN36" s="81"/>
      <c r="FSO36" s="81"/>
      <c r="FSP36" s="81"/>
      <c r="FSQ36" s="81"/>
      <c r="FSR36" s="81"/>
      <c r="FSS36" s="81"/>
      <c r="FST36" s="81"/>
      <c r="FSU36" s="81"/>
      <c r="FSV36" s="81"/>
      <c r="FSW36" s="81"/>
      <c r="FSX36" s="81"/>
      <c r="FSY36" s="81"/>
      <c r="FSZ36" s="81"/>
      <c r="FTA36" s="81"/>
      <c r="FTB36" s="81"/>
      <c r="FTC36" s="81"/>
      <c r="FTD36" s="81"/>
      <c r="FTE36" s="81"/>
      <c r="FTF36" s="81"/>
      <c r="FTG36" s="81"/>
      <c r="FTH36" s="81"/>
      <c r="FTI36" s="81"/>
      <c r="FTJ36" s="81"/>
      <c r="FTK36" s="81"/>
      <c r="FTL36" s="81"/>
      <c r="FTM36" s="81"/>
      <c r="FTN36" s="81"/>
      <c r="FTO36" s="81"/>
      <c r="FTP36" s="81"/>
      <c r="FTQ36" s="81"/>
      <c r="FTR36" s="81"/>
      <c r="FTS36" s="81"/>
      <c r="FTT36" s="81"/>
      <c r="FTU36" s="81"/>
      <c r="FTV36" s="81"/>
      <c r="FTW36" s="81"/>
      <c r="FTX36" s="81"/>
      <c r="FTY36" s="81"/>
      <c r="FTZ36" s="81"/>
      <c r="FUA36" s="81"/>
      <c r="FUB36" s="81"/>
      <c r="FUC36" s="81"/>
      <c r="FUD36" s="81"/>
      <c r="FUE36" s="81"/>
      <c r="FUF36" s="81"/>
      <c r="FUG36" s="81"/>
      <c r="FUH36" s="81"/>
      <c r="FUI36" s="81"/>
      <c r="FUJ36" s="81"/>
      <c r="FUK36" s="81"/>
      <c r="FUL36" s="81"/>
      <c r="FUM36" s="81"/>
      <c r="FUN36" s="81"/>
      <c r="FUO36" s="81"/>
      <c r="FUP36" s="81"/>
      <c r="FUQ36" s="81"/>
      <c r="FUR36" s="81"/>
      <c r="FUS36" s="81"/>
      <c r="FUT36" s="81"/>
      <c r="FUU36" s="81"/>
      <c r="FUV36" s="81"/>
      <c r="FUW36" s="81"/>
      <c r="FUX36" s="81"/>
      <c r="FUY36" s="81"/>
      <c r="FUZ36" s="81"/>
      <c r="FVA36" s="81"/>
      <c r="FVB36" s="81"/>
      <c r="FVC36" s="81"/>
      <c r="FVD36" s="81"/>
      <c r="FVE36" s="81"/>
      <c r="FVF36" s="81"/>
      <c r="FVG36" s="81"/>
      <c r="FVH36" s="81"/>
      <c r="FVI36" s="81"/>
      <c r="FVJ36" s="81"/>
      <c r="FVK36" s="81"/>
      <c r="FVL36" s="81"/>
      <c r="FVM36" s="81"/>
      <c r="FVN36" s="81"/>
      <c r="FVO36" s="81"/>
      <c r="FVP36" s="81"/>
      <c r="FVQ36" s="81"/>
      <c r="FVR36" s="81"/>
      <c r="FVS36" s="81"/>
      <c r="FVT36" s="81"/>
      <c r="FVU36" s="81"/>
      <c r="FVV36" s="81"/>
      <c r="FVW36" s="81"/>
      <c r="FVX36" s="81"/>
      <c r="FVY36" s="81"/>
      <c r="FVZ36" s="81"/>
      <c r="FWA36" s="81"/>
      <c r="FWB36" s="81"/>
      <c r="FWC36" s="81"/>
      <c r="FWD36" s="81"/>
      <c r="FWE36" s="81"/>
      <c r="FWF36" s="81"/>
      <c r="FWG36" s="81"/>
      <c r="FWH36" s="81"/>
      <c r="FWI36" s="81"/>
      <c r="FWJ36" s="81"/>
      <c r="FWK36" s="81"/>
      <c r="FWL36" s="81"/>
      <c r="FWM36" s="81"/>
      <c r="FWN36" s="81"/>
      <c r="FWO36" s="81"/>
      <c r="FWP36" s="81"/>
      <c r="FWQ36" s="81"/>
      <c r="FWR36" s="81"/>
      <c r="FWS36" s="81"/>
      <c r="FWT36" s="81"/>
      <c r="FWU36" s="81"/>
      <c r="FWV36" s="81"/>
      <c r="FWW36" s="81"/>
      <c r="FWX36" s="81"/>
      <c r="FWY36" s="81"/>
      <c r="FWZ36" s="81"/>
      <c r="FXA36" s="81"/>
      <c r="FXB36" s="81"/>
      <c r="FXC36" s="81"/>
      <c r="FXD36" s="81"/>
      <c r="FXE36" s="81"/>
      <c r="FXF36" s="81"/>
      <c r="FXG36" s="81"/>
      <c r="FXH36" s="81"/>
      <c r="FXI36" s="81"/>
      <c r="FXJ36" s="81"/>
      <c r="FXK36" s="81"/>
      <c r="FXL36" s="81"/>
      <c r="FXM36" s="81"/>
      <c r="FXN36" s="81"/>
      <c r="FXO36" s="81"/>
      <c r="FXP36" s="81"/>
      <c r="FXQ36" s="81"/>
      <c r="FXR36" s="81"/>
      <c r="FXS36" s="81"/>
      <c r="FXT36" s="81"/>
      <c r="FXU36" s="81"/>
      <c r="FXV36" s="81"/>
      <c r="FXW36" s="81"/>
      <c r="FXX36" s="81"/>
      <c r="FXY36" s="81"/>
      <c r="FXZ36" s="81"/>
      <c r="FYA36" s="81"/>
      <c r="FYB36" s="81"/>
      <c r="FYC36" s="81"/>
      <c r="FYD36" s="81"/>
      <c r="FYE36" s="81"/>
      <c r="FYF36" s="81"/>
      <c r="FYG36" s="81"/>
      <c r="FYH36" s="81"/>
      <c r="FYI36" s="81"/>
      <c r="FYJ36" s="81"/>
      <c r="FYK36" s="81"/>
      <c r="FYL36" s="81"/>
      <c r="FYM36" s="81"/>
      <c r="FYN36" s="81"/>
      <c r="FYO36" s="81"/>
      <c r="FYP36" s="81"/>
      <c r="FYQ36" s="81"/>
      <c r="FYR36" s="81"/>
      <c r="FYS36" s="81"/>
      <c r="FYT36" s="81"/>
      <c r="FYU36" s="81"/>
      <c r="FYV36" s="81"/>
      <c r="FYW36" s="81"/>
      <c r="FYX36" s="81"/>
      <c r="FYY36" s="81"/>
      <c r="FYZ36" s="81"/>
      <c r="FZA36" s="81"/>
      <c r="FZB36" s="81"/>
      <c r="FZC36" s="81"/>
      <c r="FZD36" s="81"/>
      <c r="FZE36" s="81"/>
      <c r="FZF36" s="81"/>
      <c r="FZG36" s="81"/>
      <c r="FZH36" s="81"/>
      <c r="FZI36" s="81"/>
      <c r="FZJ36" s="81"/>
      <c r="FZK36" s="81"/>
      <c r="FZL36" s="81"/>
      <c r="FZM36" s="81"/>
      <c r="FZN36" s="81"/>
      <c r="FZO36" s="81"/>
      <c r="FZP36" s="81"/>
      <c r="FZQ36" s="81"/>
      <c r="FZR36" s="81"/>
      <c r="FZS36" s="81"/>
      <c r="FZT36" s="81"/>
      <c r="FZU36" s="81"/>
      <c r="FZV36" s="81"/>
      <c r="FZW36" s="81"/>
      <c r="FZX36" s="81"/>
      <c r="FZY36" s="81"/>
      <c r="FZZ36" s="81"/>
      <c r="GAA36" s="81"/>
      <c r="GAB36" s="81"/>
      <c r="GAC36" s="81"/>
      <c r="GAD36" s="81"/>
      <c r="GAE36" s="81"/>
      <c r="GAF36" s="81"/>
      <c r="GAG36" s="81"/>
      <c r="GAH36" s="81"/>
      <c r="GAI36" s="81"/>
      <c r="GAJ36" s="81"/>
      <c r="GAK36" s="81"/>
      <c r="GAL36" s="81"/>
      <c r="GAM36" s="81"/>
      <c r="GAN36" s="81"/>
      <c r="GAO36" s="81"/>
      <c r="GAP36" s="81"/>
      <c r="GAQ36" s="81"/>
      <c r="GAR36" s="81"/>
      <c r="GAS36" s="81"/>
      <c r="GAT36" s="81"/>
      <c r="GAU36" s="81"/>
      <c r="GAV36" s="81"/>
      <c r="GAW36" s="81"/>
      <c r="GAX36" s="81"/>
      <c r="GAY36" s="81"/>
      <c r="GAZ36" s="81"/>
      <c r="GBA36" s="81"/>
      <c r="GBB36" s="81"/>
      <c r="GBC36" s="81"/>
      <c r="GBD36" s="81"/>
      <c r="GBE36" s="81"/>
      <c r="GBF36" s="81"/>
      <c r="GBG36" s="81"/>
      <c r="GBH36" s="81"/>
      <c r="GBI36" s="81"/>
      <c r="GBJ36" s="81"/>
      <c r="GBK36" s="81"/>
      <c r="GBL36" s="81"/>
      <c r="GBM36" s="81"/>
      <c r="GBN36" s="81"/>
      <c r="GBO36" s="81"/>
      <c r="GBP36" s="81"/>
      <c r="GBQ36" s="81"/>
      <c r="GBR36" s="81"/>
      <c r="GBS36" s="81"/>
      <c r="GBT36" s="81"/>
      <c r="GBU36" s="81"/>
      <c r="GBV36" s="81"/>
      <c r="GBW36" s="81"/>
      <c r="GBX36" s="81"/>
      <c r="GBY36" s="81"/>
      <c r="GBZ36" s="81"/>
      <c r="GCA36" s="81"/>
      <c r="GCB36" s="81"/>
      <c r="GCC36" s="81"/>
      <c r="GCD36" s="81"/>
      <c r="GCE36" s="81"/>
      <c r="GCF36" s="81"/>
      <c r="GCG36" s="81"/>
      <c r="GCH36" s="81"/>
      <c r="GCI36" s="81"/>
      <c r="GCJ36" s="81"/>
      <c r="GCK36" s="81"/>
      <c r="GCL36" s="81"/>
      <c r="GCM36" s="81"/>
      <c r="GCN36" s="81"/>
      <c r="GCO36" s="81"/>
      <c r="GCP36" s="81"/>
      <c r="GCQ36" s="81"/>
      <c r="GCR36" s="81"/>
      <c r="GCS36" s="81"/>
      <c r="GCT36" s="81"/>
      <c r="GCU36" s="81"/>
      <c r="GCV36" s="81"/>
      <c r="GCW36" s="81"/>
      <c r="GCX36" s="81"/>
      <c r="GCY36" s="81"/>
      <c r="GCZ36" s="81"/>
      <c r="GDA36" s="81"/>
      <c r="GDB36" s="81"/>
      <c r="GDC36" s="81"/>
      <c r="GDD36" s="81"/>
      <c r="GDE36" s="81"/>
      <c r="GDF36" s="81"/>
      <c r="GDG36" s="81"/>
      <c r="GDH36" s="81"/>
      <c r="GDI36" s="81"/>
      <c r="GDJ36" s="81"/>
      <c r="GDK36" s="81"/>
      <c r="GDL36" s="81"/>
      <c r="GDM36" s="81"/>
      <c r="GDN36" s="81"/>
      <c r="GDO36" s="81"/>
      <c r="GDP36" s="81"/>
      <c r="GDQ36" s="81"/>
      <c r="GDR36" s="81"/>
      <c r="GDS36" s="81"/>
      <c r="GDT36" s="81"/>
      <c r="GDU36" s="81"/>
      <c r="GDV36" s="81"/>
      <c r="GDW36" s="81"/>
      <c r="GDX36" s="81"/>
      <c r="GDY36" s="81"/>
      <c r="GDZ36" s="81"/>
      <c r="GEA36" s="81"/>
      <c r="GEB36" s="81"/>
      <c r="GEC36" s="81"/>
      <c r="GED36" s="81"/>
      <c r="GEE36" s="81"/>
      <c r="GEF36" s="81"/>
      <c r="GEG36" s="81"/>
      <c r="GEH36" s="81"/>
      <c r="GEI36" s="81"/>
      <c r="GEJ36" s="81"/>
      <c r="GEK36" s="81"/>
      <c r="GEL36" s="81"/>
      <c r="GEM36" s="81"/>
      <c r="GEN36" s="81"/>
      <c r="GEO36" s="81"/>
      <c r="GEP36" s="81"/>
      <c r="GEQ36" s="81"/>
      <c r="GER36" s="81"/>
      <c r="GES36" s="81"/>
      <c r="GET36" s="81"/>
      <c r="GEU36" s="81"/>
      <c r="GEV36" s="81"/>
      <c r="GEW36" s="81"/>
      <c r="GEX36" s="81"/>
      <c r="GEY36" s="81"/>
      <c r="GEZ36" s="81"/>
      <c r="GFA36" s="81"/>
      <c r="GFB36" s="81"/>
      <c r="GFC36" s="81"/>
      <c r="GFD36" s="81"/>
      <c r="GFE36" s="81"/>
      <c r="GFF36" s="81"/>
      <c r="GFG36" s="81"/>
      <c r="GFH36" s="81"/>
      <c r="GFI36" s="81"/>
      <c r="GFJ36" s="81"/>
      <c r="GFK36" s="81"/>
      <c r="GFL36" s="81"/>
      <c r="GFM36" s="81"/>
      <c r="GFN36" s="81"/>
      <c r="GFO36" s="81"/>
      <c r="GFP36" s="81"/>
      <c r="GFQ36" s="81"/>
      <c r="GFR36" s="81"/>
      <c r="GFS36" s="81"/>
      <c r="GFT36" s="81"/>
      <c r="GFU36" s="81"/>
      <c r="GFV36" s="81"/>
      <c r="GFW36" s="81"/>
      <c r="GFX36" s="81"/>
      <c r="GFY36" s="81"/>
      <c r="GFZ36" s="81"/>
      <c r="GGA36" s="81"/>
      <c r="GGB36" s="81"/>
      <c r="GGC36" s="81"/>
      <c r="GGD36" s="81"/>
      <c r="GGE36" s="81"/>
      <c r="GGF36" s="81"/>
      <c r="GGG36" s="81"/>
      <c r="GGH36" s="81"/>
      <c r="GGI36" s="81"/>
      <c r="GGJ36" s="81"/>
      <c r="GGK36" s="81"/>
      <c r="GGL36" s="81"/>
      <c r="GGM36" s="81"/>
      <c r="GGN36" s="81"/>
      <c r="GGO36" s="81"/>
      <c r="GGP36" s="81"/>
      <c r="GGQ36" s="81"/>
      <c r="GGR36" s="81"/>
      <c r="GGS36" s="81"/>
      <c r="GGT36" s="81"/>
      <c r="GGU36" s="81"/>
      <c r="GGV36" s="81"/>
      <c r="GGW36" s="81"/>
      <c r="GGX36" s="81"/>
      <c r="GGY36" s="81"/>
      <c r="GGZ36" s="81"/>
      <c r="GHA36" s="81"/>
      <c r="GHB36" s="81"/>
      <c r="GHC36" s="81"/>
      <c r="GHD36" s="81"/>
      <c r="GHE36" s="81"/>
      <c r="GHF36" s="81"/>
      <c r="GHG36" s="81"/>
      <c r="GHH36" s="81"/>
      <c r="GHI36" s="81"/>
      <c r="GHJ36" s="81"/>
      <c r="GHK36" s="81"/>
      <c r="GHL36" s="81"/>
      <c r="GHM36" s="81"/>
      <c r="GHN36" s="81"/>
      <c r="GHO36" s="81"/>
      <c r="GHP36" s="81"/>
      <c r="GHQ36" s="81"/>
      <c r="GHR36" s="81"/>
      <c r="GHS36" s="81"/>
      <c r="GHT36" s="81"/>
      <c r="GHU36" s="81"/>
      <c r="GHV36" s="81"/>
      <c r="GHW36" s="81"/>
      <c r="GHX36" s="81"/>
      <c r="GHY36" s="81"/>
      <c r="GHZ36" s="81"/>
      <c r="GIA36" s="81"/>
      <c r="GIB36" s="81"/>
      <c r="GIC36" s="81"/>
      <c r="GID36" s="81"/>
      <c r="GIE36" s="81"/>
      <c r="GIF36" s="81"/>
      <c r="GIG36" s="81"/>
      <c r="GIH36" s="81"/>
      <c r="GII36" s="81"/>
      <c r="GIJ36" s="81"/>
      <c r="GIK36" s="81"/>
      <c r="GIL36" s="81"/>
      <c r="GIM36" s="81"/>
      <c r="GIN36" s="81"/>
      <c r="GIO36" s="81"/>
      <c r="GIP36" s="81"/>
      <c r="GIQ36" s="81"/>
      <c r="GIR36" s="81"/>
      <c r="GIS36" s="81"/>
      <c r="GIT36" s="81"/>
      <c r="GIU36" s="81"/>
      <c r="GIV36" s="81"/>
      <c r="GIW36" s="81"/>
      <c r="GIX36" s="81"/>
      <c r="GIY36" s="81"/>
      <c r="GIZ36" s="81"/>
      <c r="GJA36" s="81"/>
      <c r="GJB36" s="81"/>
      <c r="GJC36" s="81"/>
      <c r="GJD36" s="81"/>
      <c r="GJE36" s="81"/>
      <c r="GJF36" s="81"/>
      <c r="GJG36" s="81"/>
      <c r="GJH36" s="81"/>
      <c r="GJI36" s="81"/>
      <c r="GJJ36" s="81"/>
      <c r="GJK36" s="81"/>
      <c r="GJL36" s="81"/>
      <c r="GJM36" s="81"/>
      <c r="GJN36" s="81"/>
      <c r="GJO36" s="81"/>
      <c r="GJP36" s="81"/>
      <c r="GJQ36" s="81"/>
      <c r="GJR36" s="81"/>
      <c r="GJS36" s="81"/>
      <c r="GJT36" s="81"/>
      <c r="GJU36" s="81"/>
      <c r="GJV36" s="81"/>
      <c r="GJW36" s="81"/>
      <c r="GJX36" s="81"/>
      <c r="GJY36" s="81"/>
      <c r="GJZ36" s="81"/>
      <c r="GKA36" s="81"/>
      <c r="GKB36" s="81"/>
      <c r="GKC36" s="81"/>
      <c r="GKD36" s="81"/>
      <c r="GKE36" s="81"/>
      <c r="GKF36" s="81"/>
      <c r="GKG36" s="81"/>
      <c r="GKH36" s="81"/>
      <c r="GKI36" s="81"/>
      <c r="GKJ36" s="81"/>
      <c r="GKK36" s="81"/>
      <c r="GKL36" s="81"/>
      <c r="GKM36" s="81"/>
      <c r="GKN36" s="81"/>
      <c r="GKO36" s="81"/>
      <c r="GKP36" s="81"/>
      <c r="GKQ36" s="81"/>
      <c r="GKR36" s="81"/>
      <c r="GKS36" s="81"/>
      <c r="GKT36" s="81"/>
      <c r="GKU36" s="81"/>
      <c r="GKV36" s="81"/>
      <c r="GKW36" s="81"/>
      <c r="GKX36" s="81"/>
      <c r="GKY36" s="81"/>
      <c r="GKZ36" s="81"/>
      <c r="GLA36" s="81"/>
      <c r="GLB36" s="81"/>
      <c r="GLC36" s="81"/>
      <c r="GLD36" s="81"/>
      <c r="GLE36" s="81"/>
      <c r="GLF36" s="81"/>
      <c r="GLG36" s="81"/>
      <c r="GLH36" s="81"/>
      <c r="GLI36" s="81"/>
      <c r="GLJ36" s="81"/>
      <c r="GLK36" s="81"/>
      <c r="GLL36" s="81"/>
      <c r="GLM36" s="81"/>
      <c r="GLN36" s="81"/>
      <c r="GLO36" s="81"/>
      <c r="GLP36" s="81"/>
      <c r="GLQ36" s="81"/>
      <c r="GLR36" s="81"/>
      <c r="GLS36" s="81"/>
      <c r="GLT36" s="81"/>
      <c r="GLU36" s="81"/>
      <c r="GLV36" s="81"/>
      <c r="GLW36" s="81"/>
      <c r="GLX36" s="81"/>
      <c r="GLY36" s="81"/>
      <c r="GLZ36" s="81"/>
      <c r="GMA36" s="81"/>
      <c r="GMB36" s="81"/>
      <c r="GMC36" s="81"/>
      <c r="GMD36" s="81"/>
      <c r="GME36" s="81"/>
      <c r="GMF36" s="81"/>
      <c r="GMG36" s="81"/>
      <c r="GMH36" s="81"/>
      <c r="GMI36" s="81"/>
      <c r="GMJ36" s="81"/>
      <c r="GMK36" s="81"/>
      <c r="GML36" s="81"/>
      <c r="GMM36" s="81"/>
      <c r="GMN36" s="81"/>
      <c r="GMO36" s="81"/>
      <c r="GMP36" s="81"/>
      <c r="GMQ36" s="81"/>
      <c r="GMR36" s="81"/>
      <c r="GMS36" s="81"/>
      <c r="GMT36" s="81"/>
      <c r="GMU36" s="81"/>
      <c r="GMV36" s="81"/>
      <c r="GMW36" s="81"/>
      <c r="GMX36" s="81"/>
      <c r="GMY36" s="81"/>
      <c r="GMZ36" s="81"/>
      <c r="GNA36" s="81"/>
      <c r="GNB36" s="81"/>
      <c r="GNC36" s="81"/>
      <c r="GND36" s="81"/>
      <c r="GNE36" s="81"/>
      <c r="GNF36" s="81"/>
      <c r="GNG36" s="81"/>
      <c r="GNH36" s="81"/>
      <c r="GNI36" s="81"/>
      <c r="GNJ36" s="81"/>
      <c r="GNK36" s="81"/>
      <c r="GNL36" s="81"/>
      <c r="GNM36" s="81"/>
      <c r="GNN36" s="81"/>
      <c r="GNO36" s="81"/>
      <c r="GNP36" s="81"/>
      <c r="GNQ36" s="81"/>
      <c r="GNR36" s="81"/>
      <c r="GNS36" s="81"/>
      <c r="GNT36" s="81"/>
      <c r="GNU36" s="81"/>
      <c r="GNV36" s="81"/>
      <c r="GNW36" s="81"/>
      <c r="GNX36" s="81"/>
      <c r="GNY36" s="81"/>
      <c r="GNZ36" s="81"/>
      <c r="GOA36" s="81"/>
      <c r="GOB36" s="81"/>
      <c r="GOC36" s="81"/>
      <c r="GOD36" s="81"/>
      <c r="GOE36" s="81"/>
      <c r="GOF36" s="81"/>
      <c r="GOG36" s="81"/>
      <c r="GOH36" s="81"/>
      <c r="GOI36" s="81"/>
      <c r="GOJ36" s="81"/>
      <c r="GOK36" s="81"/>
      <c r="GOL36" s="81"/>
      <c r="GOM36" s="81"/>
      <c r="GON36" s="81"/>
      <c r="GOO36" s="81"/>
      <c r="GOP36" s="81"/>
      <c r="GOQ36" s="81"/>
      <c r="GOR36" s="81"/>
      <c r="GOS36" s="81"/>
      <c r="GOT36" s="81"/>
      <c r="GOU36" s="81"/>
      <c r="GOV36" s="81"/>
      <c r="GOW36" s="81"/>
      <c r="GOX36" s="81"/>
      <c r="GOY36" s="81"/>
      <c r="GOZ36" s="81"/>
      <c r="GPA36" s="81"/>
      <c r="GPB36" s="81"/>
      <c r="GPC36" s="81"/>
      <c r="GPD36" s="81"/>
      <c r="GPE36" s="81"/>
      <c r="GPF36" s="81"/>
      <c r="GPG36" s="81"/>
      <c r="GPH36" s="81"/>
      <c r="GPI36" s="81"/>
      <c r="GPJ36" s="81"/>
      <c r="GPK36" s="81"/>
      <c r="GPL36" s="81"/>
      <c r="GPM36" s="81"/>
      <c r="GPN36" s="81"/>
      <c r="GPO36" s="81"/>
      <c r="GPP36" s="81"/>
      <c r="GPQ36" s="81"/>
      <c r="GPR36" s="81"/>
      <c r="GPS36" s="81"/>
      <c r="GPT36" s="81"/>
      <c r="GPU36" s="81"/>
      <c r="GPV36" s="81"/>
      <c r="GPW36" s="81"/>
      <c r="GPX36" s="81"/>
      <c r="GPY36" s="81"/>
      <c r="GPZ36" s="81"/>
      <c r="GQA36" s="81"/>
      <c r="GQB36" s="81"/>
      <c r="GQC36" s="81"/>
      <c r="GQD36" s="81"/>
      <c r="GQE36" s="81"/>
      <c r="GQF36" s="81"/>
      <c r="GQG36" s="81"/>
      <c r="GQH36" s="81"/>
      <c r="GQI36" s="81"/>
      <c r="GQJ36" s="81"/>
      <c r="GQK36" s="81"/>
      <c r="GQL36" s="81"/>
      <c r="GQM36" s="81"/>
      <c r="GQN36" s="81"/>
      <c r="GQO36" s="81"/>
      <c r="GQP36" s="81"/>
      <c r="GQQ36" s="81"/>
      <c r="GQR36" s="81"/>
      <c r="GQS36" s="81"/>
      <c r="GQT36" s="81"/>
      <c r="GQU36" s="81"/>
      <c r="GQV36" s="81"/>
      <c r="GQW36" s="81"/>
      <c r="GQX36" s="81"/>
      <c r="GQY36" s="81"/>
      <c r="GQZ36" s="81"/>
      <c r="GRA36" s="81"/>
      <c r="GRB36" s="81"/>
      <c r="GRC36" s="81"/>
      <c r="GRD36" s="81"/>
      <c r="GRE36" s="81"/>
      <c r="GRF36" s="81"/>
      <c r="GRG36" s="81"/>
      <c r="GRH36" s="81"/>
      <c r="GRI36" s="81"/>
      <c r="GRJ36" s="81"/>
      <c r="GRK36" s="81"/>
      <c r="GRL36" s="81"/>
      <c r="GRM36" s="81"/>
      <c r="GRN36" s="81"/>
      <c r="GRO36" s="81"/>
      <c r="GRP36" s="81"/>
      <c r="GRQ36" s="81"/>
      <c r="GRR36" s="81"/>
      <c r="GRS36" s="81"/>
      <c r="GRT36" s="81"/>
      <c r="GRU36" s="81"/>
      <c r="GRV36" s="81"/>
      <c r="GRW36" s="81"/>
      <c r="GRX36" s="81"/>
      <c r="GRY36" s="81"/>
      <c r="GRZ36" s="81"/>
      <c r="GSA36" s="81"/>
      <c r="GSB36" s="81"/>
      <c r="GSC36" s="81"/>
      <c r="GSD36" s="81"/>
      <c r="GSE36" s="81"/>
      <c r="GSF36" s="81"/>
      <c r="GSG36" s="81"/>
      <c r="GSH36" s="81"/>
      <c r="GSI36" s="81"/>
      <c r="GSJ36" s="81"/>
      <c r="GSK36" s="81"/>
      <c r="GSL36" s="81"/>
      <c r="GSM36" s="81"/>
      <c r="GSN36" s="81"/>
      <c r="GSO36" s="81"/>
      <c r="GSP36" s="81"/>
      <c r="GSQ36" s="81"/>
      <c r="GSR36" s="81"/>
      <c r="GSS36" s="81"/>
      <c r="GST36" s="81"/>
      <c r="GSU36" s="81"/>
      <c r="GSV36" s="81"/>
      <c r="GSW36" s="81"/>
      <c r="GSX36" s="81"/>
      <c r="GSY36" s="81"/>
      <c r="GSZ36" s="81"/>
      <c r="GTA36" s="81"/>
      <c r="GTB36" s="81"/>
      <c r="GTC36" s="81"/>
      <c r="GTD36" s="81"/>
      <c r="GTE36" s="81"/>
      <c r="GTF36" s="81"/>
      <c r="GTG36" s="81"/>
      <c r="GTH36" s="81"/>
      <c r="GTI36" s="81"/>
      <c r="GTJ36" s="81"/>
      <c r="GTK36" s="81"/>
      <c r="GTL36" s="81"/>
      <c r="GTM36" s="81"/>
      <c r="GTN36" s="81"/>
      <c r="GTO36" s="81"/>
      <c r="GTP36" s="81"/>
      <c r="GTQ36" s="81"/>
      <c r="GTR36" s="81"/>
      <c r="GTS36" s="81"/>
      <c r="GTT36" s="81"/>
      <c r="GTU36" s="81"/>
      <c r="GTV36" s="81"/>
      <c r="GTW36" s="81"/>
      <c r="GTX36" s="81"/>
      <c r="GTY36" s="81"/>
      <c r="GTZ36" s="81"/>
      <c r="GUA36" s="81"/>
      <c r="GUB36" s="81"/>
      <c r="GUC36" s="81"/>
      <c r="GUD36" s="81"/>
      <c r="GUE36" s="81"/>
      <c r="GUF36" s="81"/>
      <c r="GUG36" s="81"/>
      <c r="GUH36" s="81"/>
      <c r="GUI36" s="81"/>
      <c r="GUJ36" s="81"/>
      <c r="GUK36" s="81"/>
      <c r="GUL36" s="81"/>
      <c r="GUM36" s="81"/>
      <c r="GUN36" s="81"/>
      <c r="GUO36" s="81"/>
      <c r="GUP36" s="81"/>
      <c r="GUQ36" s="81"/>
      <c r="GUR36" s="81"/>
      <c r="GUS36" s="81"/>
      <c r="GUT36" s="81"/>
      <c r="GUU36" s="81"/>
      <c r="GUV36" s="81"/>
      <c r="GUW36" s="81"/>
      <c r="GUX36" s="81"/>
      <c r="GUY36" s="81"/>
      <c r="GUZ36" s="81"/>
      <c r="GVA36" s="81"/>
      <c r="GVB36" s="81"/>
      <c r="GVC36" s="81"/>
      <c r="GVD36" s="81"/>
      <c r="GVE36" s="81"/>
      <c r="GVF36" s="81"/>
      <c r="GVG36" s="81"/>
      <c r="GVH36" s="81"/>
      <c r="GVI36" s="81"/>
      <c r="GVJ36" s="81"/>
      <c r="GVK36" s="81"/>
      <c r="GVL36" s="81"/>
      <c r="GVM36" s="81"/>
      <c r="GVN36" s="81"/>
      <c r="GVO36" s="81"/>
      <c r="GVP36" s="81"/>
      <c r="GVQ36" s="81"/>
      <c r="GVR36" s="81"/>
      <c r="GVS36" s="81"/>
      <c r="GVT36" s="81"/>
      <c r="GVU36" s="81"/>
      <c r="GVV36" s="81"/>
      <c r="GVW36" s="81"/>
      <c r="GVX36" s="81"/>
      <c r="GVY36" s="81"/>
      <c r="GVZ36" s="81"/>
      <c r="GWA36" s="81"/>
      <c r="GWB36" s="81"/>
      <c r="GWC36" s="81"/>
      <c r="GWD36" s="81"/>
      <c r="GWE36" s="81"/>
      <c r="GWF36" s="81"/>
      <c r="GWG36" s="81"/>
      <c r="GWH36" s="81"/>
      <c r="GWI36" s="81"/>
      <c r="GWJ36" s="81"/>
      <c r="GWK36" s="81"/>
      <c r="GWL36" s="81"/>
      <c r="GWM36" s="81"/>
      <c r="GWN36" s="81"/>
      <c r="GWO36" s="81"/>
      <c r="GWP36" s="81"/>
      <c r="GWQ36" s="81"/>
      <c r="GWR36" s="81"/>
      <c r="GWS36" s="81"/>
      <c r="GWT36" s="81"/>
      <c r="GWU36" s="81"/>
      <c r="GWV36" s="81"/>
      <c r="GWW36" s="81"/>
      <c r="GWX36" s="81"/>
      <c r="GWY36" s="81"/>
      <c r="GWZ36" s="81"/>
      <c r="GXA36" s="81"/>
      <c r="GXB36" s="81"/>
      <c r="GXC36" s="81"/>
      <c r="GXD36" s="81"/>
      <c r="GXE36" s="81"/>
      <c r="GXF36" s="81"/>
      <c r="GXG36" s="81"/>
      <c r="GXH36" s="81"/>
      <c r="GXI36" s="81"/>
      <c r="GXJ36" s="81"/>
      <c r="GXK36" s="81"/>
      <c r="GXL36" s="81"/>
      <c r="GXM36" s="81"/>
      <c r="GXN36" s="81"/>
      <c r="GXO36" s="81"/>
      <c r="GXP36" s="81"/>
      <c r="GXQ36" s="81"/>
      <c r="GXR36" s="81"/>
      <c r="GXS36" s="81"/>
      <c r="GXT36" s="81"/>
      <c r="GXU36" s="81"/>
      <c r="GXV36" s="81"/>
      <c r="GXW36" s="81"/>
      <c r="GXX36" s="81"/>
      <c r="GXY36" s="81"/>
      <c r="GXZ36" s="81"/>
      <c r="GYA36" s="81"/>
      <c r="GYB36" s="81"/>
      <c r="GYC36" s="81"/>
      <c r="GYD36" s="81"/>
      <c r="GYE36" s="81"/>
      <c r="GYF36" s="81"/>
      <c r="GYG36" s="81"/>
      <c r="GYH36" s="81"/>
      <c r="GYI36" s="81"/>
      <c r="GYJ36" s="81"/>
      <c r="GYK36" s="81"/>
      <c r="GYL36" s="81"/>
      <c r="GYM36" s="81"/>
      <c r="GYN36" s="81"/>
      <c r="GYO36" s="81"/>
      <c r="GYP36" s="81"/>
      <c r="GYQ36" s="81"/>
      <c r="GYR36" s="81"/>
      <c r="GYS36" s="81"/>
      <c r="GYT36" s="81"/>
      <c r="GYU36" s="81"/>
      <c r="GYV36" s="81"/>
      <c r="GYW36" s="81"/>
      <c r="GYX36" s="81"/>
      <c r="GYY36" s="81"/>
      <c r="GYZ36" s="81"/>
      <c r="GZA36" s="81"/>
      <c r="GZB36" s="81"/>
      <c r="GZC36" s="81"/>
      <c r="GZD36" s="81"/>
      <c r="GZE36" s="81"/>
      <c r="GZF36" s="81"/>
      <c r="GZG36" s="81"/>
      <c r="GZH36" s="81"/>
      <c r="GZI36" s="81"/>
      <c r="GZJ36" s="81"/>
      <c r="GZK36" s="81"/>
      <c r="GZL36" s="81"/>
      <c r="GZM36" s="81"/>
      <c r="GZN36" s="81"/>
      <c r="GZO36" s="81"/>
      <c r="GZP36" s="81"/>
      <c r="GZQ36" s="81"/>
      <c r="GZR36" s="81"/>
      <c r="GZS36" s="81"/>
      <c r="GZT36" s="81"/>
      <c r="GZU36" s="81"/>
      <c r="GZV36" s="81"/>
      <c r="GZW36" s="81"/>
      <c r="GZX36" s="81"/>
      <c r="GZY36" s="81"/>
      <c r="GZZ36" s="81"/>
      <c r="HAA36" s="81"/>
      <c r="HAB36" s="81"/>
      <c r="HAC36" s="81"/>
      <c r="HAD36" s="81"/>
      <c r="HAE36" s="81"/>
      <c r="HAF36" s="81"/>
      <c r="HAG36" s="81"/>
      <c r="HAH36" s="81"/>
      <c r="HAI36" s="81"/>
      <c r="HAJ36" s="81"/>
      <c r="HAK36" s="81"/>
      <c r="HAL36" s="81"/>
      <c r="HAM36" s="81"/>
      <c r="HAN36" s="81"/>
      <c r="HAO36" s="81"/>
      <c r="HAP36" s="81"/>
      <c r="HAQ36" s="81"/>
      <c r="HAR36" s="81"/>
      <c r="HAS36" s="81"/>
      <c r="HAT36" s="81"/>
      <c r="HAU36" s="81"/>
      <c r="HAV36" s="81"/>
      <c r="HAW36" s="81"/>
      <c r="HAX36" s="81"/>
      <c r="HAY36" s="81"/>
      <c r="HAZ36" s="81"/>
      <c r="HBA36" s="81"/>
      <c r="HBB36" s="81"/>
      <c r="HBC36" s="81"/>
      <c r="HBD36" s="81"/>
      <c r="HBE36" s="81"/>
      <c r="HBF36" s="81"/>
      <c r="HBG36" s="81"/>
      <c r="HBH36" s="81"/>
      <c r="HBI36" s="81"/>
      <c r="HBJ36" s="81"/>
      <c r="HBK36" s="81"/>
      <c r="HBL36" s="81"/>
      <c r="HBM36" s="81"/>
      <c r="HBN36" s="81"/>
      <c r="HBO36" s="81"/>
      <c r="HBP36" s="81"/>
      <c r="HBQ36" s="81"/>
      <c r="HBR36" s="81"/>
      <c r="HBS36" s="81"/>
      <c r="HBT36" s="81"/>
      <c r="HBU36" s="81"/>
      <c r="HBV36" s="81"/>
      <c r="HBW36" s="81"/>
      <c r="HBX36" s="81"/>
      <c r="HBY36" s="81"/>
      <c r="HBZ36" s="81"/>
      <c r="HCA36" s="81"/>
      <c r="HCB36" s="81"/>
      <c r="HCC36" s="81"/>
      <c r="HCD36" s="81"/>
      <c r="HCE36" s="81"/>
      <c r="HCF36" s="81"/>
      <c r="HCG36" s="81"/>
      <c r="HCH36" s="81"/>
      <c r="HCI36" s="81"/>
      <c r="HCJ36" s="81"/>
      <c r="HCK36" s="81"/>
      <c r="HCL36" s="81"/>
      <c r="HCM36" s="81"/>
      <c r="HCN36" s="81"/>
      <c r="HCO36" s="81"/>
      <c r="HCP36" s="81"/>
      <c r="HCQ36" s="81"/>
      <c r="HCR36" s="81"/>
      <c r="HCS36" s="81"/>
      <c r="HCT36" s="81"/>
      <c r="HCU36" s="81"/>
      <c r="HCV36" s="81"/>
      <c r="HCW36" s="81"/>
      <c r="HCX36" s="81"/>
      <c r="HCY36" s="81"/>
      <c r="HCZ36" s="81"/>
      <c r="HDA36" s="81"/>
      <c r="HDB36" s="81"/>
      <c r="HDC36" s="81"/>
      <c r="HDD36" s="81"/>
      <c r="HDE36" s="81"/>
      <c r="HDF36" s="81"/>
      <c r="HDG36" s="81"/>
      <c r="HDH36" s="81"/>
      <c r="HDI36" s="81"/>
      <c r="HDJ36" s="81"/>
      <c r="HDK36" s="81"/>
      <c r="HDL36" s="81"/>
      <c r="HDM36" s="81"/>
      <c r="HDN36" s="81"/>
      <c r="HDO36" s="81"/>
      <c r="HDP36" s="81"/>
      <c r="HDQ36" s="81"/>
      <c r="HDR36" s="81"/>
      <c r="HDS36" s="81"/>
      <c r="HDT36" s="81"/>
      <c r="HDU36" s="81"/>
      <c r="HDV36" s="81"/>
      <c r="HDW36" s="81"/>
      <c r="HDX36" s="81"/>
      <c r="HDY36" s="81"/>
      <c r="HDZ36" s="81"/>
      <c r="HEA36" s="81"/>
      <c r="HEB36" s="81"/>
      <c r="HEC36" s="81"/>
      <c r="HED36" s="81"/>
      <c r="HEE36" s="81"/>
      <c r="HEF36" s="81"/>
      <c r="HEG36" s="81"/>
      <c r="HEH36" s="81"/>
      <c r="HEI36" s="81"/>
      <c r="HEJ36" s="81"/>
      <c r="HEK36" s="81"/>
      <c r="HEL36" s="81"/>
      <c r="HEM36" s="81"/>
      <c r="HEN36" s="81"/>
      <c r="HEO36" s="81"/>
      <c r="HEP36" s="81"/>
      <c r="HEQ36" s="81"/>
      <c r="HER36" s="81"/>
      <c r="HES36" s="81"/>
      <c r="HET36" s="81"/>
      <c r="HEU36" s="81"/>
      <c r="HEV36" s="81"/>
      <c r="HEW36" s="81"/>
      <c r="HEX36" s="81"/>
      <c r="HEY36" s="81"/>
      <c r="HEZ36" s="81"/>
      <c r="HFA36" s="81"/>
      <c r="HFB36" s="81"/>
      <c r="HFC36" s="81"/>
      <c r="HFD36" s="81"/>
      <c r="HFE36" s="81"/>
      <c r="HFF36" s="81"/>
      <c r="HFG36" s="81"/>
      <c r="HFH36" s="81"/>
      <c r="HFI36" s="81"/>
      <c r="HFJ36" s="81"/>
      <c r="HFK36" s="81"/>
      <c r="HFL36" s="81"/>
      <c r="HFM36" s="81"/>
      <c r="HFN36" s="81"/>
      <c r="HFO36" s="81"/>
      <c r="HFP36" s="81"/>
      <c r="HFQ36" s="81"/>
      <c r="HFR36" s="81"/>
      <c r="HFS36" s="81"/>
      <c r="HFT36" s="81"/>
      <c r="HFU36" s="81"/>
      <c r="HFV36" s="81"/>
      <c r="HFW36" s="81"/>
      <c r="HFX36" s="81"/>
      <c r="HFY36" s="81"/>
      <c r="HFZ36" s="81"/>
      <c r="HGA36" s="81"/>
      <c r="HGB36" s="81"/>
      <c r="HGC36" s="81"/>
      <c r="HGD36" s="81"/>
      <c r="HGE36" s="81"/>
      <c r="HGF36" s="81"/>
      <c r="HGG36" s="81"/>
      <c r="HGH36" s="81"/>
      <c r="HGI36" s="81"/>
      <c r="HGJ36" s="81"/>
      <c r="HGK36" s="81"/>
      <c r="HGL36" s="81"/>
      <c r="HGM36" s="81"/>
      <c r="HGN36" s="81"/>
      <c r="HGO36" s="81"/>
      <c r="HGP36" s="81"/>
      <c r="HGQ36" s="81"/>
      <c r="HGR36" s="81"/>
      <c r="HGS36" s="81"/>
      <c r="HGT36" s="81"/>
      <c r="HGU36" s="81"/>
      <c r="HGV36" s="81"/>
      <c r="HGW36" s="81"/>
      <c r="HGX36" s="81"/>
      <c r="HGY36" s="81"/>
      <c r="HGZ36" s="81"/>
      <c r="HHA36" s="81"/>
      <c r="HHB36" s="81"/>
      <c r="HHC36" s="81"/>
      <c r="HHD36" s="81"/>
      <c r="HHE36" s="81"/>
      <c r="HHF36" s="81"/>
      <c r="HHG36" s="81"/>
      <c r="HHH36" s="81"/>
      <c r="HHI36" s="81"/>
      <c r="HHJ36" s="81"/>
      <c r="HHK36" s="81"/>
      <c r="HHL36" s="81"/>
      <c r="HHM36" s="81"/>
      <c r="HHN36" s="81"/>
      <c r="HHO36" s="81"/>
      <c r="HHP36" s="81"/>
      <c r="HHQ36" s="81"/>
      <c r="HHR36" s="81"/>
      <c r="HHS36" s="81"/>
      <c r="HHT36" s="81"/>
      <c r="HHU36" s="81"/>
      <c r="HHV36" s="81"/>
      <c r="HHW36" s="81"/>
      <c r="HHX36" s="81"/>
      <c r="HHY36" s="81"/>
      <c r="HHZ36" s="81"/>
      <c r="HIA36" s="81"/>
      <c r="HIB36" s="81"/>
      <c r="HIC36" s="81"/>
      <c r="HID36" s="81"/>
      <c r="HIE36" s="81"/>
      <c r="HIF36" s="81"/>
      <c r="HIG36" s="81"/>
      <c r="HIH36" s="81"/>
      <c r="HII36" s="81"/>
      <c r="HIJ36" s="81"/>
      <c r="HIK36" s="81"/>
      <c r="HIL36" s="81"/>
      <c r="HIM36" s="81"/>
      <c r="HIN36" s="81"/>
      <c r="HIO36" s="81"/>
      <c r="HIP36" s="81"/>
      <c r="HIQ36" s="81"/>
      <c r="HIR36" s="81"/>
      <c r="HIS36" s="81"/>
      <c r="HIT36" s="81"/>
      <c r="HIU36" s="81"/>
      <c r="HIV36" s="81"/>
      <c r="HIW36" s="81"/>
      <c r="HIX36" s="81"/>
      <c r="HIY36" s="81"/>
      <c r="HIZ36" s="81"/>
      <c r="HJA36" s="81"/>
      <c r="HJB36" s="81"/>
      <c r="HJC36" s="81"/>
      <c r="HJD36" s="81"/>
      <c r="HJE36" s="81"/>
      <c r="HJF36" s="81"/>
      <c r="HJG36" s="81"/>
      <c r="HJH36" s="81"/>
      <c r="HJI36" s="81"/>
      <c r="HJJ36" s="81"/>
      <c r="HJK36" s="81"/>
      <c r="HJL36" s="81"/>
      <c r="HJM36" s="81"/>
      <c r="HJN36" s="81"/>
      <c r="HJO36" s="81"/>
      <c r="HJP36" s="81"/>
      <c r="HJQ36" s="81"/>
      <c r="HJR36" s="81"/>
      <c r="HJS36" s="81"/>
      <c r="HJT36" s="81"/>
      <c r="HJU36" s="81"/>
      <c r="HJV36" s="81"/>
      <c r="HJW36" s="81"/>
      <c r="HJX36" s="81"/>
      <c r="HJY36" s="81"/>
      <c r="HJZ36" s="81"/>
      <c r="HKA36" s="81"/>
      <c r="HKB36" s="81"/>
      <c r="HKC36" s="81"/>
      <c r="HKD36" s="81"/>
      <c r="HKE36" s="81"/>
      <c r="HKF36" s="81"/>
      <c r="HKG36" s="81"/>
      <c r="HKH36" s="81"/>
      <c r="HKI36" s="81"/>
      <c r="HKJ36" s="81"/>
      <c r="HKK36" s="81"/>
      <c r="HKL36" s="81"/>
      <c r="HKM36" s="81"/>
      <c r="HKN36" s="81"/>
      <c r="HKO36" s="81"/>
      <c r="HKP36" s="81"/>
      <c r="HKQ36" s="81"/>
      <c r="HKR36" s="81"/>
      <c r="HKS36" s="81"/>
      <c r="HKT36" s="81"/>
      <c r="HKU36" s="81"/>
      <c r="HKV36" s="81"/>
      <c r="HKW36" s="81"/>
      <c r="HKX36" s="81"/>
      <c r="HKY36" s="81"/>
      <c r="HKZ36" s="81"/>
      <c r="HLA36" s="81"/>
      <c r="HLB36" s="81"/>
      <c r="HLC36" s="81"/>
      <c r="HLD36" s="81"/>
      <c r="HLE36" s="81"/>
      <c r="HLF36" s="81"/>
      <c r="HLG36" s="81"/>
      <c r="HLH36" s="81"/>
      <c r="HLI36" s="81"/>
      <c r="HLJ36" s="81"/>
      <c r="HLK36" s="81"/>
      <c r="HLL36" s="81"/>
      <c r="HLM36" s="81"/>
      <c r="HLN36" s="81"/>
      <c r="HLO36" s="81"/>
      <c r="HLP36" s="81"/>
      <c r="HLQ36" s="81"/>
      <c r="HLR36" s="81"/>
      <c r="HLS36" s="81"/>
      <c r="HLT36" s="81"/>
      <c r="HLU36" s="81"/>
      <c r="HLV36" s="81"/>
      <c r="HLW36" s="81"/>
      <c r="HLX36" s="81"/>
      <c r="HLY36" s="81"/>
      <c r="HLZ36" s="81"/>
      <c r="HMA36" s="81"/>
      <c r="HMB36" s="81"/>
      <c r="HMC36" s="81"/>
      <c r="HMD36" s="81"/>
      <c r="HME36" s="81"/>
      <c r="HMF36" s="81"/>
      <c r="HMG36" s="81"/>
      <c r="HMH36" s="81"/>
      <c r="HMI36" s="81"/>
      <c r="HMJ36" s="81"/>
      <c r="HMK36" s="81"/>
      <c r="HML36" s="81"/>
      <c r="HMM36" s="81"/>
      <c r="HMN36" s="81"/>
      <c r="HMO36" s="81"/>
      <c r="HMP36" s="81"/>
      <c r="HMQ36" s="81"/>
      <c r="HMR36" s="81"/>
      <c r="HMS36" s="81"/>
      <c r="HMT36" s="81"/>
      <c r="HMU36" s="81"/>
      <c r="HMV36" s="81"/>
      <c r="HMW36" s="81"/>
      <c r="HMX36" s="81"/>
      <c r="HMY36" s="81"/>
      <c r="HMZ36" s="81"/>
      <c r="HNA36" s="81"/>
      <c r="HNB36" s="81"/>
      <c r="HNC36" s="81"/>
      <c r="HND36" s="81"/>
      <c r="HNE36" s="81"/>
      <c r="HNF36" s="81"/>
      <c r="HNG36" s="81"/>
      <c r="HNH36" s="81"/>
      <c r="HNI36" s="81"/>
      <c r="HNJ36" s="81"/>
      <c r="HNK36" s="81"/>
      <c r="HNL36" s="81"/>
      <c r="HNM36" s="81"/>
      <c r="HNN36" s="81"/>
      <c r="HNO36" s="81"/>
      <c r="HNP36" s="81"/>
      <c r="HNQ36" s="81"/>
      <c r="HNR36" s="81"/>
      <c r="HNS36" s="81"/>
      <c r="HNT36" s="81"/>
      <c r="HNU36" s="81"/>
      <c r="HNV36" s="81"/>
      <c r="HNW36" s="81"/>
      <c r="HNX36" s="81"/>
      <c r="HNY36" s="81"/>
      <c r="HNZ36" s="81"/>
      <c r="HOA36" s="81"/>
      <c r="HOB36" s="81"/>
      <c r="HOC36" s="81"/>
      <c r="HOD36" s="81"/>
      <c r="HOE36" s="81"/>
      <c r="HOF36" s="81"/>
      <c r="HOG36" s="81"/>
      <c r="HOH36" s="81"/>
      <c r="HOI36" s="81"/>
      <c r="HOJ36" s="81"/>
      <c r="HOK36" s="81"/>
      <c r="HOL36" s="81"/>
      <c r="HOM36" s="81"/>
      <c r="HON36" s="81"/>
      <c r="HOO36" s="81"/>
      <c r="HOP36" s="81"/>
      <c r="HOQ36" s="81"/>
      <c r="HOR36" s="81"/>
      <c r="HOS36" s="81"/>
      <c r="HOT36" s="81"/>
      <c r="HOU36" s="81"/>
      <c r="HOV36" s="81"/>
      <c r="HOW36" s="81"/>
      <c r="HOX36" s="81"/>
      <c r="HOY36" s="81"/>
      <c r="HOZ36" s="81"/>
      <c r="HPA36" s="81"/>
      <c r="HPB36" s="81"/>
      <c r="HPC36" s="81"/>
      <c r="HPD36" s="81"/>
      <c r="HPE36" s="81"/>
      <c r="HPF36" s="81"/>
      <c r="HPG36" s="81"/>
      <c r="HPH36" s="81"/>
      <c r="HPI36" s="81"/>
      <c r="HPJ36" s="81"/>
      <c r="HPK36" s="81"/>
      <c r="HPL36" s="81"/>
      <c r="HPM36" s="81"/>
      <c r="HPN36" s="81"/>
      <c r="HPO36" s="81"/>
      <c r="HPP36" s="81"/>
      <c r="HPQ36" s="81"/>
      <c r="HPR36" s="81"/>
      <c r="HPS36" s="81"/>
      <c r="HPT36" s="81"/>
      <c r="HPU36" s="81"/>
      <c r="HPV36" s="81"/>
      <c r="HPW36" s="81"/>
      <c r="HPX36" s="81"/>
      <c r="HPY36" s="81"/>
      <c r="HPZ36" s="81"/>
      <c r="HQA36" s="81"/>
      <c r="HQB36" s="81"/>
      <c r="HQC36" s="81"/>
      <c r="HQD36" s="81"/>
      <c r="HQE36" s="81"/>
      <c r="HQF36" s="81"/>
      <c r="HQG36" s="81"/>
      <c r="HQH36" s="81"/>
      <c r="HQI36" s="81"/>
      <c r="HQJ36" s="81"/>
      <c r="HQK36" s="81"/>
      <c r="HQL36" s="81"/>
      <c r="HQM36" s="81"/>
      <c r="HQN36" s="81"/>
      <c r="HQO36" s="81"/>
      <c r="HQP36" s="81"/>
      <c r="HQQ36" s="81"/>
      <c r="HQR36" s="81"/>
      <c r="HQS36" s="81"/>
      <c r="HQT36" s="81"/>
      <c r="HQU36" s="81"/>
      <c r="HQV36" s="81"/>
      <c r="HQW36" s="81"/>
      <c r="HQX36" s="81"/>
      <c r="HQY36" s="81"/>
      <c r="HQZ36" s="81"/>
      <c r="HRA36" s="81"/>
      <c r="HRB36" s="81"/>
      <c r="HRC36" s="81"/>
      <c r="HRD36" s="81"/>
      <c r="HRE36" s="81"/>
      <c r="HRF36" s="81"/>
      <c r="HRG36" s="81"/>
      <c r="HRH36" s="81"/>
      <c r="HRI36" s="81"/>
      <c r="HRJ36" s="81"/>
      <c r="HRK36" s="81"/>
      <c r="HRL36" s="81"/>
      <c r="HRM36" s="81"/>
      <c r="HRN36" s="81"/>
      <c r="HRO36" s="81"/>
      <c r="HRP36" s="81"/>
      <c r="HRQ36" s="81"/>
      <c r="HRR36" s="81"/>
      <c r="HRS36" s="81"/>
      <c r="HRT36" s="81"/>
      <c r="HRU36" s="81"/>
      <c r="HRV36" s="81"/>
      <c r="HRW36" s="81"/>
      <c r="HRX36" s="81"/>
      <c r="HRY36" s="81"/>
      <c r="HRZ36" s="81"/>
      <c r="HSA36" s="81"/>
      <c r="HSB36" s="81"/>
      <c r="HSC36" s="81"/>
      <c r="HSD36" s="81"/>
      <c r="HSE36" s="81"/>
      <c r="HSF36" s="81"/>
      <c r="HSG36" s="81"/>
      <c r="HSH36" s="81"/>
      <c r="HSI36" s="81"/>
      <c r="HSJ36" s="81"/>
      <c r="HSK36" s="81"/>
      <c r="HSL36" s="81"/>
      <c r="HSM36" s="81"/>
      <c r="HSN36" s="81"/>
      <c r="HSO36" s="81"/>
      <c r="HSP36" s="81"/>
      <c r="HSQ36" s="81"/>
      <c r="HSR36" s="81"/>
      <c r="HSS36" s="81"/>
      <c r="HST36" s="81"/>
      <c r="HSU36" s="81"/>
      <c r="HSV36" s="81"/>
      <c r="HSW36" s="81"/>
      <c r="HSX36" s="81"/>
      <c r="HSY36" s="81"/>
      <c r="HSZ36" s="81"/>
      <c r="HTA36" s="81"/>
      <c r="HTB36" s="81"/>
      <c r="HTC36" s="81"/>
      <c r="HTD36" s="81"/>
      <c r="HTE36" s="81"/>
      <c r="HTF36" s="81"/>
      <c r="HTG36" s="81"/>
      <c r="HTH36" s="81"/>
      <c r="HTI36" s="81"/>
      <c r="HTJ36" s="81"/>
      <c r="HTK36" s="81"/>
      <c r="HTL36" s="81"/>
      <c r="HTM36" s="81"/>
      <c r="HTN36" s="81"/>
      <c r="HTO36" s="81"/>
      <c r="HTP36" s="81"/>
      <c r="HTQ36" s="81"/>
      <c r="HTR36" s="81"/>
      <c r="HTS36" s="81"/>
      <c r="HTT36" s="81"/>
      <c r="HTU36" s="81"/>
      <c r="HTV36" s="81"/>
      <c r="HTW36" s="81"/>
      <c r="HTX36" s="81"/>
      <c r="HTY36" s="81"/>
      <c r="HTZ36" s="81"/>
      <c r="HUA36" s="81"/>
      <c r="HUB36" s="81"/>
      <c r="HUC36" s="81"/>
      <c r="HUD36" s="81"/>
      <c r="HUE36" s="81"/>
      <c r="HUF36" s="81"/>
      <c r="HUG36" s="81"/>
      <c r="HUH36" s="81"/>
      <c r="HUI36" s="81"/>
      <c r="HUJ36" s="81"/>
      <c r="HUK36" s="81"/>
      <c r="HUL36" s="81"/>
      <c r="HUM36" s="81"/>
      <c r="HUN36" s="81"/>
      <c r="HUO36" s="81"/>
      <c r="HUP36" s="81"/>
      <c r="HUQ36" s="81"/>
      <c r="HUR36" s="81"/>
      <c r="HUS36" s="81"/>
      <c r="HUT36" s="81"/>
      <c r="HUU36" s="81"/>
      <c r="HUV36" s="81"/>
      <c r="HUW36" s="81"/>
      <c r="HUX36" s="81"/>
      <c r="HUY36" s="81"/>
      <c r="HUZ36" s="81"/>
      <c r="HVA36" s="81"/>
      <c r="HVB36" s="81"/>
      <c r="HVC36" s="81"/>
      <c r="HVD36" s="81"/>
      <c r="HVE36" s="81"/>
      <c r="HVF36" s="81"/>
      <c r="HVG36" s="81"/>
    </row>
    <row r="37" spans="19:5987" s="50" customFormat="1" x14ac:dyDescent="0.2"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  <c r="ER37" s="81"/>
      <c r="ES37" s="81"/>
      <c r="ET37" s="81"/>
      <c r="EU37" s="81"/>
      <c r="EV37" s="81"/>
      <c r="EW37" s="81"/>
      <c r="EX37" s="81"/>
      <c r="EY37" s="81"/>
      <c r="EZ37" s="81"/>
      <c r="FA37" s="81"/>
      <c r="FB37" s="81"/>
      <c r="FC37" s="81"/>
      <c r="FD37" s="81"/>
      <c r="FE37" s="81"/>
      <c r="FF37" s="81"/>
      <c r="FG37" s="81"/>
      <c r="FH37" s="81"/>
      <c r="FI37" s="81"/>
      <c r="FJ37" s="81"/>
      <c r="FK37" s="81"/>
      <c r="FL37" s="81"/>
      <c r="FM37" s="81"/>
      <c r="FN37" s="81"/>
      <c r="FO37" s="81"/>
      <c r="FP37" s="81"/>
      <c r="FQ37" s="81"/>
      <c r="FR37" s="81"/>
      <c r="FS37" s="81"/>
      <c r="FT37" s="81"/>
      <c r="FU37" s="81"/>
      <c r="FV37" s="81"/>
      <c r="FW37" s="81"/>
      <c r="FX37" s="81"/>
      <c r="FY37" s="81"/>
      <c r="FZ37" s="81"/>
      <c r="GA37" s="81"/>
      <c r="GB37" s="81"/>
      <c r="GC37" s="81"/>
      <c r="GD37" s="81"/>
      <c r="GE37" s="81"/>
      <c r="GF37" s="81"/>
      <c r="GG37" s="81"/>
      <c r="GH37" s="81"/>
      <c r="GI37" s="81"/>
      <c r="GJ37" s="81"/>
      <c r="GK37" s="81"/>
      <c r="GL37" s="81"/>
      <c r="GM37" s="81"/>
      <c r="GN37" s="81"/>
      <c r="GO37" s="81"/>
      <c r="GP37" s="81"/>
      <c r="GQ37" s="81"/>
      <c r="GR37" s="81"/>
      <c r="GS37" s="81"/>
      <c r="GT37" s="81"/>
      <c r="GU37" s="81"/>
      <c r="GV37" s="81"/>
      <c r="GW37" s="81"/>
      <c r="GX37" s="81"/>
      <c r="GY37" s="81"/>
      <c r="GZ37" s="81"/>
      <c r="HA37" s="81"/>
      <c r="HB37" s="81"/>
      <c r="HC37" s="81"/>
      <c r="HD37" s="81"/>
      <c r="HE37" s="81"/>
      <c r="HF37" s="81"/>
      <c r="HG37" s="81"/>
      <c r="HH37" s="81"/>
      <c r="HI37" s="81"/>
      <c r="HJ37" s="81"/>
      <c r="HK37" s="81"/>
      <c r="HL37" s="81"/>
      <c r="HM37" s="81"/>
      <c r="HN37" s="81"/>
      <c r="HO37" s="81"/>
      <c r="HP37" s="81"/>
      <c r="HQ37" s="81"/>
      <c r="HR37" s="81"/>
      <c r="HS37" s="81"/>
      <c r="HT37" s="81"/>
      <c r="HU37" s="81"/>
      <c r="HV37" s="81"/>
      <c r="HW37" s="81"/>
      <c r="HX37" s="81"/>
      <c r="HY37" s="81"/>
      <c r="HZ37" s="81"/>
      <c r="IA37" s="81"/>
      <c r="IB37" s="81"/>
      <c r="IC37" s="81"/>
      <c r="ID37" s="81"/>
      <c r="IE37" s="81"/>
      <c r="IF37" s="81"/>
      <c r="IG37" s="81"/>
      <c r="IH37" s="81"/>
      <c r="II37" s="81"/>
      <c r="IJ37" s="81"/>
      <c r="IK37" s="81"/>
      <c r="IL37" s="81"/>
      <c r="IM37" s="81"/>
      <c r="IN37" s="81"/>
      <c r="IO37" s="81"/>
      <c r="IP37" s="81"/>
      <c r="IQ37" s="81"/>
      <c r="IR37" s="81"/>
      <c r="IS37" s="81"/>
      <c r="IT37" s="81"/>
      <c r="IU37" s="81"/>
      <c r="IV37" s="81"/>
      <c r="IW37" s="81"/>
      <c r="IX37" s="81"/>
      <c r="IY37" s="81"/>
      <c r="IZ37" s="81"/>
      <c r="JA37" s="81"/>
      <c r="JB37" s="81"/>
      <c r="JC37" s="81"/>
      <c r="JD37" s="81"/>
      <c r="JE37" s="81"/>
      <c r="JF37" s="81"/>
      <c r="JG37" s="81"/>
      <c r="JH37" s="81"/>
      <c r="JI37" s="81"/>
      <c r="JJ37" s="81"/>
      <c r="JK37" s="81"/>
      <c r="JL37" s="81"/>
      <c r="JM37" s="81"/>
      <c r="JN37" s="81"/>
      <c r="JO37" s="81"/>
      <c r="JP37" s="81"/>
      <c r="JQ37" s="81"/>
      <c r="JR37" s="81"/>
      <c r="JS37" s="81"/>
      <c r="JT37" s="81"/>
      <c r="JU37" s="81"/>
      <c r="JV37" s="81"/>
      <c r="JW37" s="81"/>
      <c r="JX37" s="81"/>
      <c r="JY37" s="81"/>
      <c r="JZ37" s="81"/>
      <c r="KA37" s="81"/>
      <c r="KB37" s="81"/>
      <c r="KC37" s="81"/>
      <c r="KD37" s="81"/>
      <c r="KE37" s="81"/>
      <c r="KF37" s="81"/>
      <c r="KG37" s="81"/>
      <c r="KH37" s="81"/>
      <c r="KI37" s="81"/>
      <c r="KJ37" s="81"/>
      <c r="KK37" s="81"/>
      <c r="KL37" s="81"/>
      <c r="KM37" s="81"/>
      <c r="KN37" s="81"/>
      <c r="KO37" s="81"/>
      <c r="KP37" s="81"/>
      <c r="KQ37" s="81"/>
      <c r="KR37" s="81"/>
      <c r="KS37" s="81"/>
      <c r="KT37" s="81"/>
      <c r="KU37" s="81"/>
      <c r="KV37" s="81"/>
      <c r="KW37" s="81"/>
      <c r="KX37" s="81"/>
      <c r="KY37" s="81"/>
      <c r="KZ37" s="81"/>
      <c r="LA37" s="81"/>
      <c r="LB37" s="81"/>
      <c r="LC37" s="81"/>
      <c r="LD37" s="81"/>
      <c r="LE37" s="81"/>
      <c r="LF37" s="81"/>
      <c r="LG37" s="81"/>
      <c r="LH37" s="81"/>
      <c r="LI37" s="81"/>
      <c r="LJ37" s="81"/>
      <c r="LK37" s="81"/>
      <c r="LL37" s="81"/>
      <c r="LM37" s="81"/>
      <c r="LN37" s="81"/>
      <c r="LO37" s="81"/>
      <c r="LP37" s="81"/>
      <c r="LQ37" s="81"/>
      <c r="LR37" s="81"/>
      <c r="LS37" s="81"/>
      <c r="LT37" s="81"/>
      <c r="LU37" s="81"/>
      <c r="LV37" s="81"/>
      <c r="LW37" s="81"/>
      <c r="LX37" s="81"/>
      <c r="LY37" s="81"/>
      <c r="LZ37" s="81"/>
      <c r="MA37" s="81"/>
      <c r="MB37" s="81"/>
      <c r="MC37" s="81"/>
      <c r="MD37" s="81"/>
      <c r="ME37" s="81"/>
      <c r="MF37" s="81"/>
      <c r="MG37" s="81"/>
      <c r="MH37" s="81"/>
      <c r="MI37" s="81"/>
      <c r="MJ37" s="81"/>
      <c r="MK37" s="81"/>
      <c r="ML37" s="81"/>
      <c r="MM37" s="81"/>
      <c r="MN37" s="81"/>
      <c r="MO37" s="81"/>
      <c r="MP37" s="81"/>
      <c r="MQ37" s="81"/>
      <c r="MR37" s="81"/>
      <c r="MS37" s="81"/>
      <c r="MT37" s="81"/>
      <c r="MU37" s="81"/>
      <c r="MV37" s="81"/>
      <c r="MW37" s="81"/>
      <c r="MX37" s="81"/>
      <c r="MY37" s="81"/>
      <c r="MZ37" s="81"/>
      <c r="NA37" s="81"/>
      <c r="NB37" s="81"/>
      <c r="NC37" s="81"/>
      <c r="ND37" s="81"/>
      <c r="NE37" s="81"/>
      <c r="NF37" s="81"/>
      <c r="NG37" s="81"/>
      <c r="NH37" s="81"/>
      <c r="NI37" s="81"/>
      <c r="NJ37" s="81"/>
      <c r="NK37" s="81"/>
      <c r="NL37" s="81"/>
      <c r="NM37" s="81"/>
      <c r="NN37" s="81"/>
      <c r="NO37" s="81"/>
      <c r="NP37" s="81"/>
      <c r="NQ37" s="81"/>
      <c r="NR37" s="81"/>
      <c r="NS37" s="81"/>
      <c r="NT37" s="81"/>
      <c r="NU37" s="81"/>
      <c r="NV37" s="81"/>
      <c r="NW37" s="81"/>
      <c r="NX37" s="81"/>
      <c r="NY37" s="81"/>
      <c r="NZ37" s="81"/>
      <c r="OA37" s="81"/>
      <c r="OB37" s="81"/>
      <c r="OC37" s="81"/>
      <c r="OD37" s="81"/>
      <c r="OE37" s="81"/>
      <c r="OF37" s="81"/>
      <c r="OG37" s="81"/>
      <c r="OH37" s="81"/>
      <c r="OI37" s="81"/>
      <c r="OJ37" s="81"/>
      <c r="OK37" s="81"/>
      <c r="OL37" s="81"/>
      <c r="OM37" s="81"/>
      <c r="ON37" s="81"/>
      <c r="OO37" s="81"/>
      <c r="OP37" s="81"/>
      <c r="OQ37" s="81"/>
      <c r="OR37" s="81"/>
      <c r="OS37" s="81"/>
      <c r="OT37" s="81"/>
      <c r="OU37" s="81"/>
      <c r="OV37" s="81"/>
      <c r="OW37" s="81"/>
      <c r="OX37" s="81"/>
      <c r="OY37" s="81"/>
      <c r="OZ37" s="81"/>
      <c r="PA37" s="81"/>
      <c r="PB37" s="81"/>
      <c r="PC37" s="81"/>
      <c r="PD37" s="81"/>
      <c r="PE37" s="81"/>
      <c r="PF37" s="81"/>
      <c r="PG37" s="81"/>
      <c r="PH37" s="81"/>
      <c r="PI37" s="81"/>
      <c r="PJ37" s="81"/>
      <c r="PK37" s="81"/>
      <c r="PL37" s="81"/>
      <c r="PM37" s="81"/>
      <c r="PN37" s="81"/>
      <c r="PO37" s="81"/>
      <c r="PP37" s="81"/>
      <c r="PQ37" s="81"/>
      <c r="PR37" s="81"/>
      <c r="PS37" s="81"/>
      <c r="PT37" s="81"/>
      <c r="PU37" s="81"/>
      <c r="PV37" s="81"/>
      <c r="PW37" s="81"/>
      <c r="PX37" s="81"/>
      <c r="PY37" s="81"/>
      <c r="PZ37" s="81"/>
      <c r="QA37" s="81"/>
      <c r="QB37" s="81"/>
      <c r="QC37" s="81"/>
      <c r="QD37" s="81"/>
      <c r="QE37" s="81"/>
      <c r="QF37" s="81"/>
      <c r="QG37" s="81"/>
      <c r="QH37" s="81"/>
      <c r="QI37" s="81"/>
      <c r="QJ37" s="81"/>
      <c r="QK37" s="81"/>
      <c r="QL37" s="81"/>
      <c r="QM37" s="81"/>
      <c r="QN37" s="81"/>
      <c r="QO37" s="81"/>
      <c r="QP37" s="81"/>
      <c r="QQ37" s="81"/>
      <c r="QR37" s="81"/>
      <c r="QS37" s="81"/>
      <c r="QT37" s="81"/>
      <c r="QU37" s="81"/>
      <c r="QV37" s="81"/>
      <c r="QW37" s="81"/>
      <c r="QX37" s="81"/>
      <c r="QY37" s="81"/>
      <c r="QZ37" s="81"/>
      <c r="RA37" s="81"/>
      <c r="RB37" s="81"/>
      <c r="RC37" s="81"/>
      <c r="RD37" s="81"/>
      <c r="RE37" s="81"/>
      <c r="RF37" s="81"/>
      <c r="RG37" s="81"/>
      <c r="RH37" s="81"/>
      <c r="RI37" s="81"/>
      <c r="RJ37" s="81"/>
      <c r="RK37" s="81"/>
      <c r="RL37" s="81"/>
      <c r="RM37" s="81"/>
      <c r="RN37" s="81"/>
      <c r="RO37" s="81"/>
      <c r="RP37" s="81"/>
      <c r="RQ37" s="81"/>
      <c r="RR37" s="81"/>
      <c r="RS37" s="81"/>
      <c r="RT37" s="81"/>
      <c r="RU37" s="81"/>
      <c r="RV37" s="81"/>
      <c r="RW37" s="81"/>
      <c r="RX37" s="81"/>
      <c r="RY37" s="81"/>
      <c r="RZ37" s="81"/>
      <c r="SA37" s="81"/>
      <c r="SB37" s="81"/>
      <c r="SC37" s="81"/>
      <c r="SD37" s="81"/>
      <c r="SE37" s="81"/>
      <c r="SF37" s="81"/>
      <c r="SG37" s="81"/>
      <c r="SH37" s="81"/>
      <c r="SI37" s="81"/>
      <c r="SJ37" s="81"/>
      <c r="SK37" s="81"/>
      <c r="SL37" s="81"/>
      <c r="SM37" s="81"/>
      <c r="SN37" s="81"/>
      <c r="SO37" s="81"/>
      <c r="SP37" s="81"/>
      <c r="SQ37" s="81"/>
      <c r="SR37" s="81"/>
      <c r="SS37" s="81"/>
      <c r="ST37" s="81"/>
      <c r="SU37" s="81"/>
      <c r="SV37" s="81"/>
      <c r="SW37" s="81"/>
      <c r="SX37" s="81"/>
      <c r="SY37" s="81"/>
      <c r="SZ37" s="81"/>
      <c r="TA37" s="81"/>
      <c r="TB37" s="81"/>
      <c r="TC37" s="81"/>
      <c r="TD37" s="81"/>
      <c r="TE37" s="81"/>
      <c r="TF37" s="81"/>
      <c r="TG37" s="81"/>
      <c r="TH37" s="81"/>
      <c r="TI37" s="81"/>
      <c r="TJ37" s="81"/>
      <c r="TK37" s="81"/>
      <c r="TL37" s="81"/>
      <c r="TM37" s="81"/>
      <c r="TN37" s="81"/>
      <c r="TO37" s="81"/>
      <c r="TP37" s="81"/>
      <c r="TQ37" s="81"/>
      <c r="TR37" s="81"/>
      <c r="TS37" s="81"/>
      <c r="TT37" s="81"/>
      <c r="TU37" s="81"/>
      <c r="TV37" s="81"/>
      <c r="TW37" s="81"/>
      <c r="TX37" s="81"/>
      <c r="TY37" s="81"/>
      <c r="TZ37" s="81"/>
      <c r="UA37" s="81"/>
      <c r="UB37" s="81"/>
      <c r="UC37" s="81"/>
      <c r="UD37" s="81"/>
      <c r="UE37" s="81"/>
      <c r="UF37" s="81"/>
      <c r="UG37" s="81"/>
      <c r="UH37" s="81"/>
      <c r="UI37" s="81"/>
      <c r="UJ37" s="81"/>
      <c r="UK37" s="81"/>
      <c r="UL37" s="81"/>
      <c r="UM37" s="81"/>
      <c r="UN37" s="81"/>
      <c r="UO37" s="81"/>
      <c r="UP37" s="81"/>
      <c r="UQ37" s="81"/>
      <c r="UR37" s="81"/>
      <c r="US37" s="81"/>
      <c r="UT37" s="81"/>
      <c r="UU37" s="81"/>
      <c r="UV37" s="81"/>
      <c r="UW37" s="81"/>
      <c r="UX37" s="81"/>
      <c r="UY37" s="81"/>
      <c r="UZ37" s="81"/>
      <c r="VA37" s="81"/>
      <c r="VB37" s="81"/>
      <c r="VC37" s="81"/>
      <c r="VD37" s="81"/>
      <c r="VE37" s="81"/>
      <c r="VF37" s="81"/>
      <c r="VG37" s="81"/>
      <c r="VH37" s="81"/>
      <c r="VI37" s="81"/>
      <c r="VJ37" s="81"/>
      <c r="VK37" s="81"/>
      <c r="VL37" s="81"/>
      <c r="VM37" s="81"/>
      <c r="VN37" s="81"/>
      <c r="VO37" s="81"/>
      <c r="VP37" s="81"/>
      <c r="VQ37" s="81"/>
      <c r="VR37" s="81"/>
      <c r="VS37" s="81"/>
      <c r="VT37" s="81"/>
      <c r="VU37" s="81"/>
      <c r="VV37" s="81"/>
      <c r="VW37" s="81"/>
      <c r="VX37" s="81"/>
      <c r="VY37" s="81"/>
      <c r="VZ37" s="81"/>
      <c r="WA37" s="81"/>
      <c r="WB37" s="81"/>
      <c r="WC37" s="81"/>
      <c r="WD37" s="81"/>
      <c r="WE37" s="81"/>
      <c r="WF37" s="81"/>
      <c r="WG37" s="81"/>
      <c r="WH37" s="81"/>
      <c r="WI37" s="81"/>
      <c r="WJ37" s="81"/>
      <c r="WK37" s="81"/>
      <c r="WL37" s="81"/>
      <c r="WM37" s="81"/>
      <c r="WN37" s="81"/>
      <c r="WO37" s="81"/>
      <c r="WP37" s="81"/>
      <c r="WQ37" s="81"/>
      <c r="WR37" s="81"/>
      <c r="WS37" s="81"/>
      <c r="WT37" s="81"/>
      <c r="WU37" s="81"/>
      <c r="WV37" s="81"/>
      <c r="WW37" s="81"/>
      <c r="WX37" s="81"/>
      <c r="WY37" s="81"/>
      <c r="WZ37" s="81"/>
      <c r="XA37" s="81"/>
      <c r="XB37" s="81"/>
      <c r="XC37" s="81"/>
      <c r="XD37" s="81"/>
      <c r="XE37" s="81"/>
      <c r="XF37" s="81"/>
      <c r="XG37" s="81"/>
      <c r="XH37" s="81"/>
      <c r="XI37" s="81"/>
      <c r="XJ37" s="81"/>
      <c r="XK37" s="81"/>
      <c r="XL37" s="81"/>
      <c r="XM37" s="81"/>
      <c r="XN37" s="81"/>
      <c r="XO37" s="81"/>
      <c r="XP37" s="81"/>
      <c r="XQ37" s="81"/>
      <c r="XR37" s="81"/>
      <c r="XS37" s="81"/>
      <c r="XT37" s="81"/>
      <c r="XU37" s="81"/>
      <c r="XV37" s="81"/>
      <c r="XW37" s="81"/>
      <c r="XX37" s="81"/>
      <c r="XY37" s="81"/>
      <c r="XZ37" s="81"/>
      <c r="YA37" s="81"/>
      <c r="YB37" s="81"/>
      <c r="YC37" s="81"/>
      <c r="YD37" s="81"/>
      <c r="YE37" s="81"/>
      <c r="YF37" s="81"/>
      <c r="YG37" s="81"/>
      <c r="YH37" s="81"/>
      <c r="YI37" s="81"/>
      <c r="YJ37" s="81"/>
      <c r="YK37" s="81"/>
      <c r="YL37" s="81"/>
      <c r="YM37" s="81"/>
      <c r="YN37" s="81"/>
      <c r="YO37" s="81"/>
      <c r="YP37" s="81"/>
      <c r="YQ37" s="81"/>
      <c r="YR37" s="81"/>
      <c r="YS37" s="81"/>
      <c r="YT37" s="81"/>
      <c r="YU37" s="81"/>
      <c r="YV37" s="81"/>
      <c r="YW37" s="81"/>
      <c r="YX37" s="81"/>
      <c r="YY37" s="81"/>
      <c r="YZ37" s="81"/>
      <c r="ZA37" s="81"/>
      <c r="ZB37" s="81"/>
      <c r="ZC37" s="81"/>
      <c r="ZD37" s="81"/>
      <c r="ZE37" s="81"/>
      <c r="ZF37" s="81"/>
      <c r="ZG37" s="81"/>
      <c r="ZH37" s="81"/>
      <c r="ZI37" s="81"/>
      <c r="ZJ37" s="81"/>
      <c r="ZK37" s="81"/>
      <c r="ZL37" s="81"/>
      <c r="ZM37" s="81"/>
      <c r="ZN37" s="81"/>
      <c r="ZO37" s="81"/>
      <c r="ZP37" s="81"/>
      <c r="ZQ37" s="81"/>
      <c r="ZR37" s="81"/>
      <c r="ZS37" s="81"/>
      <c r="ZT37" s="81"/>
      <c r="ZU37" s="81"/>
      <c r="ZV37" s="81"/>
      <c r="ZW37" s="81"/>
      <c r="ZX37" s="81"/>
      <c r="ZY37" s="81"/>
      <c r="ZZ37" s="81"/>
      <c r="AAA37" s="81"/>
      <c r="AAB37" s="81"/>
      <c r="AAC37" s="81"/>
      <c r="AAD37" s="81"/>
      <c r="AAE37" s="81"/>
      <c r="AAF37" s="81"/>
      <c r="AAG37" s="81"/>
      <c r="AAH37" s="81"/>
      <c r="AAI37" s="81"/>
      <c r="AAJ37" s="81"/>
      <c r="AAK37" s="81"/>
      <c r="AAL37" s="81"/>
      <c r="AAM37" s="81"/>
      <c r="AAN37" s="81"/>
      <c r="AAO37" s="81"/>
      <c r="AAP37" s="81"/>
      <c r="AAQ37" s="81"/>
      <c r="AAR37" s="81"/>
      <c r="AAS37" s="81"/>
      <c r="AAT37" s="81"/>
      <c r="AAU37" s="81"/>
      <c r="AAV37" s="81"/>
      <c r="AAW37" s="81"/>
      <c r="AAX37" s="81"/>
      <c r="AAY37" s="81"/>
      <c r="AAZ37" s="81"/>
      <c r="ABA37" s="81"/>
      <c r="ABB37" s="81"/>
      <c r="ABC37" s="81"/>
      <c r="ABD37" s="81"/>
      <c r="ABE37" s="81"/>
      <c r="ABF37" s="81"/>
      <c r="ABG37" s="81"/>
      <c r="ABH37" s="81"/>
      <c r="ABI37" s="81"/>
      <c r="ABJ37" s="81"/>
      <c r="ABK37" s="81"/>
      <c r="ABL37" s="81"/>
      <c r="ABM37" s="81"/>
      <c r="ABN37" s="81"/>
      <c r="ABO37" s="81"/>
      <c r="ABP37" s="81"/>
      <c r="ABQ37" s="81"/>
      <c r="ABR37" s="81"/>
      <c r="ABS37" s="81"/>
      <c r="ABT37" s="81"/>
      <c r="ABU37" s="81"/>
      <c r="ABV37" s="81"/>
      <c r="ABW37" s="81"/>
      <c r="ABX37" s="81"/>
      <c r="ABY37" s="81"/>
      <c r="ABZ37" s="81"/>
      <c r="ACA37" s="81"/>
      <c r="ACB37" s="81"/>
      <c r="ACC37" s="81"/>
      <c r="ACD37" s="81"/>
      <c r="ACE37" s="81"/>
      <c r="ACF37" s="81"/>
      <c r="ACG37" s="81"/>
      <c r="ACH37" s="81"/>
      <c r="ACI37" s="81"/>
      <c r="ACJ37" s="81"/>
      <c r="ACK37" s="81"/>
      <c r="ACL37" s="81"/>
      <c r="ACM37" s="81"/>
      <c r="ACN37" s="81"/>
      <c r="ACO37" s="81"/>
      <c r="ACP37" s="81"/>
      <c r="ACQ37" s="81"/>
      <c r="ACR37" s="81"/>
      <c r="ACS37" s="81"/>
      <c r="ACT37" s="81"/>
      <c r="ACU37" s="81"/>
      <c r="ACV37" s="81"/>
      <c r="ACW37" s="81"/>
      <c r="ACX37" s="81"/>
      <c r="ACY37" s="81"/>
      <c r="ACZ37" s="81"/>
      <c r="ADA37" s="81"/>
      <c r="ADB37" s="81"/>
      <c r="ADC37" s="81"/>
      <c r="ADD37" s="81"/>
      <c r="ADE37" s="81"/>
      <c r="ADF37" s="81"/>
      <c r="ADG37" s="81"/>
      <c r="ADH37" s="81"/>
      <c r="ADI37" s="81"/>
      <c r="ADJ37" s="81"/>
      <c r="ADK37" s="81"/>
      <c r="ADL37" s="81"/>
      <c r="ADM37" s="81"/>
      <c r="ADN37" s="81"/>
      <c r="ADO37" s="81"/>
      <c r="ADP37" s="81"/>
      <c r="ADQ37" s="81"/>
      <c r="ADR37" s="81"/>
      <c r="ADS37" s="81"/>
      <c r="ADT37" s="81"/>
      <c r="ADU37" s="81"/>
      <c r="ADV37" s="81"/>
      <c r="ADW37" s="81"/>
      <c r="ADX37" s="81"/>
      <c r="ADY37" s="81"/>
      <c r="ADZ37" s="81"/>
      <c r="AEA37" s="81"/>
      <c r="AEB37" s="81"/>
      <c r="AEC37" s="81"/>
      <c r="AED37" s="81"/>
      <c r="AEE37" s="81"/>
      <c r="AEF37" s="81"/>
      <c r="AEG37" s="81"/>
      <c r="AEH37" s="81"/>
      <c r="AEI37" s="81"/>
      <c r="AEJ37" s="81"/>
      <c r="AEK37" s="81"/>
      <c r="AEL37" s="81"/>
      <c r="AEM37" s="81"/>
      <c r="AEN37" s="81"/>
      <c r="AEO37" s="81"/>
      <c r="AEP37" s="81"/>
      <c r="AEQ37" s="81"/>
      <c r="AER37" s="81"/>
      <c r="AES37" s="81"/>
      <c r="AET37" s="81"/>
      <c r="AEU37" s="81"/>
      <c r="AEV37" s="81"/>
      <c r="AEW37" s="81"/>
      <c r="AEX37" s="81"/>
      <c r="AEY37" s="81"/>
      <c r="AEZ37" s="81"/>
      <c r="AFA37" s="81"/>
      <c r="AFB37" s="81"/>
      <c r="AFC37" s="81"/>
      <c r="AFD37" s="81"/>
      <c r="AFE37" s="81"/>
      <c r="AFF37" s="81"/>
      <c r="AFG37" s="81"/>
      <c r="AFH37" s="81"/>
      <c r="AFI37" s="81"/>
      <c r="AFJ37" s="81"/>
      <c r="AFK37" s="81"/>
      <c r="AFL37" s="81"/>
      <c r="AFM37" s="81"/>
      <c r="AFN37" s="81"/>
      <c r="AFO37" s="81"/>
      <c r="AFP37" s="81"/>
      <c r="AFQ37" s="81"/>
      <c r="AFR37" s="81"/>
      <c r="AFS37" s="81"/>
      <c r="AFT37" s="81"/>
      <c r="AFU37" s="81"/>
      <c r="AFV37" s="81"/>
      <c r="AFW37" s="81"/>
      <c r="AFX37" s="81"/>
      <c r="AFY37" s="81"/>
      <c r="AFZ37" s="81"/>
      <c r="AGA37" s="81"/>
      <c r="AGB37" s="81"/>
      <c r="AGC37" s="81"/>
      <c r="AGD37" s="81"/>
      <c r="AGE37" s="81"/>
      <c r="AGF37" s="81"/>
      <c r="AGG37" s="81"/>
      <c r="AGH37" s="81"/>
      <c r="AGI37" s="81"/>
      <c r="AGJ37" s="81"/>
      <c r="AGK37" s="81"/>
      <c r="AGL37" s="81"/>
      <c r="AGM37" s="81"/>
      <c r="AGN37" s="81"/>
      <c r="AGO37" s="81"/>
      <c r="AGP37" s="81"/>
      <c r="AGQ37" s="81"/>
      <c r="AGR37" s="81"/>
      <c r="AGS37" s="81"/>
      <c r="AGT37" s="81"/>
      <c r="AGU37" s="81"/>
      <c r="AGV37" s="81"/>
      <c r="AGW37" s="81"/>
      <c r="AGX37" s="81"/>
      <c r="AGY37" s="81"/>
      <c r="AGZ37" s="81"/>
      <c r="AHA37" s="81"/>
      <c r="AHB37" s="81"/>
      <c r="AHC37" s="81"/>
      <c r="AHD37" s="81"/>
      <c r="AHE37" s="81"/>
      <c r="AHF37" s="81"/>
      <c r="AHG37" s="81"/>
      <c r="AHH37" s="81"/>
      <c r="AHI37" s="81"/>
      <c r="AHJ37" s="81"/>
      <c r="AHK37" s="81"/>
      <c r="AHL37" s="81"/>
      <c r="AHM37" s="81"/>
      <c r="AHN37" s="81"/>
      <c r="AHO37" s="81"/>
      <c r="AHP37" s="81"/>
      <c r="AHQ37" s="81"/>
      <c r="AHR37" s="81"/>
      <c r="AHS37" s="81"/>
      <c r="AHT37" s="81"/>
      <c r="AHU37" s="81"/>
      <c r="AHV37" s="81"/>
      <c r="AHW37" s="81"/>
      <c r="AHX37" s="81"/>
      <c r="AHY37" s="81"/>
      <c r="AHZ37" s="81"/>
      <c r="AIA37" s="81"/>
      <c r="AIB37" s="81"/>
      <c r="AIC37" s="81"/>
      <c r="AID37" s="81"/>
      <c r="AIE37" s="81"/>
      <c r="AIF37" s="81"/>
      <c r="AIG37" s="81"/>
      <c r="AIH37" s="81"/>
      <c r="AII37" s="81"/>
      <c r="AIJ37" s="81"/>
      <c r="AIK37" s="81"/>
      <c r="AIL37" s="81"/>
      <c r="AIM37" s="81"/>
      <c r="AIN37" s="81"/>
      <c r="AIO37" s="81"/>
      <c r="AIP37" s="81"/>
      <c r="AIQ37" s="81"/>
      <c r="AIR37" s="81"/>
      <c r="AIS37" s="81"/>
      <c r="AIT37" s="81"/>
      <c r="AIU37" s="81"/>
      <c r="AIV37" s="81"/>
      <c r="AIW37" s="81"/>
      <c r="AIX37" s="81"/>
      <c r="AIY37" s="81"/>
      <c r="AIZ37" s="81"/>
      <c r="AJA37" s="81"/>
      <c r="AJB37" s="81"/>
      <c r="AJC37" s="81"/>
      <c r="AJD37" s="81"/>
      <c r="AJE37" s="81"/>
      <c r="AJF37" s="81"/>
      <c r="AJG37" s="81"/>
      <c r="AJH37" s="81"/>
      <c r="AJI37" s="81"/>
      <c r="AJJ37" s="81"/>
      <c r="AJK37" s="81"/>
      <c r="AJL37" s="81"/>
      <c r="AJM37" s="81"/>
      <c r="AJN37" s="81"/>
      <c r="AJO37" s="81"/>
      <c r="AJP37" s="81"/>
      <c r="AJQ37" s="81"/>
      <c r="AJR37" s="81"/>
      <c r="AJS37" s="81"/>
      <c r="AJT37" s="81"/>
      <c r="AJU37" s="81"/>
      <c r="AJV37" s="81"/>
      <c r="AJW37" s="81"/>
      <c r="AJX37" s="81"/>
      <c r="AJY37" s="81"/>
      <c r="AJZ37" s="81"/>
      <c r="AKA37" s="81"/>
      <c r="AKB37" s="81"/>
      <c r="AKC37" s="81"/>
      <c r="AKD37" s="81"/>
      <c r="AKE37" s="81"/>
      <c r="AKF37" s="81"/>
      <c r="AKG37" s="81"/>
      <c r="AKH37" s="81"/>
      <c r="AKI37" s="81"/>
      <c r="AKJ37" s="81"/>
      <c r="AKK37" s="81"/>
      <c r="AKL37" s="81"/>
      <c r="AKM37" s="81"/>
      <c r="AKN37" s="81"/>
      <c r="AKO37" s="81"/>
      <c r="AKP37" s="81"/>
      <c r="AKQ37" s="81"/>
      <c r="AKR37" s="81"/>
      <c r="AKS37" s="81"/>
      <c r="AKT37" s="81"/>
      <c r="AKU37" s="81"/>
      <c r="AKV37" s="81"/>
      <c r="AKW37" s="81"/>
      <c r="AKX37" s="81"/>
      <c r="AKY37" s="81"/>
      <c r="AKZ37" s="81"/>
      <c r="ALA37" s="81"/>
      <c r="ALB37" s="81"/>
      <c r="ALC37" s="81"/>
      <c r="ALD37" s="81"/>
      <c r="ALE37" s="81"/>
      <c r="ALF37" s="81"/>
      <c r="ALG37" s="81"/>
      <c r="ALH37" s="81"/>
      <c r="ALI37" s="81"/>
      <c r="ALJ37" s="81"/>
      <c r="ALK37" s="81"/>
      <c r="ALL37" s="81"/>
      <c r="ALM37" s="81"/>
      <c r="ALN37" s="81"/>
      <c r="ALO37" s="81"/>
      <c r="ALP37" s="81"/>
      <c r="ALQ37" s="81"/>
      <c r="ALR37" s="81"/>
      <c r="ALS37" s="81"/>
      <c r="ALT37" s="81"/>
      <c r="ALU37" s="81"/>
      <c r="ALV37" s="81"/>
      <c r="ALW37" s="81"/>
      <c r="ALX37" s="81"/>
      <c r="ALY37" s="81"/>
      <c r="ALZ37" s="81"/>
      <c r="AMA37" s="81"/>
      <c r="AMB37" s="81"/>
      <c r="AMC37" s="81"/>
      <c r="AMD37" s="81"/>
      <c r="AME37" s="81"/>
      <c r="AMF37" s="81"/>
      <c r="AMG37" s="81"/>
      <c r="AMH37" s="81"/>
      <c r="AMI37" s="81"/>
      <c r="AMJ37" s="81"/>
      <c r="AMK37" s="81"/>
      <c r="AML37" s="81"/>
      <c r="AMM37" s="81"/>
      <c r="AMN37" s="81"/>
      <c r="AMO37" s="81"/>
      <c r="AMP37" s="81"/>
      <c r="AMQ37" s="81"/>
      <c r="AMR37" s="81"/>
      <c r="AMS37" s="81"/>
      <c r="AMT37" s="81"/>
      <c r="AMU37" s="81"/>
      <c r="AMV37" s="81"/>
      <c r="AMW37" s="81"/>
      <c r="AMX37" s="81"/>
      <c r="AMY37" s="81"/>
      <c r="AMZ37" s="81"/>
      <c r="ANA37" s="81"/>
      <c r="ANB37" s="81"/>
      <c r="ANC37" s="81"/>
      <c r="AND37" s="81"/>
      <c r="ANE37" s="81"/>
      <c r="ANF37" s="81"/>
      <c r="ANG37" s="81"/>
      <c r="ANH37" s="81"/>
      <c r="ANI37" s="81"/>
      <c r="ANJ37" s="81"/>
      <c r="ANK37" s="81"/>
      <c r="ANL37" s="81"/>
      <c r="ANM37" s="81"/>
      <c r="ANN37" s="81"/>
      <c r="ANO37" s="81"/>
      <c r="ANP37" s="81"/>
      <c r="ANQ37" s="81"/>
      <c r="ANR37" s="81"/>
      <c r="ANS37" s="81"/>
      <c r="ANT37" s="81"/>
      <c r="ANU37" s="81"/>
      <c r="ANV37" s="81"/>
      <c r="ANW37" s="81"/>
      <c r="ANX37" s="81"/>
      <c r="ANY37" s="81"/>
      <c r="ANZ37" s="81"/>
      <c r="AOA37" s="81"/>
      <c r="AOB37" s="81"/>
      <c r="AOC37" s="81"/>
      <c r="AOD37" s="81"/>
      <c r="AOE37" s="81"/>
      <c r="AOF37" s="81"/>
      <c r="AOG37" s="81"/>
      <c r="AOH37" s="81"/>
      <c r="AOI37" s="81"/>
      <c r="AOJ37" s="81"/>
      <c r="AOK37" s="81"/>
      <c r="AOL37" s="81"/>
      <c r="AOM37" s="81"/>
      <c r="AON37" s="81"/>
      <c r="AOO37" s="81"/>
      <c r="AOP37" s="81"/>
      <c r="AOQ37" s="81"/>
      <c r="AOR37" s="81"/>
      <c r="AOS37" s="81"/>
      <c r="AOT37" s="81"/>
      <c r="AOU37" s="81"/>
      <c r="AOV37" s="81"/>
      <c r="AOW37" s="81"/>
      <c r="AOX37" s="81"/>
      <c r="AOY37" s="81"/>
      <c r="AOZ37" s="81"/>
      <c r="APA37" s="81"/>
      <c r="APB37" s="81"/>
      <c r="APC37" s="81"/>
      <c r="APD37" s="81"/>
      <c r="APE37" s="81"/>
      <c r="APF37" s="81"/>
      <c r="APG37" s="81"/>
      <c r="APH37" s="81"/>
      <c r="API37" s="81"/>
      <c r="APJ37" s="81"/>
      <c r="APK37" s="81"/>
      <c r="APL37" s="81"/>
      <c r="APM37" s="81"/>
      <c r="APN37" s="81"/>
      <c r="APO37" s="81"/>
      <c r="APP37" s="81"/>
      <c r="APQ37" s="81"/>
      <c r="APR37" s="81"/>
      <c r="APS37" s="81"/>
      <c r="APT37" s="81"/>
      <c r="APU37" s="81"/>
      <c r="APV37" s="81"/>
      <c r="APW37" s="81"/>
      <c r="APX37" s="81"/>
      <c r="APY37" s="81"/>
      <c r="APZ37" s="81"/>
      <c r="AQA37" s="81"/>
      <c r="AQB37" s="81"/>
      <c r="AQC37" s="81"/>
      <c r="AQD37" s="81"/>
      <c r="AQE37" s="81"/>
      <c r="AQF37" s="81"/>
      <c r="AQG37" s="81"/>
      <c r="AQH37" s="81"/>
      <c r="AQI37" s="81"/>
      <c r="AQJ37" s="81"/>
      <c r="AQK37" s="81"/>
      <c r="AQL37" s="81"/>
      <c r="AQM37" s="81"/>
      <c r="AQN37" s="81"/>
      <c r="AQO37" s="81"/>
      <c r="AQP37" s="81"/>
      <c r="AQQ37" s="81"/>
      <c r="AQR37" s="81"/>
      <c r="AQS37" s="81"/>
      <c r="AQT37" s="81"/>
      <c r="AQU37" s="81"/>
      <c r="AQV37" s="81"/>
      <c r="AQW37" s="81"/>
      <c r="AQX37" s="81"/>
      <c r="AQY37" s="81"/>
      <c r="AQZ37" s="81"/>
      <c r="ARA37" s="81"/>
      <c r="ARB37" s="81"/>
      <c r="ARC37" s="81"/>
      <c r="ARD37" s="81"/>
      <c r="ARE37" s="81"/>
      <c r="ARF37" s="81"/>
      <c r="ARG37" s="81"/>
      <c r="ARH37" s="81"/>
      <c r="ARI37" s="81"/>
      <c r="ARJ37" s="81"/>
      <c r="ARK37" s="81"/>
      <c r="ARL37" s="81"/>
      <c r="ARM37" s="81"/>
      <c r="ARN37" s="81"/>
      <c r="ARO37" s="81"/>
      <c r="ARP37" s="81"/>
      <c r="ARQ37" s="81"/>
      <c r="ARR37" s="81"/>
      <c r="ARS37" s="81"/>
      <c r="ART37" s="81"/>
      <c r="ARU37" s="81"/>
      <c r="ARV37" s="81"/>
      <c r="ARW37" s="81"/>
      <c r="ARX37" s="81"/>
      <c r="ARY37" s="81"/>
      <c r="ARZ37" s="81"/>
      <c r="ASA37" s="81"/>
      <c r="ASB37" s="81"/>
      <c r="ASC37" s="81"/>
      <c r="ASD37" s="81"/>
      <c r="ASE37" s="81"/>
      <c r="ASF37" s="81"/>
      <c r="ASG37" s="81"/>
      <c r="ASH37" s="81"/>
      <c r="ASI37" s="81"/>
      <c r="ASJ37" s="81"/>
      <c r="ASK37" s="81"/>
      <c r="ASL37" s="81"/>
      <c r="ASM37" s="81"/>
      <c r="ASN37" s="81"/>
      <c r="ASO37" s="81"/>
      <c r="ASP37" s="81"/>
      <c r="ASQ37" s="81"/>
      <c r="ASR37" s="81"/>
      <c r="ASS37" s="81"/>
      <c r="AST37" s="81"/>
      <c r="ASU37" s="81"/>
      <c r="ASV37" s="81"/>
      <c r="ASW37" s="81"/>
      <c r="ASX37" s="81"/>
      <c r="ASY37" s="81"/>
      <c r="ASZ37" s="81"/>
      <c r="ATA37" s="81"/>
      <c r="ATB37" s="81"/>
      <c r="ATC37" s="81"/>
      <c r="ATD37" s="81"/>
      <c r="ATE37" s="81"/>
      <c r="ATF37" s="81"/>
      <c r="ATG37" s="81"/>
      <c r="ATH37" s="81"/>
      <c r="ATI37" s="81"/>
      <c r="ATJ37" s="81"/>
      <c r="ATK37" s="81"/>
      <c r="ATL37" s="81"/>
      <c r="ATM37" s="81"/>
      <c r="ATN37" s="81"/>
      <c r="ATO37" s="81"/>
      <c r="ATP37" s="81"/>
      <c r="ATQ37" s="81"/>
      <c r="ATR37" s="81"/>
      <c r="ATS37" s="81"/>
      <c r="ATT37" s="81"/>
      <c r="ATU37" s="81"/>
      <c r="ATV37" s="81"/>
      <c r="ATW37" s="81"/>
      <c r="ATX37" s="81"/>
      <c r="ATY37" s="81"/>
      <c r="ATZ37" s="81"/>
      <c r="AUA37" s="81"/>
      <c r="AUB37" s="81"/>
      <c r="AUC37" s="81"/>
      <c r="AUD37" s="81"/>
      <c r="AUE37" s="81"/>
      <c r="AUF37" s="81"/>
      <c r="AUG37" s="81"/>
      <c r="AUH37" s="81"/>
      <c r="AUI37" s="81"/>
      <c r="AUJ37" s="81"/>
      <c r="AUK37" s="81"/>
      <c r="AUL37" s="81"/>
      <c r="AUM37" s="81"/>
      <c r="AUN37" s="81"/>
      <c r="AUO37" s="81"/>
      <c r="AUP37" s="81"/>
      <c r="AUQ37" s="81"/>
      <c r="AUR37" s="81"/>
      <c r="AUS37" s="81"/>
      <c r="AUT37" s="81"/>
      <c r="AUU37" s="81"/>
      <c r="AUV37" s="81"/>
      <c r="AUW37" s="81"/>
      <c r="AUX37" s="81"/>
      <c r="AUY37" s="81"/>
      <c r="AUZ37" s="81"/>
      <c r="AVA37" s="81"/>
      <c r="AVB37" s="81"/>
      <c r="AVC37" s="81"/>
      <c r="AVD37" s="81"/>
      <c r="AVE37" s="81"/>
      <c r="AVF37" s="81"/>
      <c r="AVG37" s="81"/>
      <c r="AVH37" s="81"/>
      <c r="AVI37" s="81"/>
      <c r="AVJ37" s="81"/>
      <c r="AVK37" s="81"/>
      <c r="AVL37" s="81"/>
      <c r="AVM37" s="81"/>
      <c r="AVN37" s="81"/>
      <c r="AVO37" s="81"/>
      <c r="AVP37" s="81"/>
      <c r="AVQ37" s="81"/>
      <c r="AVR37" s="81"/>
      <c r="AVS37" s="81"/>
      <c r="AVT37" s="81"/>
      <c r="AVU37" s="81"/>
      <c r="AVV37" s="81"/>
      <c r="AVW37" s="81"/>
      <c r="AVX37" s="81"/>
      <c r="AVY37" s="81"/>
      <c r="AVZ37" s="81"/>
      <c r="AWA37" s="81"/>
      <c r="AWB37" s="81"/>
      <c r="AWC37" s="81"/>
      <c r="AWD37" s="81"/>
      <c r="AWE37" s="81"/>
      <c r="AWF37" s="81"/>
      <c r="AWG37" s="81"/>
      <c r="AWH37" s="81"/>
      <c r="AWI37" s="81"/>
      <c r="AWJ37" s="81"/>
      <c r="AWK37" s="81"/>
      <c r="AWL37" s="81"/>
      <c r="AWM37" s="81"/>
      <c r="AWN37" s="81"/>
      <c r="AWO37" s="81"/>
      <c r="AWP37" s="81"/>
      <c r="AWQ37" s="81"/>
      <c r="AWR37" s="81"/>
      <c r="AWS37" s="81"/>
      <c r="AWT37" s="81"/>
      <c r="AWU37" s="81"/>
      <c r="AWV37" s="81"/>
      <c r="AWW37" s="81"/>
      <c r="AWX37" s="81"/>
      <c r="AWY37" s="81"/>
      <c r="AWZ37" s="81"/>
      <c r="AXA37" s="81"/>
      <c r="AXB37" s="81"/>
      <c r="AXC37" s="81"/>
      <c r="AXD37" s="81"/>
      <c r="AXE37" s="81"/>
      <c r="AXF37" s="81"/>
      <c r="AXG37" s="81"/>
      <c r="AXH37" s="81"/>
      <c r="AXI37" s="81"/>
      <c r="AXJ37" s="81"/>
      <c r="AXK37" s="81"/>
      <c r="AXL37" s="81"/>
      <c r="AXM37" s="81"/>
      <c r="AXN37" s="81"/>
      <c r="AXO37" s="81"/>
      <c r="AXP37" s="81"/>
      <c r="AXQ37" s="81"/>
      <c r="AXR37" s="81"/>
      <c r="AXS37" s="81"/>
      <c r="AXT37" s="81"/>
      <c r="AXU37" s="81"/>
      <c r="AXV37" s="81"/>
      <c r="AXW37" s="81"/>
      <c r="AXX37" s="81"/>
      <c r="AXY37" s="81"/>
      <c r="AXZ37" s="81"/>
      <c r="AYA37" s="81"/>
      <c r="AYB37" s="81"/>
      <c r="AYC37" s="81"/>
      <c r="AYD37" s="81"/>
      <c r="AYE37" s="81"/>
      <c r="AYF37" s="81"/>
      <c r="AYG37" s="81"/>
      <c r="AYH37" s="81"/>
      <c r="AYI37" s="81"/>
      <c r="AYJ37" s="81"/>
      <c r="AYK37" s="81"/>
      <c r="AYL37" s="81"/>
      <c r="AYM37" s="81"/>
      <c r="AYN37" s="81"/>
      <c r="AYO37" s="81"/>
      <c r="AYP37" s="81"/>
      <c r="AYQ37" s="81"/>
      <c r="AYR37" s="81"/>
      <c r="AYS37" s="81"/>
      <c r="AYT37" s="81"/>
      <c r="AYU37" s="81"/>
      <c r="AYV37" s="81"/>
      <c r="AYW37" s="81"/>
      <c r="AYX37" s="81"/>
      <c r="AYY37" s="81"/>
      <c r="AYZ37" s="81"/>
      <c r="AZA37" s="81"/>
      <c r="AZB37" s="81"/>
      <c r="AZC37" s="81"/>
      <c r="AZD37" s="81"/>
      <c r="AZE37" s="81"/>
      <c r="AZF37" s="81"/>
      <c r="AZG37" s="81"/>
      <c r="AZH37" s="81"/>
      <c r="AZI37" s="81"/>
      <c r="AZJ37" s="81"/>
      <c r="AZK37" s="81"/>
      <c r="AZL37" s="81"/>
      <c r="AZM37" s="81"/>
      <c r="AZN37" s="81"/>
      <c r="AZO37" s="81"/>
      <c r="AZP37" s="81"/>
      <c r="AZQ37" s="81"/>
      <c r="AZR37" s="81"/>
      <c r="AZS37" s="81"/>
      <c r="AZT37" s="81"/>
      <c r="AZU37" s="81"/>
      <c r="AZV37" s="81"/>
      <c r="AZW37" s="81"/>
      <c r="AZX37" s="81"/>
      <c r="AZY37" s="81"/>
      <c r="AZZ37" s="81"/>
      <c r="BAA37" s="81"/>
      <c r="BAB37" s="81"/>
      <c r="BAC37" s="81"/>
      <c r="BAD37" s="81"/>
      <c r="BAE37" s="81"/>
      <c r="BAF37" s="81"/>
      <c r="BAG37" s="81"/>
      <c r="BAH37" s="81"/>
      <c r="BAI37" s="81"/>
      <c r="BAJ37" s="81"/>
      <c r="BAK37" s="81"/>
      <c r="BAL37" s="81"/>
      <c r="BAM37" s="81"/>
      <c r="BAN37" s="81"/>
      <c r="BAO37" s="81"/>
      <c r="BAP37" s="81"/>
      <c r="BAQ37" s="81"/>
      <c r="BAR37" s="81"/>
      <c r="BAS37" s="81"/>
      <c r="BAT37" s="81"/>
      <c r="BAU37" s="81"/>
      <c r="BAV37" s="81"/>
      <c r="BAW37" s="81"/>
      <c r="BAX37" s="81"/>
      <c r="BAY37" s="81"/>
      <c r="BAZ37" s="81"/>
      <c r="BBA37" s="81"/>
      <c r="BBB37" s="81"/>
      <c r="BBC37" s="81"/>
      <c r="BBD37" s="81"/>
      <c r="BBE37" s="81"/>
      <c r="BBF37" s="81"/>
      <c r="BBG37" s="81"/>
      <c r="BBH37" s="81"/>
      <c r="BBI37" s="81"/>
      <c r="BBJ37" s="81"/>
      <c r="BBK37" s="81"/>
      <c r="BBL37" s="81"/>
      <c r="BBM37" s="81"/>
      <c r="BBN37" s="81"/>
      <c r="BBO37" s="81"/>
      <c r="BBP37" s="81"/>
      <c r="BBQ37" s="81"/>
      <c r="BBR37" s="81"/>
      <c r="BBS37" s="81"/>
      <c r="BBT37" s="81"/>
      <c r="BBU37" s="81"/>
      <c r="BBV37" s="81"/>
      <c r="BBW37" s="81"/>
      <c r="BBX37" s="81"/>
      <c r="BBY37" s="81"/>
      <c r="BBZ37" s="81"/>
      <c r="BCA37" s="81"/>
      <c r="BCB37" s="81"/>
      <c r="BCC37" s="81"/>
      <c r="BCD37" s="81"/>
      <c r="BCE37" s="81"/>
      <c r="BCF37" s="81"/>
      <c r="BCG37" s="81"/>
      <c r="BCH37" s="81"/>
      <c r="BCI37" s="81"/>
      <c r="BCJ37" s="81"/>
      <c r="BCK37" s="81"/>
      <c r="BCL37" s="81"/>
      <c r="BCM37" s="81"/>
      <c r="BCN37" s="81"/>
      <c r="BCO37" s="81"/>
      <c r="BCP37" s="81"/>
      <c r="BCQ37" s="81"/>
      <c r="BCR37" s="81"/>
      <c r="BCS37" s="81"/>
      <c r="BCT37" s="81"/>
      <c r="BCU37" s="81"/>
      <c r="BCV37" s="81"/>
      <c r="BCW37" s="81"/>
      <c r="BCX37" s="81"/>
      <c r="BCY37" s="81"/>
      <c r="BCZ37" s="81"/>
      <c r="BDA37" s="81"/>
      <c r="BDB37" s="81"/>
      <c r="BDC37" s="81"/>
      <c r="BDD37" s="81"/>
      <c r="BDE37" s="81"/>
      <c r="BDF37" s="81"/>
      <c r="BDG37" s="81"/>
      <c r="BDH37" s="81"/>
      <c r="BDI37" s="81"/>
      <c r="BDJ37" s="81"/>
      <c r="BDK37" s="81"/>
      <c r="BDL37" s="81"/>
      <c r="BDM37" s="81"/>
      <c r="BDN37" s="81"/>
      <c r="BDO37" s="81"/>
      <c r="BDP37" s="81"/>
      <c r="BDQ37" s="81"/>
      <c r="BDR37" s="81"/>
      <c r="BDS37" s="81"/>
      <c r="BDT37" s="81"/>
      <c r="BDU37" s="81"/>
      <c r="BDV37" s="81"/>
      <c r="BDW37" s="81"/>
      <c r="BDX37" s="81"/>
      <c r="BDY37" s="81"/>
      <c r="BDZ37" s="81"/>
      <c r="BEA37" s="81"/>
      <c r="BEB37" s="81"/>
      <c r="BEC37" s="81"/>
      <c r="BED37" s="81"/>
      <c r="BEE37" s="81"/>
      <c r="BEF37" s="81"/>
      <c r="BEG37" s="81"/>
      <c r="BEH37" s="81"/>
      <c r="BEI37" s="81"/>
      <c r="BEJ37" s="81"/>
      <c r="BEK37" s="81"/>
      <c r="BEL37" s="81"/>
      <c r="BEM37" s="81"/>
      <c r="BEN37" s="81"/>
      <c r="BEO37" s="81"/>
      <c r="BEP37" s="81"/>
      <c r="BEQ37" s="81"/>
      <c r="BER37" s="81"/>
      <c r="BES37" s="81"/>
      <c r="BET37" s="81"/>
      <c r="BEU37" s="81"/>
      <c r="BEV37" s="81"/>
      <c r="BEW37" s="81"/>
      <c r="BEX37" s="81"/>
      <c r="BEY37" s="81"/>
      <c r="BEZ37" s="81"/>
      <c r="BFA37" s="81"/>
      <c r="BFB37" s="81"/>
      <c r="BFC37" s="81"/>
      <c r="BFD37" s="81"/>
      <c r="BFE37" s="81"/>
      <c r="BFF37" s="81"/>
      <c r="BFG37" s="81"/>
      <c r="BFH37" s="81"/>
      <c r="BFI37" s="81"/>
      <c r="BFJ37" s="81"/>
      <c r="BFK37" s="81"/>
      <c r="BFL37" s="81"/>
      <c r="BFM37" s="81"/>
      <c r="BFN37" s="81"/>
      <c r="BFO37" s="81"/>
      <c r="BFP37" s="81"/>
      <c r="BFQ37" s="81"/>
      <c r="BFR37" s="81"/>
      <c r="BFS37" s="81"/>
      <c r="BFT37" s="81"/>
      <c r="BFU37" s="81"/>
      <c r="BFV37" s="81"/>
      <c r="BFW37" s="81"/>
      <c r="BFX37" s="81"/>
      <c r="BFY37" s="81"/>
      <c r="BFZ37" s="81"/>
      <c r="BGA37" s="81"/>
      <c r="BGB37" s="81"/>
      <c r="BGC37" s="81"/>
      <c r="BGD37" s="81"/>
      <c r="BGE37" s="81"/>
      <c r="BGF37" s="81"/>
      <c r="BGG37" s="81"/>
      <c r="BGH37" s="81"/>
      <c r="BGI37" s="81"/>
      <c r="BGJ37" s="81"/>
      <c r="BGK37" s="81"/>
      <c r="BGL37" s="81"/>
      <c r="BGM37" s="81"/>
      <c r="BGN37" s="81"/>
      <c r="BGO37" s="81"/>
      <c r="BGP37" s="81"/>
      <c r="BGQ37" s="81"/>
      <c r="BGR37" s="81"/>
      <c r="BGS37" s="81"/>
      <c r="BGT37" s="81"/>
      <c r="BGU37" s="81"/>
      <c r="BGV37" s="81"/>
      <c r="BGW37" s="81"/>
      <c r="BGX37" s="81"/>
      <c r="BGY37" s="81"/>
      <c r="BGZ37" s="81"/>
      <c r="BHA37" s="81"/>
      <c r="BHB37" s="81"/>
      <c r="BHC37" s="81"/>
      <c r="BHD37" s="81"/>
      <c r="BHE37" s="81"/>
      <c r="BHF37" s="81"/>
      <c r="BHG37" s="81"/>
      <c r="BHH37" s="81"/>
      <c r="BHI37" s="81"/>
      <c r="BHJ37" s="81"/>
      <c r="BHK37" s="81"/>
      <c r="BHL37" s="81"/>
      <c r="BHM37" s="81"/>
      <c r="BHN37" s="81"/>
      <c r="BHO37" s="81"/>
      <c r="BHP37" s="81"/>
      <c r="BHQ37" s="81"/>
      <c r="BHR37" s="81"/>
      <c r="BHS37" s="81"/>
      <c r="BHT37" s="81"/>
      <c r="BHU37" s="81"/>
      <c r="BHV37" s="81"/>
      <c r="BHW37" s="81"/>
      <c r="BHX37" s="81"/>
      <c r="BHY37" s="81"/>
      <c r="BHZ37" s="81"/>
      <c r="BIA37" s="81"/>
      <c r="BIB37" s="81"/>
      <c r="BIC37" s="81"/>
      <c r="BID37" s="81"/>
      <c r="BIE37" s="81"/>
      <c r="BIF37" s="81"/>
      <c r="BIG37" s="81"/>
      <c r="BIH37" s="81"/>
      <c r="BII37" s="81"/>
      <c r="BIJ37" s="81"/>
      <c r="BIK37" s="81"/>
      <c r="BIL37" s="81"/>
      <c r="BIM37" s="81"/>
      <c r="BIN37" s="81"/>
      <c r="BIO37" s="81"/>
      <c r="BIP37" s="81"/>
      <c r="BIQ37" s="81"/>
      <c r="BIR37" s="81"/>
      <c r="BIS37" s="81"/>
      <c r="BIT37" s="81"/>
      <c r="BIU37" s="81"/>
      <c r="BIV37" s="81"/>
      <c r="BIW37" s="81"/>
      <c r="BIX37" s="81"/>
      <c r="BIY37" s="81"/>
      <c r="BIZ37" s="81"/>
      <c r="BJA37" s="81"/>
      <c r="BJB37" s="81"/>
      <c r="BJC37" s="81"/>
      <c r="BJD37" s="81"/>
      <c r="BJE37" s="81"/>
      <c r="BJF37" s="81"/>
      <c r="BJG37" s="81"/>
      <c r="BJH37" s="81"/>
      <c r="BJI37" s="81"/>
      <c r="BJJ37" s="81"/>
      <c r="BJK37" s="81"/>
      <c r="BJL37" s="81"/>
      <c r="BJM37" s="81"/>
      <c r="BJN37" s="81"/>
      <c r="BJO37" s="81"/>
      <c r="BJP37" s="81"/>
      <c r="BJQ37" s="81"/>
      <c r="BJR37" s="81"/>
      <c r="BJS37" s="81"/>
      <c r="BJT37" s="81"/>
      <c r="BJU37" s="81"/>
      <c r="BJV37" s="81"/>
      <c r="BJW37" s="81"/>
      <c r="BJX37" s="81"/>
      <c r="BJY37" s="81"/>
      <c r="BJZ37" s="81"/>
      <c r="BKA37" s="81"/>
      <c r="BKB37" s="81"/>
      <c r="BKC37" s="81"/>
      <c r="BKD37" s="81"/>
      <c r="BKE37" s="81"/>
      <c r="BKF37" s="81"/>
      <c r="BKG37" s="81"/>
      <c r="BKH37" s="81"/>
      <c r="BKI37" s="81"/>
      <c r="BKJ37" s="81"/>
      <c r="BKK37" s="81"/>
      <c r="BKL37" s="81"/>
      <c r="BKM37" s="81"/>
      <c r="BKN37" s="81"/>
      <c r="BKO37" s="81"/>
      <c r="BKP37" s="81"/>
      <c r="BKQ37" s="81"/>
      <c r="BKR37" s="81"/>
      <c r="BKS37" s="81"/>
      <c r="BKT37" s="81"/>
      <c r="BKU37" s="81"/>
      <c r="BKV37" s="81"/>
      <c r="BKW37" s="81"/>
      <c r="BKX37" s="81"/>
      <c r="BKY37" s="81"/>
      <c r="BKZ37" s="81"/>
      <c r="BLA37" s="81"/>
      <c r="BLB37" s="81"/>
      <c r="BLC37" s="81"/>
      <c r="BLD37" s="81"/>
      <c r="BLE37" s="81"/>
      <c r="BLF37" s="81"/>
      <c r="BLG37" s="81"/>
      <c r="BLH37" s="81"/>
      <c r="BLI37" s="81"/>
      <c r="BLJ37" s="81"/>
      <c r="BLK37" s="81"/>
      <c r="BLL37" s="81"/>
      <c r="BLM37" s="81"/>
      <c r="BLN37" s="81"/>
      <c r="BLO37" s="81"/>
      <c r="BLP37" s="81"/>
      <c r="BLQ37" s="81"/>
      <c r="BLR37" s="81"/>
      <c r="BLS37" s="81"/>
      <c r="BLT37" s="81"/>
      <c r="BLU37" s="81"/>
      <c r="BLV37" s="81"/>
      <c r="BLW37" s="81"/>
      <c r="BLX37" s="81"/>
      <c r="BLY37" s="81"/>
      <c r="BLZ37" s="81"/>
      <c r="BMA37" s="81"/>
      <c r="BMB37" s="81"/>
      <c r="BMC37" s="81"/>
      <c r="BMD37" s="81"/>
      <c r="BME37" s="81"/>
      <c r="BMF37" s="81"/>
      <c r="BMG37" s="81"/>
      <c r="BMH37" s="81"/>
      <c r="BMI37" s="81"/>
      <c r="BMJ37" s="81"/>
      <c r="BMK37" s="81"/>
      <c r="BML37" s="81"/>
      <c r="BMM37" s="81"/>
      <c r="BMN37" s="81"/>
      <c r="BMO37" s="81"/>
      <c r="BMP37" s="81"/>
      <c r="BMQ37" s="81"/>
      <c r="BMR37" s="81"/>
      <c r="BMS37" s="81"/>
      <c r="BMT37" s="81"/>
      <c r="BMU37" s="81"/>
      <c r="BMV37" s="81"/>
      <c r="BMW37" s="81"/>
      <c r="BMX37" s="81"/>
      <c r="BMY37" s="81"/>
      <c r="BMZ37" s="81"/>
      <c r="BNA37" s="81"/>
      <c r="BNB37" s="81"/>
      <c r="BNC37" s="81"/>
      <c r="BND37" s="81"/>
      <c r="BNE37" s="81"/>
      <c r="BNF37" s="81"/>
      <c r="BNG37" s="81"/>
      <c r="BNH37" s="81"/>
      <c r="BNI37" s="81"/>
      <c r="BNJ37" s="81"/>
      <c r="BNK37" s="81"/>
      <c r="BNL37" s="81"/>
      <c r="BNM37" s="81"/>
      <c r="BNN37" s="81"/>
      <c r="BNO37" s="81"/>
      <c r="BNP37" s="81"/>
      <c r="BNQ37" s="81"/>
      <c r="BNR37" s="81"/>
      <c r="BNS37" s="81"/>
      <c r="BNT37" s="81"/>
      <c r="BNU37" s="81"/>
      <c r="BNV37" s="81"/>
      <c r="BNW37" s="81"/>
      <c r="BNX37" s="81"/>
      <c r="BNY37" s="81"/>
      <c r="BNZ37" s="81"/>
      <c r="BOA37" s="81"/>
      <c r="BOB37" s="81"/>
      <c r="BOC37" s="81"/>
      <c r="BOD37" s="81"/>
      <c r="BOE37" s="81"/>
      <c r="BOF37" s="81"/>
      <c r="BOG37" s="81"/>
      <c r="BOH37" s="81"/>
      <c r="BOI37" s="81"/>
      <c r="BOJ37" s="81"/>
      <c r="BOK37" s="81"/>
      <c r="BOL37" s="81"/>
      <c r="BOM37" s="81"/>
      <c r="BON37" s="81"/>
      <c r="BOO37" s="81"/>
      <c r="BOP37" s="81"/>
      <c r="BOQ37" s="81"/>
      <c r="BOR37" s="81"/>
      <c r="BOS37" s="81"/>
      <c r="BOT37" s="81"/>
      <c r="BOU37" s="81"/>
      <c r="BOV37" s="81"/>
      <c r="BOW37" s="81"/>
      <c r="BOX37" s="81"/>
      <c r="BOY37" s="81"/>
      <c r="BOZ37" s="81"/>
      <c r="BPA37" s="81"/>
      <c r="BPB37" s="81"/>
      <c r="BPC37" s="81"/>
      <c r="BPD37" s="81"/>
      <c r="BPE37" s="81"/>
      <c r="BPF37" s="81"/>
      <c r="BPG37" s="81"/>
      <c r="BPH37" s="81"/>
      <c r="BPI37" s="81"/>
      <c r="BPJ37" s="81"/>
      <c r="BPK37" s="81"/>
      <c r="BPL37" s="81"/>
      <c r="BPM37" s="81"/>
      <c r="BPN37" s="81"/>
      <c r="BPO37" s="81"/>
      <c r="BPP37" s="81"/>
      <c r="BPQ37" s="81"/>
      <c r="BPR37" s="81"/>
      <c r="BPS37" s="81"/>
      <c r="BPT37" s="81"/>
      <c r="BPU37" s="81"/>
      <c r="BPV37" s="81"/>
      <c r="BPW37" s="81"/>
      <c r="BPX37" s="81"/>
      <c r="BPY37" s="81"/>
      <c r="BPZ37" s="81"/>
      <c r="BQA37" s="81"/>
      <c r="BQB37" s="81"/>
      <c r="BQC37" s="81"/>
      <c r="BQD37" s="81"/>
      <c r="BQE37" s="81"/>
      <c r="BQF37" s="81"/>
      <c r="BQG37" s="81"/>
      <c r="BQH37" s="81"/>
      <c r="BQI37" s="81"/>
      <c r="BQJ37" s="81"/>
      <c r="BQK37" s="81"/>
      <c r="BQL37" s="81"/>
      <c r="BQM37" s="81"/>
      <c r="BQN37" s="81"/>
      <c r="BQO37" s="81"/>
      <c r="BQP37" s="81"/>
      <c r="BQQ37" s="81"/>
      <c r="BQR37" s="81"/>
      <c r="BQS37" s="81"/>
      <c r="BQT37" s="81"/>
      <c r="BQU37" s="81"/>
      <c r="BQV37" s="81"/>
      <c r="BQW37" s="81"/>
      <c r="BQX37" s="81"/>
      <c r="BQY37" s="81"/>
      <c r="BQZ37" s="81"/>
      <c r="BRA37" s="81"/>
      <c r="BRB37" s="81"/>
      <c r="BRC37" s="81"/>
      <c r="BRD37" s="81"/>
      <c r="BRE37" s="81"/>
      <c r="BRF37" s="81"/>
      <c r="BRG37" s="81"/>
      <c r="BRH37" s="81"/>
      <c r="BRI37" s="81"/>
      <c r="BRJ37" s="81"/>
      <c r="BRK37" s="81"/>
      <c r="BRL37" s="81"/>
      <c r="BRM37" s="81"/>
      <c r="BRN37" s="81"/>
      <c r="BRO37" s="81"/>
      <c r="BRP37" s="81"/>
      <c r="BRQ37" s="81"/>
      <c r="BRR37" s="81"/>
      <c r="BRS37" s="81"/>
      <c r="BRT37" s="81"/>
      <c r="BRU37" s="81"/>
      <c r="BRV37" s="81"/>
      <c r="BRW37" s="81"/>
      <c r="BRX37" s="81"/>
      <c r="BRY37" s="81"/>
      <c r="BRZ37" s="81"/>
      <c r="BSA37" s="81"/>
      <c r="BSB37" s="81"/>
      <c r="BSC37" s="81"/>
      <c r="BSD37" s="81"/>
      <c r="BSE37" s="81"/>
      <c r="BSF37" s="81"/>
      <c r="BSG37" s="81"/>
      <c r="BSH37" s="81"/>
      <c r="BSI37" s="81"/>
      <c r="BSJ37" s="81"/>
      <c r="BSK37" s="81"/>
      <c r="BSL37" s="81"/>
      <c r="BSM37" s="81"/>
      <c r="BSN37" s="81"/>
      <c r="BSO37" s="81"/>
      <c r="BSP37" s="81"/>
      <c r="BSQ37" s="81"/>
      <c r="BSR37" s="81"/>
      <c r="BSS37" s="81"/>
      <c r="BST37" s="81"/>
      <c r="BSU37" s="81"/>
      <c r="BSV37" s="81"/>
      <c r="BSW37" s="81"/>
      <c r="BSX37" s="81"/>
      <c r="BSY37" s="81"/>
      <c r="BSZ37" s="81"/>
      <c r="BTA37" s="81"/>
      <c r="BTB37" s="81"/>
      <c r="BTC37" s="81"/>
      <c r="BTD37" s="81"/>
      <c r="BTE37" s="81"/>
      <c r="BTF37" s="81"/>
      <c r="BTG37" s="81"/>
      <c r="BTH37" s="81"/>
      <c r="BTI37" s="81"/>
      <c r="BTJ37" s="81"/>
      <c r="BTK37" s="81"/>
      <c r="BTL37" s="81"/>
      <c r="BTM37" s="81"/>
      <c r="BTN37" s="81"/>
      <c r="BTO37" s="81"/>
      <c r="BTP37" s="81"/>
      <c r="BTQ37" s="81"/>
      <c r="BTR37" s="81"/>
      <c r="BTS37" s="81"/>
      <c r="BTT37" s="81"/>
      <c r="BTU37" s="81"/>
      <c r="BTV37" s="81"/>
      <c r="BTW37" s="81"/>
      <c r="BTX37" s="81"/>
      <c r="BTY37" s="81"/>
      <c r="BTZ37" s="81"/>
      <c r="BUA37" s="81"/>
      <c r="BUB37" s="81"/>
      <c r="BUC37" s="81"/>
      <c r="BUD37" s="81"/>
      <c r="BUE37" s="81"/>
      <c r="BUF37" s="81"/>
      <c r="BUG37" s="81"/>
      <c r="BUH37" s="81"/>
      <c r="BUI37" s="81"/>
      <c r="BUJ37" s="81"/>
      <c r="BUK37" s="81"/>
      <c r="BUL37" s="81"/>
      <c r="BUM37" s="81"/>
      <c r="BUN37" s="81"/>
      <c r="BUO37" s="81"/>
      <c r="BUP37" s="81"/>
      <c r="BUQ37" s="81"/>
      <c r="BUR37" s="81"/>
      <c r="BUS37" s="81"/>
      <c r="BUT37" s="81"/>
      <c r="BUU37" s="81"/>
      <c r="BUV37" s="81"/>
      <c r="BUW37" s="81"/>
      <c r="BUX37" s="81"/>
      <c r="BUY37" s="81"/>
      <c r="BUZ37" s="81"/>
      <c r="BVA37" s="81"/>
      <c r="BVB37" s="81"/>
      <c r="BVC37" s="81"/>
      <c r="BVD37" s="81"/>
      <c r="BVE37" s="81"/>
      <c r="BVF37" s="81"/>
      <c r="BVG37" s="81"/>
      <c r="BVH37" s="81"/>
      <c r="BVI37" s="81"/>
      <c r="BVJ37" s="81"/>
      <c r="BVK37" s="81"/>
      <c r="BVL37" s="81"/>
      <c r="BVM37" s="81"/>
      <c r="BVN37" s="81"/>
      <c r="BVO37" s="81"/>
      <c r="BVP37" s="81"/>
      <c r="BVQ37" s="81"/>
      <c r="BVR37" s="81"/>
      <c r="BVS37" s="81"/>
      <c r="BVT37" s="81"/>
      <c r="BVU37" s="81"/>
      <c r="BVV37" s="81"/>
      <c r="BVW37" s="81"/>
      <c r="BVX37" s="81"/>
      <c r="BVY37" s="81"/>
      <c r="BVZ37" s="81"/>
      <c r="BWA37" s="81"/>
      <c r="BWB37" s="81"/>
      <c r="BWC37" s="81"/>
      <c r="BWD37" s="81"/>
      <c r="BWE37" s="81"/>
      <c r="BWF37" s="81"/>
      <c r="BWG37" s="81"/>
      <c r="BWH37" s="81"/>
      <c r="BWI37" s="81"/>
      <c r="BWJ37" s="81"/>
      <c r="BWK37" s="81"/>
      <c r="BWL37" s="81"/>
      <c r="BWM37" s="81"/>
      <c r="BWN37" s="81"/>
      <c r="BWO37" s="81"/>
      <c r="BWP37" s="81"/>
      <c r="BWQ37" s="81"/>
      <c r="BWR37" s="81"/>
      <c r="BWS37" s="81"/>
      <c r="BWT37" s="81"/>
      <c r="BWU37" s="81"/>
      <c r="BWV37" s="81"/>
      <c r="BWW37" s="81"/>
      <c r="BWX37" s="81"/>
      <c r="BWY37" s="81"/>
      <c r="BWZ37" s="81"/>
      <c r="BXA37" s="81"/>
      <c r="BXB37" s="81"/>
      <c r="BXC37" s="81"/>
      <c r="BXD37" s="81"/>
      <c r="BXE37" s="81"/>
      <c r="BXF37" s="81"/>
      <c r="BXG37" s="81"/>
      <c r="BXH37" s="81"/>
      <c r="BXI37" s="81"/>
      <c r="BXJ37" s="81"/>
      <c r="BXK37" s="81"/>
      <c r="BXL37" s="81"/>
      <c r="BXM37" s="81"/>
      <c r="BXN37" s="81"/>
      <c r="BXO37" s="81"/>
      <c r="BXP37" s="81"/>
      <c r="BXQ37" s="81"/>
      <c r="BXR37" s="81"/>
      <c r="BXS37" s="81"/>
      <c r="BXT37" s="81"/>
      <c r="BXU37" s="81"/>
      <c r="BXV37" s="81"/>
      <c r="BXW37" s="81"/>
      <c r="BXX37" s="81"/>
      <c r="BXY37" s="81"/>
      <c r="BXZ37" s="81"/>
      <c r="BYA37" s="81"/>
      <c r="BYB37" s="81"/>
      <c r="BYC37" s="81"/>
      <c r="BYD37" s="81"/>
      <c r="BYE37" s="81"/>
      <c r="BYF37" s="81"/>
      <c r="BYG37" s="81"/>
      <c r="BYH37" s="81"/>
      <c r="BYI37" s="81"/>
      <c r="BYJ37" s="81"/>
      <c r="BYK37" s="81"/>
      <c r="BYL37" s="81"/>
      <c r="BYM37" s="81"/>
      <c r="BYN37" s="81"/>
      <c r="BYO37" s="81"/>
      <c r="BYP37" s="81"/>
      <c r="BYQ37" s="81"/>
      <c r="BYR37" s="81"/>
      <c r="BYS37" s="81"/>
      <c r="BYT37" s="81"/>
      <c r="BYU37" s="81"/>
      <c r="BYV37" s="81"/>
      <c r="BYW37" s="81"/>
      <c r="BYX37" s="81"/>
      <c r="BYY37" s="81"/>
      <c r="BYZ37" s="81"/>
      <c r="BZA37" s="81"/>
      <c r="BZB37" s="81"/>
      <c r="BZC37" s="81"/>
      <c r="BZD37" s="81"/>
      <c r="BZE37" s="81"/>
      <c r="BZF37" s="81"/>
      <c r="BZG37" s="81"/>
      <c r="BZH37" s="81"/>
      <c r="BZI37" s="81"/>
      <c r="BZJ37" s="81"/>
      <c r="BZK37" s="81"/>
      <c r="BZL37" s="81"/>
      <c r="BZM37" s="81"/>
      <c r="BZN37" s="81"/>
      <c r="BZO37" s="81"/>
      <c r="BZP37" s="81"/>
      <c r="BZQ37" s="81"/>
      <c r="BZR37" s="81"/>
      <c r="BZS37" s="81"/>
      <c r="BZT37" s="81"/>
      <c r="BZU37" s="81"/>
      <c r="BZV37" s="81"/>
      <c r="BZW37" s="81"/>
      <c r="BZX37" s="81"/>
      <c r="BZY37" s="81"/>
      <c r="BZZ37" s="81"/>
      <c r="CAA37" s="81"/>
      <c r="CAB37" s="81"/>
      <c r="CAC37" s="81"/>
      <c r="CAD37" s="81"/>
      <c r="CAE37" s="81"/>
      <c r="CAF37" s="81"/>
      <c r="CAG37" s="81"/>
      <c r="CAH37" s="81"/>
      <c r="CAI37" s="81"/>
      <c r="CAJ37" s="81"/>
      <c r="CAK37" s="81"/>
      <c r="CAL37" s="81"/>
      <c r="CAM37" s="81"/>
      <c r="CAN37" s="81"/>
      <c r="CAO37" s="81"/>
      <c r="CAP37" s="81"/>
      <c r="CAQ37" s="81"/>
      <c r="CAR37" s="81"/>
      <c r="CAS37" s="81"/>
      <c r="CAT37" s="81"/>
      <c r="CAU37" s="81"/>
      <c r="CAV37" s="81"/>
      <c r="CAW37" s="81"/>
      <c r="CAX37" s="81"/>
      <c r="CAY37" s="81"/>
      <c r="CAZ37" s="81"/>
      <c r="CBA37" s="81"/>
      <c r="CBB37" s="81"/>
      <c r="CBC37" s="81"/>
      <c r="CBD37" s="81"/>
      <c r="CBE37" s="81"/>
      <c r="CBF37" s="81"/>
      <c r="CBG37" s="81"/>
      <c r="CBH37" s="81"/>
      <c r="CBI37" s="81"/>
      <c r="CBJ37" s="81"/>
      <c r="CBK37" s="81"/>
      <c r="CBL37" s="81"/>
      <c r="CBM37" s="81"/>
      <c r="CBN37" s="81"/>
      <c r="CBO37" s="81"/>
      <c r="CBP37" s="81"/>
      <c r="CBQ37" s="81"/>
      <c r="CBR37" s="81"/>
      <c r="CBS37" s="81"/>
      <c r="CBT37" s="81"/>
      <c r="CBU37" s="81"/>
      <c r="CBV37" s="81"/>
      <c r="CBW37" s="81"/>
      <c r="CBX37" s="81"/>
      <c r="CBY37" s="81"/>
      <c r="CBZ37" s="81"/>
      <c r="CCA37" s="81"/>
      <c r="CCB37" s="81"/>
      <c r="CCC37" s="81"/>
      <c r="CCD37" s="81"/>
      <c r="CCE37" s="81"/>
      <c r="CCF37" s="81"/>
      <c r="CCG37" s="81"/>
      <c r="CCH37" s="81"/>
      <c r="CCI37" s="81"/>
      <c r="CCJ37" s="81"/>
      <c r="CCK37" s="81"/>
      <c r="CCL37" s="81"/>
      <c r="CCM37" s="81"/>
      <c r="CCN37" s="81"/>
      <c r="CCO37" s="81"/>
      <c r="CCP37" s="81"/>
      <c r="CCQ37" s="81"/>
      <c r="CCR37" s="81"/>
      <c r="CCS37" s="81"/>
      <c r="CCT37" s="81"/>
      <c r="CCU37" s="81"/>
      <c r="CCV37" s="81"/>
      <c r="CCW37" s="81"/>
      <c r="CCX37" s="81"/>
      <c r="CCY37" s="81"/>
      <c r="CCZ37" s="81"/>
      <c r="CDA37" s="81"/>
      <c r="CDB37" s="81"/>
      <c r="CDC37" s="81"/>
      <c r="CDD37" s="81"/>
      <c r="CDE37" s="81"/>
      <c r="CDF37" s="81"/>
      <c r="CDG37" s="81"/>
      <c r="CDH37" s="81"/>
      <c r="CDI37" s="81"/>
      <c r="CDJ37" s="81"/>
      <c r="CDK37" s="81"/>
      <c r="CDL37" s="81"/>
      <c r="CDM37" s="81"/>
      <c r="CDN37" s="81"/>
      <c r="CDO37" s="81"/>
      <c r="CDP37" s="81"/>
      <c r="CDQ37" s="81"/>
      <c r="CDR37" s="81"/>
      <c r="CDS37" s="81"/>
      <c r="CDT37" s="81"/>
      <c r="CDU37" s="81"/>
      <c r="CDV37" s="81"/>
      <c r="CDW37" s="81"/>
      <c r="CDX37" s="81"/>
      <c r="CDY37" s="81"/>
      <c r="CDZ37" s="81"/>
      <c r="CEA37" s="81"/>
      <c r="CEB37" s="81"/>
      <c r="CEC37" s="81"/>
      <c r="CED37" s="81"/>
      <c r="CEE37" s="81"/>
      <c r="CEF37" s="81"/>
      <c r="CEG37" s="81"/>
      <c r="CEH37" s="81"/>
      <c r="CEI37" s="81"/>
      <c r="CEJ37" s="81"/>
      <c r="CEK37" s="81"/>
      <c r="CEL37" s="81"/>
      <c r="CEM37" s="81"/>
      <c r="CEN37" s="81"/>
      <c r="CEO37" s="81"/>
      <c r="CEP37" s="81"/>
      <c r="CEQ37" s="81"/>
      <c r="CER37" s="81"/>
      <c r="CES37" s="81"/>
      <c r="CET37" s="81"/>
      <c r="CEU37" s="81"/>
      <c r="CEV37" s="81"/>
      <c r="CEW37" s="81"/>
      <c r="CEX37" s="81"/>
      <c r="CEY37" s="81"/>
      <c r="CEZ37" s="81"/>
      <c r="CFA37" s="81"/>
      <c r="CFB37" s="81"/>
      <c r="CFC37" s="81"/>
      <c r="CFD37" s="81"/>
      <c r="CFE37" s="81"/>
      <c r="CFF37" s="81"/>
      <c r="CFG37" s="81"/>
      <c r="CFH37" s="81"/>
      <c r="CFI37" s="81"/>
      <c r="CFJ37" s="81"/>
      <c r="CFK37" s="81"/>
      <c r="CFL37" s="81"/>
      <c r="CFM37" s="81"/>
      <c r="CFN37" s="81"/>
      <c r="CFO37" s="81"/>
      <c r="CFP37" s="81"/>
      <c r="CFQ37" s="81"/>
      <c r="CFR37" s="81"/>
      <c r="CFS37" s="81"/>
      <c r="CFT37" s="81"/>
      <c r="CFU37" s="81"/>
      <c r="CFV37" s="81"/>
      <c r="CFW37" s="81"/>
      <c r="CFX37" s="81"/>
      <c r="CFY37" s="81"/>
      <c r="CFZ37" s="81"/>
      <c r="CGA37" s="81"/>
      <c r="CGB37" s="81"/>
      <c r="CGC37" s="81"/>
      <c r="CGD37" s="81"/>
      <c r="CGE37" s="81"/>
      <c r="CGF37" s="81"/>
      <c r="CGG37" s="81"/>
      <c r="CGH37" s="81"/>
      <c r="CGI37" s="81"/>
      <c r="CGJ37" s="81"/>
      <c r="CGK37" s="81"/>
      <c r="CGL37" s="81"/>
      <c r="CGM37" s="81"/>
      <c r="CGN37" s="81"/>
      <c r="CGO37" s="81"/>
      <c r="CGP37" s="81"/>
      <c r="CGQ37" s="81"/>
      <c r="CGR37" s="81"/>
      <c r="CGS37" s="81"/>
      <c r="CGT37" s="81"/>
      <c r="CGU37" s="81"/>
      <c r="CGV37" s="81"/>
      <c r="CGW37" s="81"/>
      <c r="CGX37" s="81"/>
      <c r="CGY37" s="81"/>
      <c r="CGZ37" s="81"/>
      <c r="CHA37" s="81"/>
      <c r="CHB37" s="81"/>
      <c r="CHC37" s="81"/>
      <c r="CHD37" s="81"/>
      <c r="CHE37" s="81"/>
      <c r="CHF37" s="81"/>
      <c r="CHG37" s="81"/>
      <c r="CHH37" s="81"/>
      <c r="CHI37" s="81"/>
      <c r="CHJ37" s="81"/>
      <c r="CHK37" s="81"/>
      <c r="CHL37" s="81"/>
      <c r="CHM37" s="81"/>
      <c r="CHN37" s="81"/>
      <c r="CHO37" s="81"/>
      <c r="CHP37" s="81"/>
      <c r="CHQ37" s="81"/>
      <c r="CHR37" s="81"/>
      <c r="CHS37" s="81"/>
      <c r="CHT37" s="81"/>
      <c r="CHU37" s="81"/>
      <c r="CHV37" s="81"/>
      <c r="CHW37" s="81"/>
      <c r="CHX37" s="81"/>
      <c r="CHY37" s="81"/>
      <c r="CHZ37" s="81"/>
      <c r="CIA37" s="81"/>
      <c r="CIB37" s="81"/>
      <c r="CIC37" s="81"/>
      <c r="CID37" s="81"/>
      <c r="CIE37" s="81"/>
      <c r="CIF37" s="81"/>
      <c r="CIG37" s="81"/>
      <c r="CIH37" s="81"/>
      <c r="CII37" s="81"/>
      <c r="CIJ37" s="81"/>
      <c r="CIK37" s="81"/>
      <c r="CIL37" s="81"/>
      <c r="CIM37" s="81"/>
      <c r="CIN37" s="81"/>
      <c r="CIO37" s="81"/>
      <c r="CIP37" s="81"/>
      <c r="CIQ37" s="81"/>
      <c r="CIR37" s="81"/>
      <c r="CIS37" s="81"/>
      <c r="CIT37" s="81"/>
      <c r="CIU37" s="81"/>
      <c r="CIV37" s="81"/>
      <c r="CIW37" s="81"/>
      <c r="CIX37" s="81"/>
      <c r="CIY37" s="81"/>
      <c r="CIZ37" s="81"/>
      <c r="CJA37" s="81"/>
      <c r="CJB37" s="81"/>
      <c r="CJC37" s="81"/>
      <c r="CJD37" s="81"/>
      <c r="CJE37" s="81"/>
      <c r="CJF37" s="81"/>
      <c r="CJG37" s="81"/>
      <c r="CJH37" s="81"/>
      <c r="CJI37" s="81"/>
      <c r="CJJ37" s="81"/>
      <c r="CJK37" s="81"/>
      <c r="CJL37" s="81"/>
      <c r="CJM37" s="81"/>
      <c r="CJN37" s="81"/>
      <c r="CJO37" s="81"/>
      <c r="CJP37" s="81"/>
      <c r="CJQ37" s="81"/>
      <c r="CJR37" s="81"/>
      <c r="CJS37" s="81"/>
      <c r="CJT37" s="81"/>
      <c r="CJU37" s="81"/>
      <c r="CJV37" s="81"/>
      <c r="CJW37" s="81"/>
      <c r="CJX37" s="81"/>
      <c r="CJY37" s="81"/>
      <c r="CJZ37" s="81"/>
      <c r="CKA37" s="81"/>
      <c r="CKB37" s="81"/>
      <c r="CKC37" s="81"/>
      <c r="CKD37" s="81"/>
      <c r="CKE37" s="81"/>
      <c r="CKF37" s="81"/>
      <c r="CKG37" s="81"/>
      <c r="CKH37" s="81"/>
      <c r="CKI37" s="81"/>
      <c r="CKJ37" s="81"/>
      <c r="CKK37" s="81"/>
      <c r="CKL37" s="81"/>
      <c r="CKM37" s="81"/>
      <c r="CKN37" s="81"/>
      <c r="CKO37" s="81"/>
      <c r="CKP37" s="81"/>
      <c r="CKQ37" s="81"/>
      <c r="CKR37" s="81"/>
      <c r="CKS37" s="81"/>
      <c r="CKT37" s="81"/>
      <c r="CKU37" s="81"/>
      <c r="CKV37" s="81"/>
      <c r="CKW37" s="81"/>
      <c r="CKX37" s="81"/>
      <c r="CKY37" s="81"/>
      <c r="CKZ37" s="81"/>
      <c r="CLA37" s="81"/>
      <c r="CLB37" s="81"/>
      <c r="CLC37" s="81"/>
      <c r="CLD37" s="81"/>
      <c r="CLE37" s="81"/>
      <c r="CLF37" s="81"/>
      <c r="CLG37" s="81"/>
      <c r="CLH37" s="81"/>
      <c r="CLI37" s="81"/>
      <c r="CLJ37" s="81"/>
      <c r="CLK37" s="81"/>
      <c r="CLL37" s="81"/>
      <c r="CLM37" s="81"/>
      <c r="CLN37" s="81"/>
      <c r="CLO37" s="81"/>
      <c r="CLP37" s="81"/>
      <c r="CLQ37" s="81"/>
      <c r="CLR37" s="81"/>
      <c r="CLS37" s="81"/>
      <c r="CLT37" s="81"/>
      <c r="CLU37" s="81"/>
      <c r="CLV37" s="81"/>
      <c r="CLW37" s="81"/>
      <c r="CLX37" s="81"/>
      <c r="CLY37" s="81"/>
      <c r="CLZ37" s="81"/>
      <c r="CMA37" s="81"/>
      <c r="CMB37" s="81"/>
      <c r="CMC37" s="81"/>
      <c r="CMD37" s="81"/>
      <c r="CME37" s="81"/>
      <c r="CMF37" s="81"/>
      <c r="CMG37" s="81"/>
      <c r="CMH37" s="81"/>
      <c r="CMI37" s="81"/>
      <c r="CMJ37" s="81"/>
      <c r="CMK37" s="81"/>
      <c r="CML37" s="81"/>
      <c r="CMM37" s="81"/>
      <c r="CMN37" s="81"/>
      <c r="CMO37" s="81"/>
      <c r="CMP37" s="81"/>
      <c r="CMQ37" s="81"/>
      <c r="CMR37" s="81"/>
      <c r="CMS37" s="81"/>
      <c r="CMT37" s="81"/>
      <c r="CMU37" s="81"/>
      <c r="CMV37" s="81"/>
      <c r="CMW37" s="81"/>
      <c r="CMX37" s="81"/>
      <c r="CMY37" s="81"/>
      <c r="CMZ37" s="81"/>
      <c r="CNA37" s="81"/>
      <c r="CNB37" s="81"/>
      <c r="CNC37" s="81"/>
      <c r="CND37" s="81"/>
      <c r="CNE37" s="81"/>
      <c r="CNF37" s="81"/>
      <c r="CNG37" s="81"/>
      <c r="CNH37" s="81"/>
      <c r="CNI37" s="81"/>
      <c r="CNJ37" s="81"/>
      <c r="CNK37" s="81"/>
      <c r="CNL37" s="81"/>
      <c r="CNM37" s="81"/>
      <c r="CNN37" s="81"/>
      <c r="CNO37" s="81"/>
      <c r="CNP37" s="81"/>
      <c r="CNQ37" s="81"/>
      <c r="CNR37" s="81"/>
      <c r="CNS37" s="81"/>
      <c r="CNT37" s="81"/>
      <c r="CNU37" s="81"/>
      <c r="CNV37" s="81"/>
      <c r="CNW37" s="81"/>
      <c r="CNX37" s="81"/>
      <c r="CNY37" s="81"/>
      <c r="CNZ37" s="81"/>
      <c r="COA37" s="81"/>
      <c r="COB37" s="81"/>
      <c r="COC37" s="81"/>
      <c r="COD37" s="81"/>
      <c r="COE37" s="81"/>
      <c r="COF37" s="81"/>
      <c r="COG37" s="81"/>
      <c r="COH37" s="81"/>
      <c r="COI37" s="81"/>
      <c r="COJ37" s="81"/>
      <c r="COK37" s="81"/>
      <c r="COL37" s="81"/>
      <c r="COM37" s="81"/>
      <c r="CON37" s="81"/>
      <c r="COO37" s="81"/>
      <c r="COP37" s="81"/>
      <c r="COQ37" s="81"/>
      <c r="COR37" s="81"/>
      <c r="COS37" s="81"/>
      <c r="COT37" s="81"/>
      <c r="COU37" s="81"/>
      <c r="COV37" s="81"/>
      <c r="COW37" s="81"/>
      <c r="COX37" s="81"/>
      <c r="COY37" s="81"/>
      <c r="COZ37" s="81"/>
      <c r="CPA37" s="81"/>
      <c r="CPB37" s="81"/>
      <c r="CPC37" s="81"/>
      <c r="CPD37" s="81"/>
      <c r="CPE37" s="81"/>
      <c r="CPF37" s="81"/>
      <c r="CPG37" s="81"/>
      <c r="CPH37" s="81"/>
      <c r="CPI37" s="81"/>
      <c r="CPJ37" s="81"/>
      <c r="CPK37" s="81"/>
      <c r="CPL37" s="81"/>
      <c r="CPM37" s="81"/>
      <c r="CPN37" s="81"/>
      <c r="CPO37" s="81"/>
      <c r="CPP37" s="81"/>
      <c r="CPQ37" s="81"/>
      <c r="CPR37" s="81"/>
      <c r="CPS37" s="81"/>
      <c r="CPT37" s="81"/>
      <c r="CPU37" s="81"/>
      <c r="CPV37" s="81"/>
      <c r="CPW37" s="81"/>
      <c r="CPX37" s="81"/>
      <c r="CPY37" s="81"/>
      <c r="CPZ37" s="81"/>
      <c r="CQA37" s="81"/>
      <c r="CQB37" s="81"/>
      <c r="CQC37" s="81"/>
      <c r="CQD37" s="81"/>
      <c r="CQE37" s="81"/>
      <c r="CQF37" s="81"/>
      <c r="CQG37" s="81"/>
      <c r="CQH37" s="81"/>
      <c r="CQI37" s="81"/>
      <c r="CQJ37" s="81"/>
      <c r="CQK37" s="81"/>
      <c r="CQL37" s="81"/>
      <c r="CQM37" s="81"/>
      <c r="CQN37" s="81"/>
      <c r="CQO37" s="81"/>
      <c r="CQP37" s="81"/>
      <c r="CQQ37" s="81"/>
      <c r="CQR37" s="81"/>
      <c r="CQS37" s="81"/>
      <c r="CQT37" s="81"/>
      <c r="CQU37" s="81"/>
      <c r="CQV37" s="81"/>
      <c r="CQW37" s="81"/>
      <c r="CQX37" s="81"/>
      <c r="CQY37" s="81"/>
      <c r="CQZ37" s="81"/>
      <c r="CRA37" s="81"/>
      <c r="CRB37" s="81"/>
      <c r="CRC37" s="81"/>
      <c r="CRD37" s="81"/>
      <c r="CRE37" s="81"/>
      <c r="CRF37" s="81"/>
      <c r="CRG37" s="81"/>
      <c r="CRH37" s="81"/>
      <c r="CRI37" s="81"/>
      <c r="CRJ37" s="81"/>
      <c r="CRK37" s="81"/>
      <c r="CRL37" s="81"/>
      <c r="CRM37" s="81"/>
      <c r="CRN37" s="81"/>
      <c r="CRO37" s="81"/>
      <c r="CRP37" s="81"/>
      <c r="CRQ37" s="81"/>
      <c r="CRR37" s="81"/>
      <c r="CRS37" s="81"/>
      <c r="CRT37" s="81"/>
      <c r="CRU37" s="81"/>
      <c r="CRV37" s="81"/>
      <c r="CRW37" s="81"/>
      <c r="CRX37" s="81"/>
      <c r="CRY37" s="81"/>
      <c r="CRZ37" s="81"/>
      <c r="CSA37" s="81"/>
      <c r="CSB37" s="81"/>
      <c r="CSC37" s="81"/>
      <c r="CSD37" s="81"/>
      <c r="CSE37" s="81"/>
      <c r="CSF37" s="81"/>
      <c r="CSG37" s="81"/>
      <c r="CSH37" s="81"/>
      <c r="CSI37" s="81"/>
      <c r="CSJ37" s="81"/>
      <c r="CSK37" s="81"/>
      <c r="CSL37" s="81"/>
      <c r="CSM37" s="81"/>
      <c r="CSN37" s="81"/>
      <c r="CSO37" s="81"/>
      <c r="CSP37" s="81"/>
      <c r="CSQ37" s="81"/>
      <c r="CSR37" s="81"/>
      <c r="CSS37" s="81"/>
      <c r="CST37" s="81"/>
      <c r="CSU37" s="81"/>
      <c r="CSV37" s="81"/>
      <c r="CSW37" s="81"/>
      <c r="CSX37" s="81"/>
      <c r="CSY37" s="81"/>
      <c r="CSZ37" s="81"/>
      <c r="CTA37" s="81"/>
      <c r="CTB37" s="81"/>
      <c r="CTC37" s="81"/>
      <c r="CTD37" s="81"/>
      <c r="CTE37" s="81"/>
      <c r="CTF37" s="81"/>
      <c r="CTG37" s="81"/>
      <c r="CTH37" s="81"/>
      <c r="CTI37" s="81"/>
      <c r="CTJ37" s="81"/>
      <c r="CTK37" s="81"/>
      <c r="CTL37" s="81"/>
      <c r="CTM37" s="81"/>
      <c r="CTN37" s="81"/>
      <c r="CTO37" s="81"/>
      <c r="CTP37" s="81"/>
      <c r="CTQ37" s="81"/>
      <c r="CTR37" s="81"/>
      <c r="CTS37" s="81"/>
      <c r="CTT37" s="81"/>
      <c r="CTU37" s="81"/>
      <c r="CTV37" s="81"/>
      <c r="CTW37" s="81"/>
      <c r="CTX37" s="81"/>
      <c r="CTY37" s="81"/>
      <c r="CTZ37" s="81"/>
      <c r="CUA37" s="81"/>
      <c r="CUB37" s="81"/>
      <c r="CUC37" s="81"/>
      <c r="CUD37" s="81"/>
      <c r="CUE37" s="81"/>
      <c r="CUF37" s="81"/>
      <c r="CUG37" s="81"/>
      <c r="CUH37" s="81"/>
      <c r="CUI37" s="81"/>
      <c r="CUJ37" s="81"/>
      <c r="CUK37" s="81"/>
      <c r="CUL37" s="81"/>
      <c r="CUM37" s="81"/>
      <c r="CUN37" s="81"/>
      <c r="CUO37" s="81"/>
      <c r="CUP37" s="81"/>
      <c r="CUQ37" s="81"/>
      <c r="CUR37" s="81"/>
      <c r="CUS37" s="81"/>
      <c r="CUT37" s="81"/>
      <c r="CUU37" s="81"/>
      <c r="CUV37" s="81"/>
      <c r="CUW37" s="81"/>
      <c r="CUX37" s="81"/>
      <c r="CUY37" s="81"/>
      <c r="CUZ37" s="81"/>
      <c r="CVA37" s="81"/>
      <c r="CVB37" s="81"/>
      <c r="CVC37" s="81"/>
      <c r="CVD37" s="81"/>
      <c r="CVE37" s="81"/>
      <c r="CVF37" s="81"/>
      <c r="CVG37" s="81"/>
      <c r="CVH37" s="81"/>
      <c r="CVI37" s="81"/>
      <c r="CVJ37" s="81"/>
      <c r="CVK37" s="81"/>
      <c r="CVL37" s="81"/>
      <c r="CVM37" s="81"/>
      <c r="CVN37" s="81"/>
      <c r="CVO37" s="81"/>
      <c r="CVP37" s="81"/>
      <c r="CVQ37" s="81"/>
      <c r="CVR37" s="81"/>
      <c r="CVS37" s="81"/>
      <c r="CVT37" s="81"/>
      <c r="CVU37" s="81"/>
      <c r="CVV37" s="81"/>
      <c r="CVW37" s="81"/>
      <c r="CVX37" s="81"/>
      <c r="CVY37" s="81"/>
      <c r="CVZ37" s="81"/>
      <c r="CWA37" s="81"/>
      <c r="CWB37" s="81"/>
      <c r="CWC37" s="81"/>
      <c r="CWD37" s="81"/>
      <c r="CWE37" s="81"/>
      <c r="CWF37" s="81"/>
      <c r="CWG37" s="81"/>
      <c r="CWH37" s="81"/>
      <c r="CWI37" s="81"/>
      <c r="CWJ37" s="81"/>
      <c r="CWK37" s="81"/>
      <c r="CWL37" s="81"/>
      <c r="CWM37" s="81"/>
      <c r="CWN37" s="81"/>
      <c r="CWO37" s="81"/>
      <c r="CWP37" s="81"/>
      <c r="CWQ37" s="81"/>
      <c r="CWR37" s="81"/>
      <c r="CWS37" s="81"/>
      <c r="CWT37" s="81"/>
      <c r="CWU37" s="81"/>
      <c r="CWV37" s="81"/>
      <c r="CWW37" s="81"/>
      <c r="CWX37" s="81"/>
      <c r="CWY37" s="81"/>
      <c r="CWZ37" s="81"/>
      <c r="CXA37" s="81"/>
      <c r="CXB37" s="81"/>
      <c r="CXC37" s="81"/>
      <c r="CXD37" s="81"/>
      <c r="CXE37" s="81"/>
      <c r="CXF37" s="81"/>
      <c r="CXG37" s="81"/>
      <c r="CXH37" s="81"/>
      <c r="CXI37" s="81"/>
      <c r="CXJ37" s="81"/>
      <c r="CXK37" s="81"/>
      <c r="CXL37" s="81"/>
      <c r="CXM37" s="81"/>
      <c r="CXN37" s="81"/>
      <c r="CXO37" s="81"/>
      <c r="CXP37" s="81"/>
      <c r="CXQ37" s="81"/>
      <c r="CXR37" s="81"/>
      <c r="CXS37" s="81"/>
      <c r="CXT37" s="81"/>
      <c r="CXU37" s="81"/>
      <c r="CXV37" s="81"/>
      <c r="CXW37" s="81"/>
      <c r="CXX37" s="81"/>
      <c r="CXY37" s="81"/>
      <c r="CXZ37" s="81"/>
      <c r="CYA37" s="81"/>
      <c r="CYB37" s="81"/>
      <c r="CYC37" s="81"/>
      <c r="CYD37" s="81"/>
      <c r="CYE37" s="81"/>
      <c r="CYF37" s="81"/>
      <c r="CYG37" s="81"/>
      <c r="CYH37" s="81"/>
      <c r="CYI37" s="81"/>
      <c r="CYJ37" s="81"/>
      <c r="CYK37" s="81"/>
      <c r="CYL37" s="81"/>
      <c r="CYM37" s="81"/>
      <c r="CYN37" s="81"/>
      <c r="CYO37" s="81"/>
      <c r="CYP37" s="81"/>
      <c r="CYQ37" s="81"/>
      <c r="CYR37" s="81"/>
      <c r="CYS37" s="81"/>
      <c r="CYT37" s="81"/>
      <c r="CYU37" s="81"/>
      <c r="CYV37" s="81"/>
      <c r="CYW37" s="81"/>
      <c r="CYX37" s="81"/>
      <c r="CYY37" s="81"/>
      <c r="CYZ37" s="81"/>
      <c r="CZA37" s="81"/>
      <c r="CZB37" s="81"/>
      <c r="CZC37" s="81"/>
      <c r="CZD37" s="81"/>
      <c r="CZE37" s="81"/>
      <c r="CZF37" s="81"/>
      <c r="CZG37" s="81"/>
      <c r="CZH37" s="81"/>
      <c r="CZI37" s="81"/>
      <c r="CZJ37" s="81"/>
      <c r="CZK37" s="81"/>
      <c r="CZL37" s="81"/>
      <c r="CZM37" s="81"/>
      <c r="CZN37" s="81"/>
      <c r="CZO37" s="81"/>
      <c r="CZP37" s="81"/>
      <c r="CZQ37" s="81"/>
      <c r="CZR37" s="81"/>
      <c r="CZS37" s="81"/>
      <c r="CZT37" s="81"/>
      <c r="CZU37" s="81"/>
      <c r="CZV37" s="81"/>
      <c r="CZW37" s="81"/>
      <c r="CZX37" s="81"/>
      <c r="CZY37" s="81"/>
      <c r="CZZ37" s="81"/>
      <c r="DAA37" s="81"/>
      <c r="DAB37" s="81"/>
      <c r="DAC37" s="81"/>
      <c r="DAD37" s="81"/>
      <c r="DAE37" s="81"/>
      <c r="DAF37" s="81"/>
      <c r="DAG37" s="81"/>
      <c r="DAH37" s="81"/>
      <c r="DAI37" s="81"/>
      <c r="DAJ37" s="81"/>
      <c r="DAK37" s="81"/>
      <c r="DAL37" s="81"/>
      <c r="DAM37" s="81"/>
      <c r="DAN37" s="81"/>
      <c r="DAO37" s="81"/>
      <c r="DAP37" s="81"/>
      <c r="DAQ37" s="81"/>
      <c r="DAR37" s="81"/>
      <c r="DAS37" s="81"/>
      <c r="DAT37" s="81"/>
      <c r="DAU37" s="81"/>
      <c r="DAV37" s="81"/>
      <c r="DAW37" s="81"/>
      <c r="DAX37" s="81"/>
      <c r="DAY37" s="81"/>
      <c r="DAZ37" s="81"/>
      <c r="DBA37" s="81"/>
      <c r="DBB37" s="81"/>
      <c r="DBC37" s="81"/>
      <c r="DBD37" s="81"/>
      <c r="DBE37" s="81"/>
      <c r="DBF37" s="81"/>
      <c r="DBG37" s="81"/>
      <c r="DBH37" s="81"/>
      <c r="DBI37" s="81"/>
      <c r="DBJ37" s="81"/>
      <c r="DBK37" s="81"/>
      <c r="DBL37" s="81"/>
      <c r="DBM37" s="81"/>
      <c r="DBN37" s="81"/>
      <c r="DBO37" s="81"/>
      <c r="DBP37" s="81"/>
      <c r="DBQ37" s="81"/>
      <c r="DBR37" s="81"/>
      <c r="DBS37" s="81"/>
      <c r="DBT37" s="81"/>
      <c r="DBU37" s="81"/>
      <c r="DBV37" s="81"/>
      <c r="DBW37" s="81"/>
      <c r="DBX37" s="81"/>
      <c r="DBY37" s="81"/>
      <c r="DBZ37" s="81"/>
      <c r="DCA37" s="81"/>
      <c r="DCB37" s="81"/>
      <c r="DCC37" s="81"/>
      <c r="DCD37" s="81"/>
      <c r="DCE37" s="81"/>
      <c r="DCF37" s="81"/>
      <c r="DCG37" s="81"/>
      <c r="DCH37" s="81"/>
      <c r="DCI37" s="81"/>
      <c r="DCJ37" s="81"/>
      <c r="DCK37" s="81"/>
      <c r="DCL37" s="81"/>
      <c r="DCM37" s="81"/>
      <c r="DCN37" s="81"/>
      <c r="DCO37" s="81"/>
      <c r="DCP37" s="81"/>
      <c r="DCQ37" s="81"/>
      <c r="DCR37" s="81"/>
      <c r="DCS37" s="81"/>
      <c r="DCT37" s="81"/>
      <c r="DCU37" s="81"/>
      <c r="DCV37" s="81"/>
      <c r="DCW37" s="81"/>
      <c r="DCX37" s="81"/>
      <c r="DCY37" s="81"/>
      <c r="DCZ37" s="81"/>
      <c r="DDA37" s="81"/>
      <c r="DDB37" s="81"/>
      <c r="DDC37" s="81"/>
      <c r="DDD37" s="81"/>
      <c r="DDE37" s="81"/>
      <c r="DDF37" s="81"/>
      <c r="DDG37" s="81"/>
      <c r="DDH37" s="81"/>
      <c r="DDI37" s="81"/>
      <c r="DDJ37" s="81"/>
      <c r="DDK37" s="81"/>
      <c r="DDL37" s="81"/>
      <c r="DDM37" s="81"/>
      <c r="DDN37" s="81"/>
      <c r="DDO37" s="81"/>
      <c r="DDP37" s="81"/>
      <c r="DDQ37" s="81"/>
      <c r="DDR37" s="81"/>
      <c r="DDS37" s="81"/>
      <c r="DDT37" s="81"/>
      <c r="DDU37" s="81"/>
      <c r="DDV37" s="81"/>
      <c r="DDW37" s="81"/>
      <c r="DDX37" s="81"/>
      <c r="DDY37" s="81"/>
      <c r="DDZ37" s="81"/>
      <c r="DEA37" s="81"/>
      <c r="DEB37" s="81"/>
      <c r="DEC37" s="81"/>
      <c r="DED37" s="81"/>
      <c r="DEE37" s="81"/>
      <c r="DEF37" s="81"/>
      <c r="DEG37" s="81"/>
      <c r="DEH37" s="81"/>
      <c r="DEI37" s="81"/>
      <c r="DEJ37" s="81"/>
      <c r="DEK37" s="81"/>
      <c r="DEL37" s="81"/>
      <c r="DEM37" s="81"/>
      <c r="DEN37" s="81"/>
      <c r="DEO37" s="81"/>
      <c r="DEP37" s="81"/>
      <c r="DEQ37" s="81"/>
      <c r="DER37" s="81"/>
      <c r="DES37" s="81"/>
      <c r="DET37" s="81"/>
      <c r="DEU37" s="81"/>
      <c r="DEV37" s="81"/>
      <c r="DEW37" s="81"/>
      <c r="DEX37" s="81"/>
      <c r="DEY37" s="81"/>
      <c r="DEZ37" s="81"/>
      <c r="DFA37" s="81"/>
      <c r="DFB37" s="81"/>
      <c r="DFC37" s="81"/>
      <c r="DFD37" s="81"/>
      <c r="DFE37" s="81"/>
      <c r="DFF37" s="81"/>
      <c r="DFG37" s="81"/>
      <c r="DFH37" s="81"/>
      <c r="DFI37" s="81"/>
      <c r="DFJ37" s="81"/>
      <c r="DFK37" s="81"/>
      <c r="DFL37" s="81"/>
      <c r="DFM37" s="81"/>
      <c r="DFN37" s="81"/>
      <c r="DFO37" s="81"/>
      <c r="DFP37" s="81"/>
      <c r="DFQ37" s="81"/>
      <c r="DFR37" s="81"/>
      <c r="DFS37" s="81"/>
      <c r="DFT37" s="81"/>
      <c r="DFU37" s="81"/>
      <c r="DFV37" s="81"/>
      <c r="DFW37" s="81"/>
      <c r="DFX37" s="81"/>
      <c r="DFY37" s="81"/>
      <c r="DFZ37" s="81"/>
      <c r="DGA37" s="81"/>
      <c r="DGB37" s="81"/>
      <c r="DGC37" s="81"/>
      <c r="DGD37" s="81"/>
      <c r="DGE37" s="81"/>
      <c r="DGF37" s="81"/>
      <c r="DGG37" s="81"/>
      <c r="DGH37" s="81"/>
      <c r="DGI37" s="81"/>
      <c r="DGJ37" s="81"/>
      <c r="DGK37" s="81"/>
      <c r="DGL37" s="81"/>
      <c r="DGM37" s="81"/>
      <c r="DGN37" s="81"/>
      <c r="DGO37" s="81"/>
      <c r="DGP37" s="81"/>
      <c r="DGQ37" s="81"/>
      <c r="DGR37" s="81"/>
      <c r="DGS37" s="81"/>
      <c r="DGT37" s="81"/>
      <c r="DGU37" s="81"/>
      <c r="DGV37" s="81"/>
      <c r="DGW37" s="81"/>
      <c r="DGX37" s="81"/>
      <c r="DGY37" s="81"/>
      <c r="DGZ37" s="81"/>
      <c r="DHA37" s="81"/>
      <c r="DHB37" s="81"/>
      <c r="DHC37" s="81"/>
      <c r="DHD37" s="81"/>
      <c r="DHE37" s="81"/>
      <c r="DHF37" s="81"/>
      <c r="DHG37" s="81"/>
      <c r="DHH37" s="81"/>
      <c r="DHI37" s="81"/>
      <c r="DHJ37" s="81"/>
      <c r="DHK37" s="81"/>
      <c r="DHL37" s="81"/>
      <c r="DHM37" s="81"/>
      <c r="DHN37" s="81"/>
      <c r="DHO37" s="81"/>
      <c r="DHP37" s="81"/>
      <c r="DHQ37" s="81"/>
      <c r="DHR37" s="81"/>
      <c r="DHS37" s="81"/>
      <c r="DHT37" s="81"/>
      <c r="DHU37" s="81"/>
      <c r="DHV37" s="81"/>
      <c r="DHW37" s="81"/>
      <c r="DHX37" s="81"/>
      <c r="DHY37" s="81"/>
      <c r="DHZ37" s="81"/>
      <c r="DIA37" s="81"/>
      <c r="DIB37" s="81"/>
      <c r="DIC37" s="81"/>
      <c r="DID37" s="81"/>
      <c r="DIE37" s="81"/>
      <c r="DIF37" s="81"/>
      <c r="DIG37" s="81"/>
      <c r="DIH37" s="81"/>
      <c r="DII37" s="81"/>
      <c r="DIJ37" s="81"/>
      <c r="DIK37" s="81"/>
      <c r="DIL37" s="81"/>
      <c r="DIM37" s="81"/>
      <c r="DIN37" s="81"/>
      <c r="DIO37" s="81"/>
      <c r="DIP37" s="81"/>
      <c r="DIQ37" s="81"/>
      <c r="DIR37" s="81"/>
      <c r="DIS37" s="81"/>
      <c r="DIT37" s="81"/>
      <c r="DIU37" s="81"/>
      <c r="DIV37" s="81"/>
      <c r="DIW37" s="81"/>
      <c r="DIX37" s="81"/>
      <c r="DIY37" s="81"/>
      <c r="DIZ37" s="81"/>
      <c r="DJA37" s="81"/>
      <c r="DJB37" s="81"/>
      <c r="DJC37" s="81"/>
      <c r="DJD37" s="81"/>
      <c r="DJE37" s="81"/>
      <c r="DJF37" s="81"/>
      <c r="DJG37" s="81"/>
      <c r="DJH37" s="81"/>
      <c r="DJI37" s="81"/>
      <c r="DJJ37" s="81"/>
      <c r="DJK37" s="81"/>
      <c r="DJL37" s="81"/>
      <c r="DJM37" s="81"/>
      <c r="DJN37" s="81"/>
      <c r="DJO37" s="81"/>
      <c r="DJP37" s="81"/>
      <c r="DJQ37" s="81"/>
      <c r="DJR37" s="81"/>
      <c r="DJS37" s="81"/>
      <c r="DJT37" s="81"/>
      <c r="DJU37" s="81"/>
      <c r="DJV37" s="81"/>
      <c r="DJW37" s="81"/>
      <c r="DJX37" s="81"/>
      <c r="DJY37" s="81"/>
      <c r="DJZ37" s="81"/>
      <c r="DKA37" s="81"/>
      <c r="DKB37" s="81"/>
      <c r="DKC37" s="81"/>
      <c r="DKD37" s="81"/>
      <c r="DKE37" s="81"/>
      <c r="DKF37" s="81"/>
      <c r="DKG37" s="81"/>
      <c r="DKH37" s="81"/>
      <c r="DKI37" s="81"/>
      <c r="DKJ37" s="81"/>
      <c r="DKK37" s="81"/>
      <c r="DKL37" s="81"/>
      <c r="DKM37" s="81"/>
      <c r="DKN37" s="81"/>
      <c r="DKO37" s="81"/>
      <c r="DKP37" s="81"/>
      <c r="DKQ37" s="81"/>
      <c r="DKR37" s="81"/>
      <c r="DKS37" s="81"/>
      <c r="DKT37" s="81"/>
      <c r="DKU37" s="81"/>
      <c r="DKV37" s="81"/>
      <c r="DKW37" s="81"/>
      <c r="DKX37" s="81"/>
      <c r="DKY37" s="81"/>
      <c r="DKZ37" s="81"/>
      <c r="DLA37" s="81"/>
      <c r="DLB37" s="81"/>
      <c r="DLC37" s="81"/>
      <c r="DLD37" s="81"/>
      <c r="DLE37" s="81"/>
      <c r="DLF37" s="81"/>
      <c r="DLG37" s="81"/>
      <c r="DLH37" s="81"/>
      <c r="DLI37" s="81"/>
      <c r="DLJ37" s="81"/>
      <c r="DLK37" s="81"/>
      <c r="DLL37" s="81"/>
      <c r="DLM37" s="81"/>
      <c r="DLN37" s="81"/>
      <c r="DLO37" s="81"/>
      <c r="DLP37" s="81"/>
      <c r="DLQ37" s="81"/>
      <c r="DLR37" s="81"/>
      <c r="DLS37" s="81"/>
      <c r="DLT37" s="81"/>
      <c r="DLU37" s="81"/>
      <c r="DLV37" s="81"/>
      <c r="DLW37" s="81"/>
      <c r="DLX37" s="81"/>
      <c r="DLY37" s="81"/>
      <c r="DLZ37" s="81"/>
      <c r="DMA37" s="81"/>
      <c r="DMB37" s="81"/>
      <c r="DMC37" s="81"/>
      <c r="DMD37" s="81"/>
      <c r="DME37" s="81"/>
      <c r="DMF37" s="81"/>
      <c r="DMG37" s="81"/>
      <c r="DMH37" s="81"/>
      <c r="DMI37" s="81"/>
      <c r="DMJ37" s="81"/>
      <c r="DMK37" s="81"/>
      <c r="DML37" s="81"/>
      <c r="DMM37" s="81"/>
      <c r="DMN37" s="81"/>
      <c r="DMO37" s="81"/>
      <c r="DMP37" s="81"/>
      <c r="DMQ37" s="81"/>
      <c r="DMR37" s="81"/>
      <c r="DMS37" s="81"/>
      <c r="DMT37" s="81"/>
      <c r="DMU37" s="81"/>
      <c r="DMV37" s="81"/>
      <c r="DMW37" s="81"/>
      <c r="DMX37" s="81"/>
      <c r="DMY37" s="81"/>
      <c r="DMZ37" s="81"/>
      <c r="DNA37" s="81"/>
      <c r="DNB37" s="81"/>
      <c r="DNC37" s="81"/>
      <c r="DND37" s="81"/>
      <c r="DNE37" s="81"/>
      <c r="DNF37" s="81"/>
      <c r="DNG37" s="81"/>
      <c r="DNH37" s="81"/>
      <c r="DNI37" s="81"/>
      <c r="DNJ37" s="81"/>
      <c r="DNK37" s="81"/>
      <c r="DNL37" s="81"/>
      <c r="DNM37" s="81"/>
      <c r="DNN37" s="81"/>
      <c r="DNO37" s="81"/>
      <c r="DNP37" s="81"/>
      <c r="DNQ37" s="81"/>
      <c r="DNR37" s="81"/>
      <c r="DNS37" s="81"/>
      <c r="DNT37" s="81"/>
      <c r="DNU37" s="81"/>
      <c r="DNV37" s="81"/>
      <c r="DNW37" s="81"/>
      <c r="DNX37" s="81"/>
      <c r="DNY37" s="81"/>
      <c r="DNZ37" s="81"/>
      <c r="DOA37" s="81"/>
      <c r="DOB37" s="81"/>
      <c r="DOC37" s="81"/>
      <c r="DOD37" s="81"/>
      <c r="DOE37" s="81"/>
      <c r="DOF37" s="81"/>
      <c r="DOG37" s="81"/>
      <c r="DOH37" s="81"/>
      <c r="DOI37" s="81"/>
      <c r="DOJ37" s="81"/>
      <c r="DOK37" s="81"/>
      <c r="DOL37" s="81"/>
      <c r="DOM37" s="81"/>
      <c r="DON37" s="81"/>
      <c r="DOO37" s="81"/>
      <c r="DOP37" s="81"/>
      <c r="DOQ37" s="81"/>
      <c r="DOR37" s="81"/>
      <c r="DOS37" s="81"/>
      <c r="DOT37" s="81"/>
      <c r="DOU37" s="81"/>
      <c r="DOV37" s="81"/>
      <c r="DOW37" s="81"/>
      <c r="DOX37" s="81"/>
      <c r="DOY37" s="81"/>
      <c r="DOZ37" s="81"/>
      <c r="DPA37" s="81"/>
      <c r="DPB37" s="81"/>
      <c r="DPC37" s="81"/>
      <c r="DPD37" s="81"/>
      <c r="DPE37" s="81"/>
      <c r="DPF37" s="81"/>
      <c r="DPG37" s="81"/>
      <c r="DPH37" s="81"/>
      <c r="DPI37" s="81"/>
      <c r="DPJ37" s="81"/>
      <c r="DPK37" s="81"/>
      <c r="DPL37" s="81"/>
      <c r="DPM37" s="81"/>
      <c r="DPN37" s="81"/>
      <c r="DPO37" s="81"/>
      <c r="DPP37" s="81"/>
      <c r="DPQ37" s="81"/>
      <c r="DPR37" s="81"/>
      <c r="DPS37" s="81"/>
      <c r="DPT37" s="81"/>
      <c r="DPU37" s="81"/>
      <c r="DPV37" s="81"/>
      <c r="DPW37" s="81"/>
      <c r="DPX37" s="81"/>
      <c r="DPY37" s="81"/>
      <c r="DPZ37" s="81"/>
      <c r="DQA37" s="81"/>
      <c r="DQB37" s="81"/>
      <c r="DQC37" s="81"/>
      <c r="DQD37" s="81"/>
      <c r="DQE37" s="81"/>
      <c r="DQF37" s="81"/>
      <c r="DQG37" s="81"/>
      <c r="DQH37" s="81"/>
      <c r="DQI37" s="81"/>
      <c r="DQJ37" s="81"/>
      <c r="DQK37" s="81"/>
      <c r="DQL37" s="81"/>
      <c r="DQM37" s="81"/>
      <c r="DQN37" s="81"/>
      <c r="DQO37" s="81"/>
      <c r="DQP37" s="81"/>
      <c r="DQQ37" s="81"/>
      <c r="DQR37" s="81"/>
      <c r="DQS37" s="81"/>
      <c r="DQT37" s="81"/>
      <c r="DQU37" s="81"/>
      <c r="DQV37" s="81"/>
      <c r="DQW37" s="81"/>
      <c r="DQX37" s="81"/>
      <c r="DQY37" s="81"/>
      <c r="DQZ37" s="81"/>
      <c r="DRA37" s="81"/>
      <c r="DRB37" s="81"/>
      <c r="DRC37" s="81"/>
      <c r="DRD37" s="81"/>
      <c r="DRE37" s="81"/>
      <c r="DRF37" s="81"/>
      <c r="DRG37" s="81"/>
      <c r="DRH37" s="81"/>
      <c r="DRI37" s="81"/>
      <c r="DRJ37" s="81"/>
      <c r="DRK37" s="81"/>
      <c r="DRL37" s="81"/>
      <c r="DRM37" s="81"/>
      <c r="DRN37" s="81"/>
      <c r="DRO37" s="81"/>
      <c r="DRP37" s="81"/>
      <c r="DRQ37" s="81"/>
      <c r="DRR37" s="81"/>
      <c r="DRS37" s="81"/>
      <c r="DRT37" s="81"/>
      <c r="DRU37" s="81"/>
      <c r="DRV37" s="81"/>
      <c r="DRW37" s="81"/>
      <c r="DRX37" s="81"/>
      <c r="DRY37" s="81"/>
      <c r="DRZ37" s="81"/>
      <c r="DSA37" s="81"/>
      <c r="DSB37" s="81"/>
      <c r="DSC37" s="81"/>
      <c r="DSD37" s="81"/>
      <c r="DSE37" s="81"/>
      <c r="DSF37" s="81"/>
      <c r="DSG37" s="81"/>
      <c r="DSH37" s="81"/>
      <c r="DSI37" s="81"/>
      <c r="DSJ37" s="81"/>
      <c r="DSK37" s="81"/>
      <c r="DSL37" s="81"/>
      <c r="DSM37" s="81"/>
      <c r="DSN37" s="81"/>
      <c r="DSO37" s="81"/>
      <c r="DSP37" s="81"/>
      <c r="DSQ37" s="81"/>
      <c r="DSR37" s="81"/>
      <c r="DSS37" s="81"/>
      <c r="DST37" s="81"/>
      <c r="DSU37" s="81"/>
      <c r="DSV37" s="81"/>
      <c r="DSW37" s="81"/>
      <c r="DSX37" s="81"/>
      <c r="DSY37" s="81"/>
      <c r="DSZ37" s="81"/>
      <c r="DTA37" s="81"/>
      <c r="DTB37" s="81"/>
      <c r="DTC37" s="81"/>
      <c r="DTD37" s="81"/>
      <c r="DTE37" s="81"/>
      <c r="DTF37" s="81"/>
      <c r="DTG37" s="81"/>
      <c r="DTH37" s="81"/>
      <c r="DTI37" s="81"/>
      <c r="DTJ37" s="81"/>
      <c r="DTK37" s="81"/>
      <c r="DTL37" s="81"/>
      <c r="DTM37" s="81"/>
      <c r="DTN37" s="81"/>
      <c r="DTO37" s="81"/>
      <c r="DTP37" s="81"/>
      <c r="DTQ37" s="81"/>
      <c r="DTR37" s="81"/>
      <c r="DTS37" s="81"/>
      <c r="DTT37" s="81"/>
      <c r="DTU37" s="81"/>
      <c r="DTV37" s="81"/>
      <c r="DTW37" s="81"/>
      <c r="DTX37" s="81"/>
      <c r="DTY37" s="81"/>
      <c r="DTZ37" s="81"/>
      <c r="DUA37" s="81"/>
      <c r="DUB37" s="81"/>
      <c r="DUC37" s="81"/>
      <c r="DUD37" s="81"/>
      <c r="DUE37" s="81"/>
      <c r="DUF37" s="81"/>
      <c r="DUG37" s="81"/>
      <c r="DUH37" s="81"/>
      <c r="DUI37" s="81"/>
      <c r="DUJ37" s="81"/>
      <c r="DUK37" s="81"/>
      <c r="DUL37" s="81"/>
      <c r="DUM37" s="81"/>
      <c r="DUN37" s="81"/>
      <c r="DUO37" s="81"/>
      <c r="DUP37" s="81"/>
      <c r="DUQ37" s="81"/>
      <c r="DUR37" s="81"/>
      <c r="DUS37" s="81"/>
      <c r="DUT37" s="81"/>
      <c r="DUU37" s="81"/>
      <c r="DUV37" s="81"/>
      <c r="DUW37" s="81"/>
      <c r="DUX37" s="81"/>
      <c r="DUY37" s="81"/>
      <c r="DUZ37" s="81"/>
      <c r="DVA37" s="81"/>
      <c r="DVB37" s="81"/>
      <c r="DVC37" s="81"/>
      <c r="DVD37" s="81"/>
      <c r="DVE37" s="81"/>
      <c r="DVF37" s="81"/>
      <c r="DVG37" s="81"/>
      <c r="DVH37" s="81"/>
      <c r="DVI37" s="81"/>
      <c r="DVJ37" s="81"/>
      <c r="DVK37" s="81"/>
      <c r="DVL37" s="81"/>
      <c r="DVM37" s="81"/>
      <c r="DVN37" s="81"/>
      <c r="DVO37" s="81"/>
      <c r="DVP37" s="81"/>
      <c r="DVQ37" s="81"/>
      <c r="DVR37" s="81"/>
      <c r="DVS37" s="81"/>
      <c r="DVT37" s="81"/>
      <c r="DVU37" s="81"/>
      <c r="DVV37" s="81"/>
      <c r="DVW37" s="81"/>
      <c r="DVX37" s="81"/>
      <c r="DVY37" s="81"/>
      <c r="DVZ37" s="81"/>
      <c r="DWA37" s="81"/>
      <c r="DWB37" s="81"/>
      <c r="DWC37" s="81"/>
      <c r="DWD37" s="81"/>
      <c r="DWE37" s="81"/>
      <c r="DWF37" s="81"/>
      <c r="DWG37" s="81"/>
      <c r="DWH37" s="81"/>
      <c r="DWI37" s="81"/>
      <c r="DWJ37" s="81"/>
      <c r="DWK37" s="81"/>
      <c r="DWL37" s="81"/>
      <c r="DWM37" s="81"/>
      <c r="DWN37" s="81"/>
      <c r="DWO37" s="81"/>
      <c r="DWP37" s="81"/>
      <c r="DWQ37" s="81"/>
      <c r="DWR37" s="81"/>
      <c r="DWS37" s="81"/>
      <c r="DWT37" s="81"/>
      <c r="DWU37" s="81"/>
      <c r="DWV37" s="81"/>
      <c r="DWW37" s="81"/>
      <c r="DWX37" s="81"/>
      <c r="DWY37" s="81"/>
      <c r="DWZ37" s="81"/>
      <c r="DXA37" s="81"/>
      <c r="DXB37" s="81"/>
      <c r="DXC37" s="81"/>
      <c r="DXD37" s="81"/>
      <c r="DXE37" s="81"/>
      <c r="DXF37" s="81"/>
      <c r="DXG37" s="81"/>
      <c r="DXH37" s="81"/>
      <c r="DXI37" s="81"/>
      <c r="DXJ37" s="81"/>
      <c r="DXK37" s="81"/>
      <c r="DXL37" s="81"/>
      <c r="DXM37" s="81"/>
      <c r="DXN37" s="81"/>
      <c r="DXO37" s="81"/>
      <c r="DXP37" s="81"/>
      <c r="DXQ37" s="81"/>
      <c r="DXR37" s="81"/>
      <c r="DXS37" s="81"/>
      <c r="DXT37" s="81"/>
      <c r="DXU37" s="81"/>
      <c r="DXV37" s="81"/>
      <c r="DXW37" s="81"/>
      <c r="DXX37" s="81"/>
      <c r="DXY37" s="81"/>
      <c r="DXZ37" s="81"/>
      <c r="DYA37" s="81"/>
      <c r="DYB37" s="81"/>
      <c r="DYC37" s="81"/>
      <c r="DYD37" s="81"/>
      <c r="DYE37" s="81"/>
      <c r="DYF37" s="81"/>
      <c r="DYG37" s="81"/>
      <c r="DYH37" s="81"/>
      <c r="DYI37" s="81"/>
      <c r="DYJ37" s="81"/>
      <c r="DYK37" s="81"/>
      <c r="DYL37" s="81"/>
      <c r="DYM37" s="81"/>
      <c r="DYN37" s="81"/>
      <c r="DYO37" s="81"/>
      <c r="DYP37" s="81"/>
      <c r="DYQ37" s="81"/>
      <c r="DYR37" s="81"/>
      <c r="DYS37" s="81"/>
      <c r="DYT37" s="81"/>
      <c r="DYU37" s="81"/>
      <c r="DYV37" s="81"/>
      <c r="DYW37" s="81"/>
      <c r="DYX37" s="81"/>
      <c r="DYY37" s="81"/>
      <c r="DYZ37" s="81"/>
      <c r="DZA37" s="81"/>
      <c r="DZB37" s="81"/>
      <c r="DZC37" s="81"/>
      <c r="DZD37" s="81"/>
      <c r="DZE37" s="81"/>
      <c r="DZF37" s="81"/>
      <c r="DZG37" s="81"/>
      <c r="DZH37" s="81"/>
      <c r="DZI37" s="81"/>
      <c r="DZJ37" s="81"/>
      <c r="DZK37" s="81"/>
      <c r="DZL37" s="81"/>
      <c r="DZM37" s="81"/>
      <c r="DZN37" s="81"/>
      <c r="DZO37" s="81"/>
      <c r="DZP37" s="81"/>
      <c r="DZQ37" s="81"/>
      <c r="DZR37" s="81"/>
      <c r="DZS37" s="81"/>
      <c r="DZT37" s="81"/>
      <c r="DZU37" s="81"/>
      <c r="DZV37" s="81"/>
      <c r="DZW37" s="81"/>
      <c r="DZX37" s="81"/>
      <c r="DZY37" s="81"/>
      <c r="DZZ37" s="81"/>
      <c r="EAA37" s="81"/>
      <c r="EAB37" s="81"/>
      <c r="EAC37" s="81"/>
      <c r="EAD37" s="81"/>
      <c r="EAE37" s="81"/>
      <c r="EAF37" s="81"/>
      <c r="EAG37" s="81"/>
      <c r="EAH37" s="81"/>
      <c r="EAI37" s="81"/>
      <c r="EAJ37" s="81"/>
      <c r="EAK37" s="81"/>
      <c r="EAL37" s="81"/>
      <c r="EAM37" s="81"/>
      <c r="EAN37" s="81"/>
      <c r="EAO37" s="81"/>
      <c r="EAP37" s="81"/>
      <c r="EAQ37" s="81"/>
      <c r="EAR37" s="81"/>
      <c r="EAS37" s="81"/>
      <c r="EAT37" s="81"/>
      <c r="EAU37" s="81"/>
      <c r="EAV37" s="81"/>
      <c r="EAW37" s="81"/>
      <c r="EAX37" s="81"/>
      <c r="EAY37" s="81"/>
      <c r="EAZ37" s="81"/>
      <c r="EBA37" s="81"/>
      <c r="EBB37" s="81"/>
      <c r="EBC37" s="81"/>
      <c r="EBD37" s="81"/>
      <c r="EBE37" s="81"/>
      <c r="EBF37" s="81"/>
      <c r="EBG37" s="81"/>
      <c r="EBH37" s="81"/>
      <c r="EBI37" s="81"/>
      <c r="EBJ37" s="81"/>
      <c r="EBK37" s="81"/>
      <c r="EBL37" s="81"/>
      <c r="EBM37" s="81"/>
      <c r="EBN37" s="81"/>
      <c r="EBO37" s="81"/>
      <c r="EBP37" s="81"/>
      <c r="EBQ37" s="81"/>
      <c r="EBR37" s="81"/>
      <c r="EBS37" s="81"/>
      <c r="EBT37" s="81"/>
      <c r="EBU37" s="81"/>
      <c r="EBV37" s="81"/>
      <c r="EBW37" s="81"/>
      <c r="EBX37" s="81"/>
      <c r="EBY37" s="81"/>
      <c r="EBZ37" s="81"/>
      <c r="ECA37" s="81"/>
      <c r="ECB37" s="81"/>
      <c r="ECC37" s="81"/>
      <c r="ECD37" s="81"/>
      <c r="ECE37" s="81"/>
      <c r="ECF37" s="81"/>
      <c r="ECG37" s="81"/>
      <c r="ECH37" s="81"/>
      <c r="ECI37" s="81"/>
      <c r="ECJ37" s="81"/>
      <c r="ECK37" s="81"/>
      <c r="ECL37" s="81"/>
      <c r="ECM37" s="81"/>
      <c r="ECN37" s="81"/>
      <c r="ECO37" s="81"/>
      <c r="ECP37" s="81"/>
      <c r="ECQ37" s="81"/>
      <c r="ECR37" s="81"/>
      <c r="ECS37" s="81"/>
      <c r="ECT37" s="81"/>
      <c r="ECU37" s="81"/>
      <c r="ECV37" s="81"/>
      <c r="ECW37" s="81"/>
      <c r="ECX37" s="81"/>
      <c r="ECY37" s="81"/>
      <c r="ECZ37" s="81"/>
      <c r="EDA37" s="81"/>
      <c r="EDB37" s="81"/>
      <c r="EDC37" s="81"/>
      <c r="EDD37" s="81"/>
      <c r="EDE37" s="81"/>
      <c r="EDF37" s="81"/>
      <c r="EDG37" s="81"/>
      <c r="EDH37" s="81"/>
      <c r="EDI37" s="81"/>
      <c r="EDJ37" s="81"/>
      <c r="EDK37" s="81"/>
      <c r="EDL37" s="81"/>
      <c r="EDM37" s="81"/>
      <c r="EDN37" s="81"/>
      <c r="EDO37" s="81"/>
      <c r="EDP37" s="81"/>
      <c r="EDQ37" s="81"/>
      <c r="EDR37" s="81"/>
      <c r="EDS37" s="81"/>
      <c r="EDT37" s="81"/>
      <c r="EDU37" s="81"/>
      <c r="EDV37" s="81"/>
      <c r="EDW37" s="81"/>
      <c r="EDX37" s="81"/>
      <c r="EDY37" s="81"/>
      <c r="EDZ37" s="81"/>
      <c r="EEA37" s="81"/>
      <c r="EEB37" s="81"/>
      <c r="EEC37" s="81"/>
      <c r="EED37" s="81"/>
      <c r="EEE37" s="81"/>
      <c r="EEF37" s="81"/>
      <c r="EEG37" s="81"/>
      <c r="EEH37" s="81"/>
      <c r="EEI37" s="81"/>
      <c r="EEJ37" s="81"/>
      <c r="EEK37" s="81"/>
      <c r="EEL37" s="81"/>
      <c r="EEM37" s="81"/>
      <c r="EEN37" s="81"/>
      <c r="EEO37" s="81"/>
      <c r="EEP37" s="81"/>
      <c r="EEQ37" s="81"/>
      <c r="EER37" s="81"/>
      <c r="EES37" s="81"/>
      <c r="EET37" s="81"/>
      <c r="EEU37" s="81"/>
      <c r="EEV37" s="81"/>
      <c r="EEW37" s="81"/>
      <c r="EEX37" s="81"/>
      <c r="EEY37" s="81"/>
      <c r="EEZ37" s="81"/>
      <c r="EFA37" s="81"/>
      <c r="EFB37" s="81"/>
      <c r="EFC37" s="81"/>
      <c r="EFD37" s="81"/>
      <c r="EFE37" s="81"/>
      <c r="EFF37" s="81"/>
      <c r="EFG37" s="81"/>
      <c r="EFH37" s="81"/>
      <c r="EFI37" s="81"/>
      <c r="EFJ37" s="81"/>
      <c r="EFK37" s="81"/>
      <c r="EFL37" s="81"/>
      <c r="EFM37" s="81"/>
      <c r="EFN37" s="81"/>
      <c r="EFO37" s="81"/>
      <c r="EFP37" s="81"/>
      <c r="EFQ37" s="81"/>
      <c r="EFR37" s="81"/>
      <c r="EFS37" s="81"/>
      <c r="EFT37" s="81"/>
      <c r="EFU37" s="81"/>
      <c r="EFV37" s="81"/>
      <c r="EFW37" s="81"/>
      <c r="EFX37" s="81"/>
      <c r="EFY37" s="81"/>
      <c r="EFZ37" s="81"/>
      <c r="EGA37" s="81"/>
      <c r="EGB37" s="81"/>
      <c r="EGC37" s="81"/>
      <c r="EGD37" s="81"/>
      <c r="EGE37" s="81"/>
      <c r="EGF37" s="81"/>
      <c r="EGG37" s="81"/>
      <c r="EGH37" s="81"/>
      <c r="EGI37" s="81"/>
      <c r="EGJ37" s="81"/>
      <c r="EGK37" s="81"/>
      <c r="EGL37" s="81"/>
      <c r="EGM37" s="81"/>
      <c r="EGN37" s="81"/>
      <c r="EGO37" s="81"/>
      <c r="EGP37" s="81"/>
      <c r="EGQ37" s="81"/>
      <c r="EGR37" s="81"/>
      <c r="EGS37" s="81"/>
      <c r="EGT37" s="81"/>
      <c r="EGU37" s="81"/>
      <c r="EGV37" s="81"/>
      <c r="EGW37" s="81"/>
      <c r="EGX37" s="81"/>
      <c r="EGY37" s="81"/>
      <c r="EGZ37" s="81"/>
      <c r="EHA37" s="81"/>
      <c r="EHB37" s="81"/>
      <c r="EHC37" s="81"/>
      <c r="EHD37" s="81"/>
      <c r="EHE37" s="81"/>
      <c r="EHF37" s="81"/>
      <c r="EHG37" s="81"/>
      <c r="EHH37" s="81"/>
      <c r="EHI37" s="81"/>
      <c r="EHJ37" s="81"/>
      <c r="EHK37" s="81"/>
      <c r="EHL37" s="81"/>
      <c r="EHM37" s="81"/>
      <c r="EHN37" s="81"/>
      <c r="EHO37" s="81"/>
      <c r="EHP37" s="81"/>
      <c r="EHQ37" s="81"/>
      <c r="EHR37" s="81"/>
      <c r="EHS37" s="81"/>
      <c r="EHT37" s="81"/>
      <c r="EHU37" s="81"/>
      <c r="EHV37" s="81"/>
      <c r="EHW37" s="81"/>
      <c r="EHX37" s="81"/>
      <c r="EHY37" s="81"/>
      <c r="EHZ37" s="81"/>
      <c r="EIA37" s="81"/>
      <c r="EIB37" s="81"/>
      <c r="EIC37" s="81"/>
      <c r="EID37" s="81"/>
      <c r="EIE37" s="81"/>
      <c r="EIF37" s="81"/>
      <c r="EIG37" s="81"/>
      <c r="EIH37" s="81"/>
      <c r="EII37" s="81"/>
      <c r="EIJ37" s="81"/>
      <c r="EIK37" s="81"/>
      <c r="EIL37" s="81"/>
      <c r="EIM37" s="81"/>
      <c r="EIN37" s="81"/>
      <c r="EIO37" s="81"/>
      <c r="EIP37" s="81"/>
      <c r="EIQ37" s="81"/>
      <c r="EIR37" s="81"/>
      <c r="EIS37" s="81"/>
      <c r="EIT37" s="81"/>
      <c r="EIU37" s="81"/>
      <c r="EIV37" s="81"/>
      <c r="EIW37" s="81"/>
      <c r="EIX37" s="81"/>
      <c r="EIY37" s="81"/>
      <c r="EIZ37" s="81"/>
      <c r="EJA37" s="81"/>
      <c r="EJB37" s="81"/>
      <c r="EJC37" s="81"/>
      <c r="EJD37" s="81"/>
      <c r="EJE37" s="81"/>
      <c r="EJF37" s="81"/>
      <c r="EJG37" s="81"/>
      <c r="EJH37" s="81"/>
      <c r="EJI37" s="81"/>
      <c r="EJJ37" s="81"/>
      <c r="EJK37" s="81"/>
      <c r="EJL37" s="81"/>
      <c r="EJM37" s="81"/>
      <c r="EJN37" s="81"/>
      <c r="EJO37" s="81"/>
      <c r="EJP37" s="81"/>
      <c r="EJQ37" s="81"/>
      <c r="EJR37" s="81"/>
      <c r="EJS37" s="81"/>
      <c r="EJT37" s="81"/>
      <c r="EJU37" s="81"/>
      <c r="EJV37" s="81"/>
      <c r="EJW37" s="81"/>
      <c r="EJX37" s="81"/>
      <c r="EJY37" s="81"/>
      <c r="EJZ37" s="81"/>
      <c r="EKA37" s="81"/>
      <c r="EKB37" s="81"/>
      <c r="EKC37" s="81"/>
      <c r="EKD37" s="81"/>
      <c r="EKE37" s="81"/>
      <c r="EKF37" s="81"/>
      <c r="EKG37" s="81"/>
      <c r="EKH37" s="81"/>
      <c r="EKI37" s="81"/>
      <c r="EKJ37" s="81"/>
      <c r="EKK37" s="81"/>
      <c r="EKL37" s="81"/>
      <c r="EKM37" s="81"/>
      <c r="EKN37" s="81"/>
      <c r="EKO37" s="81"/>
      <c r="EKP37" s="81"/>
      <c r="EKQ37" s="81"/>
      <c r="EKR37" s="81"/>
      <c r="EKS37" s="81"/>
      <c r="EKT37" s="81"/>
      <c r="EKU37" s="81"/>
      <c r="EKV37" s="81"/>
      <c r="EKW37" s="81"/>
      <c r="EKX37" s="81"/>
      <c r="EKY37" s="81"/>
      <c r="EKZ37" s="81"/>
      <c r="ELA37" s="81"/>
      <c r="ELB37" s="81"/>
      <c r="ELC37" s="81"/>
      <c r="ELD37" s="81"/>
      <c r="ELE37" s="81"/>
      <c r="ELF37" s="81"/>
      <c r="ELG37" s="81"/>
      <c r="ELH37" s="81"/>
      <c r="ELI37" s="81"/>
      <c r="ELJ37" s="81"/>
      <c r="ELK37" s="81"/>
      <c r="ELL37" s="81"/>
      <c r="ELM37" s="81"/>
      <c r="ELN37" s="81"/>
      <c r="ELO37" s="81"/>
      <c r="ELP37" s="81"/>
      <c r="ELQ37" s="81"/>
      <c r="ELR37" s="81"/>
      <c r="ELS37" s="81"/>
      <c r="ELT37" s="81"/>
      <c r="ELU37" s="81"/>
      <c r="ELV37" s="81"/>
      <c r="ELW37" s="81"/>
      <c r="ELX37" s="81"/>
      <c r="ELY37" s="81"/>
      <c r="ELZ37" s="81"/>
      <c r="EMA37" s="81"/>
      <c r="EMB37" s="81"/>
      <c r="EMC37" s="81"/>
      <c r="EMD37" s="81"/>
      <c r="EME37" s="81"/>
      <c r="EMF37" s="81"/>
      <c r="EMG37" s="81"/>
      <c r="EMH37" s="81"/>
      <c r="EMI37" s="81"/>
      <c r="EMJ37" s="81"/>
      <c r="EMK37" s="81"/>
      <c r="EML37" s="81"/>
      <c r="EMM37" s="81"/>
      <c r="EMN37" s="81"/>
      <c r="EMO37" s="81"/>
      <c r="EMP37" s="81"/>
      <c r="EMQ37" s="81"/>
      <c r="EMR37" s="81"/>
      <c r="EMS37" s="81"/>
      <c r="EMT37" s="81"/>
      <c r="EMU37" s="81"/>
      <c r="EMV37" s="81"/>
      <c r="EMW37" s="81"/>
      <c r="EMX37" s="81"/>
      <c r="EMY37" s="81"/>
      <c r="EMZ37" s="81"/>
      <c r="ENA37" s="81"/>
      <c r="ENB37" s="81"/>
      <c r="ENC37" s="81"/>
      <c r="END37" s="81"/>
      <c r="ENE37" s="81"/>
      <c r="ENF37" s="81"/>
      <c r="ENG37" s="81"/>
      <c r="ENH37" s="81"/>
      <c r="ENI37" s="81"/>
      <c r="ENJ37" s="81"/>
      <c r="ENK37" s="81"/>
      <c r="ENL37" s="81"/>
      <c r="ENM37" s="81"/>
      <c r="ENN37" s="81"/>
      <c r="ENO37" s="81"/>
      <c r="ENP37" s="81"/>
      <c r="ENQ37" s="81"/>
      <c r="ENR37" s="81"/>
      <c r="ENS37" s="81"/>
      <c r="ENT37" s="81"/>
      <c r="ENU37" s="81"/>
      <c r="ENV37" s="81"/>
      <c r="ENW37" s="81"/>
      <c r="ENX37" s="81"/>
      <c r="ENY37" s="81"/>
      <c r="ENZ37" s="81"/>
      <c r="EOA37" s="81"/>
      <c r="EOB37" s="81"/>
      <c r="EOC37" s="81"/>
      <c r="EOD37" s="81"/>
      <c r="EOE37" s="81"/>
      <c r="EOF37" s="81"/>
      <c r="EOG37" s="81"/>
      <c r="EOH37" s="81"/>
      <c r="EOI37" s="81"/>
      <c r="EOJ37" s="81"/>
      <c r="EOK37" s="81"/>
      <c r="EOL37" s="81"/>
      <c r="EOM37" s="81"/>
      <c r="EON37" s="81"/>
      <c r="EOO37" s="81"/>
      <c r="EOP37" s="81"/>
      <c r="EOQ37" s="81"/>
      <c r="EOR37" s="81"/>
      <c r="EOS37" s="81"/>
      <c r="EOT37" s="81"/>
      <c r="EOU37" s="81"/>
      <c r="EOV37" s="81"/>
      <c r="EOW37" s="81"/>
      <c r="EOX37" s="81"/>
      <c r="EOY37" s="81"/>
      <c r="EOZ37" s="81"/>
      <c r="EPA37" s="81"/>
      <c r="EPB37" s="81"/>
      <c r="EPC37" s="81"/>
      <c r="EPD37" s="81"/>
      <c r="EPE37" s="81"/>
      <c r="EPF37" s="81"/>
      <c r="EPG37" s="81"/>
      <c r="EPH37" s="81"/>
      <c r="EPI37" s="81"/>
      <c r="EPJ37" s="81"/>
      <c r="EPK37" s="81"/>
      <c r="EPL37" s="81"/>
      <c r="EPM37" s="81"/>
      <c r="EPN37" s="81"/>
      <c r="EPO37" s="81"/>
      <c r="EPP37" s="81"/>
      <c r="EPQ37" s="81"/>
      <c r="EPR37" s="81"/>
      <c r="EPS37" s="81"/>
      <c r="EPT37" s="81"/>
      <c r="EPU37" s="81"/>
      <c r="EPV37" s="81"/>
      <c r="EPW37" s="81"/>
      <c r="EPX37" s="81"/>
      <c r="EPY37" s="81"/>
      <c r="EPZ37" s="81"/>
      <c r="EQA37" s="81"/>
      <c r="EQB37" s="81"/>
      <c r="EQC37" s="81"/>
      <c r="EQD37" s="81"/>
      <c r="EQE37" s="81"/>
      <c r="EQF37" s="81"/>
      <c r="EQG37" s="81"/>
      <c r="EQH37" s="81"/>
      <c r="EQI37" s="81"/>
      <c r="EQJ37" s="81"/>
      <c r="EQK37" s="81"/>
      <c r="EQL37" s="81"/>
      <c r="EQM37" s="81"/>
      <c r="EQN37" s="81"/>
      <c r="EQO37" s="81"/>
      <c r="EQP37" s="81"/>
      <c r="EQQ37" s="81"/>
      <c r="EQR37" s="81"/>
      <c r="EQS37" s="81"/>
      <c r="EQT37" s="81"/>
      <c r="EQU37" s="81"/>
      <c r="EQV37" s="81"/>
      <c r="EQW37" s="81"/>
      <c r="EQX37" s="81"/>
      <c r="EQY37" s="81"/>
      <c r="EQZ37" s="81"/>
      <c r="ERA37" s="81"/>
      <c r="ERB37" s="81"/>
      <c r="ERC37" s="81"/>
      <c r="ERD37" s="81"/>
      <c r="ERE37" s="81"/>
      <c r="ERF37" s="81"/>
      <c r="ERG37" s="81"/>
      <c r="ERH37" s="81"/>
      <c r="ERI37" s="81"/>
      <c r="ERJ37" s="81"/>
      <c r="ERK37" s="81"/>
      <c r="ERL37" s="81"/>
      <c r="ERM37" s="81"/>
      <c r="ERN37" s="81"/>
      <c r="ERO37" s="81"/>
      <c r="ERP37" s="81"/>
      <c r="ERQ37" s="81"/>
      <c r="ERR37" s="81"/>
      <c r="ERS37" s="81"/>
      <c r="ERT37" s="81"/>
      <c r="ERU37" s="81"/>
      <c r="ERV37" s="81"/>
      <c r="ERW37" s="81"/>
      <c r="ERX37" s="81"/>
      <c r="ERY37" s="81"/>
      <c r="ERZ37" s="81"/>
      <c r="ESA37" s="81"/>
      <c r="ESB37" s="81"/>
      <c r="ESC37" s="81"/>
      <c r="ESD37" s="81"/>
      <c r="ESE37" s="81"/>
      <c r="ESF37" s="81"/>
      <c r="ESG37" s="81"/>
      <c r="ESH37" s="81"/>
      <c r="ESI37" s="81"/>
      <c r="ESJ37" s="81"/>
      <c r="ESK37" s="81"/>
      <c r="ESL37" s="81"/>
      <c r="ESM37" s="81"/>
      <c r="ESN37" s="81"/>
      <c r="ESO37" s="81"/>
      <c r="ESP37" s="81"/>
      <c r="ESQ37" s="81"/>
      <c r="ESR37" s="81"/>
      <c r="ESS37" s="81"/>
      <c r="EST37" s="81"/>
      <c r="ESU37" s="81"/>
      <c r="ESV37" s="81"/>
      <c r="ESW37" s="81"/>
      <c r="ESX37" s="81"/>
      <c r="ESY37" s="81"/>
      <c r="ESZ37" s="81"/>
      <c r="ETA37" s="81"/>
      <c r="ETB37" s="81"/>
      <c r="ETC37" s="81"/>
      <c r="ETD37" s="81"/>
      <c r="ETE37" s="81"/>
      <c r="ETF37" s="81"/>
      <c r="ETG37" s="81"/>
      <c r="ETH37" s="81"/>
      <c r="ETI37" s="81"/>
      <c r="ETJ37" s="81"/>
      <c r="ETK37" s="81"/>
      <c r="ETL37" s="81"/>
      <c r="ETM37" s="81"/>
      <c r="ETN37" s="81"/>
      <c r="ETO37" s="81"/>
      <c r="ETP37" s="81"/>
      <c r="ETQ37" s="81"/>
      <c r="ETR37" s="81"/>
      <c r="ETS37" s="81"/>
      <c r="ETT37" s="81"/>
      <c r="ETU37" s="81"/>
      <c r="ETV37" s="81"/>
      <c r="ETW37" s="81"/>
      <c r="ETX37" s="81"/>
      <c r="ETY37" s="81"/>
      <c r="ETZ37" s="81"/>
      <c r="EUA37" s="81"/>
      <c r="EUB37" s="81"/>
      <c r="EUC37" s="81"/>
      <c r="EUD37" s="81"/>
      <c r="EUE37" s="81"/>
      <c r="EUF37" s="81"/>
      <c r="EUG37" s="81"/>
      <c r="EUH37" s="81"/>
      <c r="EUI37" s="81"/>
      <c r="EUJ37" s="81"/>
      <c r="EUK37" s="81"/>
      <c r="EUL37" s="81"/>
      <c r="EUM37" s="81"/>
      <c r="EUN37" s="81"/>
      <c r="EUO37" s="81"/>
      <c r="EUP37" s="81"/>
      <c r="EUQ37" s="81"/>
      <c r="EUR37" s="81"/>
      <c r="EUS37" s="81"/>
      <c r="EUT37" s="81"/>
      <c r="EUU37" s="81"/>
      <c r="EUV37" s="81"/>
      <c r="EUW37" s="81"/>
      <c r="EUX37" s="81"/>
      <c r="EUY37" s="81"/>
      <c r="EUZ37" s="81"/>
      <c r="EVA37" s="81"/>
      <c r="EVB37" s="81"/>
      <c r="EVC37" s="81"/>
      <c r="EVD37" s="81"/>
      <c r="EVE37" s="81"/>
      <c r="EVF37" s="81"/>
      <c r="EVG37" s="81"/>
      <c r="EVH37" s="81"/>
      <c r="EVI37" s="81"/>
      <c r="EVJ37" s="81"/>
      <c r="EVK37" s="81"/>
      <c r="EVL37" s="81"/>
      <c r="EVM37" s="81"/>
      <c r="EVN37" s="81"/>
      <c r="EVO37" s="81"/>
      <c r="EVP37" s="81"/>
      <c r="EVQ37" s="81"/>
      <c r="EVR37" s="81"/>
      <c r="EVS37" s="81"/>
      <c r="EVT37" s="81"/>
      <c r="EVU37" s="81"/>
      <c r="EVV37" s="81"/>
      <c r="EVW37" s="81"/>
      <c r="EVX37" s="81"/>
      <c r="EVY37" s="81"/>
      <c r="EVZ37" s="81"/>
      <c r="EWA37" s="81"/>
      <c r="EWB37" s="81"/>
      <c r="EWC37" s="81"/>
      <c r="EWD37" s="81"/>
      <c r="EWE37" s="81"/>
      <c r="EWF37" s="81"/>
      <c r="EWG37" s="81"/>
      <c r="EWH37" s="81"/>
      <c r="EWI37" s="81"/>
      <c r="EWJ37" s="81"/>
      <c r="EWK37" s="81"/>
      <c r="EWL37" s="81"/>
      <c r="EWM37" s="81"/>
      <c r="EWN37" s="81"/>
      <c r="EWO37" s="81"/>
      <c r="EWP37" s="81"/>
      <c r="EWQ37" s="81"/>
      <c r="EWR37" s="81"/>
      <c r="EWS37" s="81"/>
      <c r="EWT37" s="81"/>
      <c r="EWU37" s="81"/>
      <c r="EWV37" s="81"/>
      <c r="EWW37" s="81"/>
      <c r="EWX37" s="81"/>
      <c r="EWY37" s="81"/>
      <c r="EWZ37" s="81"/>
      <c r="EXA37" s="81"/>
      <c r="EXB37" s="81"/>
      <c r="EXC37" s="81"/>
      <c r="EXD37" s="81"/>
      <c r="EXE37" s="81"/>
      <c r="EXF37" s="81"/>
      <c r="EXG37" s="81"/>
      <c r="EXH37" s="81"/>
      <c r="EXI37" s="81"/>
      <c r="EXJ37" s="81"/>
      <c r="EXK37" s="81"/>
      <c r="EXL37" s="81"/>
      <c r="EXM37" s="81"/>
      <c r="EXN37" s="81"/>
      <c r="EXO37" s="81"/>
      <c r="EXP37" s="81"/>
      <c r="EXQ37" s="81"/>
      <c r="EXR37" s="81"/>
      <c r="EXS37" s="81"/>
      <c r="EXT37" s="81"/>
      <c r="EXU37" s="81"/>
      <c r="EXV37" s="81"/>
      <c r="EXW37" s="81"/>
      <c r="EXX37" s="81"/>
      <c r="EXY37" s="81"/>
      <c r="EXZ37" s="81"/>
      <c r="EYA37" s="81"/>
      <c r="EYB37" s="81"/>
      <c r="EYC37" s="81"/>
      <c r="EYD37" s="81"/>
      <c r="EYE37" s="81"/>
      <c r="EYF37" s="81"/>
      <c r="EYG37" s="81"/>
      <c r="EYH37" s="81"/>
      <c r="EYI37" s="81"/>
      <c r="EYJ37" s="81"/>
      <c r="EYK37" s="81"/>
      <c r="EYL37" s="81"/>
      <c r="EYM37" s="81"/>
      <c r="EYN37" s="81"/>
      <c r="EYO37" s="81"/>
      <c r="EYP37" s="81"/>
      <c r="EYQ37" s="81"/>
      <c r="EYR37" s="81"/>
      <c r="EYS37" s="81"/>
      <c r="EYT37" s="81"/>
      <c r="EYU37" s="81"/>
      <c r="EYV37" s="81"/>
      <c r="EYW37" s="81"/>
      <c r="EYX37" s="81"/>
      <c r="EYY37" s="81"/>
      <c r="EYZ37" s="81"/>
      <c r="EZA37" s="81"/>
      <c r="EZB37" s="81"/>
      <c r="EZC37" s="81"/>
      <c r="EZD37" s="81"/>
      <c r="EZE37" s="81"/>
      <c r="EZF37" s="81"/>
      <c r="EZG37" s="81"/>
      <c r="EZH37" s="81"/>
      <c r="EZI37" s="81"/>
      <c r="EZJ37" s="81"/>
      <c r="EZK37" s="81"/>
      <c r="EZL37" s="81"/>
      <c r="EZM37" s="81"/>
      <c r="EZN37" s="81"/>
      <c r="EZO37" s="81"/>
      <c r="EZP37" s="81"/>
      <c r="EZQ37" s="81"/>
      <c r="EZR37" s="81"/>
      <c r="EZS37" s="81"/>
      <c r="EZT37" s="81"/>
      <c r="EZU37" s="81"/>
      <c r="EZV37" s="81"/>
      <c r="EZW37" s="81"/>
      <c r="EZX37" s="81"/>
      <c r="EZY37" s="81"/>
      <c r="EZZ37" s="81"/>
      <c r="FAA37" s="81"/>
      <c r="FAB37" s="81"/>
      <c r="FAC37" s="81"/>
      <c r="FAD37" s="81"/>
      <c r="FAE37" s="81"/>
      <c r="FAF37" s="81"/>
      <c r="FAG37" s="81"/>
      <c r="FAH37" s="81"/>
      <c r="FAI37" s="81"/>
      <c r="FAJ37" s="81"/>
      <c r="FAK37" s="81"/>
      <c r="FAL37" s="81"/>
      <c r="FAM37" s="81"/>
      <c r="FAN37" s="81"/>
      <c r="FAO37" s="81"/>
      <c r="FAP37" s="81"/>
      <c r="FAQ37" s="81"/>
      <c r="FAR37" s="81"/>
      <c r="FAS37" s="81"/>
      <c r="FAT37" s="81"/>
      <c r="FAU37" s="81"/>
      <c r="FAV37" s="81"/>
      <c r="FAW37" s="81"/>
      <c r="FAX37" s="81"/>
      <c r="FAY37" s="81"/>
      <c r="FAZ37" s="81"/>
      <c r="FBA37" s="81"/>
      <c r="FBB37" s="81"/>
      <c r="FBC37" s="81"/>
      <c r="FBD37" s="81"/>
      <c r="FBE37" s="81"/>
      <c r="FBF37" s="81"/>
      <c r="FBG37" s="81"/>
      <c r="FBH37" s="81"/>
      <c r="FBI37" s="81"/>
      <c r="FBJ37" s="81"/>
      <c r="FBK37" s="81"/>
      <c r="FBL37" s="81"/>
      <c r="FBM37" s="81"/>
      <c r="FBN37" s="81"/>
      <c r="FBO37" s="81"/>
      <c r="FBP37" s="81"/>
      <c r="FBQ37" s="81"/>
      <c r="FBR37" s="81"/>
      <c r="FBS37" s="81"/>
      <c r="FBT37" s="81"/>
      <c r="FBU37" s="81"/>
      <c r="FBV37" s="81"/>
      <c r="FBW37" s="81"/>
      <c r="FBX37" s="81"/>
      <c r="FBY37" s="81"/>
      <c r="FBZ37" s="81"/>
      <c r="FCA37" s="81"/>
      <c r="FCB37" s="81"/>
      <c r="FCC37" s="81"/>
      <c r="FCD37" s="81"/>
      <c r="FCE37" s="81"/>
      <c r="FCF37" s="81"/>
      <c r="FCG37" s="81"/>
      <c r="FCH37" s="81"/>
      <c r="FCI37" s="81"/>
      <c r="FCJ37" s="81"/>
      <c r="FCK37" s="81"/>
      <c r="FCL37" s="81"/>
      <c r="FCM37" s="81"/>
      <c r="FCN37" s="81"/>
      <c r="FCO37" s="81"/>
      <c r="FCP37" s="81"/>
      <c r="FCQ37" s="81"/>
      <c r="FCR37" s="81"/>
      <c r="FCS37" s="81"/>
      <c r="FCT37" s="81"/>
      <c r="FCU37" s="81"/>
      <c r="FCV37" s="81"/>
      <c r="FCW37" s="81"/>
      <c r="FCX37" s="81"/>
      <c r="FCY37" s="81"/>
      <c r="FCZ37" s="81"/>
      <c r="FDA37" s="81"/>
      <c r="FDB37" s="81"/>
      <c r="FDC37" s="81"/>
      <c r="FDD37" s="81"/>
      <c r="FDE37" s="81"/>
      <c r="FDF37" s="81"/>
      <c r="FDG37" s="81"/>
      <c r="FDH37" s="81"/>
      <c r="FDI37" s="81"/>
      <c r="FDJ37" s="81"/>
      <c r="FDK37" s="81"/>
      <c r="FDL37" s="81"/>
      <c r="FDM37" s="81"/>
      <c r="FDN37" s="81"/>
      <c r="FDO37" s="81"/>
      <c r="FDP37" s="81"/>
      <c r="FDQ37" s="81"/>
      <c r="FDR37" s="81"/>
      <c r="FDS37" s="81"/>
      <c r="FDT37" s="81"/>
      <c r="FDU37" s="81"/>
      <c r="FDV37" s="81"/>
      <c r="FDW37" s="81"/>
      <c r="FDX37" s="81"/>
      <c r="FDY37" s="81"/>
      <c r="FDZ37" s="81"/>
      <c r="FEA37" s="81"/>
      <c r="FEB37" s="81"/>
      <c r="FEC37" s="81"/>
      <c r="FED37" s="81"/>
      <c r="FEE37" s="81"/>
      <c r="FEF37" s="81"/>
      <c r="FEG37" s="81"/>
      <c r="FEH37" s="81"/>
      <c r="FEI37" s="81"/>
      <c r="FEJ37" s="81"/>
      <c r="FEK37" s="81"/>
      <c r="FEL37" s="81"/>
      <c r="FEM37" s="81"/>
      <c r="FEN37" s="81"/>
      <c r="FEO37" s="81"/>
      <c r="FEP37" s="81"/>
      <c r="FEQ37" s="81"/>
      <c r="FER37" s="81"/>
      <c r="FES37" s="81"/>
      <c r="FET37" s="81"/>
      <c r="FEU37" s="81"/>
      <c r="FEV37" s="81"/>
      <c r="FEW37" s="81"/>
      <c r="FEX37" s="81"/>
      <c r="FEY37" s="81"/>
      <c r="FEZ37" s="81"/>
      <c r="FFA37" s="81"/>
      <c r="FFB37" s="81"/>
      <c r="FFC37" s="81"/>
      <c r="FFD37" s="81"/>
      <c r="FFE37" s="81"/>
      <c r="FFF37" s="81"/>
      <c r="FFG37" s="81"/>
      <c r="FFH37" s="81"/>
      <c r="FFI37" s="81"/>
      <c r="FFJ37" s="81"/>
      <c r="FFK37" s="81"/>
      <c r="FFL37" s="81"/>
      <c r="FFM37" s="81"/>
      <c r="FFN37" s="81"/>
      <c r="FFO37" s="81"/>
      <c r="FFP37" s="81"/>
      <c r="FFQ37" s="81"/>
      <c r="FFR37" s="81"/>
      <c r="FFS37" s="81"/>
      <c r="FFT37" s="81"/>
      <c r="FFU37" s="81"/>
      <c r="FFV37" s="81"/>
      <c r="FFW37" s="81"/>
      <c r="FFX37" s="81"/>
      <c r="FFY37" s="81"/>
      <c r="FFZ37" s="81"/>
      <c r="FGA37" s="81"/>
      <c r="FGB37" s="81"/>
      <c r="FGC37" s="81"/>
      <c r="FGD37" s="81"/>
      <c r="FGE37" s="81"/>
      <c r="FGF37" s="81"/>
      <c r="FGG37" s="81"/>
      <c r="FGH37" s="81"/>
      <c r="FGI37" s="81"/>
      <c r="FGJ37" s="81"/>
      <c r="FGK37" s="81"/>
      <c r="FGL37" s="81"/>
      <c r="FGM37" s="81"/>
      <c r="FGN37" s="81"/>
      <c r="FGO37" s="81"/>
      <c r="FGP37" s="81"/>
      <c r="FGQ37" s="81"/>
      <c r="FGR37" s="81"/>
      <c r="FGS37" s="81"/>
      <c r="FGT37" s="81"/>
      <c r="FGU37" s="81"/>
      <c r="FGV37" s="81"/>
      <c r="FGW37" s="81"/>
      <c r="FGX37" s="81"/>
      <c r="FGY37" s="81"/>
      <c r="FGZ37" s="81"/>
      <c r="FHA37" s="81"/>
      <c r="FHB37" s="81"/>
      <c r="FHC37" s="81"/>
      <c r="FHD37" s="81"/>
      <c r="FHE37" s="81"/>
      <c r="FHF37" s="81"/>
      <c r="FHG37" s="81"/>
      <c r="FHH37" s="81"/>
      <c r="FHI37" s="81"/>
      <c r="FHJ37" s="81"/>
      <c r="FHK37" s="81"/>
      <c r="FHL37" s="81"/>
      <c r="FHM37" s="81"/>
      <c r="FHN37" s="81"/>
      <c r="FHO37" s="81"/>
      <c r="FHP37" s="81"/>
      <c r="FHQ37" s="81"/>
      <c r="FHR37" s="81"/>
      <c r="FHS37" s="81"/>
      <c r="FHT37" s="81"/>
      <c r="FHU37" s="81"/>
      <c r="FHV37" s="81"/>
      <c r="FHW37" s="81"/>
      <c r="FHX37" s="81"/>
      <c r="FHY37" s="81"/>
      <c r="FHZ37" s="81"/>
      <c r="FIA37" s="81"/>
      <c r="FIB37" s="81"/>
      <c r="FIC37" s="81"/>
      <c r="FID37" s="81"/>
      <c r="FIE37" s="81"/>
      <c r="FIF37" s="81"/>
      <c r="FIG37" s="81"/>
      <c r="FIH37" s="81"/>
      <c r="FII37" s="81"/>
      <c r="FIJ37" s="81"/>
      <c r="FIK37" s="81"/>
      <c r="FIL37" s="81"/>
      <c r="FIM37" s="81"/>
      <c r="FIN37" s="81"/>
      <c r="FIO37" s="81"/>
      <c r="FIP37" s="81"/>
      <c r="FIQ37" s="81"/>
      <c r="FIR37" s="81"/>
      <c r="FIS37" s="81"/>
      <c r="FIT37" s="81"/>
      <c r="FIU37" s="81"/>
      <c r="FIV37" s="81"/>
      <c r="FIW37" s="81"/>
      <c r="FIX37" s="81"/>
      <c r="FIY37" s="81"/>
      <c r="FIZ37" s="81"/>
      <c r="FJA37" s="81"/>
      <c r="FJB37" s="81"/>
      <c r="FJC37" s="81"/>
      <c r="FJD37" s="81"/>
      <c r="FJE37" s="81"/>
      <c r="FJF37" s="81"/>
      <c r="FJG37" s="81"/>
      <c r="FJH37" s="81"/>
      <c r="FJI37" s="81"/>
      <c r="FJJ37" s="81"/>
      <c r="FJK37" s="81"/>
      <c r="FJL37" s="81"/>
      <c r="FJM37" s="81"/>
      <c r="FJN37" s="81"/>
      <c r="FJO37" s="81"/>
      <c r="FJP37" s="81"/>
      <c r="FJQ37" s="81"/>
      <c r="FJR37" s="81"/>
      <c r="FJS37" s="81"/>
      <c r="FJT37" s="81"/>
      <c r="FJU37" s="81"/>
      <c r="FJV37" s="81"/>
      <c r="FJW37" s="81"/>
      <c r="FJX37" s="81"/>
      <c r="FJY37" s="81"/>
      <c r="FJZ37" s="81"/>
      <c r="FKA37" s="81"/>
      <c r="FKB37" s="81"/>
      <c r="FKC37" s="81"/>
      <c r="FKD37" s="81"/>
      <c r="FKE37" s="81"/>
      <c r="FKF37" s="81"/>
      <c r="FKG37" s="81"/>
      <c r="FKH37" s="81"/>
      <c r="FKI37" s="81"/>
      <c r="FKJ37" s="81"/>
      <c r="FKK37" s="81"/>
      <c r="FKL37" s="81"/>
      <c r="FKM37" s="81"/>
      <c r="FKN37" s="81"/>
      <c r="FKO37" s="81"/>
      <c r="FKP37" s="81"/>
      <c r="FKQ37" s="81"/>
      <c r="FKR37" s="81"/>
      <c r="FKS37" s="81"/>
      <c r="FKT37" s="81"/>
      <c r="FKU37" s="81"/>
      <c r="FKV37" s="81"/>
      <c r="FKW37" s="81"/>
      <c r="FKX37" s="81"/>
      <c r="FKY37" s="81"/>
      <c r="FKZ37" s="81"/>
      <c r="FLA37" s="81"/>
      <c r="FLB37" s="81"/>
      <c r="FLC37" s="81"/>
      <c r="FLD37" s="81"/>
      <c r="FLE37" s="81"/>
      <c r="FLF37" s="81"/>
      <c r="FLG37" s="81"/>
      <c r="FLH37" s="81"/>
      <c r="FLI37" s="81"/>
      <c r="FLJ37" s="81"/>
      <c r="FLK37" s="81"/>
      <c r="FLL37" s="81"/>
      <c r="FLM37" s="81"/>
      <c r="FLN37" s="81"/>
      <c r="FLO37" s="81"/>
      <c r="FLP37" s="81"/>
      <c r="FLQ37" s="81"/>
      <c r="FLR37" s="81"/>
      <c r="FLS37" s="81"/>
      <c r="FLT37" s="81"/>
      <c r="FLU37" s="81"/>
      <c r="FLV37" s="81"/>
      <c r="FLW37" s="81"/>
      <c r="FLX37" s="81"/>
      <c r="FLY37" s="81"/>
      <c r="FLZ37" s="81"/>
      <c r="FMA37" s="81"/>
      <c r="FMB37" s="81"/>
      <c r="FMC37" s="81"/>
      <c r="FMD37" s="81"/>
      <c r="FME37" s="81"/>
      <c r="FMF37" s="81"/>
      <c r="FMG37" s="81"/>
      <c r="FMH37" s="81"/>
      <c r="FMI37" s="81"/>
      <c r="FMJ37" s="81"/>
      <c r="FMK37" s="81"/>
      <c r="FML37" s="81"/>
      <c r="FMM37" s="81"/>
      <c r="FMN37" s="81"/>
      <c r="FMO37" s="81"/>
      <c r="FMP37" s="81"/>
      <c r="FMQ37" s="81"/>
      <c r="FMR37" s="81"/>
      <c r="FMS37" s="81"/>
      <c r="FMT37" s="81"/>
      <c r="FMU37" s="81"/>
      <c r="FMV37" s="81"/>
      <c r="FMW37" s="81"/>
      <c r="FMX37" s="81"/>
      <c r="FMY37" s="81"/>
      <c r="FMZ37" s="81"/>
      <c r="FNA37" s="81"/>
      <c r="FNB37" s="81"/>
      <c r="FNC37" s="81"/>
      <c r="FND37" s="81"/>
      <c r="FNE37" s="81"/>
      <c r="FNF37" s="81"/>
      <c r="FNG37" s="81"/>
      <c r="FNH37" s="81"/>
      <c r="FNI37" s="81"/>
      <c r="FNJ37" s="81"/>
      <c r="FNK37" s="81"/>
      <c r="FNL37" s="81"/>
      <c r="FNM37" s="81"/>
      <c r="FNN37" s="81"/>
      <c r="FNO37" s="81"/>
      <c r="FNP37" s="81"/>
      <c r="FNQ37" s="81"/>
      <c r="FNR37" s="81"/>
      <c r="FNS37" s="81"/>
      <c r="FNT37" s="81"/>
      <c r="FNU37" s="81"/>
      <c r="FNV37" s="81"/>
      <c r="FNW37" s="81"/>
      <c r="FNX37" s="81"/>
      <c r="FNY37" s="81"/>
      <c r="FNZ37" s="81"/>
      <c r="FOA37" s="81"/>
      <c r="FOB37" s="81"/>
      <c r="FOC37" s="81"/>
      <c r="FOD37" s="81"/>
      <c r="FOE37" s="81"/>
      <c r="FOF37" s="81"/>
      <c r="FOG37" s="81"/>
      <c r="FOH37" s="81"/>
      <c r="FOI37" s="81"/>
      <c r="FOJ37" s="81"/>
      <c r="FOK37" s="81"/>
      <c r="FOL37" s="81"/>
      <c r="FOM37" s="81"/>
      <c r="FON37" s="81"/>
      <c r="FOO37" s="81"/>
      <c r="FOP37" s="81"/>
      <c r="FOQ37" s="81"/>
      <c r="FOR37" s="81"/>
      <c r="FOS37" s="81"/>
      <c r="FOT37" s="81"/>
      <c r="FOU37" s="81"/>
      <c r="FOV37" s="81"/>
      <c r="FOW37" s="81"/>
      <c r="FOX37" s="81"/>
      <c r="FOY37" s="81"/>
      <c r="FOZ37" s="81"/>
      <c r="FPA37" s="81"/>
      <c r="FPB37" s="81"/>
      <c r="FPC37" s="81"/>
      <c r="FPD37" s="81"/>
      <c r="FPE37" s="81"/>
      <c r="FPF37" s="81"/>
      <c r="FPG37" s="81"/>
      <c r="FPH37" s="81"/>
      <c r="FPI37" s="81"/>
      <c r="FPJ37" s="81"/>
      <c r="FPK37" s="81"/>
      <c r="FPL37" s="81"/>
      <c r="FPM37" s="81"/>
      <c r="FPN37" s="81"/>
      <c r="FPO37" s="81"/>
      <c r="FPP37" s="81"/>
      <c r="FPQ37" s="81"/>
      <c r="FPR37" s="81"/>
      <c r="FPS37" s="81"/>
      <c r="FPT37" s="81"/>
      <c r="FPU37" s="81"/>
      <c r="FPV37" s="81"/>
      <c r="FPW37" s="81"/>
      <c r="FPX37" s="81"/>
      <c r="FPY37" s="81"/>
      <c r="FPZ37" s="81"/>
      <c r="FQA37" s="81"/>
      <c r="FQB37" s="81"/>
      <c r="FQC37" s="81"/>
      <c r="FQD37" s="81"/>
      <c r="FQE37" s="81"/>
      <c r="FQF37" s="81"/>
      <c r="FQG37" s="81"/>
      <c r="FQH37" s="81"/>
      <c r="FQI37" s="81"/>
      <c r="FQJ37" s="81"/>
      <c r="FQK37" s="81"/>
      <c r="FQL37" s="81"/>
      <c r="FQM37" s="81"/>
      <c r="FQN37" s="81"/>
      <c r="FQO37" s="81"/>
      <c r="FQP37" s="81"/>
      <c r="FQQ37" s="81"/>
      <c r="FQR37" s="81"/>
      <c r="FQS37" s="81"/>
      <c r="FQT37" s="81"/>
      <c r="FQU37" s="81"/>
      <c r="FQV37" s="81"/>
      <c r="FQW37" s="81"/>
      <c r="FQX37" s="81"/>
      <c r="FQY37" s="81"/>
      <c r="FQZ37" s="81"/>
      <c r="FRA37" s="81"/>
      <c r="FRB37" s="81"/>
      <c r="FRC37" s="81"/>
      <c r="FRD37" s="81"/>
      <c r="FRE37" s="81"/>
      <c r="FRF37" s="81"/>
      <c r="FRG37" s="81"/>
      <c r="FRH37" s="81"/>
      <c r="FRI37" s="81"/>
      <c r="FRJ37" s="81"/>
      <c r="FRK37" s="81"/>
      <c r="FRL37" s="81"/>
      <c r="FRM37" s="81"/>
      <c r="FRN37" s="81"/>
      <c r="FRO37" s="81"/>
      <c r="FRP37" s="81"/>
      <c r="FRQ37" s="81"/>
      <c r="FRR37" s="81"/>
      <c r="FRS37" s="81"/>
      <c r="FRT37" s="81"/>
      <c r="FRU37" s="81"/>
      <c r="FRV37" s="81"/>
      <c r="FRW37" s="81"/>
      <c r="FRX37" s="81"/>
      <c r="FRY37" s="81"/>
      <c r="FRZ37" s="81"/>
      <c r="FSA37" s="81"/>
      <c r="FSB37" s="81"/>
      <c r="FSC37" s="81"/>
      <c r="FSD37" s="81"/>
      <c r="FSE37" s="81"/>
      <c r="FSF37" s="81"/>
      <c r="FSG37" s="81"/>
      <c r="FSH37" s="81"/>
      <c r="FSI37" s="81"/>
      <c r="FSJ37" s="81"/>
      <c r="FSK37" s="81"/>
      <c r="FSL37" s="81"/>
      <c r="FSM37" s="81"/>
      <c r="FSN37" s="81"/>
      <c r="FSO37" s="81"/>
      <c r="FSP37" s="81"/>
      <c r="FSQ37" s="81"/>
      <c r="FSR37" s="81"/>
      <c r="FSS37" s="81"/>
      <c r="FST37" s="81"/>
      <c r="FSU37" s="81"/>
      <c r="FSV37" s="81"/>
      <c r="FSW37" s="81"/>
      <c r="FSX37" s="81"/>
      <c r="FSY37" s="81"/>
      <c r="FSZ37" s="81"/>
      <c r="FTA37" s="81"/>
      <c r="FTB37" s="81"/>
      <c r="FTC37" s="81"/>
      <c r="FTD37" s="81"/>
      <c r="FTE37" s="81"/>
      <c r="FTF37" s="81"/>
      <c r="FTG37" s="81"/>
      <c r="FTH37" s="81"/>
      <c r="FTI37" s="81"/>
      <c r="FTJ37" s="81"/>
      <c r="FTK37" s="81"/>
      <c r="FTL37" s="81"/>
      <c r="FTM37" s="81"/>
      <c r="FTN37" s="81"/>
      <c r="FTO37" s="81"/>
      <c r="FTP37" s="81"/>
      <c r="FTQ37" s="81"/>
      <c r="FTR37" s="81"/>
      <c r="FTS37" s="81"/>
      <c r="FTT37" s="81"/>
      <c r="FTU37" s="81"/>
      <c r="FTV37" s="81"/>
      <c r="FTW37" s="81"/>
      <c r="FTX37" s="81"/>
      <c r="FTY37" s="81"/>
      <c r="FTZ37" s="81"/>
      <c r="FUA37" s="81"/>
      <c r="FUB37" s="81"/>
      <c r="FUC37" s="81"/>
      <c r="FUD37" s="81"/>
      <c r="FUE37" s="81"/>
      <c r="FUF37" s="81"/>
      <c r="FUG37" s="81"/>
      <c r="FUH37" s="81"/>
      <c r="FUI37" s="81"/>
      <c r="FUJ37" s="81"/>
      <c r="FUK37" s="81"/>
      <c r="FUL37" s="81"/>
      <c r="FUM37" s="81"/>
      <c r="FUN37" s="81"/>
      <c r="FUO37" s="81"/>
      <c r="FUP37" s="81"/>
      <c r="FUQ37" s="81"/>
      <c r="FUR37" s="81"/>
      <c r="FUS37" s="81"/>
      <c r="FUT37" s="81"/>
      <c r="FUU37" s="81"/>
      <c r="FUV37" s="81"/>
      <c r="FUW37" s="81"/>
      <c r="FUX37" s="81"/>
      <c r="FUY37" s="81"/>
      <c r="FUZ37" s="81"/>
      <c r="FVA37" s="81"/>
      <c r="FVB37" s="81"/>
      <c r="FVC37" s="81"/>
      <c r="FVD37" s="81"/>
      <c r="FVE37" s="81"/>
      <c r="FVF37" s="81"/>
      <c r="FVG37" s="81"/>
      <c r="FVH37" s="81"/>
      <c r="FVI37" s="81"/>
      <c r="FVJ37" s="81"/>
      <c r="FVK37" s="81"/>
      <c r="FVL37" s="81"/>
      <c r="FVM37" s="81"/>
      <c r="FVN37" s="81"/>
      <c r="FVO37" s="81"/>
      <c r="FVP37" s="81"/>
      <c r="FVQ37" s="81"/>
      <c r="FVR37" s="81"/>
      <c r="FVS37" s="81"/>
      <c r="FVT37" s="81"/>
      <c r="FVU37" s="81"/>
      <c r="FVV37" s="81"/>
      <c r="FVW37" s="81"/>
      <c r="FVX37" s="81"/>
      <c r="FVY37" s="81"/>
      <c r="FVZ37" s="81"/>
      <c r="FWA37" s="81"/>
      <c r="FWB37" s="81"/>
      <c r="FWC37" s="81"/>
      <c r="FWD37" s="81"/>
      <c r="FWE37" s="81"/>
      <c r="FWF37" s="81"/>
      <c r="FWG37" s="81"/>
      <c r="FWH37" s="81"/>
      <c r="FWI37" s="81"/>
      <c r="FWJ37" s="81"/>
      <c r="FWK37" s="81"/>
      <c r="FWL37" s="81"/>
      <c r="FWM37" s="81"/>
      <c r="FWN37" s="81"/>
      <c r="FWO37" s="81"/>
      <c r="FWP37" s="81"/>
      <c r="FWQ37" s="81"/>
      <c r="FWR37" s="81"/>
      <c r="FWS37" s="81"/>
      <c r="FWT37" s="81"/>
      <c r="FWU37" s="81"/>
      <c r="FWV37" s="81"/>
      <c r="FWW37" s="81"/>
      <c r="FWX37" s="81"/>
      <c r="FWY37" s="81"/>
      <c r="FWZ37" s="81"/>
      <c r="FXA37" s="81"/>
      <c r="FXB37" s="81"/>
      <c r="FXC37" s="81"/>
      <c r="FXD37" s="81"/>
      <c r="FXE37" s="81"/>
      <c r="FXF37" s="81"/>
      <c r="FXG37" s="81"/>
      <c r="FXH37" s="81"/>
      <c r="FXI37" s="81"/>
      <c r="FXJ37" s="81"/>
      <c r="FXK37" s="81"/>
      <c r="FXL37" s="81"/>
      <c r="FXM37" s="81"/>
      <c r="FXN37" s="81"/>
      <c r="FXO37" s="81"/>
      <c r="FXP37" s="81"/>
      <c r="FXQ37" s="81"/>
      <c r="FXR37" s="81"/>
      <c r="FXS37" s="81"/>
      <c r="FXT37" s="81"/>
      <c r="FXU37" s="81"/>
      <c r="FXV37" s="81"/>
      <c r="FXW37" s="81"/>
      <c r="FXX37" s="81"/>
      <c r="FXY37" s="81"/>
      <c r="FXZ37" s="81"/>
      <c r="FYA37" s="81"/>
      <c r="FYB37" s="81"/>
      <c r="FYC37" s="81"/>
      <c r="FYD37" s="81"/>
      <c r="FYE37" s="81"/>
      <c r="FYF37" s="81"/>
      <c r="FYG37" s="81"/>
      <c r="FYH37" s="81"/>
      <c r="FYI37" s="81"/>
      <c r="FYJ37" s="81"/>
      <c r="FYK37" s="81"/>
      <c r="FYL37" s="81"/>
      <c r="FYM37" s="81"/>
      <c r="FYN37" s="81"/>
      <c r="FYO37" s="81"/>
      <c r="FYP37" s="81"/>
      <c r="FYQ37" s="81"/>
      <c r="FYR37" s="81"/>
      <c r="FYS37" s="81"/>
      <c r="FYT37" s="81"/>
      <c r="FYU37" s="81"/>
      <c r="FYV37" s="81"/>
      <c r="FYW37" s="81"/>
      <c r="FYX37" s="81"/>
      <c r="FYY37" s="81"/>
      <c r="FYZ37" s="81"/>
      <c r="FZA37" s="81"/>
      <c r="FZB37" s="81"/>
      <c r="FZC37" s="81"/>
      <c r="FZD37" s="81"/>
      <c r="FZE37" s="81"/>
      <c r="FZF37" s="81"/>
      <c r="FZG37" s="81"/>
      <c r="FZH37" s="81"/>
      <c r="FZI37" s="81"/>
      <c r="FZJ37" s="81"/>
      <c r="FZK37" s="81"/>
      <c r="FZL37" s="81"/>
      <c r="FZM37" s="81"/>
      <c r="FZN37" s="81"/>
      <c r="FZO37" s="81"/>
      <c r="FZP37" s="81"/>
      <c r="FZQ37" s="81"/>
      <c r="FZR37" s="81"/>
      <c r="FZS37" s="81"/>
      <c r="FZT37" s="81"/>
      <c r="FZU37" s="81"/>
      <c r="FZV37" s="81"/>
      <c r="FZW37" s="81"/>
      <c r="FZX37" s="81"/>
      <c r="FZY37" s="81"/>
      <c r="FZZ37" s="81"/>
      <c r="GAA37" s="81"/>
      <c r="GAB37" s="81"/>
      <c r="GAC37" s="81"/>
      <c r="GAD37" s="81"/>
      <c r="GAE37" s="81"/>
      <c r="GAF37" s="81"/>
      <c r="GAG37" s="81"/>
      <c r="GAH37" s="81"/>
      <c r="GAI37" s="81"/>
      <c r="GAJ37" s="81"/>
      <c r="GAK37" s="81"/>
      <c r="GAL37" s="81"/>
      <c r="GAM37" s="81"/>
      <c r="GAN37" s="81"/>
      <c r="GAO37" s="81"/>
      <c r="GAP37" s="81"/>
      <c r="GAQ37" s="81"/>
      <c r="GAR37" s="81"/>
      <c r="GAS37" s="81"/>
      <c r="GAT37" s="81"/>
      <c r="GAU37" s="81"/>
      <c r="GAV37" s="81"/>
      <c r="GAW37" s="81"/>
      <c r="GAX37" s="81"/>
      <c r="GAY37" s="81"/>
      <c r="GAZ37" s="81"/>
      <c r="GBA37" s="81"/>
      <c r="GBB37" s="81"/>
      <c r="GBC37" s="81"/>
      <c r="GBD37" s="81"/>
      <c r="GBE37" s="81"/>
      <c r="GBF37" s="81"/>
      <c r="GBG37" s="81"/>
      <c r="GBH37" s="81"/>
      <c r="GBI37" s="81"/>
      <c r="GBJ37" s="81"/>
      <c r="GBK37" s="81"/>
      <c r="GBL37" s="81"/>
      <c r="GBM37" s="81"/>
      <c r="GBN37" s="81"/>
      <c r="GBO37" s="81"/>
      <c r="GBP37" s="81"/>
      <c r="GBQ37" s="81"/>
      <c r="GBR37" s="81"/>
      <c r="GBS37" s="81"/>
      <c r="GBT37" s="81"/>
      <c r="GBU37" s="81"/>
      <c r="GBV37" s="81"/>
      <c r="GBW37" s="81"/>
      <c r="GBX37" s="81"/>
      <c r="GBY37" s="81"/>
      <c r="GBZ37" s="81"/>
      <c r="GCA37" s="81"/>
      <c r="GCB37" s="81"/>
      <c r="GCC37" s="81"/>
      <c r="GCD37" s="81"/>
      <c r="GCE37" s="81"/>
      <c r="GCF37" s="81"/>
      <c r="GCG37" s="81"/>
      <c r="GCH37" s="81"/>
      <c r="GCI37" s="81"/>
      <c r="GCJ37" s="81"/>
      <c r="GCK37" s="81"/>
      <c r="GCL37" s="81"/>
      <c r="GCM37" s="81"/>
      <c r="GCN37" s="81"/>
      <c r="GCO37" s="81"/>
      <c r="GCP37" s="81"/>
      <c r="GCQ37" s="81"/>
      <c r="GCR37" s="81"/>
      <c r="GCS37" s="81"/>
      <c r="GCT37" s="81"/>
      <c r="GCU37" s="81"/>
      <c r="GCV37" s="81"/>
      <c r="GCW37" s="81"/>
      <c r="GCX37" s="81"/>
      <c r="GCY37" s="81"/>
      <c r="GCZ37" s="81"/>
      <c r="GDA37" s="81"/>
      <c r="GDB37" s="81"/>
      <c r="GDC37" s="81"/>
      <c r="GDD37" s="81"/>
      <c r="GDE37" s="81"/>
      <c r="GDF37" s="81"/>
      <c r="GDG37" s="81"/>
      <c r="GDH37" s="81"/>
      <c r="GDI37" s="81"/>
      <c r="GDJ37" s="81"/>
      <c r="GDK37" s="81"/>
      <c r="GDL37" s="81"/>
      <c r="GDM37" s="81"/>
      <c r="GDN37" s="81"/>
      <c r="GDO37" s="81"/>
      <c r="GDP37" s="81"/>
      <c r="GDQ37" s="81"/>
      <c r="GDR37" s="81"/>
      <c r="GDS37" s="81"/>
      <c r="GDT37" s="81"/>
      <c r="GDU37" s="81"/>
      <c r="GDV37" s="81"/>
      <c r="GDW37" s="81"/>
      <c r="GDX37" s="81"/>
      <c r="GDY37" s="81"/>
      <c r="GDZ37" s="81"/>
      <c r="GEA37" s="81"/>
      <c r="GEB37" s="81"/>
      <c r="GEC37" s="81"/>
      <c r="GED37" s="81"/>
      <c r="GEE37" s="81"/>
      <c r="GEF37" s="81"/>
      <c r="GEG37" s="81"/>
      <c r="GEH37" s="81"/>
      <c r="GEI37" s="81"/>
      <c r="GEJ37" s="81"/>
      <c r="GEK37" s="81"/>
      <c r="GEL37" s="81"/>
      <c r="GEM37" s="81"/>
      <c r="GEN37" s="81"/>
      <c r="GEO37" s="81"/>
      <c r="GEP37" s="81"/>
      <c r="GEQ37" s="81"/>
      <c r="GER37" s="81"/>
      <c r="GES37" s="81"/>
      <c r="GET37" s="81"/>
      <c r="GEU37" s="81"/>
      <c r="GEV37" s="81"/>
      <c r="GEW37" s="81"/>
      <c r="GEX37" s="81"/>
      <c r="GEY37" s="81"/>
      <c r="GEZ37" s="81"/>
      <c r="GFA37" s="81"/>
      <c r="GFB37" s="81"/>
      <c r="GFC37" s="81"/>
      <c r="GFD37" s="81"/>
      <c r="GFE37" s="81"/>
      <c r="GFF37" s="81"/>
      <c r="GFG37" s="81"/>
      <c r="GFH37" s="81"/>
      <c r="GFI37" s="81"/>
      <c r="GFJ37" s="81"/>
      <c r="GFK37" s="81"/>
      <c r="GFL37" s="81"/>
      <c r="GFM37" s="81"/>
      <c r="GFN37" s="81"/>
      <c r="GFO37" s="81"/>
      <c r="GFP37" s="81"/>
      <c r="GFQ37" s="81"/>
      <c r="GFR37" s="81"/>
      <c r="GFS37" s="81"/>
      <c r="GFT37" s="81"/>
      <c r="GFU37" s="81"/>
      <c r="GFV37" s="81"/>
      <c r="GFW37" s="81"/>
      <c r="GFX37" s="81"/>
      <c r="GFY37" s="81"/>
      <c r="GFZ37" s="81"/>
      <c r="GGA37" s="81"/>
      <c r="GGB37" s="81"/>
      <c r="GGC37" s="81"/>
      <c r="GGD37" s="81"/>
      <c r="GGE37" s="81"/>
      <c r="GGF37" s="81"/>
      <c r="GGG37" s="81"/>
      <c r="GGH37" s="81"/>
      <c r="GGI37" s="81"/>
      <c r="GGJ37" s="81"/>
      <c r="GGK37" s="81"/>
      <c r="GGL37" s="81"/>
      <c r="GGM37" s="81"/>
      <c r="GGN37" s="81"/>
      <c r="GGO37" s="81"/>
      <c r="GGP37" s="81"/>
      <c r="GGQ37" s="81"/>
      <c r="GGR37" s="81"/>
      <c r="GGS37" s="81"/>
      <c r="GGT37" s="81"/>
      <c r="GGU37" s="81"/>
      <c r="GGV37" s="81"/>
      <c r="GGW37" s="81"/>
      <c r="GGX37" s="81"/>
      <c r="GGY37" s="81"/>
      <c r="GGZ37" s="81"/>
      <c r="GHA37" s="81"/>
      <c r="GHB37" s="81"/>
      <c r="GHC37" s="81"/>
      <c r="GHD37" s="81"/>
      <c r="GHE37" s="81"/>
      <c r="GHF37" s="81"/>
      <c r="GHG37" s="81"/>
      <c r="GHH37" s="81"/>
      <c r="GHI37" s="81"/>
      <c r="GHJ37" s="81"/>
      <c r="GHK37" s="81"/>
      <c r="GHL37" s="81"/>
      <c r="GHM37" s="81"/>
      <c r="GHN37" s="81"/>
      <c r="GHO37" s="81"/>
      <c r="GHP37" s="81"/>
      <c r="GHQ37" s="81"/>
      <c r="GHR37" s="81"/>
      <c r="GHS37" s="81"/>
      <c r="GHT37" s="81"/>
      <c r="GHU37" s="81"/>
      <c r="GHV37" s="81"/>
      <c r="GHW37" s="81"/>
      <c r="GHX37" s="81"/>
      <c r="GHY37" s="81"/>
      <c r="GHZ37" s="81"/>
      <c r="GIA37" s="81"/>
      <c r="GIB37" s="81"/>
      <c r="GIC37" s="81"/>
      <c r="GID37" s="81"/>
      <c r="GIE37" s="81"/>
      <c r="GIF37" s="81"/>
      <c r="GIG37" s="81"/>
      <c r="GIH37" s="81"/>
      <c r="GII37" s="81"/>
      <c r="GIJ37" s="81"/>
      <c r="GIK37" s="81"/>
      <c r="GIL37" s="81"/>
      <c r="GIM37" s="81"/>
      <c r="GIN37" s="81"/>
      <c r="GIO37" s="81"/>
      <c r="GIP37" s="81"/>
      <c r="GIQ37" s="81"/>
      <c r="GIR37" s="81"/>
      <c r="GIS37" s="81"/>
      <c r="GIT37" s="81"/>
      <c r="GIU37" s="81"/>
      <c r="GIV37" s="81"/>
      <c r="GIW37" s="81"/>
      <c r="GIX37" s="81"/>
      <c r="GIY37" s="81"/>
      <c r="GIZ37" s="81"/>
      <c r="GJA37" s="81"/>
      <c r="GJB37" s="81"/>
      <c r="GJC37" s="81"/>
      <c r="GJD37" s="81"/>
      <c r="GJE37" s="81"/>
      <c r="GJF37" s="81"/>
      <c r="GJG37" s="81"/>
      <c r="GJH37" s="81"/>
      <c r="GJI37" s="81"/>
      <c r="GJJ37" s="81"/>
      <c r="GJK37" s="81"/>
      <c r="GJL37" s="81"/>
      <c r="GJM37" s="81"/>
      <c r="GJN37" s="81"/>
      <c r="GJO37" s="81"/>
      <c r="GJP37" s="81"/>
      <c r="GJQ37" s="81"/>
      <c r="GJR37" s="81"/>
      <c r="GJS37" s="81"/>
      <c r="GJT37" s="81"/>
      <c r="GJU37" s="81"/>
      <c r="GJV37" s="81"/>
      <c r="GJW37" s="81"/>
      <c r="GJX37" s="81"/>
      <c r="GJY37" s="81"/>
      <c r="GJZ37" s="81"/>
      <c r="GKA37" s="81"/>
      <c r="GKB37" s="81"/>
      <c r="GKC37" s="81"/>
      <c r="GKD37" s="81"/>
      <c r="GKE37" s="81"/>
      <c r="GKF37" s="81"/>
      <c r="GKG37" s="81"/>
      <c r="GKH37" s="81"/>
      <c r="GKI37" s="81"/>
      <c r="GKJ37" s="81"/>
      <c r="GKK37" s="81"/>
      <c r="GKL37" s="81"/>
      <c r="GKM37" s="81"/>
      <c r="GKN37" s="81"/>
      <c r="GKO37" s="81"/>
      <c r="GKP37" s="81"/>
      <c r="GKQ37" s="81"/>
      <c r="GKR37" s="81"/>
      <c r="GKS37" s="81"/>
      <c r="GKT37" s="81"/>
      <c r="GKU37" s="81"/>
      <c r="GKV37" s="81"/>
      <c r="GKW37" s="81"/>
      <c r="GKX37" s="81"/>
      <c r="GKY37" s="81"/>
      <c r="GKZ37" s="81"/>
      <c r="GLA37" s="81"/>
      <c r="GLB37" s="81"/>
      <c r="GLC37" s="81"/>
      <c r="GLD37" s="81"/>
      <c r="GLE37" s="81"/>
      <c r="GLF37" s="81"/>
      <c r="GLG37" s="81"/>
      <c r="GLH37" s="81"/>
      <c r="GLI37" s="81"/>
      <c r="GLJ37" s="81"/>
      <c r="GLK37" s="81"/>
      <c r="GLL37" s="81"/>
      <c r="GLM37" s="81"/>
      <c r="GLN37" s="81"/>
      <c r="GLO37" s="81"/>
      <c r="GLP37" s="81"/>
      <c r="GLQ37" s="81"/>
      <c r="GLR37" s="81"/>
      <c r="GLS37" s="81"/>
      <c r="GLT37" s="81"/>
      <c r="GLU37" s="81"/>
      <c r="GLV37" s="81"/>
      <c r="GLW37" s="81"/>
      <c r="GLX37" s="81"/>
      <c r="GLY37" s="81"/>
      <c r="GLZ37" s="81"/>
      <c r="GMA37" s="81"/>
      <c r="GMB37" s="81"/>
      <c r="GMC37" s="81"/>
      <c r="GMD37" s="81"/>
      <c r="GME37" s="81"/>
      <c r="GMF37" s="81"/>
      <c r="GMG37" s="81"/>
      <c r="GMH37" s="81"/>
      <c r="GMI37" s="81"/>
      <c r="GMJ37" s="81"/>
      <c r="GMK37" s="81"/>
      <c r="GML37" s="81"/>
      <c r="GMM37" s="81"/>
      <c r="GMN37" s="81"/>
      <c r="GMO37" s="81"/>
      <c r="GMP37" s="81"/>
      <c r="GMQ37" s="81"/>
      <c r="GMR37" s="81"/>
      <c r="GMS37" s="81"/>
      <c r="GMT37" s="81"/>
      <c r="GMU37" s="81"/>
      <c r="GMV37" s="81"/>
      <c r="GMW37" s="81"/>
      <c r="GMX37" s="81"/>
      <c r="GMY37" s="81"/>
      <c r="GMZ37" s="81"/>
      <c r="GNA37" s="81"/>
      <c r="GNB37" s="81"/>
      <c r="GNC37" s="81"/>
      <c r="GND37" s="81"/>
      <c r="GNE37" s="81"/>
      <c r="GNF37" s="81"/>
      <c r="GNG37" s="81"/>
      <c r="GNH37" s="81"/>
      <c r="GNI37" s="81"/>
      <c r="GNJ37" s="81"/>
      <c r="GNK37" s="81"/>
      <c r="GNL37" s="81"/>
      <c r="GNM37" s="81"/>
      <c r="GNN37" s="81"/>
      <c r="GNO37" s="81"/>
      <c r="GNP37" s="81"/>
      <c r="GNQ37" s="81"/>
      <c r="GNR37" s="81"/>
      <c r="GNS37" s="81"/>
      <c r="GNT37" s="81"/>
      <c r="GNU37" s="81"/>
      <c r="GNV37" s="81"/>
      <c r="GNW37" s="81"/>
      <c r="GNX37" s="81"/>
      <c r="GNY37" s="81"/>
      <c r="GNZ37" s="81"/>
      <c r="GOA37" s="81"/>
      <c r="GOB37" s="81"/>
      <c r="GOC37" s="81"/>
      <c r="GOD37" s="81"/>
      <c r="GOE37" s="81"/>
      <c r="GOF37" s="81"/>
      <c r="GOG37" s="81"/>
      <c r="GOH37" s="81"/>
      <c r="GOI37" s="81"/>
      <c r="GOJ37" s="81"/>
      <c r="GOK37" s="81"/>
      <c r="GOL37" s="81"/>
      <c r="GOM37" s="81"/>
      <c r="GON37" s="81"/>
      <c r="GOO37" s="81"/>
      <c r="GOP37" s="81"/>
      <c r="GOQ37" s="81"/>
      <c r="GOR37" s="81"/>
      <c r="GOS37" s="81"/>
      <c r="GOT37" s="81"/>
      <c r="GOU37" s="81"/>
      <c r="GOV37" s="81"/>
      <c r="GOW37" s="81"/>
      <c r="GOX37" s="81"/>
      <c r="GOY37" s="81"/>
      <c r="GOZ37" s="81"/>
      <c r="GPA37" s="81"/>
      <c r="GPB37" s="81"/>
      <c r="GPC37" s="81"/>
      <c r="GPD37" s="81"/>
      <c r="GPE37" s="81"/>
      <c r="GPF37" s="81"/>
      <c r="GPG37" s="81"/>
      <c r="GPH37" s="81"/>
      <c r="GPI37" s="81"/>
      <c r="GPJ37" s="81"/>
      <c r="GPK37" s="81"/>
      <c r="GPL37" s="81"/>
      <c r="GPM37" s="81"/>
      <c r="GPN37" s="81"/>
      <c r="GPO37" s="81"/>
      <c r="GPP37" s="81"/>
      <c r="GPQ37" s="81"/>
      <c r="GPR37" s="81"/>
      <c r="GPS37" s="81"/>
      <c r="GPT37" s="81"/>
      <c r="GPU37" s="81"/>
      <c r="GPV37" s="81"/>
      <c r="GPW37" s="81"/>
      <c r="GPX37" s="81"/>
      <c r="GPY37" s="81"/>
      <c r="GPZ37" s="81"/>
      <c r="GQA37" s="81"/>
      <c r="GQB37" s="81"/>
      <c r="GQC37" s="81"/>
      <c r="GQD37" s="81"/>
      <c r="GQE37" s="81"/>
      <c r="GQF37" s="81"/>
      <c r="GQG37" s="81"/>
      <c r="GQH37" s="81"/>
      <c r="GQI37" s="81"/>
      <c r="GQJ37" s="81"/>
      <c r="GQK37" s="81"/>
      <c r="GQL37" s="81"/>
      <c r="GQM37" s="81"/>
      <c r="GQN37" s="81"/>
      <c r="GQO37" s="81"/>
      <c r="GQP37" s="81"/>
      <c r="GQQ37" s="81"/>
      <c r="GQR37" s="81"/>
      <c r="GQS37" s="81"/>
      <c r="GQT37" s="81"/>
      <c r="GQU37" s="81"/>
      <c r="GQV37" s="81"/>
      <c r="GQW37" s="81"/>
      <c r="GQX37" s="81"/>
      <c r="GQY37" s="81"/>
      <c r="GQZ37" s="81"/>
      <c r="GRA37" s="81"/>
      <c r="GRB37" s="81"/>
      <c r="GRC37" s="81"/>
      <c r="GRD37" s="81"/>
      <c r="GRE37" s="81"/>
      <c r="GRF37" s="81"/>
      <c r="GRG37" s="81"/>
      <c r="GRH37" s="81"/>
      <c r="GRI37" s="81"/>
      <c r="GRJ37" s="81"/>
      <c r="GRK37" s="81"/>
      <c r="GRL37" s="81"/>
      <c r="GRM37" s="81"/>
      <c r="GRN37" s="81"/>
      <c r="GRO37" s="81"/>
      <c r="GRP37" s="81"/>
      <c r="GRQ37" s="81"/>
      <c r="GRR37" s="81"/>
      <c r="GRS37" s="81"/>
      <c r="GRT37" s="81"/>
      <c r="GRU37" s="81"/>
      <c r="GRV37" s="81"/>
      <c r="GRW37" s="81"/>
      <c r="GRX37" s="81"/>
      <c r="GRY37" s="81"/>
      <c r="GRZ37" s="81"/>
      <c r="GSA37" s="81"/>
      <c r="GSB37" s="81"/>
      <c r="GSC37" s="81"/>
      <c r="GSD37" s="81"/>
      <c r="GSE37" s="81"/>
      <c r="GSF37" s="81"/>
      <c r="GSG37" s="81"/>
      <c r="GSH37" s="81"/>
      <c r="GSI37" s="81"/>
      <c r="GSJ37" s="81"/>
      <c r="GSK37" s="81"/>
      <c r="GSL37" s="81"/>
      <c r="GSM37" s="81"/>
      <c r="GSN37" s="81"/>
      <c r="GSO37" s="81"/>
      <c r="GSP37" s="81"/>
      <c r="GSQ37" s="81"/>
      <c r="GSR37" s="81"/>
      <c r="GSS37" s="81"/>
      <c r="GST37" s="81"/>
      <c r="GSU37" s="81"/>
      <c r="GSV37" s="81"/>
      <c r="GSW37" s="81"/>
      <c r="GSX37" s="81"/>
      <c r="GSY37" s="81"/>
      <c r="GSZ37" s="81"/>
      <c r="GTA37" s="81"/>
      <c r="GTB37" s="81"/>
      <c r="GTC37" s="81"/>
      <c r="GTD37" s="81"/>
      <c r="GTE37" s="81"/>
      <c r="GTF37" s="81"/>
      <c r="GTG37" s="81"/>
      <c r="GTH37" s="81"/>
      <c r="GTI37" s="81"/>
      <c r="GTJ37" s="81"/>
      <c r="GTK37" s="81"/>
      <c r="GTL37" s="81"/>
      <c r="GTM37" s="81"/>
      <c r="GTN37" s="81"/>
      <c r="GTO37" s="81"/>
      <c r="GTP37" s="81"/>
      <c r="GTQ37" s="81"/>
      <c r="GTR37" s="81"/>
      <c r="GTS37" s="81"/>
      <c r="GTT37" s="81"/>
      <c r="GTU37" s="81"/>
      <c r="GTV37" s="81"/>
      <c r="GTW37" s="81"/>
      <c r="GTX37" s="81"/>
      <c r="GTY37" s="81"/>
      <c r="GTZ37" s="81"/>
      <c r="GUA37" s="81"/>
      <c r="GUB37" s="81"/>
      <c r="GUC37" s="81"/>
      <c r="GUD37" s="81"/>
      <c r="GUE37" s="81"/>
      <c r="GUF37" s="81"/>
      <c r="GUG37" s="81"/>
      <c r="GUH37" s="81"/>
      <c r="GUI37" s="81"/>
      <c r="GUJ37" s="81"/>
      <c r="GUK37" s="81"/>
      <c r="GUL37" s="81"/>
      <c r="GUM37" s="81"/>
      <c r="GUN37" s="81"/>
      <c r="GUO37" s="81"/>
      <c r="GUP37" s="81"/>
      <c r="GUQ37" s="81"/>
      <c r="GUR37" s="81"/>
      <c r="GUS37" s="81"/>
      <c r="GUT37" s="81"/>
      <c r="GUU37" s="81"/>
      <c r="GUV37" s="81"/>
      <c r="GUW37" s="81"/>
      <c r="GUX37" s="81"/>
      <c r="GUY37" s="81"/>
      <c r="GUZ37" s="81"/>
      <c r="GVA37" s="81"/>
      <c r="GVB37" s="81"/>
      <c r="GVC37" s="81"/>
      <c r="GVD37" s="81"/>
      <c r="GVE37" s="81"/>
      <c r="GVF37" s="81"/>
      <c r="GVG37" s="81"/>
      <c r="GVH37" s="81"/>
      <c r="GVI37" s="81"/>
      <c r="GVJ37" s="81"/>
      <c r="GVK37" s="81"/>
      <c r="GVL37" s="81"/>
      <c r="GVM37" s="81"/>
      <c r="GVN37" s="81"/>
      <c r="GVO37" s="81"/>
      <c r="GVP37" s="81"/>
      <c r="GVQ37" s="81"/>
      <c r="GVR37" s="81"/>
      <c r="GVS37" s="81"/>
      <c r="GVT37" s="81"/>
      <c r="GVU37" s="81"/>
      <c r="GVV37" s="81"/>
      <c r="GVW37" s="81"/>
      <c r="GVX37" s="81"/>
      <c r="GVY37" s="81"/>
      <c r="GVZ37" s="81"/>
      <c r="GWA37" s="81"/>
      <c r="GWB37" s="81"/>
      <c r="GWC37" s="81"/>
      <c r="GWD37" s="81"/>
      <c r="GWE37" s="81"/>
      <c r="GWF37" s="81"/>
      <c r="GWG37" s="81"/>
      <c r="GWH37" s="81"/>
      <c r="GWI37" s="81"/>
      <c r="GWJ37" s="81"/>
      <c r="GWK37" s="81"/>
      <c r="GWL37" s="81"/>
      <c r="GWM37" s="81"/>
      <c r="GWN37" s="81"/>
      <c r="GWO37" s="81"/>
      <c r="GWP37" s="81"/>
      <c r="GWQ37" s="81"/>
      <c r="GWR37" s="81"/>
      <c r="GWS37" s="81"/>
      <c r="GWT37" s="81"/>
      <c r="GWU37" s="81"/>
      <c r="GWV37" s="81"/>
      <c r="GWW37" s="81"/>
      <c r="GWX37" s="81"/>
      <c r="GWY37" s="81"/>
      <c r="GWZ37" s="81"/>
      <c r="GXA37" s="81"/>
      <c r="GXB37" s="81"/>
      <c r="GXC37" s="81"/>
      <c r="GXD37" s="81"/>
      <c r="GXE37" s="81"/>
      <c r="GXF37" s="81"/>
      <c r="GXG37" s="81"/>
      <c r="GXH37" s="81"/>
      <c r="GXI37" s="81"/>
      <c r="GXJ37" s="81"/>
      <c r="GXK37" s="81"/>
      <c r="GXL37" s="81"/>
      <c r="GXM37" s="81"/>
      <c r="GXN37" s="81"/>
      <c r="GXO37" s="81"/>
      <c r="GXP37" s="81"/>
      <c r="GXQ37" s="81"/>
      <c r="GXR37" s="81"/>
      <c r="GXS37" s="81"/>
      <c r="GXT37" s="81"/>
      <c r="GXU37" s="81"/>
      <c r="GXV37" s="81"/>
      <c r="GXW37" s="81"/>
      <c r="GXX37" s="81"/>
      <c r="GXY37" s="81"/>
      <c r="GXZ37" s="81"/>
      <c r="GYA37" s="81"/>
      <c r="GYB37" s="81"/>
      <c r="GYC37" s="81"/>
      <c r="GYD37" s="81"/>
      <c r="GYE37" s="81"/>
      <c r="GYF37" s="81"/>
      <c r="GYG37" s="81"/>
      <c r="GYH37" s="81"/>
      <c r="GYI37" s="81"/>
      <c r="GYJ37" s="81"/>
      <c r="GYK37" s="81"/>
      <c r="GYL37" s="81"/>
      <c r="GYM37" s="81"/>
      <c r="GYN37" s="81"/>
      <c r="GYO37" s="81"/>
      <c r="GYP37" s="81"/>
      <c r="GYQ37" s="81"/>
      <c r="GYR37" s="81"/>
      <c r="GYS37" s="81"/>
      <c r="GYT37" s="81"/>
      <c r="GYU37" s="81"/>
      <c r="GYV37" s="81"/>
      <c r="GYW37" s="81"/>
      <c r="GYX37" s="81"/>
      <c r="GYY37" s="81"/>
      <c r="GYZ37" s="81"/>
      <c r="GZA37" s="81"/>
      <c r="GZB37" s="81"/>
      <c r="GZC37" s="81"/>
      <c r="GZD37" s="81"/>
      <c r="GZE37" s="81"/>
      <c r="GZF37" s="81"/>
      <c r="GZG37" s="81"/>
      <c r="GZH37" s="81"/>
      <c r="GZI37" s="81"/>
      <c r="GZJ37" s="81"/>
      <c r="GZK37" s="81"/>
      <c r="GZL37" s="81"/>
      <c r="GZM37" s="81"/>
      <c r="GZN37" s="81"/>
      <c r="GZO37" s="81"/>
      <c r="GZP37" s="81"/>
      <c r="GZQ37" s="81"/>
      <c r="GZR37" s="81"/>
      <c r="GZS37" s="81"/>
      <c r="GZT37" s="81"/>
      <c r="GZU37" s="81"/>
      <c r="GZV37" s="81"/>
      <c r="GZW37" s="81"/>
      <c r="GZX37" s="81"/>
      <c r="GZY37" s="81"/>
      <c r="GZZ37" s="81"/>
      <c r="HAA37" s="81"/>
      <c r="HAB37" s="81"/>
      <c r="HAC37" s="81"/>
      <c r="HAD37" s="81"/>
      <c r="HAE37" s="81"/>
      <c r="HAF37" s="81"/>
      <c r="HAG37" s="81"/>
      <c r="HAH37" s="81"/>
      <c r="HAI37" s="81"/>
      <c r="HAJ37" s="81"/>
      <c r="HAK37" s="81"/>
      <c r="HAL37" s="81"/>
      <c r="HAM37" s="81"/>
      <c r="HAN37" s="81"/>
      <c r="HAO37" s="81"/>
      <c r="HAP37" s="81"/>
      <c r="HAQ37" s="81"/>
      <c r="HAR37" s="81"/>
      <c r="HAS37" s="81"/>
      <c r="HAT37" s="81"/>
      <c r="HAU37" s="81"/>
      <c r="HAV37" s="81"/>
      <c r="HAW37" s="81"/>
      <c r="HAX37" s="81"/>
      <c r="HAY37" s="81"/>
      <c r="HAZ37" s="81"/>
      <c r="HBA37" s="81"/>
      <c r="HBB37" s="81"/>
      <c r="HBC37" s="81"/>
      <c r="HBD37" s="81"/>
      <c r="HBE37" s="81"/>
      <c r="HBF37" s="81"/>
      <c r="HBG37" s="81"/>
      <c r="HBH37" s="81"/>
      <c r="HBI37" s="81"/>
      <c r="HBJ37" s="81"/>
      <c r="HBK37" s="81"/>
      <c r="HBL37" s="81"/>
      <c r="HBM37" s="81"/>
      <c r="HBN37" s="81"/>
      <c r="HBO37" s="81"/>
      <c r="HBP37" s="81"/>
      <c r="HBQ37" s="81"/>
      <c r="HBR37" s="81"/>
      <c r="HBS37" s="81"/>
      <c r="HBT37" s="81"/>
      <c r="HBU37" s="81"/>
      <c r="HBV37" s="81"/>
      <c r="HBW37" s="81"/>
      <c r="HBX37" s="81"/>
      <c r="HBY37" s="81"/>
      <c r="HBZ37" s="81"/>
      <c r="HCA37" s="81"/>
      <c r="HCB37" s="81"/>
      <c r="HCC37" s="81"/>
      <c r="HCD37" s="81"/>
      <c r="HCE37" s="81"/>
      <c r="HCF37" s="81"/>
      <c r="HCG37" s="81"/>
      <c r="HCH37" s="81"/>
      <c r="HCI37" s="81"/>
      <c r="HCJ37" s="81"/>
      <c r="HCK37" s="81"/>
      <c r="HCL37" s="81"/>
      <c r="HCM37" s="81"/>
      <c r="HCN37" s="81"/>
      <c r="HCO37" s="81"/>
      <c r="HCP37" s="81"/>
      <c r="HCQ37" s="81"/>
      <c r="HCR37" s="81"/>
      <c r="HCS37" s="81"/>
      <c r="HCT37" s="81"/>
      <c r="HCU37" s="81"/>
      <c r="HCV37" s="81"/>
      <c r="HCW37" s="81"/>
      <c r="HCX37" s="81"/>
      <c r="HCY37" s="81"/>
      <c r="HCZ37" s="81"/>
      <c r="HDA37" s="81"/>
      <c r="HDB37" s="81"/>
      <c r="HDC37" s="81"/>
      <c r="HDD37" s="81"/>
      <c r="HDE37" s="81"/>
      <c r="HDF37" s="81"/>
      <c r="HDG37" s="81"/>
      <c r="HDH37" s="81"/>
      <c r="HDI37" s="81"/>
      <c r="HDJ37" s="81"/>
      <c r="HDK37" s="81"/>
      <c r="HDL37" s="81"/>
      <c r="HDM37" s="81"/>
      <c r="HDN37" s="81"/>
      <c r="HDO37" s="81"/>
      <c r="HDP37" s="81"/>
      <c r="HDQ37" s="81"/>
      <c r="HDR37" s="81"/>
      <c r="HDS37" s="81"/>
      <c r="HDT37" s="81"/>
      <c r="HDU37" s="81"/>
      <c r="HDV37" s="81"/>
      <c r="HDW37" s="81"/>
      <c r="HDX37" s="81"/>
      <c r="HDY37" s="81"/>
      <c r="HDZ37" s="81"/>
      <c r="HEA37" s="81"/>
      <c r="HEB37" s="81"/>
      <c r="HEC37" s="81"/>
      <c r="HED37" s="81"/>
      <c r="HEE37" s="81"/>
      <c r="HEF37" s="81"/>
      <c r="HEG37" s="81"/>
      <c r="HEH37" s="81"/>
      <c r="HEI37" s="81"/>
      <c r="HEJ37" s="81"/>
      <c r="HEK37" s="81"/>
      <c r="HEL37" s="81"/>
      <c r="HEM37" s="81"/>
      <c r="HEN37" s="81"/>
      <c r="HEO37" s="81"/>
      <c r="HEP37" s="81"/>
      <c r="HEQ37" s="81"/>
      <c r="HER37" s="81"/>
      <c r="HES37" s="81"/>
      <c r="HET37" s="81"/>
      <c r="HEU37" s="81"/>
      <c r="HEV37" s="81"/>
      <c r="HEW37" s="81"/>
      <c r="HEX37" s="81"/>
      <c r="HEY37" s="81"/>
      <c r="HEZ37" s="81"/>
      <c r="HFA37" s="81"/>
      <c r="HFB37" s="81"/>
      <c r="HFC37" s="81"/>
      <c r="HFD37" s="81"/>
      <c r="HFE37" s="81"/>
      <c r="HFF37" s="81"/>
      <c r="HFG37" s="81"/>
      <c r="HFH37" s="81"/>
      <c r="HFI37" s="81"/>
      <c r="HFJ37" s="81"/>
      <c r="HFK37" s="81"/>
      <c r="HFL37" s="81"/>
      <c r="HFM37" s="81"/>
      <c r="HFN37" s="81"/>
      <c r="HFO37" s="81"/>
      <c r="HFP37" s="81"/>
      <c r="HFQ37" s="81"/>
      <c r="HFR37" s="81"/>
      <c r="HFS37" s="81"/>
      <c r="HFT37" s="81"/>
      <c r="HFU37" s="81"/>
      <c r="HFV37" s="81"/>
      <c r="HFW37" s="81"/>
      <c r="HFX37" s="81"/>
      <c r="HFY37" s="81"/>
      <c r="HFZ37" s="81"/>
      <c r="HGA37" s="81"/>
      <c r="HGB37" s="81"/>
      <c r="HGC37" s="81"/>
      <c r="HGD37" s="81"/>
      <c r="HGE37" s="81"/>
      <c r="HGF37" s="81"/>
      <c r="HGG37" s="81"/>
      <c r="HGH37" s="81"/>
      <c r="HGI37" s="81"/>
      <c r="HGJ37" s="81"/>
      <c r="HGK37" s="81"/>
      <c r="HGL37" s="81"/>
      <c r="HGM37" s="81"/>
      <c r="HGN37" s="81"/>
      <c r="HGO37" s="81"/>
      <c r="HGP37" s="81"/>
      <c r="HGQ37" s="81"/>
      <c r="HGR37" s="81"/>
      <c r="HGS37" s="81"/>
      <c r="HGT37" s="81"/>
      <c r="HGU37" s="81"/>
      <c r="HGV37" s="81"/>
      <c r="HGW37" s="81"/>
      <c r="HGX37" s="81"/>
      <c r="HGY37" s="81"/>
      <c r="HGZ37" s="81"/>
      <c r="HHA37" s="81"/>
      <c r="HHB37" s="81"/>
      <c r="HHC37" s="81"/>
      <c r="HHD37" s="81"/>
      <c r="HHE37" s="81"/>
      <c r="HHF37" s="81"/>
      <c r="HHG37" s="81"/>
      <c r="HHH37" s="81"/>
      <c r="HHI37" s="81"/>
      <c r="HHJ37" s="81"/>
      <c r="HHK37" s="81"/>
      <c r="HHL37" s="81"/>
      <c r="HHM37" s="81"/>
      <c r="HHN37" s="81"/>
      <c r="HHO37" s="81"/>
      <c r="HHP37" s="81"/>
      <c r="HHQ37" s="81"/>
      <c r="HHR37" s="81"/>
      <c r="HHS37" s="81"/>
      <c r="HHT37" s="81"/>
      <c r="HHU37" s="81"/>
      <c r="HHV37" s="81"/>
      <c r="HHW37" s="81"/>
      <c r="HHX37" s="81"/>
      <c r="HHY37" s="81"/>
      <c r="HHZ37" s="81"/>
      <c r="HIA37" s="81"/>
      <c r="HIB37" s="81"/>
      <c r="HIC37" s="81"/>
      <c r="HID37" s="81"/>
      <c r="HIE37" s="81"/>
      <c r="HIF37" s="81"/>
      <c r="HIG37" s="81"/>
      <c r="HIH37" s="81"/>
      <c r="HII37" s="81"/>
      <c r="HIJ37" s="81"/>
      <c r="HIK37" s="81"/>
      <c r="HIL37" s="81"/>
      <c r="HIM37" s="81"/>
      <c r="HIN37" s="81"/>
      <c r="HIO37" s="81"/>
      <c r="HIP37" s="81"/>
      <c r="HIQ37" s="81"/>
      <c r="HIR37" s="81"/>
      <c r="HIS37" s="81"/>
      <c r="HIT37" s="81"/>
      <c r="HIU37" s="81"/>
      <c r="HIV37" s="81"/>
      <c r="HIW37" s="81"/>
      <c r="HIX37" s="81"/>
      <c r="HIY37" s="81"/>
      <c r="HIZ37" s="81"/>
      <c r="HJA37" s="81"/>
      <c r="HJB37" s="81"/>
      <c r="HJC37" s="81"/>
      <c r="HJD37" s="81"/>
      <c r="HJE37" s="81"/>
      <c r="HJF37" s="81"/>
      <c r="HJG37" s="81"/>
      <c r="HJH37" s="81"/>
      <c r="HJI37" s="81"/>
      <c r="HJJ37" s="81"/>
      <c r="HJK37" s="81"/>
      <c r="HJL37" s="81"/>
      <c r="HJM37" s="81"/>
      <c r="HJN37" s="81"/>
      <c r="HJO37" s="81"/>
      <c r="HJP37" s="81"/>
      <c r="HJQ37" s="81"/>
      <c r="HJR37" s="81"/>
      <c r="HJS37" s="81"/>
      <c r="HJT37" s="81"/>
      <c r="HJU37" s="81"/>
      <c r="HJV37" s="81"/>
      <c r="HJW37" s="81"/>
      <c r="HJX37" s="81"/>
      <c r="HJY37" s="81"/>
      <c r="HJZ37" s="81"/>
      <c r="HKA37" s="81"/>
      <c r="HKB37" s="81"/>
      <c r="HKC37" s="81"/>
      <c r="HKD37" s="81"/>
      <c r="HKE37" s="81"/>
      <c r="HKF37" s="81"/>
      <c r="HKG37" s="81"/>
      <c r="HKH37" s="81"/>
      <c r="HKI37" s="81"/>
      <c r="HKJ37" s="81"/>
      <c r="HKK37" s="81"/>
      <c r="HKL37" s="81"/>
      <c r="HKM37" s="81"/>
      <c r="HKN37" s="81"/>
      <c r="HKO37" s="81"/>
      <c r="HKP37" s="81"/>
      <c r="HKQ37" s="81"/>
      <c r="HKR37" s="81"/>
      <c r="HKS37" s="81"/>
      <c r="HKT37" s="81"/>
      <c r="HKU37" s="81"/>
      <c r="HKV37" s="81"/>
      <c r="HKW37" s="81"/>
      <c r="HKX37" s="81"/>
      <c r="HKY37" s="81"/>
      <c r="HKZ37" s="81"/>
      <c r="HLA37" s="81"/>
      <c r="HLB37" s="81"/>
      <c r="HLC37" s="81"/>
      <c r="HLD37" s="81"/>
      <c r="HLE37" s="81"/>
      <c r="HLF37" s="81"/>
      <c r="HLG37" s="81"/>
      <c r="HLH37" s="81"/>
      <c r="HLI37" s="81"/>
      <c r="HLJ37" s="81"/>
      <c r="HLK37" s="81"/>
      <c r="HLL37" s="81"/>
      <c r="HLM37" s="81"/>
      <c r="HLN37" s="81"/>
      <c r="HLO37" s="81"/>
      <c r="HLP37" s="81"/>
      <c r="HLQ37" s="81"/>
      <c r="HLR37" s="81"/>
      <c r="HLS37" s="81"/>
      <c r="HLT37" s="81"/>
      <c r="HLU37" s="81"/>
      <c r="HLV37" s="81"/>
      <c r="HLW37" s="81"/>
      <c r="HLX37" s="81"/>
      <c r="HLY37" s="81"/>
      <c r="HLZ37" s="81"/>
      <c r="HMA37" s="81"/>
      <c r="HMB37" s="81"/>
      <c r="HMC37" s="81"/>
      <c r="HMD37" s="81"/>
      <c r="HME37" s="81"/>
      <c r="HMF37" s="81"/>
      <c r="HMG37" s="81"/>
      <c r="HMH37" s="81"/>
      <c r="HMI37" s="81"/>
      <c r="HMJ37" s="81"/>
      <c r="HMK37" s="81"/>
      <c r="HML37" s="81"/>
      <c r="HMM37" s="81"/>
      <c r="HMN37" s="81"/>
      <c r="HMO37" s="81"/>
      <c r="HMP37" s="81"/>
      <c r="HMQ37" s="81"/>
      <c r="HMR37" s="81"/>
      <c r="HMS37" s="81"/>
      <c r="HMT37" s="81"/>
      <c r="HMU37" s="81"/>
      <c r="HMV37" s="81"/>
      <c r="HMW37" s="81"/>
      <c r="HMX37" s="81"/>
      <c r="HMY37" s="81"/>
      <c r="HMZ37" s="81"/>
      <c r="HNA37" s="81"/>
      <c r="HNB37" s="81"/>
      <c r="HNC37" s="81"/>
      <c r="HND37" s="81"/>
      <c r="HNE37" s="81"/>
      <c r="HNF37" s="81"/>
      <c r="HNG37" s="81"/>
      <c r="HNH37" s="81"/>
      <c r="HNI37" s="81"/>
      <c r="HNJ37" s="81"/>
      <c r="HNK37" s="81"/>
      <c r="HNL37" s="81"/>
      <c r="HNM37" s="81"/>
      <c r="HNN37" s="81"/>
      <c r="HNO37" s="81"/>
      <c r="HNP37" s="81"/>
      <c r="HNQ37" s="81"/>
      <c r="HNR37" s="81"/>
      <c r="HNS37" s="81"/>
      <c r="HNT37" s="81"/>
      <c r="HNU37" s="81"/>
      <c r="HNV37" s="81"/>
      <c r="HNW37" s="81"/>
      <c r="HNX37" s="81"/>
      <c r="HNY37" s="81"/>
      <c r="HNZ37" s="81"/>
      <c r="HOA37" s="81"/>
      <c r="HOB37" s="81"/>
      <c r="HOC37" s="81"/>
      <c r="HOD37" s="81"/>
      <c r="HOE37" s="81"/>
      <c r="HOF37" s="81"/>
      <c r="HOG37" s="81"/>
      <c r="HOH37" s="81"/>
      <c r="HOI37" s="81"/>
      <c r="HOJ37" s="81"/>
      <c r="HOK37" s="81"/>
      <c r="HOL37" s="81"/>
      <c r="HOM37" s="81"/>
      <c r="HON37" s="81"/>
      <c r="HOO37" s="81"/>
      <c r="HOP37" s="81"/>
      <c r="HOQ37" s="81"/>
      <c r="HOR37" s="81"/>
      <c r="HOS37" s="81"/>
      <c r="HOT37" s="81"/>
      <c r="HOU37" s="81"/>
      <c r="HOV37" s="81"/>
      <c r="HOW37" s="81"/>
      <c r="HOX37" s="81"/>
      <c r="HOY37" s="81"/>
      <c r="HOZ37" s="81"/>
      <c r="HPA37" s="81"/>
      <c r="HPB37" s="81"/>
      <c r="HPC37" s="81"/>
      <c r="HPD37" s="81"/>
      <c r="HPE37" s="81"/>
      <c r="HPF37" s="81"/>
      <c r="HPG37" s="81"/>
      <c r="HPH37" s="81"/>
      <c r="HPI37" s="81"/>
      <c r="HPJ37" s="81"/>
      <c r="HPK37" s="81"/>
      <c r="HPL37" s="81"/>
      <c r="HPM37" s="81"/>
      <c r="HPN37" s="81"/>
      <c r="HPO37" s="81"/>
      <c r="HPP37" s="81"/>
      <c r="HPQ37" s="81"/>
      <c r="HPR37" s="81"/>
      <c r="HPS37" s="81"/>
      <c r="HPT37" s="81"/>
      <c r="HPU37" s="81"/>
      <c r="HPV37" s="81"/>
      <c r="HPW37" s="81"/>
      <c r="HPX37" s="81"/>
      <c r="HPY37" s="81"/>
      <c r="HPZ37" s="81"/>
      <c r="HQA37" s="81"/>
      <c r="HQB37" s="81"/>
      <c r="HQC37" s="81"/>
      <c r="HQD37" s="81"/>
      <c r="HQE37" s="81"/>
      <c r="HQF37" s="81"/>
      <c r="HQG37" s="81"/>
      <c r="HQH37" s="81"/>
      <c r="HQI37" s="81"/>
      <c r="HQJ37" s="81"/>
      <c r="HQK37" s="81"/>
      <c r="HQL37" s="81"/>
      <c r="HQM37" s="81"/>
      <c r="HQN37" s="81"/>
      <c r="HQO37" s="81"/>
      <c r="HQP37" s="81"/>
      <c r="HQQ37" s="81"/>
      <c r="HQR37" s="81"/>
      <c r="HQS37" s="81"/>
      <c r="HQT37" s="81"/>
      <c r="HQU37" s="81"/>
      <c r="HQV37" s="81"/>
      <c r="HQW37" s="81"/>
      <c r="HQX37" s="81"/>
      <c r="HQY37" s="81"/>
      <c r="HQZ37" s="81"/>
      <c r="HRA37" s="81"/>
      <c r="HRB37" s="81"/>
      <c r="HRC37" s="81"/>
      <c r="HRD37" s="81"/>
      <c r="HRE37" s="81"/>
      <c r="HRF37" s="81"/>
      <c r="HRG37" s="81"/>
      <c r="HRH37" s="81"/>
      <c r="HRI37" s="81"/>
      <c r="HRJ37" s="81"/>
      <c r="HRK37" s="81"/>
      <c r="HRL37" s="81"/>
      <c r="HRM37" s="81"/>
      <c r="HRN37" s="81"/>
      <c r="HRO37" s="81"/>
      <c r="HRP37" s="81"/>
      <c r="HRQ37" s="81"/>
      <c r="HRR37" s="81"/>
      <c r="HRS37" s="81"/>
      <c r="HRT37" s="81"/>
      <c r="HRU37" s="81"/>
      <c r="HRV37" s="81"/>
      <c r="HRW37" s="81"/>
      <c r="HRX37" s="81"/>
      <c r="HRY37" s="81"/>
      <c r="HRZ37" s="81"/>
      <c r="HSA37" s="81"/>
      <c r="HSB37" s="81"/>
      <c r="HSC37" s="81"/>
      <c r="HSD37" s="81"/>
      <c r="HSE37" s="81"/>
      <c r="HSF37" s="81"/>
      <c r="HSG37" s="81"/>
      <c r="HSH37" s="81"/>
      <c r="HSI37" s="81"/>
      <c r="HSJ37" s="81"/>
      <c r="HSK37" s="81"/>
      <c r="HSL37" s="81"/>
      <c r="HSM37" s="81"/>
      <c r="HSN37" s="81"/>
      <c r="HSO37" s="81"/>
      <c r="HSP37" s="81"/>
      <c r="HSQ37" s="81"/>
      <c r="HSR37" s="81"/>
      <c r="HSS37" s="81"/>
      <c r="HST37" s="81"/>
      <c r="HSU37" s="81"/>
      <c r="HSV37" s="81"/>
      <c r="HSW37" s="81"/>
      <c r="HSX37" s="81"/>
      <c r="HSY37" s="81"/>
      <c r="HSZ37" s="81"/>
      <c r="HTA37" s="81"/>
      <c r="HTB37" s="81"/>
      <c r="HTC37" s="81"/>
      <c r="HTD37" s="81"/>
      <c r="HTE37" s="81"/>
      <c r="HTF37" s="81"/>
      <c r="HTG37" s="81"/>
      <c r="HTH37" s="81"/>
      <c r="HTI37" s="81"/>
      <c r="HTJ37" s="81"/>
      <c r="HTK37" s="81"/>
      <c r="HTL37" s="81"/>
      <c r="HTM37" s="81"/>
      <c r="HTN37" s="81"/>
      <c r="HTO37" s="81"/>
      <c r="HTP37" s="81"/>
      <c r="HTQ37" s="81"/>
      <c r="HTR37" s="81"/>
      <c r="HTS37" s="81"/>
      <c r="HTT37" s="81"/>
      <c r="HTU37" s="81"/>
      <c r="HTV37" s="81"/>
      <c r="HTW37" s="81"/>
      <c r="HTX37" s="81"/>
      <c r="HTY37" s="81"/>
      <c r="HTZ37" s="81"/>
      <c r="HUA37" s="81"/>
      <c r="HUB37" s="81"/>
      <c r="HUC37" s="81"/>
      <c r="HUD37" s="81"/>
      <c r="HUE37" s="81"/>
      <c r="HUF37" s="81"/>
      <c r="HUG37" s="81"/>
      <c r="HUH37" s="81"/>
      <c r="HUI37" s="81"/>
      <c r="HUJ37" s="81"/>
      <c r="HUK37" s="81"/>
      <c r="HUL37" s="81"/>
      <c r="HUM37" s="81"/>
      <c r="HUN37" s="81"/>
      <c r="HUO37" s="81"/>
      <c r="HUP37" s="81"/>
      <c r="HUQ37" s="81"/>
      <c r="HUR37" s="81"/>
      <c r="HUS37" s="81"/>
      <c r="HUT37" s="81"/>
      <c r="HUU37" s="81"/>
      <c r="HUV37" s="81"/>
      <c r="HUW37" s="81"/>
      <c r="HUX37" s="81"/>
      <c r="HUY37" s="81"/>
      <c r="HUZ37" s="81"/>
      <c r="HVA37" s="81"/>
      <c r="HVB37" s="81"/>
      <c r="HVC37" s="81"/>
      <c r="HVD37" s="81"/>
      <c r="HVE37" s="81"/>
      <c r="HVF37" s="81"/>
      <c r="HVG37" s="81"/>
    </row>
    <row r="38" spans="19:5987" s="50" customFormat="1" x14ac:dyDescent="0.2"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/>
      <c r="EA38" s="81"/>
      <c r="EB38" s="81"/>
      <c r="EC38" s="81"/>
      <c r="ED38" s="81"/>
      <c r="EE38" s="81"/>
      <c r="EF38" s="81"/>
      <c r="EG38" s="81"/>
      <c r="EH38" s="81"/>
      <c r="EI38" s="81"/>
      <c r="EJ38" s="81"/>
      <c r="EK38" s="81"/>
      <c r="EL38" s="81"/>
      <c r="EM38" s="81"/>
      <c r="EN38" s="81"/>
      <c r="EO38" s="81"/>
      <c r="EP38" s="81"/>
      <c r="EQ38" s="81"/>
      <c r="ER38" s="81"/>
      <c r="ES38" s="81"/>
      <c r="ET38" s="81"/>
      <c r="EU38" s="81"/>
      <c r="EV38" s="81"/>
      <c r="EW38" s="81"/>
      <c r="EX38" s="81"/>
      <c r="EY38" s="81"/>
      <c r="EZ38" s="81"/>
      <c r="FA38" s="81"/>
      <c r="FB38" s="81"/>
      <c r="FC38" s="81"/>
      <c r="FD38" s="81"/>
      <c r="FE38" s="81"/>
      <c r="FF38" s="81"/>
      <c r="FG38" s="81"/>
      <c r="FH38" s="81"/>
      <c r="FI38" s="81"/>
      <c r="FJ38" s="81"/>
      <c r="FK38" s="81"/>
      <c r="FL38" s="81"/>
      <c r="FM38" s="81"/>
      <c r="FN38" s="81"/>
      <c r="FO38" s="81"/>
      <c r="FP38" s="81"/>
      <c r="FQ38" s="81"/>
      <c r="FR38" s="81"/>
      <c r="FS38" s="81"/>
      <c r="FT38" s="81"/>
      <c r="FU38" s="81"/>
      <c r="FV38" s="81"/>
      <c r="FW38" s="81"/>
      <c r="FX38" s="81"/>
      <c r="FY38" s="81"/>
      <c r="FZ38" s="81"/>
      <c r="GA38" s="81"/>
      <c r="GB38" s="81"/>
      <c r="GC38" s="81"/>
      <c r="GD38" s="81"/>
      <c r="GE38" s="81"/>
      <c r="GF38" s="81"/>
      <c r="GG38" s="81"/>
      <c r="GH38" s="81"/>
      <c r="GI38" s="81"/>
      <c r="GJ38" s="81"/>
      <c r="GK38" s="81"/>
      <c r="GL38" s="81"/>
      <c r="GM38" s="81"/>
      <c r="GN38" s="81"/>
      <c r="GO38" s="81"/>
      <c r="GP38" s="81"/>
      <c r="GQ38" s="81"/>
      <c r="GR38" s="81"/>
      <c r="GS38" s="81"/>
      <c r="GT38" s="81"/>
      <c r="GU38" s="81"/>
      <c r="GV38" s="81"/>
      <c r="GW38" s="81"/>
      <c r="GX38" s="81"/>
      <c r="GY38" s="81"/>
      <c r="GZ38" s="81"/>
      <c r="HA38" s="81"/>
      <c r="HB38" s="81"/>
      <c r="HC38" s="81"/>
      <c r="HD38" s="81"/>
      <c r="HE38" s="81"/>
      <c r="HF38" s="81"/>
      <c r="HG38" s="81"/>
      <c r="HH38" s="81"/>
      <c r="HI38" s="81"/>
      <c r="HJ38" s="81"/>
      <c r="HK38" s="81"/>
      <c r="HL38" s="81"/>
      <c r="HM38" s="81"/>
      <c r="HN38" s="81"/>
      <c r="HO38" s="81"/>
      <c r="HP38" s="81"/>
      <c r="HQ38" s="81"/>
      <c r="HR38" s="81"/>
      <c r="HS38" s="81"/>
      <c r="HT38" s="81"/>
      <c r="HU38" s="81"/>
      <c r="HV38" s="81"/>
      <c r="HW38" s="81"/>
      <c r="HX38" s="81"/>
      <c r="HY38" s="81"/>
      <c r="HZ38" s="81"/>
      <c r="IA38" s="81"/>
      <c r="IB38" s="81"/>
      <c r="IC38" s="81"/>
      <c r="ID38" s="81"/>
      <c r="IE38" s="81"/>
      <c r="IF38" s="81"/>
      <c r="IG38" s="81"/>
      <c r="IH38" s="81"/>
      <c r="II38" s="81"/>
      <c r="IJ38" s="81"/>
      <c r="IK38" s="81"/>
      <c r="IL38" s="81"/>
      <c r="IM38" s="81"/>
      <c r="IN38" s="81"/>
      <c r="IO38" s="81"/>
      <c r="IP38" s="81"/>
      <c r="IQ38" s="81"/>
      <c r="IR38" s="81"/>
      <c r="IS38" s="81"/>
      <c r="IT38" s="81"/>
      <c r="IU38" s="81"/>
      <c r="IV38" s="81"/>
      <c r="IW38" s="81"/>
      <c r="IX38" s="81"/>
      <c r="IY38" s="81"/>
      <c r="IZ38" s="81"/>
      <c r="JA38" s="81"/>
      <c r="JB38" s="81"/>
      <c r="JC38" s="81"/>
      <c r="JD38" s="81"/>
      <c r="JE38" s="81"/>
      <c r="JF38" s="81"/>
      <c r="JG38" s="81"/>
      <c r="JH38" s="81"/>
      <c r="JI38" s="81"/>
      <c r="JJ38" s="81"/>
      <c r="JK38" s="81"/>
      <c r="JL38" s="81"/>
      <c r="JM38" s="81"/>
      <c r="JN38" s="81"/>
      <c r="JO38" s="81"/>
      <c r="JP38" s="81"/>
      <c r="JQ38" s="81"/>
      <c r="JR38" s="81"/>
      <c r="JS38" s="81"/>
      <c r="JT38" s="81"/>
      <c r="JU38" s="81"/>
      <c r="JV38" s="81"/>
      <c r="JW38" s="81"/>
      <c r="JX38" s="81"/>
      <c r="JY38" s="81"/>
      <c r="JZ38" s="81"/>
      <c r="KA38" s="81"/>
      <c r="KB38" s="81"/>
      <c r="KC38" s="81"/>
      <c r="KD38" s="81"/>
      <c r="KE38" s="81"/>
      <c r="KF38" s="81"/>
      <c r="KG38" s="81"/>
      <c r="KH38" s="81"/>
      <c r="KI38" s="81"/>
      <c r="KJ38" s="81"/>
      <c r="KK38" s="81"/>
      <c r="KL38" s="81"/>
      <c r="KM38" s="81"/>
      <c r="KN38" s="81"/>
      <c r="KO38" s="81"/>
      <c r="KP38" s="81"/>
      <c r="KQ38" s="81"/>
      <c r="KR38" s="81"/>
      <c r="KS38" s="81"/>
      <c r="KT38" s="81"/>
      <c r="KU38" s="81"/>
      <c r="KV38" s="81"/>
      <c r="KW38" s="81"/>
      <c r="KX38" s="81"/>
      <c r="KY38" s="81"/>
      <c r="KZ38" s="81"/>
      <c r="LA38" s="81"/>
      <c r="LB38" s="81"/>
      <c r="LC38" s="81"/>
      <c r="LD38" s="81"/>
      <c r="LE38" s="81"/>
      <c r="LF38" s="81"/>
      <c r="LG38" s="81"/>
      <c r="LH38" s="81"/>
      <c r="LI38" s="81"/>
      <c r="LJ38" s="81"/>
      <c r="LK38" s="81"/>
      <c r="LL38" s="81"/>
      <c r="LM38" s="81"/>
      <c r="LN38" s="81"/>
      <c r="LO38" s="81"/>
      <c r="LP38" s="81"/>
      <c r="LQ38" s="81"/>
      <c r="LR38" s="81"/>
      <c r="LS38" s="81"/>
      <c r="LT38" s="81"/>
      <c r="LU38" s="81"/>
      <c r="LV38" s="81"/>
      <c r="LW38" s="81"/>
      <c r="LX38" s="81"/>
      <c r="LY38" s="81"/>
      <c r="LZ38" s="81"/>
      <c r="MA38" s="81"/>
      <c r="MB38" s="81"/>
      <c r="MC38" s="81"/>
      <c r="MD38" s="81"/>
      <c r="ME38" s="81"/>
      <c r="MF38" s="81"/>
      <c r="MG38" s="81"/>
      <c r="MH38" s="81"/>
      <c r="MI38" s="81"/>
      <c r="MJ38" s="81"/>
      <c r="MK38" s="81"/>
      <c r="ML38" s="81"/>
      <c r="MM38" s="81"/>
      <c r="MN38" s="81"/>
      <c r="MO38" s="81"/>
      <c r="MP38" s="81"/>
      <c r="MQ38" s="81"/>
      <c r="MR38" s="81"/>
      <c r="MS38" s="81"/>
      <c r="MT38" s="81"/>
      <c r="MU38" s="81"/>
      <c r="MV38" s="81"/>
      <c r="MW38" s="81"/>
      <c r="MX38" s="81"/>
      <c r="MY38" s="81"/>
      <c r="MZ38" s="81"/>
      <c r="NA38" s="81"/>
      <c r="NB38" s="81"/>
      <c r="NC38" s="81"/>
      <c r="ND38" s="81"/>
      <c r="NE38" s="81"/>
      <c r="NF38" s="81"/>
      <c r="NG38" s="81"/>
      <c r="NH38" s="81"/>
      <c r="NI38" s="81"/>
      <c r="NJ38" s="81"/>
      <c r="NK38" s="81"/>
      <c r="NL38" s="81"/>
      <c r="NM38" s="81"/>
      <c r="NN38" s="81"/>
      <c r="NO38" s="81"/>
      <c r="NP38" s="81"/>
      <c r="NQ38" s="81"/>
      <c r="NR38" s="81"/>
      <c r="NS38" s="81"/>
      <c r="NT38" s="81"/>
      <c r="NU38" s="81"/>
      <c r="NV38" s="81"/>
      <c r="NW38" s="81"/>
      <c r="NX38" s="81"/>
      <c r="NY38" s="81"/>
      <c r="NZ38" s="81"/>
      <c r="OA38" s="81"/>
      <c r="OB38" s="81"/>
      <c r="OC38" s="81"/>
      <c r="OD38" s="81"/>
      <c r="OE38" s="81"/>
      <c r="OF38" s="81"/>
      <c r="OG38" s="81"/>
      <c r="OH38" s="81"/>
      <c r="OI38" s="81"/>
      <c r="OJ38" s="81"/>
      <c r="OK38" s="81"/>
      <c r="OL38" s="81"/>
      <c r="OM38" s="81"/>
      <c r="ON38" s="81"/>
      <c r="OO38" s="81"/>
      <c r="OP38" s="81"/>
      <c r="OQ38" s="81"/>
      <c r="OR38" s="81"/>
      <c r="OS38" s="81"/>
      <c r="OT38" s="81"/>
      <c r="OU38" s="81"/>
      <c r="OV38" s="81"/>
      <c r="OW38" s="81"/>
      <c r="OX38" s="81"/>
      <c r="OY38" s="81"/>
      <c r="OZ38" s="81"/>
      <c r="PA38" s="81"/>
      <c r="PB38" s="81"/>
      <c r="PC38" s="81"/>
      <c r="PD38" s="81"/>
      <c r="PE38" s="81"/>
      <c r="PF38" s="81"/>
      <c r="PG38" s="81"/>
      <c r="PH38" s="81"/>
      <c r="PI38" s="81"/>
      <c r="PJ38" s="81"/>
      <c r="PK38" s="81"/>
      <c r="PL38" s="81"/>
      <c r="PM38" s="81"/>
      <c r="PN38" s="81"/>
      <c r="PO38" s="81"/>
      <c r="PP38" s="81"/>
      <c r="PQ38" s="81"/>
      <c r="PR38" s="81"/>
      <c r="PS38" s="81"/>
      <c r="PT38" s="81"/>
      <c r="PU38" s="81"/>
      <c r="PV38" s="81"/>
      <c r="PW38" s="81"/>
      <c r="PX38" s="81"/>
      <c r="PY38" s="81"/>
      <c r="PZ38" s="81"/>
      <c r="QA38" s="81"/>
      <c r="QB38" s="81"/>
      <c r="QC38" s="81"/>
      <c r="QD38" s="81"/>
      <c r="QE38" s="81"/>
      <c r="QF38" s="81"/>
      <c r="QG38" s="81"/>
      <c r="QH38" s="81"/>
      <c r="QI38" s="81"/>
      <c r="QJ38" s="81"/>
      <c r="QK38" s="81"/>
      <c r="QL38" s="81"/>
      <c r="QM38" s="81"/>
      <c r="QN38" s="81"/>
      <c r="QO38" s="81"/>
      <c r="QP38" s="81"/>
      <c r="QQ38" s="81"/>
      <c r="QR38" s="81"/>
      <c r="QS38" s="81"/>
      <c r="QT38" s="81"/>
      <c r="QU38" s="81"/>
      <c r="QV38" s="81"/>
      <c r="QW38" s="81"/>
      <c r="QX38" s="81"/>
      <c r="QY38" s="81"/>
      <c r="QZ38" s="81"/>
      <c r="RA38" s="81"/>
      <c r="RB38" s="81"/>
      <c r="RC38" s="81"/>
      <c r="RD38" s="81"/>
      <c r="RE38" s="81"/>
      <c r="RF38" s="81"/>
      <c r="RG38" s="81"/>
      <c r="RH38" s="81"/>
      <c r="RI38" s="81"/>
      <c r="RJ38" s="81"/>
      <c r="RK38" s="81"/>
      <c r="RL38" s="81"/>
      <c r="RM38" s="81"/>
      <c r="RN38" s="81"/>
      <c r="RO38" s="81"/>
      <c r="RP38" s="81"/>
      <c r="RQ38" s="81"/>
      <c r="RR38" s="81"/>
      <c r="RS38" s="81"/>
      <c r="RT38" s="81"/>
      <c r="RU38" s="81"/>
      <c r="RV38" s="81"/>
      <c r="RW38" s="81"/>
      <c r="RX38" s="81"/>
      <c r="RY38" s="81"/>
      <c r="RZ38" s="81"/>
      <c r="SA38" s="81"/>
      <c r="SB38" s="81"/>
      <c r="SC38" s="81"/>
      <c r="SD38" s="81"/>
      <c r="SE38" s="81"/>
      <c r="SF38" s="81"/>
      <c r="SG38" s="81"/>
      <c r="SH38" s="81"/>
      <c r="SI38" s="81"/>
      <c r="SJ38" s="81"/>
      <c r="SK38" s="81"/>
      <c r="SL38" s="81"/>
      <c r="SM38" s="81"/>
      <c r="SN38" s="81"/>
      <c r="SO38" s="81"/>
      <c r="SP38" s="81"/>
      <c r="SQ38" s="81"/>
      <c r="SR38" s="81"/>
      <c r="SS38" s="81"/>
      <c r="ST38" s="81"/>
      <c r="SU38" s="81"/>
      <c r="SV38" s="81"/>
      <c r="SW38" s="81"/>
      <c r="SX38" s="81"/>
      <c r="SY38" s="81"/>
      <c r="SZ38" s="81"/>
      <c r="TA38" s="81"/>
      <c r="TB38" s="81"/>
      <c r="TC38" s="81"/>
      <c r="TD38" s="81"/>
      <c r="TE38" s="81"/>
      <c r="TF38" s="81"/>
      <c r="TG38" s="81"/>
      <c r="TH38" s="81"/>
      <c r="TI38" s="81"/>
      <c r="TJ38" s="81"/>
      <c r="TK38" s="81"/>
      <c r="TL38" s="81"/>
      <c r="TM38" s="81"/>
      <c r="TN38" s="81"/>
      <c r="TO38" s="81"/>
      <c r="TP38" s="81"/>
      <c r="TQ38" s="81"/>
      <c r="TR38" s="81"/>
      <c r="TS38" s="81"/>
      <c r="TT38" s="81"/>
      <c r="TU38" s="81"/>
      <c r="TV38" s="81"/>
      <c r="TW38" s="81"/>
      <c r="TX38" s="81"/>
      <c r="TY38" s="81"/>
      <c r="TZ38" s="81"/>
      <c r="UA38" s="81"/>
      <c r="UB38" s="81"/>
      <c r="UC38" s="81"/>
      <c r="UD38" s="81"/>
      <c r="UE38" s="81"/>
      <c r="UF38" s="81"/>
      <c r="UG38" s="81"/>
      <c r="UH38" s="81"/>
      <c r="UI38" s="81"/>
      <c r="UJ38" s="81"/>
      <c r="UK38" s="81"/>
      <c r="UL38" s="81"/>
      <c r="UM38" s="81"/>
      <c r="UN38" s="81"/>
      <c r="UO38" s="81"/>
      <c r="UP38" s="81"/>
      <c r="UQ38" s="81"/>
      <c r="UR38" s="81"/>
      <c r="US38" s="81"/>
      <c r="UT38" s="81"/>
      <c r="UU38" s="81"/>
      <c r="UV38" s="81"/>
      <c r="UW38" s="81"/>
      <c r="UX38" s="81"/>
      <c r="UY38" s="81"/>
      <c r="UZ38" s="81"/>
      <c r="VA38" s="81"/>
      <c r="VB38" s="81"/>
      <c r="VC38" s="81"/>
      <c r="VD38" s="81"/>
      <c r="VE38" s="81"/>
      <c r="VF38" s="81"/>
      <c r="VG38" s="81"/>
      <c r="VH38" s="81"/>
      <c r="VI38" s="81"/>
      <c r="VJ38" s="81"/>
      <c r="VK38" s="81"/>
      <c r="VL38" s="81"/>
      <c r="VM38" s="81"/>
      <c r="VN38" s="81"/>
      <c r="VO38" s="81"/>
      <c r="VP38" s="81"/>
      <c r="VQ38" s="81"/>
      <c r="VR38" s="81"/>
      <c r="VS38" s="81"/>
      <c r="VT38" s="81"/>
      <c r="VU38" s="81"/>
      <c r="VV38" s="81"/>
      <c r="VW38" s="81"/>
      <c r="VX38" s="81"/>
      <c r="VY38" s="81"/>
      <c r="VZ38" s="81"/>
      <c r="WA38" s="81"/>
      <c r="WB38" s="81"/>
      <c r="WC38" s="81"/>
      <c r="WD38" s="81"/>
      <c r="WE38" s="81"/>
      <c r="WF38" s="81"/>
      <c r="WG38" s="81"/>
      <c r="WH38" s="81"/>
      <c r="WI38" s="81"/>
      <c r="WJ38" s="81"/>
      <c r="WK38" s="81"/>
      <c r="WL38" s="81"/>
      <c r="WM38" s="81"/>
      <c r="WN38" s="81"/>
      <c r="WO38" s="81"/>
      <c r="WP38" s="81"/>
      <c r="WQ38" s="81"/>
      <c r="WR38" s="81"/>
      <c r="WS38" s="81"/>
      <c r="WT38" s="81"/>
      <c r="WU38" s="81"/>
      <c r="WV38" s="81"/>
      <c r="WW38" s="81"/>
      <c r="WX38" s="81"/>
      <c r="WY38" s="81"/>
      <c r="WZ38" s="81"/>
      <c r="XA38" s="81"/>
      <c r="XB38" s="81"/>
      <c r="XC38" s="81"/>
      <c r="XD38" s="81"/>
      <c r="XE38" s="81"/>
      <c r="XF38" s="81"/>
      <c r="XG38" s="81"/>
      <c r="XH38" s="81"/>
      <c r="XI38" s="81"/>
      <c r="XJ38" s="81"/>
      <c r="XK38" s="81"/>
      <c r="XL38" s="81"/>
      <c r="XM38" s="81"/>
      <c r="XN38" s="81"/>
      <c r="XO38" s="81"/>
      <c r="XP38" s="81"/>
      <c r="XQ38" s="81"/>
      <c r="XR38" s="81"/>
      <c r="XS38" s="81"/>
      <c r="XT38" s="81"/>
      <c r="XU38" s="81"/>
      <c r="XV38" s="81"/>
      <c r="XW38" s="81"/>
      <c r="XX38" s="81"/>
      <c r="XY38" s="81"/>
      <c r="XZ38" s="81"/>
      <c r="YA38" s="81"/>
      <c r="YB38" s="81"/>
      <c r="YC38" s="81"/>
      <c r="YD38" s="81"/>
      <c r="YE38" s="81"/>
      <c r="YF38" s="81"/>
      <c r="YG38" s="81"/>
      <c r="YH38" s="81"/>
      <c r="YI38" s="81"/>
      <c r="YJ38" s="81"/>
      <c r="YK38" s="81"/>
      <c r="YL38" s="81"/>
      <c r="YM38" s="81"/>
      <c r="YN38" s="81"/>
      <c r="YO38" s="81"/>
      <c r="YP38" s="81"/>
      <c r="YQ38" s="81"/>
      <c r="YR38" s="81"/>
      <c r="YS38" s="81"/>
      <c r="YT38" s="81"/>
      <c r="YU38" s="81"/>
      <c r="YV38" s="81"/>
      <c r="YW38" s="81"/>
      <c r="YX38" s="81"/>
      <c r="YY38" s="81"/>
      <c r="YZ38" s="81"/>
      <c r="ZA38" s="81"/>
      <c r="ZB38" s="81"/>
      <c r="ZC38" s="81"/>
      <c r="ZD38" s="81"/>
      <c r="ZE38" s="81"/>
      <c r="ZF38" s="81"/>
      <c r="ZG38" s="81"/>
      <c r="ZH38" s="81"/>
      <c r="ZI38" s="81"/>
      <c r="ZJ38" s="81"/>
      <c r="ZK38" s="81"/>
      <c r="ZL38" s="81"/>
      <c r="ZM38" s="81"/>
      <c r="ZN38" s="81"/>
      <c r="ZO38" s="81"/>
      <c r="ZP38" s="81"/>
      <c r="ZQ38" s="81"/>
      <c r="ZR38" s="81"/>
      <c r="ZS38" s="81"/>
      <c r="ZT38" s="81"/>
      <c r="ZU38" s="81"/>
      <c r="ZV38" s="81"/>
      <c r="ZW38" s="81"/>
      <c r="ZX38" s="81"/>
      <c r="ZY38" s="81"/>
      <c r="ZZ38" s="81"/>
      <c r="AAA38" s="81"/>
      <c r="AAB38" s="81"/>
      <c r="AAC38" s="81"/>
      <c r="AAD38" s="81"/>
      <c r="AAE38" s="81"/>
      <c r="AAF38" s="81"/>
      <c r="AAG38" s="81"/>
      <c r="AAH38" s="81"/>
      <c r="AAI38" s="81"/>
      <c r="AAJ38" s="81"/>
      <c r="AAK38" s="81"/>
      <c r="AAL38" s="81"/>
      <c r="AAM38" s="81"/>
      <c r="AAN38" s="81"/>
      <c r="AAO38" s="81"/>
      <c r="AAP38" s="81"/>
      <c r="AAQ38" s="81"/>
      <c r="AAR38" s="81"/>
      <c r="AAS38" s="81"/>
      <c r="AAT38" s="81"/>
      <c r="AAU38" s="81"/>
      <c r="AAV38" s="81"/>
      <c r="AAW38" s="81"/>
      <c r="AAX38" s="81"/>
      <c r="AAY38" s="81"/>
      <c r="AAZ38" s="81"/>
      <c r="ABA38" s="81"/>
      <c r="ABB38" s="81"/>
      <c r="ABC38" s="81"/>
      <c r="ABD38" s="81"/>
      <c r="ABE38" s="81"/>
      <c r="ABF38" s="81"/>
      <c r="ABG38" s="81"/>
      <c r="ABH38" s="81"/>
      <c r="ABI38" s="81"/>
      <c r="ABJ38" s="81"/>
      <c r="ABK38" s="81"/>
      <c r="ABL38" s="81"/>
      <c r="ABM38" s="81"/>
      <c r="ABN38" s="81"/>
      <c r="ABO38" s="81"/>
      <c r="ABP38" s="81"/>
      <c r="ABQ38" s="81"/>
      <c r="ABR38" s="81"/>
      <c r="ABS38" s="81"/>
      <c r="ABT38" s="81"/>
      <c r="ABU38" s="81"/>
      <c r="ABV38" s="81"/>
      <c r="ABW38" s="81"/>
      <c r="ABX38" s="81"/>
      <c r="ABY38" s="81"/>
      <c r="ABZ38" s="81"/>
      <c r="ACA38" s="81"/>
      <c r="ACB38" s="81"/>
      <c r="ACC38" s="81"/>
      <c r="ACD38" s="81"/>
      <c r="ACE38" s="81"/>
      <c r="ACF38" s="81"/>
      <c r="ACG38" s="81"/>
      <c r="ACH38" s="81"/>
      <c r="ACI38" s="81"/>
      <c r="ACJ38" s="81"/>
      <c r="ACK38" s="81"/>
      <c r="ACL38" s="81"/>
      <c r="ACM38" s="81"/>
      <c r="ACN38" s="81"/>
      <c r="ACO38" s="81"/>
      <c r="ACP38" s="81"/>
      <c r="ACQ38" s="81"/>
      <c r="ACR38" s="81"/>
      <c r="ACS38" s="81"/>
      <c r="ACT38" s="81"/>
      <c r="ACU38" s="81"/>
      <c r="ACV38" s="81"/>
      <c r="ACW38" s="81"/>
      <c r="ACX38" s="81"/>
      <c r="ACY38" s="81"/>
      <c r="ACZ38" s="81"/>
      <c r="ADA38" s="81"/>
      <c r="ADB38" s="81"/>
      <c r="ADC38" s="81"/>
      <c r="ADD38" s="81"/>
      <c r="ADE38" s="81"/>
      <c r="ADF38" s="81"/>
      <c r="ADG38" s="81"/>
      <c r="ADH38" s="81"/>
      <c r="ADI38" s="81"/>
      <c r="ADJ38" s="81"/>
      <c r="ADK38" s="81"/>
      <c r="ADL38" s="81"/>
      <c r="ADM38" s="81"/>
      <c r="ADN38" s="81"/>
      <c r="ADO38" s="81"/>
      <c r="ADP38" s="81"/>
      <c r="ADQ38" s="81"/>
      <c r="ADR38" s="81"/>
      <c r="ADS38" s="81"/>
      <c r="ADT38" s="81"/>
      <c r="ADU38" s="81"/>
      <c r="ADV38" s="81"/>
      <c r="ADW38" s="81"/>
      <c r="ADX38" s="81"/>
      <c r="ADY38" s="81"/>
      <c r="ADZ38" s="81"/>
      <c r="AEA38" s="81"/>
      <c r="AEB38" s="81"/>
      <c r="AEC38" s="81"/>
      <c r="AED38" s="81"/>
      <c r="AEE38" s="81"/>
      <c r="AEF38" s="81"/>
      <c r="AEG38" s="81"/>
      <c r="AEH38" s="81"/>
      <c r="AEI38" s="81"/>
      <c r="AEJ38" s="81"/>
      <c r="AEK38" s="81"/>
      <c r="AEL38" s="81"/>
      <c r="AEM38" s="81"/>
      <c r="AEN38" s="81"/>
      <c r="AEO38" s="81"/>
      <c r="AEP38" s="81"/>
      <c r="AEQ38" s="81"/>
      <c r="AER38" s="81"/>
      <c r="AES38" s="81"/>
      <c r="AET38" s="81"/>
      <c r="AEU38" s="81"/>
      <c r="AEV38" s="81"/>
      <c r="AEW38" s="81"/>
      <c r="AEX38" s="81"/>
      <c r="AEY38" s="81"/>
      <c r="AEZ38" s="81"/>
      <c r="AFA38" s="81"/>
      <c r="AFB38" s="81"/>
      <c r="AFC38" s="81"/>
      <c r="AFD38" s="81"/>
      <c r="AFE38" s="81"/>
      <c r="AFF38" s="81"/>
      <c r="AFG38" s="81"/>
      <c r="AFH38" s="81"/>
      <c r="AFI38" s="81"/>
      <c r="AFJ38" s="81"/>
      <c r="AFK38" s="81"/>
      <c r="AFL38" s="81"/>
      <c r="AFM38" s="81"/>
      <c r="AFN38" s="81"/>
      <c r="AFO38" s="81"/>
      <c r="AFP38" s="81"/>
      <c r="AFQ38" s="81"/>
      <c r="AFR38" s="81"/>
      <c r="AFS38" s="81"/>
      <c r="AFT38" s="81"/>
      <c r="AFU38" s="81"/>
      <c r="AFV38" s="81"/>
      <c r="AFW38" s="81"/>
      <c r="AFX38" s="81"/>
      <c r="AFY38" s="81"/>
      <c r="AFZ38" s="81"/>
      <c r="AGA38" s="81"/>
      <c r="AGB38" s="81"/>
      <c r="AGC38" s="81"/>
      <c r="AGD38" s="81"/>
      <c r="AGE38" s="81"/>
      <c r="AGF38" s="81"/>
      <c r="AGG38" s="81"/>
      <c r="AGH38" s="81"/>
      <c r="AGI38" s="81"/>
      <c r="AGJ38" s="81"/>
      <c r="AGK38" s="81"/>
      <c r="AGL38" s="81"/>
      <c r="AGM38" s="81"/>
      <c r="AGN38" s="81"/>
      <c r="AGO38" s="81"/>
      <c r="AGP38" s="81"/>
      <c r="AGQ38" s="81"/>
      <c r="AGR38" s="81"/>
      <c r="AGS38" s="81"/>
      <c r="AGT38" s="81"/>
      <c r="AGU38" s="81"/>
      <c r="AGV38" s="81"/>
      <c r="AGW38" s="81"/>
      <c r="AGX38" s="81"/>
      <c r="AGY38" s="81"/>
      <c r="AGZ38" s="81"/>
      <c r="AHA38" s="81"/>
      <c r="AHB38" s="81"/>
      <c r="AHC38" s="81"/>
      <c r="AHD38" s="81"/>
      <c r="AHE38" s="81"/>
      <c r="AHF38" s="81"/>
      <c r="AHG38" s="81"/>
      <c r="AHH38" s="81"/>
      <c r="AHI38" s="81"/>
      <c r="AHJ38" s="81"/>
      <c r="AHK38" s="81"/>
      <c r="AHL38" s="81"/>
      <c r="AHM38" s="81"/>
      <c r="AHN38" s="81"/>
      <c r="AHO38" s="81"/>
      <c r="AHP38" s="81"/>
      <c r="AHQ38" s="81"/>
      <c r="AHR38" s="81"/>
      <c r="AHS38" s="81"/>
      <c r="AHT38" s="81"/>
      <c r="AHU38" s="81"/>
      <c r="AHV38" s="81"/>
      <c r="AHW38" s="81"/>
      <c r="AHX38" s="81"/>
      <c r="AHY38" s="81"/>
      <c r="AHZ38" s="81"/>
      <c r="AIA38" s="81"/>
      <c r="AIB38" s="81"/>
      <c r="AIC38" s="81"/>
      <c r="AID38" s="81"/>
      <c r="AIE38" s="81"/>
      <c r="AIF38" s="81"/>
      <c r="AIG38" s="81"/>
      <c r="AIH38" s="81"/>
      <c r="AII38" s="81"/>
      <c r="AIJ38" s="81"/>
      <c r="AIK38" s="81"/>
      <c r="AIL38" s="81"/>
      <c r="AIM38" s="81"/>
      <c r="AIN38" s="81"/>
      <c r="AIO38" s="81"/>
      <c r="AIP38" s="81"/>
      <c r="AIQ38" s="81"/>
      <c r="AIR38" s="81"/>
      <c r="AIS38" s="81"/>
      <c r="AIT38" s="81"/>
      <c r="AIU38" s="81"/>
      <c r="AIV38" s="81"/>
      <c r="AIW38" s="81"/>
      <c r="AIX38" s="81"/>
      <c r="AIY38" s="81"/>
      <c r="AIZ38" s="81"/>
      <c r="AJA38" s="81"/>
      <c r="AJB38" s="81"/>
      <c r="AJC38" s="81"/>
      <c r="AJD38" s="81"/>
      <c r="AJE38" s="81"/>
      <c r="AJF38" s="81"/>
      <c r="AJG38" s="81"/>
      <c r="AJH38" s="81"/>
      <c r="AJI38" s="81"/>
      <c r="AJJ38" s="81"/>
      <c r="AJK38" s="81"/>
      <c r="AJL38" s="81"/>
      <c r="AJM38" s="81"/>
      <c r="AJN38" s="81"/>
      <c r="AJO38" s="81"/>
      <c r="AJP38" s="81"/>
      <c r="AJQ38" s="81"/>
      <c r="AJR38" s="81"/>
      <c r="AJS38" s="81"/>
      <c r="AJT38" s="81"/>
      <c r="AJU38" s="81"/>
      <c r="AJV38" s="81"/>
      <c r="AJW38" s="81"/>
      <c r="AJX38" s="81"/>
      <c r="AJY38" s="81"/>
      <c r="AJZ38" s="81"/>
      <c r="AKA38" s="81"/>
      <c r="AKB38" s="81"/>
      <c r="AKC38" s="81"/>
      <c r="AKD38" s="81"/>
      <c r="AKE38" s="81"/>
      <c r="AKF38" s="81"/>
      <c r="AKG38" s="81"/>
      <c r="AKH38" s="81"/>
      <c r="AKI38" s="81"/>
      <c r="AKJ38" s="81"/>
      <c r="AKK38" s="81"/>
      <c r="AKL38" s="81"/>
      <c r="AKM38" s="81"/>
      <c r="AKN38" s="81"/>
      <c r="AKO38" s="81"/>
      <c r="AKP38" s="81"/>
      <c r="AKQ38" s="81"/>
      <c r="AKR38" s="81"/>
      <c r="AKS38" s="81"/>
      <c r="AKT38" s="81"/>
      <c r="AKU38" s="81"/>
      <c r="AKV38" s="81"/>
      <c r="AKW38" s="81"/>
      <c r="AKX38" s="81"/>
      <c r="AKY38" s="81"/>
      <c r="AKZ38" s="81"/>
      <c r="ALA38" s="81"/>
      <c r="ALB38" s="81"/>
      <c r="ALC38" s="81"/>
      <c r="ALD38" s="81"/>
      <c r="ALE38" s="81"/>
      <c r="ALF38" s="81"/>
      <c r="ALG38" s="81"/>
      <c r="ALH38" s="81"/>
      <c r="ALI38" s="81"/>
      <c r="ALJ38" s="81"/>
      <c r="ALK38" s="81"/>
      <c r="ALL38" s="81"/>
      <c r="ALM38" s="81"/>
      <c r="ALN38" s="81"/>
      <c r="ALO38" s="81"/>
      <c r="ALP38" s="81"/>
      <c r="ALQ38" s="81"/>
      <c r="ALR38" s="81"/>
      <c r="ALS38" s="81"/>
      <c r="ALT38" s="81"/>
      <c r="ALU38" s="81"/>
      <c r="ALV38" s="81"/>
      <c r="ALW38" s="81"/>
      <c r="ALX38" s="81"/>
      <c r="ALY38" s="81"/>
      <c r="ALZ38" s="81"/>
      <c r="AMA38" s="81"/>
      <c r="AMB38" s="81"/>
      <c r="AMC38" s="81"/>
      <c r="AMD38" s="81"/>
      <c r="AME38" s="81"/>
      <c r="AMF38" s="81"/>
      <c r="AMG38" s="81"/>
      <c r="AMH38" s="81"/>
      <c r="AMI38" s="81"/>
      <c r="AMJ38" s="81"/>
      <c r="AMK38" s="81"/>
      <c r="AML38" s="81"/>
      <c r="AMM38" s="81"/>
      <c r="AMN38" s="81"/>
      <c r="AMO38" s="81"/>
      <c r="AMP38" s="81"/>
      <c r="AMQ38" s="81"/>
      <c r="AMR38" s="81"/>
      <c r="AMS38" s="81"/>
      <c r="AMT38" s="81"/>
      <c r="AMU38" s="81"/>
      <c r="AMV38" s="81"/>
      <c r="AMW38" s="81"/>
      <c r="AMX38" s="81"/>
      <c r="AMY38" s="81"/>
      <c r="AMZ38" s="81"/>
      <c r="ANA38" s="81"/>
      <c r="ANB38" s="81"/>
      <c r="ANC38" s="81"/>
      <c r="AND38" s="81"/>
      <c r="ANE38" s="81"/>
      <c r="ANF38" s="81"/>
      <c r="ANG38" s="81"/>
      <c r="ANH38" s="81"/>
      <c r="ANI38" s="81"/>
      <c r="ANJ38" s="81"/>
      <c r="ANK38" s="81"/>
      <c r="ANL38" s="81"/>
      <c r="ANM38" s="81"/>
      <c r="ANN38" s="81"/>
      <c r="ANO38" s="81"/>
      <c r="ANP38" s="81"/>
      <c r="ANQ38" s="81"/>
      <c r="ANR38" s="81"/>
      <c r="ANS38" s="81"/>
      <c r="ANT38" s="81"/>
      <c r="ANU38" s="81"/>
      <c r="ANV38" s="81"/>
      <c r="ANW38" s="81"/>
      <c r="ANX38" s="81"/>
      <c r="ANY38" s="81"/>
      <c r="ANZ38" s="81"/>
      <c r="AOA38" s="81"/>
      <c r="AOB38" s="81"/>
      <c r="AOC38" s="81"/>
      <c r="AOD38" s="81"/>
      <c r="AOE38" s="81"/>
      <c r="AOF38" s="81"/>
      <c r="AOG38" s="81"/>
      <c r="AOH38" s="81"/>
      <c r="AOI38" s="81"/>
      <c r="AOJ38" s="81"/>
      <c r="AOK38" s="81"/>
      <c r="AOL38" s="81"/>
      <c r="AOM38" s="81"/>
      <c r="AON38" s="81"/>
      <c r="AOO38" s="81"/>
      <c r="AOP38" s="81"/>
      <c r="AOQ38" s="81"/>
      <c r="AOR38" s="81"/>
      <c r="AOS38" s="81"/>
      <c r="AOT38" s="81"/>
      <c r="AOU38" s="81"/>
      <c r="AOV38" s="81"/>
      <c r="AOW38" s="81"/>
      <c r="AOX38" s="81"/>
      <c r="AOY38" s="81"/>
      <c r="AOZ38" s="81"/>
      <c r="APA38" s="81"/>
      <c r="APB38" s="81"/>
      <c r="APC38" s="81"/>
      <c r="APD38" s="81"/>
      <c r="APE38" s="81"/>
      <c r="APF38" s="81"/>
      <c r="APG38" s="81"/>
      <c r="APH38" s="81"/>
      <c r="API38" s="81"/>
      <c r="APJ38" s="81"/>
      <c r="APK38" s="81"/>
      <c r="APL38" s="81"/>
      <c r="APM38" s="81"/>
      <c r="APN38" s="81"/>
      <c r="APO38" s="81"/>
      <c r="APP38" s="81"/>
      <c r="APQ38" s="81"/>
      <c r="APR38" s="81"/>
      <c r="APS38" s="81"/>
      <c r="APT38" s="81"/>
      <c r="APU38" s="81"/>
      <c r="APV38" s="81"/>
      <c r="APW38" s="81"/>
      <c r="APX38" s="81"/>
      <c r="APY38" s="81"/>
      <c r="APZ38" s="81"/>
      <c r="AQA38" s="81"/>
      <c r="AQB38" s="81"/>
      <c r="AQC38" s="81"/>
      <c r="AQD38" s="81"/>
      <c r="AQE38" s="81"/>
      <c r="AQF38" s="81"/>
      <c r="AQG38" s="81"/>
      <c r="AQH38" s="81"/>
      <c r="AQI38" s="81"/>
      <c r="AQJ38" s="81"/>
      <c r="AQK38" s="81"/>
      <c r="AQL38" s="81"/>
      <c r="AQM38" s="81"/>
      <c r="AQN38" s="81"/>
      <c r="AQO38" s="81"/>
      <c r="AQP38" s="81"/>
      <c r="AQQ38" s="81"/>
      <c r="AQR38" s="81"/>
      <c r="AQS38" s="81"/>
      <c r="AQT38" s="81"/>
      <c r="AQU38" s="81"/>
      <c r="AQV38" s="81"/>
      <c r="AQW38" s="81"/>
      <c r="AQX38" s="81"/>
      <c r="AQY38" s="81"/>
      <c r="AQZ38" s="81"/>
      <c r="ARA38" s="81"/>
      <c r="ARB38" s="81"/>
      <c r="ARC38" s="81"/>
      <c r="ARD38" s="81"/>
      <c r="ARE38" s="81"/>
      <c r="ARF38" s="81"/>
      <c r="ARG38" s="81"/>
      <c r="ARH38" s="81"/>
      <c r="ARI38" s="81"/>
      <c r="ARJ38" s="81"/>
      <c r="ARK38" s="81"/>
      <c r="ARL38" s="81"/>
      <c r="ARM38" s="81"/>
      <c r="ARN38" s="81"/>
      <c r="ARO38" s="81"/>
      <c r="ARP38" s="81"/>
      <c r="ARQ38" s="81"/>
      <c r="ARR38" s="81"/>
      <c r="ARS38" s="81"/>
      <c r="ART38" s="81"/>
      <c r="ARU38" s="81"/>
      <c r="ARV38" s="81"/>
      <c r="ARW38" s="81"/>
      <c r="ARX38" s="81"/>
      <c r="ARY38" s="81"/>
      <c r="ARZ38" s="81"/>
      <c r="ASA38" s="81"/>
      <c r="ASB38" s="81"/>
      <c r="ASC38" s="81"/>
      <c r="ASD38" s="81"/>
      <c r="ASE38" s="81"/>
      <c r="ASF38" s="81"/>
      <c r="ASG38" s="81"/>
      <c r="ASH38" s="81"/>
      <c r="ASI38" s="81"/>
      <c r="ASJ38" s="81"/>
      <c r="ASK38" s="81"/>
      <c r="ASL38" s="81"/>
      <c r="ASM38" s="81"/>
      <c r="ASN38" s="81"/>
      <c r="ASO38" s="81"/>
      <c r="ASP38" s="81"/>
      <c r="ASQ38" s="81"/>
      <c r="ASR38" s="81"/>
      <c r="ASS38" s="81"/>
      <c r="AST38" s="81"/>
      <c r="ASU38" s="81"/>
      <c r="ASV38" s="81"/>
      <c r="ASW38" s="81"/>
      <c r="ASX38" s="81"/>
      <c r="ASY38" s="81"/>
      <c r="ASZ38" s="81"/>
      <c r="ATA38" s="81"/>
      <c r="ATB38" s="81"/>
      <c r="ATC38" s="81"/>
      <c r="ATD38" s="81"/>
      <c r="ATE38" s="81"/>
      <c r="ATF38" s="81"/>
      <c r="ATG38" s="81"/>
      <c r="ATH38" s="81"/>
      <c r="ATI38" s="81"/>
      <c r="ATJ38" s="81"/>
      <c r="ATK38" s="81"/>
      <c r="ATL38" s="81"/>
      <c r="ATM38" s="81"/>
      <c r="ATN38" s="81"/>
      <c r="ATO38" s="81"/>
      <c r="ATP38" s="81"/>
      <c r="ATQ38" s="81"/>
      <c r="ATR38" s="81"/>
      <c r="ATS38" s="81"/>
      <c r="ATT38" s="81"/>
      <c r="ATU38" s="81"/>
      <c r="ATV38" s="81"/>
      <c r="ATW38" s="81"/>
      <c r="ATX38" s="81"/>
      <c r="ATY38" s="81"/>
      <c r="ATZ38" s="81"/>
      <c r="AUA38" s="81"/>
      <c r="AUB38" s="81"/>
      <c r="AUC38" s="81"/>
      <c r="AUD38" s="81"/>
      <c r="AUE38" s="81"/>
      <c r="AUF38" s="81"/>
      <c r="AUG38" s="81"/>
      <c r="AUH38" s="81"/>
      <c r="AUI38" s="81"/>
      <c r="AUJ38" s="81"/>
      <c r="AUK38" s="81"/>
      <c r="AUL38" s="81"/>
      <c r="AUM38" s="81"/>
      <c r="AUN38" s="81"/>
      <c r="AUO38" s="81"/>
      <c r="AUP38" s="81"/>
      <c r="AUQ38" s="81"/>
      <c r="AUR38" s="81"/>
      <c r="AUS38" s="81"/>
      <c r="AUT38" s="81"/>
      <c r="AUU38" s="81"/>
      <c r="AUV38" s="81"/>
      <c r="AUW38" s="81"/>
      <c r="AUX38" s="81"/>
      <c r="AUY38" s="81"/>
      <c r="AUZ38" s="81"/>
      <c r="AVA38" s="81"/>
      <c r="AVB38" s="81"/>
      <c r="AVC38" s="81"/>
      <c r="AVD38" s="81"/>
      <c r="AVE38" s="81"/>
      <c r="AVF38" s="81"/>
      <c r="AVG38" s="81"/>
      <c r="AVH38" s="81"/>
      <c r="AVI38" s="81"/>
      <c r="AVJ38" s="81"/>
      <c r="AVK38" s="81"/>
      <c r="AVL38" s="81"/>
      <c r="AVM38" s="81"/>
      <c r="AVN38" s="81"/>
      <c r="AVO38" s="81"/>
      <c r="AVP38" s="81"/>
      <c r="AVQ38" s="81"/>
      <c r="AVR38" s="81"/>
      <c r="AVS38" s="81"/>
      <c r="AVT38" s="81"/>
      <c r="AVU38" s="81"/>
      <c r="AVV38" s="81"/>
      <c r="AVW38" s="81"/>
      <c r="AVX38" s="81"/>
      <c r="AVY38" s="81"/>
      <c r="AVZ38" s="81"/>
      <c r="AWA38" s="81"/>
      <c r="AWB38" s="81"/>
      <c r="AWC38" s="81"/>
      <c r="AWD38" s="81"/>
      <c r="AWE38" s="81"/>
      <c r="AWF38" s="81"/>
      <c r="AWG38" s="81"/>
      <c r="AWH38" s="81"/>
      <c r="AWI38" s="81"/>
      <c r="AWJ38" s="81"/>
      <c r="AWK38" s="81"/>
      <c r="AWL38" s="81"/>
      <c r="AWM38" s="81"/>
      <c r="AWN38" s="81"/>
      <c r="AWO38" s="81"/>
      <c r="AWP38" s="81"/>
      <c r="AWQ38" s="81"/>
      <c r="AWR38" s="81"/>
      <c r="AWS38" s="81"/>
      <c r="AWT38" s="81"/>
      <c r="AWU38" s="81"/>
      <c r="AWV38" s="81"/>
      <c r="AWW38" s="81"/>
      <c r="AWX38" s="81"/>
      <c r="AWY38" s="81"/>
      <c r="AWZ38" s="81"/>
      <c r="AXA38" s="81"/>
      <c r="AXB38" s="81"/>
      <c r="AXC38" s="81"/>
      <c r="AXD38" s="81"/>
      <c r="AXE38" s="81"/>
      <c r="AXF38" s="81"/>
      <c r="AXG38" s="81"/>
      <c r="AXH38" s="81"/>
      <c r="AXI38" s="81"/>
      <c r="AXJ38" s="81"/>
      <c r="AXK38" s="81"/>
      <c r="AXL38" s="81"/>
      <c r="AXM38" s="81"/>
      <c r="AXN38" s="81"/>
      <c r="AXO38" s="81"/>
      <c r="AXP38" s="81"/>
      <c r="AXQ38" s="81"/>
      <c r="AXR38" s="81"/>
      <c r="AXS38" s="81"/>
      <c r="AXT38" s="81"/>
      <c r="AXU38" s="81"/>
      <c r="AXV38" s="81"/>
      <c r="AXW38" s="81"/>
      <c r="AXX38" s="81"/>
      <c r="AXY38" s="81"/>
      <c r="AXZ38" s="81"/>
      <c r="AYA38" s="81"/>
      <c r="AYB38" s="81"/>
      <c r="AYC38" s="81"/>
      <c r="AYD38" s="81"/>
      <c r="AYE38" s="81"/>
      <c r="AYF38" s="81"/>
      <c r="AYG38" s="81"/>
      <c r="AYH38" s="81"/>
      <c r="AYI38" s="81"/>
      <c r="AYJ38" s="81"/>
      <c r="AYK38" s="81"/>
      <c r="AYL38" s="81"/>
      <c r="AYM38" s="81"/>
      <c r="AYN38" s="81"/>
      <c r="AYO38" s="81"/>
      <c r="AYP38" s="81"/>
      <c r="AYQ38" s="81"/>
      <c r="AYR38" s="81"/>
      <c r="AYS38" s="81"/>
      <c r="AYT38" s="81"/>
      <c r="AYU38" s="81"/>
      <c r="AYV38" s="81"/>
      <c r="AYW38" s="81"/>
      <c r="AYX38" s="81"/>
      <c r="AYY38" s="81"/>
      <c r="AYZ38" s="81"/>
      <c r="AZA38" s="81"/>
      <c r="AZB38" s="81"/>
      <c r="AZC38" s="81"/>
      <c r="AZD38" s="81"/>
      <c r="AZE38" s="81"/>
      <c r="AZF38" s="81"/>
      <c r="AZG38" s="81"/>
      <c r="AZH38" s="81"/>
      <c r="AZI38" s="81"/>
      <c r="AZJ38" s="81"/>
      <c r="AZK38" s="81"/>
      <c r="AZL38" s="81"/>
      <c r="AZM38" s="81"/>
      <c r="AZN38" s="81"/>
      <c r="AZO38" s="81"/>
      <c r="AZP38" s="81"/>
      <c r="AZQ38" s="81"/>
      <c r="AZR38" s="81"/>
      <c r="AZS38" s="81"/>
      <c r="AZT38" s="81"/>
      <c r="AZU38" s="81"/>
      <c r="AZV38" s="81"/>
      <c r="AZW38" s="81"/>
      <c r="AZX38" s="81"/>
      <c r="AZY38" s="81"/>
      <c r="AZZ38" s="81"/>
      <c r="BAA38" s="81"/>
      <c r="BAB38" s="81"/>
      <c r="BAC38" s="81"/>
      <c r="BAD38" s="81"/>
      <c r="BAE38" s="81"/>
      <c r="BAF38" s="81"/>
      <c r="BAG38" s="81"/>
      <c r="BAH38" s="81"/>
      <c r="BAI38" s="81"/>
      <c r="BAJ38" s="81"/>
      <c r="BAK38" s="81"/>
      <c r="BAL38" s="81"/>
      <c r="BAM38" s="81"/>
      <c r="BAN38" s="81"/>
      <c r="BAO38" s="81"/>
      <c r="BAP38" s="81"/>
      <c r="BAQ38" s="81"/>
      <c r="BAR38" s="81"/>
      <c r="BAS38" s="81"/>
      <c r="BAT38" s="81"/>
      <c r="BAU38" s="81"/>
      <c r="BAV38" s="81"/>
      <c r="BAW38" s="81"/>
      <c r="BAX38" s="81"/>
      <c r="BAY38" s="81"/>
      <c r="BAZ38" s="81"/>
      <c r="BBA38" s="81"/>
      <c r="BBB38" s="81"/>
      <c r="BBC38" s="81"/>
      <c r="BBD38" s="81"/>
      <c r="BBE38" s="81"/>
      <c r="BBF38" s="81"/>
      <c r="BBG38" s="81"/>
      <c r="BBH38" s="81"/>
      <c r="BBI38" s="81"/>
      <c r="BBJ38" s="81"/>
      <c r="BBK38" s="81"/>
      <c r="BBL38" s="81"/>
      <c r="BBM38" s="81"/>
      <c r="BBN38" s="81"/>
      <c r="BBO38" s="81"/>
      <c r="BBP38" s="81"/>
      <c r="BBQ38" s="81"/>
      <c r="BBR38" s="81"/>
      <c r="BBS38" s="81"/>
      <c r="BBT38" s="81"/>
      <c r="BBU38" s="81"/>
      <c r="BBV38" s="81"/>
      <c r="BBW38" s="81"/>
      <c r="BBX38" s="81"/>
      <c r="BBY38" s="81"/>
      <c r="BBZ38" s="81"/>
      <c r="BCA38" s="81"/>
      <c r="BCB38" s="81"/>
      <c r="BCC38" s="81"/>
      <c r="BCD38" s="81"/>
      <c r="BCE38" s="81"/>
      <c r="BCF38" s="81"/>
      <c r="BCG38" s="81"/>
      <c r="BCH38" s="81"/>
      <c r="BCI38" s="81"/>
      <c r="BCJ38" s="81"/>
      <c r="BCK38" s="81"/>
      <c r="BCL38" s="81"/>
      <c r="BCM38" s="81"/>
      <c r="BCN38" s="81"/>
      <c r="BCO38" s="81"/>
      <c r="BCP38" s="81"/>
      <c r="BCQ38" s="81"/>
      <c r="BCR38" s="81"/>
      <c r="BCS38" s="81"/>
      <c r="BCT38" s="81"/>
      <c r="BCU38" s="81"/>
      <c r="BCV38" s="81"/>
      <c r="BCW38" s="81"/>
      <c r="BCX38" s="81"/>
      <c r="BCY38" s="81"/>
      <c r="BCZ38" s="81"/>
      <c r="BDA38" s="81"/>
      <c r="BDB38" s="81"/>
      <c r="BDC38" s="81"/>
      <c r="BDD38" s="81"/>
      <c r="BDE38" s="81"/>
      <c r="BDF38" s="81"/>
      <c r="BDG38" s="81"/>
      <c r="BDH38" s="81"/>
      <c r="BDI38" s="81"/>
      <c r="BDJ38" s="81"/>
      <c r="BDK38" s="81"/>
      <c r="BDL38" s="81"/>
      <c r="BDM38" s="81"/>
      <c r="BDN38" s="81"/>
      <c r="BDO38" s="81"/>
      <c r="BDP38" s="81"/>
      <c r="BDQ38" s="81"/>
      <c r="BDR38" s="81"/>
      <c r="BDS38" s="81"/>
      <c r="BDT38" s="81"/>
      <c r="BDU38" s="81"/>
      <c r="BDV38" s="81"/>
      <c r="BDW38" s="81"/>
      <c r="BDX38" s="81"/>
      <c r="BDY38" s="81"/>
      <c r="BDZ38" s="81"/>
      <c r="BEA38" s="81"/>
      <c r="BEB38" s="81"/>
      <c r="BEC38" s="81"/>
      <c r="BED38" s="81"/>
      <c r="BEE38" s="81"/>
      <c r="BEF38" s="81"/>
      <c r="BEG38" s="81"/>
      <c r="BEH38" s="81"/>
      <c r="BEI38" s="81"/>
      <c r="BEJ38" s="81"/>
      <c r="BEK38" s="81"/>
      <c r="BEL38" s="81"/>
      <c r="BEM38" s="81"/>
      <c r="BEN38" s="81"/>
      <c r="BEO38" s="81"/>
      <c r="BEP38" s="81"/>
      <c r="BEQ38" s="81"/>
      <c r="BER38" s="81"/>
      <c r="BES38" s="81"/>
      <c r="BET38" s="81"/>
      <c r="BEU38" s="81"/>
      <c r="BEV38" s="81"/>
      <c r="BEW38" s="81"/>
      <c r="BEX38" s="81"/>
      <c r="BEY38" s="81"/>
      <c r="BEZ38" s="81"/>
      <c r="BFA38" s="81"/>
      <c r="BFB38" s="81"/>
      <c r="BFC38" s="81"/>
      <c r="BFD38" s="81"/>
      <c r="BFE38" s="81"/>
      <c r="BFF38" s="81"/>
      <c r="BFG38" s="81"/>
      <c r="BFH38" s="81"/>
      <c r="BFI38" s="81"/>
      <c r="BFJ38" s="81"/>
      <c r="BFK38" s="81"/>
      <c r="BFL38" s="81"/>
      <c r="BFM38" s="81"/>
      <c r="BFN38" s="81"/>
      <c r="BFO38" s="81"/>
      <c r="BFP38" s="81"/>
      <c r="BFQ38" s="81"/>
      <c r="BFR38" s="81"/>
      <c r="BFS38" s="81"/>
      <c r="BFT38" s="81"/>
      <c r="BFU38" s="81"/>
      <c r="BFV38" s="81"/>
      <c r="BFW38" s="81"/>
      <c r="BFX38" s="81"/>
      <c r="BFY38" s="81"/>
      <c r="BFZ38" s="81"/>
      <c r="BGA38" s="81"/>
      <c r="BGB38" s="81"/>
      <c r="BGC38" s="81"/>
      <c r="BGD38" s="81"/>
      <c r="BGE38" s="81"/>
      <c r="BGF38" s="81"/>
      <c r="BGG38" s="81"/>
      <c r="BGH38" s="81"/>
      <c r="BGI38" s="81"/>
      <c r="BGJ38" s="81"/>
      <c r="BGK38" s="81"/>
      <c r="BGL38" s="81"/>
      <c r="BGM38" s="81"/>
      <c r="BGN38" s="81"/>
      <c r="BGO38" s="81"/>
      <c r="BGP38" s="81"/>
      <c r="BGQ38" s="81"/>
      <c r="BGR38" s="81"/>
      <c r="BGS38" s="81"/>
      <c r="BGT38" s="81"/>
      <c r="BGU38" s="81"/>
      <c r="BGV38" s="81"/>
      <c r="BGW38" s="81"/>
      <c r="BGX38" s="81"/>
      <c r="BGY38" s="81"/>
      <c r="BGZ38" s="81"/>
      <c r="BHA38" s="81"/>
      <c r="BHB38" s="81"/>
      <c r="BHC38" s="81"/>
      <c r="BHD38" s="81"/>
      <c r="BHE38" s="81"/>
      <c r="BHF38" s="81"/>
      <c r="BHG38" s="81"/>
      <c r="BHH38" s="81"/>
      <c r="BHI38" s="81"/>
      <c r="BHJ38" s="81"/>
      <c r="BHK38" s="81"/>
      <c r="BHL38" s="81"/>
      <c r="BHM38" s="81"/>
      <c r="BHN38" s="81"/>
      <c r="BHO38" s="81"/>
      <c r="BHP38" s="81"/>
      <c r="BHQ38" s="81"/>
      <c r="BHR38" s="81"/>
      <c r="BHS38" s="81"/>
      <c r="BHT38" s="81"/>
      <c r="BHU38" s="81"/>
      <c r="BHV38" s="81"/>
      <c r="BHW38" s="81"/>
      <c r="BHX38" s="81"/>
      <c r="BHY38" s="81"/>
      <c r="BHZ38" s="81"/>
      <c r="BIA38" s="81"/>
      <c r="BIB38" s="81"/>
      <c r="BIC38" s="81"/>
      <c r="BID38" s="81"/>
      <c r="BIE38" s="81"/>
      <c r="BIF38" s="81"/>
      <c r="BIG38" s="81"/>
      <c r="BIH38" s="81"/>
      <c r="BII38" s="81"/>
      <c r="BIJ38" s="81"/>
      <c r="BIK38" s="81"/>
      <c r="BIL38" s="81"/>
      <c r="BIM38" s="81"/>
      <c r="BIN38" s="81"/>
      <c r="BIO38" s="81"/>
      <c r="BIP38" s="81"/>
      <c r="BIQ38" s="81"/>
      <c r="BIR38" s="81"/>
      <c r="BIS38" s="81"/>
      <c r="BIT38" s="81"/>
      <c r="BIU38" s="81"/>
      <c r="BIV38" s="81"/>
      <c r="BIW38" s="81"/>
      <c r="BIX38" s="81"/>
      <c r="BIY38" s="81"/>
      <c r="BIZ38" s="81"/>
      <c r="BJA38" s="81"/>
      <c r="BJB38" s="81"/>
      <c r="BJC38" s="81"/>
      <c r="BJD38" s="81"/>
      <c r="BJE38" s="81"/>
      <c r="BJF38" s="81"/>
      <c r="BJG38" s="81"/>
      <c r="BJH38" s="81"/>
      <c r="BJI38" s="81"/>
      <c r="BJJ38" s="81"/>
      <c r="BJK38" s="81"/>
      <c r="BJL38" s="81"/>
      <c r="BJM38" s="81"/>
      <c r="BJN38" s="81"/>
      <c r="BJO38" s="81"/>
      <c r="BJP38" s="81"/>
      <c r="BJQ38" s="81"/>
      <c r="BJR38" s="81"/>
      <c r="BJS38" s="81"/>
      <c r="BJT38" s="81"/>
      <c r="BJU38" s="81"/>
      <c r="BJV38" s="81"/>
      <c r="BJW38" s="81"/>
      <c r="BJX38" s="81"/>
      <c r="BJY38" s="81"/>
      <c r="BJZ38" s="81"/>
      <c r="BKA38" s="81"/>
      <c r="BKB38" s="81"/>
      <c r="BKC38" s="81"/>
      <c r="BKD38" s="81"/>
      <c r="BKE38" s="81"/>
      <c r="BKF38" s="81"/>
      <c r="BKG38" s="81"/>
      <c r="BKH38" s="81"/>
      <c r="BKI38" s="81"/>
      <c r="BKJ38" s="81"/>
      <c r="BKK38" s="81"/>
      <c r="BKL38" s="81"/>
      <c r="BKM38" s="81"/>
      <c r="BKN38" s="81"/>
      <c r="BKO38" s="81"/>
      <c r="BKP38" s="81"/>
      <c r="BKQ38" s="81"/>
      <c r="BKR38" s="81"/>
      <c r="BKS38" s="81"/>
      <c r="BKT38" s="81"/>
      <c r="BKU38" s="81"/>
      <c r="BKV38" s="81"/>
      <c r="BKW38" s="81"/>
      <c r="BKX38" s="81"/>
      <c r="BKY38" s="81"/>
      <c r="BKZ38" s="81"/>
      <c r="BLA38" s="81"/>
      <c r="BLB38" s="81"/>
      <c r="BLC38" s="81"/>
      <c r="BLD38" s="81"/>
      <c r="BLE38" s="81"/>
      <c r="BLF38" s="81"/>
      <c r="BLG38" s="81"/>
      <c r="BLH38" s="81"/>
      <c r="BLI38" s="81"/>
      <c r="BLJ38" s="81"/>
      <c r="BLK38" s="81"/>
      <c r="BLL38" s="81"/>
      <c r="BLM38" s="81"/>
      <c r="BLN38" s="81"/>
      <c r="BLO38" s="81"/>
      <c r="BLP38" s="81"/>
      <c r="BLQ38" s="81"/>
      <c r="BLR38" s="81"/>
      <c r="BLS38" s="81"/>
      <c r="BLT38" s="81"/>
      <c r="BLU38" s="81"/>
      <c r="BLV38" s="81"/>
      <c r="BLW38" s="81"/>
      <c r="BLX38" s="81"/>
      <c r="BLY38" s="81"/>
      <c r="BLZ38" s="81"/>
      <c r="BMA38" s="81"/>
      <c r="BMB38" s="81"/>
      <c r="BMC38" s="81"/>
      <c r="BMD38" s="81"/>
      <c r="BME38" s="81"/>
      <c r="BMF38" s="81"/>
      <c r="BMG38" s="81"/>
      <c r="BMH38" s="81"/>
      <c r="BMI38" s="81"/>
      <c r="BMJ38" s="81"/>
      <c r="BMK38" s="81"/>
      <c r="BML38" s="81"/>
      <c r="BMM38" s="81"/>
      <c r="BMN38" s="81"/>
      <c r="BMO38" s="81"/>
      <c r="BMP38" s="81"/>
      <c r="BMQ38" s="81"/>
      <c r="BMR38" s="81"/>
      <c r="BMS38" s="81"/>
      <c r="BMT38" s="81"/>
      <c r="BMU38" s="81"/>
      <c r="BMV38" s="81"/>
      <c r="BMW38" s="81"/>
      <c r="BMX38" s="81"/>
      <c r="BMY38" s="81"/>
      <c r="BMZ38" s="81"/>
      <c r="BNA38" s="81"/>
      <c r="BNB38" s="81"/>
      <c r="BNC38" s="81"/>
      <c r="BND38" s="81"/>
      <c r="BNE38" s="81"/>
      <c r="BNF38" s="81"/>
      <c r="BNG38" s="81"/>
      <c r="BNH38" s="81"/>
      <c r="BNI38" s="81"/>
      <c r="BNJ38" s="81"/>
      <c r="BNK38" s="81"/>
      <c r="BNL38" s="81"/>
      <c r="BNM38" s="81"/>
      <c r="BNN38" s="81"/>
      <c r="BNO38" s="81"/>
      <c r="BNP38" s="81"/>
      <c r="BNQ38" s="81"/>
      <c r="BNR38" s="81"/>
      <c r="BNS38" s="81"/>
      <c r="BNT38" s="81"/>
      <c r="BNU38" s="81"/>
      <c r="BNV38" s="81"/>
      <c r="BNW38" s="81"/>
      <c r="BNX38" s="81"/>
      <c r="BNY38" s="81"/>
      <c r="BNZ38" s="81"/>
      <c r="BOA38" s="81"/>
      <c r="BOB38" s="81"/>
      <c r="BOC38" s="81"/>
      <c r="BOD38" s="81"/>
      <c r="BOE38" s="81"/>
      <c r="BOF38" s="81"/>
      <c r="BOG38" s="81"/>
      <c r="BOH38" s="81"/>
      <c r="BOI38" s="81"/>
      <c r="BOJ38" s="81"/>
      <c r="BOK38" s="81"/>
      <c r="BOL38" s="81"/>
      <c r="BOM38" s="81"/>
      <c r="BON38" s="81"/>
      <c r="BOO38" s="81"/>
      <c r="BOP38" s="81"/>
      <c r="BOQ38" s="81"/>
      <c r="BOR38" s="81"/>
      <c r="BOS38" s="81"/>
      <c r="BOT38" s="81"/>
      <c r="BOU38" s="81"/>
      <c r="BOV38" s="81"/>
      <c r="BOW38" s="81"/>
      <c r="BOX38" s="81"/>
      <c r="BOY38" s="81"/>
      <c r="BOZ38" s="81"/>
      <c r="BPA38" s="81"/>
      <c r="BPB38" s="81"/>
      <c r="BPC38" s="81"/>
      <c r="BPD38" s="81"/>
      <c r="BPE38" s="81"/>
      <c r="BPF38" s="81"/>
      <c r="BPG38" s="81"/>
      <c r="BPH38" s="81"/>
      <c r="BPI38" s="81"/>
      <c r="BPJ38" s="81"/>
      <c r="BPK38" s="81"/>
      <c r="BPL38" s="81"/>
      <c r="BPM38" s="81"/>
      <c r="BPN38" s="81"/>
      <c r="BPO38" s="81"/>
      <c r="BPP38" s="81"/>
      <c r="BPQ38" s="81"/>
      <c r="BPR38" s="81"/>
      <c r="BPS38" s="81"/>
      <c r="BPT38" s="81"/>
      <c r="BPU38" s="81"/>
      <c r="BPV38" s="81"/>
      <c r="BPW38" s="81"/>
      <c r="BPX38" s="81"/>
      <c r="BPY38" s="81"/>
      <c r="BPZ38" s="81"/>
      <c r="BQA38" s="81"/>
      <c r="BQB38" s="81"/>
      <c r="BQC38" s="81"/>
      <c r="BQD38" s="81"/>
      <c r="BQE38" s="81"/>
      <c r="BQF38" s="81"/>
      <c r="BQG38" s="81"/>
      <c r="BQH38" s="81"/>
      <c r="BQI38" s="81"/>
      <c r="BQJ38" s="81"/>
      <c r="BQK38" s="81"/>
      <c r="BQL38" s="81"/>
      <c r="BQM38" s="81"/>
      <c r="BQN38" s="81"/>
      <c r="BQO38" s="81"/>
      <c r="BQP38" s="81"/>
      <c r="BQQ38" s="81"/>
      <c r="BQR38" s="81"/>
      <c r="BQS38" s="81"/>
      <c r="BQT38" s="81"/>
      <c r="BQU38" s="81"/>
      <c r="BQV38" s="81"/>
      <c r="BQW38" s="81"/>
      <c r="BQX38" s="81"/>
      <c r="BQY38" s="81"/>
      <c r="BQZ38" s="81"/>
      <c r="BRA38" s="81"/>
      <c r="BRB38" s="81"/>
      <c r="BRC38" s="81"/>
      <c r="BRD38" s="81"/>
      <c r="BRE38" s="81"/>
      <c r="BRF38" s="81"/>
      <c r="BRG38" s="81"/>
      <c r="BRH38" s="81"/>
      <c r="BRI38" s="81"/>
      <c r="BRJ38" s="81"/>
      <c r="BRK38" s="81"/>
      <c r="BRL38" s="81"/>
      <c r="BRM38" s="81"/>
      <c r="BRN38" s="81"/>
      <c r="BRO38" s="81"/>
      <c r="BRP38" s="81"/>
      <c r="BRQ38" s="81"/>
      <c r="BRR38" s="81"/>
      <c r="BRS38" s="81"/>
      <c r="BRT38" s="81"/>
      <c r="BRU38" s="81"/>
      <c r="BRV38" s="81"/>
      <c r="BRW38" s="81"/>
      <c r="BRX38" s="81"/>
      <c r="BRY38" s="81"/>
      <c r="BRZ38" s="81"/>
      <c r="BSA38" s="81"/>
      <c r="BSB38" s="81"/>
      <c r="BSC38" s="81"/>
      <c r="BSD38" s="81"/>
      <c r="BSE38" s="81"/>
      <c r="BSF38" s="81"/>
      <c r="BSG38" s="81"/>
      <c r="BSH38" s="81"/>
      <c r="BSI38" s="81"/>
      <c r="BSJ38" s="81"/>
      <c r="BSK38" s="81"/>
      <c r="BSL38" s="81"/>
      <c r="BSM38" s="81"/>
      <c r="BSN38" s="81"/>
      <c r="BSO38" s="81"/>
      <c r="BSP38" s="81"/>
      <c r="BSQ38" s="81"/>
      <c r="BSR38" s="81"/>
      <c r="BSS38" s="81"/>
      <c r="BST38" s="81"/>
      <c r="BSU38" s="81"/>
      <c r="BSV38" s="81"/>
      <c r="BSW38" s="81"/>
      <c r="BSX38" s="81"/>
      <c r="BSY38" s="81"/>
      <c r="BSZ38" s="81"/>
      <c r="BTA38" s="81"/>
      <c r="BTB38" s="81"/>
      <c r="BTC38" s="81"/>
      <c r="BTD38" s="81"/>
      <c r="BTE38" s="81"/>
      <c r="BTF38" s="81"/>
      <c r="BTG38" s="81"/>
      <c r="BTH38" s="81"/>
      <c r="BTI38" s="81"/>
      <c r="BTJ38" s="81"/>
      <c r="BTK38" s="81"/>
      <c r="BTL38" s="81"/>
      <c r="BTM38" s="81"/>
      <c r="BTN38" s="81"/>
      <c r="BTO38" s="81"/>
      <c r="BTP38" s="81"/>
      <c r="BTQ38" s="81"/>
      <c r="BTR38" s="81"/>
      <c r="BTS38" s="81"/>
      <c r="BTT38" s="81"/>
      <c r="BTU38" s="81"/>
      <c r="BTV38" s="81"/>
      <c r="BTW38" s="81"/>
      <c r="BTX38" s="81"/>
      <c r="BTY38" s="81"/>
      <c r="BTZ38" s="81"/>
      <c r="BUA38" s="81"/>
      <c r="BUB38" s="81"/>
      <c r="BUC38" s="81"/>
      <c r="BUD38" s="81"/>
      <c r="BUE38" s="81"/>
      <c r="BUF38" s="81"/>
      <c r="BUG38" s="81"/>
      <c r="BUH38" s="81"/>
      <c r="BUI38" s="81"/>
      <c r="BUJ38" s="81"/>
      <c r="BUK38" s="81"/>
      <c r="BUL38" s="81"/>
      <c r="BUM38" s="81"/>
      <c r="BUN38" s="81"/>
      <c r="BUO38" s="81"/>
      <c r="BUP38" s="81"/>
      <c r="BUQ38" s="81"/>
      <c r="BUR38" s="81"/>
      <c r="BUS38" s="81"/>
      <c r="BUT38" s="81"/>
      <c r="BUU38" s="81"/>
      <c r="BUV38" s="81"/>
      <c r="BUW38" s="81"/>
      <c r="BUX38" s="81"/>
      <c r="BUY38" s="81"/>
      <c r="BUZ38" s="81"/>
      <c r="BVA38" s="81"/>
      <c r="BVB38" s="81"/>
      <c r="BVC38" s="81"/>
      <c r="BVD38" s="81"/>
      <c r="BVE38" s="81"/>
      <c r="BVF38" s="81"/>
      <c r="BVG38" s="81"/>
      <c r="BVH38" s="81"/>
      <c r="BVI38" s="81"/>
      <c r="BVJ38" s="81"/>
      <c r="BVK38" s="81"/>
      <c r="BVL38" s="81"/>
      <c r="BVM38" s="81"/>
      <c r="BVN38" s="81"/>
      <c r="BVO38" s="81"/>
      <c r="BVP38" s="81"/>
      <c r="BVQ38" s="81"/>
      <c r="BVR38" s="81"/>
      <c r="BVS38" s="81"/>
      <c r="BVT38" s="81"/>
      <c r="BVU38" s="81"/>
      <c r="BVV38" s="81"/>
      <c r="BVW38" s="81"/>
      <c r="BVX38" s="81"/>
      <c r="BVY38" s="81"/>
      <c r="BVZ38" s="81"/>
      <c r="BWA38" s="81"/>
      <c r="BWB38" s="81"/>
      <c r="BWC38" s="81"/>
      <c r="BWD38" s="81"/>
      <c r="BWE38" s="81"/>
      <c r="BWF38" s="81"/>
      <c r="BWG38" s="81"/>
      <c r="BWH38" s="81"/>
      <c r="BWI38" s="81"/>
      <c r="BWJ38" s="81"/>
      <c r="BWK38" s="81"/>
      <c r="BWL38" s="81"/>
      <c r="BWM38" s="81"/>
      <c r="BWN38" s="81"/>
      <c r="BWO38" s="81"/>
      <c r="BWP38" s="81"/>
      <c r="BWQ38" s="81"/>
      <c r="BWR38" s="81"/>
      <c r="BWS38" s="81"/>
      <c r="BWT38" s="81"/>
      <c r="BWU38" s="81"/>
      <c r="BWV38" s="81"/>
      <c r="BWW38" s="81"/>
      <c r="BWX38" s="81"/>
      <c r="BWY38" s="81"/>
      <c r="BWZ38" s="81"/>
      <c r="BXA38" s="81"/>
      <c r="BXB38" s="81"/>
      <c r="BXC38" s="81"/>
      <c r="BXD38" s="81"/>
      <c r="BXE38" s="81"/>
      <c r="BXF38" s="81"/>
      <c r="BXG38" s="81"/>
      <c r="BXH38" s="81"/>
      <c r="BXI38" s="81"/>
      <c r="BXJ38" s="81"/>
      <c r="BXK38" s="81"/>
      <c r="BXL38" s="81"/>
      <c r="BXM38" s="81"/>
      <c r="BXN38" s="81"/>
      <c r="BXO38" s="81"/>
      <c r="BXP38" s="81"/>
      <c r="BXQ38" s="81"/>
      <c r="BXR38" s="81"/>
      <c r="BXS38" s="81"/>
      <c r="BXT38" s="81"/>
      <c r="BXU38" s="81"/>
      <c r="BXV38" s="81"/>
      <c r="BXW38" s="81"/>
      <c r="BXX38" s="81"/>
      <c r="BXY38" s="81"/>
      <c r="BXZ38" s="81"/>
      <c r="BYA38" s="81"/>
      <c r="BYB38" s="81"/>
      <c r="BYC38" s="81"/>
      <c r="BYD38" s="81"/>
      <c r="BYE38" s="81"/>
      <c r="BYF38" s="81"/>
      <c r="BYG38" s="81"/>
      <c r="BYH38" s="81"/>
      <c r="BYI38" s="81"/>
      <c r="BYJ38" s="81"/>
      <c r="BYK38" s="81"/>
      <c r="BYL38" s="81"/>
      <c r="BYM38" s="81"/>
      <c r="BYN38" s="81"/>
      <c r="BYO38" s="81"/>
      <c r="BYP38" s="81"/>
      <c r="BYQ38" s="81"/>
      <c r="BYR38" s="81"/>
      <c r="BYS38" s="81"/>
      <c r="BYT38" s="81"/>
      <c r="BYU38" s="81"/>
      <c r="BYV38" s="81"/>
      <c r="BYW38" s="81"/>
      <c r="BYX38" s="81"/>
      <c r="BYY38" s="81"/>
      <c r="BYZ38" s="81"/>
      <c r="BZA38" s="81"/>
      <c r="BZB38" s="81"/>
      <c r="BZC38" s="81"/>
      <c r="BZD38" s="81"/>
      <c r="BZE38" s="81"/>
      <c r="BZF38" s="81"/>
      <c r="BZG38" s="81"/>
      <c r="BZH38" s="81"/>
      <c r="BZI38" s="81"/>
      <c r="BZJ38" s="81"/>
      <c r="BZK38" s="81"/>
      <c r="BZL38" s="81"/>
      <c r="BZM38" s="81"/>
      <c r="BZN38" s="81"/>
      <c r="BZO38" s="81"/>
      <c r="BZP38" s="81"/>
      <c r="BZQ38" s="81"/>
      <c r="BZR38" s="81"/>
      <c r="BZS38" s="81"/>
      <c r="BZT38" s="81"/>
      <c r="BZU38" s="81"/>
      <c r="BZV38" s="81"/>
      <c r="BZW38" s="81"/>
      <c r="BZX38" s="81"/>
      <c r="BZY38" s="81"/>
      <c r="BZZ38" s="81"/>
      <c r="CAA38" s="81"/>
      <c r="CAB38" s="81"/>
      <c r="CAC38" s="81"/>
      <c r="CAD38" s="81"/>
      <c r="CAE38" s="81"/>
      <c r="CAF38" s="81"/>
      <c r="CAG38" s="81"/>
      <c r="CAH38" s="81"/>
      <c r="CAI38" s="81"/>
      <c r="CAJ38" s="81"/>
      <c r="CAK38" s="81"/>
      <c r="CAL38" s="81"/>
      <c r="CAM38" s="81"/>
      <c r="CAN38" s="81"/>
      <c r="CAO38" s="81"/>
      <c r="CAP38" s="81"/>
      <c r="CAQ38" s="81"/>
      <c r="CAR38" s="81"/>
      <c r="CAS38" s="81"/>
      <c r="CAT38" s="81"/>
      <c r="CAU38" s="81"/>
      <c r="CAV38" s="81"/>
      <c r="CAW38" s="81"/>
      <c r="CAX38" s="81"/>
      <c r="CAY38" s="81"/>
      <c r="CAZ38" s="81"/>
      <c r="CBA38" s="81"/>
      <c r="CBB38" s="81"/>
      <c r="CBC38" s="81"/>
      <c r="CBD38" s="81"/>
      <c r="CBE38" s="81"/>
      <c r="CBF38" s="81"/>
      <c r="CBG38" s="81"/>
      <c r="CBH38" s="81"/>
      <c r="CBI38" s="81"/>
      <c r="CBJ38" s="81"/>
      <c r="CBK38" s="81"/>
      <c r="CBL38" s="81"/>
      <c r="CBM38" s="81"/>
      <c r="CBN38" s="81"/>
      <c r="CBO38" s="81"/>
      <c r="CBP38" s="81"/>
      <c r="CBQ38" s="81"/>
      <c r="CBR38" s="81"/>
      <c r="CBS38" s="81"/>
      <c r="CBT38" s="81"/>
      <c r="CBU38" s="81"/>
      <c r="CBV38" s="81"/>
      <c r="CBW38" s="81"/>
      <c r="CBX38" s="81"/>
      <c r="CBY38" s="81"/>
      <c r="CBZ38" s="81"/>
      <c r="CCA38" s="81"/>
      <c r="CCB38" s="81"/>
      <c r="CCC38" s="81"/>
      <c r="CCD38" s="81"/>
      <c r="CCE38" s="81"/>
      <c r="CCF38" s="81"/>
      <c r="CCG38" s="81"/>
      <c r="CCH38" s="81"/>
      <c r="CCI38" s="81"/>
      <c r="CCJ38" s="81"/>
      <c r="CCK38" s="81"/>
      <c r="CCL38" s="81"/>
      <c r="CCM38" s="81"/>
      <c r="CCN38" s="81"/>
      <c r="CCO38" s="81"/>
      <c r="CCP38" s="81"/>
      <c r="CCQ38" s="81"/>
      <c r="CCR38" s="81"/>
      <c r="CCS38" s="81"/>
      <c r="CCT38" s="81"/>
      <c r="CCU38" s="81"/>
      <c r="CCV38" s="81"/>
      <c r="CCW38" s="81"/>
      <c r="CCX38" s="81"/>
      <c r="CCY38" s="81"/>
      <c r="CCZ38" s="81"/>
      <c r="CDA38" s="81"/>
      <c r="CDB38" s="81"/>
      <c r="CDC38" s="81"/>
      <c r="CDD38" s="81"/>
      <c r="CDE38" s="81"/>
      <c r="CDF38" s="81"/>
      <c r="CDG38" s="81"/>
      <c r="CDH38" s="81"/>
      <c r="CDI38" s="81"/>
      <c r="CDJ38" s="81"/>
      <c r="CDK38" s="81"/>
      <c r="CDL38" s="81"/>
      <c r="CDM38" s="81"/>
      <c r="CDN38" s="81"/>
      <c r="CDO38" s="81"/>
      <c r="CDP38" s="81"/>
      <c r="CDQ38" s="81"/>
      <c r="CDR38" s="81"/>
      <c r="CDS38" s="81"/>
      <c r="CDT38" s="81"/>
      <c r="CDU38" s="81"/>
      <c r="CDV38" s="81"/>
      <c r="CDW38" s="81"/>
      <c r="CDX38" s="81"/>
      <c r="CDY38" s="81"/>
      <c r="CDZ38" s="81"/>
      <c r="CEA38" s="81"/>
      <c r="CEB38" s="81"/>
      <c r="CEC38" s="81"/>
      <c r="CED38" s="81"/>
      <c r="CEE38" s="81"/>
      <c r="CEF38" s="81"/>
      <c r="CEG38" s="81"/>
      <c r="CEH38" s="81"/>
      <c r="CEI38" s="81"/>
      <c r="CEJ38" s="81"/>
      <c r="CEK38" s="81"/>
      <c r="CEL38" s="81"/>
      <c r="CEM38" s="81"/>
      <c r="CEN38" s="81"/>
      <c r="CEO38" s="81"/>
      <c r="CEP38" s="81"/>
      <c r="CEQ38" s="81"/>
      <c r="CER38" s="81"/>
      <c r="CES38" s="81"/>
      <c r="CET38" s="81"/>
      <c r="CEU38" s="81"/>
      <c r="CEV38" s="81"/>
      <c r="CEW38" s="81"/>
      <c r="CEX38" s="81"/>
      <c r="CEY38" s="81"/>
      <c r="CEZ38" s="81"/>
      <c r="CFA38" s="81"/>
      <c r="CFB38" s="81"/>
      <c r="CFC38" s="81"/>
      <c r="CFD38" s="81"/>
      <c r="CFE38" s="81"/>
      <c r="CFF38" s="81"/>
      <c r="CFG38" s="81"/>
      <c r="CFH38" s="81"/>
      <c r="CFI38" s="81"/>
      <c r="CFJ38" s="81"/>
      <c r="CFK38" s="81"/>
      <c r="CFL38" s="81"/>
      <c r="CFM38" s="81"/>
      <c r="CFN38" s="81"/>
      <c r="CFO38" s="81"/>
      <c r="CFP38" s="81"/>
      <c r="CFQ38" s="81"/>
      <c r="CFR38" s="81"/>
      <c r="CFS38" s="81"/>
      <c r="CFT38" s="81"/>
      <c r="CFU38" s="81"/>
      <c r="CFV38" s="81"/>
      <c r="CFW38" s="81"/>
      <c r="CFX38" s="81"/>
      <c r="CFY38" s="81"/>
      <c r="CFZ38" s="81"/>
      <c r="CGA38" s="81"/>
      <c r="CGB38" s="81"/>
      <c r="CGC38" s="81"/>
      <c r="CGD38" s="81"/>
      <c r="CGE38" s="81"/>
      <c r="CGF38" s="81"/>
      <c r="CGG38" s="81"/>
      <c r="CGH38" s="81"/>
      <c r="CGI38" s="81"/>
      <c r="CGJ38" s="81"/>
      <c r="CGK38" s="81"/>
      <c r="CGL38" s="81"/>
      <c r="CGM38" s="81"/>
      <c r="CGN38" s="81"/>
      <c r="CGO38" s="81"/>
      <c r="CGP38" s="81"/>
      <c r="CGQ38" s="81"/>
      <c r="CGR38" s="81"/>
      <c r="CGS38" s="81"/>
      <c r="CGT38" s="81"/>
      <c r="CGU38" s="81"/>
      <c r="CGV38" s="81"/>
      <c r="CGW38" s="81"/>
      <c r="CGX38" s="81"/>
      <c r="CGY38" s="81"/>
      <c r="CGZ38" s="81"/>
      <c r="CHA38" s="81"/>
      <c r="CHB38" s="81"/>
      <c r="CHC38" s="81"/>
      <c r="CHD38" s="81"/>
      <c r="CHE38" s="81"/>
      <c r="CHF38" s="81"/>
      <c r="CHG38" s="81"/>
      <c r="CHH38" s="81"/>
      <c r="CHI38" s="81"/>
      <c r="CHJ38" s="81"/>
      <c r="CHK38" s="81"/>
      <c r="CHL38" s="81"/>
      <c r="CHM38" s="81"/>
      <c r="CHN38" s="81"/>
      <c r="CHO38" s="81"/>
      <c r="CHP38" s="81"/>
      <c r="CHQ38" s="81"/>
      <c r="CHR38" s="81"/>
      <c r="CHS38" s="81"/>
      <c r="CHT38" s="81"/>
      <c r="CHU38" s="81"/>
      <c r="CHV38" s="81"/>
      <c r="CHW38" s="81"/>
      <c r="CHX38" s="81"/>
      <c r="CHY38" s="81"/>
      <c r="CHZ38" s="81"/>
      <c r="CIA38" s="81"/>
      <c r="CIB38" s="81"/>
      <c r="CIC38" s="81"/>
      <c r="CID38" s="81"/>
      <c r="CIE38" s="81"/>
      <c r="CIF38" s="81"/>
      <c r="CIG38" s="81"/>
      <c r="CIH38" s="81"/>
      <c r="CII38" s="81"/>
      <c r="CIJ38" s="81"/>
      <c r="CIK38" s="81"/>
      <c r="CIL38" s="81"/>
      <c r="CIM38" s="81"/>
      <c r="CIN38" s="81"/>
      <c r="CIO38" s="81"/>
      <c r="CIP38" s="81"/>
      <c r="CIQ38" s="81"/>
      <c r="CIR38" s="81"/>
      <c r="CIS38" s="81"/>
      <c r="CIT38" s="81"/>
      <c r="CIU38" s="81"/>
      <c r="CIV38" s="81"/>
      <c r="CIW38" s="81"/>
      <c r="CIX38" s="81"/>
      <c r="CIY38" s="81"/>
      <c r="CIZ38" s="81"/>
      <c r="CJA38" s="81"/>
      <c r="CJB38" s="81"/>
      <c r="CJC38" s="81"/>
      <c r="CJD38" s="81"/>
      <c r="CJE38" s="81"/>
      <c r="CJF38" s="81"/>
      <c r="CJG38" s="81"/>
      <c r="CJH38" s="81"/>
      <c r="CJI38" s="81"/>
      <c r="CJJ38" s="81"/>
      <c r="CJK38" s="81"/>
      <c r="CJL38" s="81"/>
      <c r="CJM38" s="81"/>
      <c r="CJN38" s="81"/>
      <c r="CJO38" s="81"/>
      <c r="CJP38" s="81"/>
      <c r="CJQ38" s="81"/>
      <c r="CJR38" s="81"/>
      <c r="CJS38" s="81"/>
      <c r="CJT38" s="81"/>
      <c r="CJU38" s="81"/>
      <c r="CJV38" s="81"/>
      <c r="CJW38" s="81"/>
      <c r="CJX38" s="81"/>
      <c r="CJY38" s="81"/>
      <c r="CJZ38" s="81"/>
      <c r="CKA38" s="81"/>
      <c r="CKB38" s="81"/>
      <c r="CKC38" s="81"/>
      <c r="CKD38" s="81"/>
      <c r="CKE38" s="81"/>
      <c r="CKF38" s="81"/>
      <c r="CKG38" s="81"/>
      <c r="CKH38" s="81"/>
      <c r="CKI38" s="81"/>
      <c r="CKJ38" s="81"/>
      <c r="CKK38" s="81"/>
      <c r="CKL38" s="81"/>
      <c r="CKM38" s="81"/>
      <c r="CKN38" s="81"/>
      <c r="CKO38" s="81"/>
      <c r="CKP38" s="81"/>
      <c r="CKQ38" s="81"/>
      <c r="CKR38" s="81"/>
      <c r="CKS38" s="81"/>
      <c r="CKT38" s="81"/>
      <c r="CKU38" s="81"/>
      <c r="CKV38" s="81"/>
      <c r="CKW38" s="81"/>
      <c r="CKX38" s="81"/>
      <c r="CKY38" s="81"/>
      <c r="CKZ38" s="81"/>
      <c r="CLA38" s="81"/>
      <c r="CLB38" s="81"/>
      <c r="CLC38" s="81"/>
      <c r="CLD38" s="81"/>
      <c r="CLE38" s="81"/>
      <c r="CLF38" s="81"/>
      <c r="CLG38" s="81"/>
      <c r="CLH38" s="81"/>
      <c r="CLI38" s="81"/>
      <c r="CLJ38" s="81"/>
      <c r="CLK38" s="81"/>
      <c r="CLL38" s="81"/>
      <c r="CLM38" s="81"/>
      <c r="CLN38" s="81"/>
      <c r="CLO38" s="81"/>
      <c r="CLP38" s="81"/>
      <c r="CLQ38" s="81"/>
      <c r="CLR38" s="81"/>
      <c r="CLS38" s="81"/>
      <c r="CLT38" s="81"/>
      <c r="CLU38" s="81"/>
      <c r="CLV38" s="81"/>
      <c r="CLW38" s="81"/>
      <c r="CLX38" s="81"/>
      <c r="CLY38" s="81"/>
      <c r="CLZ38" s="81"/>
      <c r="CMA38" s="81"/>
      <c r="CMB38" s="81"/>
      <c r="CMC38" s="81"/>
      <c r="CMD38" s="81"/>
      <c r="CME38" s="81"/>
      <c r="CMF38" s="81"/>
      <c r="CMG38" s="81"/>
      <c r="CMH38" s="81"/>
      <c r="CMI38" s="81"/>
      <c r="CMJ38" s="81"/>
      <c r="CMK38" s="81"/>
      <c r="CML38" s="81"/>
      <c r="CMM38" s="81"/>
      <c r="CMN38" s="81"/>
      <c r="CMO38" s="81"/>
      <c r="CMP38" s="81"/>
      <c r="CMQ38" s="81"/>
      <c r="CMR38" s="81"/>
      <c r="CMS38" s="81"/>
      <c r="CMT38" s="81"/>
      <c r="CMU38" s="81"/>
      <c r="CMV38" s="81"/>
      <c r="CMW38" s="81"/>
      <c r="CMX38" s="81"/>
      <c r="CMY38" s="81"/>
      <c r="CMZ38" s="81"/>
      <c r="CNA38" s="81"/>
      <c r="CNB38" s="81"/>
      <c r="CNC38" s="81"/>
      <c r="CND38" s="81"/>
      <c r="CNE38" s="81"/>
      <c r="CNF38" s="81"/>
      <c r="CNG38" s="81"/>
      <c r="CNH38" s="81"/>
      <c r="CNI38" s="81"/>
      <c r="CNJ38" s="81"/>
      <c r="CNK38" s="81"/>
      <c r="CNL38" s="81"/>
      <c r="CNM38" s="81"/>
      <c r="CNN38" s="81"/>
      <c r="CNO38" s="81"/>
      <c r="CNP38" s="81"/>
      <c r="CNQ38" s="81"/>
      <c r="CNR38" s="81"/>
      <c r="CNS38" s="81"/>
      <c r="CNT38" s="81"/>
      <c r="CNU38" s="81"/>
      <c r="CNV38" s="81"/>
      <c r="CNW38" s="81"/>
      <c r="CNX38" s="81"/>
      <c r="CNY38" s="81"/>
      <c r="CNZ38" s="81"/>
      <c r="COA38" s="81"/>
      <c r="COB38" s="81"/>
      <c r="COC38" s="81"/>
      <c r="COD38" s="81"/>
      <c r="COE38" s="81"/>
      <c r="COF38" s="81"/>
      <c r="COG38" s="81"/>
      <c r="COH38" s="81"/>
      <c r="COI38" s="81"/>
      <c r="COJ38" s="81"/>
      <c r="COK38" s="81"/>
      <c r="COL38" s="81"/>
      <c r="COM38" s="81"/>
      <c r="CON38" s="81"/>
      <c r="COO38" s="81"/>
      <c r="COP38" s="81"/>
      <c r="COQ38" s="81"/>
      <c r="COR38" s="81"/>
      <c r="COS38" s="81"/>
      <c r="COT38" s="81"/>
      <c r="COU38" s="81"/>
      <c r="COV38" s="81"/>
      <c r="COW38" s="81"/>
      <c r="COX38" s="81"/>
      <c r="COY38" s="81"/>
      <c r="COZ38" s="81"/>
      <c r="CPA38" s="81"/>
      <c r="CPB38" s="81"/>
      <c r="CPC38" s="81"/>
      <c r="CPD38" s="81"/>
      <c r="CPE38" s="81"/>
      <c r="CPF38" s="81"/>
      <c r="CPG38" s="81"/>
      <c r="CPH38" s="81"/>
      <c r="CPI38" s="81"/>
      <c r="CPJ38" s="81"/>
      <c r="CPK38" s="81"/>
      <c r="CPL38" s="81"/>
      <c r="CPM38" s="81"/>
      <c r="CPN38" s="81"/>
      <c r="CPO38" s="81"/>
      <c r="CPP38" s="81"/>
      <c r="CPQ38" s="81"/>
      <c r="CPR38" s="81"/>
      <c r="CPS38" s="81"/>
      <c r="CPT38" s="81"/>
      <c r="CPU38" s="81"/>
      <c r="CPV38" s="81"/>
      <c r="CPW38" s="81"/>
      <c r="CPX38" s="81"/>
      <c r="CPY38" s="81"/>
      <c r="CPZ38" s="81"/>
      <c r="CQA38" s="81"/>
      <c r="CQB38" s="81"/>
      <c r="CQC38" s="81"/>
      <c r="CQD38" s="81"/>
      <c r="CQE38" s="81"/>
      <c r="CQF38" s="81"/>
      <c r="CQG38" s="81"/>
      <c r="CQH38" s="81"/>
      <c r="CQI38" s="81"/>
      <c r="CQJ38" s="81"/>
      <c r="CQK38" s="81"/>
      <c r="CQL38" s="81"/>
      <c r="CQM38" s="81"/>
      <c r="CQN38" s="81"/>
      <c r="CQO38" s="81"/>
      <c r="CQP38" s="81"/>
      <c r="CQQ38" s="81"/>
      <c r="CQR38" s="81"/>
      <c r="CQS38" s="81"/>
      <c r="CQT38" s="81"/>
      <c r="CQU38" s="81"/>
      <c r="CQV38" s="81"/>
      <c r="CQW38" s="81"/>
      <c r="CQX38" s="81"/>
      <c r="CQY38" s="81"/>
      <c r="CQZ38" s="81"/>
      <c r="CRA38" s="81"/>
      <c r="CRB38" s="81"/>
      <c r="CRC38" s="81"/>
      <c r="CRD38" s="81"/>
      <c r="CRE38" s="81"/>
      <c r="CRF38" s="81"/>
      <c r="CRG38" s="81"/>
      <c r="CRH38" s="81"/>
      <c r="CRI38" s="81"/>
      <c r="CRJ38" s="81"/>
      <c r="CRK38" s="81"/>
      <c r="CRL38" s="81"/>
      <c r="CRM38" s="81"/>
      <c r="CRN38" s="81"/>
      <c r="CRO38" s="81"/>
      <c r="CRP38" s="81"/>
      <c r="CRQ38" s="81"/>
      <c r="CRR38" s="81"/>
      <c r="CRS38" s="81"/>
      <c r="CRT38" s="81"/>
      <c r="CRU38" s="81"/>
      <c r="CRV38" s="81"/>
      <c r="CRW38" s="81"/>
      <c r="CRX38" s="81"/>
      <c r="CRY38" s="81"/>
      <c r="CRZ38" s="81"/>
      <c r="CSA38" s="81"/>
      <c r="CSB38" s="81"/>
      <c r="CSC38" s="81"/>
      <c r="CSD38" s="81"/>
      <c r="CSE38" s="81"/>
      <c r="CSF38" s="81"/>
      <c r="CSG38" s="81"/>
      <c r="CSH38" s="81"/>
      <c r="CSI38" s="81"/>
      <c r="CSJ38" s="81"/>
      <c r="CSK38" s="81"/>
      <c r="CSL38" s="81"/>
      <c r="CSM38" s="81"/>
      <c r="CSN38" s="81"/>
      <c r="CSO38" s="81"/>
      <c r="CSP38" s="81"/>
      <c r="CSQ38" s="81"/>
      <c r="CSR38" s="81"/>
      <c r="CSS38" s="81"/>
      <c r="CST38" s="81"/>
      <c r="CSU38" s="81"/>
      <c r="CSV38" s="81"/>
      <c r="CSW38" s="81"/>
      <c r="CSX38" s="81"/>
      <c r="CSY38" s="81"/>
      <c r="CSZ38" s="81"/>
      <c r="CTA38" s="81"/>
      <c r="CTB38" s="81"/>
      <c r="CTC38" s="81"/>
      <c r="CTD38" s="81"/>
      <c r="CTE38" s="81"/>
      <c r="CTF38" s="81"/>
      <c r="CTG38" s="81"/>
      <c r="CTH38" s="81"/>
      <c r="CTI38" s="81"/>
      <c r="CTJ38" s="81"/>
      <c r="CTK38" s="81"/>
      <c r="CTL38" s="81"/>
      <c r="CTM38" s="81"/>
      <c r="CTN38" s="81"/>
      <c r="CTO38" s="81"/>
      <c r="CTP38" s="81"/>
      <c r="CTQ38" s="81"/>
      <c r="CTR38" s="81"/>
      <c r="CTS38" s="81"/>
      <c r="CTT38" s="81"/>
      <c r="CTU38" s="81"/>
      <c r="CTV38" s="81"/>
      <c r="CTW38" s="81"/>
      <c r="CTX38" s="81"/>
      <c r="CTY38" s="81"/>
      <c r="CTZ38" s="81"/>
      <c r="CUA38" s="81"/>
      <c r="CUB38" s="81"/>
      <c r="CUC38" s="81"/>
      <c r="CUD38" s="81"/>
      <c r="CUE38" s="81"/>
      <c r="CUF38" s="81"/>
      <c r="CUG38" s="81"/>
      <c r="CUH38" s="81"/>
      <c r="CUI38" s="81"/>
      <c r="CUJ38" s="81"/>
      <c r="CUK38" s="81"/>
      <c r="CUL38" s="81"/>
      <c r="CUM38" s="81"/>
      <c r="CUN38" s="81"/>
      <c r="CUO38" s="81"/>
      <c r="CUP38" s="81"/>
      <c r="CUQ38" s="81"/>
      <c r="CUR38" s="81"/>
      <c r="CUS38" s="81"/>
      <c r="CUT38" s="81"/>
      <c r="CUU38" s="81"/>
      <c r="CUV38" s="81"/>
      <c r="CUW38" s="81"/>
      <c r="CUX38" s="81"/>
      <c r="CUY38" s="81"/>
      <c r="CUZ38" s="81"/>
      <c r="CVA38" s="81"/>
      <c r="CVB38" s="81"/>
      <c r="CVC38" s="81"/>
      <c r="CVD38" s="81"/>
      <c r="CVE38" s="81"/>
      <c r="CVF38" s="81"/>
      <c r="CVG38" s="81"/>
      <c r="CVH38" s="81"/>
      <c r="CVI38" s="81"/>
      <c r="CVJ38" s="81"/>
      <c r="CVK38" s="81"/>
      <c r="CVL38" s="81"/>
      <c r="CVM38" s="81"/>
      <c r="CVN38" s="81"/>
      <c r="CVO38" s="81"/>
      <c r="CVP38" s="81"/>
      <c r="CVQ38" s="81"/>
      <c r="CVR38" s="81"/>
      <c r="CVS38" s="81"/>
      <c r="CVT38" s="81"/>
      <c r="CVU38" s="81"/>
      <c r="CVV38" s="81"/>
      <c r="CVW38" s="81"/>
      <c r="CVX38" s="81"/>
      <c r="CVY38" s="81"/>
      <c r="CVZ38" s="81"/>
      <c r="CWA38" s="81"/>
      <c r="CWB38" s="81"/>
      <c r="CWC38" s="81"/>
      <c r="CWD38" s="81"/>
      <c r="CWE38" s="81"/>
      <c r="CWF38" s="81"/>
      <c r="CWG38" s="81"/>
      <c r="CWH38" s="81"/>
      <c r="CWI38" s="81"/>
      <c r="CWJ38" s="81"/>
      <c r="CWK38" s="81"/>
      <c r="CWL38" s="81"/>
      <c r="CWM38" s="81"/>
      <c r="CWN38" s="81"/>
      <c r="CWO38" s="81"/>
      <c r="CWP38" s="81"/>
      <c r="CWQ38" s="81"/>
      <c r="CWR38" s="81"/>
      <c r="CWS38" s="81"/>
      <c r="CWT38" s="81"/>
      <c r="CWU38" s="81"/>
      <c r="CWV38" s="81"/>
      <c r="CWW38" s="81"/>
      <c r="CWX38" s="81"/>
      <c r="CWY38" s="81"/>
      <c r="CWZ38" s="81"/>
      <c r="CXA38" s="81"/>
      <c r="CXB38" s="81"/>
      <c r="CXC38" s="81"/>
      <c r="CXD38" s="81"/>
      <c r="CXE38" s="81"/>
      <c r="CXF38" s="81"/>
      <c r="CXG38" s="81"/>
      <c r="CXH38" s="81"/>
      <c r="CXI38" s="81"/>
      <c r="CXJ38" s="81"/>
      <c r="CXK38" s="81"/>
      <c r="CXL38" s="81"/>
      <c r="CXM38" s="81"/>
      <c r="CXN38" s="81"/>
      <c r="CXO38" s="81"/>
      <c r="CXP38" s="81"/>
      <c r="CXQ38" s="81"/>
      <c r="CXR38" s="81"/>
      <c r="CXS38" s="81"/>
      <c r="CXT38" s="81"/>
      <c r="CXU38" s="81"/>
      <c r="CXV38" s="81"/>
      <c r="CXW38" s="81"/>
      <c r="CXX38" s="81"/>
      <c r="CXY38" s="81"/>
      <c r="CXZ38" s="81"/>
      <c r="CYA38" s="81"/>
      <c r="CYB38" s="81"/>
      <c r="CYC38" s="81"/>
      <c r="CYD38" s="81"/>
      <c r="CYE38" s="81"/>
      <c r="CYF38" s="81"/>
      <c r="CYG38" s="81"/>
      <c r="CYH38" s="81"/>
      <c r="CYI38" s="81"/>
      <c r="CYJ38" s="81"/>
      <c r="CYK38" s="81"/>
      <c r="CYL38" s="81"/>
      <c r="CYM38" s="81"/>
      <c r="CYN38" s="81"/>
      <c r="CYO38" s="81"/>
      <c r="CYP38" s="81"/>
      <c r="CYQ38" s="81"/>
      <c r="CYR38" s="81"/>
      <c r="CYS38" s="81"/>
      <c r="CYT38" s="81"/>
      <c r="CYU38" s="81"/>
      <c r="CYV38" s="81"/>
      <c r="CYW38" s="81"/>
      <c r="CYX38" s="81"/>
      <c r="CYY38" s="81"/>
      <c r="CYZ38" s="81"/>
      <c r="CZA38" s="81"/>
      <c r="CZB38" s="81"/>
      <c r="CZC38" s="81"/>
      <c r="CZD38" s="81"/>
      <c r="CZE38" s="81"/>
      <c r="CZF38" s="81"/>
      <c r="CZG38" s="81"/>
      <c r="CZH38" s="81"/>
      <c r="CZI38" s="81"/>
      <c r="CZJ38" s="81"/>
      <c r="CZK38" s="81"/>
      <c r="CZL38" s="81"/>
      <c r="CZM38" s="81"/>
      <c r="CZN38" s="81"/>
      <c r="CZO38" s="81"/>
      <c r="CZP38" s="81"/>
      <c r="CZQ38" s="81"/>
      <c r="CZR38" s="81"/>
      <c r="CZS38" s="81"/>
      <c r="CZT38" s="81"/>
      <c r="CZU38" s="81"/>
      <c r="CZV38" s="81"/>
      <c r="CZW38" s="81"/>
      <c r="CZX38" s="81"/>
      <c r="CZY38" s="81"/>
      <c r="CZZ38" s="81"/>
      <c r="DAA38" s="81"/>
      <c r="DAB38" s="81"/>
      <c r="DAC38" s="81"/>
      <c r="DAD38" s="81"/>
      <c r="DAE38" s="81"/>
      <c r="DAF38" s="81"/>
      <c r="DAG38" s="81"/>
      <c r="DAH38" s="81"/>
      <c r="DAI38" s="81"/>
      <c r="DAJ38" s="81"/>
      <c r="DAK38" s="81"/>
      <c r="DAL38" s="81"/>
      <c r="DAM38" s="81"/>
      <c r="DAN38" s="81"/>
      <c r="DAO38" s="81"/>
      <c r="DAP38" s="81"/>
      <c r="DAQ38" s="81"/>
      <c r="DAR38" s="81"/>
      <c r="DAS38" s="81"/>
      <c r="DAT38" s="81"/>
      <c r="DAU38" s="81"/>
      <c r="DAV38" s="81"/>
      <c r="DAW38" s="81"/>
      <c r="DAX38" s="81"/>
      <c r="DAY38" s="81"/>
      <c r="DAZ38" s="81"/>
      <c r="DBA38" s="81"/>
      <c r="DBB38" s="81"/>
      <c r="DBC38" s="81"/>
      <c r="DBD38" s="81"/>
      <c r="DBE38" s="81"/>
      <c r="DBF38" s="81"/>
      <c r="DBG38" s="81"/>
      <c r="DBH38" s="81"/>
      <c r="DBI38" s="81"/>
      <c r="DBJ38" s="81"/>
      <c r="DBK38" s="81"/>
      <c r="DBL38" s="81"/>
      <c r="DBM38" s="81"/>
      <c r="DBN38" s="81"/>
      <c r="DBO38" s="81"/>
      <c r="DBP38" s="81"/>
      <c r="DBQ38" s="81"/>
      <c r="DBR38" s="81"/>
      <c r="DBS38" s="81"/>
      <c r="DBT38" s="81"/>
      <c r="DBU38" s="81"/>
      <c r="DBV38" s="81"/>
      <c r="DBW38" s="81"/>
      <c r="DBX38" s="81"/>
      <c r="DBY38" s="81"/>
      <c r="DBZ38" s="81"/>
      <c r="DCA38" s="81"/>
      <c r="DCB38" s="81"/>
      <c r="DCC38" s="81"/>
      <c r="DCD38" s="81"/>
      <c r="DCE38" s="81"/>
      <c r="DCF38" s="81"/>
      <c r="DCG38" s="81"/>
      <c r="DCH38" s="81"/>
      <c r="DCI38" s="81"/>
      <c r="DCJ38" s="81"/>
      <c r="DCK38" s="81"/>
      <c r="DCL38" s="81"/>
      <c r="DCM38" s="81"/>
      <c r="DCN38" s="81"/>
      <c r="DCO38" s="81"/>
      <c r="DCP38" s="81"/>
      <c r="DCQ38" s="81"/>
      <c r="DCR38" s="81"/>
      <c r="DCS38" s="81"/>
      <c r="DCT38" s="81"/>
      <c r="DCU38" s="81"/>
      <c r="DCV38" s="81"/>
      <c r="DCW38" s="81"/>
      <c r="DCX38" s="81"/>
      <c r="DCY38" s="81"/>
      <c r="DCZ38" s="81"/>
      <c r="DDA38" s="81"/>
      <c r="DDB38" s="81"/>
      <c r="DDC38" s="81"/>
      <c r="DDD38" s="81"/>
      <c r="DDE38" s="81"/>
      <c r="DDF38" s="81"/>
      <c r="DDG38" s="81"/>
      <c r="DDH38" s="81"/>
      <c r="DDI38" s="81"/>
      <c r="DDJ38" s="81"/>
      <c r="DDK38" s="81"/>
      <c r="DDL38" s="81"/>
      <c r="DDM38" s="81"/>
      <c r="DDN38" s="81"/>
      <c r="DDO38" s="81"/>
      <c r="DDP38" s="81"/>
      <c r="DDQ38" s="81"/>
      <c r="DDR38" s="81"/>
      <c r="DDS38" s="81"/>
      <c r="DDT38" s="81"/>
      <c r="DDU38" s="81"/>
      <c r="DDV38" s="81"/>
      <c r="DDW38" s="81"/>
      <c r="DDX38" s="81"/>
      <c r="DDY38" s="81"/>
      <c r="DDZ38" s="81"/>
      <c r="DEA38" s="81"/>
      <c r="DEB38" s="81"/>
      <c r="DEC38" s="81"/>
      <c r="DED38" s="81"/>
      <c r="DEE38" s="81"/>
      <c r="DEF38" s="81"/>
      <c r="DEG38" s="81"/>
      <c r="DEH38" s="81"/>
      <c r="DEI38" s="81"/>
      <c r="DEJ38" s="81"/>
      <c r="DEK38" s="81"/>
      <c r="DEL38" s="81"/>
      <c r="DEM38" s="81"/>
      <c r="DEN38" s="81"/>
      <c r="DEO38" s="81"/>
      <c r="DEP38" s="81"/>
      <c r="DEQ38" s="81"/>
      <c r="DER38" s="81"/>
      <c r="DES38" s="81"/>
      <c r="DET38" s="81"/>
      <c r="DEU38" s="81"/>
      <c r="DEV38" s="81"/>
      <c r="DEW38" s="81"/>
      <c r="DEX38" s="81"/>
      <c r="DEY38" s="81"/>
      <c r="DEZ38" s="81"/>
      <c r="DFA38" s="81"/>
      <c r="DFB38" s="81"/>
      <c r="DFC38" s="81"/>
      <c r="DFD38" s="81"/>
      <c r="DFE38" s="81"/>
      <c r="DFF38" s="81"/>
      <c r="DFG38" s="81"/>
      <c r="DFH38" s="81"/>
      <c r="DFI38" s="81"/>
      <c r="DFJ38" s="81"/>
      <c r="DFK38" s="81"/>
      <c r="DFL38" s="81"/>
      <c r="DFM38" s="81"/>
      <c r="DFN38" s="81"/>
      <c r="DFO38" s="81"/>
      <c r="DFP38" s="81"/>
      <c r="DFQ38" s="81"/>
      <c r="DFR38" s="81"/>
      <c r="DFS38" s="81"/>
      <c r="DFT38" s="81"/>
      <c r="DFU38" s="81"/>
      <c r="DFV38" s="81"/>
      <c r="DFW38" s="81"/>
      <c r="DFX38" s="81"/>
      <c r="DFY38" s="81"/>
      <c r="DFZ38" s="81"/>
      <c r="DGA38" s="81"/>
      <c r="DGB38" s="81"/>
      <c r="DGC38" s="81"/>
      <c r="DGD38" s="81"/>
      <c r="DGE38" s="81"/>
      <c r="DGF38" s="81"/>
      <c r="DGG38" s="81"/>
      <c r="DGH38" s="81"/>
      <c r="DGI38" s="81"/>
      <c r="DGJ38" s="81"/>
      <c r="DGK38" s="81"/>
      <c r="DGL38" s="81"/>
      <c r="DGM38" s="81"/>
      <c r="DGN38" s="81"/>
      <c r="DGO38" s="81"/>
      <c r="DGP38" s="81"/>
      <c r="DGQ38" s="81"/>
      <c r="DGR38" s="81"/>
      <c r="DGS38" s="81"/>
      <c r="DGT38" s="81"/>
      <c r="DGU38" s="81"/>
      <c r="DGV38" s="81"/>
      <c r="DGW38" s="81"/>
      <c r="DGX38" s="81"/>
      <c r="DGY38" s="81"/>
      <c r="DGZ38" s="81"/>
      <c r="DHA38" s="81"/>
      <c r="DHB38" s="81"/>
      <c r="DHC38" s="81"/>
      <c r="DHD38" s="81"/>
      <c r="DHE38" s="81"/>
      <c r="DHF38" s="81"/>
      <c r="DHG38" s="81"/>
      <c r="DHH38" s="81"/>
      <c r="DHI38" s="81"/>
      <c r="DHJ38" s="81"/>
      <c r="DHK38" s="81"/>
      <c r="DHL38" s="81"/>
      <c r="DHM38" s="81"/>
      <c r="DHN38" s="81"/>
      <c r="DHO38" s="81"/>
      <c r="DHP38" s="81"/>
      <c r="DHQ38" s="81"/>
      <c r="DHR38" s="81"/>
      <c r="DHS38" s="81"/>
      <c r="DHT38" s="81"/>
      <c r="DHU38" s="81"/>
      <c r="DHV38" s="81"/>
      <c r="DHW38" s="81"/>
      <c r="DHX38" s="81"/>
      <c r="DHY38" s="81"/>
      <c r="DHZ38" s="81"/>
      <c r="DIA38" s="81"/>
      <c r="DIB38" s="81"/>
      <c r="DIC38" s="81"/>
      <c r="DID38" s="81"/>
      <c r="DIE38" s="81"/>
      <c r="DIF38" s="81"/>
      <c r="DIG38" s="81"/>
      <c r="DIH38" s="81"/>
      <c r="DII38" s="81"/>
      <c r="DIJ38" s="81"/>
      <c r="DIK38" s="81"/>
      <c r="DIL38" s="81"/>
      <c r="DIM38" s="81"/>
      <c r="DIN38" s="81"/>
      <c r="DIO38" s="81"/>
      <c r="DIP38" s="81"/>
      <c r="DIQ38" s="81"/>
      <c r="DIR38" s="81"/>
      <c r="DIS38" s="81"/>
      <c r="DIT38" s="81"/>
      <c r="DIU38" s="81"/>
      <c r="DIV38" s="81"/>
      <c r="DIW38" s="81"/>
      <c r="DIX38" s="81"/>
      <c r="DIY38" s="81"/>
      <c r="DIZ38" s="81"/>
      <c r="DJA38" s="81"/>
      <c r="DJB38" s="81"/>
      <c r="DJC38" s="81"/>
      <c r="DJD38" s="81"/>
      <c r="DJE38" s="81"/>
      <c r="DJF38" s="81"/>
      <c r="DJG38" s="81"/>
      <c r="DJH38" s="81"/>
      <c r="DJI38" s="81"/>
      <c r="DJJ38" s="81"/>
      <c r="DJK38" s="81"/>
      <c r="DJL38" s="81"/>
      <c r="DJM38" s="81"/>
      <c r="DJN38" s="81"/>
      <c r="DJO38" s="81"/>
      <c r="DJP38" s="81"/>
      <c r="DJQ38" s="81"/>
      <c r="DJR38" s="81"/>
      <c r="DJS38" s="81"/>
      <c r="DJT38" s="81"/>
      <c r="DJU38" s="81"/>
      <c r="DJV38" s="81"/>
      <c r="DJW38" s="81"/>
      <c r="DJX38" s="81"/>
      <c r="DJY38" s="81"/>
      <c r="DJZ38" s="81"/>
      <c r="DKA38" s="81"/>
      <c r="DKB38" s="81"/>
      <c r="DKC38" s="81"/>
      <c r="DKD38" s="81"/>
      <c r="DKE38" s="81"/>
      <c r="DKF38" s="81"/>
      <c r="DKG38" s="81"/>
      <c r="DKH38" s="81"/>
      <c r="DKI38" s="81"/>
      <c r="DKJ38" s="81"/>
      <c r="DKK38" s="81"/>
      <c r="DKL38" s="81"/>
      <c r="DKM38" s="81"/>
      <c r="DKN38" s="81"/>
      <c r="DKO38" s="81"/>
      <c r="DKP38" s="81"/>
      <c r="DKQ38" s="81"/>
      <c r="DKR38" s="81"/>
      <c r="DKS38" s="81"/>
      <c r="DKT38" s="81"/>
      <c r="DKU38" s="81"/>
      <c r="DKV38" s="81"/>
      <c r="DKW38" s="81"/>
      <c r="DKX38" s="81"/>
      <c r="DKY38" s="81"/>
      <c r="DKZ38" s="81"/>
      <c r="DLA38" s="81"/>
      <c r="DLB38" s="81"/>
      <c r="DLC38" s="81"/>
      <c r="DLD38" s="81"/>
      <c r="DLE38" s="81"/>
      <c r="DLF38" s="81"/>
      <c r="DLG38" s="81"/>
      <c r="DLH38" s="81"/>
      <c r="DLI38" s="81"/>
      <c r="DLJ38" s="81"/>
      <c r="DLK38" s="81"/>
      <c r="DLL38" s="81"/>
      <c r="DLM38" s="81"/>
      <c r="DLN38" s="81"/>
      <c r="DLO38" s="81"/>
      <c r="DLP38" s="81"/>
      <c r="DLQ38" s="81"/>
      <c r="DLR38" s="81"/>
      <c r="DLS38" s="81"/>
      <c r="DLT38" s="81"/>
      <c r="DLU38" s="81"/>
      <c r="DLV38" s="81"/>
      <c r="DLW38" s="81"/>
      <c r="DLX38" s="81"/>
      <c r="DLY38" s="81"/>
      <c r="DLZ38" s="81"/>
      <c r="DMA38" s="81"/>
      <c r="DMB38" s="81"/>
      <c r="DMC38" s="81"/>
      <c r="DMD38" s="81"/>
      <c r="DME38" s="81"/>
      <c r="DMF38" s="81"/>
      <c r="DMG38" s="81"/>
      <c r="DMH38" s="81"/>
      <c r="DMI38" s="81"/>
      <c r="DMJ38" s="81"/>
      <c r="DMK38" s="81"/>
      <c r="DML38" s="81"/>
      <c r="DMM38" s="81"/>
      <c r="DMN38" s="81"/>
      <c r="DMO38" s="81"/>
      <c r="DMP38" s="81"/>
      <c r="DMQ38" s="81"/>
      <c r="DMR38" s="81"/>
      <c r="DMS38" s="81"/>
      <c r="DMT38" s="81"/>
      <c r="DMU38" s="81"/>
      <c r="DMV38" s="81"/>
      <c r="DMW38" s="81"/>
      <c r="DMX38" s="81"/>
      <c r="DMY38" s="81"/>
      <c r="DMZ38" s="81"/>
      <c r="DNA38" s="81"/>
      <c r="DNB38" s="81"/>
      <c r="DNC38" s="81"/>
      <c r="DND38" s="81"/>
      <c r="DNE38" s="81"/>
      <c r="DNF38" s="81"/>
      <c r="DNG38" s="81"/>
      <c r="DNH38" s="81"/>
      <c r="DNI38" s="81"/>
      <c r="DNJ38" s="81"/>
      <c r="DNK38" s="81"/>
      <c r="DNL38" s="81"/>
      <c r="DNM38" s="81"/>
      <c r="DNN38" s="81"/>
      <c r="DNO38" s="81"/>
      <c r="DNP38" s="81"/>
      <c r="DNQ38" s="81"/>
      <c r="DNR38" s="81"/>
      <c r="DNS38" s="81"/>
      <c r="DNT38" s="81"/>
      <c r="DNU38" s="81"/>
      <c r="DNV38" s="81"/>
      <c r="DNW38" s="81"/>
      <c r="DNX38" s="81"/>
      <c r="DNY38" s="81"/>
      <c r="DNZ38" s="81"/>
      <c r="DOA38" s="81"/>
      <c r="DOB38" s="81"/>
      <c r="DOC38" s="81"/>
      <c r="DOD38" s="81"/>
      <c r="DOE38" s="81"/>
      <c r="DOF38" s="81"/>
      <c r="DOG38" s="81"/>
      <c r="DOH38" s="81"/>
      <c r="DOI38" s="81"/>
      <c r="DOJ38" s="81"/>
      <c r="DOK38" s="81"/>
      <c r="DOL38" s="81"/>
      <c r="DOM38" s="81"/>
      <c r="DON38" s="81"/>
      <c r="DOO38" s="81"/>
      <c r="DOP38" s="81"/>
      <c r="DOQ38" s="81"/>
      <c r="DOR38" s="81"/>
      <c r="DOS38" s="81"/>
      <c r="DOT38" s="81"/>
      <c r="DOU38" s="81"/>
      <c r="DOV38" s="81"/>
      <c r="DOW38" s="81"/>
      <c r="DOX38" s="81"/>
      <c r="DOY38" s="81"/>
      <c r="DOZ38" s="81"/>
      <c r="DPA38" s="81"/>
      <c r="DPB38" s="81"/>
      <c r="DPC38" s="81"/>
      <c r="DPD38" s="81"/>
      <c r="DPE38" s="81"/>
      <c r="DPF38" s="81"/>
      <c r="DPG38" s="81"/>
      <c r="DPH38" s="81"/>
      <c r="DPI38" s="81"/>
      <c r="DPJ38" s="81"/>
      <c r="DPK38" s="81"/>
      <c r="DPL38" s="81"/>
      <c r="DPM38" s="81"/>
      <c r="DPN38" s="81"/>
      <c r="DPO38" s="81"/>
      <c r="DPP38" s="81"/>
      <c r="DPQ38" s="81"/>
      <c r="DPR38" s="81"/>
      <c r="DPS38" s="81"/>
      <c r="DPT38" s="81"/>
      <c r="DPU38" s="81"/>
      <c r="DPV38" s="81"/>
      <c r="DPW38" s="81"/>
      <c r="DPX38" s="81"/>
      <c r="DPY38" s="81"/>
      <c r="DPZ38" s="81"/>
      <c r="DQA38" s="81"/>
      <c r="DQB38" s="81"/>
      <c r="DQC38" s="81"/>
      <c r="DQD38" s="81"/>
      <c r="DQE38" s="81"/>
      <c r="DQF38" s="81"/>
      <c r="DQG38" s="81"/>
      <c r="DQH38" s="81"/>
      <c r="DQI38" s="81"/>
      <c r="DQJ38" s="81"/>
      <c r="DQK38" s="81"/>
      <c r="DQL38" s="81"/>
      <c r="DQM38" s="81"/>
      <c r="DQN38" s="81"/>
      <c r="DQO38" s="81"/>
      <c r="DQP38" s="81"/>
      <c r="DQQ38" s="81"/>
      <c r="DQR38" s="81"/>
      <c r="DQS38" s="81"/>
      <c r="DQT38" s="81"/>
      <c r="DQU38" s="81"/>
      <c r="DQV38" s="81"/>
      <c r="DQW38" s="81"/>
      <c r="DQX38" s="81"/>
      <c r="DQY38" s="81"/>
      <c r="DQZ38" s="81"/>
      <c r="DRA38" s="81"/>
      <c r="DRB38" s="81"/>
      <c r="DRC38" s="81"/>
      <c r="DRD38" s="81"/>
      <c r="DRE38" s="81"/>
      <c r="DRF38" s="81"/>
      <c r="DRG38" s="81"/>
      <c r="DRH38" s="81"/>
      <c r="DRI38" s="81"/>
      <c r="DRJ38" s="81"/>
      <c r="DRK38" s="81"/>
      <c r="DRL38" s="81"/>
      <c r="DRM38" s="81"/>
      <c r="DRN38" s="81"/>
      <c r="DRO38" s="81"/>
      <c r="DRP38" s="81"/>
      <c r="DRQ38" s="81"/>
      <c r="DRR38" s="81"/>
      <c r="DRS38" s="81"/>
      <c r="DRT38" s="81"/>
      <c r="DRU38" s="81"/>
      <c r="DRV38" s="81"/>
      <c r="DRW38" s="81"/>
      <c r="DRX38" s="81"/>
      <c r="DRY38" s="81"/>
      <c r="DRZ38" s="81"/>
      <c r="DSA38" s="81"/>
      <c r="DSB38" s="81"/>
      <c r="DSC38" s="81"/>
      <c r="DSD38" s="81"/>
      <c r="DSE38" s="81"/>
      <c r="DSF38" s="81"/>
      <c r="DSG38" s="81"/>
      <c r="DSH38" s="81"/>
      <c r="DSI38" s="81"/>
      <c r="DSJ38" s="81"/>
      <c r="DSK38" s="81"/>
      <c r="DSL38" s="81"/>
      <c r="DSM38" s="81"/>
      <c r="DSN38" s="81"/>
      <c r="DSO38" s="81"/>
      <c r="DSP38" s="81"/>
      <c r="DSQ38" s="81"/>
      <c r="DSR38" s="81"/>
      <c r="DSS38" s="81"/>
      <c r="DST38" s="81"/>
      <c r="DSU38" s="81"/>
      <c r="DSV38" s="81"/>
      <c r="DSW38" s="81"/>
      <c r="DSX38" s="81"/>
      <c r="DSY38" s="81"/>
      <c r="DSZ38" s="81"/>
      <c r="DTA38" s="81"/>
      <c r="DTB38" s="81"/>
      <c r="DTC38" s="81"/>
      <c r="DTD38" s="81"/>
      <c r="DTE38" s="81"/>
      <c r="DTF38" s="81"/>
      <c r="DTG38" s="81"/>
      <c r="DTH38" s="81"/>
      <c r="DTI38" s="81"/>
      <c r="DTJ38" s="81"/>
      <c r="DTK38" s="81"/>
      <c r="DTL38" s="81"/>
      <c r="DTM38" s="81"/>
      <c r="DTN38" s="81"/>
      <c r="DTO38" s="81"/>
      <c r="DTP38" s="81"/>
      <c r="DTQ38" s="81"/>
      <c r="DTR38" s="81"/>
      <c r="DTS38" s="81"/>
      <c r="DTT38" s="81"/>
      <c r="DTU38" s="81"/>
      <c r="DTV38" s="81"/>
      <c r="DTW38" s="81"/>
      <c r="DTX38" s="81"/>
      <c r="DTY38" s="81"/>
      <c r="DTZ38" s="81"/>
      <c r="DUA38" s="81"/>
      <c r="DUB38" s="81"/>
      <c r="DUC38" s="81"/>
      <c r="DUD38" s="81"/>
      <c r="DUE38" s="81"/>
      <c r="DUF38" s="81"/>
      <c r="DUG38" s="81"/>
      <c r="DUH38" s="81"/>
      <c r="DUI38" s="81"/>
      <c r="DUJ38" s="81"/>
      <c r="DUK38" s="81"/>
      <c r="DUL38" s="81"/>
      <c r="DUM38" s="81"/>
      <c r="DUN38" s="81"/>
      <c r="DUO38" s="81"/>
      <c r="DUP38" s="81"/>
      <c r="DUQ38" s="81"/>
      <c r="DUR38" s="81"/>
      <c r="DUS38" s="81"/>
      <c r="DUT38" s="81"/>
      <c r="DUU38" s="81"/>
      <c r="DUV38" s="81"/>
      <c r="DUW38" s="81"/>
      <c r="DUX38" s="81"/>
      <c r="DUY38" s="81"/>
      <c r="DUZ38" s="81"/>
      <c r="DVA38" s="81"/>
      <c r="DVB38" s="81"/>
      <c r="DVC38" s="81"/>
      <c r="DVD38" s="81"/>
      <c r="DVE38" s="81"/>
      <c r="DVF38" s="81"/>
      <c r="DVG38" s="81"/>
      <c r="DVH38" s="81"/>
      <c r="DVI38" s="81"/>
      <c r="DVJ38" s="81"/>
      <c r="DVK38" s="81"/>
      <c r="DVL38" s="81"/>
      <c r="DVM38" s="81"/>
      <c r="DVN38" s="81"/>
      <c r="DVO38" s="81"/>
      <c r="DVP38" s="81"/>
      <c r="DVQ38" s="81"/>
      <c r="DVR38" s="81"/>
      <c r="DVS38" s="81"/>
      <c r="DVT38" s="81"/>
      <c r="DVU38" s="81"/>
      <c r="DVV38" s="81"/>
      <c r="DVW38" s="81"/>
      <c r="DVX38" s="81"/>
      <c r="DVY38" s="81"/>
      <c r="DVZ38" s="81"/>
      <c r="DWA38" s="81"/>
      <c r="DWB38" s="81"/>
      <c r="DWC38" s="81"/>
      <c r="DWD38" s="81"/>
      <c r="DWE38" s="81"/>
      <c r="DWF38" s="81"/>
      <c r="DWG38" s="81"/>
      <c r="DWH38" s="81"/>
      <c r="DWI38" s="81"/>
      <c r="DWJ38" s="81"/>
      <c r="DWK38" s="81"/>
      <c r="DWL38" s="81"/>
      <c r="DWM38" s="81"/>
      <c r="DWN38" s="81"/>
      <c r="DWO38" s="81"/>
      <c r="DWP38" s="81"/>
      <c r="DWQ38" s="81"/>
      <c r="DWR38" s="81"/>
      <c r="DWS38" s="81"/>
      <c r="DWT38" s="81"/>
      <c r="DWU38" s="81"/>
      <c r="DWV38" s="81"/>
      <c r="DWW38" s="81"/>
      <c r="DWX38" s="81"/>
      <c r="DWY38" s="81"/>
      <c r="DWZ38" s="81"/>
      <c r="DXA38" s="81"/>
      <c r="DXB38" s="81"/>
      <c r="DXC38" s="81"/>
      <c r="DXD38" s="81"/>
      <c r="DXE38" s="81"/>
      <c r="DXF38" s="81"/>
      <c r="DXG38" s="81"/>
      <c r="DXH38" s="81"/>
      <c r="DXI38" s="81"/>
      <c r="DXJ38" s="81"/>
      <c r="DXK38" s="81"/>
      <c r="DXL38" s="81"/>
      <c r="DXM38" s="81"/>
      <c r="DXN38" s="81"/>
      <c r="DXO38" s="81"/>
      <c r="DXP38" s="81"/>
      <c r="DXQ38" s="81"/>
      <c r="DXR38" s="81"/>
      <c r="DXS38" s="81"/>
      <c r="DXT38" s="81"/>
      <c r="DXU38" s="81"/>
      <c r="DXV38" s="81"/>
      <c r="DXW38" s="81"/>
      <c r="DXX38" s="81"/>
      <c r="DXY38" s="81"/>
      <c r="DXZ38" s="81"/>
      <c r="DYA38" s="81"/>
      <c r="DYB38" s="81"/>
      <c r="DYC38" s="81"/>
      <c r="DYD38" s="81"/>
      <c r="DYE38" s="81"/>
      <c r="DYF38" s="81"/>
      <c r="DYG38" s="81"/>
      <c r="DYH38" s="81"/>
      <c r="DYI38" s="81"/>
      <c r="DYJ38" s="81"/>
      <c r="DYK38" s="81"/>
      <c r="DYL38" s="81"/>
      <c r="DYM38" s="81"/>
      <c r="DYN38" s="81"/>
      <c r="DYO38" s="81"/>
      <c r="DYP38" s="81"/>
      <c r="DYQ38" s="81"/>
      <c r="DYR38" s="81"/>
      <c r="DYS38" s="81"/>
      <c r="DYT38" s="81"/>
      <c r="DYU38" s="81"/>
      <c r="DYV38" s="81"/>
      <c r="DYW38" s="81"/>
      <c r="DYX38" s="81"/>
      <c r="DYY38" s="81"/>
      <c r="DYZ38" s="81"/>
      <c r="DZA38" s="81"/>
      <c r="DZB38" s="81"/>
      <c r="DZC38" s="81"/>
      <c r="DZD38" s="81"/>
      <c r="DZE38" s="81"/>
      <c r="DZF38" s="81"/>
      <c r="DZG38" s="81"/>
      <c r="DZH38" s="81"/>
      <c r="DZI38" s="81"/>
      <c r="DZJ38" s="81"/>
      <c r="DZK38" s="81"/>
      <c r="DZL38" s="81"/>
      <c r="DZM38" s="81"/>
      <c r="DZN38" s="81"/>
      <c r="DZO38" s="81"/>
      <c r="DZP38" s="81"/>
      <c r="DZQ38" s="81"/>
      <c r="DZR38" s="81"/>
      <c r="DZS38" s="81"/>
      <c r="DZT38" s="81"/>
      <c r="DZU38" s="81"/>
      <c r="DZV38" s="81"/>
      <c r="DZW38" s="81"/>
      <c r="DZX38" s="81"/>
      <c r="DZY38" s="81"/>
      <c r="DZZ38" s="81"/>
      <c r="EAA38" s="81"/>
      <c r="EAB38" s="81"/>
      <c r="EAC38" s="81"/>
      <c r="EAD38" s="81"/>
      <c r="EAE38" s="81"/>
      <c r="EAF38" s="81"/>
      <c r="EAG38" s="81"/>
      <c r="EAH38" s="81"/>
      <c r="EAI38" s="81"/>
      <c r="EAJ38" s="81"/>
      <c r="EAK38" s="81"/>
      <c r="EAL38" s="81"/>
      <c r="EAM38" s="81"/>
      <c r="EAN38" s="81"/>
      <c r="EAO38" s="81"/>
      <c r="EAP38" s="81"/>
      <c r="EAQ38" s="81"/>
      <c r="EAR38" s="81"/>
      <c r="EAS38" s="81"/>
      <c r="EAT38" s="81"/>
      <c r="EAU38" s="81"/>
      <c r="EAV38" s="81"/>
      <c r="EAW38" s="81"/>
      <c r="EAX38" s="81"/>
      <c r="EAY38" s="81"/>
      <c r="EAZ38" s="81"/>
      <c r="EBA38" s="81"/>
      <c r="EBB38" s="81"/>
      <c r="EBC38" s="81"/>
      <c r="EBD38" s="81"/>
      <c r="EBE38" s="81"/>
      <c r="EBF38" s="81"/>
      <c r="EBG38" s="81"/>
      <c r="EBH38" s="81"/>
      <c r="EBI38" s="81"/>
      <c r="EBJ38" s="81"/>
      <c r="EBK38" s="81"/>
      <c r="EBL38" s="81"/>
      <c r="EBM38" s="81"/>
      <c r="EBN38" s="81"/>
      <c r="EBO38" s="81"/>
      <c r="EBP38" s="81"/>
      <c r="EBQ38" s="81"/>
      <c r="EBR38" s="81"/>
      <c r="EBS38" s="81"/>
      <c r="EBT38" s="81"/>
      <c r="EBU38" s="81"/>
      <c r="EBV38" s="81"/>
      <c r="EBW38" s="81"/>
      <c r="EBX38" s="81"/>
      <c r="EBY38" s="81"/>
      <c r="EBZ38" s="81"/>
      <c r="ECA38" s="81"/>
      <c r="ECB38" s="81"/>
      <c r="ECC38" s="81"/>
      <c r="ECD38" s="81"/>
      <c r="ECE38" s="81"/>
      <c r="ECF38" s="81"/>
      <c r="ECG38" s="81"/>
      <c r="ECH38" s="81"/>
      <c r="ECI38" s="81"/>
      <c r="ECJ38" s="81"/>
      <c r="ECK38" s="81"/>
      <c r="ECL38" s="81"/>
      <c r="ECM38" s="81"/>
      <c r="ECN38" s="81"/>
      <c r="ECO38" s="81"/>
      <c r="ECP38" s="81"/>
      <c r="ECQ38" s="81"/>
      <c r="ECR38" s="81"/>
      <c r="ECS38" s="81"/>
      <c r="ECT38" s="81"/>
      <c r="ECU38" s="81"/>
      <c r="ECV38" s="81"/>
      <c r="ECW38" s="81"/>
      <c r="ECX38" s="81"/>
      <c r="ECY38" s="81"/>
      <c r="ECZ38" s="81"/>
      <c r="EDA38" s="81"/>
      <c r="EDB38" s="81"/>
      <c r="EDC38" s="81"/>
      <c r="EDD38" s="81"/>
      <c r="EDE38" s="81"/>
      <c r="EDF38" s="81"/>
      <c r="EDG38" s="81"/>
      <c r="EDH38" s="81"/>
      <c r="EDI38" s="81"/>
      <c r="EDJ38" s="81"/>
      <c r="EDK38" s="81"/>
      <c r="EDL38" s="81"/>
      <c r="EDM38" s="81"/>
      <c r="EDN38" s="81"/>
      <c r="EDO38" s="81"/>
      <c r="EDP38" s="81"/>
      <c r="EDQ38" s="81"/>
      <c r="EDR38" s="81"/>
      <c r="EDS38" s="81"/>
      <c r="EDT38" s="81"/>
      <c r="EDU38" s="81"/>
      <c r="EDV38" s="81"/>
      <c r="EDW38" s="81"/>
      <c r="EDX38" s="81"/>
      <c r="EDY38" s="81"/>
      <c r="EDZ38" s="81"/>
      <c r="EEA38" s="81"/>
      <c r="EEB38" s="81"/>
      <c r="EEC38" s="81"/>
      <c r="EED38" s="81"/>
      <c r="EEE38" s="81"/>
      <c r="EEF38" s="81"/>
      <c r="EEG38" s="81"/>
      <c r="EEH38" s="81"/>
      <c r="EEI38" s="81"/>
      <c r="EEJ38" s="81"/>
      <c r="EEK38" s="81"/>
      <c r="EEL38" s="81"/>
      <c r="EEM38" s="81"/>
      <c r="EEN38" s="81"/>
      <c r="EEO38" s="81"/>
      <c r="EEP38" s="81"/>
      <c r="EEQ38" s="81"/>
      <c r="EER38" s="81"/>
      <c r="EES38" s="81"/>
      <c r="EET38" s="81"/>
      <c r="EEU38" s="81"/>
      <c r="EEV38" s="81"/>
      <c r="EEW38" s="81"/>
      <c r="EEX38" s="81"/>
      <c r="EEY38" s="81"/>
      <c r="EEZ38" s="81"/>
      <c r="EFA38" s="81"/>
      <c r="EFB38" s="81"/>
      <c r="EFC38" s="81"/>
      <c r="EFD38" s="81"/>
      <c r="EFE38" s="81"/>
      <c r="EFF38" s="81"/>
      <c r="EFG38" s="81"/>
      <c r="EFH38" s="81"/>
      <c r="EFI38" s="81"/>
      <c r="EFJ38" s="81"/>
      <c r="EFK38" s="81"/>
      <c r="EFL38" s="81"/>
      <c r="EFM38" s="81"/>
      <c r="EFN38" s="81"/>
      <c r="EFO38" s="81"/>
      <c r="EFP38" s="81"/>
      <c r="EFQ38" s="81"/>
      <c r="EFR38" s="81"/>
      <c r="EFS38" s="81"/>
      <c r="EFT38" s="81"/>
      <c r="EFU38" s="81"/>
      <c r="EFV38" s="81"/>
      <c r="EFW38" s="81"/>
      <c r="EFX38" s="81"/>
      <c r="EFY38" s="81"/>
      <c r="EFZ38" s="81"/>
      <c r="EGA38" s="81"/>
      <c r="EGB38" s="81"/>
      <c r="EGC38" s="81"/>
      <c r="EGD38" s="81"/>
      <c r="EGE38" s="81"/>
      <c r="EGF38" s="81"/>
      <c r="EGG38" s="81"/>
      <c r="EGH38" s="81"/>
      <c r="EGI38" s="81"/>
      <c r="EGJ38" s="81"/>
      <c r="EGK38" s="81"/>
      <c r="EGL38" s="81"/>
      <c r="EGM38" s="81"/>
      <c r="EGN38" s="81"/>
      <c r="EGO38" s="81"/>
      <c r="EGP38" s="81"/>
      <c r="EGQ38" s="81"/>
      <c r="EGR38" s="81"/>
      <c r="EGS38" s="81"/>
      <c r="EGT38" s="81"/>
      <c r="EGU38" s="81"/>
      <c r="EGV38" s="81"/>
      <c r="EGW38" s="81"/>
      <c r="EGX38" s="81"/>
      <c r="EGY38" s="81"/>
      <c r="EGZ38" s="81"/>
      <c r="EHA38" s="81"/>
      <c r="EHB38" s="81"/>
      <c r="EHC38" s="81"/>
      <c r="EHD38" s="81"/>
      <c r="EHE38" s="81"/>
      <c r="EHF38" s="81"/>
      <c r="EHG38" s="81"/>
      <c r="EHH38" s="81"/>
      <c r="EHI38" s="81"/>
      <c r="EHJ38" s="81"/>
      <c r="EHK38" s="81"/>
      <c r="EHL38" s="81"/>
      <c r="EHM38" s="81"/>
      <c r="EHN38" s="81"/>
      <c r="EHO38" s="81"/>
      <c r="EHP38" s="81"/>
      <c r="EHQ38" s="81"/>
      <c r="EHR38" s="81"/>
      <c r="EHS38" s="81"/>
      <c r="EHT38" s="81"/>
      <c r="EHU38" s="81"/>
      <c r="EHV38" s="81"/>
      <c r="EHW38" s="81"/>
      <c r="EHX38" s="81"/>
      <c r="EHY38" s="81"/>
      <c r="EHZ38" s="81"/>
      <c r="EIA38" s="81"/>
      <c r="EIB38" s="81"/>
      <c r="EIC38" s="81"/>
      <c r="EID38" s="81"/>
      <c r="EIE38" s="81"/>
      <c r="EIF38" s="81"/>
      <c r="EIG38" s="81"/>
      <c r="EIH38" s="81"/>
      <c r="EII38" s="81"/>
      <c r="EIJ38" s="81"/>
      <c r="EIK38" s="81"/>
      <c r="EIL38" s="81"/>
      <c r="EIM38" s="81"/>
      <c r="EIN38" s="81"/>
      <c r="EIO38" s="81"/>
      <c r="EIP38" s="81"/>
      <c r="EIQ38" s="81"/>
      <c r="EIR38" s="81"/>
      <c r="EIS38" s="81"/>
      <c r="EIT38" s="81"/>
      <c r="EIU38" s="81"/>
      <c r="EIV38" s="81"/>
      <c r="EIW38" s="81"/>
      <c r="EIX38" s="81"/>
      <c r="EIY38" s="81"/>
      <c r="EIZ38" s="81"/>
      <c r="EJA38" s="81"/>
      <c r="EJB38" s="81"/>
      <c r="EJC38" s="81"/>
      <c r="EJD38" s="81"/>
      <c r="EJE38" s="81"/>
      <c r="EJF38" s="81"/>
      <c r="EJG38" s="81"/>
      <c r="EJH38" s="81"/>
      <c r="EJI38" s="81"/>
      <c r="EJJ38" s="81"/>
      <c r="EJK38" s="81"/>
      <c r="EJL38" s="81"/>
      <c r="EJM38" s="81"/>
      <c r="EJN38" s="81"/>
      <c r="EJO38" s="81"/>
      <c r="EJP38" s="81"/>
      <c r="EJQ38" s="81"/>
      <c r="EJR38" s="81"/>
      <c r="EJS38" s="81"/>
      <c r="EJT38" s="81"/>
      <c r="EJU38" s="81"/>
      <c r="EJV38" s="81"/>
      <c r="EJW38" s="81"/>
      <c r="EJX38" s="81"/>
      <c r="EJY38" s="81"/>
      <c r="EJZ38" s="81"/>
      <c r="EKA38" s="81"/>
      <c r="EKB38" s="81"/>
      <c r="EKC38" s="81"/>
      <c r="EKD38" s="81"/>
      <c r="EKE38" s="81"/>
      <c r="EKF38" s="81"/>
      <c r="EKG38" s="81"/>
      <c r="EKH38" s="81"/>
      <c r="EKI38" s="81"/>
      <c r="EKJ38" s="81"/>
      <c r="EKK38" s="81"/>
      <c r="EKL38" s="81"/>
      <c r="EKM38" s="81"/>
      <c r="EKN38" s="81"/>
      <c r="EKO38" s="81"/>
      <c r="EKP38" s="81"/>
      <c r="EKQ38" s="81"/>
      <c r="EKR38" s="81"/>
      <c r="EKS38" s="81"/>
      <c r="EKT38" s="81"/>
      <c r="EKU38" s="81"/>
      <c r="EKV38" s="81"/>
      <c r="EKW38" s="81"/>
      <c r="EKX38" s="81"/>
      <c r="EKY38" s="81"/>
      <c r="EKZ38" s="81"/>
      <c r="ELA38" s="81"/>
      <c r="ELB38" s="81"/>
      <c r="ELC38" s="81"/>
      <c r="ELD38" s="81"/>
      <c r="ELE38" s="81"/>
      <c r="ELF38" s="81"/>
      <c r="ELG38" s="81"/>
      <c r="ELH38" s="81"/>
      <c r="ELI38" s="81"/>
      <c r="ELJ38" s="81"/>
      <c r="ELK38" s="81"/>
      <c r="ELL38" s="81"/>
      <c r="ELM38" s="81"/>
      <c r="ELN38" s="81"/>
      <c r="ELO38" s="81"/>
      <c r="ELP38" s="81"/>
      <c r="ELQ38" s="81"/>
      <c r="ELR38" s="81"/>
      <c r="ELS38" s="81"/>
      <c r="ELT38" s="81"/>
      <c r="ELU38" s="81"/>
      <c r="ELV38" s="81"/>
      <c r="ELW38" s="81"/>
      <c r="ELX38" s="81"/>
      <c r="ELY38" s="81"/>
      <c r="ELZ38" s="81"/>
      <c r="EMA38" s="81"/>
      <c r="EMB38" s="81"/>
      <c r="EMC38" s="81"/>
      <c r="EMD38" s="81"/>
      <c r="EME38" s="81"/>
      <c r="EMF38" s="81"/>
      <c r="EMG38" s="81"/>
      <c r="EMH38" s="81"/>
      <c r="EMI38" s="81"/>
      <c r="EMJ38" s="81"/>
      <c r="EMK38" s="81"/>
      <c r="EML38" s="81"/>
      <c r="EMM38" s="81"/>
      <c r="EMN38" s="81"/>
      <c r="EMO38" s="81"/>
      <c r="EMP38" s="81"/>
      <c r="EMQ38" s="81"/>
      <c r="EMR38" s="81"/>
      <c r="EMS38" s="81"/>
      <c r="EMT38" s="81"/>
      <c r="EMU38" s="81"/>
      <c r="EMV38" s="81"/>
      <c r="EMW38" s="81"/>
      <c r="EMX38" s="81"/>
      <c r="EMY38" s="81"/>
      <c r="EMZ38" s="81"/>
      <c r="ENA38" s="81"/>
      <c r="ENB38" s="81"/>
      <c r="ENC38" s="81"/>
      <c r="END38" s="81"/>
      <c r="ENE38" s="81"/>
      <c r="ENF38" s="81"/>
      <c r="ENG38" s="81"/>
      <c r="ENH38" s="81"/>
      <c r="ENI38" s="81"/>
      <c r="ENJ38" s="81"/>
      <c r="ENK38" s="81"/>
      <c r="ENL38" s="81"/>
      <c r="ENM38" s="81"/>
      <c r="ENN38" s="81"/>
      <c r="ENO38" s="81"/>
      <c r="ENP38" s="81"/>
      <c r="ENQ38" s="81"/>
      <c r="ENR38" s="81"/>
      <c r="ENS38" s="81"/>
      <c r="ENT38" s="81"/>
      <c r="ENU38" s="81"/>
      <c r="ENV38" s="81"/>
      <c r="ENW38" s="81"/>
      <c r="ENX38" s="81"/>
      <c r="ENY38" s="81"/>
      <c r="ENZ38" s="81"/>
      <c r="EOA38" s="81"/>
      <c r="EOB38" s="81"/>
      <c r="EOC38" s="81"/>
      <c r="EOD38" s="81"/>
      <c r="EOE38" s="81"/>
      <c r="EOF38" s="81"/>
      <c r="EOG38" s="81"/>
      <c r="EOH38" s="81"/>
      <c r="EOI38" s="81"/>
      <c r="EOJ38" s="81"/>
      <c r="EOK38" s="81"/>
      <c r="EOL38" s="81"/>
      <c r="EOM38" s="81"/>
      <c r="EON38" s="81"/>
      <c r="EOO38" s="81"/>
      <c r="EOP38" s="81"/>
      <c r="EOQ38" s="81"/>
      <c r="EOR38" s="81"/>
      <c r="EOS38" s="81"/>
      <c r="EOT38" s="81"/>
      <c r="EOU38" s="81"/>
      <c r="EOV38" s="81"/>
      <c r="EOW38" s="81"/>
      <c r="EOX38" s="81"/>
      <c r="EOY38" s="81"/>
      <c r="EOZ38" s="81"/>
      <c r="EPA38" s="81"/>
      <c r="EPB38" s="81"/>
      <c r="EPC38" s="81"/>
      <c r="EPD38" s="81"/>
      <c r="EPE38" s="81"/>
      <c r="EPF38" s="81"/>
      <c r="EPG38" s="81"/>
      <c r="EPH38" s="81"/>
      <c r="EPI38" s="81"/>
      <c r="EPJ38" s="81"/>
      <c r="EPK38" s="81"/>
      <c r="EPL38" s="81"/>
      <c r="EPM38" s="81"/>
      <c r="EPN38" s="81"/>
      <c r="EPO38" s="81"/>
      <c r="EPP38" s="81"/>
      <c r="EPQ38" s="81"/>
      <c r="EPR38" s="81"/>
      <c r="EPS38" s="81"/>
      <c r="EPT38" s="81"/>
      <c r="EPU38" s="81"/>
      <c r="EPV38" s="81"/>
      <c r="EPW38" s="81"/>
      <c r="EPX38" s="81"/>
      <c r="EPY38" s="81"/>
      <c r="EPZ38" s="81"/>
      <c r="EQA38" s="81"/>
      <c r="EQB38" s="81"/>
      <c r="EQC38" s="81"/>
      <c r="EQD38" s="81"/>
      <c r="EQE38" s="81"/>
      <c r="EQF38" s="81"/>
      <c r="EQG38" s="81"/>
      <c r="EQH38" s="81"/>
      <c r="EQI38" s="81"/>
      <c r="EQJ38" s="81"/>
      <c r="EQK38" s="81"/>
      <c r="EQL38" s="81"/>
      <c r="EQM38" s="81"/>
      <c r="EQN38" s="81"/>
      <c r="EQO38" s="81"/>
      <c r="EQP38" s="81"/>
      <c r="EQQ38" s="81"/>
      <c r="EQR38" s="81"/>
      <c r="EQS38" s="81"/>
      <c r="EQT38" s="81"/>
      <c r="EQU38" s="81"/>
      <c r="EQV38" s="81"/>
      <c r="EQW38" s="81"/>
      <c r="EQX38" s="81"/>
      <c r="EQY38" s="81"/>
      <c r="EQZ38" s="81"/>
      <c r="ERA38" s="81"/>
      <c r="ERB38" s="81"/>
      <c r="ERC38" s="81"/>
      <c r="ERD38" s="81"/>
      <c r="ERE38" s="81"/>
      <c r="ERF38" s="81"/>
      <c r="ERG38" s="81"/>
      <c r="ERH38" s="81"/>
      <c r="ERI38" s="81"/>
      <c r="ERJ38" s="81"/>
      <c r="ERK38" s="81"/>
      <c r="ERL38" s="81"/>
      <c r="ERM38" s="81"/>
      <c r="ERN38" s="81"/>
      <c r="ERO38" s="81"/>
      <c r="ERP38" s="81"/>
      <c r="ERQ38" s="81"/>
      <c r="ERR38" s="81"/>
      <c r="ERS38" s="81"/>
      <c r="ERT38" s="81"/>
      <c r="ERU38" s="81"/>
      <c r="ERV38" s="81"/>
      <c r="ERW38" s="81"/>
      <c r="ERX38" s="81"/>
      <c r="ERY38" s="81"/>
      <c r="ERZ38" s="81"/>
      <c r="ESA38" s="81"/>
      <c r="ESB38" s="81"/>
      <c r="ESC38" s="81"/>
      <c r="ESD38" s="81"/>
      <c r="ESE38" s="81"/>
      <c r="ESF38" s="81"/>
      <c r="ESG38" s="81"/>
      <c r="ESH38" s="81"/>
      <c r="ESI38" s="81"/>
      <c r="ESJ38" s="81"/>
      <c r="ESK38" s="81"/>
      <c r="ESL38" s="81"/>
      <c r="ESM38" s="81"/>
      <c r="ESN38" s="81"/>
      <c r="ESO38" s="81"/>
      <c r="ESP38" s="81"/>
      <c r="ESQ38" s="81"/>
      <c r="ESR38" s="81"/>
      <c r="ESS38" s="81"/>
      <c r="EST38" s="81"/>
      <c r="ESU38" s="81"/>
      <c r="ESV38" s="81"/>
      <c r="ESW38" s="81"/>
      <c r="ESX38" s="81"/>
      <c r="ESY38" s="81"/>
      <c r="ESZ38" s="81"/>
      <c r="ETA38" s="81"/>
      <c r="ETB38" s="81"/>
      <c r="ETC38" s="81"/>
      <c r="ETD38" s="81"/>
      <c r="ETE38" s="81"/>
      <c r="ETF38" s="81"/>
      <c r="ETG38" s="81"/>
      <c r="ETH38" s="81"/>
      <c r="ETI38" s="81"/>
      <c r="ETJ38" s="81"/>
      <c r="ETK38" s="81"/>
      <c r="ETL38" s="81"/>
      <c r="ETM38" s="81"/>
      <c r="ETN38" s="81"/>
      <c r="ETO38" s="81"/>
      <c r="ETP38" s="81"/>
      <c r="ETQ38" s="81"/>
      <c r="ETR38" s="81"/>
      <c r="ETS38" s="81"/>
      <c r="ETT38" s="81"/>
      <c r="ETU38" s="81"/>
      <c r="ETV38" s="81"/>
      <c r="ETW38" s="81"/>
      <c r="ETX38" s="81"/>
      <c r="ETY38" s="81"/>
      <c r="ETZ38" s="81"/>
      <c r="EUA38" s="81"/>
      <c r="EUB38" s="81"/>
      <c r="EUC38" s="81"/>
      <c r="EUD38" s="81"/>
      <c r="EUE38" s="81"/>
      <c r="EUF38" s="81"/>
      <c r="EUG38" s="81"/>
      <c r="EUH38" s="81"/>
      <c r="EUI38" s="81"/>
      <c r="EUJ38" s="81"/>
      <c r="EUK38" s="81"/>
      <c r="EUL38" s="81"/>
      <c r="EUM38" s="81"/>
      <c r="EUN38" s="81"/>
      <c r="EUO38" s="81"/>
      <c r="EUP38" s="81"/>
      <c r="EUQ38" s="81"/>
      <c r="EUR38" s="81"/>
      <c r="EUS38" s="81"/>
      <c r="EUT38" s="81"/>
      <c r="EUU38" s="81"/>
      <c r="EUV38" s="81"/>
      <c r="EUW38" s="81"/>
      <c r="EUX38" s="81"/>
      <c r="EUY38" s="81"/>
      <c r="EUZ38" s="81"/>
      <c r="EVA38" s="81"/>
      <c r="EVB38" s="81"/>
      <c r="EVC38" s="81"/>
      <c r="EVD38" s="81"/>
      <c r="EVE38" s="81"/>
      <c r="EVF38" s="81"/>
      <c r="EVG38" s="81"/>
      <c r="EVH38" s="81"/>
      <c r="EVI38" s="81"/>
      <c r="EVJ38" s="81"/>
      <c r="EVK38" s="81"/>
      <c r="EVL38" s="81"/>
      <c r="EVM38" s="81"/>
      <c r="EVN38" s="81"/>
      <c r="EVO38" s="81"/>
      <c r="EVP38" s="81"/>
      <c r="EVQ38" s="81"/>
      <c r="EVR38" s="81"/>
      <c r="EVS38" s="81"/>
      <c r="EVT38" s="81"/>
      <c r="EVU38" s="81"/>
      <c r="EVV38" s="81"/>
      <c r="EVW38" s="81"/>
      <c r="EVX38" s="81"/>
      <c r="EVY38" s="81"/>
      <c r="EVZ38" s="81"/>
      <c r="EWA38" s="81"/>
      <c r="EWB38" s="81"/>
      <c r="EWC38" s="81"/>
      <c r="EWD38" s="81"/>
      <c r="EWE38" s="81"/>
      <c r="EWF38" s="81"/>
      <c r="EWG38" s="81"/>
      <c r="EWH38" s="81"/>
      <c r="EWI38" s="81"/>
      <c r="EWJ38" s="81"/>
      <c r="EWK38" s="81"/>
      <c r="EWL38" s="81"/>
      <c r="EWM38" s="81"/>
      <c r="EWN38" s="81"/>
      <c r="EWO38" s="81"/>
      <c r="EWP38" s="81"/>
      <c r="EWQ38" s="81"/>
      <c r="EWR38" s="81"/>
      <c r="EWS38" s="81"/>
      <c r="EWT38" s="81"/>
      <c r="EWU38" s="81"/>
      <c r="EWV38" s="81"/>
      <c r="EWW38" s="81"/>
      <c r="EWX38" s="81"/>
      <c r="EWY38" s="81"/>
      <c r="EWZ38" s="81"/>
      <c r="EXA38" s="81"/>
      <c r="EXB38" s="81"/>
      <c r="EXC38" s="81"/>
      <c r="EXD38" s="81"/>
      <c r="EXE38" s="81"/>
      <c r="EXF38" s="81"/>
      <c r="EXG38" s="81"/>
      <c r="EXH38" s="81"/>
      <c r="EXI38" s="81"/>
      <c r="EXJ38" s="81"/>
      <c r="EXK38" s="81"/>
      <c r="EXL38" s="81"/>
      <c r="EXM38" s="81"/>
      <c r="EXN38" s="81"/>
      <c r="EXO38" s="81"/>
      <c r="EXP38" s="81"/>
      <c r="EXQ38" s="81"/>
      <c r="EXR38" s="81"/>
      <c r="EXS38" s="81"/>
      <c r="EXT38" s="81"/>
      <c r="EXU38" s="81"/>
      <c r="EXV38" s="81"/>
      <c r="EXW38" s="81"/>
      <c r="EXX38" s="81"/>
      <c r="EXY38" s="81"/>
      <c r="EXZ38" s="81"/>
      <c r="EYA38" s="81"/>
      <c r="EYB38" s="81"/>
      <c r="EYC38" s="81"/>
      <c r="EYD38" s="81"/>
      <c r="EYE38" s="81"/>
      <c r="EYF38" s="81"/>
      <c r="EYG38" s="81"/>
      <c r="EYH38" s="81"/>
      <c r="EYI38" s="81"/>
      <c r="EYJ38" s="81"/>
      <c r="EYK38" s="81"/>
      <c r="EYL38" s="81"/>
      <c r="EYM38" s="81"/>
      <c r="EYN38" s="81"/>
      <c r="EYO38" s="81"/>
      <c r="EYP38" s="81"/>
      <c r="EYQ38" s="81"/>
      <c r="EYR38" s="81"/>
      <c r="EYS38" s="81"/>
      <c r="EYT38" s="81"/>
      <c r="EYU38" s="81"/>
      <c r="EYV38" s="81"/>
      <c r="EYW38" s="81"/>
      <c r="EYX38" s="81"/>
      <c r="EYY38" s="81"/>
      <c r="EYZ38" s="81"/>
      <c r="EZA38" s="81"/>
      <c r="EZB38" s="81"/>
      <c r="EZC38" s="81"/>
      <c r="EZD38" s="81"/>
      <c r="EZE38" s="81"/>
      <c r="EZF38" s="81"/>
      <c r="EZG38" s="81"/>
      <c r="EZH38" s="81"/>
      <c r="EZI38" s="81"/>
      <c r="EZJ38" s="81"/>
      <c r="EZK38" s="81"/>
      <c r="EZL38" s="81"/>
      <c r="EZM38" s="81"/>
      <c r="EZN38" s="81"/>
      <c r="EZO38" s="81"/>
      <c r="EZP38" s="81"/>
      <c r="EZQ38" s="81"/>
      <c r="EZR38" s="81"/>
      <c r="EZS38" s="81"/>
      <c r="EZT38" s="81"/>
      <c r="EZU38" s="81"/>
      <c r="EZV38" s="81"/>
      <c r="EZW38" s="81"/>
      <c r="EZX38" s="81"/>
      <c r="EZY38" s="81"/>
      <c r="EZZ38" s="81"/>
      <c r="FAA38" s="81"/>
      <c r="FAB38" s="81"/>
      <c r="FAC38" s="81"/>
      <c r="FAD38" s="81"/>
      <c r="FAE38" s="81"/>
      <c r="FAF38" s="81"/>
      <c r="FAG38" s="81"/>
      <c r="FAH38" s="81"/>
      <c r="FAI38" s="81"/>
      <c r="FAJ38" s="81"/>
      <c r="FAK38" s="81"/>
      <c r="FAL38" s="81"/>
      <c r="FAM38" s="81"/>
      <c r="FAN38" s="81"/>
      <c r="FAO38" s="81"/>
      <c r="FAP38" s="81"/>
      <c r="FAQ38" s="81"/>
      <c r="FAR38" s="81"/>
      <c r="FAS38" s="81"/>
      <c r="FAT38" s="81"/>
      <c r="FAU38" s="81"/>
      <c r="FAV38" s="81"/>
      <c r="FAW38" s="81"/>
      <c r="FAX38" s="81"/>
      <c r="FAY38" s="81"/>
      <c r="FAZ38" s="81"/>
      <c r="FBA38" s="81"/>
      <c r="FBB38" s="81"/>
      <c r="FBC38" s="81"/>
      <c r="FBD38" s="81"/>
      <c r="FBE38" s="81"/>
      <c r="FBF38" s="81"/>
      <c r="FBG38" s="81"/>
      <c r="FBH38" s="81"/>
      <c r="FBI38" s="81"/>
      <c r="FBJ38" s="81"/>
      <c r="FBK38" s="81"/>
      <c r="FBL38" s="81"/>
      <c r="FBM38" s="81"/>
      <c r="FBN38" s="81"/>
      <c r="FBO38" s="81"/>
      <c r="FBP38" s="81"/>
      <c r="FBQ38" s="81"/>
      <c r="FBR38" s="81"/>
      <c r="FBS38" s="81"/>
      <c r="FBT38" s="81"/>
      <c r="FBU38" s="81"/>
      <c r="FBV38" s="81"/>
      <c r="FBW38" s="81"/>
      <c r="FBX38" s="81"/>
      <c r="FBY38" s="81"/>
      <c r="FBZ38" s="81"/>
      <c r="FCA38" s="81"/>
      <c r="FCB38" s="81"/>
      <c r="FCC38" s="81"/>
      <c r="FCD38" s="81"/>
      <c r="FCE38" s="81"/>
      <c r="FCF38" s="81"/>
      <c r="FCG38" s="81"/>
      <c r="FCH38" s="81"/>
      <c r="FCI38" s="81"/>
      <c r="FCJ38" s="81"/>
      <c r="FCK38" s="81"/>
      <c r="FCL38" s="81"/>
      <c r="FCM38" s="81"/>
      <c r="FCN38" s="81"/>
      <c r="FCO38" s="81"/>
      <c r="FCP38" s="81"/>
      <c r="FCQ38" s="81"/>
      <c r="FCR38" s="81"/>
      <c r="FCS38" s="81"/>
      <c r="FCT38" s="81"/>
      <c r="FCU38" s="81"/>
      <c r="FCV38" s="81"/>
      <c r="FCW38" s="81"/>
      <c r="FCX38" s="81"/>
      <c r="FCY38" s="81"/>
      <c r="FCZ38" s="81"/>
      <c r="FDA38" s="81"/>
      <c r="FDB38" s="81"/>
      <c r="FDC38" s="81"/>
      <c r="FDD38" s="81"/>
      <c r="FDE38" s="81"/>
      <c r="FDF38" s="81"/>
      <c r="FDG38" s="81"/>
      <c r="FDH38" s="81"/>
      <c r="FDI38" s="81"/>
      <c r="FDJ38" s="81"/>
      <c r="FDK38" s="81"/>
      <c r="FDL38" s="81"/>
      <c r="FDM38" s="81"/>
      <c r="FDN38" s="81"/>
      <c r="FDO38" s="81"/>
      <c r="FDP38" s="81"/>
      <c r="FDQ38" s="81"/>
      <c r="FDR38" s="81"/>
      <c r="FDS38" s="81"/>
      <c r="FDT38" s="81"/>
      <c r="FDU38" s="81"/>
      <c r="FDV38" s="81"/>
      <c r="FDW38" s="81"/>
      <c r="FDX38" s="81"/>
      <c r="FDY38" s="81"/>
      <c r="FDZ38" s="81"/>
      <c r="FEA38" s="81"/>
      <c r="FEB38" s="81"/>
      <c r="FEC38" s="81"/>
      <c r="FED38" s="81"/>
      <c r="FEE38" s="81"/>
      <c r="FEF38" s="81"/>
      <c r="FEG38" s="81"/>
      <c r="FEH38" s="81"/>
      <c r="FEI38" s="81"/>
      <c r="FEJ38" s="81"/>
      <c r="FEK38" s="81"/>
      <c r="FEL38" s="81"/>
      <c r="FEM38" s="81"/>
      <c r="FEN38" s="81"/>
      <c r="FEO38" s="81"/>
      <c r="FEP38" s="81"/>
      <c r="FEQ38" s="81"/>
      <c r="FER38" s="81"/>
      <c r="FES38" s="81"/>
      <c r="FET38" s="81"/>
      <c r="FEU38" s="81"/>
      <c r="FEV38" s="81"/>
      <c r="FEW38" s="81"/>
      <c r="FEX38" s="81"/>
      <c r="FEY38" s="81"/>
      <c r="FEZ38" s="81"/>
      <c r="FFA38" s="81"/>
      <c r="FFB38" s="81"/>
      <c r="FFC38" s="81"/>
      <c r="FFD38" s="81"/>
      <c r="FFE38" s="81"/>
      <c r="FFF38" s="81"/>
      <c r="FFG38" s="81"/>
      <c r="FFH38" s="81"/>
      <c r="FFI38" s="81"/>
      <c r="FFJ38" s="81"/>
      <c r="FFK38" s="81"/>
      <c r="FFL38" s="81"/>
      <c r="FFM38" s="81"/>
      <c r="FFN38" s="81"/>
      <c r="FFO38" s="81"/>
      <c r="FFP38" s="81"/>
      <c r="FFQ38" s="81"/>
      <c r="FFR38" s="81"/>
      <c r="FFS38" s="81"/>
      <c r="FFT38" s="81"/>
      <c r="FFU38" s="81"/>
      <c r="FFV38" s="81"/>
      <c r="FFW38" s="81"/>
      <c r="FFX38" s="81"/>
      <c r="FFY38" s="81"/>
      <c r="FFZ38" s="81"/>
      <c r="FGA38" s="81"/>
      <c r="FGB38" s="81"/>
      <c r="FGC38" s="81"/>
      <c r="FGD38" s="81"/>
      <c r="FGE38" s="81"/>
      <c r="FGF38" s="81"/>
      <c r="FGG38" s="81"/>
      <c r="FGH38" s="81"/>
      <c r="FGI38" s="81"/>
      <c r="FGJ38" s="81"/>
      <c r="FGK38" s="81"/>
      <c r="FGL38" s="81"/>
      <c r="FGM38" s="81"/>
      <c r="FGN38" s="81"/>
      <c r="FGO38" s="81"/>
      <c r="FGP38" s="81"/>
      <c r="FGQ38" s="81"/>
      <c r="FGR38" s="81"/>
      <c r="FGS38" s="81"/>
      <c r="FGT38" s="81"/>
      <c r="FGU38" s="81"/>
      <c r="FGV38" s="81"/>
      <c r="FGW38" s="81"/>
      <c r="FGX38" s="81"/>
      <c r="FGY38" s="81"/>
      <c r="FGZ38" s="81"/>
      <c r="FHA38" s="81"/>
      <c r="FHB38" s="81"/>
      <c r="FHC38" s="81"/>
      <c r="FHD38" s="81"/>
      <c r="FHE38" s="81"/>
      <c r="FHF38" s="81"/>
      <c r="FHG38" s="81"/>
      <c r="FHH38" s="81"/>
      <c r="FHI38" s="81"/>
      <c r="FHJ38" s="81"/>
      <c r="FHK38" s="81"/>
      <c r="FHL38" s="81"/>
      <c r="FHM38" s="81"/>
      <c r="FHN38" s="81"/>
      <c r="FHO38" s="81"/>
      <c r="FHP38" s="81"/>
      <c r="FHQ38" s="81"/>
      <c r="FHR38" s="81"/>
      <c r="FHS38" s="81"/>
      <c r="FHT38" s="81"/>
      <c r="FHU38" s="81"/>
      <c r="FHV38" s="81"/>
      <c r="FHW38" s="81"/>
      <c r="FHX38" s="81"/>
      <c r="FHY38" s="81"/>
      <c r="FHZ38" s="81"/>
      <c r="FIA38" s="81"/>
      <c r="FIB38" s="81"/>
      <c r="FIC38" s="81"/>
      <c r="FID38" s="81"/>
      <c r="FIE38" s="81"/>
      <c r="FIF38" s="81"/>
      <c r="FIG38" s="81"/>
      <c r="FIH38" s="81"/>
      <c r="FII38" s="81"/>
      <c r="FIJ38" s="81"/>
      <c r="FIK38" s="81"/>
      <c r="FIL38" s="81"/>
      <c r="FIM38" s="81"/>
      <c r="FIN38" s="81"/>
      <c r="FIO38" s="81"/>
      <c r="FIP38" s="81"/>
      <c r="FIQ38" s="81"/>
      <c r="FIR38" s="81"/>
      <c r="FIS38" s="81"/>
      <c r="FIT38" s="81"/>
      <c r="FIU38" s="81"/>
      <c r="FIV38" s="81"/>
      <c r="FIW38" s="81"/>
      <c r="FIX38" s="81"/>
      <c r="FIY38" s="81"/>
      <c r="FIZ38" s="81"/>
      <c r="FJA38" s="81"/>
      <c r="FJB38" s="81"/>
      <c r="FJC38" s="81"/>
      <c r="FJD38" s="81"/>
      <c r="FJE38" s="81"/>
      <c r="FJF38" s="81"/>
      <c r="FJG38" s="81"/>
      <c r="FJH38" s="81"/>
      <c r="FJI38" s="81"/>
      <c r="FJJ38" s="81"/>
      <c r="FJK38" s="81"/>
      <c r="FJL38" s="81"/>
      <c r="FJM38" s="81"/>
      <c r="FJN38" s="81"/>
      <c r="FJO38" s="81"/>
      <c r="FJP38" s="81"/>
      <c r="FJQ38" s="81"/>
      <c r="FJR38" s="81"/>
      <c r="FJS38" s="81"/>
      <c r="FJT38" s="81"/>
      <c r="FJU38" s="81"/>
      <c r="FJV38" s="81"/>
      <c r="FJW38" s="81"/>
      <c r="FJX38" s="81"/>
      <c r="FJY38" s="81"/>
      <c r="FJZ38" s="81"/>
      <c r="FKA38" s="81"/>
      <c r="FKB38" s="81"/>
      <c r="FKC38" s="81"/>
      <c r="FKD38" s="81"/>
      <c r="FKE38" s="81"/>
      <c r="FKF38" s="81"/>
      <c r="FKG38" s="81"/>
      <c r="FKH38" s="81"/>
      <c r="FKI38" s="81"/>
      <c r="FKJ38" s="81"/>
      <c r="FKK38" s="81"/>
      <c r="FKL38" s="81"/>
      <c r="FKM38" s="81"/>
      <c r="FKN38" s="81"/>
      <c r="FKO38" s="81"/>
      <c r="FKP38" s="81"/>
      <c r="FKQ38" s="81"/>
      <c r="FKR38" s="81"/>
      <c r="FKS38" s="81"/>
      <c r="FKT38" s="81"/>
      <c r="FKU38" s="81"/>
      <c r="FKV38" s="81"/>
      <c r="FKW38" s="81"/>
      <c r="FKX38" s="81"/>
      <c r="FKY38" s="81"/>
      <c r="FKZ38" s="81"/>
      <c r="FLA38" s="81"/>
      <c r="FLB38" s="81"/>
      <c r="FLC38" s="81"/>
      <c r="FLD38" s="81"/>
      <c r="FLE38" s="81"/>
      <c r="FLF38" s="81"/>
      <c r="FLG38" s="81"/>
      <c r="FLH38" s="81"/>
      <c r="FLI38" s="81"/>
      <c r="FLJ38" s="81"/>
      <c r="FLK38" s="81"/>
      <c r="FLL38" s="81"/>
      <c r="FLM38" s="81"/>
      <c r="FLN38" s="81"/>
      <c r="FLO38" s="81"/>
      <c r="FLP38" s="81"/>
      <c r="FLQ38" s="81"/>
      <c r="FLR38" s="81"/>
      <c r="FLS38" s="81"/>
      <c r="FLT38" s="81"/>
      <c r="FLU38" s="81"/>
      <c r="FLV38" s="81"/>
      <c r="FLW38" s="81"/>
      <c r="FLX38" s="81"/>
      <c r="FLY38" s="81"/>
      <c r="FLZ38" s="81"/>
      <c r="FMA38" s="81"/>
      <c r="FMB38" s="81"/>
      <c r="FMC38" s="81"/>
      <c r="FMD38" s="81"/>
      <c r="FME38" s="81"/>
      <c r="FMF38" s="81"/>
      <c r="FMG38" s="81"/>
      <c r="FMH38" s="81"/>
      <c r="FMI38" s="81"/>
      <c r="FMJ38" s="81"/>
      <c r="FMK38" s="81"/>
      <c r="FML38" s="81"/>
      <c r="FMM38" s="81"/>
      <c r="FMN38" s="81"/>
      <c r="FMO38" s="81"/>
      <c r="FMP38" s="81"/>
      <c r="FMQ38" s="81"/>
      <c r="FMR38" s="81"/>
      <c r="FMS38" s="81"/>
      <c r="FMT38" s="81"/>
      <c r="FMU38" s="81"/>
      <c r="FMV38" s="81"/>
      <c r="FMW38" s="81"/>
      <c r="FMX38" s="81"/>
      <c r="FMY38" s="81"/>
      <c r="FMZ38" s="81"/>
      <c r="FNA38" s="81"/>
      <c r="FNB38" s="81"/>
      <c r="FNC38" s="81"/>
      <c r="FND38" s="81"/>
      <c r="FNE38" s="81"/>
      <c r="FNF38" s="81"/>
      <c r="FNG38" s="81"/>
      <c r="FNH38" s="81"/>
      <c r="FNI38" s="81"/>
      <c r="FNJ38" s="81"/>
      <c r="FNK38" s="81"/>
      <c r="FNL38" s="81"/>
      <c r="FNM38" s="81"/>
      <c r="FNN38" s="81"/>
      <c r="FNO38" s="81"/>
      <c r="FNP38" s="81"/>
      <c r="FNQ38" s="81"/>
      <c r="FNR38" s="81"/>
      <c r="FNS38" s="81"/>
      <c r="FNT38" s="81"/>
      <c r="FNU38" s="81"/>
      <c r="FNV38" s="81"/>
      <c r="FNW38" s="81"/>
      <c r="FNX38" s="81"/>
      <c r="FNY38" s="81"/>
      <c r="FNZ38" s="81"/>
      <c r="FOA38" s="81"/>
      <c r="FOB38" s="81"/>
      <c r="FOC38" s="81"/>
      <c r="FOD38" s="81"/>
      <c r="FOE38" s="81"/>
      <c r="FOF38" s="81"/>
      <c r="FOG38" s="81"/>
      <c r="FOH38" s="81"/>
      <c r="FOI38" s="81"/>
      <c r="FOJ38" s="81"/>
      <c r="FOK38" s="81"/>
      <c r="FOL38" s="81"/>
      <c r="FOM38" s="81"/>
      <c r="FON38" s="81"/>
      <c r="FOO38" s="81"/>
      <c r="FOP38" s="81"/>
      <c r="FOQ38" s="81"/>
      <c r="FOR38" s="81"/>
      <c r="FOS38" s="81"/>
      <c r="FOT38" s="81"/>
      <c r="FOU38" s="81"/>
      <c r="FOV38" s="81"/>
      <c r="FOW38" s="81"/>
      <c r="FOX38" s="81"/>
      <c r="FOY38" s="81"/>
      <c r="FOZ38" s="81"/>
      <c r="FPA38" s="81"/>
      <c r="FPB38" s="81"/>
      <c r="FPC38" s="81"/>
      <c r="FPD38" s="81"/>
      <c r="FPE38" s="81"/>
      <c r="FPF38" s="81"/>
      <c r="FPG38" s="81"/>
      <c r="FPH38" s="81"/>
      <c r="FPI38" s="81"/>
      <c r="FPJ38" s="81"/>
      <c r="FPK38" s="81"/>
      <c r="FPL38" s="81"/>
      <c r="FPM38" s="81"/>
      <c r="FPN38" s="81"/>
      <c r="FPO38" s="81"/>
      <c r="FPP38" s="81"/>
      <c r="FPQ38" s="81"/>
      <c r="FPR38" s="81"/>
      <c r="FPS38" s="81"/>
      <c r="FPT38" s="81"/>
      <c r="FPU38" s="81"/>
      <c r="FPV38" s="81"/>
      <c r="FPW38" s="81"/>
      <c r="FPX38" s="81"/>
      <c r="FPY38" s="81"/>
      <c r="FPZ38" s="81"/>
      <c r="FQA38" s="81"/>
      <c r="FQB38" s="81"/>
      <c r="FQC38" s="81"/>
      <c r="FQD38" s="81"/>
      <c r="FQE38" s="81"/>
      <c r="FQF38" s="81"/>
      <c r="FQG38" s="81"/>
      <c r="FQH38" s="81"/>
      <c r="FQI38" s="81"/>
      <c r="FQJ38" s="81"/>
      <c r="FQK38" s="81"/>
      <c r="FQL38" s="81"/>
      <c r="FQM38" s="81"/>
      <c r="FQN38" s="81"/>
      <c r="FQO38" s="81"/>
      <c r="FQP38" s="81"/>
      <c r="FQQ38" s="81"/>
      <c r="FQR38" s="81"/>
      <c r="FQS38" s="81"/>
      <c r="FQT38" s="81"/>
      <c r="FQU38" s="81"/>
      <c r="FQV38" s="81"/>
      <c r="FQW38" s="81"/>
      <c r="FQX38" s="81"/>
      <c r="FQY38" s="81"/>
      <c r="FQZ38" s="81"/>
      <c r="FRA38" s="81"/>
      <c r="FRB38" s="81"/>
      <c r="FRC38" s="81"/>
      <c r="FRD38" s="81"/>
      <c r="FRE38" s="81"/>
      <c r="FRF38" s="81"/>
      <c r="FRG38" s="81"/>
      <c r="FRH38" s="81"/>
      <c r="FRI38" s="81"/>
      <c r="FRJ38" s="81"/>
      <c r="FRK38" s="81"/>
      <c r="FRL38" s="81"/>
      <c r="FRM38" s="81"/>
      <c r="FRN38" s="81"/>
      <c r="FRO38" s="81"/>
      <c r="FRP38" s="81"/>
      <c r="FRQ38" s="81"/>
      <c r="FRR38" s="81"/>
      <c r="FRS38" s="81"/>
      <c r="FRT38" s="81"/>
      <c r="FRU38" s="81"/>
      <c r="FRV38" s="81"/>
      <c r="FRW38" s="81"/>
      <c r="FRX38" s="81"/>
      <c r="FRY38" s="81"/>
      <c r="FRZ38" s="81"/>
      <c r="FSA38" s="81"/>
      <c r="FSB38" s="81"/>
      <c r="FSC38" s="81"/>
      <c r="FSD38" s="81"/>
      <c r="FSE38" s="81"/>
      <c r="FSF38" s="81"/>
      <c r="FSG38" s="81"/>
      <c r="FSH38" s="81"/>
      <c r="FSI38" s="81"/>
      <c r="FSJ38" s="81"/>
      <c r="FSK38" s="81"/>
      <c r="FSL38" s="81"/>
      <c r="FSM38" s="81"/>
      <c r="FSN38" s="81"/>
      <c r="FSO38" s="81"/>
      <c r="FSP38" s="81"/>
      <c r="FSQ38" s="81"/>
      <c r="FSR38" s="81"/>
      <c r="FSS38" s="81"/>
      <c r="FST38" s="81"/>
      <c r="FSU38" s="81"/>
      <c r="FSV38" s="81"/>
      <c r="FSW38" s="81"/>
      <c r="FSX38" s="81"/>
      <c r="FSY38" s="81"/>
      <c r="FSZ38" s="81"/>
      <c r="FTA38" s="81"/>
      <c r="FTB38" s="81"/>
      <c r="FTC38" s="81"/>
      <c r="FTD38" s="81"/>
      <c r="FTE38" s="81"/>
      <c r="FTF38" s="81"/>
      <c r="FTG38" s="81"/>
      <c r="FTH38" s="81"/>
      <c r="FTI38" s="81"/>
      <c r="FTJ38" s="81"/>
      <c r="FTK38" s="81"/>
      <c r="FTL38" s="81"/>
      <c r="FTM38" s="81"/>
      <c r="FTN38" s="81"/>
      <c r="FTO38" s="81"/>
      <c r="FTP38" s="81"/>
      <c r="FTQ38" s="81"/>
      <c r="FTR38" s="81"/>
      <c r="FTS38" s="81"/>
      <c r="FTT38" s="81"/>
      <c r="FTU38" s="81"/>
      <c r="FTV38" s="81"/>
      <c r="FTW38" s="81"/>
      <c r="FTX38" s="81"/>
      <c r="FTY38" s="81"/>
      <c r="FTZ38" s="81"/>
      <c r="FUA38" s="81"/>
      <c r="FUB38" s="81"/>
      <c r="FUC38" s="81"/>
      <c r="FUD38" s="81"/>
      <c r="FUE38" s="81"/>
      <c r="FUF38" s="81"/>
      <c r="FUG38" s="81"/>
      <c r="FUH38" s="81"/>
      <c r="FUI38" s="81"/>
      <c r="FUJ38" s="81"/>
      <c r="FUK38" s="81"/>
      <c r="FUL38" s="81"/>
      <c r="FUM38" s="81"/>
      <c r="FUN38" s="81"/>
      <c r="FUO38" s="81"/>
      <c r="FUP38" s="81"/>
      <c r="FUQ38" s="81"/>
      <c r="FUR38" s="81"/>
      <c r="FUS38" s="81"/>
      <c r="FUT38" s="81"/>
      <c r="FUU38" s="81"/>
      <c r="FUV38" s="81"/>
      <c r="FUW38" s="81"/>
      <c r="FUX38" s="81"/>
      <c r="FUY38" s="81"/>
      <c r="FUZ38" s="81"/>
      <c r="FVA38" s="81"/>
      <c r="FVB38" s="81"/>
      <c r="FVC38" s="81"/>
      <c r="FVD38" s="81"/>
      <c r="FVE38" s="81"/>
      <c r="FVF38" s="81"/>
      <c r="FVG38" s="81"/>
      <c r="FVH38" s="81"/>
      <c r="FVI38" s="81"/>
      <c r="FVJ38" s="81"/>
      <c r="FVK38" s="81"/>
      <c r="FVL38" s="81"/>
      <c r="FVM38" s="81"/>
      <c r="FVN38" s="81"/>
      <c r="FVO38" s="81"/>
      <c r="FVP38" s="81"/>
      <c r="FVQ38" s="81"/>
      <c r="FVR38" s="81"/>
      <c r="FVS38" s="81"/>
      <c r="FVT38" s="81"/>
      <c r="FVU38" s="81"/>
      <c r="FVV38" s="81"/>
      <c r="FVW38" s="81"/>
      <c r="FVX38" s="81"/>
      <c r="FVY38" s="81"/>
      <c r="FVZ38" s="81"/>
      <c r="FWA38" s="81"/>
      <c r="FWB38" s="81"/>
      <c r="FWC38" s="81"/>
      <c r="FWD38" s="81"/>
      <c r="FWE38" s="81"/>
      <c r="FWF38" s="81"/>
      <c r="FWG38" s="81"/>
      <c r="FWH38" s="81"/>
      <c r="FWI38" s="81"/>
      <c r="FWJ38" s="81"/>
      <c r="FWK38" s="81"/>
      <c r="FWL38" s="81"/>
      <c r="FWM38" s="81"/>
      <c r="FWN38" s="81"/>
      <c r="FWO38" s="81"/>
      <c r="FWP38" s="81"/>
      <c r="FWQ38" s="81"/>
      <c r="FWR38" s="81"/>
      <c r="FWS38" s="81"/>
      <c r="FWT38" s="81"/>
      <c r="FWU38" s="81"/>
      <c r="FWV38" s="81"/>
      <c r="FWW38" s="81"/>
      <c r="FWX38" s="81"/>
      <c r="FWY38" s="81"/>
      <c r="FWZ38" s="81"/>
      <c r="FXA38" s="81"/>
      <c r="FXB38" s="81"/>
      <c r="FXC38" s="81"/>
      <c r="FXD38" s="81"/>
      <c r="FXE38" s="81"/>
      <c r="FXF38" s="81"/>
      <c r="FXG38" s="81"/>
      <c r="FXH38" s="81"/>
      <c r="FXI38" s="81"/>
      <c r="FXJ38" s="81"/>
      <c r="FXK38" s="81"/>
      <c r="FXL38" s="81"/>
      <c r="FXM38" s="81"/>
      <c r="FXN38" s="81"/>
      <c r="FXO38" s="81"/>
      <c r="FXP38" s="81"/>
      <c r="FXQ38" s="81"/>
      <c r="FXR38" s="81"/>
      <c r="FXS38" s="81"/>
      <c r="FXT38" s="81"/>
      <c r="FXU38" s="81"/>
      <c r="FXV38" s="81"/>
      <c r="FXW38" s="81"/>
      <c r="FXX38" s="81"/>
      <c r="FXY38" s="81"/>
      <c r="FXZ38" s="81"/>
      <c r="FYA38" s="81"/>
      <c r="FYB38" s="81"/>
      <c r="FYC38" s="81"/>
      <c r="FYD38" s="81"/>
      <c r="FYE38" s="81"/>
      <c r="FYF38" s="81"/>
      <c r="FYG38" s="81"/>
      <c r="FYH38" s="81"/>
      <c r="FYI38" s="81"/>
      <c r="FYJ38" s="81"/>
      <c r="FYK38" s="81"/>
      <c r="FYL38" s="81"/>
      <c r="FYM38" s="81"/>
      <c r="FYN38" s="81"/>
      <c r="FYO38" s="81"/>
      <c r="FYP38" s="81"/>
      <c r="FYQ38" s="81"/>
      <c r="FYR38" s="81"/>
      <c r="FYS38" s="81"/>
      <c r="FYT38" s="81"/>
      <c r="FYU38" s="81"/>
      <c r="FYV38" s="81"/>
      <c r="FYW38" s="81"/>
      <c r="FYX38" s="81"/>
      <c r="FYY38" s="81"/>
      <c r="FYZ38" s="81"/>
      <c r="FZA38" s="81"/>
      <c r="FZB38" s="81"/>
      <c r="FZC38" s="81"/>
      <c r="FZD38" s="81"/>
      <c r="FZE38" s="81"/>
      <c r="FZF38" s="81"/>
      <c r="FZG38" s="81"/>
      <c r="FZH38" s="81"/>
      <c r="FZI38" s="81"/>
      <c r="FZJ38" s="81"/>
      <c r="FZK38" s="81"/>
      <c r="FZL38" s="81"/>
      <c r="FZM38" s="81"/>
      <c r="FZN38" s="81"/>
      <c r="FZO38" s="81"/>
      <c r="FZP38" s="81"/>
      <c r="FZQ38" s="81"/>
      <c r="FZR38" s="81"/>
      <c r="FZS38" s="81"/>
      <c r="FZT38" s="81"/>
      <c r="FZU38" s="81"/>
      <c r="FZV38" s="81"/>
      <c r="FZW38" s="81"/>
      <c r="FZX38" s="81"/>
      <c r="FZY38" s="81"/>
      <c r="FZZ38" s="81"/>
      <c r="GAA38" s="81"/>
      <c r="GAB38" s="81"/>
      <c r="GAC38" s="81"/>
      <c r="GAD38" s="81"/>
      <c r="GAE38" s="81"/>
      <c r="GAF38" s="81"/>
      <c r="GAG38" s="81"/>
      <c r="GAH38" s="81"/>
      <c r="GAI38" s="81"/>
      <c r="GAJ38" s="81"/>
      <c r="GAK38" s="81"/>
      <c r="GAL38" s="81"/>
      <c r="GAM38" s="81"/>
      <c r="GAN38" s="81"/>
      <c r="GAO38" s="81"/>
      <c r="GAP38" s="81"/>
      <c r="GAQ38" s="81"/>
      <c r="GAR38" s="81"/>
      <c r="GAS38" s="81"/>
      <c r="GAT38" s="81"/>
      <c r="GAU38" s="81"/>
      <c r="GAV38" s="81"/>
      <c r="GAW38" s="81"/>
      <c r="GAX38" s="81"/>
      <c r="GAY38" s="81"/>
      <c r="GAZ38" s="81"/>
      <c r="GBA38" s="81"/>
      <c r="GBB38" s="81"/>
      <c r="GBC38" s="81"/>
      <c r="GBD38" s="81"/>
      <c r="GBE38" s="81"/>
      <c r="GBF38" s="81"/>
      <c r="GBG38" s="81"/>
      <c r="GBH38" s="81"/>
      <c r="GBI38" s="81"/>
      <c r="GBJ38" s="81"/>
      <c r="GBK38" s="81"/>
      <c r="GBL38" s="81"/>
      <c r="GBM38" s="81"/>
      <c r="GBN38" s="81"/>
      <c r="GBO38" s="81"/>
      <c r="GBP38" s="81"/>
      <c r="GBQ38" s="81"/>
      <c r="GBR38" s="81"/>
      <c r="GBS38" s="81"/>
      <c r="GBT38" s="81"/>
      <c r="GBU38" s="81"/>
      <c r="GBV38" s="81"/>
      <c r="GBW38" s="81"/>
      <c r="GBX38" s="81"/>
      <c r="GBY38" s="81"/>
      <c r="GBZ38" s="81"/>
      <c r="GCA38" s="81"/>
      <c r="GCB38" s="81"/>
      <c r="GCC38" s="81"/>
      <c r="GCD38" s="81"/>
      <c r="GCE38" s="81"/>
      <c r="GCF38" s="81"/>
      <c r="GCG38" s="81"/>
      <c r="GCH38" s="81"/>
      <c r="GCI38" s="81"/>
      <c r="GCJ38" s="81"/>
      <c r="GCK38" s="81"/>
      <c r="GCL38" s="81"/>
      <c r="GCM38" s="81"/>
      <c r="GCN38" s="81"/>
      <c r="GCO38" s="81"/>
      <c r="GCP38" s="81"/>
      <c r="GCQ38" s="81"/>
      <c r="GCR38" s="81"/>
      <c r="GCS38" s="81"/>
      <c r="GCT38" s="81"/>
      <c r="GCU38" s="81"/>
      <c r="GCV38" s="81"/>
      <c r="GCW38" s="81"/>
      <c r="GCX38" s="81"/>
      <c r="GCY38" s="81"/>
      <c r="GCZ38" s="81"/>
      <c r="GDA38" s="81"/>
      <c r="GDB38" s="81"/>
      <c r="GDC38" s="81"/>
      <c r="GDD38" s="81"/>
      <c r="GDE38" s="81"/>
      <c r="GDF38" s="81"/>
      <c r="GDG38" s="81"/>
      <c r="GDH38" s="81"/>
      <c r="GDI38" s="81"/>
      <c r="GDJ38" s="81"/>
      <c r="GDK38" s="81"/>
      <c r="GDL38" s="81"/>
      <c r="GDM38" s="81"/>
      <c r="GDN38" s="81"/>
      <c r="GDO38" s="81"/>
      <c r="GDP38" s="81"/>
      <c r="GDQ38" s="81"/>
      <c r="GDR38" s="81"/>
      <c r="GDS38" s="81"/>
      <c r="GDT38" s="81"/>
      <c r="GDU38" s="81"/>
      <c r="GDV38" s="81"/>
      <c r="GDW38" s="81"/>
      <c r="GDX38" s="81"/>
      <c r="GDY38" s="81"/>
      <c r="GDZ38" s="81"/>
      <c r="GEA38" s="81"/>
      <c r="GEB38" s="81"/>
      <c r="GEC38" s="81"/>
      <c r="GED38" s="81"/>
      <c r="GEE38" s="81"/>
      <c r="GEF38" s="81"/>
      <c r="GEG38" s="81"/>
      <c r="GEH38" s="81"/>
      <c r="GEI38" s="81"/>
      <c r="GEJ38" s="81"/>
      <c r="GEK38" s="81"/>
      <c r="GEL38" s="81"/>
      <c r="GEM38" s="81"/>
      <c r="GEN38" s="81"/>
      <c r="GEO38" s="81"/>
      <c r="GEP38" s="81"/>
      <c r="GEQ38" s="81"/>
      <c r="GER38" s="81"/>
      <c r="GES38" s="81"/>
      <c r="GET38" s="81"/>
      <c r="GEU38" s="81"/>
      <c r="GEV38" s="81"/>
      <c r="GEW38" s="81"/>
      <c r="GEX38" s="81"/>
      <c r="GEY38" s="81"/>
      <c r="GEZ38" s="81"/>
      <c r="GFA38" s="81"/>
      <c r="GFB38" s="81"/>
      <c r="GFC38" s="81"/>
      <c r="GFD38" s="81"/>
      <c r="GFE38" s="81"/>
      <c r="GFF38" s="81"/>
      <c r="GFG38" s="81"/>
      <c r="GFH38" s="81"/>
      <c r="GFI38" s="81"/>
      <c r="GFJ38" s="81"/>
      <c r="GFK38" s="81"/>
      <c r="GFL38" s="81"/>
      <c r="GFM38" s="81"/>
      <c r="GFN38" s="81"/>
      <c r="GFO38" s="81"/>
      <c r="GFP38" s="81"/>
      <c r="GFQ38" s="81"/>
      <c r="GFR38" s="81"/>
      <c r="GFS38" s="81"/>
      <c r="GFT38" s="81"/>
      <c r="GFU38" s="81"/>
      <c r="GFV38" s="81"/>
      <c r="GFW38" s="81"/>
      <c r="GFX38" s="81"/>
      <c r="GFY38" s="81"/>
      <c r="GFZ38" s="81"/>
      <c r="GGA38" s="81"/>
      <c r="GGB38" s="81"/>
      <c r="GGC38" s="81"/>
      <c r="GGD38" s="81"/>
      <c r="GGE38" s="81"/>
      <c r="GGF38" s="81"/>
      <c r="GGG38" s="81"/>
      <c r="GGH38" s="81"/>
      <c r="GGI38" s="81"/>
      <c r="GGJ38" s="81"/>
      <c r="GGK38" s="81"/>
      <c r="GGL38" s="81"/>
      <c r="GGM38" s="81"/>
      <c r="GGN38" s="81"/>
      <c r="GGO38" s="81"/>
      <c r="GGP38" s="81"/>
      <c r="GGQ38" s="81"/>
      <c r="GGR38" s="81"/>
      <c r="GGS38" s="81"/>
      <c r="GGT38" s="81"/>
      <c r="GGU38" s="81"/>
      <c r="GGV38" s="81"/>
      <c r="GGW38" s="81"/>
      <c r="GGX38" s="81"/>
      <c r="GGY38" s="81"/>
      <c r="GGZ38" s="81"/>
      <c r="GHA38" s="81"/>
      <c r="GHB38" s="81"/>
      <c r="GHC38" s="81"/>
      <c r="GHD38" s="81"/>
      <c r="GHE38" s="81"/>
      <c r="GHF38" s="81"/>
      <c r="GHG38" s="81"/>
      <c r="GHH38" s="81"/>
      <c r="GHI38" s="81"/>
      <c r="GHJ38" s="81"/>
      <c r="GHK38" s="81"/>
      <c r="GHL38" s="81"/>
      <c r="GHM38" s="81"/>
      <c r="GHN38" s="81"/>
      <c r="GHO38" s="81"/>
      <c r="GHP38" s="81"/>
      <c r="GHQ38" s="81"/>
      <c r="GHR38" s="81"/>
      <c r="GHS38" s="81"/>
      <c r="GHT38" s="81"/>
      <c r="GHU38" s="81"/>
      <c r="GHV38" s="81"/>
      <c r="GHW38" s="81"/>
      <c r="GHX38" s="81"/>
      <c r="GHY38" s="81"/>
      <c r="GHZ38" s="81"/>
      <c r="GIA38" s="81"/>
      <c r="GIB38" s="81"/>
      <c r="GIC38" s="81"/>
      <c r="GID38" s="81"/>
      <c r="GIE38" s="81"/>
      <c r="GIF38" s="81"/>
      <c r="GIG38" s="81"/>
      <c r="GIH38" s="81"/>
      <c r="GII38" s="81"/>
      <c r="GIJ38" s="81"/>
      <c r="GIK38" s="81"/>
      <c r="GIL38" s="81"/>
      <c r="GIM38" s="81"/>
      <c r="GIN38" s="81"/>
      <c r="GIO38" s="81"/>
      <c r="GIP38" s="81"/>
      <c r="GIQ38" s="81"/>
      <c r="GIR38" s="81"/>
      <c r="GIS38" s="81"/>
      <c r="GIT38" s="81"/>
      <c r="GIU38" s="81"/>
      <c r="GIV38" s="81"/>
      <c r="GIW38" s="81"/>
      <c r="GIX38" s="81"/>
      <c r="GIY38" s="81"/>
      <c r="GIZ38" s="81"/>
      <c r="GJA38" s="81"/>
      <c r="GJB38" s="81"/>
      <c r="GJC38" s="81"/>
      <c r="GJD38" s="81"/>
      <c r="GJE38" s="81"/>
      <c r="GJF38" s="81"/>
      <c r="GJG38" s="81"/>
      <c r="GJH38" s="81"/>
      <c r="GJI38" s="81"/>
      <c r="GJJ38" s="81"/>
      <c r="GJK38" s="81"/>
      <c r="GJL38" s="81"/>
      <c r="GJM38" s="81"/>
      <c r="GJN38" s="81"/>
      <c r="GJO38" s="81"/>
      <c r="GJP38" s="81"/>
      <c r="GJQ38" s="81"/>
      <c r="GJR38" s="81"/>
      <c r="GJS38" s="81"/>
      <c r="GJT38" s="81"/>
      <c r="GJU38" s="81"/>
      <c r="GJV38" s="81"/>
      <c r="GJW38" s="81"/>
      <c r="GJX38" s="81"/>
      <c r="GJY38" s="81"/>
      <c r="GJZ38" s="81"/>
      <c r="GKA38" s="81"/>
      <c r="GKB38" s="81"/>
      <c r="GKC38" s="81"/>
      <c r="GKD38" s="81"/>
      <c r="GKE38" s="81"/>
      <c r="GKF38" s="81"/>
      <c r="GKG38" s="81"/>
      <c r="GKH38" s="81"/>
      <c r="GKI38" s="81"/>
      <c r="GKJ38" s="81"/>
      <c r="GKK38" s="81"/>
      <c r="GKL38" s="81"/>
      <c r="GKM38" s="81"/>
      <c r="GKN38" s="81"/>
      <c r="GKO38" s="81"/>
      <c r="GKP38" s="81"/>
      <c r="GKQ38" s="81"/>
      <c r="GKR38" s="81"/>
      <c r="GKS38" s="81"/>
      <c r="GKT38" s="81"/>
      <c r="GKU38" s="81"/>
      <c r="GKV38" s="81"/>
      <c r="GKW38" s="81"/>
      <c r="GKX38" s="81"/>
      <c r="GKY38" s="81"/>
      <c r="GKZ38" s="81"/>
      <c r="GLA38" s="81"/>
      <c r="GLB38" s="81"/>
      <c r="GLC38" s="81"/>
      <c r="GLD38" s="81"/>
      <c r="GLE38" s="81"/>
      <c r="GLF38" s="81"/>
      <c r="GLG38" s="81"/>
      <c r="GLH38" s="81"/>
      <c r="GLI38" s="81"/>
      <c r="GLJ38" s="81"/>
      <c r="GLK38" s="81"/>
      <c r="GLL38" s="81"/>
      <c r="GLM38" s="81"/>
      <c r="GLN38" s="81"/>
      <c r="GLO38" s="81"/>
      <c r="GLP38" s="81"/>
      <c r="GLQ38" s="81"/>
      <c r="GLR38" s="81"/>
      <c r="GLS38" s="81"/>
      <c r="GLT38" s="81"/>
      <c r="GLU38" s="81"/>
      <c r="GLV38" s="81"/>
      <c r="GLW38" s="81"/>
      <c r="GLX38" s="81"/>
      <c r="GLY38" s="81"/>
      <c r="GLZ38" s="81"/>
      <c r="GMA38" s="81"/>
      <c r="GMB38" s="81"/>
      <c r="GMC38" s="81"/>
      <c r="GMD38" s="81"/>
      <c r="GME38" s="81"/>
      <c r="GMF38" s="81"/>
      <c r="GMG38" s="81"/>
      <c r="GMH38" s="81"/>
      <c r="GMI38" s="81"/>
      <c r="GMJ38" s="81"/>
      <c r="GMK38" s="81"/>
      <c r="GML38" s="81"/>
      <c r="GMM38" s="81"/>
      <c r="GMN38" s="81"/>
      <c r="GMO38" s="81"/>
      <c r="GMP38" s="81"/>
      <c r="GMQ38" s="81"/>
      <c r="GMR38" s="81"/>
      <c r="GMS38" s="81"/>
      <c r="GMT38" s="81"/>
      <c r="GMU38" s="81"/>
      <c r="GMV38" s="81"/>
      <c r="GMW38" s="81"/>
      <c r="GMX38" s="81"/>
      <c r="GMY38" s="81"/>
      <c r="GMZ38" s="81"/>
      <c r="GNA38" s="81"/>
      <c r="GNB38" s="81"/>
      <c r="GNC38" s="81"/>
      <c r="GND38" s="81"/>
      <c r="GNE38" s="81"/>
      <c r="GNF38" s="81"/>
      <c r="GNG38" s="81"/>
      <c r="GNH38" s="81"/>
      <c r="GNI38" s="81"/>
      <c r="GNJ38" s="81"/>
      <c r="GNK38" s="81"/>
      <c r="GNL38" s="81"/>
      <c r="GNM38" s="81"/>
      <c r="GNN38" s="81"/>
      <c r="GNO38" s="81"/>
      <c r="GNP38" s="81"/>
      <c r="GNQ38" s="81"/>
      <c r="GNR38" s="81"/>
      <c r="GNS38" s="81"/>
      <c r="GNT38" s="81"/>
      <c r="GNU38" s="81"/>
      <c r="GNV38" s="81"/>
      <c r="GNW38" s="81"/>
      <c r="GNX38" s="81"/>
      <c r="GNY38" s="81"/>
      <c r="GNZ38" s="81"/>
      <c r="GOA38" s="81"/>
      <c r="GOB38" s="81"/>
      <c r="GOC38" s="81"/>
      <c r="GOD38" s="81"/>
      <c r="GOE38" s="81"/>
      <c r="GOF38" s="81"/>
      <c r="GOG38" s="81"/>
      <c r="GOH38" s="81"/>
      <c r="GOI38" s="81"/>
      <c r="GOJ38" s="81"/>
      <c r="GOK38" s="81"/>
      <c r="GOL38" s="81"/>
      <c r="GOM38" s="81"/>
      <c r="GON38" s="81"/>
      <c r="GOO38" s="81"/>
      <c r="GOP38" s="81"/>
      <c r="GOQ38" s="81"/>
      <c r="GOR38" s="81"/>
      <c r="GOS38" s="81"/>
      <c r="GOT38" s="81"/>
      <c r="GOU38" s="81"/>
      <c r="GOV38" s="81"/>
      <c r="GOW38" s="81"/>
      <c r="GOX38" s="81"/>
      <c r="GOY38" s="81"/>
      <c r="GOZ38" s="81"/>
      <c r="GPA38" s="81"/>
      <c r="GPB38" s="81"/>
      <c r="GPC38" s="81"/>
      <c r="GPD38" s="81"/>
      <c r="GPE38" s="81"/>
      <c r="GPF38" s="81"/>
      <c r="GPG38" s="81"/>
      <c r="GPH38" s="81"/>
      <c r="GPI38" s="81"/>
      <c r="GPJ38" s="81"/>
      <c r="GPK38" s="81"/>
      <c r="GPL38" s="81"/>
      <c r="GPM38" s="81"/>
      <c r="GPN38" s="81"/>
      <c r="GPO38" s="81"/>
      <c r="GPP38" s="81"/>
      <c r="GPQ38" s="81"/>
      <c r="GPR38" s="81"/>
      <c r="GPS38" s="81"/>
      <c r="GPT38" s="81"/>
      <c r="GPU38" s="81"/>
      <c r="GPV38" s="81"/>
      <c r="GPW38" s="81"/>
      <c r="GPX38" s="81"/>
      <c r="GPY38" s="81"/>
      <c r="GPZ38" s="81"/>
      <c r="GQA38" s="81"/>
      <c r="GQB38" s="81"/>
      <c r="GQC38" s="81"/>
      <c r="GQD38" s="81"/>
      <c r="GQE38" s="81"/>
      <c r="GQF38" s="81"/>
      <c r="GQG38" s="81"/>
      <c r="GQH38" s="81"/>
      <c r="GQI38" s="81"/>
      <c r="GQJ38" s="81"/>
      <c r="GQK38" s="81"/>
      <c r="GQL38" s="81"/>
      <c r="GQM38" s="81"/>
      <c r="GQN38" s="81"/>
      <c r="GQO38" s="81"/>
      <c r="GQP38" s="81"/>
      <c r="GQQ38" s="81"/>
      <c r="GQR38" s="81"/>
      <c r="GQS38" s="81"/>
      <c r="GQT38" s="81"/>
      <c r="GQU38" s="81"/>
      <c r="GQV38" s="81"/>
      <c r="GQW38" s="81"/>
      <c r="GQX38" s="81"/>
      <c r="GQY38" s="81"/>
      <c r="GQZ38" s="81"/>
      <c r="GRA38" s="81"/>
      <c r="GRB38" s="81"/>
      <c r="GRC38" s="81"/>
      <c r="GRD38" s="81"/>
      <c r="GRE38" s="81"/>
      <c r="GRF38" s="81"/>
      <c r="GRG38" s="81"/>
      <c r="GRH38" s="81"/>
      <c r="GRI38" s="81"/>
      <c r="GRJ38" s="81"/>
      <c r="GRK38" s="81"/>
      <c r="GRL38" s="81"/>
      <c r="GRM38" s="81"/>
      <c r="GRN38" s="81"/>
      <c r="GRO38" s="81"/>
      <c r="GRP38" s="81"/>
      <c r="GRQ38" s="81"/>
      <c r="GRR38" s="81"/>
      <c r="GRS38" s="81"/>
      <c r="GRT38" s="81"/>
      <c r="GRU38" s="81"/>
      <c r="GRV38" s="81"/>
      <c r="GRW38" s="81"/>
      <c r="GRX38" s="81"/>
      <c r="GRY38" s="81"/>
      <c r="GRZ38" s="81"/>
      <c r="GSA38" s="81"/>
      <c r="GSB38" s="81"/>
      <c r="GSC38" s="81"/>
      <c r="GSD38" s="81"/>
      <c r="GSE38" s="81"/>
      <c r="GSF38" s="81"/>
      <c r="GSG38" s="81"/>
      <c r="GSH38" s="81"/>
      <c r="GSI38" s="81"/>
      <c r="GSJ38" s="81"/>
      <c r="GSK38" s="81"/>
      <c r="GSL38" s="81"/>
      <c r="GSM38" s="81"/>
      <c r="GSN38" s="81"/>
      <c r="GSO38" s="81"/>
      <c r="GSP38" s="81"/>
      <c r="GSQ38" s="81"/>
      <c r="GSR38" s="81"/>
      <c r="GSS38" s="81"/>
      <c r="GST38" s="81"/>
      <c r="GSU38" s="81"/>
      <c r="GSV38" s="81"/>
      <c r="GSW38" s="81"/>
      <c r="GSX38" s="81"/>
      <c r="GSY38" s="81"/>
      <c r="GSZ38" s="81"/>
      <c r="GTA38" s="81"/>
      <c r="GTB38" s="81"/>
      <c r="GTC38" s="81"/>
      <c r="GTD38" s="81"/>
      <c r="GTE38" s="81"/>
      <c r="GTF38" s="81"/>
      <c r="GTG38" s="81"/>
      <c r="GTH38" s="81"/>
      <c r="GTI38" s="81"/>
      <c r="GTJ38" s="81"/>
      <c r="GTK38" s="81"/>
      <c r="GTL38" s="81"/>
      <c r="GTM38" s="81"/>
      <c r="GTN38" s="81"/>
      <c r="GTO38" s="81"/>
      <c r="GTP38" s="81"/>
      <c r="GTQ38" s="81"/>
      <c r="GTR38" s="81"/>
      <c r="GTS38" s="81"/>
      <c r="GTT38" s="81"/>
      <c r="GTU38" s="81"/>
      <c r="GTV38" s="81"/>
      <c r="GTW38" s="81"/>
      <c r="GTX38" s="81"/>
      <c r="GTY38" s="81"/>
      <c r="GTZ38" s="81"/>
      <c r="GUA38" s="81"/>
      <c r="GUB38" s="81"/>
      <c r="GUC38" s="81"/>
      <c r="GUD38" s="81"/>
      <c r="GUE38" s="81"/>
      <c r="GUF38" s="81"/>
      <c r="GUG38" s="81"/>
      <c r="GUH38" s="81"/>
      <c r="GUI38" s="81"/>
      <c r="GUJ38" s="81"/>
      <c r="GUK38" s="81"/>
      <c r="GUL38" s="81"/>
      <c r="GUM38" s="81"/>
      <c r="GUN38" s="81"/>
      <c r="GUO38" s="81"/>
      <c r="GUP38" s="81"/>
      <c r="GUQ38" s="81"/>
      <c r="GUR38" s="81"/>
      <c r="GUS38" s="81"/>
      <c r="GUT38" s="81"/>
      <c r="GUU38" s="81"/>
      <c r="GUV38" s="81"/>
      <c r="GUW38" s="81"/>
      <c r="GUX38" s="81"/>
      <c r="GUY38" s="81"/>
      <c r="GUZ38" s="81"/>
      <c r="GVA38" s="81"/>
      <c r="GVB38" s="81"/>
      <c r="GVC38" s="81"/>
      <c r="GVD38" s="81"/>
      <c r="GVE38" s="81"/>
      <c r="GVF38" s="81"/>
      <c r="GVG38" s="81"/>
      <c r="GVH38" s="81"/>
      <c r="GVI38" s="81"/>
      <c r="GVJ38" s="81"/>
      <c r="GVK38" s="81"/>
      <c r="GVL38" s="81"/>
      <c r="GVM38" s="81"/>
      <c r="GVN38" s="81"/>
      <c r="GVO38" s="81"/>
      <c r="GVP38" s="81"/>
      <c r="GVQ38" s="81"/>
      <c r="GVR38" s="81"/>
      <c r="GVS38" s="81"/>
      <c r="GVT38" s="81"/>
      <c r="GVU38" s="81"/>
      <c r="GVV38" s="81"/>
      <c r="GVW38" s="81"/>
      <c r="GVX38" s="81"/>
      <c r="GVY38" s="81"/>
      <c r="GVZ38" s="81"/>
      <c r="GWA38" s="81"/>
      <c r="GWB38" s="81"/>
      <c r="GWC38" s="81"/>
      <c r="GWD38" s="81"/>
      <c r="GWE38" s="81"/>
      <c r="GWF38" s="81"/>
      <c r="GWG38" s="81"/>
      <c r="GWH38" s="81"/>
      <c r="GWI38" s="81"/>
      <c r="GWJ38" s="81"/>
      <c r="GWK38" s="81"/>
      <c r="GWL38" s="81"/>
      <c r="GWM38" s="81"/>
      <c r="GWN38" s="81"/>
      <c r="GWO38" s="81"/>
      <c r="GWP38" s="81"/>
      <c r="GWQ38" s="81"/>
      <c r="GWR38" s="81"/>
      <c r="GWS38" s="81"/>
      <c r="GWT38" s="81"/>
      <c r="GWU38" s="81"/>
      <c r="GWV38" s="81"/>
      <c r="GWW38" s="81"/>
      <c r="GWX38" s="81"/>
      <c r="GWY38" s="81"/>
      <c r="GWZ38" s="81"/>
      <c r="GXA38" s="81"/>
      <c r="GXB38" s="81"/>
      <c r="GXC38" s="81"/>
      <c r="GXD38" s="81"/>
      <c r="GXE38" s="81"/>
      <c r="GXF38" s="81"/>
      <c r="GXG38" s="81"/>
      <c r="GXH38" s="81"/>
      <c r="GXI38" s="81"/>
      <c r="GXJ38" s="81"/>
      <c r="GXK38" s="81"/>
      <c r="GXL38" s="81"/>
      <c r="GXM38" s="81"/>
      <c r="GXN38" s="81"/>
      <c r="GXO38" s="81"/>
      <c r="GXP38" s="81"/>
      <c r="GXQ38" s="81"/>
      <c r="GXR38" s="81"/>
      <c r="GXS38" s="81"/>
      <c r="GXT38" s="81"/>
      <c r="GXU38" s="81"/>
      <c r="GXV38" s="81"/>
      <c r="GXW38" s="81"/>
      <c r="GXX38" s="81"/>
      <c r="GXY38" s="81"/>
      <c r="GXZ38" s="81"/>
      <c r="GYA38" s="81"/>
      <c r="GYB38" s="81"/>
      <c r="GYC38" s="81"/>
      <c r="GYD38" s="81"/>
      <c r="GYE38" s="81"/>
      <c r="GYF38" s="81"/>
      <c r="GYG38" s="81"/>
      <c r="GYH38" s="81"/>
      <c r="GYI38" s="81"/>
      <c r="GYJ38" s="81"/>
      <c r="GYK38" s="81"/>
      <c r="GYL38" s="81"/>
      <c r="GYM38" s="81"/>
      <c r="GYN38" s="81"/>
      <c r="GYO38" s="81"/>
      <c r="GYP38" s="81"/>
      <c r="GYQ38" s="81"/>
      <c r="GYR38" s="81"/>
      <c r="GYS38" s="81"/>
      <c r="GYT38" s="81"/>
      <c r="GYU38" s="81"/>
      <c r="GYV38" s="81"/>
      <c r="GYW38" s="81"/>
      <c r="GYX38" s="81"/>
      <c r="GYY38" s="81"/>
      <c r="GYZ38" s="81"/>
      <c r="GZA38" s="81"/>
      <c r="GZB38" s="81"/>
      <c r="GZC38" s="81"/>
      <c r="GZD38" s="81"/>
      <c r="GZE38" s="81"/>
      <c r="GZF38" s="81"/>
      <c r="GZG38" s="81"/>
      <c r="GZH38" s="81"/>
      <c r="GZI38" s="81"/>
      <c r="GZJ38" s="81"/>
      <c r="GZK38" s="81"/>
      <c r="GZL38" s="81"/>
      <c r="GZM38" s="81"/>
      <c r="GZN38" s="81"/>
      <c r="GZO38" s="81"/>
      <c r="GZP38" s="81"/>
      <c r="GZQ38" s="81"/>
      <c r="GZR38" s="81"/>
      <c r="GZS38" s="81"/>
      <c r="GZT38" s="81"/>
      <c r="GZU38" s="81"/>
      <c r="GZV38" s="81"/>
      <c r="GZW38" s="81"/>
      <c r="GZX38" s="81"/>
      <c r="GZY38" s="81"/>
      <c r="GZZ38" s="81"/>
      <c r="HAA38" s="81"/>
      <c r="HAB38" s="81"/>
      <c r="HAC38" s="81"/>
      <c r="HAD38" s="81"/>
      <c r="HAE38" s="81"/>
      <c r="HAF38" s="81"/>
      <c r="HAG38" s="81"/>
      <c r="HAH38" s="81"/>
      <c r="HAI38" s="81"/>
      <c r="HAJ38" s="81"/>
      <c r="HAK38" s="81"/>
      <c r="HAL38" s="81"/>
      <c r="HAM38" s="81"/>
      <c r="HAN38" s="81"/>
      <c r="HAO38" s="81"/>
      <c r="HAP38" s="81"/>
      <c r="HAQ38" s="81"/>
      <c r="HAR38" s="81"/>
      <c r="HAS38" s="81"/>
      <c r="HAT38" s="81"/>
      <c r="HAU38" s="81"/>
      <c r="HAV38" s="81"/>
      <c r="HAW38" s="81"/>
      <c r="HAX38" s="81"/>
      <c r="HAY38" s="81"/>
      <c r="HAZ38" s="81"/>
      <c r="HBA38" s="81"/>
      <c r="HBB38" s="81"/>
      <c r="HBC38" s="81"/>
      <c r="HBD38" s="81"/>
      <c r="HBE38" s="81"/>
      <c r="HBF38" s="81"/>
      <c r="HBG38" s="81"/>
      <c r="HBH38" s="81"/>
      <c r="HBI38" s="81"/>
      <c r="HBJ38" s="81"/>
      <c r="HBK38" s="81"/>
      <c r="HBL38" s="81"/>
      <c r="HBM38" s="81"/>
      <c r="HBN38" s="81"/>
      <c r="HBO38" s="81"/>
      <c r="HBP38" s="81"/>
      <c r="HBQ38" s="81"/>
      <c r="HBR38" s="81"/>
      <c r="HBS38" s="81"/>
      <c r="HBT38" s="81"/>
      <c r="HBU38" s="81"/>
      <c r="HBV38" s="81"/>
      <c r="HBW38" s="81"/>
      <c r="HBX38" s="81"/>
      <c r="HBY38" s="81"/>
      <c r="HBZ38" s="81"/>
      <c r="HCA38" s="81"/>
      <c r="HCB38" s="81"/>
      <c r="HCC38" s="81"/>
      <c r="HCD38" s="81"/>
      <c r="HCE38" s="81"/>
      <c r="HCF38" s="81"/>
      <c r="HCG38" s="81"/>
      <c r="HCH38" s="81"/>
      <c r="HCI38" s="81"/>
      <c r="HCJ38" s="81"/>
      <c r="HCK38" s="81"/>
      <c r="HCL38" s="81"/>
      <c r="HCM38" s="81"/>
      <c r="HCN38" s="81"/>
      <c r="HCO38" s="81"/>
      <c r="HCP38" s="81"/>
      <c r="HCQ38" s="81"/>
      <c r="HCR38" s="81"/>
      <c r="HCS38" s="81"/>
      <c r="HCT38" s="81"/>
      <c r="HCU38" s="81"/>
      <c r="HCV38" s="81"/>
      <c r="HCW38" s="81"/>
      <c r="HCX38" s="81"/>
      <c r="HCY38" s="81"/>
      <c r="HCZ38" s="81"/>
      <c r="HDA38" s="81"/>
      <c r="HDB38" s="81"/>
      <c r="HDC38" s="81"/>
      <c r="HDD38" s="81"/>
      <c r="HDE38" s="81"/>
      <c r="HDF38" s="81"/>
      <c r="HDG38" s="81"/>
      <c r="HDH38" s="81"/>
      <c r="HDI38" s="81"/>
      <c r="HDJ38" s="81"/>
      <c r="HDK38" s="81"/>
      <c r="HDL38" s="81"/>
      <c r="HDM38" s="81"/>
      <c r="HDN38" s="81"/>
      <c r="HDO38" s="81"/>
      <c r="HDP38" s="81"/>
      <c r="HDQ38" s="81"/>
      <c r="HDR38" s="81"/>
      <c r="HDS38" s="81"/>
      <c r="HDT38" s="81"/>
      <c r="HDU38" s="81"/>
      <c r="HDV38" s="81"/>
      <c r="HDW38" s="81"/>
      <c r="HDX38" s="81"/>
      <c r="HDY38" s="81"/>
      <c r="HDZ38" s="81"/>
      <c r="HEA38" s="81"/>
      <c r="HEB38" s="81"/>
      <c r="HEC38" s="81"/>
      <c r="HED38" s="81"/>
      <c r="HEE38" s="81"/>
      <c r="HEF38" s="81"/>
      <c r="HEG38" s="81"/>
      <c r="HEH38" s="81"/>
      <c r="HEI38" s="81"/>
      <c r="HEJ38" s="81"/>
      <c r="HEK38" s="81"/>
      <c r="HEL38" s="81"/>
      <c r="HEM38" s="81"/>
      <c r="HEN38" s="81"/>
      <c r="HEO38" s="81"/>
      <c r="HEP38" s="81"/>
      <c r="HEQ38" s="81"/>
      <c r="HER38" s="81"/>
      <c r="HES38" s="81"/>
      <c r="HET38" s="81"/>
      <c r="HEU38" s="81"/>
      <c r="HEV38" s="81"/>
      <c r="HEW38" s="81"/>
      <c r="HEX38" s="81"/>
      <c r="HEY38" s="81"/>
      <c r="HEZ38" s="81"/>
      <c r="HFA38" s="81"/>
      <c r="HFB38" s="81"/>
      <c r="HFC38" s="81"/>
      <c r="HFD38" s="81"/>
      <c r="HFE38" s="81"/>
      <c r="HFF38" s="81"/>
      <c r="HFG38" s="81"/>
      <c r="HFH38" s="81"/>
      <c r="HFI38" s="81"/>
      <c r="HFJ38" s="81"/>
      <c r="HFK38" s="81"/>
      <c r="HFL38" s="81"/>
      <c r="HFM38" s="81"/>
      <c r="HFN38" s="81"/>
      <c r="HFO38" s="81"/>
      <c r="HFP38" s="81"/>
      <c r="HFQ38" s="81"/>
      <c r="HFR38" s="81"/>
      <c r="HFS38" s="81"/>
      <c r="HFT38" s="81"/>
      <c r="HFU38" s="81"/>
      <c r="HFV38" s="81"/>
      <c r="HFW38" s="81"/>
      <c r="HFX38" s="81"/>
      <c r="HFY38" s="81"/>
      <c r="HFZ38" s="81"/>
      <c r="HGA38" s="81"/>
      <c r="HGB38" s="81"/>
      <c r="HGC38" s="81"/>
      <c r="HGD38" s="81"/>
      <c r="HGE38" s="81"/>
      <c r="HGF38" s="81"/>
      <c r="HGG38" s="81"/>
      <c r="HGH38" s="81"/>
      <c r="HGI38" s="81"/>
      <c r="HGJ38" s="81"/>
      <c r="HGK38" s="81"/>
      <c r="HGL38" s="81"/>
      <c r="HGM38" s="81"/>
      <c r="HGN38" s="81"/>
      <c r="HGO38" s="81"/>
      <c r="HGP38" s="81"/>
      <c r="HGQ38" s="81"/>
      <c r="HGR38" s="81"/>
      <c r="HGS38" s="81"/>
      <c r="HGT38" s="81"/>
      <c r="HGU38" s="81"/>
      <c r="HGV38" s="81"/>
      <c r="HGW38" s="81"/>
      <c r="HGX38" s="81"/>
      <c r="HGY38" s="81"/>
      <c r="HGZ38" s="81"/>
      <c r="HHA38" s="81"/>
      <c r="HHB38" s="81"/>
      <c r="HHC38" s="81"/>
      <c r="HHD38" s="81"/>
      <c r="HHE38" s="81"/>
      <c r="HHF38" s="81"/>
      <c r="HHG38" s="81"/>
      <c r="HHH38" s="81"/>
      <c r="HHI38" s="81"/>
      <c r="HHJ38" s="81"/>
      <c r="HHK38" s="81"/>
      <c r="HHL38" s="81"/>
      <c r="HHM38" s="81"/>
      <c r="HHN38" s="81"/>
      <c r="HHO38" s="81"/>
      <c r="HHP38" s="81"/>
      <c r="HHQ38" s="81"/>
      <c r="HHR38" s="81"/>
      <c r="HHS38" s="81"/>
      <c r="HHT38" s="81"/>
      <c r="HHU38" s="81"/>
      <c r="HHV38" s="81"/>
      <c r="HHW38" s="81"/>
      <c r="HHX38" s="81"/>
      <c r="HHY38" s="81"/>
      <c r="HHZ38" s="81"/>
      <c r="HIA38" s="81"/>
      <c r="HIB38" s="81"/>
      <c r="HIC38" s="81"/>
      <c r="HID38" s="81"/>
      <c r="HIE38" s="81"/>
      <c r="HIF38" s="81"/>
      <c r="HIG38" s="81"/>
      <c r="HIH38" s="81"/>
      <c r="HII38" s="81"/>
      <c r="HIJ38" s="81"/>
      <c r="HIK38" s="81"/>
      <c r="HIL38" s="81"/>
      <c r="HIM38" s="81"/>
      <c r="HIN38" s="81"/>
      <c r="HIO38" s="81"/>
      <c r="HIP38" s="81"/>
      <c r="HIQ38" s="81"/>
      <c r="HIR38" s="81"/>
      <c r="HIS38" s="81"/>
      <c r="HIT38" s="81"/>
      <c r="HIU38" s="81"/>
      <c r="HIV38" s="81"/>
      <c r="HIW38" s="81"/>
      <c r="HIX38" s="81"/>
      <c r="HIY38" s="81"/>
      <c r="HIZ38" s="81"/>
      <c r="HJA38" s="81"/>
      <c r="HJB38" s="81"/>
      <c r="HJC38" s="81"/>
      <c r="HJD38" s="81"/>
      <c r="HJE38" s="81"/>
      <c r="HJF38" s="81"/>
      <c r="HJG38" s="81"/>
      <c r="HJH38" s="81"/>
      <c r="HJI38" s="81"/>
      <c r="HJJ38" s="81"/>
      <c r="HJK38" s="81"/>
      <c r="HJL38" s="81"/>
      <c r="HJM38" s="81"/>
      <c r="HJN38" s="81"/>
      <c r="HJO38" s="81"/>
      <c r="HJP38" s="81"/>
      <c r="HJQ38" s="81"/>
      <c r="HJR38" s="81"/>
      <c r="HJS38" s="81"/>
      <c r="HJT38" s="81"/>
      <c r="HJU38" s="81"/>
      <c r="HJV38" s="81"/>
      <c r="HJW38" s="81"/>
      <c r="HJX38" s="81"/>
      <c r="HJY38" s="81"/>
      <c r="HJZ38" s="81"/>
      <c r="HKA38" s="81"/>
      <c r="HKB38" s="81"/>
      <c r="HKC38" s="81"/>
      <c r="HKD38" s="81"/>
      <c r="HKE38" s="81"/>
      <c r="HKF38" s="81"/>
      <c r="HKG38" s="81"/>
      <c r="HKH38" s="81"/>
      <c r="HKI38" s="81"/>
      <c r="HKJ38" s="81"/>
      <c r="HKK38" s="81"/>
      <c r="HKL38" s="81"/>
      <c r="HKM38" s="81"/>
      <c r="HKN38" s="81"/>
      <c r="HKO38" s="81"/>
      <c r="HKP38" s="81"/>
      <c r="HKQ38" s="81"/>
      <c r="HKR38" s="81"/>
      <c r="HKS38" s="81"/>
      <c r="HKT38" s="81"/>
      <c r="HKU38" s="81"/>
      <c r="HKV38" s="81"/>
      <c r="HKW38" s="81"/>
      <c r="HKX38" s="81"/>
      <c r="HKY38" s="81"/>
      <c r="HKZ38" s="81"/>
      <c r="HLA38" s="81"/>
      <c r="HLB38" s="81"/>
      <c r="HLC38" s="81"/>
      <c r="HLD38" s="81"/>
      <c r="HLE38" s="81"/>
      <c r="HLF38" s="81"/>
      <c r="HLG38" s="81"/>
      <c r="HLH38" s="81"/>
      <c r="HLI38" s="81"/>
      <c r="HLJ38" s="81"/>
      <c r="HLK38" s="81"/>
      <c r="HLL38" s="81"/>
      <c r="HLM38" s="81"/>
      <c r="HLN38" s="81"/>
      <c r="HLO38" s="81"/>
      <c r="HLP38" s="81"/>
      <c r="HLQ38" s="81"/>
      <c r="HLR38" s="81"/>
      <c r="HLS38" s="81"/>
      <c r="HLT38" s="81"/>
      <c r="HLU38" s="81"/>
      <c r="HLV38" s="81"/>
      <c r="HLW38" s="81"/>
      <c r="HLX38" s="81"/>
      <c r="HLY38" s="81"/>
      <c r="HLZ38" s="81"/>
      <c r="HMA38" s="81"/>
      <c r="HMB38" s="81"/>
      <c r="HMC38" s="81"/>
      <c r="HMD38" s="81"/>
      <c r="HME38" s="81"/>
      <c r="HMF38" s="81"/>
      <c r="HMG38" s="81"/>
      <c r="HMH38" s="81"/>
      <c r="HMI38" s="81"/>
      <c r="HMJ38" s="81"/>
      <c r="HMK38" s="81"/>
      <c r="HML38" s="81"/>
      <c r="HMM38" s="81"/>
      <c r="HMN38" s="81"/>
      <c r="HMO38" s="81"/>
      <c r="HMP38" s="81"/>
      <c r="HMQ38" s="81"/>
      <c r="HMR38" s="81"/>
      <c r="HMS38" s="81"/>
      <c r="HMT38" s="81"/>
      <c r="HMU38" s="81"/>
      <c r="HMV38" s="81"/>
      <c r="HMW38" s="81"/>
      <c r="HMX38" s="81"/>
      <c r="HMY38" s="81"/>
      <c r="HMZ38" s="81"/>
      <c r="HNA38" s="81"/>
      <c r="HNB38" s="81"/>
      <c r="HNC38" s="81"/>
      <c r="HND38" s="81"/>
      <c r="HNE38" s="81"/>
      <c r="HNF38" s="81"/>
      <c r="HNG38" s="81"/>
      <c r="HNH38" s="81"/>
      <c r="HNI38" s="81"/>
      <c r="HNJ38" s="81"/>
      <c r="HNK38" s="81"/>
      <c r="HNL38" s="81"/>
      <c r="HNM38" s="81"/>
      <c r="HNN38" s="81"/>
      <c r="HNO38" s="81"/>
      <c r="HNP38" s="81"/>
      <c r="HNQ38" s="81"/>
      <c r="HNR38" s="81"/>
      <c r="HNS38" s="81"/>
      <c r="HNT38" s="81"/>
      <c r="HNU38" s="81"/>
      <c r="HNV38" s="81"/>
      <c r="HNW38" s="81"/>
      <c r="HNX38" s="81"/>
      <c r="HNY38" s="81"/>
      <c r="HNZ38" s="81"/>
      <c r="HOA38" s="81"/>
      <c r="HOB38" s="81"/>
      <c r="HOC38" s="81"/>
      <c r="HOD38" s="81"/>
      <c r="HOE38" s="81"/>
      <c r="HOF38" s="81"/>
      <c r="HOG38" s="81"/>
      <c r="HOH38" s="81"/>
      <c r="HOI38" s="81"/>
      <c r="HOJ38" s="81"/>
      <c r="HOK38" s="81"/>
      <c r="HOL38" s="81"/>
      <c r="HOM38" s="81"/>
      <c r="HON38" s="81"/>
      <c r="HOO38" s="81"/>
      <c r="HOP38" s="81"/>
      <c r="HOQ38" s="81"/>
      <c r="HOR38" s="81"/>
      <c r="HOS38" s="81"/>
      <c r="HOT38" s="81"/>
      <c r="HOU38" s="81"/>
      <c r="HOV38" s="81"/>
      <c r="HOW38" s="81"/>
      <c r="HOX38" s="81"/>
      <c r="HOY38" s="81"/>
      <c r="HOZ38" s="81"/>
      <c r="HPA38" s="81"/>
      <c r="HPB38" s="81"/>
      <c r="HPC38" s="81"/>
      <c r="HPD38" s="81"/>
      <c r="HPE38" s="81"/>
      <c r="HPF38" s="81"/>
      <c r="HPG38" s="81"/>
      <c r="HPH38" s="81"/>
      <c r="HPI38" s="81"/>
      <c r="HPJ38" s="81"/>
      <c r="HPK38" s="81"/>
      <c r="HPL38" s="81"/>
      <c r="HPM38" s="81"/>
      <c r="HPN38" s="81"/>
      <c r="HPO38" s="81"/>
      <c r="HPP38" s="81"/>
      <c r="HPQ38" s="81"/>
      <c r="HPR38" s="81"/>
      <c r="HPS38" s="81"/>
      <c r="HPT38" s="81"/>
      <c r="HPU38" s="81"/>
      <c r="HPV38" s="81"/>
      <c r="HPW38" s="81"/>
      <c r="HPX38" s="81"/>
      <c r="HPY38" s="81"/>
      <c r="HPZ38" s="81"/>
      <c r="HQA38" s="81"/>
      <c r="HQB38" s="81"/>
      <c r="HQC38" s="81"/>
      <c r="HQD38" s="81"/>
      <c r="HQE38" s="81"/>
      <c r="HQF38" s="81"/>
      <c r="HQG38" s="81"/>
      <c r="HQH38" s="81"/>
      <c r="HQI38" s="81"/>
      <c r="HQJ38" s="81"/>
      <c r="HQK38" s="81"/>
      <c r="HQL38" s="81"/>
      <c r="HQM38" s="81"/>
      <c r="HQN38" s="81"/>
      <c r="HQO38" s="81"/>
      <c r="HQP38" s="81"/>
      <c r="HQQ38" s="81"/>
      <c r="HQR38" s="81"/>
      <c r="HQS38" s="81"/>
      <c r="HQT38" s="81"/>
      <c r="HQU38" s="81"/>
      <c r="HQV38" s="81"/>
      <c r="HQW38" s="81"/>
      <c r="HQX38" s="81"/>
      <c r="HQY38" s="81"/>
      <c r="HQZ38" s="81"/>
      <c r="HRA38" s="81"/>
      <c r="HRB38" s="81"/>
      <c r="HRC38" s="81"/>
      <c r="HRD38" s="81"/>
      <c r="HRE38" s="81"/>
      <c r="HRF38" s="81"/>
      <c r="HRG38" s="81"/>
      <c r="HRH38" s="81"/>
      <c r="HRI38" s="81"/>
      <c r="HRJ38" s="81"/>
      <c r="HRK38" s="81"/>
      <c r="HRL38" s="81"/>
      <c r="HRM38" s="81"/>
      <c r="HRN38" s="81"/>
      <c r="HRO38" s="81"/>
      <c r="HRP38" s="81"/>
      <c r="HRQ38" s="81"/>
      <c r="HRR38" s="81"/>
      <c r="HRS38" s="81"/>
      <c r="HRT38" s="81"/>
      <c r="HRU38" s="81"/>
      <c r="HRV38" s="81"/>
      <c r="HRW38" s="81"/>
      <c r="HRX38" s="81"/>
      <c r="HRY38" s="81"/>
      <c r="HRZ38" s="81"/>
      <c r="HSA38" s="81"/>
      <c r="HSB38" s="81"/>
      <c r="HSC38" s="81"/>
      <c r="HSD38" s="81"/>
      <c r="HSE38" s="81"/>
      <c r="HSF38" s="81"/>
      <c r="HSG38" s="81"/>
      <c r="HSH38" s="81"/>
      <c r="HSI38" s="81"/>
      <c r="HSJ38" s="81"/>
      <c r="HSK38" s="81"/>
      <c r="HSL38" s="81"/>
      <c r="HSM38" s="81"/>
      <c r="HSN38" s="81"/>
      <c r="HSO38" s="81"/>
      <c r="HSP38" s="81"/>
      <c r="HSQ38" s="81"/>
      <c r="HSR38" s="81"/>
      <c r="HSS38" s="81"/>
      <c r="HST38" s="81"/>
      <c r="HSU38" s="81"/>
      <c r="HSV38" s="81"/>
      <c r="HSW38" s="81"/>
      <c r="HSX38" s="81"/>
      <c r="HSY38" s="81"/>
      <c r="HSZ38" s="81"/>
      <c r="HTA38" s="81"/>
      <c r="HTB38" s="81"/>
      <c r="HTC38" s="81"/>
      <c r="HTD38" s="81"/>
      <c r="HTE38" s="81"/>
      <c r="HTF38" s="81"/>
      <c r="HTG38" s="81"/>
      <c r="HTH38" s="81"/>
      <c r="HTI38" s="81"/>
      <c r="HTJ38" s="81"/>
      <c r="HTK38" s="81"/>
      <c r="HTL38" s="81"/>
      <c r="HTM38" s="81"/>
      <c r="HTN38" s="81"/>
      <c r="HTO38" s="81"/>
      <c r="HTP38" s="81"/>
      <c r="HTQ38" s="81"/>
      <c r="HTR38" s="81"/>
      <c r="HTS38" s="81"/>
      <c r="HTT38" s="81"/>
      <c r="HTU38" s="81"/>
      <c r="HTV38" s="81"/>
      <c r="HTW38" s="81"/>
      <c r="HTX38" s="81"/>
      <c r="HTY38" s="81"/>
      <c r="HTZ38" s="81"/>
      <c r="HUA38" s="81"/>
      <c r="HUB38" s="81"/>
      <c r="HUC38" s="81"/>
      <c r="HUD38" s="81"/>
      <c r="HUE38" s="81"/>
      <c r="HUF38" s="81"/>
      <c r="HUG38" s="81"/>
      <c r="HUH38" s="81"/>
      <c r="HUI38" s="81"/>
      <c r="HUJ38" s="81"/>
      <c r="HUK38" s="81"/>
      <c r="HUL38" s="81"/>
      <c r="HUM38" s="81"/>
      <c r="HUN38" s="81"/>
      <c r="HUO38" s="81"/>
      <c r="HUP38" s="81"/>
      <c r="HUQ38" s="81"/>
      <c r="HUR38" s="81"/>
      <c r="HUS38" s="81"/>
      <c r="HUT38" s="81"/>
      <c r="HUU38" s="81"/>
      <c r="HUV38" s="81"/>
      <c r="HUW38" s="81"/>
      <c r="HUX38" s="81"/>
      <c r="HUY38" s="81"/>
      <c r="HUZ38" s="81"/>
      <c r="HVA38" s="81"/>
      <c r="HVB38" s="81"/>
      <c r="HVC38" s="81"/>
      <c r="HVD38" s="81"/>
      <c r="HVE38" s="81"/>
      <c r="HVF38" s="81"/>
      <c r="HVG38" s="81"/>
    </row>
    <row r="39" spans="19:5987" s="50" customFormat="1" x14ac:dyDescent="0.2"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  <c r="DX39" s="81"/>
      <c r="DY39" s="81"/>
      <c r="DZ39" s="81"/>
      <c r="EA39" s="81"/>
      <c r="EB39" s="81"/>
      <c r="EC39" s="81"/>
      <c r="ED39" s="81"/>
      <c r="EE39" s="81"/>
      <c r="EF39" s="81"/>
      <c r="EG39" s="81"/>
      <c r="EH39" s="81"/>
      <c r="EI39" s="81"/>
      <c r="EJ39" s="81"/>
      <c r="EK39" s="81"/>
      <c r="EL39" s="81"/>
      <c r="EM39" s="81"/>
      <c r="EN39" s="81"/>
      <c r="EO39" s="81"/>
      <c r="EP39" s="81"/>
      <c r="EQ39" s="81"/>
      <c r="ER39" s="81"/>
      <c r="ES39" s="81"/>
      <c r="ET39" s="81"/>
      <c r="EU39" s="81"/>
      <c r="EV39" s="81"/>
      <c r="EW39" s="81"/>
      <c r="EX39" s="81"/>
      <c r="EY39" s="81"/>
      <c r="EZ39" s="81"/>
      <c r="FA39" s="81"/>
      <c r="FB39" s="81"/>
      <c r="FC39" s="81"/>
      <c r="FD39" s="81"/>
      <c r="FE39" s="81"/>
      <c r="FF39" s="81"/>
      <c r="FG39" s="81"/>
      <c r="FH39" s="81"/>
      <c r="FI39" s="81"/>
      <c r="FJ39" s="81"/>
      <c r="FK39" s="81"/>
      <c r="FL39" s="81"/>
      <c r="FM39" s="81"/>
      <c r="FN39" s="81"/>
      <c r="FO39" s="81"/>
      <c r="FP39" s="81"/>
      <c r="FQ39" s="81"/>
      <c r="FR39" s="81"/>
      <c r="FS39" s="81"/>
      <c r="FT39" s="81"/>
      <c r="FU39" s="81"/>
      <c r="FV39" s="81"/>
      <c r="FW39" s="81"/>
      <c r="FX39" s="81"/>
      <c r="FY39" s="81"/>
      <c r="FZ39" s="81"/>
      <c r="GA39" s="81"/>
      <c r="GB39" s="81"/>
      <c r="GC39" s="81"/>
      <c r="GD39" s="81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  <c r="IW39" s="81"/>
      <c r="IX39" s="81"/>
      <c r="IY39" s="81"/>
      <c r="IZ39" s="81"/>
      <c r="JA39" s="81"/>
      <c r="JB39" s="81"/>
      <c r="JC39" s="81"/>
      <c r="JD39" s="81"/>
      <c r="JE39" s="81"/>
      <c r="JF39" s="81"/>
      <c r="JG39" s="81"/>
      <c r="JH39" s="81"/>
      <c r="JI39" s="81"/>
      <c r="JJ39" s="81"/>
      <c r="JK39" s="81"/>
      <c r="JL39" s="81"/>
      <c r="JM39" s="81"/>
      <c r="JN39" s="81"/>
      <c r="JO39" s="81"/>
      <c r="JP39" s="81"/>
      <c r="JQ39" s="81"/>
      <c r="JR39" s="81"/>
      <c r="JS39" s="81"/>
      <c r="JT39" s="81"/>
      <c r="JU39" s="81"/>
      <c r="JV39" s="81"/>
      <c r="JW39" s="81"/>
      <c r="JX39" s="81"/>
      <c r="JY39" s="81"/>
      <c r="JZ39" s="81"/>
      <c r="KA39" s="81"/>
      <c r="KB39" s="81"/>
      <c r="KC39" s="81"/>
      <c r="KD39" s="81"/>
      <c r="KE39" s="81"/>
      <c r="KF39" s="81"/>
      <c r="KG39" s="81"/>
      <c r="KH39" s="81"/>
      <c r="KI39" s="81"/>
      <c r="KJ39" s="81"/>
      <c r="KK39" s="81"/>
      <c r="KL39" s="81"/>
      <c r="KM39" s="81"/>
      <c r="KN39" s="81"/>
      <c r="KO39" s="81"/>
      <c r="KP39" s="81"/>
      <c r="KQ39" s="81"/>
      <c r="KR39" s="81"/>
      <c r="KS39" s="81"/>
      <c r="KT39" s="81"/>
      <c r="KU39" s="81"/>
      <c r="KV39" s="81"/>
      <c r="KW39" s="81"/>
      <c r="KX39" s="81"/>
      <c r="KY39" s="81"/>
      <c r="KZ39" s="81"/>
      <c r="LA39" s="81"/>
      <c r="LB39" s="81"/>
      <c r="LC39" s="81"/>
      <c r="LD39" s="81"/>
      <c r="LE39" s="81"/>
      <c r="LF39" s="81"/>
      <c r="LG39" s="81"/>
      <c r="LH39" s="81"/>
      <c r="LI39" s="81"/>
      <c r="LJ39" s="81"/>
      <c r="LK39" s="81"/>
      <c r="LL39" s="81"/>
      <c r="LM39" s="81"/>
      <c r="LN39" s="81"/>
      <c r="LO39" s="81"/>
      <c r="LP39" s="81"/>
      <c r="LQ39" s="81"/>
      <c r="LR39" s="81"/>
      <c r="LS39" s="81"/>
      <c r="LT39" s="81"/>
      <c r="LU39" s="81"/>
      <c r="LV39" s="81"/>
      <c r="LW39" s="81"/>
      <c r="LX39" s="81"/>
      <c r="LY39" s="81"/>
      <c r="LZ39" s="81"/>
      <c r="MA39" s="81"/>
      <c r="MB39" s="81"/>
      <c r="MC39" s="81"/>
      <c r="MD39" s="81"/>
      <c r="ME39" s="81"/>
      <c r="MF39" s="81"/>
      <c r="MG39" s="81"/>
      <c r="MH39" s="81"/>
      <c r="MI39" s="81"/>
      <c r="MJ39" s="81"/>
      <c r="MK39" s="81"/>
      <c r="ML39" s="81"/>
      <c r="MM39" s="81"/>
      <c r="MN39" s="81"/>
      <c r="MO39" s="81"/>
      <c r="MP39" s="81"/>
      <c r="MQ39" s="81"/>
      <c r="MR39" s="81"/>
      <c r="MS39" s="81"/>
      <c r="MT39" s="81"/>
      <c r="MU39" s="81"/>
      <c r="MV39" s="81"/>
      <c r="MW39" s="81"/>
      <c r="MX39" s="81"/>
      <c r="MY39" s="81"/>
      <c r="MZ39" s="81"/>
      <c r="NA39" s="81"/>
      <c r="NB39" s="81"/>
      <c r="NC39" s="81"/>
      <c r="ND39" s="81"/>
      <c r="NE39" s="81"/>
      <c r="NF39" s="81"/>
      <c r="NG39" s="81"/>
      <c r="NH39" s="81"/>
      <c r="NI39" s="81"/>
      <c r="NJ39" s="81"/>
      <c r="NK39" s="81"/>
      <c r="NL39" s="81"/>
      <c r="NM39" s="81"/>
      <c r="NN39" s="81"/>
      <c r="NO39" s="81"/>
      <c r="NP39" s="81"/>
      <c r="NQ39" s="81"/>
      <c r="NR39" s="81"/>
      <c r="NS39" s="81"/>
      <c r="NT39" s="81"/>
      <c r="NU39" s="81"/>
      <c r="NV39" s="81"/>
      <c r="NW39" s="81"/>
      <c r="NX39" s="81"/>
      <c r="NY39" s="81"/>
      <c r="NZ39" s="81"/>
      <c r="OA39" s="81"/>
      <c r="OB39" s="81"/>
      <c r="OC39" s="81"/>
      <c r="OD39" s="81"/>
      <c r="OE39" s="81"/>
      <c r="OF39" s="81"/>
      <c r="OG39" s="81"/>
      <c r="OH39" s="81"/>
      <c r="OI39" s="81"/>
      <c r="OJ39" s="81"/>
      <c r="OK39" s="81"/>
      <c r="OL39" s="81"/>
      <c r="OM39" s="81"/>
      <c r="ON39" s="81"/>
      <c r="OO39" s="81"/>
      <c r="OP39" s="81"/>
      <c r="OQ39" s="81"/>
      <c r="OR39" s="81"/>
      <c r="OS39" s="81"/>
      <c r="OT39" s="81"/>
      <c r="OU39" s="81"/>
      <c r="OV39" s="81"/>
      <c r="OW39" s="81"/>
      <c r="OX39" s="81"/>
      <c r="OY39" s="81"/>
      <c r="OZ39" s="81"/>
      <c r="PA39" s="81"/>
      <c r="PB39" s="81"/>
      <c r="PC39" s="81"/>
      <c r="PD39" s="81"/>
      <c r="PE39" s="81"/>
      <c r="PF39" s="81"/>
      <c r="PG39" s="81"/>
      <c r="PH39" s="81"/>
      <c r="PI39" s="81"/>
      <c r="PJ39" s="81"/>
      <c r="PK39" s="81"/>
      <c r="PL39" s="81"/>
      <c r="PM39" s="81"/>
      <c r="PN39" s="81"/>
      <c r="PO39" s="81"/>
      <c r="PP39" s="81"/>
      <c r="PQ39" s="81"/>
      <c r="PR39" s="81"/>
      <c r="PS39" s="81"/>
      <c r="PT39" s="81"/>
      <c r="PU39" s="81"/>
      <c r="PV39" s="81"/>
      <c r="PW39" s="81"/>
      <c r="PX39" s="81"/>
      <c r="PY39" s="81"/>
      <c r="PZ39" s="81"/>
      <c r="QA39" s="81"/>
      <c r="QB39" s="81"/>
      <c r="QC39" s="81"/>
      <c r="QD39" s="81"/>
      <c r="QE39" s="81"/>
      <c r="QF39" s="81"/>
      <c r="QG39" s="81"/>
      <c r="QH39" s="81"/>
      <c r="QI39" s="81"/>
      <c r="QJ39" s="81"/>
      <c r="QK39" s="81"/>
      <c r="QL39" s="81"/>
      <c r="QM39" s="81"/>
      <c r="QN39" s="81"/>
      <c r="QO39" s="81"/>
      <c r="QP39" s="81"/>
      <c r="QQ39" s="81"/>
      <c r="QR39" s="81"/>
      <c r="QS39" s="81"/>
      <c r="QT39" s="81"/>
      <c r="QU39" s="81"/>
      <c r="QV39" s="81"/>
      <c r="QW39" s="81"/>
      <c r="QX39" s="81"/>
      <c r="QY39" s="81"/>
      <c r="QZ39" s="81"/>
      <c r="RA39" s="81"/>
      <c r="RB39" s="81"/>
      <c r="RC39" s="81"/>
      <c r="RD39" s="81"/>
      <c r="RE39" s="81"/>
      <c r="RF39" s="81"/>
      <c r="RG39" s="81"/>
      <c r="RH39" s="81"/>
      <c r="RI39" s="81"/>
      <c r="RJ39" s="81"/>
      <c r="RK39" s="81"/>
      <c r="RL39" s="81"/>
      <c r="RM39" s="81"/>
      <c r="RN39" s="81"/>
      <c r="RO39" s="81"/>
      <c r="RP39" s="81"/>
      <c r="RQ39" s="81"/>
      <c r="RR39" s="81"/>
      <c r="RS39" s="81"/>
      <c r="RT39" s="81"/>
      <c r="RU39" s="81"/>
      <c r="RV39" s="81"/>
      <c r="RW39" s="81"/>
      <c r="RX39" s="81"/>
      <c r="RY39" s="81"/>
      <c r="RZ39" s="81"/>
      <c r="SA39" s="81"/>
      <c r="SB39" s="81"/>
      <c r="SC39" s="81"/>
      <c r="SD39" s="81"/>
      <c r="SE39" s="81"/>
      <c r="SF39" s="81"/>
      <c r="SG39" s="81"/>
      <c r="SH39" s="81"/>
      <c r="SI39" s="81"/>
      <c r="SJ39" s="81"/>
      <c r="SK39" s="81"/>
      <c r="SL39" s="81"/>
      <c r="SM39" s="81"/>
      <c r="SN39" s="81"/>
      <c r="SO39" s="81"/>
      <c r="SP39" s="81"/>
      <c r="SQ39" s="81"/>
      <c r="SR39" s="81"/>
      <c r="SS39" s="81"/>
      <c r="ST39" s="81"/>
      <c r="SU39" s="81"/>
      <c r="SV39" s="81"/>
      <c r="SW39" s="81"/>
      <c r="SX39" s="81"/>
      <c r="SY39" s="81"/>
      <c r="SZ39" s="81"/>
      <c r="TA39" s="81"/>
      <c r="TB39" s="81"/>
      <c r="TC39" s="81"/>
      <c r="TD39" s="81"/>
      <c r="TE39" s="81"/>
      <c r="TF39" s="81"/>
      <c r="TG39" s="81"/>
      <c r="TH39" s="81"/>
      <c r="TI39" s="81"/>
      <c r="TJ39" s="81"/>
      <c r="TK39" s="81"/>
      <c r="TL39" s="81"/>
      <c r="TM39" s="81"/>
      <c r="TN39" s="81"/>
      <c r="TO39" s="81"/>
      <c r="TP39" s="81"/>
      <c r="TQ39" s="81"/>
      <c r="TR39" s="81"/>
      <c r="TS39" s="81"/>
      <c r="TT39" s="81"/>
      <c r="TU39" s="81"/>
      <c r="TV39" s="81"/>
      <c r="TW39" s="81"/>
      <c r="TX39" s="81"/>
      <c r="TY39" s="81"/>
      <c r="TZ39" s="81"/>
      <c r="UA39" s="81"/>
      <c r="UB39" s="81"/>
      <c r="UC39" s="81"/>
      <c r="UD39" s="81"/>
      <c r="UE39" s="81"/>
      <c r="UF39" s="81"/>
      <c r="UG39" s="81"/>
      <c r="UH39" s="81"/>
      <c r="UI39" s="81"/>
      <c r="UJ39" s="81"/>
      <c r="UK39" s="81"/>
      <c r="UL39" s="81"/>
      <c r="UM39" s="81"/>
      <c r="UN39" s="81"/>
      <c r="UO39" s="81"/>
      <c r="UP39" s="81"/>
      <c r="UQ39" s="81"/>
      <c r="UR39" s="81"/>
      <c r="US39" s="81"/>
      <c r="UT39" s="81"/>
      <c r="UU39" s="81"/>
      <c r="UV39" s="81"/>
      <c r="UW39" s="81"/>
      <c r="UX39" s="81"/>
      <c r="UY39" s="81"/>
      <c r="UZ39" s="81"/>
      <c r="VA39" s="81"/>
      <c r="VB39" s="81"/>
      <c r="VC39" s="81"/>
      <c r="VD39" s="81"/>
      <c r="VE39" s="81"/>
      <c r="VF39" s="81"/>
      <c r="VG39" s="81"/>
      <c r="VH39" s="81"/>
      <c r="VI39" s="81"/>
      <c r="VJ39" s="81"/>
      <c r="VK39" s="81"/>
      <c r="VL39" s="81"/>
      <c r="VM39" s="81"/>
      <c r="VN39" s="81"/>
      <c r="VO39" s="81"/>
      <c r="VP39" s="81"/>
      <c r="VQ39" s="81"/>
      <c r="VR39" s="81"/>
      <c r="VS39" s="81"/>
      <c r="VT39" s="81"/>
      <c r="VU39" s="81"/>
      <c r="VV39" s="81"/>
      <c r="VW39" s="81"/>
      <c r="VX39" s="81"/>
      <c r="VY39" s="81"/>
      <c r="VZ39" s="81"/>
      <c r="WA39" s="81"/>
      <c r="WB39" s="81"/>
      <c r="WC39" s="81"/>
      <c r="WD39" s="81"/>
      <c r="WE39" s="81"/>
      <c r="WF39" s="81"/>
      <c r="WG39" s="81"/>
      <c r="WH39" s="81"/>
      <c r="WI39" s="81"/>
      <c r="WJ39" s="81"/>
      <c r="WK39" s="81"/>
      <c r="WL39" s="81"/>
      <c r="WM39" s="81"/>
      <c r="WN39" s="81"/>
      <c r="WO39" s="81"/>
      <c r="WP39" s="81"/>
      <c r="WQ39" s="81"/>
      <c r="WR39" s="81"/>
      <c r="WS39" s="81"/>
      <c r="WT39" s="81"/>
      <c r="WU39" s="81"/>
      <c r="WV39" s="81"/>
      <c r="WW39" s="81"/>
      <c r="WX39" s="81"/>
      <c r="WY39" s="81"/>
      <c r="WZ39" s="81"/>
      <c r="XA39" s="81"/>
      <c r="XB39" s="81"/>
      <c r="XC39" s="81"/>
      <c r="XD39" s="81"/>
      <c r="XE39" s="81"/>
      <c r="XF39" s="81"/>
      <c r="XG39" s="81"/>
      <c r="XH39" s="81"/>
      <c r="XI39" s="81"/>
      <c r="XJ39" s="81"/>
      <c r="XK39" s="81"/>
      <c r="XL39" s="81"/>
      <c r="XM39" s="81"/>
      <c r="XN39" s="81"/>
      <c r="XO39" s="81"/>
      <c r="XP39" s="81"/>
      <c r="XQ39" s="81"/>
      <c r="XR39" s="81"/>
      <c r="XS39" s="81"/>
      <c r="XT39" s="81"/>
      <c r="XU39" s="81"/>
      <c r="XV39" s="81"/>
      <c r="XW39" s="81"/>
      <c r="XX39" s="81"/>
      <c r="XY39" s="81"/>
      <c r="XZ39" s="81"/>
      <c r="YA39" s="81"/>
      <c r="YB39" s="81"/>
      <c r="YC39" s="81"/>
      <c r="YD39" s="81"/>
      <c r="YE39" s="81"/>
      <c r="YF39" s="81"/>
      <c r="YG39" s="81"/>
      <c r="YH39" s="81"/>
      <c r="YI39" s="81"/>
      <c r="YJ39" s="81"/>
      <c r="YK39" s="81"/>
      <c r="YL39" s="81"/>
      <c r="YM39" s="81"/>
      <c r="YN39" s="81"/>
      <c r="YO39" s="81"/>
      <c r="YP39" s="81"/>
      <c r="YQ39" s="81"/>
      <c r="YR39" s="81"/>
      <c r="YS39" s="81"/>
      <c r="YT39" s="81"/>
      <c r="YU39" s="81"/>
      <c r="YV39" s="81"/>
      <c r="YW39" s="81"/>
      <c r="YX39" s="81"/>
      <c r="YY39" s="81"/>
      <c r="YZ39" s="81"/>
      <c r="ZA39" s="81"/>
      <c r="ZB39" s="81"/>
      <c r="ZC39" s="81"/>
      <c r="ZD39" s="81"/>
      <c r="ZE39" s="81"/>
      <c r="ZF39" s="81"/>
      <c r="ZG39" s="81"/>
      <c r="ZH39" s="81"/>
      <c r="ZI39" s="81"/>
      <c r="ZJ39" s="81"/>
      <c r="ZK39" s="81"/>
      <c r="ZL39" s="81"/>
      <c r="ZM39" s="81"/>
      <c r="ZN39" s="81"/>
      <c r="ZO39" s="81"/>
      <c r="ZP39" s="81"/>
      <c r="ZQ39" s="81"/>
      <c r="ZR39" s="81"/>
      <c r="ZS39" s="81"/>
      <c r="ZT39" s="81"/>
      <c r="ZU39" s="81"/>
      <c r="ZV39" s="81"/>
      <c r="ZW39" s="81"/>
      <c r="ZX39" s="81"/>
      <c r="ZY39" s="81"/>
      <c r="ZZ39" s="81"/>
      <c r="AAA39" s="81"/>
      <c r="AAB39" s="81"/>
      <c r="AAC39" s="81"/>
      <c r="AAD39" s="81"/>
      <c r="AAE39" s="81"/>
      <c r="AAF39" s="81"/>
      <c r="AAG39" s="81"/>
      <c r="AAH39" s="81"/>
      <c r="AAI39" s="81"/>
      <c r="AAJ39" s="81"/>
      <c r="AAK39" s="81"/>
      <c r="AAL39" s="81"/>
      <c r="AAM39" s="81"/>
      <c r="AAN39" s="81"/>
      <c r="AAO39" s="81"/>
      <c r="AAP39" s="81"/>
      <c r="AAQ39" s="81"/>
      <c r="AAR39" s="81"/>
      <c r="AAS39" s="81"/>
      <c r="AAT39" s="81"/>
      <c r="AAU39" s="81"/>
      <c r="AAV39" s="81"/>
      <c r="AAW39" s="81"/>
      <c r="AAX39" s="81"/>
      <c r="AAY39" s="81"/>
      <c r="AAZ39" s="81"/>
      <c r="ABA39" s="81"/>
      <c r="ABB39" s="81"/>
      <c r="ABC39" s="81"/>
      <c r="ABD39" s="81"/>
      <c r="ABE39" s="81"/>
      <c r="ABF39" s="81"/>
      <c r="ABG39" s="81"/>
      <c r="ABH39" s="81"/>
      <c r="ABI39" s="81"/>
      <c r="ABJ39" s="81"/>
      <c r="ABK39" s="81"/>
      <c r="ABL39" s="81"/>
      <c r="ABM39" s="81"/>
      <c r="ABN39" s="81"/>
      <c r="ABO39" s="81"/>
      <c r="ABP39" s="81"/>
      <c r="ABQ39" s="81"/>
      <c r="ABR39" s="81"/>
      <c r="ABS39" s="81"/>
      <c r="ABT39" s="81"/>
      <c r="ABU39" s="81"/>
      <c r="ABV39" s="81"/>
      <c r="ABW39" s="81"/>
      <c r="ABX39" s="81"/>
      <c r="ABY39" s="81"/>
      <c r="ABZ39" s="81"/>
      <c r="ACA39" s="81"/>
      <c r="ACB39" s="81"/>
      <c r="ACC39" s="81"/>
      <c r="ACD39" s="81"/>
      <c r="ACE39" s="81"/>
      <c r="ACF39" s="81"/>
      <c r="ACG39" s="81"/>
      <c r="ACH39" s="81"/>
      <c r="ACI39" s="81"/>
      <c r="ACJ39" s="81"/>
      <c r="ACK39" s="81"/>
      <c r="ACL39" s="81"/>
      <c r="ACM39" s="81"/>
      <c r="ACN39" s="81"/>
      <c r="ACO39" s="81"/>
      <c r="ACP39" s="81"/>
      <c r="ACQ39" s="81"/>
      <c r="ACR39" s="81"/>
      <c r="ACS39" s="81"/>
      <c r="ACT39" s="81"/>
      <c r="ACU39" s="81"/>
      <c r="ACV39" s="81"/>
      <c r="ACW39" s="81"/>
      <c r="ACX39" s="81"/>
      <c r="ACY39" s="81"/>
      <c r="ACZ39" s="81"/>
      <c r="ADA39" s="81"/>
      <c r="ADB39" s="81"/>
      <c r="ADC39" s="81"/>
      <c r="ADD39" s="81"/>
      <c r="ADE39" s="81"/>
      <c r="ADF39" s="81"/>
      <c r="ADG39" s="81"/>
      <c r="ADH39" s="81"/>
      <c r="ADI39" s="81"/>
      <c r="ADJ39" s="81"/>
      <c r="ADK39" s="81"/>
      <c r="ADL39" s="81"/>
      <c r="ADM39" s="81"/>
      <c r="ADN39" s="81"/>
      <c r="ADO39" s="81"/>
      <c r="ADP39" s="81"/>
      <c r="ADQ39" s="81"/>
      <c r="ADR39" s="81"/>
      <c r="ADS39" s="81"/>
      <c r="ADT39" s="81"/>
      <c r="ADU39" s="81"/>
      <c r="ADV39" s="81"/>
      <c r="ADW39" s="81"/>
      <c r="ADX39" s="81"/>
      <c r="ADY39" s="81"/>
      <c r="ADZ39" s="81"/>
      <c r="AEA39" s="81"/>
      <c r="AEB39" s="81"/>
      <c r="AEC39" s="81"/>
      <c r="AED39" s="81"/>
      <c r="AEE39" s="81"/>
      <c r="AEF39" s="81"/>
      <c r="AEG39" s="81"/>
      <c r="AEH39" s="81"/>
      <c r="AEI39" s="81"/>
      <c r="AEJ39" s="81"/>
      <c r="AEK39" s="81"/>
      <c r="AEL39" s="81"/>
      <c r="AEM39" s="81"/>
      <c r="AEN39" s="81"/>
      <c r="AEO39" s="81"/>
      <c r="AEP39" s="81"/>
      <c r="AEQ39" s="81"/>
      <c r="AER39" s="81"/>
      <c r="AES39" s="81"/>
      <c r="AET39" s="81"/>
      <c r="AEU39" s="81"/>
      <c r="AEV39" s="81"/>
      <c r="AEW39" s="81"/>
      <c r="AEX39" s="81"/>
      <c r="AEY39" s="81"/>
      <c r="AEZ39" s="81"/>
      <c r="AFA39" s="81"/>
      <c r="AFB39" s="81"/>
      <c r="AFC39" s="81"/>
      <c r="AFD39" s="81"/>
      <c r="AFE39" s="81"/>
      <c r="AFF39" s="81"/>
      <c r="AFG39" s="81"/>
      <c r="AFH39" s="81"/>
      <c r="AFI39" s="81"/>
      <c r="AFJ39" s="81"/>
      <c r="AFK39" s="81"/>
      <c r="AFL39" s="81"/>
      <c r="AFM39" s="81"/>
      <c r="AFN39" s="81"/>
      <c r="AFO39" s="81"/>
      <c r="AFP39" s="81"/>
      <c r="AFQ39" s="81"/>
      <c r="AFR39" s="81"/>
      <c r="AFS39" s="81"/>
      <c r="AFT39" s="81"/>
      <c r="AFU39" s="81"/>
      <c r="AFV39" s="81"/>
      <c r="AFW39" s="81"/>
      <c r="AFX39" s="81"/>
      <c r="AFY39" s="81"/>
      <c r="AFZ39" s="81"/>
      <c r="AGA39" s="81"/>
      <c r="AGB39" s="81"/>
      <c r="AGC39" s="81"/>
      <c r="AGD39" s="81"/>
      <c r="AGE39" s="81"/>
      <c r="AGF39" s="81"/>
      <c r="AGG39" s="81"/>
      <c r="AGH39" s="81"/>
      <c r="AGI39" s="81"/>
      <c r="AGJ39" s="81"/>
      <c r="AGK39" s="81"/>
      <c r="AGL39" s="81"/>
      <c r="AGM39" s="81"/>
      <c r="AGN39" s="81"/>
      <c r="AGO39" s="81"/>
      <c r="AGP39" s="81"/>
      <c r="AGQ39" s="81"/>
      <c r="AGR39" s="81"/>
      <c r="AGS39" s="81"/>
      <c r="AGT39" s="81"/>
      <c r="AGU39" s="81"/>
      <c r="AGV39" s="81"/>
      <c r="AGW39" s="81"/>
      <c r="AGX39" s="81"/>
      <c r="AGY39" s="81"/>
      <c r="AGZ39" s="81"/>
      <c r="AHA39" s="81"/>
      <c r="AHB39" s="81"/>
      <c r="AHC39" s="81"/>
      <c r="AHD39" s="81"/>
      <c r="AHE39" s="81"/>
      <c r="AHF39" s="81"/>
      <c r="AHG39" s="81"/>
      <c r="AHH39" s="81"/>
      <c r="AHI39" s="81"/>
      <c r="AHJ39" s="81"/>
      <c r="AHK39" s="81"/>
      <c r="AHL39" s="81"/>
      <c r="AHM39" s="81"/>
      <c r="AHN39" s="81"/>
      <c r="AHO39" s="81"/>
      <c r="AHP39" s="81"/>
      <c r="AHQ39" s="81"/>
      <c r="AHR39" s="81"/>
      <c r="AHS39" s="81"/>
      <c r="AHT39" s="81"/>
      <c r="AHU39" s="81"/>
      <c r="AHV39" s="81"/>
      <c r="AHW39" s="81"/>
      <c r="AHX39" s="81"/>
      <c r="AHY39" s="81"/>
      <c r="AHZ39" s="81"/>
      <c r="AIA39" s="81"/>
      <c r="AIB39" s="81"/>
      <c r="AIC39" s="81"/>
      <c r="AID39" s="81"/>
      <c r="AIE39" s="81"/>
      <c r="AIF39" s="81"/>
      <c r="AIG39" s="81"/>
      <c r="AIH39" s="81"/>
      <c r="AII39" s="81"/>
      <c r="AIJ39" s="81"/>
      <c r="AIK39" s="81"/>
      <c r="AIL39" s="81"/>
      <c r="AIM39" s="81"/>
      <c r="AIN39" s="81"/>
      <c r="AIO39" s="81"/>
      <c r="AIP39" s="81"/>
      <c r="AIQ39" s="81"/>
      <c r="AIR39" s="81"/>
      <c r="AIS39" s="81"/>
      <c r="AIT39" s="81"/>
      <c r="AIU39" s="81"/>
      <c r="AIV39" s="81"/>
      <c r="AIW39" s="81"/>
      <c r="AIX39" s="81"/>
      <c r="AIY39" s="81"/>
      <c r="AIZ39" s="81"/>
      <c r="AJA39" s="81"/>
      <c r="AJB39" s="81"/>
      <c r="AJC39" s="81"/>
      <c r="AJD39" s="81"/>
      <c r="AJE39" s="81"/>
      <c r="AJF39" s="81"/>
      <c r="AJG39" s="81"/>
      <c r="AJH39" s="81"/>
      <c r="AJI39" s="81"/>
      <c r="AJJ39" s="81"/>
      <c r="AJK39" s="81"/>
      <c r="AJL39" s="81"/>
      <c r="AJM39" s="81"/>
      <c r="AJN39" s="81"/>
      <c r="AJO39" s="81"/>
      <c r="AJP39" s="81"/>
      <c r="AJQ39" s="81"/>
      <c r="AJR39" s="81"/>
      <c r="AJS39" s="81"/>
      <c r="AJT39" s="81"/>
      <c r="AJU39" s="81"/>
      <c r="AJV39" s="81"/>
      <c r="AJW39" s="81"/>
      <c r="AJX39" s="81"/>
      <c r="AJY39" s="81"/>
      <c r="AJZ39" s="81"/>
      <c r="AKA39" s="81"/>
      <c r="AKB39" s="81"/>
      <c r="AKC39" s="81"/>
      <c r="AKD39" s="81"/>
      <c r="AKE39" s="81"/>
      <c r="AKF39" s="81"/>
      <c r="AKG39" s="81"/>
      <c r="AKH39" s="81"/>
      <c r="AKI39" s="81"/>
      <c r="AKJ39" s="81"/>
      <c r="AKK39" s="81"/>
      <c r="AKL39" s="81"/>
      <c r="AKM39" s="81"/>
      <c r="AKN39" s="81"/>
      <c r="AKO39" s="81"/>
      <c r="AKP39" s="81"/>
      <c r="AKQ39" s="81"/>
      <c r="AKR39" s="81"/>
      <c r="AKS39" s="81"/>
      <c r="AKT39" s="81"/>
      <c r="AKU39" s="81"/>
      <c r="AKV39" s="81"/>
      <c r="AKW39" s="81"/>
      <c r="AKX39" s="81"/>
      <c r="AKY39" s="81"/>
      <c r="AKZ39" s="81"/>
      <c r="ALA39" s="81"/>
      <c r="ALB39" s="81"/>
      <c r="ALC39" s="81"/>
      <c r="ALD39" s="81"/>
      <c r="ALE39" s="81"/>
      <c r="ALF39" s="81"/>
      <c r="ALG39" s="81"/>
      <c r="ALH39" s="81"/>
      <c r="ALI39" s="81"/>
      <c r="ALJ39" s="81"/>
      <c r="ALK39" s="81"/>
      <c r="ALL39" s="81"/>
      <c r="ALM39" s="81"/>
      <c r="ALN39" s="81"/>
      <c r="ALO39" s="81"/>
      <c r="ALP39" s="81"/>
      <c r="ALQ39" s="81"/>
      <c r="ALR39" s="81"/>
      <c r="ALS39" s="81"/>
      <c r="ALT39" s="81"/>
      <c r="ALU39" s="81"/>
      <c r="ALV39" s="81"/>
      <c r="ALW39" s="81"/>
      <c r="ALX39" s="81"/>
      <c r="ALY39" s="81"/>
      <c r="ALZ39" s="81"/>
      <c r="AMA39" s="81"/>
      <c r="AMB39" s="81"/>
      <c r="AMC39" s="81"/>
      <c r="AMD39" s="81"/>
      <c r="AME39" s="81"/>
      <c r="AMF39" s="81"/>
      <c r="AMG39" s="81"/>
      <c r="AMH39" s="81"/>
      <c r="AMI39" s="81"/>
      <c r="AMJ39" s="81"/>
      <c r="AMK39" s="81"/>
      <c r="AML39" s="81"/>
      <c r="AMM39" s="81"/>
      <c r="AMN39" s="81"/>
      <c r="AMO39" s="81"/>
      <c r="AMP39" s="81"/>
      <c r="AMQ39" s="81"/>
      <c r="AMR39" s="81"/>
      <c r="AMS39" s="81"/>
      <c r="AMT39" s="81"/>
      <c r="AMU39" s="81"/>
      <c r="AMV39" s="81"/>
      <c r="AMW39" s="81"/>
      <c r="AMX39" s="81"/>
      <c r="AMY39" s="81"/>
      <c r="AMZ39" s="81"/>
      <c r="ANA39" s="81"/>
      <c r="ANB39" s="81"/>
      <c r="ANC39" s="81"/>
      <c r="AND39" s="81"/>
      <c r="ANE39" s="81"/>
      <c r="ANF39" s="81"/>
      <c r="ANG39" s="81"/>
      <c r="ANH39" s="81"/>
      <c r="ANI39" s="81"/>
      <c r="ANJ39" s="81"/>
      <c r="ANK39" s="81"/>
      <c r="ANL39" s="81"/>
      <c r="ANM39" s="81"/>
      <c r="ANN39" s="81"/>
      <c r="ANO39" s="81"/>
      <c r="ANP39" s="81"/>
      <c r="ANQ39" s="81"/>
      <c r="ANR39" s="81"/>
      <c r="ANS39" s="81"/>
      <c r="ANT39" s="81"/>
      <c r="ANU39" s="81"/>
      <c r="ANV39" s="81"/>
      <c r="ANW39" s="81"/>
      <c r="ANX39" s="81"/>
      <c r="ANY39" s="81"/>
      <c r="ANZ39" s="81"/>
      <c r="AOA39" s="81"/>
      <c r="AOB39" s="81"/>
      <c r="AOC39" s="81"/>
      <c r="AOD39" s="81"/>
      <c r="AOE39" s="81"/>
      <c r="AOF39" s="81"/>
      <c r="AOG39" s="81"/>
      <c r="AOH39" s="81"/>
      <c r="AOI39" s="81"/>
      <c r="AOJ39" s="81"/>
      <c r="AOK39" s="81"/>
      <c r="AOL39" s="81"/>
      <c r="AOM39" s="81"/>
      <c r="AON39" s="81"/>
      <c r="AOO39" s="81"/>
      <c r="AOP39" s="81"/>
      <c r="AOQ39" s="81"/>
      <c r="AOR39" s="81"/>
      <c r="AOS39" s="81"/>
      <c r="AOT39" s="81"/>
      <c r="AOU39" s="81"/>
      <c r="AOV39" s="81"/>
      <c r="AOW39" s="81"/>
      <c r="AOX39" s="81"/>
      <c r="AOY39" s="81"/>
      <c r="AOZ39" s="81"/>
      <c r="APA39" s="81"/>
      <c r="APB39" s="81"/>
      <c r="APC39" s="81"/>
      <c r="APD39" s="81"/>
      <c r="APE39" s="81"/>
      <c r="APF39" s="81"/>
      <c r="APG39" s="81"/>
      <c r="APH39" s="81"/>
      <c r="API39" s="81"/>
      <c r="APJ39" s="81"/>
      <c r="APK39" s="81"/>
      <c r="APL39" s="81"/>
      <c r="APM39" s="81"/>
      <c r="APN39" s="81"/>
      <c r="APO39" s="81"/>
      <c r="APP39" s="81"/>
      <c r="APQ39" s="81"/>
      <c r="APR39" s="81"/>
      <c r="APS39" s="81"/>
      <c r="APT39" s="81"/>
      <c r="APU39" s="81"/>
      <c r="APV39" s="81"/>
      <c r="APW39" s="81"/>
      <c r="APX39" s="81"/>
      <c r="APY39" s="81"/>
      <c r="APZ39" s="81"/>
      <c r="AQA39" s="81"/>
      <c r="AQB39" s="81"/>
      <c r="AQC39" s="81"/>
      <c r="AQD39" s="81"/>
      <c r="AQE39" s="81"/>
      <c r="AQF39" s="81"/>
      <c r="AQG39" s="81"/>
      <c r="AQH39" s="81"/>
      <c r="AQI39" s="81"/>
      <c r="AQJ39" s="81"/>
      <c r="AQK39" s="81"/>
      <c r="AQL39" s="81"/>
      <c r="AQM39" s="81"/>
      <c r="AQN39" s="81"/>
      <c r="AQO39" s="81"/>
      <c r="AQP39" s="81"/>
      <c r="AQQ39" s="81"/>
      <c r="AQR39" s="81"/>
      <c r="AQS39" s="81"/>
      <c r="AQT39" s="81"/>
      <c r="AQU39" s="81"/>
      <c r="AQV39" s="81"/>
      <c r="AQW39" s="81"/>
      <c r="AQX39" s="81"/>
      <c r="AQY39" s="81"/>
      <c r="AQZ39" s="81"/>
      <c r="ARA39" s="81"/>
      <c r="ARB39" s="81"/>
      <c r="ARC39" s="81"/>
      <c r="ARD39" s="81"/>
      <c r="ARE39" s="81"/>
      <c r="ARF39" s="81"/>
      <c r="ARG39" s="81"/>
      <c r="ARH39" s="81"/>
      <c r="ARI39" s="81"/>
      <c r="ARJ39" s="81"/>
      <c r="ARK39" s="81"/>
      <c r="ARL39" s="81"/>
      <c r="ARM39" s="81"/>
      <c r="ARN39" s="81"/>
      <c r="ARO39" s="81"/>
      <c r="ARP39" s="81"/>
      <c r="ARQ39" s="81"/>
      <c r="ARR39" s="81"/>
      <c r="ARS39" s="81"/>
      <c r="ART39" s="81"/>
      <c r="ARU39" s="81"/>
      <c r="ARV39" s="81"/>
      <c r="ARW39" s="81"/>
      <c r="ARX39" s="81"/>
      <c r="ARY39" s="81"/>
      <c r="ARZ39" s="81"/>
      <c r="ASA39" s="81"/>
      <c r="ASB39" s="81"/>
      <c r="ASC39" s="81"/>
      <c r="ASD39" s="81"/>
      <c r="ASE39" s="81"/>
      <c r="ASF39" s="81"/>
      <c r="ASG39" s="81"/>
      <c r="ASH39" s="81"/>
      <c r="ASI39" s="81"/>
      <c r="ASJ39" s="81"/>
      <c r="ASK39" s="81"/>
      <c r="ASL39" s="81"/>
      <c r="ASM39" s="81"/>
      <c r="ASN39" s="81"/>
      <c r="ASO39" s="81"/>
      <c r="ASP39" s="81"/>
      <c r="ASQ39" s="81"/>
      <c r="ASR39" s="81"/>
      <c r="ASS39" s="81"/>
      <c r="AST39" s="81"/>
      <c r="ASU39" s="81"/>
      <c r="ASV39" s="81"/>
      <c r="ASW39" s="81"/>
      <c r="ASX39" s="81"/>
      <c r="ASY39" s="81"/>
      <c r="ASZ39" s="81"/>
      <c r="ATA39" s="81"/>
      <c r="ATB39" s="81"/>
      <c r="ATC39" s="81"/>
      <c r="ATD39" s="81"/>
      <c r="ATE39" s="81"/>
      <c r="ATF39" s="81"/>
      <c r="ATG39" s="81"/>
      <c r="ATH39" s="81"/>
      <c r="ATI39" s="81"/>
      <c r="ATJ39" s="81"/>
      <c r="ATK39" s="81"/>
      <c r="ATL39" s="81"/>
      <c r="ATM39" s="81"/>
      <c r="ATN39" s="81"/>
      <c r="ATO39" s="81"/>
      <c r="ATP39" s="81"/>
      <c r="ATQ39" s="81"/>
      <c r="ATR39" s="81"/>
      <c r="ATS39" s="81"/>
      <c r="ATT39" s="81"/>
      <c r="ATU39" s="81"/>
      <c r="ATV39" s="81"/>
      <c r="ATW39" s="81"/>
      <c r="ATX39" s="81"/>
      <c r="ATY39" s="81"/>
      <c r="ATZ39" s="81"/>
      <c r="AUA39" s="81"/>
      <c r="AUB39" s="81"/>
      <c r="AUC39" s="81"/>
      <c r="AUD39" s="81"/>
      <c r="AUE39" s="81"/>
      <c r="AUF39" s="81"/>
      <c r="AUG39" s="81"/>
      <c r="AUH39" s="81"/>
      <c r="AUI39" s="81"/>
      <c r="AUJ39" s="81"/>
      <c r="AUK39" s="81"/>
      <c r="AUL39" s="81"/>
      <c r="AUM39" s="81"/>
      <c r="AUN39" s="81"/>
      <c r="AUO39" s="81"/>
      <c r="AUP39" s="81"/>
      <c r="AUQ39" s="81"/>
      <c r="AUR39" s="81"/>
      <c r="AUS39" s="81"/>
      <c r="AUT39" s="81"/>
      <c r="AUU39" s="81"/>
      <c r="AUV39" s="81"/>
      <c r="AUW39" s="81"/>
      <c r="AUX39" s="81"/>
      <c r="AUY39" s="81"/>
      <c r="AUZ39" s="81"/>
      <c r="AVA39" s="81"/>
      <c r="AVB39" s="81"/>
      <c r="AVC39" s="81"/>
      <c r="AVD39" s="81"/>
      <c r="AVE39" s="81"/>
      <c r="AVF39" s="81"/>
      <c r="AVG39" s="81"/>
      <c r="AVH39" s="81"/>
      <c r="AVI39" s="81"/>
      <c r="AVJ39" s="81"/>
      <c r="AVK39" s="81"/>
      <c r="AVL39" s="81"/>
      <c r="AVM39" s="81"/>
      <c r="AVN39" s="81"/>
      <c r="AVO39" s="81"/>
      <c r="AVP39" s="81"/>
      <c r="AVQ39" s="81"/>
      <c r="AVR39" s="81"/>
      <c r="AVS39" s="81"/>
      <c r="AVT39" s="81"/>
      <c r="AVU39" s="81"/>
      <c r="AVV39" s="81"/>
      <c r="AVW39" s="81"/>
      <c r="AVX39" s="81"/>
      <c r="AVY39" s="81"/>
      <c r="AVZ39" s="81"/>
      <c r="AWA39" s="81"/>
      <c r="AWB39" s="81"/>
      <c r="AWC39" s="81"/>
      <c r="AWD39" s="81"/>
      <c r="AWE39" s="81"/>
      <c r="AWF39" s="81"/>
      <c r="AWG39" s="81"/>
      <c r="AWH39" s="81"/>
      <c r="AWI39" s="81"/>
      <c r="AWJ39" s="81"/>
      <c r="AWK39" s="81"/>
      <c r="AWL39" s="81"/>
      <c r="AWM39" s="81"/>
      <c r="AWN39" s="81"/>
      <c r="AWO39" s="81"/>
      <c r="AWP39" s="81"/>
      <c r="AWQ39" s="81"/>
      <c r="AWR39" s="81"/>
      <c r="AWS39" s="81"/>
      <c r="AWT39" s="81"/>
      <c r="AWU39" s="81"/>
      <c r="AWV39" s="81"/>
      <c r="AWW39" s="81"/>
      <c r="AWX39" s="81"/>
      <c r="AWY39" s="81"/>
      <c r="AWZ39" s="81"/>
      <c r="AXA39" s="81"/>
      <c r="AXB39" s="81"/>
      <c r="AXC39" s="81"/>
      <c r="AXD39" s="81"/>
      <c r="AXE39" s="81"/>
      <c r="AXF39" s="81"/>
      <c r="AXG39" s="81"/>
      <c r="AXH39" s="81"/>
      <c r="AXI39" s="81"/>
      <c r="AXJ39" s="81"/>
      <c r="AXK39" s="81"/>
      <c r="AXL39" s="81"/>
      <c r="AXM39" s="81"/>
      <c r="AXN39" s="81"/>
      <c r="AXO39" s="81"/>
      <c r="AXP39" s="81"/>
      <c r="AXQ39" s="81"/>
      <c r="AXR39" s="81"/>
      <c r="AXS39" s="81"/>
      <c r="AXT39" s="81"/>
      <c r="AXU39" s="81"/>
      <c r="AXV39" s="81"/>
      <c r="AXW39" s="81"/>
      <c r="AXX39" s="81"/>
      <c r="AXY39" s="81"/>
      <c r="AXZ39" s="81"/>
      <c r="AYA39" s="81"/>
      <c r="AYB39" s="81"/>
      <c r="AYC39" s="81"/>
      <c r="AYD39" s="81"/>
      <c r="AYE39" s="81"/>
      <c r="AYF39" s="81"/>
      <c r="AYG39" s="81"/>
      <c r="AYH39" s="81"/>
      <c r="AYI39" s="81"/>
      <c r="AYJ39" s="81"/>
      <c r="AYK39" s="81"/>
      <c r="AYL39" s="81"/>
      <c r="AYM39" s="81"/>
      <c r="AYN39" s="81"/>
      <c r="AYO39" s="81"/>
      <c r="AYP39" s="81"/>
      <c r="AYQ39" s="81"/>
      <c r="AYR39" s="81"/>
      <c r="AYS39" s="81"/>
      <c r="AYT39" s="81"/>
      <c r="AYU39" s="81"/>
      <c r="AYV39" s="81"/>
      <c r="AYW39" s="81"/>
      <c r="AYX39" s="81"/>
      <c r="AYY39" s="81"/>
      <c r="AYZ39" s="81"/>
      <c r="AZA39" s="81"/>
      <c r="AZB39" s="81"/>
      <c r="AZC39" s="81"/>
      <c r="AZD39" s="81"/>
      <c r="AZE39" s="81"/>
      <c r="AZF39" s="81"/>
      <c r="AZG39" s="81"/>
      <c r="AZH39" s="81"/>
      <c r="AZI39" s="81"/>
      <c r="AZJ39" s="81"/>
      <c r="AZK39" s="81"/>
      <c r="AZL39" s="81"/>
      <c r="AZM39" s="81"/>
      <c r="AZN39" s="81"/>
      <c r="AZO39" s="81"/>
      <c r="AZP39" s="81"/>
      <c r="AZQ39" s="81"/>
      <c r="AZR39" s="81"/>
      <c r="AZS39" s="81"/>
      <c r="AZT39" s="81"/>
      <c r="AZU39" s="81"/>
      <c r="AZV39" s="81"/>
      <c r="AZW39" s="81"/>
      <c r="AZX39" s="81"/>
      <c r="AZY39" s="81"/>
      <c r="AZZ39" s="81"/>
      <c r="BAA39" s="81"/>
      <c r="BAB39" s="81"/>
      <c r="BAC39" s="81"/>
      <c r="BAD39" s="81"/>
      <c r="BAE39" s="81"/>
      <c r="BAF39" s="81"/>
      <c r="BAG39" s="81"/>
      <c r="BAH39" s="81"/>
      <c r="BAI39" s="81"/>
      <c r="BAJ39" s="81"/>
      <c r="BAK39" s="81"/>
      <c r="BAL39" s="81"/>
      <c r="BAM39" s="81"/>
      <c r="BAN39" s="81"/>
      <c r="BAO39" s="81"/>
      <c r="BAP39" s="81"/>
      <c r="BAQ39" s="81"/>
      <c r="BAR39" s="81"/>
      <c r="BAS39" s="81"/>
      <c r="BAT39" s="81"/>
      <c r="BAU39" s="81"/>
      <c r="BAV39" s="81"/>
      <c r="BAW39" s="81"/>
      <c r="BAX39" s="81"/>
      <c r="BAY39" s="81"/>
      <c r="BAZ39" s="81"/>
      <c r="BBA39" s="81"/>
      <c r="BBB39" s="81"/>
      <c r="BBC39" s="81"/>
      <c r="BBD39" s="81"/>
      <c r="BBE39" s="81"/>
      <c r="BBF39" s="81"/>
      <c r="BBG39" s="81"/>
      <c r="BBH39" s="81"/>
      <c r="BBI39" s="81"/>
      <c r="BBJ39" s="81"/>
      <c r="BBK39" s="81"/>
      <c r="BBL39" s="81"/>
      <c r="BBM39" s="81"/>
      <c r="BBN39" s="81"/>
      <c r="BBO39" s="81"/>
      <c r="BBP39" s="81"/>
      <c r="BBQ39" s="81"/>
      <c r="BBR39" s="81"/>
      <c r="BBS39" s="81"/>
      <c r="BBT39" s="81"/>
      <c r="BBU39" s="81"/>
      <c r="BBV39" s="81"/>
      <c r="BBW39" s="81"/>
      <c r="BBX39" s="81"/>
      <c r="BBY39" s="81"/>
      <c r="BBZ39" s="81"/>
      <c r="BCA39" s="81"/>
      <c r="BCB39" s="81"/>
      <c r="BCC39" s="81"/>
      <c r="BCD39" s="81"/>
      <c r="BCE39" s="81"/>
      <c r="BCF39" s="81"/>
      <c r="BCG39" s="81"/>
      <c r="BCH39" s="81"/>
      <c r="BCI39" s="81"/>
      <c r="BCJ39" s="81"/>
      <c r="BCK39" s="81"/>
      <c r="BCL39" s="81"/>
      <c r="BCM39" s="81"/>
      <c r="BCN39" s="81"/>
      <c r="BCO39" s="81"/>
      <c r="BCP39" s="81"/>
      <c r="BCQ39" s="81"/>
      <c r="BCR39" s="81"/>
      <c r="BCS39" s="81"/>
      <c r="BCT39" s="81"/>
      <c r="BCU39" s="81"/>
      <c r="BCV39" s="81"/>
      <c r="BCW39" s="81"/>
      <c r="BCX39" s="81"/>
      <c r="BCY39" s="81"/>
      <c r="BCZ39" s="81"/>
      <c r="BDA39" s="81"/>
      <c r="BDB39" s="81"/>
      <c r="BDC39" s="81"/>
      <c r="BDD39" s="81"/>
      <c r="BDE39" s="81"/>
      <c r="BDF39" s="81"/>
      <c r="BDG39" s="81"/>
      <c r="BDH39" s="81"/>
      <c r="BDI39" s="81"/>
      <c r="BDJ39" s="81"/>
      <c r="BDK39" s="81"/>
      <c r="BDL39" s="81"/>
      <c r="BDM39" s="81"/>
      <c r="BDN39" s="81"/>
      <c r="BDO39" s="81"/>
      <c r="BDP39" s="81"/>
      <c r="BDQ39" s="81"/>
      <c r="BDR39" s="81"/>
      <c r="BDS39" s="81"/>
      <c r="BDT39" s="81"/>
      <c r="BDU39" s="81"/>
      <c r="BDV39" s="81"/>
      <c r="BDW39" s="81"/>
      <c r="BDX39" s="81"/>
      <c r="BDY39" s="81"/>
      <c r="BDZ39" s="81"/>
      <c r="BEA39" s="81"/>
      <c r="BEB39" s="81"/>
      <c r="BEC39" s="81"/>
      <c r="BED39" s="81"/>
      <c r="BEE39" s="81"/>
      <c r="BEF39" s="81"/>
      <c r="BEG39" s="81"/>
      <c r="BEH39" s="81"/>
      <c r="BEI39" s="81"/>
      <c r="BEJ39" s="81"/>
      <c r="BEK39" s="81"/>
      <c r="BEL39" s="81"/>
      <c r="BEM39" s="81"/>
      <c r="BEN39" s="81"/>
      <c r="BEO39" s="81"/>
      <c r="BEP39" s="81"/>
      <c r="BEQ39" s="81"/>
      <c r="BER39" s="81"/>
      <c r="BES39" s="81"/>
      <c r="BET39" s="81"/>
      <c r="BEU39" s="81"/>
      <c r="BEV39" s="81"/>
      <c r="BEW39" s="81"/>
      <c r="BEX39" s="81"/>
      <c r="BEY39" s="81"/>
      <c r="BEZ39" s="81"/>
      <c r="BFA39" s="81"/>
      <c r="BFB39" s="81"/>
      <c r="BFC39" s="81"/>
      <c r="BFD39" s="81"/>
      <c r="BFE39" s="81"/>
      <c r="BFF39" s="81"/>
      <c r="BFG39" s="81"/>
      <c r="BFH39" s="81"/>
      <c r="BFI39" s="81"/>
      <c r="BFJ39" s="81"/>
      <c r="BFK39" s="81"/>
      <c r="BFL39" s="81"/>
      <c r="BFM39" s="81"/>
      <c r="BFN39" s="81"/>
      <c r="BFO39" s="81"/>
      <c r="BFP39" s="81"/>
      <c r="BFQ39" s="81"/>
      <c r="BFR39" s="81"/>
      <c r="BFS39" s="81"/>
      <c r="BFT39" s="81"/>
      <c r="BFU39" s="81"/>
      <c r="BFV39" s="81"/>
      <c r="BFW39" s="81"/>
      <c r="BFX39" s="81"/>
      <c r="BFY39" s="81"/>
      <c r="BFZ39" s="81"/>
      <c r="BGA39" s="81"/>
      <c r="BGB39" s="81"/>
      <c r="BGC39" s="81"/>
      <c r="BGD39" s="81"/>
      <c r="BGE39" s="81"/>
      <c r="BGF39" s="81"/>
      <c r="BGG39" s="81"/>
      <c r="BGH39" s="81"/>
      <c r="BGI39" s="81"/>
      <c r="BGJ39" s="81"/>
      <c r="BGK39" s="81"/>
      <c r="BGL39" s="81"/>
      <c r="BGM39" s="81"/>
      <c r="BGN39" s="81"/>
      <c r="BGO39" s="81"/>
      <c r="BGP39" s="81"/>
      <c r="BGQ39" s="81"/>
      <c r="BGR39" s="81"/>
      <c r="BGS39" s="81"/>
      <c r="BGT39" s="81"/>
      <c r="BGU39" s="81"/>
      <c r="BGV39" s="81"/>
      <c r="BGW39" s="81"/>
      <c r="BGX39" s="81"/>
      <c r="BGY39" s="81"/>
      <c r="BGZ39" s="81"/>
      <c r="BHA39" s="81"/>
      <c r="BHB39" s="81"/>
      <c r="BHC39" s="81"/>
      <c r="BHD39" s="81"/>
      <c r="BHE39" s="81"/>
      <c r="BHF39" s="81"/>
      <c r="BHG39" s="81"/>
      <c r="BHH39" s="81"/>
      <c r="BHI39" s="81"/>
      <c r="BHJ39" s="81"/>
      <c r="BHK39" s="81"/>
      <c r="BHL39" s="81"/>
      <c r="BHM39" s="81"/>
      <c r="BHN39" s="81"/>
      <c r="BHO39" s="81"/>
      <c r="BHP39" s="81"/>
      <c r="BHQ39" s="81"/>
      <c r="BHR39" s="81"/>
      <c r="BHS39" s="81"/>
      <c r="BHT39" s="81"/>
      <c r="BHU39" s="81"/>
      <c r="BHV39" s="81"/>
      <c r="BHW39" s="81"/>
      <c r="BHX39" s="81"/>
      <c r="BHY39" s="81"/>
      <c r="BHZ39" s="81"/>
      <c r="BIA39" s="81"/>
      <c r="BIB39" s="81"/>
      <c r="BIC39" s="81"/>
      <c r="BID39" s="81"/>
      <c r="BIE39" s="81"/>
      <c r="BIF39" s="81"/>
      <c r="BIG39" s="81"/>
      <c r="BIH39" s="81"/>
      <c r="BII39" s="81"/>
      <c r="BIJ39" s="81"/>
      <c r="BIK39" s="81"/>
      <c r="BIL39" s="81"/>
      <c r="BIM39" s="81"/>
      <c r="BIN39" s="81"/>
      <c r="BIO39" s="81"/>
      <c r="BIP39" s="81"/>
      <c r="BIQ39" s="81"/>
      <c r="BIR39" s="81"/>
      <c r="BIS39" s="81"/>
      <c r="BIT39" s="81"/>
      <c r="BIU39" s="81"/>
      <c r="BIV39" s="81"/>
      <c r="BIW39" s="81"/>
      <c r="BIX39" s="81"/>
      <c r="BIY39" s="81"/>
      <c r="BIZ39" s="81"/>
      <c r="BJA39" s="81"/>
      <c r="BJB39" s="81"/>
      <c r="BJC39" s="81"/>
      <c r="BJD39" s="81"/>
      <c r="BJE39" s="81"/>
      <c r="BJF39" s="81"/>
      <c r="BJG39" s="81"/>
      <c r="BJH39" s="81"/>
      <c r="BJI39" s="81"/>
      <c r="BJJ39" s="81"/>
      <c r="BJK39" s="81"/>
      <c r="BJL39" s="81"/>
      <c r="BJM39" s="81"/>
      <c r="BJN39" s="81"/>
      <c r="BJO39" s="81"/>
      <c r="BJP39" s="81"/>
      <c r="BJQ39" s="81"/>
      <c r="BJR39" s="81"/>
      <c r="BJS39" s="81"/>
      <c r="BJT39" s="81"/>
      <c r="BJU39" s="81"/>
      <c r="BJV39" s="81"/>
      <c r="BJW39" s="81"/>
      <c r="BJX39" s="81"/>
      <c r="BJY39" s="81"/>
      <c r="BJZ39" s="81"/>
      <c r="BKA39" s="81"/>
      <c r="BKB39" s="81"/>
      <c r="BKC39" s="81"/>
      <c r="BKD39" s="81"/>
      <c r="BKE39" s="81"/>
      <c r="BKF39" s="81"/>
      <c r="BKG39" s="81"/>
      <c r="BKH39" s="81"/>
      <c r="BKI39" s="81"/>
      <c r="BKJ39" s="81"/>
      <c r="BKK39" s="81"/>
      <c r="BKL39" s="81"/>
      <c r="BKM39" s="81"/>
      <c r="BKN39" s="81"/>
      <c r="BKO39" s="81"/>
      <c r="BKP39" s="81"/>
      <c r="BKQ39" s="81"/>
      <c r="BKR39" s="81"/>
      <c r="BKS39" s="81"/>
      <c r="BKT39" s="81"/>
      <c r="BKU39" s="81"/>
      <c r="BKV39" s="81"/>
      <c r="BKW39" s="81"/>
      <c r="BKX39" s="81"/>
      <c r="BKY39" s="81"/>
      <c r="BKZ39" s="81"/>
      <c r="BLA39" s="81"/>
      <c r="BLB39" s="81"/>
      <c r="BLC39" s="81"/>
      <c r="BLD39" s="81"/>
      <c r="BLE39" s="81"/>
      <c r="BLF39" s="81"/>
      <c r="BLG39" s="81"/>
      <c r="BLH39" s="81"/>
      <c r="BLI39" s="81"/>
      <c r="BLJ39" s="81"/>
      <c r="BLK39" s="81"/>
      <c r="BLL39" s="81"/>
      <c r="BLM39" s="81"/>
      <c r="BLN39" s="81"/>
      <c r="BLO39" s="81"/>
      <c r="BLP39" s="81"/>
      <c r="BLQ39" s="81"/>
      <c r="BLR39" s="81"/>
      <c r="BLS39" s="81"/>
      <c r="BLT39" s="81"/>
      <c r="BLU39" s="81"/>
      <c r="BLV39" s="81"/>
      <c r="BLW39" s="81"/>
      <c r="BLX39" s="81"/>
      <c r="BLY39" s="81"/>
      <c r="BLZ39" s="81"/>
      <c r="BMA39" s="81"/>
      <c r="BMB39" s="81"/>
      <c r="BMC39" s="81"/>
      <c r="BMD39" s="81"/>
      <c r="BME39" s="81"/>
      <c r="BMF39" s="81"/>
      <c r="BMG39" s="81"/>
      <c r="BMH39" s="81"/>
      <c r="BMI39" s="81"/>
      <c r="BMJ39" s="81"/>
      <c r="BMK39" s="81"/>
      <c r="BML39" s="81"/>
      <c r="BMM39" s="81"/>
      <c r="BMN39" s="81"/>
      <c r="BMO39" s="81"/>
      <c r="BMP39" s="81"/>
      <c r="BMQ39" s="81"/>
      <c r="BMR39" s="81"/>
      <c r="BMS39" s="81"/>
      <c r="BMT39" s="81"/>
      <c r="BMU39" s="81"/>
      <c r="BMV39" s="81"/>
      <c r="BMW39" s="81"/>
      <c r="BMX39" s="81"/>
      <c r="BMY39" s="81"/>
      <c r="BMZ39" s="81"/>
      <c r="BNA39" s="81"/>
      <c r="BNB39" s="81"/>
      <c r="BNC39" s="81"/>
      <c r="BND39" s="81"/>
      <c r="BNE39" s="81"/>
      <c r="BNF39" s="81"/>
      <c r="BNG39" s="81"/>
      <c r="BNH39" s="81"/>
      <c r="BNI39" s="81"/>
      <c r="BNJ39" s="81"/>
      <c r="BNK39" s="81"/>
      <c r="BNL39" s="81"/>
      <c r="BNM39" s="81"/>
      <c r="BNN39" s="81"/>
      <c r="BNO39" s="81"/>
      <c r="BNP39" s="81"/>
      <c r="BNQ39" s="81"/>
      <c r="BNR39" s="81"/>
      <c r="BNS39" s="81"/>
      <c r="BNT39" s="81"/>
      <c r="BNU39" s="81"/>
      <c r="BNV39" s="81"/>
      <c r="BNW39" s="81"/>
      <c r="BNX39" s="81"/>
      <c r="BNY39" s="81"/>
      <c r="BNZ39" s="81"/>
      <c r="BOA39" s="81"/>
      <c r="BOB39" s="81"/>
      <c r="BOC39" s="81"/>
      <c r="BOD39" s="81"/>
      <c r="BOE39" s="81"/>
      <c r="BOF39" s="81"/>
      <c r="BOG39" s="81"/>
      <c r="BOH39" s="81"/>
      <c r="BOI39" s="81"/>
      <c r="BOJ39" s="81"/>
      <c r="BOK39" s="81"/>
      <c r="BOL39" s="81"/>
      <c r="BOM39" s="81"/>
      <c r="BON39" s="81"/>
      <c r="BOO39" s="81"/>
      <c r="BOP39" s="81"/>
      <c r="BOQ39" s="81"/>
      <c r="BOR39" s="81"/>
      <c r="BOS39" s="81"/>
      <c r="BOT39" s="81"/>
      <c r="BOU39" s="81"/>
      <c r="BOV39" s="81"/>
      <c r="BOW39" s="81"/>
      <c r="BOX39" s="81"/>
      <c r="BOY39" s="81"/>
      <c r="BOZ39" s="81"/>
      <c r="BPA39" s="81"/>
      <c r="BPB39" s="81"/>
      <c r="BPC39" s="81"/>
      <c r="BPD39" s="81"/>
      <c r="BPE39" s="81"/>
      <c r="BPF39" s="81"/>
      <c r="BPG39" s="81"/>
      <c r="BPH39" s="81"/>
      <c r="BPI39" s="81"/>
      <c r="BPJ39" s="81"/>
      <c r="BPK39" s="81"/>
      <c r="BPL39" s="81"/>
      <c r="BPM39" s="81"/>
      <c r="BPN39" s="81"/>
      <c r="BPO39" s="81"/>
      <c r="BPP39" s="81"/>
      <c r="BPQ39" s="81"/>
      <c r="BPR39" s="81"/>
      <c r="BPS39" s="81"/>
      <c r="BPT39" s="81"/>
      <c r="BPU39" s="81"/>
      <c r="BPV39" s="81"/>
      <c r="BPW39" s="81"/>
      <c r="BPX39" s="81"/>
      <c r="BPY39" s="81"/>
      <c r="BPZ39" s="81"/>
      <c r="BQA39" s="81"/>
      <c r="BQB39" s="81"/>
      <c r="BQC39" s="81"/>
      <c r="BQD39" s="81"/>
      <c r="BQE39" s="81"/>
      <c r="BQF39" s="81"/>
      <c r="BQG39" s="81"/>
      <c r="BQH39" s="81"/>
      <c r="BQI39" s="81"/>
      <c r="BQJ39" s="81"/>
      <c r="BQK39" s="81"/>
      <c r="BQL39" s="81"/>
      <c r="BQM39" s="81"/>
      <c r="BQN39" s="81"/>
      <c r="BQO39" s="81"/>
      <c r="BQP39" s="81"/>
      <c r="BQQ39" s="81"/>
      <c r="BQR39" s="81"/>
      <c r="BQS39" s="81"/>
      <c r="BQT39" s="81"/>
      <c r="BQU39" s="81"/>
      <c r="BQV39" s="81"/>
      <c r="BQW39" s="81"/>
      <c r="BQX39" s="81"/>
      <c r="BQY39" s="81"/>
      <c r="BQZ39" s="81"/>
      <c r="BRA39" s="81"/>
      <c r="BRB39" s="81"/>
      <c r="BRC39" s="81"/>
      <c r="BRD39" s="81"/>
      <c r="BRE39" s="81"/>
      <c r="BRF39" s="81"/>
      <c r="BRG39" s="81"/>
      <c r="BRH39" s="81"/>
      <c r="BRI39" s="81"/>
      <c r="BRJ39" s="81"/>
      <c r="BRK39" s="81"/>
      <c r="BRL39" s="81"/>
      <c r="BRM39" s="81"/>
      <c r="BRN39" s="81"/>
      <c r="BRO39" s="81"/>
      <c r="BRP39" s="81"/>
      <c r="BRQ39" s="81"/>
      <c r="BRR39" s="81"/>
      <c r="BRS39" s="81"/>
      <c r="BRT39" s="81"/>
      <c r="BRU39" s="81"/>
      <c r="BRV39" s="81"/>
      <c r="BRW39" s="81"/>
      <c r="BRX39" s="81"/>
      <c r="BRY39" s="81"/>
      <c r="BRZ39" s="81"/>
      <c r="BSA39" s="81"/>
      <c r="BSB39" s="81"/>
      <c r="BSC39" s="81"/>
      <c r="BSD39" s="81"/>
      <c r="BSE39" s="81"/>
      <c r="BSF39" s="81"/>
      <c r="BSG39" s="81"/>
      <c r="BSH39" s="81"/>
      <c r="BSI39" s="81"/>
      <c r="BSJ39" s="81"/>
      <c r="BSK39" s="81"/>
      <c r="BSL39" s="81"/>
      <c r="BSM39" s="81"/>
      <c r="BSN39" s="81"/>
      <c r="BSO39" s="81"/>
      <c r="BSP39" s="81"/>
      <c r="BSQ39" s="81"/>
      <c r="BSR39" s="81"/>
      <c r="BSS39" s="81"/>
      <c r="BST39" s="81"/>
      <c r="BSU39" s="81"/>
      <c r="BSV39" s="81"/>
      <c r="BSW39" s="81"/>
      <c r="BSX39" s="81"/>
      <c r="BSY39" s="81"/>
      <c r="BSZ39" s="81"/>
      <c r="BTA39" s="81"/>
      <c r="BTB39" s="81"/>
      <c r="BTC39" s="81"/>
      <c r="BTD39" s="81"/>
      <c r="BTE39" s="81"/>
      <c r="BTF39" s="81"/>
      <c r="BTG39" s="81"/>
      <c r="BTH39" s="81"/>
      <c r="BTI39" s="81"/>
      <c r="BTJ39" s="81"/>
      <c r="BTK39" s="81"/>
      <c r="BTL39" s="81"/>
      <c r="BTM39" s="81"/>
      <c r="BTN39" s="81"/>
      <c r="BTO39" s="81"/>
      <c r="BTP39" s="81"/>
      <c r="BTQ39" s="81"/>
      <c r="BTR39" s="81"/>
      <c r="BTS39" s="81"/>
      <c r="BTT39" s="81"/>
      <c r="BTU39" s="81"/>
      <c r="BTV39" s="81"/>
      <c r="BTW39" s="81"/>
      <c r="BTX39" s="81"/>
      <c r="BTY39" s="81"/>
      <c r="BTZ39" s="81"/>
      <c r="BUA39" s="81"/>
      <c r="BUB39" s="81"/>
      <c r="BUC39" s="81"/>
      <c r="BUD39" s="81"/>
      <c r="BUE39" s="81"/>
      <c r="BUF39" s="81"/>
      <c r="BUG39" s="81"/>
      <c r="BUH39" s="81"/>
      <c r="BUI39" s="81"/>
      <c r="BUJ39" s="81"/>
      <c r="BUK39" s="81"/>
      <c r="BUL39" s="81"/>
      <c r="BUM39" s="81"/>
      <c r="BUN39" s="81"/>
      <c r="BUO39" s="81"/>
      <c r="BUP39" s="81"/>
      <c r="BUQ39" s="81"/>
      <c r="BUR39" s="81"/>
      <c r="BUS39" s="81"/>
      <c r="BUT39" s="81"/>
      <c r="BUU39" s="81"/>
      <c r="BUV39" s="81"/>
      <c r="BUW39" s="81"/>
      <c r="BUX39" s="81"/>
      <c r="BUY39" s="81"/>
      <c r="BUZ39" s="81"/>
      <c r="BVA39" s="81"/>
      <c r="BVB39" s="81"/>
      <c r="BVC39" s="81"/>
      <c r="BVD39" s="81"/>
      <c r="BVE39" s="81"/>
      <c r="BVF39" s="81"/>
      <c r="BVG39" s="81"/>
      <c r="BVH39" s="81"/>
      <c r="BVI39" s="81"/>
      <c r="BVJ39" s="81"/>
      <c r="BVK39" s="81"/>
      <c r="BVL39" s="81"/>
      <c r="BVM39" s="81"/>
      <c r="BVN39" s="81"/>
      <c r="BVO39" s="81"/>
      <c r="BVP39" s="81"/>
      <c r="BVQ39" s="81"/>
      <c r="BVR39" s="81"/>
      <c r="BVS39" s="81"/>
      <c r="BVT39" s="81"/>
      <c r="BVU39" s="81"/>
      <c r="BVV39" s="81"/>
      <c r="BVW39" s="81"/>
      <c r="BVX39" s="81"/>
      <c r="BVY39" s="81"/>
      <c r="BVZ39" s="81"/>
      <c r="BWA39" s="81"/>
      <c r="BWB39" s="81"/>
      <c r="BWC39" s="81"/>
      <c r="BWD39" s="81"/>
      <c r="BWE39" s="81"/>
      <c r="BWF39" s="81"/>
      <c r="BWG39" s="81"/>
      <c r="BWH39" s="81"/>
      <c r="BWI39" s="81"/>
      <c r="BWJ39" s="81"/>
      <c r="BWK39" s="81"/>
      <c r="BWL39" s="81"/>
      <c r="BWM39" s="81"/>
      <c r="BWN39" s="81"/>
      <c r="BWO39" s="81"/>
      <c r="BWP39" s="81"/>
      <c r="BWQ39" s="81"/>
      <c r="BWR39" s="81"/>
      <c r="BWS39" s="81"/>
      <c r="BWT39" s="81"/>
      <c r="BWU39" s="81"/>
      <c r="BWV39" s="81"/>
      <c r="BWW39" s="81"/>
      <c r="BWX39" s="81"/>
      <c r="BWY39" s="81"/>
      <c r="BWZ39" s="81"/>
      <c r="BXA39" s="81"/>
      <c r="BXB39" s="81"/>
      <c r="BXC39" s="81"/>
      <c r="BXD39" s="81"/>
      <c r="BXE39" s="81"/>
      <c r="BXF39" s="81"/>
      <c r="BXG39" s="81"/>
      <c r="BXH39" s="81"/>
      <c r="BXI39" s="81"/>
      <c r="BXJ39" s="81"/>
      <c r="BXK39" s="81"/>
      <c r="BXL39" s="81"/>
      <c r="BXM39" s="81"/>
      <c r="BXN39" s="81"/>
      <c r="BXO39" s="81"/>
      <c r="BXP39" s="81"/>
      <c r="BXQ39" s="81"/>
      <c r="BXR39" s="81"/>
      <c r="BXS39" s="81"/>
      <c r="BXT39" s="81"/>
      <c r="BXU39" s="81"/>
      <c r="BXV39" s="81"/>
      <c r="BXW39" s="81"/>
      <c r="BXX39" s="81"/>
      <c r="BXY39" s="81"/>
      <c r="BXZ39" s="81"/>
      <c r="BYA39" s="81"/>
      <c r="BYB39" s="81"/>
      <c r="BYC39" s="81"/>
      <c r="BYD39" s="81"/>
      <c r="BYE39" s="81"/>
      <c r="BYF39" s="81"/>
      <c r="BYG39" s="81"/>
      <c r="BYH39" s="81"/>
      <c r="BYI39" s="81"/>
      <c r="BYJ39" s="81"/>
      <c r="BYK39" s="81"/>
      <c r="BYL39" s="81"/>
      <c r="BYM39" s="81"/>
      <c r="BYN39" s="81"/>
      <c r="BYO39" s="81"/>
      <c r="BYP39" s="81"/>
      <c r="BYQ39" s="81"/>
      <c r="BYR39" s="81"/>
      <c r="BYS39" s="81"/>
      <c r="BYT39" s="81"/>
      <c r="BYU39" s="81"/>
      <c r="BYV39" s="81"/>
      <c r="BYW39" s="81"/>
      <c r="BYX39" s="81"/>
      <c r="BYY39" s="81"/>
      <c r="BYZ39" s="81"/>
      <c r="BZA39" s="81"/>
      <c r="BZB39" s="81"/>
      <c r="BZC39" s="81"/>
      <c r="BZD39" s="81"/>
      <c r="BZE39" s="81"/>
      <c r="BZF39" s="81"/>
      <c r="BZG39" s="81"/>
      <c r="BZH39" s="81"/>
      <c r="BZI39" s="81"/>
      <c r="BZJ39" s="81"/>
      <c r="BZK39" s="81"/>
      <c r="BZL39" s="81"/>
      <c r="BZM39" s="81"/>
      <c r="BZN39" s="81"/>
      <c r="BZO39" s="81"/>
      <c r="BZP39" s="81"/>
      <c r="BZQ39" s="81"/>
      <c r="BZR39" s="81"/>
      <c r="BZS39" s="81"/>
      <c r="BZT39" s="81"/>
      <c r="BZU39" s="81"/>
      <c r="BZV39" s="81"/>
      <c r="BZW39" s="81"/>
      <c r="BZX39" s="81"/>
      <c r="BZY39" s="81"/>
      <c r="BZZ39" s="81"/>
      <c r="CAA39" s="81"/>
      <c r="CAB39" s="81"/>
      <c r="CAC39" s="81"/>
      <c r="CAD39" s="81"/>
      <c r="CAE39" s="81"/>
      <c r="CAF39" s="81"/>
      <c r="CAG39" s="81"/>
      <c r="CAH39" s="81"/>
      <c r="CAI39" s="81"/>
      <c r="CAJ39" s="81"/>
      <c r="CAK39" s="81"/>
      <c r="CAL39" s="81"/>
      <c r="CAM39" s="81"/>
      <c r="CAN39" s="81"/>
      <c r="CAO39" s="81"/>
      <c r="CAP39" s="81"/>
      <c r="CAQ39" s="81"/>
      <c r="CAR39" s="81"/>
      <c r="CAS39" s="81"/>
      <c r="CAT39" s="81"/>
      <c r="CAU39" s="81"/>
      <c r="CAV39" s="81"/>
      <c r="CAW39" s="81"/>
      <c r="CAX39" s="81"/>
      <c r="CAY39" s="81"/>
      <c r="CAZ39" s="81"/>
      <c r="CBA39" s="81"/>
      <c r="CBB39" s="81"/>
      <c r="CBC39" s="81"/>
      <c r="CBD39" s="81"/>
      <c r="CBE39" s="81"/>
      <c r="CBF39" s="81"/>
      <c r="CBG39" s="81"/>
      <c r="CBH39" s="81"/>
      <c r="CBI39" s="81"/>
      <c r="CBJ39" s="81"/>
      <c r="CBK39" s="81"/>
      <c r="CBL39" s="81"/>
      <c r="CBM39" s="81"/>
      <c r="CBN39" s="81"/>
      <c r="CBO39" s="81"/>
      <c r="CBP39" s="81"/>
      <c r="CBQ39" s="81"/>
      <c r="CBR39" s="81"/>
      <c r="CBS39" s="81"/>
      <c r="CBT39" s="81"/>
      <c r="CBU39" s="81"/>
      <c r="CBV39" s="81"/>
      <c r="CBW39" s="81"/>
      <c r="CBX39" s="81"/>
      <c r="CBY39" s="81"/>
      <c r="CBZ39" s="81"/>
      <c r="CCA39" s="81"/>
      <c r="CCB39" s="81"/>
      <c r="CCC39" s="81"/>
      <c r="CCD39" s="81"/>
      <c r="CCE39" s="81"/>
      <c r="CCF39" s="81"/>
      <c r="CCG39" s="81"/>
      <c r="CCH39" s="81"/>
      <c r="CCI39" s="81"/>
      <c r="CCJ39" s="81"/>
      <c r="CCK39" s="81"/>
      <c r="CCL39" s="81"/>
      <c r="CCM39" s="81"/>
      <c r="CCN39" s="81"/>
      <c r="CCO39" s="81"/>
      <c r="CCP39" s="81"/>
      <c r="CCQ39" s="81"/>
      <c r="CCR39" s="81"/>
      <c r="CCS39" s="81"/>
      <c r="CCT39" s="81"/>
      <c r="CCU39" s="81"/>
      <c r="CCV39" s="81"/>
      <c r="CCW39" s="81"/>
      <c r="CCX39" s="81"/>
      <c r="CCY39" s="81"/>
      <c r="CCZ39" s="81"/>
      <c r="CDA39" s="81"/>
      <c r="CDB39" s="81"/>
      <c r="CDC39" s="81"/>
      <c r="CDD39" s="81"/>
      <c r="CDE39" s="81"/>
      <c r="CDF39" s="81"/>
      <c r="CDG39" s="81"/>
      <c r="CDH39" s="81"/>
      <c r="CDI39" s="81"/>
      <c r="CDJ39" s="81"/>
      <c r="CDK39" s="81"/>
      <c r="CDL39" s="81"/>
      <c r="CDM39" s="81"/>
      <c r="CDN39" s="81"/>
      <c r="CDO39" s="81"/>
      <c r="CDP39" s="81"/>
      <c r="CDQ39" s="81"/>
      <c r="CDR39" s="81"/>
      <c r="CDS39" s="81"/>
      <c r="CDT39" s="81"/>
      <c r="CDU39" s="81"/>
      <c r="CDV39" s="81"/>
      <c r="CDW39" s="81"/>
      <c r="CDX39" s="81"/>
      <c r="CDY39" s="81"/>
      <c r="CDZ39" s="81"/>
      <c r="CEA39" s="81"/>
      <c r="CEB39" s="81"/>
      <c r="CEC39" s="81"/>
      <c r="CED39" s="81"/>
      <c r="CEE39" s="81"/>
      <c r="CEF39" s="81"/>
      <c r="CEG39" s="81"/>
      <c r="CEH39" s="81"/>
      <c r="CEI39" s="81"/>
      <c r="CEJ39" s="81"/>
      <c r="CEK39" s="81"/>
      <c r="CEL39" s="81"/>
      <c r="CEM39" s="81"/>
      <c r="CEN39" s="81"/>
      <c r="CEO39" s="81"/>
      <c r="CEP39" s="81"/>
      <c r="CEQ39" s="81"/>
      <c r="CER39" s="81"/>
      <c r="CES39" s="81"/>
      <c r="CET39" s="81"/>
      <c r="CEU39" s="81"/>
      <c r="CEV39" s="81"/>
      <c r="CEW39" s="81"/>
      <c r="CEX39" s="81"/>
      <c r="CEY39" s="81"/>
      <c r="CEZ39" s="81"/>
      <c r="CFA39" s="81"/>
      <c r="CFB39" s="81"/>
      <c r="CFC39" s="81"/>
      <c r="CFD39" s="81"/>
      <c r="CFE39" s="81"/>
      <c r="CFF39" s="81"/>
      <c r="CFG39" s="81"/>
      <c r="CFH39" s="81"/>
      <c r="CFI39" s="81"/>
      <c r="CFJ39" s="81"/>
      <c r="CFK39" s="81"/>
      <c r="CFL39" s="81"/>
      <c r="CFM39" s="81"/>
      <c r="CFN39" s="81"/>
      <c r="CFO39" s="81"/>
      <c r="CFP39" s="81"/>
      <c r="CFQ39" s="81"/>
      <c r="CFR39" s="81"/>
      <c r="CFS39" s="81"/>
      <c r="CFT39" s="81"/>
      <c r="CFU39" s="81"/>
      <c r="CFV39" s="81"/>
      <c r="CFW39" s="81"/>
      <c r="CFX39" s="81"/>
      <c r="CFY39" s="81"/>
      <c r="CFZ39" s="81"/>
      <c r="CGA39" s="81"/>
      <c r="CGB39" s="81"/>
      <c r="CGC39" s="81"/>
      <c r="CGD39" s="81"/>
      <c r="CGE39" s="81"/>
      <c r="CGF39" s="81"/>
      <c r="CGG39" s="81"/>
      <c r="CGH39" s="81"/>
      <c r="CGI39" s="81"/>
      <c r="CGJ39" s="81"/>
      <c r="CGK39" s="81"/>
      <c r="CGL39" s="81"/>
      <c r="CGM39" s="81"/>
      <c r="CGN39" s="81"/>
      <c r="CGO39" s="81"/>
      <c r="CGP39" s="81"/>
      <c r="CGQ39" s="81"/>
      <c r="CGR39" s="81"/>
      <c r="CGS39" s="81"/>
      <c r="CGT39" s="81"/>
      <c r="CGU39" s="81"/>
      <c r="CGV39" s="81"/>
      <c r="CGW39" s="81"/>
      <c r="CGX39" s="81"/>
      <c r="CGY39" s="81"/>
      <c r="CGZ39" s="81"/>
      <c r="CHA39" s="81"/>
      <c r="CHB39" s="81"/>
      <c r="CHC39" s="81"/>
      <c r="CHD39" s="81"/>
      <c r="CHE39" s="81"/>
      <c r="CHF39" s="81"/>
      <c r="CHG39" s="81"/>
      <c r="CHH39" s="81"/>
      <c r="CHI39" s="81"/>
      <c r="CHJ39" s="81"/>
      <c r="CHK39" s="81"/>
      <c r="CHL39" s="81"/>
      <c r="CHM39" s="81"/>
      <c r="CHN39" s="81"/>
      <c r="CHO39" s="81"/>
      <c r="CHP39" s="81"/>
      <c r="CHQ39" s="81"/>
      <c r="CHR39" s="81"/>
      <c r="CHS39" s="81"/>
      <c r="CHT39" s="81"/>
      <c r="CHU39" s="81"/>
      <c r="CHV39" s="81"/>
      <c r="CHW39" s="81"/>
      <c r="CHX39" s="81"/>
      <c r="CHY39" s="81"/>
      <c r="CHZ39" s="81"/>
      <c r="CIA39" s="81"/>
      <c r="CIB39" s="81"/>
      <c r="CIC39" s="81"/>
      <c r="CID39" s="81"/>
      <c r="CIE39" s="81"/>
      <c r="CIF39" s="81"/>
      <c r="CIG39" s="81"/>
      <c r="CIH39" s="81"/>
      <c r="CII39" s="81"/>
      <c r="CIJ39" s="81"/>
      <c r="CIK39" s="81"/>
      <c r="CIL39" s="81"/>
      <c r="CIM39" s="81"/>
      <c r="CIN39" s="81"/>
      <c r="CIO39" s="81"/>
      <c r="CIP39" s="81"/>
      <c r="CIQ39" s="81"/>
      <c r="CIR39" s="81"/>
      <c r="CIS39" s="81"/>
      <c r="CIT39" s="81"/>
      <c r="CIU39" s="81"/>
      <c r="CIV39" s="81"/>
      <c r="CIW39" s="81"/>
      <c r="CIX39" s="81"/>
      <c r="CIY39" s="81"/>
      <c r="CIZ39" s="81"/>
      <c r="CJA39" s="81"/>
      <c r="CJB39" s="81"/>
      <c r="CJC39" s="81"/>
      <c r="CJD39" s="81"/>
      <c r="CJE39" s="81"/>
      <c r="CJF39" s="81"/>
      <c r="CJG39" s="81"/>
      <c r="CJH39" s="81"/>
      <c r="CJI39" s="81"/>
      <c r="CJJ39" s="81"/>
      <c r="CJK39" s="81"/>
      <c r="CJL39" s="81"/>
      <c r="CJM39" s="81"/>
      <c r="CJN39" s="81"/>
      <c r="CJO39" s="81"/>
      <c r="CJP39" s="81"/>
      <c r="CJQ39" s="81"/>
      <c r="CJR39" s="81"/>
      <c r="CJS39" s="81"/>
      <c r="CJT39" s="81"/>
      <c r="CJU39" s="81"/>
      <c r="CJV39" s="81"/>
      <c r="CJW39" s="81"/>
      <c r="CJX39" s="81"/>
      <c r="CJY39" s="81"/>
      <c r="CJZ39" s="81"/>
      <c r="CKA39" s="81"/>
      <c r="CKB39" s="81"/>
      <c r="CKC39" s="81"/>
      <c r="CKD39" s="81"/>
      <c r="CKE39" s="81"/>
      <c r="CKF39" s="81"/>
      <c r="CKG39" s="81"/>
      <c r="CKH39" s="81"/>
      <c r="CKI39" s="81"/>
      <c r="CKJ39" s="81"/>
      <c r="CKK39" s="81"/>
      <c r="CKL39" s="81"/>
      <c r="CKM39" s="81"/>
      <c r="CKN39" s="81"/>
      <c r="CKO39" s="81"/>
      <c r="CKP39" s="81"/>
      <c r="CKQ39" s="81"/>
      <c r="CKR39" s="81"/>
      <c r="CKS39" s="81"/>
      <c r="CKT39" s="81"/>
      <c r="CKU39" s="81"/>
      <c r="CKV39" s="81"/>
      <c r="CKW39" s="81"/>
      <c r="CKX39" s="81"/>
      <c r="CKY39" s="81"/>
      <c r="CKZ39" s="81"/>
      <c r="CLA39" s="81"/>
      <c r="CLB39" s="81"/>
      <c r="CLC39" s="81"/>
      <c r="CLD39" s="81"/>
      <c r="CLE39" s="81"/>
      <c r="CLF39" s="81"/>
      <c r="CLG39" s="81"/>
      <c r="CLH39" s="81"/>
      <c r="CLI39" s="81"/>
      <c r="CLJ39" s="81"/>
      <c r="CLK39" s="81"/>
      <c r="CLL39" s="81"/>
      <c r="CLM39" s="81"/>
      <c r="CLN39" s="81"/>
      <c r="CLO39" s="81"/>
      <c r="CLP39" s="81"/>
      <c r="CLQ39" s="81"/>
      <c r="CLR39" s="81"/>
      <c r="CLS39" s="81"/>
      <c r="CLT39" s="81"/>
      <c r="CLU39" s="81"/>
      <c r="CLV39" s="81"/>
      <c r="CLW39" s="81"/>
      <c r="CLX39" s="81"/>
      <c r="CLY39" s="81"/>
      <c r="CLZ39" s="81"/>
      <c r="CMA39" s="81"/>
      <c r="CMB39" s="81"/>
      <c r="CMC39" s="81"/>
      <c r="CMD39" s="81"/>
      <c r="CME39" s="81"/>
      <c r="CMF39" s="81"/>
      <c r="CMG39" s="81"/>
      <c r="CMH39" s="81"/>
      <c r="CMI39" s="81"/>
      <c r="CMJ39" s="81"/>
      <c r="CMK39" s="81"/>
      <c r="CML39" s="81"/>
      <c r="CMM39" s="81"/>
      <c r="CMN39" s="81"/>
      <c r="CMO39" s="81"/>
      <c r="CMP39" s="81"/>
      <c r="CMQ39" s="81"/>
      <c r="CMR39" s="81"/>
      <c r="CMS39" s="81"/>
      <c r="CMT39" s="81"/>
      <c r="CMU39" s="81"/>
      <c r="CMV39" s="81"/>
      <c r="CMW39" s="81"/>
      <c r="CMX39" s="81"/>
      <c r="CMY39" s="81"/>
      <c r="CMZ39" s="81"/>
      <c r="CNA39" s="81"/>
      <c r="CNB39" s="81"/>
      <c r="CNC39" s="81"/>
      <c r="CND39" s="81"/>
      <c r="CNE39" s="81"/>
      <c r="CNF39" s="81"/>
      <c r="CNG39" s="81"/>
      <c r="CNH39" s="81"/>
      <c r="CNI39" s="81"/>
      <c r="CNJ39" s="81"/>
      <c r="CNK39" s="81"/>
      <c r="CNL39" s="81"/>
      <c r="CNM39" s="81"/>
      <c r="CNN39" s="81"/>
      <c r="CNO39" s="81"/>
      <c r="CNP39" s="81"/>
      <c r="CNQ39" s="81"/>
      <c r="CNR39" s="81"/>
      <c r="CNS39" s="81"/>
      <c r="CNT39" s="81"/>
      <c r="CNU39" s="81"/>
      <c r="CNV39" s="81"/>
      <c r="CNW39" s="81"/>
      <c r="CNX39" s="81"/>
      <c r="CNY39" s="81"/>
      <c r="CNZ39" s="81"/>
      <c r="COA39" s="81"/>
      <c r="COB39" s="81"/>
      <c r="COC39" s="81"/>
      <c r="COD39" s="81"/>
      <c r="COE39" s="81"/>
      <c r="COF39" s="81"/>
      <c r="COG39" s="81"/>
      <c r="COH39" s="81"/>
      <c r="COI39" s="81"/>
      <c r="COJ39" s="81"/>
      <c r="COK39" s="81"/>
      <c r="COL39" s="81"/>
      <c r="COM39" s="81"/>
      <c r="CON39" s="81"/>
      <c r="COO39" s="81"/>
      <c r="COP39" s="81"/>
      <c r="COQ39" s="81"/>
      <c r="COR39" s="81"/>
      <c r="COS39" s="81"/>
      <c r="COT39" s="81"/>
      <c r="COU39" s="81"/>
      <c r="COV39" s="81"/>
      <c r="COW39" s="81"/>
      <c r="COX39" s="81"/>
      <c r="COY39" s="81"/>
      <c r="COZ39" s="81"/>
      <c r="CPA39" s="81"/>
      <c r="CPB39" s="81"/>
      <c r="CPC39" s="81"/>
      <c r="CPD39" s="81"/>
      <c r="CPE39" s="81"/>
      <c r="CPF39" s="81"/>
      <c r="CPG39" s="81"/>
      <c r="CPH39" s="81"/>
      <c r="CPI39" s="81"/>
      <c r="CPJ39" s="81"/>
      <c r="CPK39" s="81"/>
      <c r="CPL39" s="81"/>
      <c r="CPM39" s="81"/>
      <c r="CPN39" s="81"/>
      <c r="CPO39" s="81"/>
      <c r="CPP39" s="81"/>
      <c r="CPQ39" s="81"/>
      <c r="CPR39" s="81"/>
      <c r="CPS39" s="81"/>
      <c r="CPT39" s="81"/>
      <c r="CPU39" s="81"/>
      <c r="CPV39" s="81"/>
      <c r="CPW39" s="81"/>
      <c r="CPX39" s="81"/>
      <c r="CPY39" s="81"/>
      <c r="CPZ39" s="81"/>
      <c r="CQA39" s="81"/>
      <c r="CQB39" s="81"/>
      <c r="CQC39" s="81"/>
      <c r="CQD39" s="81"/>
      <c r="CQE39" s="81"/>
      <c r="CQF39" s="81"/>
      <c r="CQG39" s="81"/>
      <c r="CQH39" s="81"/>
      <c r="CQI39" s="81"/>
      <c r="CQJ39" s="81"/>
      <c r="CQK39" s="81"/>
      <c r="CQL39" s="81"/>
      <c r="CQM39" s="81"/>
      <c r="CQN39" s="81"/>
      <c r="CQO39" s="81"/>
      <c r="CQP39" s="81"/>
      <c r="CQQ39" s="81"/>
      <c r="CQR39" s="81"/>
      <c r="CQS39" s="81"/>
      <c r="CQT39" s="81"/>
      <c r="CQU39" s="81"/>
      <c r="CQV39" s="81"/>
      <c r="CQW39" s="81"/>
      <c r="CQX39" s="81"/>
      <c r="CQY39" s="81"/>
      <c r="CQZ39" s="81"/>
      <c r="CRA39" s="81"/>
      <c r="CRB39" s="81"/>
      <c r="CRC39" s="81"/>
      <c r="CRD39" s="81"/>
      <c r="CRE39" s="81"/>
      <c r="CRF39" s="81"/>
      <c r="CRG39" s="81"/>
      <c r="CRH39" s="81"/>
      <c r="CRI39" s="81"/>
      <c r="CRJ39" s="81"/>
      <c r="CRK39" s="81"/>
      <c r="CRL39" s="81"/>
      <c r="CRM39" s="81"/>
      <c r="CRN39" s="81"/>
      <c r="CRO39" s="81"/>
      <c r="CRP39" s="81"/>
      <c r="CRQ39" s="81"/>
      <c r="CRR39" s="81"/>
      <c r="CRS39" s="81"/>
      <c r="CRT39" s="81"/>
      <c r="CRU39" s="81"/>
      <c r="CRV39" s="81"/>
      <c r="CRW39" s="81"/>
      <c r="CRX39" s="81"/>
      <c r="CRY39" s="81"/>
      <c r="CRZ39" s="81"/>
      <c r="CSA39" s="81"/>
      <c r="CSB39" s="81"/>
      <c r="CSC39" s="81"/>
      <c r="CSD39" s="81"/>
      <c r="CSE39" s="81"/>
      <c r="CSF39" s="81"/>
      <c r="CSG39" s="81"/>
      <c r="CSH39" s="81"/>
      <c r="CSI39" s="81"/>
      <c r="CSJ39" s="81"/>
      <c r="CSK39" s="81"/>
      <c r="CSL39" s="81"/>
      <c r="CSM39" s="81"/>
      <c r="CSN39" s="81"/>
      <c r="CSO39" s="81"/>
      <c r="CSP39" s="81"/>
      <c r="CSQ39" s="81"/>
      <c r="CSR39" s="81"/>
      <c r="CSS39" s="81"/>
      <c r="CST39" s="81"/>
      <c r="CSU39" s="81"/>
      <c r="CSV39" s="81"/>
      <c r="CSW39" s="81"/>
      <c r="CSX39" s="81"/>
      <c r="CSY39" s="81"/>
      <c r="CSZ39" s="81"/>
      <c r="CTA39" s="81"/>
      <c r="CTB39" s="81"/>
      <c r="CTC39" s="81"/>
      <c r="CTD39" s="81"/>
      <c r="CTE39" s="81"/>
      <c r="CTF39" s="81"/>
      <c r="CTG39" s="81"/>
      <c r="CTH39" s="81"/>
      <c r="CTI39" s="81"/>
      <c r="CTJ39" s="81"/>
      <c r="CTK39" s="81"/>
      <c r="CTL39" s="81"/>
      <c r="CTM39" s="81"/>
      <c r="CTN39" s="81"/>
      <c r="CTO39" s="81"/>
      <c r="CTP39" s="81"/>
      <c r="CTQ39" s="81"/>
      <c r="CTR39" s="81"/>
      <c r="CTS39" s="81"/>
      <c r="CTT39" s="81"/>
      <c r="CTU39" s="81"/>
      <c r="CTV39" s="81"/>
      <c r="CTW39" s="81"/>
      <c r="CTX39" s="81"/>
      <c r="CTY39" s="81"/>
      <c r="CTZ39" s="81"/>
      <c r="CUA39" s="81"/>
      <c r="CUB39" s="81"/>
      <c r="CUC39" s="81"/>
      <c r="CUD39" s="81"/>
      <c r="CUE39" s="81"/>
      <c r="CUF39" s="81"/>
      <c r="CUG39" s="81"/>
      <c r="CUH39" s="81"/>
      <c r="CUI39" s="81"/>
      <c r="CUJ39" s="81"/>
      <c r="CUK39" s="81"/>
      <c r="CUL39" s="81"/>
      <c r="CUM39" s="81"/>
      <c r="CUN39" s="81"/>
      <c r="CUO39" s="81"/>
      <c r="CUP39" s="81"/>
      <c r="CUQ39" s="81"/>
      <c r="CUR39" s="81"/>
      <c r="CUS39" s="81"/>
      <c r="CUT39" s="81"/>
      <c r="CUU39" s="81"/>
      <c r="CUV39" s="81"/>
      <c r="CUW39" s="81"/>
      <c r="CUX39" s="81"/>
      <c r="CUY39" s="81"/>
      <c r="CUZ39" s="81"/>
      <c r="CVA39" s="81"/>
      <c r="CVB39" s="81"/>
      <c r="CVC39" s="81"/>
      <c r="CVD39" s="81"/>
      <c r="CVE39" s="81"/>
      <c r="CVF39" s="81"/>
      <c r="CVG39" s="81"/>
      <c r="CVH39" s="81"/>
      <c r="CVI39" s="81"/>
      <c r="CVJ39" s="81"/>
      <c r="CVK39" s="81"/>
      <c r="CVL39" s="81"/>
      <c r="CVM39" s="81"/>
      <c r="CVN39" s="81"/>
      <c r="CVO39" s="81"/>
      <c r="CVP39" s="81"/>
      <c r="CVQ39" s="81"/>
      <c r="CVR39" s="81"/>
      <c r="CVS39" s="81"/>
      <c r="CVT39" s="81"/>
      <c r="CVU39" s="81"/>
      <c r="CVV39" s="81"/>
      <c r="CVW39" s="81"/>
      <c r="CVX39" s="81"/>
      <c r="CVY39" s="81"/>
      <c r="CVZ39" s="81"/>
      <c r="CWA39" s="81"/>
      <c r="CWB39" s="81"/>
      <c r="CWC39" s="81"/>
      <c r="CWD39" s="81"/>
      <c r="CWE39" s="81"/>
      <c r="CWF39" s="81"/>
      <c r="CWG39" s="81"/>
      <c r="CWH39" s="81"/>
      <c r="CWI39" s="81"/>
      <c r="CWJ39" s="81"/>
      <c r="CWK39" s="81"/>
      <c r="CWL39" s="81"/>
      <c r="CWM39" s="81"/>
      <c r="CWN39" s="81"/>
      <c r="CWO39" s="81"/>
      <c r="CWP39" s="81"/>
      <c r="CWQ39" s="81"/>
      <c r="CWR39" s="81"/>
      <c r="CWS39" s="81"/>
      <c r="CWT39" s="81"/>
      <c r="CWU39" s="81"/>
      <c r="CWV39" s="81"/>
      <c r="CWW39" s="81"/>
      <c r="CWX39" s="81"/>
      <c r="CWY39" s="81"/>
      <c r="CWZ39" s="81"/>
      <c r="CXA39" s="81"/>
      <c r="CXB39" s="81"/>
      <c r="CXC39" s="81"/>
      <c r="CXD39" s="81"/>
      <c r="CXE39" s="81"/>
      <c r="CXF39" s="81"/>
      <c r="CXG39" s="81"/>
      <c r="CXH39" s="81"/>
      <c r="CXI39" s="81"/>
      <c r="CXJ39" s="81"/>
      <c r="CXK39" s="81"/>
      <c r="CXL39" s="81"/>
      <c r="CXM39" s="81"/>
      <c r="CXN39" s="81"/>
      <c r="CXO39" s="81"/>
      <c r="CXP39" s="81"/>
      <c r="CXQ39" s="81"/>
      <c r="CXR39" s="81"/>
      <c r="CXS39" s="81"/>
      <c r="CXT39" s="81"/>
      <c r="CXU39" s="81"/>
      <c r="CXV39" s="81"/>
      <c r="CXW39" s="81"/>
      <c r="CXX39" s="81"/>
      <c r="CXY39" s="81"/>
      <c r="CXZ39" s="81"/>
      <c r="CYA39" s="81"/>
      <c r="CYB39" s="81"/>
      <c r="CYC39" s="81"/>
      <c r="CYD39" s="81"/>
      <c r="CYE39" s="81"/>
      <c r="CYF39" s="81"/>
      <c r="CYG39" s="81"/>
      <c r="CYH39" s="81"/>
      <c r="CYI39" s="81"/>
      <c r="CYJ39" s="81"/>
      <c r="CYK39" s="81"/>
      <c r="CYL39" s="81"/>
      <c r="CYM39" s="81"/>
      <c r="CYN39" s="81"/>
      <c r="CYO39" s="81"/>
      <c r="CYP39" s="81"/>
      <c r="CYQ39" s="81"/>
      <c r="CYR39" s="81"/>
      <c r="CYS39" s="81"/>
      <c r="CYT39" s="81"/>
      <c r="CYU39" s="81"/>
      <c r="CYV39" s="81"/>
      <c r="CYW39" s="81"/>
      <c r="CYX39" s="81"/>
      <c r="CYY39" s="81"/>
      <c r="CYZ39" s="81"/>
      <c r="CZA39" s="81"/>
      <c r="CZB39" s="81"/>
      <c r="CZC39" s="81"/>
      <c r="CZD39" s="81"/>
      <c r="CZE39" s="81"/>
      <c r="CZF39" s="81"/>
      <c r="CZG39" s="81"/>
      <c r="CZH39" s="81"/>
      <c r="CZI39" s="81"/>
      <c r="CZJ39" s="81"/>
      <c r="CZK39" s="81"/>
      <c r="CZL39" s="81"/>
      <c r="CZM39" s="81"/>
      <c r="CZN39" s="81"/>
      <c r="CZO39" s="81"/>
      <c r="CZP39" s="81"/>
      <c r="CZQ39" s="81"/>
      <c r="CZR39" s="81"/>
      <c r="CZS39" s="81"/>
      <c r="CZT39" s="81"/>
      <c r="CZU39" s="81"/>
      <c r="CZV39" s="81"/>
      <c r="CZW39" s="81"/>
      <c r="CZX39" s="81"/>
      <c r="CZY39" s="81"/>
      <c r="CZZ39" s="81"/>
      <c r="DAA39" s="81"/>
      <c r="DAB39" s="81"/>
      <c r="DAC39" s="81"/>
      <c r="DAD39" s="81"/>
      <c r="DAE39" s="81"/>
      <c r="DAF39" s="81"/>
      <c r="DAG39" s="81"/>
      <c r="DAH39" s="81"/>
      <c r="DAI39" s="81"/>
      <c r="DAJ39" s="81"/>
      <c r="DAK39" s="81"/>
      <c r="DAL39" s="81"/>
      <c r="DAM39" s="81"/>
      <c r="DAN39" s="81"/>
      <c r="DAO39" s="81"/>
      <c r="DAP39" s="81"/>
      <c r="DAQ39" s="81"/>
      <c r="DAR39" s="81"/>
      <c r="DAS39" s="81"/>
      <c r="DAT39" s="81"/>
      <c r="DAU39" s="81"/>
      <c r="DAV39" s="81"/>
      <c r="DAW39" s="81"/>
      <c r="DAX39" s="81"/>
      <c r="DAY39" s="81"/>
      <c r="DAZ39" s="81"/>
      <c r="DBA39" s="81"/>
      <c r="DBB39" s="81"/>
      <c r="DBC39" s="81"/>
      <c r="DBD39" s="81"/>
      <c r="DBE39" s="81"/>
      <c r="DBF39" s="81"/>
      <c r="DBG39" s="81"/>
      <c r="DBH39" s="81"/>
      <c r="DBI39" s="81"/>
      <c r="DBJ39" s="81"/>
      <c r="DBK39" s="81"/>
      <c r="DBL39" s="81"/>
      <c r="DBM39" s="81"/>
      <c r="DBN39" s="81"/>
      <c r="DBO39" s="81"/>
      <c r="DBP39" s="81"/>
      <c r="DBQ39" s="81"/>
      <c r="DBR39" s="81"/>
      <c r="DBS39" s="81"/>
      <c r="DBT39" s="81"/>
      <c r="DBU39" s="81"/>
      <c r="DBV39" s="81"/>
      <c r="DBW39" s="81"/>
      <c r="DBX39" s="81"/>
      <c r="DBY39" s="81"/>
      <c r="DBZ39" s="81"/>
      <c r="DCA39" s="81"/>
      <c r="DCB39" s="81"/>
      <c r="DCC39" s="81"/>
      <c r="DCD39" s="81"/>
      <c r="DCE39" s="81"/>
      <c r="DCF39" s="81"/>
      <c r="DCG39" s="81"/>
      <c r="DCH39" s="81"/>
      <c r="DCI39" s="81"/>
      <c r="DCJ39" s="81"/>
      <c r="DCK39" s="81"/>
      <c r="DCL39" s="81"/>
      <c r="DCM39" s="81"/>
      <c r="DCN39" s="81"/>
      <c r="DCO39" s="81"/>
      <c r="DCP39" s="81"/>
      <c r="DCQ39" s="81"/>
      <c r="DCR39" s="81"/>
      <c r="DCS39" s="81"/>
      <c r="DCT39" s="81"/>
      <c r="DCU39" s="81"/>
      <c r="DCV39" s="81"/>
      <c r="DCW39" s="81"/>
      <c r="DCX39" s="81"/>
      <c r="DCY39" s="81"/>
      <c r="DCZ39" s="81"/>
      <c r="DDA39" s="81"/>
      <c r="DDB39" s="81"/>
      <c r="DDC39" s="81"/>
      <c r="DDD39" s="81"/>
      <c r="DDE39" s="81"/>
      <c r="DDF39" s="81"/>
      <c r="DDG39" s="81"/>
      <c r="DDH39" s="81"/>
      <c r="DDI39" s="81"/>
      <c r="DDJ39" s="81"/>
      <c r="DDK39" s="81"/>
      <c r="DDL39" s="81"/>
      <c r="DDM39" s="81"/>
      <c r="DDN39" s="81"/>
      <c r="DDO39" s="81"/>
      <c r="DDP39" s="81"/>
      <c r="DDQ39" s="81"/>
      <c r="DDR39" s="81"/>
      <c r="DDS39" s="81"/>
      <c r="DDT39" s="81"/>
      <c r="DDU39" s="81"/>
      <c r="DDV39" s="81"/>
      <c r="DDW39" s="81"/>
      <c r="DDX39" s="81"/>
      <c r="DDY39" s="81"/>
      <c r="DDZ39" s="81"/>
      <c r="DEA39" s="81"/>
      <c r="DEB39" s="81"/>
      <c r="DEC39" s="81"/>
      <c r="DED39" s="81"/>
      <c r="DEE39" s="81"/>
      <c r="DEF39" s="81"/>
      <c r="DEG39" s="81"/>
      <c r="DEH39" s="81"/>
      <c r="DEI39" s="81"/>
      <c r="DEJ39" s="81"/>
      <c r="DEK39" s="81"/>
      <c r="DEL39" s="81"/>
      <c r="DEM39" s="81"/>
      <c r="DEN39" s="81"/>
      <c r="DEO39" s="81"/>
      <c r="DEP39" s="81"/>
      <c r="DEQ39" s="81"/>
      <c r="DER39" s="81"/>
      <c r="DES39" s="81"/>
      <c r="DET39" s="81"/>
      <c r="DEU39" s="81"/>
      <c r="DEV39" s="81"/>
      <c r="DEW39" s="81"/>
      <c r="DEX39" s="81"/>
      <c r="DEY39" s="81"/>
      <c r="DEZ39" s="81"/>
      <c r="DFA39" s="81"/>
      <c r="DFB39" s="81"/>
      <c r="DFC39" s="81"/>
      <c r="DFD39" s="81"/>
      <c r="DFE39" s="81"/>
      <c r="DFF39" s="81"/>
      <c r="DFG39" s="81"/>
      <c r="DFH39" s="81"/>
      <c r="DFI39" s="81"/>
      <c r="DFJ39" s="81"/>
      <c r="DFK39" s="81"/>
      <c r="DFL39" s="81"/>
      <c r="DFM39" s="81"/>
      <c r="DFN39" s="81"/>
      <c r="DFO39" s="81"/>
      <c r="DFP39" s="81"/>
      <c r="DFQ39" s="81"/>
      <c r="DFR39" s="81"/>
      <c r="DFS39" s="81"/>
      <c r="DFT39" s="81"/>
      <c r="DFU39" s="81"/>
      <c r="DFV39" s="81"/>
      <c r="DFW39" s="81"/>
      <c r="DFX39" s="81"/>
      <c r="DFY39" s="81"/>
      <c r="DFZ39" s="81"/>
      <c r="DGA39" s="81"/>
      <c r="DGB39" s="81"/>
      <c r="DGC39" s="81"/>
      <c r="DGD39" s="81"/>
      <c r="DGE39" s="81"/>
      <c r="DGF39" s="81"/>
      <c r="DGG39" s="81"/>
      <c r="DGH39" s="81"/>
      <c r="DGI39" s="81"/>
      <c r="DGJ39" s="81"/>
      <c r="DGK39" s="81"/>
      <c r="DGL39" s="81"/>
      <c r="DGM39" s="81"/>
      <c r="DGN39" s="81"/>
      <c r="DGO39" s="81"/>
      <c r="DGP39" s="81"/>
      <c r="DGQ39" s="81"/>
      <c r="DGR39" s="81"/>
      <c r="DGS39" s="81"/>
      <c r="DGT39" s="81"/>
      <c r="DGU39" s="81"/>
      <c r="DGV39" s="81"/>
      <c r="DGW39" s="81"/>
      <c r="DGX39" s="81"/>
      <c r="DGY39" s="81"/>
      <c r="DGZ39" s="81"/>
      <c r="DHA39" s="81"/>
      <c r="DHB39" s="81"/>
      <c r="DHC39" s="81"/>
      <c r="DHD39" s="81"/>
      <c r="DHE39" s="81"/>
      <c r="DHF39" s="81"/>
      <c r="DHG39" s="81"/>
      <c r="DHH39" s="81"/>
      <c r="DHI39" s="81"/>
      <c r="DHJ39" s="81"/>
      <c r="DHK39" s="81"/>
      <c r="DHL39" s="81"/>
      <c r="DHM39" s="81"/>
      <c r="DHN39" s="81"/>
      <c r="DHO39" s="81"/>
      <c r="DHP39" s="81"/>
      <c r="DHQ39" s="81"/>
      <c r="DHR39" s="81"/>
      <c r="DHS39" s="81"/>
      <c r="DHT39" s="81"/>
      <c r="DHU39" s="81"/>
      <c r="DHV39" s="81"/>
      <c r="DHW39" s="81"/>
      <c r="DHX39" s="81"/>
      <c r="DHY39" s="81"/>
      <c r="DHZ39" s="81"/>
      <c r="DIA39" s="81"/>
      <c r="DIB39" s="81"/>
      <c r="DIC39" s="81"/>
      <c r="DID39" s="81"/>
      <c r="DIE39" s="81"/>
      <c r="DIF39" s="81"/>
      <c r="DIG39" s="81"/>
      <c r="DIH39" s="81"/>
      <c r="DII39" s="81"/>
      <c r="DIJ39" s="81"/>
      <c r="DIK39" s="81"/>
      <c r="DIL39" s="81"/>
      <c r="DIM39" s="81"/>
      <c r="DIN39" s="81"/>
      <c r="DIO39" s="81"/>
      <c r="DIP39" s="81"/>
      <c r="DIQ39" s="81"/>
      <c r="DIR39" s="81"/>
      <c r="DIS39" s="81"/>
      <c r="DIT39" s="81"/>
      <c r="DIU39" s="81"/>
      <c r="DIV39" s="81"/>
      <c r="DIW39" s="81"/>
      <c r="DIX39" s="81"/>
      <c r="DIY39" s="81"/>
      <c r="DIZ39" s="81"/>
      <c r="DJA39" s="81"/>
      <c r="DJB39" s="81"/>
      <c r="DJC39" s="81"/>
      <c r="DJD39" s="81"/>
      <c r="DJE39" s="81"/>
      <c r="DJF39" s="81"/>
      <c r="DJG39" s="81"/>
      <c r="DJH39" s="81"/>
      <c r="DJI39" s="81"/>
      <c r="DJJ39" s="81"/>
      <c r="DJK39" s="81"/>
      <c r="DJL39" s="81"/>
      <c r="DJM39" s="81"/>
      <c r="DJN39" s="81"/>
      <c r="DJO39" s="81"/>
      <c r="DJP39" s="81"/>
      <c r="DJQ39" s="81"/>
      <c r="DJR39" s="81"/>
      <c r="DJS39" s="81"/>
      <c r="DJT39" s="81"/>
      <c r="DJU39" s="81"/>
      <c r="DJV39" s="81"/>
      <c r="DJW39" s="81"/>
      <c r="DJX39" s="81"/>
      <c r="DJY39" s="81"/>
      <c r="DJZ39" s="81"/>
      <c r="DKA39" s="81"/>
      <c r="DKB39" s="81"/>
      <c r="DKC39" s="81"/>
      <c r="DKD39" s="81"/>
      <c r="DKE39" s="81"/>
      <c r="DKF39" s="81"/>
      <c r="DKG39" s="81"/>
      <c r="DKH39" s="81"/>
      <c r="DKI39" s="81"/>
      <c r="DKJ39" s="81"/>
      <c r="DKK39" s="81"/>
      <c r="DKL39" s="81"/>
      <c r="DKM39" s="81"/>
      <c r="DKN39" s="81"/>
      <c r="DKO39" s="81"/>
      <c r="DKP39" s="81"/>
      <c r="DKQ39" s="81"/>
      <c r="DKR39" s="81"/>
      <c r="DKS39" s="81"/>
      <c r="DKT39" s="81"/>
      <c r="DKU39" s="81"/>
      <c r="DKV39" s="81"/>
      <c r="DKW39" s="81"/>
      <c r="DKX39" s="81"/>
      <c r="DKY39" s="81"/>
      <c r="DKZ39" s="81"/>
      <c r="DLA39" s="81"/>
      <c r="DLB39" s="81"/>
      <c r="DLC39" s="81"/>
      <c r="DLD39" s="81"/>
      <c r="DLE39" s="81"/>
      <c r="DLF39" s="81"/>
      <c r="DLG39" s="81"/>
      <c r="DLH39" s="81"/>
      <c r="DLI39" s="81"/>
      <c r="DLJ39" s="81"/>
      <c r="DLK39" s="81"/>
      <c r="DLL39" s="81"/>
      <c r="DLM39" s="81"/>
      <c r="DLN39" s="81"/>
      <c r="DLO39" s="81"/>
      <c r="DLP39" s="81"/>
      <c r="DLQ39" s="81"/>
      <c r="DLR39" s="81"/>
      <c r="DLS39" s="81"/>
      <c r="DLT39" s="81"/>
      <c r="DLU39" s="81"/>
      <c r="DLV39" s="81"/>
      <c r="DLW39" s="81"/>
      <c r="DLX39" s="81"/>
      <c r="DLY39" s="81"/>
      <c r="DLZ39" s="81"/>
      <c r="DMA39" s="81"/>
      <c r="DMB39" s="81"/>
      <c r="DMC39" s="81"/>
      <c r="DMD39" s="81"/>
      <c r="DME39" s="81"/>
      <c r="DMF39" s="81"/>
      <c r="DMG39" s="81"/>
      <c r="DMH39" s="81"/>
      <c r="DMI39" s="81"/>
      <c r="DMJ39" s="81"/>
      <c r="DMK39" s="81"/>
      <c r="DML39" s="81"/>
      <c r="DMM39" s="81"/>
      <c r="DMN39" s="81"/>
      <c r="DMO39" s="81"/>
      <c r="DMP39" s="81"/>
      <c r="DMQ39" s="81"/>
      <c r="DMR39" s="81"/>
      <c r="DMS39" s="81"/>
      <c r="DMT39" s="81"/>
      <c r="DMU39" s="81"/>
      <c r="DMV39" s="81"/>
      <c r="DMW39" s="81"/>
      <c r="DMX39" s="81"/>
      <c r="DMY39" s="81"/>
      <c r="DMZ39" s="81"/>
      <c r="DNA39" s="81"/>
      <c r="DNB39" s="81"/>
      <c r="DNC39" s="81"/>
      <c r="DND39" s="81"/>
      <c r="DNE39" s="81"/>
      <c r="DNF39" s="81"/>
      <c r="DNG39" s="81"/>
      <c r="DNH39" s="81"/>
      <c r="DNI39" s="81"/>
      <c r="DNJ39" s="81"/>
      <c r="DNK39" s="81"/>
      <c r="DNL39" s="81"/>
      <c r="DNM39" s="81"/>
      <c r="DNN39" s="81"/>
      <c r="DNO39" s="81"/>
      <c r="DNP39" s="81"/>
      <c r="DNQ39" s="81"/>
      <c r="DNR39" s="81"/>
      <c r="DNS39" s="81"/>
      <c r="DNT39" s="81"/>
      <c r="DNU39" s="81"/>
      <c r="DNV39" s="81"/>
      <c r="DNW39" s="81"/>
      <c r="DNX39" s="81"/>
      <c r="DNY39" s="81"/>
      <c r="DNZ39" s="81"/>
      <c r="DOA39" s="81"/>
      <c r="DOB39" s="81"/>
      <c r="DOC39" s="81"/>
      <c r="DOD39" s="81"/>
      <c r="DOE39" s="81"/>
      <c r="DOF39" s="81"/>
      <c r="DOG39" s="81"/>
      <c r="DOH39" s="81"/>
      <c r="DOI39" s="81"/>
      <c r="DOJ39" s="81"/>
      <c r="DOK39" s="81"/>
      <c r="DOL39" s="81"/>
      <c r="DOM39" s="81"/>
      <c r="DON39" s="81"/>
      <c r="DOO39" s="81"/>
      <c r="DOP39" s="81"/>
      <c r="DOQ39" s="81"/>
      <c r="DOR39" s="81"/>
      <c r="DOS39" s="81"/>
      <c r="DOT39" s="81"/>
      <c r="DOU39" s="81"/>
      <c r="DOV39" s="81"/>
      <c r="DOW39" s="81"/>
      <c r="DOX39" s="81"/>
      <c r="DOY39" s="81"/>
      <c r="DOZ39" s="81"/>
      <c r="DPA39" s="81"/>
      <c r="DPB39" s="81"/>
      <c r="DPC39" s="81"/>
      <c r="DPD39" s="81"/>
      <c r="DPE39" s="81"/>
      <c r="DPF39" s="81"/>
      <c r="DPG39" s="81"/>
      <c r="DPH39" s="81"/>
      <c r="DPI39" s="81"/>
      <c r="DPJ39" s="81"/>
      <c r="DPK39" s="81"/>
      <c r="DPL39" s="81"/>
      <c r="DPM39" s="81"/>
      <c r="DPN39" s="81"/>
      <c r="DPO39" s="81"/>
      <c r="DPP39" s="81"/>
      <c r="DPQ39" s="81"/>
      <c r="DPR39" s="81"/>
      <c r="DPS39" s="81"/>
      <c r="DPT39" s="81"/>
      <c r="DPU39" s="81"/>
      <c r="DPV39" s="81"/>
      <c r="DPW39" s="81"/>
      <c r="DPX39" s="81"/>
      <c r="DPY39" s="81"/>
      <c r="DPZ39" s="81"/>
      <c r="DQA39" s="81"/>
      <c r="DQB39" s="81"/>
      <c r="DQC39" s="81"/>
      <c r="DQD39" s="81"/>
      <c r="DQE39" s="81"/>
      <c r="DQF39" s="81"/>
      <c r="DQG39" s="81"/>
      <c r="DQH39" s="81"/>
      <c r="DQI39" s="81"/>
      <c r="DQJ39" s="81"/>
      <c r="DQK39" s="81"/>
      <c r="DQL39" s="81"/>
      <c r="DQM39" s="81"/>
      <c r="DQN39" s="81"/>
      <c r="DQO39" s="81"/>
      <c r="DQP39" s="81"/>
      <c r="DQQ39" s="81"/>
      <c r="DQR39" s="81"/>
      <c r="DQS39" s="81"/>
      <c r="DQT39" s="81"/>
      <c r="DQU39" s="81"/>
      <c r="DQV39" s="81"/>
      <c r="DQW39" s="81"/>
      <c r="DQX39" s="81"/>
      <c r="DQY39" s="81"/>
      <c r="DQZ39" s="81"/>
      <c r="DRA39" s="81"/>
      <c r="DRB39" s="81"/>
      <c r="DRC39" s="81"/>
      <c r="DRD39" s="81"/>
      <c r="DRE39" s="81"/>
      <c r="DRF39" s="81"/>
      <c r="DRG39" s="81"/>
      <c r="DRH39" s="81"/>
      <c r="DRI39" s="81"/>
      <c r="DRJ39" s="81"/>
      <c r="DRK39" s="81"/>
      <c r="DRL39" s="81"/>
      <c r="DRM39" s="81"/>
      <c r="DRN39" s="81"/>
      <c r="DRO39" s="81"/>
      <c r="DRP39" s="81"/>
      <c r="DRQ39" s="81"/>
      <c r="DRR39" s="81"/>
      <c r="DRS39" s="81"/>
      <c r="DRT39" s="81"/>
      <c r="DRU39" s="81"/>
      <c r="DRV39" s="81"/>
      <c r="DRW39" s="81"/>
      <c r="DRX39" s="81"/>
      <c r="DRY39" s="81"/>
      <c r="DRZ39" s="81"/>
      <c r="DSA39" s="81"/>
      <c r="DSB39" s="81"/>
      <c r="DSC39" s="81"/>
      <c r="DSD39" s="81"/>
      <c r="DSE39" s="81"/>
      <c r="DSF39" s="81"/>
      <c r="DSG39" s="81"/>
      <c r="DSH39" s="81"/>
      <c r="DSI39" s="81"/>
      <c r="DSJ39" s="81"/>
      <c r="DSK39" s="81"/>
      <c r="DSL39" s="81"/>
      <c r="DSM39" s="81"/>
      <c r="DSN39" s="81"/>
      <c r="DSO39" s="81"/>
      <c r="DSP39" s="81"/>
      <c r="DSQ39" s="81"/>
      <c r="DSR39" s="81"/>
      <c r="DSS39" s="81"/>
      <c r="DST39" s="81"/>
      <c r="DSU39" s="81"/>
      <c r="DSV39" s="81"/>
      <c r="DSW39" s="81"/>
      <c r="DSX39" s="81"/>
      <c r="DSY39" s="81"/>
      <c r="DSZ39" s="81"/>
      <c r="DTA39" s="81"/>
      <c r="DTB39" s="81"/>
      <c r="DTC39" s="81"/>
      <c r="DTD39" s="81"/>
      <c r="DTE39" s="81"/>
      <c r="DTF39" s="81"/>
      <c r="DTG39" s="81"/>
      <c r="DTH39" s="81"/>
      <c r="DTI39" s="81"/>
      <c r="DTJ39" s="81"/>
      <c r="DTK39" s="81"/>
      <c r="DTL39" s="81"/>
      <c r="DTM39" s="81"/>
      <c r="DTN39" s="81"/>
      <c r="DTO39" s="81"/>
      <c r="DTP39" s="81"/>
      <c r="DTQ39" s="81"/>
      <c r="DTR39" s="81"/>
      <c r="DTS39" s="81"/>
      <c r="DTT39" s="81"/>
      <c r="DTU39" s="81"/>
      <c r="DTV39" s="81"/>
      <c r="DTW39" s="81"/>
      <c r="DTX39" s="81"/>
      <c r="DTY39" s="81"/>
      <c r="DTZ39" s="81"/>
      <c r="DUA39" s="81"/>
      <c r="DUB39" s="81"/>
      <c r="DUC39" s="81"/>
      <c r="DUD39" s="81"/>
      <c r="DUE39" s="81"/>
      <c r="DUF39" s="81"/>
      <c r="DUG39" s="81"/>
      <c r="DUH39" s="81"/>
      <c r="DUI39" s="81"/>
      <c r="DUJ39" s="81"/>
      <c r="DUK39" s="81"/>
      <c r="DUL39" s="81"/>
      <c r="DUM39" s="81"/>
      <c r="DUN39" s="81"/>
      <c r="DUO39" s="81"/>
      <c r="DUP39" s="81"/>
      <c r="DUQ39" s="81"/>
      <c r="DUR39" s="81"/>
      <c r="DUS39" s="81"/>
      <c r="DUT39" s="81"/>
      <c r="DUU39" s="81"/>
      <c r="DUV39" s="81"/>
      <c r="DUW39" s="81"/>
      <c r="DUX39" s="81"/>
      <c r="DUY39" s="81"/>
      <c r="DUZ39" s="81"/>
      <c r="DVA39" s="81"/>
      <c r="DVB39" s="81"/>
      <c r="DVC39" s="81"/>
      <c r="DVD39" s="81"/>
      <c r="DVE39" s="81"/>
      <c r="DVF39" s="81"/>
      <c r="DVG39" s="81"/>
      <c r="DVH39" s="81"/>
      <c r="DVI39" s="81"/>
      <c r="DVJ39" s="81"/>
      <c r="DVK39" s="81"/>
      <c r="DVL39" s="81"/>
      <c r="DVM39" s="81"/>
      <c r="DVN39" s="81"/>
      <c r="DVO39" s="81"/>
      <c r="DVP39" s="81"/>
      <c r="DVQ39" s="81"/>
      <c r="DVR39" s="81"/>
      <c r="DVS39" s="81"/>
      <c r="DVT39" s="81"/>
      <c r="DVU39" s="81"/>
      <c r="DVV39" s="81"/>
      <c r="DVW39" s="81"/>
      <c r="DVX39" s="81"/>
      <c r="DVY39" s="81"/>
      <c r="DVZ39" s="81"/>
      <c r="DWA39" s="81"/>
      <c r="DWB39" s="81"/>
      <c r="DWC39" s="81"/>
      <c r="DWD39" s="81"/>
      <c r="DWE39" s="81"/>
      <c r="DWF39" s="81"/>
      <c r="DWG39" s="81"/>
      <c r="DWH39" s="81"/>
      <c r="DWI39" s="81"/>
      <c r="DWJ39" s="81"/>
      <c r="DWK39" s="81"/>
      <c r="DWL39" s="81"/>
      <c r="DWM39" s="81"/>
      <c r="DWN39" s="81"/>
      <c r="DWO39" s="81"/>
      <c r="DWP39" s="81"/>
      <c r="DWQ39" s="81"/>
      <c r="DWR39" s="81"/>
      <c r="DWS39" s="81"/>
      <c r="DWT39" s="81"/>
      <c r="DWU39" s="81"/>
      <c r="DWV39" s="81"/>
      <c r="DWW39" s="81"/>
      <c r="DWX39" s="81"/>
      <c r="DWY39" s="81"/>
      <c r="DWZ39" s="81"/>
      <c r="DXA39" s="81"/>
      <c r="DXB39" s="81"/>
      <c r="DXC39" s="81"/>
      <c r="DXD39" s="81"/>
      <c r="DXE39" s="81"/>
      <c r="DXF39" s="81"/>
      <c r="DXG39" s="81"/>
      <c r="DXH39" s="81"/>
      <c r="DXI39" s="81"/>
      <c r="DXJ39" s="81"/>
      <c r="DXK39" s="81"/>
      <c r="DXL39" s="81"/>
      <c r="DXM39" s="81"/>
      <c r="DXN39" s="81"/>
      <c r="DXO39" s="81"/>
      <c r="DXP39" s="81"/>
      <c r="DXQ39" s="81"/>
      <c r="DXR39" s="81"/>
      <c r="DXS39" s="81"/>
      <c r="DXT39" s="81"/>
      <c r="DXU39" s="81"/>
      <c r="DXV39" s="81"/>
      <c r="DXW39" s="81"/>
      <c r="DXX39" s="81"/>
      <c r="DXY39" s="81"/>
      <c r="DXZ39" s="81"/>
      <c r="DYA39" s="81"/>
      <c r="DYB39" s="81"/>
      <c r="DYC39" s="81"/>
      <c r="DYD39" s="81"/>
      <c r="DYE39" s="81"/>
      <c r="DYF39" s="81"/>
      <c r="DYG39" s="81"/>
      <c r="DYH39" s="81"/>
      <c r="DYI39" s="81"/>
      <c r="DYJ39" s="81"/>
      <c r="DYK39" s="81"/>
      <c r="DYL39" s="81"/>
      <c r="DYM39" s="81"/>
      <c r="DYN39" s="81"/>
      <c r="DYO39" s="81"/>
      <c r="DYP39" s="81"/>
      <c r="DYQ39" s="81"/>
      <c r="DYR39" s="81"/>
      <c r="DYS39" s="81"/>
      <c r="DYT39" s="81"/>
      <c r="DYU39" s="81"/>
      <c r="DYV39" s="81"/>
      <c r="DYW39" s="81"/>
      <c r="DYX39" s="81"/>
      <c r="DYY39" s="81"/>
      <c r="DYZ39" s="81"/>
      <c r="DZA39" s="81"/>
      <c r="DZB39" s="81"/>
      <c r="DZC39" s="81"/>
      <c r="DZD39" s="81"/>
      <c r="DZE39" s="81"/>
      <c r="DZF39" s="81"/>
      <c r="DZG39" s="81"/>
      <c r="DZH39" s="81"/>
      <c r="DZI39" s="81"/>
      <c r="DZJ39" s="81"/>
      <c r="DZK39" s="81"/>
      <c r="DZL39" s="81"/>
      <c r="DZM39" s="81"/>
      <c r="DZN39" s="81"/>
      <c r="DZO39" s="81"/>
      <c r="DZP39" s="81"/>
      <c r="DZQ39" s="81"/>
      <c r="DZR39" s="81"/>
      <c r="DZS39" s="81"/>
      <c r="DZT39" s="81"/>
      <c r="DZU39" s="81"/>
      <c r="DZV39" s="81"/>
      <c r="DZW39" s="81"/>
      <c r="DZX39" s="81"/>
      <c r="DZY39" s="81"/>
      <c r="DZZ39" s="81"/>
      <c r="EAA39" s="81"/>
      <c r="EAB39" s="81"/>
      <c r="EAC39" s="81"/>
      <c r="EAD39" s="81"/>
      <c r="EAE39" s="81"/>
      <c r="EAF39" s="81"/>
      <c r="EAG39" s="81"/>
      <c r="EAH39" s="81"/>
      <c r="EAI39" s="81"/>
      <c r="EAJ39" s="81"/>
      <c r="EAK39" s="81"/>
      <c r="EAL39" s="81"/>
      <c r="EAM39" s="81"/>
      <c r="EAN39" s="81"/>
      <c r="EAO39" s="81"/>
      <c r="EAP39" s="81"/>
      <c r="EAQ39" s="81"/>
      <c r="EAR39" s="81"/>
      <c r="EAS39" s="81"/>
      <c r="EAT39" s="81"/>
      <c r="EAU39" s="81"/>
      <c r="EAV39" s="81"/>
      <c r="EAW39" s="81"/>
      <c r="EAX39" s="81"/>
      <c r="EAY39" s="81"/>
      <c r="EAZ39" s="81"/>
      <c r="EBA39" s="81"/>
      <c r="EBB39" s="81"/>
      <c r="EBC39" s="81"/>
      <c r="EBD39" s="81"/>
      <c r="EBE39" s="81"/>
      <c r="EBF39" s="81"/>
      <c r="EBG39" s="81"/>
      <c r="EBH39" s="81"/>
      <c r="EBI39" s="81"/>
      <c r="EBJ39" s="81"/>
      <c r="EBK39" s="81"/>
      <c r="EBL39" s="81"/>
      <c r="EBM39" s="81"/>
      <c r="EBN39" s="81"/>
      <c r="EBO39" s="81"/>
      <c r="EBP39" s="81"/>
      <c r="EBQ39" s="81"/>
      <c r="EBR39" s="81"/>
      <c r="EBS39" s="81"/>
      <c r="EBT39" s="81"/>
      <c r="EBU39" s="81"/>
      <c r="EBV39" s="81"/>
      <c r="EBW39" s="81"/>
      <c r="EBX39" s="81"/>
      <c r="EBY39" s="81"/>
      <c r="EBZ39" s="81"/>
      <c r="ECA39" s="81"/>
      <c r="ECB39" s="81"/>
      <c r="ECC39" s="81"/>
      <c r="ECD39" s="81"/>
      <c r="ECE39" s="81"/>
      <c r="ECF39" s="81"/>
      <c r="ECG39" s="81"/>
      <c r="ECH39" s="81"/>
      <c r="ECI39" s="81"/>
      <c r="ECJ39" s="81"/>
      <c r="ECK39" s="81"/>
      <c r="ECL39" s="81"/>
      <c r="ECM39" s="81"/>
      <c r="ECN39" s="81"/>
      <c r="ECO39" s="81"/>
      <c r="ECP39" s="81"/>
      <c r="ECQ39" s="81"/>
      <c r="ECR39" s="81"/>
      <c r="ECS39" s="81"/>
      <c r="ECT39" s="81"/>
      <c r="ECU39" s="81"/>
      <c r="ECV39" s="81"/>
      <c r="ECW39" s="81"/>
      <c r="ECX39" s="81"/>
      <c r="ECY39" s="81"/>
      <c r="ECZ39" s="81"/>
      <c r="EDA39" s="81"/>
      <c r="EDB39" s="81"/>
      <c r="EDC39" s="81"/>
      <c r="EDD39" s="81"/>
      <c r="EDE39" s="81"/>
      <c r="EDF39" s="81"/>
      <c r="EDG39" s="81"/>
      <c r="EDH39" s="81"/>
      <c r="EDI39" s="81"/>
      <c r="EDJ39" s="81"/>
      <c r="EDK39" s="81"/>
      <c r="EDL39" s="81"/>
      <c r="EDM39" s="81"/>
      <c r="EDN39" s="81"/>
      <c r="EDO39" s="81"/>
      <c r="EDP39" s="81"/>
      <c r="EDQ39" s="81"/>
      <c r="EDR39" s="81"/>
      <c r="EDS39" s="81"/>
      <c r="EDT39" s="81"/>
      <c r="EDU39" s="81"/>
      <c r="EDV39" s="81"/>
      <c r="EDW39" s="81"/>
      <c r="EDX39" s="81"/>
      <c r="EDY39" s="81"/>
      <c r="EDZ39" s="81"/>
      <c r="EEA39" s="81"/>
      <c r="EEB39" s="81"/>
      <c r="EEC39" s="81"/>
      <c r="EED39" s="81"/>
      <c r="EEE39" s="81"/>
      <c r="EEF39" s="81"/>
      <c r="EEG39" s="81"/>
      <c r="EEH39" s="81"/>
      <c r="EEI39" s="81"/>
      <c r="EEJ39" s="81"/>
      <c r="EEK39" s="81"/>
      <c r="EEL39" s="81"/>
      <c r="EEM39" s="81"/>
      <c r="EEN39" s="81"/>
      <c r="EEO39" s="81"/>
      <c r="EEP39" s="81"/>
      <c r="EEQ39" s="81"/>
      <c r="EER39" s="81"/>
      <c r="EES39" s="81"/>
      <c r="EET39" s="81"/>
      <c r="EEU39" s="81"/>
      <c r="EEV39" s="81"/>
      <c r="EEW39" s="81"/>
      <c r="EEX39" s="81"/>
      <c r="EEY39" s="81"/>
      <c r="EEZ39" s="81"/>
      <c r="EFA39" s="81"/>
      <c r="EFB39" s="81"/>
      <c r="EFC39" s="81"/>
      <c r="EFD39" s="81"/>
      <c r="EFE39" s="81"/>
      <c r="EFF39" s="81"/>
      <c r="EFG39" s="81"/>
      <c r="EFH39" s="81"/>
      <c r="EFI39" s="81"/>
      <c r="EFJ39" s="81"/>
      <c r="EFK39" s="81"/>
      <c r="EFL39" s="81"/>
      <c r="EFM39" s="81"/>
      <c r="EFN39" s="81"/>
      <c r="EFO39" s="81"/>
      <c r="EFP39" s="81"/>
      <c r="EFQ39" s="81"/>
      <c r="EFR39" s="81"/>
      <c r="EFS39" s="81"/>
      <c r="EFT39" s="81"/>
      <c r="EFU39" s="81"/>
      <c r="EFV39" s="81"/>
      <c r="EFW39" s="81"/>
      <c r="EFX39" s="81"/>
      <c r="EFY39" s="81"/>
      <c r="EFZ39" s="81"/>
      <c r="EGA39" s="81"/>
      <c r="EGB39" s="81"/>
      <c r="EGC39" s="81"/>
      <c r="EGD39" s="81"/>
      <c r="EGE39" s="81"/>
      <c r="EGF39" s="81"/>
      <c r="EGG39" s="81"/>
      <c r="EGH39" s="81"/>
      <c r="EGI39" s="81"/>
      <c r="EGJ39" s="81"/>
      <c r="EGK39" s="81"/>
      <c r="EGL39" s="81"/>
      <c r="EGM39" s="81"/>
      <c r="EGN39" s="81"/>
      <c r="EGO39" s="81"/>
      <c r="EGP39" s="81"/>
      <c r="EGQ39" s="81"/>
      <c r="EGR39" s="81"/>
      <c r="EGS39" s="81"/>
      <c r="EGT39" s="81"/>
      <c r="EGU39" s="81"/>
      <c r="EGV39" s="81"/>
      <c r="EGW39" s="81"/>
      <c r="EGX39" s="81"/>
      <c r="EGY39" s="81"/>
      <c r="EGZ39" s="81"/>
      <c r="EHA39" s="81"/>
      <c r="EHB39" s="81"/>
      <c r="EHC39" s="81"/>
      <c r="EHD39" s="81"/>
      <c r="EHE39" s="81"/>
      <c r="EHF39" s="81"/>
      <c r="EHG39" s="81"/>
      <c r="EHH39" s="81"/>
      <c r="EHI39" s="81"/>
      <c r="EHJ39" s="81"/>
      <c r="EHK39" s="81"/>
      <c r="EHL39" s="81"/>
      <c r="EHM39" s="81"/>
      <c r="EHN39" s="81"/>
      <c r="EHO39" s="81"/>
      <c r="EHP39" s="81"/>
      <c r="EHQ39" s="81"/>
      <c r="EHR39" s="81"/>
      <c r="EHS39" s="81"/>
      <c r="EHT39" s="81"/>
      <c r="EHU39" s="81"/>
      <c r="EHV39" s="81"/>
      <c r="EHW39" s="81"/>
      <c r="EHX39" s="81"/>
      <c r="EHY39" s="81"/>
      <c r="EHZ39" s="81"/>
      <c r="EIA39" s="81"/>
      <c r="EIB39" s="81"/>
      <c r="EIC39" s="81"/>
      <c r="EID39" s="81"/>
      <c r="EIE39" s="81"/>
      <c r="EIF39" s="81"/>
      <c r="EIG39" s="81"/>
      <c r="EIH39" s="81"/>
      <c r="EII39" s="81"/>
      <c r="EIJ39" s="81"/>
      <c r="EIK39" s="81"/>
      <c r="EIL39" s="81"/>
      <c r="EIM39" s="81"/>
      <c r="EIN39" s="81"/>
      <c r="EIO39" s="81"/>
      <c r="EIP39" s="81"/>
      <c r="EIQ39" s="81"/>
      <c r="EIR39" s="81"/>
      <c r="EIS39" s="81"/>
      <c r="EIT39" s="81"/>
      <c r="EIU39" s="81"/>
      <c r="EIV39" s="81"/>
      <c r="EIW39" s="81"/>
      <c r="EIX39" s="81"/>
      <c r="EIY39" s="81"/>
      <c r="EIZ39" s="81"/>
      <c r="EJA39" s="81"/>
      <c r="EJB39" s="81"/>
      <c r="EJC39" s="81"/>
      <c r="EJD39" s="81"/>
      <c r="EJE39" s="81"/>
      <c r="EJF39" s="81"/>
      <c r="EJG39" s="81"/>
      <c r="EJH39" s="81"/>
      <c r="EJI39" s="81"/>
      <c r="EJJ39" s="81"/>
      <c r="EJK39" s="81"/>
      <c r="EJL39" s="81"/>
      <c r="EJM39" s="81"/>
      <c r="EJN39" s="81"/>
      <c r="EJO39" s="81"/>
      <c r="EJP39" s="81"/>
      <c r="EJQ39" s="81"/>
      <c r="EJR39" s="81"/>
      <c r="EJS39" s="81"/>
      <c r="EJT39" s="81"/>
      <c r="EJU39" s="81"/>
      <c r="EJV39" s="81"/>
      <c r="EJW39" s="81"/>
      <c r="EJX39" s="81"/>
      <c r="EJY39" s="81"/>
      <c r="EJZ39" s="81"/>
      <c r="EKA39" s="81"/>
      <c r="EKB39" s="81"/>
      <c r="EKC39" s="81"/>
      <c r="EKD39" s="81"/>
      <c r="EKE39" s="81"/>
      <c r="EKF39" s="81"/>
      <c r="EKG39" s="81"/>
      <c r="EKH39" s="81"/>
      <c r="EKI39" s="81"/>
      <c r="EKJ39" s="81"/>
      <c r="EKK39" s="81"/>
      <c r="EKL39" s="81"/>
      <c r="EKM39" s="81"/>
      <c r="EKN39" s="81"/>
      <c r="EKO39" s="81"/>
      <c r="EKP39" s="81"/>
      <c r="EKQ39" s="81"/>
      <c r="EKR39" s="81"/>
      <c r="EKS39" s="81"/>
      <c r="EKT39" s="81"/>
      <c r="EKU39" s="81"/>
      <c r="EKV39" s="81"/>
      <c r="EKW39" s="81"/>
      <c r="EKX39" s="81"/>
      <c r="EKY39" s="81"/>
      <c r="EKZ39" s="81"/>
      <c r="ELA39" s="81"/>
      <c r="ELB39" s="81"/>
      <c r="ELC39" s="81"/>
      <c r="ELD39" s="81"/>
      <c r="ELE39" s="81"/>
      <c r="ELF39" s="81"/>
      <c r="ELG39" s="81"/>
      <c r="ELH39" s="81"/>
      <c r="ELI39" s="81"/>
      <c r="ELJ39" s="81"/>
      <c r="ELK39" s="81"/>
      <c r="ELL39" s="81"/>
      <c r="ELM39" s="81"/>
      <c r="ELN39" s="81"/>
      <c r="ELO39" s="81"/>
      <c r="ELP39" s="81"/>
      <c r="ELQ39" s="81"/>
      <c r="ELR39" s="81"/>
      <c r="ELS39" s="81"/>
      <c r="ELT39" s="81"/>
      <c r="ELU39" s="81"/>
      <c r="ELV39" s="81"/>
      <c r="ELW39" s="81"/>
      <c r="ELX39" s="81"/>
      <c r="ELY39" s="81"/>
      <c r="ELZ39" s="81"/>
      <c r="EMA39" s="81"/>
      <c r="EMB39" s="81"/>
      <c r="EMC39" s="81"/>
      <c r="EMD39" s="81"/>
      <c r="EME39" s="81"/>
      <c r="EMF39" s="81"/>
      <c r="EMG39" s="81"/>
      <c r="EMH39" s="81"/>
      <c r="EMI39" s="81"/>
      <c r="EMJ39" s="81"/>
      <c r="EMK39" s="81"/>
      <c r="EML39" s="81"/>
      <c r="EMM39" s="81"/>
      <c r="EMN39" s="81"/>
      <c r="EMO39" s="81"/>
      <c r="EMP39" s="81"/>
      <c r="EMQ39" s="81"/>
      <c r="EMR39" s="81"/>
      <c r="EMS39" s="81"/>
      <c r="EMT39" s="81"/>
      <c r="EMU39" s="81"/>
      <c r="EMV39" s="81"/>
      <c r="EMW39" s="81"/>
      <c r="EMX39" s="81"/>
      <c r="EMY39" s="81"/>
      <c r="EMZ39" s="81"/>
      <c r="ENA39" s="81"/>
      <c r="ENB39" s="81"/>
      <c r="ENC39" s="81"/>
      <c r="END39" s="81"/>
      <c r="ENE39" s="81"/>
      <c r="ENF39" s="81"/>
      <c r="ENG39" s="81"/>
      <c r="ENH39" s="81"/>
      <c r="ENI39" s="81"/>
      <c r="ENJ39" s="81"/>
      <c r="ENK39" s="81"/>
      <c r="ENL39" s="81"/>
      <c r="ENM39" s="81"/>
      <c r="ENN39" s="81"/>
      <c r="ENO39" s="81"/>
      <c r="ENP39" s="81"/>
      <c r="ENQ39" s="81"/>
      <c r="ENR39" s="81"/>
      <c r="ENS39" s="81"/>
      <c r="ENT39" s="81"/>
      <c r="ENU39" s="81"/>
      <c r="ENV39" s="81"/>
      <c r="ENW39" s="81"/>
      <c r="ENX39" s="81"/>
      <c r="ENY39" s="81"/>
      <c r="ENZ39" s="81"/>
      <c r="EOA39" s="81"/>
      <c r="EOB39" s="81"/>
      <c r="EOC39" s="81"/>
      <c r="EOD39" s="81"/>
      <c r="EOE39" s="81"/>
      <c r="EOF39" s="81"/>
      <c r="EOG39" s="81"/>
      <c r="EOH39" s="81"/>
      <c r="EOI39" s="81"/>
      <c r="EOJ39" s="81"/>
      <c r="EOK39" s="81"/>
      <c r="EOL39" s="81"/>
      <c r="EOM39" s="81"/>
      <c r="EON39" s="81"/>
      <c r="EOO39" s="81"/>
      <c r="EOP39" s="81"/>
      <c r="EOQ39" s="81"/>
      <c r="EOR39" s="81"/>
      <c r="EOS39" s="81"/>
      <c r="EOT39" s="81"/>
      <c r="EOU39" s="81"/>
      <c r="EOV39" s="81"/>
      <c r="EOW39" s="81"/>
      <c r="EOX39" s="81"/>
      <c r="EOY39" s="81"/>
      <c r="EOZ39" s="81"/>
      <c r="EPA39" s="81"/>
      <c r="EPB39" s="81"/>
      <c r="EPC39" s="81"/>
      <c r="EPD39" s="81"/>
      <c r="EPE39" s="81"/>
      <c r="EPF39" s="81"/>
      <c r="EPG39" s="81"/>
      <c r="EPH39" s="81"/>
      <c r="EPI39" s="81"/>
      <c r="EPJ39" s="81"/>
      <c r="EPK39" s="81"/>
      <c r="EPL39" s="81"/>
      <c r="EPM39" s="81"/>
      <c r="EPN39" s="81"/>
      <c r="EPO39" s="81"/>
      <c r="EPP39" s="81"/>
      <c r="EPQ39" s="81"/>
      <c r="EPR39" s="81"/>
      <c r="EPS39" s="81"/>
      <c r="EPT39" s="81"/>
      <c r="EPU39" s="81"/>
      <c r="EPV39" s="81"/>
      <c r="EPW39" s="81"/>
      <c r="EPX39" s="81"/>
      <c r="EPY39" s="81"/>
      <c r="EPZ39" s="81"/>
      <c r="EQA39" s="81"/>
      <c r="EQB39" s="81"/>
      <c r="EQC39" s="81"/>
      <c r="EQD39" s="81"/>
      <c r="EQE39" s="81"/>
      <c r="EQF39" s="81"/>
      <c r="EQG39" s="81"/>
      <c r="EQH39" s="81"/>
      <c r="EQI39" s="81"/>
      <c r="EQJ39" s="81"/>
      <c r="EQK39" s="81"/>
      <c r="EQL39" s="81"/>
      <c r="EQM39" s="81"/>
      <c r="EQN39" s="81"/>
      <c r="EQO39" s="81"/>
      <c r="EQP39" s="81"/>
      <c r="EQQ39" s="81"/>
      <c r="EQR39" s="81"/>
      <c r="EQS39" s="81"/>
      <c r="EQT39" s="81"/>
      <c r="EQU39" s="81"/>
      <c r="EQV39" s="81"/>
      <c r="EQW39" s="81"/>
      <c r="EQX39" s="81"/>
      <c r="EQY39" s="81"/>
      <c r="EQZ39" s="81"/>
      <c r="ERA39" s="81"/>
      <c r="ERB39" s="81"/>
      <c r="ERC39" s="81"/>
      <c r="ERD39" s="81"/>
      <c r="ERE39" s="81"/>
      <c r="ERF39" s="81"/>
      <c r="ERG39" s="81"/>
      <c r="ERH39" s="81"/>
      <c r="ERI39" s="81"/>
      <c r="ERJ39" s="81"/>
      <c r="ERK39" s="81"/>
      <c r="ERL39" s="81"/>
      <c r="ERM39" s="81"/>
      <c r="ERN39" s="81"/>
      <c r="ERO39" s="81"/>
      <c r="ERP39" s="81"/>
      <c r="ERQ39" s="81"/>
      <c r="ERR39" s="81"/>
      <c r="ERS39" s="81"/>
      <c r="ERT39" s="81"/>
      <c r="ERU39" s="81"/>
      <c r="ERV39" s="81"/>
      <c r="ERW39" s="81"/>
      <c r="ERX39" s="81"/>
      <c r="ERY39" s="81"/>
      <c r="ERZ39" s="81"/>
      <c r="ESA39" s="81"/>
      <c r="ESB39" s="81"/>
      <c r="ESC39" s="81"/>
      <c r="ESD39" s="81"/>
      <c r="ESE39" s="81"/>
      <c r="ESF39" s="81"/>
      <c r="ESG39" s="81"/>
      <c r="ESH39" s="81"/>
      <c r="ESI39" s="81"/>
      <c r="ESJ39" s="81"/>
      <c r="ESK39" s="81"/>
      <c r="ESL39" s="81"/>
      <c r="ESM39" s="81"/>
      <c r="ESN39" s="81"/>
      <c r="ESO39" s="81"/>
      <c r="ESP39" s="81"/>
      <c r="ESQ39" s="81"/>
      <c r="ESR39" s="81"/>
      <c r="ESS39" s="81"/>
      <c r="EST39" s="81"/>
      <c r="ESU39" s="81"/>
      <c r="ESV39" s="81"/>
      <c r="ESW39" s="81"/>
      <c r="ESX39" s="81"/>
      <c r="ESY39" s="81"/>
      <c r="ESZ39" s="81"/>
      <c r="ETA39" s="81"/>
      <c r="ETB39" s="81"/>
      <c r="ETC39" s="81"/>
      <c r="ETD39" s="81"/>
      <c r="ETE39" s="81"/>
      <c r="ETF39" s="81"/>
      <c r="ETG39" s="81"/>
      <c r="ETH39" s="81"/>
      <c r="ETI39" s="81"/>
      <c r="ETJ39" s="81"/>
      <c r="ETK39" s="81"/>
      <c r="ETL39" s="81"/>
      <c r="ETM39" s="81"/>
      <c r="ETN39" s="81"/>
      <c r="ETO39" s="81"/>
      <c r="ETP39" s="81"/>
      <c r="ETQ39" s="81"/>
      <c r="ETR39" s="81"/>
      <c r="ETS39" s="81"/>
      <c r="ETT39" s="81"/>
      <c r="ETU39" s="81"/>
      <c r="ETV39" s="81"/>
      <c r="ETW39" s="81"/>
      <c r="ETX39" s="81"/>
      <c r="ETY39" s="81"/>
      <c r="ETZ39" s="81"/>
      <c r="EUA39" s="81"/>
      <c r="EUB39" s="81"/>
      <c r="EUC39" s="81"/>
      <c r="EUD39" s="81"/>
      <c r="EUE39" s="81"/>
      <c r="EUF39" s="81"/>
      <c r="EUG39" s="81"/>
      <c r="EUH39" s="81"/>
      <c r="EUI39" s="81"/>
      <c r="EUJ39" s="81"/>
      <c r="EUK39" s="81"/>
      <c r="EUL39" s="81"/>
      <c r="EUM39" s="81"/>
      <c r="EUN39" s="81"/>
      <c r="EUO39" s="81"/>
      <c r="EUP39" s="81"/>
      <c r="EUQ39" s="81"/>
      <c r="EUR39" s="81"/>
      <c r="EUS39" s="81"/>
      <c r="EUT39" s="81"/>
      <c r="EUU39" s="81"/>
      <c r="EUV39" s="81"/>
      <c r="EUW39" s="81"/>
      <c r="EUX39" s="81"/>
      <c r="EUY39" s="81"/>
      <c r="EUZ39" s="81"/>
      <c r="EVA39" s="81"/>
      <c r="EVB39" s="81"/>
      <c r="EVC39" s="81"/>
      <c r="EVD39" s="81"/>
      <c r="EVE39" s="81"/>
      <c r="EVF39" s="81"/>
      <c r="EVG39" s="81"/>
      <c r="EVH39" s="81"/>
      <c r="EVI39" s="81"/>
      <c r="EVJ39" s="81"/>
      <c r="EVK39" s="81"/>
      <c r="EVL39" s="81"/>
      <c r="EVM39" s="81"/>
      <c r="EVN39" s="81"/>
      <c r="EVO39" s="81"/>
      <c r="EVP39" s="81"/>
      <c r="EVQ39" s="81"/>
      <c r="EVR39" s="81"/>
      <c r="EVS39" s="81"/>
      <c r="EVT39" s="81"/>
      <c r="EVU39" s="81"/>
      <c r="EVV39" s="81"/>
      <c r="EVW39" s="81"/>
      <c r="EVX39" s="81"/>
      <c r="EVY39" s="81"/>
      <c r="EVZ39" s="81"/>
      <c r="EWA39" s="81"/>
      <c r="EWB39" s="81"/>
      <c r="EWC39" s="81"/>
      <c r="EWD39" s="81"/>
      <c r="EWE39" s="81"/>
      <c r="EWF39" s="81"/>
      <c r="EWG39" s="81"/>
      <c r="EWH39" s="81"/>
      <c r="EWI39" s="81"/>
      <c r="EWJ39" s="81"/>
      <c r="EWK39" s="81"/>
      <c r="EWL39" s="81"/>
      <c r="EWM39" s="81"/>
      <c r="EWN39" s="81"/>
      <c r="EWO39" s="81"/>
      <c r="EWP39" s="81"/>
      <c r="EWQ39" s="81"/>
      <c r="EWR39" s="81"/>
      <c r="EWS39" s="81"/>
      <c r="EWT39" s="81"/>
      <c r="EWU39" s="81"/>
      <c r="EWV39" s="81"/>
      <c r="EWW39" s="81"/>
      <c r="EWX39" s="81"/>
      <c r="EWY39" s="81"/>
      <c r="EWZ39" s="81"/>
      <c r="EXA39" s="81"/>
      <c r="EXB39" s="81"/>
      <c r="EXC39" s="81"/>
      <c r="EXD39" s="81"/>
      <c r="EXE39" s="81"/>
      <c r="EXF39" s="81"/>
      <c r="EXG39" s="81"/>
      <c r="EXH39" s="81"/>
      <c r="EXI39" s="81"/>
      <c r="EXJ39" s="81"/>
      <c r="EXK39" s="81"/>
      <c r="EXL39" s="81"/>
      <c r="EXM39" s="81"/>
      <c r="EXN39" s="81"/>
      <c r="EXO39" s="81"/>
      <c r="EXP39" s="81"/>
      <c r="EXQ39" s="81"/>
      <c r="EXR39" s="81"/>
      <c r="EXS39" s="81"/>
      <c r="EXT39" s="81"/>
      <c r="EXU39" s="81"/>
      <c r="EXV39" s="81"/>
      <c r="EXW39" s="81"/>
      <c r="EXX39" s="81"/>
      <c r="EXY39" s="81"/>
      <c r="EXZ39" s="81"/>
      <c r="EYA39" s="81"/>
      <c r="EYB39" s="81"/>
      <c r="EYC39" s="81"/>
      <c r="EYD39" s="81"/>
      <c r="EYE39" s="81"/>
      <c r="EYF39" s="81"/>
      <c r="EYG39" s="81"/>
      <c r="EYH39" s="81"/>
      <c r="EYI39" s="81"/>
      <c r="EYJ39" s="81"/>
      <c r="EYK39" s="81"/>
      <c r="EYL39" s="81"/>
      <c r="EYM39" s="81"/>
      <c r="EYN39" s="81"/>
      <c r="EYO39" s="81"/>
      <c r="EYP39" s="81"/>
      <c r="EYQ39" s="81"/>
      <c r="EYR39" s="81"/>
      <c r="EYS39" s="81"/>
      <c r="EYT39" s="81"/>
      <c r="EYU39" s="81"/>
      <c r="EYV39" s="81"/>
      <c r="EYW39" s="81"/>
      <c r="EYX39" s="81"/>
      <c r="EYY39" s="81"/>
      <c r="EYZ39" s="81"/>
      <c r="EZA39" s="81"/>
      <c r="EZB39" s="81"/>
      <c r="EZC39" s="81"/>
      <c r="EZD39" s="81"/>
      <c r="EZE39" s="81"/>
      <c r="EZF39" s="81"/>
      <c r="EZG39" s="81"/>
      <c r="EZH39" s="81"/>
      <c r="EZI39" s="81"/>
      <c r="EZJ39" s="81"/>
      <c r="EZK39" s="81"/>
      <c r="EZL39" s="81"/>
      <c r="EZM39" s="81"/>
      <c r="EZN39" s="81"/>
      <c r="EZO39" s="81"/>
      <c r="EZP39" s="81"/>
      <c r="EZQ39" s="81"/>
      <c r="EZR39" s="81"/>
      <c r="EZS39" s="81"/>
      <c r="EZT39" s="81"/>
      <c r="EZU39" s="81"/>
      <c r="EZV39" s="81"/>
      <c r="EZW39" s="81"/>
      <c r="EZX39" s="81"/>
      <c r="EZY39" s="81"/>
      <c r="EZZ39" s="81"/>
      <c r="FAA39" s="81"/>
      <c r="FAB39" s="81"/>
      <c r="FAC39" s="81"/>
      <c r="FAD39" s="81"/>
      <c r="FAE39" s="81"/>
      <c r="FAF39" s="81"/>
      <c r="FAG39" s="81"/>
      <c r="FAH39" s="81"/>
      <c r="FAI39" s="81"/>
      <c r="FAJ39" s="81"/>
      <c r="FAK39" s="81"/>
      <c r="FAL39" s="81"/>
      <c r="FAM39" s="81"/>
      <c r="FAN39" s="81"/>
      <c r="FAO39" s="81"/>
      <c r="FAP39" s="81"/>
      <c r="FAQ39" s="81"/>
      <c r="FAR39" s="81"/>
      <c r="FAS39" s="81"/>
      <c r="FAT39" s="81"/>
      <c r="FAU39" s="81"/>
      <c r="FAV39" s="81"/>
      <c r="FAW39" s="81"/>
      <c r="FAX39" s="81"/>
      <c r="FAY39" s="81"/>
      <c r="FAZ39" s="81"/>
      <c r="FBA39" s="81"/>
      <c r="FBB39" s="81"/>
      <c r="FBC39" s="81"/>
      <c r="FBD39" s="81"/>
      <c r="FBE39" s="81"/>
      <c r="FBF39" s="81"/>
      <c r="FBG39" s="81"/>
      <c r="FBH39" s="81"/>
      <c r="FBI39" s="81"/>
      <c r="FBJ39" s="81"/>
      <c r="FBK39" s="81"/>
      <c r="FBL39" s="81"/>
      <c r="FBM39" s="81"/>
      <c r="FBN39" s="81"/>
      <c r="FBO39" s="81"/>
      <c r="FBP39" s="81"/>
      <c r="FBQ39" s="81"/>
      <c r="FBR39" s="81"/>
      <c r="FBS39" s="81"/>
      <c r="FBT39" s="81"/>
      <c r="FBU39" s="81"/>
      <c r="FBV39" s="81"/>
      <c r="FBW39" s="81"/>
      <c r="FBX39" s="81"/>
      <c r="FBY39" s="81"/>
      <c r="FBZ39" s="81"/>
      <c r="FCA39" s="81"/>
      <c r="FCB39" s="81"/>
      <c r="FCC39" s="81"/>
      <c r="FCD39" s="81"/>
      <c r="FCE39" s="81"/>
      <c r="FCF39" s="81"/>
      <c r="FCG39" s="81"/>
      <c r="FCH39" s="81"/>
      <c r="FCI39" s="81"/>
      <c r="FCJ39" s="81"/>
      <c r="FCK39" s="81"/>
      <c r="FCL39" s="81"/>
      <c r="FCM39" s="81"/>
      <c r="FCN39" s="81"/>
      <c r="FCO39" s="81"/>
      <c r="FCP39" s="81"/>
      <c r="FCQ39" s="81"/>
      <c r="FCR39" s="81"/>
      <c r="FCS39" s="81"/>
      <c r="FCT39" s="81"/>
      <c r="FCU39" s="81"/>
      <c r="FCV39" s="81"/>
      <c r="FCW39" s="81"/>
      <c r="FCX39" s="81"/>
      <c r="FCY39" s="81"/>
      <c r="FCZ39" s="81"/>
      <c r="FDA39" s="81"/>
      <c r="FDB39" s="81"/>
      <c r="FDC39" s="81"/>
      <c r="FDD39" s="81"/>
      <c r="FDE39" s="81"/>
      <c r="FDF39" s="81"/>
      <c r="FDG39" s="81"/>
      <c r="FDH39" s="81"/>
      <c r="FDI39" s="81"/>
      <c r="FDJ39" s="81"/>
      <c r="FDK39" s="81"/>
      <c r="FDL39" s="81"/>
      <c r="FDM39" s="81"/>
      <c r="FDN39" s="81"/>
      <c r="FDO39" s="81"/>
      <c r="FDP39" s="81"/>
      <c r="FDQ39" s="81"/>
      <c r="FDR39" s="81"/>
      <c r="FDS39" s="81"/>
      <c r="FDT39" s="81"/>
      <c r="FDU39" s="81"/>
      <c r="FDV39" s="81"/>
      <c r="FDW39" s="81"/>
      <c r="FDX39" s="81"/>
      <c r="FDY39" s="81"/>
      <c r="FDZ39" s="81"/>
      <c r="FEA39" s="81"/>
      <c r="FEB39" s="81"/>
      <c r="FEC39" s="81"/>
      <c r="FED39" s="81"/>
      <c r="FEE39" s="81"/>
      <c r="FEF39" s="81"/>
      <c r="FEG39" s="81"/>
      <c r="FEH39" s="81"/>
      <c r="FEI39" s="81"/>
      <c r="FEJ39" s="81"/>
      <c r="FEK39" s="81"/>
      <c r="FEL39" s="81"/>
      <c r="FEM39" s="81"/>
      <c r="FEN39" s="81"/>
      <c r="FEO39" s="81"/>
      <c r="FEP39" s="81"/>
      <c r="FEQ39" s="81"/>
      <c r="FER39" s="81"/>
      <c r="FES39" s="81"/>
      <c r="FET39" s="81"/>
      <c r="FEU39" s="81"/>
      <c r="FEV39" s="81"/>
      <c r="FEW39" s="81"/>
      <c r="FEX39" s="81"/>
      <c r="FEY39" s="81"/>
      <c r="FEZ39" s="81"/>
      <c r="FFA39" s="81"/>
      <c r="FFB39" s="81"/>
      <c r="FFC39" s="81"/>
      <c r="FFD39" s="81"/>
      <c r="FFE39" s="81"/>
      <c r="FFF39" s="81"/>
      <c r="FFG39" s="81"/>
      <c r="FFH39" s="81"/>
      <c r="FFI39" s="81"/>
      <c r="FFJ39" s="81"/>
      <c r="FFK39" s="81"/>
      <c r="FFL39" s="81"/>
      <c r="FFM39" s="81"/>
      <c r="FFN39" s="81"/>
      <c r="FFO39" s="81"/>
      <c r="FFP39" s="81"/>
      <c r="FFQ39" s="81"/>
      <c r="FFR39" s="81"/>
      <c r="FFS39" s="81"/>
      <c r="FFT39" s="81"/>
      <c r="FFU39" s="81"/>
      <c r="FFV39" s="81"/>
      <c r="FFW39" s="81"/>
      <c r="FFX39" s="81"/>
      <c r="FFY39" s="81"/>
      <c r="FFZ39" s="81"/>
      <c r="FGA39" s="81"/>
      <c r="FGB39" s="81"/>
      <c r="FGC39" s="81"/>
      <c r="FGD39" s="81"/>
      <c r="FGE39" s="81"/>
      <c r="FGF39" s="81"/>
      <c r="FGG39" s="81"/>
      <c r="FGH39" s="81"/>
      <c r="FGI39" s="81"/>
      <c r="FGJ39" s="81"/>
      <c r="FGK39" s="81"/>
      <c r="FGL39" s="81"/>
      <c r="FGM39" s="81"/>
      <c r="FGN39" s="81"/>
      <c r="FGO39" s="81"/>
      <c r="FGP39" s="81"/>
      <c r="FGQ39" s="81"/>
      <c r="FGR39" s="81"/>
      <c r="FGS39" s="81"/>
      <c r="FGT39" s="81"/>
      <c r="FGU39" s="81"/>
      <c r="FGV39" s="81"/>
      <c r="FGW39" s="81"/>
      <c r="FGX39" s="81"/>
      <c r="FGY39" s="81"/>
      <c r="FGZ39" s="81"/>
      <c r="FHA39" s="81"/>
      <c r="FHB39" s="81"/>
      <c r="FHC39" s="81"/>
      <c r="FHD39" s="81"/>
      <c r="FHE39" s="81"/>
      <c r="FHF39" s="81"/>
      <c r="FHG39" s="81"/>
      <c r="FHH39" s="81"/>
      <c r="FHI39" s="81"/>
      <c r="FHJ39" s="81"/>
      <c r="FHK39" s="81"/>
      <c r="FHL39" s="81"/>
      <c r="FHM39" s="81"/>
      <c r="FHN39" s="81"/>
      <c r="FHO39" s="81"/>
      <c r="FHP39" s="81"/>
      <c r="FHQ39" s="81"/>
      <c r="FHR39" s="81"/>
      <c r="FHS39" s="81"/>
      <c r="FHT39" s="81"/>
      <c r="FHU39" s="81"/>
      <c r="FHV39" s="81"/>
      <c r="FHW39" s="81"/>
      <c r="FHX39" s="81"/>
      <c r="FHY39" s="81"/>
      <c r="FHZ39" s="81"/>
      <c r="FIA39" s="81"/>
      <c r="FIB39" s="81"/>
      <c r="FIC39" s="81"/>
      <c r="FID39" s="81"/>
      <c r="FIE39" s="81"/>
      <c r="FIF39" s="81"/>
      <c r="FIG39" s="81"/>
      <c r="FIH39" s="81"/>
      <c r="FII39" s="81"/>
      <c r="FIJ39" s="81"/>
      <c r="FIK39" s="81"/>
      <c r="FIL39" s="81"/>
      <c r="FIM39" s="81"/>
      <c r="FIN39" s="81"/>
      <c r="FIO39" s="81"/>
      <c r="FIP39" s="81"/>
      <c r="FIQ39" s="81"/>
      <c r="FIR39" s="81"/>
      <c r="FIS39" s="81"/>
      <c r="FIT39" s="81"/>
      <c r="FIU39" s="81"/>
      <c r="FIV39" s="81"/>
      <c r="FIW39" s="81"/>
      <c r="FIX39" s="81"/>
      <c r="FIY39" s="81"/>
      <c r="FIZ39" s="81"/>
      <c r="FJA39" s="81"/>
      <c r="FJB39" s="81"/>
      <c r="FJC39" s="81"/>
      <c r="FJD39" s="81"/>
      <c r="FJE39" s="81"/>
      <c r="FJF39" s="81"/>
      <c r="FJG39" s="81"/>
      <c r="FJH39" s="81"/>
      <c r="FJI39" s="81"/>
      <c r="FJJ39" s="81"/>
      <c r="FJK39" s="81"/>
      <c r="FJL39" s="81"/>
      <c r="FJM39" s="81"/>
      <c r="FJN39" s="81"/>
      <c r="FJO39" s="81"/>
      <c r="FJP39" s="81"/>
      <c r="FJQ39" s="81"/>
      <c r="FJR39" s="81"/>
      <c r="FJS39" s="81"/>
      <c r="FJT39" s="81"/>
      <c r="FJU39" s="81"/>
      <c r="FJV39" s="81"/>
      <c r="FJW39" s="81"/>
      <c r="FJX39" s="81"/>
      <c r="FJY39" s="81"/>
      <c r="FJZ39" s="81"/>
      <c r="FKA39" s="81"/>
      <c r="FKB39" s="81"/>
      <c r="FKC39" s="81"/>
      <c r="FKD39" s="81"/>
      <c r="FKE39" s="81"/>
      <c r="FKF39" s="81"/>
      <c r="FKG39" s="81"/>
      <c r="FKH39" s="81"/>
      <c r="FKI39" s="81"/>
      <c r="FKJ39" s="81"/>
      <c r="FKK39" s="81"/>
      <c r="FKL39" s="81"/>
      <c r="FKM39" s="81"/>
      <c r="FKN39" s="81"/>
      <c r="FKO39" s="81"/>
      <c r="FKP39" s="81"/>
      <c r="FKQ39" s="81"/>
      <c r="FKR39" s="81"/>
      <c r="FKS39" s="81"/>
      <c r="FKT39" s="81"/>
      <c r="FKU39" s="81"/>
      <c r="FKV39" s="81"/>
      <c r="FKW39" s="81"/>
      <c r="FKX39" s="81"/>
      <c r="FKY39" s="81"/>
      <c r="FKZ39" s="81"/>
      <c r="FLA39" s="81"/>
      <c r="FLB39" s="81"/>
      <c r="FLC39" s="81"/>
      <c r="FLD39" s="81"/>
      <c r="FLE39" s="81"/>
      <c r="FLF39" s="81"/>
      <c r="FLG39" s="81"/>
      <c r="FLH39" s="81"/>
      <c r="FLI39" s="81"/>
      <c r="FLJ39" s="81"/>
      <c r="FLK39" s="81"/>
      <c r="FLL39" s="81"/>
      <c r="FLM39" s="81"/>
      <c r="FLN39" s="81"/>
      <c r="FLO39" s="81"/>
      <c r="FLP39" s="81"/>
      <c r="FLQ39" s="81"/>
      <c r="FLR39" s="81"/>
      <c r="FLS39" s="81"/>
      <c r="FLT39" s="81"/>
      <c r="FLU39" s="81"/>
      <c r="FLV39" s="81"/>
      <c r="FLW39" s="81"/>
      <c r="FLX39" s="81"/>
      <c r="FLY39" s="81"/>
      <c r="FLZ39" s="81"/>
      <c r="FMA39" s="81"/>
      <c r="FMB39" s="81"/>
      <c r="FMC39" s="81"/>
      <c r="FMD39" s="81"/>
      <c r="FME39" s="81"/>
      <c r="FMF39" s="81"/>
      <c r="FMG39" s="81"/>
      <c r="FMH39" s="81"/>
      <c r="FMI39" s="81"/>
      <c r="FMJ39" s="81"/>
      <c r="FMK39" s="81"/>
      <c r="FML39" s="81"/>
      <c r="FMM39" s="81"/>
      <c r="FMN39" s="81"/>
      <c r="FMO39" s="81"/>
      <c r="FMP39" s="81"/>
      <c r="FMQ39" s="81"/>
      <c r="FMR39" s="81"/>
      <c r="FMS39" s="81"/>
      <c r="FMT39" s="81"/>
      <c r="FMU39" s="81"/>
      <c r="FMV39" s="81"/>
      <c r="FMW39" s="81"/>
      <c r="FMX39" s="81"/>
      <c r="FMY39" s="81"/>
      <c r="FMZ39" s="81"/>
      <c r="FNA39" s="81"/>
      <c r="FNB39" s="81"/>
      <c r="FNC39" s="81"/>
      <c r="FND39" s="81"/>
      <c r="FNE39" s="81"/>
      <c r="FNF39" s="81"/>
      <c r="FNG39" s="81"/>
      <c r="FNH39" s="81"/>
      <c r="FNI39" s="81"/>
      <c r="FNJ39" s="81"/>
      <c r="FNK39" s="81"/>
      <c r="FNL39" s="81"/>
      <c r="FNM39" s="81"/>
      <c r="FNN39" s="81"/>
      <c r="FNO39" s="81"/>
      <c r="FNP39" s="81"/>
      <c r="FNQ39" s="81"/>
      <c r="FNR39" s="81"/>
      <c r="FNS39" s="81"/>
      <c r="FNT39" s="81"/>
      <c r="FNU39" s="81"/>
      <c r="FNV39" s="81"/>
      <c r="FNW39" s="81"/>
      <c r="FNX39" s="81"/>
      <c r="FNY39" s="81"/>
      <c r="FNZ39" s="81"/>
      <c r="FOA39" s="81"/>
      <c r="FOB39" s="81"/>
      <c r="FOC39" s="81"/>
      <c r="FOD39" s="81"/>
      <c r="FOE39" s="81"/>
      <c r="FOF39" s="81"/>
      <c r="FOG39" s="81"/>
      <c r="FOH39" s="81"/>
      <c r="FOI39" s="81"/>
      <c r="FOJ39" s="81"/>
      <c r="FOK39" s="81"/>
      <c r="FOL39" s="81"/>
      <c r="FOM39" s="81"/>
      <c r="FON39" s="81"/>
      <c r="FOO39" s="81"/>
      <c r="FOP39" s="81"/>
      <c r="FOQ39" s="81"/>
      <c r="FOR39" s="81"/>
      <c r="FOS39" s="81"/>
      <c r="FOT39" s="81"/>
      <c r="FOU39" s="81"/>
      <c r="FOV39" s="81"/>
      <c r="FOW39" s="81"/>
      <c r="FOX39" s="81"/>
      <c r="FOY39" s="81"/>
      <c r="FOZ39" s="81"/>
      <c r="FPA39" s="81"/>
      <c r="FPB39" s="81"/>
      <c r="FPC39" s="81"/>
      <c r="FPD39" s="81"/>
      <c r="FPE39" s="81"/>
      <c r="FPF39" s="81"/>
      <c r="FPG39" s="81"/>
      <c r="FPH39" s="81"/>
      <c r="FPI39" s="81"/>
      <c r="FPJ39" s="81"/>
      <c r="FPK39" s="81"/>
      <c r="FPL39" s="81"/>
      <c r="FPM39" s="81"/>
      <c r="FPN39" s="81"/>
      <c r="FPO39" s="81"/>
      <c r="FPP39" s="81"/>
      <c r="FPQ39" s="81"/>
      <c r="FPR39" s="81"/>
      <c r="FPS39" s="81"/>
      <c r="FPT39" s="81"/>
      <c r="FPU39" s="81"/>
      <c r="FPV39" s="81"/>
      <c r="FPW39" s="81"/>
      <c r="FPX39" s="81"/>
      <c r="FPY39" s="81"/>
      <c r="FPZ39" s="81"/>
      <c r="FQA39" s="81"/>
      <c r="FQB39" s="81"/>
      <c r="FQC39" s="81"/>
      <c r="FQD39" s="81"/>
      <c r="FQE39" s="81"/>
      <c r="FQF39" s="81"/>
      <c r="FQG39" s="81"/>
      <c r="FQH39" s="81"/>
      <c r="FQI39" s="81"/>
      <c r="FQJ39" s="81"/>
      <c r="FQK39" s="81"/>
      <c r="FQL39" s="81"/>
      <c r="FQM39" s="81"/>
      <c r="FQN39" s="81"/>
      <c r="FQO39" s="81"/>
      <c r="FQP39" s="81"/>
      <c r="FQQ39" s="81"/>
      <c r="FQR39" s="81"/>
      <c r="FQS39" s="81"/>
      <c r="FQT39" s="81"/>
      <c r="FQU39" s="81"/>
      <c r="FQV39" s="81"/>
      <c r="FQW39" s="81"/>
      <c r="FQX39" s="81"/>
      <c r="FQY39" s="81"/>
      <c r="FQZ39" s="81"/>
      <c r="FRA39" s="81"/>
      <c r="FRB39" s="81"/>
      <c r="FRC39" s="81"/>
      <c r="FRD39" s="81"/>
      <c r="FRE39" s="81"/>
      <c r="FRF39" s="81"/>
      <c r="FRG39" s="81"/>
      <c r="FRH39" s="81"/>
      <c r="FRI39" s="81"/>
      <c r="FRJ39" s="81"/>
      <c r="FRK39" s="81"/>
      <c r="FRL39" s="81"/>
      <c r="FRM39" s="81"/>
      <c r="FRN39" s="81"/>
      <c r="FRO39" s="81"/>
      <c r="FRP39" s="81"/>
      <c r="FRQ39" s="81"/>
      <c r="FRR39" s="81"/>
      <c r="FRS39" s="81"/>
      <c r="FRT39" s="81"/>
      <c r="FRU39" s="81"/>
      <c r="FRV39" s="81"/>
      <c r="FRW39" s="81"/>
      <c r="FRX39" s="81"/>
      <c r="FRY39" s="81"/>
      <c r="FRZ39" s="81"/>
      <c r="FSA39" s="81"/>
      <c r="FSB39" s="81"/>
      <c r="FSC39" s="81"/>
      <c r="FSD39" s="81"/>
      <c r="FSE39" s="81"/>
      <c r="FSF39" s="81"/>
      <c r="FSG39" s="81"/>
      <c r="FSH39" s="81"/>
      <c r="FSI39" s="81"/>
      <c r="FSJ39" s="81"/>
      <c r="FSK39" s="81"/>
      <c r="FSL39" s="81"/>
      <c r="FSM39" s="81"/>
      <c r="FSN39" s="81"/>
      <c r="FSO39" s="81"/>
      <c r="FSP39" s="81"/>
      <c r="FSQ39" s="81"/>
      <c r="FSR39" s="81"/>
      <c r="FSS39" s="81"/>
      <c r="FST39" s="81"/>
      <c r="FSU39" s="81"/>
      <c r="FSV39" s="81"/>
      <c r="FSW39" s="81"/>
      <c r="FSX39" s="81"/>
      <c r="FSY39" s="81"/>
      <c r="FSZ39" s="81"/>
      <c r="FTA39" s="81"/>
      <c r="FTB39" s="81"/>
      <c r="FTC39" s="81"/>
      <c r="FTD39" s="81"/>
      <c r="FTE39" s="81"/>
      <c r="FTF39" s="81"/>
      <c r="FTG39" s="81"/>
      <c r="FTH39" s="81"/>
      <c r="FTI39" s="81"/>
      <c r="FTJ39" s="81"/>
      <c r="FTK39" s="81"/>
      <c r="FTL39" s="81"/>
      <c r="FTM39" s="81"/>
      <c r="FTN39" s="81"/>
      <c r="FTO39" s="81"/>
      <c r="FTP39" s="81"/>
      <c r="FTQ39" s="81"/>
      <c r="FTR39" s="81"/>
      <c r="FTS39" s="81"/>
      <c r="FTT39" s="81"/>
      <c r="FTU39" s="81"/>
      <c r="FTV39" s="81"/>
      <c r="FTW39" s="81"/>
      <c r="FTX39" s="81"/>
      <c r="FTY39" s="81"/>
      <c r="FTZ39" s="81"/>
      <c r="FUA39" s="81"/>
      <c r="FUB39" s="81"/>
      <c r="FUC39" s="81"/>
      <c r="FUD39" s="81"/>
      <c r="FUE39" s="81"/>
      <c r="FUF39" s="81"/>
      <c r="FUG39" s="81"/>
      <c r="FUH39" s="81"/>
      <c r="FUI39" s="81"/>
      <c r="FUJ39" s="81"/>
      <c r="FUK39" s="81"/>
      <c r="FUL39" s="81"/>
      <c r="FUM39" s="81"/>
      <c r="FUN39" s="81"/>
      <c r="FUO39" s="81"/>
      <c r="FUP39" s="81"/>
      <c r="FUQ39" s="81"/>
      <c r="FUR39" s="81"/>
      <c r="FUS39" s="81"/>
      <c r="FUT39" s="81"/>
      <c r="FUU39" s="81"/>
      <c r="FUV39" s="81"/>
      <c r="FUW39" s="81"/>
      <c r="FUX39" s="81"/>
      <c r="FUY39" s="81"/>
      <c r="FUZ39" s="81"/>
      <c r="FVA39" s="81"/>
      <c r="FVB39" s="81"/>
      <c r="FVC39" s="81"/>
      <c r="FVD39" s="81"/>
      <c r="FVE39" s="81"/>
      <c r="FVF39" s="81"/>
      <c r="FVG39" s="81"/>
      <c r="FVH39" s="81"/>
      <c r="FVI39" s="81"/>
      <c r="FVJ39" s="81"/>
      <c r="FVK39" s="81"/>
      <c r="FVL39" s="81"/>
      <c r="FVM39" s="81"/>
      <c r="FVN39" s="81"/>
      <c r="FVO39" s="81"/>
      <c r="FVP39" s="81"/>
      <c r="FVQ39" s="81"/>
      <c r="FVR39" s="81"/>
      <c r="FVS39" s="81"/>
      <c r="FVT39" s="81"/>
      <c r="FVU39" s="81"/>
      <c r="FVV39" s="81"/>
      <c r="FVW39" s="81"/>
      <c r="FVX39" s="81"/>
      <c r="FVY39" s="81"/>
      <c r="FVZ39" s="81"/>
      <c r="FWA39" s="81"/>
      <c r="FWB39" s="81"/>
      <c r="FWC39" s="81"/>
      <c r="FWD39" s="81"/>
      <c r="FWE39" s="81"/>
      <c r="FWF39" s="81"/>
      <c r="FWG39" s="81"/>
      <c r="FWH39" s="81"/>
      <c r="FWI39" s="81"/>
      <c r="FWJ39" s="81"/>
      <c r="FWK39" s="81"/>
      <c r="FWL39" s="81"/>
      <c r="FWM39" s="81"/>
      <c r="FWN39" s="81"/>
      <c r="FWO39" s="81"/>
      <c r="FWP39" s="81"/>
      <c r="FWQ39" s="81"/>
      <c r="FWR39" s="81"/>
      <c r="FWS39" s="81"/>
      <c r="FWT39" s="81"/>
      <c r="FWU39" s="81"/>
      <c r="FWV39" s="81"/>
      <c r="FWW39" s="81"/>
      <c r="FWX39" s="81"/>
      <c r="FWY39" s="81"/>
      <c r="FWZ39" s="81"/>
      <c r="FXA39" s="81"/>
      <c r="FXB39" s="81"/>
      <c r="FXC39" s="81"/>
      <c r="FXD39" s="81"/>
      <c r="FXE39" s="81"/>
      <c r="FXF39" s="81"/>
      <c r="FXG39" s="81"/>
      <c r="FXH39" s="81"/>
      <c r="FXI39" s="81"/>
      <c r="FXJ39" s="81"/>
      <c r="FXK39" s="81"/>
      <c r="FXL39" s="81"/>
      <c r="FXM39" s="81"/>
      <c r="FXN39" s="81"/>
      <c r="FXO39" s="81"/>
      <c r="FXP39" s="81"/>
      <c r="FXQ39" s="81"/>
      <c r="FXR39" s="81"/>
      <c r="FXS39" s="81"/>
      <c r="FXT39" s="81"/>
      <c r="FXU39" s="81"/>
      <c r="FXV39" s="81"/>
      <c r="FXW39" s="81"/>
      <c r="FXX39" s="81"/>
      <c r="FXY39" s="81"/>
      <c r="FXZ39" s="81"/>
      <c r="FYA39" s="81"/>
      <c r="FYB39" s="81"/>
      <c r="FYC39" s="81"/>
      <c r="FYD39" s="81"/>
      <c r="FYE39" s="81"/>
      <c r="FYF39" s="81"/>
      <c r="FYG39" s="81"/>
      <c r="FYH39" s="81"/>
      <c r="FYI39" s="81"/>
      <c r="FYJ39" s="81"/>
      <c r="FYK39" s="81"/>
      <c r="FYL39" s="81"/>
      <c r="FYM39" s="81"/>
      <c r="FYN39" s="81"/>
      <c r="FYO39" s="81"/>
      <c r="FYP39" s="81"/>
      <c r="FYQ39" s="81"/>
      <c r="FYR39" s="81"/>
      <c r="FYS39" s="81"/>
      <c r="FYT39" s="81"/>
      <c r="FYU39" s="81"/>
      <c r="FYV39" s="81"/>
      <c r="FYW39" s="81"/>
      <c r="FYX39" s="81"/>
      <c r="FYY39" s="81"/>
      <c r="FYZ39" s="81"/>
      <c r="FZA39" s="81"/>
      <c r="FZB39" s="81"/>
      <c r="FZC39" s="81"/>
      <c r="FZD39" s="81"/>
      <c r="FZE39" s="81"/>
      <c r="FZF39" s="81"/>
      <c r="FZG39" s="81"/>
      <c r="FZH39" s="81"/>
      <c r="FZI39" s="81"/>
      <c r="FZJ39" s="81"/>
      <c r="FZK39" s="81"/>
      <c r="FZL39" s="81"/>
      <c r="FZM39" s="81"/>
      <c r="FZN39" s="81"/>
      <c r="FZO39" s="81"/>
      <c r="FZP39" s="81"/>
      <c r="FZQ39" s="81"/>
      <c r="FZR39" s="81"/>
      <c r="FZS39" s="81"/>
      <c r="FZT39" s="81"/>
      <c r="FZU39" s="81"/>
      <c r="FZV39" s="81"/>
      <c r="FZW39" s="81"/>
      <c r="FZX39" s="81"/>
      <c r="FZY39" s="81"/>
      <c r="FZZ39" s="81"/>
      <c r="GAA39" s="81"/>
      <c r="GAB39" s="81"/>
      <c r="GAC39" s="81"/>
      <c r="GAD39" s="81"/>
      <c r="GAE39" s="81"/>
      <c r="GAF39" s="81"/>
      <c r="GAG39" s="81"/>
      <c r="GAH39" s="81"/>
      <c r="GAI39" s="81"/>
      <c r="GAJ39" s="81"/>
      <c r="GAK39" s="81"/>
      <c r="GAL39" s="81"/>
      <c r="GAM39" s="81"/>
      <c r="GAN39" s="81"/>
      <c r="GAO39" s="81"/>
      <c r="GAP39" s="81"/>
      <c r="GAQ39" s="81"/>
      <c r="GAR39" s="81"/>
      <c r="GAS39" s="81"/>
      <c r="GAT39" s="81"/>
      <c r="GAU39" s="81"/>
      <c r="GAV39" s="81"/>
      <c r="GAW39" s="81"/>
      <c r="GAX39" s="81"/>
      <c r="GAY39" s="81"/>
      <c r="GAZ39" s="81"/>
      <c r="GBA39" s="81"/>
      <c r="GBB39" s="81"/>
      <c r="GBC39" s="81"/>
      <c r="GBD39" s="81"/>
      <c r="GBE39" s="81"/>
      <c r="GBF39" s="81"/>
      <c r="GBG39" s="81"/>
      <c r="GBH39" s="81"/>
      <c r="GBI39" s="81"/>
      <c r="GBJ39" s="81"/>
      <c r="GBK39" s="81"/>
      <c r="GBL39" s="81"/>
      <c r="GBM39" s="81"/>
      <c r="GBN39" s="81"/>
      <c r="GBO39" s="81"/>
      <c r="GBP39" s="81"/>
      <c r="GBQ39" s="81"/>
      <c r="GBR39" s="81"/>
      <c r="GBS39" s="81"/>
      <c r="GBT39" s="81"/>
      <c r="GBU39" s="81"/>
      <c r="GBV39" s="81"/>
      <c r="GBW39" s="81"/>
      <c r="GBX39" s="81"/>
      <c r="GBY39" s="81"/>
      <c r="GBZ39" s="81"/>
      <c r="GCA39" s="81"/>
      <c r="GCB39" s="81"/>
      <c r="GCC39" s="81"/>
      <c r="GCD39" s="81"/>
      <c r="GCE39" s="81"/>
      <c r="GCF39" s="81"/>
      <c r="GCG39" s="81"/>
      <c r="GCH39" s="81"/>
      <c r="GCI39" s="81"/>
      <c r="GCJ39" s="81"/>
      <c r="GCK39" s="81"/>
      <c r="GCL39" s="81"/>
      <c r="GCM39" s="81"/>
      <c r="GCN39" s="81"/>
      <c r="GCO39" s="81"/>
      <c r="GCP39" s="81"/>
      <c r="GCQ39" s="81"/>
      <c r="GCR39" s="81"/>
      <c r="GCS39" s="81"/>
      <c r="GCT39" s="81"/>
      <c r="GCU39" s="81"/>
      <c r="GCV39" s="81"/>
      <c r="GCW39" s="81"/>
      <c r="GCX39" s="81"/>
      <c r="GCY39" s="81"/>
      <c r="GCZ39" s="81"/>
      <c r="GDA39" s="81"/>
      <c r="GDB39" s="81"/>
      <c r="GDC39" s="81"/>
      <c r="GDD39" s="81"/>
      <c r="GDE39" s="81"/>
      <c r="GDF39" s="81"/>
      <c r="GDG39" s="81"/>
      <c r="GDH39" s="81"/>
      <c r="GDI39" s="81"/>
      <c r="GDJ39" s="81"/>
      <c r="GDK39" s="81"/>
      <c r="GDL39" s="81"/>
      <c r="GDM39" s="81"/>
      <c r="GDN39" s="81"/>
      <c r="GDO39" s="81"/>
      <c r="GDP39" s="81"/>
      <c r="GDQ39" s="81"/>
      <c r="GDR39" s="81"/>
      <c r="GDS39" s="81"/>
      <c r="GDT39" s="81"/>
      <c r="GDU39" s="81"/>
      <c r="GDV39" s="81"/>
      <c r="GDW39" s="81"/>
      <c r="GDX39" s="81"/>
      <c r="GDY39" s="81"/>
      <c r="GDZ39" s="81"/>
      <c r="GEA39" s="81"/>
      <c r="GEB39" s="81"/>
      <c r="GEC39" s="81"/>
      <c r="GED39" s="81"/>
      <c r="GEE39" s="81"/>
      <c r="GEF39" s="81"/>
      <c r="GEG39" s="81"/>
      <c r="GEH39" s="81"/>
      <c r="GEI39" s="81"/>
      <c r="GEJ39" s="81"/>
      <c r="GEK39" s="81"/>
      <c r="GEL39" s="81"/>
      <c r="GEM39" s="81"/>
      <c r="GEN39" s="81"/>
      <c r="GEO39" s="81"/>
      <c r="GEP39" s="81"/>
      <c r="GEQ39" s="81"/>
      <c r="GER39" s="81"/>
      <c r="GES39" s="81"/>
      <c r="GET39" s="81"/>
      <c r="GEU39" s="81"/>
      <c r="GEV39" s="81"/>
      <c r="GEW39" s="81"/>
      <c r="GEX39" s="81"/>
      <c r="GEY39" s="81"/>
      <c r="GEZ39" s="81"/>
      <c r="GFA39" s="81"/>
      <c r="GFB39" s="81"/>
      <c r="GFC39" s="81"/>
      <c r="GFD39" s="81"/>
      <c r="GFE39" s="81"/>
      <c r="GFF39" s="81"/>
      <c r="GFG39" s="81"/>
      <c r="GFH39" s="81"/>
      <c r="GFI39" s="81"/>
      <c r="GFJ39" s="81"/>
      <c r="GFK39" s="81"/>
      <c r="GFL39" s="81"/>
      <c r="GFM39" s="81"/>
      <c r="GFN39" s="81"/>
      <c r="GFO39" s="81"/>
      <c r="GFP39" s="81"/>
      <c r="GFQ39" s="81"/>
      <c r="GFR39" s="81"/>
      <c r="GFS39" s="81"/>
      <c r="GFT39" s="81"/>
      <c r="GFU39" s="81"/>
      <c r="GFV39" s="81"/>
      <c r="GFW39" s="81"/>
      <c r="GFX39" s="81"/>
      <c r="GFY39" s="81"/>
      <c r="GFZ39" s="81"/>
      <c r="GGA39" s="81"/>
      <c r="GGB39" s="81"/>
      <c r="GGC39" s="81"/>
      <c r="GGD39" s="81"/>
      <c r="GGE39" s="81"/>
      <c r="GGF39" s="81"/>
      <c r="GGG39" s="81"/>
      <c r="GGH39" s="81"/>
      <c r="GGI39" s="81"/>
      <c r="GGJ39" s="81"/>
      <c r="GGK39" s="81"/>
      <c r="GGL39" s="81"/>
      <c r="GGM39" s="81"/>
      <c r="GGN39" s="81"/>
      <c r="GGO39" s="81"/>
      <c r="GGP39" s="81"/>
      <c r="GGQ39" s="81"/>
      <c r="GGR39" s="81"/>
      <c r="GGS39" s="81"/>
      <c r="GGT39" s="81"/>
      <c r="GGU39" s="81"/>
      <c r="GGV39" s="81"/>
      <c r="GGW39" s="81"/>
      <c r="GGX39" s="81"/>
      <c r="GGY39" s="81"/>
      <c r="GGZ39" s="81"/>
      <c r="GHA39" s="81"/>
      <c r="GHB39" s="81"/>
      <c r="GHC39" s="81"/>
      <c r="GHD39" s="81"/>
      <c r="GHE39" s="81"/>
      <c r="GHF39" s="81"/>
      <c r="GHG39" s="81"/>
      <c r="GHH39" s="81"/>
      <c r="GHI39" s="81"/>
      <c r="GHJ39" s="81"/>
      <c r="GHK39" s="81"/>
      <c r="GHL39" s="81"/>
      <c r="GHM39" s="81"/>
      <c r="GHN39" s="81"/>
      <c r="GHO39" s="81"/>
      <c r="GHP39" s="81"/>
      <c r="GHQ39" s="81"/>
      <c r="GHR39" s="81"/>
      <c r="GHS39" s="81"/>
      <c r="GHT39" s="81"/>
      <c r="GHU39" s="81"/>
      <c r="GHV39" s="81"/>
      <c r="GHW39" s="81"/>
      <c r="GHX39" s="81"/>
      <c r="GHY39" s="81"/>
      <c r="GHZ39" s="81"/>
      <c r="GIA39" s="81"/>
      <c r="GIB39" s="81"/>
      <c r="GIC39" s="81"/>
      <c r="GID39" s="81"/>
      <c r="GIE39" s="81"/>
      <c r="GIF39" s="81"/>
      <c r="GIG39" s="81"/>
      <c r="GIH39" s="81"/>
      <c r="GII39" s="81"/>
      <c r="GIJ39" s="81"/>
      <c r="GIK39" s="81"/>
      <c r="GIL39" s="81"/>
      <c r="GIM39" s="81"/>
      <c r="GIN39" s="81"/>
      <c r="GIO39" s="81"/>
      <c r="GIP39" s="81"/>
      <c r="GIQ39" s="81"/>
      <c r="GIR39" s="81"/>
      <c r="GIS39" s="81"/>
      <c r="GIT39" s="81"/>
      <c r="GIU39" s="81"/>
      <c r="GIV39" s="81"/>
      <c r="GIW39" s="81"/>
      <c r="GIX39" s="81"/>
      <c r="GIY39" s="81"/>
      <c r="GIZ39" s="81"/>
      <c r="GJA39" s="81"/>
      <c r="GJB39" s="81"/>
      <c r="GJC39" s="81"/>
      <c r="GJD39" s="81"/>
      <c r="GJE39" s="81"/>
      <c r="GJF39" s="81"/>
      <c r="GJG39" s="81"/>
      <c r="GJH39" s="81"/>
      <c r="GJI39" s="81"/>
      <c r="GJJ39" s="81"/>
      <c r="GJK39" s="81"/>
      <c r="GJL39" s="81"/>
      <c r="GJM39" s="81"/>
      <c r="GJN39" s="81"/>
      <c r="GJO39" s="81"/>
      <c r="GJP39" s="81"/>
      <c r="GJQ39" s="81"/>
      <c r="GJR39" s="81"/>
      <c r="GJS39" s="81"/>
      <c r="GJT39" s="81"/>
      <c r="GJU39" s="81"/>
      <c r="GJV39" s="81"/>
      <c r="GJW39" s="81"/>
      <c r="GJX39" s="81"/>
      <c r="GJY39" s="81"/>
      <c r="GJZ39" s="81"/>
      <c r="GKA39" s="81"/>
      <c r="GKB39" s="81"/>
      <c r="GKC39" s="81"/>
      <c r="GKD39" s="81"/>
      <c r="GKE39" s="81"/>
      <c r="GKF39" s="81"/>
      <c r="GKG39" s="81"/>
      <c r="GKH39" s="81"/>
      <c r="GKI39" s="81"/>
      <c r="GKJ39" s="81"/>
      <c r="GKK39" s="81"/>
      <c r="GKL39" s="81"/>
      <c r="GKM39" s="81"/>
      <c r="GKN39" s="81"/>
      <c r="GKO39" s="81"/>
      <c r="GKP39" s="81"/>
      <c r="GKQ39" s="81"/>
      <c r="GKR39" s="81"/>
      <c r="GKS39" s="81"/>
      <c r="GKT39" s="81"/>
      <c r="GKU39" s="81"/>
      <c r="GKV39" s="81"/>
      <c r="GKW39" s="81"/>
      <c r="GKX39" s="81"/>
      <c r="GKY39" s="81"/>
      <c r="GKZ39" s="81"/>
      <c r="GLA39" s="81"/>
      <c r="GLB39" s="81"/>
      <c r="GLC39" s="81"/>
      <c r="GLD39" s="81"/>
      <c r="GLE39" s="81"/>
      <c r="GLF39" s="81"/>
      <c r="GLG39" s="81"/>
      <c r="GLH39" s="81"/>
      <c r="GLI39" s="81"/>
      <c r="GLJ39" s="81"/>
      <c r="GLK39" s="81"/>
      <c r="GLL39" s="81"/>
      <c r="GLM39" s="81"/>
      <c r="GLN39" s="81"/>
      <c r="GLO39" s="81"/>
      <c r="GLP39" s="81"/>
      <c r="GLQ39" s="81"/>
      <c r="GLR39" s="81"/>
      <c r="GLS39" s="81"/>
      <c r="GLT39" s="81"/>
      <c r="GLU39" s="81"/>
      <c r="GLV39" s="81"/>
      <c r="GLW39" s="81"/>
      <c r="GLX39" s="81"/>
      <c r="GLY39" s="81"/>
      <c r="GLZ39" s="81"/>
      <c r="GMA39" s="81"/>
      <c r="GMB39" s="81"/>
      <c r="GMC39" s="81"/>
      <c r="GMD39" s="81"/>
      <c r="GME39" s="81"/>
      <c r="GMF39" s="81"/>
      <c r="GMG39" s="81"/>
      <c r="GMH39" s="81"/>
      <c r="GMI39" s="81"/>
      <c r="GMJ39" s="81"/>
      <c r="GMK39" s="81"/>
      <c r="GML39" s="81"/>
      <c r="GMM39" s="81"/>
      <c r="GMN39" s="81"/>
      <c r="GMO39" s="81"/>
      <c r="GMP39" s="81"/>
      <c r="GMQ39" s="81"/>
      <c r="GMR39" s="81"/>
      <c r="GMS39" s="81"/>
      <c r="GMT39" s="81"/>
      <c r="GMU39" s="81"/>
      <c r="GMV39" s="81"/>
      <c r="GMW39" s="81"/>
      <c r="GMX39" s="81"/>
      <c r="GMY39" s="81"/>
      <c r="GMZ39" s="81"/>
      <c r="GNA39" s="81"/>
      <c r="GNB39" s="81"/>
      <c r="GNC39" s="81"/>
      <c r="GND39" s="81"/>
      <c r="GNE39" s="81"/>
      <c r="GNF39" s="81"/>
      <c r="GNG39" s="81"/>
      <c r="GNH39" s="81"/>
      <c r="GNI39" s="81"/>
      <c r="GNJ39" s="81"/>
      <c r="GNK39" s="81"/>
      <c r="GNL39" s="81"/>
      <c r="GNM39" s="81"/>
      <c r="GNN39" s="81"/>
      <c r="GNO39" s="81"/>
      <c r="GNP39" s="81"/>
      <c r="GNQ39" s="81"/>
      <c r="GNR39" s="81"/>
      <c r="GNS39" s="81"/>
      <c r="GNT39" s="81"/>
      <c r="GNU39" s="81"/>
      <c r="GNV39" s="81"/>
      <c r="GNW39" s="81"/>
      <c r="GNX39" s="81"/>
      <c r="GNY39" s="81"/>
      <c r="GNZ39" s="81"/>
      <c r="GOA39" s="81"/>
      <c r="GOB39" s="81"/>
      <c r="GOC39" s="81"/>
      <c r="GOD39" s="81"/>
      <c r="GOE39" s="81"/>
      <c r="GOF39" s="81"/>
      <c r="GOG39" s="81"/>
      <c r="GOH39" s="81"/>
      <c r="GOI39" s="81"/>
      <c r="GOJ39" s="81"/>
      <c r="GOK39" s="81"/>
      <c r="GOL39" s="81"/>
      <c r="GOM39" s="81"/>
      <c r="GON39" s="81"/>
      <c r="GOO39" s="81"/>
      <c r="GOP39" s="81"/>
      <c r="GOQ39" s="81"/>
      <c r="GOR39" s="81"/>
      <c r="GOS39" s="81"/>
      <c r="GOT39" s="81"/>
      <c r="GOU39" s="81"/>
      <c r="GOV39" s="81"/>
      <c r="GOW39" s="81"/>
      <c r="GOX39" s="81"/>
      <c r="GOY39" s="81"/>
      <c r="GOZ39" s="81"/>
      <c r="GPA39" s="81"/>
      <c r="GPB39" s="81"/>
      <c r="GPC39" s="81"/>
      <c r="GPD39" s="81"/>
      <c r="GPE39" s="81"/>
      <c r="GPF39" s="81"/>
      <c r="GPG39" s="81"/>
      <c r="GPH39" s="81"/>
      <c r="GPI39" s="81"/>
      <c r="GPJ39" s="81"/>
      <c r="GPK39" s="81"/>
      <c r="GPL39" s="81"/>
      <c r="GPM39" s="81"/>
      <c r="GPN39" s="81"/>
      <c r="GPO39" s="81"/>
      <c r="GPP39" s="81"/>
      <c r="GPQ39" s="81"/>
      <c r="GPR39" s="81"/>
      <c r="GPS39" s="81"/>
      <c r="GPT39" s="81"/>
      <c r="GPU39" s="81"/>
      <c r="GPV39" s="81"/>
      <c r="GPW39" s="81"/>
      <c r="GPX39" s="81"/>
      <c r="GPY39" s="81"/>
      <c r="GPZ39" s="81"/>
      <c r="GQA39" s="81"/>
      <c r="GQB39" s="81"/>
      <c r="GQC39" s="81"/>
      <c r="GQD39" s="81"/>
      <c r="GQE39" s="81"/>
      <c r="GQF39" s="81"/>
      <c r="GQG39" s="81"/>
      <c r="GQH39" s="81"/>
      <c r="GQI39" s="81"/>
      <c r="GQJ39" s="81"/>
      <c r="GQK39" s="81"/>
      <c r="GQL39" s="81"/>
      <c r="GQM39" s="81"/>
      <c r="GQN39" s="81"/>
      <c r="GQO39" s="81"/>
      <c r="GQP39" s="81"/>
      <c r="GQQ39" s="81"/>
      <c r="GQR39" s="81"/>
      <c r="GQS39" s="81"/>
      <c r="GQT39" s="81"/>
      <c r="GQU39" s="81"/>
      <c r="GQV39" s="81"/>
      <c r="GQW39" s="81"/>
      <c r="GQX39" s="81"/>
      <c r="GQY39" s="81"/>
      <c r="GQZ39" s="81"/>
      <c r="GRA39" s="81"/>
      <c r="GRB39" s="81"/>
      <c r="GRC39" s="81"/>
      <c r="GRD39" s="81"/>
      <c r="GRE39" s="81"/>
      <c r="GRF39" s="81"/>
      <c r="GRG39" s="81"/>
      <c r="GRH39" s="81"/>
      <c r="GRI39" s="81"/>
      <c r="GRJ39" s="81"/>
      <c r="GRK39" s="81"/>
      <c r="GRL39" s="81"/>
      <c r="GRM39" s="81"/>
      <c r="GRN39" s="81"/>
      <c r="GRO39" s="81"/>
      <c r="GRP39" s="81"/>
      <c r="GRQ39" s="81"/>
      <c r="GRR39" s="81"/>
      <c r="GRS39" s="81"/>
      <c r="GRT39" s="81"/>
      <c r="GRU39" s="81"/>
      <c r="GRV39" s="81"/>
      <c r="GRW39" s="81"/>
      <c r="GRX39" s="81"/>
      <c r="GRY39" s="81"/>
      <c r="GRZ39" s="81"/>
      <c r="GSA39" s="81"/>
      <c r="GSB39" s="81"/>
      <c r="GSC39" s="81"/>
      <c r="GSD39" s="81"/>
      <c r="GSE39" s="81"/>
      <c r="GSF39" s="81"/>
      <c r="GSG39" s="81"/>
      <c r="GSH39" s="81"/>
      <c r="GSI39" s="81"/>
      <c r="GSJ39" s="81"/>
      <c r="GSK39" s="81"/>
      <c r="GSL39" s="81"/>
      <c r="GSM39" s="81"/>
      <c r="GSN39" s="81"/>
      <c r="GSO39" s="81"/>
      <c r="GSP39" s="81"/>
      <c r="GSQ39" s="81"/>
      <c r="GSR39" s="81"/>
      <c r="GSS39" s="81"/>
      <c r="GST39" s="81"/>
      <c r="GSU39" s="81"/>
      <c r="GSV39" s="81"/>
      <c r="GSW39" s="81"/>
      <c r="GSX39" s="81"/>
      <c r="GSY39" s="81"/>
      <c r="GSZ39" s="81"/>
      <c r="GTA39" s="81"/>
      <c r="GTB39" s="81"/>
      <c r="GTC39" s="81"/>
      <c r="GTD39" s="81"/>
      <c r="GTE39" s="81"/>
      <c r="GTF39" s="81"/>
      <c r="GTG39" s="81"/>
      <c r="GTH39" s="81"/>
      <c r="GTI39" s="81"/>
      <c r="GTJ39" s="81"/>
      <c r="GTK39" s="81"/>
      <c r="GTL39" s="81"/>
      <c r="GTM39" s="81"/>
      <c r="GTN39" s="81"/>
      <c r="GTO39" s="81"/>
      <c r="GTP39" s="81"/>
      <c r="GTQ39" s="81"/>
      <c r="GTR39" s="81"/>
      <c r="GTS39" s="81"/>
      <c r="GTT39" s="81"/>
      <c r="GTU39" s="81"/>
      <c r="GTV39" s="81"/>
      <c r="GTW39" s="81"/>
      <c r="GTX39" s="81"/>
      <c r="GTY39" s="81"/>
      <c r="GTZ39" s="81"/>
      <c r="GUA39" s="81"/>
      <c r="GUB39" s="81"/>
      <c r="GUC39" s="81"/>
      <c r="GUD39" s="81"/>
      <c r="GUE39" s="81"/>
      <c r="GUF39" s="81"/>
      <c r="GUG39" s="81"/>
      <c r="GUH39" s="81"/>
      <c r="GUI39" s="81"/>
      <c r="GUJ39" s="81"/>
      <c r="GUK39" s="81"/>
      <c r="GUL39" s="81"/>
      <c r="GUM39" s="81"/>
      <c r="GUN39" s="81"/>
      <c r="GUO39" s="81"/>
      <c r="GUP39" s="81"/>
      <c r="GUQ39" s="81"/>
      <c r="GUR39" s="81"/>
      <c r="GUS39" s="81"/>
      <c r="GUT39" s="81"/>
      <c r="GUU39" s="81"/>
      <c r="GUV39" s="81"/>
      <c r="GUW39" s="81"/>
      <c r="GUX39" s="81"/>
      <c r="GUY39" s="81"/>
      <c r="GUZ39" s="81"/>
      <c r="GVA39" s="81"/>
      <c r="GVB39" s="81"/>
      <c r="GVC39" s="81"/>
      <c r="GVD39" s="81"/>
      <c r="GVE39" s="81"/>
      <c r="GVF39" s="81"/>
      <c r="GVG39" s="81"/>
      <c r="GVH39" s="81"/>
      <c r="GVI39" s="81"/>
      <c r="GVJ39" s="81"/>
      <c r="GVK39" s="81"/>
      <c r="GVL39" s="81"/>
      <c r="GVM39" s="81"/>
      <c r="GVN39" s="81"/>
      <c r="GVO39" s="81"/>
      <c r="GVP39" s="81"/>
      <c r="GVQ39" s="81"/>
      <c r="GVR39" s="81"/>
      <c r="GVS39" s="81"/>
      <c r="GVT39" s="81"/>
      <c r="GVU39" s="81"/>
      <c r="GVV39" s="81"/>
      <c r="GVW39" s="81"/>
      <c r="GVX39" s="81"/>
      <c r="GVY39" s="81"/>
      <c r="GVZ39" s="81"/>
      <c r="GWA39" s="81"/>
      <c r="GWB39" s="81"/>
      <c r="GWC39" s="81"/>
      <c r="GWD39" s="81"/>
      <c r="GWE39" s="81"/>
      <c r="GWF39" s="81"/>
      <c r="GWG39" s="81"/>
      <c r="GWH39" s="81"/>
      <c r="GWI39" s="81"/>
      <c r="GWJ39" s="81"/>
      <c r="GWK39" s="81"/>
      <c r="GWL39" s="81"/>
      <c r="GWM39" s="81"/>
      <c r="GWN39" s="81"/>
      <c r="GWO39" s="81"/>
      <c r="GWP39" s="81"/>
      <c r="GWQ39" s="81"/>
      <c r="GWR39" s="81"/>
      <c r="GWS39" s="81"/>
      <c r="GWT39" s="81"/>
      <c r="GWU39" s="81"/>
      <c r="GWV39" s="81"/>
      <c r="GWW39" s="81"/>
      <c r="GWX39" s="81"/>
      <c r="GWY39" s="81"/>
      <c r="GWZ39" s="81"/>
      <c r="GXA39" s="81"/>
      <c r="GXB39" s="81"/>
      <c r="GXC39" s="81"/>
      <c r="GXD39" s="81"/>
      <c r="GXE39" s="81"/>
      <c r="GXF39" s="81"/>
      <c r="GXG39" s="81"/>
      <c r="GXH39" s="81"/>
      <c r="GXI39" s="81"/>
      <c r="GXJ39" s="81"/>
      <c r="GXK39" s="81"/>
      <c r="GXL39" s="81"/>
      <c r="GXM39" s="81"/>
      <c r="GXN39" s="81"/>
      <c r="GXO39" s="81"/>
      <c r="GXP39" s="81"/>
      <c r="GXQ39" s="81"/>
      <c r="GXR39" s="81"/>
      <c r="GXS39" s="81"/>
      <c r="GXT39" s="81"/>
      <c r="GXU39" s="81"/>
      <c r="GXV39" s="81"/>
      <c r="GXW39" s="81"/>
      <c r="GXX39" s="81"/>
      <c r="GXY39" s="81"/>
      <c r="GXZ39" s="81"/>
      <c r="GYA39" s="81"/>
      <c r="GYB39" s="81"/>
      <c r="GYC39" s="81"/>
      <c r="GYD39" s="81"/>
      <c r="GYE39" s="81"/>
      <c r="GYF39" s="81"/>
      <c r="GYG39" s="81"/>
      <c r="GYH39" s="81"/>
      <c r="GYI39" s="81"/>
      <c r="GYJ39" s="81"/>
      <c r="GYK39" s="81"/>
      <c r="GYL39" s="81"/>
      <c r="GYM39" s="81"/>
      <c r="GYN39" s="81"/>
      <c r="GYO39" s="81"/>
      <c r="GYP39" s="81"/>
      <c r="GYQ39" s="81"/>
      <c r="GYR39" s="81"/>
      <c r="GYS39" s="81"/>
      <c r="GYT39" s="81"/>
      <c r="GYU39" s="81"/>
      <c r="GYV39" s="81"/>
      <c r="GYW39" s="81"/>
      <c r="GYX39" s="81"/>
      <c r="GYY39" s="81"/>
      <c r="GYZ39" s="81"/>
      <c r="GZA39" s="81"/>
      <c r="GZB39" s="81"/>
      <c r="GZC39" s="81"/>
      <c r="GZD39" s="81"/>
      <c r="GZE39" s="81"/>
      <c r="GZF39" s="81"/>
      <c r="GZG39" s="81"/>
      <c r="GZH39" s="81"/>
      <c r="GZI39" s="81"/>
      <c r="GZJ39" s="81"/>
      <c r="GZK39" s="81"/>
      <c r="GZL39" s="81"/>
      <c r="GZM39" s="81"/>
      <c r="GZN39" s="81"/>
      <c r="GZO39" s="81"/>
      <c r="GZP39" s="81"/>
      <c r="GZQ39" s="81"/>
      <c r="GZR39" s="81"/>
      <c r="GZS39" s="81"/>
      <c r="GZT39" s="81"/>
      <c r="GZU39" s="81"/>
      <c r="GZV39" s="81"/>
      <c r="GZW39" s="81"/>
      <c r="GZX39" s="81"/>
      <c r="GZY39" s="81"/>
      <c r="GZZ39" s="81"/>
      <c r="HAA39" s="81"/>
      <c r="HAB39" s="81"/>
      <c r="HAC39" s="81"/>
      <c r="HAD39" s="81"/>
      <c r="HAE39" s="81"/>
      <c r="HAF39" s="81"/>
      <c r="HAG39" s="81"/>
      <c r="HAH39" s="81"/>
      <c r="HAI39" s="81"/>
      <c r="HAJ39" s="81"/>
      <c r="HAK39" s="81"/>
      <c r="HAL39" s="81"/>
      <c r="HAM39" s="81"/>
      <c r="HAN39" s="81"/>
      <c r="HAO39" s="81"/>
      <c r="HAP39" s="81"/>
      <c r="HAQ39" s="81"/>
      <c r="HAR39" s="81"/>
      <c r="HAS39" s="81"/>
      <c r="HAT39" s="81"/>
      <c r="HAU39" s="81"/>
      <c r="HAV39" s="81"/>
      <c r="HAW39" s="81"/>
      <c r="HAX39" s="81"/>
      <c r="HAY39" s="81"/>
      <c r="HAZ39" s="81"/>
      <c r="HBA39" s="81"/>
      <c r="HBB39" s="81"/>
      <c r="HBC39" s="81"/>
      <c r="HBD39" s="81"/>
      <c r="HBE39" s="81"/>
      <c r="HBF39" s="81"/>
      <c r="HBG39" s="81"/>
      <c r="HBH39" s="81"/>
      <c r="HBI39" s="81"/>
      <c r="HBJ39" s="81"/>
      <c r="HBK39" s="81"/>
      <c r="HBL39" s="81"/>
      <c r="HBM39" s="81"/>
      <c r="HBN39" s="81"/>
      <c r="HBO39" s="81"/>
      <c r="HBP39" s="81"/>
      <c r="HBQ39" s="81"/>
      <c r="HBR39" s="81"/>
      <c r="HBS39" s="81"/>
      <c r="HBT39" s="81"/>
      <c r="HBU39" s="81"/>
      <c r="HBV39" s="81"/>
      <c r="HBW39" s="81"/>
      <c r="HBX39" s="81"/>
      <c r="HBY39" s="81"/>
      <c r="HBZ39" s="81"/>
      <c r="HCA39" s="81"/>
      <c r="HCB39" s="81"/>
      <c r="HCC39" s="81"/>
      <c r="HCD39" s="81"/>
      <c r="HCE39" s="81"/>
      <c r="HCF39" s="81"/>
      <c r="HCG39" s="81"/>
      <c r="HCH39" s="81"/>
      <c r="HCI39" s="81"/>
      <c r="HCJ39" s="81"/>
      <c r="HCK39" s="81"/>
      <c r="HCL39" s="81"/>
      <c r="HCM39" s="81"/>
      <c r="HCN39" s="81"/>
      <c r="HCO39" s="81"/>
      <c r="HCP39" s="81"/>
      <c r="HCQ39" s="81"/>
      <c r="HCR39" s="81"/>
      <c r="HCS39" s="81"/>
      <c r="HCT39" s="81"/>
      <c r="HCU39" s="81"/>
      <c r="HCV39" s="81"/>
      <c r="HCW39" s="81"/>
      <c r="HCX39" s="81"/>
      <c r="HCY39" s="81"/>
      <c r="HCZ39" s="81"/>
      <c r="HDA39" s="81"/>
      <c r="HDB39" s="81"/>
      <c r="HDC39" s="81"/>
      <c r="HDD39" s="81"/>
      <c r="HDE39" s="81"/>
      <c r="HDF39" s="81"/>
      <c r="HDG39" s="81"/>
      <c r="HDH39" s="81"/>
      <c r="HDI39" s="81"/>
      <c r="HDJ39" s="81"/>
      <c r="HDK39" s="81"/>
      <c r="HDL39" s="81"/>
      <c r="HDM39" s="81"/>
      <c r="HDN39" s="81"/>
      <c r="HDO39" s="81"/>
      <c r="HDP39" s="81"/>
      <c r="HDQ39" s="81"/>
      <c r="HDR39" s="81"/>
      <c r="HDS39" s="81"/>
      <c r="HDT39" s="81"/>
      <c r="HDU39" s="81"/>
      <c r="HDV39" s="81"/>
      <c r="HDW39" s="81"/>
      <c r="HDX39" s="81"/>
      <c r="HDY39" s="81"/>
      <c r="HDZ39" s="81"/>
      <c r="HEA39" s="81"/>
      <c r="HEB39" s="81"/>
      <c r="HEC39" s="81"/>
      <c r="HED39" s="81"/>
      <c r="HEE39" s="81"/>
      <c r="HEF39" s="81"/>
      <c r="HEG39" s="81"/>
      <c r="HEH39" s="81"/>
      <c r="HEI39" s="81"/>
      <c r="HEJ39" s="81"/>
      <c r="HEK39" s="81"/>
      <c r="HEL39" s="81"/>
      <c r="HEM39" s="81"/>
      <c r="HEN39" s="81"/>
      <c r="HEO39" s="81"/>
      <c r="HEP39" s="81"/>
      <c r="HEQ39" s="81"/>
      <c r="HER39" s="81"/>
      <c r="HES39" s="81"/>
      <c r="HET39" s="81"/>
      <c r="HEU39" s="81"/>
      <c r="HEV39" s="81"/>
      <c r="HEW39" s="81"/>
      <c r="HEX39" s="81"/>
      <c r="HEY39" s="81"/>
      <c r="HEZ39" s="81"/>
      <c r="HFA39" s="81"/>
      <c r="HFB39" s="81"/>
      <c r="HFC39" s="81"/>
      <c r="HFD39" s="81"/>
      <c r="HFE39" s="81"/>
      <c r="HFF39" s="81"/>
      <c r="HFG39" s="81"/>
      <c r="HFH39" s="81"/>
      <c r="HFI39" s="81"/>
      <c r="HFJ39" s="81"/>
      <c r="HFK39" s="81"/>
      <c r="HFL39" s="81"/>
      <c r="HFM39" s="81"/>
      <c r="HFN39" s="81"/>
      <c r="HFO39" s="81"/>
      <c r="HFP39" s="81"/>
      <c r="HFQ39" s="81"/>
      <c r="HFR39" s="81"/>
      <c r="HFS39" s="81"/>
      <c r="HFT39" s="81"/>
      <c r="HFU39" s="81"/>
      <c r="HFV39" s="81"/>
      <c r="HFW39" s="81"/>
      <c r="HFX39" s="81"/>
      <c r="HFY39" s="81"/>
      <c r="HFZ39" s="81"/>
      <c r="HGA39" s="81"/>
      <c r="HGB39" s="81"/>
      <c r="HGC39" s="81"/>
      <c r="HGD39" s="81"/>
      <c r="HGE39" s="81"/>
      <c r="HGF39" s="81"/>
      <c r="HGG39" s="81"/>
      <c r="HGH39" s="81"/>
      <c r="HGI39" s="81"/>
      <c r="HGJ39" s="81"/>
      <c r="HGK39" s="81"/>
      <c r="HGL39" s="81"/>
      <c r="HGM39" s="81"/>
      <c r="HGN39" s="81"/>
      <c r="HGO39" s="81"/>
      <c r="HGP39" s="81"/>
      <c r="HGQ39" s="81"/>
      <c r="HGR39" s="81"/>
      <c r="HGS39" s="81"/>
      <c r="HGT39" s="81"/>
      <c r="HGU39" s="81"/>
      <c r="HGV39" s="81"/>
      <c r="HGW39" s="81"/>
      <c r="HGX39" s="81"/>
      <c r="HGY39" s="81"/>
      <c r="HGZ39" s="81"/>
      <c r="HHA39" s="81"/>
      <c r="HHB39" s="81"/>
      <c r="HHC39" s="81"/>
      <c r="HHD39" s="81"/>
      <c r="HHE39" s="81"/>
      <c r="HHF39" s="81"/>
      <c r="HHG39" s="81"/>
      <c r="HHH39" s="81"/>
      <c r="HHI39" s="81"/>
      <c r="HHJ39" s="81"/>
      <c r="HHK39" s="81"/>
      <c r="HHL39" s="81"/>
      <c r="HHM39" s="81"/>
      <c r="HHN39" s="81"/>
      <c r="HHO39" s="81"/>
      <c r="HHP39" s="81"/>
      <c r="HHQ39" s="81"/>
      <c r="HHR39" s="81"/>
      <c r="HHS39" s="81"/>
      <c r="HHT39" s="81"/>
      <c r="HHU39" s="81"/>
      <c r="HHV39" s="81"/>
      <c r="HHW39" s="81"/>
      <c r="HHX39" s="81"/>
      <c r="HHY39" s="81"/>
      <c r="HHZ39" s="81"/>
      <c r="HIA39" s="81"/>
      <c r="HIB39" s="81"/>
      <c r="HIC39" s="81"/>
      <c r="HID39" s="81"/>
      <c r="HIE39" s="81"/>
      <c r="HIF39" s="81"/>
      <c r="HIG39" s="81"/>
      <c r="HIH39" s="81"/>
      <c r="HII39" s="81"/>
      <c r="HIJ39" s="81"/>
      <c r="HIK39" s="81"/>
      <c r="HIL39" s="81"/>
      <c r="HIM39" s="81"/>
      <c r="HIN39" s="81"/>
      <c r="HIO39" s="81"/>
      <c r="HIP39" s="81"/>
      <c r="HIQ39" s="81"/>
      <c r="HIR39" s="81"/>
      <c r="HIS39" s="81"/>
      <c r="HIT39" s="81"/>
      <c r="HIU39" s="81"/>
      <c r="HIV39" s="81"/>
      <c r="HIW39" s="81"/>
      <c r="HIX39" s="81"/>
      <c r="HIY39" s="81"/>
      <c r="HIZ39" s="81"/>
      <c r="HJA39" s="81"/>
      <c r="HJB39" s="81"/>
      <c r="HJC39" s="81"/>
      <c r="HJD39" s="81"/>
      <c r="HJE39" s="81"/>
      <c r="HJF39" s="81"/>
      <c r="HJG39" s="81"/>
      <c r="HJH39" s="81"/>
      <c r="HJI39" s="81"/>
      <c r="HJJ39" s="81"/>
      <c r="HJK39" s="81"/>
      <c r="HJL39" s="81"/>
      <c r="HJM39" s="81"/>
      <c r="HJN39" s="81"/>
      <c r="HJO39" s="81"/>
      <c r="HJP39" s="81"/>
      <c r="HJQ39" s="81"/>
      <c r="HJR39" s="81"/>
      <c r="HJS39" s="81"/>
      <c r="HJT39" s="81"/>
      <c r="HJU39" s="81"/>
      <c r="HJV39" s="81"/>
      <c r="HJW39" s="81"/>
      <c r="HJX39" s="81"/>
      <c r="HJY39" s="81"/>
      <c r="HJZ39" s="81"/>
      <c r="HKA39" s="81"/>
      <c r="HKB39" s="81"/>
      <c r="HKC39" s="81"/>
      <c r="HKD39" s="81"/>
      <c r="HKE39" s="81"/>
      <c r="HKF39" s="81"/>
      <c r="HKG39" s="81"/>
      <c r="HKH39" s="81"/>
      <c r="HKI39" s="81"/>
      <c r="HKJ39" s="81"/>
      <c r="HKK39" s="81"/>
      <c r="HKL39" s="81"/>
      <c r="HKM39" s="81"/>
      <c r="HKN39" s="81"/>
      <c r="HKO39" s="81"/>
      <c r="HKP39" s="81"/>
      <c r="HKQ39" s="81"/>
      <c r="HKR39" s="81"/>
      <c r="HKS39" s="81"/>
      <c r="HKT39" s="81"/>
      <c r="HKU39" s="81"/>
      <c r="HKV39" s="81"/>
      <c r="HKW39" s="81"/>
      <c r="HKX39" s="81"/>
      <c r="HKY39" s="81"/>
      <c r="HKZ39" s="81"/>
      <c r="HLA39" s="81"/>
      <c r="HLB39" s="81"/>
      <c r="HLC39" s="81"/>
      <c r="HLD39" s="81"/>
      <c r="HLE39" s="81"/>
      <c r="HLF39" s="81"/>
      <c r="HLG39" s="81"/>
      <c r="HLH39" s="81"/>
      <c r="HLI39" s="81"/>
      <c r="HLJ39" s="81"/>
      <c r="HLK39" s="81"/>
      <c r="HLL39" s="81"/>
      <c r="HLM39" s="81"/>
      <c r="HLN39" s="81"/>
      <c r="HLO39" s="81"/>
      <c r="HLP39" s="81"/>
      <c r="HLQ39" s="81"/>
      <c r="HLR39" s="81"/>
      <c r="HLS39" s="81"/>
      <c r="HLT39" s="81"/>
      <c r="HLU39" s="81"/>
      <c r="HLV39" s="81"/>
      <c r="HLW39" s="81"/>
      <c r="HLX39" s="81"/>
      <c r="HLY39" s="81"/>
      <c r="HLZ39" s="81"/>
      <c r="HMA39" s="81"/>
      <c r="HMB39" s="81"/>
      <c r="HMC39" s="81"/>
      <c r="HMD39" s="81"/>
      <c r="HME39" s="81"/>
      <c r="HMF39" s="81"/>
      <c r="HMG39" s="81"/>
      <c r="HMH39" s="81"/>
      <c r="HMI39" s="81"/>
      <c r="HMJ39" s="81"/>
      <c r="HMK39" s="81"/>
      <c r="HML39" s="81"/>
      <c r="HMM39" s="81"/>
      <c r="HMN39" s="81"/>
      <c r="HMO39" s="81"/>
      <c r="HMP39" s="81"/>
      <c r="HMQ39" s="81"/>
      <c r="HMR39" s="81"/>
      <c r="HMS39" s="81"/>
      <c r="HMT39" s="81"/>
      <c r="HMU39" s="81"/>
      <c r="HMV39" s="81"/>
      <c r="HMW39" s="81"/>
      <c r="HMX39" s="81"/>
      <c r="HMY39" s="81"/>
      <c r="HMZ39" s="81"/>
      <c r="HNA39" s="81"/>
      <c r="HNB39" s="81"/>
      <c r="HNC39" s="81"/>
      <c r="HND39" s="81"/>
      <c r="HNE39" s="81"/>
      <c r="HNF39" s="81"/>
      <c r="HNG39" s="81"/>
      <c r="HNH39" s="81"/>
      <c r="HNI39" s="81"/>
      <c r="HNJ39" s="81"/>
      <c r="HNK39" s="81"/>
      <c r="HNL39" s="81"/>
      <c r="HNM39" s="81"/>
      <c r="HNN39" s="81"/>
      <c r="HNO39" s="81"/>
      <c r="HNP39" s="81"/>
      <c r="HNQ39" s="81"/>
      <c r="HNR39" s="81"/>
      <c r="HNS39" s="81"/>
      <c r="HNT39" s="81"/>
      <c r="HNU39" s="81"/>
      <c r="HNV39" s="81"/>
      <c r="HNW39" s="81"/>
      <c r="HNX39" s="81"/>
      <c r="HNY39" s="81"/>
      <c r="HNZ39" s="81"/>
      <c r="HOA39" s="81"/>
      <c r="HOB39" s="81"/>
      <c r="HOC39" s="81"/>
      <c r="HOD39" s="81"/>
      <c r="HOE39" s="81"/>
      <c r="HOF39" s="81"/>
      <c r="HOG39" s="81"/>
      <c r="HOH39" s="81"/>
      <c r="HOI39" s="81"/>
      <c r="HOJ39" s="81"/>
      <c r="HOK39" s="81"/>
      <c r="HOL39" s="81"/>
      <c r="HOM39" s="81"/>
      <c r="HON39" s="81"/>
      <c r="HOO39" s="81"/>
      <c r="HOP39" s="81"/>
      <c r="HOQ39" s="81"/>
      <c r="HOR39" s="81"/>
      <c r="HOS39" s="81"/>
      <c r="HOT39" s="81"/>
      <c r="HOU39" s="81"/>
      <c r="HOV39" s="81"/>
      <c r="HOW39" s="81"/>
      <c r="HOX39" s="81"/>
      <c r="HOY39" s="81"/>
      <c r="HOZ39" s="81"/>
      <c r="HPA39" s="81"/>
      <c r="HPB39" s="81"/>
      <c r="HPC39" s="81"/>
      <c r="HPD39" s="81"/>
      <c r="HPE39" s="81"/>
      <c r="HPF39" s="81"/>
      <c r="HPG39" s="81"/>
      <c r="HPH39" s="81"/>
      <c r="HPI39" s="81"/>
      <c r="HPJ39" s="81"/>
      <c r="HPK39" s="81"/>
      <c r="HPL39" s="81"/>
      <c r="HPM39" s="81"/>
      <c r="HPN39" s="81"/>
      <c r="HPO39" s="81"/>
      <c r="HPP39" s="81"/>
      <c r="HPQ39" s="81"/>
      <c r="HPR39" s="81"/>
      <c r="HPS39" s="81"/>
      <c r="HPT39" s="81"/>
      <c r="HPU39" s="81"/>
      <c r="HPV39" s="81"/>
      <c r="HPW39" s="81"/>
      <c r="HPX39" s="81"/>
      <c r="HPY39" s="81"/>
      <c r="HPZ39" s="81"/>
      <c r="HQA39" s="81"/>
      <c r="HQB39" s="81"/>
      <c r="HQC39" s="81"/>
      <c r="HQD39" s="81"/>
      <c r="HQE39" s="81"/>
      <c r="HQF39" s="81"/>
      <c r="HQG39" s="81"/>
      <c r="HQH39" s="81"/>
      <c r="HQI39" s="81"/>
      <c r="HQJ39" s="81"/>
      <c r="HQK39" s="81"/>
      <c r="HQL39" s="81"/>
      <c r="HQM39" s="81"/>
      <c r="HQN39" s="81"/>
      <c r="HQO39" s="81"/>
      <c r="HQP39" s="81"/>
      <c r="HQQ39" s="81"/>
      <c r="HQR39" s="81"/>
      <c r="HQS39" s="81"/>
      <c r="HQT39" s="81"/>
      <c r="HQU39" s="81"/>
      <c r="HQV39" s="81"/>
      <c r="HQW39" s="81"/>
      <c r="HQX39" s="81"/>
      <c r="HQY39" s="81"/>
      <c r="HQZ39" s="81"/>
      <c r="HRA39" s="81"/>
      <c r="HRB39" s="81"/>
      <c r="HRC39" s="81"/>
      <c r="HRD39" s="81"/>
      <c r="HRE39" s="81"/>
      <c r="HRF39" s="81"/>
      <c r="HRG39" s="81"/>
      <c r="HRH39" s="81"/>
      <c r="HRI39" s="81"/>
      <c r="HRJ39" s="81"/>
      <c r="HRK39" s="81"/>
      <c r="HRL39" s="81"/>
      <c r="HRM39" s="81"/>
      <c r="HRN39" s="81"/>
      <c r="HRO39" s="81"/>
      <c r="HRP39" s="81"/>
      <c r="HRQ39" s="81"/>
      <c r="HRR39" s="81"/>
      <c r="HRS39" s="81"/>
      <c r="HRT39" s="81"/>
      <c r="HRU39" s="81"/>
      <c r="HRV39" s="81"/>
      <c r="HRW39" s="81"/>
      <c r="HRX39" s="81"/>
      <c r="HRY39" s="81"/>
      <c r="HRZ39" s="81"/>
      <c r="HSA39" s="81"/>
      <c r="HSB39" s="81"/>
      <c r="HSC39" s="81"/>
      <c r="HSD39" s="81"/>
      <c r="HSE39" s="81"/>
      <c r="HSF39" s="81"/>
      <c r="HSG39" s="81"/>
      <c r="HSH39" s="81"/>
      <c r="HSI39" s="81"/>
      <c r="HSJ39" s="81"/>
      <c r="HSK39" s="81"/>
      <c r="HSL39" s="81"/>
      <c r="HSM39" s="81"/>
      <c r="HSN39" s="81"/>
      <c r="HSO39" s="81"/>
      <c r="HSP39" s="81"/>
      <c r="HSQ39" s="81"/>
      <c r="HSR39" s="81"/>
      <c r="HSS39" s="81"/>
      <c r="HST39" s="81"/>
      <c r="HSU39" s="81"/>
      <c r="HSV39" s="81"/>
      <c r="HSW39" s="81"/>
      <c r="HSX39" s="81"/>
      <c r="HSY39" s="81"/>
      <c r="HSZ39" s="81"/>
      <c r="HTA39" s="81"/>
      <c r="HTB39" s="81"/>
      <c r="HTC39" s="81"/>
      <c r="HTD39" s="81"/>
      <c r="HTE39" s="81"/>
      <c r="HTF39" s="81"/>
      <c r="HTG39" s="81"/>
      <c r="HTH39" s="81"/>
      <c r="HTI39" s="81"/>
      <c r="HTJ39" s="81"/>
      <c r="HTK39" s="81"/>
      <c r="HTL39" s="81"/>
      <c r="HTM39" s="81"/>
      <c r="HTN39" s="81"/>
      <c r="HTO39" s="81"/>
      <c r="HTP39" s="81"/>
      <c r="HTQ39" s="81"/>
      <c r="HTR39" s="81"/>
      <c r="HTS39" s="81"/>
      <c r="HTT39" s="81"/>
      <c r="HTU39" s="81"/>
      <c r="HTV39" s="81"/>
      <c r="HTW39" s="81"/>
      <c r="HTX39" s="81"/>
      <c r="HTY39" s="81"/>
      <c r="HTZ39" s="81"/>
      <c r="HUA39" s="81"/>
      <c r="HUB39" s="81"/>
      <c r="HUC39" s="81"/>
      <c r="HUD39" s="81"/>
      <c r="HUE39" s="81"/>
      <c r="HUF39" s="81"/>
      <c r="HUG39" s="81"/>
      <c r="HUH39" s="81"/>
      <c r="HUI39" s="81"/>
      <c r="HUJ39" s="81"/>
      <c r="HUK39" s="81"/>
      <c r="HUL39" s="81"/>
      <c r="HUM39" s="81"/>
      <c r="HUN39" s="81"/>
      <c r="HUO39" s="81"/>
      <c r="HUP39" s="81"/>
      <c r="HUQ39" s="81"/>
      <c r="HUR39" s="81"/>
      <c r="HUS39" s="81"/>
      <c r="HUT39" s="81"/>
      <c r="HUU39" s="81"/>
      <c r="HUV39" s="81"/>
      <c r="HUW39" s="81"/>
      <c r="HUX39" s="81"/>
      <c r="HUY39" s="81"/>
      <c r="HUZ39" s="81"/>
      <c r="HVA39" s="81"/>
      <c r="HVB39" s="81"/>
      <c r="HVC39" s="81"/>
      <c r="HVD39" s="81"/>
      <c r="HVE39" s="81"/>
      <c r="HVF39" s="81"/>
      <c r="HVG39" s="81"/>
    </row>
    <row r="40" spans="19:5987" s="50" customFormat="1" x14ac:dyDescent="0.2"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  <c r="DK40" s="81"/>
      <c r="DL40" s="81"/>
      <c r="DM40" s="81"/>
      <c r="DN40" s="81"/>
      <c r="DO40" s="81"/>
      <c r="DP40" s="81"/>
      <c r="DQ40" s="81"/>
      <c r="DR40" s="81"/>
      <c r="DS40" s="81"/>
      <c r="DT40" s="81"/>
      <c r="DU40" s="81"/>
      <c r="DV40" s="81"/>
      <c r="DW40" s="81"/>
      <c r="DX40" s="81"/>
      <c r="DY40" s="81"/>
      <c r="DZ40" s="81"/>
      <c r="EA40" s="81"/>
      <c r="EB40" s="81"/>
      <c r="EC40" s="81"/>
      <c r="ED40" s="81"/>
      <c r="EE40" s="81"/>
      <c r="EF40" s="81"/>
      <c r="EG40" s="81"/>
      <c r="EH40" s="81"/>
      <c r="EI40" s="81"/>
      <c r="EJ40" s="81"/>
      <c r="EK40" s="81"/>
      <c r="EL40" s="81"/>
      <c r="EM40" s="81"/>
      <c r="EN40" s="81"/>
      <c r="EO40" s="81"/>
      <c r="EP40" s="81"/>
      <c r="EQ40" s="81"/>
      <c r="ER40" s="81"/>
      <c r="ES40" s="81"/>
      <c r="ET40" s="81"/>
      <c r="EU40" s="81"/>
      <c r="EV40" s="81"/>
      <c r="EW40" s="81"/>
      <c r="EX40" s="81"/>
      <c r="EY40" s="81"/>
      <c r="EZ40" s="81"/>
      <c r="FA40" s="81"/>
      <c r="FB40" s="81"/>
      <c r="FC40" s="81"/>
      <c r="FD40" s="81"/>
      <c r="FE40" s="81"/>
      <c r="FF40" s="81"/>
      <c r="FG40" s="81"/>
      <c r="FH40" s="81"/>
      <c r="FI40" s="81"/>
      <c r="FJ40" s="81"/>
      <c r="FK40" s="81"/>
      <c r="FL40" s="81"/>
      <c r="FM40" s="81"/>
      <c r="FN40" s="81"/>
      <c r="FO40" s="81"/>
      <c r="FP40" s="81"/>
      <c r="FQ40" s="81"/>
      <c r="FR40" s="81"/>
      <c r="FS40" s="81"/>
      <c r="FT40" s="81"/>
      <c r="FU40" s="81"/>
      <c r="FV40" s="81"/>
      <c r="FW40" s="81"/>
      <c r="FX40" s="81"/>
      <c r="FY40" s="81"/>
      <c r="FZ40" s="81"/>
      <c r="GA40" s="81"/>
      <c r="GB40" s="81"/>
      <c r="GC40" s="81"/>
      <c r="GD40" s="81"/>
      <c r="GE40" s="81"/>
      <c r="GF40" s="81"/>
      <c r="GG40" s="81"/>
      <c r="GH40" s="81"/>
      <c r="GI40" s="81"/>
      <c r="GJ40" s="81"/>
      <c r="GK40" s="81"/>
      <c r="GL40" s="81"/>
      <c r="GM40" s="81"/>
      <c r="GN40" s="81"/>
      <c r="GO40" s="81"/>
      <c r="GP40" s="81"/>
      <c r="GQ40" s="81"/>
      <c r="GR40" s="81"/>
      <c r="GS40" s="81"/>
      <c r="GT40" s="81"/>
      <c r="GU40" s="81"/>
      <c r="GV40" s="81"/>
      <c r="GW40" s="81"/>
      <c r="GX40" s="81"/>
      <c r="GY40" s="81"/>
      <c r="GZ40" s="81"/>
      <c r="HA40" s="81"/>
      <c r="HB40" s="81"/>
      <c r="HC40" s="81"/>
      <c r="HD40" s="81"/>
      <c r="HE40" s="81"/>
      <c r="HF40" s="81"/>
      <c r="HG40" s="81"/>
      <c r="HH40" s="81"/>
      <c r="HI40" s="81"/>
      <c r="HJ40" s="81"/>
      <c r="HK40" s="81"/>
      <c r="HL40" s="81"/>
      <c r="HM40" s="81"/>
      <c r="HN40" s="81"/>
      <c r="HO40" s="81"/>
      <c r="HP40" s="81"/>
      <c r="HQ40" s="81"/>
      <c r="HR40" s="81"/>
      <c r="HS40" s="81"/>
      <c r="HT40" s="81"/>
      <c r="HU40" s="81"/>
      <c r="HV40" s="81"/>
      <c r="HW40" s="81"/>
      <c r="HX40" s="81"/>
      <c r="HY40" s="81"/>
      <c r="HZ40" s="81"/>
      <c r="IA40" s="81"/>
      <c r="IB40" s="81"/>
      <c r="IC40" s="81"/>
      <c r="ID40" s="81"/>
      <c r="IE40" s="81"/>
      <c r="IF40" s="81"/>
      <c r="IG40" s="81"/>
      <c r="IH40" s="81"/>
      <c r="II40" s="81"/>
      <c r="IJ40" s="81"/>
      <c r="IK40" s="81"/>
      <c r="IL40" s="81"/>
      <c r="IM40" s="81"/>
      <c r="IN40" s="81"/>
      <c r="IO40" s="81"/>
      <c r="IP40" s="81"/>
      <c r="IQ40" s="81"/>
      <c r="IR40" s="81"/>
      <c r="IS40" s="81"/>
      <c r="IT40" s="81"/>
      <c r="IU40" s="81"/>
      <c r="IV40" s="81"/>
      <c r="IW40" s="81"/>
      <c r="IX40" s="81"/>
      <c r="IY40" s="81"/>
      <c r="IZ40" s="81"/>
      <c r="JA40" s="81"/>
      <c r="JB40" s="81"/>
      <c r="JC40" s="81"/>
      <c r="JD40" s="81"/>
      <c r="JE40" s="81"/>
      <c r="JF40" s="81"/>
      <c r="JG40" s="81"/>
      <c r="JH40" s="81"/>
      <c r="JI40" s="81"/>
      <c r="JJ40" s="81"/>
      <c r="JK40" s="81"/>
      <c r="JL40" s="81"/>
      <c r="JM40" s="81"/>
      <c r="JN40" s="81"/>
      <c r="JO40" s="81"/>
      <c r="JP40" s="81"/>
      <c r="JQ40" s="81"/>
      <c r="JR40" s="81"/>
      <c r="JS40" s="81"/>
      <c r="JT40" s="81"/>
      <c r="JU40" s="81"/>
      <c r="JV40" s="81"/>
      <c r="JW40" s="81"/>
      <c r="JX40" s="81"/>
      <c r="JY40" s="81"/>
      <c r="JZ40" s="81"/>
      <c r="KA40" s="81"/>
      <c r="KB40" s="81"/>
      <c r="KC40" s="81"/>
      <c r="KD40" s="81"/>
      <c r="KE40" s="81"/>
      <c r="KF40" s="81"/>
      <c r="KG40" s="81"/>
      <c r="KH40" s="81"/>
      <c r="KI40" s="81"/>
      <c r="KJ40" s="81"/>
      <c r="KK40" s="81"/>
      <c r="KL40" s="81"/>
      <c r="KM40" s="81"/>
      <c r="KN40" s="81"/>
      <c r="KO40" s="81"/>
      <c r="KP40" s="81"/>
      <c r="KQ40" s="81"/>
      <c r="KR40" s="81"/>
      <c r="KS40" s="81"/>
      <c r="KT40" s="81"/>
      <c r="KU40" s="81"/>
      <c r="KV40" s="81"/>
      <c r="KW40" s="81"/>
      <c r="KX40" s="81"/>
      <c r="KY40" s="81"/>
      <c r="KZ40" s="81"/>
      <c r="LA40" s="81"/>
      <c r="LB40" s="81"/>
      <c r="LC40" s="81"/>
      <c r="LD40" s="81"/>
      <c r="LE40" s="81"/>
      <c r="LF40" s="81"/>
      <c r="LG40" s="81"/>
      <c r="LH40" s="81"/>
      <c r="LI40" s="81"/>
      <c r="LJ40" s="81"/>
      <c r="LK40" s="81"/>
      <c r="LL40" s="81"/>
      <c r="LM40" s="81"/>
      <c r="LN40" s="81"/>
      <c r="LO40" s="81"/>
      <c r="LP40" s="81"/>
      <c r="LQ40" s="81"/>
      <c r="LR40" s="81"/>
      <c r="LS40" s="81"/>
      <c r="LT40" s="81"/>
      <c r="LU40" s="81"/>
      <c r="LV40" s="81"/>
      <c r="LW40" s="81"/>
      <c r="LX40" s="81"/>
      <c r="LY40" s="81"/>
      <c r="LZ40" s="81"/>
      <c r="MA40" s="81"/>
      <c r="MB40" s="81"/>
      <c r="MC40" s="81"/>
      <c r="MD40" s="81"/>
      <c r="ME40" s="81"/>
      <c r="MF40" s="81"/>
      <c r="MG40" s="81"/>
      <c r="MH40" s="81"/>
      <c r="MI40" s="81"/>
      <c r="MJ40" s="81"/>
      <c r="MK40" s="81"/>
      <c r="ML40" s="81"/>
      <c r="MM40" s="81"/>
      <c r="MN40" s="81"/>
      <c r="MO40" s="81"/>
      <c r="MP40" s="81"/>
      <c r="MQ40" s="81"/>
      <c r="MR40" s="81"/>
      <c r="MS40" s="81"/>
      <c r="MT40" s="81"/>
      <c r="MU40" s="81"/>
      <c r="MV40" s="81"/>
      <c r="MW40" s="81"/>
      <c r="MX40" s="81"/>
      <c r="MY40" s="81"/>
      <c r="MZ40" s="81"/>
      <c r="NA40" s="81"/>
      <c r="NB40" s="81"/>
      <c r="NC40" s="81"/>
      <c r="ND40" s="81"/>
      <c r="NE40" s="81"/>
      <c r="NF40" s="81"/>
      <c r="NG40" s="81"/>
      <c r="NH40" s="81"/>
      <c r="NI40" s="81"/>
      <c r="NJ40" s="81"/>
      <c r="NK40" s="81"/>
      <c r="NL40" s="81"/>
      <c r="NM40" s="81"/>
      <c r="NN40" s="81"/>
      <c r="NO40" s="81"/>
      <c r="NP40" s="81"/>
      <c r="NQ40" s="81"/>
      <c r="NR40" s="81"/>
      <c r="NS40" s="81"/>
      <c r="NT40" s="81"/>
      <c r="NU40" s="81"/>
      <c r="NV40" s="81"/>
      <c r="NW40" s="81"/>
      <c r="NX40" s="81"/>
      <c r="NY40" s="81"/>
      <c r="NZ40" s="81"/>
      <c r="OA40" s="81"/>
      <c r="OB40" s="81"/>
      <c r="OC40" s="81"/>
      <c r="OD40" s="81"/>
      <c r="OE40" s="81"/>
      <c r="OF40" s="81"/>
      <c r="OG40" s="81"/>
      <c r="OH40" s="81"/>
      <c r="OI40" s="81"/>
      <c r="OJ40" s="81"/>
      <c r="OK40" s="81"/>
      <c r="OL40" s="81"/>
      <c r="OM40" s="81"/>
      <c r="ON40" s="81"/>
      <c r="OO40" s="81"/>
      <c r="OP40" s="81"/>
      <c r="OQ40" s="81"/>
      <c r="OR40" s="81"/>
      <c r="OS40" s="81"/>
      <c r="OT40" s="81"/>
      <c r="OU40" s="81"/>
      <c r="OV40" s="81"/>
      <c r="OW40" s="81"/>
      <c r="OX40" s="81"/>
      <c r="OY40" s="81"/>
      <c r="OZ40" s="81"/>
      <c r="PA40" s="81"/>
      <c r="PB40" s="81"/>
      <c r="PC40" s="81"/>
      <c r="PD40" s="81"/>
      <c r="PE40" s="81"/>
      <c r="PF40" s="81"/>
      <c r="PG40" s="81"/>
      <c r="PH40" s="81"/>
      <c r="PI40" s="81"/>
      <c r="PJ40" s="81"/>
      <c r="PK40" s="81"/>
      <c r="PL40" s="81"/>
      <c r="PM40" s="81"/>
      <c r="PN40" s="81"/>
      <c r="PO40" s="81"/>
      <c r="PP40" s="81"/>
      <c r="PQ40" s="81"/>
      <c r="PR40" s="81"/>
      <c r="PS40" s="81"/>
      <c r="PT40" s="81"/>
      <c r="PU40" s="81"/>
      <c r="PV40" s="81"/>
      <c r="PW40" s="81"/>
      <c r="PX40" s="81"/>
      <c r="PY40" s="81"/>
      <c r="PZ40" s="81"/>
      <c r="QA40" s="81"/>
      <c r="QB40" s="81"/>
      <c r="QC40" s="81"/>
      <c r="QD40" s="81"/>
      <c r="QE40" s="81"/>
      <c r="QF40" s="81"/>
      <c r="QG40" s="81"/>
      <c r="QH40" s="81"/>
      <c r="QI40" s="81"/>
      <c r="QJ40" s="81"/>
      <c r="QK40" s="81"/>
      <c r="QL40" s="81"/>
      <c r="QM40" s="81"/>
      <c r="QN40" s="81"/>
      <c r="QO40" s="81"/>
      <c r="QP40" s="81"/>
      <c r="QQ40" s="81"/>
      <c r="QR40" s="81"/>
      <c r="QS40" s="81"/>
      <c r="QT40" s="81"/>
      <c r="QU40" s="81"/>
      <c r="QV40" s="81"/>
      <c r="QW40" s="81"/>
      <c r="QX40" s="81"/>
      <c r="QY40" s="81"/>
      <c r="QZ40" s="81"/>
      <c r="RA40" s="81"/>
      <c r="RB40" s="81"/>
      <c r="RC40" s="81"/>
      <c r="RD40" s="81"/>
      <c r="RE40" s="81"/>
      <c r="RF40" s="81"/>
      <c r="RG40" s="81"/>
      <c r="RH40" s="81"/>
      <c r="RI40" s="81"/>
      <c r="RJ40" s="81"/>
      <c r="RK40" s="81"/>
      <c r="RL40" s="81"/>
      <c r="RM40" s="81"/>
      <c r="RN40" s="81"/>
      <c r="RO40" s="81"/>
      <c r="RP40" s="81"/>
      <c r="RQ40" s="81"/>
      <c r="RR40" s="81"/>
      <c r="RS40" s="81"/>
      <c r="RT40" s="81"/>
      <c r="RU40" s="81"/>
      <c r="RV40" s="81"/>
      <c r="RW40" s="81"/>
      <c r="RX40" s="81"/>
      <c r="RY40" s="81"/>
      <c r="RZ40" s="81"/>
      <c r="SA40" s="81"/>
      <c r="SB40" s="81"/>
      <c r="SC40" s="81"/>
      <c r="SD40" s="81"/>
      <c r="SE40" s="81"/>
      <c r="SF40" s="81"/>
      <c r="SG40" s="81"/>
      <c r="SH40" s="81"/>
      <c r="SI40" s="81"/>
      <c r="SJ40" s="81"/>
      <c r="SK40" s="81"/>
      <c r="SL40" s="81"/>
      <c r="SM40" s="81"/>
      <c r="SN40" s="81"/>
      <c r="SO40" s="81"/>
      <c r="SP40" s="81"/>
      <c r="SQ40" s="81"/>
      <c r="SR40" s="81"/>
      <c r="SS40" s="81"/>
      <c r="ST40" s="81"/>
      <c r="SU40" s="81"/>
      <c r="SV40" s="81"/>
      <c r="SW40" s="81"/>
      <c r="SX40" s="81"/>
      <c r="SY40" s="81"/>
      <c r="SZ40" s="81"/>
      <c r="TA40" s="81"/>
      <c r="TB40" s="81"/>
      <c r="TC40" s="81"/>
      <c r="TD40" s="81"/>
      <c r="TE40" s="81"/>
      <c r="TF40" s="81"/>
      <c r="TG40" s="81"/>
      <c r="TH40" s="81"/>
      <c r="TI40" s="81"/>
      <c r="TJ40" s="81"/>
      <c r="TK40" s="81"/>
      <c r="TL40" s="81"/>
      <c r="TM40" s="81"/>
      <c r="TN40" s="81"/>
      <c r="TO40" s="81"/>
      <c r="TP40" s="81"/>
      <c r="TQ40" s="81"/>
      <c r="TR40" s="81"/>
      <c r="TS40" s="81"/>
      <c r="TT40" s="81"/>
      <c r="TU40" s="81"/>
      <c r="TV40" s="81"/>
      <c r="TW40" s="81"/>
      <c r="TX40" s="81"/>
      <c r="TY40" s="81"/>
      <c r="TZ40" s="81"/>
      <c r="UA40" s="81"/>
      <c r="UB40" s="81"/>
      <c r="UC40" s="81"/>
      <c r="UD40" s="81"/>
      <c r="UE40" s="81"/>
      <c r="UF40" s="81"/>
      <c r="UG40" s="81"/>
      <c r="UH40" s="81"/>
      <c r="UI40" s="81"/>
      <c r="UJ40" s="81"/>
      <c r="UK40" s="81"/>
      <c r="UL40" s="81"/>
      <c r="UM40" s="81"/>
      <c r="UN40" s="81"/>
      <c r="UO40" s="81"/>
      <c r="UP40" s="81"/>
      <c r="UQ40" s="81"/>
      <c r="UR40" s="81"/>
      <c r="US40" s="81"/>
      <c r="UT40" s="81"/>
      <c r="UU40" s="81"/>
      <c r="UV40" s="81"/>
      <c r="UW40" s="81"/>
      <c r="UX40" s="81"/>
      <c r="UY40" s="81"/>
      <c r="UZ40" s="81"/>
      <c r="VA40" s="81"/>
      <c r="VB40" s="81"/>
      <c r="VC40" s="81"/>
      <c r="VD40" s="81"/>
      <c r="VE40" s="81"/>
      <c r="VF40" s="81"/>
      <c r="VG40" s="81"/>
      <c r="VH40" s="81"/>
      <c r="VI40" s="81"/>
      <c r="VJ40" s="81"/>
      <c r="VK40" s="81"/>
      <c r="VL40" s="81"/>
      <c r="VM40" s="81"/>
      <c r="VN40" s="81"/>
      <c r="VO40" s="81"/>
      <c r="VP40" s="81"/>
      <c r="VQ40" s="81"/>
      <c r="VR40" s="81"/>
      <c r="VS40" s="81"/>
      <c r="VT40" s="81"/>
      <c r="VU40" s="81"/>
      <c r="VV40" s="81"/>
      <c r="VW40" s="81"/>
      <c r="VX40" s="81"/>
      <c r="VY40" s="81"/>
      <c r="VZ40" s="81"/>
      <c r="WA40" s="81"/>
      <c r="WB40" s="81"/>
      <c r="WC40" s="81"/>
      <c r="WD40" s="81"/>
      <c r="WE40" s="81"/>
      <c r="WF40" s="81"/>
      <c r="WG40" s="81"/>
      <c r="WH40" s="81"/>
      <c r="WI40" s="81"/>
      <c r="WJ40" s="81"/>
      <c r="WK40" s="81"/>
      <c r="WL40" s="81"/>
      <c r="WM40" s="81"/>
      <c r="WN40" s="81"/>
      <c r="WO40" s="81"/>
      <c r="WP40" s="81"/>
      <c r="WQ40" s="81"/>
      <c r="WR40" s="81"/>
      <c r="WS40" s="81"/>
      <c r="WT40" s="81"/>
      <c r="WU40" s="81"/>
      <c r="WV40" s="81"/>
      <c r="WW40" s="81"/>
      <c r="WX40" s="81"/>
      <c r="WY40" s="81"/>
      <c r="WZ40" s="81"/>
      <c r="XA40" s="81"/>
      <c r="XB40" s="81"/>
      <c r="XC40" s="81"/>
      <c r="XD40" s="81"/>
      <c r="XE40" s="81"/>
      <c r="XF40" s="81"/>
      <c r="XG40" s="81"/>
      <c r="XH40" s="81"/>
      <c r="XI40" s="81"/>
      <c r="XJ40" s="81"/>
      <c r="XK40" s="81"/>
      <c r="XL40" s="81"/>
      <c r="XM40" s="81"/>
      <c r="XN40" s="81"/>
      <c r="XO40" s="81"/>
      <c r="XP40" s="81"/>
      <c r="XQ40" s="81"/>
      <c r="XR40" s="81"/>
      <c r="XS40" s="81"/>
      <c r="XT40" s="81"/>
      <c r="XU40" s="81"/>
      <c r="XV40" s="81"/>
      <c r="XW40" s="81"/>
      <c r="XX40" s="81"/>
      <c r="XY40" s="81"/>
      <c r="XZ40" s="81"/>
      <c r="YA40" s="81"/>
      <c r="YB40" s="81"/>
      <c r="YC40" s="81"/>
      <c r="YD40" s="81"/>
      <c r="YE40" s="81"/>
      <c r="YF40" s="81"/>
      <c r="YG40" s="81"/>
      <c r="YH40" s="81"/>
      <c r="YI40" s="81"/>
      <c r="YJ40" s="81"/>
      <c r="YK40" s="81"/>
      <c r="YL40" s="81"/>
      <c r="YM40" s="81"/>
      <c r="YN40" s="81"/>
      <c r="YO40" s="81"/>
      <c r="YP40" s="81"/>
      <c r="YQ40" s="81"/>
      <c r="YR40" s="81"/>
      <c r="YS40" s="81"/>
      <c r="YT40" s="81"/>
      <c r="YU40" s="81"/>
      <c r="YV40" s="81"/>
      <c r="YW40" s="81"/>
      <c r="YX40" s="81"/>
      <c r="YY40" s="81"/>
      <c r="YZ40" s="81"/>
      <c r="ZA40" s="81"/>
      <c r="ZB40" s="81"/>
      <c r="ZC40" s="81"/>
      <c r="ZD40" s="81"/>
      <c r="ZE40" s="81"/>
      <c r="ZF40" s="81"/>
      <c r="ZG40" s="81"/>
      <c r="ZH40" s="81"/>
      <c r="ZI40" s="81"/>
      <c r="ZJ40" s="81"/>
      <c r="ZK40" s="81"/>
      <c r="ZL40" s="81"/>
      <c r="ZM40" s="81"/>
      <c r="ZN40" s="81"/>
      <c r="ZO40" s="81"/>
      <c r="ZP40" s="81"/>
      <c r="ZQ40" s="81"/>
      <c r="ZR40" s="81"/>
      <c r="ZS40" s="81"/>
      <c r="ZT40" s="81"/>
      <c r="ZU40" s="81"/>
      <c r="ZV40" s="81"/>
      <c r="ZW40" s="81"/>
      <c r="ZX40" s="81"/>
      <c r="ZY40" s="81"/>
      <c r="ZZ40" s="81"/>
      <c r="AAA40" s="81"/>
      <c r="AAB40" s="81"/>
      <c r="AAC40" s="81"/>
      <c r="AAD40" s="81"/>
      <c r="AAE40" s="81"/>
      <c r="AAF40" s="81"/>
      <c r="AAG40" s="81"/>
      <c r="AAH40" s="81"/>
      <c r="AAI40" s="81"/>
      <c r="AAJ40" s="81"/>
      <c r="AAK40" s="81"/>
      <c r="AAL40" s="81"/>
      <c r="AAM40" s="81"/>
      <c r="AAN40" s="81"/>
      <c r="AAO40" s="81"/>
      <c r="AAP40" s="81"/>
      <c r="AAQ40" s="81"/>
      <c r="AAR40" s="81"/>
      <c r="AAS40" s="81"/>
      <c r="AAT40" s="81"/>
      <c r="AAU40" s="81"/>
      <c r="AAV40" s="81"/>
      <c r="AAW40" s="81"/>
      <c r="AAX40" s="81"/>
      <c r="AAY40" s="81"/>
      <c r="AAZ40" s="81"/>
      <c r="ABA40" s="81"/>
      <c r="ABB40" s="81"/>
      <c r="ABC40" s="81"/>
      <c r="ABD40" s="81"/>
      <c r="ABE40" s="81"/>
      <c r="ABF40" s="81"/>
      <c r="ABG40" s="81"/>
      <c r="ABH40" s="81"/>
      <c r="ABI40" s="81"/>
      <c r="ABJ40" s="81"/>
      <c r="ABK40" s="81"/>
      <c r="ABL40" s="81"/>
      <c r="ABM40" s="81"/>
      <c r="ABN40" s="81"/>
      <c r="ABO40" s="81"/>
      <c r="ABP40" s="81"/>
      <c r="ABQ40" s="81"/>
      <c r="ABR40" s="81"/>
      <c r="ABS40" s="81"/>
      <c r="ABT40" s="81"/>
      <c r="ABU40" s="81"/>
      <c r="ABV40" s="81"/>
      <c r="ABW40" s="81"/>
      <c r="ABX40" s="81"/>
      <c r="ABY40" s="81"/>
      <c r="ABZ40" s="81"/>
      <c r="ACA40" s="81"/>
      <c r="ACB40" s="81"/>
      <c r="ACC40" s="81"/>
      <c r="ACD40" s="81"/>
      <c r="ACE40" s="81"/>
      <c r="ACF40" s="81"/>
      <c r="ACG40" s="81"/>
      <c r="ACH40" s="81"/>
      <c r="ACI40" s="81"/>
      <c r="ACJ40" s="81"/>
      <c r="ACK40" s="81"/>
      <c r="ACL40" s="81"/>
      <c r="ACM40" s="81"/>
      <c r="ACN40" s="81"/>
      <c r="ACO40" s="81"/>
      <c r="ACP40" s="81"/>
      <c r="ACQ40" s="81"/>
      <c r="ACR40" s="81"/>
      <c r="ACS40" s="81"/>
      <c r="ACT40" s="81"/>
      <c r="ACU40" s="81"/>
      <c r="ACV40" s="81"/>
      <c r="ACW40" s="81"/>
      <c r="ACX40" s="81"/>
      <c r="ACY40" s="81"/>
      <c r="ACZ40" s="81"/>
      <c r="ADA40" s="81"/>
      <c r="ADB40" s="81"/>
      <c r="ADC40" s="81"/>
      <c r="ADD40" s="81"/>
      <c r="ADE40" s="81"/>
      <c r="ADF40" s="81"/>
      <c r="ADG40" s="81"/>
      <c r="ADH40" s="81"/>
      <c r="ADI40" s="81"/>
      <c r="ADJ40" s="81"/>
      <c r="ADK40" s="81"/>
      <c r="ADL40" s="81"/>
      <c r="ADM40" s="81"/>
      <c r="ADN40" s="81"/>
      <c r="ADO40" s="81"/>
      <c r="ADP40" s="81"/>
      <c r="ADQ40" s="81"/>
      <c r="ADR40" s="81"/>
      <c r="ADS40" s="81"/>
      <c r="ADT40" s="81"/>
      <c r="ADU40" s="81"/>
      <c r="ADV40" s="81"/>
      <c r="ADW40" s="81"/>
      <c r="ADX40" s="81"/>
      <c r="ADY40" s="81"/>
      <c r="ADZ40" s="81"/>
      <c r="AEA40" s="81"/>
      <c r="AEB40" s="81"/>
      <c r="AEC40" s="81"/>
      <c r="AED40" s="81"/>
      <c r="AEE40" s="81"/>
      <c r="AEF40" s="81"/>
      <c r="AEG40" s="81"/>
      <c r="AEH40" s="81"/>
      <c r="AEI40" s="81"/>
      <c r="AEJ40" s="81"/>
      <c r="AEK40" s="81"/>
      <c r="AEL40" s="81"/>
      <c r="AEM40" s="81"/>
      <c r="AEN40" s="81"/>
      <c r="AEO40" s="81"/>
      <c r="AEP40" s="81"/>
      <c r="AEQ40" s="81"/>
      <c r="AER40" s="81"/>
      <c r="AES40" s="81"/>
      <c r="AET40" s="81"/>
      <c r="AEU40" s="81"/>
      <c r="AEV40" s="81"/>
      <c r="AEW40" s="81"/>
      <c r="AEX40" s="81"/>
      <c r="AEY40" s="81"/>
      <c r="AEZ40" s="81"/>
      <c r="AFA40" s="81"/>
      <c r="AFB40" s="81"/>
      <c r="AFC40" s="81"/>
      <c r="AFD40" s="81"/>
      <c r="AFE40" s="81"/>
      <c r="AFF40" s="81"/>
      <c r="AFG40" s="81"/>
      <c r="AFH40" s="81"/>
      <c r="AFI40" s="81"/>
      <c r="AFJ40" s="81"/>
      <c r="AFK40" s="81"/>
      <c r="AFL40" s="81"/>
      <c r="AFM40" s="81"/>
      <c r="AFN40" s="81"/>
      <c r="AFO40" s="81"/>
      <c r="AFP40" s="81"/>
      <c r="AFQ40" s="81"/>
      <c r="AFR40" s="81"/>
      <c r="AFS40" s="81"/>
      <c r="AFT40" s="81"/>
      <c r="AFU40" s="81"/>
      <c r="AFV40" s="81"/>
      <c r="AFW40" s="81"/>
      <c r="AFX40" s="81"/>
      <c r="AFY40" s="81"/>
      <c r="AFZ40" s="81"/>
      <c r="AGA40" s="81"/>
      <c r="AGB40" s="81"/>
      <c r="AGC40" s="81"/>
      <c r="AGD40" s="81"/>
      <c r="AGE40" s="81"/>
      <c r="AGF40" s="81"/>
      <c r="AGG40" s="81"/>
      <c r="AGH40" s="81"/>
      <c r="AGI40" s="81"/>
      <c r="AGJ40" s="81"/>
      <c r="AGK40" s="81"/>
      <c r="AGL40" s="81"/>
      <c r="AGM40" s="81"/>
      <c r="AGN40" s="81"/>
      <c r="AGO40" s="81"/>
      <c r="AGP40" s="81"/>
      <c r="AGQ40" s="81"/>
      <c r="AGR40" s="81"/>
      <c r="AGS40" s="81"/>
      <c r="AGT40" s="81"/>
      <c r="AGU40" s="81"/>
      <c r="AGV40" s="81"/>
      <c r="AGW40" s="81"/>
      <c r="AGX40" s="81"/>
      <c r="AGY40" s="81"/>
      <c r="AGZ40" s="81"/>
      <c r="AHA40" s="81"/>
      <c r="AHB40" s="81"/>
      <c r="AHC40" s="81"/>
      <c r="AHD40" s="81"/>
      <c r="AHE40" s="81"/>
      <c r="AHF40" s="81"/>
      <c r="AHG40" s="81"/>
      <c r="AHH40" s="81"/>
      <c r="AHI40" s="81"/>
      <c r="AHJ40" s="81"/>
      <c r="AHK40" s="81"/>
      <c r="AHL40" s="81"/>
      <c r="AHM40" s="81"/>
      <c r="AHN40" s="81"/>
      <c r="AHO40" s="81"/>
      <c r="AHP40" s="81"/>
      <c r="AHQ40" s="81"/>
      <c r="AHR40" s="81"/>
      <c r="AHS40" s="81"/>
      <c r="AHT40" s="81"/>
      <c r="AHU40" s="81"/>
      <c r="AHV40" s="81"/>
      <c r="AHW40" s="81"/>
      <c r="AHX40" s="81"/>
      <c r="AHY40" s="81"/>
      <c r="AHZ40" s="81"/>
      <c r="AIA40" s="81"/>
      <c r="AIB40" s="81"/>
      <c r="AIC40" s="81"/>
      <c r="AID40" s="81"/>
      <c r="AIE40" s="81"/>
      <c r="AIF40" s="81"/>
      <c r="AIG40" s="81"/>
      <c r="AIH40" s="81"/>
      <c r="AII40" s="81"/>
      <c r="AIJ40" s="81"/>
      <c r="AIK40" s="81"/>
      <c r="AIL40" s="81"/>
      <c r="AIM40" s="81"/>
      <c r="AIN40" s="81"/>
      <c r="AIO40" s="81"/>
      <c r="AIP40" s="81"/>
      <c r="AIQ40" s="81"/>
      <c r="AIR40" s="81"/>
      <c r="AIS40" s="81"/>
      <c r="AIT40" s="81"/>
      <c r="AIU40" s="81"/>
      <c r="AIV40" s="81"/>
      <c r="AIW40" s="81"/>
      <c r="AIX40" s="81"/>
      <c r="AIY40" s="81"/>
      <c r="AIZ40" s="81"/>
      <c r="AJA40" s="81"/>
      <c r="AJB40" s="81"/>
      <c r="AJC40" s="81"/>
      <c r="AJD40" s="81"/>
      <c r="AJE40" s="81"/>
      <c r="AJF40" s="81"/>
      <c r="AJG40" s="81"/>
      <c r="AJH40" s="81"/>
      <c r="AJI40" s="81"/>
      <c r="AJJ40" s="81"/>
      <c r="AJK40" s="81"/>
      <c r="AJL40" s="81"/>
      <c r="AJM40" s="81"/>
      <c r="AJN40" s="81"/>
      <c r="AJO40" s="81"/>
      <c r="AJP40" s="81"/>
      <c r="AJQ40" s="81"/>
      <c r="AJR40" s="81"/>
      <c r="AJS40" s="81"/>
      <c r="AJT40" s="81"/>
      <c r="AJU40" s="81"/>
      <c r="AJV40" s="81"/>
      <c r="AJW40" s="81"/>
      <c r="AJX40" s="81"/>
      <c r="AJY40" s="81"/>
      <c r="AJZ40" s="81"/>
      <c r="AKA40" s="81"/>
      <c r="AKB40" s="81"/>
      <c r="AKC40" s="81"/>
      <c r="AKD40" s="81"/>
      <c r="AKE40" s="81"/>
      <c r="AKF40" s="81"/>
      <c r="AKG40" s="81"/>
      <c r="AKH40" s="81"/>
      <c r="AKI40" s="81"/>
      <c r="AKJ40" s="81"/>
      <c r="AKK40" s="81"/>
      <c r="AKL40" s="81"/>
      <c r="AKM40" s="81"/>
      <c r="AKN40" s="81"/>
      <c r="AKO40" s="81"/>
      <c r="AKP40" s="81"/>
      <c r="AKQ40" s="81"/>
      <c r="AKR40" s="81"/>
      <c r="AKS40" s="81"/>
      <c r="AKT40" s="81"/>
      <c r="AKU40" s="81"/>
      <c r="AKV40" s="81"/>
      <c r="AKW40" s="81"/>
      <c r="AKX40" s="81"/>
      <c r="AKY40" s="81"/>
      <c r="AKZ40" s="81"/>
      <c r="ALA40" s="81"/>
      <c r="ALB40" s="81"/>
      <c r="ALC40" s="81"/>
      <c r="ALD40" s="81"/>
      <c r="ALE40" s="81"/>
      <c r="ALF40" s="81"/>
      <c r="ALG40" s="81"/>
      <c r="ALH40" s="81"/>
      <c r="ALI40" s="81"/>
      <c r="ALJ40" s="81"/>
      <c r="ALK40" s="81"/>
      <c r="ALL40" s="81"/>
      <c r="ALM40" s="81"/>
      <c r="ALN40" s="81"/>
      <c r="ALO40" s="81"/>
      <c r="ALP40" s="81"/>
      <c r="ALQ40" s="81"/>
      <c r="ALR40" s="81"/>
      <c r="ALS40" s="81"/>
      <c r="ALT40" s="81"/>
      <c r="ALU40" s="81"/>
      <c r="ALV40" s="81"/>
      <c r="ALW40" s="81"/>
      <c r="ALX40" s="81"/>
      <c r="ALY40" s="81"/>
      <c r="ALZ40" s="81"/>
      <c r="AMA40" s="81"/>
      <c r="AMB40" s="81"/>
      <c r="AMC40" s="81"/>
      <c r="AMD40" s="81"/>
      <c r="AME40" s="81"/>
      <c r="AMF40" s="81"/>
      <c r="AMG40" s="81"/>
      <c r="AMH40" s="81"/>
      <c r="AMI40" s="81"/>
      <c r="AMJ40" s="81"/>
      <c r="AMK40" s="81"/>
      <c r="AML40" s="81"/>
      <c r="AMM40" s="81"/>
      <c r="AMN40" s="81"/>
      <c r="AMO40" s="81"/>
      <c r="AMP40" s="81"/>
      <c r="AMQ40" s="81"/>
      <c r="AMR40" s="81"/>
      <c r="AMS40" s="81"/>
      <c r="AMT40" s="81"/>
      <c r="AMU40" s="81"/>
      <c r="AMV40" s="81"/>
      <c r="AMW40" s="81"/>
      <c r="AMX40" s="81"/>
      <c r="AMY40" s="81"/>
      <c r="AMZ40" s="81"/>
      <c r="ANA40" s="81"/>
      <c r="ANB40" s="81"/>
      <c r="ANC40" s="81"/>
      <c r="AND40" s="81"/>
      <c r="ANE40" s="81"/>
      <c r="ANF40" s="81"/>
      <c r="ANG40" s="81"/>
      <c r="ANH40" s="81"/>
      <c r="ANI40" s="81"/>
      <c r="ANJ40" s="81"/>
      <c r="ANK40" s="81"/>
      <c r="ANL40" s="81"/>
      <c r="ANM40" s="81"/>
      <c r="ANN40" s="81"/>
      <c r="ANO40" s="81"/>
      <c r="ANP40" s="81"/>
      <c r="ANQ40" s="81"/>
      <c r="ANR40" s="81"/>
      <c r="ANS40" s="81"/>
      <c r="ANT40" s="81"/>
      <c r="ANU40" s="81"/>
      <c r="ANV40" s="81"/>
      <c r="ANW40" s="81"/>
      <c r="ANX40" s="81"/>
      <c r="ANY40" s="81"/>
      <c r="ANZ40" s="81"/>
      <c r="AOA40" s="81"/>
      <c r="AOB40" s="81"/>
      <c r="AOC40" s="81"/>
      <c r="AOD40" s="81"/>
      <c r="AOE40" s="81"/>
      <c r="AOF40" s="81"/>
      <c r="AOG40" s="81"/>
      <c r="AOH40" s="81"/>
      <c r="AOI40" s="81"/>
      <c r="AOJ40" s="81"/>
      <c r="AOK40" s="81"/>
      <c r="AOL40" s="81"/>
      <c r="AOM40" s="81"/>
      <c r="AON40" s="81"/>
      <c r="AOO40" s="81"/>
      <c r="AOP40" s="81"/>
      <c r="AOQ40" s="81"/>
      <c r="AOR40" s="81"/>
      <c r="AOS40" s="81"/>
      <c r="AOT40" s="81"/>
      <c r="AOU40" s="81"/>
      <c r="AOV40" s="81"/>
      <c r="AOW40" s="81"/>
      <c r="AOX40" s="81"/>
      <c r="AOY40" s="81"/>
      <c r="AOZ40" s="81"/>
      <c r="APA40" s="81"/>
      <c r="APB40" s="81"/>
      <c r="APC40" s="81"/>
      <c r="APD40" s="81"/>
      <c r="APE40" s="81"/>
      <c r="APF40" s="81"/>
      <c r="APG40" s="81"/>
      <c r="APH40" s="81"/>
      <c r="API40" s="81"/>
      <c r="APJ40" s="81"/>
      <c r="APK40" s="81"/>
      <c r="APL40" s="81"/>
      <c r="APM40" s="81"/>
      <c r="APN40" s="81"/>
      <c r="APO40" s="81"/>
      <c r="APP40" s="81"/>
      <c r="APQ40" s="81"/>
      <c r="APR40" s="81"/>
      <c r="APS40" s="81"/>
      <c r="APT40" s="81"/>
      <c r="APU40" s="81"/>
      <c r="APV40" s="81"/>
      <c r="APW40" s="81"/>
      <c r="APX40" s="81"/>
      <c r="APY40" s="81"/>
      <c r="APZ40" s="81"/>
      <c r="AQA40" s="81"/>
      <c r="AQB40" s="81"/>
      <c r="AQC40" s="81"/>
      <c r="AQD40" s="81"/>
      <c r="AQE40" s="81"/>
      <c r="AQF40" s="81"/>
      <c r="AQG40" s="81"/>
      <c r="AQH40" s="81"/>
      <c r="AQI40" s="81"/>
      <c r="AQJ40" s="81"/>
      <c r="AQK40" s="81"/>
      <c r="AQL40" s="81"/>
      <c r="AQM40" s="81"/>
      <c r="AQN40" s="81"/>
      <c r="AQO40" s="81"/>
      <c r="AQP40" s="81"/>
      <c r="AQQ40" s="81"/>
      <c r="AQR40" s="81"/>
      <c r="AQS40" s="81"/>
      <c r="AQT40" s="81"/>
      <c r="AQU40" s="81"/>
      <c r="AQV40" s="81"/>
      <c r="AQW40" s="81"/>
      <c r="AQX40" s="81"/>
      <c r="AQY40" s="81"/>
      <c r="AQZ40" s="81"/>
      <c r="ARA40" s="81"/>
      <c r="ARB40" s="81"/>
      <c r="ARC40" s="81"/>
      <c r="ARD40" s="81"/>
      <c r="ARE40" s="81"/>
      <c r="ARF40" s="81"/>
      <c r="ARG40" s="81"/>
      <c r="ARH40" s="81"/>
      <c r="ARI40" s="81"/>
      <c r="ARJ40" s="81"/>
      <c r="ARK40" s="81"/>
      <c r="ARL40" s="81"/>
      <c r="ARM40" s="81"/>
      <c r="ARN40" s="81"/>
      <c r="ARO40" s="81"/>
      <c r="ARP40" s="81"/>
      <c r="ARQ40" s="81"/>
      <c r="ARR40" s="81"/>
      <c r="ARS40" s="81"/>
      <c r="ART40" s="81"/>
      <c r="ARU40" s="81"/>
      <c r="ARV40" s="81"/>
      <c r="ARW40" s="81"/>
      <c r="ARX40" s="81"/>
      <c r="ARY40" s="81"/>
      <c r="ARZ40" s="81"/>
      <c r="ASA40" s="81"/>
      <c r="ASB40" s="81"/>
      <c r="ASC40" s="81"/>
      <c r="ASD40" s="81"/>
      <c r="ASE40" s="81"/>
      <c r="ASF40" s="81"/>
      <c r="ASG40" s="81"/>
      <c r="ASH40" s="81"/>
      <c r="ASI40" s="81"/>
      <c r="ASJ40" s="81"/>
      <c r="ASK40" s="81"/>
      <c r="ASL40" s="81"/>
      <c r="ASM40" s="81"/>
      <c r="ASN40" s="81"/>
      <c r="ASO40" s="81"/>
      <c r="ASP40" s="81"/>
      <c r="ASQ40" s="81"/>
      <c r="ASR40" s="81"/>
      <c r="ASS40" s="81"/>
      <c r="AST40" s="81"/>
      <c r="ASU40" s="81"/>
      <c r="ASV40" s="81"/>
      <c r="ASW40" s="81"/>
      <c r="ASX40" s="81"/>
      <c r="ASY40" s="81"/>
      <c r="ASZ40" s="81"/>
      <c r="ATA40" s="81"/>
      <c r="ATB40" s="81"/>
      <c r="ATC40" s="81"/>
      <c r="ATD40" s="81"/>
      <c r="ATE40" s="81"/>
      <c r="ATF40" s="81"/>
      <c r="ATG40" s="81"/>
      <c r="ATH40" s="81"/>
      <c r="ATI40" s="81"/>
      <c r="ATJ40" s="81"/>
      <c r="ATK40" s="81"/>
      <c r="ATL40" s="81"/>
      <c r="ATM40" s="81"/>
      <c r="ATN40" s="81"/>
      <c r="ATO40" s="81"/>
      <c r="ATP40" s="81"/>
      <c r="ATQ40" s="81"/>
      <c r="ATR40" s="81"/>
      <c r="ATS40" s="81"/>
      <c r="ATT40" s="81"/>
      <c r="ATU40" s="81"/>
      <c r="ATV40" s="81"/>
      <c r="ATW40" s="81"/>
      <c r="ATX40" s="81"/>
      <c r="ATY40" s="81"/>
      <c r="ATZ40" s="81"/>
      <c r="AUA40" s="81"/>
      <c r="AUB40" s="81"/>
      <c r="AUC40" s="81"/>
      <c r="AUD40" s="81"/>
      <c r="AUE40" s="81"/>
      <c r="AUF40" s="81"/>
      <c r="AUG40" s="81"/>
      <c r="AUH40" s="81"/>
      <c r="AUI40" s="81"/>
      <c r="AUJ40" s="81"/>
      <c r="AUK40" s="81"/>
      <c r="AUL40" s="81"/>
      <c r="AUM40" s="81"/>
      <c r="AUN40" s="81"/>
      <c r="AUO40" s="81"/>
      <c r="AUP40" s="81"/>
      <c r="AUQ40" s="81"/>
      <c r="AUR40" s="81"/>
      <c r="AUS40" s="81"/>
      <c r="AUT40" s="81"/>
      <c r="AUU40" s="81"/>
      <c r="AUV40" s="81"/>
      <c r="AUW40" s="81"/>
      <c r="AUX40" s="81"/>
      <c r="AUY40" s="81"/>
      <c r="AUZ40" s="81"/>
      <c r="AVA40" s="81"/>
      <c r="AVB40" s="81"/>
      <c r="AVC40" s="81"/>
      <c r="AVD40" s="81"/>
      <c r="AVE40" s="81"/>
      <c r="AVF40" s="81"/>
      <c r="AVG40" s="81"/>
      <c r="AVH40" s="81"/>
      <c r="AVI40" s="81"/>
      <c r="AVJ40" s="81"/>
      <c r="AVK40" s="81"/>
      <c r="AVL40" s="81"/>
      <c r="AVM40" s="81"/>
      <c r="AVN40" s="81"/>
      <c r="AVO40" s="81"/>
      <c r="AVP40" s="81"/>
      <c r="AVQ40" s="81"/>
      <c r="AVR40" s="81"/>
      <c r="AVS40" s="81"/>
      <c r="AVT40" s="81"/>
      <c r="AVU40" s="81"/>
      <c r="AVV40" s="81"/>
      <c r="AVW40" s="81"/>
      <c r="AVX40" s="81"/>
      <c r="AVY40" s="81"/>
      <c r="AVZ40" s="81"/>
      <c r="AWA40" s="81"/>
      <c r="AWB40" s="81"/>
      <c r="AWC40" s="81"/>
      <c r="AWD40" s="81"/>
      <c r="AWE40" s="81"/>
      <c r="AWF40" s="81"/>
      <c r="AWG40" s="81"/>
      <c r="AWH40" s="81"/>
      <c r="AWI40" s="81"/>
      <c r="AWJ40" s="81"/>
      <c r="AWK40" s="81"/>
      <c r="AWL40" s="81"/>
      <c r="AWM40" s="81"/>
      <c r="AWN40" s="81"/>
      <c r="AWO40" s="81"/>
      <c r="AWP40" s="81"/>
      <c r="AWQ40" s="81"/>
      <c r="AWR40" s="81"/>
      <c r="AWS40" s="81"/>
      <c r="AWT40" s="81"/>
      <c r="AWU40" s="81"/>
      <c r="AWV40" s="81"/>
      <c r="AWW40" s="81"/>
      <c r="AWX40" s="81"/>
      <c r="AWY40" s="81"/>
      <c r="AWZ40" s="81"/>
      <c r="AXA40" s="81"/>
      <c r="AXB40" s="81"/>
      <c r="AXC40" s="81"/>
      <c r="AXD40" s="81"/>
      <c r="AXE40" s="81"/>
      <c r="AXF40" s="81"/>
      <c r="AXG40" s="81"/>
      <c r="AXH40" s="81"/>
      <c r="AXI40" s="81"/>
      <c r="AXJ40" s="81"/>
      <c r="AXK40" s="81"/>
      <c r="AXL40" s="81"/>
      <c r="AXM40" s="81"/>
      <c r="AXN40" s="81"/>
      <c r="AXO40" s="81"/>
      <c r="AXP40" s="81"/>
      <c r="AXQ40" s="81"/>
      <c r="AXR40" s="81"/>
      <c r="AXS40" s="81"/>
      <c r="AXT40" s="81"/>
      <c r="AXU40" s="81"/>
      <c r="AXV40" s="81"/>
      <c r="AXW40" s="81"/>
      <c r="AXX40" s="81"/>
      <c r="AXY40" s="81"/>
      <c r="AXZ40" s="81"/>
      <c r="AYA40" s="81"/>
      <c r="AYB40" s="81"/>
      <c r="AYC40" s="81"/>
      <c r="AYD40" s="81"/>
      <c r="AYE40" s="81"/>
      <c r="AYF40" s="81"/>
      <c r="AYG40" s="81"/>
      <c r="AYH40" s="81"/>
      <c r="AYI40" s="81"/>
      <c r="AYJ40" s="81"/>
      <c r="AYK40" s="81"/>
      <c r="AYL40" s="81"/>
      <c r="AYM40" s="81"/>
      <c r="AYN40" s="81"/>
      <c r="AYO40" s="81"/>
      <c r="AYP40" s="81"/>
      <c r="AYQ40" s="81"/>
      <c r="AYR40" s="81"/>
      <c r="AYS40" s="81"/>
      <c r="AYT40" s="81"/>
      <c r="AYU40" s="81"/>
      <c r="AYV40" s="81"/>
      <c r="AYW40" s="81"/>
      <c r="AYX40" s="81"/>
      <c r="AYY40" s="81"/>
      <c r="AYZ40" s="81"/>
      <c r="AZA40" s="81"/>
      <c r="AZB40" s="81"/>
      <c r="AZC40" s="81"/>
      <c r="AZD40" s="81"/>
      <c r="AZE40" s="81"/>
      <c r="AZF40" s="81"/>
      <c r="AZG40" s="81"/>
      <c r="AZH40" s="81"/>
      <c r="AZI40" s="81"/>
      <c r="AZJ40" s="81"/>
      <c r="AZK40" s="81"/>
      <c r="AZL40" s="81"/>
      <c r="AZM40" s="81"/>
      <c r="AZN40" s="81"/>
      <c r="AZO40" s="81"/>
      <c r="AZP40" s="81"/>
      <c r="AZQ40" s="81"/>
      <c r="AZR40" s="81"/>
      <c r="AZS40" s="81"/>
      <c r="AZT40" s="81"/>
      <c r="AZU40" s="81"/>
      <c r="AZV40" s="81"/>
      <c r="AZW40" s="81"/>
      <c r="AZX40" s="81"/>
      <c r="AZY40" s="81"/>
      <c r="AZZ40" s="81"/>
      <c r="BAA40" s="81"/>
      <c r="BAB40" s="81"/>
      <c r="BAC40" s="81"/>
      <c r="BAD40" s="81"/>
      <c r="BAE40" s="81"/>
      <c r="BAF40" s="81"/>
      <c r="BAG40" s="81"/>
      <c r="BAH40" s="81"/>
      <c r="BAI40" s="81"/>
      <c r="BAJ40" s="81"/>
      <c r="BAK40" s="81"/>
      <c r="BAL40" s="81"/>
      <c r="BAM40" s="81"/>
      <c r="BAN40" s="81"/>
      <c r="BAO40" s="81"/>
      <c r="BAP40" s="81"/>
      <c r="BAQ40" s="81"/>
      <c r="BAR40" s="81"/>
      <c r="BAS40" s="81"/>
      <c r="BAT40" s="81"/>
      <c r="BAU40" s="81"/>
      <c r="BAV40" s="81"/>
      <c r="BAW40" s="81"/>
      <c r="BAX40" s="81"/>
      <c r="BAY40" s="81"/>
      <c r="BAZ40" s="81"/>
      <c r="BBA40" s="81"/>
      <c r="BBB40" s="81"/>
      <c r="BBC40" s="81"/>
      <c r="BBD40" s="81"/>
      <c r="BBE40" s="81"/>
      <c r="BBF40" s="81"/>
      <c r="BBG40" s="81"/>
      <c r="BBH40" s="81"/>
      <c r="BBI40" s="81"/>
      <c r="BBJ40" s="81"/>
      <c r="BBK40" s="81"/>
      <c r="BBL40" s="81"/>
      <c r="BBM40" s="81"/>
      <c r="BBN40" s="81"/>
      <c r="BBO40" s="81"/>
      <c r="BBP40" s="81"/>
      <c r="BBQ40" s="81"/>
      <c r="BBR40" s="81"/>
      <c r="BBS40" s="81"/>
      <c r="BBT40" s="81"/>
      <c r="BBU40" s="81"/>
      <c r="BBV40" s="81"/>
      <c r="BBW40" s="81"/>
      <c r="BBX40" s="81"/>
      <c r="BBY40" s="81"/>
      <c r="BBZ40" s="81"/>
      <c r="BCA40" s="81"/>
      <c r="BCB40" s="81"/>
      <c r="BCC40" s="81"/>
      <c r="BCD40" s="81"/>
      <c r="BCE40" s="81"/>
      <c r="BCF40" s="81"/>
      <c r="BCG40" s="81"/>
      <c r="BCH40" s="81"/>
      <c r="BCI40" s="81"/>
      <c r="BCJ40" s="81"/>
      <c r="BCK40" s="81"/>
      <c r="BCL40" s="81"/>
      <c r="BCM40" s="81"/>
      <c r="BCN40" s="81"/>
      <c r="BCO40" s="81"/>
      <c r="BCP40" s="81"/>
      <c r="BCQ40" s="81"/>
      <c r="BCR40" s="81"/>
      <c r="BCS40" s="81"/>
      <c r="BCT40" s="81"/>
      <c r="BCU40" s="81"/>
      <c r="BCV40" s="81"/>
      <c r="BCW40" s="81"/>
      <c r="BCX40" s="81"/>
      <c r="BCY40" s="81"/>
      <c r="BCZ40" s="81"/>
      <c r="BDA40" s="81"/>
      <c r="BDB40" s="81"/>
      <c r="BDC40" s="81"/>
      <c r="BDD40" s="81"/>
      <c r="BDE40" s="81"/>
      <c r="BDF40" s="81"/>
      <c r="BDG40" s="81"/>
      <c r="BDH40" s="81"/>
      <c r="BDI40" s="81"/>
      <c r="BDJ40" s="81"/>
      <c r="BDK40" s="81"/>
      <c r="BDL40" s="81"/>
      <c r="BDM40" s="81"/>
      <c r="BDN40" s="81"/>
      <c r="BDO40" s="81"/>
      <c r="BDP40" s="81"/>
      <c r="BDQ40" s="81"/>
      <c r="BDR40" s="81"/>
      <c r="BDS40" s="81"/>
      <c r="BDT40" s="81"/>
      <c r="BDU40" s="81"/>
      <c r="BDV40" s="81"/>
      <c r="BDW40" s="81"/>
      <c r="BDX40" s="81"/>
      <c r="BDY40" s="81"/>
      <c r="BDZ40" s="81"/>
      <c r="BEA40" s="81"/>
      <c r="BEB40" s="81"/>
      <c r="BEC40" s="81"/>
      <c r="BED40" s="81"/>
      <c r="BEE40" s="81"/>
      <c r="BEF40" s="81"/>
      <c r="BEG40" s="81"/>
      <c r="BEH40" s="81"/>
      <c r="BEI40" s="81"/>
      <c r="BEJ40" s="81"/>
      <c r="BEK40" s="81"/>
      <c r="BEL40" s="81"/>
      <c r="BEM40" s="81"/>
      <c r="BEN40" s="81"/>
      <c r="BEO40" s="81"/>
      <c r="BEP40" s="81"/>
      <c r="BEQ40" s="81"/>
      <c r="BER40" s="81"/>
      <c r="BES40" s="81"/>
      <c r="BET40" s="81"/>
      <c r="BEU40" s="81"/>
      <c r="BEV40" s="81"/>
      <c r="BEW40" s="81"/>
      <c r="BEX40" s="81"/>
      <c r="BEY40" s="81"/>
      <c r="BEZ40" s="81"/>
      <c r="BFA40" s="81"/>
      <c r="BFB40" s="81"/>
      <c r="BFC40" s="81"/>
      <c r="BFD40" s="81"/>
      <c r="BFE40" s="81"/>
      <c r="BFF40" s="81"/>
      <c r="BFG40" s="81"/>
      <c r="BFH40" s="81"/>
      <c r="BFI40" s="81"/>
      <c r="BFJ40" s="81"/>
      <c r="BFK40" s="81"/>
      <c r="BFL40" s="81"/>
      <c r="BFM40" s="81"/>
      <c r="BFN40" s="81"/>
      <c r="BFO40" s="81"/>
      <c r="BFP40" s="81"/>
      <c r="BFQ40" s="81"/>
      <c r="BFR40" s="81"/>
      <c r="BFS40" s="81"/>
      <c r="BFT40" s="81"/>
      <c r="BFU40" s="81"/>
      <c r="BFV40" s="81"/>
      <c r="BFW40" s="81"/>
      <c r="BFX40" s="81"/>
      <c r="BFY40" s="81"/>
      <c r="BFZ40" s="81"/>
      <c r="BGA40" s="81"/>
      <c r="BGB40" s="81"/>
      <c r="BGC40" s="81"/>
      <c r="BGD40" s="81"/>
      <c r="BGE40" s="81"/>
      <c r="BGF40" s="81"/>
      <c r="BGG40" s="81"/>
      <c r="BGH40" s="81"/>
      <c r="BGI40" s="81"/>
      <c r="BGJ40" s="81"/>
      <c r="BGK40" s="81"/>
      <c r="BGL40" s="81"/>
      <c r="BGM40" s="81"/>
      <c r="BGN40" s="81"/>
      <c r="BGO40" s="81"/>
      <c r="BGP40" s="81"/>
      <c r="BGQ40" s="81"/>
      <c r="BGR40" s="81"/>
      <c r="BGS40" s="81"/>
      <c r="BGT40" s="81"/>
      <c r="BGU40" s="81"/>
      <c r="BGV40" s="81"/>
      <c r="BGW40" s="81"/>
      <c r="BGX40" s="81"/>
      <c r="BGY40" s="81"/>
      <c r="BGZ40" s="81"/>
      <c r="BHA40" s="81"/>
      <c r="BHB40" s="81"/>
      <c r="BHC40" s="81"/>
      <c r="BHD40" s="81"/>
      <c r="BHE40" s="81"/>
      <c r="BHF40" s="81"/>
      <c r="BHG40" s="81"/>
      <c r="BHH40" s="81"/>
      <c r="BHI40" s="81"/>
      <c r="BHJ40" s="81"/>
      <c r="BHK40" s="81"/>
      <c r="BHL40" s="81"/>
      <c r="BHM40" s="81"/>
      <c r="BHN40" s="81"/>
      <c r="BHO40" s="81"/>
      <c r="BHP40" s="81"/>
      <c r="BHQ40" s="81"/>
      <c r="BHR40" s="81"/>
      <c r="BHS40" s="81"/>
      <c r="BHT40" s="81"/>
      <c r="BHU40" s="81"/>
      <c r="BHV40" s="81"/>
      <c r="BHW40" s="81"/>
      <c r="BHX40" s="81"/>
      <c r="BHY40" s="81"/>
      <c r="BHZ40" s="81"/>
      <c r="BIA40" s="81"/>
      <c r="BIB40" s="81"/>
      <c r="BIC40" s="81"/>
      <c r="BID40" s="81"/>
      <c r="BIE40" s="81"/>
      <c r="BIF40" s="81"/>
      <c r="BIG40" s="81"/>
      <c r="BIH40" s="81"/>
      <c r="BII40" s="81"/>
      <c r="BIJ40" s="81"/>
      <c r="BIK40" s="81"/>
      <c r="BIL40" s="81"/>
      <c r="BIM40" s="81"/>
      <c r="BIN40" s="81"/>
      <c r="BIO40" s="81"/>
      <c r="BIP40" s="81"/>
      <c r="BIQ40" s="81"/>
      <c r="BIR40" s="81"/>
      <c r="BIS40" s="81"/>
      <c r="BIT40" s="81"/>
      <c r="BIU40" s="81"/>
      <c r="BIV40" s="81"/>
      <c r="BIW40" s="81"/>
      <c r="BIX40" s="81"/>
      <c r="BIY40" s="81"/>
      <c r="BIZ40" s="81"/>
      <c r="BJA40" s="81"/>
      <c r="BJB40" s="81"/>
      <c r="BJC40" s="81"/>
      <c r="BJD40" s="81"/>
      <c r="BJE40" s="81"/>
      <c r="BJF40" s="81"/>
      <c r="BJG40" s="81"/>
      <c r="BJH40" s="81"/>
      <c r="BJI40" s="81"/>
      <c r="BJJ40" s="81"/>
      <c r="BJK40" s="81"/>
      <c r="BJL40" s="81"/>
      <c r="BJM40" s="81"/>
      <c r="BJN40" s="81"/>
      <c r="BJO40" s="81"/>
      <c r="BJP40" s="81"/>
      <c r="BJQ40" s="81"/>
      <c r="BJR40" s="81"/>
      <c r="BJS40" s="81"/>
      <c r="BJT40" s="81"/>
      <c r="BJU40" s="81"/>
      <c r="BJV40" s="81"/>
      <c r="BJW40" s="81"/>
      <c r="BJX40" s="81"/>
      <c r="BJY40" s="81"/>
      <c r="BJZ40" s="81"/>
      <c r="BKA40" s="81"/>
      <c r="BKB40" s="81"/>
      <c r="BKC40" s="81"/>
      <c r="BKD40" s="81"/>
      <c r="BKE40" s="81"/>
      <c r="BKF40" s="81"/>
      <c r="BKG40" s="81"/>
      <c r="BKH40" s="81"/>
      <c r="BKI40" s="81"/>
      <c r="BKJ40" s="81"/>
      <c r="BKK40" s="81"/>
      <c r="BKL40" s="81"/>
      <c r="BKM40" s="81"/>
      <c r="BKN40" s="81"/>
      <c r="BKO40" s="81"/>
      <c r="BKP40" s="81"/>
      <c r="BKQ40" s="81"/>
      <c r="BKR40" s="81"/>
      <c r="BKS40" s="81"/>
      <c r="BKT40" s="81"/>
      <c r="BKU40" s="81"/>
      <c r="BKV40" s="81"/>
      <c r="BKW40" s="81"/>
      <c r="BKX40" s="81"/>
      <c r="BKY40" s="81"/>
      <c r="BKZ40" s="81"/>
      <c r="BLA40" s="81"/>
      <c r="BLB40" s="81"/>
      <c r="BLC40" s="81"/>
      <c r="BLD40" s="81"/>
      <c r="BLE40" s="81"/>
      <c r="BLF40" s="81"/>
      <c r="BLG40" s="81"/>
      <c r="BLH40" s="81"/>
      <c r="BLI40" s="81"/>
      <c r="BLJ40" s="81"/>
      <c r="BLK40" s="81"/>
      <c r="BLL40" s="81"/>
      <c r="BLM40" s="81"/>
      <c r="BLN40" s="81"/>
      <c r="BLO40" s="81"/>
      <c r="BLP40" s="81"/>
      <c r="BLQ40" s="81"/>
      <c r="BLR40" s="81"/>
      <c r="BLS40" s="81"/>
      <c r="BLT40" s="81"/>
      <c r="BLU40" s="81"/>
      <c r="BLV40" s="81"/>
      <c r="BLW40" s="81"/>
      <c r="BLX40" s="81"/>
      <c r="BLY40" s="81"/>
      <c r="BLZ40" s="81"/>
      <c r="BMA40" s="81"/>
      <c r="BMB40" s="81"/>
      <c r="BMC40" s="81"/>
      <c r="BMD40" s="81"/>
      <c r="BME40" s="81"/>
      <c r="BMF40" s="81"/>
      <c r="BMG40" s="81"/>
      <c r="BMH40" s="81"/>
      <c r="BMI40" s="81"/>
      <c r="BMJ40" s="81"/>
      <c r="BMK40" s="81"/>
      <c r="BML40" s="81"/>
      <c r="BMM40" s="81"/>
      <c r="BMN40" s="81"/>
      <c r="BMO40" s="81"/>
      <c r="BMP40" s="81"/>
      <c r="BMQ40" s="81"/>
      <c r="BMR40" s="81"/>
      <c r="BMS40" s="81"/>
      <c r="BMT40" s="81"/>
      <c r="BMU40" s="81"/>
      <c r="BMV40" s="81"/>
      <c r="BMW40" s="81"/>
      <c r="BMX40" s="81"/>
      <c r="BMY40" s="81"/>
      <c r="BMZ40" s="81"/>
      <c r="BNA40" s="81"/>
      <c r="BNB40" s="81"/>
      <c r="BNC40" s="81"/>
      <c r="BND40" s="81"/>
      <c r="BNE40" s="81"/>
      <c r="BNF40" s="81"/>
      <c r="BNG40" s="81"/>
      <c r="BNH40" s="81"/>
      <c r="BNI40" s="81"/>
      <c r="BNJ40" s="81"/>
      <c r="BNK40" s="81"/>
      <c r="BNL40" s="81"/>
      <c r="BNM40" s="81"/>
      <c r="BNN40" s="81"/>
      <c r="BNO40" s="81"/>
      <c r="BNP40" s="81"/>
      <c r="BNQ40" s="81"/>
      <c r="BNR40" s="81"/>
      <c r="BNS40" s="81"/>
      <c r="BNT40" s="81"/>
      <c r="BNU40" s="81"/>
      <c r="BNV40" s="81"/>
      <c r="BNW40" s="81"/>
      <c r="BNX40" s="81"/>
      <c r="BNY40" s="81"/>
      <c r="BNZ40" s="81"/>
      <c r="BOA40" s="81"/>
      <c r="BOB40" s="81"/>
      <c r="BOC40" s="81"/>
      <c r="BOD40" s="81"/>
      <c r="BOE40" s="81"/>
      <c r="BOF40" s="81"/>
      <c r="BOG40" s="81"/>
      <c r="BOH40" s="81"/>
      <c r="BOI40" s="81"/>
      <c r="BOJ40" s="81"/>
      <c r="BOK40" s="81"/>
      <c r="BOL40" s="81"/>
      <c r="BOM40" s="81"/>
      <c r="BON40" s="81"/>
      <c r="BOO40" s="81"/>
      <c r="BOP40" s="81"/>
      <c r="BOQ40" s="81"/>
      <c r="BOR40" s="81"/>
      <c r="BOS40" s="81"/>
      <c r="BOT40" s="81"/>
      <c r="BOU40" s="81"/>
      <c r="BOV40" s="81"/>
      <c r="BOW40" s="81"/>
      <c r="BOX40" s="81"/>
      <c r="BOY40" s="81"/>
      <c r="BOZ40" s="81"/>
      <c r="BPA40" s="81"/>
      <c r="BPB40" s="81"/>
      <c r="BPC40" s="81"/>
      <c r="BPD40" s="81"/>
      <c r="BPE40" s="81"/>
      <c r="BPF40" s="81"/>
      <c r="BPG40" s="81"/>
      <c r="BPH40" s="81"/>
      <c r="BPI40" s="81"/>
      <c r="BPJ40" s="81"/>
      <c r="BPK40" s="81"/>
      <c r="BPL40" s="81"/>
      <c r="BPM40" s="81"/>
      <c r="BPN40" s="81"/>
      <c r="BPO40" s="81"/>
      <c r="BPP40" s="81"/>
      <c r="BPQ40" s="81"/>
      <c r="BPR40" s="81"/>
      <c r="BPS40" s="81"/>
      <c r="BPT40" s="81"/>
      <c r="BPU40" s="81"/>
      <c r="BPV40" s="81"/>
      <c r="BPW40" s="81"/>
      <c r="BPX40" s="81"/>
      <c r="BPY40" s="81"/>
      <c r="BPZ40" s="81"/>
      <c r="BQA40" s="81"/>
      <c r="BQB40" s="81"/>
      <c r="BQC40" s="81"/>
      <c r="BQD40" s="81"/>
      <c r="BQE40" s="81"/>
      <c r="BQF40" s="81"/>
      <c r="BQG40" s="81"/>
      <c r="BQH40" s="81"/>
      <c r="BQI40" s="81"/>
      <c r="BQJ40" s="81"/>
      <c r="BQK40" s="81"/>
      <c r="BQL40" s="81"/>
      <c r="BQM40" s="81"/>
      <c r="BQN40" s="81"/>
      <c r="BQO40" s="81"/>
      <c r="BQP40" s="81"/>
      <c r="BQQ40" s="81"/>
      <c r="BQR40" s="81"/>
      <c r="BQS40" s="81"/>
      <c r="BQT40" s="81"/>
      <c r="BQU40" s="81"/>
      <c r="BQV40" s="81"/>
      <c r="BQW40" s="81"/>
      <c r="BQX40" s="81"/>
      <c r="BQY40" s="81"/>
      <c r="BQZ40" s="81"/>
      <c r="BRA40" s="81"/>
      <c r="BRB40" s="81"/>
      <c r="BRC40" s="81"/>
      <c r="BRD40" s="81"/>
      <c r="BRE40" s="81"/>
      <c r="BRF40" s="81"/>
      <c r="BRG40" s="81"/>
      <c r="BRH40" s="81"/>
      <c r="BRI40" s="81"/>
      <c r="BRJ40" s="81"/>
      <c r="BRK40" s="81"/>
      <c r="BRL40" s="81"/>
      <c r="BRM40" s="81"/>
      <c r="BRN40" s="81"/>
      <c r="BRO40" s="81"/>
      <c r="BRP40" s="81"/>
      <c r="BRQ40" s="81"/>
      <c r="BRR40" s="81"/>
      <c r="BRS40" s="81"/>
      <c r="BRT40" s="81"/>
      <c r="BRU40" s="81"/>
      <c r="BRV40" s="81"/>
      <c r="BRW40" s="81"/>
      <c r="BRX40" s="81"/>
      <c r="BRY40" s="81"/>
      <c r="BRZ40" s="81"/>
      <c r="BSA40" s="81"/>
      <c r="BSB40" s="81"/>
      <c r="BSC40" s="81"/>
      <c r="BSD40" s="81"/>
      <c r="BSE40" s="81"/>
      <c r="BSF40" s="81"/>
      <c r="BSG40" s="81"/>
      <c r="BSH40" s="81"/>
      <c r="BSI40" s="81"/>
      <c r="BSJ40" s="81"/>
      <c r="BSK40" s="81"/>
      <c r="BSL40" s="81"/>
      <c r="BSM40" s="81"/>
      <c r="BSN40" s="81"/>
      <c r="BSO40" s="81"/>
      <c r="BSP40" s="81"/>
      <c r="BSQ40" s="81"/>
      <c r="BSR40" s="81"/>
      <c r="BSS40" s="81"/>
      <c r="BST40" s="81"/>
      <c r="BSU40" s="81"/>
      <c r="BSV40" s="81"/>
      <c r="BSW40" s="81"/>
      <c r="BSX40" s="81"/>
      <c r="BSY40" s="81"/>
      <c r="BSZ40" s="81"/>
      <c r="BTA40" s="81"/>
      <c r="BTB40" s="81"/>
      <c r="BTC40" s="81"/>
      <c r="BTD40" s="81"/>
      <c r="BTE40" s="81"/>
      <c r="BTF40" s="81"/>
      <c r="BTG40" s="81"/>
      <c r="BTH40" s="81"/>
      <c r="BTI40" s="81"/>
      <c r="BTJ40" s="81"/>
      <c r="BTK40" s="81"/>
      <c r="BTL40" s="81"/>
      <c r="BTM40" s="81"/>
      <c r="BTN40" s="81"/>
      <c r="BTO40" s="81"/>
      <c r="BTP40" s="81"/>
      <c r="BTQ40" s="81"/>
      <c r="BTR40" s="81"/>
      <c r="BTS40" s="81"/>
      <c r="BTT40" s="81"/>
      <c r="BTU40" s="81"/>
      <c r="BTV40" s="81"/>
      <c r="BTW40" s="81"/>
      <c r="BTX40" s="81"/>
      <c r="BTY40" s="81"/>
      <c r="BTZ40" s="81"/>
      <c r="BUA40" s="81"/>
      <c r="BUB40" s="81"/>
      <c r="BUC40" s="81"/>
      <c r="BUD40" s="81"/>
      <c r="BUE40" s="81"/>
      <c r="BUF40" s="81"/>
      <c r="BUG40" s="81"/>
      <c r="BUH40" s="81"/>
      <c r="BUI40" s="81"/>
      <c r="BUJ40" s="81"/>
      <c r="BUK40" s="81"/>
      <c r="BUL40" s="81"/>
      <c r="BUM40" s="81"/>
      <c r="BUN40" s="81"/>
      <c r="BUO40" s="81"/>
      <c r="BUP40" s="81"/>
      <c r="BUQ40" s="81"/>
      <c r="BUR40" s="81"/>
      <c r="BUS40" s="81"/>
      <c r="BUT40" s="81"/>
      <c r="BUU40" s="81"/>
      <c r="BUV40" s="81"/>
      <c r="BUW40" s="81"/>
      <c r="BUX40" s="81"/>
      <c r="BUY40" s="81"/>
      <c r="BUZ40" s="81"/>
      <c r="BVA40" s="81"/>
      <c r="BVB40" s="81"/>
      <c r="BVC40" s="81"/>
      <c r="BVD40" s="81"/>
      <c r="BVE40" s="81"/>
      <c r="BVF40" s="81"/>
      <c r="BVG40" s="81"/>
      <c r="BVH40" s="81"/>
      <c r="BVI40" s="81"/>
      <c r="BVJ40" s="81"/>
      <c r="BVK40" s="81"/>
      <c r="BVL40" s="81"/>
      <c r="BVM40" s="81"/>
      <c r="BVN40" s="81"/>
      <c r="BVO40" s="81"/>
      <c r="BVP40" s="81"/>
      <c r="BVQ40" s="81"/>
      <c r="BVR40" s="81"/>
      <c r="BVS40" s="81"/>
      <c r="BVT40" s="81"/>
      <c r="BVU40" s="81"/>
      <c r="BVV40" s="81"/>
      <c r="BVW40" s="81"/>
      <c r="BVX40" s="81"/>
      <c r="BVY40" s="81"/>
      <c r="BVZ40" s="81"/>
      <c r="BWA40" s="81"/>
      <c r="BWB40" s="81"/>
      <c r="BWC40" s="81"/>
      <c r="BWD40" s="81"/>
      <c r="BWE40" s="81"/>
      <c r="BWF40" s="81"/>
      <c r="BWG40" s="81"/>
      <c r="BWH40" s="81"/>
      <c r="BWI40" s="81"/>
      <c r="BWJ40" s="81"/>
      <c r="BWK40" s="81"/>
      <c r="BWL40" s="81"/>
      <c r="BWM40" s="81"/>
      <c r="BWN40" s="81"/>
      <c r="BWO40" s="81"/>
      <c r="BWP40" s="81"/>
      <c r="BWQ40" s="81"/>
      <c r="BWR40" s="81"/>
      <c r="BWS40" s="81"/>
      <c r="BWT40" s="81"/>
      <c r="BWU40" s="81"/>
      <c r="BWV40" s="81"/>
      <c r="BWW40" s="81"/>
      <c r="BWX40" s="81"/>
      <c r="BWY40" s="81"/>
      <c r="BWZ40" s="81"/>
      <c r="BXA40" s="81"/>
      <c r="BXB40" s="81"/>
      <c r="BXC40" s="81"/>
      <c r="BXD40" s="81"/>
      <c r="BXE40" s="81"/>
      <c r="BXF40" s="81"/>
      <c r="BXG40" s="81"/>
      <c r="BXH40" s="81"/>
      <c r="BXI40" s="81"/>
      <c r="BXJ40" s="81"/>
      <c r="BXK40" s="81"/>
      <c r="BXL40" s="81"/>
      <c r="BXM40" s="81"/>
      <c r="BXN40" s="81"/>
      <c r="BXO40" s="81"/>
      <c r="BXP40" s="81"/>
      <c r="BXQ40" s="81"/>
      <c r="BXR40" s="81"/>
      <c r="BXS40" s="81"/>
      <c r="BXT40" s="81"/>
      <c r="BXU40" s="81"/>
      <c r="BXV40" s="81"/>
      <c r="BXW40" s="81"/>
      <c r="BXX40" s="81"/>
      <c r="BXY40" s="81"/>
      <c r="BXZ40" s="81"/>
      <c r="BYA40" s="81"/>
      <c r="BYB40" s="81"/>
      <c r="BYC40" s="81"/>
      <c r="BYD40" s="81"/>
      <c r="BYE40" s="81"/>
      <c r="BYF40" s="81"/>
      <c r="BYG40" s="81"/>
      <c r="BYH40" s="81"/>
      <c r="BYI40" s="81"/>
      <c r="BYJ40" s="81"/>
      <c r="BYK40" s="81"/>
      <c r="BYL40" s="81"/>
      <c r="BYM40" s="81"/>
      <c r="BYN40" s="81"/>
      <c r="BYO40" s="81"/>
      <c r="BYP40" s="81"/>
      <c r="BYQ40" s="81"/>
      <c r="BYR40" s="81"/>
      <c r="BYS40" s="81"/>
      <c r="BYT40" s="81"/>
      <c r="BYU40" s="81"/>
      <c r="BYV40" s="81"/>
      <c r="BYW40" s="81"/>
      <c r="BYX40" s="81"/>
      <c r="BYY40" s="81"/>
      <c r="BYZ40" s="81"/>
      <c r="BZA40" s="81"/>
      <c r="BZB40" s="81"/>
      <c r="BZC40" s="81"/>
      <c r="BZD40" s="81"/>
      <c r="BZE40" s="81"/>
      <c r="BZF40" s="81"/>
      <c r="BZG40" s="81"/>
      <c r="BZH40" s="81"/>
      <c r="BZI40" s="81"/>
      <c r="BZJ40" s="81"/>
      <c r="BZK40" s="81"/>
      <c r="BZL40" s="81"/>
      <c r="BZM40" s="81"/>
      <c r="BZN40" s="81"/>
      <c r="BZO40" s="81"/>
      <c r="BZP40" s="81"/>
      <c r="BZQ40" s="81"/>
      <c r="BZR40" s="81"/>
      <c r="BZS40" s="81"/>
      <c r="BZT40" s="81"/>
      <c r="BZU40" s="81"/>
      <c r="BZV40" s="81"/>
      <c r="BZW40" s="81"/>
      <c r="BZX40" s="81"/>
      <c r="BZY40" s="81"/>
      <c r="BZZ40" s="81"/>
      <c r="CAA40" s="81"/>
      <c r="CAB40" s="81"/>
      <c r="CAC40" s="81"/>
      <c r="CAD40" s="81"/>
      <c r="CAE40" s="81"/>
      <c r="CAF40" s="81"/>
      <c r="CAG40" s="81"/>
      <c r="CAH40" s="81"/>
      <c r="CAI40" s="81"/>
      <c r="CAJ40" s="81"/>
      <c r="CAK40" s="81"/>
      <c r="CAL40" s="81"/>
      <c r="CAM40" s="81"/>
      <c r="CAN40" s="81"/>
      <c r="CAO40" s="81"/>
      <c r="CAP40" s="81"/>
      <c r="CAQ40" s="81"/>
      <c r="CAR40" s="81"/>
      <c r="CAS40" s="81"/>
      <c r="CAT40" s="81"/>
      <c r="CAU40" s="81"/>
      <c r="CAV40" s="81"/>
      <c r="CAW40" s="81"/>
      <c r="CAX40" s="81"/>
      <c r="CAY40" s="81"/>
      <c r="CAZ40" s="81"/>
      <c r="CBA40" s="81"/>
      <c r="CBB40" s="81"/>
      <c r="CBC40" s="81"/>
      <c r="CBD40" s="81"/>
      <c r="CBE40" s="81"/>
      <c r="CBF40" s="81"/>
      <c r="CBG40" s="81"/>
      <c r="CBH40" s="81"/>
      <c r="CBI40" s="81"/>
      <c r="CBJ40" s="81"/>
      <c r="CBK40" s="81"/>
      <c r="CBL40" s="81"/>
      <c r="CBM40" s="81"/>
      <c r="CBN40" s="81"/>
      <c r="CBO40" s="81"/>
      <c r="CBP40" s="81"/>
      <c r="CBQ40" s="81"/>
      <c r="CBR40" s="81"/>
      <c r="CBS40" s="81"/>
      <c r="CBT40" s="81"/>
      <c r="CBU40" s="81"/>
      <c r="CBV40" s="81"/>
      <c r="CBW40" s="81"/>
      <c r="CBX40" s="81"/>
      <c r="CBY40" s="81"/>
      <c r="CBZ40" s="81"/>
      <c r="CCA40" s="81"/>
      <c r="CCB40" s="81"/>
      <c r="CCC40" s="81"/>
      <c r="CCD40" s="81"/>
      <c r="CCE40" s="81"/>
      <c r="CCF40" s="81"/>
      <c r="CCG40" s="81"/>
      <c r="CCH40" s="81"/>
      <c r="CCI40" s="81"/>
      <c r="CCJ40" s="81"/>
      <c r="CCK40" s="81"/>
      <c r="CCL40" s="81"/>
      <c r="CCM40" s="81"/>
      <c r="CCN40" s="81"/>
      <c r="CCO40" s="81"/>
      <c r="CCP40" s="81"/>
      <c r="CCQ40" s="81"/>
      <c r="CCR40" s="81"/>
      <c r="CCS40" s="81"/>
      <c r="CCT40" s="81"/>
      <c r="CCU40" s="81"/>
      <c r="CCV40" s="81"/>
      <c r="CCW40" s="81"/>
      <c r="CCX40" s="81"/>
      <c r="CCY40" s="81"/>
      <c r="CCZ40" s="81"/>
      <c r="CDA40" s="81"/>
      <c r="CDB40" s="81"/>
      <c r="CDC40" s="81"/>
      <c r="CDD40" s="81"/>
      <c r="CDE40" s="81"/>
      <c r="CDF40" s="81"/>
      <c r="CDG40" s="81"/>
      <c r="CDH40" s="81"/>
      <c r="CDI40" s="81"/>
      <c r="CDJ40" s="81"/>
      <c r="CDK40" s="81"/>
      <c r="CDL40" s="81"/>
      <c r="CDM40" s="81"/>
      <c r="CDN40" s="81"/>
      <c r="CDO40" s="81"/>
      <c r="CDP40" s="81"/>
      <c r="CDQ40" s="81"/>
      <c r="CDR40" s="81"/>
      <c r="CDS40" s="81"/>
      <c r="CDT40" s="81"/>
      <c r="CDU40" s="81"/>
      <c r="CDV40" s="81"/>
      <c r="CDW40" s="81"/>
      <c r="CDX40" s="81"/>
      <c r="CDY40" s="81"/>
      <c r="CDZ40" s="81"/>
      <c r="CEA40" s="81"/>
      <c r="CEB40" s="81"/>
      <c r="CEC40" s="81"/>
      <c r="CED40" s="81"/>
      <c r="CEE40" s="81"/>
      <c r="CEF40" s="81"/>
      <c r="CEG40" s="81"/>
      <c r="CEH40" s="81"/>
      <c r="CEI40" s="81"/>
      <c r="CEJ40" s="81"/>
      <c r="CEK40" s="81"/>
      <c r="CEL40" s="81"/>
      <c r="CEM40" s="81"/>
      <c r="CEN40" s="81"/>
      <c r="CEO40" s="81"/>
      <c r="CEP40" s="81"/>
      <c r="CEQ40" s="81"/>
      <c r="CER40" s="81"/>
      <c r="CES40" s="81"/>
      <c r="CET40" s="81"/>
      <c r="CEU40" s="81"/>
      <c r="CEV40" s="81"/>
      <c r="CEW40" s="81"/>
      <c r="CEX40" s="81"/>
      <c r="CEY40" s="81"/>
      <c r="CEZ40" s="81"/>
      <c r="CFA40" s="81"/>
      <c r="CFB40" s="81"/>
      <c r="CFC40" s="81"/>
      <c r="CFD40" s="81"/>
      <c r="CFE40" s="81"/>
      <c r="CFF40" s="81"/>
      <c r="CFG40" s="81"/>
      <c r="CFH40" s="81"/>
      <c r="CFI40" s="81"/>
      <c r="CFJ40" s="81"/>
      <c r="CFK40" s="81"/>
      <c r="CFL40" s="81"/>
      <c r="CFM40" s="81"/>
      <c r="CFN40" s="81"/>
      <c r="CFO40" s="81"/>
      <c r="CFP40" s="81"/>
      <c r="CFQ40" s="81"/>
      <c r="CFR40" s="81"/>
      <c r="CFS40" s="81"/>
      <c r="CFT40" s="81"/>
      <c r="CFU40" s="81"/>
      <c r="CFV40" s="81"/>
      <c r="CFW40" s="81"/>
      <c r="CFX40" s="81"/>
      <c r="CFY40" s="81"/>
      <c r="CFZ40" s="81"/>
      <c r="CGA40" s="81"/>
      <c r="CGB40" s="81"/>
      <c r="CGC40" s="81"/>
      <c r="CGD40" s="81"/>
      <c r="CGE40" s="81"/>
      <c r="CGF40" s="81"/>
      <c r="CGG40" s="81"/>
      <c r="CGH40" s="81"/>
      <c r="CGI40" s="81"/>
      <c r="CGJ40" s="81"/>
      <c r="CGK40" s="81"/>
      <c r="CGL40" s="81"/>
      <c r="CGM40" s="81"/>
      <c r="CGN40" s="81"/>
      <c r="CGO40" s="81"/>
      <c r="CGP40" s="81"/>
      <c r="CGQ40" s="81"/>
      <c r="CGR40" s="81"/>
      <c r="CGS40" s="81"/>
      <c r="CGT40" s="81"/>
      <c r="CGU40" s="81"/>
      <c r="CGV40" s="81"/>
      <c r="CGW40" s="81"/>
      <c r="CGX40" s="81"/>
      <c r="CGY40" s="81"/>
      <c r="CGZ40" s="81"/>
      <c r="CHA40" s="81"/>
      <c r="CHB40" s="81"/>
      <c r="CHC40" s="81"/>
      <c r="CHD40" s="81"/>
      <c r="CHE40" s="81"/>
      <c r="CHF40" s="81"/>
      <c r="CHG40" s="81"/>
      <c r="CHH40" s="81"/>
      <c r="CHI40" s="81"/>
      <c r="CHJ40" s="81"/>
      <c r="CHK40" s="81"/>
      <c r="CHL40" s="81"/>
      <c r="CHM40" s="81"/>
      <c r="CHN40" s="81"/>
      <c r="CHO40" s="81"/>
      <c r="CHP40" s="81"/>
      <c r="CHQ40" s="81"/>
      <c r="CHR40" s="81"/>
      <c r="CHS40" s="81"/>
      <c r="CHT40" s="81"/>
      <c r="CHU40" s="81"/>
      <c r="CHV40" s="81"/>
      <c r="CHW40" s="81"/>
      <c r="CHX40" s="81"/>
      <c r="CHY40" s="81"/>
      <c r="CHZ40" s="81"/>
      <c r="CIA40" s="81"/>
      <c r="CIB40" s="81"/>
      <c r="CIC40" s="81"/>
      <c r="CID40" s="81"/>
      <c r="CIE40" s="81"/>
      <c r="CIF40" s="81"/>
      <c r="CIG40" s="81"/>
      <c r="CIH40" s="81"/>
      <c r="CII40" s="81"/>
      <c r="CIJ40" s="81"/>
      <c r="CIK40" s="81"/>
      <c r="CIL40" s="81"/>
      <c r="CIM40" s="81"/>
      <c r="CIN40" s="81"/>
      <c r="CIO40" s="81"/>
      <c r="CIP40" s="81"/>
      <c r="CIQ40" s="81"/>
      <c r="CIR40" s="81"/>
      <c r="CIS40" s="81"/>
      <c r="CIT40" s="81"/>
      <c r="CIU40" s="81"/>
      <c r="CIV40" s="81"/>
      <c r="CIW40" s="81"/>
      <c r="CIX40" s="81"/>
      <c r="CIY40" s="81"/>
      <c r="CIZ40" s="81"/>
      <c r="CJA40" s="81"/>
      <c r="CJB40" s="81"/>
      <c r="CJC40" s="81"/>
      <c r="CJD40" s="81"/>
      <c r="CJE40" s="81"/>
      <c r="CJF40" s="81"/>
      <c r="CJG40" s="81"/>
      <c r="CJH40" s="81"/>
      <c r="CJI40" s="81"/>
      <c r="CJJ40" s="81"/>
      <c r="CJK40" s="81"/>
      <c r="CJL40" s="81"/>
      <c r="CJM40" s="81"/>
      <c r="CJN40" s="81"/>
      <c r="CJO40" s="81"/>
      <c r="CJP40" s="81"/>
      <c r="CJQ40" s="81"/>
      <c r="CJR40" s="81"/>
      <c r="CJS40" s="81"/>
      <c r="CJT40" s="81"/>
      <c r="CJU40" s="81"/>
      <c r="CJV40" s="81"/>
      <c r="CJW40" s="81"/>
      <c r="CJX40" s="81"/>
      <c r="CJY40" s="81"/>
      <c r="CJZ40" s="81"/>
      <c r="CKA40" s="81"/>
      <c r="CKB40" s="81"/>
      <c r="CKC40" s="81"/>
      <c r="CKD40" s="81"/>
      <c r="CKE40" s="81"/>
      <c r="CKF40" s="81"/>
      <c r="CKG40" s="81"/>
      <c r="CKH40" s="81"/>
      <c r="CKI40" s="81"/>
      <c r="CKJ40" s="81"/>
      <c r="CKK40" s="81"/>
      <c r="CKL40" s="81"/>
      <c r="CKM40" s="81"/>
      <c r="CKN40" s="81"/>
      <c r="CKO40" s="81"/>
      <c r="CKP40" s="81"/>
      <c r="CKQ40" s="81"/>
      <c r="CKR40" s="81"/>
      <c r="CKS40" s="81"/>
      <c r="CKT40" s="81"/>
      <c r="CKU40" s="81"/>
      <c r="CKV40" s="81"/>
      <c r="CKW40" s="81"/>
      <c r="CKX40" s="81"/>
      <c r="CKY40" s="81"/>
      <c r="CKZ40" s="81"/>
      <c r="CLA40" s="81"/>
      <c r="CLB40" s="81"/>
      <c r="CLC40" s="81"/>
      <c r="CLD40" s="81"/>
      <c r="CLE40" s="81"/>
      <c r="CLF40" s="81"/>
      <c r="CLG40" s="81"/>
      <c r="CLH40" s="81"/>
      <c r="CLI40" s="81"/>
      <c r="CLJ40" s="81"/>
      <c r="CLK40" s="81"/>
      <c r="CLL40" s="81"/>
      <c r="CLM40" s="81"/>
      <c r="CLN40" s="81"/>
      <c r="CLO40" s="81"/>
      <c r="CLP40" s="81"/>
      <c r="CLQ40" s="81"/>
      <c r="CLR40" s="81"/>
      <c r="CLS40" s="81"/>
      <c r="CLT40" s="81"/>
      <c r="CLU40" s="81"/>
      <c r="CLV40" s="81"/>
      <c r="CLW40" s="81"/>
      <c r="CLX40" s="81"/>
      <c r="CLY40" s="81"/>
      <c r="CLZ40" s="81"/>
      <c r="CMA40" s="81"/>
      <c r="CMB40" s="81"/>
      <c r="CMC40" s="81"/>
      <c r="CMD40" s="81"/>
      <c r="CME40" s="81"/>
      <c r="CMF40" s="81"/>
      <c r="CMG40" s="81"/>
      <c r="CMH40" s="81"/>
      <c r="CMI40" s="81"/>
      <c r="CMJ40" s="81"/>
      <c r="CMK40" s="81"/>
      <c r="CML40" s="81"/>
      <c r="CMM40" s="81"/>
      <c r="CMN40" s="81"/>
      <c r="CMO40" s="81"/>
      <c r="CMP40" s="81"/>
      <c r="CMQ40" s="81"/>
      <c r="CMR40" s="81"/>
      <c r="CMS40" s="81"/>
      <c r="CMT40" s="81"/>
      <c r="CMU40" s="81"/>
      <c r="CMV40" s="81"/>
      <c r="CMW40" s="81"/>
      <c r="CMX40" s="81"/>
      <c r="CMY40" s="81"/>
      <c r="CMZ40" s="81"/>
      <c r="CNA40" s="81"/>
      <c r="CNB40" s="81"/>
      <c r="CNC40" s="81"/>
      <c r="CND40" s="81"/>
      <c r="CNE40" s="81"/>
      <c r="CNF40" s="81"/>
      <c r="CNG40" s="81"/>
      <c r="CNH40" s="81"/>
      <c r="CNI40" s="81"/>
      <c r="CNJ40" s="81"/>
      <c r="CNK40" s="81"/>
      <c r="CNL40" s="81"/>
      <c r="CNM40" s="81"/>
      <c r="CNN40" s="81"/>
      <c r="CNO40" s="81"/>
      <c r="CNP40" s="81"/>
      <c r="CNQ40" s="81"/>
      <c r="CNR40" s="81"/>
      <c r="CNS40" s="81"/>
      <c r="CNT40" s="81"/>
      <c r="CNU40" s="81"/>
      <c r="CNV40" s="81"/>
      <c r="CNW40" s="81"/>
      <c r="CNX40" s="81"/>
      <c r="CNY40" s="81"/>
      <c r="CNZ40" s="81"/>
      <c r="COA40" s="81"/>
      <c r="COB40" s="81"/>
      <c r="COC40" s="81"/>
      <c r="COD40" s="81"/>
      <c r="COE40" s="81"/>
      <c r="COF40" s="81"/>
      <c r="COG40" s="81"/>
      <c r="COH40" s="81"/>
      <c r="COI40" s="81"/>
      <c r="COJ40" s="81"/>
      <c r="COK40" s="81"/>
      <c r="COL40" s="81"/>
      <c r="COM40" s="81"/>
      <c r="CON40" s="81"/>
      <c r="COO40" s="81"/>
      <c r="COP40" s="81"/>
      <c r="COQ40" s="81"/>
      <c r="COR40" s="81"/>
      <c r="COS40" s="81"/>
      <c r="COT40" s="81"/>
      <c r="COU40" s="81"/>
      <c r="COV40" s="81"/>
      <c r="COW40" s="81"/>
      <c r="COX40" s="81"/>
      <c r="COY40" s="81"/>
      <c r="COZ40" s="81"/>
      <c r="CPA40" s="81"/>
      <c r="CPB40" s="81"/>
      <c r="CPC40" s="81"/>
      <c r="CPD40" s="81"/>
      <c r="CPE40" s="81"/>
      <c r="CPF40" s="81"/>
      <c r="CPG40" s="81"/>
      <c r="CPH40" s="81"/>
      <c r="CPI40" s="81"/>
      <c r="CPJ40" s="81"/>
      <c r="CPK40" s="81"/>
      <c r="CPL40" s="81"/>
      <c r="CPM40" s="81"/>
      <c r="CPN40" s="81"/>
      <c r="CPO40" s="81"/>
      <c r="CPP40" s="81"/>
      <c r="CPQ40" s="81"/>
      <c r="CPR40" s="81"/>
      <c r="CPS40" s="81"/>
      <c r="CPT40" s="81"/>
      <c r="CPU40" s="81"/>
      <c r="CPV40" s="81"/>
      <c r="CPW40" s="81"/>
      <c r="CPX40" s="81"/>
      <c r="CPY40" s="81"/>
      <c r="CPZ40" s="81"/>
      <c r="CQA40" s="81"/>
      <c r="CQB40" s="81"/>
      <c r="CQC40" s="81"/>
      <c r="CQD40" s="81"/>
      <c r="CQE40" s="81"/>
      <c r="CQF40" s="81"/>
      <c r="CQG40" s="81"/>
      <c r="CQH40" s="81"/>
      <c r="CQI40" s="81"/>
      <c r="CQJ40" s="81"/>
      <c r="CQK40" s="81"/>
      <c r="CQL40" s="81"/>
      <c r="CQM40" s="81"/>
      <c r="CQN40" s="81"/>
      <c r="CQO40" s="81"/>
      <c r="CQP40" s="81"/>
      <c r="CQQ40" s="81"/>
      <c r="CQR40" s="81"/>
      <c r="CQS40" s="81"/>
      <c r="CQT40" s="81"/>
      <c r="CQU40" s="81"/>
      <c r="CQV40" s="81"/>
      <c r="CQW40" s="81"/>
      <c r="CQX40" s="81"/>
      <c r="CQY40" s="81"/>
      <c r="CQZ40" s="81"/>
      <c r="CRA40" s="81"/>
      <c r="CRB40" s="81"/>
      <c r="CRC40" s="81"/>
      <c r="CRD40" s="81"/>
      <c r="CRE40" s="81"/>
      <c r="CRF40" s="81"/>
      <c r="CRG40" s="81"/>
      <c r="CRH40" s="81"/>
      <c r="CRI40" s="81"/>
      <c r="CRJ40" s="81"/>
      <c r="CRK40" s="81"/>
      <c r="CRL40" s="81"/>
      <c r="CRM40" s="81"/>
      <c r="CRN40" s="81"/>
      <c r="CRO40" s="81"/>
      <c r="CRP40" s="81"/>
      <c r="CRQ40" s="81"/>
      <c r="CRR40" s="81"/>
      <c r="CRS40" s="81"/>
      <c r="CRT40" s="81"/>
      <c r="CRU40" s="81"/>
      <c r="CRV40" s="81"/>
      <c r="CRW40" s="81"/>
      <c r="CRX40" s="81"/>
      <c r="CRY40" s="81"/>
      <c r="CRZ40" s="81"/>
      <c r="CSA40" s="81"/>
      <c r="CSB40" s="81"/>
      <c r="CSC40" s="81"/>
      <c r="CSD40" s="81"/>
      <c r="CSE40" s="81"/>
      <c r="CSF40" s="81"/>
      <c r="CSG40" s="81"/>
      <c r="CSH40" s="81"/>
      <c r="CSI40" s="81"/>
      <c r="CSJ40" s="81"/>
      <c r="CSK40" s="81"/>
      <c r="CSL40" s="81"/>
      <c r="CSM40" s="81"/>
      <c r="CSN40" s="81"/>
      <c r="CSO40" s="81"/>
      <c r="CSP40" s="81"/>
      <c r="CSQ40" s="81"/>
      <c r="CSR40" s="81"/>
      <c r="CSS40" s="81"/>
      <c r="CST40" s="81"/>
      <c r="CSU40" s="81"/>
      <c r="CSV40" s="81"/>
      <c r="CSW40" s="81"/>
      <c r="CSX40" s="81"/>
      <c r="CSY40" s="81"/>
      <c r="CSZ40" s="81"/>
      <c r="CTA40" s="81"/>
      <c r="CTB40" s="81"/>
      <c r="CTC40" s="81"/>
      <c r="CTD40" s="81"/>
      <c r="CTE40" s="81"/>
      <c r="CTF40" s="81"/>
      <c r="CTG40" s="81"/>
      <c r="CTH40" s="81"/>
      <c r="CTI40" s="81"/>
      <c r="CTJ40" s="81"/>
      <c r="CTK40" s="81"/>
      <c r="CTL40" s="81"/>
      <c r="CTM40" s="81"/>
      <c r="CTN40" s="81"/>
      <c r="CTO40" s="81"/>
      <c r="CTP40" s="81"/>
      <c r="CTQ40" s="81"/>
      <c r="CTR40" s="81"/>
      <c r="CTS40" s="81"/>
      <c r="CTT40" s="81"/>
      <c r="CTU40" s="81"/>
      <c r="CTV40" s="81"/>
      <c r="CTW40" s="81"/>
      <c r="CTX40" s="81"/>
      <c r="CTY40" s="81"/>
      <c r="CTZ40" s="81"/>
      <c r="CUA40" s="81"/>
      <c r="CUB40" s="81"/>
      <c r="CUC40" s="81"/>
      <c r="CUD40" s="81"/>
      <c r="CUE40" s="81"/>
      <c r="CUF40" s="81"/>
      <c r="CUG40" s="81"/>
      <c r="CUH40" s="81"/>
      <c r="CUI40" s="81"/>
      <c r="CUJ40" s="81"/>
      <c r="CUK40" s="81"/>
      <c r="CUL40" s="81"/>
      <c r="CUM40" s="81"/>
      <c r="CUN40" s="81"/>
      <c r="CUO40" s="81"/>
      <c r="CUP40" s="81"/>
      <c r="CUQ40" s="81"/>
      <c r="CUR40" s="81"/>
      <c r="CUS40" s="81"/>
      <c r="CUT40" s="81"/>
      <c r="CUU40" s="81"/>
      <c r="CUV40" s="81"/>
      <c r="CUW40" s="81"/>
      <c r="CUX40" s="81"/>
      <c r="CUY40" s="81"/>
      <c r="CUZ40" s="81"/>
      <c r="CVA40" s="81"/>
      <c r="CVB40" s="81"/>
      <c r="CVC40" s="81"/>
      <c r="CVD40" s="81"/>
      <c r="CVE40" s="81"/>
      <c r="CVF40" s="81"/>
      <c r="CVG40" s="81"/>
      <c r="CVH40" s="81"/>
      <c r="CVI40" s="81"/>
      <c r="CVJ40" s="81"/>
      <c r="CVK40" s="81"/>
      <c r="CVL40" s="81"/>
      <c r="CVM40" s="81"/>
      <c r="CVN40" s="81"/>
      <c r="CVO40" s="81"/>
      <c r="CVP40" s="81"/>
      <c r="CVQ40" s="81"/>
      <c r="CVR40" s="81"/>
      <c r="CVS40" s="81"/>
      <c r="CVT40" s="81"/>
      <c r="CVU40" s="81"/>
      <c r="CVV40" s="81"/>
      <c r="CVW40" s="81"/>
      <c r="CVX40" s="81"/>
      <c r="CVY40" s="81"/>
      <c r="CVZ40" s="81"/>
      <c r="CWA40" s="81"/>
      <c r="CWB40" s="81"/>
      <c r="CWC40" s="81"/>
      <c r="CWD40" s="81"/>
      <c r="CWE40" s="81"/>
      <c r="CWF40" s="81"/>
      <c r="CWG40" s="81"/>
      <c r="CWH40" s="81"/>
      <c r="CWI40" s="81"/>
      <c r="CWJ40" s="81"/>
      <c r="CWK40" s="81"/>
      <c r="CWL40" s="81"/>
      <c r="CWM40" s="81"/>
      <c r="CWN40" s="81"/>
      <c r="CWO40" s="81"/>
      <c r="CWP40" s="81"/>
      <c r="CWQ40" s="81"/>
      <c r="CWR40" s="81"/>
      <c r="CWS40" s="81"/>
      <c r="CWT40" s="81"/>
      <c r="CWU40" s="81"/>
      <c r="CWV40" s="81"/>
      <c r="CWW40" s="81"/>
      <c r="CWX40" s="81"/>
      <c r="CWY40" s="81"/>
      <c r="CWZ40" s="81"/>
      <c r="CXA40" s="81"/>
      <c r="CXB40" s="81"/>
      <c r="CXC40" s="81"/>
      <c r="CXD40" s="81"/>
      <c r="CXE40" s="81"/>
      <c r="CXF40" s="81"/>
      <c r="CXG40" s="81"/>
      <c r="CXH40" s="81"/>
      <c r="CXI40" s="81"/>
      <c r="CXJ40" s="81"/>
      <c r="CXK40" s="81"/>
      <c r="CXL40" s="81"/>
      <c r="CXM40" s="81"/>
      <c r="CXN40" s="81"/>
      <c r="CXO40" s="81"/>
      <c r="CXP40" s="81"/>
      <c r="CXQ40" s="81"/>
      <c r="CXR40" s="81"/>
      <c r="CXS40" s="81"/>
      <c r="CXT40" s="81"/>
      <c r="CXU40" s="81"/>
      <c r="CXV40" s="81"/>
      <c r="CXW40" s="81"/>
      <c r="CXX40" s="81"/>
      <c r="CXY40" s="81"/>
      <c r="CXZ40" s="81"/>
      <c r="CYA40" s="81"/>
      <c r="CYB40" s="81"/>
      <c r="CYC40" s="81"/>
      <c r="CYD40" s="81"/>
      <c r="CYE40" s="81"/>
      <c r="CYF40" s="81"/>
      <c r="CYG40" s="81"/>
      <c r="CYH40" s="81"/>
      <c r="CYI40" s="81"/>
      <c r="CYJ40" s="81"/>
      <c r="CYK40" s="81"/>
      <c r="CYL40" s="81"/>
      <c r="CYM40" s="81"/>
      <c r="CYN40" s="81"/>
      <c r="CYO40" s="81"/>
      <c r="CYP40" s="81"/>
      <c r="CYQ40" s="81"/>
      <c r="CYR40" s="81"/>
      <c r="CYS40" s="81"/>
      <c r="CYT40" s="81"/>
      <c r="CYU40" s="81"/>
      <c r="CYV40" s="81"/>
      <c r="CYW40" s="81"/>
      <c r="CYX40" s="81"/>
      <c r="CYY40" s="81"/>
      <c r="CYZ40" s="81"/>
      <c r="CZA40" s="81"/>
      <c r="CZB40" s="81"/>
      <c r="CZC40" s="81"/>
      <c r="CZD40" s="81"/>
      <c r="CZE40" s="81"/>
      <c r="CZF40" s="81"/>
      <c r="CZG40" s="81"/>
      <c r="CZH40" s="81"/>
      <c r="CZI40" s="81"/>
      <c r="CZJ40" s="81"/>
      <c r="CZK40" s="81"/>
      <c r="CZL40" s="81"/>
      <c r="CZM40" s="81"/>
      <c r="CZN40" s="81"/>
      <c r="CZO40" s="81"/>
      <c r="CZP40" s="81"/>
      <c r="CZQ40" s="81"/>
      <c r="CZR40" s="81"/>
      <c r="CZS40" s="81"/>
      <c r="CZT40" s="81"/>
      <c r="CZU40" s="81"/>
      <c r="CZV40" s="81"/>
      <c r="CZW40" s="81"/>
      <c r="CZX40" s="81"/>
      <c r="CZY40" s="81"/>
      <c r="CZZ40" s="81"/>
      <c r="DAA40" s="81"/>
      <c r="DAB40" s="81"/>
      <c r="DAC40" s="81"/>
      <c r="DAD40" s="81"/>
      <c r="DAE40" s="81"/>
      <c r="DAF40" s="81"/>
      <c r="DAG40" s="81"/>
      <c r="DAH40" s="81"/>
      <c r="DAI40" s="81"/>
      <c r="DAJ40" s="81"/>
      <c r="DAK40" s="81"/>
      <c r="DAL40" s="81"/>
      <c r="DAM40" s="81"/>
      <c r="DAN40" s="81"/>
      <c r="DAO40" s="81"/>
      <c r="DAP40" s="81"/>
      <c r="DAQ40" s="81"/>
      <c r="DAR40" s="81"/>
      <c r="DAS40" s="81"/>
      <c r="DAT40" s="81"/>
      <c r="DAU40" s="81"/>
      <c r="DAV40" s="81"/>
      <c r="DAW40" s="81"/>
      <c r="DAX40" s="81"/>
      <c r="DAY40" s="81"/>
      <c r="DAZ40" s="81"/>
      <c r="DBA40" s="81"/>
      <c r="DBB40" s="81"/>
      <c r="DBC40" s="81"/>
      <c r="DBD40" s="81"/>
      <c r="DBE40" s="81"/>
      <c r="DBF40" s="81"/>
      <c r="DBG40" s="81"/>
      <c r="DBH40" s="81"/>
      <c r="DBI40" s="81"/>
      <c r="DBJ40" s="81"/>
      <c r="DBK40" s="81"/>
      <c r="DBL40" s="81"/>
      <c r="DBM40" s="81"/>
      <c r="DBN40" s="81"/>
      <c r="DBO40" s="81"/>
      <c r="DBP40" s="81"/>
      <c r="DBQ40" s="81"/>
      <c r="DBR40" s="81"/>
      <c r="DBS40" s="81"/>
      <c r="DBT40" s="81"/>
      <c r="DBU40" s="81"/>
      <c r="DBV40" s="81"/>
      <c r="DBW40" s="81"/>
      <c r="DBX40" s="81"/>
      <c r="DBY40" s="81"/>
      <c r="DBZ40" s="81"/>
      <c r="DCA40" s="81"/>
      <c r="DCB40" s="81"/>
      <c r="DCC40" s="81"/>
      <c r="DCD40" s="81"/>
      <c r="DCE40" s="81"/>
      <c r="DCF40" s="81"/>
      <c r="DCG40" s="81"/>
      <c r="DCH40" s="81"/>
      <c r="DCI40" s="81"/>
      <c r="DCJ40" s="81"/>
      <c r="DCK40" s="81"/>
      <c r="DCL40" s="81"/>
      <c r="DCM40" s="81"/>
      <c r="DCN40" s="81"/>
      <c r="DCO40" s="81"/>
      <c r="DCP40" s="81"/>
      <c r="DCQ40" s="81"/>
      <c r="DCR40" s="81"/>
      <c r="DCS40" s="81"/>
      <c r="DCT40" s="81"/>
      <c r="DCU40" s="81"/>
      <c r="DCV40" s="81"/>
      <c r="DCW40" s="81"/>
      <c r="DCX40" s="81"/>
      <c r="DCY40" s="81"/>
      <c r="DCZ40" s="81"/>
      <c r="DDA40" s="81"/>
      <c r="DDB40" s="81"/>
      <c r="DDC40" s="81"/>
      <c r="DDD40" s="81"/>
      <c r="DDE40" s="81"/>
      <c r="DDF40" s="81"/>
      <c r="DDG40" s="81"/>
      <c r="DDH40" s="81"/>
      <c r="DDI40" s="81"/>
      <c r="DDJ40" s="81"/>
      <c r="DDK40" s="81"/>
      <c r="DDL40" s="81"/>
      <c r="DDM40" s="81"/>
      <c r="DDN40" s="81"/>
      <c r="DDO40" s="81"/>
      <c r="DDP40" s="81"/>
      <c r="DDQ40" s="81"/>
      <c r="DDR40" s="81"/>
      <c r="DDS40" s="81"/>
      <c r="DDT40" s="81"/>
      <c r="DDU40" s="81"/>
      <c r="DDV40" s="81"/>
      <c r="DDW40" s="81"/>
      <c r="DDX40" s="81"/>
      <c r="DDY40" s="81"/>
      <c r="DDZ40" s="81"/>
      <c r="DEA40" s="81"/>
      <c r="DEB40" s="81"/>
      <c r="DEC40" s="81"/>
      <c r="DED40" s="81"/>
      <c r="DEE40" s="81"/>
      <c r="DEF40" s="81"/>
      <c r="DEG40" s="81"/>
      <c r="DEH40" s="81"/>
      <c r="DEI40" s="81"/>
      <c r="DEJ40" s="81"/>
      <c r="DEK40" s="81"/>
      <c r="DEL40" s="81"/>
      <c r="DEM40" s="81"/>
      <c r="DEN40" s="81"/>
      <c r="DEO40" s="81"/>
      <c r="DEP40" s="81"/>
      <c r="DEQ40" s="81"/>
      <c r="DER40" s="81"/>
      <c r="DES40" s="81"/>
      <c r="DET40" s="81"/>
      <c r="DEU40" s="81"/>
      <c r="DEV40" s="81"/>
      <c r="DEW40" s="81"/>
      <c r="DEX40" s="81"/>
      <c r="DEY40" s="81"/>
      <c r="DEZ40" s="81"/>
      <c r="DFA40" s="81"/>
      <c r="DFB40" s="81"/>
      <c r="DFC40" s="81"/>
      <c r="DFD40" s="81"/>
      <c r="DFE40" s="81"/>
      <c r="DFF40" s="81"/>
      <c r="DFG40" s="81"/>
      <c r="DFH40" s="81"/>
      <c r="DFI40" s="81"/>
      <c r="DFJ40" s="81"/>
      <c r="DFK40" s="81"/>
      <c r="DFL40" s="81"/>
      <c r="DFM40" s="81"/>
      <c r="DFN40" s="81"/>
      <c r="DFO40" s="81"/>
      <c r="DFP40" s="81"/>
      <c r="DFQ40" s="81"/>
      <c r="DFR40" s="81"/>
      <c r="DFS40" s="81"/>
      <c r="DFT40" s="81"/>
      <c r="DFU40" s="81"/>
      <c r="DFV40" s="81"/>
      <c r="DFW40" s="81"/>
      <c r="DFX40" s="81"/>
      <c r="DFY40" s="81"/>
      <c r="DFZ40" s="81"/>
      <c r="DGA40" s="81"/>
      <c r="DGB40" s="81"/>
      <c r="DGC40" s="81"/>
      <c r="DGD40" s="81"/>
      <c r="DGE40" s="81"/>
      <c r="DGF40" s="81"/>
      <c r="DGG40" s="81"/>
      <c r="DGH40" s="81"/>
      <c r="DGI40" s="81"/>
      <c r="DGJ40" s="81"/>
      <c r="DGK40" s="81"/>
      <c r="DGL40" s="81"/>
      <c r="DGM40" s="81"/>
      <c r="DGN40" s="81"/>
      <c r="DGO40" s="81"/>
      <c r="DGP40" s="81"/>
      <c r="DGQ40" s="81"/>
      <c r="DGR40" s="81"/>
      <c r="DGS40" s="81"/>
      <c r="DGT40" s="81"/>
      <c r="DGU40" s="81"/>
      <c r="DGV40" s="81"/>
      <c r="DGW40" s="81"/>
      <c r="DGX40" s="81"/>
      <c r="DGY40" s="81"/>
      <c r="DGZ40" s="81"/>
      <c r="DHA40" s="81"/>
      <c r="DHB40" s="81"/>
      <c r="DHC40" s="81"/>
      <c r="DHD40" s="81"/>
      <c r="DHE40" s="81"/>
      <c r="DHF40" s="81"/>
      <c r="DHG40" s="81"/>
      <c r="DHH40" s="81"/>
      <c r="DHI40" s="81"/>
      <c r="DHJ40" s="81"/>
      <c r="DHK40" s="81"/>
      <c r="DHL40" s="81"/>
      <c r="DHM40" s="81"/>
      <c r="DHN40" s="81"/>
      <c r="DHO40" s="81"/>
      <c r="DHP40" s="81"/>
      <c r="DHQ40" s="81"/>
      <c r="DHR40" s="81"/>
      <c r="DHS40" s="81"/>
      <c r="DHT40" s="81"/>
      <c r="DHU40" s="81"/>
      <c r="DHV40" s="81"/>
      <c r="DHW40" s="81"/>
      <c r="DHX40" s="81"/>
      <c r="DHY40" s="81"/>
      <c r="DHZ40" s="81"/>
      <c r="DIA40" s="81"/>
      <c r="DIB40" s="81"/>
      <c r="DIC40" s="81"/>
      <c r="DID40" s="81"/>
      <c r="DIE40" s="81"/>
      <c r="DIF40" s="81"/>
      <c r="DIG40" s="81"/>
      <c r="DIH40" s="81"/>
      <c r="DII40" s="81"/>
      <c r="DIJ40" s="81"/>
      <c r="DIK40" s="81"/>
      <c r="DIL40" s="81"/>
      <c r="DIM40" s="81"/>
      <c r="DIN40" s="81"/>
      <c r="DIO40" s="81"/>
      <c r="DIP40" s="81"/>
      <c r="DIQ40" s="81"/>
      <c r="DIR40" s="81"/>
      <c r="DIS40" s="81"/>
      <c r="DIT40" s="81"/>
      <c r="DIU40" s="81"/>
      <c r="DIV40" s="81"/>
      <c r="DIW40" s="81"/>
      <c r="DIX40" s="81"/>
      <c r="DIY40" s="81"/>
      <c r="DIZ40" s="81"/>
      <c r="DJA40" s="81"/>
      <c r="DJB40" s="81"/>
      <c r="DJC40" s="81"/>
      <c r="DJD40" s="81"/>
      <c r="DJE40" s="81"/>
      <c r="DJF40" s="81"/>
      <c r="DJG40" s="81"/>
      <c r="DJH40" s="81"/>
      <c r="DJI40" s="81"/>
      <c r="DJJ40" s="81"/>
      <c r="DJK40" s="81"/>
      <c r="DJL40" s="81"/>
      <c r="DJM40" s="81"/>
      <c r="DJN40" s="81"/>
      <c r="DJO40" s="81"/>
      <c r="DJP40" s="81"/>
      <c r="DJQ40" s="81"/>
      <c r="DJR40" s="81"/>
      <c r="DJS40" s="81"/>
      <c r="DJT40" s="81"/>
      <c r="DJU40" s="81"/>
      <c r="DJV40" s="81"/>
      <c r="DJW40" s="81"/>
      <c r="DJX40" s="81"/>
      <c r="DJY40" s="81"/>
      <c r="DJZ40" s="81"/>
      <c r="DKA40" s="81"/>
      <c r="DKB40" s="81"/>
      <c r="DKC40" s="81"/>
      <c r="DKD40" s="81"/>
      <c r="DKE40" s="81"/>
      <c r="DKF40" s="81"/>
      <c r="DKG40" s="81"/>
      <c r="DKH40" s="81"/>
      <c r="DKI40" s="81"/>
      <c r="DKJ40" s="81"/>
      <c r="DKK40" s="81"/>
      <c r="DKL40" s="81"/>
      <c r="DKM40" s="81"/>
      <c r="DKN40" s="81"/>
      <c r="DKO40" s="81"/>
      <c r="DKP40" s="81"/>
      <c r="DKQ40" s="81"/>
      <c r="DKR40" s="81"/>
      <c r="DKS40" s="81"/>
      <c r="DKT40" s="81"/>
      <c r="DKU40" s="81"/>
      <c r="DKV40" s="81"/>
      <c r="DKW40" s="81"/>
      <c r="DKX40" s="81"/>
      <c r="DKY40" s="81"/>
      <c r="DKZ40" s="81"/>
      <c r="DLA40" s="81"/>
      <c r="DLB40" s="81"/>
      <c r="DLC40" s="81"/>
      <c r="DLD40" s="81"/>
      <c r="DLE40" s="81"/>
      <c r="DLF40" s="81"/>
      <c r="DLG40" s="81"/>
      <c r="DLH40" s="81"/>
      <c r="DLI40" s="81"/>
      <c r="DLJ40" s="81"/>
      <c r="DLK40" s="81"/>
      <c r="DLL40" s="81"/>
      <c r="DLM40" s="81"/>
      <c r="DLN40" s="81"/>
      <c r="DLO40" s="81"/>
      <c r="DLP40" s="81"/>
      <c r="DLQ40" s="81"/>
      <c r="DLR40" s="81"/>
      <c r="DLS40" s="81"/>
      <c r="DLT40" s="81"/>
      <c r="DLU40" s="81"/>
      <c r="DLV40" s="81"/>
      <c r="DLW40" s="81"/>
      <c r="DLX40" s="81"/>
      <c r="DLY40" s="81"/>
      <c r="DLZ40" s="81"/>
      <c r="DMA40" s="81"/>
      <c r="DMB40" s="81"/>
      <c r="DMC40" s="81"/>
      <c r="DMD40" s="81"/>
      <c r="DME40" s="81"/>
      <c r="DMF40" s="81"/>
      <c r="DMG40" s="81"/>
      <c r="DMH40" s="81"/>
      <c r="DMI40" s="81"/>
      <c r="DMJ40" s="81"/>
      <c r="DMK40" s="81"/>
      <c r="DML40" s="81"/>
      <c r="DMM40" s="81"/>
      <c r="DMN40" s="81"/>
      <c r="DMO40" s="81"/>
      <c r="DMP40" s="81"/>
      <c r="DMQ40" s="81"/>
      <c r="DMR40" s="81"/>
      <c r="DMS40" s="81"/>
      <c r="DMT40" s="81"/>
      <c r="DMU40" s="81"/>
      <c r="DMV40" s="81"/>
      <c r="DMW40" s="81"/>
      <c r="DMX40" s="81"/>
      <c r="DMY40" s="81"/>
      <c r="DMZ40" s="81"/>
      <c r="DNA40" s="81"/>
      <c r="DNB40" s="81"/>
      <c r="DNC40" s="81"/>
      <c r="DND40" s="81"/>
      <c r="DNE40" s="81"/>
      <c r="DNF40" s="81"/>
      <c r="DNG40" s="81"/>
      <c r="DNH40" s="81"/>
      <c r="DNI40" s="81"/>
      <c r="DNJ40" s="81"/>
      <c r="DNK40" s="81"/>
      <c r="DNL40" s="81"/>
      <c r="DNM40" s="81"/>
      <c r="DNN40" s="81"/>
      <c r="DNO40" s="81"/>
      <c r="DNP40" s="81"/>
      <c r="DNQ40" s="81"/>
      <c r="DNR40" s="81"/>
      <c r="DNS40" s="81"/>
      <c r="DNT40" s="81"/>
      <c r="DNU40" s="81"/>
      <c r="DNV40" s="81"/>
      <c r="DNW40" s="81"/>
      <c r="DNX40" s="81"/>
      <c r="DNY40" s="81"/>
      <c r="DNZ40" s="81"/>
      <c r="DOA40" s="81"/>
      <c r="DOB40" s="81"/>
      <c r="DOC40" s="81"/>
      <c r="DOD40" s="81"/>
      <c r="DOE40" s="81"/>
      <c r="DOF40" s="81"/>
      <c r="DOG40" s="81"/>
      <c r="DOH40" s="81"/>
      <c r="DOI40" s="81"/>
      <c r="DOJ40" s="81"/>
      <c r="DOK40" s="81"/>
      <c r="DOL40" s="81"/>
      <c r="DOM40" s="81"/>
      <c r="DON40" s="81"/>
      <c r="DOO40" s="81"/>
      <c r="DOP40" s="81"/>
      <c r="DOQ40" s="81"/>
      <c r="DOR40" s="81"/>
      <c r="DOS40" s="81"/>
      <c r="DOT40" s="81"/>
      <c r="DOU40" s="81"/>
      <c r="DOV40" s="81"/>
      <c r="DOW40" s="81"/>
      <c r="DOX40" s="81"/>
      <c r="DOY40" s="81"/>
      <c r="DOZ40" s="81"/>
      <c r="DPA40" s="81"/>
      <c r="DPB40" s="81"/>
      <c r="DPC40" s="81"/>
      <c r="DPD40" s="81"/>
      <c r="DPE40" s="81"/>
      <c r="DPF40" s="81"/>
      <c r="DPG40" s="81"/>
      <c r="DPH40" s="81"/>
      <c r="DPI40" s="81"/>
      <c r="DPJ40" s="81"/>
      <c r="DPK40" s="81"/>
      <c r="DPL40" s="81"/>
      <c r="DPM40" s="81"/>
      <c r="DPN40" s="81"/>
      <c r="DPO40" s="81"/>
      <c r="DPP40" s="81"/>
      <c r="DPQ40" s="81"/>
      <c r="DPR40" s="81"/>
      <c r="DPS40" s="81"/>
      <c r="DPT40" s="81"/>
      <c r="DPU40" s="81"/>
      <c r="DPV40" s="81"/>
      <c r="DPW40" s="81"/>
      <c r="DPX40" s="81"/>
      <c r="DPY40" s="81"/>
      <c r="DPZ40" s="81"/>
      <c r="DQA40" s="81"/>
      <c r="DQB40" s="81"/>
      <c r="DQC40" s="81"/>
      <c r="DQD40" s="81"/>
      <c r="DQE40" s="81"/>
      <c r="DQF40" s="81"/>
      <c r="DQG40" s="81"/>
      <c r="DQH40" s="81"/>
      <c r="DQI40" s="81"/>
      <c r="DQJ40" s="81"/>
      <c r="DQK40" s="81"/>
      <c r="DQL40" s="81"/>
      <c r="DQM40" s="81"/>
      <c r="DQN40" s="81"/>
      <c r="DQO40" s="81"/>
      <c r="DQP40" s="81"/>
      <c r="DQQ40" s="81"/>
      <c r="DQR40" s="81"/>
      <c r="DQS40" s="81"/>
      <c r="DQT40" s="81"/>
      <c r="DQU40" s="81"/>
      <c r="DQV40" s="81"/>
      <c r="DQW40" s="81"/>
      <c r="DQX40" s="81"/>
      <c r="DQY40" s="81"/>
      <c r="DQZ40" s="81"/>
      <c r="DRA40" s="81"/>
      <c r="DRB40" s="81"/>
      <c r="DRC40" s="81"/>
      <c r="DRD40" s="81"/>
      <c r="DRE40" s="81"/>
      <c r="DRF40" s="81"/>
      <c r="DRG40" s="81"/>
      <c r="DRH40" s="81"/>
      <c r="DRI40" s="81"/>
      <c r="DRJ40" s="81"/>
      <c r="DRK40" s="81"/>
      <c r="DRL40" s="81"/>
      <c r="DRM40" s="81"/>
      <c r="DRN40" s="81"/>
      <c r="DRO40" s="81"/>
      <c r="DRP40" s="81"/>
      <c r="DRQ40" s="81"/>
      <c r="DRR40" s="81"/>
      <c r="DRS40" s="81"/>
      <c r="DRT40" s="81"/>
      <c r="DRU40" s="81"/>
      <c r="DRV40" s="81"/>
      <c r="DRW40" s="81"/>
      <c r="DRX40" s="81"/>
      <c r="DRY40" s="81"/>
      <c r="DRZ40" s="81"/>
      <c r="DSA40" s="81"/>
      <c r="DSB40" s="81"/>
      <c r="DSC40" s="81"/>
      <c r="DSD40" s="81"/>
      <c r="DSE40" s="81"/>
      <c r="DSF40" s="81"/>
      <c r="DSG40" s="81"/>
      <c r="DSH40" s="81"/>
      <c r="DSI40" s="81"/>
      <c r="DSJ40" s="81"/>
      <c r="DSK40" s="81"/>
      <c r="DSL40" s="81"/>
      <c r="DSM40" s="81"/>
      <c r="DSN40" s="81"/>
      <c r="DSO40" s="81"/>
      <c r="DSP40" s="81"/>
      <c r="DSQ40" s="81"/>
      <c r="DSR40" s="81"/>
      <c r="DSS40" s="81"/>
      <c r="DST40" s="81"/>
      <c r="DSU40" s="81"/>
      <c r="DSV40" s="81"/>
      <c r="DSW40" s="81"/>
      <c r="DSX40" s="81"/>
      <c r="DSY40" s="81"/>
      <c r="DSZ40" s="81"/>
      <c r="DTA40" s="81"/>
      <c r="DTB40" s="81"/>
      <c r="DTC40" s="81"/>
      <c r="DTD40" s="81"/>
      <c r="DTE40" s="81"/>
      <c r="DTF40" s="81"/>
      <c r="DTG40" s="81"/>
      <c r="DTH40" s="81"/>
      <c r="DTI40" s="81"/>
      <c r="DTJ40" s="81"/>
      <c r="DTK40" s="81"/>
      <c r="DTL40" s="81"/>
      <c r="DTM40" s="81"/>
      <c r="DTN40" s="81"/>
      <c r="DTO40" s="81"/>
      <c r="DTP40" s="81"/>
      <c r="DTQ40" s="81"/>
      <c r="DTR40" s="81"/>
      <c r="DTS40" s="81"/>
      <c r="DTT40" s="81"/>
      <c r="DTU40" s="81"/>
      <c r="DTV40" s="81"/>
      <c r="DTW40" s="81"/>
      <c r="DTX40" s="81"/>
      <c r="DTY40" s="81"/>
      <c r="DTZ40" s="81"/>
      <c r="DUA40" s="81"/>
      <c r="DUB40" s="81"/>
      <c r="DUC40" s="81"/>
      <c r="DUD40" s="81"/>
      <c r="DUE40" s="81"/>
      <c r="DUF40" s="81"/>
      <c r="DUG40" s="81"/>
      <c r="DUH40" s="81"/>
      <c r="DUI40" s="81"/>
      <c r="DUJ40" s="81"/>
      <c r="DUK40" s="81"/>
      <c r="DUL40" s="81"/>
      <c r="DUM40" s="81"/>
      <c r="DUN40" s="81"/>
      <c r="DUO40" s="81"/>
      <c r="DUP40" s="81"/>
      <c r="DUQ40" s="81"/>
      <c r="DUR40" s="81"/>
      <c r="DUS40" s="81"/>
      <c r="DUT40" s="81"/>
      <c r="DUU40" s="81"/>
      <c r="DUV40" s="81"/>
      <c r="DUW40" s="81"/>
      <c r="DUX40" s="81"/>
      <c r="DUY40" s="81"/>
      <c r="DUZ40" s="81"/>
      <c r="DVA40" s="81"/>
      <c r="DVB40" s="81"/>
      <c r="DVC40" s="81"/>
      <c r="DVD40" s="81"/>
      <c r="DVE40" s="81"/>
      <c r="DVF40" s="81"/>
      <c r="DVG40" s="81"/>
      <c r="DVH40" s="81"/>
      <c r="DVI40" s="81"/>
      <c r="DVJ40" s="81"/>
      <c r="DVK40" s="81"/>
      <c r="DVL40" s="81"/>
      <c r="DVM40" s="81"/>
      <c r="DVN40" s="81"/>
      <c r="DVO40" s="81"/>
      <c r="DVP40" s="81"/>
      <c r="DVQ40" s="81"/>
      <c r="DVR40" s="81"/>
      <c r="DVS40" s="81"/>
      <c r="DVT40" s="81"/>
      <c r="DVU40" s="81"/>
      <c r="DVV40" s="81"/>
      <c r="DVW40" s="81"/>
      <c r="DVX40" s="81"/>
      <c r="DVY40" s="81"/>
      <c r="DVZ40" s="81"/>
      <c r="DWA40" s="81"/>
      <c r="DWB40" s="81"/>
      <c r="DWC40" s="81"/>
      <c r="DWD40" s="81"/>
      <c r="DWE40" s="81"/>
      <c r="DWF40" s="81"/>
      <c r="DWG40" s="81"/>
      <c r="DWH40" s="81"/>
      <c r="DWI40" s="81"/>
      <c r="DWJ40" s="81"/>
      <c r="DWK40" s="81"/>
      <c r="DWL40" s="81"/>
      <c r="DWM40" s="81"/>
      <c r="DWN40" s="81"/>
      <c r="DWO40" s="81"/>
      <c r="DWP40" s="81"/>
      <c r="DWQ40" s="81"/>
      <c r="DWR40" s="81"/>
      <c r="DWS40" s="81"/>
      <c r="DWT40" s="81"/>
      <c r="DWU40" s="81"/>
      <c r="DWV40" s="81"/>
      <c r="DWW40" s="81"/>
      <c r="DWX40" s="81"/>
      <c r="DWY40" s="81"/>
      <c r="DWZ40" s="81"/>
      <c r="DXA40" s="81"/>
      <c r="DXB40" s="81"/>
      <c r="DXC40" s="81"/>
      <c r="DXD40" s="81"/>
      <c r="DXE40" s="81"/>
      <c r="DXF40" s="81"/>
      <c r="DXG40" s="81"/>
      <c r="DXH40" s="81"/>
      <c r="DXI40" s="81"/>
      <c r="DXJ40" s="81"/>
      <c r="DXK40" s="81"/>
      <c r="DXL40" s="81"/>
      <c r="DXM40" s="81"/>
      <c r="DXN40" s="81"/>
      <c r="DXO40" s="81"/>
      <c r="DXP40" s="81"/>
      <c r="DXQ40" s="81"/>
      <c r="DXR40" s="81"/>
      <c r="DXS40" s="81"/>
      <c r="DXT40" s="81"/>
      <c r="DXU40" s="81"/>
      <c r="DXV40" s="81"/>
      <c r="DXW40" s="81"/>
      <c r="DXX40" s="81"/>
      <c r="DXY40" s="81"/>
      <c r="DXZ40" s="81"/>
      <c r="DYA40" s="81"/>
      <c r="DYB40" s="81"/>
      <c r="DYC40" s="81"/>
      <c r="DYD40" s="81"/>
      <c r="DYE40" s="81"/>
      <c r="DYF40" s="81"/>
      <c r="DYG40" s="81"/>
      <c r="DYH40" s="81"/>
      <c r="DYI40" s="81"/>
      <c r="DYJ40" s="81"/>
      <c r="DYK40" s="81"/>
      <c r="DYL40" s="81"/>
      <c r="DYM40" s="81"/>
      <c r="DYN40" s="81"/>
      <c r="DYO40" s="81"/>
      <c r="DYP40" s="81"/>
      <c r="DYQ40" s="81"/>
      <c r="DYR40" s="81"/>
      <c r="DYS40" s="81"/>
      <c r="DYT40" s="81"/>
      <c r="DYU40" s="81"/>
      <c r="DYV40" s="81"/>
      <c r="DYW40" s="81"/>
      <c r="DYX40" s="81"/>
      <c r="DYY40" s="81"/>
      <c r="DYZ40" s="81"/>
      <c r="DZA40" s="81"/>
      <c r="DZB40" s="81"/>
      <c r="DZC40" s="81"/>
      <c r="DZD40" s="81"/>
      <c r="DZE40" s="81"/>
      <c r="DZF40" s="81"/>
      <c r="DZG40" s="81"/>
      <c r="DZH40" s="81"/>
      <c r="DZI40" s="81"/>
      <c r="DZJ40" s="81"/>
      <c r="DZK40" s="81"/>
      <c r="DZL40" s="81"/>
      <c r="DZM40" s="81"/>
      <c r="DZN40" s="81"/>
      <c r="DZO40" s="81"/>
      <c r="DZP40" s="81"/>
      <c r="DZQ40" s="81"/>
      <c r="DZR40" s="81"/>
      <c r="DZS40" s="81"/>
      <c r="DZT40" s="81"/>
      <c r="DZU40" s="81"/>
      <c r="DZV40" s="81"/>
      <c r="DZW40" s="81"/>
      <c r="DZX40" s="81"/>
      <c r="DZY40" s="81"/>
      <c r="DZZ40" s="81"/>
      <c r="EAA40" s="81"/>
      <c r="EAB40" s="81"/>
      <c r="EAC40" s="81"/>
      <c r="EAD40" s="81"/>
      <c r="EAE40" s="81"/>
      <c r="EAF40" s="81"/>
      <c r="EAG40" s="81"/>
      <c r="EAH40" s="81"/>
      <c r="EAI40" s="81"/>
      <c r="EAJ40" s="81"/>
      <c r="EAK40" s="81"/>
      <c r="EAL40" s="81"/>
      <c r="EAM40" s="81"/>
      <c r="EAN40" s="81"/>
      <c r="EAO40" s="81"/>
      <c r="EAP40" s="81"/>
      <c r="EAQ40" s="81"/>
      <c r="EAR40" s="81"/>
      <c r="EAS40" s="81"/>
      <c r="EAT40" s="81"/>
      <c r="EAU40" s="81"/>
      <c r="EAV40" s="81"/>
      <c r="EAW40" s="81"/>
      <c r="EAX40" s="81"/>
      <c r="EAY40" s="81"/>
      <c r="EAZ40" s="81"/>
      <c r="EBA40" s="81"/>
      <c r="EBB40" s="81"/>
      <c r="EBC40" s="81"/>
      <c r="EBD40" s="81"/>
      <c r="EBE40" s="81"/>
      <c r="EBF40" s="81"/>
      <c r="EBG40" s="81"/>
      <c r="EBH40" s="81"/>
      <c r="EBI40" s="81"/>
      <c r="EBJ40" s="81"/>
      <c r="EBK40" s="81"/>
      <c r="EBL40" s="81"/>
      <c r="EBM40" s="81"/>
      <c r="EBN40" s="81"/>
      <c r="EBO40" s="81"/>
      <c r="EBP40" s="81"/>
      <c r="EBQ40" s="81"/>
      <c r="EBR40" s="81"/>
      <c r="EBS40" s="81"/>
      <c r="EBT40" s="81"/>
      <c r="EBU40" s="81"/>
      <c r="EBV40" s="81"/>
      <c r="EBW40" s="81"/>
      <c r="EBX40" s="81"/>
      <c r="EBY40" s="81"/>
      <c r="EBZ40" s="81"/>
      <c r="ECA40" s="81"/>
      <c r="ECB40" s="81"/>
      <c r="ECC40" s="81"/>
      <c r="ECD40" s="81"/>
      <c r="ECE40" s="81"/>
      <c r="ECF40" s="81"/>
      <c r="ECG40" s="81"/>
      <c r="ECH40" s="81"/>
      <c r="ECI40" s="81"/>
      <c r="ECJ40" s="81"/>
      <c r="ECK40" s="81"/>
      <c r="ECL40" s="81"/>
      <c r="ECM40" s="81"/>
      <c r="ECN40" s="81"/>
      <c r="ECO40" s="81"/>
      <c r="ECP40" s="81"/>
      <c r="ECQ40" s="81"/>
      <c r="ECR40" s="81"/>
      <c r="ECS40" s="81"/>
      <c r="ECT40" s="81"/>
      <c r="ECU40" s="81"/>
      <c r="ECV40" s="81"/>
      <c r="ECW40" s="81"/>
      <c r="ECX40" s="81"/>
      <c r="ECY40" s="81"/>
      <c r="ECZ40" s="81"/>
      <c r="EDA40" s="81"/>
      <c r="EDB40" s="81"/>
      <c r="EDC40" s="81"/>
      <c r="EDD40" s="81"/>
      <c r="EDE40" s="81"/>
      <c r="EDF40" s="81"/>
      <c r="EDG40" s="81"/>
      <c r="EDH40" s="81"/>
      <c r="EDI40" s="81"/>
      <c r="EDJ40" s="81"/>
      <c r="EDK40" s="81"/>
      <c r="EDL40" s="81"/>
      <c r="EDM40" s="81"/>
      <c r="EDN40" s="81"/>
      <c r="EDO40" s="81"/>
      <c r="EDP40" s="81"/>
      <c r="EDQ40" s="81"/>
      <c r="EDR40" s="81"/>
      <c r="EDS40" s="81"/>
      <c r="EDT40" s="81"/>
      <c r="EDU40" s="81"/>
      <c r="EDV40" s="81"/>
      <c r="EDW40" s="81"/>
      <c r="EDX40" s="81"/>
      <c r="EDY40" s="81"/>
      <c r="EDZ40" s="81"/>
      <c r="EEA40" s="81"/>
      <c r="EEB40" s="81"/>
      <c r="EEC40" s="81"/>
      <c r="EED40" s="81"/>
      <c r="EEE40" s="81"/>
      <c r="EEF40" s="81"/>
      <c r="EEG40" s="81"/>
      <c r="EEH40" s="81"/>
      <c r="EEI40" s="81"/>
      <c r="EEJ40" s="81"/>
      <c r="EEK40" s="81"/>
      <c r="EEL40" s="81"/>
      <c r="EEM40" s="81"/>
      <c r="EEN40" s="81"/>
      <c r="EEO40" s="81"/>
      <c r="EEP40" s="81"/>
      <c r="EEQ40" s="81"/>
      <c r="EER40" s="81"/>
      <c r="EES40" s="81"/>
      <c r="EET40" s="81"/>
      <c r="EEU40" s="81"/>
      <c r="EEV40" s="81"/>
      <c r="EEW40" s="81"/>
      <c r="EEX40" s="81"/>
      <c r="EEY40" s="81"/>
      <c r="EEZ40" s="81"/>
      <c r="EFA40" s="81"/>
      <c r="EFB40" s="81"/>
      <c r="EFC40" s="81"/>
      <c r="EFD40" s="81"/>
      <c r="EFE40" s="81"/>
      <c r="EFF40" s="81"/>
      <c r="EFG40" s="81"/>
      <c r="EFH40" s="81"/>
      <c r="EFI40" s="81"/>
      <c r="EFJ40" s="81"/>
      <c r="EFK40" s="81"/>
      <c r="EFL40" s="81"/>
      <c r="EFM40" s="81"/>
      <c r="EFN40" s="81"/>
      <c r="EFO40" s="81"/>
      <c r="EFP40" s="81"/>
      <c r="EFQ40" s="81"/>
      <c r="EFR40" s="81"/>
      <c r="EFS40" s="81"/>
      <c r="EFT40" s="81"/>
      <c r="EFU40" s="81"/>
      <c r="EFV40" s="81"/>
      <c r="EFW40" s="81"/>
      <c r="EFX40" s="81"/>
      <c r="EFY40" s="81"/>
      <c r="EFZ40" s="81"/>
      <c r="EGA40" s="81"/>
      <c r="EGB40" s="81"/>
      <c r="EGC40" s="81"/>
      <c r="EGD40" s="81"/>
      <c r="EGE40" s="81"/>
      <c r="EGF40" s="81"/>
      <c r="EGG40" s="81"/>
      <c r="EGH40" s="81"/>
      <c r="EGI40" s="81"/>
      <c r="EGJ40" s="81"/>
      <c r="EGK40" s="81"/>
      <c r="EGL40" s="81"/>
      <c r="EGM40" s="81"/>
      <c r="EGN40" s="81"/>
      <c r="EGO40" s="81"/>
      <c r="EGP40" s="81"/>
      <c r="EGQ40" s="81"/>
      <c r="EGR40" s="81"/>
      <c r="EGS40" s="81"/>
      <c r="EGT40" s="81"/>
      <c r="EGU40" s="81"/>
      <c r="EGV40" s="81"/>
      <c r="EGW40" s="81"/>
      <c r="EGX40" s="81"/>
      <c r="EGY40" s="81"/>
      <c r="EGZ40" s="81"/>
      <c r="EHA40" s="81"/>
      <c r="EHB40" s="81"/>
      <c r="EHC40" s="81"/>
      <c r="EHD40" s="81"/>
      <c r="EHE40" s="81"/>
      <c r="EHF40" s="81"/>
      <c r="EHG40" s="81"/>
      <c r="EHH40" s="81"/>
      <c r="EHI40" s="81"/>
      <c r="EHJ40" s="81"/>
      <c r="EHK40" s="81"/>
      <c r="EHL40" s="81"/>
      <c r="EHM40" s="81"/>
      <c r="EHN40" s="81"/>
      <c r="EHO40" s="81"/>
      <c r="EHP40" s="81"/>
      <c r="EHQ40" s="81"/>
      <c r="EHR40" s="81"/>
      <c r="EHS40" s="81"/>
      <c r="EHT40" s="81"/>
      <c r="EHU40" s="81"/>
      <c r="EHV40" s="81"/>
      <c r="EHW40" s="81"/>
      <c r="EHX40" s="81"/>
      <c r="EHY40" s="81"/>
      <c r="EHZ40" s="81"/>
      <c r="EIA40" s="81"/>
      <c r="EIB40" s="81"/>
      <c r="EIC40" s="81"/>
      <c r="EID40" s="81"/>
      <c r="EIE40" s="81"/>
      <c r="EIF40" s="81"/>
      <c r="EIG40" s="81"/>
      <c r="EIH40" s="81"/>
      <c r="EII40" s="81"/>
      <c r="EIJ40" s="81"/>
      <c r="EIK40" s="81"/>
      <c r="EIL40" s="81"/>
      <c r="EIM40" s="81"/>
      <c r="EIN40" s="81"/>
      <c r="EIO40" s="81"/>
      <c r="EIP40" s="81"/>
      <c r="EIQ40" s="81"/>
      <c r="EIR40" s="81"/>
      <c r="EIS40" s="81"/>
      <c r="EIT40" s="81"/>
      <c r="EIU40" s="81"/>
      <c r="EIV40" s="81"/>
      <c r="EIW40" s="81"/>
      <c r="EIX40" s="81"/>
      <c r="EIY40" s="81"/>
      <c r="EIZ40" s="81"/>
      <c r="EJA40" s="81"/>
      <c r="EJB40" s="81"/>
      <c r="EJC40" s="81"/>
      <c r="EJD40" s="81"/>
      <c r="EJE40" s="81"/>
      <c r="EJF40" s="81"/>
      <c r="EJG40" s="81"/>
      <c r="EJH40" s="81"/>
      <c r="EJI40" s="81"/>
      <c r="EJJ40" s="81"/>
      <c r="EJK40" s="81"/>
      <c r="EJL40" s="81"/>
      <c r="EJM40" s="81"/>
      <c r="EJN40" s="81"/>
      <c r="EJO40" s="81"/>
      <c r="EJP40" s="81"/>
      <c r="EJQ40" s="81"/>
      <c r="EJR40" s="81"/>
      <c r="EJS40" s="81"/>
      <c r="EJT40" s="81"/>
      <c r="EJU40" s="81"/>
      <c r="EJV40" s="81"/>
      <c r="EJW40" s="81"/>
      <c r="EJX40" s="81"/>
      <c r="EJY40" s="81"/>
      <c r="EJZ40" s="81"/>
      <c r="EKA40" s="81"/>
      <c r="EKB40" s="81"/>
      <c r="EKC40" s="81"/>
      <c r="EKD40" s="81"/>
      <c r="EKE40" s="81"/>
      <c r="EKF40" s="81"/>
      <c r="EKG40" s="81"/>
      <c r="EKH40" s="81"/>
      <c r="EKI40" s="81"/>
      <c r="EKJ40" s="81"/>
      <c r="EKK40" s="81"/>
      <c r="EKL40" s="81"/>
      <c r="EKM40" s="81"/>
      <c r="EKN40" s="81"/>
      <c r="EKO40" s="81"/>
      <c r="EKP40" s="81"/>
      <c r="EKQ40" s="81"/>
      <c r="EKR40" s="81"/>
      <c r="EKS40" s="81"/>
      <c r="EKT40" s="81"/>
      <c r="EKU40" s="81"/>
      <c r="EKV40" s="81"/>
      <c r="EKW40" s="81"/>
      <c r="EKX40" s="81"/>
      <c r="EKY40" s="81"/>
      <c r="EKZ40" s="81"/>
      <c r="ELA40" s="81"/>
      <c r="ELB40" s="81"/>
      <c r="ELC40" s="81"/>
      <c r="ELD40" s="81"/>
      <c r="ELE40" s="81"/>
      <c r="ELF40" s="81"/>
      <c r="ELG40" s="81"/>
      <c r="ELH40" s="81"/>
      <c r="ELI40" s="81"/>
      <c r="ELJ40" s="81"/>
      <c r="ELK40" s="81"/>
      <c r="ELL40" s="81"/>
      <c r="ELM40" s="81"/>
      <c r="ELN40" s="81"/>
      <c r="ELO40" s="81"/>
      <c r="ELP40" s="81"/>
      <c r="ELQ40" s="81"/>
      <c r="ELR40" s="81"/>
      <c r="ELS40" s="81"/>
      <c r="ELT40" s="81"/>
      <c r="ELU40" s="81"/>
      <c r="ELV40" s="81"/>
      <c r="ELW40" s="81"/>
      <c r="ELX40" s="81"/>
      <c r="ELY40" s="81"/>
      <c r="ELZ40" s="81"/>
      <c r="EMA40" s="81"/>
      <c r="EMB40" s="81"/>
      <c r="EMC40" s="81"/>
      <c r="EMD40" s="81"/>
      <c r="EME40" s="81"/>
      <c r="EMF40" s="81"/>
      <c r="EMG40" s="81"/>
      <c r="EMH40" s="81"/>
      <c r="EMI40" s="81"/>
      <c r="EMJ40" s="81"/>
      <c r="EMK40" s="81"/>
      <c r="EML40" s="81"/>
      <c r="EMM40" s="81"/>
      <c r="EMN40" s="81"/>
      <c r="EMO40" s="81"/>
      <c r="EMP40" s="81"/>
      <c r="EMQ40" s="81"/>
      <c r="EMR40" s="81"/>
      <c r="EMS40" s="81"/>
      <c r="EMT40" s="81"/>
      <c r="EMU40" s="81"/>
      <c r="EMV40" s="81"/>
      <c r="EMW40" s="81"/>
      <c r="EMX40" s="81"/>
      <c r="EMY40" s="81"/>
      <c r="EMZ40" s="81"/>
      <c r="ENA40" s="81"/>
      <c r="ENB40" s="81"/>
      <c r="ENC40" s="81"/>
      <c r="END40" s="81"/>
      <c r="ENE40" s="81"/>
      <c r="ENF40" s="81"/>
      <c r="ENG40" s="81"/>
      <c r="ENH40" s="81"/>
      <c r="ENI40" s="81"/>
      <c r="ENJ40" s="81"/>
      <c r="ENK40" s="81"/>
      <c r="ENL40" s="81"/>
      <c r="ENM40" s="81"/>
      <c r="ENN40" s="81"/>
      <c r="ENO40" s="81"/>
      <c r="ENP40" s="81"/>
      <c r="ENQ40" s="81"/>
      <c r="ENR40" s="81"/>
      <c r="ENS40" s="81"/>
      <c r="ENT40" s="81"/>
      <c r="ENU40" s="81"/>
      <c r="ENV40" s="81"/>
      <c r="ENW40" s="81"/>
      <c r="ENX40" s="81"/>
      <c r="ENY40" s="81"/>
      <c r="ENZ40" s="81"/>
      <c r="EOA40" s="81"/>
      <c r="EOB40" s="81"/>
      <c r="EOC40" s="81"/>
      <c r="EOD40" s="81"/>
      <c r="EOE40" s="81"/>
      <c r="EOF40" s="81"/>
      <c r="EOG40" s="81"/>
      <c r="EOH40" s="81"/>
      <c r="EOI40" s="81"/>
      <c r="EOJ40" s="81"/>
      <c r="EOK40" s="81"/>
      <c r="EOL40" s="81"/>
      <c r="EOM40" s="81"/>
      <c r="EON40" s="81"/>
      <c r="EOO40" s="81"/>
      <c r="EOP40" s="81"/>
      <c r="EOQ40" s="81"/>
      <c r="EOR40" s="81"/>
      <c r="EOS40" s="81"/>
      <c r="EOT40" s="81"/>
      <c r="EOU40" s="81"/>
      <c r="EOV40" s="81"/>
      <c r="EOW40" s="81"/>
      <c r="EOX40" s="81"/>
      <c r="EOY40" s="81"/>
      <c r="EOZ40" s="81"/>
      <c r="EPA40" s="81"/>
      <c r="EPB40" s="81"/>
      <c r="EPC40" s="81"/>
      <c r="EPD40" s="81"/>
      <c r="EPE40" s="81"/>
      <c r="EPF40" s="81"/>
      <c r="EPG40" s="81"/>
      <c r="EPH40" s="81"/>
      <c r="EPI40" s="81"/>
      <c r="EPJ40" s="81"/>
      <c r="EPK40" s="81"/>
      <c r="EPL40" s="81"/>
      <c r="EPM40" s="81"/>
      <c r="EPN40" s="81"/>
      <c r="EPO40" s="81"/>
      <c r="EPP40" s="81"/>
      <c r="EPQ40" s="81"/>
      <c r="EPR40" s="81"/>
      <c r="EPS40" s="81"/>
      <c r="EPT40" s="81"/>
      <c r="EPU40" s="81"/>
      <c r="EPV40" s="81"/>
      <c r="EPW40" s="81"/>
      <c r="EPX40" s="81"/>
      <c r="EPY40" s="81"/>
      <c r="EPZ40" s="81"/>
      <c r="EQA40" s="81"/>
      <c r="EQB40" s="81"/>
      <c r="EQC40" s="81"/>
      <c r="EQD40" s="81"/>
      <c r="EQE40" s="81"/>
      <c r="EQF40" s="81"/>
      <c r="EQG40" s="81"/>
      <c r="EQH40" s="81"/>
      <c r="EQI40" s="81"/>
      <c r="EQJ40" s="81"/>
      <c r="EQK40" s="81"/>
      <c r="EQL40" s="81"/>
      <c r="EQM40" s="81"/>
      <c r="EQN40" s="81"/>
      <c r="EQO40" s="81"/>
      <c r="EQP40" s="81"/>
      <c r="EQQ40" s="81"/>
      <c r="EQR40" s="81"/>
      <c r="EQS40" s="81"/>
      <c r="EQT40" s="81"/>
      <c r="EQU40" s="81"/>
      <c r="EQV40" s="81"/>
      <c r="EQW40" s="81"/>
      <c r="EQX40" s="81"/>
      <c r="EQY40" s="81"/>
      <c r="EQZ40" s="81"/>
      <c r="ERA40" s="81"/>
      <c r="ERB40" s="81"/>
      <c r="ERC40" s="81"/>
      <c r="ERD40" s="81"/>
      <c r="ERE40" s="81"/>
      <c r="ERF40" s="81"/>
      <c r="ERG40" s="81"/>
      <c r="ERH40" s="81"/>
      <c r="ERI40" s="81"/>
      <c r="ERJ40" s="81"/>
      <c r="ERK40" s="81"/>
      <c r="ERL40" s="81"/>
      <c r="ERM40" s="81"/>
      <c r="ERN40" s="81"/>
      <c r="ERO40" s="81"/>
      <c r="ERP40" s="81"/>
      <c r="ERQ40" s="81"/>
      <c r="ERR40" s="81"/>
      <c r="ERS40" s="81"/>
      <c r="ERT40" s="81"/>
      <c r="ERU40" s="81"/>
      <c r="ERV40" s="81"/>
      <c r="ERW40" s="81"/>
      <c r="ERX40" s="81"/>
      <c r="ERY40" s="81"/>
      <c r="ERZ40" s="81"/>
      <c r="ESA40" s="81"/>
      <c r="ESB40" s="81"/>
      <c r="ESC40" s="81"/>
      <c r="ESD40" s="81"/>
      <c r="ESE40" s="81"/>
      <c r="ESF40" s="81"/>
      <c r="ESG40" s="81"/>
      <c r="ESH40" s="81"/>
      <c r="ESI40" s="81"/>
      <c r="ESJ40" s="81"/>
      <c r="ESK40" s="81"/>
      <c r="ESL40" s="81"/>
      <c r="ESM40" s="81"/>
      <c r="ESN40" s="81"/>
      <c r="ESO40" s="81"/>
      <c r="ESP40" s="81"/>
      <c r="ESQ40" s="81"/>
      <c r="ESR40" s="81"/>
      <c r="ESS40" s="81"/>
      <c r="EST40" s="81"/>
      <c r="ESU40" s="81"/>
      <c r="ESV40" s="81"/>
      <c r="ESW40" s="81"/>
      <c r="ESX40" s="81"/>
      <c r="ESY40" s="81"/>
      <c r="ESZ40" s="81"/>
      <c r="ETA40" s="81"/>
      <c r="ETB40" s="81"/>
      <c r="ETC40" s="81"/>
      <c r="ETD40" s="81"/>
      <c r="ETE40" s="81"/>
      <c r="ETF40" s="81"/>
      <c r="ETG40" s="81"/>
      <c r="ETH40" s="81"/>
      <c r="ETI40" s="81"/>
      <c r="ETJ40" s="81"/>
      <c r="ETK40" s="81"/>
      <c r="ETL40" s="81"/>
      <c r="ETM40" s="81"/>
      <c r="ETN40" s="81"/>
      <c r="ETO40" s="81"/>
      <c r="ETP40" s="81"/>
      <c r="ETQ40" s="81"/>
      <c r="ETR40" s="81"/>
      <c r="ETS40" s="81"/>
      <c r="ETT40" s="81"/>
      <c r="ETU40" s="81"/>
      <c r="ETV40" s="81"/>
      <c r="ETW40" s="81"/>
      <c r="ETX40" s="81"/>
      <c r="ETY40" s="81"/>
      <c r="ETZ40" s="81"/>
      <c r="EUA40" s="81"/>
      <c r="EUB40" s="81"/>
      <c r="EUC40" s="81"/>
      <c r="EUD40" s="81"/>
      <c r="EUE40" s="81"/>
      <c r="EUF40" s="81"/>
      <c r="EUG40" s="81"/>
      <c r="EUH40" s="81"/>
      <c r="EUI40" s="81"/>
      <c r="EUJ40" s="81"/>
      <c r="EUK40" s="81"/>
      <c r="EUL40" s="81"/>
      <c r="EUM40" s="81"/>
      <c r="EUN40" s="81"/>
      <c r="EUO40" s="81"/>
      <c r="EUP40" s="81"/>
      <c r="EUQ40" s="81"/>
      <c r="EUR40" s="81"/>
      <c r="EUS40" s="81"/>
      <c r="EUT40" s="81"/>
      <c r="EUU40" s="81"/>
      <c r="EUV40" s="81"/>
      <c r="EUW40" s="81"/>
      <c r="EUX40" s="81"/>
      <c r="EUY40" s="81"/>
      <c r="EUZ40" s="81"/>
      <c r="EVA40" s="81"/>
      <c r="EVB40" s="81"/>
      <c r="EVC40" s="81"/>
      <c r="EVD40" s="81"/>
      <c r="EVE40" s="81"/>
      <c r="EVF40" s="81"/>
      <c r="EVG40" s="81"/>
      <c r="EVH40" s="81"/>
      <c r="EVI40" s="81"/>
      <c r="EVJ40" s="81"/>
      <c r="EVK40" s="81"/>
      <c r="EVL40" s="81"/>
      <c r="EVM40" s="81"/>
      <c r="EVN40" s="81"/>
      <c r="EVO40" s="81"/>
      <c r="EVP40" s="81"/>
      <c r="EVQ40" s="81"/>
      <c r="EVR40" s="81"/>
      <c r="EVS40" s="81"/>
      <c r="EVT40" s="81"/>
      <c r="EVU40" s="81"/>
      <c r="EVV40" s="81"/>
      <c r="EVW40" s="81"/>
      <c r="EVX40" s="81"/>
      <c r="EVY40" s="81"/>
      <c r="EVZ40" s="81"/>
      <c r="EWA40" s="81"/>
      <c r="EWB40" s="81"/>
      <c r="EWC40" s="81"/>
      <c r="EWD40" s="81"/>
      <c r="EWE40" s="81"/>
      <c r="EWF40" s="81"/>
      <c r="EWG40" s="81"/>
      <c r="EWH40" s="81"/>
      <c r="EWI40" s="81"/>
      <c r="EWJ40" s="81"/>
      <c r="EWK40" s="81"/>
      <c r="EWL40" s="81"/>
      <c r="EWM40" s="81"/>
      <c r="EWN40" s="81"/>
      <c r="EWO40" s="81"/>
      <c r="EWP40" s="81"/>
      <c r="EWQ40" s="81"/>
      <c r="EWR40" s="81"/>
      <c r="EWS40" s="81"/>
      <c r="EWT40" s="81"/>
      <c r="EWU40" s="81"/>
      <c r="EWV40" s="81"/>
      <c r="EWW40" s="81"/>
      <c r="EWX40" s="81"/>
      <c r="EWY40" s="81"/>
      <c r="EWZ40" s="81"/>
      <c r="EXA40" s="81"/>
      <c r="EXB40" s="81"/>
      <c r="EXC40" s="81"/>
      <c r="EXD40" s="81"/>
      <c r="EXE40" s="81"/>
      <c r="EXF40" s="81"/>
      <c r="EXG40" s="81"/>
      <c r="EXH40" s="81"/>
      <c r="EXI40" s="81"/>
      <c r="EXJ40" s="81"/>
      <c r="EXK40" s="81"/>
      <c r="EXL40" s="81"/>
      <c r="EXM40" s="81"/>
      <c r="EXN40" s="81"/>
      <c r="EXO40" s="81"/>
      <c r="EXP40" s="81"/>
      <c r="EXQ40" s="81"/>
      <c r="EXR40" s="81"/>
      <c r="EXS40" s="81"/>
      <c r="EXT40" s="81"/>
      <c r="EXU40" s="81"/>
      <c r="EXV40" s="81"/>
      <c r="EXW40" s="81"/>
      <c r="EXX40" s="81"/>
      <c r="EXY40" s="81"/>
      <c r="EXZ40" s="81"/>
      <c r="EYA40" s="81"/>
      <c r="EYB40" s="81"/>
      <c r="EYC40" s="81"/>
      <c r="EYD40" s="81"/>
      <c r="EYE40" s="81"/>
      <c r="EYF40" s="81"/>
      <c r="EYG40" s="81"/>
      <c r="EYH40" s="81"/>
      <c r="EYI40" s="81"/>
      <c r="EYJ40" s="81"/>
      <c r="EYK40" s="81"/>
      <c r="EYL40" s="81"/>
      <c r="EYM40" s="81"/>
      <c r="EYN40" s="81"/>
      <c r="EYO40" s="81"/>
      <c r="EYP40" s="81"/>
      <c r="EYQ40" s="81"/>
      <c r="EYR40" s="81"/>
      <c r="EYS40" s="81"/>
      <c r="EYT40" s="81"/>
      <c r="EYU40" s="81"/>
      <c r="EYV40" s="81"/>
      <c r="EYW40" s="81"/>
      <c r="EYX40" s="81"/>
      <c r="EYY40" s="81"/>
      <c r="EYZ40" s="81"/>
      <c r="EZA40" s="81"/>
      <c r="EZB40" s="81"/>
      <c r="EZC40" s="81"/>
      <c r="EZD40" s="81"/>
      <c r="EZE40" s="81"/>
      <c r="EZF40" s="81"/>
      <c r="EZG40" s="81"/>
      <c r="EZH40" s="81"/>
      <c r="EZI40" s="81"/>
      <c r="EZJ40" s="81"/>
      <c r="EZK40" s="81"/>
      <c r="EZL40" s="81"/>
      <c r="EZM40" s="81"/>
      <c r="EZN40" s="81"/>
      <c r="EZO40" s="81"/>
      <c r="EZP40" s="81"/>
      <c r="EZQ40" s="81"/>
      <c r="EZR40" s="81"/>
      <c r="EZS40" s="81"/>
      <c r="EZT40" s="81"/>
      <c r="EZU40" s="81"/>
      <c r="EZV40" s="81"/>
      <c r="EZW40" s="81"/>
      <c r="EZX40" s="81"/>
      <c r="EZY40" s="81"/>
      <c r="EZZ40" s="81"/>
      <c r="FAA40" s="81"/>
      <c r="FAB40" s="81"/>
      <c r="FAC40" s="81"/>
      <c r="FAD40" s="81"/>
      <c r="FAE40" s="81"/>
      <c r="FAF40" s="81"/>
      <c r="FAG40" s="81"/>
      <c r="FAH40" s="81"/>
      <c r="FAI40" s="81"/>
      <c r="FAJ40" s="81"/>
      <c r="FAK40" s="81"/>
      <c r="FAL40" s="81"/>
      <c r="FAM40" s="81"/>
      <c r="FAN40" s="81"/>
      <c r="FAO40" s="81"/>
      <c r="FAP40" s="81"/>
      <c r="FAQ40" s="81"/>
      <c r="FAR40" s="81"/>
      <c r="FAS40" s="81"/>
      <c r="FAT40" s="81"/>
      <c r="FAU40" s="81"/>
      <c r="FAV40" s="81"/>
      <c r="FAW40" s="81"/>
      <c r="FAX40" s="81"/>
      <c r="FAY40" s="81"/>
      <c r="FAZ40" s="81"/>
      <c r="FBA40" s="81"/>
      <c r="FBB40" s="81"/>
      <c r="FBC40" s="81"/>
      <c r="FBD40" s="81"/>
      <c r="FBE40" s="81"/>
      <c r="FBF40" s="81"/>
      <c r="FBG40" s="81"/>
      <c r="FBH40" s="81"/>
      <c r="FBI40" s="81"/>
      <c r="FBJ40" s="81"/>
      <c r="FBK40" s="81"/>
      <c r="FBL40" s="81"/>
      <c r="FBM40" s="81"/>
      <c r="FBN40" s="81"/>
      <c r="FBO40" s="81"/>
      <c r="FBP40" s="81"/>
      <c r="FBQ40" s="81"/>
      <c r="FBR40" s="81"/>
      <c r="FBS40" s="81"/>
      <c r="FBT40" s="81"/>
      <c r="FBU40" s="81"/>
      <c r="FBV40" s="81"/>
      <c r="FBW40" s="81"/>
      <c r="FBX40" s="81"/>
      <c r="FBY40" s="81"/>
      <c r="FBZ40" s="81"/>
      <c r="FCA40" s="81"/>
      <c r="FCB40" s="81"/>
      <c r="FCC40" s="81"/>
      <c r="FCD40" s="81"/>
      <c r="FCE40" s="81"/>
      <c r="FCF40" s="81"/>
      <c r="FCG40" s="81"/>
      <c r="FCH40" s="81"/>
      <c r="FCI40" s="81"/>
      <c r="FCJ40" s="81"/>
      <c r="FCK40" s="81"/>
      <c r="FCL40" s="81"/>
      <c r="FCM40" s="81"/>
      <c r="FCN40" s="81"/>
      <c r="FCO40" s="81"/>
      <c r="FCP40" s="81"/>
      <c r="FCQ40" s="81"/>
      <c r="FCR40" s="81"/>
      <c r="FCS40" s="81"/>
      <c r="FCT40" s="81"/>
      <c r="FCU40" s="81"/>
      <c r="FCV40" s="81"/>
      <c r="FCW40" s="81"/>
      <c r="FCX40" s="81"/>
      <c r="FCY40" s="81"/>
      <c r="FCZ40" s="81"/>
      <c r="FDA40" s="81"/>
      <c r="FDB40" s="81"/>
      <c r="FDC40" s="81"/>
      <c r="FDD40" s="81"/>
      <c r="FDE40" s="81"/>
      <c r="FDF40" s="81"/>
      <c r="FDG40" s="81"/>
      <c r="FDH40" s="81"/>
      <c r="FDI40" s="81"/>
      <c r="FDJ40" s="81"/>
      <c r="FDK40" s="81"/>
      <c r="FDL40" s="81"/>
      <c r="FDM40" s="81"/>
      <c r="FDN40" s="81"/>
      <c r="FDO40" s="81"/>
      <c r="FDP40" s="81"/>
      <c r="FDQ40" s="81"/>
      <c r="FDR40" s="81"/>
      <c r="FDS40" s="81"/>
      <c r="FDT40" s="81"/>
      <c r="FDU40" s="81"/>
      <c r="FDV40" s="81"/>
      <c r="FDW40" s="81"/>
      <c r="FDX40" s="81"/>
      <c r="FDY40" s="81"/>
      <c r="FDZ40" s="81"/>
      <c r="FEA40" s="81"/>
      <c r="FEB40" s="81"/>
      <c r="FEC40" s="81"/>
      <c r="FED40" s="81"/>
      <c r="FEE40" s="81"/>
      <c r="FEF40" s="81"/>
      <c r="FEG40" s="81"/>
      <c r="FEH40" s="81"/>
      <c r="FEI40" s="81"/>
      <c r="FEJ40" s="81"/>
      <c r="FEK40" s="81"/>
      <c r="FEL40" s="81"/>
      <c r="FEM40" s="81"/>
      <c r="FEN40" s="81"/>
      <c r="FEO40" s="81"/>
      <c r="FEP40" s="81"/>
      <c r="FEQ40" s="81"/>
      <c r="FER40" s="81"/>
      <c r="FES40" s="81"/>
      <c r="FET40" s="81"/>
      <c r="FEU40" s="81"/>
      <c r="FEV40" s="81"/>
      <c r="FEW40" s="81"/>
      <c r="FEX40" s="81"/>
      <c r="FEY40" s="81"/>
      <c r="FEZ40" s="81"/>
      <c r="FFA40" s="81"/>
      <c r="FFB40" s="81"/>
      <c r="FFC40" s="81"/>
      <c r="FFD40" s="81"/>
      <c r="FFE40" s="81"/>
      <c r="FFF40" s="81"/>
      <c r="FFG40" s="81"/>
      <c r="FFH40" s="81"/>
      <c r="FFI40" s="81"/>
      <c r="FFJ40" s="81"/>
      <c r="FFK40" s="81"/>
      <c r="FFL40" s="81"/>
      <c r="FFM40" s="81"/>
      <c r="FFN40" s="81"/>
      <c r="FFO40" s="81"/>
      <c r="FFP40" s="81"/>
      <c r="FFQ40" s="81"/>
      <c r="FFR40" s="81"/>
      <c r="FFS40" s="81"/>
      <c r="FFT40" s="81"/>
      <c r="FFU40" s="81"/>
      <c r="FFV40" s="81"/>
      <c r="FFW40" s="81"/>
      <c r="FFX40" s="81"/>
      <c r="FFY40" s="81"/>
      <c r="FFZ40" s="81"/>
      <c r="FGA40" s="81"/>
      <c r="FGB40" s="81"/>
      <c r="FGC40" s="81"/>
      <c r="FGD40" s="81"/>
      <c r="FGE40" s="81"/>
      <c r="FGF40" s="81"/>
      <c r="FGG40" s="81"/>
      <c r="FGH40" s="81"/>
      <c r="FGI40" s="81"/>
      <c r="FGJ40" s="81"/>
      <c r="FGK40" s="81"/>
      <c r="FGL40" s="81"/>
      <c r="FGM40" s="81"/>
      <c r="FGN40" s="81"/>
      <c r="FGO40" s="81"/>
      <c r="FGP40" s="81"/>
      <c r="FGQ40" s="81"/>
      <c r="FGR40" s="81"/>
      <c r="FGS40" s="81"/>
      <c r="FGT40" s="81"/>
      <c r="FGU40" s="81"/>
      <c r="FGV40" s="81"/>
      <c r="FGW40" s="81"/>
      <c r="FGX40" s="81"/>
      <c r="FGY40" s="81"/>
      <c r="FGZ40" s="81"/>
      <c r="FHA40" s="81"/>
      <c r="FHB40" s="81"/>
      <c r="FHC40" s="81"/>
      <c r="FHD40" s="81"/>
      <c r="FHE40" s="81"/>
      <c r="FHF40" s="81"/>
      <c r="FHG40" s="81"/>
      <c r="FHH40" s="81"/>
      <c r="FHI40" s="81"/>
      <c r="FHJ40" s="81"/>
      <c r="FHK40" s="81"/>
      <c r="FHL40" s="81"/>
      <c r="FHM40" s="81"/>
      <c r="FHN40" s="81"/>
      <c r="FHO40" s="81"/>
      <c r="FHP40" s="81"/>
      <c r="FHQ40" s="81"/>
      <c r="FHR40" s="81"/>
      <c r="FHS40" s="81"/>
      <c r="FHT40" s="81"/>
      <c r="FHU40" s="81"/>
      <c r="FHV40" s="81"/>
      <c r="FHW40" s="81"/>
      <c r="FHX40" s="81"/>
      <c r="FHY40" s="81"/>
      <c r="FHZ40" s="81"/>
      <c r="FIA40" s="81"/>
      <c r="FIB40" s="81"/>
      <c r="FIC40" s="81"/>
      <c r="FID40" s="81"/>
      <c r="FIE40" s="81"/>
      <c r="FIF40" s="81"/>
      <c r="FIG40" s="81"/>
      <c r="FIH40" s="81"/>
      <c r="FII40" s="81"/>
      <c r="FIJ40" s="81"/>
      <c r="FIK40" s="81"/>
      <c r="FIL40" s="81"/>
      <c r="FIM40" s="81"/>
      <c r="FIN40" s="81"/>
      <c r="FIO40" s="81"/>
      <c r="FIP40" s="81"/>
      <c r="FIQ40" s="81"/>
      <c r="FIR40" s="81"/>
      <c r="FIS40" s="81"/>
      <c r="FIT40" s="81"/>
      <c r="FIU40" s="81"/>
      <c r="FIV40" s="81"/>
      <c r="FIW40" s="81"/>
      <c r="FIX40" s="81"/>
      <c r="FIY40" s="81"/>
      <c r="FIZ40" s="81"/>
      <c r="FJA40" s="81"/>
      <c r="FJB40" s="81"/>
      <c r="FJC40" s="81"/>
      <c r="FJD40" s="81"/>
      <c r="FJE40" s="81"/>
      <c r="FJF40" s="81"/>
      <c r="FJG40" s="81"/>
      <c r="FJH40" s="81"/>
      <c r="FJI40" s="81"/>
      <c r="FJJ40" s="81"/>
      <c r="FJK40" s="81"/>
      <c r="FJL40" s="81"/>
      <c r="FJM40" s="81"/>
      <c r="FJN40" s="81"/>
      <c r="FJO40" s="81"/>
      <c r="FJP40" s="81"/>
      <c r="FJQ40" s="81"/>
      <c r="FJR40" s="81"/>
      <c r="FJS40" s="81"/>
      <c r="FJT40" s="81"/>
      <c r="FJU40" s="81"/>
      <c r="FJV40" s="81"/>
      <c r="FJW40" s="81"/>
      <c r="FJX40" s="81"/>
      <c r="FJY40" s="81"/>
      <c r="FJZ40" s="81"/>
      <c r="FKA40" s="81"/>
      <c r="FKB40" s="81"/>
      <c r="FKC40" s="81"/>
      <c r="FKD40" s="81"/>
      <c r="FKE40" s="81"/>
      <c r="FKF40" s="81"/>
      <c r="FKG40" s="81"/>
      <c r="FKH40" s="81"/>
      <c r="FKI40" s="81"/>
      <c r="FKJ40" s="81"/>
      <c r="FKK40" s="81"/>
      <c r="FKL40" s="81"/>
      <c r="FKM40" s="81"/>
      <c r="FKN40" s="81"/>
      <c r="FKO40" s="81"/>
      <c r="FKP40" s="81"/>
      <c r="FKQ40" s="81"/>
      <c r="FKR40" s="81"/>
      <c r="FKS40" s="81"/>
      <c r="FKT40" s="81"/>
      <c r="FKU40" s="81"/>
      <c r="FKV40" s="81"/>
      <c r="FKW40" s="81"/>
      <c r="FKX40" s="81"/>
      <c r="FKY40" s="81"/>
      <c r="FKZ40" s="81"/>
      <c r="FLA40" s="81"/>
      <c r="FLB40" s="81"/>
      <c r="FLC40" s="81"/>
      <c r="FLD40" s="81"/>
      <c r="FLE40" s="81"/>
      <c r="FLF40" s="81"/>
      <c r="FLG40" s="81"/>
      <c r="FLH40" s="81"/>
      <c r="FLI40" s="81"/>
      <c r="FLJ40" s="81"/>
      <c r="FLK40" s="81"/>
      <c r="FLL40" s="81"/>
      <c r="FLM40" s="81"/>
      <c r="FLN40" s="81"/>
      <c r="FLO40" s="81"/>
      <c r="FLP40" s="81"/>
      <c r="FLQ40" s="81"/>
      <c r="FLR40" s="81"/>
      <c r="FLS40" s="81"/>
      <c r="FLT40" s="81"/>
      <c r="FLU40" s="81"/>
      <c r="FLV40" s="81"/>
      <c r="FLW40" s="81"/>
      <c r="FLX40" s="81"/>
      <c r="FLY40" s="81"/>
      <c r="FLZ40" s="81"/>
      <c r="FMA40" s="81"/>
      <c r="FMB40" s="81"/>
      <c r="FMC40" s="81"/>
      <c r="FMD40" s="81"/>
      <c r="FME40" s="81"/>
      <c r="FMF40" s="81"/>
      <c r="FMG40" s="81"/>
      <c r="FMH40" s="81"/>
      <c r="FMI40" s="81"/>
      <c r="FMJ40" s="81"/>
      <c r="FMK40" s="81"/>
      <c r="FML40" s="81"/>
      <c r="FMM40" s="81"/>
      <c r="FMN40" s="81"/>
      <c r="FMO40" s="81"/>
      <c r="FMP40" s="81"/>
      <c r="FMQ40" s="81"/>
      <c r="FMR40" s="81"/>
      <c r="FMS40" s="81"/>
      <c r="FMT40" s="81"/>
      <c r="FMU40" s="81"/>
      <c r="FMV40" s="81"/>
      <c r="FMW40" s="81"/>
      <c r="FMX40" s="81"/>
      <c r="FMY40" s="81"/>
      <c r="FMZ40" s="81"/>
      <c r="FNA40" s="81"/>
      <c r="FNB40" s="81"/>
      <c r="FNC40" s="81"/>
      <c r="FND40" s="81"/>
      <c r="FNE40" s="81"/>
      <c r="FNF40" s="81"/>
      <c r="FNG40" s="81"/>
      <c r="FNH40" s="81"/>
      <c r="FNI40" s="81"/>
      <c r="FNJ40" s="81"/>
      <c r="FNK40" s="81"/>
      <c r="FNL40" s="81"/>
      <c r="FNM40" s="81"/>
      <c r="FNN40" s="81"/>
      <c r="FNO40" s="81"/>
      <c r="FNP40" s="81"/>
      <c r="FNQ40" s="81"/>
      <c r="FNR40" s="81"/>
      <c r="FNS40" s="81"/>
      <c r="FNT40" s="81"/>
      <c r="FNU40" s="81"/>
      <c r="FNV40" s="81"/>
      <c r="FNW40" s="81"/>
      <c r="FNX40" s="81"/>
      <c r="FNY40" s="81"/>
      <c r="FNZ40" s="81"/>
      <c r="FOA40" s="81"/>
      <c r="FOB40" s="81"/>
      <c r="FOC40" s="81"/>
      <c r="FOD40" s="81"/>
      <c r="FOE40" s="81"/>
      <c r="FOF40" s="81"/>
      <c r="FOG40" s="81"/>
      <c r="FOH40" s="81"/>
      <c r="FOI40" s="81"/>
      <c r="FOJ40" s="81"/>
      <c r="FOK40" s="81"/>
      <c r="FOL40" s="81"/>
      <c r="FOM40" s="81"/>
      <c r="FON40" s="81"/>
      <c r="FOO40" s="81"/>
      <c r="FOP40" s="81"/>
      <c r="FOQ40" s="81"/>
      <c r="FOR40" s="81"/>
      <c r="FOS40" s="81"/>
      <c r="FOT40" s="81"/>
      <c r="FOU40" s="81"/>
      <c r="FOV40" s="81"/>
      <c r="FOW40" s="81"/>
      <c r="FOX40" s="81"/>
      <c r="FOY40" s="81"/>
      <c r="FOZ40" s="81"/>
      <c r="FPA40" s="81"/>
      <c r="FPB40" s="81"/>
      <c r="FPC40" s="81"/>
      <c r="FPD40" s="81"/>
      <c r="FPE40" s="81"/>
      <c r="FPF40" s="81"/>
      <c r="FPG40" s="81"/>
      <c r="FPH40" s="81"/>
      <c r="FPI40" s="81"/>
      <c r="FPJ40" s="81"/>
      <c r="FPK40" s="81"/>
      <c r="FPL40" s="81"/>
      <c r="FPM40" s="81"/>
      <c r="FPN40" s="81"/>
      <c r="FPO40" s="81"/>
      <c r="FPP40" s="81"/>
      <c r="FPQ40" s="81"/>
      <c r="FPR40" s="81"/>
      <c r="FPS40" s="81"/>
      <c r="FPT40" s="81"/>
      <c r="FPU40" s="81"/>
      <c r="FPV40" s="81"/>
      <c r="FPW40" s="81"/>
      <c r="FPX40" s="81"/>
      <c r="FPY40" s="81"/>
      <c r="FPZ40" s="81"/>
      <c r="FQA40" s="81"/>
      <c r="FQB40" s="81"/>
      <c r="FQC40" s="81"/>
      <c r="FQD40" s="81"/>
      <c r="FQE40" s="81"/>
      <c r="FQF40" s="81"/>
      <c r="FQG40" s="81"/>
      <c r="FQH40" s="81"/>
      <c r="FQI40" s="81"/>
      <c r="FQJ40" s="81"/>
      <c r="FQK40" s="81"/>
      <c r="FQL40" s="81"/>
      <c r="FQM40" s="81"/>
      <c r="FQN40" s="81"/>
      <c r="FQO40" s="81"/>
      <c r="FQP40" s="81"/>
      <c r="FQQ40" s="81"/>
      <c r="FQR40" s="81"/>
      <c r="FQS40" s="81"/>
      <c r="FQT40" s="81"/>
      <c r="FQU40" s="81"/>
      <c r="FQV40" s="81"/>
      <c r="FQW40" s="81"/>
      <c r="FQX40" s="81"/>
      <c r="FQY40" s="81"/>
      <c r="FQZ40" s="81"/>
      <c r="FRA40" s="81"/>
      <c r="FRB40" s="81"/>
      <c r="FRC40" s="81"/>
      <c r="FRD40" s="81"/>
      <c r="FRE40" s="81"/>
      <c r="FRF40" s="81"/>
      <c r="FRG40" s="81"/>
      <c r="FRH40" s="81"/>
      <c r="FRI40" s="81"/>
      <c r="FRJ40" s="81"/>
      <c r="FRK40" s="81"/>
      <c r="FRL40" s="81"/>
      <c r="FRM40" s="81"/>
      <c r="FRN40" s="81"/>
      <c r="FRO40" s="81"/>
      <c r="FRP40" s="81"/>
      <c r="FRQ40" s="81"/>
      <c r="FRR40" s="81"/>
      <c r="FRS40" s="81"/>
      <c r="FRT40" s="81"/>
      <c r="FRU40" s="81"/>
      <c r="FRV40" s="81"/>
      <c r="FRW40" s="81"/>
      <c r="FRX40" s="81"/>
      <c r="FRY40" s="81"/>
      <c r="FRZ40" s="81"/>
      <c r="FSA40" s="81"/>
      <c r="FSB40" s="81"/>
      <c r="FSC40" s="81"/>
      <c r="FSD40" s="81"/>
      <c r="FSE40" s="81"/>
      <c r="FSF40" s="81"/>
      <c r="FSG40" s="81"/>
      <c r="FSH40" s="81"/>
      <c r="FSI40" s="81"/>
      <c r="FSJ40" s="81"/>
      <c r="FSK40" s="81"/>
      <c r="FSL40" s="81"/>
      <c r="FSM40" s="81"/>
      <c r="FSN40" s="81"/>
      <c r="FSO40" s="81"/>
      <c r="FSP40" s="81"/>
      <c r="FSQ40" s="81"/>
      <c r="FSR40" s="81"/>
      <c r="FSS40" s="81"/>
      <c r="FST40" s="81"/>
      <c r="FSU40" s="81"/>
      <c r="FSV40" s="81"/>
      <c r="FSW40" s="81"/>
      <c r="FSX40" s="81"/>
      <c r="FSY40" s="81"/>
      <c r="FSZ40" s="81"/>
      <c r="FTA40" s="81"/>
      <c r="FTB40" s="81"/>
      <c r="FTC40" s="81"/>
      <c r="FTD40" s="81"/>
      <c r="FTE40" s="81"/>
      <c r="FTF40" s="81"/>
      <c r="FTG40" s="81"/>
      <c r="FTH40" s="81"/>
      <c r="FTI40" s="81"/>
      <c r="FTJ40" s="81"/>
      <c r="FTK40" s="81"/>
      <c r="FTL40" s="81"/>
      <c r="FTM40" s="81"/>
      <c r="FTN40" s="81"/>
      <c r="FTO40" s="81"/>
      <c r="FTP40" s="81"/>
      <c r="FTQ40" s="81"/>
      <c r="FTR40" s="81"/>
      <c r="FTS40" s="81"/>
      <c r="FTT40" s="81"/>
      <c r="FTU40" s="81"/>
      <c r="FTV40" s="81"/>
      <c r="FTW40" s="81"/>
      <c r="FTX40" s="81"/>
      <c r="FTY40" s="81"/>
      <c r="FTZ40" s="81"/>
      <c r="FUA40" s="81"/>
      <c r="FUB40" s="81"/>
      <c r="FUC40" s="81"/>
      <c r="FUD40" s="81"/>
      <c r="FUE40" s="81"/>
      <c r="FUF40" s="81"/>
      <c r="FUG40" s="81"/>
      <c r="FUH40" s="81"/>
      <c r="FUI40" s="81"/>
      <c r="FUJ40" s="81"/>
      <c r="FUK40" s="81"/>
      <c r="FUL40" s="81"/>
      <c r="FUM40" s="81"/>
      <c r="FUN40" s="81"/>
      <c r="FUO40" s="81"/>
      <c r="FUP40" s="81"/>
      <c r="FUQ40" s="81"/>
      <c r="FUR40" s="81"/>
      <c r="FUS40" s="81"/>
      <c r="FUT40" s="81"/>
      <c r="FUU40" s="81"/>
      <c r="FUV40" s="81"/>
      <c r="FUW40" s="81"/>
      <c r="FUX40" s="81"/>
      <c r="FUY40" s="81"/>
      <c r="FUZ40" s="81"/>
      <c r="FVA40" s="81"/>
      <c r="FVB40" s="81"/>
      <c r="FVC40" s="81"/>
      <c r="FVD40" s="81"/>
      <c r="FVE40" s="81"/>
      <c r="FVF40" s="81"/>
      <c r="FVG40" s="81"/>
      <c r="FVH40" s="81"/>
      <c r="FVI40" s="81"/>
      <c r="FVJ40" s="81"/>
      <c r="FVK40" s="81"/>
      <c r="FVL40" s="81"/>
      <c r="FVM40" s="81"/>
      <c r="FVN40" s="81"/>
      <c r="FVO40" s="81"/>
      <c r="FVP40" s="81"/>
      <c r="FVQ40" s="81"/>
      <c r="FVR40" s="81"/>
      <c r="FVS40" s="81"/>
      <c r="FVT40" s="81"/>
      <c r="FVU40" s="81"/>
      <c r="FVV40" s="81"/>
      <c r="FVW40" s="81"/>
      <c r="FVX40" s="81"/>
      <c r="FVY40" s="81"/>
      <c r="FVZ40" s="81"/>
      <c r="FWA40" s="81"/>
      <c r="FWB40" s="81"/>
      <c r="FWC40" s="81"/>
      <c r="FWD40" s="81"/>
      <c r="FWE40" s="81"/>
      <c r="FWF40" s="81"/>
      <c r="FWG40" s="81"/>
      <c r="FWH40" s="81"/>
      <c r="FWI40" s="81"/>
      <c r="FWJ40" s="81"/>
      <c r="FWK40" s="81"/>
      <c r="FWL40" s="81"/>
      <c r="FWM40" s="81"/>
      <c r="FWN40" s="81"/>
      <c r="FWO40" s="81"/>
      <c r="FWP40" s="81"/>
      <c r="FWQ40" s="81"/>
      <c r="FWR40" s="81"/>
      <c r="FWS40" s="81"/>
      <c r="FWT40" s="81"/>
      <c r="FWU40" s="81"/>
      <c r="FWV40" s="81"/>
      <c r="FWW40" s="81"/>
      <c r="FWX40" s="81"/>
      <c r="FWY40" s="81"/>
      <c r="FWZ40" s="81"/>
      <c r="FXA40" s="81"/>
      <c r="FXB40" s="81"/>
      <c r="FXC40" s="81"/>
      <c r="FXD40" s="81"/>
      <c r="FXE40" s="81"/>
      <c r="FXF40" s="81"/>
      <c r="FXG40" s="81"/>
      <c r="FXH40" s="81"/>
      <c r="FXI40" s="81"/>
      <c r="FXJ40" s="81"/>
      <c r="FXK40" s="81"/>
      <c r="FXL40" s="81"/>
      <c r="FXM40" s="81"/>
      <c r="FXN40" s="81"/>
      <c r="FXO40" s="81"/>
      <c r="FXP40" s="81"/>
      <c r="FXQ40" s="81"/>
      <c r="FXR40" s="81"/>
      <c r="FXS40" s="81"/>
      <c r="FXT40" s="81"/>
      <c r="FXU40" s="81"/>
      <c r="FXV40" s="81"/>
      <c r="FXW40" s="81"/>
      <c r="FXX40" s="81"/>
      <c r="FXY40" s="81"/>
      <c r="FXZ40" s="81"/>
      <c r="FYA40" s="81"/>
      <c r="FYB40" s="81"/>
      <c r="FYC40" s="81"/>
      <c r="FYD40" s="81"/>
      <c r="FYE40" s="81"/>
      <c r="FYF40" s="81"/>
      <c r="FYG40" s="81"/>
      <c r="FYH40" s="81"/>
      <c r="FYI40" s="81"/>
      <c r="FYJ40" s="81"/>
      <c r="FYK40" s="81"/>
      <c r="FYL40" s="81"/>
      <c r="FYM40" s="81"/>
      <c r="FYN40" s="81"/>
      <c r="FYO40" s="81"/>
      <c r="FYP40" s="81"/>
      <c r="FYQ40" s="81"/>
      <c r="FYR40" s="81"/>
      <c r="FYS40" s="81"/>
      <c r="FYT40" s="81"/>
      <c r="FYU40" s="81"/>
      <c r="FYV40" s="81"/>
      <c r="FYW40" s="81"/>
      <c r="FYX40" s="81"/>
      <c r="FYY40" s="81"/>
      <c r="FYZ40" s="81"/>
      <c r="FZA40" s="81"/>
      <c r="FZB40" s="81"/>
      <c r="FZC40" s="81"/>
      <c r="FZD40" s="81"/>
      <c r="FZE40" s="81"/>
      <c r="FZF40" s="81"/>
      <c r="FZG40" s="81"/>
      <c r="FZH40" s="81"/>
      <c r="FZI40" s="81"/>
      <c r="FZJ40" s="81"/>
      <c r="FZK40" s="81"/>
      <c r="FZL40" s="81"/>
      <c r="FZM40" s="81"/>
      <c r="FZN40" s="81"/>
      <c r="FZO40" s="81"/>
      <c r="FZP40" s="81"/>
      <c r="FZQ40" s="81"/>
      <c r="FZR40" s="81"/>
      <c r="FZS40" s="81"/>
      <c r="FZT40" s="81"/>
      <c r="FZU40" s="81"/>
      <c r="FZV40" s="81"/>
      <c r="FZW40" s="81"/>
      <c r="FZX40" s="81"/>
      <c r="FZY40" s="81"/>
      <c r="FZZ40" s="81"/>
      <c r="GAA40" s="81"/>
      <c r="GAB40" s="81"/>
      <c r="GAC40" s="81"/>
      <c r="GAD40" s="81"/>
      <c r="GAE40" s="81"/>
      <c r="GAF40" s="81"/>
      <c r="GAG40" s="81"/>
      <c r="GAH40" s="81"/>
      <c r="GAI40" s="81"/>
      <c r="GAJ40" s="81"/>
      <c r="GAK40" s="81"/>
      <c r="GAL40" s="81"/>
      <c r="GAM40" s="81"/>
      <c r="GAN40" s="81"/>
      <c r="GAO40" s="81"/>
      <c r="GAP40" s="81"/>
      <c r="GAQ40" s="81"/>
      <c r="GAR40" s="81"/>
      <c r="GAS40" s="81"/>
      <c r="GAT40" s="81"/>
      <c r="GAU40" s="81"/>
      <c r="GAV40" s="81"/>
      <c r="GAW40" s="81"/>
      <c r="GAX40" s="81"/>
      <c r="GAY40" s="81"/>
      <c r="GAZ40" s="81"/>
      <c r="GBA40" s="81"/>
      <c r="GBB40" s="81"/>
      <c r="GBC40" s="81"/>
      <c r="GBD40" s="81"/>
      <c r="GBE40" s="81"/>
      <c r="GBF40" s="81"/>
      <c r="GBG40" s="81"/>
      <c r="GBH40" s="81"/>
      <c r="GBI40" s="81"/>
      <c r="GBJ40" s="81"/>
      <c r="GBK40" s="81"/>
      <c r="GBL40" s="81"/>
      <c r="GBM40" s="81"/>
      <c r="GBN40" s="81"/>
      <c r="GBO40" s="81"/>
      <c r="GBP40" s="81"/>
      <c r="GBQ40" s="81"/>
      <c r="GBR40" s="81"/>
      <c r="GBS40" s="81"/>
      <c r="GBT40" s="81"/>
      <c r="GBU40" s="81"/>
      <c r="GBV40" s="81"/>
      <c r="GBW40" s="81"/>
      <c r="GBX40" s="81"/>
      <c r="GBY40" s="81"/>
      <c r="GBZ40" s="81"/>
      <c r="GCA40" s="81"/>
      <c r="GCB40" s="81"/>
      <c r="GCC40" s="81"/>
      <c r="GCD40" s="81"/>
      <c r="GCE40" s="81"/>
      <c r="GCF40" s="81"/>
      <c r="GCG40" s="81"/>
      <c r="GCH40" s="81"/>
      <c r="GCI40" s="81"/>
      <c r="GCJ40" s="81"/>
      <c r="GCK40" s="81"/>
      <c r="GCL40" s="81"/>
      <c r="GCM40" s="81"/>
      <c r="GCN40" s="81"/>
      <c r="GCO40" s="81"/>
      <c r="GCP40" s="81"/>
      <c r="GCQ40" s="81"/>
      <c r="GCR40" s="81"/>
      <c r="GCS40" s="81"/>
      <c r="GCT40" s="81"/>
      <c r="GCU40" s="81"/>
      <c r="GCV40" s="81"/>
      <c r="GCW40" s="81"/>
      <c r="GCX40" s="81"/>
      <c r="GCY40" s="81"/>
      <c r="GCZ40" s="81"/>
      <c r="GDA40" s="81"/>
      <c r="GDB40" s="81"/>
      <c r="GDC40" s="81"/>
      <c r="GDD40" s="81"/>
      <c r="GDE40" s="81"/>
      <c r="GDF40" s="81"/>
      <c r="GDG40" s="81"/>
      <c r="GDH40" s="81"/>
      <c r="GDI40" s="81"/>
      <c r="GDJ40" s="81"/>
      <c r="GDK40" s="81"/>
      <c r="GDL40" s="81"/>
      <c r="GDM40" s="81"/>
      <c r="GDN40" s="81"/>
      <c r="GDO40" s="81"/>
      <c r="GDP40" s="81"/>
      <c r="GDQ40" s="81"/>
      <c r="GDR40" s="81"/>
      <c r="GDS40" s="81"/>
      <c r="GDT40" s="81"/>
      <c r="GDU40" s="81"/>
      <c r="GDV40" s="81"/>
      <c r="GDW40" s="81"/>
      <c r="GDX40" s="81"/>
      <c r="GDY40" s="81"/>
      <c r="GDZ40" s="81"/>
      <c r="GEA40" s="81"/>
      <c r="GEB40" s="81"/>
      <c r="GEC40" s="81"/>
      <c r="GED40" s="81"/>
      <c r="GEE40" s="81"/>
      <c r="GEF40" s="81"/>
      <c r="GEG40" s="81"/>
      <c r="GEH40" s="81"/>
      <c r="GEI40" s="81"/>
      <c r="GEJ40" s="81"/>
      <c r="GEK40" s="81"/>
      <c r="GEL40" s="81"/>
      <c r="GEM40" s="81"/>
      <c r="GEN40" s="81"/>
      <c r="GEO40" s="81"/>
      <c r="GEP40" s="81"/>
      <c r="GEQ40" s="81"/>
      <c r="GER40" s="81"/>
      <c r="GES40" s="81"/>
      <c r="GET40" s="81"/>
      <c r="GEU40" s="81"/>
      <c r="GEV40" s="81"/>
      <c r="GEW40" s="81"/>
      <c r="GEX40" s="81"/>
      <c r="GEY40" s="81"/>
      <c r="GEZ40" s="81"/>
      <c r="GFA40" s="81"/>
      <c r="GFB40" s="81"/>
      <c r="GFC40" s="81"/>
      <c r="GFD40" s="81"/>
      <c r="GFE40" s="81"/>
      <c r="GFF40" s="81"/>
      <c r="GFG40" s="81"/>
      <c r="GFH40" s="81"/>
      <c r="GFI40" s="81"/>
      <c r="GFJ40" s="81"/>
      <c r="GFK40" s="81"/>
      <c r="GFL40" s="81"/>
      <c r="GFM40" s="81"/>
      <c r="GFN40" s="81"/>
      <c r="GFO40" s="81"/>
      <c r="GFP40" s="81"/>
      <c r="GFQ40" s="81"/>
      <c r="GFR40" s="81"/>
      <c r="GFS40" s="81"/>
      <c r="GFT40" s="81"/>
      <c r="GFU40" s="81"/>
      <c r="GFV40" s="81"/>
      <c r="GFW40" s="81"/>
      <c r="GFX40" s="81"/>
      <c r="GFY40" s="81"/>
      <c r="GFZ40" s="81"/>
      <c r="GGA40" s="81"/>
      <c r="GGB40" s="81"/>
      <c r="GGC40" s="81"/>
      <c r="GGD40" s="81"/>
      <c r="GGE40" s="81"/>
      <c r="GGF40" s="81"/>
      <c r="GGG40" s="81"/>
      <c r="GGH40" s="81"/>
      <c r="GGI40" s="81"/>
      <c r="GGJ40" s="81"/>
      <c r="GGK40" s="81"/>
      <c r="GGL40" s="81"/>
      <c r="GGM40" s="81"/>
      <c r="GGN40" s="81"/>
      <c r="GGO40" s="81"/>
      <c r="GGP40" s="81"/>
      <c r="GGQ40" s="81"/>
      <c r="GGR40" s="81"/>
      <c r="GGS40" s="81"/>
      <c r="GGT40" s="81"/>
      <c r="GGU40" s="81"/>
      <c r="GGV40" s="81"/>
      <c r="GGW40" s="81"/>
      <c r="GGX40" s="81"/>
      <c r="GGY40" s="81"/>
      <c r="GGZ40" s="81"/>
      <c r="GHA40" s="81"/>
      <c r="GHB40" s="81"/>
      <c r="GHC40" s="81"/>
      <c r="GHD40" s="81"/>
      <c r="GHE40" s="81"/>
      <c r="GHF40" s="81"/>
      <c r="GHG40" s="81"/>
      <c r="GHH40" s="81"/>
      <c r="GHI40" s="81"/>
      <c r="GHJ40" s="81"/>
      <c r="GHK40" s="81"/>
      <c r="GHL40" s="81"/>
      <c r="GHM40" s="81"/>
      <c r="GHN40" s="81"/>
      <c r="GHO40" s="81"/>
      <c r="GHP40" s="81"/>
      <c r="GHQ40" s="81"/>
      <c r="GHR40" s="81"/>
      <c r="GHS40" s="81"/>
      <c r="GHT40" s="81"/>
      <c r="GHU40" s="81"/>
      <c r="GHV40" s="81"/>
      <c r="GHW40" s="81"/>
      <c r="GHX40" s="81"/>
      <c r="GHY40" s="81"/>
      <c r="GHZ40" s="81"/>
      <c r="GIA40" s="81"/>
      <c r="GIB40" s="81"/>
      <c r="GIC40" s="81"/>
      <c r="GID40" s="81"/>
      <c r="GIE40" s="81"/>
      <c r="GIF40" s="81"/>
      <c r="GIG40" s="81"/>
      <c r="GIH40" s="81"/>
      <c r="GII40" s="81"/>
      <c r="GIJ40" s="81"/>
      <c r="GIK40" s="81"/>
      <c r="GIL40" s="81"/>
      <c r="GIM40" s="81"/>
      <c r="GIN40" s="81"/>
      <c r="GIO40" s="81"/>
      <c r="GIP40" s="81"/>
      <c r="GIQ40" s="81"/>
      <c r="GIR40" s="81"/>
      <c r="GIS40" s="81"/>
      <c r="GIT40" s="81"/>
      <c r="GIU40" s="81"/>
      <c r="GIV40" s="81"/>
      <c r="GIW40" s="81"/>
      <c r="GIX40" s="81"/>
      <c r="GIY40" s="81"/>
      <c r="GIZ40" s="81"/>
      <c r="GJA40" s="81"/>
      <c r="GJB40" s="81"/>
      <c r="GJC40" s="81"/>
      <c r="GJD40" s="81"/>
      <c r="GJE40" s="81"/>
      <c r="GJF40" s="81"/>
      <c r="GJG40" s="81"/>
      <c r="GJH40" s="81"/>
      <c r="GJI40" s="81"/>
      <c r="GJJ40" s="81"/>
      <c r="GJK40" s="81"/>
      <c r="GJL40" s="81"/>
      <c r="GJM40" s="81"/>
      <c r="GJN40" s="81"/>
      <c r="GJO40" s="81"/>
      <c r="GJP40" s="81"/>
      <c r="GJQ40" s="81"/>
      <c r="GJR40" s="81"/>
      <c r="GJS40" s="81"/>
      <c r="GJT40" s="81"/>
      <c r="GJU40" s="81"/>
      <c r="GJV40" s="81"/>
      <c r="GJW40" s="81"/>
      <c r="GJX40" s="81"/>
      <c r="GJY40" s="81"/>
      <c r="GJZ40" s="81"/>
      <c r="GKA40" s="81"/>
      <c r="GKB40" s="81"/>
      <c r="GKC40" s="81"/>
      <c r="GKD40" s="81"/>
      <c r="GKE40" s="81"/>
      <c r="GKF40" s="81"/>
      <c r="GKG40" s="81"/>
      <c r="GKH40" s="81"/>
      <c r="GKI40" s="81"/>
      <c r="GKJ40" s="81"/>
      <c r="GKK40" s="81"/>
      <c r="GKL40" s="81"/>
      <c r="GKM40" s="81"/>
      <c r="GKN40" s="81"/>
      <c r="GKO40" s="81"/>
      <c r="GKP40" s="81"/>
      <c r="GKQ40" s="81"/>
      <c r="GKR40" s="81"/>
      <c r="GKS40" s="81"/>
      <c r="GKT40" s="81"/>
      <c r="GKU40" s="81"/>
      <c r="GKV40" s="81"/>
      <c r="GKW40" s="81"/>
      <c r="GKX40" s="81"/>
      <c r="GKY40" s="81"/>
      <c r="GKZ40" s="81"/>
      <c r="GLA40" s="81"/>
      <c r="GLB40" s="81"/>
      <c r="GLC40" s="81"/>
      <c r="GLD40" s="81"/>
      <c r="GLE40" s="81"/>
      <c r="GLF40" s="81"/>
      <c r="GLG40" s="81"/>
      <c r="GLH40" s="81"/>
      <c r="GLI40" s="81"/>
      <c r="GLJ40" s="81"/>
      <c r="GLK40" s="81"/>
      <c r="GLL40" s="81"/>
      <c r="GLM40" s="81"/>
      <c r="GLN40" s="81"/>
      <c r="GLO40" s="81"/>
      <c r="GLP40" s="81"/>
      <c r="GLQ40" s="81"/>
      <c r="GLR40" s="81"/>
      <c r="GLS40" s="81"/>
      <c r="GLT40" s="81"/>
      <c r="GLU40" s="81"/>
      <c r="GLV40" s="81"/>
      <c r="GLW40" s="81"/>
      <c r="GLX40" s="81"/>
      <c r="GLY40" s="81"/>
      <c r="GLZ40" s="81"/>
      <c r="GMA40" s="81"/>
      <c r="GMB40" s="81"/>
      <c r="GMC40" s="81"/>
      <c r="GMD40" s="81"/>
      <c r="GME40" s="81"/>
      <c r="GMF40" s="81"/>
      <c r="GMG40" s="81"/>
      <c r="GMH40" s="81"/>
      <c r="GMI40" s="81"/>
      <c r="GMJ40" s="81"/>
      <c r="GMK40" s="81"/>
      <c r="GML40" s="81"/>
      <c r="GMM40" s="81"/>
      <c r="GMN40" s="81"/>
      <c r="GMO40" s="81"/>
      <c r="GMP40" s="81"/>
      <c r="GMQ40" s="81"/>
      <c r="GMR40" s="81"/>
      <c r="GMS40" s="81"/>
      <c r="GMT40" s="81"/>
      <c r="GMU40" s="81"/>
      <c r="GMV40" s="81"/>
      <c r="GMW40" s="81"/>
      <c r="GMX40" s="81"/>
      <c r="GMY40" s="81"/>
      <c r="GMZ40" s="81"/>
      <c r="GNA40" s="81"/>
      <c r="GNB40" s="81"/>
      <c r="GNC40" s="81"/>
      <c r="GND40" s="81"/>
      <c r="GNE40" s="81"/>
      <c r="GNF40" s="81"/>
      <c r="GNG40" s="81"/>
      <c r="GNH40" s="81"/>
      <c r="GNI40" s="81"/>
      <c r="GNJ40" s="81"/>
      <c r="GNK40" s="81"/>
      <c r="GNL40" s="81"/>
      <c r="GNM40" s="81"/>
      <c r="GNN40" s="81"/>
      <c r="GNO40" s="81"/>
      <c r="GNP40" s="81"/>
      <c r="GNQ40" s="81"/>
      <c r="GNR40" s="81"/>
      <c r="GNS40" s="81"/>
      <c r="GNT40" s="81"/>
      <c r="GNU40" s="81"/>
      <c r="GNV40" s="81"/>
      <c r="GNW40" s="81"/>
      <c r="GNX40" s="81"/>
      <c r="GNY40" s="81"/>
      <c r="GNZ40" s="81"/>
      <c r="GOA40" s="81"/>
      <c r="GOB40" s="81"/>
      <c r="GOC40" s="81"/>
      <c r="GOD40" s="81"/>
      <c r="GOE40" s="81"/>
      <c r="GOF40" s="81"/>
      <c r="GOG40" s="81"/>
      <c r="GOH40" s="81"/>
      <c r="GOI40" s="81"/>
      <c r="GOJ40" s="81"/>
      <c r="GOK40" s="81"/>
      <c r="GOL40" s="81"/>
      <c r="GOM40" s="81"/>
      <c r="GON40" s="81"/>
      <c r="GOO40" s="81"/>
      <c r="GOP40" s="81"/>
      <c r="GOQ40" s="81"/>
      <c r="GOR40" s="81"/>
      <c r="GOS40" s="81"/>
      <c r="GOT40" s="81"/>
      <c r="GOU40" s="81"/>
      <c r="GOV40" s="81"/>
      <c r="GOW40" s="81"/>
      <c r="GOX40" s="81"/>
      <c r="GOY40" s="81"/>
      <c r="GOZ40" s="81"/>
      <c r="GPA40" s="81"/>
      <c r="GPB40" s="81"/>
      <c r="GPC40" s="81"/>
      <c r="GPD40" s="81"/>
      <c r="GPE40" s="81"/>
      <c r="GPF40" s="81"/>
      <c r="GPG40" s="81"/>
      <c r="GPH40" s="81"/>
      <c r="GPI40" s="81"/>
      <c r="GPJ40" s="81"/>
      <c r="GPK40" s="81"/>
      <c r="GPL40" s="81"/>
      <c r="GPM40" s="81"/>
      <c r="GPN40" s="81"/>
      <c r="GPO40" s="81"/>
      <c r="GPP40" s="81"/>
      <c r="GPQ40" s="81"/>
      <c r="GPR40" s="81"/>
      <c r="GPS40" s="81"/>
      <c r="GPT40" s="81"/>
      <c r="GPU40" s="81"/>
      <c r="GPV40" s="81"/>
      <c r="GPW40" s="81"/>
      <c r="GPX40" s="81"/>
      <c r="GPY40" s="81"/>
      <c r="GPZ40" s="81"/>
      <c r="GQA40" s="81"/>
      <c r="GQB40" s="81"/>
      <c r="GQC40" s="81"/>
      <c r="GQD40" s="81"/>
      <c r="GQE40" s="81"/>
      <c r="GQF40" s="81"/>
      <c r="GQG40" s="81"/>
      <c r="GQH40" s="81"/>
      <c r="GQI40" s="81"/>
      <c r="GQJ40" s="81"/>
      <c r="GQK40" s="81"/>
      <c r="GQL40" s="81"/>
      <c r="GQM40" s="81"/>
      <c r="GQN40" s="81"/>
      <c r="GQO40" s="81"/>
      <c r="GQP40" s="81"/>
      <c r="GQQ40" s="81"/>
      <c r="GQR40" s="81"/>
      <c r="GQS40" s="81"/>
      <c r="GQT40" s="81"/>
      <c r="GQU40" s="81"/>
      <c r="GQV40" s="81"/>
      <c r="GQW40" s="81"/>
      <c r="GQX40" s="81"/>
      <c r="GQY40" s="81"/>
      <c r="GQZ40" s="81"/>
      <c r="GRA40" s="81"/>
      <c r="GRB40" s="81"/>
      <c r="GRC40" s="81"/>
      <c r="GRD40" s="81"/>
      <c r="GRE40" s="81"/>
      <c r="GRF40" s="81"/>
      <c r="GRG40" s="81"/>
      <c r="GRH40" s="81"/>
      <c r="GRI40" s="81"/>
      <c r="GRJ40" s="81"/>
      <c r="GRK40" s="81"/>
      <c r="GRL40" s="81"/>
      <c r="GRM40" s="81"/>
      <c r="GRN40" s="81"/>
      <c r="GRO40" s="81"/>
      <c r="GRP40" s="81"/>
      <c r="GRQ40" s="81"/>
      <c r="GRR40" s="81"/>
      <c r="GRS40" s="81"/>
      <c r="GRT40" s="81"/>
      <c r="GRU40" s="81"/>
      <c r="GRV40" s="81"/>
      <c r="GRW40" s="81"/>
      <c r="GRX40" s="81"/>
      <c r="GRY40" s="81"/>
      <c r="GRZ40" s="81"/>
      <c r="GSA40" s="81"/>
      <c r="GSB40" s="81"/>
      <c r="GSC40" s="81"/>
      <c r="GSD40" s="81"/>
      <c r="GSE40" s="81"/>
      <c r="GSF40" s="81"/>
      <c r="GSG40" s="81"/>
      <c r="GSH40" s="81"/>
      <c r="GSI40" s="81"/>
      <c r="GSJ40" s="81"/>
      <c r="GSK40" s="81"/>
      <c r="GSL40" s="81"/>
      <c r="GSM40" s="81"/>
      <c r="GSN40" s="81"/>
      <c r="GSO40" s="81"/>
      <c r="GSP40" s="81"/>
      <c r="GSQ40" s="81"/>
      <c r="GSR40" s="81"/>
      <c r="GSS40" s="81"/>
      <c r="GST40" s="81"/>
      <c r="GSU40" s="81"/>
      <c r="GSV40" s="81"/>
      <c r="GSW40" s="81"/>
      <c r="GSX40" s="81"/>
      <c r="GSY40" s="81"/>
      <c r="GSZ40" s="81"/>
      <c r="GTA40" s="81"/>
      <c r="GTB40" s="81"/>
      <c r="GTC40" s="81"/>
      <c r="GTD40" s="81"/>
      <c r="GTE40" s="81"/>
      <c r="GTF40" s="81"/>
      <c r="GTG40" s="81"/>
      <c r="GTH40" s="81"/>
      <c r="GTI40" s="81"/>
      <c r="GTJ40" s="81"/>
      <c r="GTK40" s="81"/>
      <c r="GTL40" s="81"/>
      <c r="GTM40" s="81"/>
      <c r="GTN40" s="81"/>
      <c r="GTO40" s="81"/>
      <c r="GTP40" s="81"/>
      <c r="GTQ40" s="81"/>
      <c r="GTR40" s="81"/>
      <c r="GTS40" s="81"/>
      <c r="GTT40" s="81"/>
      <c r="GTU40" s="81"/>
      <c r="GTV40" s="81"/>
      <c r="GTW40" s="81"/>
      <c r="GTX40" s="81"/>
      <c r="GTY40" s="81"/>
      <c r="GTZ40" s="81"/>
      <c r="GUA40" s="81"/>
      <c r="GUB40" s="81"/>
      <c r="GUC40" s="81"/>
      <c r="GUD40" s="81"/>
      <c r="GUE40" s="81"/>
      <c r="GUF40" s="81"/>
      <c r="GUG40" s="81"/>
      <c r="GUH40" s="81"/>
      <c r="GUI40" s="81"/>
      <c r="GUJ40" s="81"/>
      <c r="GUK40" s="81"/>
      <c r="GUL40" s="81"/>
      <c r="GUM40" s="81"/>
      <c r="GUN40" s="81"/>
      <c r="GUO40" s="81"/>
      <c r="GUP40" s="81"/>
      <c r="GUQ40" s="81"/>
      <c r="GUR40" s="81"/>
      <c r="GUS40" s="81"/>
      <c r="GUT40" s="81"/>
      <c r="GUU40" s="81"/>
      <c r="GUV40" s="81"/>
      <c r="GUW40" s="81"/>
      <c r="GUX40" s="81"/>
      <c r="GUY40" s="81"/>
      <c r="GUZ40" s="81"/>
      <c r="GVA40" s="81"/>
      <c r="GVB40" s="81"/>
      <c r="GVC40" s="81"/>
      <c r="GVD40" s="81"/>
      <c r="GVE40" s="81"/>
      <c r="GVF40" s="81"/>
      <c r="GVG40" s="81"/>
      <c r="GVH40" s="81"/>
      <c r="GVI40" s="81"/>
      <c r="GVJ40" s="81"/>
      <c r="GVK40" s="81"/>
      <c r="GVL40" s="81"/>
      <c r="GVM40" s="81"/>
      <c r="GVN40" s="81"/>
      <c r="GVO40" s="81"/>
      <c r="GVP40" s="81"/>
      <c r="GVQ40" s="81"/>
      <c r="GVR40" s="81"/>
      <c r="GVS40" s="81"/>
      <c r="GVT40" s="81"/>
      <c r="GVU40" s="81"/>
      <c r="GVV40" s="81"/>
      <c r="GVW40" s="81"/>
      <c r="GVX40" s="81"/>
      <c r="GVY40" s="81"/>
      <c r="GVZ40" s="81"/>
      <c r="GWA40" s="81"/>
      <c r="GWB40" s="81"/>
      <c r="GWC40" s="81"/>
      <c r="GWD40" s="81"/>
      <c r="GWE40" s="81"/>
      <c r="GWF40" s="81"/>
      <c r="GWG40" s="81"/>
      <c r="GWH40" s="81"/>
      <c r="GWI40" s="81"/>
      <c r="GWJ40" s="81"/>
      <c r="GWK40" s="81"/>
      <c r="GWL40" s="81"/>
      <c r="GWM40" s="81"/>
      <c r="GWN40" s="81"/>
      <c r="GWO40" s="81"/>
      <c r="GWP40" s="81"/>
      <c r="GWQ40" s="81"/>
      <c r="GWR40" s="81"/>
      <c r="GWS40" s="81"/>
      <c r="GWT40" s="81"/>
      <c r="GWU40" s="81"/>
      <c r="GWV40" s="81"/>
      <c r="GWW40" s="81"/>
      <c r="GWX40" s="81"/>
      <c r="GWY40" s="81"/>
      <c r="GWZ40" s="81"/>
      <c r="GXA40" s="81"/>
      <c r="GXB40" s="81"/>
      <c r="GXC40" s="81"/>
      <c r="GXD40" s="81"/>
      <c r="GXE40" s="81"/>
      <c r="GXF40" s="81"/>
      <c r="GXG40" s="81"/>
      <c r="GXH40" s="81"/>
      <c r="GXI40" s="81"/>
      <c r="GXJ40" s="81"/>
      <c r="GXK40" s="81"/>
      <c r="GXL40" s="81"/>
      <c r="GXM40" s="81"/>
      <c r="GXN40" s="81"/>
      <c r="GXO40" s="81"/>
      <c r="GXP40" s="81"/>
      <c r="GXQ40" s="81"/>
      <c r="GXR40" s="81"/>
      <c r="GXS40" s="81"/>
      <c r="GXT40" s="81"/>
      <c r="GXU40" s="81"/>
      <c r="GXV40" s="81"/>
      <c r="GXW40" s="81"/>
      <c r="GXX40" s="81"/>
      <c r="GXY40" s="81"/>
      <c r="GXZ40" s="81"/>
      <c r="GYA40" s="81"/>
      <c r="GYB40" s="81"/>
      <c r="GYC40" s="81"/>
      <c r="GYD40" s="81"/>
      <c r="GYE40" s="81"/>
      <c r="GYF40" s="81"/>
      <c r="GYG40" s="81"/>
      <c r="GYH40" s="81"/>
      <c r="GYI40" s="81"/>
      <c r="GYJ40" s="81"/>
      <c r="GYK40" s="81"/>
      <c r="GYL40" s="81"/>
      <c r="GYM40" s="81"/>
      <c r="GYN40" s="81"/>
      <c r="GYO40" s="81"/>
      <c r="GYP40" s="81"/>
      <c r="GYQ40" s="81"/>
      <c r="GYR40" s="81"/>
      <c r="GYS40" s="81"/>
      <c r="GYT40" s="81"/>
      <c r="GYU40" s="81"/>
      <c r="GYV40" s="81"/>
      <c r="GYW40" s="81"/>
      <c r="GYX40" s="81"/>
      <c r="GYY40" s="81"/>
      <c r="GYZ40" s="81"/>
      <c r="GZA40" s="81"/>
      <c r="GZB40" s="81"/>
      <c r="GZC40" s="81"/>
      <c r="GZD40" s="81"/>
      <c r="GZE40" s="81"/>
      <c r="GZF40" s="81"/>
      <c r="GZG40" s="81"/>
      <c r="GZH40" s="81"/>
      <c r="GZI40" s="81"/>
      <c r="GZJ40" s="81"/>
      <c r="GZK40" s="81"/>
      <c r="GZL40" s="81"/>
      <c r="GZM40" s="81"/>
      <c r="GZN40" s="81"/>
      <c r="GZO40" s="81"/>
      <c r="GZP40" s="81"/>
      <c r="GZQ40" s="81"/>
      <c r="GZR40" s="81"/>
      <c r="GZS40" s="81"/>
      <c r="GZT40" s="81"/>
      <c r="GZU40" s="81"/>
      <c r="GZV40" s="81"/>
      <c r="GZW40" s="81"/>
      <c r="GZX40" s="81"/>
      <c r="GZY40" s="81"/>
      <c r="GZZ40" s="81"/>
      <c r="HAA40" s="81"/>
      <c r="HAB40" s="81"/>
      <c r="HAC40" s="81"/>
      <c r="HAD40" s="81"/>
      <c r="HAE40" s="81"/>
      <c r="HAF40" s="81"/>
      <c r="HAG40" s="81"/>
      <c r="HAH40" s="81"/>
      <c r="HAI40" s="81"/>
      <c r="HAJ40" s="81"/>
      <c r="HAK40" s="81"/>
      <c r="HAL40" s="81"/>
      <c r="HAM40" s="81"/>
      <c r="HAN40" s="81"/>
      <c r="HAO40" s="81"/>
      <c r="HAP40" s="81"/>
      <c r="HAQ40" s="81"/>
      <c r="HAR40" s="81"/>
      <c r="HAS40" s="81"/>
      <c r="HAT40" s="81"/>
      <c r="HAU40" s="81"/>
      <c r="HAV40" s="81"/>
      <c r="HAW40" s="81"/>
      <c r="HAX40" s="81"/>
      <c r="HAY40" s="81"/>
      <c r="HAZ40" s="81"/>
      <c r="HBA40" s="81"/>
      <c r="HBB40" s="81"/>
      <c r="HBC40" s="81"/>
      <c r="HBD40" s="81"/>
      <c r="HBE40" s="81"/>
      <c r="HBF40" s="81"/>
      <c r="HBG40" s="81"/>
      <c r="HBH40" s="81"/>
      <c r="HBI40" s="81"/>
      <c r="HBJ40" s="81"/>
      <c r="HBK40" s="81"/>
      <c r="HBL40" s="81"/>
      <c r="HBM40" s="81"/>
      <c r="HBN40" s="81"/>
      <c r="HBO40" s="81"/>
      <c r="HBP40" s="81"/>
      <c r="HBQ40" s="81"/>
      <c r="HBR40" s="81"/>
      <c r="HBS40" s="81"/>
      <c r="HBT40" s="81"/>
      <c r="HBU40" s="81"/>
      <c r="HBV40" s="81"/>
      <c r="HBW40" s="81"/>
      <c r="HBX40" s="81"/>
      <c r="HBY40" s="81"/>
      <c r="HBZ40" s="81"/>
      <c r="HCA40" s="81"/>
      <c r="HCB40" s="81"/>
      <c r="HCC40" s="81"/>
      <c r="HCD40" s="81"/>
      <c r="HCE40" s="81"/>
      <c r="HCF40" s="81"/>
      <c r="HCG40" s="81"/>
      <c r="HCH40" s="81"/>
      <c r="HCI40" s="81"/>
      <c r="HCJ40" s="81"/>
      <c r="HCK40" s="81"/>
      <c r="HCL40" s="81"/>
      <c r="HCM40" s="81"/>
      <c r="HCN40" s="81"/>
      <c r="HCO40" s="81"/>
      <c r="HCP40" s="81"/>
      <c r="HCQ40" s="81"/>
      <c r="HCR40" s="81"/>
      <c r="HCS40" s="81"/>
      <c r="HCT40" s="81"/>
      <c r="HCU40" s="81"/>
      <c r="HCV40" s="81"/>
      <c r="HCW40" s="81"/>
      <c r="HCX40" s="81"/>
      <c r="HCY40" s="81"/>
      <c r="HCZ40" s="81"/>
      <c r="HDA40" s="81"/>
      <c r="HDB40" s="81"/>
      <c r="HDC40" s="81"/>
      <c r="HDD40" s="81"/>
      <c r="HDE40" s="81"/>
      <c r="HDF40" s="81"/>
      <c r="HDG40" s="81"/>
      <c r="HDH40" s="81"/>
      <c r="HDI40" s="81"/>
      <c r="HDJ40" s="81"/>
      <c r="HDK40" s="81"/>
      <c r="HDL40" s="81"/>
      <c r="HDM40" s="81"/>
      <c r="HDN40" s="81"/>
      <c r="HDO40" s="81"/>
      <c r="HDP40" s="81"/>
      <c r="HDQ40" s="81"/>
      <c r="HDR40" s="81"/>
      <c r="HDS40" s="81"/>
      <c r="HDT40" s="81"/>
      <c r="HDU40" s="81"/>
      <c r="HDV40" s="81"/>
      <c r="HDW40" s="81"/>
      <c r="HDX40" s="81"/>
      <c r="HDY40" s="81"/>
      <c r="HDZ40" s="81"/>
      <c r="HEA40" s="81"/>
      <c r="HEB40" s="81"/>
      <c r="HEC40" s="81"/>
      <c r="HED40" s="81"/>
      <c r="HEE40" s="81"/>
      <c r="HEF40" s="81"/>
      <c r="HEG40" s="81"/>
      <c r="HEH40" s="81"/>
      <c r="HEI40" s="81"/>
      <c r="HEJ40" s="81"/>
      <c r="HEK40" s="81"/>
      <c r="HEL40" s="81"/>
      <c r="HEM40" s="81"/>
      <c r="HEN40" s="81"/>
      <c r="HEO40" s="81"/>
      <c r="HEP40" s="81"/>
      <c r="HEQ40" s="81"/>
      <c r="HER40" s="81"/>
      <c r="HES40" s="81"/>
      <c r="HET40" s="81"/>
      <c r="HEU40" s="81"/>
      <c r="HEV40" s="81"/>
      <c r="HEW40" s="81"/>
      <c r="HEX40" s="81"/>
      <c r="HEY40" s="81"/>
      <c r="HEZ40" s="81"/>
      <c r="HFA40" s="81"/>
      <c r="HFB40" s="81"/>
      <c r="HFC40" s="81"/>
      <c r="HFD40" s="81"/>
      <c r="HFE40" s="81"/>
      <c r="HFF40" s="81"/>
      <c r="HFG40" s="81"/>
      <c r="HFH40" s="81"/>
      <c r="HFI40" s="81"/>
      <c r="HFJ40" s="81"/>
      <c r="HFK40" s="81"/>
      <c r="HFL40" s="81"/>
      <c r="HFM40" s="81"/>
      <c r="HFN40" s="81"/>
      <c r="HFO40" s="81"/>
      <c r="HFP40" s="81"/>
      <c r="HFQ40" s="81"/>
      <c r="HFR40" s="81"/>
      <c r="HFS40" s="81"/>
      <c r="HFT40" s="81"/>
      <c r="HFU40" s="81"/>
      <c r="HFV40" s="81"/>
      <c r="HFW40" s="81"/>
      <c r="HFX40" s="81"/>
      <c r="HFY40" s="81"/>
      <c r="HFZ40" s="81"/>
      <c r="HGA40" s="81"/>
      <c r="HGB40" s="81"/>
      <c r="HGC40" s="81"/>
      <c r="HGD40" s="81"/>
      <c r="HGE40" s="81"/>
      <c r="HGF40" s="81"/>
      <c r="HGG40" s="81"/>
      <c r="HGH40" s="81"/>
      <c r="HGI40" s="81"/>
      <c r="HGJ40" s="81"/>
      <c r="HGK40" s="81"/>
      <c r="HGL40" s="81"/>
      <c r="HGM40" s="81"/>
      <c r="HGN40" s="81"/>
      <c r="HGO40" s="81"/>
      <c r="HGP40" s="81"/>
      <c r="HGQ40" s="81"/>
      <c r="HGR40" s="81"/>
      <c r="HGS40" s="81"/>
      <c r="HGT40" s="81"/>
      <c r="HGU40" s="81"/>
      <c r="HGV40" s="81"/>
      <c r="HGW40" s="81"/>
      <c r="HGX40" s="81"/>
      <c r="HGY40" s="81"/>
      <c r="HGZ40" s="81"/>
      <c r="HHA40" s="81"/>
      <c r="HHB40" s="81"/>
      <c r="HHC40" s="81"/>
      <c r="HHD40" s="81"/>
      <c r="HHE40" s="81"/>
      <c r="HHF40" s="81"/>
      <c r="HHG40" s="81"/>
      <c r="HHH40" s="81"/>
      <c r="HHI40" s="81"/>
      <c r="HHJ40" s="81"/>
      <c r="HHK40" s="81"/>
      <c r="HHL40" s="81"/>
      <c r="HHM40" s="81"/>
      <c r="HHN40" s="81"/>
      <c r="HHO40" s="81"/>
      <c r="HHP40" s="81"/>
      <c r="HHQ40" s="81"/>
      <c r="HHR40" s="81"/>
      <c r="HHS40" s="81"/>
      <c r="HHT40" s="81"/>
      <c r="HHU40" s="81"/>
      <c r="HHV40" s="81"/>
      <c r="HHW40" s="81"/>
      <c r="HHX40" s="81"/>
      <c r="HHY40" s="81"/>
      <c r="HHZ40" s="81"/>
      <c r="HIA40" s="81"/>
      <c r="HIB40" s="81"/>
      <c r="HIC40" s="81"/>
      <c r="HID40" s="81"/>
      <c r="HIE40" s="81"/>
      <c r="HIF40" s="81"/>
      <c r="HIG40" s="81"/>
      <c r="HIH40" s="81"/>
      <c r="HII40" s="81"/>
      <c r="HIJ40" s="81"/>
      <c r="HIK40" s="81"/>
      <c r="HIL40" s="81"/>
      <c r="HIM40" s="81"/>
      <c r="HIN40" s="81"/>
      <c r="HIO40" s="81"/>
      <c r="HIP40" s="81"/>
      <c r="HIQ40" s="81"/>
      <c r="HIR40" s="81"/>
      <c r="HIS40" s="81"/>
      <c r="HIT40" s="81"/>
      <c r="HIU40" s="81"/>
      <c r="HIV40" s="81"/>
      <c r="HIW40" s="81"/>
      <c r="HIX40" s="81"/>
      <c r="HIY40" s="81"/>
      <c r="HIZ40" s="81"/>
      <c r="HJA40" s="81"/>
      <c r="HJB40" s="81"/>
      <c r="HJC40" s="81"/>
      <c r="HJD40" s="81"/>
      <c r="HJE40" s="81"/>
      <c r="HJF40" s="81"/>
      <c r="HJG40" s="81"/>
      <c r="HJH40" s="81"/>
      <c r="HJI40" s="81"/>
      <c r="HJJ40" s="81"/>
      <c r="HJK40" s="81"/>
      <c r="HJL40" s="81"/>
      <c r="HJM40" s="81"/>
      <c r="HJN40" s="81"/>
      <c r="HJO40" s="81"/>
      <c r="HJP40" s="81"/>
      <c r="HJQ40" s="81"/>
      <c r="HJR40" s="81"/>
      <c r="HJS40" s="81"/>
      <c r="HJT40" s="81"/>
      <c r="HJU40" s="81"/>
      <c r="HJV40" s="81"/>
      <c r="HJW40" s="81"/>
      <c r="HJX40" s="81"/>
      <c r="HJY40" s="81"/>
      <c r="HJZ40" s="81"/>
      <c r="HKA40" s="81"/>
      <c r="HKB40" s="81"/>
      <c r="HKC40" s="81"/>
      <c r="HKD40" s="81"/>
      <c r="HKE40" s="81"/>
      <c r="HKF40" s="81"/>
      <c r="HKG40" s="81"/>
      <c r="HKH40" s="81"/>
      <c r="HKI40" s="81"/>
      <c r="HKJ40" s="81"/>
      <c r="HKK40" s="81"/>
      <c r="HKL40" s="81"/>
      <c r="HKM40" s="81"/>
      <c r="HKN40" s="81"/>
      <c r="HKO40" s="81"/>
      <c r="HKP40" s="81"/>
      <c r="HKQ40" s="81"/>
      <c r="HKR40" s="81"/>
      <c r="HKS40" s="81"/>
      <c r="HKT40" s="81"/>
      <c r="HKU40" s="81"/>
      <c r="HKV40" s="81"/>
      <c r="HKW40" s="81"/>
      <c r="HKX40" s="81"/>
      <c r="HKY40" s="81"/>
      <c r="HKZ40" s="81"/>
      <c r="HLA40" s="81"/>
      <c r="HLB40" s="81"/>
      <c r="HLC40" s="81"/>
      <c r="HLD40" s="81"/>
      <c r="HLE40" s="81"/>
      <c r="HLF40" s="81"/>
      <c r="HLG40" s="81"/>
      <c r="HLH40" s="81"/>
      <c r="HLI40" s="81"/>
      <c r="HLJ40" s="81"/>
      <c r="HLK40" s="81"/>
      <c r="HLL40" s="81"/>
      <c r="HLM40" s="81"/>
      <c r="HLN40" s="81"/>
      <c r="HLO40" s="81"/>
      <c r="HLP40" s="81"/>
      <c r="HLQ40" s="81"/>
      <c r="HLR40" s="81"/>
      <c r="HLS40" s="81"/>
      <c r="HLT40" s="81"/>
      <c r="HLU40" s="81"/>
      <c r="HLV40" s="81"/>
      <c r="HLW40" s="81"/>
      <c r="HLX40" s="81"/>
      <c r="HLY40" s="81"/>
      <c r="HLZ40" s="81"/>
      <c r="HMA40" s="81"/>
      <c r="HMB40" s="81"/>
      <c r="HMC40" s="81"/>
      <c r="HMD40" s="81"/>
      <c r="HME40" s="81"/>
      <c r="HMF40" s="81"/>
      <c r="HMG40" s="81"/>
      <c r="HMH40" s="81"/>
      <c r="HMI40" s="81"/>
      <c r="HMJ40" s="81"/>
      <c r="HMK40" s="81"/>
      <c r="HML40" s="81"/>
      <c r="HMM40" s="81"/>
      <c r="HMN40" s="81"/>
      <c r="HMO40" s="81"/>
      <c r="HMP40" s="81"/>
      <c r="HMQ40" s="81"/>
      <c r="HMR40" s="81"/>
      <c r="HMS40" s="81"/>
      <c r="HMT40" s="81"/>
      <c r="HMU40" s="81"/>
      <c r="HMV40" s="81"/>
      <c r="HMW40" s="81"/>
      <c r="HMX40" s="81"/>
      <c r="HMY40" s="81"/>
      <c r="HMZ40" s="81"/>
      <c r="HNA40" s="81"/>
      <c r="HNB40" s="81"/>
      <c r="HNC40" s="81"/>
      <c r="HND40" s="81"/>
      <c r="HNE40" s="81"/>
      <c r="HNF40" s="81"/>
      <c r="HNG40" s="81"/>
      <c r="HNH40" s="81"/>
      <c r="HNI40" s="81"/>
      <c r="HNJ40" s="81"/>
      <c r="HNK40" s="81"/>
      <c r="HNL40" s="81"/>
      <c r="HNM40" s="81"/>
      <c r="HNN40" s="81"/>
      <c r="HNO40" s="81"/>
      <c r="HNP40" s="81"/>
      <c r="HNQ40" s="81"/>
      <c r="HNR40" s="81"/>
      <c r="HNS40" s="81"/>
      <c r="HNT40" s="81"/>
      <c r="HNU40" s="81"/>
      <c r="HNV40" s="81"/>
      <c r="HNW40" s="81"/>
      <c r="HNX40" s="81"/>
      <c r="HNY40" s="81"/>
      <c r="HNZ40" s="81"/>
      <c r="HOA40" s="81"/>
      <c r="HOB40" s="81"/>
      <c r="HOC40" s="81"/>
      <c r="HOD40" s="81"/>
      <c r="HOE40" s="81"/>
      <c r="HOF40" s="81"/>
      <c r="HOG40" s="81"/>
      <c r="HOH40" s="81"/>
      <c r="HOI40" s="81"/>
      <c r="HOJ40" s="81"/>
      <c r="HOK40" s="81"/>
      <c r="HOL40" s="81"/>
      <c r="HOM40" s="81"/>
      <c r="HON40" s="81"/>
      <c r="HOO40" s="81"/>
      <c r="HOP40" s="81"/>
      <c r="HOQ40" s="81"/>
      <c r="HOR40" s="81"/>
      <c r="HOS40" s="81"/>
      <c r="HOT40" s="81"/>
      <c r="HOU40" s="81"/>
      <c r="HOV40" s="81"/>
      <c r="HOW40" s="81"/>
      <c r="HOX40" s="81"/>
      <c r="HOY40" s="81"/>
      <c r="HOZ40" s="81"/>
      <c r="HPA40" s="81"/>
      <c r="HPB40" s="81"/>
      <c r="HPC40" s="81"/>
      <c r="HPD40" s="81"/>
      <c r="HPE40" s="81"/>
      <c r="HPF40" s="81"/>
      <c r="HPG40" s="81"/>
      <c r="HPH40" s="81"/>
      <c r="HPI40" s="81"/>
      <c r="HPJ40" s="81"/>
      <c r="HPK40" s="81"/>
      <c r="HPL40" s="81"/>
      <c r="HPM40" s="81"/>
      <c r="HPN40" s="81"/>
      <c r="HPO40" s="81"/>
      <c r="HPP40" s="81"/>
      <c r="HPQ40" s="81"/>
      <c r="HPR40" s="81"/>
      <c r="HPS40" s="81"/>
      <c r="HPT40" s="81"/>
      <c r="HPU40" s="81"/>
      <c r="HPV40" s="81"/>
      <c r="HPW40" s="81"/>
      <c r="HPX40" s="81"/>
      <c r="HPY40" s="81"/>
      <c r="HPZ40" s="81"/>
      <c r="HQA40" s="81"/>
      <c r="HQB40" s="81"/>
      <c r="HQC40" s="81"/>
      <c r="HQD40" s="81"/>
      <c r="HQE40" s="81"/>
      <c r="HQF40" s="81"/>
      <c r="HQG40" s="81"/>
      <c r="HQH40" s="81"/>
      <c r="HQI40" s="81"/>
      <c r="HQJ40" s="81"/>
      <c r="HQK40" s="81"/>
      <c r="HQL40" s="81"/>
      <c r="HQM40" s="81"/>
      <c r="HQN40" s="81"/>
      <c r="HQO40" s="81"/>
      <c r="HQP40" s="81"/>
      <c r="HQQ40" s="81"/>
      <c r="HQR40" s="81"/>
      <c r="HQS40" s="81"/>
      <c r="HQT40" s="81"/>
      <c r="HQU40" s="81"/>
      <c r="HQV40" s="81"/>
      <c r="HQW40" s="81"/>
      <c r="HQX40" s="81"/>
      <c r="HQY40" s="81"/>
      <c r="HQZ40" s="81"/>
      <c r="HRA40" s="81"/>
      <c r="HRB40" s="81"/>
      <c r="HRC40" s="81"/>
      <c r="HRD40" s="81"/>
      <c r="HRE40" s="81"/>
      <c r="HRF40" s="81"/>
      <c r="HRG40" s="81"/>
      <c r="HRH40" s="81"/>
      <c r="HRI40" s="81"/>
      <c r="HRJ40" s="81"/>
      <c r="HRK40" s="81"/>
      <c r="HRL40" s="81"/>
      <c r="HRM40" s="81"/>
      <c r="HRN40" s="81"/>
      <c r="HRO40" s="81"/>
      <c r="HRP40" s="81"/>
      <c r="HRQ40" s="81"/>
      <c r="HRR40" s="81"/>
      <c r="HRS40" s="81"/>
      <c r="HRT40" s="81"/>
      <c r="HRU40" s="81"/>
      <c r="HRV40" s="81"/>
      <c r="HRW40" s="81"/>
      <c r="HRX40" s="81"/>
      <c r="HRY40" s="81"/>
      <c r="HRZ40" s="81"/>
      <c r="HSA40" s="81"/>
      <c r="HSB40" s="81"/>
      <c r="HSC40" s="81"/>
      <c r="HSD40" s="81"/>
      <c r="HSE40" s="81"/>
      <c r="HSF40" s="81"/>
      <c r="HSG40" s="81"/>
      <c r="HSH40" s="81"/>
      <c r="HSI40" s="81"/>
      <c r="HSJ40" s="81"/>
      <c r="HSK40" s="81"/>
      <c r="HSL40" s="81"/>
      <c r="HSM40" s="81"/>
      <c r="HSN40" s="81"/>
      <c r="HSO40" s="81"/>
      <c r="HSP40" s="81"/>
      <c r="HSQ40" s="81"/>
      <c r="HSR40" s="81"/>
      <c r="HSS40" s="81"/>
      <c r="HST40" s="81"/>
      <c r="HSU40" s="81"/>
      <c r="HSV40" s="81"/>
      <c r="HSW40" s="81"/>
      <c r="HSX40" s="81"/>
      <c r="HSY40" s="81"/>
      <c r="HSZ40" s="81"/>
      <c r="HTA40" s="81"/>
      <c r="HTB40" s="81"/>
      <c r="HTC40" s="81"/>
      <c r="HTD40" s="81"/>
      <c r="HTE40" s="81"/>
      <c r="HTF40" s="81"/>
      <c r="HTG40" s="81"/>
      <c r="HTH40" s="81"/>
      <c r="HTI40" s="81"/>
      <c r="HTJ40" s="81"/>
      <c r="HTK40" s="81"/>
      <c r="HTL40" s="81"/>
      <c r="HTM40" s="81"/>
      <c r="HTN40" s="81"/>
      <c r="HTO40" s="81"/>
      <c r="HTP40" s="81"/>
      <c r="HTQ40" s="81"/>
      <c r="HTR40" s="81"/>
      <c r="HTS40" s="81"/>
      <c r="HTT40" s="81"/>
      <c r="HTU40" s="81"/>
      <c r="HTV40" s="81"/>
      <c r="HTW40" s="81"/>
      <c r="HTX40" s="81"/>
      <c r="HTY40" s="81"/>
      <c r="HTZ40" s="81"/>
      <c r="HUA40" s="81"/>
      <c r="HUB40" s="81"/>
      <c r="HUC40" s="81"/>
      <c r="HUD40" s="81"/>
      <c r="HUE40" s="81"/>
      <c r="HUF40" s="81"/>
      <c r="HUG40" s="81"/>
      <c r="HUH40" s="81"/>
      <c r="HUI40" s="81"/>
      <c r="HUJ40" s="81"/>
      <c r="HUK40" s="81"/>
      <c r="HUL40" s="81"/>
      <c r="HUM40" s="81"/>
      <c r="HUN40" s="81"/>
      <c r="HUO40" s="81"/>
      <c r="HUP40" s="81"/>
      <c r="HUQ40" s="81"/>
      <c r="HUR40" s="81"/>
      <c r="HUS40" s="81"/>
      <c r="HUT40" s="81"/>
      <c r="HUU40" s="81"/>
      <c r="HUV40" s="81"/>
      <c r="HUW40" s="81"/>
      <c r="HUX40" s="81"/>
      <c r="HUY40" s="81"/>
      <c r="HUZ40" s="81"/>
      <c r="HVA40" s="81"/>
      <c r="HVB40" s="81"/>
      <c r="HVC40" s="81"/>
      <c r="HVD40" s="81"/>
      <c r="HVE40" s="81"/>
      <c r="HVF40" s="81"/>
      <c r="HVG40" s="81"/>
    </row>
    <row r="41" spans="19:5987" s="50" customFormat="1" x14ac:dyDescent="0.2"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  <c r="DN41" s="81"/>
      <c r="DO41" s="81"/>
      <c r="DP41" s="81"/>
      <c r="DQ41" s="81"/>
      <c r="DR41" s="81"/>
      <c r="DS41" s="81"/>
      <c r="DT41" s="81"/>
      <c r="DU41" s="81"/>
      <c r="DV41" s="81"/>
      <c r="DW41" s="81"/>
      <c r="DX41" s="81"/>
      <c r="DY41" s="81"/>
      <c r="DZ41" s="81"/>
      <c r="EA41" s="81"/>
      <c r="EB41" s="81"/>
      <c r="EC41" s="81"/>
      <c r="ED41" s="81"/>
      <c r="EE41" s="81"/>
      <c r="EF41" s="81"/>
      <c r="EG41" s="81"/>
      <c r="EH41" s="81"/>
      <c r="EI41" s="81"/>
      <c r="EJ41" s="81"/>
      <c r="EK41" s="81"/>
      <c r="EL41" s="81"/>
      <c r="EM41" s="81"/>
      <c r="EN41" s="81"/>
      <c r="EO41" s="81"/>
      <c r="EP41" s="81"/>
      <c r="EQ41" s="81"/>
      <c r="ER41" s="81"/>
      <c r="ES41" s="81"/>
      <c r="ET41" s="81"/>
      <c r="EU41" s="81"/>
      <c r="EV41" s="81"/>
      <c r="EW41" s="81"/>
      <c r="EX41" s="81"/>
      <c r="EY41" s="81"/>
      <c r="EZ41" s="81"/>
      <c r="FA41" s="81"/>
      <c r="FB41" s="81"/>
      <c r="FC41" s="81"/>
      <c r="FD41" s="81"/>
      <c r="FE41" s="81"/>
      <c r="FF41" s="81"/>
      <c r="FG41" s="81"/>
      <c r="FH41" s="81"/>
      <c r="FI41" s="81"/>
      <c r="FJ41" s="81"/>
      <c r="FK41" s="81"/>
      <c r="FL41" s="81"/>
      <c r="FM41" s="81"/>
      <c r="FN41" s="81"/>
      <c r="FO41" s="81"/>
      <c r="FP41" s="81"/>
      <c r="FQ41" s="81"/>
      <c r="FR41" s="81"/>
      <c r="FS41" s="81"/>
      <c r="FT41" s="81"/>
      <c r="FU41" s="81"/>
      <c r="FV41" s="81"/>
      <c r="FW41" s="81"/>
      <c r="FX41" s="81"/>
      <c r="FY41" s="81"/>
      <c r="FZ41" s="81"/>
      <c r="GA41" s="81"/>
      <c r="GB41" s="81"/>
      <c r="GC41" s="81"/>
      <c r="GD41" s="81"/>
      <c r="GE41" s="81"/>
      <c r="GF41" s="81"/>
      <c r="GG41" s="81"/>
      <c r="GH41" s="81"/>
      <c r="GI41" s="81"/>
      <c r="GJ41" s="81"/>
      <c r="GK41" s="81"/>
      <c r="GL41" s="81"/>
      <c r="GM41" s="81"/>
      <c r="GN41" s="81"/>
      <c r="GO41" s="81"/>
      <c r="GP41" s="81"/>
      <c r="GQ41" s="81"/>
      <c r="GR41" s="81"/>
      <c r="GS41" s="81"/>
      <c r="GT41" s="81"/>
      <c r="GU41" s="81"/>
      <c r="GV41" s="81"/>
      <c r="GW41" s="81"/>
      <c r="GX41" s="81"/>
      <c r="GY41" s="81"/>
      <c r="GZ41" s="81"/>
      <c r="HA41" s="81"/>
      <c r="HB41" s="81"/>
      <c r="HC41" s="81"/>
      <c r="HD41" s="81"/>
      <c r="HE41" s="81"/>
      <c r="HF41" s="81"/>
      <c r="HG41" s="81"/>
      <c r="HH41" s="81"/>
      <c r="HI41" s="81"/>
      <c r="HJ41" s="81"/>
      <c r="HK41" s="81"/>
      <c r="HL41" s="81"/>
      <c r="HM41" s="81"/>
      <c r="HN41" s="81"/>
      <c r="HO41" s="81"/>
      <c r="HP41" s="81"/>
      <c r="HQ41" s="81"/>
      <c r="HR41" s="81"/>
      <c r="HS41" s="81"/>
      <c r="HT41" s="81"/>
      <c r="HU41" s="81"/>
      <c r="HV41" s="81"/>
      <c r="HW41" s="81"/>
      <c r="HX41" s="81"/>
      <c r="HY41" s="81"/>
      <c r="HZ41" s="81"/>
      <c r="IA41" s="81"/>
      <c r="IB41" s="81"/>
      <c r="IC41" s="81"/>
      <c r="ID41" s="81"/>
      <c r="IE41" s="81"/>
      <c r="IF41" s="81"/>
      <c r="IG41" s="81"/>
      <c r="IH41" s="81"/>
      <c r="II41" s="81"/>
      <c r="IJ41" s="81"/>
      <c r="IK41" s="81"/>
      <c r="IL41" s="81"/>
      <c r="IM41" s="81"/>
      <c r="IN41" s="81"/>
      <c r="IO41" s="81"/>
      <c r="IP41" s="81"/>
      <c r="IQ41" s="81"/>
      <c r="IR41" s="81"/>
      <c r="IS41" s="81"/>
      <c r="IT41" s="81"/>
      <c r="IU41" s="81"/>
      <c r="IV41" s="81"/>
      <c r="IW41" s="81"/>
      <c r="IX41" s="81"/>
      <c r="IY41" s="81"/>
      <c r="IZ41" s="81"/>
      <c r="JA41" s="81"/>
      <c r="JB41" s="81"/>
      <c r="JC41" s="81"/>
      <c r="JD41" s="81"/>
      <c r="JE41" s="81"/>
      <c r="JF41" s="81"/>
      <c r="JG41" s="81"/>
      <c r="JH41" s="81"/>
      <c r="JI41" s="81"/>
      <c r="JJ41" s="81"/>
      <c r="JK41" s="81"/>
      <c r="JL41" s="81"/>
      <c r="JM41" s="81"/>
      <c r="JN41" s="81"/>
      <c r="JO41" s="81"/>
      <c r="JP41" s="81"/>
      <c r="JQ41" s="81"/>
      <c r="JR41" s="81"/>
      <c r="JS41" s="81"/>
      <c r="JT41" s="81"/>
      <c r="JU41" s="81"/>
      <c r="JV41" s="81"/>
      <c r="JW41" s="81"/>
      <c r="JX41" s="81"/>
      <c r="JY41" s="81"/>
      <c r="JZ41" s="81"/>
      <c r="KA41" s="81"/>
      <c r="KB41" s="81"/>
      <c r="KC41" s="81"/>
      <c r="KD41" s="81"/>
      <c r="KE41" s="81"/>
      <c r="KF41" s="81"/>
      <c r="KG41" s="81"/>
      <c r="KH41" s="81"/>
      <c r="KI41" s="81"/>
      <c r="KJ41" s="81"/>
      <c r="KK41" s="81"/>
      <c r="KL41" s="81"/>
      <c r="KM41" s="81"/>
      <c r="KN41" s="81"/>
      <c r="KO41" s="81"/>
      <c r="KP41" s="81"/>
      <c r="KQ41" s="81"/>
      <c r="KR41" s="81"/>
      <c r="KS41" s="81"/>
      <c r="KT41" s="81"/>
      <c r="KU41" s="81"/>
      <c r="KV41" s="81"/>
      <c r="KW41" s="81"/>
      <c r="KX41" s="81"/>
      <c r="KY41" s="81"/>
      <c r="KZ41" s="81"/>
      <c r="LA41" s="81"/>
      <c r="LB41" s="81"/>
      <c r="LC41" s="81"/>
      <c r="LD41" s="81"/>
      <c r="LE41" s="81"/>
      <c r="LF41" s="81"/>
      <c r="LG41" s="81"/>
      <c r="LH41" s="81"/>
      <c r="LI41" s="81"/>
      <c r="LJ41" s="81"/>
      <c r="LK41" s="81"/>
      <c r="LL41" s="81"/>
      <c r="LM41" s="81"/>
      <c r="LN41" s="81"/>
      <c r="LO41" s="81"/>
      <c r="LP41" s="81"/>
      <c r="LQ41" s="81"/>
      <c r="LR41" s="81"/>
      <c r="LS41" s="81"/>
      <c r="LT41" s="81"/>
      <c r="LU41" s="81"/>
      <c r="LV41" s="81"/>
      <c r="LW41" s="81"/>
      <c r="LX41" s="81"/>
      <c r="LY41" s="81"/>
      <c r="LZ41" s="81"/>
      <c r="MA41" s="81"/>
      <c r="MB41" s="81"/>
      <c r="MC41" s="81"/>
      <c r="MD41" s="81"/>
      <c r="ME41" s="81"/>
      <c r="MF41" s="81"/>
      <c r="MG41" s="81"/>
      <c r="MH41" s="81"/>
      <c r="MI41" s="81"/>
      <c r="MJ41" s="81"/>
      <c r="MK41" s="81"/>
      <c r="ML41" s="81"/>
      <c r="MM41" s="81"/>
      <c r="MN41" s="81"/>
      <c r="MO41" s="81"/>
      <c r="MP41" s="81"/>
      <c r="MQ41" s="81"/>
      <c r="MR41" s="81"/>
      <c r="MS41" s="81"/>
      <c r="MT41" s="81"/>
      <c r="MU41" s="81"/>
      <c r="MV41" s="81"/>
      <c r="MW41" s="81"/>
      <c r="MX41" s="81"/>
      <c r="MY41" s="81"/>
      <c r="MZ41" s="81"/>
      <c r="NA41" s="81"/>
      <c r="NB41" s="81"/>
      <c r="NC41" s="81"/>
      <c r="ND41" s="81"/>
      <c r="NE41" s="81"/>
      <c r="NF41" s="81"/>
      <c r="NG41" s="81"/>
      <c r="NH41" s="81"/>
      <c r="NI41" s="81"/>
      <c r="NJ41" s="81"/>
      <c r="NK41" s="81"/>
      <c r="NL41" s="81"/>
      <c r="NM41" s="81"/>
      <c r="NN41" s="81"/>
      <c r="NO41" s="81"/>
      <c r="NP41" s="81"/>
      <c r="NQ41" s="81"/>
      <c r="NR41" s="81"/>
      <c r="NS41" s="81"/>
      <c r="NT41" s="81"/>
      <c r="NU41" s="81"/>
      <c r="NV41" s="81"/>
      <c r="NW41" s="81"/>
      <c r="NX41" s="81"/>
      <c r="NY41" s="81"/>
      <c r="NZ41" s="81"/>
      <c r="OA41" s="81"/>
      <c r="OB41" s="81"/>
      <c r="OC41" s="81"/>
      <c r="OD41" s="81"/>
      <c r="OE41" s="81"/>
      <c r="OF41" s="81"/>
      <c r="OG41" s="81"/>
      <c r="OH41" s="81"/>
      <c r="OI41" s="81"/>
      <c r="OJ41" s="81"/>
      <c r="OK41" s="81"/>
      <c r="OL41" s="81"/>
      <c r="OM41" s="81"/>
      <c r="ON41" s="81"/>
      <c r="OO41" s="81"/>
      <c r="OP41" s="81"/>
      <c r="OQ41" s="81"/>
      <c r="OR41" s="81"/>
      <c r="OS41" s="81"/>
      <c r="OT41" s="81"/>
      <c r="OU41" s="81"/>
      <c r="OV41" s="81"/>
      <c r="OW41" s="81"/>
      <c r="OX41" s="81"/>
      <c r="OY41" s="81"/>
      <c r="OZ41" s="81"/>
      <c r="PA41" s="81"/>
      <c r="PB41" s="81"/>
      <c r="PC41" s="81"/>
      <c r="PD41" s="81"/>
      <c r="PE41" s="81"/>
      <c r="PF41" s="81"/>
      <c r="PG41" s="81"/>
      <c r="PH41" s="81"/>
      <c r="PI41" s="81"/>
      <c r="PJ41" s="81"/>
      <c r="PK41" s="81"/>
      <c r="PL41" s="81"/>
      <c r="PM41" s="81"/>
      <c r="PN41" s="81"/>
      <c r="PO41" s="81"/>
      <c r="PP41" s="81"/>
      <c r="PQ41" s="81"/>
      <c r="PR41" s="81"/>
      <c r="PS41" s="81"/>
      <c r="PT41" s="81"/>
      <c r="PU41" s="81"/>
      <c r="PV41" s="81"/>
      <c r="PW41" s="81"/>
      <c r="PX41" s="81"/>
      <c r="PY41" s="81"/>
      <c r="PZ41" s="81"/>
      <c r="QA41" s="81"/>
      <c r="QB41" s="81"/>
      <c r="QC41" s="81"/>
      <c r="QD41" s="81"/>
      <c r="QE41" s="81"/>
      <c r="QF41" s="81"/>
      <c r="QG41" s="81"/>
      <c r="QH41" s="81"/>
      <c r="QI41" s="81"/>
      <c r="QJ41" s="81"/>
      <c r="QK41" s="81"/>
      <c r="QL41" s="81"/>
      <c r="QM41" s="81"/>
      <c r="QN41" s="81"/>
      <c r="QO41" s="81"/>
      <c r="QP41" s="81"/>
      <c r="QQ41" s="81"/>
      <c r="QR41" s="81"/>
      <c r="QS41" s="81"/>
      <c r="QT41" s="81"/>
      <c r="QU41" s="81"/>
      <c r="QV41" s="81"/>
      <c r="QW41" s="81"/>
      <c r="QX41" s="81"/>
      <c r="QY41" s="81"/>
      <c r="QZ41" s="81"/>
      <c r="RA41" s="81"/>
      <c r="RB41" s="81"/>
      <c r="RC41" s="81"/>
      <c r="RD41" s="81"/>
      <c r="RE41" s="81"/>
      <c r="RF41" s="81"/>
      <c r="RG41" s="81"/>
      <c r="RH41" s="81"/>
      <c r="RI41" s="81"/>
      <c r="RJ41" s="81"/>
      <c r="RK41" s="81"/>
      <c r="RL41" s="81"/>
      <c r="RM41" s="81"/>
      <c r="RN41" s="81"/>
      <c r="RO41" s="81"/>
      <c r="RP41" s="81"/>
      <c r="RQ41" s="81"/>
      <c r="RR41" s="81"/>
      <c r="RS41" s="81"/>
      <c r="RT41" s="81"/>
      <c r="RU41" s="81"/>
      <c r="RV41" s="81"/>
      <c r="RW41" s="81"/>
      <c r="RX41" s="81"/>
      <c r="RY41" s="81"/>
      <c r="RZ41" s="81"/>
      <c r="SA41" s="81"/>
      <c r="SB41" s="81"/>
      <c r="SC41" s="81"/>
      <c r="SD41" s="81"/>
      <c r="SE41" s="81"/>
      <c r="SF41" s="81"/>
      <c r="SG41" s="81"/>
      <c r="SH41" s="81"/>
      <c r="SI41" s="81"/>
      <c r="SJ41" s="81"/>
      <c r="SK41" s="81"/>
      <c r="SL41" s="81"/>
      <c r="SM41" s="81"/>
      <c r="SN41" s="81"/>
      <c r="SO41" s="81"/>
      <c r="SP41" s="81"/>
      <c r="SQ41" s="81"/>
      <c r="SR41" s="81"/>
      <c r="SS41" s="81"/>
      <c r="ST41" s="81"/>
      <c r="SU41" s="81"/>
      <c r="SV41" s="81"/>
      <c r="SW41" s="81"/>
      <c r="SX41" s="81"/>
      <c r="SY41" s="81"/>
      <c r="SZ41" s="81"/>
      <c r="TA41" s="81"/>
      <c r="TB41" s="81"/>
      <c r="TC41" s="81"/>
      <c r="TD41" s="81"/>
      <c r="TE41" s="81"/>
      <c r="TF41" s="81"/>
      <c r="TG41" s="81"/>
      <c r="TH41" s="81"/>
      <c r="TI41" s="81"/>
      <c r="TJ41" s="81"/>
      <c r="TK41" s="81"/>
      <c r="TL41" s="81"/>
      <c r="TM41" s="81"/>
      <c r="TN41" s="81"/>
      <c r="TO41" s="81"/>
      <c r="TP41" s="81"/>
      <c r="TQ41" s="81"/>
      <c r="TR41" s="81"/>
      <c r="TS41" s="81"/>
      <c r="TT41" s="81"/>
      <c r="TU41" s="81"/>
      <c r="TV41" s="81"/>
      <c r="TW41" s="81"/>
      <c r="TX41" s="81"/>
      <c r="TY41" s="81"/>
      <c r="TZ41" s="81"/>
      <c r="UA41" s="81"/>
      <c r="UB41" s="81"/>
      <c r="UC41" s="81"/>
      <c r="UD41" s="81"/>
      <c r="UE41" s="81"/>
      <c r="UF41" s="81"/>
      <c r="UG41" s="81"/>
      <c r="UH41" s="81"/>
      <c r="UI41" s="81"/>
      <c r="UJ41" s="81"/>
      <c r="UK41" s="81"/>
      <c r="UL41" s="81"/>
      <c r="UM41" s="81"/>
      <c r="UN41" s="81"/>
      <c r="UO41" s="81"/>
      <c r="UP41" s="81"/>
      <c r="UQ41" s="81"/>
      <c r="UR41" s="81"/>
      <c r="US41" s="81"/>
      <c r="UT41" s="81"/>
      <c r="UU41" s="81"/>
      <c r="UV41" s="81"/>
      <c r="UW41" s="81"/>
      <c r="UX41" s="81"/>
      <c r="UY41" s="81"/>
      <c r="UZ41" s="81"/>
      <c r="VA41" s="81"/>
      <c r="VB41" s="81"/>
      <c r="VC41" s="81"/>
      <c r="VD41" s="81"/>
      <c r="VE41" s="81"/>
      <c r="VF41" s="81"/>
      <c r="VG41" s="81"/>
      <c r="VH41" s="81"/>
      <c r="VI41" s="81"/>
      <c r="VJ41" s="81"/>
      <c r="VK41" s="81"/>
      <c r="VL41" s="81"/>
      <c r="VM41" s="81"/>
      <c r="VN41" s="81"/>
      <c r="VO41" s="81"/>
      <c r="VP41" s="81"/>
      <c r="VQ41" s="81"/>
      <c r="VR41" s="81"/>
      <c r="VS41" s="81"/>
      <c r="VT41" s="81"/>
      <c r="VU41" s="81"/>
      <c r="VV41" s="81"/>
      <c r="VW41" s="81"/>
      <c r="VX41" s="81"/>
      <c r="VY41" s="81"/>
      <c r="VZ41" s="81"/>
      <c r="WA41" s="81"/>
      <c r="WB41" s="81"/>
      <c r="WC41" s="81"/>
      <c r="WD41" s="81"/>
      <c r="WE41" s="81"/>
      <c r="WF41" s="81"/>
      <c r="WG41" s="81"/>
      <c r="WH41" s="81"/>
      <c r="WI41" s="81"/>
      <c r="WJ41" s="81"/>
      <c r="WK41" s="81"/>
      <c r="WL41" s="81"/>
      <c r="WM41" s="81"/>
      <c r="WN41" s="81"/>
      <c r="WO41" s="81"/>
      <c r="WP41" s="81"/>
      <c r="WQ41" s="81"/>
      <c r="WR41" s="81"/>
      <c r="WS41" s="81"/>
      <c r="WT41" s="81"/>
      <c r="WU41" s="81"/>
      <c r="WV41" s="81"/>
      <c r="WW41" s="81"/>
      <c r="WX41" s="81"/>
      <c r="WY41" s="81"/>
      <c r="WZ41" s="81"/>
      <c r="XA41" s="81"/>
      <c r="XB41" s="81"/>
      <c r="XC41" s="81"/>
      <c r="XD41" s="81"/>
      <c r="XE41" s="81"/>
      <c r="XF41" s="81"/>
      <c r="XG41" s="81"/>
      <c r="XH41" s="81"/>
      <c r="XI41" s="81"/>
      <c r="XJ41" s="81"/>
      <c r="XK41" s="81"/>
      <c r="XL41" s="81"/>
      <c r="XM41" s="81"/>
      <c r="XN41" s="81"/>
      <c r="XO41" s="81"/>
      <c r="XP41" s="81"/>
      <c r="XQ41" s="81"/>
      <c r="XR41" s="81"/>
      <c r="XS41" s="81"/>
      <c r="XT41" s="81"/>
      <c r="XU41" s="81"/>
      <c r="XV41" s="81"/>
      <c r="XW41" s="81"/>
      <c r="XX41" s="81"/>
      <c r="XY41" s="81"/>
      <c r="XZ41" s="81"/>
      <c r="YA41" s="81"/>
      <c r="YB41" s="81"/>
      <c r="YC41" s="81"/>
      <c r="YD41" s="81"/>
      <c r="YE41" s="81"/>
      <c r="YF41" s="81"/>
      <c r="YG41" s="81"/>
      <c r="YH41" s="81"/>
      <c r="YI41" s="81"/>
      <c r="YJ41" s="81"/>
      <c r="YK41" s="81"/>
      <c r="YL41" s="81"/>
      <c r="YM41" s="81"/>
      <c r="YN41" s="81"/>
      <c r="YO41" s="81"/>
      <c r="YP41" s="81"/>
      <c r="YQ41" s="81"/>
      <c r="YR41" s="81"/>
      <c r="YS41" s="81"/>
      <c r="YT41" s="81"/>
      <c r="YU41" s="81"/>
      <c r="YV41" s="81"/>
      <c r="YW41" s="81"/>
      <c r="YX41" s="81"/>
      <c r="YY41" s="81"/>
      <c r="YZ41" s="81"/>
      <c r="ZA41" s="81"/>
      <c r="ZB41" s="81"/>
      <c r="ZC41" s="81"/>
      <c r="ZD41" s="81"/>
      <c r="ZE41" s="81"/>
      <c r="ZF41" s="81"/>
      <c r="ZG41" s="81"/>
      <c r="ZH41" s="81"/>
      <c r="ZI41" s="81"/>
      <c r="ZJ41" s="81"/>
      <c r="ZK41" s="81"/>
      <c r="ZL41" s="81"/>
      <c r="ZM41" s="81"/>
      <c r="ZN41" s="81"/>
      <c r="ZO41" s="81"/>
      <c r="ZP41" s="81"/>
      <c r="ZQ41" s="81"/>
      <c r="ZR41" s="81"/>
      <c r="ZS41" s="81"/>
      <c r="ZT41" s="81"/>
      <c r="ZU41" s="81"/>
      <c r="ZV41" s="81"/>
      <c r="ZW41" s="81"/>
      <c r="ZX41" s="81"/>
      <c r="ZY41" s="81"/>
      <c r="ZZ41" s="81"/>
      <c r="AAA41" s="81"/>
      <c r="AAB41" s="81"/>
      <c r="AAC41" s="81"/>
      <c r="AAD41" s="81"/>
      <c r="AAE41" s="81"/>
      <c r="AAF41" s="81"/>
      <c r="AAG41" s="81"/>
      <c r="AAH41" s="81"/>
      <c r="AAI41" s="81"/>
      <c r="AAJ41" s="81"/>
      <c r="AAK41" s="81"/>
      <c r="AAL41" s="81"/>
      <c r="AAM41" s="81"/>
      <c r="AAN41" s="81"/>
      <c r="AAO41" s="81"/>
      <c r="AAP41" s="81"/>
      <c r="AAQ41" s="81"/>
      <c r="AAR41" s="81"/>
      <c r="AAS41" s="81"/>
      <c r="AAT41" s="81"/>
      <c r="AAU41" s="81"/>
      <c r="AAV41" s="81"/>
      <c r="AAW41" s="81"/>
      <c r="AAX41" s="81"/>
      <c r="AAY41" s="81"/>
      <c r="AAZ41" s="81"/>
      <c r="ABA41" s="81"/>
      <c r="ABB41" s="81"/>
      <c r="ABC41" s="81"/>
      <c r="ABD41" s="81"/>
      <c r="ABE41" s="81"/>
      <c r="ABF41" s="81"/>
      <c r="ABG41" s="81"/>
      <c r="ABH41" s="81"/>
      <c r="ABI41" s="81"/>
      <c r="ABJ41" s="81"/>
      <c r="ABK41" s="81"/>
      <c r="ABL41" s="81"/>
      <c r="ABM41" s="81"/>
      <c r="ABN41" s="81"/>
      <c r="ABO41" s="81"/>
      <c r="ABP41" s="81"/>
      <c r="ABQ41" s="81"/>
      <c r="ABR41" s="81"/>
      <c r="ABS41" s="81"/>
      <c r="ABT41" s="81"/>
      <c r="ABU41" s="81"/>
      <c r="ABV41" s="81"/>
      <c r="ABW41" s="81"/>
      <c r="ABX41" s="81"/>
      <c r="ABY41" s="81"/>
      <c r="ABZ41" s="81"/>
      <c r="ACA41" s="81"/>
      <c r="ACB41" s="81"/>
      <c r="ACC41" s="81"/>
      <c r="ACD41" s="81"/>
      <c r="ACE41" s="81"/>
      <c r="ACF41" s="81"/>
      <c r="ACG41" s="81"/>
      <c r="ACH41" s="81"/>
      <c r="ACI41" s="81"/>
      <c r="ACJ41" s="81"/>
      <c r="ACK41" s="81"/>
      <c r="ACL41" s="81"/>
      <c r="ACM41" s="81"/>
      <c r="ACN41" s="81"/>
      <c r="ACO41" s="81"/>
      <c r="ACP41" s="81"/>
      <c r="ACQ41" s="81"/>
      <c r="ACR41" s="81"/>
      <c r="ACS41" s="81"/>
      <c r="ACT41" s="81"/>
      <c r="ACU41" s="81"/>
      <c r="ACV41" s="81"/>
      <c r="ACW41" s="81"/>
      <c r="ACX41" s="81"/>
      <c r="ACY41" s="81"/>
      <c r="ACZ41" s="81"/>
      <c r="ADA41" s="81"/>
      <c r="ADB41" s="81"/>
      <c r="ADC41" s="81"/>
      <c r="ADD41" s="81"/>
      <c r="ADE41" s="81"/>
      <c r="ADF41" s="81"/>
      <c r="ADG41" s="81"/>
      <c r="ADH41" s="81"/>
      <c r="ADI41" s="81"/>
      <c r="ADJ41" s="81"/>
      <c r="ADK41" s="81"/>
      <c r="ADL41" s="81"/>
      <c r="ADM41" s="81"/>
      <c r="ADN41" s="81"/>
      <c r="ADO41" s="81"/>
      <c r="ADP41" s="81"/>
      <c r="ADQ41" s="81"/>
      <c r="ADR41" s="81"/>
      <c r="ADS41" s="81"/>
      <c r="ADT41" s="81"/>
      <c r="ADU41" s="81"/>
      <c r="ADV41" s="81"/>
      <c r="ADW41" s="81"/>
      <c r="ADX41" s="81"/>
      <c r="ADY41" s="81"/>
      <c r="ADZ41" s="81"/>
      <c r="AEA41" s="81"/>
      <c r="AEB41" s="81"/>
      <c r="AEC41" s="81"/>
      <c r="AED41" s="81"/>
      <c r="AEE41" s="81"/>
      <c r="AEF41" s="81"/>
      <c r="AEG41" s="81"/>
      <c r="AEH41" s="81"/>
      <c r="AEI41" s="81"/>
      <c r="AEJ41" s="81"/>
      <c r="AEK41" s="81"/>
      <c r="AEL41" s="81"/>
      <c r="AEM41" s="81"/>
      <c r="AEN41" s="81"/>
      <c r="AEO41" s="81"/>
      <c r="AEP41" s="81"/>
      <c r="AEQ41" s="81"/>
      <c r="AER41" s="81"/>
      <c r="AES41" s="81"/>
      <c r="AET41" s="81"/>
      <c r="AEU41" s="81"/>
      <c r="AEV41" s="81"/>
      <c r="AEW41" s="81"/>
      <c r="AEX41" s="81"/>
      <c r="AEY41" s="81"/>
      <c r="AEZ41" s="81"/>
      <c r="AFA41" s="81"/>
      <c r="AFB41" s="81"/>
      <c r="AFC41" s="81"/>
      <c r="AFD41" s="81"/>
      <c r="AFE41" s="81"/>
      <c r="AFF41" s="81"/>
      <c r="AFG41" s="81"/>
      <c r="AFH41" s="81"/>
      <c r="AFI41" s="81"/>
      <c r="AFJ41" s="81"/>
      <c r="AFK41" s="81"/>
      <c r="AFL41" s="81"/>
      <c r="AFM41" s="81"/>
      <c r="AFN41" s="81"/>
      <c r="AFO41" s="81"/>
      <c r="AFP41" s="81"/>
      <c r="AFQ41" s="81"/>
      <c r="AFR41" s="81"/>
      <c r="AFS41" s="81"/>
      <c r="AFT41" s="81"/>
      <c r="AFU41" s="81"/>
      <c r="AFV41" s="81"/>
      <c r="AFW41" s="81"/>
      <c r="AFX41" s="81"/>
      <c r="AFY41" s="81"/>
      <c r="AFZ41" s="81"/>
      <c r="AGA41" s="81"/>
      <c r="AGB41" s="81"/>
      <c r="AGC41" s="81"/>
      <c r="AGD41" s="81"/>
      <c r="AGE41" s="81"/>
      <c r="AGF41" s="81"/>
      <c r="AGG41" s="81"/>
      <c r="AGH41" s="81"/>
      <c r="AGI41" s="81"/>
      <c r="AGJ41" s="81"/>
      <c r="AGK41" s="81"/>
      <c r="AGL41" s="81"/>
      <c r="AGM41" s="81"/>
      <c r="AGN41" s="81"/>
      <c r="AGO41" s="81"/>
      <c r="AGP41" s="81"/>
      <c r="AGQ41" s="81"/>
      <c r="AGR41" s="81"/>
      <c r="AGS41" s="81"/>
      <c r="AGT41" s="81"/>
      <c r="AGU41" s="81"/>
      <c r="AGV41" s="81"/>
      <c r="AGW41" s="81"/>
      <c r="AGX41" s="81"/>
      <c r="AGY41" s="81"/>
      <c r="AGZ41" s="81"/>
      <c r="AHA41" s="81"/>
      <c r="AHB41" s="81"/>
      <c r="AHC41" s="81"/>
      <c r="AHD41" s="81"/>
      <c r="AHE41" s="81"/>
      <c r="AHF41" s="81"/>
      <c r="AHG41" s="81"/>
      <c r="AHH41" s="81"/>
      <c r="AHI41" s="81"/>
      <c r="AHJ41" s="81"/>
      <c r="AHK41" s="81"/>
      <c r="AHL41" s="81"/>
      <c r="AHM41" s="81"/>
      <c r="AHN41" s="81"/>
      <c r="AHO41" s="81"/>
      <c r="AHP41" s="81"/>
      <c r="AHQ41" s="81"/>
      <c r="AHR41" s="81"/>
      <c r="AHS41" s="81"/>
      <c r="AHT41" s="81"/>
      <c r="AHU41" s="81"/>
      <c r="AHV41" s="81"/>
      <c r="AHW41" s="81"/>
      <c r="AHX41" s="81"/>
      <c r="AHY41" s="81"/>
      <c r="AHZ41" s="81"/>
      <c r="AIA41" s="81"/>
      <c r="AIB41" s="81"/>
      <c r="AIC41" s="81"/>
      <c r="AID41" s="81"/>
      <c r="AIE41" s="81"/>
      <c r="AIF41" s="81"/>
      <c r="AIG41" s="81"/>
      <c r="AIH41" s="81"/>
      <c r="AII41" s="81"/>
      <c r="AIJ41" s="81"/>
      <c r="AIK41" s="81"/>
      <c r="AIL41" s="81"/>
      <c r="AIM41" s="81"/>
      <c r="AIN41" s="81"/>
      <c r="AIO41" s="81"/>
      <c r="AIP41" s="81"/>
      <c r="AIQ41" s="81"/>
      <c r="AIR41" s="81"/>
      <c r="AIS41" s="81"/>
      <c r="AIT41" s="81"/>
      <c r="AIU41" s="81"/>
      <c r="AIV41" s="81"/>
      <c r="AIW41" s="81"/>
      <c r="AIX41" s="81"/>
      <c r="AIY41" s="81"/>
      <c r="AIZ41" s="81"/>
      <c r="AJA41" s="81"/>
      <c r="AJB41" s="81"/>
      <c r="AJC41" s="81"/>
      <c r="AJD41" s="81"/>
      <c r="AJE41" s="81"/>
      <c r="AJF41" s="81"/>
      <c r="AJG41" s="81"/>
      <c r="AJH41" s="81"/>
      <c r="AJI41" s="81"/>
      <c r="AJJ41" s="81"/>
      <c r="AJK41" s="81"/>
      <c r="AJL41" s="81"/>
      <c r="AJM41" s="81"/>
      <c r="AJN41" s="81"/>
      <c r="AJO41" s="81"/>
      <c r="AJP41" s="81"/>
      <c r="AJQ41" s="81"/>
      <c r="AJR41" s="81"/>
      <c r="AJS41" s="81"/>
      <c r="AJT41" s="81"/>
      <c r="AJU41" s="81"/>
      <c r="AJV41" s="81"/>
      <c r="AJW41" s="81"/>
      <c r="AJX41" s="81"/>
      <c r="AJY41" s="81"/>
      <c r="AJZ41" s="81"/>
      <c r="AKA41" s="81"/>
      <c r="AKB41" s="81"/>
      <c r="AKC41" s="81"/>
      <c r="AKD41" s="81"/>
      <c r="AKE41" s="81"/>
      <c r="AKF41" s="81"/>
      <c r="AKG41" s="81"/>
      <c r="AKH41" s="81"/>
      <c r="AKI41" s="81"/>
      <c r="AKJ41" s="81"/>
      <c r="AKK41" s="81"/>
      <c r="AKL41" s="81"/>
      <c r="AKM41" s="81"/>
      <c r="AKN41" s="81"/>
      <c r="AKO41" s="81"/>
      <c r="AKP41" s="81"/>
      <c r="AKQ41" s="81"/>
      <c r="AKR41" s="81"/>
      <c r="AKS41" s="81"/>
      <c r="AKT41" s="81"/>
      <c r="AKU41" s="81"/>
      <c r="AKV41" s="81"/>
      <c r="AKW41" s="81"/>
      <c r="AKX41" s="81"/>
      <c r="AKY41" s="81"/>
      <c r="AKZ41" s="81"/>
      <c r="ALA41" s="81"/>
      <c r="ALB41" s="81"/>
      <c r="ALC41" s="81"/>
      <c r="ALD41" s="81"/>
      <c r="ALE41" s="81"/>
      <c r="ALF41" s="81"/>
      <c r="ALG41" s="81"/>
      <c r="ALH41" s="81"/>
      <c r="ALI41" s="81"/>
      <c r="ALJ41" s="81"/>
      <c r="ALK41" s="81"/>
      <c r="ALL41" s="81"/>
      <c r="ALM41" s="81"/>
      <c r="ALN41" s="81"/>
      <c r="ALO41" s="81"/>
      <c r="ALP41" s="81"/>
      <c r="ALQ41" s="81"/>
      <c r="ALR41" s="81"/>
      <c r="ALS41" s="81"/>
      <c r="ALT41" s="81"/>
      <c r="ALU41" s="81"/>
      <c r="ALV41" s="81"/>
      <c r="ALW41" s="81"/>
      <c r="ALX41" s="81"/>
      <c r="ALY41" s="81"/>
      <c r="ALZ41" s="81"/>
      <c r="AMA41" s="81"/>
      <c r="AMB41" s="81"/>
      <c r="AMC41" s="81"/>
      <c r="AMD41" s="81"/>
      <c r="AME41" s="81"/>
      <c r="AMF41" s="81"/>
      <c r="AMG41" s="81"/>
      <c r="AMH41" s="81"/>
      <c r="AMI41" s="81"/>
      <c r="AMJ41" s="81"/>
      <c r="AMK41" s="81"/>
      <c r="AML41" s="81"/>
      <c r="AMM41" s="81"/>
      <c r="AMN41" s="81"/>
      <c r="AMO41" s="81"/>
      <c r="AMP41" s="81"/>
      <c r="AMQ41" s="81"/>
      <c r="AMR41" s="81"/>
      <c r="AMS41" s="81"/>
      <c r="AMT41" s="81"/>
      <c r="AMU41" s="81"/>
      <c r="AMV41" s="81"/>
      <c r="AMW41" s="81"/>
      <c r="AMX41" s="81"/>
      <c r="AMY41" s="81"/>
      <c r="AMZ41" s="81"/>
      <c r="ANA41" s="81"/>
      <c r="ANB41" s="81"/>
      <c r="ANC41" s="81"/>
      <c r="AND41" s="81"/>
      <c r="ANE41" s="81"/>
      <c r="ANF41" s="81"/>
      <c r="ANG41" s="81"/>
      <c r="ANH41" s="81"/>
      <c r="ANI41" s="81"/>
      <c r="ANJ41" s="81"/>
      <c r="ANK41" s="81"/>
      <c r="ANL41" s="81"/>
      <c r="ANM41" s="81"/>
      <c r="ANN41" s="81"/>
      <c r="ANO41" s="81"/>
      <c r="ANP41" s="81"/>
      <c r="ANQ41" s="81"/>
      <c r="ANR41" s="81"/>
      <c r="ANS41" s="81"/>
      <c r="ANT41" s="81"/>
      <c r="ANU41" s="81"/>
      <c r="ANV41" s="81"/>
      <c r="ANW41" s="81"/>
      <c r="ANX41" s="81"/>
      <c r="ANY41" s="81"/>
      <c r="ANZ41" s="81"/>
      <c r="AOA41" s="81"/>
      <c r="AOB41" s="81"/>
      <c r="AOC41" s="81"/>
      <c r="AOD41" s="81"/>
      <c r="AOE41" s="81"/>
      <c r="AOF41" s="81"/>
      <c r="AOG41" s="81"/>
      <c r="AOH41" s="81"/>
      <c r="AOI41" s="81"/>
      <c r="AOJ41" s="81"/>
      <c r="AOK41" s="81"/>
      <c r="AOL41" s="81"/>
      <c r="AOM41" s="81"/>
      <c r="AON41" s="81"/>
      <c r="AOO41" s="81"/>
      <c r="AOP41" s="81"/>
      <c r="AOQ41" s="81"/>
      <c r="AOR41" s="81"/>
      <c r="AOS41" s="81"/>
      <c r="AOT41" s="81"/>
      <c r="AOU41" s="81"/>
      <c r="AOV41" s="81"/>
      <c r="AOW41" s="81"/>
      <c r="AOX41" s="81"/>
      <c r="AOY41" s="81"/>
      <c r="AOZ41" s="81"/>
      <c r="APA41" s="81"/>
      <c r="APB41" s="81"/>
      <c r="APC41" s="81"/>
      <c r="APD41" s="81"/>
      <c r="APE41" s="81"/>
      <c r="APF41" s="81"/>
      <c r="APG41" s="81"/>
      <c r="APH41" s="81"/>
      <c r="API41" s="81"/>
      <c r="APJ41" s="81"/>
      <c r="APK41" s="81"/>
      <c r="APL41" s="81"/>
      <c r="APM41" s="81"/>
      <c r="APN41" s="81"/>
      <c r="APO41" s="81"/>
      <c r="APP41" s="81"/>
      <c r="APQ41" s="81"/>
      <c r="APR41" s="81"/>
      <c r="APS41" s="81"/>
      <c r="APT41" s="81"/>
      <c r="APU41" s="81"/>
      <c r="APV41" s="81"/>
      <c r="APW41" s="81"/>
      <c r="APX41" s="81"/>
      <c r="APY41" s="81"/>
      <c r="APZ41" s="81"/>
      <c r="AQA41" s="81"/>
      <c r="AQB41" s="81"/>
      <c r="AQC41" s="81"/>
      <c r="AQD41" s="81"/>
      <c r="AQE41" s="81"/>
      <c r="AQF41" s="81"/>
      <c r="AQG41" s="81"/>
      <c r="AQH41" s="81"/>
      <c r="AQI41" s="81"/>
      <c r="AQJ41" s="81"/>
      <c r="AQK41" s="81"/>
      <c r="AQL41" s="81"/>
      <c r="AQM41" s="81"/>
      <c r="AQN41" s="81"/>
      <c r="AQO41" s="81"/>
      <c r="AQP41" s="81"/>
      <c r="AQQ41" s="81"/>
      <c r="AQR41" s="81"/>
      <c r="AQS41" s="81"/>
      <c r="AQT41" s="81"/>
      <c r="AQU41" s="81"/>
      <c r="AQV41" s="81"/>
      <c r="AQW41" s="81"/>
      <c r="AQX41" s="81"/>
      <c r="AQY41" s="81"/>
      <c r="AQZ41" s="81"/>
      <c r="ARA41" s="81"/>
      <c r="ARB41" s="81"/>
      <c r="ARC41" s="81"/>
      <c r="ARD41" s="81"/>
      <c r="ARE41" s="81"/>
      <c r="ARF41" s="81"/>
      <c r="ARG41" s="81"/>
      <c r="ARH41" s="81"/>
      <c r="ARI41" s="81"/>
      <c r="ARJ41" s="81"/>
      <c r="ARK41" s="81"/>
      <c r="ARL41" s="81"/>
      <c r="ARM41" s="81"/>
      <c r="ARN41" s="81"/>
      <c r="ARO41" s="81"/>
      <c r="ARP41" s="81"/>
      <c r="ARQ41" s="81"/>
      <c r="ARR41" s="81"/>
      <c r="ARS41" s="81"/>
      <c r="ART41" s="81"/>
      <c r="ARU41" s="81"/>
      <c r="ARV41" s="81"/>
      <c r="ARW41" s="81"/>
      <c r="ARX41" s="81"/>
      <c r="ARY41" s="81"/>
      <c r="ARZ41" s="81"/>
      <c r="ASA41" s="81"/>
      <c r="ASB41" s="81"/>
      <c r="ASC41" s="81"/>
      <c r="ASD41" s="81"/>
      <c r="ASE41" s="81"/>
      <c r="ASF41" s="81"/>
      <c r="ASG41" s="81"/>
      <c r="ASH41" s="81"/>
      <c r="ASI41" s="81"/>
      <c r="ASJ41" s="81"/>
      <c r="ASK41" s="81"/>
      <c r="ASL41" s="81"/>
      <c r="ASM41" s="81"/>
      <c r="ASN41" s="81"/>
      <c r="ASO41" s="81"/>
      <c r="ASP41" s="81"/>
      <c r="ASQ41" s="81"/>
      <c r="ASR41" s="81"/>
      <c r="ASS41" s="81"/>
      <c r="AST41" s="81"/>
      <c r="ASU41" s="81"/>
      <c r="ASV41" s="81"/>
      <c r="ASW41" s="81"/>
      <c r="ASX41" s="81"/>
      <c r="ASY41" s="81"/>
      <c r="ASZ41" s="81"/>
      <c r="ATA41" s="81"/>
      <c r="ATB41" s="81"/>
      <c r="ATC41" s="81"/>
      <c r="ATD41" s="81"/>
      <c r="ATE41" s="81"/>
      <c r="ATF41" s="81"/>
      <c r="ATG41" s="81"/>
      <c r="ATH41" s="81"/>
      <c r="ATI41" s="81"/>
      <c r="ATJ41" s="81"/>
      <c r="ATK41" s="81"/>
      <c r="ATL41" s="81"/>
      <c r="ATM41" s="81"/>
      <c r="ATN41" s="81"/>
      <c r="ATO41" s="81"/>
      <c r="ATP41" s="81"/>
      <c r="ATQ41" s="81"/>
      <c r="ATR41" s="81"/>
      <c r="ATS41" s="81"/>
      <c r="ATT41" s="81"/>
      <c r="ATU41" s="81"/>
      <c r="ATV41" s="81"/>
      <c r="ATW41" s="81"/>
      <c r="ATX41" s="81"/>
      <c r="ATY41" s="81"/>
      <c r="ATZ41" s="81"/>
      <c r="AUA41" s="81"/>
      <c r="AUB41" s="81"/>
      <c r="AUC41" s="81"/>
      <c r="AUD41" s="81"/>
      <c r="AUE41" s="81"/>
      <c r="AUF41" s="81"/>
      <c r="AUG41" s="81"/>
      <c r="AUH41" s="81"/>
      <c r="AUI41" s="81"/>
      <c r="AUJ41" s="81"/>
      <c r="AUK41" s="81"/>
      <c r="AUL41" s="81"/>
      <c r="AUM41" s="81"/>
      <c r="AUN41" s="81"/>
      <c r="AUO41" s="81"/>
      <c r="AUP41" s="81"/>
      <c r="AUQ41" s="81"/>
      <c r="AUR41" s="81"/>
      <c r="AUS41" s="81"/>
      <c r="AUT41" s="81"/>
      <c r="AUU41" s="81"/>
      <c r="AUV41" s="81"/>
      <c r="AUW41" s="81"/>
      <c r="AUX41" s="81"/>
      <c r="AUY41" s="81"/>
      <c r="AUZ41" s="81"/>
      <c r="AVA41" s="81"/>
      <c r="AVB41" s="81"/>
      <c r="AVC41" s="81"/>
      <c r="AVD41" s="81"/>
      <c r="AVE41" s="81"/>
      <c r="AVF41" s="81"/>
      <c r="AVG41" s="81"/>
      <c r="AVH41" s="81"/>
      <c r="AVI41" s="81"/>
      <c r="AVJ41" s="81"/>
      <c r="AVK41" s="81"/>
      <c r="AVL41" s="81"/>
      <c r="AVM41" s="81"/>
      <c r="AVN41" s="81"/>
      <c r="AVO41" s="81"/>
      <c r="AVP41" s="81"/>
      <c r="AVQ41" s="81"/>
      <c r="AVR41" s="81"/>
      <c r="AVS41" s="81"/>
      <c r="AVT41" s="81"/>
      <c r="AVU41" s="81"/>
      <c r="AVV41" s="81"/>
      <c r="AVW41" s="81"/>
      <c r="AVX41" s="81"/>
      <c r="AVY41" s="81"/>
      <c r="AVZ41" s="81"/>
      <c r="AWA41" s="81"/>
      <c r="AWB41" s="81"/>
      <c r="AWC41" s="81"/>
      <c r="AWD41" s="81"/>
      <c r="AWE41" s="81"/>
      <c r="AWF41" s="81"/>
      <c r="AWG41" s="81"/>
      <c r="AWH41" s="81"/>
      <c r="AWI41" s="81"/>
      <c r="AWJ41" s="81"/>
      <c r="AWK41" s="81"/>
      <c r="AWL41" s="81"/>
      <c r="AWM41" s="81"/>
      <c r="AWN41" s="81"/>
      <c r="AWO41" s="81"/>
      <c r="AWP41" s="81"/>
      <c r="AWQ41" s="81"/>
      <c r="AWR41" s="81"/>
      <c r="AWS41" s="81"/>
      <c r="AWT41" s="81"/>
      <c r="AWU41" s="81"/>
      <c r="AWV41" s="81"/>
      <c r="AWW41" s="81"/>
      <c r="AWX41" s="81"/>
      <c r="AWY41" s="81"/>
      <c r="AWZ41" s="81"/>
      <c r="AXA41" s="81"/>
      <c r="AXB41" s="81"/>
      <c r="AXC41" s="81"/>
      <c r="AXD41" s="81"/>
      <c r="AXE41" s="81"/>
      <c r="AXF41" s="81"/>
      <c r="AXG41" s="81"/>
      <c r="AXH41" s="81"/>
      <c r="AXI41" s="81"/>
      <c r="AXJ41" s="81"/>
      <c r="AXK41" s="81"/>
      <c r="AXL41" s="81"/>
      <c r="AXM41" s="81"/>
      <c r="AXN41" s="81"/>
      <c r="AXO41" s="81"/>
      <c r="AXP41" s="81"/>
      <c r="AXQ41" s="81"/>
      <c r="AXR41" s="81"/>
      <c r="AXS41" s="81"/>
      <c r="AXT41" s="81"/>
      <c r="AXU41" s="81"/>
      <c r="AXV41" s="81"/>
      <c r="AXW41" s="81"/>
      <c r="AXX41" s="81"/>
      <c r="AXY41" s="81"/>
      <c r="AXZ41" s="81"/>
      <c r="AYA41" s="81"/>
      <c r="AYB41" s="81"/>
      <c r="AYC41" s="81"/>
      <c r="AYD41" s="81"/>
      <c r="AYE41" s="81"/>
      <c r="AYF41" s="81"/>
      <c r="AYG41" s="81"/>
      <c r="AYH41" s="81"/>
      <c r="AYI41" s="81"/>
      <c r="AYJ41" s="81"/>
      <c r="AYK41" s="81"/>
      <c r="AYL41" s="81"/>
      <c r="AYM41" s="81"/>
      <c r="AYN41" s="81"/>
      <c r="AYO41" s="81"/>
      <c r="AYP41" s="81"/>
      <c r="AYQ41" s="81"/>
      <c r="AYR41" s="81"/>
      <c r="AYS41" s="81"/>
      <c r="AYT41" s="81"/>
      <c r="AYU41" s="81"/>
      <c r="AYV41" s="81"/>
      <c r="AYW41" s="81"/>
      <c r="AYX41" s="81"/>
      <c r="AYY41" s="81"/>
      <c r="AYZ41" s="81"/>
      <c r="AZA41" s="81"/>
      <c r="AZB41" s="81"/>
      <c r="AZC41" s="81"/>
      <c r="AZD41" s="81"/>
      <c r="AZE41" s="81"/>
      <c r="AZF41" s="81"/>
      <c r="AZG41" s="81"/>
      <c r="AZH41" s="81"/>
      <c r="AZI41" s="81"/>
      <c r="AZJ41" s="81"/>
      <c r="AZK41" s="81"/>
      <c r="AZL41" s="81"/>
      <c r="AZM41" s="81"/>
      <c r="AZN41" s="81"/>
      <c r="AZO41" s="81"/>
      <c r="AZP41" s="81"/>
      <c r="AZQ41" s="81"/>
      <c r="AZR41" s="81"/>
      <c r="AZS41" s="81"/>
      <c r="AZT41" s="81"/>
      <c r="AZU41" s="81"/>
      <c r="AZV41" s="81"/>
      <c r="AZW41" s="81"/>
      <c r="AZX41" s="81"/>
      <c r="AZY41" s="81"/>
      <c r="AZZ41" s="81"/>
      <c r="BAA41" s="81"/>
      <c r="BAB41" s="81"/>
      <c r="BAC41" s="81"/>
      <c r="BAD41" s="81"/>
      <c r="BAE41" s="81"/>
      <c r="BAF41" s="81"/>
      <c r="BAG41" s="81"/>
      <c r="BAH41" s="81"/>
      <c r="BAI41" s="81"/>
      <c r="BAJ41" s="81"/>
      <c r="BAK41" s="81"/>
      <c r="BAL41" s="81"/>
      <c r="BAM41" s="81"/>
      <c r="BAN41" s="81"/>
      <c r="BAO41" s="81"/>
      <c r="BAP41" s="81"/>
      <c r="BAQ41" s="81"/>
      <c r="BAR41" s="81"/>
      <c r="BAS41" s="81"/>
      <c r="BAT41" s="81"/>
      <c r="BAU41" s="81"/>
      <c r="BAV41" s="81"/>
      <c r="BAW41" s="81"/>
      <c r="BAX41" s="81"/>
      <c r="BAY41" s="81"/>
      <c r="BAZ41" s="81"/>
      <c r="BBA41" s="81"/>
      <c r="BBB41" s="81"/>
      <c r="BBC41" s="81"/>
      <c r="BBD41" s="81"/>
      <c r="BBE41" s="81"/>
      <c r="BBF41" s="81"/>
      <c r="BBG41" s="81"/>
      <c r="BBH41" s="81"/>
      <c r="BBI41" s="81"/>
      <c r="BBJ41" s="81"/>
      <c r="BBK41" s="81"/>
      <c r="BBL41" s="81"/>
      <c r="BBM41" s="81"/>
      <c r="BBN41" s="81"/>
      <c r="BBO41" s="81"/>
      <c r="BBP41" s="81"/>
      <c r="BBQ41" s="81"/>
      <c r="BBR41" s="81"/>
      <c r="BBS41" s="81"/>
      <c r="BBT41" s="81"/>
      <c r="BBU41" s="81"/>
      <c r="BBV41" s="81"/>
      <c r="BBW41" s="81"/>
      <c r="BBX41" s="81"/>
      <c r="BBY41" s="81"/>
      <c r="BBZ41" s="81"/>
      <c r="BCA41" s="81"/>
      <c r="BCB41" s="81"/>
      <c r="BCC41" s="81"/>
      <c r="BCD41" s="81"/>
      <c r="BCE41" s="81"/>
      <c r="BCF41" s="81"/>
      <c r="BCG41" s="81"/>
      <c r="BCH41" s="81"/>
      <c r="BCI41" s="81"/>
      <c r="BCJ41" s="81"/>
      <c r="BCK41" s="81"/>
      <c r="BCL41" s="81"/>
      <c r="BCM41" s="81"/>
      <c r="BCN41" s="81"/>
      <c r="BCO41" s="81"/>
      <c r="BCP41" s="81"/>
      <c r="BCQ41" s="81"/>
      <c r="BCR41" s="81"/>
      <c r="BCS41" s="81"/>
      <c r="BCT41" s="81"/>
      <c r="BCU41" s="81"/>
      <c r="BCV41" s="81"/>
      <c r="BCW41" s="81"/>
      <c r="BCX41" s="81"/>
      <c r="BCY41" s="81"/>
      <c r="BCZ41" s="81"/>
      <c r="BDA41" s="81"/>
      <c r="BDB41" s="81"/>
      <c r="BDC41" s="81"/>
      <c r="BDD41" s="81"/>
      <c r="BDE41" s="81"/>
      <c r="BDF41" s="81"/>
      <c r="BDG41" s="81"/>
      <c r="BDH41" s="81"/>
      <c r="BDI41" s="81"/>
      <c r="BDJ41" s="81"/>
      <c r="BDK41" s="81"/>
      <c r="BDL41" s="81"/>
      <c r="BDM41" s="81"/>
      <c r="BDN41" s="81"/>
      <c r="BDO41" s="81"/>
      <c r="BDP41" s="81"/>
      <c r="BDQ41" s="81"/>
      <c r="BDR41" s="81"/>
      <c r="BDS41" s="81"/>
      <c r="BDT41" s="81"/>
      <c r="BDU41" s="81"/>
      <c r="BDV41" s="81"/>
      <c r="BDW41" s="81"/>
      <c r="BDX41" s="81"/>
      <c r="BDY41" s="81"/>
      <c r="BDZ41" s="81"/>
      <c r="BEA41" s="81"/>
      <c r="BEB41" s="81"/>
      <c r="BEC41" s="81"/>
      <c r="BED41" s="81"/>
      <c r="BEE41" s="81"/>
      <c r="BEF41" s="81"/>
      <c r="BEG41" s="81"/>
      <c r="BEH41" s="81"/>
      <c r="BEI41" s="81"/>
      <c r="BEJ41" s="81"/>
      <c r="BEK41" s="81"/>
      <c r="BEL41" s="81"/>
      <c r="BEM41" s="81"/>
      <c r="BEN41" s="81"/>
      <c r="BEO41" s="81"/>
      <c r="BEP41" s="81"/>
      <c r="BEQ41" s="81"/>
      <c r="BER41" s="81"/>
      <c r="BES41" s="81"/>
      <c r="BET41" s="81"/>
      <c r="BEU41" s="81"/>
      <c r="BEV41" s="81"/>
      <c r="BEW41" s="81"/>
      <c r="BEX41" s="81"/>
      <c r="BEY41" s="81"/>
      <c r="BEZ41" s="81"/>
      <c r="BFA41" s="81"/>
      <c r="BFB41" s="81"/>
      <c r="BFC41" s="81"/>
      <c r="BFD41" s="81"/>
      <c r="BFE41" s="81"/>
      <c r="BFF41" s="81"/>
      <c r="BFG41" s="81"/>
      <c r="BFH41" s="81"/>
      <c r="BFI41" s="81"/>
      <c r="BFJ41" s="81"/>
      <c r="BFK41" s="81"/>
      <c r="BFL41" s="81"/>
      <c r="BFM41" s="81"/>
      <c r="BFN41" s="81"/>
      <c r="BFO41" s="81"/>
      <c r="BFP41" s="81"/>
      <c r="BFQ41" s="81"/>
      <c r="BFR41" s="81"/>
      <c r="BFS41" s="81"/>
      <c r="BFT41" s="81"/>
      <c r="BFU41" s="81"/>
      <c r="BFV41" s="81"/>
      <c r="BFW41" s="81"/>
      <c r="BFX41" s="81"/>
      <c r="BFY41" s="81"/>
      <c r="BFZ41" s="81"/>
      <c r="BGA41" s="81"/>
      <c r="BGB41" s="81"/>
      <c r="BGC41" s="81"/>
      <c r="BGD41" s="81"/>
      <c r="BGE41" s="81"/>
      <c r="BGF41" s="81"/>
      <c r="BGG41" s="81"/>
      <c r="BGH41" s="81"/>
      <c r="BGI41" s="81"/>
      <c r="BGJ41" s="81"/>
      <c r="BGK41" s="81"/>
      <c r="BGL41" s="81"/>
      <c r="BGM41" s="81"/>
      <c r="BGN41" s="81"/>
      <c r="BGO41" s="81"/>
      <c r="BGP41" s="81"/>
      <c r="BGQ41" s="81"/>
      <c r="BGR41" s="81"/>
      <c r="BGS41" s="81"/>
      <c r="BGT41" s="81"/>
      <c r="BGU41" s="81"/>
      <c r="BGV41" s="81"/>
      <c r="BGW41" s="81"/>
      <c r="BGX41" s="81"/>
      <c r="BGY41" s="81"/>
      <c r="BGZ41" s="81"/>
      <c r="BHA41" s="81"/>
      <c r="BHB41" s="81"/>
      <c r="BHC41" s="81"/>
      <c r="BHD41" s="81"/>
      <c r="BHE41" s="81"/>
      <c r="BHF41" s="81"/>
      <c r="BHG41" s="81"/>
      <c r="BHH41" s="81"/>
      <c r="BHI41" s="81"/>
      <c r="BHJ41" s="81"/>
      <c r="BHK41" s="81"/>
      <c r="BHL41" s="81"/>
      <c r="BHM41" s="81"/>
      <c r="BHN41" s="81"/>
      <c r="BHO41" s="81"/>
      <c r="BHP41" s="81"/>
      <c r="BHQ41" s="81"/>
      <c r="BHR41" s="81"/>
      <c r="BHS41" s="81"/>
      <c r="BHT41" s="81"/>
      <c r="BHU41" s="81"/>
      <c r="BHV41" s="81"/>
      <c r="BHW41" s="81"/>
      <c r="BHX41" s="81"/>
      <c r="BHY41" s="81"/>
      <c r="BHZ41" s="81"/>
      <c r="BIA41" s="81"/>
      <c r="BIB41" s="81"/>
      <c r="BIC41" s="81"/>
      <c r="BID41" s="81"/>
      <c r="BIE41" s="81"/>
      <c r="BIF41" s="81"/>
      <c r="BIG41" s="81"/>
      <c r="BIH41" s="81"/>
      <c r="BII41" s="81"/>
      <c r="BIJ41" s="81"/>
      <c r="BIK41" s="81"/>
      <c r="BIL41" s="81"/>
      <c r="BIM41" s="81"/>
      <c r="BIN41" s="81"/>
      <c r="BIO41" s="81"/>
      <c r="BIP41" s="81"/>
      <c r="BIQ41" s="81"/>
      <c r="BIR41" s="81"/>
      <c r="BIS41" s="81"/>
      <c r="BIT41" s="81"/>
      <c r="BIU41" s="81"/>
      <c r="BIV41" s="81"/>
      <c r="BIW41" s="81"/>
      <c r="BIX41" s="81"/>
      <c r="BIY41" s="81"/>
      <c r="BIZ41" s="81"/>
      <c r="BJA41" s="81"/>
      <c r="BJB41" s="81"/>
      <c r="BJC41" s="81"/>
      <c r="BJD41" s="81"/>
      <c r="BJE41" s="81"/>
      <c r="BJF41" s="81"/>
      <c r="BJG41" s="81"/>
      <c r="BJH41" s="81"/>
      <c r="BJI41" s="81"/>
      <c r="BJJ41" s="81"/>
      <c r="BJK41" s="81"/>
      <c r="BJL41" s="81"/>
      <c r="BJM41" s="81"/>
      <c r="BJN41" s="81"/>
      <c r="BJO41" s="81"/>
      <c r="BJP41" s="81"/>
      <c r="BJQ41" s="81"/>
      <c r="BJR41" s="81"/>
      <c r="BJS41" s="81"/>
      <c r="BJT41" s="81"/>
      <c r="BJU41" s="81"/>
      <c r="BJV41" s="81"/>
      <c r="BJW41" s="81"/>
      <c r="BJX41" s="81"/>
      <c r="BJY41" s="81"/>
      <c r="BJZ41" s="81"/>
      <c r="BKA41" s="81"/>
      <c r="BKB41" s="81"/>
      <c r="BKC41" s="81"/>
      <c r="BKD41" s="81"/>
      <c r="BKE41" s="81"/>
      <c r="BKF41" s="81"/>
      <c r="BKG41" s="81"/>
      <c r="BKH41" s="81"/>
      <c r="BKI41" s="81"/>
      <c r="BKJ41" s="81"/>
      <c r="BKK41" s="81"/>
      <c r="BKL41" s="81"/>
      <c r="BKM41" s="81"/>
      <c r="BKN41" s="81"/>
      <c r="BKO41" s="81"/>
      <c r="BKP41" s="81"/>
      <c r="BKQ41" s="81"/>
      <c r="BKR41" s="81"/>
      <c r="BKS41" s="81"/>
      <c r="BKT41" s="81"/>
      <c r="BKU41" s="81"/>
      <c r="BKV41" s="81"/>
      <c r="BKW41" s="81"/>
      <c r="BKX41" s="81"/>
      <c r="BKY41" s="81"/>
      <c r="BKZ41" s="81"/>
      <c r="BLA41" s="81"/>
      <c r="BLB41" s="81"/>
      <c r="BLC41" s="81"/>
      <c r="BLD41" s="81"/>
      <c r="BLE41" s="81"/>
      <c r="BLF41" s="81"/>
      <c r="BLG41" s="81"/>
      <c r="BLH41" s="81"/>
      <c r="BLI41" s="81"/>
      <c r="BLJ41" s="81"/>
      <c r="BLK41" s="81"/>
      <c r="BLL41" s="81"/>
      <c r="BLM41" s="81"/>
      <c r="BLN41" s="81"/>
      <c r="BLO41" s="81"/>
      <c r="BLP41" s="81"/>
      <c r="BLQ41" s="81"/>
      <c r="BLR41" s="81"/>
      <c r="BLS41" s="81"/>
      <c r="BLT41" s="81"/>
      <c r="BLU41" s="81"/>
      <c r="BLV41" s="81"/>
      <c r="BLW41" s="81"/>
      <c r="BLX41" s="81"/>
      <c r="BLY41" s="81"/>
      <c r="BLZ41" s="81"/>
      <c r="BMA41" s="81"/>
      <c r="BMB41" s="81"/>
      <c r="BMC41" s="81"/>
      <c r="BMD41" s="81"/>
      <c r="BME41" s="81"/>
      <c r="BMF41" s="81"/>
      <c r="BMG41" s="81"/>
      <c r="BMH41" s="81"/>
      <c r="BMI41" s="81"/>
      <c r="BMJ41" s="81"/>
      <c r="BMK41" s="81"/>
      <c r="BML41" s="81"/>
      <c r="BMM41" s="81"/>
      <c r="BMN41" s="81"/>
      <c r="BMO41" s="81"/>
      <c r="BMP41" s="81"/>
      <c r="BMQ41" s="81"/>
      <c r="BMR41" s="81"/>
      <c r="BMS41" s="81"/>
      <c r="BMT41" s="81"/>
      <c r="BMU41" s="81"/>
      <c r="BMV41" s="81"/>
      <c r="BMW41" s="81"/>
      <c r="BMX41" s="81"/>
      <c r="BMY41" s="81"/>
      <c r="BMZ41" s="81"/>
      <c r="BNA41" s="81"/>
      <c r="BNB41" s="81"/>
      <c r="BNC41" s="81"/>
      <c r="BND41" s="81"/>
      <c r="BNE41" s="81"/>
      <c r="BNF41" s="81"/>
      <c r="BNG41" s="81"/>
      <c r="BNH41" s="81"/>
      <c r="BNI41" s="81"/>
      <c r="BNJ41" s="81"/>
      <c r="BNK41" s="81"/>
      <c r="BNL41" s="81"/>
      <c r="BNM41" s="81"/>
      <c r="BNN41" s="81"/>
      <c r="BNO41" s="81"/>
      <c r="BNP41" s="81"/>
      <c r="BNQ41" s="81"/>
      <c r="BNR41" s="81"/>
      <c r="BNS41" s="81"/>
      <c r="BNT41" s="81"/>
      <c r="BNU41" s="81"/>
      <c r="BNV41" s="81"/>
      <c r="BNW41" s="81"/>
      <c r="BNX41" s="81"/>
      <c r="BNY41" s="81"/>
      <c r="BNZ41" s="81"/>
      <c r="BOA41" s="81"/>
      <c r="BOB41" s="81"/>
      <c r="BOC41" s="81"/>
      <c r="BOD41" s="81"/>
      <c r="BOE41" s="81"/>
      <c r="BOF41" s="81"/>
      <c r="BOG41" s="81"/>
      <c r="BOH41" s="81"/>
      <c r="BOI41" s="81"/>
      <c r="BOJ41" s="81"/>
      <c r="BOK41" s="81"/>
      <c r="BOL41" s="81"/>
      <c r="BOM41" s="81"/>
      <c r="BON41" s="81"/>
      <c r="BOO41" s="81"/>
      <c r="BOP41" s="81"/>
      <c r="BOQ41" s="81"/>
      <c r="BOR41" s="81"/>
      <c r="BOS41" s="81"/>
      <c r="BOT41" s="81"/>
      <c r="BOU41" s="81"/>
      <c r="BOV41" s="81"/>
      <c r="BOW41" s="81"/>
      <c r="BOX41" s="81"/>
      <c r="BOY41" s="81"/>
      <c r="BOZ41" s="81"/>
      <c r="BPA41" s="81"/>
      <c r="BPB41" s="81"/>
      <c r="BPC41" s="81"/>
      <c r="BPD41" s="81"/>
      <c r="BPE41" s="81"/>
      <c r="BPF41" s="81"/>
      <c r="BPG41" s="81"/>
      <c r="BPH41" s="81"/>
      <c r="BPI41" s="81"/>
      <c r="BPJ41" s="81"/>
      <c r="BPK41" s="81"/>
      <c r="BPL41" s="81"/>
      <c r="BPM41" s="81"/>
      <c r="BPN41" s="81"/>
      <c r="BPO41" s="81"/>
      <c r="BPP41" s="81"/>
      <c r="BPQ41" s="81"/>
      <c r="BPR41" s="81"/>
      <c r="BPS41" s="81"/>
      <c r="BPT41" s="81"/>
      <c r="BPU41" s="81"/>
      <c r="BPV41" s="81"/>
      <c r="BPW41" s="81"/>
      <c r="BPX41" s="81"/>
      <c r="BPY41" s="81"/>
      <c r="BPZ41" s="81"/>
      <c r="BQA41" s="81"/>
      <c r="BQB41" s="81"/>
      <c r="BQC41" s="81"/>
      <c r="BQD41" s="81"/>
      <c r="BQE41" s="81"/>
      <c r="BQF41" s="81"/>
      <c r="BQG41" s="81"/>
      <c r="BQH41" s="81"/>
      <c r="BQI41" s="81"/>
      <c r="BQJ41" s="81"/>
      <c r="BQK41" s="81"/>
      <c r="BQL41" s="81"/>
      <c r="BQM41" s="81"/>
      <c r="BQN41" s="81"/>
      <c r="BQO41" s="81"/>
      <c r="BQP41" s="81"/>
      <c r="BQQ41" s="81"/>
      <c r="BQR41" s="81"/>
      <c r="BQS41" s="81"/>
      <c r="BQT41" s="81"/>
      <c r="BQU41" s="81"/>
      <c r="BQV41" s="81"/>
      <c r="BQW41" s="81"/>
      <c r="BQX41" s="81"/>
      <c r="BQY41" s="81"/>
      <c r="BQZ41" s="81"/>
      <c r="BRA41" s="81"/>
      <c r="BRB41" s="81"/>
      <c r="BRC41" s="81"/>
      <c r="BRD41" s="81"/>
      <c r="BRE41" s="81"/>
      <c r="BRF41" s="81"/>
      <c r="BRG41" s="81"/>
      <c r="BRH41" s="81"/>
      <c r="BRI41" s="81"/>
      <c r="BRJ41" s="81"/>
      <c r="BRK41" s="81"/>
      <c r="BRL41" s="81"/>
      <c r="BRM41" s="81"/>
      <c r="BRN41" s="81"/>
      <c r="BRO41" s="81"/>
      <c r="BRP41" s="81"/>
      <c r="BRQ41" s="81"/>
      <c r="BRR41" s="81"/>
      <c r="BRS41" s="81"/>
      <c r="BRT41" s="81"/>
      <c r="BRU41" s="81"/>
      <c r="BRV41" s="81"/>
      <c r="BRW41" s="81"/>
      <c r="BRX41" s="81"/>
      <c r="BRY41" s="81"/>
      <c r="BRZ41" s="81"/>
      <c r="BSA41" s="81"/>
      <c r="BSB41" s="81"/>
      <c r="BSC41" s="81"/>
      <c r="BSD41" s="81"/>
      <c r="BSE41" s="81"/>
      <c r="BSF41" s="81"/>
      <c r="BSG41" s="81"/>
      <c r="BSH41" s="81"/>
      <c r="BSI41" s="81"/>
      <c r="BSJ41" s="81"/>
      <c r="BSK41" s="81"/>
      <c r="BSL41" s="81"/>
      <c r="BSM41" s="81"/>
      <c r="BSN41" s="81"/>
      <c r="BSO41" s="81"/>
      <c r="BSP41" s="81"/>
      <c r="BSQ41" s="81"/>
      <c r="BSR41" s="81"/>
      <c r="BSS41" s="81"/>
      <c r="BST41" s="81"/>
      <c r="BSU41" s="81"/>
      <c r="BSV41" s="81"/>
      <c r="BSW41" s="81"/>
      <c r="BSX41" s="81"/>
      <c r="BSY41" s="81"/>
      <c r="BSZ41" s="81"/>
      <c r="BTA41" s="81"/>
      <c r="BTB41" s="81"/>
      <c r="BTC41" s="81"/>
      <c r="BTD41" s="81"/>
      <c r="BTE41" s="81"/>
      <c r="BTF41" s="81"/>
      <c r="BTG41" s="81"/>
      <c r="BTH41" s="81"/>
      <c r="BTI41" s="81"/>
      <c r="BTJ41" s="81"/>
      <c r="BTK41" s="81"/>
      <c r="BTL41" s="81"/>
      <c r="BTM41" s="81"/>
      <c r="BTN41" s="81"/>
      <c r="BTO41" s="81"/>
      <c r="BTP41" s="81"/>
      <c r="BTQ41" s="81"/>
      <c r="BTR41" s="81"/>
      <c r="BTS41" s="81"/>
      <c r="BTT41" s="81"/>
      <c r="BTU41" s="81"/>
      <c r="BTV41" s="81"/>
      <c r="BTW41" s="81"/>
      <c r="BTX41" s="81"/>
      <c r="BTY41" s="81"/>
      <c r="BTZ41" s="81"/>
      <c r="BUA41" s="81"/>
      <c r="BUB41" s="81"/>
      <c r="BUC41" s="81"/>
      <c r="BUD41" s="81"/>
      <c r="BUE41" s="81"/>
      <c r="BUF41" s="81"/>
      <c r="BUG41" s="81"/>
      <c r="BUH41" s="81"/>
      <c r="BUI41" s="81"/>
      <c r="BUJ41" s="81"/>
      <c r="BUK41" s="81"/>
      <c r="BUL41" s="81"/>
      <c r="BUM41" s="81"/>
      <c r="BUN41" s="81"/>
      <c r="BUO41" s="81"/>
      <c r="BUP41" s="81"/>
      <c r="BUQ41" s="81"/>
      <c r="BUR41" s="81"/>
      <c r="BUS41" s="81"/>
      <c r="BUT41" s="81"/>
      <c r="BUU41" s="81"/>
      <c r="BUV41" s="81"/>
      <c r="BUW41" s="81"/>
      <c r="BUX41" s="81"/>
      <c r="BUY41" s="81"/>
      <c r="BUZ41" s="81"/>
      <c r="BVA41" s="81"/>
      <c r="BVB41" s="81"/>
      <c r="BVC41" s="81"/>
      <c r="BVD41" s="81"/>
      <c r="BVE41" s="81"/>
      <c r="BVF41" s="81"/>
      <c r="BVG41" s="81"/>
      <c r="BVH41" s="81"/>
      <c r="BVI41" s="81"/>
      <c r="BVJ41" s="81"/>
      <c r="BVK41" s="81"/>
      <c r="BVL41" s="81"/>
      <c r="BVM41" s="81"/>
      <c r="BVN41" s="81"/>
      <c r="BVO41" s="81"/>
      <c r="BVP41" s="81"/>
      <c r="BVQ41" s="81"/>
      <c r="BVR41" s="81"/>
      <c r="BVS41" s="81"/>
      <c r="BVT41" s="81"/>
      <c r="BVU41" s="81"/>
      <c r="BVV41" s="81"/>
      <c r="BVW41" s="81"/>
      <c r="BVX41" s="81"/>
      <c r="BVY41" s="81"/>
      <c r="BVZ41" s="81"/>
      <c r="BWA41" s="81"/>
      <c r="BWB41" s="81"/>
      <c r="BWC41" s="81"/>
      <c r="BWD41" s="81"/>
      <c r="BWE41" s="81"/>
      <c r="BWF41" s="81"/>
      <c r="BWG41" s="81"/>
      <c r="BWH41" s="81"/>
      <c r="BWI41" s="81"/>
      <c r="BWJ41" s="81"/>
      <c r="BWK41" s="81"/>
      <c r="BWL41" s="81"/>
      <c r="BWM41" s="81"/>
      <c r="BWN41" s="81"/>
      <c r="BWO41" s="81"/>
      <c r="BWP41" s="81"/>
      <c r="BWQ41" s="81"/>
      <c r="BWR41" s="81"/>
      <c r="BWS41" s="81"/>
      <c r="BWT41" s="81"/>
      <c r="BWU41" s="81"/>
      <c r="BWV41" s="81"/>
      <c r="BWW41" s="81"/>
      <c r="BWX41" s="81"/>
      <c r="BWY41" s="81"/>
      <c r="BWZ41" s="81"/>
      <c r="BXA41" s="81"/>
      <c r="BXB41" s="81"/>
      <c r="BXC41" s="81"/>
      <c r="BXD41" s="81"/>
      <c r="BXE41" s="81"/>
      <c r="BXF41" s="81"/>
      <c r="BXG41" s="81"/>
      <c r="BXH41" s="81"/>
      <c r="BXI41" s="81"/>
      <c r="BXJ41" s="81"/>
      <c r="BXK41" s="81"/>
      <c r="BXL41" s="81"/>
      <c r="BXM41" s="81"/>
      <c r="BXN41" s="81"/>
      <c r="BXO41" s="81"/>
      <c r="BXP41" s="81"/>
      <c r="BXQ41" s="81"/>
      <c r="BXR41" s="81"/>
      <c r="BXS41" s="81"/>
      <c r="BXT41" s="81"/>
      <c r="BXU41" s="81"/>
      <c r="BXV41" s="81"/>
      <c r="BXW41" s="81"/>
      <c r="BXX41" s="81"/>
      <c r="BXY41" s="81"/>
      <c r="BXZ41" s="81"/>
      <c r="BYA41" s="81"/>
      <c r="BYB41" s="81"/>
      <c r="BYC41" s="81"/>
      <c r="BYD41" s="81"/>
      <c r="BYE41" s="81"/>
      <c r="BYF41" s="81"/>
      <c r="BYG41" s="81"/>
      <c r="BYH41" s="81"/>
      <c r="BYI41" s="81"/>
      <c r="BYJ41" s="81"/>
      <c r="BYK41" s="81"/>
      <c r="BYL41" s="81"/>
      <c r="BYM41" s="81"/>
      <c r="BYN41" s="81"/>
      <c r="BYO41" s="81"/>
      <c r="BYP41" s="81"/>
      <c r="BYQ41" s="81"/>
      <c r="BYR41" s="81"/>
      <c r="BYS41" s="81"/>
      <c r="BYT41" s="81"/>
      <c r="BYU41" s="81"/>
      <c r="BYV41" s="81"/>
      <c r="BYW41" s="81"/>
      <c r="BYX41" s="81"/>
      <c r="BYY41" s="81"/>
      <c r="BYZ41" s="81"/>
      <c r="BZA41" s="81"/>
      <c r="BZB41" s="81"/>
      <c r="BZC41" s="81"/>
      <c r="BZD41" s="81"/>
      <c r="BZE41" s="81"/>
      <c r="BZF41" s="81"/>
      <c r="BZG41" s="81"/>
      <c r="BZH41" s="81"/>
      <c r="BZI41" s="81"/>
      <c r="BZJ41" s="81"/>
      <c r="BZK41" s="81"/>
      <c r="BZL41" s="81"/>
      <c r="BZM41" s="81"/>
      <c r="BZN41" s="81"/>
      <c r="BZO41" s="81"/>
      <c r="BZP41" s="81"/>
      <c r="BZQ41" s="81"/>
      <c r="BZR41" s="81"/>
      <c r="BZS41" s="81"/>
      <c r="BZT41" s="81"/>
      <c r="BZU41" s="81"/>
      <c r="BZV41" s="81"/>
      <c r="BZW41" s="81"/>
      <c r="BZX41" s="81"/>
      <c r="BZY41" s="81"/>
      <c r="BZZ41" s="81"/>
      <c r="CAA41" s="81"/>
      <c r="CAB41" s="81"/>
      <c r="CAC41" s="81"/>
      <c r="CAD41" s="81"/>
      <c r="CAE41" s="81"/>
      <c r="CAF41" s="81"/>
      <c r="CAG41" s="81"/>
      <c r="CAH41" s="81"/>
      <c r="CAI41" s="81"/>
      <c r="CAJ41" s="81"/>
      <c r="CAK41" s="81"/>
      <c r="CAL41" s="81"/>
      <c r="CAM41" s="81"/>
      <c r="CAN41" s="81"/>
      <c r="CAO41" s="81"/>
      <c r="CAP41" s="81"/>
      <c r="CAQ41" s="81"/>
      <c r="CAR41" s="81"/>
      <c r="CAS41" s="81"/>
      <c r="CAT41" s="81"/>
      <c r="CAU41" s="81"/>
      <c r="CAV41" s="81"/>
      <c r="CAW41" s="81"/>
      <c r="CAX41" s="81"/>
      <c r="CAY41" s="81"/>
      <c r="CAZ41" s="81"/>
      <c r="CBA41" s="81"/>
      <c r="CBB41" s="81"/>
      <c r="CBC41" s="81"/>
      <c r="CBD41" s="81"/>
      <c r="CBE41" s="81"/>
      <c r="CBF41" s="81"/>
      <c r="CBG41" s="81"/>
      <c r="CBH41" s="81"/>
      <c r="CBI41" s="81"/>
      <c r="CBJ41" s="81"/>
      <c r="CBK41" s="81"/>
      <c r="CBL41" s="81"/>
      <c r="CBM41" s="81"/>
      <c r="CBN41" s="81"/>
      <c r="CBO41" s="81"/>
      <c r="CBP41" s="81"/>
      <c r="CBQ41" s="81"/>
      <c r="CBR41" s="81"/>
      <c r="CBS41" s="81"/>
      <c r="CBT41" s="81"/>
      <c r="CBU41" s="81"/>
      <c r="CBV41" s="81"/>
      <c r="CBW41" s="81"/>
      <c r="CBX41" s="81"/>
      <c r="CBY41" s="81"/>
      <c r="CBZ41" s="81"/>
      <c r="CCA41" s="81"/>
      <c r="CCB41" s="81"/>
      <c r="CCC41" s="81"/>
      <c r="CCD41" s="81"/>
      <c r="CCE41" s="81"/>
      <c r="CCF41" s="81"/>
      <c r="CCG41" s="81"/>
      <c r="CCH41" s="81"/>
      <c r="CCI41" s="81"/>
      <c r="CCJ41" s="81"/>
      <c r="CCK41" s="81"/>
      <c r="CCL41" s="81"/>
      <c r="CCM41" s="81"/>
      <c r="CCN41" s="81"/>
      <c r="CCO41" s="81"/>
      <c r="CCP41" s="81"/>
      <c r="CCQ41" s="81"/>
      <c r="CCR41" s="81"/>
      <c r="CCS41" s="81"/>
      <c r="CCT41" s="81"/>
      <c r="CCU41" s="81"/>
      <c r="CCV41" s="81"/>
      <c r="CCW41" s="81"/>
      <c r="CCX41" s="81"/>
      <c r="CCY41" s="81"/>
      <c r="CCZ41" s="81"/>
      <c r="CDA41" s="81"/>
      <c r="CDB41" s="81"/>
      <c r="CDC41" s="81"/>
      <c r="CDD41" s="81"/>
      <c r="CDE41" s="81"/>
      <c r="CDF41" s="81"/>
      <c r="CDG41" s="81"/>
      <c r="CDH41" s="81"/>
      <c r="CDI41" s="81"/>
      <c r="CDJ41" s="81"/>
      <c r="CDK41" s="81"/>
      <c r="CDL41" s="81"/>
      <c r="CDM41" s="81"/>
      <c r="CDN41" s="81"/>
      <c r="CDO41" s="81"/>
      <c r="CDP41" s="81"/>
      <c r="CDQ41" s="81"/>
      <c r="CDR41" s="81"/>
      <c r="CDS41" s="81"/>
      <c r="CDT41" s="81"/>
      <c r="CDU41" s="81"/>
      <c r="CDV41" s="81"/>
      <c r="CDW41" s="81"/>
      <c r="CDX41" s="81"/>
      <c r="CDY41" s="81"/>
      <c r="CDZ41" s="81"/>
      <c r="CEA41" s="81"/>
      <c r="CEB41" s="81"/>
      <c r="CEC41" s="81"/>
      <c r="CED41" s="81"/>
      <c r="CEE41" s="81"/>
      <c r="CEF41" s="81"/>
      <c r="CEG41" s="81"/>
      <c r="CEH41" s="81"/>
      <c r="CEI41" s="81"/>
      <c r="CEJ41" s="81"/>
      <c r="CEK41" s="81"/>
      <c r="CEL41" s="81"/>
      <c r="CEM41" s="81"/>
      <c r="CEN41" s="81"/>
      <c r="CEO41" s="81"/>
      <c r="CEP41" s="81"/>
      <c r="CEQ41" s="81"/>
      <c r="CER41" s="81"/>
      <c r="CES41" s="81"/>
      <c r="CET41" s="81"/>
      <c r="CEU41" s="81"/>
      <c r="CEV41" s="81"/>
      <c r="CEW41" s="81"/>
      <c r="CEX41" s="81"/>
      <c r="CEY41" s="81"/>
      <c r="CEZ41" s="81"/>
      <c r="CFA41" s="81"/>
      <c r="CFB41" s="81"/>
      <c r="CFC41" s="81"/>
      <c r="CFD41" s="81"/>
      <c r="CFE41" s="81"/>
      <c r="CFF41" s="81"/>
      <c r="CFG41" s="81"/>
      <c r="CFH41" s="81"/>
      <c r="CFI41" s="81"/>
      <c r="CFJ41" s="81"/>
      <c r="CFK41" s="81"/>
      <c r="CFL41" s="81"/>
      <c r="CFM41" s="81"/>
      <c r="CFN41" s="81"/>
      <c r="CFO41" s="81"/>
      <c r="CFP41" s="81"/>
      <c r="CFQ41" s="81"/>
      <c r="CFR41" s="81"/>
      <c r="CFS41" s="81"/>
      <c r="CFT41" s="81"/>
      <c r="CFU41" s="81"/>
      <c r="CFV41" s="81"/>
      <c r="CFW41" s="81"/>
      <c r="CFX41" s="81"/>
      <c r="CFY41" s="81"/>
      <c r="CFZ41" s="81"/>
      <c r="CGA41" s="81"/>
      <c r="CGB41" s="81"/>
      <c r="CGC41" s="81"/>
      <c r="CGD41" s="81"/>
      <c r="CGE41" s="81"/>
      <c r="CGF41" s="81"/>
      <c r="CGG41" s="81"/>
      <c r="CGH41" s="81"/>
      <c r="CGI41" s="81"/>
      <c r="CGJ41" s="81"/>
      <c r="CGK41" s="81"/>
      <c r="CGL41" s="81"/>
      <c r="CGM41" s="81"/>
      <c r="CGN41" s="81"/>
      <c r="CGO41" s="81"/>
      <c r="CGP41" s="81"/>
      <c r="CGQ41" s="81"/>
      <c r="CGR41" s="81"/>
      <c r="CGS41" s="81"/>
      <c r="CGT41" s="81"/>
      <c r="CGU41" s="81"/>
      <c r="CGV41" s="81"/>
      <c r="CGW41" s="81"/>
      <c r="CGX41" s="81"/>
      <c r="CGY41" s="81"/>
      <c r="CGZ41" s="81"/>
      <c r="CHA41" s="81"/>
      <c r="CHB41" s="81"/>
      <c r="CHC41" s="81"/>
      <c r="CHD41" s="81"/>
      <c r="CHE41" s="81"/>
      <c r="CHF41" s="81"/>
      <c r="CHG41" s="81"/>
      <c r="CHH41" s="81"/>
      <c r="CHI41" s="81"/>
      <c r="CHJ41" s="81"/>
      <c r="CHK41" s="81"/>
      <c r="CHL41" s="81"/>
      <c r="CHM41" s="81"/>
      <c r="CHN41" s="81"/>
      <c r="CHO41" s="81"/>
      <c r="CHP41" s="81"/>
      <c r="CHQ41" s="81"/>
      <c r="CHR41" s="81"/>
      <c r="CHS41" s="81"/>
      <c r="CHT41" s="81"/>
      <c r="CHU41" s="81"/>
      <c r="CHV41" s="81"/>
      <c r="CHW41" s="81"/>
      <c r="CHX41" s="81"/>
      <c r="CHY41" s="81"/>
      <c r="CHZ41" s="81"/>
      <c r="CIA41" s="81"/>
      <c r="CIB41" s="81"/>
      <c r="CIC41" s="81"/>
      <c r="CID41" s="81"/>
      <c r="CIE41" s="81"/>
      <c r="CIF41" s="81"/>
      <c r="CIG41" s="81"/>
      <c r="CIH41" s="81"/>
      <c r="CII41" s="81"/>
      <c r="CIJ41" s="81"/>
      <c r="CIK41" s="81"/>
      <c r="CIL41" s="81"/>
      <c r="CIM41" s="81"/>
      <c r="CIN41" s="81"/>
      <c r="CIO41" s="81"/>
      <c r="CIP41" s="81"/>
      <c r="CIQ41" s="81"/>
      <c r="CIR41" s="81"/>
      <c r="CIS41" s="81"/>
      <c r="CIT41" s="81"/>
      <c r="CIU41" s="81"/>
      <c r="CIV41" s="81"/>
      <c r="CIW41" s="81"/>
      <c r="CIX41" s="81"/>
      <c r="CIY41" s="81"/>
      <c r="CIZ41" s="81"/>
      <c r="CJA41" s="81"/>
      <c r="CJB41" s="81"/>
      <c r="CJC41" s="81"/>
      <c r="CJD41" s="81"/>
      <c r="CJE41" s="81"/>
      <c r="CJF41" s="81"/>
      <c r="CJG41" s="81"/>
      <c r="CJH41" s="81"/>
      <c r="CJI41" s="81"/>
      <c r="CJJ41" s="81"/>
      <c r="CJK41" s="81"/>
      <c r="CJL41" s="81"/>
      <c r="CJM41" s="81"/>
      <c r="CJN41" s="81"/>
      <c r="CJO41" s="81"/>
      <c r="CJP41" s="81"/>
      <c r="CJQ41" s="81"/>
      <c r="CJR41" s="81"/>
      <c r="CJS41" s="81"/>
      <c r="CJT41" s="81"/>
      <c r="CJU41" s="81"/>
      <c r="CJV41" s="81"/>
      <c r="CJW41" s="81"/>
      <c r="CJX41" s="81"/>
      <c r="CJY41" s="81"/>
      <c r="CJZ41" s="81"/>
      <c r="CKA41" s="81"/>
      <c r="CKB41" s="81"/>
      <c r="CKC41" s="81"/>
      <c r="CKD41" s="81"/>
      <c r="CKE41" s="81"/>
      <c r="CKF41" s="81"/>
      <c r="CKG41" s="81"/>
      <c r="CKH41" s="81"/>
      <c r="CKI41" s="81"/>
      <c r="CKJ41" s="81"/>
      <c r="CKK41" s="81"/>
      <c r="CKL41" s="81"/>
      <c r="CKM41" s="81"/>
      <c r="CKN41" s="81"/>
      <c r="CKO41" s="81"/>
      <c r="CKP41" s="81"/>
      <c r="CKQ41" s="81"/>
      <c r="CKR41" s="81"/>
      <c r="CKS41" s="81"/>
      <c r="CKT41" s="81"/>
      <c r="CKU41" s="81"/>
      <c r="CKV41" s="81"/>
      <c r="CKW41" s="81"/>
      <c r="CKX41" s="81"/>
      <c r="CKY41" s="81"/>
      <c r="CKZ41" s="81"/>
      <c r="CLA41" s="81"/>
      <c r="CLB41" s="81"/>
      <c r="CLC41" s="81"/>
      <c r="CLD41" s="81"/>
      <c r="CLE41" s="81"/>
      <c r="CLF41" s="81"/>
      <c r="CLG41" s="81"/>
      <c r="CLH41" s="81"/>
      <c r="CLI41" s="81"/>
      <c r="CLJ41" s="81"/>
      <c r="CLK41" s="81"/>
      <c r="CLL41" s="81"/>
      <c r="CLM41" s="81"/>
      <c r="CLN41" s="81"/>
      <c r="CLO41" s="81"/>
      <c r="CLP41" s="81"/>
      <c r="CLQ41" s="81"/>
      <c r="CLR41" s="81"/>
      <c r="CLS41" s="81"/>
      <c r="CLT41" s="81"/>
      <c r="CLU41" s="81"/>
      <c r="CLV41" s="81"/>
      <c r="CLW41" s="81"/>
      <c r="CLX41" s="81"/>
      <c r="CLY41" s="81"/>
      <c r="CLZ41" s="81"/>
      <c r="CMA41" s="81"/>
      <c r="CMB41" s="81"/>
      <c r="CMC41" s="81"/>
      <c r="CMD41" s="81"/>
      <c r="CME41" s="81"/>
      <c r="CMF41" s="81"/>
      <c r="CMG41" s="81"/>
      <c r="CMH41" s="81"/>
      <c r="CMI41" s="81"/>
      <c r="CMJ41" s="81"/>
      <c r="CMK41" s="81"/>
      <c r="CML41" s="81"/>
      <c r="CMM41" s="81"/>
      <c r="CMN41" s="81"/>
      <c r="CMO41" s="81"/>
      <c r="CMP41" s="81"/>
      <c r="CMQ41" s="81"/>
      <c r="CMR41" s="81"/>
      <c r="CMS41" s="81"/>
      <c r="CMT41" s="81"/>
      <c r="CMU41" s="81"/>
      <c r="CMV41" s="81"/>
      <c r="CMW41" s="81"/>
      <c r="CMX41" s="81"/>
      <c r="CMY41" s="81"/>
      <c r="CMZ41" s="81"/>
      <c r="CNA41" s="81"/>
      <c r="CNB41" s="81"/>
      <c r="CNC41" s="81"/>
      <c r="CND41" s="81"/>
      <c r="CNE41" s="81"/>
      <c r="CNF41" s="81"/>
      <c r="CNG41" s="81"/>
      <c r="CNH41" s="81"/>
      <c r="CNI41" s="81"/>
      <c r="CNJ41" s="81"/>
      <c r="CNK41" s="81"/>
      <c r="CNL41" s="81"/>
      <c r="CNM41" s="81"/>
      <c r="CNN41" s="81"/>
      <c r="CNO41" s="81"/>
      <c r="CNP41" s="81"/>
      <c r="CNQ41" s="81"/>
      <c r="CNR41" s="81"/>
      <c r="CNS41" s="81"/>
      <c r="CNT41" s="81"/>
      <c r="CNU41" s="81"/>
      <c r="CNV41" s="81"/>
      <c r="CNW41" s="81"/>
      <c r="CNX41" s="81"/>
      <c r="CNY41" s="81"/>
      <c r="CNZ41" s="81"/>
      <c r="COA41" s="81"/>
      <c r="COB41" s="81"/>
      <c r="COC41" s="81"/>
      <c r="COD41" s="81"/>
      <c r="COE41" s="81"/>
      <c r="COF41" s="81"/>
      <c r="COG41" s="81"/>
      <c r="COH41" s="81"/>
      <c r="COI41" s="81"/>
      <c r="COJ41" s="81"/>
      <c r="COK41" s="81"/>
      <c r="COL41" s="81"/>
      <c r="COM41" s="81"/>
      <c r="CON41" s="81"/>
      <c r="COO41" s="81"/>
      <c r="COP41" s="81"/>
      <c r="COQ41" s="81"/>
      <c r="COR41" s="81"/>
      <c r="COS41" s="81"/>
      <c r="COT41" s="81"/>
      <c r="COU41" s="81"/>
      <c r="COV41" s="81"/>
      <c r="COW41" s="81"/>
      <c r="COX41" s="81"/>
      <c r="COY41" s="81"/>
      <c r="COZ41" s="81"/>
      <c r="CPA41" s="81"/>
      <c r="CPB41" s="81"/>
      <c r="CPC41" s="81"/>
      <c r="CPD41" s="81"/>
      <c r="CPE41" s="81"/>
      <c r="CPF41" s="81"/>
      <c r="CPG41" s="81"/>
      <c r="CPH41" s="81"/>
      <c r="CPI41" s="81"/>
      <c r="CPJ41" s="81"/>
      <c r="CPK41" s="81"/>
      <c r="CPL41" s="81"/>
      <c r="CPM41" s="81"/>
      <c r="CPN41" s="81"/>
      <c r="CPO41" s="81"/>
      <c r="CPP41" s="81"/>
      <c r="CPQ41" s="81"/>
      <c r="CPR41" s="81"/>
      <c r="CPS41" s="81"/>
      <c r="CPT41" s="81"/>
      <c r="CPU41" s="81"/>
      <c r="CPV41" s="81"/>
      <c r="CPW41" s="81"/>
      <c r="CPX41" s="81"/>
      <c r="CPY41" s="81"/>
      <c r="CPZ41" s="81"/>
      <c r="CQA41" s="81"/>
      <c r="CQB41" s="81"/>
      <c r="CQC41" s="81"/>
      <c r="CQD41" s="81"/>
      <c r="CQE41" s="81"/>
      <c r="CQF41" s="81"/>
      <c r="CQG41" s="81"/>
      <c r="CQH41" s="81"/>
      <c r="CQI41" s="81"/>
      <c r="CQJ41" s="81"/>
      <c r="CQK41" s="81"/>
      <c r="CQL41" s="81"/>
      <c r="CQM41" s="81"/>
      <c r="CQN41" s="81"/>
      <c r="CQO41" s="81"/>
      <c r="CQP41" s="81"/>
      <c r="CQQ41" s="81"/>
      <c r="CQR41" s="81"/>
      <c r="CQS41" s="81"/>
      <c r="CQT41" s="81"/>
      <c r="CQU41" s="81"/>
      <c r="CQV41" s="81"/>
      <c r="CQW41" s="81"/>
      <c r="CQX41" s="81"/>
      <c r="CQY41" s="81"/>
      <c r="CQZ41" s="81"/>
      <c r="CRA41" s="81"/>
      <c r="CRB41" s="81"/>
      <c r="CRC41" s="81"/>
      <c r="CRD41" s="81"/>
      <c r="CRE41" s="81"/>
      <c r="CRF41" s="81"/>
      <c r="CRG41" s="81"/>
      <c r="CRH41" s="81"/>
      <c r="CRI41" s="81"/>
      <c r="CRJ41" s="81"/>
      <c r="CRK41" s="81"/>
      <c r="CRL41" s="81"/>
      <c r="CRM41" s="81"/>
      <c r="CRN41" s="81"/>
      <c r="CRO41" s="81"/>
      <c r="CRP41" s="81"/>
      <c r="CRQ41" s="81"/>
      <c r="CRR41" s="81"/>
      <c r="CRS41" s="81"/>
      <c r="CRT41" s="81"/>
      <c r="CRU41" s="81"/>
      <c r="CRV41" s="81"/>
      <c r="CRW41" s="81"/>
      <c r="CRX41" s="81"/>
      <c r="CRY41" s="81"/>
      <c r="CRZ41" s="81"/>
      <c r="CSA41" s="81"/>
      <c r="CSB41" s="81"/>
      <c r="CSC41" s="81"/>
      <c r="CSD41" s="81"/>
      <c r="CSE41" s="81"/>
      <c r="CSF41" s="81"/>
      <c r="CSG41" s="81"/>
      <c r="CSH41" s="81"/>
      <c r="CSI41" s="81"/>
      <c r="CSJ41" s="81"/>
      <c r="CSK41" s="81"/>
      <c r="CSL41" s="81"/>
      <c r="CSM41" s="81"/>
      <c r="CSN41" s="81"/>
      <c r="CSO41" s="81"/>
      <c r="CSP41" s="81"/>
      <c r="CSQ41" s="81"/>
      <c r="CSR41" s="81"/>
      <c r="CSS41" s="81"/>
      <c r="CST41" s="81"/>
      <c r="CSU41" s="81"/>
      <c r="CSV41" s="81"/>
      <c r="CSW41" s="81"/>
      <c r="CSX41" s="81"/>
      <c r="CSY41" s="81"/>
      <c r="CSZ41" s="81"/>
      <c r="CTA41" s="81"/>
      <c r="CTB41" s="81"/>
      <c r="CTC41" s="81"/>
      <c r="CTD41" s="81"/>
      <c r="CTE41" s="81"/>
      <c r="CTF41" s="81"/>
      <c r="CTG41" s="81"/>
      <c r="CTH41" s="81"/>
      <c r="CTI41" s="81"/>
      <c r="CTJ41" s="81"/>
      <c r="CTK41" s="81"/>
      <c r="CTL41" s="81"/>
      <c r="CTM41" s="81"/>
      <c r="CTN41" s="81"/>
      <c r="CTO41" s="81"/>
      <c r="CTP41" s="81"/>
      <c r="CTQ41" s="81"/>
      <c r="CTR41" s="81"/>
      <c r="CTS41" s="81"/>
      <c r="CTT41" s="81"/>
      <c r="CTU41" s="81"/>
      <c r="CTV41" s="81"/>
      <c r="CTW41" s="81"/>
      <c r="CTX41" s="81"/>
      <c r="CTY41" s="81"/>
      <c r="CTZ41" s="81"/>
      <c r="CUA41" s="81"/>
      <c r="CUB41" s="81"/>
      <c r="CUC41" s="81"/>
      <c r="CUD41" s="81"/>
      <c r="CUE41" s="81"/>
      <c r="CUF41" s="81"/>
      <c r="CUG41" s="81"/>
      <c r="CUH41" s="81"/>
      <c r="CUI41" s="81"/>
      <c r="CUJ41" s="81"/>
      <c r="CUK41" s="81"/>
      <c r="CUL41" s="81"/>
      <c r="CUM41" s="81"/>
      <c r="CUN41" s="81"/>
      <c r="CUO41" s="81"/>
      <c r="CUP41" s="81"/>
      <c r="CUQ41" s="81"/>
      <c r="CUR41" s="81"/>
      <c r="CUS41" s="81"/>
      <c r="CUT41" s="81"/>
      <c r="CUU41" s="81"/>
      <c r="CUV41" s="81"/>
      <c r="CUW41" s="81"/>
      <c r="CUX41" s="81"/>
      <c r="CUY41" s="81"/>
      <c r="CUZ41" s="81"/>
      <c r="CVA41" s="81"/>
      <c r="CVB41" s="81"/>
      <c r="CVC41" s="81"/>
      <c r="CVD41" s="81"/>
      <c r="CVE41" s="81"/>
      <c r="CVF41" s="81"/>
      <c r="CVG41" s="81"/>
      <c r="CVH41" s="81"/>
      <c r="CVI41" s="81"/>
      <c r="CVJ41" s="81"/>
      <c r="CVK41" s="81"/>
      <c r="CVL41" s="81"/>
      <c r="CVM41" s="81"/>
      <c r="CVN41" s="81"/>
      <c r="CVO41" s="81"/>
      <c r="CVP41" s="81"/>
      <c r="CVQ41" s="81"/>
      <c r="CVR41" s="81"/>
      <c r="CVS41" s="81"/>
      <c r="CVT41" s="81"/>
      <c r="CVU41" s="81"/>
      <c r="CVV41" s="81"/>
      <c r="CVW41" s="81"/>
      <c r="CVX41" s="81"/>
      <c r="CVY41" s="81"/>
      <c r="CVZ41" s="81"/>
      <c r="CWA41" s="81"/>
      <c r="CWB41" s="81"/>
      <c r="CWC41" s="81"/>
      <c r="CWD41" s="81"/>
      <c r="CWE41" s="81"/>
      <c r="CWF41" s="81"/>
      <c r="CWG41" s="81"/>
      <c r="CWH41" s="81"/>
      <c r="CWI41" s="81"/>
      <c r="CWJ41" s="81"/>
      <c r="CWK41" s="81"/>
      <c r="CWL41" s="81"/>
      <c r="CWM41" s="81"/>
      <c r="CWN41" s="81"/>
      <c r="CWO41" s="81"/>
      <c r="CWP41" s="81"/>
      <c r="CWQ41" s="81"/>
      <c r="CWR41" s="81"/>
      <c r="CWS41" s="81"/>
      <c r="CWT41" s="81"/>
      <c r="CWU41" s="81"/>
      <c r="CWV41" s="81"/>
      <c r="CWW41" s="81"/>
      <c r="CWX41" s="81"/>
      <c r="CWY41" s="81"/>
      <c r="CWZ41" s="81"/>
      <c r="CXA41" s="81"/>
      <c r="CXB41" s="81"/>
      <c r="CXC41" s="81"/>
      <c r="CXD41" s="81"/>
      <c r="CXE41" s="81"/>
      <c r="CXF41" s="81"/>
      <c r="CXG41" s="81"/>
      <c r="CXH41" s="81"/>
      <c r="CXI41" s="81"/>
      <c r="CXJ41" s="81"/>
      <c r="CXK41" s="81"/>
      <c r="CXL41" s="81"/>
      <c r="CXM41" s="81"/>
      <c r="CXN41" s="81"/>
      <c r="CXO41" s="81"/>
      <c r="CXP41" s="81"/>
      <c r="CXQ41" s="81"/>
      <c r="CXR41" s="81"/>
      <c r="CXS41" s="81"/>
      <c r="CXT41" s="81"/>
      <c r="CXU41" s="81"/>
      <c r="CXV41" s="81"/>
      <c r="CXW41" s="81"/>
      <c r="CXX41" s="81"/>
      <c r="CXY41" s="81"/>
      <c r="CXZ41" s="81"/>
      <c r="CYA41" s="81"/>
      <c r="CYB41" s="81"/>
      <c r="CYC41" s="81"/>
      <c r="CYD41" s="81"/>
      <c r="CYE41" s="81"/>
      <c r="CYF41" s="81"/>
      <c r="CYG41" s="81"/>
      <c r="CYH41" s="81"/>
      <c r="CYI41" s="81"/>
      <c r="CYJ41" s="81"/>
      <c r="CYK41" s="81"/>
      <c r="CYL41" s="81"/>
      <c r="CYM41" s="81"/>
      <c r="CYN41" s="81"/>
      <c r="CYO41" s="81"/>
      <c r="CYP41" s="81"/>
      <c r="CYQ41" s="81"/>
      <c r="CYR41" s="81"/>
      <c r="CYS41" s="81"/>
      <c r="CYT41" s="81"/>
      <c r="CYU41" s="81"/>
      <c r="CYV41" s="81"/>
      <c r="CYW41" s="81"/>
      <c r="CYX41" s="81"/>
      <c r="CYY41" s="81"/>
      <c r="CYZ41" s="81"/>
      <c r="CZA41" s="81"/>
      <c r="CZB41" s="81"/>
      <c r="CZC41" s="81"/>
      <c r="CZD41" s="81"/>
      <c r="CZE41" s="81"/>
      <c r="CZF41" s="81"/>
      <c r="CZG41" s="81"/>
      <c r="CZH41" s="81"/>
      <c r="CZI41" s="81"/>
      <c r="CZJ41" s="81"/>
      <c r="CZK41" s="81"/>
      <c r="CZL41" s="81"/>
      <c r="CZM41" s="81"/>
      <c r="CZN41" s="81"/>
      <c r="CZO41" s="81"/>
      <c r="CZP41" s="81"/>
      <c r="CZQ41" s="81"/>
      <c r="CZR41" s="81"/>
      <c r="CZS41" s="81"/>
      <c r="CZT41" s="81"/>
      <c r="CZU41" s="81"/>
      <c r="CZV41" s="81"/>
      <c r="CZW41" s="81"/>
      <c r="CZX41" s="81"/>
      <c r="CZY41" s="81"/>
      <c r="CZZ41" s="81"/>
      <c r="DAA41" s="81"/>
      <c r="DAB41" s="81"/>
      <c r="DAC41" s="81"/>
      <c r="DAD41" s="81"/>
      <c r="DAE41" s="81"/>
      <c r="DAF41" s="81"/>
      <c r="DAG41" s="81"/>
      <c r="DAH41" s="81"/>
      <c r="DAI41" s="81"/>
      <c r="DAJ41" s="81"/>
      <c r="DAK41" s="81"/>
      <c r="DAL41" s="81"/>
      <c r="DAM41" s="81"/>
      <c r="DAN41" s="81"/>
      <c r="DAO41" s="81"/>
      <c r="DAP41" s="81"/>
      <c r="DAQ41" s="81"/>
      <c r="DAR41" s="81"/>
      <c r="DAS41" s="81"/>
      <c r="DAT41" s="81"/>
      <c r="DAU41" s="81"/>
      <c r="DAV41" s="81"/>
      <c r="DAW41" s="81"/>
      <c r="DAX41" s="81"/>
      <c r="DAY41" s="81"/>
      <c r="DAZ41" s="81"/>
      <c r="DBA41" s="81"/>
      <c r="DBB41" s="81"/>
      <c r="DBC41" s="81"/>
      <c r="DBD41" s="81"/>
      <c r="DBE41" s="81"/>
      <c r="DBF41" s="81"/>
      <c r="DBG41" s="81"/>
      <c r="DBH41" s="81"/>
      <c r="DBI41" s="81"/>
      <c r="DBJ41" s="81"/>
      <c r="DBK41" s="81"/>
      <c r="DBL41" s="81"/>
      <c r="DBM41" s="81"/>
      <c r="DBN41" s="81"/>
      <c r="DBO41" s="81"/>
      <c r="DBP41" s="81"/>
      <c r="DBQ41" s="81"/>
      <c r="DBR41" s="81"/>
      <c r="DBS41" s="81"/>
      <c r="DBT41" s="81"/>
      <c r="DBU41" s="81"/>
      <c r="DBV41" s="81"/>
      <c r="DBW41" s="81"/>
      <c r="DBX41" s="81"/>
      <c r="DBY41" s="81"/>
      <c r="DBZ41" s="81"/>
      <c r="DCA41" s="81"/>
      <c r="DCB41" s="81"/>
      <c r="DCC41" s="81"/>
      <c r="DCD41" s="81"/>
      <c r="DCE41" s="81"/>
      <c r="DCF41" s="81"/>
      <c r="DCG41" s="81"/>
      <c r="DCH41" s="81"/>
      <c r="DCI41" s="81"/>
      <c r="DCJ41" s="81"/>
      <c r="DCK41" s="81"/>
      <c r="DCL41" s="81"/>
      <c r="DCM41" s="81"/>
      <c r="DCN41" s="81"/>
      <c r="DCO41" s="81"/>
      <c r="DCP41" s="81"/>
      <c r="DCQ41" s="81"/>
      <c r="DCR41" s="81"/>
      <c r="DCS41" s="81"/>
      <c r="DCT41" s="81"/>
      <c r="DCU41" s="81"/>
      <c r="DCV41" s="81"/>
      <c r="DCW41" s="81"/>
      <c r="DCX41" s="81"/>
      <c r="DCY41" s="81"/>
      <c r="DCZ41" s="81"/>
      <c r="DDA41" s="81"/>
      <c r="DDB41" s="81"/>
      <c r="DDC41" s="81"/>
      <c r="DDD41" s="81"/>
      <c r="DDE41" s="81"/>
      <c r="DDF41" s="81"/>
      <c r="DDG41" s="81"/>
      <c r="DDH41" s="81"/>
      <c r="DDI41" s="81"/>
      <c r="DDJ41" s="81"/>
      <c r="DDK41" s="81"/>
      <c r="DDL41" s="81"/>
      <c r="DDM41" s="81"/>
      <c r="DDN41" s="81"/>
      <c r="DDO41" s="81"/>
      <c r="DDP41" s="81"/>
      <c r="DDQ41" s="81"/>
      <c r="DDR41" s="81"/>
      <c r="DDS41" s="81"/>
      <c r="DDT41" s="81"/>
      <c r="DDU41" s="81"/>
      <c r="DDV41" s="81"/>
      <c r="DDW41" s="81"/>
      <c r="DDX41" s="81"/>
      <c r="DDY41" s="81"/>
      <c r="DDZ41" s="81"/>
      <c r="DEA41" s="81"/>
      <c r="DEB41" s="81"/>
      <c r="DEC41" s="81"/>
      <c r="DED41" s="81"/>
      <c r="DEE41" s="81"/>
      <c r="DEF41" s="81"/>
      <c r="DEG41" s="81"/>
      <c r="DEH41" s="81"/>
      <c r="DEI41" s="81"/>
      <c r="DEJ41" s="81"/>
      <c r="DEK41" s="81"/>
      <c r="DEL41" s="81"/>
      <c r="DEM41" s="81"/>
      <c r="DEN41" s="81"/>
      <c r="DEO41" s="81"/>
      <c r="DEP41" s="81"/>
      <c r="DEQ41" s="81"/>
      <c r="DER41" s="81"/>
      <c r="DES41" s="81"/>
      <c r="DET41" s="81"/>
      <c r="DEU41" s="81"/>
      <c r="DEV41" s="81"/>
      <c r="DEW41" s="81"/>
      <c r="DEX41" s="81"/>
      <c r="DEY41" s="81"/>
      <c r="DEZ41" s="81"/>
      <c r="DFA41" s="81"/>
      <c r="DFB41" s="81"/>
      <c r="DFC41" s="81"/>
      <c r="DFD41" s="81"/>
      <c r="DFE41" s="81"/>
      <c r="DFF41" s="81"/>
      <c r="DFG41" s="81"/>
      <c r="DFH41" s="81"/>
      <c r="DFI41" s="81"/>
      <c r="DFJ41" s="81"/>
      <c r="DFK41" s="81"/>
      <c r="DFL41" s="81"/>
      <c r="DFM41" s="81"/>
      <c r="DFN41" s="81"/>
      <c r="DFO41" s="81"/>
      <c r="DFP41" s="81"/>
      <c r="DFQ41" s="81"/>
      <c r="DFR41" s="81"/>
      <c r="DFS41" s="81"/>
      <c r="DFT41" s="81"/>
      <c r="DFU41" s="81"/>
      <c r="DFV41" s="81"/>
      <c r="DFW41" s="81"/>
      <c r="DFX41" s="81"/>
      <c r="DFY41" s="81"/>
      <c r="DFZ41" s="81"/>
      <c r="DGA41" s="81"/>
      <c r="DGB41" s="81"/>
      <c r="DGC41" s="81"/>
      <c r="DGD41" s="81"/>
      <c r="DGE41" s="81"/>
      <c r="DGF41" s="81"/>
      <c r="DGG41" s="81"/>
      <c r="DGH41" s="81"/>
      <c r="DGI41" s="81"/>
      <c r="DGJ41" s="81"/>
      <c r="DGK41" s="81"/>
      <c r="DGL41" s="81"/>
      <c r="DGM41" s="81"/>
      <c r="DGN41" s="81"/>
      <c r="DGO41" s="81"/>
      <c r="DGP41" s="81"/>
      <c r="DGQ41" s="81"/>
      <c r="DGR41" s="81"/>
      <c r="DGS41" s="81"/>
      <c r="DGT41" s="81"/>
      <c r="DGU41" s="81"/>
      <c r="DGV41" s="81"/>
      <c r="DGW41" s="81"/>
      <c r="DGX41" s="81"/>
      <c r="DGY41" s="81"/>
      <c r="DGZ41" s="81"/>
      <c r="DHA41" s="81"/>
      <c r="DHB41" s="81"/>
      <c r="DHC41" s="81"/>
      <c r="DHD41" s="81"/>
      <c r="DHE41" s="81"/>
      <c r="DHF41" s="81"/>
      <c r="DHG41" s="81"/>
      <c r="DHH41" s="81"/>
      <c r="DHI41" s="81"/>
      <c r="DHJ41" s="81"/>
      <c r="DHK41" s="81"/>
      <c r="DHL41" s="81"/>
      <c r="DHM41" s="81"/>
      <c r="DHN41" s="81"/>
      <c r="DHO41" s="81"/>
      <c r="DHP41" s="81"/>
      <c r="DHQ41" s="81"/>
      <c r="DHR41" s="81"/>
      <c r="DHS41" s="81"/>
      <c r="DHT41" s="81"/>
      <c r="DHU41" s="81"/>
      <c r="DHV41" s="81"/>
      <c r="DHW41" s="81"/>
      <c r="DHX41" s="81"/>
      <c r="DHY41" s="81"/>
      <c r="DHZ41" s="81"/>
      <c r="DIA41" s="81"/>
      <c r="DIB41" s="81"/>
      <c r="DIC41" s="81"/>
      <c r="DID41" s="81"/>
      <c r="DIE41" s="81"/>
      <c r="DIF41" s="81"/>
      <c r="DIG41" s="81"/>
      <c r="DIH41" s="81"/>
      <c r="DII41" s="81"/>
      <c r="DIJ41" s="81"/>
      <c r="DIK41" s="81"/>
      <c r="DIL41" s="81"/>
      <c r="DIM41" s="81"/>
      <c r="DIN41" s="81"/>
      <c r="DIO41" s="81"/>
      <c r="DIP41" s="81"/>
      <c r="DIQ41" s="81"/>
      <c r="DIR41" s="81"/>
      <c r="DIS41" s="81"/>
      <c r="DIT41" s="81"/>
      <c r="DIU41" s="81"/>
      <c r="DIV41" s="81"/>
      <c r="DIW41" s="81"/>
      <c r="DIX41" s="81"/>
      <c r="DIY41" s="81"/>
      <c r="DIZ41" s="81"/>
      <c r="DJA41" s="81"/>
      <c r="DJB41" s="81"/>
      <c r="DJC41" s="81"/>
      <c r="DJD41" s="81"/>
      <c r="DJE41" s="81"/>
      <c r="DJF41" s="81"/>
      <c r="DJG41" s="81"/>
      <c r="DJH41" s="81"/>
      <c r="DJI41" s="81"/>
      <c r="DJJ41" s="81"/>
      <c r="DJK41" s="81"/>
      <c r="DJL41" s="81"/>
      <c r="DJM41" s="81"/>
      <c r="DJN41" s="81"/>
      <c r="DJO41" s="81"/>
      <c r="DJP41" s="81"/>
      <c r="DJQ41" s="81"/>
      <c r="DJR41" s="81"/>
      <c r="DJS41" s="81"/>
      <c r="DJT41" s="81"/>
      <c r="DJU41" s="81"/>
      <c r="DJV41" s="81"/>
      <c r="DJW41" s="81"/>
      <c r="DJX41" s="81"/>
      <c r="DJY41" s="81"/>
      <c r="DJZ41" s="81"/>
      <c r="DKA41" s="81"/>
      <c r="DKB41" s="81"/>
      <c r="DKC41" s="81"/>
      <c r="DKD41" s="81"/>
      <c r="DKE41" s="81"/>
      <c r="DKF41" s="81"/>
      <c r="DKG41" s="81"/>
      <c r="DKH41" s="81"/>
      <c r="DKI41" s="81"/>
      <c r="DKJ41" s="81"/>
      <c r="DKK41" s="81"/>
      <c r="DKL41" s="81"/>
      <c r="DKM41" s="81"/>
      <c r="DKN41" s="81"/>
      <c r="DKO41" s="81"/>
      <c r="DKP41" s="81"/>
      <c r="DKQ41" s="81"/>
      <c r="DKR41" s="81"/>
      <c r="DKS41" s="81"/>
      <c r="DKT41" s="81"/>
      <c r="DKU41" s="81"/>
      <c r="DKV41" s="81"/>
      <c r="DKW41" s="81"/>
      <c r="DKX41" s="81"/>
      <c r="DKY41" s="81"/>
      <c r="DKZ41" s="81"/>
      <c r="DLA41" s="81"/>
      <c r="DLB41" s="81"/>
      <c r="DLC41" s="81"/>
      <c r="DLD41" s="81"/>
      <c r="DLE41" s="81"/>
      <c r="DLF41" s="81"/>
      <c r="DLG41" s="81"/>
      <c r="DLH41" s="81"/>
      <c r="DLI41" s="81"/>
      <c r="DLJ41" s="81"/>
      <c r="DLK41" s="81"/>
      <c r="DLL41" s="81"/>
      <c r="DLM41" s="81"/>
      <c r="DLN41" s="81"/>
      <c r="DLO41" s="81"/>
      <c r="DLP41" s="81"/>
      <c r="DLQ41" s="81"/>
      <c r="DLR41" s="81"/>
      <c r="DLS41" s="81"/>
      <c r="DLT41" s="81"/>
      <c r="DLU41" s="81"/>
      <c r="DLV41" s="81"/>
      <c r="DLW41" s="81"/>
      <c r="DLX41" s="81"/>
      <c r="DLY41" s="81"/>
      <c r="DLZ41" s="81"/>
      <c r="DMA41" s="81"/>
      <c r="DMB41" s="81"/>
      <c r="DMC41" s="81"/>
      <c r="DMD41" s="81"/>
      <c r="DME41" s="81"/>
      <c r="DMF41" s="81"/>
      <c r="DMG41" s="81"/>
      <c r="DMH41" s="81"/>
      <c r="DMI41" s="81"/>
      <c r="DMJ41" s="81"/>
      <c r="DMK41" s="81"/>
      <c r="DML41" s="81"/>
      <c r="DMM41" s="81"/>
      <c r="DMN41" s="81"/>
      <c r="DMO41" s="81"/>
      <c r="DMP41" s="81"/>
      <c r="DMQ41" s="81"/>
      <c r="DMR41" s="81"/>
      <c r="DMS41" s="81"/>
      <c r="DMT41" s="81"/>
      <c r="DMU41" s="81"/>
      <c r="DMV41" s="81"/>
      <c r="DMW41" s="81"/>
      <c r="DMX41" s="81"/>
      <c r="DMY41" s="81"/>
      <c r="DMZ41" s="81"/>
      <c r="DNA41" s="81"/>
      <c r="DNB41" s="81"/>
      <c r="DNC41" s="81"/>
      <c r="DND41" s="81"/>
      <c r="DNE41" s="81"/>
      <c r="DNF41" s="81"/>
      <c r="DNG41" s="81"/>
      <c r="DNH41" s="81"/>
      <c r="DNI41" s="81"/>
      <c r="DNJ41" s="81"/>
      <c r="DNK41" s="81"/>
      <c r="DNL41" s="81"/>
      <c r="DNM41" s="81"/>
      <c r="DNN41" s="81"/>
      <c r="DNO41" s="81"/>
      <c r="DNP41" s="81"/>
      <c r="DNQ41" s="81"/>
      <c r="DNR41" s="81"/>
      <c r="DNS41" s="81"/>
      <c r="DNT41" s="81"/>
      <c r="DNU41" s="81"/>
      <c r="DNV41" s="81"/>
      <c r="DNW41" s="81"/>
      <c r="DNX41" s="81"/>
      <c r="DNY41" s="81"/>
      <c r="DNZ41" s="81"/>
      <c r="DOA41" s="81"/>
      <c r="DOB41" s="81"/>
      <c r="DOC41" s="81"/>
      <c r="DOD41" s="81"/>
      <c r="DOE41" s="81"/>
      <c r="DOF41" s="81"/>
      <c r="DOG41" s="81"/>
      <c r="DOH41" s="81"/>
      <c r="DOI41" s="81"/>
      <c r="DOJ41" s="81"/>
      <c r="DOK41" s="81"/>
      <c r="DOL41" s="81"/>
      <c r="DOM41" s="81"/>
      <c r="DON41" s="81"/>
      <c r="DOO41" s="81"/>
      <c r="DOP41" s="81"/>
      <c r="DOQ41" s="81"/>
      <c r="DOR41" s="81"/>
      <c r="DOS41" s="81"/>
      <c r="DOT41" s="81"/>
      <c r="DOU41" s="81"/>
      <c r="DOV41" s="81"/>
      <c r="DOW41" s="81"/>
      <c r="DOX41" s="81"/>
      <c r="DOY41" s="81"/>
      <c r="DOZ41" s="81"/>
      <c r="DPA41" s="81"/>
      <c r="DPB41" s="81"/>
      <c r="DPC41" s="81"/>
      <c r="DPD41" s="81"/>
      <c r="DPE41" s="81"/>
      <c r="DPF41" s="81"/>
      <c r="DPG41" s="81"/>
      <c r="DPH41" s="81"/>
      <c r="DPI41" s="81"/>
      <c r="DPJ41" s="81"/>
      <c r="DPK41" s="81"/>
      <c r="DPL41" s="81"/>
      <c r="DPM41" s="81"/>
      <c r="DPN41" s="81"/>
      <c r="DPO41" s="81"/>
      <c r="DPP41" s="81"/>
      <c r="DPQ41" s="81"/>
      <c r="DPR41" s="81"/>
      <c r="DPS41" s="81"/>
      <c r="DPT41" s="81"/>
      <c r="DPU41" s="81"/>
      <c r="DPV41" s="81"/>
      <c r="DPW41" s="81"/>
      <c r="DPX41" s="81"/>
      <c r="DPY41" s="81"/>
      <c r="DPZ41" s="81"/>
      <c r="DQA41" s="81"/>
      <c r="DQB41" s="81"/>
      <c r="DQC41" s="81"/>
      <c r="DQD41" s="81"/>
      <c r="DQE41" s="81"/>
      <c r="DQF41" s="81"/>
      <c r="DQG41" s="81"/>
      <c r="DQH41" s="81"/>
      <c r="DQI41" s="81"/>
      <c r="DQJ41" s="81"/>
      <c r="DQK41" s="81"/>
      <c r="DQL41" s="81"/>
      <c r="DQM41" s="81"/>
      <c r="DQN41" s="81"/>
      <c r="DQO41" s="81"/>
      <c r="DQP41" s="81"/>
      <c r="DQQ41" s="81"/>
      <c r="DQR41" s="81"/>
      <c r="DQS41" s="81"/>
      <c r="DQT41" s="81"/>
      <c r="DQU41" s="81"/>
      <c r="DQV41" s="81"/>
      <c r="DQW41" s="81"/>
      <c r="DQX41" s="81"/>
      <c r="DQY41" s="81"/>
      <c r="DQZ41" s="81"/>
      <c r="DRA41" s="81"/>
      <c r="DRB41" s="81"/>
      <c r="DRC41" s="81"/>
      <c r="DRD41" s="81"/>
      <c r="DRE41" s="81"/>
      <c r="DRF41" s="81"/>
      <c r="DRG41" s="81"/>
      <c r="DRH41" s="81"/>
      <c r="DRI41" s="81"/>
      <c r="DRJ41" s="81"/>
      <c r="DRK41" s="81"/>
      <c r="DRL41" s="81"/>
      <c r="DRM41" s="81"/>
      <c r="DRN41" s="81"/>
      <c r="DRO41" s="81"/>
      <c r="DRP41" s="81"/>
      <c r="DRQ41" s="81"/>
      <c r="DRR41" s="81"/>
      <c r="DRS41" s="81"/>
      <c r="DRT41" s="81"/>
      <c r="DRU41" s="81"/>
      <c r="DRV41" s="81"/>
      <c r="DRW41" s="81"/>
      <c r="DRX41" s="81"/>
      <c r="DRY41" s="81"/>
      <c r="DRZ41" s="81"/>
      <c r="DSA41" s="81"/>
      <c r="DSB41" s="81"/>
      <c r="DSC41" s="81"/>
      <c r="DSD41" s="81"/>
      <c r="DSE41" s="81"/>
      <c r="DSF41" s="81"/>
      <c r="DSG41" s="81"/>
      <c r="DSH41" s="81"/>
      <c r="DSI41" s="81"/>
      <c r="DSJ41" s="81"/>
      <c r="DSK41" s="81"/>
      <c r="DSL41" s="81"/>
      <c r="DSM41" s="81"/>
      <c r="DSN41" s="81"/>
      <c r="DSO41" s="81"/>
      <c r="DSP41" s="81"/>
      <c r="DSQ41" s="81"/>
      <c r="DSR41" s="81"/>
      <c r="DSS41" s="81"/>
      <c r="DST41" s="81"/>
      <c r="DSU41" s="81"/>
      <c r="DSV41" s="81"/>
      <c r="DSW41" s="81"/>
      <c r="DSX41" s="81"/>
      <c r="DSY41" s="81"/>
      <c r="DSZ41" s="81"/>
      <c r="DTA41" s="81"/>
      <c r="DTB41" s="81"/>
      <c r="DTC41" s="81"/>
      <c r="DTD41" s="81"/>
      <c r="DTE41" s="81"/>
      <c r="DTF41" s="81"/>
      <c r="DTG41" s="81"/>
      <c r="DTH41" s="81"/>
      <c r="DTI41" s="81"/>
      <c r="DTJ41" s="81"/>
      <c r="DTK41" s="81"/>
      <c r="DTL41" s="81"/>
      <c r="DTM41" s="81"/>
      <c r="DTN41" s="81"/>
      <c r="DTO41" s="81"/>
      <c r="DTP41" s="81"/>
      <c r="DTQ41" s="81"/>
      <c r="DTR41" s="81"/>
      <c r="DTS41" s="81"/>
      <c r="DTT41" s="81"/>
      <c r="DTU41" s="81"/>
      <c r="DTV41" s="81"/>
      <c r="DTW41" s="81"/>
      <c r="DTX41" s="81"/>
      <c r="DTY41" s="81"/>
      <c r="DTZ41" s="81"/>
      <c r="DUA41" s="81"/>
      <c r="DUB41" s="81"/>
      <c r="DUC41" s="81"/>
      <c r="DUD41" s="81"/>
      <c r="DUE41" s="81"/>
      <c r="DUF41" s="81"/>
      <c r="DUG41" s="81"/>
      <c r="DUH41" s="81"/>
      <c r="DUI41" s="81"/>
      <c r="DUJ41" s="81"/>
      <c r="DUK41" s="81"/>
      <c r="DUL41" s="81"/>
      <c r="DUM41" s="81"/>
      <c r="DUN41" s="81"/>
      <c r="DUO41" s="81"/>
      <c r="DUP41" s="81"/>
      <c r="DUQ41" s="81"/>
      <c r="DUR41" s="81"/>
      <c r="DUS41" s="81"/>
      <c r="DUT41" s="81"/>
      <c r="DUU41" s="81"/>
      <c r="DUV41" s="81"/>
      <c r="DUW41" s="81"/>
      <c r="DUX41" s="81"/>
      <c r="DUY41" s="81"/>
      <c r="DUZ41" s="81"/>
      <c r="DVA41" s="81"/>
      <c r="DVB41" s="81"/>
      <c r="DVC41" s="81"/>
      <c r="DVD41" s="81"/>
      <c r="DVE41" s="81"/>
      <c r="DVF41" s="81"/>
      <c r="DVG41" s="81"/>
      <c r="DVH41" s="81"/>
      <c r="DVI41" s="81"/>
      <c r="DVJ41" s="81"/>
      <c r="DVK41" s="81"/>
      <c r="DVL41" s="81"/>
      <c r="DVM41" s="81"/>
      <c r="DVN41" s="81"/>
      <c r="DVO41" s="81"/>
      <c r="DVP41" s="81"/>
      <c r="DVQ41" s="81"/>
      <c r="DVR41" s="81"/>
      <c r="DVS41" s="81"/>
      <c r="DVT41" s="81"/>
      <c r="DVU41" s="81"/>
      <c r="DVV41" s="81"/>
      <c r="DVW41" s="81"/>
      <c r="DVX41" s="81"/>
      <c r="DVY41" s="81"/>
      <c r="DVZ41" s="81"/>
      <c r="DWA41" s="81"/>
      <c r="DWB41" s="81"/>
      <c r="DWC41" s="81"/>
      <c r="DWD41" s="81"/>
      <c r="DWE41" s="81"/>
      <c r="DWF41" s="81"/>
      <c r="DWG41" s="81"/>
      <c r="DWH41" s="81"/>
      <c r="DWI41" s="81"/>
      <c r="DWJ41" s="81"/>
      <c r="DWK41" s="81"/>
      <c r="DWL41" s="81"/>
      <c r="DWM41" s="81"/>
      <c r="DWN41" s="81"/>
      <c r="DWO41" s="81"/>
      <c r="DWP41" s="81"/>
      <c r="DWQ41" s="81"/>
      <c r="DWR41" s="81"/>
      <c r="DWS41" s="81"/>
      <c r="DWT41" s="81"/>
      <c r="DWU41" s="81"/>
      <c r="DWV41" s="81"/>
      <c r="DWW41" s="81"/>
      <c r="DWX41" s="81"/>
      <c r="DWY41" s="81"/>
      <c r="DWZ41" s="81"/>
      <c r="DXA41" s="81"/>
      <c r="DXB41" s="81"/>
      <c r="DXC41" s="81"/>
      <c r="DXD41" s="81"/>
      <c r="DXE41" s="81"/>
      <c r="DXF41" s="81"/>
      <c r="DXG41" s="81"/>
      <c r="DXH41" s="81"/>
      <c r="DXI41" s="81"/>
      <c r="DXJ41" s="81"/>
      <c r="DXK41" s="81"/>
      <c r="DXL41" s="81"/>
      <c r="DXM41" s="81"/>
      <c r="DXN41" s="81"/>
      <c r="DXO41" s="81"/>
      <c r="DXP41" s="81"/>
      <c r="DXQ41" s="81"/>
      <c r="DXR41" s="81"/>
      <c r="DXS41" s="81"/>
      <c r="DXT41" s="81"/>
      <c r="DXU41" s="81"/>
      <c r="DXV41" s="81"/>
      <c r="DXW41" s="81"/>
      <c r="DXX41" s="81"/>
      <c r="DXY41" s="81"/>
      <c r="DXZ41" s="81"/>
      <c r="DYA41" s="81"/>
      <c r="DYB41" s="81"/>
      <c r="DYC41" s="81"/>
      <c r="DYD41" s="81"/>
      <c r="DYE41" s="81"/>
      <c r="DYF41" s="81"/>
      <c r="DYG41" s="81"/>
      <c r="DYH41" s="81"/>
      <c r="DYI41" s="81"/>
      <c r="DYJ41" s="81"/>
      <c r="DYK41" s="81"/>
      <c r="DYL41" s="81"/>
      <c r="DYM41" s="81"/>
      <c r="DYN41" s="81"/>
      <c r="DYO41" s="81"/>
      <c r="DYP41" s="81"/>
      <c r="DYQ41" s="81"/>
      <c r="DYR41" s="81"/>
      <c r="DYS41" s="81"/>
      <c r="DYT41" s="81"/>
      <c r="DYU41" s="81"/>
      <c r="DYV41" s="81"/>
      <c r="DYW41" s="81"/>
      <c r="DYX41" s="81"/>
      <c r="DYY41" s="81"/>
      <c r="DYZ41" s="81"/>
      <c r="DZA41" s="81"/>
      <c r="DZB41" s="81"/>
      <c r="DZC41" s="81"/>
      <c r="DZD41" s="81"/>
      <c r="DZE41" s="81"/>
      <c r="DZF41" s="81"/>
      <c r="DZG41" s="81"/>
      <c r="DZH41" s="81"/>
      <c r="DZI41" s="81"/>
      <c r="DZJ41" s="81"/>
      <c r="DZK41" s="81"/>
      <c r="DZL41" s="81"/>
      <c r="DZM41" s="81"/>
      <c r="DZN41" s="81"/>
      <c r="DZO41" s="81"/>
      <c r="DZP41" s="81"/>
      <c r="DZQ41" s="81"/>
      <c r="DZR41" s="81"/>
      <c r="DZS41" s="81"/>
      <c r="DZT41" s="81"/>
      <c r="DZU41" s="81"/>
      <c r="DZV41" s="81"/>
      <c r="DZW41" s="81"/>
      <c r="DZX41" s="81"/>
      <c r="DZY41" s="81"/>
      <c r="DZZ41" s="81"/>
      <c r="EAA41" s="81"/>
      <c r="EAB41" s="81"/>
      <c r="EAC41" s="81"/>
      <c r="EAD41" s="81"/>
      <c r="EAE41" s="81"/>
      <c r="EAF41" s="81"/>
      <c r="EAG41" s="81"/>
      <c r="EAH41" s="81"/>
      <c r="EAI41" s="81"/>
      <c r="EAJ41" s="81"/>
      <c r="EAK41" s="81"/>
      <c r="EAL41" s="81"/>
      <c r="EAM41" s="81"/>
      <c r="EAN41" s="81"/>
      <c r="EAO41" s="81"/>
      <c r="EAP41" s="81"/>
      <c r="EAQ41" s="81"/>
      <c r="EAR41" s="81"/>
      <c r="EAS41" s="81"/>
      <c r="EAT41" s="81"/>
      <c r="EAU41" s="81"/>
      <c r="EAV41" s="81"/>
      <c r="EAW41" s="81"/>
      <c r="EAX41" s="81"/>
      <c r="EAY41" s="81"/>
      <c r="EAZ41" s="81"/>
      <c r="EBA41" s="81"/>
      <c r="EBB41" s="81"/>
      <c r="EBC41" s="81"/>
      <c r="EBD41" s="81"/>
      <c r="EBE41" s="81"/>
      <c r="EBF41" s="81"/>
      <c r="EBG41" s="81"/>
      <c r="EBH41" s="81"/>
      <c r="EBI41" s="81"/>
      <c r="EBJ41" s="81"/>
      <c r="EBK41" s="81"/>
      <c r="EBL41" s="81"/>
      <c r="EBM41" s="81"/>
      <c r="EBN41" s="81"/>
      <c r="EBO41" s="81"/>
      <c r="EBP41" s="81"/>
      <c r="EBQ41" s="81"/>
      <c r="EBR41" s="81"/>
      <c r="EBS41" s="81"/>
      <c r="EBT41" s="81"/>
      <c r="EBU41" s="81"/>
      <c r="EBV41" s="81"/>
      <c r="EBW41" s="81"/>
      <c r="EBX41" s="81"/>
      <c r="EBY41" s="81"/>
      <c r="EBZ41" s="81"/>
      <c r="ECA41" s="81"/>
      <c r="ECB41" s="81"/>
      <c r="ECC41" s="81"/>
      <c r="ECD41" s="81"/>
      <c r="ECE41" s="81"/>
      <c r="ECF41" s="81"/>
      <c r="ECG41" s="81"/>
      <c r="ECH41" s="81"/>
      <c r="ECI41" s="81"/>
      <c r="ECJ41" s="81"/>
      <c r="ECK41" s="81"/>
      <c r="ECL41" s="81"/>
      <c r="ECM41" s="81"/>
      <c r="ECN41" s="81"/>
      <c r="ECO41" s="81"/>
      <c r="ECP41" s="81"/>
      <c r="ECQ41" s="81"/>
      <c r="ECR41" s="81"/>
      <c r="ECS41" s="81"/>
      <c r="ECT41" s="81"/>
      <c r="ECU41" s="81"/>
      <c r="ECV41" s="81"/>
      <c r="ECW41" s="81"/>
      <c r="ECX41" s="81"/>
      <c r="ECY41" s="81"/>
      <c r="ECZ41" s="81"/>
      <c r="EDA41" s="81"/>
      <c r="EDB41" s="81"/>
      <c r="EDC41" s="81"/>
      <c r="EDD41" s="81"/>
      <c r="EDE41" s="81"/>
      <c r="EDF41" s="81"/>
      <c r="EDG41" s="81"/>
      <c r="EDH41" s="81"/>
      <c r="EDI41" s="81"/>
      <c r="EDJ41" s="81"/>
      <c r="EDK41" s="81"/>
      <c r="EDL41" s="81"/>
      <c r="EDM41" s="81"/>
      <c r="EDN41" s="81"/>
      <c r="EDO41" s="81"/>
      <c r="EDP41" s="81"/>
      <c r="EDQ41" s="81"/>
      <c r="EDR41" s="81"/>
      <c r="EDS41" s="81"/>
      <c r="EDT41" s="81"/>
      <c r="EDU41" s="81"/>
      <c r="EDV41" s="81"/>
      <c r="EDW41" s="81"/>
      <c r="EDX41" s="81"/>
      <c r="EDY41" s="81"/>
      <c r="EDZ41" s="81"/>
      <c r="EEA41" s="81"/>
      <c r="EEB41" s="81"/>
      <c r="EEC41" s="81"/>
      <c r="EED41" s="81"/>
      <c r="EEE41" s="81"/>
      <c r="EEF41" s="81"/>
      <c r="EEG41" s="81"/>
      <c r="EEH41" s="81"/>
      <c r="EEI41" s="81"/>
      <c r="EEJ41" s="81"/>
      <c r="EEK41" s="81"/>
      <c r="EEL41" s="81"/>
      <c r="EEM41" s="81"/>
      <c r="EEN41" s="81"/>
      <c r="EEO41" s="81"/>
      <c r="EEP41" s="81"/>
      <c r="EEQ41" s="81"/>
      <c r="EER41" s="81"/>
      <c r="EES41" s="81"/>
      <c r="EET41" s="81"/>
      <c r="EEU41" s="81"/>
      <c r="EEV41" s="81"/>
      <c r="EEW41" s="81"/>
      <c r="EEX41" s="81"/>
      <c r="EEY41" s="81"/>
      <c r="EEZ41" s="81"/>
      <c r="EFA41" s="81"/>
      <c r="EFB41" s="81"/>
      <c r="EFC41" s="81"/>
      <c r="EFD41" s="81"/>
      <c r="EFE41" s="81"/>
      <c r="EFF41" s="81"/>
      <c r="EFG41" s="81"/>
      <c r="EFH41" s="81"/>
      <c r="EFI41" s="81"/>
      <c r="EFJ41" s="81"/>
      <c r="EFK41" s="81"/>
      <c r="EFL41" s="81"/>
      <c r="EFM41" s="81"/>
      <c r="EFN41" s="81"/>
      <c r="EFO41" s="81"/>
      <c r="EFP41" s="81"/>
      <c r="EFQ41" s="81"/>
      <c r="EFR41" s="81"/>
      <c r="EFS41" s="81"/>
      <c r="EFT41" s="81"/>
      <c r="EFU41" s="81"/>
      <c r="EFV41" s="81"/>
      <c r="EFW41" s="81"/>
      <c r="EFX41" s="81"/>
      <c r="EFY41" s="81"/>
      <c r="EFZ41" s="81"/>
      <c r="EGA41" s="81"/>
      <c r="EGB41" s="81"/>
      <c r="EGC41" s="81"/>
      <c r="EGD41" s="81"/>
      <c r="EGE41" s="81"/>
      <c r="EGF41" s="81"/>
      <c r="EGG41" s="81"/>
      <c r="EGH41" s="81"/>
      <c r="EGI41" s="81"/>
      <c r="EGJ41" s="81"/>
      <c r="EGK41" s="81"/>
      <c r="EGL41" s="81"/>
      <c r="EGM41" s="81"/>
      <c r="EGN41" s="81"/>
      <c r="EGO41" s="81"/>
      <c r="EGP41" s="81"/>
      <c r="EGQ41" s="81"/>
      <c r="EGR41" s="81"/>
      <c r="EGS41" s="81"/>
      <c r="EGT41" s="81"/>
      <c r="EGU41" s="81"/>
      <c r="EGV41" s="81"/>
      <c r="EGW41" s="81"/>
      <c r="EGX41" s="81"/>
      <c r="EGY41" s="81"/>
      <c r="EGZ41" s="81"/>
      <c r="EHA41" s="81"/>
      <c r="EHB41" s="81"/>
      <c r="EHC41" s="81"/>
      <c r="EHD41" s="81"/>
      <c r="EHE41" s="81"/>
      <c r="EHF41" s="81"/>
      <c r="EHG41" s="81"/>
      <c r="EHH41" s="81"/>
      <c r="EHI41" s="81"/>
      <c r="EHJ41" s="81"/>
      <c r="EHK41" s="81"/>
      <c r="EHL41" s="81"/>
      <c r="EHM41" s="81"/>
      <c r="EHN41" s="81"/>
      <c r="EHO41" s="81"/>
      <c r="EHP41" s="81"/>
      <c r="EHQ41" s="81"/>
      <c r="EHR41" s="81"/>
      <c r="EHS41" s="81"/>
      <c r="EHT41" s="81"/>
      <c r="EHU41" s="81"/>
      <c r="EHV41" s="81"/>
      <c r="EHW41" s="81"/>
      <c r="EHX41" s="81"/>
      <c r="EHY41" s="81"/>
      <c r="EHZ41" s="81"/>
      <c r="EIA41" s="81"/>
      <c r="EIB41" s="81"/>
      <c r="EIC41" s="81"/>
      <c r="EID41" s="81"/>
      <c r="EIE41" s="81"/>
      <c r="EIF41" s="81"/>
      <c r="EIG41" s="81"/>
      <c r="EIH41" s="81"/>
      <c r="EII41" s="81"/>
      <c r="EIJ41" s="81"/>
      <c r="EIK41" s="81"/>
      <c r="EIL41" s="81"/>
      <c r="EIM41" s="81"/>
      <c r="EIN41" s="81"/>
      <c r="EIO41" s="81"/>
      <c r="EIP41" s="81"/>
      <c r="EIQ41" s="81"/>
      <c r="EIR41" s="81"/>
      <c r="EIS41" s="81"/>
      <c r="EIT41" s="81"/>
      <c r="EIU41" s="81"/>
      <c r="EIV41" s="81"/>
      <c r="EIW41" s="81"/>
      <c r="EIX41" s="81"/>
      <c r="EIY41" s="81"/>
      <c r="EIZ41" s="81"/>
      <c r="EJA41" s="81"/>
      <c r="EJB41" s="81"/>
      <c r="EJC41" s="81"/>
      <c r="EJD41" s="81"/>
      <c r="EJE41" s="81"/>
      <c r="EJF41" s="81"/>
      <c r="EJG41" s="81"/>
      <c r="EJH41" s="81"/>
      <c r="EJI41" s="81"/>
      <c r="EJJ41" s="81"/>
      <c r="EJK41" s="81"/>
      <c r="EJL41" s="81"/>
      <c r="EJM41" s="81"/>
      <c r="EJN41" s="81"/>
      <c r="EJO41" s="81"/>
      <c r="EJP41" s="81"/>
      <c r="EJQ41" s="81"/>
      <c r="EJR41" s="81"/>
      <c r="EJS41" s="81"/>
      <c r="EJT41" s="81"/>
      <c r="EJU41" s="81"/>
      <c r="EJV41" s="81"/>
      <c r="EJW41" s="81"/>
      <c r="EJX41" s="81"/>
      <c r="EJY41" s="81"/>
      <c r="EJZ41" s="81"/>
      <c r="EKA41" s="81"/>
      <c r="EKB41" s="81"/>
      <c r="EKC41" s="81"/>
      <c r="EKD41" s="81"/>
      <c r="EKE41" s="81"/>
      <c r="EKF41" s="81"/>
      <c r="EKG41" s="81"/>
      <c r="EKH41" s="81"/>
      <c r="EKI41" s="81"/>
      <c r="EKJ41" s="81"/>
      <c r="EKK41" s="81"/>
      <c r="EKL41" s="81"/>
      <c r="EKM41" s="81"/>
      <c r="EKN41" s="81"/>
      <c r="EKO41" s="81"/>
      <c r="EKP41" s="81"/>
      <c r="EKQ41" s="81"/>
      <c r="EKR41" s="81"/>
      <c r="EKS41" s="81"/>
      <c r="EKT41" s="81"/>
      <c r="EKU41" s="81"/>
      <c r="EKV41" s="81"/>
      <c r="EKW41" s="81"/>
      <c r="EKX41" s="81"/>
      <c r="EKY41" s="81"/>
      <c r="EKZ41" s="81"/>
      <c r="ELA41" s="81"/>
      <c r="ELB41" s="81"/>
      <c r="ELC41" s="81"/>
      <c r="ELD41" s="81"/>
      <c r="ELE41" s="81"/>
      <c r="ELF41" s="81"/>
      <c r="ELG41" s="81"/>
      <c r="ELH41" s="81"/>
      <c r="ELI41" s="81"/>
      <c r="ELJ41" s="81"/>
      <c r="ELK41" s="81"/>
      <c r="ELL41" s="81"/>
      <c r="ELM41" s="81"/>
      <c r="ELN41" s="81"/>
      <c r="ELO41" s="81"/>
      <c r="ELP41" s="81"/>
      <c r="ELQ41" s="81"/>
      <c r="ELR41" s="81"/>
      <c r="ELS41" s="81"/>
      <c r="ELT41" s="81"/>
      <c r="ELU41" s="81"/>
      <c r="ELV41" s="81"/>
      <c r="ELW41" s="81"/>
      <c r="ELX41" s="81"/>
      <c r="ELY41" s="81"/>
      <c r="ELZ41" s="81"/>
      <c r="EMA41" s="81"/>
      <c r="EMB41" s="81"/>
      <c r="EMC41" s="81"/>
      <c r="EMD41" s="81"/>
      <c r="EME41" s="81"/>
      <c r="EMF41" s="81"/>
      <c r="EMG41" s="81"/>
      <c r="EMH41" s="81"/>
      <c r="EMI41" s="81"/>
      <c r="EMJ41" s="81"/>
      <c r="EMK41" s="81"/>
      <c r="EML41" s="81"/>
      <c r="EMM41" s="81"/>
      <c r="EMN41" s="81"/>
      <c r="EMO41" s="81"/>
      <c r="EMP41" s="81"/>
      <c r="EMQ41" s="81"/>
      <c r="EMR41" s="81"/>
      <c r="EMS41" s="81"/>
      <c r="EMT41" s="81"/>
      <c r="EMU41" s="81"/>
      <c r="EMV41" s="81"/>
      <c r="EMW41" s="81"/>
      <c r="EMX41" s="81"/>
      <c r="EMY41" s="81"/>
      <c r="EMZ41" s="81"/>
      <c r="ENA41" s="81"/>
      <c r="ENB41" s="81"/>
      <c r="ENC41" s="81"/>
      <c r="END41" s="81"/>
      <c r="ENE41" s="81"/>
      <c r="ENF41" s="81"/>
      <c r="ENG41" s="81"/>
      <c r="ENH41" s="81"/>
      <c r="ENI41" s="81"/>
      <c r="ENJ41" s="81"/>
      <c r="ENK41" s="81"/>
      <c r="ENL41" s="81"/>
      <c r="ENM41" s="81"/>
      <c r="ENN41" s="81"/>
      <c r="ENO41" s="81"/>
      <c r="ENP41" s="81"/>
      <c r="ENQ41" s="81"/>
      <c r="ENR41" s="81"/>
      <c r="ENS41" s="81"/>
      <c r="ENT41" s="81"/>
      <c r="ENU41" s="81"/>
      <c r="ENV41" s="81"/>
      <c r="ENW41" s="81"/>
      <c r="ENX41" s="81"/>
      <c r="ENY41" s="81"/>
      <c r="ENZ41" s="81"/>
      <c r="EOA41" s="81"/>
      <c r="EOB41" s="81"/>
      <c r="EOC41" s="81"/>
      <c r="EOD41" s="81"/>
      <c r="EOE41" s="81"/>
      <c r="EOF41" s="81"/>
      <c r="EOG41" s="81"/>
      <c r="EOH41" s="81"/>
      <c r="EOI41" s="81"/>
      <c r="EOJ41" s="81"/>
      <c r="EOK41" s="81"/>
      <c r="EOL41" s="81"/>
      <c r="EOM41" s="81"/>
      <c r="EON41" s="81"/>
      <c r="EOO41" s="81"/>
      <c r="EOP41" s="81"/>
      <c r="EOQ41" s="81"/>
      <c r="EOR41" s="81"/>
      <c r="EOS41" s="81"/>
      <c r="EOT41" s="81"/>
      <c r="EOU41" s="81"/>
      <c r="EOV41" s="81"/>
      <c r="EOW41" s="81"/>
      <c r="EOX41" s="81"/>
      <c r="EOY41" s="81"/>
      <c r="EOZ41" s="81"/>
      <c r="EPA41" s="81"/>
      <c r="EPB41" s="81"/>
      <c r="EPC41" s="81"/>
      <c r="EPD41" s="81"/>
      <c r="EPE41" s="81"/>
      <c r="EPF41" s="81"/>
      <c r="EPG41" s="81"/>
      <c r="EPH41" s="81"/>
      <c r="EPI41" s="81"/>
      <c r="EPJ41" s="81"/>
      <c r="EPK41" s="81"/>
      <c r="EPL41" s="81"/>
      <c r="EPM41" s="81"/>
      <c r="EPN41" s="81"/>
      <c r="EPO41" s="81"/>
      <c r="EPP41" s="81"/>
      <c r="EPQ41" s="81"/>
      <c r="EPR41" s="81"/>
      <c r="EPS41" s="81"/>
      <c r="EPT41" s="81"/>
      <c r="EPU41" s="81"/>
      <c r="EPV41" s="81"/>
      <c r="EPW41" s="81"/>
      <c r="EPX41" s="81"/>
      <c r="EPY41" s="81"/>
      <c r="EPZ41" s="81"/>
      <c r="EQA41" s="81"/>
      <c r="EQB41" s="81"/>
      <c r="EQC41" s="81"/>
      <c r="EQD41" s="81"/>
      <c r="EQE41" s="81"/>
      <c r="EQF41" s="81"/>
      <c r="EQG41" s="81"/>
      <c r="EQH41" s="81"/>
      <c r="EQI41" s="81"/>
      <c r="EQJ41" s="81"/>
      <c r="EQK41" s="81"/>
      <c r="EQL41" s="81"/>
      <c r="EQM41" s="81"/>
      <c r="EQN41" s="81"/>
      <c r="EQO41" s="81"/>
      <c r="EQP41" s="81"/>
      <c r="EQQ41" s="81"/>
      <c r="EQR41" s="81"/>
      <c r="EQS41" s="81"/>
      <c r="EQT41" s="81"/>
      <c r="EQU41" s="81"/>
      <c r="EQV41" s="81"/>
      <c r="EQW41" s="81"/>
      <c r="EQX41" s="81"/>
      <c r="EQY41" s="81"/>
      <c r="EQZ41" s="81"/>
      <c r="ERA41" s="81"/>
      <c r="ERB41" s="81"/>
      <c r="ERC41" s="81"/>
      <c r="ERD41" s="81"/>
      <c r="ERE41" s="81"/>
      <c r="ERF41" s="81"/>
      <c r="ERG41" s="81"/>
      <c r="ERH41" s="81"/>
      <c r="ERI41" s="81"/>
      <c r="ERJ41" s="81"/>
      <c r="ERK41" s="81"/>
      <c r="ERL41" s="81"/>
      <c r="ERM41" s="81"/>
      <c r="ERN41" s="81"/>
      <c r="ERO41" s="81"/>
      <c r="ERP41" s="81"/>
      <c r="ERQ41" s="81"/>
      <c r="ERR41" s="81"/>
      <c r="ERS41" s="81"/>
      <c r="ERT41" s="81"/>
      <c r="ERU41" s="81"/>
      <c r="ERV41" s="81"/>
      <c r="ERW41" s="81"/>
      <c r="ERX41" s="81"/>
      <c r="ERY41" s="81"/>
      <c r="ERZ41" s="81"/>
      <c r="ESA41" s="81"/>
      <c r="ESB41" s="81"/>
      <c r="ESC41" s="81"/>
      <c r="ESD41" s="81"/>
      <c r="ESE41" s="81"/>
      <c r="ESF41" s="81"/>
      <c r="ESG41" s="81"/>
      <c r="ESH41" s="81"/>
      <c r="ESI41" s="81"/>
      <c r="ESJ41" s="81"/>
      <c r="ESK41" s="81"/>
      <c r="ESL41" s="81"/>
      <c r="ESM41" s="81"/>
      <c r="ESN41" s="81"/>
      <c r="ESO41" s="81"/>
      <c r="ESP41" s="81"/>
      <c r="ESQ41" s="81"/>
      <c r="ESR41" s="81"/>
      <c r="ESS41" s="81"/>
      <c r="EST41" s="81"/>
      <c r="ESU41" s="81"/>
      <c r="ESV41" s="81"/>
      <c r="ESW41" s="81"/>
      <c r="ESX41" s="81"/>
      <c r="ESY41" s="81"/>
      <c r="ESZ41" s="81"/>
      <c r="ETA41" s="81"/>
      <c r="ETB41" s="81"/>
      <c r="ETC41" s="81"/>
      <c r="ETD41" s="81"/>
      <c r="ETE41" s="81"/>
      <c r="ETF41" s="81"/>
      <c r="ETG41" s="81"/>
      <c r="ETH41" s="81"/>
      <c r="ETI41" s="81"/>
      <c r="ETJ41" s="81"/>
      <c r="ETK41" s="81"/>
      <c r="ETL41" s="81"/>
      <c r="ETM41" s="81"/>
      <c r="ETN41" s="81"/>
      <c r="ETO41" s="81"/>
      <c r="ETP41" s="81"/>
      <c r="ETQ41" s="81"/>
      <c r="ETR41" s="81"/>
      <c r="ETS41" s="81"/>
      <c r="ETT41" s="81"/>
      <c r="ETU41" s="81"/>
      <c r="ETV41" s="81"/>
      <c r="ETW41" s="81"/>
      <c r="ETX41" s="81"/>
      <c r="ETY41" s="81"/>
      <c r="ETZ41" s="81"/>
      <c r="EUA41" s="81"/>
      <c r="EUB41" s="81"/>
      <c r="EUC41" s="81"/>
      <c r="EUD41" s="81"/>
      <c r="EUE41" s="81"/>
      <c r="EUF41" s="81"/>
      <c r="EUG41" s="81"/>
      <c r="EUH41" s="81"/>
      <c r="EUI41" s="81"/>
      <c r="EUJ41" s="81"/>
      <c r="EUK41" s="81"/>
      <c r="EUL41" s="81"/>
      <c r="EUM41" s="81"/>
      <c r="EUN41" s="81"/>
      <c r="EUO41" s="81"/>
      <c r="EUP41" s="81"/>
      <c r="EUQ41" s="81"/>
      <c r="EUR41" s="81"/>
      <c r="EUS41" s="81"/>
      <c r="EUT41" s="81"/>
      <c r="EUU41" s="81"/>
      <c r="EUV41" s="81"/>
      <c r="EUW41" s="81"/>
      <c r="EUX41" s="81"/>
      <c r="EUY41" s="81"/>
      <c r="EUZ41" s="81"/>
      <c r="EVA41" s="81"/>
      <c r="EVB41" s="81"/>
      <c r="EVC41" s="81"/>
      <c r="EVD41" s="81"/>
      <c r="EVE41" s="81"/>
      <c r="EVF41" s="81"/>
      <c r="EVG41" s="81"/>
      <c r="EVH41" s="81"/>
      <c r="EVI41" s="81"/>
      <c r="EVJ41" s="81"/>
      <c r="EVK41" s="81"/>
      <c r="EVL41" s="81"/>
      <c r="EVM41" s="81"/>
      <c r="EVN41" s="81"/>
      <c r="EVO41" s="81"/>
      <c r="EVP41" s="81"/>
      <c r="EVQ41" s="81"/>
      <c r="EVR41" s="81"/>
      <c r="EVS41" s="81"/>
      <c r="EVT41" s="81"/>
      <c r="EVU41" s="81"/>
      <c r="EVV41" s="81"/>
      <c r="EVW41" s="81"/>
      <c r="EVX41" s="81"/>
      <c r="EVY41" s="81"/>
      <c r="EVZ41" s="81"/>
      <c r="EWA41" s="81"/>
      <c r="EWB41" s="81"/>
      <c r="EWC41" s="81"/>
      <c r="EWD41" s="81"/>
      <c r="EWE41" s="81"/>
      <c r="EWF41" s="81"/>
      <c r="EWG41" s="81"/>
      <c r="EWH41" s="81"/>
      <c r="EWI41" s="81"/>
      <c r="EWJ41" s="81"/>
      <c r="EWK41" s="81"/>
      <c r="EWL41" s="81"/>
      <c r="EWM41" s="81"/>
      <c r="EWN41" s="81"/>
      <c r="EWO41" s="81"/>
      <c r="EWP41" s="81"/>
      <c r="EWQ41" s="81"/>
      <c r="EWR41" s="81"/>
      <c r="EWS41" s="81"/>
      <c r="EWT41" s="81"/>
      <c r="EWU41" s="81"/>
      <c r="EWV41" s="81"/>
      <c r="EWW41" s="81"/>
      <c r="EWX41" s="81"/>
      <c r="EWY41" s="81"/>
      <c r="EWZ41" s="81"/>
      <c r="EXA41" s="81"/>
      <c r="EXB41" s="81"/>
      <c r="EXC41" s="81"/>
      <c r="EXD41" s="81"/>
      <c r="EXE41" s="81"/>
      <c r="EXF41" s="81"/>
      <c r="EXG41" s="81"/>
      <c r="EXH41" s="81"/>
      <c r="EXI41" s="81"/>
      <c r="EXJ41" s="81"/>
      <c r="EXK41" s="81"/>
      <c r="EXL41" s="81"/>
      <c r="EXM41" s="81"/>
      <c r="EXN41" s="81"/>
      <c r="EXO41" s="81"/>
      <c r="EXP41" s="81"/>
      <c r="EXQ41" s="81"/>
      <c r="EXR41" s="81"/>
      <c r="EXS41" s="81"/>
      <c r="EXT41" s="81"/>
      <c r="EXU41" s="81"/>
      <c r="EXV41" s="81"/>
      <c r="EXW41" s="81"/>
      <c r="EXX41" s="81"/>
      <c r="EXY41" s="81"/>
      <c r="EXZ41" s="81"/>
      <c r="EYA41" s="81"/>
      <c r="EYB41" s="81"/>
      <c r="EYC41" s="81"/>
      <c r="EYD41" s="81"/>
      <c r="EYE41" s="81"/>
      <c r="EYF41" s="81"/>
      <c r="EYG41" s="81"/>
      <c r="EYH41" s="81"/>
      <c r="EYI41" s="81"/>
      <c r="EYJ41" s="81"/>
      <c r="EYK41" s="81"/>
      <c r="EYL41" s="81"/>
      <c r="EYM41" s="81"/>
      <c r="EYN41" s="81"/>
      <c r="EYO41" s="81"/>
      <c r="EYP41" s="81"/>
      <c r="EYQ41" s="81"/>
      <c r="EYR41" s="81"/>
      <c r="EYS41" s="81"/>
      <c r="EYT41" s="81"/>
      <c r="EYU41" s="81"/>
      <c r="EYV41" s="81"/>
      <c r="EYW41" s="81"/>
      <c r="EYX41" s="81"/>
      <c r="EYY41" s="81"/>
      <c r="EYZ41" s="81"/>
      <c r="EZA41" s="81"/>
      <c r="EZB41" s="81"/>
      <c r="EZC41" s="81"/>
      <c r="EZD41" s="81"/>
      <c r="EZE41" s="81"/>
      <c r="EZF41" s="81"/>
      <c r="EZG41" s="81"/>
      <c r="EZH41" s="81"/>
      <c r="EZI41" s="81"/>
      <c r="EZJ41" s="81"/>
      <c r="EZK41" s="81"/>
      <c r="EZL41" s="81"/>
      <c r="EZM41" s="81"/>
      <c r="EZN41" s="81"/>
      <c r="EZO41" s="81"/>
      <c r="EZP41" s="81"/>
      <c r="EZQ41" s="81"/>
      <c r="EZR41" s="81"/>
      <c r="EZS41" s="81"/>
      <c r="EZT41" s="81"/>
      <c r="EZU41" s="81"/>
      <c r="EZV41" s="81"/>
      <c r="EZW41" s="81"/>
      <c r="EZX41" s="81"/>
      <c r="EZY41" s="81"/>
      <c r="EZZ41" s="81"/>
      <c r="FAA41" s="81"/>
      <c r="FAB41" s="81"/>
      <c r="FAC41" s="81"/>
      <c r="FAD41" s="81"/>
      <c r="FAE41" s="81"/>
      <c r="FAF41" s="81"/>
      <c r="FAG41" s="81"/>
      <c r="FAH41" s="81"/>
      <c r="FAI41" s="81"/>
      <c r="FAJ41" s="81"/>
      <c r="FAK41" s="81"/>
      <c r="FAL41" s="81"/>
      <c r="FAM41" s="81"/>
      <c r="FAN41" s="81"/>
      <c r="FAO41" s="81"/>
      <c r="FAP41" s="81"/>
      <c r="FAQ41" s="81"/>
      <c r="FAR41" s="81"/>
      <c r="FAS41" s="81"/>
      <c r="FAT41" s="81"/>
      <c r="FAU41" s="81"/>
      <c r="FAV41" s="81"/>
      <c r="FAW41" s="81"/>
      <c r="FAX41" s="81"/>
      <c r="FAY41" s="81"/>
      <c r="FAZ41" s="81"/>
      <c r="FBA41" s="81"/>
      <c r="FBB41" s="81"/>
      <c r="FBC41" s="81"/>
      <c r="FBD41" s="81"/>
      <c r="FBE41" s="81"/>
      <c r="FBF41" s="81"/>
      <c r="FBG41" s="81"/>
      <c r="FBH41" s="81"/>
      <c r="FBI41" s="81"/>
      <c r="FBJ41" s="81"/>
      <c r="FBK41" s="81"/>
      <c r="FBL41" s="81"/>
      <c r="FBM41" s="81"/>
      <c r="FBN41" s="81"/>
      <c r="FBO41" s="81"/>
      <c r="FBP41" s="81"/>
      <c r="FBQ41" s="81"/>
      <c r="FBR41" s="81"/>
      <c r="FBS41" s="81"/>
      <c r="FBT41" s="81"/>
      <c r="FBU41" s="81"/>
      <c r="FBV41" s="81"/>
      <c r="FBW41" s="81"/>
      <c r="FBX41" s="81"/>
      <c r="FBY41" s="81"/>
      <c r="FBZ41" s="81"/>
      <c r="FCA41" s="81"/>
      <c r="FCB41" s="81"/>
      <c r="FCC41" s="81"/>
      <c r="FCD41" s="81"/>
      <c r="FCE41" s="81"/>
      <c r="FCF41" s="81"/>
      <c r="FCG41" s="81"/>
      <c r="FCH41" s="81"/>
      <c r="FCI41" s="81"/>
      <c r="FCJ41" s="81"/>
      <c r="FCK41" s="81"/>
      <c r="FCL41" s="81"/>
      <c r="FCM41" s="81"/>
      <c r="FCN41" s="81"/>
      <c r="FCO41" s="81"/>
      <c r="FCP41" s="81"/>
      <c r="FCQ41" s="81"/>
      <c r="FCR41" s="81"/>
      <c r="FCS41" s="81"/>
      <c r="FCT41" s="81"/>
      <c r="FCU41" s="81"/>
      <c r="FCV41" s="81"/>
      <c r="FCW41" s="81"/>
      <c r="FCX41" s="81"/>
      <c r="FCY41" s="81"/>
      <c r="FCZ41" s="81"/>
      <c r="FDA41" s="81"/>
      <c r="FDB41" s="81"/>
      <c r="FDC41" s="81"/>
      <c r="FDD41" s="81"/>
      <c r="FDE41" s="81"/>
      <c r="FDF41" s="81"/>
      <c r="FDG41" s="81"/>
      <c r="FDH41" s="81"/>
      <c r="FDI41" s="81"/>
      <c r="FDJ41" s="81"/>
      <c r="FDK41" s="81"/>
      <c r="FDL41" s="81"/>
      <c r="FDM41" s="81"/>
      <c r="FDN41" s="81"/>
      <c r="FDO41" s="81"/>
      <c r="FDP41" s="81"/>
      <c r="FDQ41" s="81"/>
      <c r="FDR41" s="81"/>
      <c r="FDS41" s="81"/>
      <c r="FDT41" s="81"/>
      <c r="FDU41" s="81"/>
      <c r="FDV41" s="81"/>
      <c r="FDW41" s="81"/>
      <c r="FDX41" s="81"/>
      <c r="FDY41" s="81"/>
      <c r="FDZ41" s="81"/>
      <c r="FEA41" s="81"/>
      <c r="FEB41" s="81"/>
      <c r="FEC41" s="81"/>
      <c r="FED41" s="81"/>
      <c r="FEE41" s="81"/>
      <c r="FEF41" s="81"/>
      <c r="FEG41" s="81"/>
      <c r="FEH41" s="81"/>
      <c r="FEI41" s="81"/>
      <c r="FEJ41" s="81"/>
      <c r="FEK41" s="81"/>
      <c r="FEL41" s="81"/>
      <c r="FEM41" s="81"/>
      <c r="FEN41" s="81"/>
      <c r="FEO41" s="81"/>
      <c r="FEP41" s="81"/>
      <c r="FEQ41" s="81"/>
      <c r="FER41" s="81"/>
      <c r="FES41" s="81"/>
      <c r="FET41" s="81"/>
      <c r="FEU41" s="81"/>
      <c r="FEV41" s="81"/>
      <c r="FEW41" s="81"/>
      <c r="FEX41" s="81"/>
      <c r="FEY41" s="81"/>
      <c r="FEZ41" s="81"/>
      <c r="FFA41" s="81"/>
      <c r="FFB41" s="81"/>
      <c r="FFC41" s="81"/>
      <c r="FFD41" s="81"/>
      <c r="FFE41" s="81"/>
      <c r="FFF41" s="81"/>
      <c r="FFG41" s="81"/>
      <c r="FFH41" s="81"/>
      <c r="FFI41" s="81"/>
      <c r="FFJ41" s="81"/>
      <c r="FFK41" s="81"/>
      <c r="FFL41" s="81"/>
      <c r="FFM41" s="81"/>
      <c r="FFN41" s="81"/>
      <c r="FFO41" s="81"/>
      <c r="FFP41" s="81"/>
      <c r="FFQ41" s="81"/>
      <c r="FFR41" s="81"/>
      <c r="FFS41" s="81"/>
      <c r="FFT41" s="81"/>
      <c r="FFU41" s="81"/>
      <c r="FFV41" s="81"/>
      <c r="FFW41" s="81"/>
      <c r="FFX41" s="81"/>
      <c r="FFY41" s="81"/>
      <c r="FFZ41" s="81"/>
      <c r="FGA41" s="81"/>
      <c r="FGB41" s="81"/>
      <c r="FGC41" s="81"/>
      <c r="FGD41" s="81"/>
      <c r="FGE41" s="81"/>
      <c r="FGF41" s="81"/>
      <c r="FGG41" s="81"/>
      <c r="FGH41" s="81"/>
      <c r="FGI41" s="81"/>
      <c r="FGJ41" s="81"/>
      <c r="FGK41" s="81"/>
      <c r="FGL41" s="81"/>
      <c r="FGM41" s="81"/>
      <c r="FGN41" s="81"/>
      <c r="FGO41" s="81"/>
      <c r="FGP41" s="81"/>
      <c r="FGQ41" s="81"/>
      <c r="FGR41" s="81"/>
      <c r="FGS41" s="81"/>
      <c r="FGT41" s="81"/>
      <c r="FGU41" s="81"/>
      <c r="FGV41" s="81"/>
      <c r="FGW41" s="81"/>
      <c r="FGX41" s="81"/>
      <c r="FGY41" s="81"/>
      <c r="FGZ41" s="81"/>
      <c r="FHA41" s="81"/>
      <c r="FHB41" s="81"/>
      <c r="FHC41" s="81"/>
      <c r="FHD41" s="81"/>
      <c r="FHE41" s="81"/>
      <c r="FHF41" s="81"/>
      <c r="FHG41" s="81"/>
      <c r="FHH41" s="81"/>
      <c r="FHI41" s="81"/>
      <c r="FHJ41" s="81"/>
      <c r="FHK41" s="81"/>
      <c r="FHL41" s="81"/>
      <c r="FHM41" s="81"/>
      <c r="FHN41" s="81"/>
      <c r="FHO41" s="81"/>
      <c r="FHP41" s="81"/>
      <c r="FHQ41" s="81"/>
      <c r="FHR41" s="81"/>
      <c r="FHS41" s="81"/>
      <c r="FHT41" s="81"/>
      <c r="FHU41" s="81"/>
      <c r="FHV41" s="81"/>
      <c r="FHW41" s="81"/>
      <c r="FHX41" s="81"/>
      <c r="FHY41" s="81"/>
      <c r="FHZ41" s="81"/>
      <c r="FIA41" s="81"/>
      <c r="FIB41" s="81"/>
      <c r="FIC41" s="81"/>
      <c r="FID41" s="81"/>
      <c r="FIE41" s="81"/>
      <c r="FIF41" s="81"/>
      <c r="FIG41" s="81"/>
      <c r="FIH41" s="81"/>
      <c r="FII41" s="81"/>
      <c r="FIJ41" s="81"/>
      <c r="FIK41" s="81"/>
      <c r="FIL41" s="81"/>
      <c r="FIM41" s="81"/>
      <c r="FIN41" s="81"/>
      <c r="FIO41" s="81"/>
      <c r="FIP41" s="81"/>
      <c r="FIQ41" s="81"/>
      <c r="FIR41" s="81"/>
      <c r="FIS41" s="81"/>
      <c r="FIT41" s="81"/>
      <c r="FIU41" s="81"/>
      <c r="FIV41" s="81"/>
      <c r="FIW41" s="81"/>
      <c r="FIX41" s="81"/>
      <c r="FIY41" s="81"/>
      <c r="FIZ41" s="81"/>
      <c r="FJA41" s="81"/>
      <c r="FJB41" s="81"/>
      <c r="FJC41" s="81"/>
      <c r="FJD41" s="81"/>
      <c r="FJE41" s="81"/>
      <c r="FJF41" s="81"/>
      <c r="FJG41" s="81"/>
      <c r="FJH41" s="81"/>
      <c r="FJI41" s="81"/>
      <c r="FJJ41" s="81"/>
      <c r="FJK41" s="81"/>
      <c r="FJL41" s="81"/>
      <c r="FJM41" s="81"/>
      <c r="FJN41" s="81"/>
      <c r="FJO41" s="81"/>
      <c r="FJP41" s="81"/>
      <c r="FJQ41" s="81"/>
      <c r="FJR41" s="81"/>
      <c r="FJS41" s="81"/>
      <c r="FJT41" s="81"/>
      <c r="FJU41" s="81"/>
      <c r="FJV41" s="81"/>
      <c r="FJW41" s="81"/>
      <c r="FJX41" s="81"/>
      <c r="FJY41" s="81"/>
      <c r="FJZ41" s="81"/>
      <c r="FKA41" s="81"/>
      <c r="FKB41" s="81"/>
      <c r="FKC41" s="81"/>
      <c r="FKD41" s="81"/>
      <c r="FKE41" s="81"/>
      <c r="FKF41" s="81"/>
      <c r="FKG41" s="81"/>
      <c r="FKH41" s="81"/>
      <c r="FKI41" s="81"/>
      <c r="FKJ41" s="81"/>
      <c r="FKK41" s="81"/>
      <c r="FKL41" s="81"/>
      <c r="FKM41" s="81"/>
      <c r="FKN41" s="81"/>
      <c r="FKO41" s="81"/>
      <c r="FKP41" s="81"/>
      <c r="FKQ41" s="81"/>
      <c r="FKR41" s="81"/>
      <c r="FKS41" s="81"/>
      <c r="FKT41" s="81"/>
      <c r="FKU41" s="81"/>
      <c r="FKV41" s="81"/>
      <c r="FKW41" s="81"/>
      <c r="FKX41" s="81"/>
      <c r="FKY41" s="81"/>
      <c r="FKZ41" s="81"/>
      <c r="FLA41" s="81"/>
      <c r="FLB41" s="81"/>
      <c r="FLC41" s="81"/>
      <c r="FLD41" s="81"/>
      <c r="FLE41" s="81"/>
      <c r="FLF41" s="81"/>
      <c r="FLG41" s="81"/>
      <c r="FLH41" s="81"/>
      <c r="FLI41" s="81"/>
      <c r="FLJ41" s="81"/>
      <c r="FLK41" s="81"/>
      <c r="FLL41" s="81"/>
      <c r="FLM41" s="81"/>
      <c r="FLN41" s="81"/>
      <c r="FLO41" s="81"/>
      <c r="FLP41" s="81"/>
      <c r="FLQ41" s="81"/>
      <c r="FLR41" s="81"/>
      <c r="FLS41" s="81"/>
      <c r="FLT41" s="81"/>
      <c r="FLU41" s="81"/>
      <c r="FLV41" s="81"/>
      <c r="FLW41" s="81"/>
      <c r="FLX41" s="81"/>
      <c r="FLY41" s="81"/>
      <c r="FLZ41" s="81"/>
      <c r="FMA41" s="81"/>
      <c r="FMB41" s="81"/>
      <c r="FMC41" s="81"/>
      <c r="FMD41" s="81"/>
      <c r="FME41" s="81"/>
      <c r="FMF41" s="81"/>
      <c r="FMG41" s="81"/>
      <c r="FMH41" s="81"/>
      <c r="FMI41" s="81"/>
      <c r="FMJ41" s="81"/>
      <c r="FMK41" s="81"/>
      <c r="FML41" s="81"/>
      <c r="FMM41" s="81"/>
      <c r="FMN41" s="81"/>
      <c r="FMO41" s="81"/>
      <c r="FMP41" s="81"/>
      <c r="FMQ41" s="81"/>
      <c r="FMR41" s="81"/>
      <c r="FMS41" s="81"/>
      <c r="FMT41" s="81"/>
      <c r="FMU41" s="81"/>
      <c r="FMV41" s="81"/>
      <c r="FMW41" s="81"/>
      <c r="FMX41" s="81"/>
      <c r="FMY41" s="81"/>
      <c r="FMZ41" s="81"/>
      <c r="FNA41" s="81"/>
      <c r="FNB41" s="81"/>
      <c r="FNC41" s="81"/>
      <c r="FND41" s="81"/>
      <c r="FNE41" s="81"/>
      <c r="FNF41" s="81"/>
      <c r="FNG41" s="81"/>
      <c r="FNH41" s="81"/>
      <c r="FNI41" s="81"/>
      <c r="FNJ41" s="81"/>
      <c r="FNK41" s="81"/>
      <c r="FNL41" s="81"/>
      <c r="FNM41" s="81"/>
      <c r="FNN41" s="81"/>
      <c r="FNO41" s="81"/>
      <c r="FNP41" s="81"/>
      <c r="FNQ41" s="81"/>
      <c r="FNR41" s="81"/>
      <c r="FNS41" s="81"/>
      <c r="FNT41" s="81"/>
      <c r="FNU41" s="81"/>
      <c r="FNV41" s="81"/>
      <c r="FNW41" s="81"/>
      <c r="FNX41" s="81"/>
      <c r="FNY41" s="81"/>
      <c r="FNZ41" s="81"/>
      <c r="FOA41" s="81"/>
      <c r="FOB41" s="81"/>
      <c r="FOC41" s="81"/>
      <c r="FOD41" s="81"/>
      <c r="FOE41" s="81"/>
      <c r="FOF41" s="81"/>
      <c r="FOG41" s="81"/>
      <c r="FOH41" s="81"/>
      <c r="FOI41" s="81"/>
      <c r="FOJ41" s="81"/>
      <c r="FOK41" s="81"/>
      <c r="FOL41" s="81"/>
      <c r="FOM41" s="81"/>
      <c r="FON41" s="81"/>
      <c r="FOO41" s="81"/>
      <c r="FOP41" s="81"/>
      <c r="FOQ41" s="81"/>
      <c r="FOR41" s="81"/>
      <c r="FOS41" s="81"/>
      <c r="FOT41" s="81"/>
      <c r="FOU41" s="81"/>
      <c r="FOV41" s="81"/>
      <c r="FOW41" s="81"/>
      <c r="FOX41" s="81"/>
      <c r="FOY41" s="81"/>
      <c r="FOZ41" s="81"/>
      <c r="FPA41" s="81"/>
      <c r="FPB41" s="81"/>
      <c r="FPC41" s="81"/>
      <c r="FPD41" s="81"/>
      <c r="FPE41" s="81"/>
      <c r="FPF41" s="81"/>
      <c r="FPG41" s="81"/>
      <c r="FPH41" s="81"/>
      <c r="FPI41" s="81"/>
      <c r="FPJ41" s="81"/>
      <c r="FPK41" s="81"/>
      <c r="FPL41" s="81"/>
      <c r="FPM41" s="81"/>
      <c r="FPN41" s="81"/>
      <c r="FPO41" s="81"/>
      <c r="FPP41" s="81"/>
      <c r="FPQ41" s="81"/>
      <c r="FPR41" s="81"/>
      <c r="FPS41" s="81"/>
      <c r="FPT41" s="81"/>
      <c r="FPU41" s="81"/>
      <c r="FPV41" s="81"/>
      <c r="FPW41" s="81"/>
      <c r="FPX41" s="81"/>
      <c r="FPY41" s="81"/>
      <c r="FPZ41" s="81"/>
      <c r="FQA41" s="81"/>
      <c r="FQB41" s="81"/>
      <c r="FQC41" s="81"/>
      <c r="FQD41" s="81"/>
      <c r="FQE41" s="81"/>
      <c r="FQF41" s="81"/>
      <c r="FQG41" s="81"/>
      <c r="FQH41" s="81"/>
      <c r="FQI41" s="81"/>
      <c r="FQJ41" s="81"/>
      <c r="FQK41" s="81"/>
      <c r="FQL41" s="81"/>
      <c r="FQM41" s="81"/>
      <c r="FQN41" s="81"/>
      <c r="FQO41" s="81"/>
      <c r="FQP41" s="81"/>
      <c r="FQQ41" s="81"/>
      <c r="FQR41" s="81"/>
      <c r="FQS41" s="81"/>
      <c r="FQT41" s="81"/>
      <c r="FQU41" s="81"/>
      <c r="FQV41" s="81"/>
      <c r="FQW41" s="81"/>
      <c r="FQX41" s="81"/>
      <c r="FQY41" s="81"/>
      <c r="FQZ41" s="81"/>
      <c r="FRA41" s="81"/>
      <c r="FRB41" s="81"/>
      <c r="FRC41" s="81"/>
      <c r="FRD41" s="81"/>
      <c r="FRE41" s="81"/>
      <c r="FRF41" s="81"/>
      <c r="FRG41" s="81"/>
      <c r="FRH41" s="81"/>
      <c r="FRI41" s="81"/>
      <c r="FRJ41" s="81"/>
      <c r="FRK41" s="81"/>
      <c r="FRL41" s="81"/>
      <c r="FRM41" s="81"/>
      <c r="FRN41" s="81"/>
      <c r="FRO41" s="81"/>
      <c r="FRP41" s="81"/>
      <c r="FRQ41" s="81"/>
      <c r="FRR41" s="81"/>
      <c r="FRS41" s="81"/>
      <c r="FRT41" s="81"/>
      <c r="FRU41" s="81"/>
      <c r="FRV41" s="81"/>
      <c r="FRW41" s="81"/>
      <c r="FRX41" s="81"/>
      <c r="FRY41" s="81"/>
      <c r="FRZ41" s="81"/>
      <c r="FSA41" s="81"/>
      <c r="FSB41" s="81"/>
      <c r="FSC41" s="81"/>
      <c r="FSD41" s="81"/>
      <c r="FSE41" s="81"/>
      <c r="FSF41" s="81"/>
      <c r="FSG41" s="81"/>
      <c r="FSH41" s="81"/>
      <c r="FSI41" s="81"/>
      <c r="FSJ41" s="81"/>
      <c r="FSK41" s="81"/>
      <c r="FSL41" s="81"/>
      <c r="FSM41" s="81"/>
      <c r="FSN41" s="81"/>
      <c r="FSO41" s="81"/>
      <c r="FSP41" s="81"/>
      <c r="FSQ41" s="81"/>
      <c r="FSR41" s="81"/>
      <c r="FSS41" s="81"/>
      <c r="FST41" s="81"/>
      <c r="FSU41" s="81"/>
      <c r="FSV41" s="81"/>
      <c r="FSW41" s="81"/>
      <c r="FSX41" s="81"/>
      <c r="FSY41" s="81"/>
      <c r="FSZ41" s="81"/>
      <c r="FTA41" s="81"/>
      <c r="FTB41" s="81"/>
      <c r="FTC41" s="81"/>
      <c r="FTD41" s="81"/>
      <c r="FTE41" s="81"/>
      <c r="FTF41" s="81"/>
      <c r="FTG41" s="81"/>
      <c r="FTH41" s="81"/>
      <c r="FTI41" s="81"/>
      <c r="FTJ41" s="81"/>
      <c r="FTK41" s="81"/>
      <c r="FTL41" s="81"/>
      <c r="FTM41" s="81"/>
      <c r="FTN41" s="81"/>
      <c r="FTO41" s="81"/>
      <c r="FTP41" s="81"/>
      <c r="FTQ41" s="81"/>
      <c r="FTR41" s="81"/>
      <c r="FTS41" s="81"/>
      <c r="FTT41" s="81"/>
      <c r="FTU41" s="81"/>
      <c r="FTV41" s="81"/>
      <c r="FTW41" s="81"/>
      <c r="FTX41" s="81"/>
      <c r="FTY41" s="81"/>
      <c r="FTZ41" s="81"/>
      <c r="FUA41" s="81"/>
      <c r="FUB41" s="81"/>
      <c r="FUC41" s="81"/>
      <c r="FUD41" s="81"/>
      <c r="FUE41" s="81"/>
      <c r="FUF41" s="81"/>
      <c r="FUG41" s="81"/>
      <c r="FUH41" s="81"/>
      <c r="FUI41" s="81"/>
      <c r="FUJ41" s="81"/>
      <c r="FUK41" s="81"/>
      <c r="FUL41" s="81"/>
      <c r="FUM41" s="81"/>
      <c r="FUN41" s="81"/>
      <c r="FUO41" s="81"/>
      <c r="FUP41" s="81"/>
      <c r="FUQ41" s="81"/>
      <c r="FUR41" s="81"/>
      <c r="FUS41" s="81"/>
      <c r="FUT41" s="81"/>
      <c r="FUU41" s="81"/>
      <c r="FUV41" s="81"/>
      <c r="FUW41" s="81"/>
      <c r="FUX41" s="81"/>
      <c r="FUY41" s="81"/>
      <c r="FUZ41" s="81"/>
      <c r="FVA41" s="81"/>
      <c r="FVB41" s="81"/>
      <c r="FVC41" s="81"/>
      <c r="FVD41" s="81"/>
      <c r="FVE41" s="81"/>
      <c r="FVF41" s="81"/>
      <c r="FVG41" s="81"/>
      <c r="FVH41" s="81"/>
      <c r="FVI41" s="81"/>
      <c r="FVJ41" s="81"/>
      <c r="FVK41" s="81"/>
      <c r="FVL41" s="81"/>
      <c r="FVM41" s="81"/>
      <c r="FVN41" s="81"/>
      <c r="FVO41" s="81"/>
      <c r="FVP41" s="81"/>
      <c r="FVQ41" s="81"/>
      <c r="FVR41" s="81"/>
      <c r="FVS41" s="81"/>
      <c r="FVT41" s="81"/>
      <c r="FVU41" s="81"/>
      <c r="FVV41" s="81"/>
      <c r="FVW41" s="81"/>
      <c r="FVX41" s="81"/>
      <c r="FVY41" s="81"/>
      <c r="FVZ41" s="81"/>
      <c r="FWA41" s="81"/>
      <c r="FWB41" s="81"/>
      <c r="FWC41" s="81"/>
      <c r="FWD41" s="81"/>
      <c r="FWE41" s="81"/>
      <c r="FWF41" s="81"/>
      <c r="FWG41" s="81"/>
      <c r="FWH41" s="81"/>
      <c r="FWI41" s="81"/>
      <c r="FWJ41" s="81"/>
      <c r="FWK41" s="81"/>
      <c r="FWL41" s="81"/>
      <c r="FWM41" s="81"/>
      <c r="FWN41" s="81"/>
      <c r="FWO41" s="81"/>
      <c r="FWP41" s="81"/>
      <c r="FWQ41" s="81"/>
      <c r="FWR41" s="81"/>
      <c r="FWS41" s="81"/>
      <c r="FWT41" s="81"/>
      <c r="FWU41" s="81"/>
      <c r="FWV41" s="81"/>
      <c r="FWW41" s="81"/>
      <c r="FWX41" s="81"/>
      <c r="FWY41" s="81"/>
      <c r="FWZ41" s="81"/>
      <c r="FXA41" s="81"/>
      <c r="FXB41" s="81"/>
      <c r="FXC41" s="81"/>
      <c r="FXD41" s="81"/>
      <c r="FXE41" s="81"/>
      <c r="FXF41" s="81"/>
      <c r="FXG41" s="81"/>
      <c r="FXH41" s="81"/>
      <c r="FXI41" s="81"/>
      <c r="FXJ41" s="81"/>
      <c r="FXK41" s="81"/>
      <c r="FXL41" s="81"/>
      <c r="FXM41" s="81"/>
      <c r="FXN41" s="81"/>
      <c r="FXO41" s="81"/>
      <c r="FXP41" s="81"/>
      <c r="FXQ41" s="81"/>
      <c r="FXR41" s="81"/>
      <c r="FXS41" s="81"/>
      <c r="FXT41" s="81"/>
      <c r="FXU41" s="81"/>
      <c r="FXV41" s="81"/>
      <c r="FXW41" s="81"/>
      <c r="FXX41" s="81"/>
      <c r="FXY41" s="81"/>
      <c r="FXZ41" s="81"/>
      <c r="FYA41" s="81"/>
      <c r="FYB41" s="81"/>
      <c r="FYC41" s="81"/>
      <c r="FYD41" s="81"/>
      <c r="FYE41" s="81"/>
      <c r="FYF41" s="81"/>
      <c r="FYG41" s="81"/>
      <c r="FYH41" s="81"/>
      <c r="FYI41" s="81"/>
      <c r="FYJ41" s="81"/>
      <c r="FYK41" s="81"/>
      <c r="FYL41" s="81"/>
      <c r="FYM41" s="81"/>
      <c r="FYN41" s="81"/>
      <c r="FYO41" s="81"/>
      <c r="FYP41" s="81"/>
      <c r="FYQ41" s="81"/>
      <c r="FYR41" s="81"/>
      <c r="FYS41" s="81"/>
      <c r="FYT41" s="81"/>
      <c r="FYU41" s="81"/>
      <c r="FYV41" s="81"/>
      <c r="FYW41" s="81"/>
      <c r="FYX41" s="81"/>
      <c r="FYY41" s="81"/>
      <c r="FYZ41" s="81"/>
      <c r="FZA41" s="81"/>
      <c r="FZB41" s="81"/>
      <c r="FZC41" s="81"/>
      <c r="FZD41" s="81"/>
      <c r="FZE41" s="81"/>
      <c r="FZF41" s="81"/>
      <c r="FZG41" s="81"/>
      <c r="FZH41" s="81"/>
      <c r="FZI41" s="81"/>
      <c r="FZJ41" s="81"/>
      <c r="FZK41" s="81"/>
      <c r="FZL41" s="81"/>
      <c r="FZM41" s="81"/>
      <c r="FZN41" s="81"/>
      <c r="FZO41" s="81"/>
      <c r="FZP41" s="81"/>
      <c r="FZQ41" s="81"/>
      <c r="FZR41" s="81"/>
      <c r="FZS41" s="81"/>
      <c r="FZT41" s="81"/>
      <c r="FZU41" s="81"/>
      <c r="FZV41" s="81"/>
      <c r="FZW41" s="81"/>
      <c r="FZX41" s="81"/>
      <c r="FZY41" s="81"/>
      <c r="FZZ41" s="81"/>
      <c r="GAA41" s="81"/>
      <c r="GAB41" s="81"/>
      <c r="GAC41" s="81"/>
      <c r="GAD41" s="81"/>
      <c r="GAE41" s="81"/>
      <c r="GAF41" s="81"/>
      <c r="GAG41" s="81"/>
      <c r="GAH41" s="81"/>
      <c r="GAI41" s="81"/>
      <c r="GAJ41" s="81"/>
      <c r="GAK41" s="81"/>
      <c r="GAL41" s="81"/>
      <c r="GAM41" s="81"/>
      <c r="GAN41" s="81"/>
      <c r="GAO41" s="81"/>
      <c r="GAP41" s="81"/>
      <c r="GAQ41" s="81"/>
      <c r="GAR41" s="81"/>
      <c r="GAS41" s="81"/>
      <c r="GAT41" s="81"/>
      <c r="GAU41" s="81"/>
      <c r="GAV41" s="81"/>
      <c r="GAW41" s="81"/>
      <c r="GAX41" s="81"/>
      <c r="GAY41" s="81"/>
      <c r="GAZ41" s="81"/>
      <c r="GBA41" s="81"/>
      <c r="GBB41" s="81"/>
      <c r="GBC41" s="81"/>
      <c r="GBD41" s="81"/>
      <c r="GBE41" s="81"/>
      <c r="GBF41" s="81"/>
      <c r="GBG41" s="81"/>
      <c r="GBH41" s="81"/>
      <c r="GBI41" s="81"/>
      <c r="GBJ41" s="81"/>
      <c r="GBK41" s="81"/>
      <c r="GBL41" s="81"/>
      <c r="GBM41" s="81"/>
      <c r="GBN41" s="81"/>
      <c r="GBO41" s="81"/>
      <c r="GBP41" s="81"/>
      <c r="GBQ41" s="81"/>
      <c r="GBR41" s="81"/>
      <c r="GBS41" s="81"/>
      <c r="GBT41" s="81"/>
      <c r="GBU41" s="81"/>
      <c r="GBV41" s="81"/>
      <c r="GBW41" s="81"/>
      <c r="GBX41" s="81"/>
      <c r="GBY41" s="81"/>
      <c r="GBZ41" s="81"/>
      <c r="GCA41" s="81"/>
      <c r="GCB41" s="81"/>
      <c r="GCC41" s="81"/>
      <c r="GCD41" s="81"/>
      <c r="GCE41" s="81"/>
      <c r="GCF41" s="81"/>
      <c r="GCG41" s="81"/>
      <c r="GCH41" s="81"/>
      <c r="GCI41" s="81"/>
      <c r="GCJ41" s="81"/>
      <c r="GCK41" s="81"/>
      <c r="GCL41" s="81"/>
      <c r="GCM41" s="81"/>
      <c r="GCN41" s="81"/>
      <c r="GCO41" s="81"/>
      <c r="GCP41" s="81"/>
      <c r="GCQ41" s="81"/>
      <c r="GCR41" s="81"/>
      <c r="GCS41" s="81"/>
      <c r="GCT41" s="81"/>
      <c r="GCU41" s="81"/>
      <c r="GCV41" s="81"/>
      <c r="GCW41" s="81"/>
      <c r="GCX41" s="81"/>
      <c r="GCY41" s="81"/>
      <c r="GCZ41" s="81"/>
      <c r="GDA41" s="81"/>
      <c r="GDB41" s="81"/>
      <c r="GDC41" s="81"/>
      <c r="GDD41" s="81"/>
      <c r="GDE41" s="81"/>
      <c r="GDF41" s="81"/>
      <c r="GDG41" s="81"/>
      <c r="GDH41" s="81"/>
      <c r="GDI41" s="81"/>
      <c r="GDJ41" s="81"/>
      <c r="GDK41" s="81"/>
      <c r="GDL41" s="81"/>
      <c r="GDM41" s="81"/>
      <c r="GDN41" s="81"/>
      <c r="GDO41" s="81"/>
      <c r="GDP41" s="81"/>
      <c r="GDQ41" s="81"/>
      <c r="GDR41" s="81"/>
      <c r="GDS41" s="81"/>
      <c r="GDT41" s="81"/>
      <c r="GDU41" s="81"/>
      <c r="GDV41" s="81"/>
      <c r="GDW41" s="81"/>
      <c r="GDX41" s="81"/>
      <c r="GDY41" s="81"/>
      <c r="GDZ41" s="81"/>
      <c r="GEA41" s="81"/>
      <c r="GEB41" s="81"/>
      <c r="GEC41" s="81"/>
      <c r="GED41" s="81"/>
      <c r="GEE41" s="81"/>
      <c r="GEF41" s="81"/>
      <c r="GEG41" s="81"/>
      <c r="GEH41" s="81"/>
      <c r="GEI41" s="81"/>
      <c r="GEJ41" s="81"/>
      <c r="GEK41" s="81"/>
      <c r="GEL41" s="81"/>
      <c r="GEM41" s="81"/>
      <c r="GEN41" s="81"/>
      <c r="GEO41" s="81"/>
      <c r="GEP41" s="81"/>
      <c r="GEQ41" s="81"/>
      <c r="GER41" s="81"/>
      <c r="GES41" s="81"/>
      <c r="GET41" s="81"/>
      <c r="GEU41" s="81"/>
      <c r="GEV41" s="81"/>
      <c r="GEW41" s="81"/>
      <c r="GEX41" s="81"/>
      <c r="GEY41" s="81"/>
      <c r="GEZ41" s="81"/>
      <c r="GFA41" s="81"/>
      <c r="GFB41" s="81"/>
      <c r="GFC41" s="81"/>
      <c r="GFD41" s="81"/>
      <c r="GFE41" s="81"/>
      <c r="GFF41" s="81"/>
      <c r="GFG41" s="81"/>
      <c r="GFH41" s="81"/>
      <c r="GFI41" s="81"/>
      <c r="GFJ41" s="81"/>
      <c r="GFK41" s="81"/>
      <c r="GFL41" s="81"/>
      <c r="GFM41" s="81"/>
      <c r="GFN41" s="81"/>
      <c r="GFO41" s="81"/>
      <c r="GFP41" s="81"/>
      <c r="GFQ41" s="81"/>
      <c r="GFR41" s="81"/>
      <c r="GFS41" s="81"/>
      <c r="GFT41" s="81"/>
      <c r="GFU41" s="81"/>
      <c r="GFV41" s="81"/>
      <c r="GFW41" s="81"/>
      <c r="GFX41" s="81"/>
      <c r="GFY41" s="81"/>
      <c r="GFZ41" s="81"/>
      <c r="GGA41" s="81"/>
      <c r="GGB41" s="81"/>
      <c r="GGC41" s="81"/>
      <c r="GGD41" s="81"/>
      <c r="GGE41" s="81"/>
      <c r="GGF41" s="81"/>
      <c r="GGG41" s="81"/>
      <c r="GGH41" s="81"/>
      <c r="GGI41" s="81"/>
      <c r="GGJ41" s="81"/>
      <c r="GGK41" s="81"/>
      <c r="GGL41" s="81"/>
      <c r="GGM41" s="81"/>
      <c r="GGN41" s="81"/>
      <c r="GGO41" s="81"/>
      <c r="GGP41" s="81"/>
      <c r="GGQ41" s="81"/>
      <c r="GGR41" s="81"/>
      <c r="GGS41" s="81"/>
      <c r="GGT41" s="81"/>
      <c r="GGU41" s="81"/>
      <c r="GGV41" s="81"/>
      <c r="GGW41" s="81"/>
      <c r="GGX41" s="81"/>
      <c r="GGY41" s="81"/>
      <c r="GGZ41" s="81"/>
      <c r="GHA41" s="81"/>
      <c r="GHB41" s="81"/>
      <c r="GHC41" s="81"/>
      <c r="GHD41" s="81"/>
      <c r="GHE41" s="81"/>
      <c r="GHF41" s="81"/>
      <c r="GHG41" s="81"/>
      <c r="GHH41" s="81"/>
      <c r="GHI41" s="81"/>
      <c r="GHJ41" s="81"/>
      <c r="GHK41" s="81"/>
      <c r="GHL41" s="81"/>
      <c r="GHM41" s="81"/>
      <c r="GHN41" s="81"/>
      <c r="GHO41" s="81"/>
      <c r="GHP41" s="81"/>
      <c r="GHQ41" s="81"/>
      <c r="GHR41" s="81"/>
      <c r="GHS41" s="81"/>
      <c r="GHT41" s="81"/>
      <c r="GHU41" s="81"/>
      <c r="GHV41" s="81"/>
      <c r="GHW41" s="81"/>
      <c r="GHX41" s="81"/>
      <c r="GHY41" s="81"/>
      <c r="GHZ41" s="81"/>
      <c r="GIA41" s="81"/>
      <c r="GIB41" s="81"/>
      <c r="GIC41" s="81"/>
      <c r="GID41" s="81"/>
      <c r="GIE41" s="81"/>
      <c r="GIF41" s="81"/>
      <c r="GIG41" s="81"/>
      <c r="GIH41" s="81"/>
      <c r="GII41" s="81"/>
      <c r="GIJ41" s="81"/>
      <c r="GIK41" s="81"/>
      <c r="GIL41" s="81"/>
      <c r="GIM41" s="81"/>
      <c r="GIN41" s="81"/>
      <c r="GIO41" s="81"/>
      <c r="GIP41" s="81"/>
      <c r="GIQ41" s="81"/>
      <c r="GIR41" s="81"/>
      <c r="GIS41" s="81"/>
      <c r="GIT41" s="81"/>
      <c r="GIU41" s="81"/>
      <c r="GIV41" s="81"/>
      <c r="GIW41" s="81"/>
      <c r="GIX41" s="81"/>
      <c r="GIY41" s="81"/>
      <c r="GIZ41" s="81"/>
      <c r="GJA41" s="81"/>
      <c r="GJB41" s="81"/>
      <c r="GJC41" s="81"/>
      <c r="GJD41" s="81"/>
      <c r="GJE41" s="81"/>
      <c r="GJF41" s="81"/>
      <c r="GJG41" s="81"/>
      <c r="GJH41" s="81"/>
      <c r="GJI41" s="81"/>
      <c r="GJJ41" s="81"/>
      <c r="GJK41" s="81"/>
      <c r="GJL41" s="81"/>
      <c r="GJM41" s="81"/>
      <c r="GJN41" s="81"/>
      <c r="GJO41" s="81"/>
      <c r="GJP41" s="81"/>
      <c r="GJQ41" s="81"/>
      <c r="GJR41" s="81"/>
      <c r="GJS41" s="81"/>
      <c r="GJT41" s="81"/>
      <c r="GJU41" s="81"/>
      <c r="GJV41" s="81"/>
      <c r="GJW41" s="81"/>
      <c r="GJX41" s="81"/>
      <c r="GJY41" s="81"/>
      <c r="GJZ41" s="81"/>
      <c r="GKA41" s="81"/>
      <c r="GKB41" s="81"/>
      <c r="GKC41" s="81"/>
      <c r="GKD41" s="81"/>
      <c r="GKE41" s="81"/>
      <c r="GKF41" s="81"/>
      <c r="GKG41" s="81"/>
      <c r="GKH41" s="81"/>
      <c r="GKI41" s="81"/>
      <c r="GKJ41" s="81"/>
      <c r="GKK41" s="81"/>
      <c r="GKL41" s="81"/>
      <c r="GKM41" s="81"/>
      <c r="GKN41" s="81"/>
      <c r="GKO41" s="81"/>
      <c r="GKP41" s="81"/>
      <c r="GKQ41" s="81"/>
      <c r="GKR41" s="81"/>
      <c r="GKS41" s="81"/>
      <c r="GKT41" s="81"/>
      <c r="GKU41" s="81"/>
      <c r="GKV41" s="81"/>
      <c r="GKW41" s="81"/>
      <c r="GKX41" s="81"/>
      <c r="GKY41" s="81"/>
      <c r="GKZ41" s="81"/>
      <c r="GLA41" s="81"/>
      <c r="GLB41" s="81"/>
      <c r="GLC41" s="81"/>
      <c r="GLD41" s="81"/>
      <c r="GLE41" s="81"/>
      <c r="GLF41" s="81"/>
      <c r="GLG41" s="81"/>
      <c r="GLH41" s="81"/>
      <c r="GLI41" s="81"/>
      <c r="GLJ41" s="81"/>
      <c r="GLK41" s="81"/>
      <c r="GLL41" s="81"/>
      <c r="GLM41" s="81"/>
      <c r="GLN41" s="81"/>
      <c r="GLO41" s="81"/>
      <c r="GLP41" s="81"/>
      <c r="GLQ41" s="81"/>
      <c r="GLR41" s="81"/>
      <c r="GLS41" s="81"/>
      <c r="GLT41" s="81"/>
      <c r="GLU41" s="81"/>
      <c r="GLV41" s="81"/>
      <c r="GLW41" s="81"/>
      <c r="GLX41" s="81"/>
      <c r="GLY41" s="81"/>
      <c r="GLZ41" s="81"/>
      <c r="GMA41" s="81"/>
      <c r="GMB41" s="81"/>
      <c r="GMC41" s="81"/>
      <c r="GMD41" s="81"/>
      <c r="GME41" s="81"/>
      <c r="GMF41" s="81"/>
      <c r="GMG41" s="81"/>
      <c r="GMH41" s="81"/>
      <c r="GMI41" s="81"/>
      <c r="GMJ41" s="81"/>
      <c r="GMK41" s="81"/>
      <c r="GML41" s="81"/>
      <c r="GMM41" s="81"/>
      <c r="GMN41" s="81"/>
      <c r="GMO41" s="81"/>
      <c r="GMP41" s="81"/>
      <c r="GMQ41" s="81"/>
      <c r="GMR41" s="81"/>
      <c r="GMS41" s="81"/>
      <c r="GMT41" s="81"/>
      <c r="GMU41" s="81"/>
      <c r="GMV41" s="81"/>
      <c r="GMW41" s="81"/>
      <c r="GMX41" s="81"/>
      <c r="GMY41" s="81"/>
      <c r="GMZ41" s="81"/>
      <c r="GNA41" s="81"/>
      <c r="GNB41" s="81"/>
      <c r="GNC41" s="81"/>
      <c r="GND41" s="81"/>
      <c r="GNE41" s="81"/>
      <c r="GNF41" s="81"/>
      <c r="GNG41" s="81"/>
      <c r="GNH41" s="81"/>
      <c r="GNI41" s="81"/>
      <c r="GNJ41" s="81"/>
      <c r="GNK41" s="81"/>
      <c r="GNL41" s="81"/>
      <c r="GNM41" s="81"/>
      <c r="GNN41" s="81"/>
      <c r="GNO41" s="81"/>
      <c r="GNP41" s="81"/>
      <c r="GNQ41" s="81"/>
      <c r="GNR41" s="81"/>
      <c r="GNS41" s="81"/>
      <c r="GNT41" s="81"/>
      <c r="GNU41" s="81"/>
      <c r="GNV41" s="81"/>
      <c r="GNW41" s="81"/>
      <c r="GNX41" s="81"/>
      <c r="GNY41" s="81"/>
      <c r="GNZ41" s="81"/>
      <c r="GOA41" s="81"/>
      <c r="GOB41" s="81"/>
      <c r="GOC41" s="81"/>
      <c r="GOD41" s="81"/>
      <c r="GOE41" s="81"/>
      <c r="GOF41" s="81"/>
      <c r="GOG41" s="81"/>
      <c r="GOH41" s="81"/>
      <c r="GOI41" s="81"/>
      <c r="GOJ41" s="81"/>
      <c r="GOK41" s="81"/>
      <c r="GOL41" s="81"/>
      <c r="GOM41" s="81"/>
      <c r="GON41" s="81"/>
      <c r="GOO41" s="81"/>
      <c r="GOP41" s="81"/>
      <c r="GOQ41" s="81"/>
      <c r="GOR41" s="81"/>
      <c r="GOS41" s="81"/>
      <c r="GOT41" s="81"/>
      <c r="GOU41" s="81"/>
      <c r="GOV41" s="81"/>
      <c r="GOW41" s="81"/>
      <c r="GOX41" s="81"/>
      <c r="GOY41" s="81"/>
      <c r="GOZ41" s="81"/>
      <c r="GPA41" s="81"/>
      <c r="GPB41" s="81"/>
      <c r="GPC41" s="81"/>
      <c r="GPD41" s="81"/>
      <c r="GPE41" s="81"/>
      <c r="GPF41" s="81"/>
      <c r="GPG41" s="81"/>
      <c r="GPH41" s="81"/>
      <c r="GPI41" s="81"/>
      <c r="GPJ41" s="81"/>
      <c r="GPK41" s="81"/>
      <c r="GPL41" s="81"/>
      <c r="GPM41" s="81"/>
      <c r="GPN41" s="81"/>
      <c r="GPO41" s="81"/>
      <c r="GPP41" s="81"/>
      <c r="GPQ41" s="81"/>
      <c r="GPR41" s="81"/>
      <c r="GPS41" s="81"/>
      <c r="GPT41" s="81"/>
      <c r="GPU41" s="81"/>
      <c r="GPV41" s="81"/>
      <c r="GPW41" s="81"/>
      <c r="GPX41" s="81"/>
      <c r="GPY41" s="81"/>
      <c r="GPZ41" s="81"/>
      <c r="GQA41" s="81"/>
      <c r="GQB41" s="81"/>
      <c r="GQC41" s="81"/>
      <c r="GQD41" s="81"/>
      <c r="GQE41" s="81"/>
      <c r="GQF41" s="81"/>
      <c r="GQG41" s="81"/>
      <c r="GQH41" s="81"/>
      <c r="GQI41" s="81"/>
      <c r="GQJ41" s="81"/>
      <c r="GQK41" s="81"/>
      <c r="GQL41" s="81"/>
      <c r="GQM41" s="81"/>
      <c r="GQN41" s="81"/>
      <c r="GQO41" s="81"/>
      <c r="GQP41" s="81"/>
      <c r="GQQ41" s="81"/>
      <c r="GQR41" s="81"/>
      <c r="GQS41" s="81"/>
      <c r="GQT41" s="81"/>
      <c r="GQU41" s="81"/>
      <c r="GQV41" s="81"/>
      <c r="GQW41" s="81"/>
      <c r="GQX41" s="81"/>
      <c r="GQY41" s="81"/>
      <c r="GQZ41" s="81"/>
      <c r="GRA41" s="81"/>
      <c r="GRB41" s="81"/>
      <c r="GRC41" s="81"/>
      <c r="GRD41" s="81"/>
      <c r="GRE41" s="81"/>
      <c r="GRF41" s="81"/>
      <c r="GRG41" s="81"/>
      <c r="GRH41" s="81"/>
      <c r="GRI41" s="81"/>
      <c r="GRJ41" s="81"/>
      <c r="GRK41" s="81"/>
      <c r="GRL41" s="81"/>
      <c r="GRM41" s="81"/>
      <c r="GRN41" s="81"/>
      <c r="GRO41" s="81"/>
      <c r="GRP41" s="81"/>
      <c r="GRQ41" s="81"/>
      <c r="GRR41" s="81"/>
      <c r="GRS41" s="81"/>
      <c r="GRT41" s="81"/>
      <c r="GRU41" s="81"/>
      <c r="GRV41" s="81"/>
      <c r="GRW41" s="81"/>
      <c r="GRX41" s="81"/>
      <c r="GRY41" s="81"/>
      <c r="GRZ41" s="81"/>
      <c r="GSA41" s="81"/>
      <c r="GSB41" s="81"/>
      <c r="GSC41" s="81"/>
      <c r="GSD41" s="81"/>
      <c r="GSE41" s="81"/>
      <c r="GSF41" s="81"/>
      <c r="GSG41" s="81"/>
      <c r="GSH41" s="81"/>
      <c r="GSI41" s="81"/>
      <c r="GSJ41" s="81"/>
      <c r="GSK41" s="81"/>
      <c r="GSL41" s="81"/>
      <c r="GSM41" s="81"/>
      <c r="GSN41" s="81"/>
      <c r="GSO41" s="81"/>
      <c r="GSP41" s="81"/>
      <c r="GSQ41" s="81"/>
      <c r="GSR41" s="81"/>
      <c r="GSS41" s="81"/>
      <c r="GST41" s="81"/>
      <c r="GSU41" s="81"/>
      <c r="GSV41" s="81"/>
      <c r="GSW41" s="81"/>
      <c r="GSX41" s="81"/>
      <c r="GSY41" s="81"/>
      <c r="GSZ41" s="81"/>
      <c r="GTA41" s="81"/>
      <c r="GTB41" s="81"/>
      <c r="GTC41" s="81"/>
      <c r="GTD41" s="81"/>
      <c r="GTE41" s="81"/>
      <c r="GTF41" s="81"/>
      <c r="GTG41" s="81"/>
      <c r="GTH41" s="81"/>
      <c r="GTI41" s="81"/>
      <c r="GTJ41" s="81"/>
      <c r="GTK41" s="81"/>
      <c r="GTL41" s="81"/>
      <c r="GTM41" s="81"/>
      <c r="GTN41" s="81"/>
      <c r="GTO41" s="81"/>
      <c r="GTP41" s="81"/>
      <c r="GTQ41" s="81"/>
      <c r="GTR41" s="81"/>
      <c r="GTS41" s="81"/>
      <c r="GTT41" s="81"/>
      <c r="GTU41" s="81"/>
      <c r="GTV41" s="81"/>
      <c r="GTW41" s="81"/>
      <c r="GTX41" s="81"/>
      <c r="GTY41" s="81"/>
      <c r="GTZ41" s="81"/>
      <c r="GUA41" s="81"/>
      <c r="GUB41" s="81"/>
      <c r="GUC41" s="81"/>
      <c r="GUD41" s="81"/>
      <c r="GUE41" s="81"/>
      <c r="GUF41" s="81"/>
      <c r="GUG41" s="81"/>
      <c r="GUH41" s="81"/>
      <c r="GUI41" s="81"/>
      <c r="GUJ41" s="81"/>
      <c r="GUK41" s="81"/>
      <c r="GUL41" s="81"/>
      <c r="GUM41" s="81"/>
      <c r="GUN41" s="81"/>
      <c r="GUO41" s="81"/>
      <c r="GUP41" s="81"/>
      <c r="GUQ41" s="81"/>
      <c r="GUR41" s="81"/>
      <c r="GUS41" s="81"/>
      <c r="GUT41" s="81"/>
      <c r="GUU41" s="81"/>
      <c r="GUV41" s="81"/>
      <c r="GUW41" s="81"/>
      <c r="GUX41" s="81"/>
      <c r="GUY41" s="81"/>
      <c r="GUZ41" s="81"/>
      <c r="GVA41" s="81"/>
      <c r="GVB41" s="81"/>
      <c r="GVC41" s="81"/>
      <c r="GVD41" s="81"/>
      <c r="GVE41" s="81"/>
      <c r="GVF41" s="81"/>
      <c r="GVG41" s="81"/>
      <c r="GVH41" s="81"/>
      <c r="GVI41" s="81"/>
      <c r="GVJ41" s="81"/>
      <c r="GVK41" s="81"/>
      <c r="GVL41" s="81"/>
      <c r="GVM41" s="81"/>
      <c r="GVN41" s="81"/>
      <c r="GVO41" s="81"/>
      <c r="GVP41" s="81"/>
      <c r="GVQ41" s="81"/>
      <c r="GVR41" s="81"/>
      <c r="GVS41" s="81"/>
      <c r="GVT41" s="81"/>
      <c r="GVU41" s="81"/>
      <c r="GVV41" s="81"/>
      <c r="GVW41" s="81"/>
      <c r="GVX41" s="81"/>
      <c r="GVY41" s="81"/>
      <c r="GVZ41" s="81"/>
      <c r="GWA41" s="81"/>
      <c r="GWB41" s="81"/>
      <c r="GWC41" s="81"/>
      <c r="GWD41" s="81"/>
      <c r="GWE41" s="81"/>
      <c r="GWF41" s="81"/>
      <c r="GWG41" s="81"/>
      <c r="GWH41" s="81"/>
      <c r="GWI41" s="81"/>
      <c r="GWJ41" s="81"/>
      <c r="GWK41" s="81"/>
      <c r="GWL41" s="81"/>
      <c r="GWM41" s="81"/>
      <c r="GWN41" s="81"/>
      <c r="GWO41" s="81"/>
      <c r="GWP41" s="81"/>
      <c r="GWQ41" s="81"/>
      <c r="GWR41" s="81"/>
      <c r="GWS41" s="81"/>
      <c r="GWT41" s="81"/>
      <c r="GWU41" s="81"/>
      <c r="GWV41" s="81"/>
      <c r="GWW41" s="81"/>
      <c r="GWX41" s="81"/>
      <c r="GWY41" s="81"/>
      <c r="GWZ41" s="81"/>
      <c r="GXA41" s="81"/>
      <c r="GXB41" s="81"/>
      <c r="GXC41" s="81"/>
      <c r="GXD41" s="81"/>
      <c r="GXE41" s="81"/>
      <c r="GXF41" s="81"/>
      <c r="GXG41" s="81"/>
      <c r="GXH41" s="81"/>
      <c r="GXI41" s="81"/>
      <c r="GXJ41" s="81"/>
      <c r="GXK41" s="81"/>
      <c r="GXL41" s="81"/>
      <c r="GXM41" s="81"/>
      <c r="GXN41" s="81"/>
      <c r="GXO41" s="81"/>
      <c r="GXP41" s="81"/>
      <c r="GXQ41" s="81"/>
      <c r="GXR41" s="81"/>
      <c r="GXS41" s="81"/>
      <c r="GXT41" s="81"/>
      <c r="GXU41" s="81"/>
      <c r="GXV41" s="81"/>
      <c r="GXW41" s="81"/>
      <c r="GXX41" s="81"/>
      <c r="GXY41" s="81"/>
      <c r="GXZ41" s="81"/>
      <c r="GYA41" s="81"/>
      <c r="GYB41" s="81"/>
      <c r="GYC41" s="81"/>
      <c r="GYD41" s="81"/>
      <c r="GYE41" s="81"/>
      <c r="GYF41" s="81"/>
      <c r="GYG41" s="81"/>
      <c r="GYH41" s="81"/>
      <c r="GYI41" s="81"/>
      <c r="GYJ41" s="81"/>
      <c r="GYK41" s="81"/>
      <c r="GYL41" s="81"/>
      <c r="GYM41" s="81"/>
      <c r="GYN41" s="81"/>
      <c r="GYO41" s="81"/>
      <c r="GYP41" s="81"/>
      <c r="GYQ41" s="81"/>
      <c r="GYR41" s="81"/>
      <c r="GYS41" s="81"/>
      <c r="GYT41" s="81"/>
      <c r="GYU41" s="81"/>
      <c r="GYV41" s="81"/>
      <c r="GYW41" s="81"/>
      <c r="GYX41" s="81"/>
      <c r="GYY41" s="81"/>
      <c r="GYZ41" s="81"/>
      <c r="GZA41" s="81"/>
      <c r="GZB41" s="81"/>
      <c r="GZC41" s="81"/>
      <c r="GZD41" s="81"/>
      <c r="GZE41" s="81"/>
      <c r="GZF41" s="81"/>
      <c r="GZG41" s="81"/>
      <c r="GZH41" s="81"/>
      <c r="GZI41" s="81"/>
      <c r="GZJ41" s="81"/>
      <c r="GZK41" s="81"/>
      <c r="GZL41" s="81"/>
      <c r="GZM41" s="81"/>
      <c r="GZN41" s="81"/>
      <c r="GZO41" s="81"/>
      <c r="GZP41" s="81"/>
      <c r="GZQ41" s="81"/>
      <c r="GZR41" s="81"/>
      <c r="GZS41" s="81"/>
      <c r="GZT41" s="81"/>
      <c r="GZU41" s="81"/>
      <c r="GZV41" s="81"/>
      <c r="GZW41" s="81"/>
      <c r="GZX41" s="81"/>
      <c r="GZY41" s="81"/>
      <c r="GZZ41" s="81"/>
      <c r="HAA41" s="81"/>
      <c r="HAB41" s="81"/>
      <c r="HAC41" s="81"/>
      <c r="HAD41" s="81"/>
      <c r="HAE41" s="81"/>
      <c r="HAF41" s="81"/>
      <c r="HAG41" s="81"/>
      <c r="HAH41" s="81"/>
      <c r="HAI41" s="81"/>
      <c r="HAJ41" s="81"/>
      <c r="HAK41" s="81"/>
      <c r="HAL41" s="81"/>
      <c r="HAM41" s="81"/>
      <c r="HAN41" s="81"/>
      <c r="HAO41" s="81"/>
      <c r="HAP41" s="81"/>
      <c r="HAQ41" s="81"/>
      <c r="HAR41" s="81"/>
      <c r="HAS41" s="81"/>
      <c r="HAT41" s="81"/>
      <c r="HAU41" s="81"/>
      <c r="HAV41" s="81"/>
      <c r="HAW41" s="81"/>
      <c r="HAX41" s="81"/>
      <c r="HAY41" s="81"/>
      <c r="HAZ41" s="81"/>
      <c r="HBA41" s="81"/>
      <c r="HBB41" s="81"/>
      <c r="HBC41" s="81"/>
      <c r="HBD41" s="81"/>
      <c r="HBE41" s="81"/>
      <c r="HBF41" s="81"/>
      <c r="HBG41" s="81"/>
      <c r="HBH41" s="81"/>
      <c r="HBI41" s="81"/>
      <c r="HBJ41" s="81"/>
      <c r="HBK41" s="81"/>
      <c r="HBL41" s="81"/>
      <c r="HBM41" s="81"/>
      <c r="HBN41" s="81"/>
      <c r="HBO41" s="81"/>
      <c r="HBP41" s="81"/>
      <c r="HBQ41" s="81"/>
      <c r="HBR41" s="81"/>
      <c r="HBS41" s="81"/>
      <c r="HBT41" s="81"/>
      <c r="HBU41" s="81"/>
      <c r="HBV41" s="81"/>
      <c r="HBW41" s="81"/>
      <c r="HBX41" s="81"/>
      <c r="HBY41" s="81"/>
      <c r="HBZ41" s="81"/>
      <c r="HCA41" s="81"/>
      <c r="HCB41" s="81"/>
      <c r="HCC41" s="81"/>
      <c r="HCD41" s="81"/>
      <c r="HCE41" s="81"/>
      <c r="HCF41" s="81"/>
      <c r="HCG41" s="81"/>
      <c r="HCH41" s="81"/>
      <c r="HCI41" s="81"/>
      <c r="HCJ41" s="81"/>
      <c r="HCK41" s="81"/>
      <c r="HCL41" s="81"/>
      <c r="HCM41" s="81"/>
      <c r="HCN41" s="81"/>
      <c r="HCO41" s="81"/>
      <c r="HCP41" s="81"/>
      <c r="HCQ41" s="81"/>
      <c r="HCR41" s="81"/>
      <c r="HCS41" s="81"/>
      <c r="HCT41" s="81"/>
      <c r="HCU41" s="81"/>
      <c r="HCV41" s="81"/>
      <c r="HCW41" s="81"/>
      <c r="HCX41" s="81"/>
      <c r="HCY41" s="81"/>
      <c r="HCZ41" s="81"/>
      <c r="HDA41" s="81"/>
      <c r="HDB41" s="81"/>
      <c r="HDC41" s="81"/>
      <c r="HDD41" s="81"/>
      <c r="HDE41" s="81"/>
      <c r="HDF41" s="81"/>
      <c r="HDG41" s="81"/>
      <c r="HDH41" s="81"/>
      <c r="HDI41" s="81"/>
      <c r="HDJ41" s="81"/>
      <c r="HDK41" s="81"/>
      <c r="HDL41" s="81"/>
      <c r="HDM41" s="81"/>
      <c r="HDN41" s="81"/>
      <c r="HDO41" s="81"/>
      <c r="HDP41" s="81"/>
      <c r="HDQ41" s="81"/>
      <c r="HDR41" s="81"/>
      <c r="HDS41" s="81"/>
      <c r="HDT41" s="81"/>
      <c r="HDU41" s="81"/>
      <c r="HDV41" s="81"/>
      <c r="HDW41" s="81"/>
      <c r="HDX41" s="81"/>
      <c r="HDY41" s="81"/>
      <c r="HDZ41" s="81"/>
      <c r="HEA41" s="81"/>
      <c r="HEB41" s="81"/>
      <c r="HEC41" s="81"/>
      <c r="HED41" s="81"/>
      <c r="HEE41" s="81"/>
      <c r="HEF41" s="81"/>
      <c r="HEG41" s="81"/>
      <c r="HEH41" s="81"/>
      <c r="HEI41" s="81"/>
      <c r="HEJ41" s="81"/>
      <c r="HEK41" s="81"/>
      <c r="HEL41" s="81"/>
      <c r="HEM41" s="81"/>
      <c r="HEN41" s="81"/>
      <c r="HEO41" s="81"/>
      <c r="HEP41" s="81"/>
      <c r="HEQ41" s="81"/>
      <c r="HER41" s="81"/>
      <c r="HES41" s="81"/>
      <c r="HET41" s="81"/>
      <c r="HEU41" s="81"/>
      <c r="HEV41" s="81"/>
      <c r="HEW41" s="81"/>
      <c r="HEX41" s="81"/>
      <c r="HEY41" s="81"/>
      <c r="HEZ41" s="81"/>
      <c r="HFA41" s="81"/>
      <c r="HFB41" s="81"/>
      <c r="HFC41" s="81"/>
      <c r="HFD41" s="81"/>
      <c r="HFE41" s="81"/>
      <c r="HFF41" s="81"/>
      <c r="HFG41" s="81"/>
      <c r="HFH41" s="81"/>
      <c r="HFI41" s="81"/>
      <c r="HFJ41" s="81"/>
      <c r="HFK41" s="81"/>
      <c r="HFL41" s="81"/>
      <c r="HFM41" s="81"/>
      <c r="HFN41" s="81"/>
      <c r="HFO41" s="81"/>
      <c r="HFP41" s="81"/>
      <c r="HFQ41" s="81"/>
      <c r="HFR41" s="81"/>
      <c r="HFS41" s="81"/>
      <c r="HFT41" s="81"/>
      <c r="HFU41" s="81"/>
      <c r="HFV41" s="81"/>
      <c r="HFW41" s="81"/>
      <c r="HFX41" s="81"/>
      <c r="HFY41" s="81"/>
      <c r="HFZ41" s="81"/>
      <c r="HGA41" s="81"/>
      <c r="HGB41" s="81"/>
      <c r="HGC41" s="81"/>
      <c r="HGD41" s="81"/>
      <c r="HGE41" s="81"/>
      <c r="HGF41" s="81"/>
      <c r="HGG41" s="81"/>
      <c r="HGH41" s="81"/>
      <c r="HGI41" s="81"/>
      <c r="HGJ41" s="81"/>
      <c r="HGK41" s="81"/>
      <c r="HGL41" s="81"/>
      <c r="HGM41" s="81"/>
      <c r="HGN41" s="81"/>
      <c r="HGO41" s="81"/>
      <c r="HGP41" s="81"/>
      <c r="HGQ41" s="81"/>
      <c r="HGR41" s="81"/>
      <c r="HGS41" s="81"/>
      <c r="HGT41" s="81"/>
      <c r="HGU41" s="81"/>
      <c r="HGV41" s="81"/>
      <c r="HGW41" s="81"/>
      <c r="HGX41" s="81"/>
      <c r="HGY41" s="81"/>
      <c r="HGZ41" s="81"/>
      <c r="HHA41" s="81"/>
      <c r="HHB41" s="81"/>
      <c r="HHC41" s="81"/>
      <c r="HHD41" s="81"/>
      <c r="HHE41" s="81"/>
      <c r="HHF41" s="81"/>
      <c r="HHG41" s="81"/>
      <c r="HHH41" s="81"/>
      <c r="HHI41" s="81"/>
      <c r="HHJ41" s="81"/>
      <c r="HHK41" s="81"/>
      <c r="HHL41" s="81"/>
      <c r="HHM41" s="81"/>
      <c r="HHN41" s="81"/>
      <c r="HHO41" s="81"/>
      <c r="HHP41" s="81"/>
      <c r="HHQ41" s="81"/>
      <c r="HHR41" s="81"/>
      <c r="HHS41" s="81"/>
      <c r="HHT41" s="81"/>
      <c r="HHU41" s="81"/>
      <c r="HHV41" s="81"/>
      <c r="HHW41" s="81"/>
      <c r="HHX41" s="81"/>
      <c r="HHY41" s="81"/>
      <c r="HHZ41" s="81"/>
      <c r="HIA41" s="81"/>
      <c r="HIB41" s="81"/>
      <c r="HIC41" s="81"/>
      <c r="HID41" s="81"/>
      <c r="HIE41" s="81"/>
      <c r="HIF41" s="81"/>
      <c r="HIG41" s="81"/>
      <c r="HIH41" s="81"/>
      <c r="HII41" s="81"/>
      <c r="HIJ41" s="81"/>
      <c r="HIK41" s="81"/>
      <c r="HIL41" s="81"/>
      <c r="HIM41" s="81"/>
      <c r="HIN41" s="81"/>
      <c r="HIO41" s="81"/>
      <c r="HIP41" s="81"/>
      <c r="HIQ41" s="81"/>
      <c r="HIR41" s="81"/>
      <c r="HIS41" s="81"/>
      <c r="HIT41" s="81"/>
      <c r="HIU41" s="81"/>
      <c r="HIV41" s="81"/>
      <c r="HIW41" s="81"/>
      <c r="HIX41" s="81"/>
      <c r="HIY41" s="81"/>
      <c r="HIZ41" s="81"/>
      <c r="HJA41" s="81"/>
      <c r="HJB41" s="81"/>
      <c r="HJC41" s="81"/>
      <c r="HJD41" s="81"/>
      <c r="HJE41" s="81"/>
      <c r="HJF41" s="81"/>
      <c r="HJG41" s="81"/>
      <c r="HJH41" s="81"/>
      <c r="HJI41" s="81"/>
      <c r="HJJ41" s="81"/>
      <c r="HJK41" s="81"/>
      <c r="HJL41" s="81"/>
      <c r="HJM41" s="81"/>
      <c r="HJN41" s="81"/>
      <c r="HJO41" s="81"/>
      <c r="HJP41" s="81"/>
      <c r="HJQ41" s="81"/>
      <c r="HJR41" s="81"/>
      <c r="HJS41" s="81"/>
      <c r="HJT41" s="81"/>
      <c r="HJU41" s="81"/>
      <c r="HJV41" s="81"/>
      <c r="HJW41" s="81"/>
      <c r="HJX41" s="81"/>
      <c r="HJY41" s="81"/>
      <c r="HJZ41" s="81"/>
      <c r="HKA41" s="81"/>
      <c r="HKB41" s="81"/>
      <c r="HKC41" s="81"/>
      <c r="HKD41" s="81"/>
      <c r="HKE41" s="81"/>
      <c r="HKF41" s="81"/>
      <c r="HKG41" s="81"/>
      <c r="HKH41" s="81"/>
      <c r="HKI41" s="81"/>
      <c r="HKJ41" s="81"/>
      <c r="HKK41" s="81"/>
      <c r="HKL41" s="81"/>
      <c r="HKM41" s="81"/>
      <c r="HKN41" s="81"/>
      <c r="HKO41" s="81"/>
      <c r="HKP41" s="81"/>
      <c r="HKQ41" s="81"/>
      <c r="HKR41" s="81"/>
      <c r="HKS41" s="81"/>
      <c r="HKT41" s="81"/>
      <c r="HKU41" s="81"/>
      <c r="HKV41" s="81"/>
      <c r="HKW41" s="81"/>
      <c r="HKX41" s="81"/>
      <c r="HKY41" s="81"/>
      <c r="HKZ41" s="81"/>
      <c r="HLA41" s="81"/>
      <c r="HLB41" s="81"/>
      <c r="HLC41" s="81"/>
      <c r="HLD41" s="81"/>
      <c r="HLE41" s="81"/>
      <c r="HLF41" s="81"/>
      <c r="HLG41" s="81"/>
      <c r="HLH41" s="81"/>
      <c r="HLI41" s="81"/>
      <c r="HLJ41" s="81"/>
      <c r="HLK41" s="81"/>
      <c r="HLL41" s="81"/>
      <c r="HLM41" s="81"/>
      <c r="HLN41" s="81"/>
      <c r="HLO41" s="81"/>
      <c r="HLP41" s="81"/>
      <c r="HLQ41" s="81"/>
      <c r="HLR41" s="81"/>
      <c r="HLS41" s="81"/>
      <c r="HLT41" s="81"/>
      <c r="HLU41" s="81"/>
      <c r="HLV41" s="81"/>
      <c r="HLW41" s="81"/>
      <c r="HLX41" s="81"/>
      <c r="HLY41" s="81"/>
      <c r="HLZ41" s="81"/>
      <c r="HMA41" s="81"/>
      <c r="HMB41" s="81"/>
      <c r="HMC41" s="81"/>
      <c r="HMD41" s="81"/>
      <c r="HME41" s="81"/>
      <c r="HMF41" s="81"/>
      <c r="HMG41" s="81"/>
      <c r="HMH41" s="81"/>
      <c r="HMI41" s="81"/>
      <c r="HMJ41" s="81"/>
      <c r="HMK41" s="81"/>
      <c r="HML41" s="81"/>
      <c r="HMM41" s="81"/>
      <c r="HMN41" s="81"/>
      <c r="HMO41" s="81"/>
      <c r="HMP41" s="81"/>
      <c r="HMQ41" s="81"/>
      <c r="HMR41" s="81"/>
      <c r="HMS41" s="81"/>
      <c r="HMT41" s="81"/>
      <c r="HMU41" s="81"/>
      <c r="HMV41" s="81"/>
      <c r="HMW41" s="81"/>
      <c r="HMX41" s="81"/>
      <c r="HMY41" s="81"/>
      <c r="HMZ41" s="81"/>
      <c r="HNA41" s="81"/>
      <c r="HNB41" s="81"/>
      <c r="HNC41" s="81"/>
      <c r="HND41" s="81"/>
      <c r="HNE41" s="81"/>
      <c r="HNF41" s="81"/>
      <c r="HNG41" s="81"/>
      <c r="HNH41" s="81"/>
      <c r="HNI41" s="81"/>
      <c r="HNJ41" s="81"/>
      <c r="HNK41" s="81"/>
      <c r="HNL41" s="81"/>
      <c r="HNM41" s="81"/>
      <c r="HNN41" s="81"/>
      <c r="HNO41" s="81"/>
      <c r="HNP41" s="81"/>
      <c r="HNQ41" s="81"/>
      <c r="HNR41" s="81"/>
      <c r="HNS41" s="81"/>
      <c r="HNT41" s="81"/>
      <c r="HNU41" s="81"/>
      <c r="HNV41" s="81"/>
      <c r="HNW41" s="81"/>
      <c r="HNX41" s="81"/>
      <c r="HNY41" s="81"/>
      <c r="HNZ41" s="81"/>
      <c r="HOA41" s="81"/>
      <c r="HOB41" s="81"/>
      <c r="HOC41" s="81"/>
      <c r="HOD41" s="81"/>
      <c r="HOE41" s="81"/>
      <c r="HOF41" s="81"/>
      <c r="HOG41" s="81"/>
      <c r="HOH41" s="81"/>
      <c r="HOI41" s="81"/>
      <c r="HOJ41" s="81"/>
      <c r="HOK41" s="81"/>
      <c r="HOL41" s="81"/>
      <c r="HOM41" s="81"/>
      <c r="HON41" s="81"/>
      <c r="HOO41" s="81"/>
      <c r="HOP41" s="81"/>
      <c r="HOQ41" s="81"/>
      <c r="HOR41" s="81"/>
      <c r="HOS41" s="81"/>
      <c r="HOT41" s="81"/>
      <c r="HOU41" s="81"/>
      <c r="HOV41" s="81"/>
      <c r="HOW41" s="81"/>
      <c r="HOX41" s="81"/>
      <c r="HOY41" s="81"/>
      <c r="HOZ41" s="81"/>
      <c r="HPA41" s="81"/>
      <c r="HPB41" s="81"/>
      <c r="HPC41" s="81"/>
      <c r="HPD41" s="81"/>
      <c r="HPE41" s="81"/>
      <c r="HPF41" s="81"/>
      <c r="HPG41" s="81"/>
      <c r="HPH41" s="81"/>
      <c r="HPI41" s="81"/>
      <c r="HPJ41" s="81"/>
      <c r="HPK41" s="81"/>
      <c r="HPL41" s="81"/>
      <c r="HPM41" s="81"/>
      <c r="HPN41" s="81"/>
      <c r="HPO41" s="81"/>
      <c r="HPP41" s="81"/>
      <c r="HPQ41" s="81"/>
      <c r="HPR41" s="81"/>
      <c r="HPS41" s="81"/>
      <c r="HPT41" s="81"/>
      <c r="HPU41" s="81"/>
      <c r="HPV41" s="81"/>
      <c r="HPW41" s="81"/>
      <c r="HPX41" s="81"/>
      <c r="HPY41" s="81"/>
      <c r="HPZ41" s="81"/>
      <c r="HQA41" s="81"/>
      <c r="HQB41" s="81"/>
      <c r="HQC41" s="81"/>
      <c r="HQD41" s="81"/>
      <c r="HQE41" s="81"/>
      <c r="HQF41" s="81"/>
      <c r="HQG41" s="81"/>
      <c r="HQH41" s="81"/>
      <c r="HQI41" s="81"/>
      <c r="HQJ41" s="81"/>
      <c r="HQK41" s="81"/>
      <c r="HQL41" s="81"/>
      <c r="HQM41" s="81"/>
      <c r="HQN41" s="81"/>
      <c r="HQO41" s="81"/>
      <c r="HQP41" s="81"/>
      <c r="HQQ41" s="81"/>
      <c r="HQR41" s="81"/>
      <c r="HQS41" s="81"/>
      <c r="HQT41" s="81"/>
      <c r="HQU41" s="81"/>
      <c r="HQV41" s="81"/>
      <c r="HQW41" s="81"/>
      <c r="HQX41" s="81"/>
      <c r="HQY41" s="81"/>
      <c r="HQZ41" s="81"/>
      <c r="HRA41" s="81"/>
      <c r="HRB41" s="81"/>
      <c r="HRC41" s="81"/>
      <c r="HRD41" s="81"/>
      <c r="HRE41" s="81"/>
      <c r="HRF41" s="81"/>
      <c r="HRG41" s="81"/>
      <c r="HRH41" s="81"/>
      <c r="HRI41" s="81"/>
      <c r="HRJ41" s="81"/>
      <c r="HRK41" s="81"/>
      <c r="HRL41" s="81"/>
      <c r="HRM41" s="81"/>
      <c r="HRN41" s="81"/>
      <c r="HRO41" s="81"/>
      <c r="HRP41" s="81"/>
      <c r="HRQ41" s="81"/>
      <c r="HRR41" s="81"/>
      <c r="HRS41" s="81"/>
      <c r="HRT41" s="81"/>
      <c r="HRU41" s="81"/>
      <c r="HRV41" s="81"/>
      <c r="HRW41" s="81"/>
      <c r="HRX41" s="81"/>
      <c r="HRY41" s="81"/>
      <c r="HRZ41" s="81"/>
      <c r="HSA41" s="81"/>
      <c r="HSB41" s="81"/>
      <c r="HSC41" s="81"/>
      <c r="HSD41" s="81"/>
      <c r="HSE41" s="81"/>
      <c r="HSF41" s="81"/>
      <c r="HSG41" s="81"/>
      <c r="HSH41" s="81"/>
      <c r="HSI41" s="81"/>
      <c r="HSJ41" s="81"/>
      <c r="HSK41" s="81"/>
      <c r="HSL41" s="81"/>
      <c r="HSM41" s="81"/>
      <c r="HSN41" s="81"/>
      <c r="HSO41" s="81"/>
      <c r="HSP41" s="81"/>
      <c r="HSQ41" s="81"/>
      <c r="HSR41" s="81"/>
      <c r="HSS41" s="81"/>
      <c r="HST41" s="81"/>
      <c r="HSU41" s="81"/>
      <c r="HSV41" s="81"/>
      <c r="HSW41" s="81"/>
      <c r="HSX41" s="81"/>
      <c r="HSY41" s="81"/>
      <c r="HSZ41" s="81"/>
      <c r="HTA41" s="81"/>
      <c r="HTB41" s="81"/>
      <c r="HTC41" s="81"/>
      <c r="HTD41" s="81"/>
      <c r="HTE41" s="81"/>
      <c r="HTF41" s="81"/>
      <c r="HTG41" s="81"/>
      <c r="HTH41" s="81"/>
      <c r="HTI41" s="81"/>
      <c r="HTJ41" s="81"/>
      <c r="HTK41" s="81"/>
      <c r="HTL41" s="81"/>
      <c r="HTM41" s="81"/>
      <c r="HTN41" s="81"/>
      <c r="HTO41" s="81"/>
      <c r="HTP41" s="81"/>
      <c r="HTQ41" s="81"/>
      <c r="HTR41" s="81"/>
      <c r="HTS41" s="81"/>
      <c r="HTT41" s="81"/>
      <c r="HTU41" s="81"/>
      <c r="HTV41" s="81"/>
      <c r="HTW41" s="81"/>
      <c r="HTX41" s="81"/>
      <c r="HTY41" s="81"/>
      <c r="HTZ41" s="81"/>
      <c r="HUA41" s="81"/>
      <c r="HUB41" s="81"/>
      <c r="HUC41" s="81"/>
      <c r="HUD41" s="81"/>
      <c r="HUE41" s="81"/>
      <c r="HUF41" s="81"/>
      <c r="HUG41" s="81"/>
      <c r="HUH41" s="81"/>
      <c r="HUI41" s="81"/>
      <c r="HUJ41" s="81"/>
      <c r="HUK41" s="81"/>
      <c r="HUL41" s="81"/>
      <c r="HUM41" s="81"/>
      <c r="HUN41" s="81"/>
      <c r="HUO41" s="81"/>
      <c r="HUP41" s="81"/>
      <c r="HUQ41" s="81"/>
      <c r="HUR41" s="81"/>
      <c r="HUS41" s="81"/>
      <c r="HUT41" s="81"/>
      <c r="HUU41" s="81"/>
      <c r="HUV41" s="81"/>
      <c r="HUW41" s="81"/>
      <c r="HUX41" s="81"/>
      <c r="HUY41" s="81"/>
      <c r="HUZ41" s="81"/>
      <c r="HVA41" s="81"/>
      <c r="HVB41" s="81"/>
      <c r="HVC41" s="81"/>
      <c r="HVD41" s="81"/>
      <c r="HVE41" s="81"/>
      <c r="HVF41" s="81"/>
      <c r="HVG41" s="81"/>
    </row>
    <row r="42" spans="19:5987" x14ac:dyDescent="0.2">
      <c r="S42" s="58"/>
    </row>
    <row r="43" spans="19:5987" x14ac:dyDescent="0.2">
      <c r="S43" s="58"/>
    </row>
    <row r="44" spans="19:5987" x14ac:dyDescent="0.2">
      <c r="S44" s="58"/>
    </row>
    <row r="45" spans="19:5987" x14ac:dyDescent="0.2">
      <c r="S45" s="58"/>
    </row>
  </sheetData>
  <mergeCells count="38">
    <mergeCell ref="CB5:CD5"/>
    <mergeCell ref="CE5:CG5"/>
    <mergeCell ref="AO5:AQ5"/>
    <mergeCell ref="A1:AT1"/>
    <mergeCell ref="AL5:AN5"/>
    <mergeCell ref="AR5:AT5"/>
    <mergeCell ref="AF5:AH5"/>
    <mergeCell ref="AI5:AK5"/>
    <mergeCell ref="AF4:AT4"/>
    <mergeCell ref="Q5:S5"/>
    <mergeCell ref="T5:V5"/>
    <mergeCell ref="W5:Y5"/>
    <mergeCell ref="Z5:AB5"/>
    <mergeCell ref="AC5:AE5"/>
    <mergeCell ref="Q4:AE4"/>
    <mergeCell ref="B5:D5"/>
    <mergeCell ref="CH5:CJ5"/>
    <mergeCell ref="CK5:CM5"/>
    <mergeCell ref="AU4:BI4"/>
    <mergeCell ref="BJ4:BX4"/>
    <mergeCell ref="BY4:CM4"/>
    <mergeCell ref="AU5:AW5"/>
    <mergeCell ref="AX5:AZ5"/>
    <mergeCell ref="BA5:BC5"/>
    <mergeCell ref="BD5:BF5"/>
    <mergeCell ref="BG5:BI5"/>
    <mergeCell ref="BJ5:BL5"/>
    <mergeCell ref="BM5:BO5"/>
    <mergeCell ref="BP5:BR5"/>
    <mergeCell ref="BS5:BU5"/>
    <mergeCell ref="BV5:BX5"/>
    <mergeCell ref="BY5:CA5"/>
    <mergeCell ref="A4:A6"/>
    <mergeCell ref="B4:P4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HVH145"/>
  <sheetViews>
    <sheetView windowProtection="1" zoomScale="90" zoomScaleNormal="90" workbookViewId="0">
      <selection sqref="A1:AT1"/>
    </sheetView>
  </sheetViews>
  <sheetFormatPr defaultRowHeight="12.75" x14ac:dyDescent="0.2"/>
  <cols>
    <col min="1" max="1" width="46.42578125" style="111" customWidth="1"/>
    <col min="2" max="16" width="12.7109375" style="111" customWidth="1"/>
    <col min="17" max="18" width="12.7109375" style="74" customWidth="1"/>
    <col min="19" max="19" width="12.7109375" style="49" customWidth="1"/>
    <col min="20" max="21" width="12.7109375" style="74" customWidth="1"/>
    <col min="22" max="22" width="12.7109375" style="49" customWidth="1"/>
    <col min="23" max="25" width="12.7109375" style="74" customWidth="1"/>
    <col min="26" max="28" width="12.7109375" style="51" customWidth="1"/>
    <col min="29" max="30" width="12.7109375" style="74" customWidth="1"/>
    <col min="31" max="31" width="12.7109375" style="49" customWidth="1"/>
    <col min="32" max="39" width="12.7109375" style="74" customWidth="1"/>
    <col min="40" max="40" width="12.7109375" style="49" customWidth="1"/>
    <col min="41" max="45" width="12.7109375" style="74" customWidth="1"/>
    <col min="46" max="46" width="12.7109375" style="49" customWidth="1"/>
    <col min="47" max="91" width="12.7109375" style="74" customWidth="1"/>
    <col min="92" max="5987" width="9.140625" style="51"/>
    <col min="5988" max="16384" width="9.140625" style="74"/>
  </cols>
  <sheetData>
    <row r="1" spans="1:5987" x14ac:dyDescent="0.2">
      <c r="A1" s="762" t="s">
        <v>320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  <c r="Z1" s="763"/>
      <c r="AA1" s="764"/>
      <c r="AB1" s="763"/>
      <c r="AC1" s="762"/>
      <c r="AD1" s="762"/>
      <c r="AE1" s="762"/>
      <c r="AF1" s="765"/>
      <c r="AG1" s="765"/>
      <c r="AH1" s="765"/>
      <c r="AI1" s="765"/>
      <c r="AJ1" s="765"/>
      <c r="AK1" s="765"/>
      <c r="AL1" s="765"/>
      <c r="AM1" s="765"/>
      <c r="AN1" s="765"/>
      <c r="AO1" s="765"/>
      <c r="AP1" s="765"/>
      <c r="AQ1" s="765"/>
      <c r="AR1" s="765"/>
      <c r="AS1" s="765"/>
      <c r="AT1" s="765"/>
    </row>
    <row r="2" spans="1:5987" x14ac:dyDescent="0.2">
      <c r="A2" s="107" t="s">
        <v>321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57"/>
      <c r="R2" s="57"/>
      <c r="S2" s="55"/>
      <c r="T2" s="57"/>
      <c r="U2" s="57"/>
      <c r="V2" s="55"/>
      <c r="W2" s="57"/>
      <c r="X2" s="57"/>
      <c r="Y2" s="57"/>
      <c r="Z2" s="587"/>
      <c r="AA2" s="587"/>
      <c r="AB2" s="587"/>
      <c r="AC2" s="57"/>
      <c r="AD2" s="57"/>
      <c r="AE2" s="55"/>
      <c r="AN2" s="74"/>
      <c r="AT2" s="74"/>
    </row>
    <row r="4" spans="1:5987" s="589" customFormat="1" ht="12.75" customHeight="1" x14ac:dyDescent="0.25">
      <c r="A4" s="737" t="s">
        <v>87</v>
      </c>
      <c r="B4" s="758" t="s">
        <v>82</v>
      </c>
      <c r="C4" s="759"/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759"/>
      <c r="Q4" s="758" t="s">
        <v>68</v>
      </c>
      <c r="R4" s="759"/>
      <c r="S4" s="759"/>
      <c r="T4" s="759"/>
      <c r="U4" s="759"/>
      <c r="V4" s="759"/>
      <c r="W4" s="759"/>
      <c r="X4" s="759"/>
      <c r="Y4" s="759"/>
      <c r="Z4" s="759"/>
      <c r="AA4" s="759"/>
      <c r="AB4" s="759"/>
      <c r="AC4" s="759"/>
      <c r="AD4" s="759"/>
      <c r="AE4" s="759"/>
      <c r="AF4" s="758" t="s">
        <v>58</v>
      </c>
      <c r="AG4" s="759"/>
      <c r="AH4" s="759"/>
      <c r="AI4" s="759"/>
      <c r="AJ4" s="759"/>
      <c r="AK4" s="759"/>
      <c r="AL4" s="759"/>
      <c r="AM4" s="759"/>
      <c r="AN4" s="759"/>
      <c r="AO4" s="759"/>
      <c r="AP4" s="759"/>
      <c r="AQ4" s="759"/>
      <c r="AR4" s="759"/>
      <c r="AS4" s="759"/>
      <c r="AT4" s="759"/>
      <c r="AU4" s="758" t="s">
        <v>6</v>
      </c>
      <c r="AV4" s="759"/>
      <c r="AW4" s="759"/>
      <c r="AX4" s="759"/>
      <c r="AY4" s="759"/>
      <c r="AZ4" s="759"/>
      <c r="BA4" s="759"/>
      <c r="BB4" s="759"/>
      <c r="BC4" s="759"/>
      <c r="BD4" s="759"/>
      <c r="BE4" s="759"/>
      <c r="BF4" s="759"/>
      <c r="BG4" s="759"/>
      <c r="BH4" s="759"/>
      <c r="BI4" s="759"/>
      <c r="BJ4" s="758" t="s">
        <v>13</v>
      </c>
      <c r="BK4" s="759"/>
      <c r="BL4" s="759"/>
      <c r="BM4" s="759"/>
      <c r="BN4" s="759"/>
      <c r="BO4" s="759"/>
      <c r="BP4" s="759"/>
      <c r="BQ4" s="759"/>
      <c r="BR4" s="759"/>
      <c r="BS4" s="759"/>
      <c r="BT4" s="759"/>
      <c r="BU4" s="759"/>
      <c r="BV4" s="759"/>
      <c r="BW4" s="759"/>
      <c r="BX4" s="759"/>
      <c r="BY4" s="760" t="s">
        <v>14</v>
      </c>
      <c r="BZ4" s="760"/>
      <c r="CA4" s="760"/>
      <c r="CB4" s="760"/>
      <c r="CC4" s="760"/>
      <c r="CD4" s="760"/>
      <c r="CE4" s="760"/>
      <c r="CF4" s="760"/>
      <c r="CG4" s="760"/>
      <c r="CH4" s="760"/>
      <c r="CI4" s="760"/>
      <c r="CJ4" s="760"/>
      <c r="CK4" s="760"/>
      <c r="CL4" s="760"/>
      <c r="CM4" s="760"/>
      <c r="CN4" s="588"/>
      <c r="CO4" s="588"/>
      <c r="CP4" s="588"/>
      <c r="CQ4" s="588"/>
      <c r="CR4" s="588"/>
      <c r="CS4" s="588"/>
      <c r="CT4" s="588"/>
      <c r="CU4" s="588"/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8"/>
      <c r="DG4" s="588"/>
      <c r="DH4" s="588"/>
      <c r="DI4" s="588"/>
      <c r="DJ4" s="588"/>
      <c r="DK4" s="588"/>
      <c r="DL4" s="588"/>
      <c r="DM4" s="588"/>
      <c r="DN4" s="588"/>
      <c r="DO4" s="588"/>
      <c r="DP4" s="588"/>
      <c r="DQ4" s="588"/>
      <c r="DR4" s="588"/>
      <c r="DS4" s="588"/>
      <c r="DT4" s="588"/>
      <c r="DU4" s="588"/>
      <c r="DV4" s="588"/>
      <c r="DW4" s="588"/>
      <c r="DX4" s="588"/>
      <c r="DY4" s="588"/>
      <c r="DZ4" s="588"/>
      <c r="EA4" s="588"/>
      <c r="EB4" s="588"/>
      <c r="EC4" s="588"/>
      <c r="ED4" s="588"/>
      <c r="EE4" s="588"/>
      <c r="EF4" s="588"/>
      <c r="EG4" s="588"/>
      <c r="EH4" s="588"/>
      <c r="EI4" s="588"/>
      <c r="EJ4" s="588"/>
      <c r="EK4" s="588"/>
      <c r="EL4" s="588"/>
      <c r="EM4" s="588"/>
      <c r="EN4" s="588"/>
      <c r="EO4" s="588"/>
      <c r="EP4" s="588"/>
      <c r="EQ4" s="588"/>
      <c r="ER4" s="588"/>
      <c r="ES4" s="588"/>
      <c r="ET4" s="588"/>
      <c r="EU4" s="588"/>
      <c r="EV4" s="588"/>
      <c r="EW4" s="588"/>
      <c r="EX4" s="588"/>
      <c r="EY4" s="588"/>
      <c r="EZ4" s="588"/>
      <c r="FA4" s="588"/>
      <c r="FB4" s="588"/>
      <c r="FC4" s="588"/>
      <c r="FD4" s="588"/>
      <c r="FE4" s="588"/>
      <c r="FF4" s="588"/>
      <c r="FG4" s="588"/>
      <c r="FH4" s="588"/>
      <c r="FI4" s="588"/>
      <c r="FJ4" s="588"/>
      <c r="FK4" s="588"/>
      <c r="FL4" s="588"/>
      <c r="FM4" s="588"/>
      <c r="FN4" s="588"/>
      <c r="FO4" s="588"/>
      <c r="FP4" s="588"/>
      <c r="FQ4" s="588"/>
      <c r="FR4" s="588"/>
      <c r="FS4" s="588"/>
      <c r="FT4" s="588"/>
      <c r="FU4" s="588"/>
      <c r="FV4" s="588"/>
      <c r="FW4" s="588"/>
      <c r="FX4" s="588"/>
      <c r="FY4" s="588"/>
      <c r="FZ4" s="588"/>
      <c r="GA4" s="588"/>
      <c r="GB4" s="588"/>
      <c r="GC4" s="588"/>
      <c r="GD4" s="588"/>
      <c r="GE4" s="588"/>
      <c r="GF4" s="588"/>
      <c r="GG4" s="588"/>
      <c r="GH4" s="588"/>
      <c r="GI4" s="588"/>
      <c r="GJ4" s="588"/>
      <c r="GK4" s="588"/>
      <c r="GL4" s="588"/>
      <c r="GM4" s="588"/>
      <c r="GN4" s="588"/>
      <c r="GO4" s="588"/>
      <c r="GP4" s="588"/>
      <c r="GQ4" s="588"/>
      <c r="GR4" s="588"/>
      <c r="GS4" s="588"/>
      <c r="GT4" s="588"/>
      <c r="GU4" s="588"/>
      <c r="GV4" s="588"/>
      <c r="GW4" s="588"/>
      <c r="GX4" s="588"/>
      <c r="GY4" s="588"/>
      <c r="GZ4" s="588"/>
      <c r="HA4" s="588"/>
      <c r="HB4" s="588"/>
      <c r="HC4" s="588"/>
      <c r="HD4" s="588"/>
      <c r="HE4" s="588"/>
      <c r="HF4" s="588"/>
      <c r="HG4" s="588"/>
      <c r="HH4" s="588"/>
      <c r="HI4" s="588"/>
      <c r="HJ4" s="588"/>
      <c r="HK4" s="588"/>
      <c r="HL4" s="588"/>
      <c r="HM4" s="588"/>
      <c r="HN4" s="588"/>
      <c r="HO4" s="588"/>
      <c r="HP4" s="588"/>
      <c r="HQ4" s="588"/>
      <c r="HR4" s="588"/>
      <c r="HS4" s="588"/>
      <c r="HT4" s="588"/>
      <c r="HU4" s="588"/>
      <c r="HV4" s="588"/>
      <c r="HW4" s="588"/>
      <c r="HX4" s="588"/>
      <c r="HY4" s="588"/>
      <c r="HZ4" s="588"/>
      <c r="IA4" s="588"/>
      <c r="IB4" s="588"/>
      <c r="IC4" s="588"/>
      <c r="ID4" s="588"/>
      <c r="IE4" s="588"/>
      <c r="IF4" s="588"/>
      <c r="IG4" s="588"/>
      <c r="IH4" s="588"/>
      <c r="II4" s="588"/>
      <c r="IJ4" s="588"/>
      <c r="IK4" s="588"/>
      <c r="IL4" s="588"/>
      <c r="IM4" s="588"/>
      <c r="IN4" s="588"/>
      <c r="IO4" s="588"/>
      <c r="IP4" s="588"/>
      <c r="IQ4" s="588"/>
      <c r="IR4" s="588"/>
      <c r="IS4" s="588"/>
      <c r="IT4" s="588"/>
      <c r="IU4" s="588"/>
      <c r="IV4" s="588"/>
      <c r="IW4" s="588"/>
      <c r="IX4" s="588"/>
      <c r="IY4" s="588"/>
      <c r="IZ4" s="588"/>
      <c r="JA4" s="588"/>
      <c r="JB4" s="588"/>
      <c r="JC4" s="588"/>
      <c r="JD4" s="588"/>
      <c r="JE4" s="588"/>
      <c r="JF4" s="588"/>
      <c r="JG4" s="588"/>
      <c r="JH4" s="588"/>
      <c r="JI4" s="588"/>
      <c r="JJ4" s="588"/>
      <c r="JK4" s="588"/>
      <c r="JL4" s="588"/>
      <c r="JM4" s="588"/>
      <c r="JN4" s="588"/>
      <c r="JO4" s="588"/>
      <c r="JP4" s="588"/>
      <c r="JQ4" s="588"/>
      <c r="JR4" s="588"/>
      <c r="JS4" s="588"/>
      <c r="JT4" s="588"/>
      <c r="JU4" s="588"/>
      <c r="JV4" s="588"/>
      <c r="JW4" s="588"/>
      <c r="JX4" s="588"/>
      <c r="JY4" s="588"/>
      <c r="JZ4" s="588"/>
      <c r="KA4" s="588"/>
      <c r="KB4" s="588"/>
      <c r="KC4" s="588"/>
      <c r="KD4" s="588"/>
      <c r="KE4" s="588"/>
      <c r="KF4" s="588"/>
      <c r="KG4" s="588"/>
      <c r="KH4" s="588"/>
      <c r="KI4" s="588"/>
      <c r="KJ4" s="588"/>
      <c r="KK4" s="588"/>
      <c r="KL4" s="588"/>
      <c r="KM4" s="588"/>
      <c r="KN4" s="588"/>
      <c r="KO4" s="588"/>
      <c r="KP4" s="588"/>
      <c r="KQ4" s="588"/>
      <c r="KR4" s="588"/>
      <c r="KS4" s="588"/>
      <c r="KT4" s="588"/>
      <c r="KU4" s="588"/>
      <c r="KV4" s="588"/>
      <c r="KW4" s="588"/>
      <c r="KX4" s="588"/>
      <c r="KY4" s="588"/>
      <c r="KZ4" s="588"/>
      <c r="LA4" s="588"/>
      <c r="LB4" s="588"/>
      <c r="LC4" s="588"/>
      <c r="LD4" s="588"/>
      <c r="LE4" s="588"/>
      <c r="LF4" s="588"/>
      <c r="LG4" s="588"/>
      <c r="LH4" s="588"/>
      <c r="LI4" s="588"/>
      <c r="LJ4" s="588"/>
      <c r="LK4" s="588"/>
      <c r="LL4" s="588"/>
      <c r="LM4" s="588"/>
      <c r="LN4" s="588"/>
      <c r="LO4" s="588"/>
      <c r="LP4" s="588"/>
      <c r="LQ4" s="588"/>
      <c r="LR4" s="588"/>
      <c r="LS4" s="588"/>
      <c r="LT4" s="588"/>
      <c r="LU4" s="588"/>
      <c r="LV4" s="588"/>
      <c r="LW4" s="588"/>
      <c r="LX4" s="588"/>
      <c r="LY4" s="588"/>
      <c r="LZ4" s="588"/>
      <c r="MA4" s="588"/>
      <c r="MB4" s="588"/>
      <c r="MC4" s="588"/>
      <c r="MD4" s="588"/>
      <c r="ME4" s="588"/>
      <c r="MF4" s="588"/>
      <c r="MG4" s="588"/>
      <c r="MH4" s="588"/>
      <c r="MI4" s="588"/>
      <c r="MJ4" s="588"/>
      <c r="MK4" s="588"/>
      <c r="ML4" s="588"/>
      <c r="MM4" s="588"/>
      <c r="MN4" s="588"/>
      <c r="MO4" s="588"/>
      <c r="MP4" s="588"/>
      <c r="MQ4" s="588"/>
      <c r="MR4" s="588"/>
      <c r="MS4" s="588"/>
      <c r="MT4" s="588"/>
      <c r="MU4" s="588"/>
      <c r="MV4" s="588"/>
      <c r="MW4" s="588"/>
      <c r="MX4" s="588"/>
      <c r="MY4" s="588"/>
      <c r="MZ4" s="588"/>
      <c r="NA4" s="588"/>
      <c r="NB4" s="588"/>
      <c r="NC4" s="588"/>
      <c r="ND4" s="588"/>
      <c r="NE4" s="588"/>
      <c r="NF4" s="588"/>
      <c r="NG4" s="588"/>
      <c r="NH4" s="588"/>
      <c r="NI4" s="588"/>
      <c r="NJ4" s="588"/>
      <c r="NK4" s="588"/>
      <c r="NL4" s="588"/>
      <c r="NM4" s="588"/>
      <c r="NN4" s="588"/>
      <c r="NO4" s="588"/>
      <c r="NP4" s="588"/>
      <c r="NQ4" s="588"/>
      <c r="NR4" s="588"/>
      <c r="NS4" s="588"/>
      <c r="NT4" s="588"/>
      <c r="NU4" s="588"/>
      <c r="NV4" s="588"/>
      <c r="NW4" s="588"/>
      <c r="NX4" s="588"/>
      <c r="NY4" s="588"/>
      <c r="NZ4" s="588"/>
      <c r="OA4" s="588"/>
      <c r="OB4" s="588"/>
      <c r="OC4" s="588"/>
      <c r="OD4" s="588"/>
      <c r="OE4" s="588"/>
      <c r="OF4" s="588"/>
      <c r="OG4" s="588"/>
      <c r="OH4" s="588"/>
      <c r="OI4" s="588"/>
      <c r="OJ4" s="588"/>
      <c r="OK4" s="588"/>
      <c r="OL4" s="588"/>
      <c r="OM4" s="588"/>
      <c r="ON4" s="588"/>
      <c r="OO4" s="588"/>
      <c r="OP4" s="588"/>
      <c r="OQ4" s="588"/>
      <c r="OR4" s="588"/>
      <c r="OS4" s="588"/>
      <c r="OT4" s="588"/>
      <c r="OU4" s="588"/>
      <c r="OV4" s="588"/>
      <c r="OW4" s="588"/>
      <c r="OX4" s="588"/>
      <c r="OY4" s="588"/>
      <c r="OZ4" s="588"/>
      <c r="PA4" s="588"/>
      <c r="PB4" s="588"/>
      <c r="PC4" s="588"/>
      <c r="PD4" s="588"/>
      <c r="PE4" s="588"/>
      <c r="PF4" s="588"/>
      <c r="PG4" s="588"/>
      <c r="PH4" s="588"/>
      <c r="PI4" s="588"/>
      <c r="PJ4" s="588"/>
      <c r="PK4" s="588"/>
      <c r="PL4" s="588"/>
      <c r="PM4" s="588"/>
      <c r="PN4" s="588"/>
      <c r="PO4" s="588"/>
      <c r="PP4" s="588"/>
      <c r="PQ4" s="588"/>
      <c r="PR4" s="588"/>
      <c r="PS4" s="588"/>
      <c r="PT4" s="588"/>
      <c r="PU4" s="588"/>
      <c r="PV4" s="588"/>
      <c r="PW4" s="588"/>
      <c r="PX4" s="588"/>
      <c r="PY4" s="588"/>
      <c r="PZ4" s="588"/>
      <c r="QA4" s="588"/>
      <c r="QB4" s="588"/>
      <c r="QC4" s="588"/>
      <c r="QD4" s="588"/>
      <c r="QE4" s="588"/>
      <c r="QF4" s="588"/>
      <c r="QG4" s="588"/>
      <c r="QH4" s="588"/>
      <c r="QI4" s="588"/>
      <c r="QJ4" s="588"/>
      <c r="QK4" s="588"/>
      <c r="QL4" s="588"/>
      <c r="QM4" s="588"/>
      <c r="QN4" s="588"/>
      <c r="QO4" s="588"/>
      <c r="QP4" s="588"/>
      <c r="QQ4" s="588"/>
      <c r="QR4" s="588"/>
      <c r="QS4" s="588"/>
      <c r="QT4" s="588"/>
      <c r="QU4" s="588"/>
      <c r="QV4" s="588"/>
      <c r="QW4" s="588"/>
      <c r="QX4" s="588"/>
      <c r="QY4" s="588"/>
      <c r="QZ4" s="588"/>
      <c r="RA4" s="588"/>
      <c r="RB4" s="588"/>
      <c r="RC4" s="588"/>
      <c r="RD4" s="588"/>
      <c r="RE4" s="588"/>
      <c r="RF4" s="588"/>
      <c r="RG4" s="588"/>
      <c r="RH4" s="588"/>
      <c r="RI4" s="588"/>
      <c r="RJ4" s="588"/>
      <c r="RK4" s="588"/>
      <c r="RL4" s="588"/>
      <c r="RM4" s="588"/>
      <c r="RN4" s="588"/>
      <c r="RO4" s="588"/>
      <c r="RP4" s="588"/>
      <c r="RQ4" s="588"/>
      <c r="RR4" s="588"/>
      <c r="RS4" s="588"/>
      <c r="RT4" s="588"/>
      <c r="RU4" s="588"/>
      <c r="RV4" s="588"/>
      <c r="RW4" s="588"/>
      <c r="RX4" s="588"/>
      <c r="RY4" s="588"/>
      <c r="RZ4" s="588"/>
      <c r="SA4" s="588"/>
      <c r="SB4" s="588"/>
      <c r="SC4" s="588"/>
      <c r="SD4" s="588"/>
      <c r="SE4" s="588"/>
      <c r="SF4" s="588"/>
      <c r="SG4" s="588"/>
      <c r="SH4" s="588"/>
      <c r="SI4" s="588"/>
      <c r="SJ4" s="588"/>
      <c r="SK4" s="588"/>
      <c r="SL4" s="588"/>
      <c r="SM4" s="588"/>
      <c r="SN4" s="588"/>
      <c r="SO4" s="588"/>
      <c r="SP4" s="588"/>
      <c r="SQ4" s="588"/>
      <c r="SR4" s="588"/>
      <c r="SS4" s="588"/>
      <c r="ST4" s="588"/>
      <c r="SU4" s="588"/>
      <c r="SV4" s="588"/>
      <c r="SW4" s="588"/>
      <c r="SX4" s="588"/>
      <c r="SY4" s="588"/>
      <c r="SZ4" s="588"/>
      <c r="TA4" s="588"/>
      <c r="TB4" s="588"/>
      <c r="TC4" s="588"/>
      <c r="TD4" s="588"/>
      <c r="TE4" s="588"/>
      <c r="TF4" s="588"/>
      <c r="TG4" s="588"/>
      <c r="TH4" s="588"/>
      <c r="TI4" s="588"/>
      <c r="TJ4" s="588"/>
      <c r="TK4" s="588"/>
      <c r="TL4" s="588"/>
      <c r="TM4" s="588"/>
      <c r="TN4" s="588"/>
      <c r="TO4" s="588"/>
      <c r="TP4" s="588"/>
      <c r="TQ4" s="588"/>
      <c r="TR4" s="588"/>
      <c r="TS4" s="588"/>
      <c r="TT4" s="588"/>
      <c r="TU4" s="588"/>
      <c r="TV4" s="588"/>
      <c r="TW4" s="588"/>
      <c r="TX4" s="588"/>
      <c r="TY4" s="588"/>
      <c r="TZ4" s="588"/>
      <c r="UA4" s="588"/>
      <c r="UB4" s="588"/>
      <c r="UC4" s="588"/>
      <c r="UD4" s="588"/>
      <c r="UE4" s="588"/>
      <c r="UF4" s="588"/>
      <c r="UG4" s="588"/>
      <c r="UH4" s="588"/>
      <c r="UI4" s="588"/>
      <c r="UJ4" s="588"/>
      <c r="UK4" s="588"/>
      <c r="UL4" s="588"/>
      <c r="UM4" s="588"/>
      <c r="UN4" s="588"/>
      <c r="UO4" s="588"/>
      <c r="UP4" s="588"/>
      <c r="UQ4" s="588"/>
      <c r="UR4" s="588"/>
      <c r="US4" s="588"/>
      <c r="UT4" s="588"/>
      <c r="UU4" s="588"/>
      <c r="UV4" s="588"/>
      <c r="UW4" s="588"/>
      <c r="UX4" s="588"/>
      <c r="UY4" s="588"/>
      <c r="UZ4" s="588"/>
      <c r="VA4" s="588"/>
      <c r="VB4" s="588"/>
      <c r="VC4" s="588"/>
      <c r="VD4" s="588"/>
      <c r="VE4" s="588"/>
      <c r="VF4" s="588"/>
      <c r="VG4" s="588"/>
      <c r="VH4" s="588"/>
      <c r="VI4" s="588"/>
      <c r="VJ4" s="588"/>
      <c r="VK4" s="588"/>
      <c r="VL4" s="588"/>
      <c r="VM4" s="588"/>
      <c r="VN4" s="588"/>
      <c r="VO4" s="588"/>
      <c r="VP4" s="588"/>
      <c r="VQ4" s="588"/>
      <c r="VR4" s="588"/>
      <c r="VS4" s="588"/>
      <c r="VT4" s="588"/>
      <c r="VU4" s="588"/>
      <c r="VV4" s="588"/>
      <c r="VW4" s="588"/>
      <c r="VX4" s="588"/>
      <c r="VY4" s="588"/>
      <c r="VZ4" s="588"/>
      <c r="WA4" s="588"/>
      <c r="WB4" s="588"/>
      <c r="WC4" s="588"/>
      <c r="WD4" s="588"/>
      <c r="WE4" s="588"/>
      <c r="WF4" s="588"/>
      <c r="WG4" s="588"/>
      <c r="WH4" s="588"/>
      <c r="WI4" s="588"/>
      <c r="WJ4" s="588"/>
      <c r="WK4" s="588"/>
      <c r="WL4" s="588"/>
      <c r="WM4" s="588"/>
      <c r="WN4" s="588"/>
      <c r="WO4" s="588"/>
      <c r="WP4" s="588"/>
      <c r="WQ4" s="588"/>
      <c r="WR4" s="588"/>
      <c r="WS4" s="588"/>
      <c r="WT4" s="588"/>
      <c r="WU4" s="588"/>
      <c r="WV4" s="588"/>
      <c r="WW4" s="588"/>
      <c r="WX4" s="588"/>
      <c r="WY4" s="588"/>
      <c r="WZ4" s="588"/>
      <c r="XA4" s="588"/>
      <c r="XB4" s="588"/>
      <c r="XC4" s="588"/>
      <c r="XD4" s="588"/>
      <c r="XE4" s="588"/>
      <c r="XF4" s="588"/>
      <c r="XG4" s="588"/>
      <c r="XH4" s="588"/>
      <c r="XI4" s="588"/>
      <c r="XJ4" s="588"/>
      <c r="XK4" s="588"/>
      <c r="XL4" s="588"/>
      <c r="XM4" s="588"/>
      <c r="XN4" s="588"/>
      <c r="XO4" s="588"/>
      <c r="XP4" s="588"/>
      <c r="XQ4" s="588"/>
      <c r="XR4" s="588"/>
      <c r="XS4" s="588"/>
      <c r="XT4" s="588"/>
      <c r="XU4" s="588"/>
      <c r="XV4" s="588"/>
      <c r="XW4" s="588"/>
      <c r="XX4" s="588"/>
      <c r="XY4" s="588"/>
      <c r="XZ4" s="588"/>
      <c r="YA4" s="588"/>
      <c r="YB4" s="588"/>
      <c r="YC4" s="588"/>
      <c r="YD4" s="588"/>
      <c r="YE4" s="588"/>
      <c r="YF4" s="588"/>
      <c r="YG4" s="588"/>
      <c r="YH4" s="588"/>
      <c r="YI4" s="588"/>
      <c r="YJ4" s="588"/>
      <c r="YK4" s="588"/>
      <c r="YL4" s="588"/>
      <c r="YM4" s="588"/>
      <c r="YN4" s="588"/>
      <c r="YO4" s="588"/>
      <c r="YP4" s="588"/>
      <c r="YQ4" s="588"/>
      <c r="YR4" s="588"/>
      <c r="YS4" s="588"/>
      <c r="YT4" s="588"/>
      <c r="YU4" s="588"/>
      <c r="YV4" s="588"/>
      <c r="YW4" s="588"/>
      <c r="YX4" s="588"/>
      <c r="YY4" s="588"/>
      <c r="YZ4" s="588"/>
      <c r="ZA4" s="588"/>
      <c r="ZB4" s="588"/>
      <c r="ZC4" s="588"/>
      <c r="ZD4" s="588"/>
      <c r="ZE4" s="588"/>
      <c r="ZF4" s="588"/>
      <c r="ZG4" s="588"/>
      <c r="ZH4" s="588"/>
      <c r="ZI4" s="588"/>
      <c r="ZJ4" s="588"/>
      <c r="ZK4" s="588"/>
      <c r="ZL4" s="588"/>
      <c r="ZM4" s="588"/>
      <c r="ZN4" s="588"/>
      <c r="ZO4" s="588"/>
      <c r="ZP4" s="588"/>
      <c r="ZQ4" s="588"/>
      <c r="ZR4" s="588"/>
      <c r="ZS4" s="588"/>
      <c r="ZT4" s="588"/>
      <c r="ZU4" s="588"/>
      <c r="ZV4" s="588"/>
      <c r="ZW4" s="588"/>
      <c r="ZX4" s="588"/>
      <c r="ZY4" s="588"/>
      <c r="ZZ4" s="588"/>
      <c r="AAA4" s="588"/>
      <c r="AAB4" s="588"/>
      <c r="AAC4" s="588"/>
      <c r="AAD4" s="588"/>
      <c r="AAE4" s="588"/>
      <c r="AAF4" s="588"/>
      <c r="AAG4" s="588"/>
      <c r="AAH4" s="588"/>
      <c r="AAI4" s="588"/>
      <c r="AAJ4" s="588"/>
      <c r="AAK4" s="588"/>
      <c r="AAL4" s="588"/>
      <c r="AAM4" s="588"/>
      <c r="AAN4" s="588"/>
      <c r="AAO4" s="588"/>
      <c r="AAP4" s="588"/>
      <c r="AAQ4" s="588"/>
      <c r="AAR4" s="588"/>
      <c r="AAS4" s="588"/>
      <c r="AAT4" s="588"/>
      <c r="AAU4" s="588"/>
      <c r="AAV4" s="588"/>
      <c r="AAW4" s="588"/>
      <c r="AAX4" s="588"/>
      <c r="AAY4" s="588"/>
      <c r="AAZ4" s="588"/>
      <c r="ABA4" s="588"/>
      <c r="ABB4" s="588"/>
      <c r="ABC4" s="588"/>
      <c r="ABD4" s="588"/>
      <c r="ABE4" s="588"/>
      <c r="ABF4" s="588"/>
      <c r="ABG4" s="588"/>
      <c r="ABH4" s="588"/>
      <c r="ABI4" s="588"/>
      <c r="ABJ4" s="588"/>
      <c r="ABK4" s="588"/>
      <c r="ABL4" s="588"/>
      <c r="ABM4" s="588"/>
      <c r="ABN4" s="588"/>
      <c r="ABO4" s="588"/>
      <c r="ABP4" s="588"/>
      <c r="ABQ4" s="588"/>
      <c r="ABR4" s="588"/>
      <c r="ABS4" s="588"/>
      <c r="ABT4" s="588"/>
      <c r="ABU4" s="588"/>
      <c r="ABV4" s="588"/>
      <c r="ABW4" s="588"/>
      <c r="ABX4" s="588"/>
      <c r="ABY4" s="588"/>
      <c r="ABZ4" s="588"/>
      <c r="ACA4" s="588"/>
      <c r="ACB4" s="588"/>
      <c r="ACC4" s="588"/>
      <c r="ACD4" s="588"/>
      <c r="ACE4" s="588"/>
      <c r="ACF4" s="588"/>
      <c r="ACG4" s="588"/>
      <c r="ACH4" s="588"/>
      <c r="ACI4" s="588"/>
      <c r="ACJ4" s="588"/>
      <c r="ACK4" s="588"/>
      <c r="ACL4" s="588"/>
      <c r="ACM4" s="588"/>
      <c r="ACN4" s="588"/>
      <c r="ACO4" s="588"/>
      <c r="ACP4" s="588"/>
      <c r="ACQ4" s="588"/>
      <c r="ACR4" s="588"/>
      <c r="ACS4" s="588"/>
      <c r="ACT4" s="588"/>
      <c r="ACU4" s="588"/>
      <c r="ACV4" s="588"/>
      <c r="ACW4" s="588"/>
      <c r="ACX4" s="588"/>
      <c r="ACY4" s="588"/>
      <c r="ACZ4" s="588"/>
      <c r="ADA4" s="588"/>
      <c r="ADB4" s="588"/>
      <c r="ADC4" s="588"/>
      <c r="ADD4" s="588"/>
      <c r="ADE4" s="588"/>
      <c r="ADF4" s="588"/>
      <c r="ADG4" s="588"/>
      <c r="ADH4" s="588"/>
      <c r="ADI4" s="588"/>
      <c r="ADJ4" s="588"/>
      <c r="ADK4" s="588"/>
      <c r="ADL4" s="588"/>
      <c r="ADM4" s="588"/>
      <c r="ADN4" s="588"/>
      <c r="ADO4" s="588"/>
      <c r="ADP4" s="588"/>
      <c r="ADQ4" s="588"/>
      <c r="ADR4" s="588"/>
      <c r="ADS4" s="588"/>
      <c r="ADT4" s="588"/>
      <c r="ADU4" s="588"/>
      <c r="ADV4" s="588"/>
      <c r="ADW4" s="588"/>
      <c r="ADX4" s="588"/>
      <c r="ADY4" s="588"/>
      <c r="ADZ4" s="588"/>
      <c r="AEA4" s="588"/>
      <c r="AEB4" s="588"/>
      <c r="AEC4" s="588"/>
      <c r="AED4" s="588"/>
      <c r="AEE4" s="588"/>
      <c r="AEF4" s="588"/>
      <c r="AEG4" s="588"/>
      <c r="AEH4" s="588"/>
      <c r="AEI4" s="588"/>
      <c r="AEJ4" s="588"/>
      <c r="AEK4" s="588"/>
      <c r="AEL4" s="588"/>
      <c r="AEM4" s="588"/>
      <c r="AEN4" s="588"/>
      <c r="AEO4" s="588"/>
      <c r="AEP4" s="588"/>
      <c r="AEQ4" s="588"/>
      <c r="AER4" s="588"/>
      <c r="AES4" s="588"/>
      <c r="AET4" s="588"/>
      <c r="AEU4" s="588"/>
      <c r="AEV4" s="588"/>
      <c r="AEW4" s="588"/>
      <c r="AEX4" s="588"/>
      <c r="AEY4" s="588"/>
      <c r="AEZ4" s="588"/>
      <c r="AFA4" s="588"/>
      <c r="AFB4" s="588"/>
      <c r="AFC4" s="588"/>
      <c r="AFD4" s="588"/>
      <c r="AFE4" s="588"/>
      <c r="AFF4" s="588"/>
      <c r="AFG4" s="588"/>
      <c r="AFH4" s="588"/>
      <c r="AFI4" s="588"/>
      <c r="AFJ4" s="588"/>
      <c r="AFK4" s="588"/>
      <c r="AFL4" s="588"/>
      <c r="AFM4" s="588"/>
      <c r="AFN4" s="588"/>
      <c r="AFO4" s="588"/>
      <c r="AFP4" s="588"/>
      <c r="AFQ4" s="588"/>
      <c r="AFR4" s="588"/>
      <c r="AFS4" s="588"/>
      <c r="AFT4" s="588"/>
      <c r="AFU4" s="588"/>
      <c r="AFV4" s="588"/>
      <c r="AFW4" s="588"/>
      <c r="AFX4" s="588"/>
      <c r="AFY4" s="588"/>
      <c r="AFZ4" s="588"/>
      <c r="AGA4" s="588"/>
      <c r="AGB4" s="588"/>
      <c r="AGC4" s="588"/>
      <c r="AGD4" s="588"/>
      <c r="AGE4" s="588"/>
      <c r="AGF4" s="588"/>
      <c r="AGG4" s="588"/>
      <c r="AGH4" s="588"/>
      <c r="AGI4" s="588"/>
      <c r="AGJ4" s="588"/>
      <c r="AGK4" s="588"/>
      <c r="AGL4" s="588"/>
      <c r="AGM4" s="588"/>
      <c r="AGN4" s="588"/>
      <c r="AGO4" s="588"/>
      <c r="AGP4" s="588"/>
      <c r="AGQ4" s="588"/>
      <c r="AGR4" s="588"/>
      <c r="AGS4" s="588"/>
      <c r="AGT4" s="588"/>
      <c r="AGU4" s="588"/>
      <c r="AGV4" s="588"/>
      <c r="AGW4" s="588"/>
      <c r="AGX4" s="588"/>
      <c r="AGY4" s="588"/>
      <c r="AGZ4" s="588"/>
      <c r="AHA4" s="588"/>
      <c r="AHB4" s="588"/>
      <c r="AHC4" s="588"/>
      <c r="AHD4" s="588"/>
      <c r="AHE4" s="588"/>
      <c r="AHF4" s="588"/>
      <c r="AHG4" s="588"/>
      <c r="AHH4" s="588"/>
      <c r="AHI4" s="588"/>
      <c r="AHJ4" s="588"/>
      <c r="AHK4" s="588"/>
      <c r="AHL4" s="588"/>
      <c r="AHM4" s="588"/>
      <c r="AHN4" s="588"/>
      <c r="AHO4" s="588"/>
      <c r="AHP4" s="588"/>
      <c r="AHQ4" s="588"/>
      <c r="AHR4" s="588"/>
      <c r="AHS4" s="588"/>
      <c r="AHT4" s="588"/>
      <c r="AHU4" s="588"/>
      <c r="AHV4" s="588"/>
      <c r="AHW4" s="588"/>
      <c r="AHX4" s="588"/>
      <c r="AHY4" s="588"/>
      <c r="AHZ4" s="588"/>
      <c r="AIA4" s="588"/>
      <c r="AIB4" s="588"/>
      <c r="AIC4" s="588"/>
      <c r="AID4" s="588"/>
      <c r="AIE4" s="588"/>
      <c r="AIF4" s="588"/>
      <c r="AIG4" s="588"/>
      <c r="AIH4" s="588"/>
      <c r="AII4" s="588"/>
      <c r="AIJ4" s="588"/>
      <c r="AIK4" s="588"/>
      <c r="AIL4" s="588"/>
      <c r="AIM4" s="588"/>
      <c r="AIN4" s="588"/>
      <c r="AIO4" s="588"/>
      <c r="AIP4" s="588"/>
      <c r="AIQ4" s="588"/>
      <c r="AIR4" s="588"/>
      <c r="AIS4" s="588"/>
      <c r="AIT4" s="588"/>
      <c r="AIU4" s="588"/>
      <c r="AIV4" s="588"/>
      <c r="AIW4" s="588"/>
      <c r="AIX4" s="588"/>
      <c r="AIY4" s="588"/>
      <c r="AIZ4" s="588"/>
      <c r="AJA4" s="588"/>
      <c r="AJB4" s="588"/>
      <c r="AJC4" s="588"/>
      <c r="AJD4" s="588"/>
      <c r="AJE4" s="588"/>
      <c r="AJF4" s="588"/>
      <c r="AJG4" s="588"/>
      <c r="AJH4" s="588"/>
      <c r="AJI4" s="588"/>
      <c r="AJJ4" s="588"/>
      <c r="AJK4" s="588"/>
      <c r="AJL4" s="588"/>
      <c r="AJM4" s="588"/>
      <c r="AJN4" s="588"/>
      <c r="AJO4" s="588"/>
      <c r="AJP4" s="588"/>
      <c r="AJQ4" s="588"/>
      <c r="AJR4" s="588"/>
      <c r="AJS4" s="588"/>
      <c r="AJT4" s="588"/>
      <c r="AJU4" s="588"/>
      <c r="AJV4" s="588"/>
      <c r="AJW4" s="588"/>
      <c r="AJX4" s="588"/>
      <c r="AJY4" s="588"/>
      <c r="AJZ4" s="588"/>
      <c r="AKA4" s="588"/>
      <c r="AKB4" s="588"/>
      <c r="AKC4" s="588"/>
      <c r="AKD4" s="588"/>
      <c r="AKE4" s="588"/>
      <c r="AKF4" s="588"/>
      <c r="AKG4" s="588"/>
      <c r="AKH4" s="588"/>
      <c r="AKI4" s="588"/>
      <c r="AKJ4" s="588"/>
      <c r="AKK4" s="588"/>
      <c r="AKL4" s="588"/>
      <c r="AKM4" s="588"/>
      <c r="AKN4" s="588"/>
      <c r="AKO4" s="588"/>
      <c r="AKP4" s="588"/>
      <c r="AKQ4" s="588"/>
      <c r="AKR4" s="588"/>
      <c r="AKS4" s="588"/>
      <c r="AKT4" s="588"/>
      <c r="AKU4" s="588"/>
      <c r="AKV4" s="588"/>
      <c r="AKW4" s="588"/>
      <c r="AKX4" s="588"/>
      <c r="AKY4" s="588"/>
      <c r="AKZ4" s="588"/>
      <c r="ALA4" s="588"/>
      <c r="ALB4" s="588"/>
      <c r="ALC4" s="588"/>
      <c r="ALD4" s="588"/>
      <c r="ALE4" s="588"/>
      <c r="ALF4" s="588"/>
      <c r="ALG4" s="588"/>
      <c r="ALH4" s="588"/>
      <c r="ALI4" s="588"/>
      <c r="ALJ4" s="588"/>
      <c r="ALK4" s="588"/>
      <c r="ALL4" s="588"/>
      <c r="ALM4" s="588"/>
      <c r="ALN4" s="588"/>
      <c r="ALO4" s="588"/>
      <c r="ALP4" s="588"/>
      <c r="ALQ4" s="588"/>
      <c r="ALR4" s="588"/>
      <c r="ALS4" s="588"/>
      <c r="ALT4" s="588"/>
      <c r="ALU4" s="588"/>
      <c r="ALV4" s="588"/>
      <c r="ALW4" s="588"/>
      <c r="ALX4" s="588"/>
      <c r="ALY4" s="588"/>
      <c r="ALZ4" s="588"/>
      <c r="AMA4" s="588"/>
      <c r="AMB4" s="588"/>
      <c r="AMC4" s="588"/>
      <c r="AMD4" s="588"/>
      <c r="AME4" s="588"/>
      <c r="AMF4" s="588"/>
      <c r="AMG4" s="588"/>
      <c r="AMH4" s="588"/>
      <c r="AMI4" s="588"/>
      <c r="AMJ4" s="588"/>
      <c r="AMK4" s="588"/>
      <c r="AML4" s="588"/>
      <c r="AMM4" s="588"/>
      <c r="AMN4" s="588"/>
      <c r="AMO4" s="588"/>
      <c r="AMP4" s="588"/>
      <c r="AMQ4" s="588"/>
      <c r="AMR4" s="588"/>
      <c r="AMS4" s="588"/>
      <c r="AMT4" s="588"/>
      <c r="AMU4" s="588"/>
      <c r="AMV4" s="588"/>
      <c r="AMW4" s="588"/>
      <c r="AMX4" s="588"/>
      <c r="AMY4" s="588"/>
      <c r="AMZ4" s="588"/>
      <c r="ANA4" s="588"/>
      <c r="ANB4" s="588"/>
      <c r="ANC4" s="588"/>
      <c r="AND4" s="588"/>
      <c r="ANE4" s="588"/>
      <c r="ANF4" s="588"/>
      <c r="ANG4" s="588"/>
      <c r="ANH4" s="588"/>
      <c r="ANI4" s="588"/>
      <c r="ANJ4" s="588"/>
      <c r="ANK4" s="588"/>
      <c r="ANL4" s="588"/>
      <c r="ANM4" s="588"/>
      <c r="ANN4" s="588"/>
      <c r="ANO4" s="588"/>
      <c r="ANP4" s="588"/>
      <c r="ANQ4" s="588"/>
      <c r="ANR4" s="588"/>
      <c r="ANS4" s="588"/>
      <c r="ANT4" s="588"/>
      <c r="ANU4" s="588"/>
      <c r="ANV4" s="588"/>
      <c r="ANW4" s="588"/>
      <c r="ANX4" s="588"/>
      <c r="ANY4" s="588"/>
      <c r="ANZ4" s="588"/>
      <c r="AOA4" s="588"/>
      <c r="AOB4" s="588"/>
      <c r="AOC4" s="588"/>
      <c r="AOD4" s="588"/>
      <c r="AOE4" s="588"/>
      <c r="AOF4" s="588"/>
      <c r="AOG4" s="588"/>
      <c r="AOH4" s="588"/>
      <c r="AOI4" s="588"/>
      <c r="AOJ4" s="588"/>
      <c r="AOK4" s="588"/>
      <c r="AOL4" s="588"/>
      <c r="AOM4" s="588"/>
      <c r="AON4" s="588"/>
      <c r="AOO4" s="588"/>
      <c r="AOP4" s="588"/>
      <c r="AOQ4" s="588"/>
      <c r="AOR4" s="588"/>
      <c r="AOS4" s="588"/>
      <c r="AOT4" s="588"/>
      <c r="AOU4" s="588"/>
      <c r="AOV4" s="588"/>
      <c r="AOW4" s="588"/>
      <c r="AOX4" s="588"/>
      <c r="AOY4" s="588"/>
      <c r="AOZ4" s="588"/>
      <c r="APA4" s="588"/>
      <c r="APB4" s="588"/>
      <c r="APC4" s="588"/>
      <c r="APD4" s="588"/>
      <c r="APE4" s="588"/>
      <c r="APF4" s="588"/>
      <c r="APG4" s="588"/>
      <c r="APH4" s="588"/>
      <c r="API4" s="588"/>
      <c r="APJ4" s="588"/>
      <c r="APK4" s="588"/>
      <c r="APL4" s="588"/>
      <c r="APM4" s="588"/>
      <c r="APN4" s="588"/>
      <c r="APO4" s="588"/>
      <c r="APP4" s="588"/>
      <c r="APQ4" s="588"/>
      <c r="APR4" s="588"/>
      <c r="APS4" s="588"/>
      <c r="APT4" s="588"/>
      <c r="APU4" s="588"/>
      <c r="APV4" s="588"/>
      <c r="APW4" s="588"/>
      <c r="APX4" s="588"/>
      <c r="APY4" s="588"/>
      <c r="APZ4" s="588"/>
      <c r="AQA4" s="588"/>
      <c r="AQB4" s="588"/>
      <c r="AQC4" s="588"/>
      <c r="AQD4" s="588"/>
      <c r="AQE4" s="588"/>
      <c r="AQF4" s="588"/>
      <c r="AQG4" s="588"/>
      <c r="AQH4" s="588"/>
      <c r="AQI4" s="588"/>
      <c r="AQJ4" s="588"/>
      <c r="AQK4" s="588"/>
      <c r="AQL4" s="588"/>
      <c r="AQM4" s="588"/>
      <c r="AQN4" s="588"/>
      <c r="AQO4" s="588"/>
      <c r="AQP4" s="588"/>
      <c r="AQQ4" s="588"/>
      <c r="AQR4" s="588"/>
      <c r="AQS4" s="588"/>
      <c r="AQT4" s="588"/>
      <c r="AQU4" s="588"/>
      <c r="AQV4" s="588"/>
      <c r="AQW4" s="588"/>
      <c r="AQX4" s="588"/>
      <c r="AQY4" s="588"/>
      <c r="AQZ4" s="588"/>
      <c r="ARA4" s="588"/>
      <c r="ARB4" s="588"/>
      <c r="ARC4" s="588"/>
      <c r="ARD4" s="588"/>
      <c r="ARE4" s="588"/>
      <c r="ARF4" s="588"/>
      <c r="ARG4" s="588"/>
      <c r="ARH4" s="588"/>
      <c r="ARI4" s="588"/>
      <c r="ARJ4" s="588"/>
      <c r="ARK4" s="588"/>
      <c r="ARL4" s="588"/>
      <c r="ARM4" s="588"/>
      <c r="ARN4" s="588"/>
      <c r="ARO4" s="588"/>
      <c r="ARP4" s="588"/>
      <c r="ARQ4" s="588"/>
      <c r="ARR4" s="588"/>
      <c r="ARS4" s="588"/>
      <c r="ART4" s="588"/>
      <c r="ARU4" s="588"/>
      <c r="ARV4" s="588"/>
      <c r="ARW4" s="588"/>
      <c r="ARX4" s="588"/>
      <c r="ARY4" s="588"/>
      <c r="ARZ4" s="588"/>
      <c r="ASA4" s="588"/>
      <c r="ASB4" s="588"/>
      <c r="ASC4" s="588"/>
      <c r="ASD4" s="588"/>
      <c r="ASE4" s="588"/>
      <c r="ASF4" s="588"/>
      <c r="ASG4" s="588"/>
      <c r="ASH4" s="588"/>
      <c r="ASI4" s="588"/>
      <c r="ASJ4" s="588"/>
      <c r="ASK4" s="588"/>
      <c r="ASL4" s="588"/>
      <c r="ASM4" s="588"/>
      <c r="ASN4" s="588"/>
      <c r="ASO4" s="588"/>
      <c r="ASP4" s="588"/>
      <c r="ASQ4" s="588"/>
      <c r="ASR4" s="588"/>
      <c r="ASS4" s="588"/>
      <c r="AST4" s="588"/>
      <c r="ASU4" s="588"/>
      <c r="ASV4" s="588"/>
      <c r="ASW4" s="588"/>
      <c r="ASX4" s="588"/>
      <c r="ASY4" s="588"/>
      <c r="ASZ4" s="588"/>
      <c r="ATA4" s="588"/>
      <c r="ATB4" s="588"/>
      <c r="ATC4" s="588"/>
      <c r="ATD4" s="588"/>
      <c r="ATE4" s="588"/>
      <c r="ATF4" s="588"/>
      <c r="ATG4" s="588"/>
      <c r="ATH4" s="588"/>
      <c r="ATI4" s="588"/>
      <c r="ATJ4" s="588"/>
      <c r="ATK4" s="588"/>
      <c r="ATL4" s="588"/>
      <c r="ATM4" s="588"/>
      <c r="ATN4" s="588"/>
      <c r="ATO4" s="588"/>
      <c r="ATP4" s="588"/>
      <c r="ATQ4" s="588"/>
      <c r="ATR4" s="588"/>
      <c r="ATS4" s="588"/>
      <c r="ATT4" s="588"/>
      <c r="ATU4" s="588"/>
      <c r="ATV4" s="588"/>
      <c r="ATW4" s="588"/>
      <c r="ATX4" s="588"/>
      <c r="ATY4" s="588"/>
      <c r="ATZ4" s="588"/>
      <c r="AUA4" s="588"/>
      <c r="AUB4" s="588"/>
      <c r="AUC4" s="588"/>
      <c r="AUD4" s="588"/>
      <c r="AUE4" s="588"/>
      <c r="AUF4" s="588"/>
      <c r="AUG4" s="588"/>
      <c r="AUH4" s="588"/>
      <c r="AUI4" s="588"/>
      <c r="AUJ4" s="588"/>
      <c r="AUK4" s="588"/>
      <c r="AUL4" s="588"/>
      <c r="AUM4" s="588"/>
      <c r="AUN4" s="588"/>
      <c r="AUO4" s="588"/>
      <c r="AUP4" s="588"/>
      <c r="AUQ4" s="588"/>
      <c r="AUR4" s="588"/>
      <c r="AUS4" s="588"/>
      <c r="AUT4" s="588"/>
      <c r="AUU4" s="588"/>
      <c r="AUV4" s="588"/>
      <c r="AUW4" s="588"/>
      <c r="AUX4" s="588"/>
      <c r="AUY4" s="588"/>
      <c r="AUZ4" s="588"/>
      <c r="AVA4" s="588"/>
      <c r="AVB4" s="588"/>
      <c r="AVC4" s="588"/>
      <c r="AVD4" s="588"/>
      <c r="AVE4" s="588"/>
      <c r="AVF4" s="588"/>
      <c r="AVG4" s="588"/>
      <c r="AVH4" s="588"/>
      <c r="AVI4" s="588"/>
      <c r="AVJ4" s="588"/>
      <c r="AVK4" s="588"/>
      <c r="AVL4" s="588"/>
      <c r="AVM4" s="588"/>
      <c r="AVN4" s="588"/>
      <c r="AVO4" s="588"/>
      <c r="AVP4" s="588"/>
      <c r="AVQ4" s="588"/>
      <c r="AVR4" s="588"/>
      <c r="AVS4" s="588"/>
      <c r="AVT4" s="588"/>
      <c r="AVU4" s="588"/>
      <c r="AVV4" s="588"/>
      <c r="AVW4" s="588"/>
      <c r="AVX4" s="588"/>
      <c r="AVY4" s="588"/>
      <c r="AVZ4" s="588"/>
      <c r="AWA4" s="588"/>
      <c r="AWB4" s="588"/>
      <c r="AWC4" s="588"/>
      <c r="AWD4" s="588"/>
      <c r="AWE4" s="588"/>
      <c r="AWF4" s="588"/>
      <c r="AWG4" s="588"/>
      <c r="AWH4" s="588"/>
      <c r="AWI4" s="588"/>
      <c r="AWJ4" s="588"/>
      <c r="AWK4" s="588"/>
      <c r="AWL4" s="588"/>
      <c r="AWM4" s="588"/>
      <c r="AWN4" s="588"/>
      <c r="AWO4" s="588"/>
      <c r="AWP4" s="588"/>
      <c r="AWQ4" s="588"/>
      <c r="AWR4" s="588"/>
      <c r="AWS4" s="588"/>
      <c r="AWT4" s="588"/>
      <c r="AWU4" s="588"/>
      <c r="AWV4" s="588"/>
      <c r="AWW4" s="588"/>
      <c r="AWX4" s="588"/>
      <c r="AWY4" s="588"/>
      <c r="AWZ4" s="588"/>
      <c r="AXA4" s="588"/>
      <c r="AXB4" s="588"/>
      <c r="AXC4" s="588"/>
      <c r="AXD4" s="588"/>
      <c r="AXE4" s="588"/>
      <c r="AXF4" s="588"/>
      <c r="AXG4" s="588"/>
      <c r="AXH4" s="588"/>
      <c r="AXI4" s="588"/>
      <c r="AXJ4" s="588"/>
      <c r="AXK4" s="588"/>
      <c r="AXL4" s="588"/>
      <c r="AXM4" s="588"/>
      <c r="AXN4" s="588"/>
      <c r="AXO4" s="588"/>
      <c r="AXP4" s="588"/>
      <c r="AXQ4" s="588"/>
      <c r="AXR4" s="588"/>
      <c r="AXS4" s="588"/>
      <c r="AXT4" s="588"/>
      <c r="AXU4" s="588"/>
      <c r="AXV4" s="588"/>
      <c r="AXW4" s="588"/>
      <c r="AXX4" s="588"/>
      <c r="AXY4" s="588"/>
      <c r="AXZ4" s="588"/>
      <c r="AYA4" s="588"/>
      <c r="AYB4" s="588"/>
      <c r="AYC4" s="588"/>
      <c r="AYD4" s="588"/>
      <c r="AYE4" s="588"/>
      <c r="AYF4" s="588"/>
      <c r="AYG4" s="588"/>
      <c r="AYH4" s="588"/>
      <c r="AYI4" s="588"/>
      <c r="AYJ4" s="588"/>
      <c r="AYK4" s="588"/>
      <c r="AYL4" s="588"/>
      <c r="AYM4" s="588"/>
      <c r="AYN4" s="588"/>
      <c r="AYO4" s="588"/>
      <c r="AYP4" s="588"/>
      <c r="AYQ4" s="588"/>
      <c r="AYR4" s="588"/>
      <c r="AYS4" s="588"/>
      <c r="AYT4" s="588"/>
      <c r="AYU4" s="588"/>
      <c r="AYV4" s="588"/>
      <c r="AYW4" s="588"/>
      <c r="AYX4" s="588"/>
      <c r="AYY4" s="588"/>
      <c r="AYZ4" s="588"/>
      <c r="AZA4" s="588"/>
      <c r="AZB4" s="588"/>
      <c r="AZC4" s="588"/>
      <c r="AZD4" s="588"/>
      <c r="AZE4" s="588"/>
      <c r="AZF4" s="588"/>
      <c r="AZG4" s="588"/>
      <c r="AZH4" s="588"/>
      <c r="AZI4" s="588"/>
      <c r="AZJ4" s="588"/>
      <c r="AZK4" s="588"/>
      <c r="AZL4" s="588"/>
      <c r="AZM4" s="588"/>
      <c r="AZN4" s="588"/>
      <c r="AZO4" s="588"/>
      <c r="AZP4" s="588"/>
      <c r="AZQ4" s="588"/>
      <c r="AZR4" s="588"/>
      <c r="AZS4" s="588"/>
      <c r="AZT4" s="588"/>
      <c r="AZU4" s="588"/>
      <c r="AZV4" s="588"/>
      <c r="AZW4" s="588"/>
      <c r="AZX4" s="588"/>
      <c r="AZY4" s="588"/>
      <c r="AZZ4" s="588"/>
      <c r="BAA4" s="588"/>
      <c r="BAB4" s="588"/>
      <c r="BAC4" s="588"/>
      <c r="BAD4" s="588"/>
      <c r="BAE4" s="588"/>
      <c r="BAF4" s="588"/>
      <c r="BAG4" s="588"/>
      <c r="BAH4" s="588"/>
      <c r="BAI4" s="588"/>
      <c r="BAJ4" s="588"/>
      <c r="BAK4" s="588"/>
      <c r="BAL4" s="588"/>
      <c r="BAM4" s="588"/>
      <c r="BAN4" s="588"/>
      <c r="BAO4" s="588"/>
      <c r="BAP4" s="588"/>
      <c r="BAQ4" s="588"/>
      <c r="BAR4" s="588"/>
      <c r="BAS4" s="588"/>
      <c r="BAT4" s="588"/>
      <c r="BAU4" s="588"/>
      <c r="BAV4" s="588"/>
      <c r="BAW4" s="588"/>
      <c r="BAX4" s="588"/>
      <c r="BAY4" s="588"/>
      <c r="BAZ4" s="588"/>
      <c r="BBA4" s="588"/>
      <c r="BBB4" s="588"/>
      <c r="BBC4" s="588"/>
      <c r="BBD4" s="588"/>
      <c r="BBE4" s="588"/>
      <c r="BBF4" s="588"/>
      <c r="BBG4" s="588"/>
      <c r="BBH4" s="588"/>
      <c r="BBI4" s="588"/>
      <c r="BBJ4" s="588"/>
      <c r="BBK4" s="588"/>
      <c r="BBL4" s="588"/>
      <c r="BBM4" s="588"/>
      <c r="BBN4" s="588"/>
      <c r="BBO4" s="588"/>
      <c r="BBP4" s="588"/>
      <c r="BBQ4" s="588"/>
      <c r="BBR4" s="588"/>
      <c r="BBS4" s="588"/>
      <c r="BBT4" s="588"/>
      <c r="BBU4" s="588"/>
      <c r="BBV4" s="588"/>
      <c r="BBW4" s="588"/>
      <c r="BBX4" s="588"/>
      <c r="BBY4" s="588"/>
      <c r="BBZ4" s="588"/>
      <c r="BCA4" s="588"/>
      <c r="BCB4" s="588"/>
      <c r="BCC4" s="588"/>
      <c r="BCD4" s="588"/>
      <c r="BCE4" s="588"/>
      <c r="BCF4" s="588"/>
      <c r="BCG4" s="588"/>
      <c r="BCH4" s="588"/>
      <c r="BCI4" s="588"/>
      <c r="BCJ4" s="588"/>
      <c r="BCK4" s="588"/>
      <c r="BCL4" s="588"/>
      <c r="BCM4" s="588"/>
      <c r="BCN4" s="588"/>
      <c r="BCO4" s="588"/>
      <c r="BCP4" s="588"/>
      <c r="BCQ4" s="588"/>
      <c r="BCR4" s="588"/>
      <c r="BCS4" s="588"/>
      <c r="BCT4" s="588"/>
      <c r="BCU4" s="588"/>
      <c r="BCV4" s="588"/>
      <c r="BCW4" s="588"/>
      <c r="BCX4" s="588"/>
      <c r="BCY4" s="588"/>
      <c r="BCZ4" s="588"/>
      <c r="BDA4" s="588"/>
      <c r="BDB4" s="588"/>
      <c r="BDC4" s="588"/>
      <c r="BDD4" s="588"/>
      <c r="BDE4" s="588"/>
      <c r="BDF4" s="588"/>
      <c r="BDG4" s="588"/>
      <c r="BDH4" s="588"/>
      <c r="BDI4" s="588"/>
      <c r="BDJ4" s="588"/>
      <c r="BDK4" s="588"/>
      <c r="BDL4" s="588"/>
      <c r="BDM4" s="588"/>
      <c r="BDN4" s="588"/>
      <c r="BDO4" s="588"/>
      <c r="BDP4" s="588"/>
      <c r="BDQ4" s="588"/>
      <c r="BDR4" s="588"/>
      <c r="BDS4" s="588"/>
      <c r="BDT4" s="588"/>
      <c r="BDU4" s="588"/>
      <c r="BDV4" s="588"/>
      <c r="BDW4" s="588"/>
      <c r="BDX4" s="588"/>
      <c r="BDY4" s="588"/>
      <c r="BDZ4" s="588"/>
      <c r="BEA4" s="588"/>
      <c r="BEB4" s="588"/>
      <c r="BEC4" s="588"/>
      <c r="BED4" s="588"/>
      <c r="BEE4" s="588"/>
      <c r="BEF4" s="588"/>
      <c r="BEG4" s="588"/>
      <c r="BEH4" s="588"/>
      <c r="BEI4" s="588"/>
      <c r="BEJ4" s="588"/>
      <c r="BEK4" s="588"/>
      <c r="BEL4" s="588"/>
      <c r="BEM4" s="588"/>
      <c r="BEN4" s="588"/>
      <c r="BEO4" s="588"/>
      <c r="BEP4" s="588"/>
      <c r="BEQ4" s="588"/>
      <c r="BER4" s="588"/>
      <c r="BES4" s="588"/>
      <c r="BET4" s="588"/>
      <c r="BEU4" s="588"/>
      <c r="BEV4" s="588"/>
      <c r="BEW4" s="588"/>
      <c r="BEX4" s="588"/>
      <c r="BEY4" s="588"/>
      <c r="BEZ4" s="588"/>
      <c r="BFA4" s="588"/>
      <c r="BFB4" s="588"/>
      <c r="BFC4" s="588"/>
      <c r="BFD4" s="588"/>
      <c r="BFE4" s="588"/>
      <c r="BFF4" s="588"/>
      <c r="BFG4" s="588"/>
      <c r="BFH4" s="588"/>
      <c r="BFI4" s="588"/>
      <c r="BFJ4" s="588"/>
      <c r="BFK4" s="588"/>
      <c r="BFL4" s="588"/>
      <c r="BFM4" s="588"/>
      <c r="BFN4" s="588"/>
      <c r="BFO4" s="588"/>
      <c r="BFP4" s="588"/>
      <c r="BFQ4" s="588"/>
      <c r="BFR4" s="588"/>
      <c r="BFS4" s="588"/>
      <c r="BFT4" s="588"/>
      <c r="BFU4" s="588"/>
      <c r="BFV4" s="588"/>
      <c r="BFW4" s="588"/>
      <c r="BFX4" s="588"/>
      <c r="BFY4" s="588"/>
      <c r="BFZ4" s="588"/>
      <c r="BGA4" s="588"/>
      <c r="BGB4" s="588"/>
      <c r="BGC4" s="588"/>
      <c r="BGD4" s="588"/>
      <c r="BGE4" s="588"/>
      <c r="BGF4" s="588"/>
      <c r="BGG4" s="588"/>
      <c r="BGH4" s="588"/>
      <c r="BGI4" s="588"/>
      <c r="BGJ4" s="588"/>
      <c r="BGK4" s="588"/>
      <c r="BGL4" s="588"/>
      <c r="BGM4" s="588"/>
      <c r="BGN4" s="588"/>
      <c r="BGO4" s="588"/>
      <c r="BGP4" s="588"/>
      <c r="BGQ4" s="588"/>
      <c r="BGR4" s="588"/>
      <c r="BGS4" s="588"/>
      <c r="BGT4" s="588"/>
      <c r="BGU4" s="588"/>
      <c r="BGV4" s="588"/>
      <c r="BGW4" s="588"/>
      <c r="BGX4" s="588"/>
      <c r="BGY4" s="588"/>
      <c r="BGZ4" s="588"/>
      <c r="BHA4" s="588"/>
      <c r="BHB4" s="588"/>
      <c r="BHC4" s="588"/>
      <c r="BHD4" s="588"/>
      <c r="BHE4" s="588"/>
      <c r="BHF4" s="588"/>
      <c r="BHG4" s="588"/>
      <c r="BHH4" s="588"/>
      <c r="BHI4" s="588"/>
      <c r="BHJ4" s="588"/>
      <c r="BHK4" s="588"/>
      <c r="BHL4" s="588"/>
      <c r="BHM4" s="588"/>
      <c r="BHN4" s="588"/>
      <c r="BHO4" s="588"/>
      <c r="BHP4" s="588"/>
      <c r="BHQ4" s="588"/>
      <c r="BHR4" s="588"/>
      <c r="BHS4" s="588"/>
      <c r="BHT4" s="588"/>
      <c r="BHU4" s="588"/>
      <c r="BHV4" s="588"/>
      <c r="BHW4" s="588"/>
      <c r="BHX4" s="588"/>
      <c r="BHY4" s="588"/>
      <c r="BHZ4" s="588"/>
      <c r="BIA4" s="588"/>
      <c r="BIB4" s="588"/>
      <c r="BIC4" s="588"/>
      <c r="BID4" s="588"/>
      <c r="BIE4" s="588"/>
      <c r="BIF4" s="588"/>
      <c r="BIG4" s="588"/>
      <c r="BIH4" s="588"/>
      <c r="BII4" s="588"/>
      <c r="BIJ4" s="588"/>
      <c r="BIK4" s="588"/>
      <c r="BIL4" s="588"/>
      <c r="BIM4" s="588"/>
      <c r="BIN4" s="588"/>
      <c r="BIO4" s="588"/>
      <c r="BIP4" s="588"/>
      <c r="BIQ4" s="588"/>
      <c r="BIR4" s="588"/>
      <c r="BIS4" s="588"/>
      <c r="BIT4" s="588"/>
      <c r="BIU4" s="588"/>
      <c r="BIV4" s="588"/>
      <c r="BIW4" s="588"/>
      <c r="BIX4" s="588"/>
      <c r="BIY4" s="588"/>
      <c r="BIZ4" s="588"/>
      <c r="BJA4" s="588"/>
      <c r="BJB4" s="588"/>
      <c r="BJC4" s="588"/>
      <c r="BJD4" s="588"/>
      <c r="BJE4" s="588"/>
      <c r="BJF4" s="588"/>
      <c r="BJG4" s="588"/>
      <c r="BJH4" s="588"/>
      <c r="BJI4" s="588"/>
      <c r="BJJ4" s="588"/>
      <c r="BJK4" s="588"/>
      <c r="BJL4" s="588"/>
      <c r="BJM4" s="588"/>
      <c r="BJN4" s="588"/>
      <c r="BJO4" s="588"/>
      <c r="BJP4" s="588"/>
      <c r="BJQ4" s="588"/>
      <c r="BJR4" s="588"/>
      <c r="BJS4" s="588"/>
      <c r="BJT4" s="588"/>
      <c r="BJU4" s="588"/>
      <c r="BJV4" s="588"/>
      <c r="BJW4" s="588"/>
      <c r="BJX4" s="588"/>
      <c r="BJY4" s="588"/>
      <c r="BJZ4" s="588"/>
      <c r="BKA4" s="588"/>
      <c r="BKB4" s="588"/>
      <c r="BKC4" s="588"/>
      <c r="BKD4" s="588"/>
      <c r="BKE4" s="588"/>
      <c r="BKF4" s="588"/>
      <c r="BKG4" s="588"/>
      <c r="BKH4" s="588"/>
      <c r="BKI4" s="588"/>
      <c r="BKJ4" s="588"/>
      <c r="BKK4" s="588"/>
      <c r="BKL4" s="588"/>
      <c r="BKM4" s="588"/>
      <c r="BKN4" s="588"/>
      <c r="BKO4" s="588"/>
      <c r="BKP4" s="588"/>
      <c r="BKQ4" s="588"/>
      <c r="BKR4" s="588"/>
      <c r="BKS4" s="588"/>
      <c r="BKT4" s="588"/>
      <c r="BKU4" s="588"/>
      <c r="BKV4" s="588"/>
      <c r="BKW4" s="588"/>
      <c r="BKX4" s="588"/>
      <c r="BKY4" s="588"/>
      <c r="BKZ4" s="588"/>
      <c r="BLA4" s="588"/>
      <c r="BLB4" s="588"/>
      <c r="BLC4" s="588"/>
      <c r="BLD4" s="588"/>
      <c r="BLE4" s="588"/>
      <c r="BLF4" s="588"/>
      <c r="BLG4" s="588"/>
      <c r="BLH4" s="588"/>
      <c r="BLI4" s="588"/>
      <c r="BLJ4" s="588"/>
      <c r="BLK4" s="588"/>
      <c r="BLL4" s="588"/>
      <c r="BLM4" s="588"/>
      <c r="BLN4" s="588"/>
      <c r="BLO4" s="588"/>
      <c r="BLP4" s="588"/>
      <c r="BLQ4" s="588"/>
      <c r="BLR4" s="588"/>
      <c r="BLS4" s="588"/>
      <c r="BLT4" s="588"/>
      <c r="BLU4" s="588"/>
      <c r="BLV4" s="588"/>
      <c r="BLW4" s="588"/>
      <c r="BLX4" s="588"/>
      <c r="BLY4" s="588"/>
      <c r="BLZ4" s="588"/>
      <c r="BMA4" s="588"/>
      <c r="BMB4" s="588"/>
      <c r="BMC4" s="588"/>
      <c r="BMD4" s="588"/>
      <c r="BME4" s="588"/>
      <c r="BMF4" s="588"/>
      <c r="BMG4" s="588"/>
      <c r="BMH4" s="588"/>
      <c r="BMI4" s="588"/>
      <c r="BMJ4" s="588"/>
      <c r="BMK4" s="588"/>
      <c r="BML4" s="588"/>
      <c r="BMM4" s="588"/>
      <c r="BMN4" s="588"/>
      <c r="BMO4" s="588"/>
      <c r="BMP4" s="588"/>
      <c r="BMQ4" s="588"/>
      <c r="BMR4" s="588"/>
      <c r="BMS4" s="588"/>
      <c r="BMT4" s="588"/>
      <c r="BMU4" s="588"/>
      <c r="BMV4" s="588"/>
      <c r="BMW4" s="588"/>
      <c r="BMX4" s="588"/>
      <c r="BMY4" s="588"/>
      <c r="BMZ4" s="588"/>
      <c r="BNA4" s="588"/>
      <c r="BNB4" s="588"/>
      <c r="BNC4" s="588"/>
      <c r="BND4" s="588"/>
      <c r="BNE4" s="588"/>
      <c r="BNF4" s="588"/>
      <c r="BNG4" s="588"/>
      <c r="BNH4" s="588"/>
      <c r="BNI4" s="588"/>
      <c r="BNJ4" s="588"/>
      <c r="BNK4" s="588"/>
      <c r="BNL4" s="588"/>
      <c r="BNM4" s="588"/>
      <c r="BNN4" s="588"/>
      <c r="BNO4" s="588"/>
      <c r="BNP4" s="588"/>
      <c r="BNQ4" s="588"/>
      <c r="BNR4" s="588"/>
      <c r="BNS4" s="588"/>
      <c r="BNT4" s="588"/>
      <c r="BNU4" s="588"/>
      <c r="BNV4" s="588"/>
      <c r="BNW4" s="588"/>
      <c r="BNX4" s="588"/>
      <c r="BNY4" s="588"/>
      <c r="BNZ4" s="588"/>
      <c r="BOA4" s="588"/>
      <c r="BOB4" s="588"/>
      <c r="BOC4" s="588"/>
      <c r="BOD4" s="588"/>
      <c r="BOE4" s="588"/>
      <c r="BOF4" s="588"/>
      <c r="BOG4" s="588"/>
      <c r="BOH4" s="588"/>
      <c r="BOI4" s="588"/>
      <c r="BOJ4" s="588"/>
      <c r="BOK4" s="588"/>
      <c r="BOL4" s="588"/>
      <c r="BOM4" s="588"/>
      <c r="BON4" s="588"/>
      <c r="BOO4" s="588"/>
      <c r="BOP4" s="588"/>
      <c r="BOQ4" s="588"/>
      <c r="BOR4" s="588"/>
      <c r="BOS4" s="588"/>
      <c r="BOT4" s="588"/>
      <c r="BOU4" s="588"/>
      <c r="BOV4" s="588"/>
      <c r="BOW4" s="588"/>
      <c r="BOX4" s="588"/>
      <c r="BOY4" s="588"/>
      <c r="BOZ4" s="588"/>
      <c r="BPA4" s="588"/>
      <c r="BPB4" s="588"/>
      <c r="BPC4" s="588"/>
      <c r="BPD4" s="588"/>
      <c r="BPE4" s="588"/>
      <c r="BPF4" s="588"/>
      <c r="BPG4" s="588"/>
      <c r="BPH4" s="588"/>
      <c r="BPI4" s="588"/>
      <c r="BPJ4" s="588"/>
      <c r="BPK4" s="588"/>
      <c r="BPL4" s="588"/>
      <c r="BPM4" s="588"/>
      <c r="BPN4" s="588"/>
      <c r="BPO4" s="588"/>
      <c r="BPP4" s="588"/>
      <c r="BPQ4" s="588"/>
      <c r="BPR4" s="588"/>
      <c r="BPS4" s="588"/>
      <c r="BPT4" s="588"/>
      <c r="BPU4" s="588"/>
      <c r="BPV4" s="588"/>
      <c r="BPW4" s="588"/>
      <c r="BPX4" s="588"/>
      <c r="BPY4" s="588"/>
      <c r="BPZ4" s="588"/>
      <c r="BQA4" s="588"/>
      <c r="BQB4" s="588"/>
      <c r="BQC4" s="588"/>
      <c r="BQD4" s="588"/>
      <c r="BQE4" s="588"/>
      <c r="BQF4" s="588"/>
      <c r="BQG4" s="588"/>
      <c r="BQH4" s="588"/>
      <c r="BQI4" s="588"/>
      <c r="BQJ4" s="588"/>
      <c r="BQK4" s="588"/>
      <c r="BQL4" s="588"/>
      <c r="BQM4" s="588"/>
      <c r="BQN4" s="588"/>
      <c r="BQO4" s="588"/>
      <c r="BQP4" s="588"/>
      <c r="BQQ4" s="588"/>
      <c r="BQR4" s="588"/>
      <c r="BQS4" s="588"/>
      <c r="BQT4" s="588"/>
      <c r="BQU4" s="588"/>
      <c r="BQV4" s="588"/>
      <c r="BQW4" s="588"/>
      <c r="BQX4" s="588"/>
      <c r="BQY4" s="588"/>
      <c r="BQZ4" s="588"/>
      <c r="BRA4" s="588"/>
      <c r="BRB4" s="588"/>
      <c r="BRC4" s="588"/>
      <c r="BRD4" s="588"/>
      <c r="BRE4" s="588"/>
      <c r="BRF4" s="588"/>
      <c r="BRG4" s="588"/>
      <c r="BRH4" s="588"/>
      <c r="BRI4" s="588"/>
      <c r="BRJ4" s="588"/>
      <c r="BRK4" s="588"/>
      <c r="BRL4" s="588"/>
      <c r="BRM4" s="588"/>
      <c r="BRN4" s="588"/>
      <c r="BRO4" s="588"/>
      <c r="BRP4" s="588"/>
      <c r="BRQ4" s="588"/>
      <c r="BRR4" s="588"/>
      <c r="BRS4" s="588"/>
      <c r="BRT4" s="588"/>
      <c r="BRU4" s="588"/>
      <c r="BRV4" s="588"/>
      <c r="BRW4" s="588"/>
      <c r="BRX4" s="588"/>
      <c r="BRY4" s="588"/>
      <c r="BRZ4" s="588"/>
      <c r="BSA4" s="588"/>
      <c r="BSB4" s="588"/>
      <c r="BSC4" s="588"/>
      <c r="BSD4" s="588"/>
      <c r="BSE4" s="588"/>
      <c r="BSF4" s="588"/>
      <c r="BSG4" s="588"/>
      <c r="BSH4" s="588"/>
      <c r="BSI4" s="588"/>
      <c r="BSJ4" s="588"/>
      <c r="BSK4" s="588"/>
      <c r="BSL4" s="588"/>
      <c r="BSM4" s="588"/>
      <c r="BSN4" s="588"/>
      <c r="BSO4" s="588"/>
      <c r="BSP4" s="588"/>
      <c r="BSQ4" s="588"/>
      <c r="BSR4" s="588"/>
      <c r="BSS4" s="588"/>
      <c r="BST4" s="588"/>
      <c r="BSU4" s="588"/>
      <c r="BSV4" s="588"/>
      <c r="BSW4" s="588"/>
      <c r="BSX4" s="588"/>
      <c r="BSY4" s="588"/>
      <c r="BSZ4" s="588"/>
      <c r="BTA4" s="588"/>
      <c r="BTB4" s="588"/>
      <c r="BTC4" s="588"/>
      <c r="BTD4" s="588"/>
      <c r="BTE4" s="588"/>
      <c r="BTF4" s="588"/>
      <c r="BTG4" s="588"/>
      <c r="BTH4" s="588"/>
      <c r="BTI4" s="588"/>
      <c r="BTJ4" s="588"/>
      <c r="BTK4" s="588"/>
      <c r="BTL4" s="588"/>
      <c r="BTM4" s="588"/>
      <c r="BTN4" s="588"/>
      <c r="BTO4" s="588"/>
      <c r="BTP4" s="588"/>
      <c r="BTQ4" s="588"/>
      <c r="BTR4" s="588"/>
      <c r="BTS4" s="588"/>
      <c r="BTT4" s="588"/>
      <c r="BTU4" s="588"/>
      <c r="BTV4" s="588"/>
      <c r="BTW4" s="588"/>
      <c r="BTX4" s="588"/>
      <c r="BTY4" s="588"/>
      <c r="BTZ4" s="588"/>
      <c r="BUA4" s="588"/>
      <c r="BUB4" s="588"/>
      <c r="BUC4" s="588"/>
      <c r="BUD4" s="588"/>
      <c r="BUE4" s="588"/>
      <c r="BUF4" s="588"/>
      <c r="BUG4" s="588"/>
      <c r="BUH4" s="588"/>
      <c r="BUI4" s="588"/>
      <c r="BUJ4" s="588"/>
      <c r="BUK4" s="588"/>
      <c r="BUL4" s="588"/>
      <c r="BUM4" s="588"/>
      <c r="BUN4" s="588"/>
      <c r="BUO4" s="588"/>
      <c r="BUP4" s="588"/>
      <c r="BUQ4" s="588"/>
      <c r="BUR4" s="588"/>
      <c r="BUS4" s="588"/>
      <c r="BUT4" s="588"/>
      <c r="BUU4" s="588"/>
      <c r="BUV4" s="588"/>
      <c r="BUW4" s="588"/>
      <c r="BUX4" s="588"/>
      <c r="BUY4" s="588"/>
      <c r="BUZ4" s="588"/>
      <c r="BVA4" s="588"/>
      <c r="BVB4" s="588"/>
      <c r="BVC4" s="588"/>
      <c r="BVD4" s="588"/>
      <c r="BVE4" s="588"/>
      <c r="BVF4" s="588"/>
      <c r="BVG4" s="588"/>
      <c r="BVH4" s="588"/>
      <c r="BVI4" s="588"/>
      <c r="BVJ4" s="588"/>
      <c r="BVK4" s="588"/>
      <c r="BVL4" s="588"/>
      <c r="BVM4" s="588"/>
      <c r="BVN4" s="588"/>
      <c r="BVO4" s="588"/>
      <c r="BVP4" s="588"/>
      <c r="BVQ4" s="588"/>
      <c r="BVR4" s="588"/>
      <c r="BVS4" s="588"/>
      <c r="BVT4" s="588"/>
      <c r="BVU4" s="588"/>
      <c r="BVV4" s="588"/>
      <c r="BVW4" s="588"/>
      <c r="BVX4" s="588"/>
      <c r="BVY4" s="588"/>
      <c r="BVZ4" s="588"/>
      <c r="BWA4" s="588"/>
      <c r="BWB4" s="588"/>
      <c r="BWC4" s="588"/>
      <c r="BWD4" s="588"/>
      <c r="BWE4" s="588"/>
      <c r="BWF4" s="588"/>
      <c r="BWG4" s="588"/>
      <c r="BWH4" s="588"/>
      <c r="BWI4" s="588"/>
      <c r="BWJ4" s="588"/>
      <c r="BWK4" s="588"/>
      <c r="BWL4" s="588"/>
      <c r="BWM4" s="588"/>
      <c r="BWN4" s="588"/>
      <c r="BWO4" s="588"/>
      <c r="BWP4" s="588"/>
      <c r="BWQ4" s="588"/>
      <c r="BWR4" s="588"/>
      <c r="BWS4" s="588"/>
      <c r="BWT4" s="588"/>
      <c r="BWU4" s="588"/>
      <c r="BWV4" s="588"/>
      <c r="BWW4" s="588"/>
      <c r="BWX4" s="588"/>
      <c r="BWY4" s="588"/>
      <c r="BWZ4" s="588"/>
      <c r="BXA4" s="588"/>
      <c r="BXB4" s="588"/>
      <c r="BXC4" s="588"/>
      <c r="BXD4" s="588"/>
      <c r="BXE4" s="588"/>
      <c r="BXF4" s="588"/>
      <c r="BXG4" s="588"/>
      <c r="BXH4" s="588"/>
      <c r="BXI4" s="588"/>
      <c r="BXJ4" s="588"/>
      <c r="BXK4" s="588"/>
      <c r="BXL4" s="588"/>
      <c r="BXM4" s="588"/>
      <c r="BXN4" s="588"/>
      <c r="BXO4" s="588"/>
      <c r="BXP4" s="588"/>
      <c r="BXQ4" s="588"/>
      <c r="BXR4" s="588"/>
      <c r="BXS4" s="588"/>
      <c r="BXT4" s="588"/>
      <c r="BXU4" s="588"/>
      <c r="BXV4" s="588"/>
      <c r="BXW4" s="588"/>
      <c r="BXX4" s="588"/>
      <c r="BXY4" s="588"/>
      <c r="BXZ4" s="588"/>
      <c r="BYA4" s="588"/>
      <c r="BYB4" s="588"/>
      <c r="BYC4" s="588"/>
      <c r="BYD4" s="588"/>
      <c r="BYE4" s="588"/>
      <c r="BYF4" s="588"/>
      <c r="BYG4" s="588"/>
      <c r="BYH4" s="588"/>
      <c r="BYI4" s="588"/>
      <c r="BYJ4" s="588"/>
      <c r="BYK4" s="588"/>
      <c r="BYL4" s="588"/>
      <c r="BYM4" s="588"/>
      <c r="BYN4" s="588"/>
      <c r="BYO4" s="588"/>
      <c r="BYP4" s="588"/>
      <c r="BYQ4" s="588"/>
      <c r="BYR4" s="588"/>
      <c r="BYS4" s="588"/>
      <c r="BYT4" s="588"/>
      <c r="BYU4" s="588"/>
      <c r="BYV4" s="588"/>
      <c r="BYW4" s="588"/>
      <c r="BYX4" s="588"/>
      <c r="BYY4" s="588"/>
      <c r="BYZ4" s="588"/>
      <c r="BZA4" s="588"/>
      <c r="BZB4" s="588"/>
      <c r="BZC4" s="588"/>
      <c r="BZD4" s="588"/>
      <c r="BZE4" s="588"/>
      <c r="BZF4" s="588"/>
      <c r="BZG4" s="588"/>
      <c r="BZH4" s="588"/>
      <c r="BZI4" s="588"/>
      <c r="BZJ4" s="588"/>
      <c r="BZK4" s="588"/>
      <c r="BZL4" s="588"/>
      <c r="BZM4" s="588"/>
      <c r="BZN4" s="588"/>
      <c r="BZO4" s="588"/>
      <c r="BZP4" s="588"/>
      <c r="BZQ4" s="588"/>
      <c r="BZR4" s="588"/>
      <c r="BZS4" s="588"/>
      <c r="BZT4" s="588"/>
      <c r="BZU4" s="588"/>
      <c r="BZV4" s="588"/>
      <c r="BZW4" s="588"/>
      <c r="BZX4" s="588"/>
      <c r="BZY4" s="588"/>
      <c r="BZZ4" s="588"/>
      <c r="CAA4" s="588"/>
      <c r="CAB4" s="588"/>
      <c r="CAC4" s="588"/>
      <c r="CAD4" s="588"/>
      <c r="CAE4" s="588"/>
      <c r="CAF4" s="588"/>
      <c r="CAG4" s="588"/>
      <c r="CAH4" s="588"/>
      <c r="CAI4" s="588"/>
      <c r="CAJ4" s="588"/>
      <c r="CAK4" s="588"/>
      <c r="CAL4" s="588"/>
      <c r="CAM4" s="588"/>
      <c r="CAN4" s="588"/>
      <c r="CAO4" s="588"/>
      <c r="CAP4" s="588"/>
      <c r="CAQ4" s="588"/>
      <c r="CAR4" s="588"/>
      <c r="CAS4" s="588"/>
      <c r="CAT4" s="588"/>
      <c r="CAU4" s="588"/>
      <c r="CAV4" s="588"/>
      <c r="CAW4" s="588"/>
      <c r="CAX4" s="588"/>
      <c r="CAY4" s="588"/>
      <c r="CAZ4" s="588"/>
      <c r="CBA4" s="588"/>
      <c r="CBB4" s="588"/>
      <c r="CBC4" s="588"/>
      <c r="CBD4" s="588"/>
      <c r="CBE4" s="588"/>
      <c r="CBF4" s="588"/>
      <c r="CBG4" s="588"/>
      <c r="CBH4" s="588"/>
      <c r="CBI4" s="588"/>
      <c r="CBJ4" s="588"/>
      <c r="CBK4" s="588"/>
      <c r="CBL4" s="588"/>
      <c r="CBM4" s="588"/>
      <c r="CBN4" s="588"/>
      <c r="CBO4" s="588"/>
      <c r="CBP4" s="588"/>
      <c r="CBQ4" s="588"/>
      <c r="CBR4" s="588"/>
      <c r="CBS4" s="588"/>
      <c r="CBT4" s="588"/>
      <c r="CBU4" s="588"/>
      <c r="CBV4" s="588"/>
      <c r="CBW4" s="588"/>
      <c r="CBX4" s="588"/>
      <c r="CBY4" s="588"/>
      <c r="CBZ4" s="588"/>
      <c r="CCA4" s="588"/>
      <c r="CCB4" s="588"/>
      <c r="CCC4" s="588"/>
      <c r="CCD4" s="588"/>
      <c r="CCE4" s="588"/>
      <c r="CCF4" s="588"/>
      <c r="CCG4" s="588"/>
      <c r="CCH4" s="588"/>
      <c r="CCI4" s="588"/>
      <c r="CCJ4" s="588"/>
      <c r="CCK4" s="588"/>
      <c r="CCL4" s="588"/>
      <c r="CCM4" s="588"/>
      <c r="CCN4" s="588"/>
      <c r="CCO4" s="588"/>
      <c r="CCP4" s="588"/>
      <c r="CCQ4" s="588"/>
      <c r="CCR4" s="588"/>
      <c r="CCS4" s="588"/>
      <c r="CCT4" s="588"/>
      <c r="CCU4" s="588"/>
      <c r="CCV4" s="588"/>
      <c r="CCW4" s="588"/>
      <c r="CCX4" s="588"/>
      <c r="CCY4" s="588"/>
      <c r="CCZ4" s="588"/>
      <c r="CDA4" s="588"/>
      <c r="CDB4" s="588"/>
      <c r="CDC4" s="588"/>
      <c r="CDD4" s="588"/>
      <c r="CDE4" s="588"/>
      <c r="CDF4" s="588"/>
      <c r="CDG4" s="588"/>
      <c r="CDH4" s="588"/>
      <c r="CDI4" s="588"/>
      <c r="CDJ4" s="588"/>
      <c r="CDK4" s="588"/>
      <c r="CDL4" s="588"/>
      <c r="CDM4" s="588"/>
      <c r="CDN4" s="588"/>
      <c r="CDO4" s="588"/>
      <c r="CDP4" s="588"/>
      <c r="CDQ4" s="588"/>
      <c r="CDR4" s="588"/>
      <c r="CDS4" s="588"/>
      <c r="CDT4" s="588"/>
      <c r="CDU4" s="588"/>
      <c r="CDV4" s="588"/>
      <c r="CDW4" s="588"/>
      <c r="CDX4" s="588"/>
      <c r="CDY4" s="588"/>
      <c r="CDZ4" s="588"/>
      <c r="CEA4" s="588"/>
      <c r="CEB4" s="588"/>
      <c r="CEC4" s="588"/>
      <c r="CED4" s="588"/>
      <c r="CEE4" s="588"/>
      <c r="CEF4" s="588"/>
      <c r="CEG4" s="588"/>
      <c r="CEH4" s="588"/>
      <c r="CEI4" s="588"/>
      <c r="CEJ4" s="588"/>
      <c r="CEK4" s="588"/>
      <c r="CEL4" s="588"/>
      <c r="CEM4" s="588"/>
      <c r="CEN4" s="588"/>
      <c r="CEO4" s="588"/>
      <c r="CEP4" s="588"/>
      <c r="CEQ4" s="588"/>
      <c r="CER4" s="588"/>
      <c r="CES4" s="588"/>
      <c r="CET4" s="588"/>
      <c r="CEU4" s="588"/>
      <c r="CEV4" s="588"/>
      <c r="CEW4" s="588"/>
      <c r="CEX4" s="588"/>
      <c r="CEY4" s="588"/>
      <c r="CEZ4" s="588"/>
      <c r="CFA4" s="588"/>
      <c r="CFB4" s="588"/>
      <c r="CFC4" s="588"/>
      <c r="CFD4" s="588"/>
      <c r="CFE4" s="588"/>
      <c r="CFF4" s="588"/>
      <c r="CFG4" s="588"/>
      <c r="CFH4" s="588"/>
      <c r="CFI4" s="588"/>
      <c r="CFJ4" s="588"/>
      <c r="CFK4" s="588"/>
      <c r="CFL4" s="588"/>
      <c r="CFM4" s="588"/>
      <c r="CFN4" s="588"/>
      <c r="CFO4" s="588"/>
      <c r="CFP4" s="588"/>
      <c r="CFQ4" s="588"/>
      <c r="CFR4" s="588"/>
      <c r="CFS4" s="588"/>
      <c r="CFT4" s="588"/>
      <c r="CFU4" s="588"/>
      <c r="CFV4" s="588"/>
      <c r="CFW4" s="588"/>
      <c r="CFX4" s="588"/>
      <c r="CFY4" s="588"/>
      <c r="CFZ4" s="588"/>
      <c r="CGA4" s="588"/>
      <c r="CGB4" s="588"/>
      <c r="CGC4" s="588"/>
      <c r="CGD4" s="588"/>
      <c r="CGE4" s="588"/>
      <c r="CGF4" s="588"/>
      <c r="CGG4" s="588"/>
      <c r="CGH4" s="588"/>
      <c r="CGI4" s="588"/>
      <c r="CGJ4" s="588"/>
      <c r="CGK4" s="588"/>
      <c r="CGL4" s="588"/>
      <c r="CGM4" s="588"/>
      <c r="CGN4" s="588"/>
      <c r="CGO4" s="588"/>
      <c r="CGP4" s="588"/>
      <c r="CGQ4" s="588"/>
      <c r="CGR4" s="588"/>
      <c r="CGS4" s="588"/>
      <c r="CGT4" s="588"/>
      <c r="CGU4" s="588"/>
      <c r="CGV4" s="588"/>
      <c r="CGW4" s="588"/>
      <c r="CGX4" s="588"/>
      <c r="CGY4" s="588"/>
      <c r="CGZ4" s="588"/>
      <c r="CHA4" s="588"/>
      <c r="CHB4" s="588"/>
      <c r="CHC4" s="588"/>
      <c r="CHD4" s="588"/>
      <c r="CHE4" s="588"/>
      <c r="CHF4" s="588"/>
      <c r="CHG4" s="588"/>
      <c r="CHH4" s="588"/>
      <c r="CHI4" s="588"/>
      <c r="CHJ4" s="588"/>
      <c r="CHK4" s="588"/>
      <c r="CHL4" s="588"/>
      <c r="CHM4" s="588"/>
      <c r="CHN4" s="588"/>
      <c r="CHO4" s="588"/>
      <c r="CHP4" s="588"/>
      <c r="CHQ4" s="588"/>
      <c r="CHR4" s="588"/>
      <c r="CHS4" s="588"/>
      <c r="CHT4" s="588"/>
      <c r="CHU4" s="588"/>
      <c r="CHV4" s="588"/>
      <c r="CHW4" s="588"/>
      <c r="CHX4" s="588"/>
      <c r="CHY4" s="588"/>
      <c r="CHZ4" s="588"/>
      <c r="CIA4" s="588"/>
      <c r="CIB4" s="588"/>
      <c r="CIC4" s="588"/>
      <c r="CID4" s="588"/>
      <c r="CIE4" s="588"/>
      <c r="CIF4" s="588"/>
      <c r="CIG4" s="588"/>
      <c r="CIH4" s="588"/>
      <c r="CII4" s="588"/>
      <c r="CIJ4" s="588"/>
      <c r="CIK4" s="588"/>
      <c r="CIL4" s="588"/>
      <c r="CIM4" s="588"/>
      <c r="CIN4" s="588"/>
      <c r="CIO4" s="588"/>
      <c r="CIP4" s="588"/>
      <c r="CIQ4" s="588"/>
      <c r="CIR4" s="588"/>
      <c r="CIS4" s="588"/>
      <c r="CIT4" s="588"/>
      <c r="CIU4" s="588"/>
      <c r="CIV4" s="588"/>
      <c r="CIW4" s="588"/>
      <c r="CIX4" s="588"/>
      <c r="CIY4" s="588"/>
      <c r="CIZ4" s="588"/>
      <c r="CJA4" s="588"/>
      <c r="CJB4" s="588"/>
      <c r="CJC4" s="588"/>
      <c r="CJD4" s="588"/>
      <c r="CJE4" s="588"/>
      <c r="CJF4" s="588"/>
      <c r="CJG4" s="588"/>
      <c r="CJH4" s="588"/>
      <c r="CJI4" s="588"/>
      <c r="CJJ4" s="588"/>
      <c r="CJK4" s="588"/>
      <c r="CJL4" s="588"/>
      <c r="CJM4" s="588"/>
      <c r="CJN4" s="588"/>
      <c r="CJO4" s="588"/>
      <c r="CJP4" s="588"/>
      <c r="CJQ4" s="588"/>
      <c r="CJR4" s="588"/>
      <c r="CJS4" s="588"/>
      <c r="CJT4" s="588"/>
      <c r="CJU4" s="588"/>
      <c r="CJV4" s="588"/>
      <c r="CJW4" s="588"/>
      <c r="CJX4" s="588"/>
      <c r="CJY4" s="588"/>
      <c r="CJZ4" s="588"/>
      <c r="CKA4" s="588"/>
      <c r="CKB4" s="588"/>
      <c r="CKC4" s="588"/>
      <c r="CKD4" s="588"/>
      <c r="CKE4" s="588"/>
      <c r="CKF4" s="588"/>
      <c r="CKG4" s="588"/>
      <c r="CKH4" s="588"/>
      <c r="CKI4" s="588"/>
      <c r="CKJ4" s="588"/>
      <c r="CKK4" s="588"/>
      <c r="CKL4" s="588"/>
      <c r="CKM4" s="588"/>
      <c r="CKN4" s="588"/>
      <c r="CKO4" s="588"/>
      <c r="CKP4" s="588"/>
      <c r="CKQ4" s="588"/>
      <c r="CKR4" s="588"/>
      <c r="CKS4" s="588"/>
      <c r="CKT4" s="588"/>
      <c r="CKU4" s="588"/>
      <c r="CKV4" s="588"/>
      <c r="CKW4" s="588"/>
      <c r="CKX4" s="588"/>
      <c r="CKY4" s="588"/>
      <c r="CKZ4" s="588"/>
      <c r="CLA4" s="588"/>
      <c r="CLB4" s="588"/>
      <c r="CLC4" s="588"/>
      <c r="CLD4" s="588"/>
      <c r="CLE4" s="588"/>
      <c r="CLF4" s="588"/>
      <c r="CLG4" s="588"/>
      <c r="CLH4" s="588"/>
      <c r="CLI4" s="588"/>
      <c r="CLJ4" s="588"/>
      <c r="CLK4" s="588"/>
      <c r="CLL4" s="588"/>
      <c r="CLM4" s="588"/>
      <c r="CLN4" s="588"/>
      <c r="CLO4" s="588"/>
      <c r="CLP4" s="588"/>
      <c r="CLQ4" s="588"/>
      <c r="CLR4" s="588"/>
      <c r="CLS4" s="588"/>
      <c r="CLT4" s="588"/>
      <c r="CLU4" s="588"/>
      <c r="CLV4" s="588"/>
      <c r="CLW4" s="588"/>
      <c r="CLX4" s="588"/>
      <c r="CLY4" s="588"/>
      <c r="CLZ4" s="588"/>
      <c r="CMA4" s="588"/>
      <c r="CMB4" s="588"/>
      <c r="CMC4" s="588"/>
      <c r="CMD4" s="588"/>
      <c r="CME4" s="588"/>
      <c r="CMF4" s="588"/>
      <c r="CMG4" s="588"/>
      <c r="CMH4" s="588"/>
      <c r="CMI4" s="588"/>
      <c r="CMJ4" s="588"/>
      <c r="CMK4" s="588"/>
      <c r="CML4" s="588"/>
      <c r="CMM4" s="588"/>
      <c r="CMN4" s="588"/>
      <c r="CMO4" s="588"/>
      <c r="CMP4" s="588"/>
      <c r="CMQ4" s="588"/>
      <c r="CMR4" s="588"/>
      <c r="CMS4" s="588"/>
      <c r="CMT4" s="588"/>
      <c r="CMU4" s="588"/>
      <c r="CMV4" s="588"/>
      <c r="CMW4" s="588"/>
      <c r="CMX4" s="588"/>
      <c r="CMY4" s="588"/>
      <c r="CMZ4" s="588"/>
      <c r="CNA4" s="588"/>
      <c r="CNB4" s="588"/>
      <c r="CNC4" s="588"/>
      <c r="CND4" s="588"/>
      <c r="CNE4" s="588"/>
      <c r="CNF4" s="588"/>
      <c r="CNG4" s="588"/>
      <c r="CNH4" s="588"/>
      <c r="CNI4" s="588"/>
      <c r="CNJ4" s="588"/>
      <c r="CNK4" s="588"/>
      <c r="CNL4" s="588"/>
      <c r="CNM4" s="588"/>
      <c r="CNN4" s="588"/>
      <c r="CNO4" s="588"/>
      <c r="CNP4" s="588"/>
      <c r="CNQ4" s="588"/>
      <c r="CNR4" s="588"/>
      <c r="CNS4" s="588"/>
      <c r="CNT4" s="588"/>
      <c r="CNU4" s="588"/>
      <c r="CNV4" s="588"/>
      <c r="CNW4" s="588"/>
      <c r="CNX4" s="588"/>
      <c r="CNY4" s="588"/>
      <c r="CNZ4" s="588"/>
      <c r="COA4" s="588"/>
      <c r="COB4" s="588"/>
      <c r="COC4" s="588"/>
      <c r="COD4" s="588"/>
      <c r="COE4" s="588"/>
      <c r="COF4" s="588"/>
      <c r="COG4" s="588"/>
      <c r="COH4" s="588"/>
      <c r="COI4" s="588"/>
      <c r="COJ4" s="588"/>
      <c r="COK4" s="588"/>
      <c r="COL4" s="588"/>
      <c r="COM4" s="588"/>
      <c r="CON4" s="588"/>
      <c r="COO4" s="588"/>
      <c r="COP4" s="588"/>
      <c r="COQ4" s="588"/>
      <c r="COR4" s="588"/>
      <c r="COS4" s="588"/>
      <c r="COT4" s="588"/>
      <c r="COU4" s="588"/>
      <c r="COV4" s="588"/>
      <c r="COW4" s="588"/>
      <c r="COX4" s="588"/>
      <c r="COY4" s="588"/>
      <c r="COZ4" s="588"/>
      <c r="CPA4" s="588"/>
      <c r="CPB4" s="588"/>
      <c r="CPC4" s="588"/>
      <c r="CPD4" s="588"/>
      <c r="CPE4" s="588"/>
      <c r="CPF4" s="588"/>
      <c r="CPG4" s="588"/>
      <c r="CPH4" s="588"/>
      <c r="CPI4" s="588"/>
      <c r="CPJ4" s="588"/>
      <c r="CPK4" s="588"/>
      <c r="CPL4" s="588"/>
      <c r="CPM4" s="588"/>
      <c r="CPN4" s="588"/>
      <c r="CPO4" s="588"/>
      <c r="CPP4" s="588"/>
      <c r="CPQ4" s="588"/>
      <c r="CPR4" s="588"/>
      <c r="CPS4" s="588"/>
      <c r="CPT4" s="588"/>
      <c r="CPU4" s="588"/>
      <c r="CPV4" s="588"/>
      <c r="CPW4" s="588"/>
      <c r="CPX4" s="588"/>
      <c r="CPY4" s="588"/>
      <c r="CPZ4" s="588"/>
      <c r="CQA4" s="588"/>
      <c r="CQB4" s="588"/>
      <c r="CQC4" s="588"/>
      <c r="CQD4" s="588"/>
      <c r="CQE4" s="588"/>
      <c r="CQF4" s="588"/>
      <c r="CQG4" s="588"/>
      <c r="CQH4" s="588"/>
      <c r="CQI4" s="588"/>
      <c r="CQJ4" s="588"/>
      <c r="CQK4" s="588"/>
      <c r="CQL4" s="588"/>
      <c r="CQM4" s="588"/>
      <c r="CQN4" s="588"/>
      <c r="CQO4" s="588"/>
      <c r="CQP4" s="588"/>
      <c r="CQQ4" s="588"/>
      <c r="CQR4" s="588"/>
      <c r="CQS4" s="588"/>
      <c r="CQT4" s="588"/>
      <c r="CQU4" s="588"/>
      <c r="CQV4" s="588"/>
      <c r="CQW4" s="588"/>
      <c r="CQX4" s="588"/>
      <c r="CQY4" s="588"/>
      <c r="CQZ4" s="588"/>
      <c r="CRA4" s="588"/>
      <c r="CRB4" s="588"/>
      <c r="CRC4" s="588"/>
      <c r="CRD4" s="588"/>
      <c r="CRE4" s="588"/>
      <c r="CRF4" s="588"/>
      <c r="CRG4" s="588"/>
      <c r="CRH4" s="588"/>
      <c r="CRI4" s="588"/>
      <c r="CRJ4" s="588"/>
      <c r="CRK4" s="588"/>
      <c r="CRL4" s="588"/>
      <c r="CRM4" s="588"/>
      <c r="CRN4" s="588"/>
      <c r="CRO4" s="588"/>
      <c r="CRP4" s="588"/>
      <c r="CRQ4" s="588"/>
      <c r="CRR4" s="588"/>
      <c r="CRS4" s="588"/>
      <c r="CRT4" s="588"/>
      <c r="CRU4" s="588"/>
      <c r="CRV4" s="588"/>
      <c r="CRW4" s="588"/>
      <c r="CRX4" s="588"/>
      <c r="CRY4" s="588"/>
      <c r="CRZ4" s="588"/>
      <c r="CSA4" s="588"/>
      <c r="CSB4" s="588"/>
      <c r="CSC4" s="588"/>
      <c r="CSD4" s="588"/>
      <c r="CSE4" s="588"/>
      <c r="CSF4" s="588"/>
      <c r="CSG4" s="588"/>
      <c r="CSH4" s="588"/>
      <c r="CSI4" s="588"/>
      <c r="CSJ4" s="588"/>
      <c r="CSK4" s="588"/>
      <c r="CSL4" s="588"/>
      <c r="CSM4" s="588"/>
      <c r="CSN4" s="588"/>
      <c r="CSO4" s="588"/>
      <c r="CSP4" s="588"/>
      <c r="CSQ4" s="588"/>
      <c r="CSR4" s="588"/>
      <c r="CSS4" s="588"/>
      <c r="CST4" s="588"/>
      <c r="CSU4" s="588"/>
      <c r="CSV4" s="588"/>
      <c r="CSW4" s="588"/>
      <c r="CSX4" s="588"/>
      <c r="CSY4" s="588"/>
      <c r="CSZ4" s="588"/>
      <c r="CTA4" s="588"/>
      <c r="CTB4" s="588"/>
      <c r="CTC4" s="588"/>
      <c r="CTD4" s="588"/>
      <c r="CTE4" s="588"/>
      <c r="CTF4" s="588"/>
      <c r="CTG4" s="588"/>
      <c r="CTH4" s="588"/>
      <c r="CTI4" s="588"/>
      <c r="CTJ4" s="588"/>
      <c r="CTK4" s="588"/>
      <c r="CTL4" s="588"/>
      <c r="CTM4" s="588"/>
      <c r="CTN4" s="588"/>
      <c r="CTO4" s="588"/>
      <c r="CTP4" s="588"/>
      <c r="CTQ4" s="588"/>
      <c r="CTR4" s="588"/>
      <c r="CTS4" s="588"/>
      <c r="CTT4" s="588"/>
      <c r="CTU4" s="588"/>
      <c r="CTV4" s="588"/>
      <c r="CTW4" s="588"/>
      <c r="CTX4" s="588"/>
      <c r="CTY4" s="588"/>
      <c r="CTZ4" s="588"/>
      <c r="CUA4" s="588"/>
      <c r="CUB4" s="588"/>
      <c r="CUC4" s="588"/>
      <c r="CUD4" s="588"/>
      <c r="CUE4" s="588"/>
      <c r="CUF4" s="588"/>
      <c r="CUG4" s="588"/>
      <c r="CUH4" s="588"/>
      <c r="CUI4" s="588"/>
      <c r="CUJ4" s="588"/>
      <c r="CUK4" s="588"/>
      <c r="CUL4" s="588"/>
      <c r="CUM4" s="588"/>
      <c r="CUN4" s="588"/>
      <c r="CUO4" s="588"/>
      <c r="CUP4" s="588"/>
      <c r="CUQ4" s="588"/>
      <c r="CUR4" s="588"/>
      <c r="CUS4" s="588"/>
      <c r="CUT4" s="588"/>
      <c r="CUU4" s="588"/>
      <c r="CUV4" s="588"/>
      <c r="CUW4" s="588"/>
      <c r="CUX4" s="588"/>
      <c r="CUY4" s="588"/>
      <c r="CUZ4" s="588"/>
      <c r="CVA4" s="588"/>
      <c r="CVB4" s="588"/>
      <c r="CVC4" s="588"/>
      <c r="CVD4" s="588"/>
      <c r="CVE4" s="588"/>
      <c r="CVF4" s="588"/>
      <c r="CVG4" s="588"/>
      <c r="CVH4" s="588"/>
      <c r="CVI4" s="588"/>
      <c r="CVJ4" s="588"/>
      <c r="CVK4" s="588"/>
      <c r="CVL4" s="588"/>
      <c r="CVM4" s="588"/>
      <c r="CVN4" s="588"/>
      <c r="CVO4" s="588"/>
      <c r="CVP4" s="588"/>
      <c r="CVQ4" s="588"/>
      <c r="CVR4" s="588"/>
      <c r="CVS4" s="588"/>
      <c r="CVT4" s="588"/>
      <c r="CVU4" s="588"/>
      <c r="CVV4" s="588"/>
      <c r="CVW4" s="588"/>
      <c r="CVX4" s="588"/>
      <c r="CVY4" s="588"/>
      <c r="CVZ4" s="588"/>
      <c r="CWA4" s="588"/>
      <c r="CWB4" s="588"/>
      <c r="CWC4" s="588"/>
      <c r="CWD4" s="588"/>
      <c r="CWE4" s="588"/>
      <c r="CWF4" s="588"/>
      <c r="CWG4" s="588"/>
      <c r="CWH4" s="588"/>
      <c r="CWI4" s="588"/>
      <c r="CWJ4" s="588"/>
      <c r="CWK4" s="588"/>
      <c r="CWL4" s="588"/>
      <c r="CWM4" s="588"/>
      <c r="CWN4" s="588"/>
      <c r="CWO4" s="588"/>
      <c r="CWP4" s="588"/>
      <c r="CWQ4" s="588"/>
      <c r="CWR4" s="588"/>
      <c r="CWS4" s="588"/>
      <c r="CWT4" s="588"/>
      <c r="CWU4" s="588"/>
      <c r="CWV4" s="588"/>
      <c r="CWW4" s="588"/>
      <c r="CWX4" s="588"/>
      <c r="CWY4" s="588"/>
      <c r="CWZ4" s="588"/>
      <c r="CXA4" s="588"/>
      <c r="CXB4" s="588"/>
      <c r="CXC4" s="588"/>
      <c r="CXD4" s="588"/>
      <c r="CXE4" s="588"/>
      <c r="CXF4" s="588"/>
      <c r="CXG4" s="588"/>
      <c r="CXH4" s="588"/>
      <c r="CXI4" s="588"/>
      <c r="CXJ4" s="588"/>
      <c r="CXK4" s="588"/>
      <c r="CXL4" s="588"/>
      <c r="CXM4" s="588"/>
      <c r="CXN4" s="588"/>
      <c r="CXO4" s="588"/>
      <c r="CXP4" s="588"/>
      <c r="CXQ4" s="588"/>
      <c r="CXR4" s="588"/>
      <c r="CXS4" s="588"/>
      <c r="CXT4" s="588"/>
      <c r="CXU4" s="588"/>
      <c r="CXV4" s="588"/>
      <c r="CXW4" s="588"/>
      <c r="CXX4" s="588"/>
      <c r="CXY4" s="588"/>
      <c r="CXZ4" s="588"/>
      <c r="CYA4" s="588"/>
      <c r="CYB4" s="588"/>
      <c r="CYC4" s="588"/>
      <c r="CYD4" s="588"/>
      <c r="CYE4" s="588"/>
      <c r="CYF4" s="588"/>
      <c r="CYG4" s="588"/>
      <c r="CYH4" s="588"/>
      <c r="CYI4" s="588"/>
      <c r="CYJ4" s="588"/>
      <c r="CYK4" s="588"/>
      <c r="CYL4" s="588"/>
      <c r="CYM4" s="588"/>
      <c r="CYN4" s="588"/>
      <c r="CYO4" s="588"/>
      <c r="CYP4" s="588"/>
      <c r="CYQ4" s="588"/>
      <c r="CYR4" s="588"/>
      <c r="CYS4" s="588"/>
      <c r="CYT4" s="588"/>
      <c r="CYU4" s="588"/>
      <c r="CYV4" s="588"/>
      <c r="CYW4" s="588"/>
      <c r="CYX4" s="588"/>
      <c r="CYY4" s="588"/>
      <c r="CYZ4" s="588"/>
      <c r="CZA4" s="588"/>
      <c r="CZB4" s="588"/>
      <c r="CZC4" s="588"/>
      <c r="CZD4" s="588"/>
      <c r="CZE4" s="588"/>
      <c r="CZF4" s="588"/>
      <c r="CZG4" s="588"/>
      <c r="CZH4" s="588"/>
      <c r="CZI4" s="588"/>
      <c r="CZJ4" s="588"/>
      <c r="CZK4" s="588"/>
      <c r="CZL4" s="588"/>
      <c r="CZM4" s="588"/>
      <c r="CZN4" s="588"/>
      <c r="CZO4" s="588"/>
      <c r="CZP4" s="588"/>
      <c r="CZQ4" s="588"/>
      <c r="CZR4" s="588"/>
      <c r="CZS4" s="588"/>
      <c r="CZT4" s="588"/>
      <c r="CZU4" s="588"/>
      <c r="CZV4" s="588"/>
      <c r="CZW4" s="588"/>
      <c r="CZX4" s="588"/>
      <c r="CZY4" s="588"/>
      <c r="CZZ4" s="588"/>
      <c r="DAA4" s="588"/>
      <c r="DAB4" s="588"/>
      <c r="DAC4" s="588"/>
      <c r="DAD4" s="588"/>
      <c r="DAE4" s="588"/>
      <c r="DAF4" s="588"/>
      <c r="DAG4" s="588"/>
      <c r="DAH4" s="588"/>
      <c r="DAI4" s="588"/>
      <c r="DAJ4" s="588"/>
      <c r="DAK4" s="588"/>
      <c r="DAL4" s="588"/>
      <c r="DAM4" s="588"/>
      <c r="DAN4" s="588"/>
      <c r="DAO4" s="588"/>
      <c r="DAP4" s="588"/>
      <c r="DAQ4" s="588"/>
      <c r="DAR4" s="588"/>
      <c r="DAS4" s="588"/>
      <c r="DAT4" s="588"/>
      <c r="DAU4" s="588"/>
      <c r="DAV4" s="588"/>
      <c r="DAW4" s="588"/>
      <c r="DAX4" s="588"/>
      <c r="DAY4" s="588"/>
      <c r="DAZ4" s="588"/>
      <c r="DBA4" s="588"/>
      <c r="DBB4" s="588"/>
      <c r="DBC4" s="588"/>
      <c r="DBD4" s="588"/>
      <c r="DBE4" s="588"/>
      <c r="DBF4" s="588"/>
      <c r="DBG4" s="588"/>
      <c r="DBH4" s="588"/>
      <c r="DBI4" s="588"/>
      <c r="DBJ4" s="588"/>
      <c r="DBK4" s="588"/>
      <c r="DBL4" s="588"/>
      <c r="DBM4" s="588"/>
      <c r="DBN4" s="588"/>
      <c r="DBO4" s="588"/>
      <c r="DBP4" s="588"/>
      <c r="DBQ4" s="588"/>
      <c r="DBR4" s="588"/>
      <c r="DBS4" s="588"/>
      <c r="DBT4" s="588"/>
      <c r="DBU4" s="588"/>
      <c r="DBV4" s="588"/>
      <c r="DBW4" s="588"/>
      <c r="DBX4" s="588"/>
      <c r="DBY4" s="588"/>
      <c r="DBZ4" s="588"/>
      <c r="DCA4" s="588"/>
      <c r="DCB4" s="588"/>
      <c r="DCC4" s="588"/>
      <c r="DCD4" s="588"/>
      <c r="DCE4" s="588"/>
      <c r="DCF4" s="588"/>
      <c r="DCG4" s="588"/>
      <c r="DCH4" s="588"/>
      <c r="DCI4" s="588"/>
      <c r="DCJ4" s="588"/>
      <c r="DCK4" s="588"/>
      <c r="DCL4" s="588"/>
      <c r="DCM4" s="588"/>
      <c r="DCN4" s="588"/>
      <c r="DCO4" s="588"/>
      <c r="DCP4" s="588"/>
      <c r="DCQ4" s="588"/>
      <c r="DCR4" s="588"/>
      <c r="DCS4" s="588"/>
      <c r="DCT4" s="588"/>
      <c r="DCU4" s="588"/>
      <c r="DCV4" s="588"/>
      <c r="DCW4" s="588"/>
      <c r="DCX4" s="588"/>
      <c r="DCY4" s="588"/>
      <c r="DCZ4" s="588"/>
      <c r="DDA4" s="588"/>
      <c r="DDB4" s="588"/>
      <c r="DDC4" s="588"/>
      <c r="DDD4" s="588"/>
      <c r="DDE4" s="588"/>
      <c r="DDF4" s="588"/>
      <c r="DDG4" s="588"/>
      <c r="DDH4" s="588"/>
      <c r="DDI4" s="588"/>
      <c r="DDJ4" s="588"/>
      <c r="DDK4" s="588"/>
      <c r="DDL4" s="588"/>
      <c r="DDM4" s="588"/>
      <c r="DDN4" s="588"/>
      <c r="DDO4" s="588"/>
      <c r="DDP4" s="588"/>
      <c r="DDQ4" s="588"/>
      <c r="DDR4" s="588"/>
      <c r="DDS4" s="588"/>
      <c r="DDT4" s="588"/>
      <c r="DDU4" s="588"/>
      <c r="DDV4" s="588"/>
      <c r="DDW4" s="588"/>
      <c r="DDX4" s="588"/>
      <c r="DDY4" s="588"/>
      <c r="DDZ4" s="588"/>
      <c r="DEA4" s="588"/>
      <c r="DEB4" s="588"/>
      <c r="DEC4" s="588"/>
      <c r="DED4" s="588"/>
      <c r="DEE4" s="588"/>
      <c r="DEF4" s="588"/>
      <c r="DEG4" s="588"/>
      <c r="DEH4" s="588"/>
      <c r="DEI4" s="588"/>
      <c r="DEJ4" s="588"/>
      <c r="DEK4" s="588"/>
      <c r="DEL4" s="588"/>
      <c r="DEM4" s="588"/>
      <c r="DEN4" s="588"/>
      <c r="DEO4" s="588"/>
      <c r="DEP4" s="588"/>
      <c r="DEQ4" s="588"/>
      <c r="DER4" s="588"/>
      <c r="DES4" s="588"/>
      <c r="DET4" s="588"/>
      <c r="DEU4" s="588"/>
      <c r="DEV4" s="588"/>
      <c r="DEW4" s="588"/>
      <c r="DEX4" s="588"/>
      <c r="DEY4" s="588"/>
      <c r="DEZ4" s="588"/>
      <c r="DFA4" s="588"/>
      <c r="DFB4" s="588"/>
      <c r="DFC4" s="588"/>
      <c r="DFD4" s="588"/>
      <c r="DFE4" s="588"/>
      <c r="DFF4" s="588"/>
      <c r="DFG4" s="588"/>
      <c r="DFH4" s="588"/>
      <c r="DFI4" s="588"/>
      <c r="DFJ4" s="588"/>
      <c r="DFK4" s="588"/>
      <c r="DFL4" s="588"/>
      <c r="DFM4" s="588"/>
      <c r="DFN4" s="588"/>
      <c r="DFO4" s="588"/>
      <c r="DFP4" s="588"/>
      <c r="DFQ4" s="588"/>
      <c r="DFR4" s="588"/>
      <c r="DFS4" s="588"/>
      <c r="DFT4" s="588"/>
      <c r="DFU4" s="588"/>
      <c r="DFV4" s="588"/>
      <c r="DFW4" s="588"/>
      <c r="DFX4" s="588"/>
      <c r="DFY4" s="588"/>
      <c r="DFZ4" s="588"/>
      <c r="DGA4" s="588"/>
      <c r="DGB4" s="588"/>
      <c r="DGC4" s="588"/>
      <c r="DGD4" s="588"/>
      <c r="DGE4" s="588"/>
      <c r="DGF4" s="588"/>
      <c r="DGG4" s="588"/>
      <c r="DGH4" s="588"/>
      <c r="DGI4" s="588"/>
      <c r="DGJ4" s="588"/>
      <c r="DGK4" s="588"/>
      <c r="DGL4" s="588"/>
      <c r="DGM4" s="588"/>
      <c r="DGN4" s="588"/>
      <c r="DGO4" s="588"/>
      <c r="DGP4" s="588"/>
      <c r="DGQ4" s="588"/>
      <c r="DGR4" s="588"/>
      <c r="DGS4" s="588"/>
      <c r="DGT4" s="588"/>
      <c r="DGU4" s="588"/>
      <c r="DGV4" s="588"/>
      <c r="DGW4" s="588"/>
      <c r="DGX4" s="588"/>
      <c r="DGY4" s="588"/>
      <c r="DGZ4" s="588"/>
      <c r="DHA4" s="588"/>
      <c r="DHB4" s="588"/>
      <c r="DHC4" s="588"/>
      <c r="DHD4" s="588"/>
      <c r="DHE4" s="588"/>
      <c r="DHF4" s="588"/>
      <c r="DHG4" s="588"/>
      <c r="DHH4" s="588"/>
      <c r="DHI4" s="588"/>
      <c r="DHJ4" s="588"/>
      <c r="DHK4" s="588"/>
      <c r="DHL4" s="588"/>
      <c r="DHM4" s="588"/>
      <c r="DHN4" s="588"/>
      <c r="DHO4" s="588"/>
      <c r="DHP4" s="588"/>
      <c r="DHQ4" s="588"/>
      <c r="DHR4" s="588"/>
      <c r="DHS4" s="588"/>
      <c r="DHT4" s="588"/>
      <c r="DHU4" s="588"/>
      <c r="DHV4" s="588"/>
      <c r="DHW4" s="588"/>
      <c r="DHX4" s="588"/>
      <c r="DHY4" s="588"/>
      <c r="DHZ4" s="588"/>
      <c r="DIA4" s="588"/>
      <c r="DIB4" s="588"/>
      <c r="DIC4" s="588"/>
      <c r="DID4" s="588"/>
      <c r="DIE4" s="588"/>
      <c r="DIF4" s="588"/>
      <c r="DIG4" s="588"/>
      <c r="DIH4" s="588"/>
      <c r="DII4" s="588"/>
      <c r="DIJ4" s="588"/>
      <c r="DIK4" s="588"/>
      <c r="DIL4" s="588"/>
      <c r="DIM4" s="588"/>
      <c r="DIN4" s="588"/>
      <c r="DIO4" s="588"/>
      <c r="DIP4" s="588"/>
      <c r="DIQ4" s="588"/>
      <c r="DIR4" s="588"/>
      <c r="DIS4" s="588"/>
      <c r="DIT4" s="588"/>
      <c r="DIU4" s="588"/>
      <c r="DIV4" s="588"/>
      <c r="DIW4" s="588"/>
      <c r="DIX4" s="588"/>
      <c r="DIY4" s="588"/>
      <c r="DIZ4" s="588"/>
      <c r="DJA4" s="588"/>
      <c r="DJB4" s="588"/>
      <c r="DJC4" s="588"/>
      <c r="DJD4" s="588"/>
      <c r="DJE4" s="588"/>
      <c r="DJF4" s="588"/>
      <c r="DJG4" s="588"/>
      <c r="DJH4" s="588"/>
      <c r="DJI4" s="588"/>
      <c r="DJJ4" s="588"/>
      <c r="DJK4" s="588"/>
      <c r="DJL4" s="588"/>
      <c r="DJM4" s="588"/>
      <c r="DJN4" s="588"/>
      <c r="DJO4" s="588"/>
      <c r="DJP4" s="588"/>
      <c r="DJQ4" s="588"/>
      <c r="DJR4" s="588"/>
      <c r="DJS4" s="588"/>
      <c r="DJT4" s="588"/>
      <c r="DJU4" s="588"/>
      <c r="DJV4" s="588"/>
      <c r="DJW4" s="588"/>
      <c r="DJX4" s="588"/>
      <c r="DJY4" s="588"/>
      <c r="DJZ4" s="588"/>
      <c r="DKA4" s="588"/>
      <c r="DKB4" s="588"/>
      <c r="DKC4" s="588"/>
      <c r="DKD4" s="588"/>
      <c r="DKE4" s="588"/>
      <c r="DKF4" s="588"/>
      <c r="DKG4" s="588"/>
      <c r="DKH4" s="588"/>
      <c r="DKI4" s="588"/>
      <c r="DKJ4" s="588"/>
      <c r="DKK4" s="588"/>
      <c r="DKL4" s="588"/>
      <c r="DKM4" s="588"/>
      <c r="DKN4" s="588"/>
      <c r="DKO4" s="588"/>
      <c r="DKP4" s="588"/>
      <c r="DKQ4" s="588"/>
      <c r="DKR4" s="588"/>
      <c r="DKS4" s="588"/>
      <c r="DKT4" s="588"/>
      <c r="DKU4" s="588"/>
      <c r="DKV4" s="588"/>
      <c r="DKW4" s="588"/>
      <c r="DKX4" s="588"/>
      <c r="DKY4" s="588"/>
      <c r="DKZ4" s="588"/>
      <c r="DLA4" s="588"/>
      <c r="DLB4" s="588"/>
      <c r="DLC4" s="588"/>
      <c r="DLD4" s="588"/>
      <c r="DLE4" s="588"/>
      <c r="DLF4" s="588"/>
      <c r="DLG4" s="588"/>
      <c r="DLH4" s="588"/>
      <c r="DLI4" s="588"/>
      <c r="DLJ4" s="588"/>
      <c r="DLK4" s="588"/>
      <c r="DLL4" s="588"/>
      <c r="DLM4" s="588"/>
      <c r="DLN4" s="588"/>
      <c r="DLO4" s="588"/>
      <c r="DLP4" s="588"/>
      <c r="DLQ4" s="588"/>
      <c r="DLR4" s="588"/>
      <c r="DLS4" s="588"/>
      <c r="DLT4" s="588"/>
      <c r="DLU4" s="588"/>
      <c r="DLV4" s="588"/>
      <c r="DLW4" s="588"/>
      <c r="DLX4" s="588"/>
      <c r="DLY4" s="588"/>
      <c r="DLZ4" s="588"/>
      <c r="DMA4" s="588"/>
      <c r="DMB4" s="588"/>
      <c r="DMC4" s="588"/>
      <c r="DMD4" s="588"/>
      <c r="DME4" s="588"/>
      <c r="DMF4" s="588"/>
      <c r="DMG4" s="588"/>
      <c r="DMH4" s="588"/>
      <c r="DMI4" s="588"/>
      <c r="DMJ4" s="588"/>
      <c r="DMK4" s="588"/>
      <c r="DML4" s="588"/>
      <c r="DMM4" s="588"/>
      <c r="DMN4" s="588"/>
      <c r="DMO4" s="588"/>
      <c r="DMP4" s="588"/>
      <c r="DMQ4" s="588"/>
      <c r="DMR4" s="588"/>
      <c r="DMS4" s="588"/>
      <c r="DMT4" s="588"/>
      <c r="DMU4" s="588"/>
      <c r="DMV4" s="588"/>
      <c r="DMW4" s="588"/>
      <c r="DMX4" s="588"/>
      <c r="DMY4" s="588"/>
      <c r="DMZ4" s="588"/>
      <c r="DNA4" s="588"/>
      <c r="DNB4" s="588"/>
      <c r="DNC4" s="588"/>
      <c r="DND4" s="588"/>
      <c r="DNE4" s="588"/>
      <c r="DNF4" s="588"/>
      <c r="DNG4" s="588"/>
      <c r="DNH4" s="588"/>
      <c r="DNI4" s="588"/>
      <c r="DNJ4" s="588"/>
      <c r="DNK4" s="588"/>
      <c r="DNL4" s="588"/>
      <c r="DNM4" s="588"/>
      <c r="DNN4" s="588"/>
      <c r="DNO4" s="588"/>
      <c r="DNP4" s="588"/>
      <c r="DNQ4" s="588"/>
      <c r="DNR4" s="588"/>
      <c r="DNS4" s="588"/>
      <c r="DNT4" s="588"/>
      <c r="DNU4" s="588"/>
      <c r="DNV4" s="588"/>
      <c r="DNW4" s="588"/>
      <c r="DNX4" s="588"/>
      <c r="DNY4" s="588"/>
      <c r="DNZ4" s="588"/>
      <c r="DOA4" s="588"/>
      <c r="DOB4" s="588"/>
      <c r="DOC4" s="588"/>
      <c r="DOD4" s="588"/>
      <c r="DOE4" s="588"/>
      <c r="DOF4" s="588"/>
      <c r="DOG4" s="588"/>
      <c r="DOH4" s="588"/>
      <c r="DOI4" s="588"/>
      <c r="DOJ4" s="588"/>
      <c r="DOK4" s="588"/>
      <c r="DOL4" s="588"/>
      <c r="DOM4" s="588"/>
      <c r="DON4" s="588"/>
      <c r="DOO4" s="588"/>
      <c r="DOP4" s="588"/>
      <c r="DOQ4" s="588"/>
      <c r="DOR4" s="588"/>
      <c r="DOS4" s="588"/>
      <c r="DOT4" s="588"/>
      <c r="DOU4" s="588"/>
      <c r="DOV4" s="588"/>
      <c r="DOW4" s="588"/>
      <c r="DOX4" s="588"/>
      <c r="DOY4" s="588"/>
      <c r="DOZ4" s="588"/>
      <c r="DPA4" s="588"/>
      <c r="DPB4" s="588"/>
      <c r="DPC4" s="588"/>
      <c r="DPD4" s="588"/>
      <c r="DPE4" s="588"/>
      <c r="DPF4" s="588"/>
      <c r="DPG4" s="588"/>
      <c r="DPH4" s="588"/>
      <c r="DPI4" s="588"/>
      <c r="DPJ4" s="588"/>
      <c r="DPK4" s="588"/>
      <c r="DPL4" s="588"/>
      <c r="DPM4" s="588"/>
      <c r="DPN4" s="588"/>
      <c r="DPO4" s="588"/>
      <c r="DPP4" s="588"/>
      <c r="DPQ4" s="588"/>
      <c r="DPR4" s="588"/>
      <c r="DPS4" s="588"/>
      <c r="DPT4" s="588"/>
      <c r="DPU4" s="588"/>
      <c r="DPV4" s="588"/>
      <c r="DPW4" s="588"/>
      <c r="DPX4" s="588"/>
      <c r="DPY4" s="588"/>
      <c r="DPZ4" s="588"/>
      <c r="DQA4" s="588"/>
      <c r="DQB4" s="588"/>
      <c r="DQC4" s="588"/>
      <c r="DQD4" s="588"/>
      <c r="DQE4" s="588"/>
      <c r="DQF4" s="588"/>
      <c r="DQG4" s="588"/>
      <c r="DQH4" s="588"/>
      <c r="DQI4" s="588"/>
      <c r="DQJ4" s="588"/>
      <c r="DQK4" s="588"/>
      <c r="DQL4" s="588"/>
      <c r="DQM4" s="588"/>
      <c r="DQN4" s="588"/>
      <c r="DQO4" s="588"/>
      <c r="DQP4" s="588"/>
      <c r="DQQ4" s="588"/>
      <c r="DQR4" s="588"/>
      <c r="DQS4" s="588"/>
      <c r="DQT4" s="588"/>
      <c r="DQU4" s="588"/>
      <c r="DQV4" s="588"/>
      <c r="DQW4" s="588"/>
      <c r="DQX4" s="588"/>
      <c r="DQY4" s="588"/>
      <c r="DQZ4" s="588"/>
      <c r="DRA4" s="588"/>
      <c r="DRB4" s="588"/>
      <c r="DRC4" s="588"/>
      <c r="DRD4" s="588"/>
      <c r="DRE4" s="588"/>
      <c r="DRF4" s="588"/>
      <c r="DRG4" s="588"/>
      <c r="DRH4" s="588"/>
      <c r="DRI4" s="588"/>
      <c r="DRJ4" s="588"/>
      <c r="DRK4" s="588"/>
      <c r="DRL4" s="588"/>
      <c r="DRM4" s="588"/>
      <c r="DRN4" s="588"/>
      <c r="DRO4" s="588"/>
      <c r="DRP4" s="588"/>
      <c r="DRQ4" s="588"/>
      <c r="DRR4" s="588"/>
      <c r="DRS4" s="588"/>
      <c r="DRT4" s="588"/>
      <c r="DRU4" s="588"/>
      <c r="DRV4" s="588"/>
      <c r="DRW4" s="588"/>
      <c r="DRX4" s="588"/>
      <c r="DRY4" s="588"/>
      <c r="DRZ4" s="588"/>
      <c r="DSA4" s="588"/>
      <c r="DSB4" s="588"/>
      <c r="DSC4" s="588"/>
      <c r="DSD4" s="588"/>
      <c r="DSE4" s="588"/>
      <c r="DSF4" s="588"/>
      <c r="DSG4" s="588"/>
      <c r="DSH4" s="588"/>
      <c r="DSI4" s="588"/>
      <c r="DSJ4" s="588"/>
      <c r="DSK4" s="588"/>
      <c r="DSL4" s="588"/>
      <c r="DSM4" s="588"/>
      <c r="DSN4" s="588"/>
      <c r="DSO4" s="588"/>
      <c r="DSP4" s="588"/>
      <c r="DSQ4" s="588"/>
      <c r="DSR4" s="588"/>
      <c r="DSS4" s="588"/>
      <c r="DST4" s="588"/>
      <c r="DSU4" s="588"/>
      <c r="DSV4" s="588"/>
      <c r="DSW4" s="588"/>
      <c r="DSX4" s="588"/>
      <c r="DSY4" s="588"/>
      <c r="DSZ4" s="588"/>
      <c r="DTA4" s="588"/>
      <c r="DTB4" s="588"/>
      <c r="DTC4" s="588"/>
      <c r="DTD4" s="588"/>
      <c r="DTE4" s="588"/>
      <c r="DTF4" s="588"/>
      <c r="DTG4" s="588"/>
      <c r="DTH4" s="588"/>
      <c r="DTI4" s="588"/>
      <c r="DTJ4" s="588"/>
      <c r="DTK4" s="588"/>
      <c r="DTL4" s="588"/>
      <c r="DTM4" s="588"/>
      <c r="DTN4" s="588"/>
      <c r="DTO4" s="588"/>
      <c r="DTP4" s="588"/>
      <c r="DTQ4" s="588"/>
      <c r="DTR4" s="588"/>
      <c r="DTS4" s="588"/>
      <c r="DTT4" s="588"/>
      <c r="DTU4" s="588"/>
      <c r="DTV4" s="588"/>
      <c r="DTW4" s="588"/>
      <c r="DTX4" s="588"/>
      <c r="DTY4" s="588"/>
      <c r="DTZ4" s="588"/>
      <c r="DUA4" s="588"/>
      <c r="DUB4" s="588"/>
      <c r="DUC4" s="588"/>
      <c r="DUD4" s="588"/>
      <c r="DUE4" s="588"/>
      <c r="DUF4" s="588"/>
      <c r="DUG4" s="588"/>
      <c r="DUH4" s="588"/>
      <c r="DUI4" s="588"/>
      <c r="DUJ4" s="588"/>
      <c r="DUK4" s="588"/>
      <c r="DUL4" s="588"/>
      <c r="DUM4" s="588"/>
      <c r="DUN4" s="588"/>
      <c r="DUO4" s="588"/>
      <c r="DUP4" s="588"/>
      <c r="DUQ4" s="588"/>
      <c r="DUR4" s="588"/>
      <c r="DUS4" s="588"/>
      <c r="DUT4" s="588"/>
      <c r="DUU4" s="588"/>
      <c r="DUV4" s="588"/>
      <c r="DUW4" s="588"/>
      <c r="DUX4" s="588"/>
      <c r="DUY4" s="588"/>
      <c r="DUZ4" s="588"/>
      <c r="DVA4" s="588"/>
      <c r="DVB4" s="588"/>
      <c r="DVC4" s="588"/>
      <c r="DVD4" s="588"/>
      <c r="DVE4" s="588"/>
      <c r="DVF4" s="588"/>
      <c r="DVG4" s="588"/>
      <c r="DVH4" s="588"/>
      <c r="DVI4" s="588"/>
      <c r="DVJ4" s="588"/>
      <c r="DVK4" s="588"/>
      <c r="DVL4" s="588"/>
      <c r="DVM4" s="588"/>
      <c r="DVN4" s="588"/>
      <c r="DVO4" s="588"/>
      <c r="DVP4" s="588"/>
      <c r="DVQ4" s="588"/>
      <c r="DVR4" s="588"/>
      <c r="DVS4" s="588"/>
      <c r="DVT4" s="588"/>
      <c r="DVU4" s="588"/>
      <c r="DVV4" s="588"/>
      <c r="DVW4" s="588"/>
      <c r="DVX4" s="588"/>
      <c r="DVY4" s="588"/>
      <c r="DVZ4" s="588"/>
      <c r="DWA4" s="588"/>
      <c r="DWB4" s="588"/>
      <c r="DWC4" s="588"/>
      <c r="DWD4" s="588"/>
      <c r="DWE4" s="588"/>
      <c r="DWF4" s="588"/>
      <c r="DWG4" s="588"/>
      <c r="DWH4" s="588"/>
      <c r="DWI4" s="588"/>
      <c r="DWJ4" s="588"/>
      <c r="DWK4" s="588"/>
      <c r="DWL4" s="588"/>
      <c r="DWM4" s="588"/>
      <c r="DWN4" s="588"/>
      <c r="DWO4" s="588"/>
      <c r="DWP4" s="588"/>
      <c r="DWQ4" s="588"/>
      <c r="DWR4" s="588"/>
      <c r="DWS4" s="588"/>
      <c r="DWT4" s="588"/>
      <c r="DWU4" s="588"/>
      <c r="DWV4" s="588"/>
      <c r="DWW4" s="588"/>
      <c r="DWX4" s="588"/>
      <c r="DWY4" s="588"/>
      <c r="DWZ4" s="588"/>
      <c r="DXA4" s="588"/>
      <c r="DXB4" s="588"/>
      <c r="DXC4" s="588"/>
      <c r="DXD4" s="588"/>
      <c r="DXE4" s="588"/>
      <c r="DXF4" s="588"/>
      <c r="DXG4" s="588"/>
      <c r="DXH4" s="588"/>
      <c r="DXI4" s="588"/>
      <c r="DXJ4" s="588"/>
      <c r="DXK4" s="588"/>
      <c r="DXL4" s="588"/>
      <c r="DXM4" s="588"/>
      <c r="DXN4" s="588"/>
      <c r="DXO4" s="588"/>
      <c r="DXP4" s="588"/>
      <c r="DXQ4" s="588"/>
      <c r="DXR4" s="588"/>
      <c r="DXS4" s="588"/>
      <c r="DXT4" s="588"/>
      <c r="DXU4" s="588"/>
      <c r="DXV4" s="588"/>
      <c r="DXW4" s="588"/>
      <c r="DXX4" s="588"/>
      <c r="DXY4" s="588"/>
      <c r="DXZ4" s="588"/>
      <c r="DYA4" s="588"/>
      <c r="DYB4" s="588"/>
      <c r="DYC4" s="588"/>
      <c r="DYD4" s="588"/>
      <c r="DYE4" s="588"/>
      <c r="DYF4" s="588"/>
      <c r="DYG4" s="588"/>
      <c r="DYH4" s="588"/>
      <c r="DYI4" s="588"/>
      <c r="DYJ4" s="588"/>
      <c r="DYK4" s="588"/>
      <c r="DYL4" s="588"/>
      <c r="DYM4" s="588"/>
      <c r="DYN4" s="588"/>
      <c r="DYO4" s="588"/>
      <c r="DYP4" s="588"/>
      <c r="DYQ4" s="588"/>
      <c r="DYR4" s="588"/>
      <c r="DYS4" s="588"/>
      <c r="DYT4" s="588"/>
      <c r="DYU4" s="588"/>
      <c r="DYV4" s="588"/>
      <c r="DYW4" s="588"/>
      <c r="DYX4" s="588"/>
      <c r="DYY4" s="588"/>
      <c r="DYZ4" s="588"/>
      <c r="DZA4" s="588"/>
      <c r="DZB4" s="588"/>
      <c r="DZC4" s="588"/>
      <c r="DZD4" s="588"/>
      <c r="DZE4" s="588"/>
      <c r="DZF4" s="588"/>
      <c r="DZG4" s="588"/>
      <c r="DZH4" s="588"/>
      <c r="DZI4" s="588"/>
      <c r="DZJ4" s="588"/>
      <c r="DZK4" s="588"/>
      <c r="DZL4" s="588"/>
      <c r="DZM4" s="588"/>
      <c r="DZN4" s="588"/>
      <c r="DZO4" s="588"/>
      <c r="DZP4" s="588"/>
      <c r="DZQ4" s="588"/>
      <c r="DZR4" s="588"/>
      <c r="DZS4" s="588"/>
      <c r="DZT4" s="588"/>
      <c r="DZU4" s="588"/>
      <c r="DZV4" s="588"/>
      <c r="DZW4" s="588"/>
      <c r="DZX4" s="588"/>
      <c r="DZY4" s="588"/>
      <c r="DZZ4" s="588"/>
      <c r="EAA4" s="588"/>
      <c r="EAB4" s="588"/>
      <c r="EAC4" s="588"/>
      <c r="EAD4" s="588"/>
      <c r="EAE4" s="588"/>
      <c r="EAF4" s="588"/>
      <c r="EAG4" s="588"/>
      <c r="EAH4" s="588"/>
      <c r="EAI4" s="588"/>
      <c r="EAJ4" s="588"/>
      <c r="EAK4" s="588"/>
      <c r="EAL4" s="588"/>
      <c r="EAM4" s="588"/>
      <c r="EAN4" s="588"/>
      <c r="EAO4" s="588"/>
      <c r="EAP4" s="588"/>
      <c r="EAQ4" s="588"/>
      <c r="EAR4" s="588"/>
      <c r="EAS4" s="588"/>
      <c r="EAT4" s="588"/>
      <c r="EAU4" s="588"/>
      <c r="EAV4" s="588"/>
      <c r="EAW4" s="588"/>
      <c r="EAX4" s="588"/>
      <c r="EAY4" s="588"/>
      <c r="EAZ4" s="588"/>
      <c r="EBA4" s="588"/>
      <c r="EBB4" s="588"/>
      <c r="EBC4" s="588"/>
      <c r="EBD4" s="588"/>
      <c r="EBE4" s="588"/>
      <c r="EBF4" s="588"/>
      <c r="EBG4" s="588"/>
      <c r="EBH4" s="588"/>
      <c r="EBI4" s="588"/>
      <c r="EBJ4" s="588"/>
      <c r="EBK4" s="588"/>
      <c r="EBL4" s="588"/>
      <c r="EBM4" s="588"/>
      <c r="EBN4" s="588"/>
      <c r="EBO4" s="588"/>
      <c r="EBP4" s="588"/>
      <c r="EBQ4" s="588"/>
      <c r="EBR4" s="588"/>
      <c r="EBS4" s="588"/>
      <c r="EBT4" s="588"/>
      <c r="EBU4" s="588"/>
      <c r="EBV4" s="588"/>
      <c r="EBW4" s="588"/>
      <c r="EBX4" s="588"/>
      <c r="EBY4" s="588"/>
      <c r="EBZ4" s="588"/>
      <c r="ECA4" s="588"/>
      <c r="ECB4" s="588"/>
      <c r="ECC4" s="588"/>
      <c r="ECD4" s="588"/>
      <c r="ECE4" s="588"/>
      <c r="ECF4" s="588"/>
      <c r="ECG4" s="588"/>
      <c r="ECH4" s="588"/>
      <c r="ECI4" s="588"/>
      <c r="ECJ4" s="588"/>
      <c r="ECK4" s="588"/>
      <c r="ECL4" s="588"/>
      <c r="ECM4" s="588"/>
      <c r="ECN4" s="588"/>
      <c r="ECO4" s="588"/>
      <c r="ECP4" s="588"/>
      <c r="ECQ4" s="588"/>
      <c r="ECR4" s="588"/>
      <c r="ECS4" s="588"/>
      <c r="ECT4" s="588"/>
      <c r="ECU4" s="588"/>
      <c r="ECV4" s="588"/>
      <c r="ECW4" s="588"/>
      <c r="ECX4" s="588"/>
      <c r="ECY4" s="588"/>
      <c r="ECZ4" s="588"/>
      <c r="EDA4" s="588"/>
      <c r="EDB4" s="588"/>
      <c r="EDC4" s="588"/>
      <c r="EDD4" s="588"/>
      <c r="EDE4" s="588"/>
      <c r="EDF4" s="588"/>
      <c r="EDG4" s="588"/>
      <c r="EDH4" s="588"/>
      <c r="EDI4" s="588"/>
      <c r="EDJ4" s="588"/>
      <c r="EDK4" s="588"/>
      <c r="EDL4" s="588"/>
      <c r="EDM4" s="588"/>
      <c r="EDN4" s="588"/>
      <c r="EDO4" s="588"/>
      <c r="EDP4" s="588"/>
      <c r="EDQ4" s="588"/>
      <c r="EDR4" s="588"/>
      <c r="EDS4" s="588"/>
      <c r="EDT4" s="588"/>
      <c r="EDU4" s="588"/>
      <c r="EDV4" s="588"/>
      <c r="EDW4" s="588"/>
      <c r="EDX4" s="588"/>
      <c r="EDY4" s="588"/>
      <c r="EDZ4" s="588"/>
      <c r="EEA4" s="588"/>
      <c r="EEB4" s="588"/>
      <c r="EEC4" s="588"/>
      <c r="EED4" s="588"/>
      <c r="EEE4" s="588"/>
      <c r="EEF4" s="588"/>
      <c r="EEG4" s="588"/>
      <c r="EEH4" s="588"/>
      <c r="EEI4" s="588"/>
      <c r="EEJ4" s="588"/>
      <c r="EEK4" s="588"/>
      <c r="EEL4" s="588"/>
      <c r="EEM4" s="588"/>
      <c r="EEN4" s="588"/>
      <c r="EEO4" s="588"/>
      <c r="EEP4" s="588"/>
      <c r="EEQ4" s="588"/>
      <c r="EER4" s="588"/>
      <c r="EES4" s="588"/>
      <c r="EET4" s="588"/>
      <c r="EEU4" s="588"/>
      <c r="EEV4" s="588"/>
      <c r="EEW4" s="588"/>
      <c r="EEX4" s="588"/>
      <c r="EEY4" s="588"/>
      <c r="EEZ4" s="588"/>
      <c r="EFA4" s="588"/>
      <c r="EFB4" s="588"/>
      <c r="EFC4" s="588"/>
      <c r="EFD4" s="588"/>
      <c r="EFE4" s="588"/>
      <c r="EFF4" s="588"/>
      <c r="EFG4" s="588"/>
      <c r="EFH4" s="588"/>
      <c r="EFI4" s="588"/>
      <c r="EFJ4" s="588"/>
      <c r="EFK4" s="588"/>
      <c r="EFL4" s="588"/>
      <c r="EFM4" s="588"/>
      <c r="EFN4" s="588"/>
      <c r="EFO4" s="588"/>
      <c r="EFP4" s="588"/>
      <c r="EFQ4" s="588"/>
      <c r="EFR4" s="588"/>
      <c r="EFS4" s="588"/>
      <c r="EFT4" s="588"/>
      <c r="EFU4" s="588"/>
      <c r="EFV4" s="588"/>
      <c r="EFW4" s="588"/>
      <c r="EFX4" s="588"/>
      <c r="EFY4" s="588"/>
      <c r="EFZ4" s="588"/>
      <c r="EGA4" s="588"/>
      <c r="EGB4" s="588"/>
      <c r="EGC4" s="588"/>
      <c r="EGD4" s="588"/>
      <c r="EGE4" s="588"/>
      <c r="EGF4" s="588"/>
      <c r="EGG4" s="588"/>
      <c r="EGH4" s="588"/>
      <c r="EGI4" s="588"/>
      <c r="EGJ4" s="588"/>
      <c r="EGK4" s="588"/>
      <c r="EGL4" s="588"/>
      <c r="EGM4" s="588"/>
      <c r="EGN4" s="588"/>
      <c r="EGO4" s="588"/>
      <c r="EGP4" s="588"/>
      <c r="EGQ4" s="588"/>
      <c r="EGR4" s="588"/>
      <c r="EGS4" s="588"/>
      <c r="EGT4" s="588"/>
      <c r="EGU4" s="588"/>
      <c r="EGV4" s="588"/>
      <c r="EGW4" s="588"/>
      <c r="EGX4" s="588"/>
      <c r="EGY4" s="588"/>
      <c r="EGZ4" s="588"/>
      <c r="EHA4" s="588"/>
      <c r="EHB4" s="588"/>
      <c r="EHC4" s="588"/>
      <c r="EHD4" s="588"/>
      <c r="EHE4" s="588"/>
      <c r="EHF4" s="588"/>
      <c r="EHG4" s="588"/>
      <c r="EHH4" s="588"/>
      <c r="EHI4" s="588"/>
      <c r="EHJ4" s="588"/>
      <c r="EHK4" s="588"/>
      <c r="EHL4" s="588"/>
      <c r="EHM4" s="588"/>
      <c r="EHN4" s="588"/>
      <c r="EHO4" s="588"/>
      <c r="EHP4" s="588"/>
      <c r="EHQ4" s="588"/>
      <c r="EHR4" s="588"/>
      <c r="EHS4" s="588"/>
      <c r="EHT4" s="588"/>
      <c r="EHU4" s="588"/>
      <c r="EHV4" s="588"/>
      <c r="EHW4" s="588"/>
      <c r="EHX4" s="588"/>
      <c r="EHY4" s="588"/>
      <c r="EHZ4" s="588"/>
      <c r="EIA4" s="588"/>
      <c r="EIB4" s="588"/>
      <c r="EIC4" s="588"/>
      <c r="EID4" s="588"/>
      <c r="EIE4" s="588"/>
      <c r="EIF4" s="588"/>
      <c r="EIG4" s="588"/>
      <c r="EIH4" s="588"/>
      <c r="EII4" s="588"/>
      <c r="EIJ4" s="588"/>
      <c r="EIK4" s="588"/>
      <c r="EIL4" s="588"/>
      <c r="EIM4" s="588"/>
      <c r="EIN4" s="588"/>
      <c r="EIO4" s="588"/>
      <c r="EIP4" s="588"/>
      <c r="EIQ4" s="588"/>
      <c r="EIR4" s="588"/>
      <c r="EIS4" s="588"/>
      <c r="EIT4" s="588"/>
      <c r="EIU4" s="588"/>
      <c r="EIV4" s="588"/>
      <c r="EIW4" s="588"/>
      <c r="EIX4" s="588"/>
      <c r="EIY4" s="588"/>
      <c r="EIZ4" s="588"/>
      <c r="EJA4" s="588"/>
      <c r="EJB4" s="588"/>
      <c r="EJC4" s="588"/>
      <c r="EJD4" s="588"/>
      <c r="EJE4" s="588"/>
      <c r="EJF4" s="588"/>
      <c r="EJG4" s="588"/>
      <c r="EJH4" s="588"/>
      <c r="EJI4" s="588"/>
      <c r="EJJ4" s="588"/>
      <c r="EJK4" s="588"/>
      <c r="EJL4" s="588"/>
      <c r="EJM4" s="588"/>
      <c r="EJN4" s="588"/>
      <c r="EJO4" s="588"/>
      <c r="EJP4" s="588"/>
      <c r="EJQ4" s="588"/>
      <c r="EJR4" s="588"/>
      <c r="EJS4" s="588"/>
      <c r="EJT4" s="588"/>
      <c r="EJU4" s="588"/>
      <c r="EJV4" s="588"/>
      <c r="EJW4" s="588"/>
      <c r="EJX4" s="588"/>
      <c r="EJY4" s="588"/>
      <c r="EJZ4" s="588"/>
      <c r="EKA4" s="588"/>
      <c r="EKB4" s="588"/>
      <c r="EKC4" s="588"/>
      <c r="EKD4" s="588"/>
      <c r="EKE4" s="588"/>
      <c r="EKF4" s="588"/>
      <c r="EKG4" s="588"/>
      <c r="EKH4" s="588"/>
      <c r="EKI4" s="588"/>
      <c r="EKJ4" s="588"/>
      <c r="EKK4" s="588"/>
      <c r="EKL4" s="588"/>
      <c r="EKM4" s="588"/>
      <c r="EKN4" s="588"/>
      <c r="EKO4" s="588"/>
      <c r="EKP4" s="588"/>
      <c r="EKQ4" s="588"/>
      <c r="EKR4" s="588"/>
      <c r="EKS4" s="588"/>
      <c r="EKT4" s="588"/>
      <c r="EKU4" s="588"/>
      <c r="EKV4" s="588"/>
      <c r="EKW4" s="588"/>
      <c r="EKX4" s="588"/>
      <c r="EKY4" s="588"/>
      <c r="EKZ4" s="588"/>
      <c r="ELA4" s="588"/>
      <c r="ELB4" s="588"/>
      <c r="ELC4" s="588"/>
      <c r="ELD4" s="588"/>
      <c r="ELE4" s="588"/>
      <c r="ELF4" s="588"/>
      <c r="ELG4" s="588"/>
      <c r="ELH4" s="588"/>
      <c r="ELI4" s="588"/>
      <c r="ELJ4" s="588"/>
      <c r="ELK4" s="588"/>
      <c r="ELL4" s="588"/>
      <c r="ELM4" s="588"/>
      <c r="ELN4" s="588"/>
      <c r="ELO4" s="588"/>
      <c r="ELP4" s="588"/>
      <c r="ELQ4" s="588"/>
      <c r="ELR4" s="588"/>
      <c r="ELS4" s="588"/>
      <c r="ELT4" s="588"/>
      <c r="ELU4" s="588"/>
      <c r="ELV4" s="588"/>
      <c r="ELW4" s="588"/>
      <c r="ELX4" s="588"/>
      <c r="ELY4" s="588"/>
      <c r="ELZ4" s="588"/>
      <c r="EMA4" s="588"/>
      <c r="EMB4" s="588"/>
      <c r="EMC4" s="588"/>
      <c r="EMD4" s="588"/>
      <c r="EME4" s="588"/>
      <c r="EMF4" s="588"/>
      <c r="EMG4" s="588"/>
      <c r="EMH4" s="588"/>
      <c r="EMI4" s="588"/>
      <c r="EMJ4" s="588"/>
      <c r="EMK4" s="588"/>
      <c r="EML4" s="588"/>
      <c r="EMM4" s="588"/>
      <c r="EMN4" s="588"/>
      <c r="EMO4" s="588"/>
      <c r="EMP4" s="588"/>
      <c r="EMQ4" s="588"/>
      <c r="EMR4" s="588"/>
      <c r="EMS4" s="588"/>
      <c r="EMT4" s="588"/>
      <c r="EMU4" s="588"/>
      <c r="EMV4" s="588"/>
      <c r="EMW4" s="588"/>
      <c r="EMX4" s="588"/>
      <c r="EMY4" s="588"/>
      <c r="EMZ4" s="588"/>
      <c r="ENA4" s="588"/>
      <c r="ENB4" s="588"/>
      <c r="ENC4" s="588"/>
      <c r="END4" s="588"/>
      <c r="ENE4" s="588"/>
      <c r="ENF4" s="588"/>
      <c r="ENG4" s="588"/>
      <c r="ENH4" s="588"/>
      <c r="ENI4" s="588"/>
      <c r="ENJ4" s="588"/>
      <c r="ENK4" s="588"/>
      <c r="ENL4" s="588"/>
      <c r="ENM4" s="588"/>
      <c r="ENN4" s="588"/>
      <c r="ENO4" s="588"/>
      <c r="ENP4" s="588"/>
      <c r="ENQ4" s="588"/>
      <c r="ENR4" s="588"/>
      <c r="ENS4" s="588"/>
      <c r="ENT4" s="588"/>
      <c r="ENU4" s="588"/>
      <c r="ENV4" s="588"/>
      <c r="ENW4" s="588"/>
      <c r="ENX4" s="588"/>
      <c r="ENY4" s="588"/>
      <c r="ENZ4" s="588"/>
      <c r="EOA4" s="588"/>
      <c r="EOB4" s="588"/>
      <c r="EOC4" s="588"/>
      <c r="EOD4" s="588"/>
      <c r="EOE4" s="588"/>
      <c r="EOF4" s="588"/>
      <c r="EOG4" s="588"/>
      <c r="EOH4" s="588"/>
      <c r="EOI4" s="588"/>
      <c r="EOJ4" s="588"/>
      <c r="EOK4" s="588"/>
      <c r="EOL4" s="588"/>
      <c r="EOM4" s="588"/>
      <c r="EON4" s="588"/>
      <c r="EOO4" s="588"/>
      <c r="EOP4" s="588"/>
      <c r="EOQ4" s="588"/>
      <c r="EOR4" s="588"/>
      <c r="EOS4" s="588"/>
      <c r="EOT4" s="588"/>
      <c r="EOU4" s="588"/>
      <c r="EOV4" s="588"/>
      <c r="EOW4" s="588"/>
      <c r="EOX4" s="588"/>
      <c r="EOY4" s="588"/>
      <c r="EOZ4" s="588"/>
      <c r="EPA4" s="588"/>
      <c r="EPB4" s="588"/>
      <c r="EPC4" s="588"/>
      <c r="EPD4" s="588"/>
      <c r="EPE4" s="588"/>
      <c r="EPF4" s="588"/>
      <c r="EPG4" s="588"/>
      <c r="EPH4" s="588"/>
      <c r="EPI4" s="588"/>
      <c r="EPJ4" s="588"/>
      <c r="EPK4" s="588"/>
      <c r="EPL4" s="588"/>
      <c r="EPM4" s="588"/>
      <c r="EPN4" s="588"/>
      <c r="EPO4" s="588"/>
      <c r="EPP4" s="588"/>
      <c r="EPQ4" s="588"/>
      <c r="EPR4" s="588"/>
      <c r="EPS4" s="588"/>
      <c r="EPT4" s="588"/>
      <c r="EPU4" s="588"/>
      <c r="EPV4" s="588"/>
      <c r="EPW4" s="588"/>
      <c r="EPX4" s="588"/>
      <c r="EPY4" s="588"/>
      <c r="EPZ4" s="588"/>
      <c r="EQA4" s="588"/>
      <c r="EQB4" s="588"/>
      <c r="EQC4" s="588"/>
      <c r="EQD4" s="588"/>
      <c r="EQE4" s="588"/>
      <c r="EQF4" s="588"/>
      <c r="EQG4" s="588"/>
      <c r="EQH4" s="588"/>
      <c r="EQI4" s="588"/>
      <c r="EQJ4" s="588"/>
      <c r="EQK4" s="588"/>
      <c r="EQL4" s="588"/>
      <c r="EQM4" s="588"/>
      <c r="EQN4" s="588"/>
      <c r="EQO4" s="588"/>
      <c r="EQP4" s="588"/>
      <c r="EQQ4" s="588"/>
      <c r="EQR4" s="588"/>
      <c r="EQS4" s="588"/>
      <c r="EQT4" s="588"/>
      <c r="EQU4" s="588"/>
      <c r="EQV4" s="588"/>
      <c r="EQW4" s="588"/>
      <c r="EQX4" s="588"/>
      <c r="EQY4" s="588"/>
      <c r="EQZ4" s="588"/>
      <c r="ERA4" s="588"/>
      <c r="ERB4" s="588"/>
      <c r="ERC4" s="588"/>
      <c r="ERD4" s="588"/>
      <c r="ERE4" s="588"/>
      <c r="ERF4" s="588"/>
      <c r="ERG4" s="588"/>
      <c r="ERH4" s="588"/>
      <c r="ERI4" s="588"/>
      <c r="ERJ4" s="588"/>
      <c r="ERK4" s="588"/>
      <c r="ERL4" s="588"/>
      <c r="ERM4" s="588"/>
      <c r="ERN4" s="588"/>
      <c r="ERO4" s="588"/>
      <c r="ERP4" s="588"/>
      <c r="ERQ4" s="588"/>
      <c r="ERR4" s="588"/>
      <c r="ERS4" s="588"/>
      <c r="ERT4" s="588"/>
      <c r="ERU4" s="588"/>
      <c r="ERV4" s="588"/>
      <c r="ERW4" s="588"/>
      <c r="ERX4" s="588"/>
      <c r="ERY4" s="588"/>
      <c r="ERZ4" s="588"/>
      <c r="ESA4" s="588"/>
      <c r="ESB4" s="588"/>
      <c r="ESC4" s="588"/>
      <c r="ESD4" s="588"/>
      <c r="ESE4" s="588"/>
      <c r="ESF4" s="588"/>
      <c r="ESG4" s="588"/>
      <c r="ESH4" s="588"/>
      <c r="ESI4" s="588"/>
      <c r="ESJ4" s="588"/>
      <c r="ESK4" s="588"/>
      <c r="ESL4" s="588"/>
      <c r="ESM4" s="588"/>
      <c r="ESN4" s="588"/>
      <c r="ESO4" s="588"/>
      <c r="ESP4" s="588"/>
      <c r="ESQ4" s="588"/>
      <c r="ESR4" s="588"/>
      <c r="ESS4" s="588"/>
      <c r="EST4" s="588"/>
      <c r="ESU4" s="588"/>
      <c r="ESV4" s="588"/>
      <c r="ESW4" s="588"/>
      <c r="ESX4" s="588"/>
      <c r="ESY4" s="588"/>
      <c r="ESZ4" s="588"/>
      <c r="ETA4" s="588"/>
      <c r="ETB4" s="588"/>
      <c r="ETC4" s="588"/>
      <c r="ETD4" s="588"/>
      <c r="ETE4" s="588"/>
      <c r="ETF4" s="588"/>
      <c r="ETG4" s="588"/>
      <c r="ETH4" s="588"/>
      <c r="ETI4" s="588"/>
      <c r="ETJ4" s="588"/>
      <c r="ETK4" s="588"/>
      <c r="ETL4" s="588"/>
      <c r="ETM4" s="588"/>
      <c r="ETN4" s="588"/>
      <c r="ETO4" s="588"/>
      <c r="ETP4" s="588"/>
      <c r="ETQ4" s="588"/>
      <c r="ETR4" s="588"/>
      <c r="ETS4" s="588"/>
      <c r="ETT4" s="588"/>
      <c r="ETU4" s="588"/>
      <c r="ETV4" s="588"/>
      <c r="ETW4" s="588"/>
      <c r="ETX4" s="588"/>
      <c r="ETY4" s="588"/>
      <c r="ETZ4" s="588"/>
      <c r="EUA4" s="588"/>
      <c r="EUB4" s="588"/>
      <c r="EUC4" s="588"/>
      <c r="EUD4" s="588"/>
      <c r="EUE4" s="588"/>
      <c r="EUF4" s="588"/>
      <c r="EUG4" s="588"/>
      <c r="EUH4" s="588"/>
      <c r="EUI4" s="588"/>
      <c r="EUJ4" s="588"/>
      <c r="EUK4" s="588"/>
      <c r="EUL4" s="588"/>
      <c r="EUM4" s="588"/>
      <c r="EUN4" s="588"/>
      <c r="EUO4" s="588"/>
      <c r="EUP4" s="588"/>
      <c r="EUQ4" s="588"/>
      <c r="EUR4" s="588"/>
      <c r="EUS4" s="588"/>
      <c r="EUT4" s="588"/>
      <c r="EUU4" s="588"/>
      <c r="EUV4" s="588"/>
      <c r="EUW4" s="588"/>
      <c r="EUX4" s="588"/>
      <c r="EUY4" s="588"/>
      <c r="EUZ4" s="588"/>
      <c r="EVA4" s="588"/>
      <c r="EVB4" s="588"/>
      <c r="EVC4" s="588"/>
      <c r="EVD4" s="588"/>
      <c r="EVE4" s="588"/>
      <c r="EVF4" s="588"/>
      <c r="EVG4" s="588"/>
      <c r="EVH4" s="588"/>
      <c r="EVI4" s="588"/>
      <c r="EVJ4" s="588"/>
      <c r="EVK4" s="588"/>
      <c r="EVL4" s="588"/>
      <c r="EVM4" s="588"/>
      <c r="EVN4" s="588"/>
      <c r="EVO4" s="588"/>
      <c r="EVP4" s="588"/>
      <c r="EVQ4" s="588"/>
      <c r="EVR4" s="588"/>
      <c r="EVS4" s="588"/>
      <c r="EVT4" s="588"/>
      <c r="EVU4" s="588"/>
      <c r="EVV4" s="588"/>
      <c r="EVW4" s="588"/>
      <c r="EVX4" s="588"/>
      <c r="EVY4" s="588"/>
      <c r="EVZ4" s="588"/>
      <c r="EWA4" s="588"/>
      <c r="EWB4" s="588"/>
      <c r="EWC4" s="588"/>
      <c r="EWD4" s="588"/>
      <c r="EWE4" s="588"/>
      <c r="EWF4" s="588"/>
      <c r="EWG4" s="588"/>
      <c r="EWH4" s="588"/>
      <c r="EWI4" s="588"/>
      <c r="EWJ4" s="588"/>
      <c r="EWK4" s="588"/>
      <c r="EWL4" s="588"/>
      <c r="EWM4" s="588"/>
      <c r="EWN4" s="588"/>
      <c r="EWO4" s="588"/>
      <c r="EWP4" s="588"/>
      <c r="EWQ4" s="588"/>
      <c r="EWR4" s="588"/>
      <c r="EWS4" s="588"/>
      <c r="EWT4" s="588"/>
      <c r="EWU4" s="588"/>
      <c r="EWV4" s="588"/>
      <c r="EWW4" s="588"/>
      <c r="EWX4" s="588"/>
      <c r="EWY4" s="588"/>
      <c r="EWZ4" s="588"/>
      <c r="EXA4" s="588"/>
      <c r="EXB4" s="588"/>
      <c r="EXC4" s="588"/>
      <c r="EXD4" s="588"/>
      <c r="EXE4" s="588"/>
      <c r="EXF4" s="588"/>
      <c r="EXG4" s="588"/>
      <c r="EXH4" s="588"/>
      <c r="EXI4" s="588"/>
      <c r="EXJ4" s="588"/>
      <c r="EXK4" s="588"/>
      <c r="EXL4" s="588"/>
      <c r="EXM4" s="588"/>
      <c r="EXN4" s="588"/>
      <c r="EXO4" s="588"/>
      <c r="EXP4" s="588"/>
      <c r="EXQ4" s="588"/>
      <c r="EXR4" s="588"/>
      <c r="EXS4" s="588"/>
      <c r="EXT4" s="588"/>
      <c r="EXU4" s="588"/>
      <c r="EXV4" s="588"/>
      <c r="EXW4" s="588"/>
      <c r="EXX4" s="588"/>
      <c r="EXY4" s="588"/>
      <c r="EXZ4" s="588"/>
      <c r="EYA4" s="588"/>
      <c r="EYB4" s="588"/>
      <c r="EYC4" s="588"/>
      <c r="EYD4" s="588"/>
      <c r="EYE4" s="588"/>
      <c r="EYF4" s="588"/>
      <c r="EYG4" s="588"/>
      <c r="EYH4" s="588"/>
      <c r="EYI4" s="588"/>
      <c r="EYJ4" s="588"/>
      <c r="EYK4" s="588"/>
      <c r="EYL4" s="588"/>
      <c r="EYM4" s="588"/>
      <c r="EYN4" s="588"/>
      <c r="EYO4" s="588"/>
      <c r="EYP4" s="588"/>
      <c r="EYQ4" s="588"/>
      <c r="EYR4" s="588"/>
      <c r="EYS4" s="588"/>
      <c r="EYT4" s="588"/>
      <c r="EYU4" s="588"/>
      <c r="EYV4" s="588"/>
      <c r="EYW4" s="588"/>
      <c r="EYX4" s="588"/>
      <c r="EYY4" s="588"/>
      <c r="EYZ4" s="588"/>
      <c r="EZA4" s="588"/>
      <c r="EZB4" s="588"/>
      <c r="EZC4" s="588"/>
      <c r="EZD4" s="588"/>
      <c r="EZE4" s="588"/>
      <c r="EZF4" s="588"/>
      <c r="EZG4" s="588"/>
      <c r="EZH4" s="588"/>
      <c r="EZI4" s="588"/>
      <c r="EZJ4" s="588"/>
      <c r="EZK4" s="588"/>
      <c r="EZL4" s="588"/>
      <c r="EZM4" s="588"/>
      <c r="EZN4" s="588"/>
      <c r="EZO4" s="588"/>
      <c r="EZP4" s="588"/>
      <c r="EZQ4" s="588"/>
      <c r="EZR4" s="588"/>
      <c r="EZS4" s="588"/>
      <c r="EZT4" s="588"/>
      <c r="EZU4" s="588"/>
      <c r="EZV4" s="588"/>
      <c r="EZW4" s="588"/>
      <c r="EZX4" s="588"/>
      <c r="EZY4" s="588"/>
      <c r="EZZ4" s="588"/>
      <c r="FAA4" s="588"/>
      <c r="FAB4" s="588"/>
      <c r="FAC4" s="588"/>
      <c r="FAD4" s="588"/>
      <c r="FAE4" s="588"/>
      <c r="FAF4" s="588"/>
      <c r="FAG4" s="588"/>
      <c r="FAH4" s="588"/>
      <c r="FAI4" s="588"/>
      <c r="FAJ4" s="588"/>
      <c r="FAK4" s="588"/>
      <c r="FAL4" s="588"/>
      <c r="FAM4" s="588"/>
      <c r="FAN4" s="588"/>
      <c r="FAO4" s="588"/>
      <c r="FAP4" s="588"/>
      <c r="FAQ4" s="588"/>
      <c r="FAR4" s="588"/>
      <c r="FAS4" s="588"/>
      <c r="FAT4" s="588"/>
      <c r="FAU4" s="588"/>
      <c r="FAV4" s="588"/>
      <c r="FAW4" s="588"/>
      <c r="FAX4" s="588"/>
      <c r="FAY4" s="588"/>
      <c r="FAZ4" s="588"/>
      <c r="FBA4" s="588"/>
      <c r="FBB4" s="588"/>
      <c r="FBC4" s="588"/>
      <c r="FBD4" s="588"/>
      <c r="FBE4" s="588"/>
      <c r="FBF4" s="588"/>
      <c r="FBG4" s="588"/>
      <c r="FBH4" s="588"/>
      <c r="FBI4" s="588"/>
      <c r="FBJ4" s="588"/>
      <c r="FBK4" s="588"/>
      <c r="FBL4" s="588"/>
      <c r="FBM4" s="588"/>
      <c r="FBN4" s="588"/>
      <c r="FBO4" s="588"/>
      <c r="FBP4" s="588"/>
      <c r="FBQ4" s="588"/>
      <c r="FBR4" s="588"/>
      <c r="FBS4" s="588"/>
      <c r="FBT4" s="588"/>
      <c r="FBU4" s="588"/>
      <c r="FBV4" s="588"/>
      <c r="FBW4" s="588"/>
      <c r="FBX4" s="588"/>
      <c r="FBY4" s="588"/>
      <c r="FBZ4" s="588"/>
      <c r="FCA4" s="588"/>
      <c r="FCB4" s="588"/>
      <c r="FCC4" s="588"/>
      <c r="FCD4" s="588"/>
      <c r="FCE4" s="588"/>
      <c r="FCF4" s="588"/>
      <c r="FCG4" s="588"/>
      <c r="FCH4" s="588"/>
      <c r="FCI4" s="588"/>
      <c r="FCJ4" s="588"/>
      <c r="FCK4" s="588"/>
      <c r="FCL4" s="588"/>
      <c r="FCM4" s="588"/>
      <c r="FCN4" s="588"/>
      <c r="FCO4" s="588"/>
      <c r="FCP4" s="588"/>
      <c r="FCQ4" s="588"/>
      <c r="FCR4" s="588"/>
      <c r="FCS4" s="588"/>
      <c r="FCT4" s="588"/>
      <c r="FCU4" s="588"/>
      <c r="FCV4" s="588"/>
      <c r="FCW4" s="588"/>
      <c r="FCX4" s="588"/>
      <c r="FCY4" s="588"/>
      <c r="FCZ4" s="588"/>
      <c r="FDA4" s="588"/>
      <c r="FDB4" s="588"/>
      <c r="FDC4" s="588"/>
      <c r="FDD4" s="588"/>
      <c r="FDE4" s="588"/>
      <c r="FDF4" s="588"/>
      <c r="FDG4" s="588"/>
      <c r="FDH4" s="588"/>
      <c r="FDI4" s="588"/>
      <c r="FDJ4" s="588"/>
      <c r="FDK4" s="588"/>
      <c r="FDL4" s="588"/>
      <c r="FDM4" s="588"/>
      <c r="FDN4" s="588"/>
      <c r="FDO4" s="588"/>
      <c r="FDP4" s="588"/>
      <c r="FDQ4" s="588"/>
      <c r="FDR4" s="588"/>
      <c r="FDS4" s="588"/>
      <c r="FDT4" s="588"/>
      <c r="FDU4" s="588"/>
      <c r="FDV4" s="588"/>
      <c r="FDW4" s="588"/>
      <c r="FDX4" s="588"/>
      <c r="FDY4" s="588"/>
      <c r="FDZ4" s="588"/>
      <c r="FEA4" s="588"/>
      <c r="FEB4" s="588"/>
      <c r="FEC4" s="588"/>
      <c r="FED4" s="588"/>
      <c r="FEE4" s="588"/>
      <c r="FEF4" s="588"/>
      <c r="FEG4" s="588"/>
      <c r="FEH4" s="588"/>
      <c r="FEI4" s="588"/>
      <c r="FEJ4" s="588"/>
      <c r="FEK4" s="588"/>
      <c r="FEL4" s="588"/>
      <c r="FEM4" s="588"/>
      <c r="FEN4" s="588"/>
      <c r="FEO4" s="588"/>
      <c r="FEP4" s="588"/>
      <c r="FEQ4" s="588"/>
      <c r="FER4" s="588"/>
      <c r="FES4" s="588"/>
      <c r="FET4" s="588"/>
      <c r="FEU4" s="588"/>
      <c r="FEV4" s="588"/>
      <c r="FEW4" s="588"/>
      <c r="FEX4" s="588"/>
      <c r="FEY4" s="588"/>
      <c r="FEZ4" s="588"/>
      <c r="FFA4" s="588"/>
      <c r="FFB4" s="588"/>
      <c r="FFC4" s="588"/>
      <c r="FFD4" s="588"/>
      <c r="FFE4" s="588"/>
      <c r="FFF4" s="588"/>
      <c r="FFG4" s="588"/>
      <c r="FFH4" s="588"/>
      <c r="FFI4" s="588"/>
      <c r="FFJ4" s="588"/>
      <c r="FFK4" s="588"/>
      <c r="FFL4" s="588"/>
      <c r="FFM4" s="588"/>
      <c r="FFN4" s="588"/>
      <c r="FFO4" s="588"/>
      <c r="FFP4" s="588"/>
      <c r="FFQ4" s="588"/>
      <c r="FFR4" s="588"/>
      <c r="FFS4" s="588"/>
      <c r="FFT4" s="588"/>
      <c r="FFU4" s="588"/>
      <c r="FFV4" s="588"/>
      <c r="FFW4" s="588"/>
      <c r="FFX4" s="588"/>
      <c r="FFY4" s="588"/>
      <c r="FFZ4" s="588"/>
      <c r="FGA4" s="588"/>
      <c r="FGB4" s="588"/>
      <c r="FGC4" s="588"/>
      <c r="FGD4" s="588"/>
      <c r="FGE4" s="588"/>
      <c r="FGF4" s="588"/>
      <c r="FGG4" s="588"/>
      <c r="FGH4" s="588"/>
      <c r="FGI4" s="588"/>
      <c r="FGJ4" s="588"/>
      <c r="FGK4" s="588"/>
      <c r="FGL4" s="588"/>
      <c r="FGM4" s="588"/>
      <c r="FGN4" s="588"/>
      <c r="FGO4" s="588"/>
      <c r="FGP4" s="588"/>
      <c r="FGQ4" s="588"/>
      <c r="FGR4" s="588"/>
      <c r="FGS4" s="588"/>
      <c r="FGT4" s="588"/>
      <c r="FGU4" s="588"/>
      <c r="FGV4" s="588"/>
      <c r="FGW4" s="588"/>
      <c r="FGX4" s="588"/>
      <c r="FGY4" s="588"/>
      <c r="FGZ4" s="588"/>
      <c r="FHA4" s="588"/>
      <c r="FHB4" s="588"/>
      <c r="FHC4" s="588"/>
      <c r="FHD4" s="588"/>
      <c r="FHE4" s="588"/>
      <c r="FHF4" s="588"/>
      <c r="FHG4" s="588"/>
      <c r="FHH4" s="588"/>
      <c r="FHI4" s="588"/>
      <c r="FHJ4" s="588"/>
      <c r="FHK4" s="588"/>
      <c r="FHL4" s="588"/>
      <c r="FHM4" s="588"/>
      <c r="FHN4" s="588"/>
      <c r="FHO4" s="588"/>
      <c r="FHP4" s="588"/>
      <c r="FHQ4" s="588"/>
      <c r="FHR4" s="588"/>
      <c r="FHS4" s="588"/>
      <c r="FHT4" s="588"/>
      <c r="FHU4" s="588"/>
      <c r="FHV4" s="588"/>
      <c r="FHW4" s="588"/>
      <c r="FHX4" s="588"/>
      <c r="FHY4" s="588"/>
      <c r="FHZ4" s="588"/>
      <c r="FIA4" s="588"/>
      <c r="FIB4" s="588"/>
      <c r="FIC4" s="588"/>
      <c r="FID4" s="588"/>
      <c r="FIE4" s="588"/>
      <c r="FIF4" s="588"/>
      <c r="FIG4" s="588"/>
      <c r="FIH4" s="588"/>
      <c r="FII4" s="588"/>
      <c r="FIJ4" s="588"/>
      <c r="FIK4" s="588"/>
      <c r="FIL4" s="588"/>
      <c r="FIM4" s="588"/>
      <c r="FIN4" s="588"/>
      <c r="FIO4" s="588"/>
      <c r="FIP4" s="588"/>
      <c r="FIQ4" s="588"/>
      <c r="FIR4" s="588"/>
      <c r="FIS4" s="588"/>
      <c r="FIT4" s="588"/>
      <c r="FIU4" s="588"/>
      <c r="FIV4" s="588"/>
      <c r="FIW4" s="588"/>
      <c r="FIX4" s="588"/>
      <c r="FIY4" s="588"/>
      <c r="FIZ4" s="588"/>
      <c r="FJA4" s="588"/>
      <c r="FJB4" s="588"/>
      <c r="FJC4" s="588"/>
      <c r="FJD4" s="588"/>
      <c r="FJE4" s="588"/>
      <c r="FJF4" s="588"/>
      <c r="FJG4" s="588"/>
      <c r="FJH4" s="588"/>
      <c r="FJI4" s="588"/>
      <c r="FJJ4" s="588"/>
      <c r="FJK4" s="588"/>
      <c r="FJL4" s="588"/>
      <c r="FJM4" s="588"/>
      <c r="FJN4" s="588"/>
      <c r="FJO4" s="588"/>
      <c r="FJP4" s="588"/>
      <c r="FJQ4" s="588"/>
      <c r="FJR4" s="588"/>
      <c r="FJS4" s="588"/>
      <c r="FJT4" s="588"/>
      <c r="FJU4" s="588"/>
      <c r="FJV4" s="588"/>
      <c r="FJW4" s="588"/>
      <c r="FJX4" s="588"/>
      <c r="FJY4" s="588"/>
      <c r="FJZ4" s="588"/>
      <c r="FKA4" s="588"/>
      <c r="FKB4" s="588"/>
      <c r="FKC4" s="588"/>
      <c r="FKD4" s="588"/>
      <c r="FKE4" s="588"/>
      <c r="FKF4" s="588"/>
      <c r="FKG4" s="588"/>
      <c r="FKH4" s="588"/>
      <c r="FKI4" s="588"/>
      <c r="FKJ4" s="588"/>
      <c r="FKK4" s="588"/>
      <c r="FKL4" s="588"/>
      <c r="FKM4" s="588"/>
      <c r="FKN4" s="588"/>
      <c r="FKO4" s="588"/>
      <c r="FKP4" s="588"/>
      <c r="FKQ4" s="588"/>
      <c r="FKR4" s="588"/>
      <c r="FKS4" s="588"/>
      <c r="FKT4" s="588"/>
      <c r="FKU4" s="588"/>
      <c r="FKV4" s="588"/>
      <c r="FKW4" s="588"/>
      <c r="FKX4" s="588"/>
      <c r="FKY4" s="588"/>
      <c r="FKZ4" s="588"/>
      <c r="FLA4" s="588"/>
      <c r="FLB4" s="588"/>
      <c r="FLC4" s="588"/>
      <c r="FLD4" s="588"/>
      <c r="FLE4" s="588"/>
      <c r="FLF4" s="588"/>
      <c r="FLG4" s="588"/>
      <c r="FLH4" s="588"/>
      <c r="FLI4" s="588"/>
      <c r="FLJ4" s="588"/>
      <c r="FLK4" s="588"/>
      <c r="FLL4" s="588"/>
      <c r="FLM4" s="588"/>
      <c r="FLN4" s="588"/>
      <c r="FLO4" s="588"/>
      <c r="FLP4" s="588"/>
      <c r="FLQ4" s="588"/>
      <c r="FLR4" s="588"/>
      <c r="FLS4" s="588"/>
      <c r="FLT4" s="588"/>
      <c r="FLU4" s="588"/>
      <c r="FLV4" s="588"/>
      <c r="FLW4" s="588"/>
      <c r="FLX4" s="588"/>
      <c r="FLY4" s="588"/>
      <c r="FLZ4" s="588"/>
      <c r="FMA4" s="588"/>
      <c r="FMB4" s="588"/>
      <c r="FMC4" s="588"/>
      <c r="FMD4" s="588"/>
      <c r="FME4" s="588"/>
      <c r="FMF4" s="588"/>
      <c r="FMG4" s="588"/>
      <c r="FMH4" s="588"/>
      <c r="FMI4" s="588"/>
      <c r="FMJ4" s="588"/>
      <c r="FMK4" s="588"/>
      <c r="FML4" s="588"/>
      <c r="FMM4" s="588"/>
      <c r="FMN4" s="588"/>
      <c r="FMO4" s="588"/>
      <c r="FMP4" s="588"/>
      <c r="FMQ4" s="588"/>
      <c r="FMR4" s="588"/>
      <c r="FMS4" s="588"/>
      <c r="FMT4" s="588"/>
      <c r="FMU4" s="588"/>
      <c r="FMV4" s="588"/>
      <c r="FMW4" s="588"/>
      <c r="FMX4" s="588"/>
      <c r="FMY4" s="588"/>
      <c r="FMZ4" s="588"/>
      <c r="FNA4" s="588"/>
      <c r="FNB4" s="588"/>
      <c r="FNC4" s="588"/>
      <c r="FND4" s="588"/>
      <c r="FNE4" s="588"/>
      <c r="FNF4" s="588"/>
      <c r="FNG4" s="588"/>
      <c r="FNH4" s="588"/>
      <c r="FNI4" s="588"/>
      <c r="FNJ4" s="588"/>
      <c r="FNK4" s="588"/>
      <c r="FNL4" s="588"/>
      <c r="FNM4" s="588"/>
      <c r="FNN4" s="588"/>
      <c r="FNO4" s="588"/>
      <c r="FNP4" s="588"/>
      <c r="FNQ4" s="588"/>
      <c r="FNR4" s="588"/>
      <c r="FNS4" s="588"/>
      <c r="FNT4" s="588"/>
      <c r="FNU4" s="588"/>
      <c r="FNV4" s="588"/>
      <c r="FNW4" s="588"/>
      <c r="FNX4" s="588"/>
      <c r="FNY4" s="588"/>
      <c r="FNZ4" s="588"/>
      <c r="FOA4" s="588"/>
      <c r="FOB4" s="588"/>
      <c r="FOC4" s="588"/>
      <c r="FOD4" s="588"/>
      <c r="FOE4" s="588"/>
      <c r="FOF4" s="588"/>
      <c r="FOG4" s="588"/>
      <c r="FOH4" s="588"/>
      <c r="FOI4" s="588"/>
      <c r="FOJ4" s="588"/>
      <c r="FOK4" s="588"/>
      <c r="FOL4" s="588"/>
      <c r="FOM4" s="588"/>
      <c r="FON4" s="588"/>
      <c r="FOO4" s="588"/>
      <c r="FOP4" s="588"/>
      <c r="FOQ4" s="588"/>
      <c r="FOR4" s="588"/>
      <c r="FOS4" s="588"/>
      <c r="FOT4" s="588"/>
      <c r="FOU4" s="588"/>
      <c r="FOV4" s="588"/>
      <c r="FOW4" s="588"/>
      <c r="FOX4" s="588"/>
      <c r="FOY4" s="588"/>
      <c r="FOZ4" s="588"/>
      <c r="FPA4" s="588"/>
      <c r="FPB4" s="588"/>
      <c r="FPC4" s="588"/>
      <c r="FPD4" s="588"/>
      <c r="FPE4" s="588"/>
      <c r="FPF4" s="588"/>
      <c r="FPG4" s="588"/>
      <c r="FPH4" s="588"/>
      <c r="FPI4" s="588"/>
      <c r="FPJ4" s="588"/>
      <c r="FPK4" s="588"/>
      <c r="FPL4" s="588"/>
      <c r="FPM4" s="588"/>
      <c r="FPN4" s="588"/>
      <c r="FPO4" s="588"/>
      <c r="FPP4" s="588"/>
      <c r="FPQ4" s="588"/>
      <c r="FPR4" s="588"/>
      <c r="FPS4" s="588"/>
      <c r="FPT4" s="588"/>
      <c r="FPU4" s="588"/>
      <c r="FPV4" s="588"/>
      <c r="FPW4" s="588"/>
      <c r="FPX4" s="588"/>
      <c r="FPY4" s="588"/>
      <c r="FPZ4" s="588"/>
      <c r="FQA4" s="588"/>
      <c r="FQB4" s="588"/>
      <c r="FQC4" s="588"/>
      <c r="FQD4" s="588"/>
      <c r="FQE4" s="588"/>
      <c r="FQF4" s="588"/>
      <c r="FQG4" s="588"/>
      <c r="FQH4" s="588"/>
      <c r="FQI4" s="588"/>
      <c r="FQJ4" s="588"/>
      <c r="FQK4" s="588"/>
      <c r="FQL4" s="588"/>
      <c r="FQM4" s="588"/>
      <c r="FQN4" s="588"/>
      <c r="FQO4" s="588"/>
      <c r="FQP4" s="588"/>
      <c r="FQQ4" s="588"/>
      <c r="FQR4" s="588"/>
      <c r="FQS4" s="588"/>
      <c r="FQT4" s="588"/>
      <c r="FQU4" s="588"/>
      <c r="FQV4" s="588"/>
      <c r="FQW4" s="588"/>
      <c r="FQX4" s="588"/>
      <c r="FQY4" s="588"/>
      <c r="FQZ4" s="588"/>
      <c r="FRA4" s="588"/>
      <c r="FRB4" s="588"/>
      <c r="FRC4" s="588"/>
      <c r="FRD4" s="588"/>
      <c r="FRE4" s="588"/>
      <c r="FRF4" s="588"/>
      <c r="FRG4" s="588"/>
      <c r="FRH4" s="588"/>
      <c r="FRI4" s="588"/>
      <c r="FRJ4" s="588"/>
      <c r="FRK4" s="588"/>
      <c r="FRL4" s="588"/>
      <c r="FRM4" s="588"/>
      <c r="FRN4" s="588"/>
      <c r="FRO4" s="588"/>
      <c r="FRP4" s="588"/>
      <c r="FRQ4" s="588"/>
      <c r="FRR4" s="588"/>
      <c r="FRS4" s="588"/>
      <c r="FRT4" s="588"/>
      <c r="FRU4" s="588"/>
      <c r="FRV4" s="588"/>
      <c r="FRW4" s="588"/>
      <c r="FRX4" s="588"/>
      <c r="FRY4" s="588"/>
      <c r="FRZ4" s="588"/>
      <c r="FSA4" s="588"/>
      <c r="FSB4" s="588"/>
      <c r="FSC4" s="588"/>
      <c r="FSD4" s="588"/>
      <c r="FSE4" s="588"/>
      <c r="FSF4" s="588"/>
      <c r="FSG4" s="588"/>
      <c r="FSH4" s="588"/>
      <c r="FSI4" s="588"/>
      <c r="FSJ4" s="588"/>
      <c r="FSK4" s="588"/>
      <c r="FSL4" s="588"/>
      <c r="FSM4" s="588"/>
      <c r="FSN4" s="588"/>
      <c r="FSO4" s="588"/>
      <c r="FSP4" s="588"/>
      <c r="FSQ4" s="588"/>
      <c r="FSR4" s="588"/>
      <c r="FSS4" s="588"/>
      <c r="FST4" s="588"/>
      <c r="FSU4" s="588"/>
      <c r="FSV4" s="588"/>
      <c r="FSW4" s="588"/>
      <c r="FSX4" s="588"/>
      <c r="FSY4" s="588"/>
      <c r="FSZ4" s="588"/>
      <c r="FTA4" s="588"/>
      <c r="FTB4" s="588"/>
      <c r="FTC4" s="588"/>
      <c r="FTD4" s="588"/>
      <c r="FTE4" s="588"/>
      <c r="FTF4" s="588"/>
      <c r="FTG4" s="588"/>
      <c r="FTH4" s="588"/>
      <c r="FTI4" s="588"/>
      <c r="FTJ4" s="588"/>
      <c r="FTK4" s="588"/>
      <c r="FTL4" s="588"/>
      <c r="FTM4" s="588"/>
      <c r="FTN4" s="588"/>
      <c r="FTO4" s="588"/>
      <c r="FTP4" s="588"/>
      <c r="FTQ4" s="588"/>
      <c r="FTR4" s="588"/>
      <c r="FTS4" s="588"/>
      <c r="FTT4" s="588"/>
      <c r="FTU4" s="588"/>
      <c r="FTV4" s="588"/>
      <c r="FTW4" s="588"/>
      <c r="FTX4" s="588"/>
      <c r="FTY4" s="588"/>
      <c r="FTZ4" s="588"/>
      <c r="FUA4" s="588"/>
      <c r="FUB4" s="588"/>
      <c r="FUC4" s="588"/>
      <c r="FUD4" s="588"/>
      <c r="FUE4" s="588"/>
      <c r="FUF4" s="588"/>
      <c r="FUG4" s="588"/>
      <c r="FUH4" s="588"/>
      <c r="FUI4" s="588"/>
      <c r="FUJ4" s="588"/>
      <c r="FUK4" s="588"/>
      <c r="FUL4" s="588"/>
      <c r="FUM4" s="588"/>
      <c r="FUN4" s="588"/>
      <c r="FUO4" s="588"/>
      <c r="FUP4" s="588"/>
      <c r="FUQ4" s="588"/>
      <c r="FUR4" s="588"/>
      <c r="FUS4" s="588"/>
      <c r="FUT4" s="588"/>
      <c r="FUU4" s="588"/>
      <c r="FUV4" s="588"/>
      <c r="FUW4" s="588"/>
      <c r="FUX4" s="588"/>
      <c r="FUY4" s="588"/>
      <c r="FUZ4" s="588"/>
      <c r="FVA4" s="588"/>
      <c r="FVB4" s="588"/>
      <c r="FVC4" s="588"/>
      <c r="FVD4" s="588"/>
      <c r="FVE4" s="588"/>
      <c r="FVF4" s="588"/>
      <c r="FVG4" s="588"/>
      <c r="FVH4" s="588"/>
      <c r="FVI4" s="588"/>
      <c r="FVJ4" s="588"/>
      <c r="FVK4" s="588"/>
      <c r="FVL4" s="588"/>
      <c r="FVM4" s="588"/>
      <c r="FVN4" s="588"/>
      <c r="FVO4" s="588"/>
      <c r="FVP4" s="588"/>
      <c r="FVQ4" s="588"/>
      <c r="FVR4" s="588"/>
      <c r="FVS4" s="588"/>
      <c r="FVT4" s="588"/>
      <c r="FVU4" s="588"/>
      <c r="FVV4" s="588"/>
      <c r="FVW4" s="588"/>
      <c r="FVX4" s="588"/>
      <c r="FVY4" s="588"/>
      <c r="FVZ4" s="588"/>
      <c r="FWA4" s="588"/>
      <c r="FWB4" s="588"/>
      <c r="FWC4" s="588"/>
      <c r="FWD4" s="588"/>
      <c r="FWE4" s="588"/>
      <c r="FWF4" s="588"/>
      <c r="FWG4" s="588"/>
      <c r="FWH4" s="588"/>
      <c r="FWI4" s="588"/>
      <c r="FWJ4" s="588"/>
      <c r="FWK4" s="588"/>
      <c r="FWL4" s="588"/>
      <c r="FWM4" s="588"/>
      <c r="FWN4" s="588"/>
      <c r="FWO4" s="588"/>
      <c r="FWP4" s="588"/>
      <c r="FWQ4" s="588"/>
      <c r="FWR4" s="588"/>
      <c r="FWS4" s="588"/>
      <c r="FWT4" s="588"/>
      <c r="FWU4" s="588"/>
      <c r="FWV4" s="588"/>
      <c r="FWW4" s="588"/>
      <c r="FWX4" s="588"/>
      <c r="FWY4" s="588"/>
      <c r="FWZ4" s="588"/>
      <c r="FXA4" s="588"/>
      <c r="FXB4" s="588"/>
      <c r="FXC4" s="588"/>
      <c r="FXD4" s="588"/>
      <c r="FXE4" s="588"/>
      <c r="FXF4" s="588"/>
      <c r="FXG4" s="588"/>
      <c r="FXH4" s="588"/>
      <c r="FXI4" s="588"/>
      <c r="FXJ4" s="588"/>
      <c r="FXK4" s="588"/>
      <c r="FXL4" s="588"/>
      <c r="FXM4" s="588"/>
      <c r="FXN4" s="588"/>
      <c r="FXO4" s="588"/>
      <c r="FXP4" s="588"/>
      <c r="FXQ4" s="588"/>
      <c r="FXR4" s="588"/>
      <c r="FXS4" s="588"/>
      <c r="FXT4" s="588"/>
      <c r="FXU4" s="588"/>
      <c r="FXV4" s="588"/>
      <c r="FXW4" s="588"/>
      <c r="FXX4" s="588"/>
      <c r="FXY4" s="588"/>
      <c r="FXZ4" s="588"/>
      <c r="FYA4" s="588"/>
      <c r="FYB4" s="588"/>
      <c r="FYC4" s="588"/>
      <c r="FYD4" s="588"/>
      <c r="FYE4" s="588"/>
      <c r="FYF4" s="588"/>
      <c r="FYG4" s="588"/>
      <c r="FYH4" s="588"/>
      <c r="FYI4" s="588"/>
      <c r="FYJ4" s="588"/>
      <c r="FYK4" s="588"/>
      <c r="FYL4" s="588"/>
      <c r="FYM4" s="588"/>
      <c r="FYN4" s="588"/>
      <c r="FYO4" s="588"/>
      <c r="FYP4" s="588"/>
      <c r="FYQ4" s="588"/>
      <c r="FYR4" s="588"/>
      <c r="FYS4" s="588"/>
      <c r="FYT4" s="588"/>
      <c r="FYU4" s="588"/>
      <c r="FYV4" s="588"/>
      <c r="FYW4" s="588"/>
      <c r="FYX4" s="588"/>
      <c r="FYY4" s="588"/>
      <c r="FYZ4" s="588"/>
      <c r="FZA4" s="588"/>
      <c r="FZB4" s="588"/>
      <c r="FZC4" s="588"/>
      <c r="FZD4" s="588"/>
      <c r="FZE4" s="588"/>
      <c r="FZF4" s="588"/>
      <c r="FZG4" s="588"/>
      <c r="FZH4" s="588"/>
      <c r="FZI4" s="588"/>
      <c r="FZJ4" s="588"/>
      <c r="FZK4" s="588"/>
      <c r="FZL4" s="588"/>
      <c r="FZM4" s="588"/>
      <c r="FZN4" s="588"/>
      <c r="FZO4" s="588"/>
      <c r="FZP4" s="588"/>
      <c r="FZQ4" s="588"/>
      <c r="FZR4" s="588"/>
      <c r="FZS4" s="588"/>
      <c r="FZT4" s="588"/>
      <c r="FZU4" s="588"/>
      <c r="FZV4" s="588"/>
      <c r="FZW4" s="588"/>
      <c r="FZX4" s="588"/>
      <c r="FZY4" s="588"/>
      <c r="FZZ4" s="588"/>
      <c r="GAA4" s="588"/>
      <c r="GAB4" s="588"/>
      <c r="GAC4" s="588"/>
      <c r="GAD4" s="588"/>
      <c r="GAE4" s="588"/>
      <c r="GAF4" s="588"/>
      <c r="GAG4" s="588"/>
      <c r="GAH4" s="588"/>
      <c r="GAI4" s="588"/>
      <c r="GAJ4" s="588"/>
      <c r="GAK4" s="588"/>
      <c r="GAL4" s="588"/>
      <c r="GAM4" s="588"/>
      <c r="GAN4" s="588"/>
      <c r="GAO4" s="588"/>
      <c r="GAP4" s="588"/>
      <c r="GAQ4" s="588"/>
      <c r="GAR4" s="588"/>
      <c r="GAS4" s="588"/>
      <c r="GAT4" s="588"/>
      <c r="GAU4" s="588"/>
      <c r="GAV4" s="588"/>
      <c r="GAW4" s="588"/>
      <c r="GAX4" s="588"/>
      <c r="GAY4" s="588"/>
      <c r="GAZ4" s="588"/>
      <c r="GBA4" s="588"/>
      <c r="GBB4" s="588"/>
      <c r="GBC4" s="588"/>
      <c r="GBD4" s="588"/>
      <c r="GBE4" s="588"/>
      <c r="GBF4" s="588"/>
      <c r="GBG4" s="588"/>
      <c r="GBH4" s="588"/>
      <c r="GBI4" s="588"/>
      <c r="GBJ4" s="588"/>
      <c r="GBK4" s="588"/>
      <c r="GBL4" s="588"/>
      <c r="GBM4" s="588"/>
      <c r="GBN4" s="588"/>
      <c r="GBO4" s="588"/>
      <c r="GBP4" s="588"/>
      <c r="GBQ4" s="588"/>
      <c r="GBR4" s="588"/>
      <c r="GBS4" s="588"/>
      <c r="GBT4" s="588"/>
      <c r="GBU4" s="588"/>
      <c r="GBV4" s="588"/>
      <c r="GBW4" s="588"/>
      <c r="GBX4" s="588"/>
      <c r="GBY4" s="588"/>
      <c r="GBZ4" s="588"/>
      <c r="GCA4" s="588"/>
      <c r="GCB4" s="588"/>
      <c r="GCC4" s="588"/>
      <c r="GCD4" s="588"/>
      <c r="GCE4" s="588"/>
      <c r="GCF4" s="588"/>
      <c r="GCG4" s="588"/>
      <c r="GCH4" s="588"/>
      <c r="GCI4" s="588"/>
      <c r="GCJ4" s="588"/>
      <c r="GCK4" s="588"/>
      <c r="GCL4" s="588"/>
      <c r="GCM4" s="588"/>
      <c r="GCN4" s="588"/>
      <c r="GCO4" s="588"/>
      <c r="GCP4" s="588"/>
      <c r="GCQ4" s="588"/>
      <c r="GCR4" s="588"/>
      <c r="GCS4" s="588"/>
      <c r="GCT4" s="588"/>
      <c r="GCU4" s="588"/>
      <c r="GCV4" s="588"/>
      <c r="GCW4" s="588"/>
      <c r="GCX4" s="588"/>
      <c r="GCY4" s="588"/>
      <c r="GCZ4" s="588"/>
      <c r="GDA4" s="588"/>
      <c r="GDB4" s="588"/>
      <c r="GDC4" s="588"/>
      <c r="GDD4" s="588"/>
      <c r="GDE4" s="588"/>
      <c r="GDF4" s="588"/>
      <c r="GDG4" s="588"/>
      <c r="GDH4" s="588"/>
      <c r="GDI4" s="588"/>
      <c r="GDJ4" s="588"/>
      <c r="GDK4" s="588"/>
      <c r="GDL4" s="588"/>
      <c r="GDM4" s="588"/>
      <c r="GDN4" s="588"/>
      <c r="GDO4" s="588"/>
      <c r="GDP4" s="588"/>
      <c r="GDQ4" s="588"/>
      <c r="GDR4" s="588"/>
      <c r="GDS4" s="588"/>
      <c r="GDT4" s="588"/>
      <c r="GDU4" s="588"/>
      <c r="GDV4" s="588"/>
      <c r="GDW4" s="588"/>
      <c r="GDX4" s="588"/>
      <c r="GDY4" s="588"/>
      <c r="GDZ4" s="588"/>
      <c r="GEA4" s="588"/>
      <c r="GEB4" s="588"/>
      <c r="GEC4" s="588"/>
      <c r="GED4" s="588"/>
      <c r="GEE4" s="588"/>
      <c r="GEF4" s="588"/>
      <c r="GEG4" s="588"/>
      <c r="GEH4" s="588"/>
      <c r="GEI4" s="588"/>
      <c r="GEJ4" s="588"/>
      <c r="GEK4" s="588"/>
      <c r="GEL4" s="588"/>
      <c r="GEM4" s="588"/>
      <c r="GEN4" s="588"/>
      <c r="GEO4" s="588"/>
      <c r="GEP4" s="588"/>
      <c r="GEQ4" s="588"/>
      <c r="GER4" s="588"/>
      <c r="GES4" s="588"/>
      <c r="GET4" s="588"/>
      <c r="GEU4" s="588"/>
      <c r="GEV4" s="588"/>
      <c r="GEW4" s="588"/>
      <c r="GEX4" s="588"/>
      <c r="GEY4" s="588"/>
      <c r="GEZ4" s="588"/>
      <c r="GFA4" s="588"/>
      <c r="GFB4" s="588"/>
      <c r="GFC4" s="588"/>
      <c r="GFD4" s="588"/>
      <c r="GFE4" s="588"/>
      <c r="GFF4" s="588"/>
      <c r="GFG4" s="588"/>
      <c r="GFH4" s="588"/>
      <c r="GFI4" s="588"/>
      <c r="GFJ4" s="588"/>
      <c r="GFK4" s="588"/>
      <c r="GFL4" s="588"/>
      <c r="GFM4" s="588"/>
      <c r="GFN4" s="588"/>
      <c r="GFO4" s="588"/>
      <c r="GFP4" s="588"/>
      <c r="GFQ4" s="588"/>
      <c r="GFR4" s="588"/>
      <c r="GFS4" s="588"/>
      <c r="GFT4" s="588"/>
      <c r="GFU4" s="588"/>
      <c r="GFV4" s="588"/>
      <c r="GFW4" s="588"/>
      <c r="GFX4" s="588"/>
      <c r="GFY4" s="588"/>
      <c r="GFZ4" s="588"/>
      <c r="GGA4" s="588"/>
      <c r="GGB4" s="588"/>
      <c r="GGC4" s="588"/>
      <c r="GGD4" s="588"/>
      <c r="GGE4" s="588"/>
      <c r="GGF4" s="588"/>
      <c r="GGG4" s="588"/>
      <c r="GGH4" s="588"/>
      <c r="GGI4" s="588"/>
      <c r="GGJ4" s="588"/>
      <c r="GGK4" s="588"/>
      <c r="GGL4" s="588"/>
      <c r="GGM4" s="588"/>
      <c r="GGN4" s="588"/>
      <c r="GGO4" s="588"/>
      <c r="GGP4" s="588"/>
      <c r="GGQ4" s="588"/>
      <c r="GGR4" s="588"/>
      <c r="GGS4" s="588"/>
      <c r="GGT4" s="588"/>
      <c r="GGU4" s="588"/>
      <c r="GGV4" s="588"/>
      <c r="GGW4" s="588"/>
      <c r="GGX4" s="588"/>
      <c r="GGY4" s="588"/>
      <c r="GGZ4" s="588"/>
      <c r="GHA4" s="588"/>
      <c r="GHB4" s="588"/>
      <c r="GHC4" s="588"/>
      <c r="GHD4" s="588"/>
      <c r="GHE4" s="588"/>
      <c r="GHF4" s="588"/>
      <c r="GHG4" s="588"/>
      <c r="GHH4" s="588"/>
      <c r="GHI4" s="588"/>
      <c r="GHJ4" s="588"/>
      <c r="GHK4" s="588"/>
      <c r="GHL4" s="588"/>
      <c r="GHM4" s="588"/>
      <c r="GHN4" s="588"/>
      <c r="GHO4" s="588"/>
      <c r="GHP4" s="588"/>
      <c r="GHQ4" s="588"/>
      <c r="GHR4" s="588"/>
      <c r="GHS4" s="588"/>
      <c r="GHT4" s="588"/>
      <c r="GHU4" s="588"/>
      <c r="GHV4" s="588"/>
      <c r="GHW4" s="588"/>
      <c r="GHX4" s="588"/>
      <c r="GHY4" s="588"/>
      <c r="GHZ4" s="588"/>
      <c r="GIA4" s="588"/>
      <c r="GIB4" s="588"/>
      <c r="GIC4" s="588"/>
      <c r="GID4" s="588"/>
      <c r="GIE4" s="588"/>
      <c r="GIF4" s="588"/>
      <c r="GIG4" s="588"/>
      <c r="GIH4" s="588"/>
      <c r="GII4" s="588"/>
      <c r="GIJ4" s="588"/>
      <c r="GIK4" s="588"/>
      <c r="GIL4" s="588"/>
      <c r="GIM4" s="588"/>
      <c r="GIN4" s="588"/>
      <c r="GIO4" s="588"/>
      <c r="GIP4" s="588"/>
      <c r="GIQ4" s="588"/>
      <c r="GIR4" s="588"/>
      <c r="GIS4" s="588"/>
      <c r="GIT4" s="588"/>
      <c r="GIU4" s="588"/>
      <c r="GIV4" s="588"/>
      <c r="GIW4" s="588"/>
      <c r="GIX4" s="588"/>
      <c r="GIY4" s="588"/>
      <c r="GIZ4" s="588"/>
      <c r="GJA4" s="588"/>
      <c r="GJB4" s="588"/>
      <c r="GJC4" s="588"/>
      <c r="GJD4" s="588"/>
      <c r="GJE4" s="588"/>
      <c r="GJF4" s="588"/>
      <c r="GJG4" s="588"/>
      <c r="GJH4" s="588"/>
      <c r="GJI4" s="588"/>
      <c r="GJJ4" s="588"/>
      <c r="GJK4" s="588"/>
      <c r="GJL4" s="588"/>
      <c r="GJM4" s="588"/>
      <c r="GJN4" s="588"/>
      <c r="GJO4" s="588"/>
      <c r="GJP4" s="588"/>
      <c r="GJQ4" s="588"/>
      <c r="GJR4" s="588"/>
      <c r="GJS4" s="588"/>
      <c r="GJT4" s="588"/>
      <c r="GJU4" s="588"/>
      <c r="GJV4" s="588"/>
      <c r="GJW4" s="588"/>
      <c r="GJX4" s="588"/>
      <c r="GJY4" s="588"/>
      <c r="GJZ4" s="588"/>
      <c r="GKA4" s="588"/>
      <c r="GKB4" s="588"/>
      <c r="GKC4" s="588"/>
      <c r="GKD4" s="588"/>
      <c r="GKE4" s="588"/>
      <c r="GKF4" s="588"/>
      <c r="GKG4" s="588"/>
      <c r="GKH4" s="588"/>
      <c r="GKI4" s="588"/>
      <c r="GKJ4" s="588"/>
      <c r="GKK4" s="588"/>
      <c r="GKL4" s="588"/>
      <c r="GKM4" s="588"/>
      <c r="GKN4" s="588"/>
      <c r="GKO4" s="588"/>
      <c r="GKP4" s="588"/>
      <c r="GKQ4" s="588"/>
      <c r="GKR4" s="588"/>
      <c r="GKS4" s="588"/>
      <c r="GKT4" s="588"/>
      <c r="GKU4" s="588"/>
      <c r="GKV4" s="588"/>
      <c r="GKW4" s="588"/>
      <c r="GKX4" s="588"/>
      <c r="GKY4" s="588"/>
      <c r="GKZ4" s="588"/>
      <c r="GLA4" s="588"/>
      <c r="GLB4" s="588"/>
      <c r="GLC4" s="588"/>
      <c r="GLD4" s="588"/>
      <c r="GLE4" s="588"/>
      <c r="GLF4" s="588"/>
      <c r="GLG4" s="588"/>
      <c r="GLH4" s="588"/>
      <c r="GLI4" s="588"/>
      <c r="GLJ4" s="588"/>
      <c r="GLK4" s="588"/>
      <c r="GLL4" s="588"/>
      <c r="GLM4" s="588"/>
      <c r="GLN4" s="588"/>
      <c r="GLO4" s="588"/>
      <c r="GLP4" s="588"/>
      <c r="GLQ4" s="588"/>
      <c r="GLR4" s="588"/>
      <c r="GLS4" s="588"/>
      <c r="GLT4" s="588"/>
      <c r="GLU4" s="588"/>
      <c r="GLV4" s="588"/>
      <c r="GLW4" s="588"/>
      <c r="GLX4" s="588"/>
      <c r="GLY4" s="588"/>
      <c r="GLZ4" s="588"/>
      <c r="GMA4" s="588"/>
      <c r="GMB4" s="588"/>
      <c r="GMC4" s="588"/>
      <c r="GMD4" s="588"/>
      <c r="GME4" s="588"/>
      <c r="GMF4" s="588"/>
      <c r="GMG4" s="588"/>
      <c r="GMH4" s="588"/>
      <c r="GMI4" s="588"/>
      <c r="GMJ4" s="588"/>
      <c r="GMK4" s="588"/>
      <c r="GML4" s="588"/>
      <c r="GMM4" s="588"/>
      <c r="GMN4" s="588"/>
      <c r="GMO4" s="588"/>
      <c r="GMP4" s="588"/>
      <c r="GMQ4" s="588"/>
      <c r="GMR4" s="588"/>
      <c r="GMS4" s="588"/>
      <c r="GMT4" s="588"/>
      <c r="GMU4" s="588"/>
      <c r="GMV4" s="588"/>
      <c r="GMW4" s="588"/>
      <c r="GMX4" s="588"/>
      <c r="GMY4" s="588"/>
      <c r="GMZ4" s="588"/>
      <c r="GNA4" s="588"/>
      <c r="GNB4" s="588"/>
      <c r="GNC4" s="588"/>
      <c r="GND4" s="588"/>
      <c r="GNE4" s="588"/>
      <c r="GNF4" s="588"/>
      <c r="GNG4" s="588"/>
      <c r="GNH4" s="588"/>
      <c r="GNI4" s="588"/>
      <c r="GNJ4" s="588"/>
      <c r="GNK4" s="588"/>
      <c r="GNL4" s="588"/>
      <c r="GNM4" s="588"/>
      <c r="GNN4" s="588"/>
      <c r="GNO4" s="588"/>
      <c r="GNP4" s="588"/>
      <c r="GNQ4" s="588"/>
      <c r="GNR4" s="588"/>
      <c r="GNS4" s="588"/>
      <c r="GNT4" s="588"/>
      <c r="GNU4" s="588"/>
      <c r="GNV4" s="588"/>
      <c r="GNW4" s="588"/>
      <c r="GNX4" s="588"/>
      <c r="GNY4" s="588"/>
      <c r="GNZ4" s="588"/>
      <c r="GOA4" s="588"/>
      <c r="GOB4" s="588"/>
      <c r="GOC4" s="588"/>
      <c r="GOD4" s="588"/>
      <c r="GOE4" s="588"/>
      <c r="GOF4" s="588"/>
      <c r="GOG4" s="588"/>
      <c r="GOH4" s="588"/>
      <c r="GOI4" s="588"/>
      <c r="GOJ4" s="588"/>
      <c r="GOK4" s="588"/>
      <c r="GOL4" s="588"/>
      <c r="GOM4" s="588"/>
      <c r="GON4" s="588"/>
      <c r="GOO4" s="588"/>
      <c r="GOP4" s="588"/>
      <c r="GOQ4" s="588"/>
      <c r="GOR4" s="588"/>
      <c r="GOS4" s="588"/>
      <c r="GOT4" s="588"/>
      <c r="GOU4" s="588"/>
      <c r="GOV4" s="588"/>
      <c r="GOW4" s="588"/>
      <c r="GOX4" s="588"/>
      <c r="GOY4" s="588"/>
      <c r="GOZ4" s="588"/>
      <c r="GPA4" s="588"/>
      <c r="GPB4" s="588"/>
      <c r="GPC4" s="588"/>
      <c r="GPD4" s="588"/>
      <c r="GPE4" s="588"/>
      <c r="GPF4" s="588"/>
      <c r="GPG4" s="588"/>
      <c r="GPH4" s="588"/>
      <c r="GPI4" s="588"/>
      <c r="GPJ4" s="588"/>
      <c r="GPK4" s="588"/>
      <c r="GPL4" s="588"/>
      <c r="GPM4" s="588"/>
      <c r="GPN4" s="588"/>
      <c r="GPO4" s="588"/>
      <c r="GPP4" s="588"/>
      <c r="GPQ4" s="588"/>
      <c r="GPR4" s="588"/>
      <c r="GPS4" s="588"/>
      <c r="GPT4" s="588"/>
      <c r="GPU4" s="588"/>
      <c r="GPV4" s="588"/>
      <c r="GPW4" s="588"/>
      <c r="GPX4" s="588"/>
      <c r="GPY4" s="588"/>
      <c r="GPZ4" s="588"/>
      <c r="GQA4" s="588"/>
      <c r="GQB4" s="588"/>
      <c r="GQC4" s="588"/>
      <c r="GQD4" s="588"/>
      <c r="GQE4" s="588"/>
      <c r="GQF4" s="588"/>
      <c r="GQG4" s="588"/>
      <c r="GQH4" s="588"/>
      <c r="GQI4" s="588"/>
      <c r="GQJ4" s="588"/>
      <c r="GQK4" s="588"/>
      <c r="GQL4" s="588"/>
      <c r="GQM4" s="588"/>
      <c r="GQN4" s="588"/>
      <c r="GQO4" s="588"/>
      <c r="GQP4" s="588"/>
      <c r="GQQ4" s="588"/>
      <c r="GQR4" s="588"/>
      <c r="GQS4" s="588"/>
      <c r="GQT4" s="588"/>
      <c r="GQU4" s="588"/>
      <c r="GQV4" s="588"/>
      <c r="GQW4" s="588"/>
      <c r="GQX4" s="588"/>
      <c r="GQY4" s="588"/>
      <c r="GQZ4" s="588"/>
      <c r="GRA4" s="588"/>
      <c r="GRB4" s="588"/>
      <c r="GRC4" s="588"/>
      <c r="GRD4" s="588"/>
      <c r="GRE4" s="588"/>
      <c r="GRF4" s="588"/>
      <c r="GRG4" s="588"/>
      <c r="GRH4" s="588"/>
      <c r="GRI4" s="588"/>
      <c r="GRJ4" s="588"/>
      <c r="GRK4" s="588"/>
      <c r="GRL4" s="588"/>
      <c r="GRM4" s="588"/>
      <c r="GRN4" s="588"/>
      <c r="GRO4" s="588"/>
      <c r="GRP4" s="588"/>
      <c r="GRQ4" s="588"/>
      <c r="GRR4" s="588"/>
      <c r="GRS4" s="588"/>
      <c r="GRT4" s="588"/>
      <c r="GRU4" s="588"/>
      <c r="GRV4" s="588"/>
      <c r="GRW4" s="588"/>
      <c r="GRX4" s="588"/>
      <c r="GRY4" s="588"/>
      <c r="GRZ4" s="588"/>
      <c r="GSA4" s="588"/>
      <c r="GSB4" s="588"/>
      <c r="GSC4" s="588"/>
      <c r="GSD4" s="588"/>
      <c r="GSE4" s="588"/>
      <c r="GSF4" s="588"/>
      <c r="GSG4" s="588"/>
      <c r="GSH4" s="588"/>
      <c r="GSI4" s="588"/>
      <c r="GSJ4" s="588"/>
      <c r="GSK4" s="588"/>
      <c r="GSL4" s="588"/>
      <c r="GSM4" s="588"/>
      <c r="GSN4" s="588"/>
      <c r="GSO4" s="588"/>
      <c r="GSP4" s="588"/>
      <c r="GSQ4" s="588"/>
      <c r="GSR4" s="588"/>
      <c r="GSS4" s="588"/>
      <c r="GST4" s="588"/>
      <c r="GSU4" s="588"/>
      <c r="GSV4" s="588"/>
      <c r="GSW4" s="588"/>
      <c r="GSX4" s="588"/>
      <c r="GSY4" s="588"/>
      <c r="GSZ4" s="588"/>
      <c r="GTA4" s="588"/>
      <c r="GTB4" s="588"/>
      <c r="GTC4" s="588"/>
      <c r="GTD4" s="588"/>
      <c r="GTE4" s="588"/>
      <c r="GTF4" s="588"/>
      <c r="GTG4" s="588"/>
      <c r="GTH4" s="588"/>
      <c r="GTI4" s="588"/>
      <c r="GTJ4" s="588"/>
      <c r="GTK4" s="588"/>
      <c r="GTL4" s="588"/>
      <c r="GTM4" s="588"/>
      <c r="GTN4" s="588"/>
      <c r="GTO4" s="588"/>
      <c r="GTP4" s="588"/>
      <c r="GTQ4" s="588"/>
      <c r="GTR4" s="588"/>
      <c r="GTS4" s="588"/>
      <c r="GTT4" s="588"/>
      <c r="GTU4" s="588"/>
      <c r="GTV4" s="588"/>
      <c r="GTW4" s="588"/>
      <c r="GTX4" s="588"/>
      <c r="GTY4" s="588"/>
      <c r="GTZ4" s="588"/>
      <c r="GUA4" s="588"/>
      <c r="GUB4" s="588"/>
      <c r="GUC4" s="588"/>
      <c r="GUD4" s="588"/>
      <c r="GUE4" s="588"/>
      <c r="GUF4" s="588"/>
      <c r="GUG4" s="588"/>
      <c r="GUH4" s="588"/>
      <c r="GUI4" s="588"/>
      <c r="GUJ4" s="588"/>
      <c r="GUK4" s="588"/>
      <c r="GUL4" s="588"/>
      <c r="GUM4" s="588"/>
      <c r="GUN4" s="588"/>
      <c r="GUO4" s="588"/>
      <c r="GUP4" s="588"/>
      <c r="GUQ4" s="588"/>
      <c r="GUR4" s="588"/>
      <c r="GUS4" s="588"/>
      <c r="GUT4" s="588"/>
      <c r="GUU4" s="588"/>
      <c r="GUV4" s="588"/>
      <c r="GUW4" s="588"/>
      <c r="GUX4" s="588"/>
      <c r="GUY4" s="588"/>
      <c r="GUZ4" s="588"/>
      <c r="GVA4" s="588"/>
      <c r="GVB4" s="588"/>
      <c r="GVC4" s="588"/>
      <c r="GVD4" s="588"/>
      <c r="GVE4" s="588"/>
      <c r="GVF4" s="588"/>
      <c r="GVG4" s="588"/>
      <c r="GVH4" s="588"/>
      <c r="GVI4" s="588"/>
      <c r="GVJ4" s="588"/>
      <c r="GVK4" s="588"/>
      <c r="GVL4" s="588"/>
      <c r="GVM4" s="588"/>
      <c r="GVN4" s="588"/>
      <c r="GVO4" s="588"/>
      <c r="GVP4" s="588"/>
      <c r="GVQ4" s="588"/>
      <c r="GVR4" s="588"/>
      <c r="GVS4" s="588"/>
      <c r="GVT4" s="588"/>
      <c r="GVU4" s="588"/>
      <c r="GVV4" s="588"/>
      <c r="GVW4" s="588"/>
      <c r="GVX4" s="588"/>
      <c r="GVY4" s="588"/>
      <c r="GVZ4" s="588"/>
      <c r="GWA4" s="588"/>
      <c r="GWB4" s="588"/>
      <c r="GWC4" s="588"/>
      <c r="GWD4" s="588"/>
      <c r="GWE4" s="588"/>
      <c r="GWF4" s="588"/>
      <c r="GWG4" s="588"/>
      <c r="GWH4" s="588"/>
      <c r="GWI4" s="588"/>
      <c r="GWJ4" s="588"/>
      <c r="GWK4" s="588"/>
      <c r="GWL4" s="588"/>
      <c r="GWM4" s="588"/>
      <c r="GWN4" s="588"/>
      <c r="GWO4" s="588"/>
      <c r="GWP4" s="588"/>
      <c r="GWQ4" s="588"/>
      <c r="GWR4" s="588"/>
      <c r="GWS4" s="588"/>
      <c r="GWT4" s="588"/>
      <c r="GWU4" s="588"/>
      <c r="GWV4" s="588"/>
      <c r="GWW4" s="588"/>
      <c r="GWX4" s="588"/>
      <c r="GWY4" s="588"/>
      <c r="GWZ4" s="588"/>
      <c r="GXA4" s="588"/>
      <c r="GXB4" s="588"/>
      <c r="GXC4" s="588"/>
      <c r="GXD4" s="588"/>
      <c r="GXE4" s="588"/>
      <c r="GXF4" s="588"/>
      <c r="GXG4" s="588"/>
      <c r="GXH4" s="588"/>
      <c r="GXI4" s="588"/>
      <c r="GXJ4" s="588"/>
      <c r="GXK4" s="588"/>
      <c r="GXL4" s="588"/>
      <c r="GXM4" s="588"/>
      <c r="GXN4" s="588"/>
      <c r="GXO4" s="588"/>
      <c r="GXP4" s="588"/>
      <c r="GXQ4" s="588"/>
      <c r="GXR4" s="588"/>
      <c r="GXS4" s="588"/>
      <c r="GXT4" s="588"/>
      <c r="GXU4" s="588"/>
      <c r="GXV4" s="588"/>
      <c r="GXW4" s="588"/>
      <c r="GXX4" s="588"/>
      <c r="GXY4" s="588"/>
      <c r="GXZ4" s="588"/>
      <c r="GYA4" s="588"/>
      <c r="GYB4" s="588"/>
      <c r="GYC4" s="588"/>
      <c r="GYD4" s="588"/>
      <c r="GYE4" s="588"/>
      <c r="GYF4" s="588"/>
      <c r="GYG4" s="588"/>
      <c r="GYH4" s="588"/>
      <c r="GYI4" s="588"/>
      <c r="GYJ4" s="588"/>
      <c r="GYK4" s="588"/>
      <c r="GYL4" s="588"/>
      <c r="GYM4" s="588"/>
      <c r="GYN4" s="588"/>
      <c r="GYO4" s="588"/>
      <c r="GYP4" s="588"/>
      <c r="GYQ4" s="588"/>
      <c r="GYR4" s="588"/>
      <c r="GYS4" s="588"/>
      <c r="GYT4" s="588"/>
      <c r="GYU4" s="588"/>
      <c r="GYV4" s="588"/>
      <c r="GYW4" s="588"/>
      <c r="GYX4" s="588"/>
      <c r="GYY4" s="588"/>
      <c r="GYZ4" s="588"/>
      <c r="GZA4" s="588"/>
      <c r="GZB4" s="588"/>
      <c r="GZC4" s="588"/>
      <c r="GZD4" s="588"/>
      <c r="GZE4" s="588"/>
      <c r="GZF4" s="588"/>
      <c r="GZG4" s="588"/>
      <c r="GZH4" s="588"/>
      <c r="GZI4" s="588"/>
      <c r="GZJ4" s="588"/>
      <c r="GZK4" s="588"/>
      <c r="GZL4" s="588"/>
      <c r="GZM4" s="588"/>
      <c r="GZN4" s="588"/>
      <c r="GZO4" s="588"/>
      <c r="GZP4" s="588"/>
      <c r="GZQ4" s="588"/>
      <c r="GZR4" s="588"/>
      <c r="GZS4" s="588"/>
      <c r="GZT4" s="588"/>
      <c r="GZU4" s="588"/>
      <c r="GZV4" s="588"/>
      <c r="GZW4" s="588"/>
      <c r="GZX4" s="588"/>
      <c r="GZY4" s="588"/>
      <c r="GZZ4" s="588"/>
      <c r="HAA4" s="588"/>
      <c r="HAB4" s="588"/>
      <c r="HAC4" s="588"/>
      <c r="HAD4" s="588"/>
      <c r="HAE4" s="588"/>
      <c r="HAF4" s="588"/>
      <c r="HAG4" s="588"/>
      <c r="HAH4" s="588"/>
      <c r="HAI4" s="588"/>
      <c r="HAJ4" s="588"/>
      <c r="HAK4" s="588"/>
      <c r="HAL4" s="588"/>
      <c r="HAM4" s="588"/>
      <c r="HAN4" s="588"/>
      <c r="HAO4" s="588"/>
      <c r="HAP4" s="588"/>
      <c r="HAQ4" s="588"/>
      <c r="HAR4" s="588"/>
      <c r="HAS4" s="588"/>
      <c r="HAT4" s="588"/>
      <c r="HAU4" s="588"/>
      <c r="HAV4" s="588"/>
      <c r="HAW4" s="588"/>
      <c r="HAX4" s="588"/>
      <c r="HAY4" s="588"/>
      <c r="HAZ4" s="588"/>
      <c r="HBA4" s="588"/>
      <c r="HBB4" s="588"/>
      <c r="HBC4" s="588"/>
      <c r="HBD4" s="588"/>
      <c r="HBE4" s="588"/>
      <c r="HBF4" s="588"/>
      <c r="HBG4" s="588"/>
      <c r="HBH4" s="588"/>
      <c r="HBI4" s="588"/>
      <c r="HBJ4" s="588"/>
      <c r="HBK4" s="588"/>
      <c r="HBL4" s="588"/>
      <c r="HBM4" s="588"/>
      <c r="HBN4" s="588"/>
      <c r="HBO4" s="588"/>
      <c r="HBP4" s="588"/>
      <c r="HBQ4" s="588"/>
      <c r="HBR4" s="588"/>
      <c r="HBS4" s="588"/>
      <c r="HBT4" s="588"/>
      <c r="HBU4" s="588"/>
      <c r="HBV4" s="588"/>
      <c r="HBW4" s="588"/>
      <c r="HBX4" s="588"/>
      <c r="HBY4" s="588"/>
      <c r="HBZ4" s="588"/>
      <c r="HCA4" s="588"/>
      <c r="HCB4" s="588"/>
      <c r="HCC4" s="588"/>
      <c r="HCD4" s="588"/>
      <c r="HCE4" s="588"/>
      <c r="HCF4" s="588"/>
      <c r="HCG4" s="588"/>
      <c r="HCH4" s="588"/>
      <c r="HCI4" s="588"/>
      <c r="HCJ4" s="588"/>
      <c r="HCK4" s="588"/>
      <c r="HCL4" s="588"/>
      <c r="HCM4" s="588"/>
      <c r="HCN4" s="588"/>
      <c r="HCO4" s="588"/>
      <c r="HCP4" s="588"/>
      <c r="HCQ4" s="588"/>
      <c r="HCR4" s="588"/>
      <c r="HCS4" s="588"/>
      <c r="HCT4" s="588"/>
      <c r="HCU4" s="588"/>
      <c r="HCV4" s="588"/>
      <c r="HCW4" s="588"/>
      <c r="HCX4" s="588"/>
      <c r="HCY4" s="588"/>
      <c r="HCZ4" s="588"/>
      <c r="HDA4" s="588"/>
      <c r="HDB4" s="588"/>
      <c r="HDC4" s="588"/>
      <c r="HDD4" s="588"/>
      <c r="HDE4" s="588"/>
      <c r="HDF4" s="588"/>
      <c r="HDG4" s="588"/>
      <c r="HDH4" s="588"/>
      <c r="HDI4" s="588"/>
      <c r="HDJ4" s="588"/>
      <c r="HDK4" s="588"/>
      <c r="HDL4" s="588"/>
      <c r="HDM4" s="588"/>
      <c r="HDN4" s="588"/>
      <c r="HDO4" s="588"/>
      <c r="HDP4" s="588"/>
      <c r="HDQ4" s="588"/>
      <c r="HDR4" s="588"/>
      <c r="HDS4" s="588"/>
      <c r="HDT4" s="588"/>
      <c r="HDU4" s="588"/>
      <c r="HDV4" s="588"/>
      <c r="HDW4" s="588"/>
      <c r="HDX4" s="588"/>
      <c r="HDY4" s="588"/>
      <c r="HDZ4" s="588"/>
      <c r="HEA4" s="588"/>
      <c r="HEB4" s="588"/>
      <c r="HEC4" s="588"/>
      <c r="HED4" s="588"/>
      <c r="HEE4" s="588"/>
      <c r="HEF4" s="588"/>
      <c r="HEG4" s="588"/>
      <c r="HEH4" s="588"/>
      <c r="HEI4" s="588"/>
      <c r="HEJ4" s="588"/>
      <c r="HEK4" s="588"/>
      <c r="HEL4" s="588"/>
      <c r="HEM4" s="588"/>
      <c r="HEN4" s="588"/>
      <c r="HEO4" s="588"/>
      <c r="HEP4" s="588"/>
      <c r="HEQ4" s="588"/>
      <c r="HER4" s="588"/>
      <c r="HES4" s="588"/>
      <c r="HET4" s="588"/>
      <c r="HEU4" s="588"/>
      <c r="HEV4" s="588"/>
      <c r="HEW4" s="588"/>
      <c r="HEX4" s="588"/>
      <c r="HEY4" s="588"/>
      <c r="HEZ4" s="588"/>
      <c r="HFA4" s="588"/>
      <c r="HFB4" s="588"/>
      <c r="HFC4" s="588"/>
      <c r="HFD4" s="588"/>
      <c r="HFE4" s="588"/>
      <c r="HFF4" s="588"/>
      <c r="HFG4" s="588"/>
      <c r="HFH4" s="588"/>
      <c r="HFI4" s="588"/>
      <c r="HFJ4" s="588"/>
      <c r="HFK4" s="588"/>
      <c r="HFL4" s="588"/>
      <c r="HFM4" s="588"/>
      <c r="HFN4" s="588"/>
      <c r="HFO4" s="588"/>
      <c r="HFP4" s="588"/>
      <c r="HFQ4" s="588"/>
      <c r="HFR4" s="588"/>
      <c r="HFS4" s="588"/>
      <c r="HFT4" s="588"/>
      <c r="HFU4" s="588"/>
      <c r="HFV4" s="588"/>
      <c r="HFW4" s="588"/>
      <c r="HFX4" s="588"/>
      <c r="HFY4" s="588"/>
      <c r="HFZ4" s="588"/>
      <c r="HGA4" s="588"/>
      <c r="HGB4" s="588"/>
      <c r="HGC4" s="588"/>
      <c r="HGD4" s="588"/>
      <c r="HGE4" s="588"/>
      <c r="HGF4" s="588"/>
      <c r="HGG4" s="588"/>
      <c r="HGH4" s="588"/>
      <c r="HGI4" s="588"/>
      <c r="HGJ4" s="588"/>
      <c r="HGK4" s="588"/>
      <c r="HGL4" s="588"/>
      <c r="HGM4" s="588"/>
      <c r="HGN4" s="588"/>
      <c r="HGO4" s="588"/>
      <c r="HGP4" s="588"/>
      <c r="HGQ4" s="588"/>
      <c r="HGR4" s="588"/>
      <c r="HGS4" s="588"/>
      <c r="HGT4" s="588"/>
      <c r="HGU4" s="588"/>
      <c r="HGV4" s="588"/>
      <c r="HGW4" s="588"/>
      <c r="HGX4" s="588"/>
      <c r="HGY4" s="588"/>
      <c r="HGZ4" s="588"/>
      <c r="HHA4" s="588"/>
      <c r="HHB4" s="588"/>
      <c r="HHC4" s="588"/>
      <c r="HHD4" s="588"/>
      <c r="HHE4" s="588"/>
      <c r="HHF4" s="588"/>
      <c r="HHG4" s="588"/>
      <c r="HHH4" s="588"/>
      <c r="HHI4" s="588"/>
      <c r="HHJ4" s="588"/>
      <c r="HHK4" s="588"/>
      <c r="HHL4" s="588"/>
      <c r="HHM4" s="588"/>
      <c r="HHN4" s="588"/>
      <c r="HHO4" s="588"/>
      <c r="HHP4" s="588"/>
      <c r="HHQ4" s="588"/>
      <c r="HHR4" s="588"/>
      <c r="HHS4" s="588"/>
      <c r="HHT4" s="588"/>
      <c r="HHU4" s="588"/>
      <c r="HHV4" s="588"/>
      <c r="HHW4" s="588"/>
      <c r="HHX4" s="588"/>
      <c r="HHY4" s="588"/>
      <c r="HHZ4" s="588"/>
      <c r="HIA4" s="588"/>
      <c r="HIB4" s="588"/>
      <c r="HIC4" s="588"/>
      <c r="HID4" s="588"/>
      <c r="HIE4" s="588"/>
      <c r="HIF4" s="588"/>
      <c r="HIG4" s="588"/>
      <c r="HIH4" s="588"/>
      <c r="HII4" s="588"/>
      <c r="HIJ4" s="588"/>
      <c r="HIK4" s="588"/>
      <c r="HIL4" s="588"/>
      <c r="HIM4" s="588"/>
      <c r="HIN4" s="588"/>
      <c r="HIO4" s="588"/>
      <c r="HIP4" s="588"/>
      <c r="HIQ4" s="588"/>
      <c r="HIR4" s="588"/>
      <c r="HIS4" s="588"/>
      <c r="HIT4" s="588"/>
      <c r="HIU4" s="588"/>
      <c r="HIV4" s="588"/>
      <c r="HIW4" s="588"/>
      <c r="HIX4" s="588"/>
      <c r="HIY4" s="588"/>
      <c r="HIZ4" s="588"/>
      <c r="HJA4" s="588"/>
      <c r="HJB4" s="588"/>
      <c r="HJC4" s="588"/>
      <c r="HJD4" s="588"/>
      <c r="HJE4" s="588"/>
      <c r="HJF4" s="588"/>
      <c r="HJG4" s="588"/>
      <c r="HJH4" s="588"/>
      <c r="HJI4" s="588"/>
      <c r="HJJ4" s="588"/>
      <c r="HJK4" s="588"/>
      <c r="HJL4" s="588"/>
      <c r="HJM4" s="588"/>
      <c r="HJN4" s="588"/>
      <c r="HJO4" s="588"/>
      <c r="HJP4" s="588"/>
      <c r="HJQ4" s="588"/>
      <c r="HJR4" s="588"/>
      <c r="HJS4" s="588"/>
      <c r="HJT4" s="588"/>
      <c r="HJU4" s="588"/>
      <c r="HJV4" s="588"/>
      <c r="HJW4" s="588"/>
      <c r="HJX4" s="588"/>
      <c r="HJY4" s="588"/>
      <c r="HJZ4" s="588"/>
      <c r="HKA4" s="588"/>
      <c r="HKB4" s="588"/>
      <c r="HKC4" s="588"/>
      <c r="HKD4" s="588"/>
      <c r="HKE4" s="588"/>
      <c r="HKF4" s="588"/>
      <c r="HKG4" s="588"/>
      <c r="HKH4" s="588"/>
      <c r="HKI4" s="588"/>
      <c r="HKJ4" s="588"/>
      <c r="HKK4" s="588"/>
      <c r="HKL4" s="588"/>
      <c r="HKM4" s="588"/>
      <c r="HKN4" s="588"/>
      <c r="HKO4" s="588"/>
      <c r="HKP4" s="588"/>
      <c r="HKQ4" s="588"/>
      <c r="HKR4" s="588"/>
      <c r="HKS4" s="588"/>
      <c r="HKT4" s="588"/>
      <c r="HKU4" s="588"/>
      <c r="HKV4" s="588"/>
      <c r="HKW4" s="588"/>
      <c r="HKX4" s="588"/>
      <c r="HKY4" s="588"/>
      <c r="HKZ4" s="588"/>
      <c r="HLA4" s="588"/>
      <c r="HLB4" s="588"/>
      <c r="HLC4" s="588"/>
      <c r="HLD4" s="588"/>
      <c r="HLE4" s="588"/>
      <c r="HLF4" s="588"/>
      <c r="HLG4" s="588"/>
      <c r="HLH4" s="588"/>
      <c r="HLI4" s="588"/>
      <c r="HLJ4" s="588"/>
      <c r="HLK4" s="588"/>
      <c r="HLL4" s="588"/>
      <c r="HLM4" s="588"/>
      <c r="HLN4" s="588"/>
      <c r="HLO4" s="588"/>
      <c r="HLP4" s="588"/>
      <c r="HLQ4" s="588"/>
      <c r="HLR4" s="588"/>
      <c r="HLS4" s="588"/>
      <c r="HLT4" s="588"/>
      <c r="HLU4" s="588"/>
      <c r="HLV4" s="588"/>
      <c r="HLW4" s="588"/>
      <c r="HLX4" s="588"/>
      <c r="HLY4" s="588"/>
      <c r="HLZ4" s="588"/>
      <c r="HMA4" s="588"/>
      <c r="HMB4" s="588"/>
      <c r="HMC4" s="588"/>
      <c r="HMD4" s="588"/>
      <c r="HME4" s="588"/>
      <c r="HMF4" s="588"/>
      <c r="HMG4" s="588"/>
      <c r="HMH4" s="588"/>
      <c r="HMI4" s="588"/>
      <c r="HMJ4" s="588"/>
      <c r="HMK4" s="588"/>
      <c r="HML4" s="588"/>
      <c r="HMM4" s="588"/>
      <c r="HMN4" s="588"/>
      <c r="HMO4" s="588"/>
      <c r="HMP4" s="588"/>
      <c r="HMQ4" s="588"/>
      <c r="HMR4" s="588"/>
      <c r="HMS4" s="588"/>
      <c r="HMT4" s="588"/>
      <c r="HMU4" s="588"/>
      <c r="HMV4" s="588"/>
      <c r="HMW4" s="588"/>
      <c r="HMX4" s="588"/>
      <c r="HMY4" s="588"/>
      <c r="HMZ4" s="588"/>
      <c r="HNA4" s="588"/>
      <c r="HNB4" s="588"/>
      <c r="HNC4" s="588"/>
      <c r="HND4" s="588"/>
      <c r="HNE4" s="588"/>
      <c r="HNF4" s="588"/>
      <c r="HNG4" s="588"/>
      <c r="HNH4" s="588"/>
      <c r="HNI4" s="588"/>
      <c r="HNJ4" s="588"/>
      <c r="HNK4" s="588"/>
      <c r="HNL4" s="588"/>
      <c r="HNM4" s="588"/>
      <c r="HNN4" s="588"/>
      <c r="HNO4" s="588"/>
      <c r="HNP4" s="588"/>
      <c r="HNQ4" s="588"/>
      <c r="HNR4" s="588"/>
      <c r="HNS4" s="588"/>
      <c r="HNT4" s="588"/>
      <c r="HNU4" s="588"/>
      <c r="HNV4" s="588"/>
      <c r="HNW4" s="588"/>
      <c r="HNX4" s="588"/>
      <c r="HNY4" s="588"/>
      <c r="HNZ4" s="588"/>
      <c r="HOA4" s="588"/>
      <c r="HOB4" s="588"/>
      <c r="HOC4" s="588"/>
      <c r="HOD4" s="588"/>
      <c r="HOE4" s="588"/>
      <c r="HOF4" s="588"/>
      <c r="HOG4" s="588"/>
      <c r="HOH4" s="588"/>
      <c r="HOI4" s="588"/>
      <c r="HOJ4" s="588"/>
      <c r="HOK4" s="588"/>
      <c r="HOL4" s="588"/>
      <c r="HOM4" s="588"/>
      <c r="HON4" s="588"/>
      <c r="HOO4" s="588"/>
      <c r="HOP4" s="588"/>
      <c r="HOQ4" s="588"/>
      <c r="HOR4" s="588"/>
      <c r="HOS4" s="588"/>
      <c r="HOT4" s="588"/>
      <c r="HOU4" s="588"/>
      <c r="HOV4" s="588"/>
      <c r="HOW4" s="588"/>
      <c r="HOX4" s="588"/>
      <c r="HOY4" s="588"/>
      <c r="HOZ4" s="588"/>
      <c r="HPA4" s="588"/>
      <c r="HPB4" s="588"/>
      <c r="HPC4" s="588"/>
      <c r="HPD4" s="588"/>
      <c r="HPE4" s="588"/>
      <c r="HPF4" s="588"/>
      <c r="HPG4" s="588"/>
      <c r="HPH4" s="588"/>
      <c r="HPI4" s="588"/>
      <c r="HPJ4" s="588"/>
      <c r="HPK4" s="588"/>
      <c r="HPL4" s="588"/>
      <c r="HPM4" s="588"/>
      <c r="HPN4" s="588"/>
      <c r="HPO4" s="588"/>
      <c r="HPP4" s="588"/>
      <c r="HPQ4" s="588"/>
      <c r="HPR4" s="588"/>
      <c r="HPS4" s="588"/>
      <c r="HPT4" s="588"/>
      <c r="HPU4" s="588"/>
      <c r="HPV4" s="588"/>
      <c r="HPW4" s="588"/>
      <c r="HPX4" s="588"/>
      <c r="HPY4" s="588"/>
      <c r="HPZ4" s="588"/>
      <c r="HQA4" s="588"/>
      <c r="HQB4" s="588"/>
      <c r="HQC4" s="588"/>
      <c r="HQD4" s="588"/>
      <c r="HQE4" s="588"/>
      <c r="HQF4" s="588"/>
      <c r="HQG4" s="588"/>
      <c r="HQH4" s="588"/>
      <c r="HQI4" s="588"/>
      <c r="HQJ4" s="588"/>
      <c r="HQK4" s="588"/>
      <c r="HQL4" s="588"/>
      <c r="HQM4" s="588"/>
      <c r="HQN4" s="588"/>
      <c r="HQO4" s="588"/>
      <c r="HQP4" s="588"/>
      <c r="HQQ4" s="588"/>
      <c r="HQR4" s="588"/>
      <c r="HQS4" s="588"/>
      <c r="HQT4" s="588"/>
      <c r="HQU4" s="588"/>
      <c r="HQV4" s="588"/>
      <c r="HQW4" s="588"/>
      <c r="HQX4" s="588"/>
      <c r="HQY4" s="588"/>
      <c r="HQZ4" s="588"/>
      <c r="HRA4" s="588"/>
      <c r="HRB4" s="588"/>
      <c r="HRC4" s="588"/>
      <c r="HRD4" s="588"/>
      <c r="HRE4" s="588"/>
      <c r="HRF4" s="588"/>
      <c r="HRG4" s="588"/>
      <c r="HRH4" s="588"/>
      <c r="HRI4" s="588"/>
      <c r="HRJ4" s="588"/>
      <c r="HRK4" s="588"/>
      <c r="HRL4" s="588"/>
      <c r="HRM4" s="588"/>
      <c r="HRN4" s="588"/>
      <c r="HRO4" s="588"/>
      <c r="HRP4" s="588"/>
      <c r="HRQ4" s="588"/>
      <c r="HRR4" s="588"/>
      <c r="HRS4" s="588"/>
      <c r="HRT4" s="588"/>
      <c r="HRU4" s="588"/>
      <c r="HRV4" s="588"/>
      <c r="HRW4" s="588"/>
      <c r="HRX4" s="588"/>
      <c r="HRY4" s="588"/>
      <c r="HRZ4" s="588"/>
      <c r="HSA4" s="588"/>
      <c r="HSB4" s="588"/>
      <c r="HSC4" s="588"/>
      <c r="HSD4" s="588"/>
      <c r="HSE4" s="588"/>
      <c r="HSF4" s="588"/>
      <c r="HSG4" s="588"/>
      <c r="HSH4" s="588"/>
      <c r="HSI4" s="588"/>
      <c r="HSJ4" s="588"/>
      <c r="HSK4" s="588"/>
      <c r="HSL4" s="588"/>
      <c r="HSM4" s="588"/>
      <c r="HSN4" s="588"/>
      <c r="HSO4" s="588"/>
      <c r="HSP4" s="588"/>
      <c r="HSQ4" s="588"/>
      <c r="HSR4" s="588"/>
      <c r="HSS4" s="588"/>
      <c r="HST4" s="588"/>
      <c r="HSU4" s="588"/>
      <c r="HSV4" s="588"/>
      <c r="HSW4" s="588"/>
      <c r="HSX4" s="588"/>
      <c r="HSY4" s="588"/>
      <c r="HSZ4" s="588"/>
      <c r="HTA4" s="588"/>
      <c r="HTB4" s="588"/>
      <c r="HTC4" s="588"/>
      <c r="HTD4" s="588"/>
      <c r="HTE4" s="588"/>
      <c r="HTF4" s="588"/>
      <c r="HTG4" s="588"/>
      <c r="HTH4" s="588"/>
      <c r="HTI4" s="588"/>
      <c r="HTJ4" s="588"/>
      <c r="HTK4" s="588"/>
      <c r="HTL4" s="588"/>
      <c r="HTM4" s="588"/>
      <c r="HTN4" s="588"/>
      <c r="HTO4" s="588"/>
      <c r="HTP4" s="588"/>
      <c r="HTQ4" s="588"/>
      <c r="HTR4" s="588"/>
      <c r="HTS4" s="588"/>
      <c r="HTT4" s="588"/>
      <c r="HTU4" s="588"/>
      <c r="HTV4" s="588"/>
      <c r="HTW4" s="588"/>
      <c r="HTX4" s="588"/>
      <c r="HTY4" s="588"/>
      <c r="HTZ4" s="588"/>
      <c r="HUA4" s="588"/>
      <c r="HUB4" s="588"/>
      <c r="HUC4" s="588"/>
      <c r="HUD4" s="588"/>
      <c r="HUE4" s="588"/>
      <c r="HUF4" s="588"/>
      <c r="HUG4" s="588"/>
      <c r="HUH4" s="588"/>
      <c r="HUI4" s="588"/>
      <c r="HUJ4" s="588"/>
      <c r="HUK4" s="588"/>
      <c r="HUL4" s="588"/>
      <c r="HUM4" s="588"/>
      <c r="HUN4" s="588"/>
      <c r="HUO4" s="588"/>
      <c r="HUP4" s="588"/>
      <c r="HUQ4" s="588"/>
      <c r="HUR4" s="588"/>
      <c r="HUS4" s="588"/>
      <c r="HUT4" s="588"/>
      <c r="HUU4" s="588"/>
      <c r="HUV4" s="588"/>
      <c r="HUW4" s="588"/>
      <c r="HUX4" s="588"/>
      <c r="HUY4" s="588"/>
      <c r="HUZ4" s="588"/>
      <c r="HVA4" s="588"/>
      <c r="HVB4" s="588"/>
      <c r="HVC4" s="588"/>
      <c r="HVD4" s="588"/>
      <c r="HVE4" s="588"/>
      <c r="HVF4" s="588"/>
      <c r="HVG4" s="588"/>
    </row>
    <row r="5" spans="1:5987" s="591" customFormat="1" ht="15" x14ac:dyDescent="0.25">
      <c r="A5" s="766"/>
      <c r="B5" s="758" t="s">
        <v>9</v>
      </c>
      <c r="C5" s="758"/>
      <c r="D5" s="758"/>
      <c r="E5" s="758" t="s">
        <v>83</v>
      </c>
      <c r="F5" s="758"/>
      <c r="G5" s="758"/>
      <c r="H5" s="758" t="s">
        <v>11</v>
      </c>
      <c r="I5" s="758"/>
      <c r="J5" s="758"/>
      <c r="K5" s="758" t="s">
        <v>12</v>
      </c>
      <c r="L5" s="758"/>
      <c r="M5" s="758"/>
      <c r="N5" s="758" t="s">
        <v>2</v>
      </c>
      <c r="O5" s="761"/>
      <c r="P5" s="761"/>
      <c r="Q5" s="758" t="s">
        <v>9</v>
      </c>
      <c r="R5" s="758"/>
      <c r="S5" s="758"/>
      <c r="T5" s="758" t="s">
        <v>10</v>
      </c>
      <c r="U5" s="758"/>
      <c r="V5" s="758"/>
      <c r="W5" s="758" t="s">
        <v>11</v>
      </c>
      <c r="X5" s="758"/>
      <c r="Y5" s="758"/>
      <c r="Z5" s="758" t="s">
        <v>12</v>
      </c>
      <c r="AA5" s="758"/>
      <c r="AB5" s="758"/>
      <c r="AC5" s="758" t="s">
        <v>28</v>
      </c>
      <c r="AD5" s="758"/>
      <c r="AE5" s="758"/>
      <c r="AF5" s="758" t="s">
        <v>9</v>
      </c>
      <c r="AG5" s="758"/>
      <c r="AH5" s="758"/>
      <c r="AI5" s="758" t="s">
        <v>10</v>
      </c>
      <c r="AJ5" s="759"/>
      <c r="AK5" s="759"/>
      <c r="AL5" s="758" t="s">
        <v>11</v>
      </c>
      <c r="AM5" s="758"/>
      <c r="AN5" s="758"/>
      <c r="AO5" s="758" t="s">
        <v>12</v>
      </c>
      <c r="AP5" s="759"/>
      <c r="AQ5" s="759"/>
      <c r="AR5" s="758" t="s">
        <v>28</v>
      </c>
      <c r="AS5" s="759"/>
      <c r="AT5" s="759"/>
      <c r="AU5" s="758" t="s">
        <v>9</v>
      </c>
      <c r="AV5" s="758"/>
      <c r="AW5" s="758"/>
      <c r="AX5" s="758" t="s">
        <v>10</v>
      </c>
      <c r="AY5" s="759"/>
      <c r="AZ5" s="759"/>
      <c r="BA5" s="758" t="s">
        <v>11</v>
      </c>
      <c r="BB5" s="758"/>
      <c r="BC5" s="758"/>
      <c r="BD5" s="758" t="s">
        <v>12</v>
      </c>
      <c r="BE5" s="759"/>
      <c r="BF5" s="759"/>
      <c r="BG5" s="758" t="s">
        <v>28</v>
      </c>
      <c r="BH5" s="759"/>
      <c r="BI5" s="759"/>
      <c r="BJ5" s="758" t="s">
        <v>9</v>
      </c>
      <c r="BK5" s="759"/>
      <c r="BL5" s="759"/>
      <c r="BM5" s="758" t="s">
        <v>10</v>
      </c>
      <c r="BN5" s="759"/>
      <c r="BO5" s="759"/>
      <c r="BP5" s="758" t="s">
        <v>11</v>
      </c>
      <c r="BQ5" s="758"/>
      <c r="BR5" s="758"/>
      <c r="BS5" s="758" t="s">
        <v>12</v>
      </c>
      <c r="BT5" s="759"/>
      <c r="BU5" s="759"/>
      <c r="BV5" s="758" t="s">
        <v>28</v>
      </c>
      <c r="BW5" s="759"/>
      <c r="BX5" s="759"/>
      <c r="BY5" s="760" t="s">
        <v>9</v>
      </c>
      <c r="BZ5" s="760"/>
      <c r="CA5" s="760"/>
      <c r="CB5" s="760" t="s">
        <v>10</v>
      </c>
      <c r="CC5" s="760"/>
      <c r="CD5" s="760"/>
      <c r="CE5" s="760" t="s">
        <v>11</v>
      </c>
      <c r="CF5" s="760"/>
      <c r="CG5" s="760"/>
      <c r="CH5" s="760" t="s">
        <v>12</v>
      </c>
      <c r="CI5" s="760"/>
      <c r="CJ5" s="760"/>
      <c r="CK5" s="760" t="s">
        <v>28</v>
      </c>
      <c r="CL5" s="760"/>
      <c r="CM5" s="760"/>
      <c r="CN5" s="590"/>
      <c r="CO5" s="590"/>
      <c r="CP5" s="590"/>
      <c r="CQ5" s="590"/>
      <c r="CR5" s="590"/>
      <c r="CS5" s="590"/>
      <c r="CT5" s="590"/>
      <c r="CU5" s="590"/>
      <c r="CV5" s="590"/>
      <c r="CW5" s="590"/>
      <c r="CX5" s="590"/>
      <c r="CY5" s="590"/>
      <c r="CZ5" s="590"/>
      <c r="DA5" s="590"/>
      <c r="DB5" s="590"/>
      <c r="DC5" s="590"/>
      <c r="DD5" s="590"/>
      <c r="DE5" s="590"/>
      <c r="DF5" s="590"/>
      <c r="DG5" s="590"/>
      <c r="DH5" s="590"/>
      <c r="DI5" s="590"/>
      <c r="DJ5" s="590"/>
      <c r="DK5" s="590"/>
      <c r="DL5" s="590"/>
      <c r="DM5" s="590"/>
      <c r="DN5" s="590"/>
      <c r="DO5" s="590"/>
      <c r="DP5" s="590"/>
      <c r="DQ5" s="590"/>
      <c r="DR5" s="590"/>
      <c r="DS5" s="590"/>
      <c r="DT5" s="590"/>
      <c r="DU5" s="590"/>
      <c r="DV5" s="590"/>
      <c r="DW5" s="590"/>
      <c r="DX5" s="590"/>
      <c r="DY5" s="590"/>
      <c r="DZ5" s="590"/>
      <c r="EA5" s="590"/>
      <c r="EB5" s="590"/>
      <c r="EC5" s="590"/>
      <c r="ED5" s="590"/>
      <c r="EE5" s="590"/>
      <c r="EF5" s="590"/>
      <c r="EG5" s="590"/>
      <c r="EH5" s="590"/>
      <c r="EI5" s="590"/>
      <c r="EJ5" s="590"/>
      <c r="EK5" s="590"/>
      <c r="EL5" s="590"/>
      <c r="EM5" s="590"/>
      <c r="EN5" s="590"/>
      <c r="EO5" s="590"/>
      <c r="EP5" s="590"/>
      <c r="EQ5" s="590"/>
      <c r="ER5" s="590"/>
      <c r="ES5" s="590"/>
      <c r="ET5" s="590"/>
      <c r="EU5" s="590"/>
      <c r="EV5" s="590"/>
      <c r="EW5" s="590"/>
      <c r="EX5" s="590"/>
      <c r="EY5" s="590"/>
      <c r="EZ5" s="590"/>
      <c r="FA5" s="590"/>
      <c r="FB5" s="590"/>
      <c r="FC5" s="590"/>
      <c r="FD5" s="590"/>
      <c r="FE5" s="590"/>
      <c r="FF5" s="590"/>
      <c r="FG5" s="590"/>
      <c r="FH5" s="590"/>
      <c r="FI5" s="590"/>
      <c r="FJ5" s="590"/>
      <c r="FK5" s="590"/>
      <c r="FL5" s="590"/>
      <c r="FM5" s="590"/>
      <c r="FN5" s="590"/>
      <c r="FO5" s="590"/>
      <c r="FP5" s="590"/>
      <c r="FQ5" s="590"/>
      <c r="FR5" s="590"/>
      <c r="FS5" s="590"/>
      <c r="FT5" s="590"/>
      <c r="FU5" s="590"/>
      <c r="FV5" s="590"/>
      <c r="FW5" s="590"/>
      <c r="FX5" s="590"/>
      <c r="FY5" s="590"/>
      <c r="FZ5" s="590"/>
      <c r="GA5" s="590"/>
      <c r="GB5" s="590"/>
      <c r="GC5" s="590"/>
      <c r="GD5" s="590"/>
      <c r="GE5" s="590"/>
      <c r="GF5" s="590"/>
      <c r="GG5" s="590"/>
      <c r="GH5" s="590"/>
      <c r="GI5" s="590"/>
      <c r="GJ5" s="590"/>
      <c r="GK5" s="590"/>
      <c r="GL5" s="590"/>
      <c r="GM5" s="590"/>
      <c r="GN5" s="590"/>
      <c r="GO5" s="590"/>
      <c r="GP5" s="590"/>
      <c r="GQ5" s="590"/>
      <c r="GR5" s="590"/>
      <c r="GS5" s="590"/>
      <c r="GT5" s="590"/>
      <c r="GU5" s="590"/>
      <c r="GV5" s="590"/>
      <c r="GW5" s="590"/>
      <c r="GX5" s="590"/>
      <c r="GY5" s="590"/>
      <c r="GZ5" s="590"/>
      <c r="HA5" s="590"/>
      <c r="HB5" s="590"/>
      <c r="HC5" s="590"/>
      <c r="HD5" s="590"/>
      <c r="HE5" s="590"/>
      <c r="HF5" s="590"/>
      <c r="HG5" s="590"/>
      <c r="HH5" s="590"/>
      <c r="HI5" s="590"/>
      <c r="HJ5" s="590"/>
      <c r="HK5" s="590"/>
      <c r="HL5" s="590"/>
      <c r="HM5" s="590"/>
      <c r="HN5" s="590"/>
      <c r="HO5" s="590"/>
      <c r="HP5" s="590"/>
      <c r="HQ5" s="590"/>
      <c r="HR5" s="590"/>
      <c r="HS5" s="590"/>
      <c r="HT5" s="590"/>
      <c r="HU5" s="590"/>
      <c r="HV5" s="590"/>
      <c r="HW5" s="590"/>
      <c r="HX5" s="590"/>
      <c r="HY5" s="590"/>
      <c r="HZ5" s="590"/>
      <c r="IA5" s="590"/>
      <c r="IB5" s="590"/>
      <c r="IC5" s="590"/>
      <c r="ID5" s="590"/>
      <c r="IE5" s="590"/>
      <c r="IF5" s="590"/>
      <c r="IG5" s="590"/>
      <c r="IH5" s="590"/>
      <c r="II5" s="590"/>
      <c r="IJ5" s="590"/>
      <c r="IK5" s="590"/>
      <c r="IL5" s="590"/>
      <c r="IM5" s="590"/>
      <c r="IN5" s="590"/>
      <c r="IO5" s="590"/>
      <c r="IP5" s="590"/>
      <c r="IQ5" s="590"/>
      <c r="IR5" s="590"/>
      <c r="IS5" s="590"/>
      <c r="IT5" s="590"/>
      <c r="IU5" s="590"/>
      <c r="IV5" s="590"/>
      <c r="IW5" s="590"/>
      <c r="IX5" s="590"/>
      <c r="IY5" s="590"/>
      <c r="IZ5" s="590"/>
      <c r="JA5" s="590"/>
      <c r="JB5" s="590"/>
      <c r="JC5" s="590"/>
      <c r="JD5" s="590"/>
      <c r="JE5" s="590"/>
      <c r="JF5" s="590"/>
      <c r="JG5" s="590"/>
      <c r="JH5" s="590"/>
      <c r="JI5" s="590"/>
      <c r="JJ5" s="590"/>
      <c r="JK5" s="590"/>
      <c r="JL5" s="590"/>
      <c r="JM5" s="590"/>
      <c r="JN5" s="590"/>
      <c r="JO5" s="590"/>
      <c r="JP5" s="590"/>
      <c r="JQ5" s="590"/>
      <c r="JR5" s="590"/>
      <c r="JS5" s="590"/>
      <c r="JT5" s="590"/>
      <c r="JU5" s="590"/>
      <c r="JV5" s="590"/>
      <c r="JW5" s="590"/>
      <c r="JX5" s="590"/>
      <c r="JY5" s="590"/>
      <c r="JZ5" s="590"/>
      <c r="KA5" s="590"/>
      <c r="KB5" s="590"/>
      <c r="KC5" s="590"/>
      <c r="KD5" s="590"/>
      <c r="KE5" s="590"/>
      <c r="KF5" s="590"/>
      <c r="KG5" s="590"/>
      <c r="KH5" s="590"/>
      <c r="KI5" s="590"/>
      <c r="KJ5" s="590"/>
      <c r="KK5" s="590"/>
      <c r="KL5" s="590"/>
      <c r="KM5" s="590"/>
      <c r="KN5" s="590"/>
      <c r="KO5" s="590"/>
      <c r="KP5" s="590"/>
      <c r="KQ5" s="590"/>
      <c r="KR5" s="590"/>
      <c r="KS5" s="590"/>
      <c r="KT5" s="590"/>
      <c r="KU5" s="590"/>
      <c r="KV5" s="590"/>
      <c r="KW5" s="590"/>
      <c r="KX5" s="590"/>
      <c r="KY5" s="590"/>
      <c r="KZ5" s="590"/>
      <c r="LA5" s="590"/>
      <c r="LB5" s="590"/>
      <c r="LC5" s="590"/>
      <c r="LD5" s="590"/>
      <c r="LE5" s="590"/>
      <c r="LF5" s="590"/>
      <c r="LG5" s="590"/>
      <c r="LH5" s="590"/>
      <c r="LI5" s="590"/>
      <c r="LJ5" s="590"/>
      <c r="LK5" s="590"/>
      <c r="LL5" s="590"/>
      <c r="LM5" s="590"/>
      <c r="LN5" s="590"/>
      <c r="LO5" s="590"/>
      <c r="LP5" s="590"/>
      <c r="LQ5" s="590"/>
      <c r="LR5" s="590"/>
      <c r="LS5" s="590"/>
      <c r="LT5" s="590"/>
      <c r="LU5" s="590"/>
      <c r="LV5" s="590"/>
      <c r="LW5" s="590"/>
      <c r="LX5" s="590"/>
      <c r="LY5" s="590"/>
      <c r="LZ5" s="590"/>
      <c r="MA5" s="590"/>
      <c r="MB5" s="590"/>
      <c r="MC5" s="590"/>
      <c r="MD5" s="590"/>
      <c r="ME5" s="590"/>
      <c r="MF5" s="590"/>
      <c r="MG5" s="590"/>
      <c r="MH5" s="590"/>
      <c r="MI5" s="590"/>
      <c r="MJ5" s="590"/>
      <c r="MK5" s="590"/>
      <c r="ML5" s="590"/>
      <c r="MM5" s="590"/>
      <c r="MN5" s="590"/>
      <c r="MO5" s="590"/>
      <c r="MP5" s="590"/>
      <c r="MQ5" s="590"/>
      <c r="MR5" s="590"/>
      <c r="MS5" s="590"/>
      <c r="MT5" s="590"/>
      <c r="MU5" s="590"/>
      <c r="MV5" s="590"/>
      <c r="MW5" s="590"/>
      <c r="MX5" s="590"/>
      <c r="MY5" s="590"/>
      <c r="MZ5" s="590"/>
      <c r="NA5" s="590"/>
      <c r="NB5" s="590"/>
      <c r="NC5" s="590"/>
      <c r="ND5" s="590"/>
      <c r="NE5" s="590"/>
      <c r="NF5" s="590"/>
      <c r="NG5" s="590"/>
      <c r="NH5" s="590"/>
      <c r="NI5" s="590"/>
      <c r="NJ5" s="590"/>
      <c r="NK5" s="590"/>
      <c r="NL5" s="590"/>
      <c r="NM5" s="590"/>
      <c r="NN5" s="590"/>
      <c r="NO5" s="590"/>
      <c r="NP5" s="590"/>
      <c r="NQ5" s="590"/>
      <c r="NR5" s="590"/>
      <c r="NS5" s="590"/>
      <c r="NT5" s="590"/>
      <c r="NU5" s="590"/>
      <c r="NV5" s="590"/>
      <c r="NW5" s="590"/>
      <c r="NX5" s="590"/>
      <c r="NY5" s="590"/>
      <c r="NZ5" s="590"/>
      <c r="OA5" s="590"/>
      <c r="OB5" s="590"/>
      <c r="OC5" s="590"/>
      <c r="OD5" s="590"/>
      <c r="OE5" s="590"/>
      <c r="OF5" s="590"/>
      <c r="OG5" s="590"/>
      <c r="OH5" s="590"/>
      <c r="OI5" s="590"/>
      <c r="OJ5" s="590"/>
      <c r="OK5" s="590"/>
      <c r="OL5" s="590"/>
      <c r="OM5" s="590"/>
      <c r="ON5" s="590"/>
      <c r="OO5" s="590"/>
      <c r="OP5" s="590"/>
      <c r="OQ5" s="590"/>
      <c r="OR5" s="590"/>
      <c r="OS5" s="590"/>
      <c r="OT5" s="590"/>
      <c r="OU5" s="590"/>
      <c r="OV5" s="590"/>
      <c r="OW5" s="590"/>
      <c r="OX5" s="590"/>
      <c r="OY5" s="590"/>
      <c r="OZ5" s="590"/>
      <c r="PA5" s="590"/>
      <c r="PB5" s="590"/>
      <c r="PC5" s="590"/>
      <c r="PD5" s="590"/>
      <c r="PE5" s="590"/>
      <c r="PF5" s="590"/>
      <c r="PG5" s="590"/>
      <c r="PH5" s="590"/>
      <c r="PI5" s="590"/>
      <c r="PJ5" s="590"/>
      <c r="PK5" s="590"/>
      <c r="PL5" s="590"/>
      <c r="PM5" s="590"/>
      <c r="PN5" s="590"/>
      <c r="PO5" s="590"/>
      <c r="PP5" s="590"/>
      <c r="PQ5" s="590"/>
      <c r="PR5" s="590"/>
      <c r="PS5" s="590"/>
      <c r="PT5" s="590"/>
      <c r="PU5" s="590"/>
      <c r="PV5" s="590"/>
      <c r="PW5" s="590"/>
      <c r="PX5" s="590"/>
      <c r="PY5" s="590"/>
      <c r="PZ5" s="590"/>
      <c r="QA5" s="590"/>
      <c r="QB5" s="590"/>
      <c r="QC5" s="590"/>
      <c r="QD5" s="590"/>
      <c r="QE5" s="590"/>
      <c r="QF5" s="590"/>
      <c r="QG5" s="590"/>
      <c r="QH5" s="590"/>
      <c r="QI5" s="590"/>
      <c r="QJ5" s="590"/>
      <c r="QK5" s="590"/>
      <c r="QL5" s="590"/>
      <c r="QM5" s="590"/>
      <c r="QN5" s="590"/>
      <c r="QO5" s="590"/>
      <c r="QP5" s="590"/>
      <c r="QQ5" s="590"/>
      <c r="QR5" s="590"/>
      <c r="QS5" s="590"/>
      <c r="QT5" s="590"/>
      <c r="QU5" s="590"/>
      <c r="QV5" s="590"/>
      <c r="QW5" s="590"/>
      <c r="QX5" s="590"/>
      <c r="QY5" s="590"/>
      <c r="QZ5" s="590"/>
      <c r="RA5" s="590"/>
      <c r="RB5" s="590"/>
      <c r="RC5" s="590"/>
      <c r="RD5" s="590"/>
      <c r="RE5" s="590"/>
      <c r="RF5" s="590"/>
      <c r="RG5" s="590"/>
      <c r="RH5" s="590"/>
      <c r="RI5" s="590"/>
      <c r="RJ5" s="590"/>
      <c r="RK5" s="590"/>
      <c r="RL5" s="590"/>
      <c r="RM5" s="590"/>
      <c r="RN5" s="590"/>
      <c r="RO5" s="590"/>
      <c r="RP5" s="590"/>
      <c r="RQ5" s="590"/>
      <c r="RR5" s="590"/>
      <c r="RS5" s="590"/>
      <c r="RT5" s="590"/>
      <c r="RU5" s="590"/>
      <c r="RV5" s="590"/>
      <c r="RW5" s="590"/>
      <c r="RX5" s="590"/>
      <c r="RY5" s="590"/>
      <c r="RZ5" s="590"/>
      <c r="SA5" s="590"/>
      <c r="SB5" s="590"/>
      <c r="SC5" s="590"/>
      <c r="SD5" s="590"/>
      <c r="SE5" s="590"/>
      <c r="SF5" s="590"/>
      <c r="SG5" s="590"/>
      <c r="SH5" s="590"/>
      <c r="SI5" s="590"/>
      <c r="SJ5" s="590"/>
      <c r="SK5" s="590"/>
      <c r="SL5" s="590"/>
      <c r="SM5" s="590"/>
      <c r="SN5" s="590"/>
      <c r="SO5" s="590"/>
      <c r="SP5" s="590"/>
      <c r="SQ5" s="590"/>
      <c r="SR5" s="590"/>
      <c r="SS5" s="590"/>
      <c r="ST5" s="590"/>
      <c r="SU5" s="590"/>
      <c r="SV5" s="590"/>
      <c r="SW5" s="590"/>
      <c r="SX5" s="590"/>
      <c r="SY5" s="590"/>
      <c r="SZ5" s="590"/>
      <c r="TA5" s="590"/>
      <c r="TB5" s="590"/>
      <c r="TC5" s="590"/>
      <c r="TD5" s="590"/>
      <c r="TE5" s="590"/>
      <c r="TF5" s="590"/>
      <c r="TG5" s="590"/>
      <c r="TH5" s="590"/>
      <c r="TI5" s="590"/>
      <c r="TJ5" s="590"/>
      <c r="TK5" s="590"/>
      <c r="TL5" s="590"/>
      <c r="TM5" s="590"/>
      <c r="TN5" s="590"/>
      <c r="TO5" s="590"/>
      <c r="TP5" s="590"/>
      <c r="TQ5" s="590"/>
      <c r="TR5" s="590"/>
      <c r="TS5" s="590"/>
      <c r="TT5" s="590"/>
      <c r="TU5" s="590"/>
      <c r="TV5" s="590"/>
      <c r="TW5" s="590"/>
      <c r="TX5" s="590"/>
      <c r="TY5" s="590"/>
      <c r="TZ5" s="590"/>
      <c r="UA5" s="590"/>
      <c r="UB5" s="590"/>
      <c r="UC5" s="590"/>
      <c r="UD5" s="590"/>
      <c r="UE5" s="590"/>
      <c r="UF5" s="590"/>
      <c r="UG5" s="590"/>
      <c r="UH5" s="590"/>
      <c r="UI5" s="590"/>
      <c r="UJ5" s="590"/>
      <c r="UK5" s="590"/>
      <c r="UL5" s="590"/>
      <c r="UM5" s="590"/>
      <c r="UN5" s="590"/>
      <c r="UO5" s="590"/>
      <c r="UP5" s="590"/>
      <c r="UQ5" s="590"/>
      <c r="UR5" s="590"/>
      <c r="US5" s="590"/>
      <c r="UT5" s="590"/>
      <c r="UU5" s="590"/>
      <c r="UV5" s="590"/>
      <c r="UW5" s="590"/>
      <c r="UX5" s="590"/>
      <c r="UY5" s="590"/>
      <c r="UZ5" s="590"/>
      <c r="VA5" s="590"/>
      <c r="VB5" s="590"/>
      <c r="VC5" s="590"/>
      <c r="VD5" s="590"/>
      <c r="VE5" s="590"/>
      <c r="VF5" s="590"/>
      <c r="VG5" s="590"/>
      <c r="VH5" s="590"/>
      <c r="VI5" s="590"/>
      <c r="VJ5" s="590"/>
      <c r="VK5" s="590"/>
      <c r="VL5" s="590"/>
      <c r="VM5" s="590"/>
      <c r="VN5" s="590"/>
      <c r="VO5" s="590"/>
      <c r="VP5" s="590"/>
      <c r="VQ5" s="590"/>
      <c r="VR5" s="590"/>
      <c r="VS5" s="590"/>
      <c r="VT5" s="590"/>
      <c r="VU5" s="590"/>
      <c r="VV5" s="590"/>
      <c r="VW5" s="590"/>
      <c r="VX5" s="590"/>
      <c r="VY5" s="590"/>
      <c r="VZ5" s="590"/>
      <c r="WA5" s="590"/>
      <c r="WB5" s="590"/>
      <c r="WC5" s="590"/>
      <c r="WD5" s="590"/>
      <c r="WE5" s="590"/>
      <c r="WF5" s="590"/>
      <c r="WG5" s="590"/>
      <c r="WH5" s="590"/>
      <c r="WI5" s="590"/>
      <c r="WJ5" s="590"/>
      <c r="WK5" s="590"/>
      <c r="WL5" s="590"/>
      <c r="WM5" s="590"/>
      <c r="WN5" s="590"/>
      <c r="WO5" s="590"/>
      <c r="WP5" s="590"/>
      <c r="WQ5" s="590"/>
      <c r="WR5" s="590"/>
      <c r="WS5" s="590"/>
      <c r="WT5" s="590"/>
      <c r="WU5" s="590"/>
      <c r="WV5" s="590"/>
      <c r="WW5" s="590"/>
      <c r="WX5" s="590"/>
      <c r="WY5" s="590"/>
      <c r="WZ5" s="590"/>
      <c r="XA5" s="590"/>
      <c r="XB5" s="590"/>
      <c r="XC5" s="590"/>
      <c r="XD5" s="590"/>
      <c r="XE5" s="590"/>
      <c r="XF5" s="590"/>
      <c r="XG5" s="590"/>
      <c r="XH5" s="590"/>
      <c r="XI5" s="590"/>
      <c r="XJ5" s="590"/>
      <c r="XK5" s="590"/>
      <c r="XL5" s="590"/>
      <c r="XM5" s="590"/>
      <c r="XN5" s="590"/>
      <c r="XO5" s="590"/>
      <c r="XP5" s="590"/>
      <c r="XQ5" s="590"/>
      <c r="XR5" s="590"/>
      <c r="XS5" s="590"/>
      <c r="XT5" s="590"/>
      <c r="XU5" s="590"/>
      <c r="XV5" s="590"/>
      <c r="XW5" s="590"/>
      <c r="XX5" s="590"/>
      <c r="XY5" s="590"/>
      <c r="XZ5" s="590"/>
      <c r="YA5" s="590"/>
      <c r="YB5" s="590"/>
      <c r="YC5" s="590"/>
      <c r="YD5" s="590"/>
      <c r="YE5" s="590"/>
      <c r="YF5" s="590"/>
      <c r="YG5" s="590"/>
      <c r="YH5" s="590"/>
      <c r="YI5" s="590"/>
      <c r="YJ5" s="590"/>
      <c r="YK5" s="590"/>
      <c r="YL5" s="590"/>
      <c r="YM5" s="590"/>
      <c r="YN5" s="590"/>
      <c r="YO5" s="590"/>
      <c r="YP5" s="590"/>
      <c r="YQ5" s="590"/>
      <c r="YR5" s="590"/>
      <c r="YS5" s="590"/>
      <c r="YT5" s="590"/>
      <c r="YU5" s="590"/>
      <c r="YV5" s="590"/>
      <c r="YW5" s="590"/>
      <c r="YX5" s="590"/>
      <c r="YY5" s="590"/>
      <c r="YZ5" s="590"/>
      <c r="ZA5" s="590"/>
      <c r="ZB5" s="590"/>
      <c r="ZC5" s="590"/>
      <c r="ZD5" s="590"/>
      <c r="ZE5" s="590"/>
      <c r="ZF5" s="590"/>
      <c r="ZG5" s="590"/>
      <c r="ZH5" s="590"/>
      <c r="ZI5" s="590"/>
      <c r="ZJ5" s="590"/>
      <c r="ZK5" s="590"/>
      <c r="ZL5" s="590"/>
      <c r="ZM5" s="590"/>
      <c r="ZN5" s="590"/>
      <c r="ZO5" s="590"/>
      <c r="ZP5" s="590"/>
      <c r="ZQ5" s="590"/>
      <c r="ZR5" s="590"/>
      <c r="ZS5" s="590"/>
      <c r="ZT5" s="590"/>
      <c r="ZU5" s="590"/>
      <c r="ZV5" s="590"/>
      <c r="ZW5" s="590"/>
      <c r="ZX5" s="590"/>
      <c r="ZY5" s="590"/>
      <c r="ZZ5" s="590"/>
      <c r="AAA5" s="590"/>
      <c r="AAB5" s="590"/>
      <c r="AAC5" s="590"/>
      <c r="AAD5" s="590"/>
      <c r="AAE5" s="590"/>
      <c r="AAF5" s="590"/>
      <c r="AAG5" s="590"/>
      <c r="AAH5" s="590"/>
      <c r="AAI5" s="590"/>
      <c r="AAJ5" s="590"/>
      <c r="AAK5" s="590"/>
      <c r="AAL5" s="590"/>
      <c r="AAM5" s="590"/>
      <c r="AAN5" s="590"/>
      <c r="AAO5" s="590"/>
      <c r="AAP5" s="590"/>
      <c r="AAQ5" s="590"/>
      <c r="AAR5" s="590"/>
      <c r="AAS5" s="590"/>
      <c r="AAT5" s="590"/>
      <c r="AAU5" s="590"/>
      <c r="AAV5" s="590"/>
      <c r="AAW5" s="590"/>
      <c r="AAX5" s="590"/>
      <c r="AAY5" s="590"/>
      <c r="AAZ5" s="590"/>
      <c r="ABA5" s="590"/>
      <c r="ABB5" s="590"/>
      <c r="ABC5" s="590"/>
      <c r="ABD5" s="590"/>
      <c r="ABE5" s="590"/>
      <c r="ABF5" s="590"/>
      <c r="ABG5" s="590"/>
      <c r="ABH5" s="590"/>
      <c r="ABI5" s="590"/>
      <c r="ABJ5" s="590"/>
      <c r="ABK5" s="590"/>
      <c r="ABL5" s="590"/>
      <c r="ABM5" s="590"/>
      <c r="ABN5" s="590"/>
      <c r="ABO5" s="590"/>
      <c r="ABP5" s="590"/>
      <c r="ABQ5" s="590"/>
      <c r="ABR5" s="590"/>
      <c r="ABS5" s="590"/>
      <c r="ABT5" s="590"/>
      <c r="ABU5" s="590"/>
      <c r="ABV5" s="590"/>
      <c r="ABW5" s="590"/>
      <c r="ABX5" s="590"/>
      <c r="ABY5" s="590"/>
      <c r="ABZ5" s="590"/>
      <c r="ACA5" s="590"/>
      <c r="ACB5" s="590"/>
      <c r="ACC5" s="590"/>
      <c r="ACD5" s="590"/>
      <c r="ACE5" s="590"/>
      <c r="ACF5" s="590"/>
      <c r="ACG5" s="590"/>
      <c r="ACH5" s="590"/>
      <c r="ACI5" s="590"/>
      <c r="ACJ5" s="590"/>
      <c r="ACK5" s="590"/>
      <c r="ACL5" s="590"/>
      <c r="ACM5" s="590"/>
      <c r="ACN5" s="590"/>
      <c r="ACO5" s="590"/>
      <c r="ACP5" s="590"/>
      <c r="ACQ5" s="590"/>
      <c r="ACR5" s="590"/>
      <c r="ACS5" s="590"/>
      <c r="ACT5" s="590"/>
      <c r="ACU5" s="590"/>
      <c r="ACV5" s="590"/>
      <c r="ACW5" s="590"/>
      <c r="ACX5" s="590"/>
      <c r="ACY5" s="590"/>
      <c r="ACZ5" s="590"/>
      <c r="ADA5" s="590"/>
      <c r="ADB5" s="590"/>
      <c r="ADC5" s="590"/>
      <c r="ADD5" s="590"/>
      <c r="ADE5" s="590"/>
      <c r="ADF5" s="590"/>
      <c r="ADG5" s="590"/>
      <c r="ADH5" s="590"/>
      <c r="ADI5" s="590"/>
      <c r="ADJ5" s="590"/>
      <c r="ADK5" s="590"/>
      <c r="ADL5" s="590"/>
      <c r="ADM5" s="590"/>
      <c r="ADN5" s="590"/>
      <c r="ADO5" s="590"/>
      <c r="ADP5" s="590"/>
      <c r="ADQ5" s="590"/>
      <c r="ADR5" s="590"/>
      <c r="ADS5" s="590"/>
      <c r="ADT5" s="590"/>
      <c r="ADU5" s="590"/>
      <c r="ADV5" s="590"/>
      <c r="ADW5" s="590"/>
      <c r="ADX5" s="590"/>
      <c r="ADY5" s="590"/>
      <c r="ADZ5" s="590"/>
      <c r="AEA5" s="590"/>
      <c r="AEB5" s="590"/>
      <c r="AEC5" s="590"/>
      <c r="AED5" s="590"/>
      <c r="AEE5" s="590"/>
      <c r="AEF5" s="590"/>
      <c r="AEG5" s="590"/>
      <c r="AEH5" s="590"/>
      <c r="AEI5" s="590"/>
      <c r="AEJ5" s="590"/>
      <c r="AEK5" s="590"/>
      <c r="AEL5" s="590"/>
      <c r="AEM5" s="590"/>
      <c r="AEN5" s="590"/>
      <c r="AEO5" s="590"/>
      <c r="AEP5" s="590"/>
      <c r="AEQ5" s="590"/>
      <c r="AER5" s="590"/>
      <c r="AES5" s="590"/>
      <c r="AET5" s="590"/>
      <c r="AEU5" s="590"/>
      <c r="AEV5" s="590"/>
      <c r="AEW5" s="590"/>
      <c r="AEX5" s="590"/>
      <c r="AEY5" s="590"/>
      <c r="AEZ5" s="590"/>
      <c r="AFA5" s="590"/>
      <c r="AFB5" s="590"/>
      <c r="AFC5" s="590"/>
      <c r="AFD5" s="590"/>
      <c r="AFE5" s="590"/>
      <c r="AFF5" s="590"/>
      <c r="AFG5" s="590"/>
      <c r="AFH5" s="590"/>
      <c r="AFI5" s="590"/>
      <c r="AFJ5" s="590"/>
      <c r="AFK5" s="590"/>
      <c r="AFL5" s="590"/>
      <c r="AFM5" s="590"/>
      <c r="AFN5" s="590"/>
      <c r="AFO5" s="590"/>
      <c r="AFP5" s="590"/>
      <c r="AFQ5" s="590"/>
      <c r="AFR5" s="590"/>
      <c r="AFS5" s="590"/>
      <c r="AFT5" s="590"/>
      <c r="AFU5" s="590"/>
      <c r="AFV5" s="590"/>
      <c r="AFW5" s="590"/>
      <c r="AFX5" s="590"/>
      <c r="AFY5" s="590"/>
      <c r="AFZ5" s="590"/>
      <c r="AGA5" s="590"/>
      <c r="AGB5" s="590"/>
      <c r="AGC5" s="590"/>
      <c r="AGD5" s="590"/>
      <c r="AGE5" s="590"/>
      <c r="AGF5" s="590"/>
      <c r="AGG5" s="590"/>
      <c r="AGH5" s="590"/>
      <c r="AGI5" s="590"/>
      <c r="AGJ5" s="590"/>
      <c r="AGK5" s="590"/>
      <c r="AGL5" s="590"/>
      <c r="AGM5" s="590"/>
      <c r="AGN5" s="590"/>
      <c r="AGO5" s="590"/>
      <c r="AGP5" s="590"/>
      <c r="AGQ5" s="590"/>
      <c r="AGR5" s="590"/>
      <c r="AGS5" s="590"/>
      <c r="AGT5" s="590"/>
      <c r="AGU5" s="590"/>
      <c r="AGV5" s="590"/>
      <c r="AGW5" s="590"/>
      <c r="AGX5" s="590"/>
      <c r="AGY5" s="590"/>
      <c r="AGZ5" s="590"/>
      <c r="AHA5" s="590"/>
      <c r="AHB5" s="590"/>
      <c r="AHC5" s="590"/>
      <c r="AHD5" s="590"/>
      <c r="AHE5" s="590"/>
      <c r="AHF5" s="590"/>
      <c r="AHG5" s="590"/>
      <c r="AHH5" s="590"/>
      <c r="AHI5" s="590"/>
      <c r="AHJ5" s="590"/>
      <c r="AHK5" s="590"/>
      <c r="AHL5" s="590"/>
      <c r="AHM5" s="590"/>
      <c r="AHN5" s="590"/>
      <c r="AHO5" s="590"/>
      <c r="AHP5" s="590"/>
      <c r="AHQ5" s="590"/>
      <c r="AHR5" s="590"/>
      <c r="AHS5" s="590"/>
      <c r="AHT5" s="590"/>
      <c r="AHU5" s="590"/>
      <c r="AHV5" s="590"/>
      <c r="AHW5" s="590"/>
      <c r="AHX5" s="590"/>
      <c r="AHY5" s="590"/>
      <c r="AHZ5" s="590"/>
      <c r="AIA5" s="590"/>
      <c r="AIB5" s="590"/>
      <c r="AIC5" s="590"/>
      <c r="AID5" s="590"/>
      <c r="AIE5" s="590"/>
      <c r="AIF5" s="590"/>
      <c r="AIG5" s="590"/>
      <c r="AIH5" s="590"/>
      <c r="AII5" s="590"/>
      <c r="AIJ5" s="590"/>
      <c r="AIK5" s="590"/>
      <c r="AIL5" s="590"/>
      <c r="AIM5" s="590"/>
      <c r="AIN5" s="590"/>
      <c r="AIO5" s="590"/>
      <c r="AIP5" s="590"/>
      <c r="AIQ5" s="590"/>
      <c r="AIR5" s="590"/>
      <c r="AIS5" s="590"/>
      <c r="AIT5" s="590"/>
      <c r="AIU5" s="590"/>
      <c r="AIV5" s="590"/>
      <c r="AIW5" s="590"/>
      <c r="AIX5" s="590"/>
      <c r="AIY5" s="590"/>
      <c r="AIZ5" s="590"/>
      <c r="AJA5" s="590"/>
      <c r="AJB5" s="590"/>
      <c r="AJC5" s="590"/>
      <c r="AJD5" s="590"/>
      <c r="AJE5" s="590"/>
      <c r="AJF5" s="590"/>
      <c r="AJG5" s="590"/>
      <c r="AJH5" s="590"/>
      <c r="AJI5" s="590"/>
      <c r="AJJ5" s="590"/>
      <c r="AJK5" s="590"/>
      <c r="AJL5" s="590"/>
      <c r="AJM5" s="590"/>
      <c r="AJN5" s="590"/>
      <c r="AJO5" s="590"/>
      <c r="AJP5" s="590"/>
      <c r="AJQ5" s="590"/>
      <c r="AJR5" s="590"/>
      <c r="AJS5" s="590"/>
      <c r="AJT5" s="590"/>
      <c r="AJU5" s="590"/>
      <c r="AJV5" s="590"/>
      <c r="AJW5" s="590"/>
      <c r="AJX5" s="590"/>
      <c r="AJY5" s="590"/>
      <c r="AJZ5" s="590"/>
      <c r="AKA5" s="590"/>
      <c r="AKB5" s="590"/>
      <c r="AKC5" s="590"/>
      <c r="AKD5" s="590"/>
      <c r="AKE5" s="590"/>
      <c r="AKF5" s="590"/>
      <c r="AKG5" s="590"/>
      <c r="AKH5" s="590"/>
      <c r="AKI5" s="590"/>
      <c r="AKJ5" s="590"/>
      <c r="AKK5" s="590"/>
      <c r="AKL5" s="590"/>
      <c r="AKM5" s="590"/>
      <c r="AKN5" s="590"/>
      <c r="AKO5" s="590"/>
      <c r="AKP5" s="590"/>
      <c r="AKQ5" s="590"/>
      <c r="AKR5" s="590"/>
      <c r="AKS5" s="590"/>
      <c r="AKT5" s="590"/>
      <c r="AKU5" s="590"/>
      <c r="AKV5" s="590"/>
      <c r="AKW5" s="590"/>
      <c r="AKX5" s="590"/>
      <c r="AKY5" s="590"/>
      <c r="AKZ5" s="590"/>
      <c r="ALA5" s="590"/>
      <c r="ALB5" s="590"/>
      <c r="ALC5" s="590"/>
      <c r="ALD5" s="590"/>
      <c r="ALE5" s="590"/>
      <c r="ALF5" s="590"/>
      <c r="ALG5" s="590"/>
      <c r="ALH5" s="590"/>
      <c r="ALI5" s="590"/>
      <c r="ALJ5" s="590"/>
      <c r="ALK5" s="590"/>
      <c r="ALL5" s="590"/>
      <c r="ALM5" s="590"/>
      <c r="ALN5" s="590"/>
      <c r="ALO5" s="590"/>
      <c r="ALP5" s="590"/>
      <c r="ALQ5" s="590"/>
      <c r="ALR5" s="590"/>
      <c r="ALS5" s="590"/>
      <c r="ALT5" s="590"/>
      <c r="ALU5" s="590"/>
      <c r="ALV5" s="590"/>
      <c r="ALW5" s="590"/>
      <c r="ALX5" s="590"/>
      <c r="ALY5" s="590"/>
      <c r="ALZ5" s="590"/>
      <c r="AMA5" s="590"/>
      <c r="AMB5" s="590"/>
      <c r="AMC5" s="590"/>
      <c r="AMD5" s="590"/>
      <c r="AME5" s="590"/>
      <c r="AMF5" s="590"/>
      <c r="AMG5" s="590"/>
      <c r="AMH5" s="590"/>
      <c r="AMI5" s="590"/>
      <c r="AMJ5" s="590"/>
      <c r="AMK5" s="590"/>
      <c r="AML5" s="590"/>
      <c r="AMM5" s="590"/>
      <c r="AMN5" s="590"/>
      <c r="AMO5" s="590"/>
      <c r="AMP5" s="590"/>
      <c r="AMQ5" s="590"/>
      <c r="AMR5" s="590"/>
      <c r="AMS5" s="590"/>
      <c r="AMT5" s="590"/>
      <c r="AMU5" s="590"/>
      <c r="AMV5" s="590"/>
      <c r="AMW5" s="590"/>
      <c r="AMX5" s="590"/>
      <c r="AMY5" s="590"/>
      <c r="AMZ5" s="590"/>
      <c r="ANA5" s="590"/>
      <c r="ANB5" s="590"/>
      <c r="ANC5" s="590"/>
      <c r="AND5" s="590"/>
      <c r="ANE5" s="590"/>
      <c r="ANF5" s="590"/>
      <c r="ANG5" s="590"/>
      <c r="ANH5" s="590"/>
      <c r="ANI5" s="590"/>
      <c r="ANJ5" s="590"/>
      <c r="ANK5" s="590"/>
      <c r="ANL5" s="590"/>
      <c r="ANM5" s="590"/>
      <c r="ANN5" s="590"/>
      <c r="ANO5" s="590"/>
      <c r="ANP5" s="590"/>
      <c r="ANQ5" s="590"/>
      <c r="ANR5" s="590"/>
      <c r="ANS5" s="590"/>
      <c r="ANT5" s="590"/>
      <c r="ANU5" s="590"/>
      <c r="ANV5" s="590"/>
      <c r="ANW5" s="590"/>
      <c r="ANX5" s="590"/>
      <c r="ANY5" s="590"/>
      <c r="ANZ5" s="590"/>
      <c r="AOA5" s="590"/>
      <c r="AOB5" s="590"/>
      <c r="AOC5" s="590"/>
      <c r="AOD5" s="590"/>
      <c r="AOE5" s="590"/>
      <c r="AOF5" s="590"/>
      <c r="AOG5" s="590"/>
      <c r="AOH5" s="590"/>
      <c r="AOI5" s="590"/>
      <c r="AOJ5" s="590"/>
      <c r="AOK5" s="590"/>
      <c r="AOL5" s="590"/>
      <c r="AOM5" s="590"/>
      <c r="AON5" s="590"/>
      <c r="AOO5" s="590"/>
      <c r="AOP5" s="590"/>
      <c r="AOQ5" s="590"/>
      <c r="AOR5" s="590"/>
      <c r="AOS5" s="590"/>
      <c r="AOT5" s="590"/>
      <c r="AOU5" s="590"/>
      <c r="AOV5" s="590"/>
      <c r="AOW5" s="590"/>
      <c r="AOX5" s="590"/>
      <c r="AOY5" s="590"/>
      <c r="AOZ5" s="590"/>
      <c r="APA5" s="590"/>
      <c r="APB5" s="590"/>
      <c r="APC5" s="590"/>
      <c r="APD5" s="590"/>
      <c r="APE5" s="590"/>
      <c r="APF5" s="590"/>
      <c r="APG5" s="590"/>
      <c r="APH5" s="590"/>
      <c r="API5" s="590"/>
      <c r="APJ5" s="590"/>
      <c r="APK5" s="590"/>
      <c r="APL5" s="590"/>
      <c r="APM5" s="590"/>
      <c r="APN5" s="590"/>
      <c r="APO5" s="590"/>
      <c r="APP5" s="590"/>
      <c r="APQ5" s="590"/>
      <c r="APR5" s="590"/>
      <c r="APS5" s="590"/>
      <c r="APT5" s="590"/>
      <c r="APU5" s="590"/>
      <c r="APV5" s="590"/>
      <c r="APW5" s="590"/>
      <c r="APX5" s="590"/>
      <c r="APY5" s="590"/>
      <c r="APZ5" s="590"/>
      <c r="AQA5" s="590"/>
      <c r="AQB5" s="590"/>
      <c r="AQC5" s="590"/>
      <c r="AQD5" s="590"/>
      <c r="AQE5" s="590"/>
      <c r="AQF5" s="590"/>
      <c r="AQG5" s="590"/>
      <c r="AQH5" s="590"/>
      <c r="AQI5" s="590"/>
      <c r="AQJ5" s="590"/>
      <c r="AQK5" s="590"/>
      <c r="AQL5" s="590"/>
      <c r="AQM5" s="590"/>
      <c r="AQN5" s="590"/>
      <c r="AQO5" s="590"/>
      <c r="AQP5" s="590"/>
      <c r="AQQ5" s="590"/>
      <c r="AQR5" s="590"/>
      <c r="AQS5" s="590"/>
      <c r="AQT5" s="590"/>
      <c r="AQU5" s="590"/>
      <c r="AQV5" s="590"/>
      <c r="AQW5" s="590"/>
      <c r="AQX5" s="590"/>
      <c r="AQY5" s="590"/>
      <c r="AQZ5" s="590"/>
      <c r="ARA5" s="590"/>
      <c r="ARB5" s="590"/>
      <c r="ARC5" s="590"/>
      <c r="ARD5" s="590"/>
      <c r="ARE5" s="590"/>
      <c r="ARF5" s="590"/>
      <c r="ARG5" s="590"/>
      <c r="ARH5" s="590"/>
      <c r="ARI5" s="590"/>
      <c r="ARJ5" s="590"/>
      <c r="ARK5" s="590"/>
      <c r="ARL5" s="590"/>
      <c r="ARM5" s="590"/>
      <c r="ARN5" s="590"/>
      <c r="ARO5" s="590"/>
      <c r="ARP5" s="590"/>
      <c r="ARQ5" s="590"/>
      <c r="ARR5" s="590"/>
      <c r="ARS5" s="590"/>
      <c r="ART5" s="590"/>
      <c r="ARU5" s="590"/>
      <c r="ARV5" s="590"/>
      <c r="ARW5" s="590"/>
      <c r="ARX5" s="590"/>
      <c r="ARY5" s="590"/>
      <c r="ARZ5" s="590"/>
      <c r="ASA5" s="590"/>
      <c r="ASB5" s="590"/>
      <c r="ASC5" s="590"/>
      <c r="ASD5" s="590"/>
      <c r="ASE5" s="590"/>
      <c r="ASF5" s="590"/>
      <c r="ASG5" s="590"/>
      <c r="ASH5" s="590"/>
      <c r="ASI5" s="590"/>
      <c r="ASJ5" s="590"/>
      <c r="ASK5" s="590"/>
      <c r="ASL5" s="590"/>
      <c r="ASM5" s="590"/>
      <c r="ASN5" s="590"/>
      <c r="ASO5" s="590"/>
      <c r="ASP5" s="590"/>
      <c r="ASQ5" s="590"/>
      <c r="ASR5" s="590"/>
      <c r="ASS5" s="590"/>
      <c r="AST5" s="590"/>
      <c r="ASU5" s="590"/>
      <c r="ASV5" s="590"/>
      <c r="ASW5" s="590"/>
      <c r="ASX5" s="590"/>
      <c r="ASY5" s="590"/>
      <c r="ASZ5" s="590"/>
      <c r="ATA5" s="590"/>
      <c r="ATB5" s="590"/>
      <c r="ATC5" s="590"/>
      <c r="ATD5" s="590"/>
      <c r="ATE5" s="590"/>
      <c r="ATF5" s="590"/>
      <c r="ATG5" s="590"/>
      <c r="ATH5" s="590"/>
      <c r="ATI5" s="590"/>
      <c r="ATJ5" s="590"/>
      <c r="ATK5" s="590"/>
      <c r="ATL5" s="590"/>
      <c r="ATM5" s="590"/>
      <c r="ATN5" s="590"/>
      <c r="ATO5" s="590"/>
      <c r="ATP5" s="590"/>
      <c r="ATQ5" s="590"/>
      <c r="ATR5" s="590"/>
      <c r="ATS5" s="590"/>
      <c r="ATT5" s="590"/>
      <c r="ATU5" s="590"/>
      <c r="ATV5" s="590"/>
      <c r="ATW5" s="590"/>
      <c r="ATX5" s="590"/>
      <c r="ATY5" s="590"/>
      <c r="ATZ5" s="590"/>
      <c r="AUA5" s="590"/>
      <c r="AUB5" s="590"/>
      <c r="AUC5" s="590"/>
      <c r="AUD5" s="590"/>
      <c r="AUE5" s="590"/>
      <c r="AUF5" s="590"/>
      <c r="AUG5" s="590"/>
      <c r="AUH5" s="590"/>
      <c r="AUI5" s="590"/>
      <c r="AUJ5" s="590"/>
      <c r="AUK5" s="590"/>
      <c r="AUL5" s="590"/>
      <c r="AUM5" s="590"/>
      <c r="AUN5" s="590"/>
      <c r="AUO5" s="590"/>
      <c r="AUP5" s="590"/>
      <c r="AUQ5" s="590"/>
      <c r="AUR5" s="590"/>
      <c r="AUS5" s="590"/>
      <c r="AUT5" s="590"/>
      <c r="AUU5" s="590"/>
      <c r="AUV5" s="590"/>
      <c r="AUW5" s="590"/>
      <c r="AUX5" s="590"/>
      <c r="AUY5" s="590"/>
      <c r="AUZ5" s="590"/>
      <c r="AVA5" s="590"/>
      <c r="AVB5" s="590"/>
      <c r="AVC5" s="590"/>
      <c r="AVD5" s="590"/>
      <c r="AVE5" s="590"/>
      <c r="AVF5" s="590"/>
      <c r="AVG5" s="590"/>
      <c r="AVH5" s="590"/>
      <c r="AVI5" s="590"/>
      <c r="AVJ5" s="590"/>
      <c r="AVK5" s="590"/>
      <c r="AVL5" s="590"/>
      <c r="AVM5" s="590"/>
      <c r="AVN5" s="590"/>
      <c r="AVO5" s="590"/>
      <c r="AVP5" s="590"/>
      <c r="AVQ5" s="590"/>
      <c r="AVR5" s="590"/>
      <c r="AVS5" s="590"/>
      <c r="AVT5" s="590"/>
      <c r="AVU5" s="590"/>
      <c r="AVV5" s="590"/>
      <c r="AVW5" s="590"/>
      <c r="AVX5" s="590"/>
      <c r="AVY5" s="590"/>
      <c r="AVZ5" s="590"/>
      <c r="AWA5" s="590"/>
      <c r="AWB5" s="590"/>
      <c r="AWC5" s="590"/>
      <c r="AWD5" s="590"/>
      <c r="AWE5" s="590"/>
      <c r="AWF5" s="590"/>
      <c r="AWG5" s="590"/>
      <c r="AWH5" s="590"/>
      <c r="AWI5" s="590"/>
      <c r="AWJ5" s="590"/>
      <c r="AWK5" s="590"/>
      <c r="AWL5" s="590"/>
      <c r="AWM5" s="590"/>
      <c r="AWN5" s="590"/>
      <c r="AWO5" s="590"/>
      <c r="AWP5" s="590"/>
      <c r="AWQ5" s="590"/>
      <c r="AWR5" s="590"/>
      <c r="AWS5" s="590"/>
      <c r="AWT5" s="590"/>
      <c r="AWU5" s="590"/>
      <c r="AWV5" s="590"/>
      <c r="AWW5" s="590"/>
      <c r="AWX5" s="590"/>
      <c r="AWY5" s="590"/>
      <c r="AWZ5" s="590"/>
      <c r="AXA5" s="590"/>
      <c r="AXB5" s="590"/>
      <c r="AXC5" s="590"/>
      <c r="AXD5" s="590"/>
      <c r="AXE5" s="590"/>
      <c r="AXF5" s="590"/>
      <c r="AXG5" s="590"/>
      <c r="AXH5" s="590"/>
      <c r="AXI5" s="590"/>
      <c r="AXJ5" s="590"/>
      <c r="AXK5" s="590"/>
      <c r="AXL5" s="590"/>
      <c r="AXM5" s="590"/>
      <c r="AXN5" s="590"/>
      <c r="AXO5" s="590"/>
      <c r="AXP5" s="590"/>
      <c r="AXQ5" s="590"/>
      <c r="AXR5" s="590"/>
      <c r="AXS5" s="590"/>
      <c r="AXT5" s="590"/>
      <c r="AXU5" s="590"/>
      <c r="AXV5" s="590"/>
      <c r="AXW5" s="590"/>
      <c r="AXX5" s="590"/>
      <c r="AXY5" s="590"/>
      <c r="AXZ5" s="590"/>
      <c r="AYA5" s="590"/>
      <c r="AYB5" s="590"/>
      <c r="AYC5" s="590"/>
      <c r="AYD5" s="590"/>
      <c r="AYE5" s="590"/>
      <c r="AYF5" s="590"/>
      <c r="AYG5" s="590"/>
      <c r="AYH5" s="590"/>
      <c r="AYI5" s="590"/>
      <c r="AYJ5" s="590"/>
      <c r="AYK5" s="590"/>
      <c r="AYL5" s="590"/>
      <c r="AYM5" s="590"/>
      <c r="AYN5" s="590"/>
      <c r="AYO5" s="590"/>
      <c r="AYP5" s="590"/>
      <c r="AYQ5" s="590"/>
      <c r="AYR5" s="590"/>
      <c r="AYS5" s="590"/>
      <c r="AYT5" s="590"/>
      <c r="AYU5" s="590"/>
      <c r="AYV5" s="590"/>
      <c r="AYW5" s="590"/>
      <c r="AYX5" s="590"/>
      <c r="AYY5" s="590"/>
      <c r="AYZ5" s="590"/>
      <c r="AZA5" s="590"/>
      <c r="AZB5" s="590"/>
      <c r="AZC5" s="590"/>
      <c r="AZD5" s="590"/>
      <c r="AZE5" s="590"/>
      <c r="AZF5" s="590"/>
      <c r="AZG5" s="590"/>
      <c r="AZH5" s="590"/>
      <c r="AZI5" s="590"/>
      <c r="AZJ5" s="590"/>
      <c r="AZK5" s="590"/>
      <c r="AZL5" s="590"/>
      <c r="AZM5" s="590"/>
      <c r="AZN5" s="590"/>
      <c r="AZO5" s="590"/>
      <c r="AZP5" s="590"/>
      <c r="AZQ5" s="590"/>
      <c r="AZR5" s="590"/>
      <c r="AZS5" s="590"/>
      <c r="AZT5" s="590"/>
      <c r="AZU5" s="590"/>
      <c r="AZV5" s="590"/>
      <c r="AZW5" s="590"/>
      <c r="AZX5" s="590"/>
      <c r="AZY5" s="590"/>
      <c r="AZZ5" s="590"/>
      <c r="BAA5" s="590"/>
      <c r="BAB5" s="590"/>
      <c r="BAC5" s="590"/>
      <c r="BAD5" s="590"/>
      <c r="BAE5" s="590"/>
      <c r="BAF5" s="590"/>
      <c r="BAG5" s="590"/>
      <c r="BAH5" s="590"/>
      <c r="BAI5" s="590"/>
      <c r="BAJ5" s="590"/>
      <c r="BAK5" s="590"/>
      <c r="BAL5" s="590"/>
      <c r="BAM5" s="590"/>
      <c r="BAN5" s="590"/>
      <c r="BAO5" s="590"/>
      <c r="BAP5" s="590"/>
      <c r="BAQ5" s="590"/>
      <c r="BAR5" s="590"/>
      <c r="BAS5" s="590"/>
      <c r="BAT5" s="590"/>
      <c r="BAU5" s="590"/>
      <c r="BAV5" s="590"/>
      <c r="BAW5" s="590"/>
      <c r="BAX5" s="590"/>
      <c r="BAY5" s="590"/>
      <c r="BAZ5" s="590"/>
      <c r="BBA5" s="590"/>
      <c r="BBB5" s="590"/>
      <c r="BBC5" s="590"/>
      <c r="BBD5" s="590"/>
      <c r="BBE5" s="590"/>
      <c r="BBF5" s="590"/>
      <c r="BBG5" s="590"/>
      <c r="BBH5" s="590"/>
      <c r="BBI5" s="590"/>
      <c r="BBJ5" s="590"/>
      <c r="BBK5" s="590"/>
      <c r="BBL5" s="590"/>
      <c r="BBM5" s="590"/>
      <c r="BBN5" s="590"/>
      <c r="BBO5" s="590"/>
      <c r="BBP5" s="590"/>
      <c r="BBQ5" s="590"/>
      <c r="BBR5" s="590"/>
      <c r="BBS5" s="590"/>
      <c r="BBT5" s="590"/>
      <c r="BBU5" s="590"/>
      <c r="BBV5" s="590"/>
      <c r="BBW5" s="590"/>
      <c r="BBX5" s="590"/>
      <c r="BBY5" s="590"/>
      <c r="BBZ5" s="590"/>
      <c r="BCA5" s="590"/>
      <c r="BCB5" s="590"/>
      <c r="BCC5" s="590"/>
      <c r="BCD5" s="590"/>
      <c r="BCE5" s="590"/>
      <c r="BCF5" s="590"/>
      <c r="BCG5" s="590"/>
      <c r="BCH5" s="590"/>
      <c r="BCI5" s="590"/>
      <c r="BCJ5" s="590"/>
      <c r="BCK5" s="590"/>
      <c r="BCL5" s="590"/>
      <c r="BCM5" s="590"/>
      <c r="BCN5" s="590"/>
      <c r="BCO5" s="590"/>
      <c r="BCP5" s="590"/>
      <c r="BCQ5" s="590"/>
      <c r="BCR5" s="590"/>
      <c r="BCS5" s="590"/>
      <c r="BCT5" s="590"/>
      <c r="BCU5" s="590"/>
      <c r="BCV5" s="590"/>
      <c r="BCW5" s="590"/>
      <c r="BCX5" s="590"/>
      <c r="BCY5" s="590"/>
      <c r="BCZ5" s="590"/>
      <c r="BDA5" s="590"/>
      <c r="BDB5" s="590"/>
      <c r="BDC5" s="590"/>
      <c r="BDD5" s="590"/>
      <c r="BDE5" s="590"/>
      <c r="BDF5" s="590"/>
      <c r="BDG5" s="590"/>
      <c r="BDH5" s="590"/>
      <c r="BDI5" s="590"/>
      <c r="BDJ5" s="590"/>
      <c r="BDK5" s="590"/>
      <c r="BDL5" s="590"/>
      <c r="BDM5" s="590"/>
      <c r="BDN5" s="590"/>
      <c r="BDO5" s="590"/>
      <c r="BDP5" s="590"/>
      <c r="BDQ5" s="590"/>
      <c r="BDR5" s="590"/>
      <c r="BDS5" s="590"/>
      <c r="BDT5" s="590"/>
      <c r="BDU5" s="590"/>
      <c r="BDV5" s="590"/>
      <c r="BDW5" s="590"/>
      <c r="BDX5" s="590"/>
      <c r="BDY5" s="590"/>
      <c r="BDZ5" s="590"/>
      <c r="BEA5" s="590"/>
      <c r="BEB5" s="590"/>
      <c r="BEC5" s="590"/>
      <c r="BED5" s="590"/>
      <c r="BEE5" s="590"/>
      <c r="BEF5" s="590"/>
      <c r="BEG5" s="590"/>
      <c r="BEH5" s="590"/>
      <c r="BEI5" s="590"/>
      <c r="BEJ5" s="590"/>
      <c r="BEK5" s="590"/>
      <c r="BEL5" s="590"/>
      <c r="BEM5" s="590"/>
      <c r="BEN5" s="590"/>
      <c r="BEO5" s="590"/>
      <c r="BEP5" s="590"/>
      <c r="BEQ5" s="590"/>
      <c r="BER5" s="590"/>
      <c r="BES5" s="590"/>
      <c r="BET5" s="590"/>
      <c r="BEU5" s="590"/>
      <c r="BEV5" s="590"/>
      <c r="BEW5" s="590"/>
      <c r="BEX5" s="590"/>
      <c r="BEY5" s="590"/>
      <c r="BEZ5" s="590"/>
      <c r="BFA5" s="590"/>
      <c r="BFB5" s="590"/>
      <c r="BFC5" s="590"/>
      <c r="BFD5" s="590"/>
      <c r="BFE5" s="590"/>
      <c r="BFF5" s="590"/>
      <c r="BFG5" s="590"/>
      <c r="BFH5" s="590"/>
      <c r="BFI5" s="590"/>
      <c r="BFJ5" s="590"/>
      <c r="BFK5" s="590"/>
      <c r="BFL5" s="590"/>
      <c r="BFM5" s="590"/>
      <c r="BFN5" s="590"/>
      <c r="BFO5" s="590"/>
      <c r="BFP5" s="590"/>
      <c r="BFQ5" s="590"/>
      <c r="BFR5" s="590"/>
      <c r="BFS5" s="590"/>
      <c r="BFT5" s="590"/>
      <c r="BFU5" s="590"/>
      <c r="BFV5" s="590"/>
      <c r="BFW5" s="590"/>
      <c r="BFX5" s="590"/>
      <c r="BFY5" s="590"/>
      <c r="BFZ5" s="590"/>
      <c r="BGA5" s="590"/>
      <c r="BGB5" s="590"/>
      <c r="BGC5" s="590"/>
      <c r="BGD5" s="590"/>
      <c r="BGE5" s="590"/>
      <c r="BGF5" s="590"/>
      <c r="BGG5" s="590"/>
      <c r="BGH5" s="590"/>
      <c r="BGI5" s="590"/>
      <c r="BGJ5" s="590"/>
      <c r="BGK5" s="590"/>
      <c r="BGL5" s="590"/>
      <c r="BGM5" s="590"/>
      <c r="BGN5" s="590"/>
      <c r="BGO5" s="590"/>
      <c r="BGP5" s="590"/>
      <c r="BGQ5" s="590"/>
      <c r="BGR5" s="590"/>
      <c r="BGS5" s="590"/>
      <c r="BGT5" s="590"/>
      <c r="BGU5" s="590"/>
      <c r="BGV5" s="590"/>
      <c r="BGW5" s="590"/>
      <c r="BGX5" s="590"/>
      <c r="BGY5" s="590"/>
      <c r="BGZ5" s="590"/>
      <c r="BHA5" s="590"/>
      <c r="BHB5" s="590"/>
      <c r="BHC5" s="590"/>
      <c r="BHD5" s="590"/>
      <c r="BHE5" s="590"/>
      <c r="BHF5" s="590"/>
      <c r="BHG5" s="590"/>
      <c r="BHH5" s="590"/>
      <c r="BHI5" s="590"/>
      <c r="BHJ5" s="590"/>
      <c r="BHK5" s="590"/>
      <c r="BHL5" s="590"/>
      <c r="BHM5" s="590"/>
      <c r="BHN5" s="590"/>
      <c r="BHO5" s="590"/>
      <c r="BHP5" s="590"/>
      <c r="BHQ5" s="590"/>
      <c r="BHR5" s="590"/>
      <c r="BHS5" s="590"/>
      <c r="BHT5" s="590"/>
      <c r="BHU5" s="590"/>
      <c r="BHV5" s="590"/>
      <c r="BHW5" s="590"/>
      <c r="BHX5" s="590"/>
      <c r="BHY5" s="590"/>
      <c r="BHZ5" s="590"/>
      <c r="BIA5" s="590"/>
      <c r="BIB5" s="590"/>
      <c r="BIC5" s="590"/>
      <c r="BID5" s="590"/>
      <c r="BIE5" s="590"/>
      <c r="BIF5" s="590"/>
      <c r="BIG5" s="590"/>
      <c r="BIH5" s="590"/>
      <c r="BII5" s="590"/>
      <c r="BIJ5" s="590"/>
      <c r="BIK5" s="590"/>
      <c r="BIL5" s="590"/>
      <c r="BIM5" s="590"/>
      <c r="BIN5" s="590"/>
      <c r="BIO5" s="590"/>
      <c r="BIP5" s="590"/>
      <c r="BIQ5" s="590"/>
      <c r="BIR5" s="590"/>
      <c r="BIS5" s="590"/>
      <c r="BIT5" s="590"/>
      <c r="BIU5" s="590"/>
      <c r="BIV5" s="590"/>
      <c r="BIW5" s="590"/>
      <c r="BIX5" s="590"/>
      <c r="BIY5" s="590"/>
      <c r="BIZ5" s="590"/>
      <c r="BJA5" s="590"/>
      <c r="BJB5" s="590"/>
      <c r="BJC5" s="590"/>
      <c r="BJD5" s="590"/>
      <c r="BJE5" s="590"/>
      <c r="BJF5" s="590"/>
      <c r="BJG5" s="590"/>
      <c r="BJH5" s="590"/>
      <c r="BJI5" s="590"/>
      <c r="BJJ5" s="590"/>
      <c r="BJK5" s="590"/>
      <c r="BJL5" s="590"/>
      <c r="BJM5" s="590"/>
      <c r="BJN5" s="590"/>
      <c r="BJO5" s="590"/>
      <c r="BJP5" s="590"/>
      <c r="BJQ5" s="590"/>
      <c r="BJR5" s="590"/>
      <c r="BJS5" s="590"/>
      <c r="BJT5" s="590"/>
      <c r="BJU5" s="590"/>
      <c r="BJV5" s="590"/>
      <c r="BJW5" s="590"/>
      <c r="BJX5" s="590"/>
      <c r="BJY5" s="590"/>
      <c r="BJZ5" s="590"/>
      <c r="BKA5" s="590"/>
      <c r="BKB5" s="590"/>
      <c r="BKC5" s="590"/>
      <c r="BKD5" s="590"/>
      <c r="BKE5" s="590"/>
      <c r="BKF5" s="590"/>
      <c r="BKG5" s="590"/>
      <c r="BKH5" s="590"/>
      <c r="BKI5" s="590"/>
      <c r="BKJ5" s="590"/>
      <c r="BKK5" s="590"/>
      <c r="BKL5" s="590"/>
      <c r="BKM5" s="590"/>
      <c r="BKN5" s="590"/>
      <c r="BKO5" s="590"/>
      <c r="BKP5" s="590"/>
      <c r="BKQ5" s="590"/>
      <c r="BKR5" s="590"/>
      <c r="BKS5" s="590"/>
      <c r="BKT5" s="590"/>
      <c r="BKU5" s="590"/>
      <c r="BKV5" s="590"/>
      <c r="BKW5" s="590"/>
      <c r="BKX5" s="590"/>
      <c r="BKY5" s="590"/>
      <c r="BKZ5" s="590"/>
      <c r="BLA5" s="590"/>
      <c r="BLB5" s="590"/>
      <c r="BLC5" s="590"/>
      <c r="BLD5" s="590"/>
      <c r="BLE5" s="590"/>
      <c r="BLF5" s="590"/>
      <c r="BLG5" s="590"/>
      <c r="BLH5" s="590"/>
      <c r="BLI5" s="590"/>
      <c r="BLJ5" s="590"/>
      <c r="BLK5" s="590"/>
      <c r="BLL5" s="590"/>
      <c r="BLM5" s="590"/>
      <c r="BLN5" s="590"/>
      <c r="BLO5" s="590"/>
      <c r="BLP5" s="590"/>
      <c r="BLQ5" s="590"/>
      <c r="BLR5" s="590"/>
      <c r="BLS5" s="590"/>
      <c r="BLT5" s="590"/>
      <c r="BLU5" s="590"/>
      <c r="BLV5" s="590"/>
      <c r="BLW5" s="590"/>
      <c r="BLX5" s="590"/>
      <c r="BLY5" s="590"/>
      <c r="BLZ5" s="590"/>
      <c r="BMA5" s="590"/>
      <c r="BMB5" s="590"/>
      <c r="BMC5" s="590"/>
      <c r="BMD5" s="590"/>
      <c r="BME5" s="590"/>
      <c r="BMF5" s="590"/>
      <c r="BMG5" s="590"/>
      <c r="BMH5" s="590"/>
      <c r="BMI5" s="590"/>
      <c r="BMJ5" s="590"/>
      <c r="BMK5" s="590"/>
      <c r="BML5" s="590"/>
      <c r="BMM5" s="590"/>
      <c r="BMN5" s="590"/>
      <c r="BMO5" s="590"/>
      <c r="BMP5" s="590"/>
      <c r="BMQ5" s="590"/>
      <c r="BMR5" s="590"/>
      <c r="BMS5" s="590"/>
      <c r="BMT5" s="590"/>
      <c r="BMU5" s="590"/>
      <c r="BMV5" s="590"/>
      <c r="BMW5" s="590"/>
      <c r="BMX5" s="590"/>
      <c r="BMY5" s="590"/>
      <c r="BMZ5" s="590"/>
      <c r="BNA5" s="590"/>
      <c r="BNB5" s="590"/>
      <c r="BNC5" s="590"/>
      <c r="BND5" s="590"/>
      <c r="BNE5" s="590"/>
      <c r="BNF5" s="590"/>
      <c r="BNG5" s="590"/>
      <c r="BNH5" s="590"/>
      <c r="BNI5" s="590"/>
      <c r="BNJ5" s="590"/>
      <c r="BNK5" s="590"/>
      <c r="BNL5" s="590"/>
      <c r="BNM5" s="590"/>
      <c r="BNN5" s="590"/>
      <c r="BNO5" s="590"/>
      <c r="BNP5" s="590"/>
      <c r="BNQ5" s="590"/>
      <c r="BNR5" s="590"/>
      <c r="BNS5" s="590"/>
      <c r="BNT5" s="590"/>
      <c r="BNU5" s="590"/>
      <c r="BNV5" s="590"/>
      <c r="BNW5" s="590"/>
      <c r="BNX5" s="590"/>
      <c r="BNY5" s="590"/>
      <c r="BNZ5" s="590"/>
      <c r="BOA5" s="590"/>
      <c r="BOB5" s="590"/>
      <c r="BOC5" s="590"/>
      <c r="BOD5" s="590"/>
      <c r="BOE5" s="590"/>
      <c r="BOF5" s="590"/>
      <c r="BOG5" s="590"/>
      <c r="BOH5" s="590"/>
      <c r="BOI5" s="590"/>
      <c r="BOJ5" s="590"/>
      <c r="BOK5" s="590"/>
      <c r="BOL5" s="590"/>
      <c r="BOM5" s="590"/>
      <c r="BON5" s="590"/>
      <c r="BOO5" s="590"/>
      <c r="BOP5" s="590"/>
      <c r="BOQ5" s="590"/>
      <c r="BOR5" s="590"/>
      <c r="BOS5" s="590"/>
      <c r="BOT5" s="590"/>
      <c r="BOU5" s="590"/>
      <c r="BOV5" s="590"/>
      <c r="BOW5" s="590"/>
      <c r="BOX5" s="590"/>
      <c r="BOY5" s="590"/>
      <c r="BOZ5" s="590"/>
      <c r="BPA5" s="590"/>
      <c r="BPB5" s="590"/>
      <c r="BPC5" s="590"/>
      <c r="BPD5" s="590"/>
      <c r="BPE5" s="590"/>
      <c r="BPF5" s="590"/>
      <c r="BPG5" s="590"/>
      <c r="BPH5" s="590"/>
      <c r="BPI5" s="590"/>
      <c r="BPJ5" s="590"/>
      <c r="BPK5" s="590"/>
      <c r="BPL5" s="590"/>
      <c r="BPM5" s="590"/>
      <c r="BPN5" s="590"/>
      <c r="BPO5" s="590"/>
      <c r="BPP5" s="590"/>
      <c r="BPQ5" s="590"/>
      <c r="BPR5" s="590"/>
      <c r="BPS5" s="590"/>
      <c r="BPT5" s="590"/>
      <c r="BPU5" s="590"/>
      <c r="BPV5" s="590"/>
      <c r="BPW5" s="590"/>
      <c r="BPX5" s="590"/>
      <c r="BPY5" s="590"/>
      <c r="BPZ5" s="590"/>
      <c r="BQA5" s="590"/>
      <c r="BQB5" s="590"/>
      <c r="BQC5" s="590"/>
      <c r="BQD5" s="590"/>
      <c r="BQE5" s="590"/>
      <c r="BQF5" s="590"/>
      <c r="BQG5" s="590"/>
      <c r="BQH5" s="590"/>
      <c r="BQI5" s="590"/>
      <c r="BQJ5" s="590"/>
      <c r="BQK5" s="590"/>
      <c r="BQL5" s="590"/>
      <c r="BQM5" s="590"/>
      <c r="BQN5" s="590"/>
      <c r="BQO5" s="590"/>
      <c r="BQP5" s="590"/>
      <c r="BQQ5" s="590"/>
      <c r="BQR5" s="590"/>
      <c r="BQS5" s="590"/>
      <c r="BQT5" s="590"/>
      <c r="BQU5" s="590"/>
      <c r="BQV5" s="590"/>
      <c r="BQW5" s="590"/>
      <c r="BQX5" s="590"/>
      <c r="BQY5" s="590"/>
      <c r="BQZ5" s="590"/>
      <c r="BRA5" s="590"/>
      <c r="BRB5" s="590"/>
      <c r="BRC5" s="590"/>
      <c r="BRD5" s="590"/>
      <c r="BRE5" s="590"/>
      <c r="BRF5" s="590"/>
      <c r="BRG5" s="590"/>
      <c r="BRH5" s="590"/>
      <c r="BRI5" s="590"/>
      <c r="BRJ5" s="590"/>
      <c r="BRK5" s="590"/>
      <c r="BRL5" s="590"/>
      <c r="BRM5" s="590"/>
      <c r="BRN5" s="590"/>
      <c r="BRO5" s="590"/>
      <c r="BRP5" s="590"/>
      <c r="BRQ5" s="590"/>
      <c r="BRR5" s="590"/>
      <c r="BRS5" s="590"/>
      <c r="BRT5" s="590"/>
      <c r="BRU5" s="590"/>
      <c r="BRV5" s="590"/>
      <c r="BRW5" s="590"/>
      <c r="BRX5" s="590"/>
      <c r="BRY5" s="590"/>
      <c r="BRZ5" s="590"/>
      <c r="BSA5" s="590"/>
      <c r="BSB5" s="590"/>
      <c r="BSC5" s="590"/>
      <c r="BSD5" s="590"/>
      <c r="BSE5" s="590"/>
      <c r="BSF5" s="590"/>
      <c r="BSG5" s="590"/>
      <c r="BSH5" s="590"/>
      <c r="BSI5" s="590"/>
      <c r="BSJ5" s="590"/>
      <c r="BSK5" s="590"/>
      <c r="BSL5" s="590"/>
      <c r="BSM5" s="590"/>
      <c r="BSN5" s="590"/>
      <c r="BSO5" s="590"/>
      <c r="BSP5" s="590"/>
      <c r="BSQ5" s="590"/>
      <c r="BSR5" s="590"/>
      <c r="BSS5" s="590"/>
      <c r="BST5" s="590"/>
      <c r="BSU5" s="590"/>
      <c r="BSV5" s="590"/>
      <c r="BSW5" s="590"/>
      <c r="BSX5" s="590"/>
      <c r="BSY5" s="590"/>
      <c r="BSZ5" s="590"/>
      <c r="BTA5" s="590"/>
      <c r="BTB5" s="590"/>
      <c r="BTC5" s="590"/>
      <c r="BTD5" s="590"/>
      <c r="BTE5" s="590"/>
      <c r="BTF5" s="590"/>
      <c r="BTG5" s="590"/>
      <c r="BTH5" s="590"/>
      <c r="BTI5" s="590"/>
      <c r="BTJ5" s="590"/>
      <c r="BTK5" s="590"/>
      <c r="BTL5" s="590"/>
      <c r="BTM5" s="590"/>
      <c r="BTN5" s="590"/>
      <c r="BTO5" s="590"/>
      <c r="BTP5" s="590"/>
      <c r="BTQ5" s="590"/>
      <c r="BTR5" s="590"/>
      <c r="BTS5" s="590"/>
      <c r="BTT5" s="590"/>
      <c r="BTU5" s="590"/>
      <c r="BTV5" s="590"/>
      <c r="BTW5" s="590"/>
      <c r="BTX5" s="590"/>
      <c r="BTY5" s="590"/>
      <c r="BTZ5" s="590"/>
      <c r="BUA5" s="590"/>
      <c r="BUB5" s="590"/>
      <c r="BUC5" s="590"/>
      <c r="BUD5" s="590"/>
      <c r="BUE5" s="590"/>
      <c r="BUF5" s="590"/>
      <c r="BUG5" s="590"/>
      <c r="BUH5" s="590"/>
      <c r="BUI5" s="590"/>
      <c r="BUJ5" s="590"/>
      <c r="BUK5" s="590"/>
      <c r="BUL5" s="590"/>
      <c r="BUM5" s="590"/>
      <c r="BUN5" s="590"/>
      <c r="BUO5" s="590"/>
      <c r="BUP5" s="590"/>
      <c r="BUQ5" s="590"/>
      <c r="BUR5" s="590"/>
      <c r="BUS5" s="590"/>
      <c r="BUT5" s="590"/>
      <c r="BUU5" s="590"/>
      <c r="BUV5" s="590"/>
      <c r="BUW5" s="590"/>
      <c r="BUX5" s="590"/>
      <c r="BUY5" s="590"/>
      <c r="BUZ5" s="590"/>
      <c r="BVA5" s="590"/>
      <c r="BVB5" s="590"/>
      <c r="BVC5" s="590"/>
      <c r="BVD5" s="590"/>
      <c r="BVE5" s="590"/>
      <c r="BVF5" s="590"/>
      <c r="BVG5" s="590"/>
      <c r="BVH5" s="590"/>
      <c r="BVI5" s="590"/>
      <c r="BVJ5" s="590"/>
      <c r="BVK5" s="590"/>
      <c r="BVL5" s="590"/>
      <c r="BVM5" s="590"/>
      <c r="BVN5" s="590"/>
      <c r="BVO5" s="590"/>
      <c r="BVP5" s="590"/>
      <c r="BVQ5" s="590"/>
      <c r="BVR5" s="590"/>
      <c r="BVS5" s="590"/>
      <c r="BVT5" s="590"/>
      <c r="BVU5" s="590"/>
      <c r="BVV5" s="590"/>
      <c r="BVW5" s="590"/>
      <c r="BVX5" s="590"/>
      <c r="BVY5" s="590"/>
      <c r="BVZ5" s="590"/>
      <c r="BWA5" s="590"/>
      <c r="BWB5" s="590"/>
      <c r="BWC5" s="590"/>
      <c r="BWD5" s="590"/>
      <c r="BWE5" s="590"/>
      <c r="BWF5" s="590"/>
      <c r="BWG5" s="590"/>
      <c r="BWH5" s="590"/>
      <c r="BWI5" s="590"/>
      <c r="BWJ5" s="590"/>
      <c r="BWK5" s="590"/>
      <c r="BWL5" s="590"/>
      <c r="BWM5" s="590"/>
      <c r="BWN5" s="590"/>
      <c r="BWO5" s="590"/>
      <c r="BWP5" s="590"/>
      <c r="BWQ5" s="590"/>
      <c r="BWR5" s="590"/>
      <c r="BWS5" s="590"/>
      <c r="BWT5" s="590"/>
      <c r="BWU5" s="590"/>
      <c r="BWV5" s="590"/>
      <c r="BWW5" s="590"/>
      <c r="BWX5" s="590"/>
      <c r="BWY5" s="590"/>
      <c r="BWZ5" s="590"/>
      <c r="BXA5" s="590"/>
      <c r="BXB5" s="590"/>
      <c r="BXC5" s="590"/>
      <c r="BXD5" s="590"/>
      <c r="BXE5" s="590"/>
      <c r="BXF5" s="590"/>
      <c r="BXG5" s="590"/>
      <c r="BXH5" s="590"/>
      <c r="BXI5" s="590"/>
      <c r="BXJ5" s="590"/>
      <c r="BXK5" s="590"/>
      <c r="BXL5" s="590"/>
      <c r="BXM5" s="590"/>
      <c r="BXN5" s="590"/>
      <c r="BXO5" s="590"/>
      <c r="BXP5" s="590"/>
      <c r="BXQ5" s="590"/>
      <c r="BXR5" s="590"/>
      <c r="BXS5" s="590"/>
      <c r="BXT5" s="590"/>
      <c r="BXU5" s="590"/>
      <c r="BXV5" s="590"/>
      <c r="BXW5" s="590"/>
      <c r="BXX5" s="590"/>
      <c r="BXY5" s="590"/>
      <c r="BXZ5" s="590"/>
      <c r="BYA5" s="590"/>
      <c r="BYB5" s="590"/>
      <c r="BYC5" s="590"/>
      <c r="BYD5" s="590"/>
      <c r="BYE5" s="590"/>
      <c r="BYF5" s="590"/>
      <c r="BYG5" s="590"/>
      <c r="BYH5" s="590"/>
      <c r="BYI5" s="590"/>
      <c r="BYJ5" s="590"/>
      <c r="BYK5" s="590"/>
      <c r="BYL5" s="590"/>
      <c r="BYM5" s="590"/>
      <c r="BYN5" s="590"/>
      <c r="BYO5" s="590"/>
      <c r="BYP5" s="590"/>
      <c r="BYQ5" s="590"/>
      <c r="BYR5" s="590"/>
      <c r="BYS5" s="590"/>
      <c r="BYT5" s="590"/>
      <c r="BYU5" s="590"/>
      <c r="BYV5" s="590"/>
      <c r="BYW5" s="590"/>
      <c r="BYX5" s="590"/>
      <c r="BYY5" s="590"/>
      <c r="BYZ5" s="590"/>
      <c r="BZA5" s="590"/>
      <c r="BZB5" s="590"/>
      <c r="BZC5" s="590"/>
      <c r="BZD5" s="590"/>
      <c r="BZE5" s="590"/>
      <c r="BZF5" s="590"/>
      <c r="BZG5" s="590"/>
      <c r="BZH5" s="590"/>
      <c r="BZI5" s="590"/>
      <c r="BZJ5" s="590"/>
      <c r="BZK5" s="590"/>
      <c r="BZL5" s="590"/>
      <c r="BZM5" s="590"/>
      <c r="BZN5" s="590"/>
      <c r="BZO5" s="590"/>
      <c r="BZP5" s="590"/>
      <c r="BZQ5" s="590"/>
      <c r="BZR5" s="590"/>
      <c r="BZS5" s="590"/>
      <c r="BZT5" s="590"/>
      <c r="BZU5" s="590"/>
      <c r="BZV5" s="590"/>
      <c r="BZW5" s="590"/>
      <c r="BZX5" s="590"/>
      <c r="BZY5" s="590"/>
      <c r="BZZ5" s="590"/>
      <c r="CAA5" s="590"/>
      <c r="CAB5" s="590"/>
      <c r="CAC5" s="590"/>
      <c r="CAD5" s="590"/>
      <c r="CAE5" s="590"/>
      <c r="CAF5" s="590"/>
      <c r="CAG5" s="590"/>
      <c r="CAH5" s="590"/>
      <c r="CAI5" s="590"/>
      <c r="CAJ5" s="590"/>
      <c r="CAK5" s="590"/>
      <c r="CAL5" s="590"/>
      <c r="CAM5" s="590"/>
      <c r="CAN5" s="590"/>
      <c r="CAO5" s="590"/>
      <c r="CAP5" s="590"/>
      <c r="CAQ5" s="590"/>
      <c r="CAR5" s="590"/>
      <c r="CAS5" s="590"/>
      <c r="CAT5" s="590"/>
      <c r="CAU5" s="590"/>
      <c r="CAV5" s="590"/>
      <c r="CAW5" s="590"/>
      <c r="CAX5" s="590"/>
      <c r="CAY5" s="590"/>
      <c r="CAZ5" s="590"/>
      <c r="CBA5" s="590"/>
      <c r="CBB5" s="590"/>
      <c r="CBC5" s="590"/>
      <c r="CBD5" s="590"/>
      <c r="CBE5" s="590"/>
      <c r="CBF5" s="590"/>
      <c r="CBG5" s="590"/>
      <c r="CBH5" s="590"/>
      <c r="CBI5" s="590"/>
      <c r="CBJ5" s="590"/>
      <c r="CBK5" s="590"/>
      <c r="CBL5" s="590"/>
      <c r="CBM5" s="590"/>
      <c r="CBN5" s="590"/>
      <c r="CBO5" s="590"/>
      <c r="CBP5" s="590"/>
      <c r="CBQ5" s="590"/>
      <c r="CBR5" s="590"/>
      <c r="CBS5" s="590"/>
      <c r="CBT5" s="590"/>
      <c r="CBU5" s="590"/>
      <c r="CBV5" s="590"/>
      <c r="CBW5" s="590"/>
      <c r="CBX5" s="590"/>
      <c r="CBY5" s="590"/>
      <c r="CBZ5" s="590"/>
      <c r="CCA5" s="590"/>
      <c r="CCB5" s="590"/>
      <c r="CCC5" s="590"/>
      <c r="CCD5" s="590"/>
      <c r="CCE5" s="590"/>
      <c r="CCF5" s="590"/>
      <c r="CCG5" s="590"/>
      <c r="CCH5" s="590"/>
      <c r="CCI5" s="590"/>
      <c r="CCJ5" s="590"/>
      <c r="CCK5" s="590"/>
      <c r="CCL5" s="590"/>
      <c r="CCM5" s="590"/>
      <c r="CCN5" s="590"/>
      <c r="CCO5" s="590"/>
      <c r="CCP5" s="590"/>
      <c r="CCQ5" s="590"/>
      <c r="CCR5" s="590"/>
      <c r="CCS5" s="590"/>
      <c r="CCT5" s="590"/>
      <c r="CCU5" s="590"/>
      <c r="CCV5" s="590"/>
      <c r="CCW5" s="590"/>
      <c r="CCX5" s="590"/>
      <c r="CCY5" s="590"/>
      <c r="CCZ5" s="590"/>
      <c r="CDA5" s="590"/>
      <c r="CDB5" s="590"/>
      <c r="CDC5" s="590"/>
      <c r="CDD5" s="590"/>
      <c r="CDE5" s="590"/>
      <c r="CDF5" s="590"/>
      <c r="CDG5" s="590"/>
      <c r="CDH5" s="590"/>
      <c r="CDI5" s="590"/>
      <c r="CDJ5" s="590"/>
      <c r="CDK5" s="590"/>
      <c r="CDL5" s="590"/>
      <c r="CDM5" s="590"/>
      <c r="CDN5" s="590"/>
      <c r="CDO5" s="590"/>
      <c r="CDP5" s="590"/>
      <c r="CDQ5" s="590"/>
      <c r="CDR5" s="590"/>
      <c r="CDS5" s="590"/>
      <c r="CDT5" s="590"/>
      <c r="CDU5" s="590"/>
      <c r="CDV5" s="590"/>
      <c r="CDW5" s="590"/>
      <c r="CDX5" s="590"/>
      <c r="CDY5" s="590"/>
      <c r="CDZ5" s="590"/>
      <c r="CEA5" s="590"/>
      <c r="CEB5" s="590"/>
      <c r="CEC5" s="590"/>
      <c r="CED5" s="590"/>
      <c r="CEE5" s="590"/>
      <c r="CEF5" s="590"/>
      <c r="CEG5" s="590"/>
      <c r="CEH5" s="590"/>
      <c r="CEI5" s="590"/>
      <c r="CEJ5" s="590"/>
      <c r="CEK5" s="590"/>
      <c r="CEL5" s="590"/>
      <c r="CEM5" s="590"/>
      <c r="CEN5" s="590"/>
      <c r="CEO5" s="590"/>
      <c r="CEP5" s="590"/>
      <c r="CEQ5" s="590"/>
      <c r="CER5" s="590"/>
      <c r="CES5" s="590"/>
      <c r="CET5" s="590"/>
      <c r="CEU5" s="590"/>
      <c r="CEV5" s="590"/>
      <c r="CEW5" s="590"/>
      <c r="CEX5" s="590"/>
      <c r="CEY5" s="590"/>
      <c r="CEZ5" s="590"/>
      <c r="CFA5" s="590"/>
      <c r="CFB5" s="590"/>
      <c r="CFC5" s="590"/>
      <c r="CFD5" s="590"/>
      <c r="CFE5" s="590"/>
      <c r="CFF5" s="590"/>
      <c r="CFG5" s="590"/>
      <c r="CFH5" s="590"/>
      <c r="CFI5" s="590"/>
      <c r="CFJ5" s="590"/>
      <c r="CFK5" s="590"/>
      <c r="CFL5" s="590"/>
      <c r="CFM5" s="590"/>
      <c r="CFN5" s="590"/>
      <c r="CFO5" s="590"/>
      <c r="CFP5" s="590"/>
      <c r="CFQ5" s="590"/>
      <c r="CFR5" s="590"/>
      <c r="CFS5" s="590"/>
      <c r="CFT5" s="590"/>
      <c r="CFU5" s="590"/>
      <c r="CFV5" s="590"/>
      <c r="CFW5" s="590"/>
      <c r="CFX5" s="590"/>
      <c r="CFY5" s="590"/>
      <c r="CFZ5" s="590"/>
      <c r="CGA5" s="590"/>
      <c r="CGB5" s="590"/>
      <c r="CGC5" s="590"/>
      <c r="CGD5" s="590"/>
      <c r="CGE5" s="590"/>
      <c r="CGF5" s="590"/>
      <c r="CGG5" s="590"/>
      <c r="CGH5" s="590"/>
      <c r="CGI5" s="590"/>
      <c r="CGJ5" s="590"/>
      <c r="CGK5" s="590"/>
      <c r="CGL5" s="590"/>
      <c r="CGM5" s="590"/>
      <c r="CGN5" s="590"/>
      <c r="CGO5" s="590"/>
      <c r="CGP5" s="590"/>
      <c r="CGQ5" s="590"/>
      <c r="CGR5" s="590"/>
      <c r="CGS5" s="590"/>
      <c r="CGT5" s="590"/>
      <c r="CGU5" s="590"/>
      <c r="CGV5" s="590"/>
      <c r="CGW5" s="590"/>
      <c r="CGX5" s="590"/>
      <c r="CGY5" s="590"/>
      <c r="CGZ5" s="590"/>
      <c r="CHA5" s="590"/>
      <c r="CHB5" s="590"/>
      <c r="CHC5" s="590"/>
      <c r="CHD5" s="590"/>
      <c r="CHE5" s="590"/>
      <c r="CHF5" s="590"/>
      <c r="CHG5" s="590"/>
      <c r="CHH5" s="590"/>
      <c r="CHI5" s="590"/>
      <c r="CHJ5" s="590"/>
      <c r="CHK5" s="590"/>
      <c r="CHL5" s="590"/>
      <c r="CHM5" s="590"/>
      <c r="CHN5" s="590"/>
      <c r="CHO5" s="590"/>
      <c r="CHP5" s="590"/>
      <c r="CHQ5" s="590"/>
      <c r="CHR5" s="590"/>
      <c r="CHS5" s="590"/>
      <c r="CHT5" s="590"/>
      <c r="CHU5" s="590"/>
      <c r="CHV5" s="590"/>
      <c r="CHW5" s="590"/>
      <c r="CHX5" s="590"/>
      <c r="CHY5" s="590"/>
      <c r="CHZ5" s="590"/>
      <c r="CIA5" s="590"/>
      <c r="CIB5" s="590"/>
      <c r="CIC5" s="590"/>
      <c r="CID5" s="590"/>
      <c r="CIE5" s="590"/>
      <c r="CIF5" s="590"/>
      <c r="CIG5" s="590"/>
      <c r="CIH5" s="590"/>
      <c r="CII5" s="590"/>
      <c r="CIJ5" s="590"/>
      <c r="CIK5" s="590"/>
      <c r="CIL5" s="590"/>
      <c r="CIM5" s="590"/>
      <c r="CIN5" s="590"/>
      <c r="CIO5" s="590"/>
      <c r="CIP5" s="590"/>
      <c r="CIQ5" s="590"/>
      <c r="CIR5" s="590"/>
      <c r="CIS5" s="590"/>
      <c r="CIT5" s="590"/>
      <c r="CIU5" s="590"/>
      <c r="CIV5" s="590"/>
      <c r="CIW5" s="590"/>
      <c r="CIX5" s="590"/>
      <c r="CIY5" s="590"/>
      <c r="CIZ5" s="590"/>
      <c r="CJA5" s="590"/>
      <c r="CJB5" s="590"/>
      <c r="CJC5" s="590"/>
      <c r="CJD5" s="590"/>
      <c r="CJE5" s="590"/>
      <c r="CJF5" s="590"/>
      <c r="CJG5" s="590"/>
      <c r="CJH5" s="590"/>
      <c r="CJI5" s="590"/>
      <c r="CJJ5" s="590"/>
      <c r="CJK5" s="590"/>
      <c r="CJL5" s="590"/>
      <c r="CJM5" s="590"/>
      <c r="CJN5" s="590"/>
      <c r="CJO5" s="590"/>
      <c r="CJP5" s="590"/>
      <c r="CJQ5" s="590"/>
      <c r="CJR5" s="590"/>
      <c r="CJS5" s="590"/>
      <c r="CJT5" s="590"/>
      <c r="CJU5" s="590"/>
      <c r="CJV5" s="590"/>
      <c r="CJW5" s="590"/>
      <c r="CJX5" s="590"/>
      <c r="CJY5" s="590"/>
      <c r="CJZ5" s="590"/>
      <c r="CKA5" s="590"/>
      <c r="CKB5" s="590"/>
      <c r="CKC5" s="590"/>
      <c r="CKD5" s="590"/>
      <c r="CKE5" s="590"/>
      <c r="CKF5" s="590"/>
      <c r="CKG5" s="590"/>
      <c r="CKH5" s="590"/>
      <c r="CKI5" s="590"/>
      <c r="CKJ5" s="590"/>
      <c r="CKK5" s="590"/>
      <c r="CKL5" s="590"/>
      <c r="CKM5" s="590"/>
      <c r="CKN5" s="590"/>
      <c r="CKO5" s="590"/>
      <c r="CKP5" s="590"/>
      <c r="CKQ5" s="590"/>
      <c r="CKR5" s="590"/>
      <c r="CKS5" s="590"/>
      <c r="CKT5" s="590"/>
      <c r="CKU5" s="590"/>
      <c r="CKV5" s="590"/>
      <c r="CKW5" s="590"/>
      <c r="CKX5" s="590"/>
      <c r="CKY5" s="590"/>
      <c r="CKZ5" s="590"/>
      <c r="CLA5" s="590"/>
      <c r="CLB5" s="590"/>
      <c r="CLC5" s="590"/>
      <c r="CLD5" s="590"/>
      <c r="CLE5" s="590"/>
      <c r="CLF5" s="590"/>
      <c r="CLG5" s="590"/>
      <c r="CLH5" s="590"/>
      <c r="CLI5" s="590"/>
      <c r="CLJ5" s="590"/>
      <c r="CLK5" s="590"/>
      <c r="CLL5" s="590"/>
      <c r="CLM5" s="590"/>
      <c r="CLN5" s="590"/>
      <c r="CLO5" s="590"/>
      <c r="CLP5" s="590"/>
      <c r="CLQ5" s="590"/>
      <c r="CLR5" s="590"/>
      <c r="CLS5" s="590"/>
      <c r="CLT5" s="590"/>
      <c r="CLU5" s="590"/>
      <c r="CLV5" s="590"/>
      <c r="CLW5" s="590"/>
      <c r="CLX5" s="590"/>
      <c r="CLY5" s="590"/>
      <c r="CLZ5" s="590"/>
      <c r="CMA5" s="590"/>
      <c r="CMB5" s="590"/>
      <c r="CMC5" s="590"/>
      <c r="CMD5" s="590"/>
      <c r="CME5" s="590"/>
      <c r="CMF5" s="590"/>
      <c r="CMG5" s="590"/>
      <c r="CMH5" s="590"/>
      <c r="CMI5" s="590"/>
      <c r="CMJ5" s="590"/>
      <c r="CMK5" s="590"/>
      <c r="CML5" s="590"/>
      <c r="CMM5" s="590"/>
      <c r="CMN5" s="590"/>
      <c r="CMO5" s="590"/>
      <c r="CMP5" s="590"/>
      <c r="CMQ5" s="590"/>
      <c r="CMR5" s="590"/>
      <c r="CMS5" s="590"/>
      <c r="CMT5" s="590"/>
      <c r="CMU5" s="590"/>
      <c r="CMV5" s="590"/>
      <c r="CMW5" s="590"/>
      <c r="CMX5" s="590"/>
      <c r="CMY5" s="590"/>
      <c r="CMZ5" s="590"/>
      <c r="CNA5" s="590"/>
      <c r="CNB5" s="590"/>
      <c r="CNC5" s="590"/>
      <c r="CND5" s="590"/>
      <c r="CNE5" s="590"/>
      <c r="CNF5" s="590"/>
      <c r="CNG5" s="590"/>
      <c r="CNH5" s="590"/>
      <c r="CNI5" s="590"/>
      <c r="CNJ5" s="590"/>
      <c r="CNK5" s="590"/>
      <c r="CNL5" s="590"/>
      <c r="CNM5" s="590"/>
      <c r="CNN5" s="590"/>
      <c r="CNO5" s="590"/>
      <c r="CNP5" s="590"/>
      <c r="CNQ5" s="590"/>
      <c r="CNR5" s="590"/>
      <c r="CNS5" s="590"/>
      <c r="CNT5" s="590"/>
      <c r="CNU5" s="590"/>
      <c r="CNV5" s="590"/>
      <c r="CNW5" s="590"/>
      <c r="CNX5" s="590"/>
      <c r="CNY5" s="590"/>
      <c r="CNZ5" s="590"/>
      <c r="COA5" s="590"/>
      <c r="COB5" s="590"/>
      <c r="COC5" s="590"/>
      <c r="COD5" s="590"/>
      <c r="COE5" s="590"/>
      <c r="COF5" s="590"/>
      <c r="COG5" s="590"/>
      <c r="COH5" s="590"/>
      <c r="COI5" s="590"/>
      <c r="COJ5" s="590"/>
      <c r="COK5" s="590"/>
      <c r="COL5" s="590"/>
      <c r="COM5" s="590"/>
      <c r="CON5" s="590"/>
      <c r="COO5" s="590"/>
      <c r="COP5" s="590"/>
      <c r="COQ5" s="590"/>
      <c r="COR5" s="590"/>
      <c r="COS5" s="590"/>
      <c r="COT5" s="590"/>
      <c r="COU5" s="590"/>
      <c r="COV5" s="590"/>
      <c r="COW5" s="590"/>
      <c r="COX5" s="590"/>
      <c r="COY5" s="590"/>
      <c r="COZ5" s="590"/>
      <c r="CPA5" s="590"/>
      <c r="CPB5" s="590"/>
      <c r="CPC5" s="590"/>
      <c r="CPD5" s="590"/>
      <c r="CPE5" s="590"/>
      <c r="CPF5" s="590"/>
      <c r="CPG5" s="590"/>
      <c r="CPH5" s="590"/>
      <c r="CPI5" s="590"/>
      <c r="CPJ5" s="590"/>
      <c r="CPK5" s="590"/>
      <c r="CPL5" s="590"/>
      <c r="CPM5" s="590"/>
      <c r="CPN5" s="590"/>
      <c r="CPO5" s="590"/>
      <c r="CPP5" s="590"/>
      <c r="CPQ5" s="590"/>
      <c r="CPR5" s="590"/>
      <c r="CPS5" s="590"/>
      <c r="CPT5" s="590"/>
      <c r="CPU5" s="590"/>
      <c r="CPV5" s="590"/>
      <c r="CPW5" s="590"/>
      <c r="CPX5" s="590"/>
      <c r="CPY5" s="590"/>
      <c r="CPZ5" s="590"/>
      <c r="CQA5" s="590"/>
      <c r="CQB5" s="590"/>
      <c r="CQC5" s="590"/>
      <c r="CQD5" s="590"/>
      <c r="CQE5" s="590"/>
      <c r="CQF5" s="590"/>
      <c r="CQG5" s="590"/>
      <c r="CQH5" s="590"/>
      <c r="CQI5" s="590"/>
      <c r="CQJ5" s="590"/>
      <c r="CQK5" s="590"/>
      <c r="CQL5" s="590"/>
      <c r="CQM5" s="590"/>
      <c r="CQN5" s="590"/>
      <c r="CQO5" s="590"/>
      <c r="CQP5" s="590"/>
      <c r="CQQ5" s="590"/>
      <c r="CQR5" s="590"/>
      <c r="CQS5" s="590"/>
      <c r="CQT5" s="590"/>
      <c r="CQU5" s="590"/>
      <c r="CQV5" s="590"/>
      <c r="CQW5" s="590"/>
      <c r="CQX5" s="590"/>
      <c r="CQY5" s="590"/>
      <c r="CQZ5" s="590"/>
      <c r="CRA5" s="590"/>
      <c r="CRB5" s="590"/>
      <c r="CRC5" s="590"/>
      <c r="CRD5" s="590"/>
      <c r="CRE5" s="590"/>
      <c r="CRF5" s="590"/>
      <c r="CRG5" s="590"/>
      <c r="CRH5" s="590"/>
      <c r="CRI5" s="590"/>
      <c r="CRJ5" s="590"/>
      <c r="CRK5" s="590"/>
      <c r="CRL5" s="590"/>
      <c r="CRM5" s="590"/>
      <c r="CRN5" s="590"/>
      <c r="CRO5" s="590"/>
      <c r="CRP5" s="590"/>
      <c r="CRQ5" s="590"/>
      <c r="CRR5" s="590"/>
      <c r="CRS5" s="590"/>
      <c r="CRT5" s="590"/>
      <c r="CRU5" s="590"/>
      <c r="CRV5" s="590"/>
      <c r="CRW5" s="590"/>
      <c r="CRX5" s="590"/>
      <c r="CRY5" s="590"/>
      <c r="CRZ5" s="590"/>
      <c r="CSA5" s="590"/>
      <c r="CSB5" s="590"/>
      <c r="CSC5" s="590"/>
      <c r="CSD5" s="590"/>
      <c r="CSE5" s="590"/>
      <c r="CSF5" s="590"/>
      <c r="CSG5" s="590"/>
      <c r="CSH5" s="590"/>
      <c r="CSI5" s="590"/>
      <c r="CSJ5" s="590"/>
      <c r="CSK5" s="590"/>
      <c r="CSL5" s="590"/>
      <c r="CSM5" s="590"/>
      <c r="CSN5" s="590"/>
      <c r="CSO5" s="590"/>
      <c r="CSP5" s="590"/>
      <c r="CSQ5" s="590"/>
      <c r="CSR5" s="590"/>
      <c r="CSS5" s="590"/>
      <c r="CST5" s="590"/>
      <c r="CSU5" s="590"/>
      <c r="CSV5" s="590"/>
      <c r="CSW5" s="590"/>
      <c r="CSX5" s="590"/>
      <c r="CSY5" s="590"/>
      <c r="CSZ5" s="590"/>
      <c r="CTA5" s="590"/>
      <c r="CTB5" s="590"/>
      <c r="CTC5" s="590"/>
      <c r="CTD5" s="590"/>
      <c r="CTE5" s="590"/>
      <c r="CTF5" s="590"/>
      <c r="CTG5" s="590"/>
      <c r="CTH5" s="590"/>
      <c r="CTI5" s="590"/>
      <c r="CTJ5" s="590"/>
      <c r="CTK5" s="590"/>
      <c r="CTL5" s="590"/>
      <c r="CTM5" s="590"/>
      <c r="CTN5" s="590"/>
      <c r="CTO5" s="590"/>
      <c r="CTP5" s="590"/>
      <c r="CTQ5" s="590"/>
      <c r="CTR5" s="590"/>
      <c r="CTS5" s="590"/>
      <c r="CTT5" s="590"/>
      <c r="CTU5" s="590"/>
      <c r="CTV5" s="590"/>
      <c r="CTW5" s="590"/>
      <c r="CTX5" s="590"/>
      <c r="CTY5" s="590"/>
      <c r="CTZ5" s="590"/>
      <c r="CUA5" s="590"/>
      <c r="CUB5" s="590"/>
      <c r="CUC5" s="590"/>
      <c r="CUD5" s="590"/>
      <c r="CUE5" s="590"/>
      <c r="CUF5" s="590"/>
      <c r="CUG5" s="590"/>
      <c r="CUH5" s="590"/>
      <c r="CUI5" s="590"/>
      <c r="CUJ5" s="590"/>
      <c r="CUK5" s="590"/>
      <c r="CUL5" s="590"/>
      <c r="CUM5" s="590"/>
      <c r="CUN5" s="590"/>
      <c r="CUO5" s="590"/>
      <c r="CUP5" s="590"/>
      <c r="CUQ5" s="590"/>
      <c r="CUR5" s="590"/>
      <c r="CUS5" s="590"/>
      <c r="CUT5" s="590"/>
      <c r="CUU5" s="590"/>
      <c r="CUV5" s="590"/>
      <c r="CUW5" s="590"/>
      <c r="CUX5" s="590"/>
      <c r="CUY5" s="590"/>
      <c r="CUZ5" s="590"/>
      <c r="CVA5" s="590"/>
      <c r="CVB5" s="590"/>
      <c r="CVC5" s="590"/>
      <c r="CVD5" s="590"/>
      <c r="CVE5" s="590"/>
      <c r="CVF5" s="590"/>
      <c r="CVG5" s="590"/>
      <c r="CVH5" s="590"/>
      <c r="CVI5" s="590"/>
      <c r="CVJ5" s="590"/>
      <c r="CVK5" s="590"/>
      <c r="CVL5" s="590"/>
      <c r="CVM5" s="590"/>
      <c r="CVN5" s="590"/>
      <c r="CVO5" s="590"/>
      <c r="CVP5" s="590"/>
      <c r="CVQ5" s="590"/>
      <c r="CVR5" s="590"/>
      <c r="CVS5" s="590"/>
      <c r="CVT5" s="590"/>
      <c r="CVU5" s="590"/>
      <c r="CVV5" s="590"/>
      <c r="CVW5" s="590"/>
      <c r="CVX5" s="590"/>
      <c r="CVY5" s="590"/>
      <c r="CVZ5" s="590"/>
      <c r="CWA5" s="590"/>
      <c r="CWB5" s="590"/>
      <c r="CWC5" s="590"/>
      <c r="CWD5" s="590"/>
      <c r="CWE5" s="590"/>
      <c r="CWF5" s="590"/>
      <c r="CWG5" s="590"/>
      <c r="CWH5" s="590"/>
      <c r="CWI5" s="590"/>
      <c r="CWJ5" s="590"/>
      <c r="CWK5" s="590"/>
      <c r="CWL5" s="590"/>
      <c r="CWM5" s="590"/>
      <c r="CWN5" s="590"/>
      <c r="CWO5" s="590"/>
      <c r="CWP5" s="590"/>
      <c r="CWQ5" s="590"/>
      <c r="CWR5" s="590"/>
      <c r="CWS5" s="590"/>
      <c r="CWT5" s="590"/>
      <c r="CWU5" s="590"/>
      <c r="CWV5" s="590"/>
      <c r="CWW5" s="590"/>
      <c r="CWX5" s="590"/>
      <c r="CWY5" s="590"/>
      <c r="CWZ5" s="590"/>
      <c r="CXA5" s="590"/>
      <c r="CXB5" s="590"/>
      <c r="CXC5" s="590"/>
      <c r="CXD5" s="590"/>
      <c r="CXE5" s="590"/>
      <c r="CXF5" s="590"/>
      <c r="CXG5" s="590"/>
      <c r="CXH5" s="590"/>
      <c r="CXI5" s="590"/>
      <c r="CXJ5" s="590"/>
      <c r="CXK5" s="590"/>
      <c r="CXL5" s="590"/>
      <c r="CXM5" s="590"/>
      <c r="CXN5" s="590"/>
      <c r="CXO5" s="590"/>
      <c r="CXP5" s="590"/>
      <c r="CXQ5" s="590"/>
      <c r="CXR5" s="590"/>
      <c r="CXS5" s="590"/>
      <c r="CXT5" s="590"/>
      <c r="CXU5" s="590"/>
      <c r="CXV5" s="590"/>
      <c r="CXW5" s="590"/>
      <c r="CXX5" s="590"/>
      <c r="CXY5" s="590"/>
      <c r="CXZ5" s="590"/>
      <c r="CYA5" s="590"/>
      <c r="CYB5" s="590"/>
      <c r="CYC5" s="590"/>
      <c r="CYD5" s="590"/>
      <c r="CYE5" s="590"/>
      <c r="CYF5" s="590"/>
      <c r="CYG5" s="590"/>
      <c r="CYH5" s="590"/>
      <c r="CYI5" s="590"/>
      <c r="CYJ5" s="590"/>
      <c r="CYK5" s="590"/>
      <c r="CYL5" s="590"/>
      <c r="CYM5" s="590"/>
      <c r="CYN5" s="590"/>
      <c r="CYO5" s="590"/>
      <c r="CYP5" s="590"/>
      <c r="CYQ5" s="590"/>
      <c r="CYR5" s="590"/>
      <c r="CYS5" s="590"/>
      <c r="CYT5" s="590"/>
      <c r="CYU5" s="590"/>
      <c r="CYV5" s="590"/>
      <c r="CYW5" s="590"/>
      <c r="CYX5" s="590"/>
      <c r="CYY5" s="590"/>
      <c r="CYZ5" s="590"/>
      <c r="CZA5" s="590"/>
      <c r="CZB5" s="590"/>
      <c r="CZC5" s="590"/>
      <c r="CZD5" s="590"/>
      <c r="CZE5" s="590"/>
      <c r="CZF5" s="590"/>
      <c r="CZG5" s="590"/>
      <c r="CZH5" s="590"/>
      <c r="CZI5" s="590"/>
      <c r="CZJ5" s="590"/>
      <c r="CZK5" s="590"/>
      <c r="CZL5" s="590"/>
      <c r="CZM5" s="590"/>
      <c r="CZN5" s="590"/>
      <c r="CZO5" s="590"/>
      <c r="CZP5" s="590"/>
      <c r="CZQ5" s="590"/>
      <c r="CZR5" s="590"/>
      <c r="CZS5" s="590"/>
      <c r="CZT5" s="590"/>
      <c r="CZU5" s="590"/>
      <c r="CZV5" s="590"/>
      <c r="CZW5" s="590"/>
      <c r="CZX5" s="590"/>
      <c r="CZY5" s="590"/>
      <c r="CZZ5" s="590"/>
      <c r="DAA5" s="590"/>
      <c r="DAB5" s="590"/>
      <c r="DAC5" s="590"/>
      <c r="DAD5" s="590"/>
      <c r="DAE5" s="590"/>
      <c r="DAF5" s="590"/>
      <c r="DAG5" s="590"/>
      <c r="DAH5" s="590"/>
      <c r="DAI5" s="590"/>
      <c r="DAJ5" s="590"/>
      <c r="DAK5" s="590"/>
      <c r="DAL5" s="590"/>
      <c r="DAM5" s="590"/>
      <c r="DAN5" s="590"/>
      <c r="DAO5" s="590"/>
      <c r="DAP5" s="590"/>
      <c r="DAQ5" s="590"/>
      <c r="DAR5" s="590"/>
      <c r="DAS5" s="590"/>
      <c r="DAT5" s="590"/>
      <c r="DAU5" s="590"/>
      <c r="DAV5" s="590"/>
      <c r="DAW5" s="590"/>
      <c r="DAX5" s="590"/>
      <c r="DAY5" s="590"/>
      <c r="DAZ5" s="590"/>
      <c r="DBA5" s="590"/>
      <c r="DBB5" s="590"/>
      <c r="DBC5" s="590"/>
      <c r="DBD5" s="590"/>
      <c r="DBE5" s="590"/>
      <c r="DBF5" s="590"/>
      <c r="DBG5" s="590"/>
      <c r="DBH5" s="590"/>
      <c r="DBI5" s="590"/>
      <c r="DBJ5" s="590"/>
      <c r="DBK5" s="590"/>
      <c r="DBL5" s="590"/>
      <c r="DBM5" s="590"/>
      <c r="DBN5" s="590"/>
      <c r="DBO5" s="590"/>
      <c r="DBP5" s="590"/>
      <c r="DBQ5" s="590"/>
      <c r="DBR5" s="590"/>
      <c r="DBS5" s="590"/>
      <c r="DBT5" s="590"/>
      <c r="DBU5" s="590"/>
      <c r="DBV5" s="590"/>
      <c r="DBW5" s="590"/>
      <c r="DBX5" s="590"/>
      <c r="DBY5" s="590"/>
      <c r="DBZ5" s="590"/>
      <c r="DCA5" s="590"/>
      <c r="DCB5" s="590"/>
      <c r="DCC5" s="590"/>
      <c r="DCD5" s="590"/>
      <c r="DCE5" s="590"/>
      <c r="DCF5" s="590"/>
      <c r="DCG5" s="590"/>
      <c r="DCH5" s="590"/>
      <c r="DCI5" s="590"/>
      <c r="DCJ5" s="590"/>
      <c r="DCK5" s="590"/>
      <c r="DCL5" s="590"/>
      <c r="DCM5" s="590"/>
      <c r="DCN5" s="590"/>
      <c r="DCO5" s="590"/>
      <c r="DCP5" s="590"/>
      <c r="DCQ5" s="590"/>
      <c r="DCR5" s="590"/>
      <c r="DCS5" s="590"/>
      <c r="DCT5" s="590"/>
      <c r="DCU5" s="590"/>
      <c r="DCV5" s="590"/>
      <c r="DCW5" s="590"/>
      <c r="DCX5" s="590"/>
      <c r="DCY5" s="590"/>
      <c r="DCZ5" s="590"/>
      <c r="DDA5" s="590"/>
      <c r="DDB5" s="590"/>
      <c r="DDC5" s="590"/>
      <c r="DDD5" s="590"/>
      <c r="DDE5" s="590"/>
      <c r="DDF5" s="590"/>
      <c r="DDG5" s="590"/>
      <c r="DDH5" s="590"/>
      <c r="DDI5" s="590"/>
      <c r="DDJ5" s="590"/>
      <c r="DDK5" s="590"/>
      <c r="DDL5" s="590"/>
      <c r="DDM5" s="590"/>
      <c r="DDN5" s="590"/>
      <c r="DDO5" s="590"/>
      <c r="DDP5" s="590"/>
      <c r="DDQ5" s="590"/>
      <c r="DDR5" s="590"/>
      <c r="DDS5" s="590"/>
      <c r="DDT5" s="590"/>
      <c r="DDU5" s="590"/>
      <c r="DDV5" s="590"/>
      <c r="DDW5" s="590"/>
      <c r="DDX5" s="590"/>
      <c r="DDY5" s="590"/>
      <c r="DDZ5" s="590"/>
      <c r="DEA5" s="590"/>
      <c r="DEB5" s="590"/>
      <c r="DEC5" s="590"/>
      <c r="DED5" s="590"/>
      <c r="DEE5" s="590"/>
      <c r="DEF5" s="590"/>
      <c r="DEG5" s="590"/>
      <c r="DEH5" s="590"/>
      <c r="DEI5" s="590"/>
      <c r="DEJ5" s="590"/>
      <c r="DEK5" s="590"/>
      <c r="DEL5" s="590"/>
      <c r="DEM5" s="590"/>
      <c r="DEN5" s="590"/>
      <c r="DEO5" s="590"/>
      <c r="DEP5" s="590"/>
      <c r="DEQ5" s="590"/>
      <c r="DER5" s="590"/>
      <c r="DES5" s="590"/>
      <c r="DET5" s="590"/>
      <c r="DEU5" s="590"/>
      <c r="DEV5" s="590"/>
      <c r="DEW5" s="590"/>
      <c r="DEX5" s="590"/>
      <c r="DEY5" s="590"/>
      <c r="DEZ5" s="590"/>
      <c r="DFA5" s="590"/>
      <c r="DFB5" s="590"/>
      <c r="DFC5" s="590"/>
      <c r="DFD5" s="590"/>
      <c r="DFE5" s="590"/>
      <c r="DFF5" s="590"/>
      <c r="DFG5" s="590"/>
      <c r="DFH5" s="590"/>
      <c r="DFI5" s="590"/>
      <c r="DFJ5" s="590"/>
      <c r="DFK5" s="590"/>
      <c r="DFL5" s="590"/>
      <c r="DFM5" s="590"/>
      <c r="DFN5" s="590"/>
      <c r="DFO5" s="590"/>
      <c r="DFP5" s="590"/>
      <c r="DFQ5" s="590"/>
      <c r="DFR5" s="590"/>
      <c r="DFS5" s="590"/>
      <c r="DFT5" s="590"/>
      <c r="DFU5" s="590"/>
      <c r="DFV5" s="590"/>
      <c r="DFW5" s="590"/>
      <c r="DFX5" s="590"/>
      <c r="DFY5" s="590"/>
      <c r="DFZ5" s="590"/>
      <c r="DGA5" s="590"/>
      <c r="DGB5" s="590"/>
      <c r="DGC5" s="590"/>
      <c r="DGD5" s="590"/>
      <c r="DGE5" s="590"/>
      <c r="DGF5" s="590"/>
      <c r="DGG5" s="590"/>
      <c r="DGH5" s="590"/>
      <c r="DGI5" s="590"/>
      <c r="DGJ5" s="590"/>
      <c r="DGK5" s="590"/>
      <c r="DGL5" s="590"/>
      <c r="DGM5" s="590"/>
      <c r="DGN5" s="590"/>
      <c r="DGO5" s="590"/>
      <c r="DGP5" s="590"/>
      <c r="DGQ5" s="590"/>
      <c r="DGR5" s="590"/>
      <c r="DGS5" s="590"/>
      <c r="DGT5" s="590"/>
      <c r="DGU5" s="590"/>
      <c r="DGV5" s="590"/>
      <c r="DGW5" s="590"/>
      <c r="DGX5" s="590"/>
      <c r="DGY5" s="590"/>
      <c r="DGZ5" s="590"/>
      <c r="DHA5" s="590"/>
      <c r="DHB5" s="590"/>
      <c r="DHC5" s="590"/>
      <c r="DHD5" s="590"/>
      <c r="DHE5" s="590"/>
      <c r="DHF5" s="590"/>
      <c r="DHG5" s="590"/>
      <c r="DHH5" s="590"/>
      <c r="DHI5" s="590"/>
      <c r="DHJ5" s="590"/>
      <c r="DHK5" s="590"/>
      <c r="DHL5" s="590"/>
      <c r="DHM5" s="590"/>
      <c r="DHN5" s="590"/>
      <c r="DHO5" s="590"/>
      <c r="DHP5" s="590"/>
      <c r="DHQ5" s="590"/>
      <c r="DHR5" s="590"/>
      <c r="DHS5" s="590"/>
      <c r="DHT5" s="590"/>
      <c r="DHU5" s="590"/>
      <c r="DHV5" s="590"/>
      <c r="DHW5" s="590"/>
      <c r="DHX5" s="590"/>
      <c r="DHY5" s="590"/>
      <c r="DHZ5" s="590"/>
      <c r="DIA5" s="590"/>
      <c r="DIB5" s="590"/>
      <c r="DIC5" s="590"/>
      <c r="DID5" s="590"/>
      <c r="DIE5" s="590"/>
      <c r="DIF5" s="590"/>
      <c r="DIG5" s="590"/>
      <c r="DIH5" s="590"/>
      <c r="DII5" s="590"/>
      <c r="DIJ5" s="590"/>
      <c r="DIK5" s="590"/>
      <c r="DIL5" s="590"/>
      <c r="DIM5" s="590"/>
      <c r="DIN5" s="590"/>
      <c r="DIO5" s="590"/>
      <c r="DIP5" s="590"/>
      <c r="DIQ5" s="590"/>
      <c r="DIR5" s="590"/>
      <c r="DIS5" s="590"/>
      <c r="DIT5" s="590"/>
      <c r="DIU5" s="590"/>
      <c r="DIV5" s="590"/>
      <c r="DIW5" s="590"/>
      <c r="DIX5" s="590"/>
      <c r="DIY5" s="590"/>
      <c r="DIZ5" s="590"/>
      <c r="DJA5" s="590"/>
      <c r="DJB5" s="590"/>
      <c r="DJC5" s="590"/>
      <c r="DJD5" s="590"/>
      <c r="DJE5" s="590"/>
      <c r="DJF5" s="590"/>
      <c r="DJG5" s="590"/>
      <c r="DJH5" s="590"/>
      <c r="DJI5" s="590"/>
      <c r="DJJ5" s="590"/>
      <c r="DJK5" s="590"/>
      <c r="DJL5" s="590"/>
      <c r="DJM5" s="590"/>
      <c r="DJN5" s="590"/>
      <c r="DJO5" s="590"/>
      <c r="DJP5" s="590"/>
      <c r="DJQ5" s="590"/>
      <c r="DJR5" s="590"/>
      <c r="DJS5" s="590"/>
      <c r="DJT5" s="590"/>
      <c r="DJU5" s="590"/>
      <c r="DJV5" s="590"/>
      <c r="DJW5" s="590"/>
      <c r="DJX5" s="590"/>
      <c r="DJY5" s="590"/>
      <c r="DJZ5" s="590"/>
      <c r="DKA5" s="590"/>
      <c r="DKB5" s="590"/>
      <c r="DKC5" s="590"/>
      <c r="DKD5" s="590"/>
      <c r="DKE5" s="590"/>
      <c r="DKF5" s="590"/>
      <c r="DKG5" s="590"/>
      <c r="DKH5" s="590"/>
      <c r="DKI5" s="590"/>
      <c r="DKJ5" s="590"/>
      <c r="DKK5" s="590"/>
      <c r="DKL5" s="590"/>
      <c r="DKM5" s="590"/>
      <c r="DKN5" s="590"/>
      <c r="DKO5" s="590"/>
      <c r="DKP5" s="590"/>
      <c r="DKQ5" s="590"/>
      <c r="DKR5" s="590"/>
      <c r="DKS5" s="590"/>
      <c r="DKT5" s="590"/>
      <c r="DKU5" s="590"/>
      <c r="DKV5" s="590"/>
      <c r="DKW5" s="590"/>
      <c r="DKX5" s="590"/>
      <c r="DKY5" s="590"/>
      <c r="DKZ5" s="590"/>
      <c r="DLA5" s="590"/>
      <c r="DLB5" s="590"/>
      <c r="DLC5" s="590"/>
      <c r="DLD5" s="590"/>
      <c r="DLE5" s="590"/>
      <c r="DLF5" s="590"/>
      <c r="DLG5" s="590"/>
      <c r="DLH5" s="590"/>
      <c r="DLI5" s="590"/>
      <c r="DLJ5" s="590"/>
      <c r="DLK5" s="590"/>
      <c r="DLL5" s="590"/>
      <c r="DLM5" s="590"/>
      <c r="DLN5" s="590"/>
      <c r="DLO5" s="590"/>
      <c r="DLP5" s="590"/>
      <c r="DLQ5" s="590"/>
      <c r="DLR5" s="590"/>
      <c r="DLS5" s="590"/>
      <c r="DLT5" s="590"/>
      <c r="DLU5" s="590"/>
      <c r="DLV5" s="590"/>
      <c r="DLW5" s="590"/>
      <c r="DLX5" s="590"/>
      <c r="DLY5" s="590"/>
      <c r="DLZ5" s="590"/>
      <c r="DMA5" s="590"/>
      <c r="DMB5" s="590"/>
      <c r="DMC5" s="590"/>
      <c r="DMD5" s="590"/>
      <c r="DME5" s="590"/>
      <c r="DMF5" s="590"/>
      <c r="DMG5" s="590"/>
      <c r="DMH5" s="590"/>
      <c r="DMI5" s="590"/>
      <c r="DMJ5" s="590"/>
      <c r="DMK5" s="590"/>
      <c r="DML5" s="590"/>
      <c r="DMM5" s="590"/>
      <c r="DMN5" s="590"/>
      <c r="DMO5" s="590"/>
      <c r="DMP5" s="590"/>
      <c r="DMQ5" s="590"/>
      <c r="DMR5" s="590"/>
      <c r="DMS5" s="590"/>
      <c r="DMT5" s="590"/>
      <c r="DMU5" s="590"/>
      <c r="DMV5" s="590"/>
      <c r="DMW5" s="590"/>
      <c r="DMX5" s="590"/>
      <c r="DMY5" s="590"/>
      <c r="DMZ5" s="590"/>
      <c r="DNA5" s="590"/>
      <c r="DNB5" s="590"/>
      <c r="DNC5" s="590"/>
      <c r="DND5" s="590"/>
      <c r="DNE5" s="590"/>
      <c r="DNF5" s="590"/>
      <c r="DNG5" s="590"/>
      <c r="DNH5" s="590"/>
      <c r="DNI5" s="590"/>
      <c r="DNJ5" s="590"/>
      <c r="DNK5" s="590"/>
      <c r="DNL5" s="590"/>
      <c r="DNM5" s="590"/>
      <c r="DNN5" s="590"/>
      <c r="DNO5" s="590"/>
      <c r="DNP5" s="590"/>
      <c r="DNQ5" s="590"/>
      <c r="DNR5" s="590"/>
      <c r="DNS5" s="590"/>
      <c r="DNT5" s="590"/>
      <c r="DNU5" s="590"/>
      <c r="DNV5" s="590"/>
      <c r="DNW5" s="590"/>
      <c r="DNX5" s="590"/>
      <c r="DNY5" s="590"/>
      <c r="DNZ5" s="590"/>
      <c r="DOA5" s="590"/>
      <c r="DOB5" s="590"/>
      <c r="DOC5" s="590"/>
      <c r="DOD5" s="590"/>
      <c r="DOE5" s="590"/>
      <c r="DOF5" s="590"/>
      <c r="DOG5" s="590"/>
      <c r="DOH5" s="590"/>
      <c r="DOI5" s="590"/>
      <c r="DOJ5" s="590"/>
      <c r="DOK5" s="590"/>
      <c r="DOL5" s="590"/>
      <c r="DOM5" s="590"/>
      <c r="DON5" s="590"/>
      <c r="DOO5" s="590"/>
      <c r="DOP5" s="590"/>
      <c r="DOQ5" s="590"/>
      <c r="DOR5" s="590"/>
      <c r="DOS5" s="590"/>
      <c r="DOT5" s="590"/>
      <c r="DOU5" s="590"/>
      <c r="DOV5" s="590"/>
      <c r="DOW5" s="590"/>
      <c r="DOX5" s="590"/>
      <c r="DOY5" s="590"/>
      <c r="DOZ5" s="590"/>
      <c r="DPA5" s="590"/>
      <c r="DPB5" s="590"/>
      <c r="DPC5" s="590"/>
      <c r="DPD5" s="590"/>
      <c r="DPE5" s="590"/>
      <c r="DPF5" s="590"/>
      <c r="DPG5" s="590"/>
      <c r="DPH5" s="590"/>
      <c r="DPI5" s="590"/>
      <c r="DPJ5" s="590"/>
      <c r="DPK5" s="590"/>
      <c r="DPL5" s="590"/>
      <c r="DPM5" s="590"/>
      <c r="DPN5" s="590"/>
      <c r="DPO5" s="590"/>
      <c r="DPP5" s="590"/>
      <c r="DPQ5" s="590"/>
      <c r="DPR5" s="590"/>
      <c r="DPS5" s="590"/>
      <c r="DPT5" s="590"/>
      <c r="DPU5" s="590"/>
      <c r="DPV5" s="590"/>
      <c r="DPW5" s="590"/>
      <c r="DPX5" s="590"/>
      <c r="DPY5" s="590"/>
      <c r="DPZ5" s="590"/>
      <c r="DQA5" s="590"/>
      <c r="DQB5" s="590"/>
      <c r="DQC5" s="590"/>
      <c r="DQD5" s="590"/>
      <c r="DQE5" s="590"/>
      <c r="DQF5" s="590"/>
      <c r="DQG5" s="590"/>
      <c r="DQH5" s="590"/>
      <c r="DQI5" s="590"/>
      <c r="DQJ5" s="590"/>
      <c r="DQK5" s="590"/>
      <c r="DQL5" s="590"/>
      <c r="DQM5" s="590"/>
      <c r="DQN5" s="590"/>
      <c r="DQO5" s="590"/>
      <c r="DQP5" s="590"/>
      <c r="DQQ5" s="590"/>
      <c r="DQR5" s="590"/>
      <c r="DQS5" s="590"/>
      <c r="DQT5" s="590"/>
      <c r="DQU5" s="590"/>
      <c r="DQV5" s="590"/>
      <c r="DQW5" s="590"/>
      <c r="DQX5" s="590"/>
      <c r="DQY5" s="590"/>
      <c r="DQZ5" s="590"/>
      <c r="DRA5" s="590"/>
      <c r="DRB5" s="590"/>
      <c r="DRC5" s="590"/>
      <c r="DRD5" s="590"/>
      <c r="DRE5" s="590"/>
      <c r="DRF5" s="590"/>
      <c r="DRG5" s="590"/>
      <c r="DRH5" s="590"/>
      <c r="DRI5" s="590"/>
      <c r="DRJ5" s="590"/>
      <c r="DRK5" s="590"/>
      <c r="DRL5" s="590"/>
      <c r="DRM5" s="590"/>
      <c r="DRN5" s="590"/>
      <c r="DRO5" s="590"/>
      <c r="DRP5" s="590"/>
      <c r="DRQ5" s="590"/>
      <c r="DRR5" s="590"/>
      <c r="DRS5" s="590"/>
      <c r="DRT5" s="590"/>
      <c r="DRU5" s="590"/>
      <c r="DRV5" s="590"/>
      <c r="DRW5" s="590"/>
      <c r="DRX5" s="590"/>
      <c r="DRY5" s="590"/>
      <c r="DRZ5" s="590"/>
      <c r="DSA5" s="590"/>
      <c r="DSB5" s="590"/>
      <c r="DSC5" s="590"/>
      <c r="DSD5" s="590"/>
      <c r="DSE5" s="590"/>
      <c r="DSF5" s="590"/>
      <c r="DSG5" s="590"/>
      <c r="DSH5" s="590"/>
      <c r="DSI5" s="590"/>
      <c r="DSJ5" s="590"/>
      <c r="DSK5" s="590"/>
      <c r="DSL5" s="590"/>
      <c r="DSM5" s="590"/>
      <c r="DSN5" s="590"/>
      <c r="DSO5" s="590"/>
      <c r="DSP5" s="590"/>
      <c r="DSQ5" s="590"/>
      <c r="DSR5" s="590"/>
      <c r="DSS5" s="590"/>
      <c r="DST5" s="590"/>
      <c r="DSU5" s="590"/>
      <c r="DSV5" s="590"/>
      <c r="DSW5" s="590"/>
      <c r="DSX5" s="590"/>
      <c r="DSY5" s="590"/>
      <c r="DSZ5" s="590"/>
      <c r="DTA5" s="590"/>
      <c r="DTB5" s="590"/>
      <c r="DTC5" s="590"/>
      <c r="DTD5" s="590"/>
      <c r="DTE5" s="590"/>
      <c r="DTF5" s="590"/>
      <c r="DTG5" s="590"/>
      <c r="DTH5" s="590"/>
      <c r="DTI5" s="590"/>
      <c r="DTJ5" s="590"/>
      <c r="DTK5" s="590"/>
      <c r="DTL5" s="590"/>
      <c r="DTM5" s="590"/>
      <c r="DTN5" s="590"/>
      <c r="DTO5" s="590"/>
      <c r="DTP5" s="590"/>
      <c r="DTQ5" s="590"/>
      <c r="DTR5" s="590"/>
      <c r="DTS5" s="590"/>
      <c r="DTT5" s="590"/>
      <c r="DTU5" s="590"/>
      <c r="DTV5" s="590"/>
      <c r="DTW5" s="590"/>
      <c r="DTX5" s="590"/>
      <c r="DTY5" s="590"/>
      <c r="DTZ5" s="590"/>
      <c r="DUA5" s="590"/>
      <c r="DUB5" s="590"/>
      <c r="DUC5" s="590"/>
      <c r="DUD5" s="590"/>
      <c r="DUE5" s="590"/>
      <c r="DUF5" s="590"/>
      <c r="DUG5" s="590"/>
      <c r="DUH5" s="590"/>
      <c r="DUI5" s="590"/>
      <c r="DUJ5" s="590"/>
      <c r="DUK5" s="590"/>
      <c r="DUL5" s="590"/>
      <c r="DUM5" s="590"/>
      <c r="DUN5" s="590"/>
      <c r="DUO5" s="590"/>
      <c r="DUP5" s="590"/>
      <c r="DUQ5" s="590"/>
      <c r="DUR5" s="590"/>
      <c r="DUS5" s="590"/>
      <c r="DUT5" s="590"/>
      <c r="DUU5" s="590"/>
      <c r="DUV5" s="590"/>
      <c r="DUW5" s="590"/>
      <c r="DUX5" s="590"/>
      <c r="DUY5" s="590"/>
      <c r="DUZ5" s="590"/>
      <c r="DVA5" s="590"/>
      <c r="DVB5" s="590"/>
      <c r="DVC5" s="590"/>
      <c r="DVD5" s="590"/>
      <c r="DVE5" s="590"/>
      <c r="DVF5" s="590"/>
      <c r="DVG5" s="590"/>
      <c r="DVH5" s="590"/>
      <c r="DVI5" s="590"/>
      <c r="DVJ5" s="590"/>
      <c r="DVK5" s="590"/>
      <c r="DVL5" s="590"/>
      <c r="DVM5" s="590"/>
      <c r="DVN5" s="590"/>
      <c r="DVO5" s="590"/>
      <c r="DVP5" s="590"/>
      <c r="DVQ5" s="590"/>
      <c r="DVR5" s="590"/>
      <c r="DVS5" s="590"/>
      <c r="DVT5" s="590"/>
      <c r="DVU5" s="590"/>
      <c r="DVV5" s="590"/>
      <c r="DVW5" s="590"/>
      <c r="DVX5" s="590"/>
      <c r="DVY5" s="590"/>
      <c r="DVZ5" s="590"/>
      <c r="DWA5" s="590"/>
      <c r="DWB5" s="590"/>
      <c r="DWC5" s="590"/>
      <c r="DWD5" s="590"/>
      <c r="DWE5" s="590"/>
      <c r="DWF5" s="590"/>
      <c r="DWG5" s="590"/>
      <c r="DWH5" s="590"/>
      <c r="DWI5" s="590"/>
      <c r="DWJ5" s="590"/>
      <c r="DWK5" s="590"/>
      <c r="DWL5" s="590"/>
      <c r="DWM5" s="590"/>
      <c r="DWN5" s="590"/>
      <c r="DWO5" s="590"/>
      <c r="DWP5" s="590"/>
      <c r="DWQ5" s="590"/>
      <c r="DWR5" s="590"/>
      <c r="DWS5" s="590"/>
      <c r="DWT5" s="590"/>
      <c r="DWU5" s="590"/>
      <c r="DWV5" s="590"/>
      <c r="DWW5" s="590"/>
      <c r="DWX5" s="590"/>
      <c r="DWY5" s="590"/>
      <c r="DWZ5" s="590"/>
      <c r="DXA5" s="590"/>
      <c r="DXB5" s="590"/>
      <c r="DXC5" s="590"/>
      <c r="DXD5" s="590"/>
      <c r="DXE5" s="590"/>
      <c r="DXF5" s="590"/>
      <c r="DXG5" s="590"/>
      <c r="DXH5" s="590"/>
      <c r="DXI5" s="590"/>
      <c r="DXJ5" s="590"/>
      <c r="DXK5" s="590"/>
      <c r="DXL5" s="590"/>
      <c r="DXM5" s="590"/>
      <c r="DXN5" s="590"/>
      <c r="DXO5" s="590"/>
      <c r="DXP5" s="590"/>
      <c r="DXQ5" s="590"/>
      <c r="DXR5" s="590"/>
      <c r="DXS5" s="590"/>
      <c r="DXT5" s="590"/>
      <c r="DXU5" s="590"/>
      <c r="DXV5" s="590"/>
      <c r="DXW5" s="590"/>
      <c r="DXX5" s="590"/>
      <c r="DXY5" s="590"/>
      <c r="DXZ5" s="590"/>
      <c r="DYA5" s="590"/>
      <c r="DYB5" s="590"/>
      <c r="DYC5" s="590"/>
      <c r="DYD5" s="590"/>
      <c r="DYE5" s="590"/>
      <c r="DYF5" s="590"/>
      <c r="DYG5" s="590"/>
      <c r="DYH5" s="590"/>
      <c r="DYI5" s="590"/>
      <c r="DYJ5" s="590"/>
      <c r="DYK5" s="590"/>
      <c r="DYL5" s="590"/>
      <c r="DYM5" s="590"/>
      <c r="DYN5" s="590"/>
      <c r="DYO5" s="590"/>
      <c r="DYP5" s="590"/>
      <c r="DYQ5" s="590"/>
      <c r="DYR5" s="590"/>
      <c r="DYS5" s="590"/>
      <c r="DYT5" s="590"/>
      <c r="DYU5" s="590"/>
      <c r="DYV5" s="590"/>
      <c r="DYW5" s="590"/>
      <c r="DYX5" s="590"/>
      <c r="DYY5" s="590"/>
      <c r="DYZ5" s="590"/>
      <c r="DZA5" s="590"/>
      <c r="DZB5" s="590"/>
      <c r="DZC5" s="590"/>
      <c r="DZD5" s="590"/>
      <c r="DZE5" s="590"/>
      <c r="DZF5" s="590"/>
      <c r="DZG5" s="590"/>
      <c r="DZH5" s="590"/>
      <c r="DZI5" s="590"/>
      <c r="DZJ5" s="590"/>
      <c r="DZK5" s="590"/>
      <c r="DZL5" s="590"/>
      <c r="DZM5" s="590"/>
      <c r="DZN5" s="590"/>
      <c r="DZO5" s="590"/>
      <c r="DZP5" s="590"/>
      <c r="DZQ5" s="590"/>
      <c r="DZR5" s="590"/>
      <c r="DZS5" s="590"/>
      <c r="DZT5" s="590"/>
      <c r="DZU5" s="590"/>
      <c r="DZV5" s="590"/>
      <c r="DZW5" s="590"/>
      <c r="DZX5" s="590"/>
      <c r="DZY5" s="590"/>
      <c r="DZZ5" s="590"/>
      <c r="EAA5" s="590"/>
      <c r="EAB5" s="590"/>
      <c r="EAC5" s="590"/>
      <c r="EAD5" s="590"/>
      <c r="EAE5" s="590"/>
      <c r="EAF5" s="590"/>
      <c r="EAG5" s="590"/>
      <c r="EAH5" s="590"/>
      <c r="EAI5" s="590"/>
      <c r="EAJ5" s="590"/>
      <c r="EAK5" s="590"/>
      <c r="EAL5" s="590"/>
      <c r="EAM5" s="590"/>
      <c r="EAN5" s="590"/>
      <c r="EAO5" s="590"/>
      <c r="EAP5" s="590"/>
      <c r="EAQ5" s="590"/>
      <c r="EAR5" s="590"/>
      <c r="EAS5" s="590"/>
      <c r="EAT5" s="590"/>
      <c r="EAU5" s="590"/>
      <c r="EAV5" s="590"/>
      <c r="EAW5" s="590"/>
      <c r="EAX5" s="590"/>
      <c r="EAY5" s="590"/>
      <c r="EAZ5" s="590"/>
      <c r="EBA5" s="590"/>
      <c r="EBB5" s="590"/>
      <c r="EBC5" s="590"/>
      <c r="EBD5" s="590"/>
      <c r="EBE5" s="590"/>
      <c r="EBF5" s="590"/>
      <c r="EBG5" s="590"/>
      <c r="EBH5" s="590"/>
      <c r="EBI5" s="590"/>
      <c r="EBJ5" s="590"/>
      <c r="EBK5" s="590"/>
      <c r="EBL5" s="590"/>
      <c r="EBM5" s="590"/>
      <c r="EBN5" s="590"/>
      <c r="EBO5" s="590"/>
      <c r="EBP5" s="590"/>
      <c r="EBQ5" s="590"/>
      <c r="EBR5" s="590"/>
      <c r="EBS5" s="590"/>
      <c r="EBT5" s="590"/>
      <c r="EBU5" s="590"/>
      <c r="EBV5" s="590"/>
      <c r="EBW5" s="590"/>
      <c r="EBX5" s="590"/>
      <c r="EBY5" s="590"/>
      <c r="EBZ5" s="590"/>
      <c r="ECA5" s="590"/>
      <c r="ECB5" s="590"/>
      <c r="ECC5" s="590"/>
      <c r="ECD5" s="590"/>
      <c r="ECE5" s="590"/>
      <c r="ECF5" s="590"/>
      <c r="ECG5" s="590"/>
      <c r="ECH5" s="590"/>
      <c r="ECI5" s="590"/>
      <c r="ECJ5" s="590"/>
      <c r="ECK5" s="590"/>
      <c r="ECL5" s="590"/>
      <c r="ECM5" s="590"/>
      <c r="ECN5" s="590"/>
      <c r="ECO5" s="590"/>
      <c r="ECP5" s="590"/>
      <c r="ECQ5" s="590"/>
      <c r="ECR5" s="590"/>
      <c r="ECS5" s="590"/>
      <c r="ECT5" s="590"/>
      <c r="ECU5" s="590"/>
      <c r="ECV5" s="590"/>
      <c r="ECW5" s="590"/>
      <c r="ECX5" s="590"/>
      <c r="ECY5" s="590"/>
      <c r="ECZ5" s="590"/>
      <c r="EDA5" s="590"/>
      <c r="EDB5" s="590"/>
      <c r="EDC5" s="590"/>
      <c r="EDD5" s="590"/>
      <c r="EDE5" s="590"/>
      <c r="EDF5" s="590"/>
      <c r="EDG5" s="590"/>
      <c r="EDH5" s="590"/>
      <c r="EDI5" s="590"/>
      <c r="EDJ5" s="590"/>
      <c r="EDK5" s="590"/>
      <c r="EDL5" s="590"/>
      <c r="EDM5" s="590"/>
      <c r="EDN5" s="590"/>
      <c r="EDO5" s="590"/>
      <c r="EDP5" s="590"/>
      <c r="EDQ5" s="590"/>
      <c r="EDR5" s="590"/>
      <c r="EDS5" s="590"/>
      <c r="EDT5" s="590"/>
      <c r="EDU5" s="590"/>
      <c r="EDV5" s="590"/>
      <c r="EDW5" s="590"/>
      <c r="EDX5" s="590"/>
      <c r="EDY5" s="590"/>
      <c r="EDZ5" s="590"/>
      <c r="EEA5" s="590"/>
      <c r="EEB5" s="590"/>
      <c r="EEC5" s="590"/>
      <c r="EED5" s="590"/>
      <c r="EEE5" s="590"/>
      <c r="EEF5" s="590"/>
      <c r="EEG5" s="590"/>
      <c r="EEH5" s="590"/>
      <c r="EEI5" s="590"/>
      <c r="EEJ5" s="590"/>
      <c r="EEK5" s="590"/>
      <c r="EEL5" s="590"/>
      <c r="EEM5" s="590"/>
      <c r="EEN5" s="590"/>
      <c r="EEO5" s="590"/>
      <c r="EEP5" s="590"/>
      <c r="EEQ5" s="590"/>
      <c r="EER5" s="590"/>
      <c r="EES5" s="590"/>
      <c r="EET5" s="590"/>
      <c r="EEU5" s="590"/>
      <c r="EEV5" s="590"/>
      <c r="EEW5" s="590"/>
      <c r="EEX5" s="590"/>
      <c r="EEY5" s="590"/>
      <c r="EEZ5" s="590"/>
      <c r="EFA5" s="590"/>
      <c r="EFB5" s="590"/>
      <c r="EFC5" s="590"/>
      <c r="EFD5" s="590"/>
      <c r="EFE5" s="590"/>
      <c r="EFF5" s="590"/>
      <c r="EFG5" s="590"/>
      <c r="EFH5" s="590"/>
      <c r="EFI5" s="590"/>
      <c r="EFJ5" s="590"/>
      <c r="EFK5" s="590"/>
      <c r="EFL5" s="590"/>
      <c r="EFM5" s="590"/>
      <c r="EFN5" s="590"/>
      <c r="EFO5" s="590"/>
      <c r="EFP5" s="590"/>
      <c r="EFQ5" s="590"/>
      <c r="EFR5" s="590"/>
      <c r="EFS5" s="590"/>
      <c r="EFT5" s="590"/>
      <c r="EFU5" s="590"/>
      <c r="EFV5" s="590"/>
      <c r="EFW5" s="590"/>
      <c r="EFX5" s="590"/>
      <c r="EFY5" s="590"/>
      <c r="EFZ5" s="590"/>
      <c r="EGA5" s="590"/>
      <c r="EGB5" s="590"/>
      <c r="EGC5" s="590"/>
      <c r="EGD5" s="590"/>
      <c r="EGE5" s="590"/>
      <c r="EGF5" s="590"/>
      <c r="EGG5" s="590"/>
      <c r="EGH5" s="590"/>
      <c r="EGI5" s="590"/>
      <c r="EGJ5" s="590"/>
      <c r="EGK5" s="590"/>
      <c r="EGL5" s="590"/>
      <c r="EGM5" s="590"/>
      <c r="EGN5" s="590"/>
      <c r="EGO5" s="590"/>
      <c r="EGP5" s="590"/>
      <c r="EGQ5" s="590"/>
      <c r="EGR5" s="590"/>
      <c r="EGS5" s="590"/>
      <c r="EGT5" s="590"/>
      <c r="EGU5" s="590"/>
      <c r="EGV5" s="590"/>
      <c r="EGW5" s="590"/>
      <c r="EGX5" s="590"/>
      <c r="EGY5" s="590"/>
      <c r="EGZ5" s="590"/>
      <c r="EHA5" s="590"/>
      <c r="EHB5" s="590"/>
      <c r="EHC5" s="590"/>
      <c r="EHD5" s="590"/>
      <c r="EHE5" s="590"/>
      <c r="EHF5" s="590"/>
      <c r="EHG5" s="590"/>
      <c r="EHH5" s="590"/>
      <c r="EHI5" s="590"/>
      <c r="EHJ5" s="590"/>
      <c r="EHK5" s="590"/>
      <c r="EHL5" s="590"/>
      <c r="EHM5" s="590"/>
      <c r="EHN5" s="590"/>
      <c r="EHO5" s="590"/>
      <c r="EHP5" s="590"/>
      <c r="EHQ5" s="590"/>
      <c r="EHR5" s="590"/>
      <c r="EHS5" s="590"/>
      <c r="EHT5" s="590"/>
      <c r="EHU5" s="590"/>
      <c r="EHV5" s="590"/>
      <c r="EHW5" s="590"/>
      <c r="EHX5" s="590"/>
      <c r="EHY5" s="590"/>
      <c r="EHZ5" s="590"/>
      <c r="EIA5" s="590"/>
      <c r="EIB5" s="590"/>
      <c r="EIC5" s="590"/>
      <c r="EID5" s="590"/>
      <c r="EIE5" s="590"/>
      <c r="EIF5" s="590"/>
      <c r="EIG5" s="590"/>
      <c r="EIH5" s="590"/>
      <c r="EII5" s="590"/>
      <c r="EIJ5" s="590"/>
      <c r="EIK5" s="590"/>
      <c r="EIL5" s="590"/>
      <c r="EIM5" s="590"/>
      <c r="EIN5" s="590"/>
      <c r="EIO5" s="590"/>
      <c r="EIP5" s="590"/>
      <c r="EIQ5" s="590"/>
      <c r="EIR5" s="590"/>
      <c r="EIS5" s="590"/>
      <c r="EIT5" s="590"/>
      <c r="EIU5" s="590"/>
      <c r="EIV5" s="590"/>
      <c r="EIW5" s="590"/>
      <c r="EIX5" s="590"/>
      <c r="EIY5" s="590"/>
      <c r="EIZ5" s="590"/>
      <c r="EJA5" s="590"/>
      <c r="EJB5" s="590"/>
      <c r="EJC5" s="590"/>
      <c r="EJD5" s="590"/>
      <c r="EJE5" s="590"/>
      <c r="EJF5" s="590"/>
      <c r="EJG5" s="590"/>
      <c r="EJH5" s="590"/>
      <c r="EJI5" s="590"/>
      <c r="EJJ5" s="590"/>
      <c r="EJK5" s="590"/>
      <c r="EJL5" s="590"/>
      <c r="EJM5" s="590"/>
      <c r="EJN5" s="590"/>
      <c r="EJO5" s="590"/>
      <c r="EJP5" s="590"/>
      <c r="EJQ5" s="590"/>
      <c r="EJR5" s="590"/>
      <c r="EJS5" s="590"/>
      <c r="EJT5" s="590"/>
      <c r="EJU5" s="590"/>
      <c r="EJV5" s="590"/>
      <c r="EJW5" s="590"/>
      <c r="EJX5" s="590"/>
      <c r="EJY5" s="590"/>
      <c r="EJZ5" s="590"/>
      <c r="EKA5" s="590"/>
      <c r="EKB5" s="590"/>
      <c r="EKC5" s="590"/>
      <c r="EKD5" s="590"/>
      <c r="EKE5" s="590"/>
      <c r="EKF5" s="590"/>
      <c r="EKG5" s="590"/>
      <c r="EKH5" s="590"/>
      <c r="EKI5" s="590"/>
      <c r="EKJ5" s="590"/>
      <c r="EKK5" s="590"/>
      <c r="EKL5" s="590"/>
      <c r="EKM5" s="590"/>
      <c r="EKN5" s="590"/>
      <c r="EKO5" s="590"/>
      <c r="EKP5" s="590"/>
      <c r="EKQ5" s="590"/>
      <c r="EKR5" s="590"/>
      <c r="EKS5" s="590"/>
      <c r="EKT5" s="590"/>
      <c r="EKU5" s="590"/>
      <c r="EKV5" s="590"/>
      <c r="EKW5" s="590"/>
      <c r="EKX5" s="590"/>
      <c r="EKY5" s="590"/>
      <c r="EKZ5" s="590"/>
      <c r="ELA5" s="590"/>
      <c r="ELB5" s="590"/>
      <c r="ELC5" s="590"/>
      <c r="ELD5" s="590"/>
      <c r="ELE5" s="590"/>
      <c r="ELF5" s="590"/>
      <c r="ELG5" s="590"/>
      <c r="ELH5" s="590"/>
      <c r="ELI5" s="590"/>
      <c r="ELJ5" s="590"/>
      <c r="ELK5" s="590"/>
      <c r="ELL5" s="590"/>
      <c r="ELM5" s="590"/>
      <c r="ELN5" s="590"/>
      <c r="ELO5" s="590"/>
      <c r="ELP5" s="590"/>
      <c r="ELQ5" s="590"/>
      <c r="ELR5" s="590"/>
      <c r="ELS5" s="590"/>
      <c r="ELT5" s="590"/>
      <c r="ELU5" s="590"/>
      <c r="ELV5" s="590"/>
      <c r="ELW5" s="590"/>
      <c r="ELX5" s="590"/>
      <c r="ELY5" s="590"/>
      <c r="ELZ5" s="590"/>
      <c r="EMA5" s="590"/>
      <c r="EMB5" s="590"/>
      <c r="EMC5" s="590"/>
      <c r="EMD5" s="590"/>
      <c r="EME5" s="590"/>
      <c r="EMF5" s="590"/>
      <c r="EMG5" s="590"/>
      <c r="EMH5" s="590"/>
      <c r="EMI5" s="590"/>
      <c r="EMJ5" s="590"/>
      <c r="EMK5" s="590"/>
      <c r="EML5" s="590"/>
      <c r="EMM5" s="590"/>
      <c r="EMN5" s="590"/>
      <c r="EMO5" s="590"/>
      <c r="EMP5" s="590"/>
      <c r="EMQ5" s="590"/>
      <c r="EMR5" s="590"/>
      <c r="EMS5" s="590"/>
      <c r="EMT5" s="590"/>
      <c r="EMU5" s="590"/>
      <c r="EMV5" s="590"/>
      <c r="EMW5" s="590"/>
      <c r="EMX5" s="590"/>
      <c r="EMY5" s="590"/>
      <c r="EMZ5" s="590"/>
      <c r="ENA5" s="590"/>
      <c r="ENB5" s="590"/>
      <c r="ENC5" s="590"/>
      <c r="END5" s="590"/>
      <c r="ENE5" s="590"/>
      <c r="ENF5" s="590"/>
      <c r="ENG5" s="590"/>
      <c r="ENH5" s="590"/>
      <c r="ENI5" s="590"/>
      <c r="ENJ5" s="590"/>
      <c r="ENK5" s="590"/>
      <c r="ENL5" s="590"/>
      <c r="ENM5" s="590"/>
      <c r="ENN5" s="590"/>
      <c r="ENO5" s="590"/>
      <c r="ENP5" s="590"/>
      <c r="ENQ5" s="590"/>
      <c r="ENR5" s="590"/>
      <c r="ENS5" s="590"/>
      <c r="ENT5" s="590"/>
      <c r="ENU5" s="590"/>
      <c r="ENV5" s="590"/>
      <c r="ENW5" s="590"/>
      <c r="ENX5" s="590"/>
      <c r="ENY5" s="590"/>
      <c r="ENZ5" s="590"/>
      <c r="EOA5" s="590"/>
      <c r="EOB5" s="590"/>
      <c r="EOC5" s="590"/>
      <c r="EOD5" s="590"/>
      <c r="EOE5" s="590"/>
      <c r="EOF5" s="590"/>
      <c r="EOG5" s="590"/>
      <c r="EOH5" s="590"/>
      <c r="EOI5" s="590"/>
      <c r="EOJ5" s="590"/>
      <c r="EOK5" s="590"/>
      <c r="EOL5" s="590"/>
      <c r="EOM5" s="590"/>
      <c r="EON5" s="590"/>
      <c r="EOO5" s="590"/>
      <c r="EOP5" s="590"/>
      <c r="EOQ5" s="590"/>
      <c r="EOR5" s="590"/>
      <c r="EOS5" s="590"/>
      <c r="EOT5" s="590"/>
      <c r="EOU5" s="590"/>
      <c r="EOV5" s="590"/>
      <c r="EOW5" s="590"/>
      <c r="EOX5" s="590"/>
      <c r="EOY5" s="590"/>
      <c r="EOZ5" s="590"/>
      <c r="EPA5" s="590"/>
      <c r="EPB5" s="590"/>
      <c r="EPC5" s="590"/>
      <c r="EPD5" s="590"/>
      <c r="EPE5" s="590"/>
      <c r="EPF5" s="590"/>
      <c r="EPG5" s="590"/>
      <c r="EPH5" s="590"/>
      <c r="EPI5" s="590"/>
      <c r="EPJ5" s="590"/>
      <c r="EPK5" s="590"/>
      <c r="EPL5" s="590"/>
      <c r="EPM5" s="590"/>
      <c r="EPN5" s="590"/>
      <c r="EPO5" s="590"/>
      <c r="EPP5" s="590"/>
      <c r="EPQ5" s="590"/>
      <c r="EPR5" s="590"/>
      <c r="EPS5" s="590"/>
      <c r="EPT5" s="590"/>
      <c r="EPU5" s="590"/>
      <c r="EPV5" s="590"/>
      <c r="EPW5" s="590"/>
      <c r="EPX5" s="590"/>
      <c r="EPY5" s="590"/>
      <c r="EPZ5" s="590"/>
      <c r="EQA5" s="590"/>
      <c r="EQB5" s="590"/>
      <c r="EQC5" s="590"/>
      <c r="EQD5" s="590"/>
      <c r="EQE5" s="590"/>
      <c r="EQF5" s="590"/>
      <c r="EQG5" s="590"/>
      <c r="EQH5" s="590"/>
      <c r="EQI5" s="590"/>
      <c r="EQJ5" s="590"/>
      <c r="EQK5" s="590"/>
      <c r="EQL5" s="590"/>
      <c r="EQM5" s="590"/>
      <c r="EQN5" s="590"/>
      <c r="EQO5" s="590"/>
      <c r="EQP5" s="590"/>
      <c r="EQQ5" s="590"/>
      <c r="EQR5" s="590"/>
      <c r="EQS5" s="590"/>
      <c r="EQT5" s="590"/>
      <c r="EQU5" s="590"/>
      <c r="EQV5" s="590"/>
      <c r="EQW5" s="590"/>
      <c r="EQX5" s="590"/>
      <c r="EQY5" s="590"/>
      <c r="EQZ5" s="590"/>
      <c r="ERA5" s="590"/>
      <c r="ERB5" s="590"/>
      <c r="ERC5" s="590"/>
      <c r="ERD5" s="590"/>
      <c r="ERE5" s="590"/>
      <c r="ERF5" s="590"/>
      <c r="ERG5" s="590"/>
      <c r="ERH5" s="590"/>
      <c r="ERI5" s="590"/>
      <c r="ERJ5" s="590"/>
      <c r="ERK5" s="590"/>
      <c r="ERL5" s="590"/>
      <c r="ERM5" s="590"/>
      <c r="ERN5" s="590"/>
      <c r="ERO5" s="590"/>
      <c r="ERP5" s="590"/>
      <c r="ERQ5" s="590"/>
      <c r="ERR5" s="590"/>
      <c r="ERS5" s="590"/>
      <c r="ERT5" s="590"/>
      <c r="ERU5" s="590"/>
      <c r="ERV5" s="590"/>
      <c r="ERW5" s="590"/>
      <c r="ERX5" s="590"/>
      <c r="ERY5" s="590"/>
      <c r="ERZ5" s="590"/>
      <c r="ESA5" s="590"/>
      <c r="ESB5" s="590"/>
      <c r="ESC5" s="590"/>
      <c r="ESD5" s="590"/>
      <c r="ESE5" s="590"/>
      <c r="ESF5" s="590"/>
      <c r="ESG5" s="590"/>
      <c r="ESH5" s="590"/>
      <c r="ESI5" s="590"/>
      <c r="ESJ5" s="590"/>
      <c r="ESK5" s="590"/>
      <c r="ESL5" s="590"/>
      <c r="ESM5" s="590"/>
      <c r="ESN5" s="590"/>
      <c r="ESO5" s="590"/>
      <c r="ESP5" s="590"/>
      <c r="ESQ5" s="590"/>
      <c r="ESR5" s="590"/>
      <c r="ESS5" s="590"/>
      <c r="EST5" s="590"/>
      <c r="ESU5" s="590"/>
      <c r="ESV5" s="590"/>
      <c r="ESW5" s="590"/>
      <c r="ESX5" s="590"/>
      <c r="ESY5" s="590"/>
      <c r="ESZ5" s="590"/>
      <c r="ETA5" s="590"/>
      <c r="ETB5" s="590"/>
      <c r="ETC5" s="590"/>
      <c r="ETD5" s="590"/>
      <c r="ETE5" s="590"/>
      <c r="ETF5" s="590"/>
      <c r="ETG5" s="590"/>
      <c r="ETH5" s="590"/>
      <c r="ETI5" s="590"/>
      <c r="ETJ5" s="590"/>
      <c r="ETK5" s="590"/>
      <c r="ETL5" s="590"/>
      <c r="ETM5" s="590"/>
      <c r="ETN5" s="590"/>
      <c r="ETO5" s="590"/>
      <c r="ETP5" s="590"/>
      <c r="ETQ5" s="590"/>
      <c r="ETR5" s="590"/>
      <c r="ETS5" s="590"/>
      <c r="ETT5" s="590"/>
      <c r="ETU5" s="590"/>
      <c r="ETV5" s="590"/>
      <c r="ETW5" s="590"/>
      <c r="ETX5" s="590"/>
      <c r="ETY5" s="590"/>
      <c r="ETZ5" s="590"/>
      <c r="EUA5" s="590"/>
      <c r="EUB5" s="590"/>
      <c r="EUC5" s="590"/>
      <c r="EUD5" s="590"/>
      <c r="EUE5" s="590"/>
      <c r="EUF5" s="590"/>
      <c r="EUG5" s="590"/>
      <c r="EUH5" s="590"/>
      <c r="EUI5" s="590"/>
      <c r="EUJ5" s="590"/>
      <c r="EUK5" s="590"/>
      <c r="EUL5" s="590"/>
      <c r="EUM5" s="590"/>
      <c r="EUN5" s="590"/>
      <c r="EUO5" s="590"/>
      <c r="EUP5" s="590"/>
      <c r="EUQ5" s="590"/>
      <c r="EUR5" s="590"/>
      <c r="EUS5" s="590"/>
      <c r="EUT5" s="590"/>
      <c r="EUU5" s="590"/>
      <c r="EUV5" s="590"/>
      <c r="EUW5" s="590"/>
      <c r="EUX5" s="590"/>
      <c r="EUY5" s="590"/>
      <c r="EUZ5" s="590"/>
      <c r="EVA5" s="590"/>
      <c r="EVB5" s="590"/>
      <c r="EVC5" s="590"/>
      <c r="EVD5" s="590"/>
      <c r="EVE5" s="590"/>
      <c r="EVF5" s="590"/>
      <c r="EVG5" s="590"/>
      <c r="EVH5" s="590"/>
      <c r="EVI5" s="590"/>
      <c r="EVJ5" s="590"/>
      <c r="EVK5" s="590"/>
      <c r="EVL5" s="590"/>
      <c r="EVM5" s="590"/>
      <c r="EVN5" s="590"/>
      <c r="EVO5" s="590"/>
      <c r="EVP5" s="590"/>
      <c r="EVQ5" s="590"/>
      <c r="EVR5" s="590"/>
      <c r="EVS5" s="590"/>
      <c r="EVT5" s="590"/>
      <c r="EVU5" s="590"/>
      <c r="EVV5" s="590"/>
      <c r="EVW5" s="590"/>
      <c r="EVX5" s="590"/>
      <c r="EVY5" s="590"/>
      <c r="EVZ5" s="590"/>
      <c r="EWA5" s="590"/>
      <c r="EWB5" s="590"/>
      <c r="EWC5" s="590"/>
      <c r="EWD5" s="590"/>
      <c r="EWE5" s="590"/>
      <c r="EWF5" s="590"/>
      <c r="EWG5" s="590"/>
      <c r="EWH5" s="590"/>
      <c r="EWI5" s="590"/>
      <c r="EWJ5" s="590"/>
      <c r="EWK5" s="590"/>
      <c r="EWL5" s="590"/>
      <c r="EWM5" s="590"/>
      <c r="EWN5" s="590"/>
      <c r="EWO5" s="590"/>
      <c r="EWP5" s="590"/>
      <c r="EWQ5" s="590"/>
      <c r="EWR5" s="590"/>
      <c r="EWS5" s="590"/>
      <c r="EWT5" s="590"/>
      <c r="EWU5" s="590"/>
      <c r="EWV5" s="590"/>
      <c r="EWW5" s="590"/>
      <c r="EWX5" s="590"/>
      <c r="EWY5" s="590"/>
      <c r="EWZ5" s="590"/>
      <c r="EXA5" s="590"/>
      <c r="EXB5" s="590"/>
      <c r="EXC5" s="590"/>
      <c r="EXD5" s="590"/>
      <c r="EXE5" s="590"/>
      <c r="EXF5" s="590"/>
      <c r="EXG5" s="590"/>
      <c r="EXH5" s="590"/>
      <c r="EXI5" s="590"/>
      <c r="EXJ5" s="590"/>
      <c r="EXK5" s="590"/>
      <c r="EXL5" s="590"/>
      <c r="EXM5" s="590"/>
      <c r="EXN5" s="590"/>
      <c r="EXO5" s="590"/>
      <c r="EXP5" s="590"/>
      <c r="EXQ5" s="590"/>
      <c r="EXR5" s="590"/>
      <c r="EXS5" s="590"/>
      <c r="EXT5" s="590"/>
      <c r="EXU5" s="590"/>
      <c r="EXV5" s="590"/>
      <c r="EXW5" s="590"/>
      <c r="EXX5" s="590"/>
      <c r="EXY5" s="590"/>
      <c r="EXZ5" s="590"/>
      <c r="EYA5" s="590"/>
      <c r="EYB5" s="590"/>
      <c r="EYC5" s="590"/>
      <c r="EYD5" s="590"/>
      <c r="EYE5" s="590"/>
      <c r="EYF5" s="590"/>
      <c r="EYG5" s="590"/>
      <c r="EYH5" s="590"/>
      <c r="EYI5" s="590"/>
      <c r="EYJ5" s="590"/>
      <c r="EYK5" s="590"/>
      <c r="EYL5" s="590"/>
      <c r="EYM5" s="590"/>
      <c r="EYN5" s="590"/>
      <c r="EYO5" s="590"/>
      <c r="EYP5" s="590"/>
      <c r="EYQ5" s="590"/>
      <c r="EYR5" s="590"/>
      <c r="EYS5" s="590"/>
      <c r="EYT5" s="590"/>
      <c r="EYU5" s="590"/>
      <c r="EYV5" s="590"/>
      <c r="EYW5" s="590"/>
      <c r="EYX5" s="590"/>
      <c r="EYY5" s="590"/>
      <c r="EYZ5" s="590"/>
      <c r="EZA5" s="590"/>
      <c r="EZB5" s="590"/>
      <c r="EZC5" s="590"/>
      <c r="EZD5" s="590"/>
      <c r="EZE5" s="590"/>
      <c r="EZF5" s="590"/>
      <c r="EZG5" s="590"/>
      <c r="EZH5" s="590"/>
      <c r="EZI5" s="590"/>
      <c r="EZJ5" s="590"/>
      <c r="EZK5" s="590"/>
      <c r="EZL5" s="590"/>
      <c r="EZM5" s="590"/>
      <c r="EZN5" s="590"/>
      <c r="EZO5" s="590"/>
      <c r="EZP5" s="590"/>
      <c r="EZQ5" s="590"/>
      <c r="EZR5" s="590"/>
      <c r="EZS5" s="590"/>
      <c r="EZT5" s="590"/>
      <c r="EZU5" s="590"/>
      <c r="EZV5" s="590"/>
      <c r="EZW5" s="590"/>
      <c r="EZX5" s="590"/>
      <c r="EZY5" s="590"/>
      <c r="EZZ5" s="590"/>
      <c r="FAA5" s="590"/>
      <c r="FAB5" s="590"/>
      <c r="FAC5" s="590"/>
      <c r="FAD5" s="590"/>
      <c r="FAE5" s="590"/>
      <c r="FAF5" s="590"/>
      <c r="FAG5" s="590"/>
      <c r="FAH5" s="590"/>
      <c r="FAI5" s="590"/>
      <c r="FAJ5" s="590"/>
      <c r="FAK5" s="590"/>
      <c r="FAL5" s="590"/>
      <c r="FAM5" s="590"/>
      <c r="FAN5" s="590"/>
      <c r="FAO5" s="590"/>
      <c r="FAP5" s="590"/>
      <c r="FAQ5" s="590"/>
      <c r="FAR5" s="590"/>
      <c r="FAS5" s="590"/>
      <c r="FAT5" s="590"/>
      <c r="FAU5" s="590"/>
      <c r="FAV5" s="590"/>
      <c r="FAW5" s="590"/>
      <c r="FAX5" s="590"/>
      <c r="FAY5" s="590"/>
      <c r="FAZ5" s="590"/>
      <c r="FBA5" s="590"/>
      <c r="FBB5" s="590"/>
      <c r="FBC5" s="590"/>
      <c r="FBD5" s="590"/>
      <c r="FBE5" s="590"/>
      <c r="FBF5" s="590"/>
      <c r="FBG5" s="590"/>
      <c r="FBH5" s="590"/>
      <c r="FBI5" s="590"/>
      <c r="FBJ5" s="590"/>
      <c r="FBK5" s="590"/>
      <c r="FBL5" s="590"/>
      <c r="FBM5" s="590"/>
      <c r="FBN5" s="590"/>
      <c r="FBO5" s="590"/>
      <c r="FBP5" s="590"/>
      <c r="FBQ5" s="590"/>
      <c r="FBR5" s="590"/>
      <c r="FBS5" s="590"/>
      <c r="FBT5" s="590"/>
      <c r="FBU5" s="590"/>
      <c r="FBV5" s="590"/>
      <c r="FBW5" s="590"/>
      <c r="FBX5" s="590"/>
      <c r="FBY5" s="590"/>
      <c r="FBZ5" s="590"/>
      <c r="FCA5" s="590"/>
      <c r="FCB5" s="590"/>
      <c r="FCC5" s="590"/>
      <c r="FCD5" s="590"/>
      <c r="FCE5" s="590"/>
      <c r="FCF5" s="590"/>
      <c r="FCG5" s="590"/>
      <c r="FCH5" s="590"/>
      <c r="FCI5" s="590"/>
      <c r="FCJ5" s="590"/>
      <c r="FCK5" s="590"/>
      <c r="FCL5" s="590"/>
      <c r="FCM5" s="590"/>
      <c r="FCN5" s="590"/>
      <c r="FCO5" s="590"/>
      <c r="FCP5" s="590"/>
      <c r="FCQ5" s="590"/>
      <c r="FCR5" s="590"/>
      <c r="FCS5" s="590"/>
      <c r="FCT5" s="590"/>
      <c r="FCU5" s="590"/>
      <c r="FCV5" s="590"/>
      <c r="FCW5" s="590"/>
      <c r="FCX5" s="590"/>
      <c r="FCY5" s="590"/>
      <c r="FCZ5" s="590"/>
      <c r="FDA5" s="590"/>
      <c r="FDB5" s="590"/>
      <c r="FDC5" s="590"/>
      <c r="FDD5" s="590"/>
      <c r="FDE5" s="590"/>
      <c r="FDF5" s="590"/>
      <c r="FDG5" s="590"/>
      <c r="FDH5" s="590"/>
      <c r="FDI5" s="590"/>
      <c r="FDJ5" s="590"/>
      <c r="FDK5" s="590"/>
      <c r="FDL5" s="590"/>
      <c r="FDM5" s="590"/>
      <c r="FDN5" s="590"/>
      <c r="FDO5" s="590"/>
      <c r="FDP5" s="590"/>
      <c r="FDQ5" s="590"/>
      <c r="FDR5" s="590"/>
      <c r="FDS5" s="590"/>
      <c r="FDT5" s="590"/>
      <c r="FDU5" s="590"/>
      <c r="FDV5" s="590"/>
      <c r="FDW5" s="590"/>
      <c r="FDX5" s="590"/>
      <c r="FDY5" s="590"/>
      <c r="FDZ5" s="590"/>
      <c r="FEA5" s="590"/>
      <c r="FEB5" s="590"/>
      <c r="FEC5" s="590"/>
      <c r="FED5" s="590"/>
      <c r="FEE5" s="590"/>
      <c r="FEF5" s="590"/>
      <c r="FEG5" s="590"/>
      <c r="FEH5" s="590"/>
      <c r="FEI5" s="590"/>
      <c r="FEJ5" s="590"/>
      <c r="FEK5" s="590"/>
      <c r="FEL5" s="590"/>
      <c r="FEM5" s="590"/>
      <c r="FEN5" s="590"/>
      <c r="FEO5" s="590"/>
      <c r="FEP5" s="590"/>
      <c r="FEQ5" s="590"/>
      <c r="FER5" s="590"/>
      <c r="FES5" s="590"/>
      <c r="FET5" s="590"/>
      <c r="FEU5" s="590"/>
      <c r="FEV5" s="590"/>
      <c r="FEW5" s="590"/>
      <c r="FEX5" s="590"/>
      <c r="FEY5" s="590"/>
      <c r="FEZ5" s="590"/>
      <c r="FFA5" s="590"/>
      <c r="FFB5" s="590"/>
      <c r="FFC5" s="590"/>
      <c r="FFD5" s="590"/>
      <c r="FFE5" s="590"/>
      <c r="FFF5" s="590"/>
      <c r="FFG5" s="590"/>
      <c r="FFH5" s="590"/>
      <c r="FFI5" s="590"/>
      <c r="FFJ5" s="590"/>
      <c r="FFK5" s="590"/>
      <c r="FFL5" s="590"/>
      <c r="FFM5" s="590"/>
      <c r="FFN5" s="590"/>
      <c r="FFO5" s="590"/>
      <c r="FFP5" s="590"/>
      <c r="FFQ5" s="590"/>
      <c r="FFR5" s="590"/>
      <c r="FFS5" s="590"/>
      <c r="FFT5" s="590"/>
      <c r="FFU5" s="590"/>
      <c r="FFV5" s="590"/>
      <c r="FFW5" s="590"/>
      <c r="FFX5" s="590"/>
      <c r="FFY5" s="590"/>
      <c r="FFZ5" s="590"/>
      <c r="FGA5" s="590"/>
      <c r="FGB5" s="590"/>
      <c r="FGC5" s="590"/>
      <c r="FGD5" s="590"/>
      <c r="FGE5" s="590"/>
      <c r="FGF5" s="590"/>
      <c r="FGG5" s="590"/>
      <c r="FGH5" s="590"/>
      <c r="FGI5" s="590"/>
      <c r="FGJ5" s="590"/>
      <c r="FGK5" s="590"/>
      <c r="FGL5" s="590"/>
      <c r="FGM5" s="590"/>
      <c r="FGN5" s="590"/>
      <c r="FGO5" s="590"/>
      <c r="FGP5" s="590"/>
      <c r="FGQ5" s="590"/>
      <c r="FGR5" s="590"/>
      <c r="FGS5" s="590"/>
      <c r="FGT5" s="590"/>
      <c r="FGU5" s="590"/>
      <c r="FGV5" s="590"/>
      <c r="FGW5" s="590"/>
      <c r="FGX5" s="590"/>
      <c r="FGY5" s="590"/>
      <c r="FGZ5" s="590"/>
      <c r="FHA5" s="590"/>
      <c r="FHB5" s="590"/>
      <c r="FHC5" s="590"/>
      <c r="FHD5" s="590"/>
      <c r="FHE5" s="590"/>
      <c r="FHF5" s="590"/>
      <c r="FHG5" s="590"/>
      <c r="FHH5" s="590"/>
      <c r="FHI5" s="590"/>
      <c r="FHJ5" s="590"/>
      <c r="FHK5" s="590"/>
      <c r="FHL5" s="590"/>
      <c r="FHM5" s="590"/>
      <c r="FHN5" s="590"/>
      <c r="FHO5" s="590"/>
      <c r="FHP5" s="590"/>
      <c r="FHQ5" s="590"/>
      <c r="FHR5" s="590"/>
      <c r="FHS5" s="590"/>
      <c r="FHT5" s="590"/>
      <c r="FHU5" s="590"/>
      <c r="FHV5" s="590"/>
      <c r="FHW5" s="590"/>
      <c r="FHX5" s="590"/>
      <c r="FHY5" s="590"/>
      <c r="FHZ5" s="590"/>
      <c r="FIA5" s="590"/>
      <c r="FIB5" s="590"/>
      <c r="FIC5" s="590"/>
      <c r="FID5" s="590"/>
      <c r="FIE5" s="590"/>
      <c r="FIF5" s="590"/>
      <c r="FIG5" s="590"/>
      <c r="FIH5" s="590"/>
      <c r="FII5" s="590"/>
      <c r="FIJ5" s="590"/>
      <c r="FIK5" s="590"/>
      <c r="FIL5" s="590"/>
      <c r="FIM5" s="590"/>
      <c r="FIN5" s="590"/>
      <c r="FIO5" s="590"/>
      <c r="FIP5" s="590"/>
      <c r="FIQ5" s="590"/>
      <c r="FIR5" s="590"/>
      <c r="FIS5" s="590"/>
      <c r="FIT5" s="590"/>
      <c r="FIU5" s="590"/>
      <c r="FIV5" s="590"/>
      <c r="FIW5" s="590"/>
      <c r="FIX5" s="590"/>
      <c r="FIY5" s="590"/>
      <c r="FIZ5" s="590"/>
      <c r="FJA5" s="590"/>
      <c r="FJB5" s="590"/>
      <c r="FJC5" s="590"/>
      <c r="FJD5" s="590"/>
      <c r="FJE5" s="590"/>
      <c r="FJF5" s="590"/>
      <c r="FJG5" s="590"/>
      <c r="FJH5" s="590"/>
      <c r="FJI5" s="590"/>
      <c r="FJJ5" s="590"/>
      <c r="FJK5" s="590"/>
      <c r="FJL5" s="590"/>
      <c r="FJM5" s="590"/>
      <c r="FJN5" s="590"/>
      <c r="FJO5" s="590"/>
      <c r="FJP5" s="590"/>
      <c r="FJQ5" s="590"/>
      <c r="FJR5" s="590"/>
      <c r="FJS5" s="590"/>
      <c r="FJT5" s="590"/>
      <c r="FJU5" s="590"/>
      <c r="FJV5" s="590"/>
      <c r="FJW5" s="590"/>
      <c r="FJX5" s="590"/>
      <c r="FJY5" s="590"/>
      <c r="FJZ5" s="590"/>
      <c r="FKA5" s="590"/>
      <c r="FKB5" s="590"/>
      <c r="FKC5" s="590"/>
      <c r="FKD5" s="590"/>
      <c r="FKE5" s="590"/>
      <c r="FKF5" s="590"/>
      <c r="FKG5" s="590"/>
      <c r="FKH5" s="590"/>
      <c r="FKI5" s="590"/>
      <c r="FKJ5" s="590"/>
      <c r="FKK5" s="590"/>
      <c r="FKL5" s="590"/>
      <c r="FKM5" s="590"/>
      <c r="FKN5" s="590"/>
      <c r="FKO5" s="590"/>
      <c r="FKP5" s="590"/>
      <c r="FKQ5" s="590"/>
      <c r="FKR5" s="590"/>
      <c r="FKS5" s="590"/>
      <c r="FKT5" s="590"/>
      <c r="FKU5" s="590"/>
      <c r="FKV5" s="590"/>
      <c r="FKW5" s="590"/>
      <c r="FKX5" s="590"/>
      <c r="FKY5" s="590"/>
      <c r="FKZ5" s="590"/>
      <c r="FLA5" s="590"/>
      <c r="FLB5" s="590"/>
      <c r="FLC5" s="590"/>
      <c r="FLD5" s="590"/>
      <c r="FLE5" s="590"/>
      <c r="FLF5" s="590"/>
      <c r="FLG5" s="590"/>
      <c r="FLH5" s="590"/>
      <c r="FLI5" s="590"/>
      <c r="FLJ5" s="590"/>
      <c r="FLK5" s="590"/>
      <c r="FLL5" s="590"/>
      <c r="FLM5" s="590"/>
      <c r="FLN5" s="590"/>
      <c r="FLO5" s="590"/>
      <c r="FLP5" s="590"/>
      <c r="FLQ5" s="590"/>
      <c r="FLR5" s="590"/>
      <c r="FLS5" s="590"/>
      <c r="FLT5" s="590"/>
      <c r="FLU5" s="590"/>
      <c r="FLV5" s="590"/>
      <c r="FLW5" s="590"/>
      <c r="FLX5" s="590"/>
      <c r="FLY5" s="590"/>
      <c r="FLZ5" s="590"/>
      <c r="FMA5" s="590"/>
      <c r="FMB5" s="590"/>
      <c r="FMC5" s="590"/>
      <c r="FMD5" s="590"/>
      <c r="FME5" s="590"/>
      <c r="FMF5" s="590"/>
      <c r="FMG5" s="590"/>
      <c r="FMH5" s="590"/>
      <c r="FMI5" s="590"/>
      <c r="FMJ5" s="590"/>
      <c r="FMK5" s="590"/>
      <c r="FML5" s="590"/>
      <c r="FMM5" s="590"/>
      <c r="FMN5" s="590"/>
      <c r="FMO5" s="590"/>
      <c r="FMP5" s="590"/>
      <c r="FMQ5" s="590"/>
      <c r="FMR5" s="590"/>
      <c r="FMS5" s="590"/>
      <c r="FMT5" s="590"/>
      <c r="FMU5" s="590"/>
      <c r="FMV5" s="590"/>
      <c r="FMW5" s="590"/>
      <c r="FMX5" s="590"/>
      <c r="FMY5" s="590"/>
      <c r="FMZ5" s="590"/>
      <c r="FNA5" s="590"/>
      <c r="FNB5" s="590"/>
      <c r="FNC5" s="590"/>
      <c r="FND5" s="590"/>
      <c r="FNE5" s="590"/>
      <c r="FNF5" s="590"/>
      <c r="FNG5" s="590"/>
      <c r="FNH5" s="590"/>
      <c r="FNI5" s="590"/>
      <c r="FNJ5" s="590"/>
      <c r="FNK5" s="590"/>
      <c r="FNL5" s="590"/>
      <c r="FNM5" s="590"/>
      <c r="FNN5" s="590"/>
      <c r="FNO5" s="590"/>
      <c r="FNP5" s="590"/>
      <c r="FNQ5" s="590"/>
      <c r="FNR5" s="590"/>
      <c r="FNS5" s="590"/>
      <c r="FNT5" s="590"/>
      <c r="FNU5" s="590"/>
      <c r="FNV5" s="590"/>
      <c r="FNW5" s="590"/>
      <c r="FNX5" s="590"/>
      <c r="FNY5" s="590"/>
      <c r="FNZ5" s="590"/>
      <c r="FOA5" s="590"/>
      <c r="FOB5" s="590"/>
      <c r="FOC5" s="590"/>
      <c r="FOD5" s="590"/>
      <c r="FOE5" s="590"/>
      <c r="FOF5" s="590"/>
      <c r="FOG5" s="590"/>
      <c r="FOH5" s="590"/>
      <c r="FOI5" s="590"/>
      <c r="FOJ5" s="590"/>
      <c r="FOK5" s="590"/>
      <c r="FOL5" s="590"/>
      <c r="FOM5" s="590"/>
      <c r="FON5" s="590"/>
      <c r="FOO5" s="590"/>
      <c r="FOP5" s="590"/>
      <c r="FOQ5" s="590"/>
      <c r="FOR5" s="590"/>
      <c r="FOS5" s="590"/>
      <c r="FOT5" s="590"/>
      <c r="FOU5" s="590"/>
      <c r="FOV5" s="590"/>
      <c r="FOW5" s="590"/>
      <c r="FOX5" s="590"/>
      <c r="FOY5" s="590"/>
      <c r="FOZ5" s="590"/>
      <c r="FPA5" s="590"/>
      <c r="FPB5" s="590"/>
      <c r="FPC5" s="590"/>
      <c r="FPD5" s="590"/>
      <c r="FPE5" s="590"/>
      <c r="FPF5" s="590"/>
      <c r="FPG5" s="590"/>
      <c r="FPH5" s="590"/>
      <c r="FPI5" s="590"/>
      <c r="FPJ5" s="590"/>
      <c r="FPK5" s="590"/>
      <c r="FPL5" s="590"/>
      <c r="FPM5" s="590"/>
      <c r="FPN5" s="590"/>
      <c r="FPO5" s="590"/>
      <c r="FPP5" s="590"/>
      <c r="FPQ5" s="590"/>
      <c r="FPR5" s="590"/>
      <c r="FPS5" s="590"/>
      <c r="FPT5" s="590"/>
      <c r="FPU5" s="590"/>
      <c r="FPV5" s="590"/>
      <c r="FPW5" s="590"/>
      <c r="FPX5" s="590"/>
      <c r="FPY5" s="590"/>
      <c r="FPZ5" s="590"/>
      <c r="FQA5" s="590"/>
      <c r="FQB5" s="590"/>
      <c r="FQC5" s="590"/>
      <c r="FQD5" s="590"/>
      <c r="FQE5" s="590"/>
      <c r="FQF5" s="590"/>
      <c r="FQG5" s="590"/>
      <c r="FQH5" s="590"/>
      <c r="FQI5" s="590"/>
      <c r="FQJ5" s="590"/>
      <c r="FQK5" s="590"/>
      <c r="FQL5" s="590"/>
      <c r="FQM5" s="590"/>
      <c r="FQN5" s="590"/>
      <c r="FQO5" s="590"/>
      <c r="FQP5" s="590"/>
      <c r="FQQ5" s="590"/>
      <c r="FQR5" s="590"/>
      <c r="FQS5" s="590"/>
      <c r="FQT5" s="590"/>
      <c r="FQU5" s="590"/>
      <c r="FQV5" s="590"/>
      <c r="FQW5" s="590"/>
      <c r="FQX5" s="590"/>
      <c r="FQY5" s="590"/>
      <c r="FQZ5" s="590"/>
      <c r="FRA5" s="590"/>
      <c r="FRB5" s="590"/>
      <c r="FRC5" s="590"/>
      <c r="FRD5" s="590"/>
      <c r="FRE5" s="590"/>
      <c r="FRF5" s="590"/>
      <c r="FRG5" s="590"/>
      <c r="FRH5" s="590"/>
      <c r="FRI5" s="590"/>
      <c r="FRJ5" s="590"/>
      <c r="FRK5" s="590"/>
      <c r="FRL5" s="590"/>
      <c r="FRM5" s="590"/>
      <c r="FRN5" s="590"/>
      <c r="FRO5" s="590"/>
      <c r="FRP5" s="590"/>
      <c r="FRQ5" s="590"/>
      <c r="FRR5" s="590"/>
      <c r="FRS5" s="590"/>
      <c r="FRT5" s="590"/>
      <c r="FRU5" s="590"/>
      <c r="FRV5" s="590"/>
      <c r="FRW5" s="590"/>
      <c r="FRX5" s="590"/>
      <c r="FRY5" s="590"/>
      <c r="FRZ5" s="590"/>
      <c r="FSA5" s="590"/>
      <c r="FSB5" s="590"/>
      <c r="FSC5" s="590"/>
      <c r="FSD5" s="590"/>
      <c r="FSE5" s="590"/>
      <c r="FSF5" s="590"/>
      <c r="FSG5" s="590"/>
      <c r="FSH5" s="590"/>
      <c r="FSI5" s="590"/>
      <c r="FSJ5" s="590"/>
      <c r="FSK5" s="590"/>
      <c r="FSL5" s="590"/>
      <c r="FSM5" s="590"/>
      <c r="FSN5" s="590"/>
      <c r="FSO5" s="590"/>
      <c r="FSP5" s="590"/>
      <c r="FSQ5" s="590"/>
      <c r="FSR5" s="590"/>
      <c r="FSS5" s="590"/>
      <c r="FST5" s="590"/>
      <c r="FSU5" s="590"/>
      <c r="FSV5" s="590"/>
      <c r="FSW5" s="590"/>
      <c r="FSX5" s="590"/>
      <c r="FSY5" s="590"/>
      <c r="FSZ5" s="590"/>
      <c r="FTA5" s="590"/>
      <c r="FTB5" s="590"/>
      <c r="FTC5" s="590"/>
      <c r="FTD5" s="590"/>
      <c r="FTE5" s="590"/>
      <c r="FTF5" s="590"/>
      <c r="FTG5" s="590"/>
      <c r="FTH5" s="590"/>
      <c r="FTI5" s="590"/>
      <c r="FTJ5" s="590"/>
      <c r="FTK5" s="590"/>
      <c r="FTL5" s="590"/>
      <c r="FTM5" s="590"/>
      <c r="FTN5" s="590"/>
      <c r="FTO5" s="590"/>
      <c r="FTP5" s="590"/>
      <c r="FTQ5" s="590"/>
      <c r="FTR5" s="590"/>
      <c r="FTS5" s="590"/>
      <c r="FTT5" s="590"/>
      <c r="FTU5" s="590"/>
      <c r="FTV5" s="590"/>
      <c r="FTW5" s="590"/>
      <c r="FTX5" s="590"/>
      <c r="FTY5" s="590"/>
      <c r="FTZ5" s="590"/>
      <c r="FUA5" s="590"/>
      <c r="FUB5" s="590"/>
      <c r="FUC5" s="590"/>
      <c r="FUD5" s="590"/>
      <c r="FUE5" s="590"/>
      <c r="FUF5" s="590"/>
      <c r="FUG5" s="590"/>
      <c r="FUH5" s="590"/>
      <c r="FUI5" s="590"/>
      <c r="FUJ5" s="590"/>
      <c r="FUK5" s="590"/>
      <c r="FUL5" s="590"/>
      <c r="FUM5" s="590"/>
      <c r="FUN5" s="590"/>
      <c r="FUO5" s="590"/>
      <c r="FUP5" s="590"/>
      <c r="FUQ5" s="590"/>
      <c r="FUR5" s="590"/>
      <c r="FUS5" s="590"/>
      <c r="FUT5" s="590"/>
      <c r="FUU5" s="590"/>
      <c r="FUV5" s="590"/>
      <c r="FUW5" s="590"/>
      <c r="FUX5" s="590"/>
      <c r="FUY5" s="590"/>
      <c r="FUZ5" s="590"/>
      <c r="FVA5" s="590"/>
      <c r="FVB5" s="590"/>
      <c r="FVC5" s="590"/>
      <c r="FVD5" s="590"/>
      <c r="FVE5" s="590"/>
      <c r="FVF5" s="590"/>
      <c r="FVG5" s="590"/>
      <c r="FVH5" s="590"/>
      <c r="FVI5" s="590"/>
      <c r="FVJ5" s="590"/>
      <c r="FVK5" s="590"/>
      <c r="FVL5" s="590"/>
      <c r="FVM5" s="590"/>
      <c r="FVN5" s="590"/>
      <c r="FVO5" s="590"/>
      <c r="FVP5" s="590"/>
      <c r="FVQ5" s="590"/>
      <c r="FVR5" s="590"/>
      <c r="FVS5" s="590"/>
      <c r="FVT5" s="590"/>
      <c r="FVU5" s="590"/>
      <c r="FVV5" s="590"/>
      <c r="FVW5" s="590"/>
      <c r="FVX5" s="590"/>
      <c r="FVY5" s="590"/>
      <c r="FVZ5" s="590"/>
      <c r="FWA5" s="590"/>
      <c r="FWB5" s="590"/>
      <c r="FWC5" s="590"/>
      <c r="FWD5" s="590"/>
      <c r="FWE5" s="590"/>
      <c r="FWF5" s="590"/>
      <c r="FWG5" s="590"/>
      <c r="FWH5" s="590"/>
      <c r="FWI5" s="590"/>
      <c r="FWJ5" s="590"/>
      <c r="FWK5" s="590"/>
      <c r="FWL5" s="590"/>
      <c r="FWM5" s="590"/>
      <c r="FWN5" s="590"/>
      <c r="FWO5" s="590"/>
      <c r="FWP5" s="590"/>
      <c r="FWQ5" s="590"/>
      <c r="FWR5" s="590"/>
      <c r="FWS5" s="590"/>
      <c r="FWT5" s="590"/>
      <c r="FWU5" s="590"/>
      <c r="FWV5" s="590"/>
      <c r="FWW5" s="590"/>
      <c r="FWX5" s="590"/>
      <c r="FWY5" s="590"/>
      <c r="FWZ5" s="590"/>
      <c r="FXA5" s="590"/>
      <c r="FXB5" s="590"/>
      <c r="FXC5" s="590"/>
      <c r="FXD5" s="590"/>
      <c r="FXE5" s="590"/>
      <c r="FXF5" s="590"/>
      <c r="FXG5" s="590"/>
      <c r="FXH5" s="590"/>
      <c r="FXI5" s="590"/>
      <c r="FXJ5" s="590"/>
      <c r="FXK5" s="590"/>
      <c r="FXL5" s="590"/>
      <c r="FXM5" s="590"/>
      <c r="FXN5" s="590"/>
      <c r="FXO5" s="590"/>
      <c r="FXP5" s="590"/>
      <c r="FXQ5" s="590"/>
      <c r="FXR5" s="590"/>
      <c r="FXS5" s="590"/>
      <c r="FXT5" s="590"/>
      <c r="FXU5" s="590"/>
      <c r="FXV5" s="590"/>
      <c r="FXW5" s="590"/>
      <c r="FXX5" s="590"/>
      <c r="FXY5" s="590"/>
      <c r="FXZ5" s="590"/>
      <c r="FYA5" s="590"/>
      <c r="FYB5" s="590"/>
      <c r="FYC5" s="590"/>
      <c r="FYD5" s="590"/>
      <c r="FYE5" s="590"/>
      <c r="FYF5" s="590"/>
      <c r="FYG5" s="590"/>
      <c r="FYH5" s="590"/>
      <c r="FYI5" s="590"/>
      <c r="FYJ5" s="590"/>
      <c r="FYK5" s="590"/>
      <c r="FYL5" s="590"/>
      <c r="FYM5" s="590"/>
      <c r="FYN5" s="590"/>
      <c r="FYO5" s="590"/>
      <c r="FYP5" s="590"/>
      <c r="FYQ5" s="590"/>
      <c r="FYR5" s="590"/>
      <c r="FYS5" s="590"/>
      <c r="FYT5" s="590"/>
      <c r="FYU5" s="590"/>
      <c r="FYV5" s="590"/>
      <c r="FYW5" s="590"/>
      <c r="FYX5" s="590"/>
      <c r="FYY5" s="590"/>
      <c r="FYZ5" s="590"/>
      <c r="FZA5" s="590"/>
      <c r="FZB5" s="590"/>
      <c r="FZC5" s="590"/>
      <c r="FZD5" s="590"/>
      <c r="FZE5" s="590"/>
      <c r="FZF5" s="590"/>
      <c r="FZG5" s="590"/>
      <c r="FZH5" s="590"/>
      <c r="FZI5" s="590"/>
      <c r="FZJ5" s="590"/>
      <c r="FZK5" s="590"/>
      <c r="FZL5" s="590"/>
      <c r="FZM5" s="590"/>
      <c r="FZN5" s="590"/>
      <c r="FZO5" s="590"/>
      <c r="FZP5" s="590"/>
      <c r="FZQ5" s="590"/>
      <c r="FZR5" s="590"/>
      <c r="FZS5" s="590"/>
      <c r="FZT5" s="590"/>
      <c r="FZU5" s="590"/>
      <c r="FZV5" s="590"/>
      <c r="FZW5" s="590"/>
      <c r="FZX5" s="590"/>
      <c r="FZY5" s="590"/>
      <c r="FZZ5" s="590"/>
      <c r="GAA5" s="590"/>
      <c r="GAB5" s="590"/>
      <c r="GAC5" s="590"/>
      <c r="GAD5" s="590"/>
      <c r="GAE5" s="590"/>
      <c r="GAF5" s="590"/>
      <c r="GAG5" s="590"/>
      <c r="GAH5" s="590"/>
      <c r="GAI5" s="590"/>
      <c r="GAJ5" s="590"/>
      <c r="GAK5" s="590"/>
      <c r="GAL5" s="590"/>
      <c r="GAM5" s="590"/>
      <c r="GAN5" s="590"/>
      <c r="GAO5" s="590"/>
      <c r="GAP5" s="590"/>
      <c r="GAQ5" s="590"/>
      <c r="GAR5" s="590"/>
      <c r="GAS5" s="590"/>
      <c r="GAT5" s="590"/>
      <c r="GAU5" s="590"/>
      <c r="GAV5" s="590"/>
      <c r="GAW5" s="590"/>
      <c r="GAX5" s="590"/>
      <c r="GAY5" s="590"/>
      <c r="GAZ5" s="590"/>
      <c r="GBA5" s="590"/>
      <c r="GBB5" s="590"/>
      <c r="GBC5" s="590"/>
      <c r="GBD5" s="590"/>
      <c r="GBE5" s="590"/>
      <c r="GBF5" s="590"/>
      <c r="GBG5" s="590"/>
      <c r="GBH5" s="590"/>
      <c r="GBI5" s="590"/>
      <c r="GBJ5" s="590"/>
      <c r="GBK5" s="590"/>
      <c r="GBL5" s="590"/>
      <c r="GBM5" s="590"/>
      <c r="GBN5" s="590"/>
      <c r="GBO5" s="590"/>
      <c r="GBP5" s="590"/>
      <c r="GBQ5" s="590"/>
      <c r="GBR5" s="590"/>
      <c r="GBS5" s="590"/>
      <c r="GBT5" s="590"/>
      <c r="GBU5" s="590"/>
      <c r="GBV5" s="590"/>
      <c r="GBW5" s="590"/>
      <c r="GBX5" s="590"/>
      <c r="GBY5" s="590"/>
      <c r="GBZ5" s="590"/>
      <c r="GCA5" s="590"/>
      <c r="GCB5" s="590"/>
      <c r="GCC5" s="590"/>
      <c r="GCD5" s="590"/>
      <c r="GCE5" s="590"/>
      <c r="GCF5" s="590"/>
      <c r="GCG5" s="590"/>
      <c r="GCH5" s="590"/>
      <c r="GCI5" s="590"/>
      <c r="GCJ5" s="590"/>
      <c r="GCK5" s="590"/>
      <c r="GCL5" s="590"/>
      <c r="GCM5" s="590"/>
      <c r="GCN5" s="590"/>
      <c r="GCO5" s="590"/>
      <c r="GCP5" s="590"/>
      <c r="GCQ5" s="590"/>
      <c r="GCR5" s="590"/>
      <c r="GCS5" s="590"/>
      <c r="GCT5" s="590"/>
      <c r="GCU5" s="590"/>
      <c r="GCV5" s="590"/>
      <c r="GCW5" s="590"/>
      <c r="GCX5" s="590"/>
      <c r="GCY5" s="590"/>
      <c r="GCZ5" s="590"/>
      <c r="GDA5" s="590"/>
      <c r="GDB5" s="590"/>
      <c r="GDC5" s="590"/>
      <c r="GDD5" s="590"/>
      <c r="GDE5" s="590"/>
      <c r="GDF5" s="590"/>
      <c r="GDG5" s="590"/>
      <c r="GDH5" s="590"/>
      <c r="GDI5" s="590"/>
      <c r="GDJ5" s="590"/>
      <c r="GDK5" s="590"/>
      <c r="GDL5" s="590"/>
      <c r="GDM5" s="590"/>
      <c r="GDN5" s="590"/>
      <c r="GDO5" s="590"/>
      <c r="GDP5" s="590"/>
      <c r="GDQ5" s="590"/>
      <c r="GDR5" s="590"/>
      <c r="GDS5" s="590"/>
      <c r="GDT5" s="590"/>
      <c r="GDU5" s="590"/>
      <c r="GDV5" s="590"/>
      <c r="GDW5" s="590"/>
      <c r="GDX5" s="590"/>
      <c r="GDY5" s="590"/>
      <c r="GDZ5" s="590"/>
      <c r="GEA5" s="590"/>
      <c r="GEB5" s="590"/>
      <c r="GEC5" s="590"/>
      <c r="GED5" s="590"/>
      <c r="GEE5" s="590"/>
      <c r="GEF5" s="590"/>
      <c r="GEG5" s="590"/>
      <c r="GEH5" s="590"/>
      <c r="GEI5" s="590"/>
      <c r="GEJ5" s="590"/>
      <c r="GEK5" s="590"/>
      <c r="GEL5" s="590"/>
      <c r="GEM5" s="590"/>
      <c r="GEN5" s="590"/>
      <c r="GEO5" s="590"/>
      <c r="GEP5" s="590"/>
      <c r="GEQ5" s="590"/>
      <c r="GER5" s="590"/>
      <c r="GES5" s="590"/>
      <c r="GET5" s="590"/>
      <c r="GEU5" s="590"/>
      <c r="GEV5" s="590"/>
      <c r="GEW5" s="590"/>
      <c r="GEX5" s="590"/>
      <c r="GEY5" s="590"/>
      <c r="GEZ5" s="590"/>
      <c r="GFA5" s="590"/>
      <c r="GFB5" s="590"/>
      <c r="GFC5" s="590"/>
      <c r="GFD5" s="590"/>
      <c r="GFE5" s="590"/>
      <c r="GFF5" s="590"/>
      <c r="GFG5" s="590"/>
      <c r="GFH5" s="590"/>
      <c r="GFI5" s="590"/>
      <c r="GFJ5" s="590"/>
      <c r="GFK5" s="590"/>
      <c r="GFL5" s="590"/>
      <c r="GFM5" s="590"/>
      <c r="GFN5" s="590"/>
      <c r="GFO5" s="590"/>
      <c r="GFP5" s="590"/>
      <c r="GFQ5" s="590"/>
      <c r="GFR5" s="590"/>
      <c r="GFS5" s="590"/>
      <c r="GFT5" s="590"/>
      <c r="GFU5" s="590"/>
      <c r="GFV5" s="590"/>
      <c r="GFW5" s="590"/>
      <c r="GFX5" s="590"/>
      <c r="GFY5" s="590"/>
      <c r="GFZ5" s="590"/>
      <c r="GGA5" s="590"/>
      <c r="GGB5" s="590"/>
      <c r="GGC5" s="590"/>
      <c r="GGD5" s="590"/>
      <c r="GGE5" s="590"/>
      <c r="GGF5" s="590"/>
      <c r="GGG5" s="590"/>
      <c r="GGH5" s="590"/>
      <c r="GGI5" s="590"/>
      <c r="GGJ5" s="590"/>
      <c r="GGK5" s="590"/>
      <c r="GGL5" s="590"/>
      <c r="GGM5" s="590"/>
      <c r="GGN5" s="590"/>
      <c r="GGO5" s="590"/>
      <c r="GGP5" s="590"/>
      <c r="GGQ5" s="590"/>
      <c r="GGR5" s="590"/>
      <c r="GGS5" s="590"/>
      <c r="GGT5" s="590"/>
      <c r="GGU5" s="590"/>
      <c r="GGV5" s="590"/>
      <c r="GGW5" s="590"/>
      <c r="GGX5" s="590"/>
      <c r="GGY5" s="590"/>
      <c r="GGZ5" s="590"/>
      <c r="GHA5" s="590"/>
      <c r="GHB5" s="590"/>
      <c r="GHC5" s="590"/>
      <c r="GHD5" s="590"/>
      <c r="GHE5" s="590"/>
      <c r="GHF5" s="590"/>
      <c r="GHG5" s="590"/>
      <c r="GHH5" s="590"/>
      <c r="GHI5" s="590"/>
      <c r="GHJ5" s="590"/>
      <c r="GHK5" s="590"/>
      <c r="GHL5" s="590"/>
      <c r="GHM5" s="590"/>
      <c r="GHN5" s="590"/>
      <c r="GHO5" s="590"/>
      <c r="GHP5" s="590"/>
      <c r="GHQ5" s="590"/>
      <c r="GHR5" s="590"/>
      <c r="GHS5" s="590"/>
      <c r="GHT5" s="590"/>
      <c r="GHU5" s="590"/>
      <c r="GHV5" s="590"/>
      <c r="GHW5" s="590"/>
      <c r="GHX5" s="590"/>
      <c r="GHY5" s="590"/>
      <c r="GHZ5" s="590"/>
      <c r="GIA5" s="590"/>
      <c r="GIB5" s="590"/>
      <c r="GIC5" s="590"/>
      <c r="GID5" s="590"/>
      <c r="GIE5" s="590"/>
      <c r="GIF5" s="590"/>
      <c r="GIG5" s="590"/>
      <c r="GIH5" s="590"/>
      <c r="GII5" s="590"/>
      <c r="GIJ5" s="590"/>
      <c r="GIK5" s="590"/>
      <c r="GIL5" s="590"/>
      <c r="GIM5" s="590"/>
      <c r="GIN5" s="590"/>
      <c r="GIO5" s="590"/>
      <c r="GIP5" s="590"/>
      <c r="GIQ5" s="590"/>
      <c r="GIR5" s="590"/>
      <c r="GIS5" s="590"/>
      <c r="GIT5" s="590"/>
      <c r="GIU5" s="590"/>
      <c r="GIV5" s="590"/>
      <c r="GIW5" s="590"/>
      <c r="GIX5" s="590"/>
      <c r="GIY5" s="590"/>
      <c r="GIZ5" s="590"/>
      <c r="GJA5" s="590"/>
      <c r="GJB5" s="590"/>
      <c r="GJC5" s="590"/>
      <c r="GJD5" s="590"/>
      <c r="GJE5" s="590"/>
      <c r="GJF5" s="590"/>
      <c r="GJG5" s="590"/>
      <c r="GJH5" s="590"/>
      <c r="GJI5" s="590"/>
      <c r="GJJ5" s="590"/>
      <c r="GJK5" s="590"/>
      <c r="GJL5" s="590"/>
      <c r="GJM5" s="590"/>
      <c r="GJN5" s="590"/>
      <c r="GJO5" s="590"/>
      <c r="GJP5" s="590"/>
      <c r="GJQ5" s="590"/>
      <c r="GJR5" s="590"/>
      <c r="GJS5" s="590"/>
      <c r="GJT5" s="590"/>
      <c r="GJU5" s="590"/>
      <c r="GJV5" s="590"/>
      <c r="GJW5" s="590"/>
      <c r="GJX5" s="590"/>
      <c r="GJY5" s="590"/>
      <c r="GJZ5" s="590"/>
      <c r="GKA5" s="590"/>
      <c r="GKB5" s="590"/>
      <c r="GKC5" s="590"/>
      <c r="GKD5" s="590"/>
      <c r="GKE5" s="590"/>
      <c r="GKF5" s="590"/>
      <c r="GKG5" s="590"/>
      <c r="GKH5" s="590"/>
      <c r="GKI5" s="590"/>
      <c r="GKJ5" s="590"/>
      <c r="GKK5" s="590"/>
      <c r="GKL5" s="590"/>
      <c r="GKM5" s="590"/>
      <c r="GKN5" s="590"/>
      <c r="GKO5" s="590"/>
      <c r="GKP5" s="590"/>
      <c r="GKQ5" s="590"/>
      <c r="GKR5" s="590"/>
      <c r="GKS5" s="590"/>
      <c r="GKT5" s="590"/>
      <c r="GKU5" s="590"/>
      <c r="GKV5" s="590"/>
      <c r="GKW5" s="590"/>
      <c r="GKX5" s="590"/>
      <c r="GKY5" s="590"/>
      <c r="GKZ5" s="590"/>
      <c r="GLA5" s="590"/>
      <c r="GLB5" s="590"/>
      <c r="GLC5" s="590"/>
      <c r="GLD5" s="590"/>
      <c r="GLE5" s="590"/>
      <c r="GLF5" s="590"/>
      <c r="GLG5" s="590"/>
      <c r="GLH5" s="590"/>
      <c r="GLI5" s="590"/>
      <c r="GLJ5" s="590"/>
      <c r="GLK5" s="590"/>
      <c r="GLL5" s="590"/>
      <c r="GLM5" s="590"/>
      <c r="GLN5" s="590"/>
      <c r="GLO5" s="590"/>
      <c r="GLP5" s="590"/>
      <c r="GLQ5" s="590"/>
      <c r="GLR5" s="590"/>
      <c r="GLS5" s="590"/>
      <c r="GLT5" s="590"/>
      <c r="GLU5" s="590"/>
      <c r="GLV5" s="590"/>
      <c r="GLW5" s="590"/>
      <c r="GLX5" s="590"/>
      <c r="GLY5" s="590"/>
      <c r="GLZ5" s="590"/>
      <c r="GMA5" s="590"/>
      <c r="GMB5" s="590"/>
      <c r="GMC5" s="590"/>
      <c r="GMD5" s="590"/>
      <c r="GME5" s="590"/>
      <c r="GMF5" s="590"/>
      <c r="GMG5" s="590"/>
      <c r="GMH5" s="590"/>
      <c r="GMI5" s="590"/>
      <c r="GMJ5" s="590"/>
      <c r="GMK5" s="590"/>
      <c r="GML5" s="590"/>
      <c r="GMM5" s="590"/>
      <c r="GMN5" s="590"/>
      <c r="GMO5" s="590"/>
      <c r="GMP5" s="590"/>
      <c r="GMQ5" s="590"/>
      <c r="GMR5" s="590"/>
      <c r="GMS5" s="590"/>
      <c r="GMT5" s="590"/>
      <c r="GMU5" s="590"/>
      <c r="GMV5" s="590"/>
      <c r="GMW5" s="590"/>
      <c r="GMX5" s="590"/>
      <c r="GMY5" s="590"/>
      <c r="GMZ5" s="590"/>
      <c r="GNA5" s="590"/>
      <c r="GNB5" s="590"/>
      <c r="GNC5" s="590"/>
      <c r="GND5" s="590"/>
      <c r="GNE5" s="590"/>
      <c r="GNF5" s="590"/>
      <c r="GNG5" s="590"/>
      <c r="GNH5" s="590"/>
      <c r="GNI5" s="590"/>
      <c r="GNJ5" s="590"/>
      <c r="GNK5" s="590"/>
      <c r="GNL5" s="590"/>
      <c r="GNM5" s="590"/>
      <c r="GNN5" s="590"/>
      <c r="GNO5" s="590"/>
      <c r="GNP5" s="590"/>
      <c r="GNQ5" s="590"/>
      <c r="GNR5" s="590"/>
      <c r="GNS5" s="590"/>
      <c r="GNT5" s="590"/>
      <c r="GNU5" s="590"/>
      <c r="GNV5" s="590"/>
      <c r="GNW5" s="590"/>
      <c r="GNX5" s="590"/>
      <c r="GNY5" s="590"/>
      <c r="GNZ5" s="590"/>
      <c r="GOA5" s="590"/>
      <c r="GOB5" s="590"/>
      <c r="GOC5" s="590"/>
      <c r="GOD5" s="590"/>
      <c r="GOE5" s="590"/>
      <c r="GOF5" s="590"/>
      <c r="GOG5" s="590"/>
      <c r="GOH5" s="590"/>
      <c r="GOI5" s="590"/>
      <c r="GOJ5" s="590"/>
      <c r="GOK5" s="590"/>
      <c r="GOL5" s="590"/>
      <c r="GOM5" s="590"/>
      <c r="GON5" s="590"/>
      <c r="GOO5" s="590"/>
      <c r="GOP5" s="590"/>
      <c r="GOQ5" s="590"/>
      <c r="GOR5" s="590"/>
      <c r="GOS5" s="590"/>
      <c r="GOT5" s="590"/>
      <c r="GOU5" s="590"/>
      <c r="GOV5" s="590"/>
      <c r="GOW5" s="590"/>
      <c r="GOX5" s="590"/>
      <c r="GOY5" s="590"/>
      <c r="GOZ5" s="590"/>
      <c r="GPA5" s="590"/>
      <c r="GPB5" s="590"/>
      <c r="GPC5" s="590"/>
      <c r="GPD5" s="590"/>
      <c r="GPE5" s="590"/>
      <c r="GPF5" s="590"/>
      <c r="GPG5" s="590"/>
      <c r="GPH5" s="590"/>
      <c r="GPI5" s="590"/>
      <c r="GPJ5" s="590"/>
      <c r="GPK5" s="590"/>
      <c r="GPL5" s="590"/>
      <c r="GPM5" s="590"/>
      <c r="GPN5" s="590"/>
      <c r="GPO5" s="590"/>
      <c r="GPP5" s="590"/>
      <c r="GPQ5" s="590"/>
      <c r="GPR5" s="590"/>
      <c r="GPS5" s="590"/>
      <c r="GPT5" s="590"/>
      <c r="GPU5" s="590"/>
      <c r="GPV5" s="590"/>
      <c r="GPW5" s="590"/>
      <c r="GPX5" s="590"/>
      <c r="GPY5" s="590"/>
      <c r="GPZ5" s="590"/>
      <c r="GQA5" s="590"/>
      <c r="GQB5" s="590"/>
      <c r="GQC5" s="590"/>
      <c r="GQD5" s="590"/>
      <c r="GQE5" s="590"/>
      <c r="GQF5" s="590"/>
      <c r="GQG5" s="590"/>
      <c r="GQH5" s="590"/>
      <c r="GQI5" s="590"/>
      <c r="GQJ5" s="590"/>
      <c r="GQK5" s="590"/>
      <c r="GQL5" s="590"/>
      <c r="GQM5" s="590"/>
      <c r="GQN5" s="590"/>
      <c r="GQO5" s="590"/>
      <c r="GQP5" s="590"/>
      <c r="GQQ5" s="590"/>
      <c r="GQR5" s="590"/>
      <c r="GQS5" s="590"/>
      <c r="GQT5" s="590"/>
      <c r="GQU5" s="590"/>
      <c r="GQV5" s="590"/>
      <c r="GQW5" s="590"/>
      <c r="GQX5" s="590"/>
      <c r="GQY5" s="590"/>
      <c r="GQZ5" s="590"/>
      <c r="GRA5" s="590"/>
      <c r="GRB5" s="590"/>
      <c r="GRC5" s="590"/>
      <c r="GRD5" s="590"/>
      <c r="GRE5" s="590"/>
      <c r="GRF5" s="590"/>
      <c r="GRG5" s="590"/>
      <c r="GRH5" s="590"/>
      <c r="GRI5" s="590"/>
      <c r="GRJ5" s="590"/>
      <c r="GRK5" s="590"/>
      <c r="GRL5" s="590"/>
      <c r="GRM5" s="590"/>
      <c r="GRN5" s="590"/>
      <c r="GRO5" s="590"/>
      <c r="GRP5" s="590"/>
      <c r="GRQ5" s="590"/>
      <c r="GRR5" s="590"/>
      <c r="GRS5" s="590"/>
      <c r="GRT5" s="590"/>
      <c r="GRU5" s="590"/>
      <c r="GRV5" s="590"/>
      <c r="GRW5" s="590"/>
      <c r="GRX5" s="590"/>
      <c r="GRY5" s="590"/>
      <c r="GRZ5" s="590"/>
      <c r="GSA5" s="590"/>
      <c r="GSB5" s="590"/>
      <c r="GSC5" s="590"/>
      <c r="GSD5" s="590"/>
      <c r="GSE5" s="590"/>
      <c r="GSF5" s="590"/>
      <c r="GSG5" s="590"/>
      <c r="GSH5" s="590"/>
      <c r="GSI5" s="590"/>
      <c r="GSJ5" s="590"/>
      <c r="GSK5" s="590"/>
      <c r="GSL5" s="590"/>
      <c r="GSM5" s="590"/>
      <c r="GSN5" s="590"/>
      <c r="GSO5" s="590"/>
      <c r="GSP5" s="590"/>
      <c r="GSQ5" s="590"/>
      <c r="GSR5" s="590"/>
      <c r="GSS5" s="590"/>
      <c r="GST5" s="590"/>
      <c r="GSU5" s="590"/>
      <c r="GSV5" s="590"/>
      <c r="GSW5" s="590"/>
      <c r="GSX5" s="590"/>
      <c r="GSY5" s="590"/>
      <c r="GSZ5" s="590"/>
      <c r="GTA5" s="590"/>
      <c r="GTB5" s="590"/>
      <c r="GTC5" s="590"/>
      <c r="GTD5" s="590"/>
      <c r="GTE5" s="590"/>
      <c r="GTF5" s="590"/>
      <c r="GTG5" s="590"/>
      <c r="GTH5" s="590"/>
      <c r="GTI5" s="590"/>
      <c r="GTJ5" s="590"/>
      <c r="GTK5" s="590"/>
      <c r="GTL5" s="590"/>
      <c r="GTM5" s="590"/>
      <c r="GTN5" s="590"/>
      <c r="GTO5" s="590"/>
      <c r="GTP5" s="590"/>
      <c r="GTQ5" s="590"/>
      <c r="GTR5" s="590"/>
      <c r="GTS5" s="590"/>
      <c r="GTT5" s="590"/>
      <c r="GTU5" s="590"/>
      <c r="GTV5" s="590"/>
      <c r="GTW5" s="590"/>
      <c r="GTX5" s="590"/>
      <c r="GTY5" s="590"/>
      <c r="GTZ5" s="590"/>
      <c r="GUA5" s="590"/>
      <c r="GUB5" s="590"/>
      <c r="GUC5" s="590"/>
      <c r="GUD5" s="590"/>
      <c r="GUE5" s="590"/>
      <c r="GUF5" s="590"/>
      <c r="GUG5" s="590"/>
      <c r="GUH5" s="590"/>
      <c r="GUI5" s="590"/>
      <c r="GUJ5" s="590"/>
      <c r="GUK5" s="590"/>
      <c r="GUL5" s="590"/>
      <c r="GUM5" s="590"/>
      <c r="GUN5" s="590"/>
      <c r="GUO5" s="590"/>
      <c r="GUP5" s="590"/>
      <c r="GUQ5" s="590"/>
      <c r="GUR5" s="590"/>
      <c r="GUS5" s="590"/>
      <c r="GUT5" s="590"/>
      <c r="GUU5" s="590"/>
      <c r="GUV5" s="590"/>
      <c r="GUW5" s="590"/>
      <c r="GUX5" s="590"/>
      <c r="GUY5" s="590"/>
      <c r="GUZ5" s="590"/>
      <c r="GVA5" s="590"/>
      <c r="GVB5" s="590"/>
      <c r="GVC5" s="590"/>
      <c r="GVD5" s="590"/>
      <c r="GVE5" s="590"/>
      <c r="GVF5" s="590"/>
      <c r="GVG5" s="590"/>
      <c r="GVH5" s="590"/>
      <c r="GVI5" s="590"/>
      <c r="GVJ5" s="590"/>
      <c r="GVK5" s="590"/>
      <c r="GVL5" s="590"/>
      <c r="GVM5" s="590"/>
      <c r="GVN5" s="590"/>
      <c r="GVO5" s="590"/>
      <c r="GVP5" s="590"/>
      <c r="GVQ5" s="590"/>
      <c r="GVR5" s="590"/>
      <c r="GVS5" s="590"/>
      <c r="GVT5" s="590"/>
      <c r="GVU5" s="590"/>
      <c r="GVV5" s="590"/>
      <c r="GVW5" s="590"/>
      <c r="GVX5" s="590"/>
      <c r="GVY5" s="590"/>
      <c r="GVZ5" s="590"/>
      <c r="GWA5" s="590"/>
      <c r="GWB5" s="590"/>
      <c r="GWC5" s="590"/>
      <c r="GWD5" s="590"/>
      <c r="GWE5" s="590"/>
      <c r="GWF5" s="590"/>
      <c r="GWG5" s="590"/>
      <c r="GWH5" s="590"/>
      <c r="GWI5" s="590"/>
      <c r="GWJ5" s="590"/>
      <c r="GWK5" s="590"/>
      <c r="GWL5" s="590"/>
      <c r="GWM5" s="590"/>
      <c r="GWN5" s="590"/>
      <c r="GWO5" s="590"/>
      <c r="GWP5" s="590"/>
      <c r="GWQ5" s="590"/>
      <c r="GWR5" s="590"/>
      <c r="GWS5" s="590"/>
      <c r="GWT5" s="590"/>
      <c r="GWU5" s="590"/>
      <c r="GWV5" s="590"/>
      <c r="GWW5" s="590"/>
      <c r="GWX5" s="590"/>
      <c r="GWY5" s="590"/>
      <c r="GWZ5" s="590"/>
      <c r="GXA5" s="590"/>
      <c r="GXB5" s="590"/>
      <c r="GXC5" s="590"/>
      <c r="GXD5" s="590"/>
      <c r="GXE5" s="590"/>
      <c r="GXF5" s="590"/>
      <c r="GXG5" s="590"/>
      <c r="GXH5" s="590"/>
      <c r="GXI5" s="590"/>
      <c r="GXJ5" s="590"/>
      <c r="GXK5" s="590"/>
      <c r="GXL5" s="590"/>
      <c r="GXM5" s="590"/>
      <c r="GXN5" s="590"/>
      <c r="GXO5" s="590"/>
      <c r="GXP5" s="590"/>
      <c r="GXQ5" s="590"/>
      <c r="GXR5" s="590"/>
      <c r="GXS5" s="590"/>
      <c r="GXT5" s="590"/>
      <c r="GXU5" s="590"/>
      <c r="GXV5" s="590"/>
      <c r="GXW5" s="590"/>
      <c r="GXX5" s="590"/>
      <c r="GXY5" s="590"/>
      <c r="GXZ5" s="590"/>
      <c r="GYA5" s="590"/>
      <c r="GYB5" s="590"/>
      <c r="GYC5" s="590"/>
      <c r="GYD5" s="590"/>
      <c r="GYE5" s="590"/>
      <c r="GYF5" s="590"/>
      <c r="GYG5" s="590"/>
      <c r="GYH5" s="590"/>
      <c r="GYI5" s="590"/>
      <c r="GYJ5" s="590"/>
      <c r="GYK5" s="590"/>
      <c r="GYL5" s="590"/>
      <c r="GYM5" s="590"/>
      <c r="GYN5" s="590"/>
      <c r="GYO5" s="590"/>
      <c r="GYP5" s="590"/>
      <c r="GYQ5" s="590"/>
      <c r="GYR5" s="590"/>
      <c r="GYS5" s="590"/>
      <c r="GYT5" s="590"/>
      <c r="GYU5" s="590"/>
      <c r="GYV5" s="590"/>
      <c r="GYW5" s="590"/>
      <c r="GYX5" s="590"/>
      <c r="GYY5" s="590"/>
      <c r="GYZ5" s="590"/>
      <c r="GZA5" s="590"/>
      <c r="GZB5" s="590"/>
      <c r="GZC5" s="590"/>
      <c r="GZD5" s="590"/>
      <c r="GZE5" s="590"/>
      <c r="GZF5" s="590"/>
      <c r="GZG5" s="590"/>
      <c r="GZH5" s="590"/>
      <c r="GZI5" s="590"/>
      <c r="GZJ5" s="590"/>
      <c r="GZK5" s="590"/>
      <c r="GZL5" s="590"/>
      <c r="GZM5" s="590"/>
      <c r="GZN5" s="590"/>
      <c r="GZO5" s="590"/>
      <c r="GZP5" s="590"/>
      <c r="GZQ5" s="590"/>
      <c r="GZR5" s="590"/>
      <c r="GZS5" s="590"/>
      <c r="GZT5" s="590"/>
      <c r="GZU5" s="590"/>
      <c r="GZV5" s="590"/>
      <c r="GZW5" s="590"/>
      <c r="GZX5" s="590"/>
      <c r="GZY5" s="590"/>
      <c r="GZZ5" s="590"/>
      <c r="HAA5" s="590"/>
      <c r="HAB5" s="590"/>
      <c r="HAC5" s="590"/>
      <c r="HAD5" s="590"/>
      <c r="HAE5" s="590"/>
      <c r="HAF5" s="590"/>
      <c r="HAG5" s="590"/>
      <c r="HAH5" s="590"/>
      <c r="HAI5" s="590"/>
      <c r="HAJ5" s="590"/>
      <c r="HAK5" s="590"/>
      <c r="HAL5" s="590"/>
      <c r="HAM5" s="590"/>
      <c r="HAN5" s="590"/>
      <c r="HAO5" s="590"/>
      <c r="HAP5" s="590"/>
      <c r="HAQ5" s="590"/>
      <c r="HAR5" s="590"/>
      <c r="HAS5" s="590"/>
      <c r="HAT5" s="590"/>
      <c r="HAU5" s="590"/>
      <c r="HAV5" s="590"/>
      <c r="HAW5" s="590"/>
      <c r="HAX5" s="590"/>
      <c r="HAY5" s="590"/>
      <c r="HAZ5" s="590"/>
      <c r="HBA5" s="590"/>
      <c r="HBB5" s="590"/>
      <c r="HBC5" s="590"/>
      <c r="HBD5" s="590"/>
      <c r="HBE5" s="590"/>
      <c r="HBF5" s="590"/>
      <c r="HBG5" s="590"/>
      <c r="HBH5" s="590"/>
      <c r="HBI5" s="590"/>
      <c r="HBJ5" s="590"/>
      <c r="HBK5" s="590"/>
      <c r="HBL5" s="590"/>
      <c r="HBM5" s="590"/>
      <c r="HBN5" s="590"/>
      <c r="HBO5" s="590"/>
      <c r="HBP5" s="590"/>
      <c r="HBQ5" s="590"/>
      <c r="HBR5" s="590"/>
      <c r="HBS5" s="590"/>
      <c r="HBT5" s="590"/>
      <c r="HBU5" s="590"/>
      <c r="HBV5" s="590"/>
      <c r="HBW5" s="590"/>
      <c r="HBX5" s="590"/>
      <c r="HBY5" s="590"/>
      <c r="HBZ5" s="590"/>
      <c r="HCA5" s="590"/>
      <c r="HCB5" s="590"/>
      <c r="HCC5" s="590"/>
      <c r="HCD5" s="590"/>
      <c r="HCE5" s="590"/>
      <c r="HCF5" s="590"/>
      <c r="HCG5" s="590"/>
      <c r="HCH5" s="590"/>
      <c r="HCI5" s="590"/>
      <c r="HCJ5" s="590"/>
      <c r="HCK5" s="590"/>
      <c r="HCL5" s="590"/>
      <c r="HCM5" s="590"/>
      <c r="HCN5" s="590"/>
      <c r="HCO5" s="590"/>
      <c r="HCP5" s="590"/>
      <c r="HCQ5" s="590"/>
      <c r="HCR5" s="590"/>
      <c r="HCS5" s="590"/>
      <c r="HCT5" s="590"/>
      <c r="HCU5" s="590"/>
      <c r="HCV5" s="590"/>
      <c r="HCW5" s="590"/>
      <c r="HCX5" s="590"/>
      <c r="HCY5" s="590"/>
      <c r="HCZ5" s="590"/>
      <c r="HDA5" s="590"/>
      <c r="HDB5" s="590"/>
      <c r="HDC5" s="590"/>
      <c r="HDD5" s="590"/>
      <c r="HDE5" s="590"/>
      <c r="HDF5" s="590"/>
      <c r="HDG5" s="590"/>
      <c r="HDH5" s="590"/>
      <c r="HDI5" s="590"/>
      <c r="HDJ5" s="590"/>
      <c r="HDK5" s="590"/>
      <c r="HDL5" s="590"/>
      <c r="HDM5" s="590"/>
      <c r="HDN5" s="590"/>
      <c r="HDO5" s="590"/>
      <c r="HDP5" s="590"/>
      <c r="HDQ5" s="590"/>
      <c r="HDR5" s="590"/>
      <c r="HDS5" s="590"/>
      <c r="HDT5" s="590"/>
      <c r="HDU5" s="590"/>
      <c r="HDV5" s="590"/>
      <c r="HDW5" s="590"/>
      <c r="HDX5" s="590"/>
      <c r="HDY5" s="590"/>
      <c r="HDZ5" s="590"/>
      <c r="HEA5" s="590"/>
      <c r="HEB5" s="590"/>
      <c r="HEC5" s="590"/>
      <c r="HED5" s="590"/>
      <c r="HEE5" s="590"/>
      <c r="HEF5" s="590"/>
      <c r="HEG5" s="590"/>
      <c r="HEH5" s="590"/>
      <c r="HEI5" s="590"/>
      <c r="HEJ5" s="590"/>
      <c r="HEK5" s="590"/>
      <c r="HEL5" s="590"/>
      <c r="HEM5" s="590"/>
      <c r="HEN5" s="590"/>
      <c r="HEO5" s="590"/>
      <c r="HEP5" s="590"/>
      <c r="HEQ5" s="590"/>
      <c r="HER5" s="590"/>
      <c r="HES5" s="590"/>
      <c r="HET5" s="590"/>
      <c r="HEU5" s="590"/>
      <c r="HEV5" s="590"/>
      <c r="HEW5" s="590"/>
      <c r="HEX5" s="590"/>
      <c r="HEY5" s="590"/>
      <c r="HEZ5" s="590"/>
      <c r="HFA5" s="590"/>
      <c r="HFB5" s="590"/>
      <c r="HFC5" s="590"/>
      <c r="HFD5" s="590"/>
      <c r="HFE5" s="590"/>
      <c r="HFF5" s="590"/>
      <c r="HFG5" s="590"/>
      <c r="HFH5" s="590"/>
      <c r="HFI5" s="590"/>
      <c r="HFJ5" s="590"/>
      <c r="HFK5" s="590"/>
      <c r="HFL5" s="590"/>
      <c r="HFM5" s="590"/>
      <c r="HFN5" s="590"/>
      <c r="HFO5" s="590"/>
      <c r="HFP5" s="590"/>
      <c r="HFQ5" s="590"/>
      <c r="HFR5" s="590"/>
      <c r="HFS5" s="590"/>
      <c r="HFT5" s="590"/>
      <c r="HFU5" s="590"/>
      <c r="HFV5" s="590"/>
      <c r="HFW5" s="590"/>
      <c r="HFX5" s="590"/>
      <c r="HFY5" s="590"/>
      <c r="HFZ5" s="590"/>
      <c r="HGA5" s="590"/>
      <c r="HGB5" s="590"/>
      <c r="HGC5" s="590"/>
      <c r="HGD5" s="590"/>
      <c r="HGE5" s="590"/>
      <c r="HGF5" s="590"/>
      <c r="HGG5" s="590"/>
      <c r="HGH5" s="590"/>
      <c r="HGI5" s="590"/>
      <c r="HGJ5" s="590"/>
      <c r="HGK5" s="590"/>
      <c r="HGL5" s="590"/>
      <c r="HGM5" s="590"/>
      <c r="HGN5" s="590"/>
      <c r="HGO5" s="590"/>
      <c r="HGP5" s="590"/>
      <c r="HGQ5" s="590"/>
      <c r="HGR5" s="590"/>
      <c r="HGS5" s="590"/>
      <c r="HGT5" s="590"/>
      <c r="HGU5" s="590"/>
      <c r="HGV5" s="590"/>
      <c r="HGW5" s="590"/>
      <c r="HGX5" s="590"/>
      <c r="HGY5" s="590"/>
      <c r="HGZ5" s="590"/>
      <c r="HHA5" s="590"/>
      <c r="HHB5" s="590"/>
      <c r="HHC5" s="590"/>
      <c r="HHD5" s="590"/>
      <c r="HHE5" s="590"/>
      <c r="HHF5" s="590"/>
      <c r="HHG5" s="590"/>
      <c r="HHH5" s="590"/>
      <c r="HHI5" s="590"/>
      <c r="HHJ5" s="590"/>
      <c r="HHK5" s="590"/>
      <c r="HHL5" s="590"/>
      <c r="HHM5" s="590"/>
      <c r="HHN5" s="590"/>
      <c r="HHO5" s="590"/>
      <c r="HHP5" s="590"/>
      <c r="HHQ5" s="590"/>
      <c r="HHR5" s="590"/>
      <c r="HHS5" s="590"/>
      <c r="HHT5" s="590"/>
      <c r="HHU5" s="590"/>
      <c r="HHV5" s="590"/>
      <c r="HHW5" s="590"/>
      <c r="HHX5" s="590"/>
      <c r="HHY5" s="590"/>
      <c r="HHZ5" s="590"/>
      <c r="HIA5" s="590"/>
      <c r="HIB5" s="590"/>
      <c r="HIC5" s="590"/>
      <c r="HID5" s="590"/>
      <c r="HIE5" s="590"/>
      <c r="HIF5" s="590"/>
      <c r="HIG5" s="590"/>
      <c r="HIH5" s="590"/>
      <c r="HII5" s="590"/>
      <c r="HIJ5" s="590"/>
      <c r="HIK5" s="590"/>
      <c r="HIL5" s="590"/>
      <c r="HIM5" s="590"/>
      <c r="HIN5" s="590"/>
      <c r="HIO5" s="590"/>
      <c r="HIP5" s="590"/>
      <c r="HIQ5" s="590"/>
      <c r="HIR5" s="590"/>
      <c r="HIS5" s="590"/>
      <c r="HIT5" s="590"/>
      <c r="HIU5" s="590"/>
      <c r="HIV5" s="590"/>
      <c r="HIW5" s="590"/>
      <c r="HIX5" s="590"/>
      <c r="HIY5" s="590"/>
      <c r="HIZ5" s="590"/>
      <c r="HJA5" s="590"/>
      <c r="HJB5" s="590"/>
      <c r="HJC5" s="590"/>
      <c r="HJD5" s="590"/>
      <c r="HJE5" s="590"/>
      <c r="HJF5" s="590"/>
      <c r="HJG5" s="590"/>
      <c r="HJH5" s="590"/>
      <c r="HJI5" s="590"/>
      <c r="HJJ5" s="590"/>
      <c r="HJK5" s="590"/>
      <c r="HJL5" s="590"/>
      <c r="HJM5" s="590"/>
      <c r="HJN5" s="590"/>
      <c r="HJO5" s="590"/>
      <c r="HJP5" s="590"/>
      <c r="HJQ5" s="590"/>
      <c r="HJR5" s="590"/>
      <c r="HJS5" s="590"/>
      <c r="HJT5" s="590"/>
      <c r="HJU5" s="590"/>
      <c r="HJV5" s="590"/>
      <c r="HJW5" s="590"/>
      <c r="HJX5" s="590"/>
      <c r="HJY5" s="590"/>
      <c r="HJZ5" s="590"/>
      <c r="HKA5" s="590"/>
      <c r="HKB5" s="590"/>
      <c r="HKC5" s="590"/>
      <c r="HKD5" s="590"/>
      <c r="HKE5" s="590"/>
      <c r="HKF5" s="590"/>
      <c r="HKG5" s="590"/>
      <c r="HKH5" s="590"/>
      <c r="HKI5" s="590"/>
      <c r="HKJ5" s="590"/>
      <c r="HKK5" s="590"/>
      <c r="HKL5" s="590"/>
      <c r="HKM5" s="590"/>
      <c r="HKN5" s="590"/>
      <c r="HKO5" s="590"/>
      <c r="HKP5" s="590"/>
      <c r="HKQ5" s="590"/>
      <c r="HKR5" s="590"/>
      <c r="HKS5" s="590"/>
      <c r="HKT5" s="590"/>
      <c r="HKU5" s="590"/>
      <c r="HKV5" s="590"/>
      <c r="HKW5" s="590"/>
      <c r="HKX5" s="590"/>
      <c r="HKY5" s="590"/>
      <c r="HKZ5" s="590"/>
      <c r="HLA5" s="590"/>
      <c r="HLB5" s="590"/>
      <c r="HLC5" s="590"/>
      <c r="HLD5" s="590"/>
      <c r="HLE5" s="590"/>
      <c r="HLF5" s="590"/>
      <c r="HLG5" s="590"/>
      <c r="HLH5" s="590"/>
      <c r="HLI5" s="590"/>
      <c r="HLJ5" s="590"/>
      <c r="HLK5" s="590"/>
      <c r="HLL5" s="590"/>
      <c r="HLM5" s="590"/>
      <c r="HLN5" s="590"/>
      <c r="HLO5" s="590"/>
      <c r="HLP5" s="590"/>
      <c r="HLQ5" s="590"/>
      <c r="HLR5" s="590"/>
      <c r="HLS5" s="590"/>
      <c r="HLT5" s="590"/>
      <c r="HLU5" s="590"/>
      <c r="HLV5" s="590"/>
      <c r="HLW5" s="590"/>
      <c r="HLX5" s="590"/>
      <c r="HLY5" s="590"/>
      <c r="HLZ5" s="590"/>
      <c r="HMA5" s="590"/>
      <c r="HMB5" s="590"/>
      <c r="HMC5" s="590"/>
      <c r="HMD5" s="590"/>
      <c r="HME5" s="590"/>
      <c r="HMF5" s="590"/>
      <c r="HMG5" s="590"/>
      <c r="HMH5" s="590"/>
      <c r="HMI5" s="590"/>
      <c r="HMJ5" s="590"/>
      <c r="HMK5" s="590"/>
      <c r="HML5" s="590"/>
      <c r="HMM5" s="590"/>
      <c r="HMN5" s="590"/>
      <c r="HMO5" s="590"/>
      <c r="HMP5" s="590"/>
      <c r="HMQ5" s="590"/>
      <c r="HMR5" s="590"/>
      <c r="HMS5" s="590"/>
      <c r="HMT5" s="590"/>
      <c r="HMU5" s="590"/>
      <c r="HMV5" s="590"/>
      <c r="HMW5" s="590"/>
      <c r="HMX5" s="590"/>
      <c r="HMY5" s="590"/>
      <c r="HMZ5" s="590"/>
      <c r="HNA5" s="590"/>
      <c r="HNB5" s="590"/>
      <c r="HNC5" s="590"/>
      <c r="HND5" s="590"/>
      <c r="HNE5" s="590"/>
      <c r="HNF5" s="590"/>
      <c r="HNG5" s="590"/>
      <c r="HNH5" s="590"/>
      <c r="HNI5" s="590"/>
      <c r="HNJ5" s="590"/>
      <c r="HNK5" s="590"/>
      <c r="HNL5" s="590"/>
      <c r="HNM5" s="590"/>
      <c r="HNN5" s="590"/>
      <c r="HNO5" s="590"/>
      <c r="HNP5" s="590"/>
      <c r="HNQ5" s="590"/>
      <c r="HNR5" s="590"/>
      <c r="HNS5" s="590"/>
      <c r="HNT5" s="590"/>
      <c r="HNU5" s="590"/>
      <c r="HNV5" s="590"/>
      <c r="HNW5" s="590"/>
      <c r="HNX5" s="590"/>
      <c r="HNY5" s="590"/>
      <c r="HNZ5" s="590"/>
      <c r="HOA5" s="590"/>
      <c r="HOB5" s="590"/>
      <c r="HOC5" s="590"/>
      <c r="HOD5" s="590"/>
      <c r="HOE5" s="590"/>
      <c r="HOF5" s="590"/>
      <c r="HOG5" s="590"/>
      <c r="HOH5" s="590"/>
      <c r="HOI5" s="590"/>
      <c r="HOJ5" s="590"/>
      <c r="HOK5" s="590"/>
      <c r="HOL5" s="590"/>
      <c r="HOM5" s="590"/>
      <c r="HON5" s="590"/>
      <c r="HOO5" s="590"/>
      <c r="HOP5" s="590"/>
      <c r="HOQ5" s="590"/>
      <c r="HOR5" s="590"/>
      <c r="HOS5" s="590"/>
      <c r="HOT5" s="590"/>
      <c r="HOU5" s="590"/>
      <c r="HOV5" s="590"/>
      <c r="HOW5" s="590"/>
      <c r="HOX5" s="590"/>
      <c r="HOY5" s="590"/>
      <c r="HOZ5" s="590"/>
      <c r="HPA5" s="590"/>
      <c r="HPB5" s="590"/>
      <c r="HPC5" s="590"/>
      <c r="HPD5" s="590"/>
      <c r="HPE5" s="590"/>
      <c r="HPF5" s="590"/>
      <c r="HPG5" s="590"/>
      <c r="HPH5" s="590"/>
      <c r="HPI5" s="590"/>
      <c r="HPJ5" s="590"/>
      <c r="HPK5" s="590"/>
      <c r="HPL5" s="590"/>
      <c r="HPM5" s="590"/>
      <c r="HPN5" s="590"/>
      <c r="HPO5" s="590"/>
      <c r="HPP5" s="590"/>
      <c r="HPQ5" s="590"/>
      <c r="HPR5" s="590"/>
      <c r="HPS5" s="590"/>
      <c r="HPT5" s="590"/>
      <c r="HPU5" s="590"/>
      <c r="HPV5" s="590"/>
      <c r="HPW5" s="590"/>
      <c r="HPX5" s="590"/>
      <c r="HPY5" s="590"/>
      <c r="HPZ5" s="590"/>
      <c r="HQA5" s="590"/>
      <c r="HQB5" s="590"/>
      <c r="HQC5" s="590"/>
      <c r="HQD5" s="590"/>
      <c r="HQE5" s="590"/>
      <c r="HQF5" s="590"/>
      <c r="HQG5" s="590"/>
      <c r="HQH5" s="590"/>
      <c r="HQI5" s="590"/>
      <c r="HQJ5" s="590"/>
      <c r="HQK5" s="590"/>
      <c r="HQL5" s="590"/>
      <c r="HQM5" s="590"/>
      <c r="HQN5" s="590"/>
      <c r="HQO5" s="590"/>
      <c r="HQP5" s="590"/>
      <c r="HQQ5" s="590"/>
      <c r="HQR5" s="590"/>
      <c r="HQS5" s="590"/>
      <c r="HQT5" s="590"/>
      <c r="HQU5" s="590"/>
      <c r="HQV5" s="590"/>
      <c r="HQW5" s="590"/>
      <c r="HQX5" s="590"/>
      <c r="HQY5" s="590"/>
      <c r="HQZ5" s="590"/>
      <c r="HRA5" s="590"/>
      <c r="HRB5" s="590"/>
      <c r="HRC5" s="590"/>
      <c r="HRD5" s="590"/>
      <c r="HRE5" s="590"/>
      <c r="HRF5" s="590"/>
      <c r="HRG5" s="590"/>
      <c r="HRH5" s="590"/>
      <c r="HRI5" s="590"/>
      <c r="HRJ5" s="590"/>
      <c r="HRK5" s="590"/>
      <c r="HRL5" s="590"/>
      <c r="HRM5" s="590"/>
      <c r="HRN5" s="590"/>
      <c r="HRO5" s="590"/>
      <c r="HRP5" s="590"/>
      <c r="HRQ5" s="590"/>
      <c r="HRR5" s="590"/>
      <c r="HRS5" s="590"/>
      <c r="HRT5" s="590"/>
      <c r="HRU5" s="590"/>
      <c r="HRV5" s="590"/>
      <c r="HRW5" s="590"/>
      <c r="HRX5" s="590"/>
      <c r="HRY5" s="590"/>
      <c r="HRZ5" s="590"/>
      <c r="HSA5" s="590"/>
      <c r="HSB5" s="590"/>
      <c r="HSC5" s="590"/>
      <c r="HSD5" s="590"/>
      <c r="HSE5" s="590"/>
      <c r="HSF5" s="590"/>
      <c r="HSG5" s="590"/>
      <c r="HSH5" s="590"/>
      <c r="HSI5" s="590"/>
      <c r="HSJ5" s="590"/>
      <c r="HSK5" s="590"/>
      <c r="HSL5" s="590"/>
      <c r="HSM5" s="590"/>
      <c r="HSN5" s="590"/>
      <c r="HSO5" s="590"/>
      <c r="HSP5" s="590"/>
      <c r="HSQ5" s="590"/>
      <c r="HSR5" s="590"/>
      <c r="HSS5" s="590"/>
      <c r="HST5" s="590"/>
      <c r="HSU5" s="590"/>
      <c r="HSV5" s="590"/>
      <c r="HSW5" s="590"/>
      <c r="HSX5" s="590"/>
      <c r="HSY5" s="590"/>
      <c r="HSZ5" s="590"/>
      <c r="HTA5" s="590"/>
      <c r="HTB5" s="590"/>
      <c r="HTC5" s="590"/>
      <c r="HTD5" s="590"/>
      <c r="HTE5" s="590"/>
      <c r="HTF5" s="590"/>
      <c r="HTG5" s="590"/>
      <c r="HTH5" s="590"/>
      <c r="HTI5" s="590"/>
      <c r="HTJ5" s="590"/>
      <c r="HTK5" s="590"/>
      <c r="HTL5" s="590"/>
      <c r="HTM5" s="590"/>
      <c r="HTN5" s="590"/>
      <c r="HTO5" s="590"/>
      <c r="HTP5" s="590"/>
      <c r="HTQ5" s="590"/>
      <c r="HTR5" s="590"/>
      <c r="HTS5" s="590"/>
      <c r="HTT5" s="590"/>
      <c r="HTU5" s="590"/>
      <c r="HTV5" s="590"/>
      <c r="HTW5" s="590"/>
      <c r="HTX5" s="590"/>
      <c r="HTY5" s="590"/>
      <c r="HTZ5" s="590"/>
      <c r="HUA5" s="590"/>
      <c r="HUB5" s="590"/>
      <c r="HUC5" s="590"/>
      <c r="HUD5" s="590"/>
      <c r="HUE5" s="590"/>
      <c r="HUF5" s="590"/>
      <c r="HUG5" s="590"/>
      <c r="HUH5" s="590"/>
      <c r="HUI5" s="590"/>
      <c r="HUJ5" s="590"/>
      <c r="HUK5" s="590"/>
      <c r="HUL5" s="590"/>
      <c r="HUM5" s="590"/>
      <c r="HUN5" s="590"/>
      <c r="HUO5" s="590"/>
      <c r="HUP5" s="590"/>
      <c r="HUQ5" s="590"/>
      <c r="HUR5" s="590"/>
      <c r="HUS5" s="590"/>
      <c r="HUT5" s="590"/>
      <c r="HUU5" s="590"/>
      <c r="HUV5" s="590"/>
      <c r="HUW5" s="590"/>
      <c r="HUX5" s="590"/>
      <c r="HUY5" s="590"/>
      <c r="HUZ5" s="590"/>
      <c r="HVA5" s="590"/>
      <c r="HVB5" s="590"/>
      <c r="HVC5" s="590"/>
      <c r="HVD5" s="590"/>
      <c r="HVE5" s="590"/>
      <c r="HVF5" s="590"/>
      <c r="HVG5" s="590"/>
    </row>
    <row r="6" spans="1:5987" s="591" customFormat="1" ht="70.5" customHeight="1" x14ac:dyDescent="0.25">
      <c r="A6" s="738"/>
      <c r="B6" s="592" t="s">
        <v>29</v>
      </c>
      <c r="C6" s="592" t="s">
        <v>30</v>
      </c>
      <c r="D6" s="592" t="s">
        <v>44</v>
      </c>
      <c r="E6" s="592" t="s">
        <v>29</v>
      </c>
      <c r="F6" s="592" t="s">
        <v>30</v>
      </c>
      <c r="G6" s="592" t="s">
        <v>44</v>
      </c>
      <c r="H6" s="592" t="s">
        <v>29</v>
      </c>
      <c r="I6" s="592" t="s">
        <v>30</v>
      </c>
      <c r="J6" s="592" t="s">
        <v>44</v>
      </c>
      <c r="K6" s="592" t="s">
        <v>29</v>
      </c>
      <c r="L6" s="592" t="s">
        <v>30</v>
      </c>
      <c r="M6" s="592" t="s">
        <v>44</v>
      </c>
      <c r="N6" s="592" t="s">
        <v>31</v>
      </c>
      <c r="O6" s="592" t="s">
        <v>32</v>
      </c>
      <c r="P6" s="593" t="s">
        <v>44</v>
      </c>
      <c r="Q6" s="592" t="s">
        <v>29</v>
      </c>
      <c r="R6" s="592" t="s">
        <v>30</v>
      </c>
      <c r="S6" s="593" t="s">
        <v>44</v>
      </c>
      <c r="T6" s="592" t="s">
        <v>29</v>
      </c>
      <c r="U6" s="592" t="s">
        <v>30</v>
      </c>
      <c r="V6" s="593" t="s">
        <v>44</v>
      </c>
      <c r="W6" s="592" t="s">
        <v>29</v>
      </c>
      <c r="X6" s="592" t="s">
        <v>30</v>
      </c>
      <c r="Y6" s="593" t="s">
        <v>44</v>
      </c>
      <c r="Z6" s="592" t="s">
        <v>29</v>
      </c>
      <c r="AA6" s="592" t="s">
        <v>30</v>
      </c>
      <c r="AB6" s="592" t="s">
        <v>44</v>
      </c>
      <c r="AC6" s="592" t="s">
        <v>31</v>
      </c>
      <c r="AD6" s="592" t="s">
        <v>32</v>
      </c>
      <c r="AE6" s="593" t="s">
        <v>44</v>
      </c>
      <c r="AF6" s="592" t="s">
        <v>29</v>
      </c>
      <c r="AG6" s="592" t="s">
        <v>30</v>
      </c>
      <c r="AH6" s="592" t="s">
        <v>44</v>
      </c>
      <c r="AI6" s="592" t="s">
        <v>29</v>
      </c>
      <c r="AJ6" s="592" t="s">
        <v>30</v>
      </c>
      <c r="AK6" s="592" t="s">
        <v>44</v>
      </c>
      <c r="AL6" s="592" t="s">
        <v>29</v>
      </c>
      <c r="AM6" s="592" t="s">
        <v>30</v>
      </c>
      <c r="AN6" s="593" t="s">
        <v>44</v>
      </c>
      <c r="AO6" s="592" t="s">
        <v>29</v>
      </c>
      <c r="AP6" s="592" t="s">
        <v>30</v>
      </c>
      <c r="AQ6" s="592" t="s">
        <v>44</v>
      </c>
      <c r="AR6" s="592" t="s">
        <v>31</v>
      </c>
      <c r="AS6" s="592" t="s">
        <v>32</v>
      </c>
      <c r="AT6" s="593" t="s">
        <v>44</v>
      </c>
      <c r="AU6" s="592" t="s">
        <v>29</v>
      </c>
      <c r="AV6" s="592" t="s">
        <v>30</v>
      </c>
      <c r="AW6" s="592" t="s">
        <v>44</v>
      </c>
      <c r="AX6" s="592" t="s">
        <v>29</v>
      </c>
      <c r="AY6" s="592" t="s">
        <v>30</v>
      </c>
      <c r="AZ6" s="592" t="s">
        <v>44</v>
      </c>
      <c r="BA6" s="592" t="s">
        <v>29</v>
      </c>
      <c r="BB6" s="592" t="s">
        <v>30</v>
      </c>
      <c r="BC6" s="593" t="s">
        <v>44</v>
      </c>
      <c r="BD6" s="592" t="s">
        <v>29</v>
      </c>
      <c r="BE6" s="592" t="s">
        <v>30</v>
      </c>
      <c r="BF6" s="592" t="s">
        <v>322</v>
      </c>
      <c r="BG6" s="592" t="s">
        <v>31</v>
      </c>
      <c r="BH6" s="592" t="s">
        <v>32</v>
      </c>
      <c r="BI6" s="593" t="s">
        <v>44</v>
      </c>
      <c r="BJ6" s="592" t="s">
        <v>29</v>
      </c>
      <c r="BK6" s="592" t="s">
        <v>30</v>
      </c>
      <c r="BL6" s="593" t="s">
        <v>44</v>
      </c>
      <c r="BM6" s="592" t="s">
        <v>29</v>
      </c>
      <c r="BN6" s="592" t="s">
        <v>30</v>
      </c>
      <c r="BO6" s="593" t="s">
        <v>44</v>
      </c>
      <c r="BP6" s="592" t="s">
        <v>29</v>
      </c>
      <c r="BQ6" s="592" t="s">
        <v>30</v>
      </c>
      <c r="BR6" s="593" t="s">
        <v>44</v>
      </c>
      <c r="BS6" s="592" t="s">
        <v>29</v>
      </c>
      <c r="BT6" s="592" t="s">
        <v>30</v>
      </c>
      <c r="BU6" s="593" t="s">
        <v>44</v>
      </c>
      <c r="BV6" s="592" t="s">
        <v>31</v>
      </c>
      <c r="BW6" s="592" t="s">
        <v>32</v>
      </c>
      <c r="BX6" s="593" t="s">
        <v>44</v>
      </c>
      <c r="BY6" s="592" t="s">
        <v>29</v>
      </c>
      <c r="BZ6" s="592" t="s">
        <v>30</v>
      </c>
      <c r="CA6" s="593" t="s">
        <v>44</v>
      </c>
      <c r="CB6" s="592" t="s">
        <v>29</v>
      </c>
      <c r="CC6" s="592" t="s">
        <v>30</v>
      </c>
      <c r="CD6" s="593" t="s">
        <v>44</v>
      </c>
      <c r="CE6" s="592" t="s">
        <v>29</v>
      </c>
      <c r="CF6" s="592" t="s">
        <v>30</v>
      </c>
      <c r="CG6" s="592" t="s">
        <v>44</v>
      </c>
      <c r="CH6" s="592" t="s">
        <v>29</v>
      </c>
      <c r="CI6" s="592" t="s">
        <v>30</v>
      </c>
      <c r="CJ6" s="592" t="s">
        <v>44</v>
      </c>
      <c r="CK6" s="592" t="s">
        <v>31</v>
      </c>
      <c r="CL6" s="592" t="s">
        <v>32</v>
      </c>
      <c r="CM6" s="593" t="s">
        <v>44</v>
      </c>
      <c r="CN6" s="590"/>
      <c r="CO6" s="590"/>
      <c r="CP6" s="590"/>
      <c r="CQ6" s="590"/>
      <c r="CR6" s="590"/>
      <c r="CS6" s="590"/>
      <c r="CT6" s="590"/>
      <c r="CU6" s="590"/>
      <c r="CV6" s="590"/>
      <c r="CW6" s="590"/>
      <c r="CX6" s="590"/>
      <c r="CY6" s="590"/>
      <c r="CZ6" s="590"/>
      <c r="DA6" s="590"/>
      <c r="DB6" s="590"/>
      <c r="DC6" s="590"/>
      <c r="DD6" s="590"/>
      <c r="DE6" s="590"/>
      <c r="DF6" s="590"/>
      <c r="DG6" s="590"/>
      <c r="DH6" s="590"/>
      <c r="DI6" s="590"/>
      <c r="DJ6" s="590"/>
      <c r="DK6" s="590"/>
      <c r="DL6" s="590"/>
      <c r="DM6" s="590"/>
      <c r="DN6" s="590"/>
      <c r="DO6" s="590"/>
      <c r="DP6" s="590"/>
      <c r="DQ6" s="590"/>
      <c r="DR6" s="590"/>
      <c r="DS6" s="590"/>
      <c r="DT6" s="590"/>
      <c r="DU6" s="590"/>
      <c r="DV6" s="590"/>
      <c r="DW6" s="590"/>
      <c r="DX6" s="590"/>
      <c r="DY6" s="590"/>
      <c r="DZ6" s="590"/>
      <c r="EA6" s="590"/>
      <c r="EB6" s="590"/>
      <c r="EC6" s="590"/>
      <c r="ED6" s="590"/>
      <c r="EE6" s="590"/>
      <c r="EF6" s="590"/>
      <c r="EG6" s="590"/>
      <c r="EH6" s="590"/>
      <c r="EI6" s="590"/>
      <c r="EJ6" s="590"/>
      <c r="EK6" s="590"/>
      <c r="EL6" s="590"/>
      <c r="EM6" s="590"/>
      <c r="EN6" s="590"/>
      <c r="EO6" s="590"/>
      <c r="EP6" s="590"/>
      <c r="EQ6" s="590"/>
      <c r="ER6" s="590"/>
      <c r="ES6" s="590"/>
      <c r="ET6" s="590"/>
      <c r="EU6" s="590"/>
      <c r="EV6" s="590"/>
      <c r="EW6" s="590"/>
      <c r="EX6" s="590"/>
      <c r="EY6" s="590"/>
      <c r="EZ6" s="590"/>
      <c r="FA6" s="590"/>
      <c r="FB6" s="590"/>
      <c r="FC6" s="590"/>
      <c r="FD6" s="590"/>
      <c r="FE6" s="590"/>
      <c r="FF6" s="590"/>
      <c r="FG6" s="590"/>
      <c r="FH6" s="590"/>
      <c r="FI6" s="590"/>
      <c r="FJ6" s="590"/>
      <c r="FK6" s="590"/>
      <c r="FL6" s="590"/>
      <c r="FM6" s="590"/>
      <c r="FN6" s="590"/>
      <c r="FO6" s="590"/>
      <c r="FP6" s="590"/>
      <c r="FQ6" s="590"/>
      <c r="FR6" s="590"/>
      <c r="FS6" s="590"/>
      <c r="FT6" s="590"/>
      <c r="FU6" s="590"/>
      <c r="FV6" s="590"/>
      <c r="FW6" s="590"/>
      <c r="FX6" s="590"/>
      <c r="FY6" s="590"/>
      <c r="FZ6" s="590"/>
      <c r="GA6" s="590"/>
      <c r="GB6" s="590"/>
      <c r="GC6" s="590"/>
      <c r="GD6" s="590"/>
      <c r="GE6" s="590"/>
      <c r="GF6" s="590"/>
      <c r="GG6" s="590"/>
      <c r="GH6" s="590"/>
      <c r="GI6" s="590"/>
      <c r="GJ6" s="590"/>
      <c r="GK6" s="590"/>
      <c r="GL6" s="590"/>
      <c r="GM6" s="590"/>
      <c r="GN6" s="590"/>
      <c r="GO6" s="590"/>
      <c r="GP6" s="590"/>
      <c r="GQ6" s="590"/>
      <c r="GR6" s="590"/>
      <c r="GS6" s="590"/>
      <c r="GT6" s="590"/>
      <c r="GU6" s="590"/>
      <c r="GV6" s="590"/>
      <c r="GW6" s="590"/>
      <c r="GX6" s="590"/>
      <c r="GY6" s="590"/>
      <c r="GZ6" s="590"/>
      <c r="HA6" s="590"/>
      <c r="HB6" s="590"/>
      <c r="HC6" s="590"/>
      <c r="HD6" s="590"/>
      <c r="HE6" s="590"/>
      <c r="HF6" s="590"/>
      <c r="HG6" s="590"/>
      <c r="HH6" s="590"/>
      <c r="HI6" s="590"/>
      <c r="HJ6" s="590"/>
      <c r="HK6" s="590"/>
      <c r="HL6" s="590"/>
      <c r="HM6" s="590"/>
      <c r="HN6" s="590"/>
      <c r="HO6" s="590"/>
      <c r="HP6" s="590"/>
      <c r="HQ6" s="590"/>
      <c r="HR6" s="590"/>
      <c r="HS6" s="590"/>
      <c r="HT6" s="590"/>
      <c r="HU6" s="590"/>
      <c r="HV6" s="590"/>
      <c r="HW6" s="590"/>
      <c r="HX6" s="590"/>
      <c r="HY6" s="590"/>
      <c r="HZ6" s="590"/>
      <c r="IA6" s="590"/>
      <c r="IB6" s="590"/>
      <c r="IC6" s="590"/>
      <c r="ID6" s="590"/>
      <c r="IE6" s="590"/>
      <c r="IF6" s="590"/>
      <c r="IG6" s="590"/>
      <c r="IH6" s="590"/>
      <c r="II6" s="590"/>
      <c r="IJ6" s="590"/>
      <c r="IK6" s="590"/>
      <c r="IL6" s="590"/>
      <c r="IM6" s="590"/>
      <c r="IN6" s="590"/>
      <c r="IO6" s="590"/>
      <c r="IP6" s="590"/>
      <c r="IQ6" s="590"/>
      <c r="IR6" s="590"/>
      <c r="IS6" s="590"/>
      <c r="IT6" s="590"/>
      <c r="IU6" s="590"/>
      <c r="IV6" s="590"/>
      <c r="IW6" s="590"/>
      <c r="IX6" s="590"/>
      <c r="IY6" s="590"/>
      <c r="IZ6" s="590"/>
      <c r="JA6" s="590"/>
      <c r="JB6" s="590"/>
      <c r="JC6" s="590"/>
      <c r="JD6" s="590"/>
      <c r="JE6" s="590"/>
      <c r="JF6" s="590"/>
      <c r="JG6" s="590"/>
      <c r="JH6" s="590"/>
      <c r="JI6" s="590"/>
      <c r="JJ6" s="590"/>
      <c r="JK6" s="590"/>
      <c r="JL6" s="590"/>
      <c r="JM6" s="590"/>
      <c r="JN6" s="590"/>
      <c r="JO6" s="590"/>
      <c r="JP6" s="590"/>
      <c r="JQ6" s="590"/>
      <c r="JR6" s="590"/>
      <c r="JS6" s="590"/>
      <c r="JT6" s="590"/>
      <c r="JU6" s="590"/>
      <c r="JV6" s="590"/>
      <c r="JW6" s="590"/>
      <c r="JX6" s="590"/>
      <c r="JY6" s="590"/>
      <c r="JZ6" s="590"/>
      <c r="KA6" s="590"/>
      <c r="KB6" s="590"/>
      <c r="KC6" s="590"/>
      <c r="KD6" s="590"/>
      <c r="KE6" s="590"/>
      <c r="KF6" s="590"/>
      <c r="KG6" s="590"/>
      <c r="KH6" s="590"/>
      <c r="KI6" s="590"/>
      <c r="KJ6" s="590"/>
      <c r="KK6" s="590"/>
      <c r="KL6" s="590"/>
      <c r="KM6" s="590"/>
      <c r="KN6" s="590"/>
      <c r="KO6" s="590"/>
      <c r="KP6" s="590"/>
      <c r="KQ6" s="590"/>
      <c r="KR6" s="590"/>
      <c r="KS6" s="590"/>
      <c r="KT6" s="590"/>
      <c r="KU6" s="590"/>
      <c r="KV6" s="590"/>
      <c r="KW6" s="590"/>
      <c r="KX6" s="590"/>
      <c r="KY6" s="590"/>
      <c r="KZ6" s="590"/>
      <c r="LA6" s="590"/>
      <c r="LB6" s="590"/>
      <c r="LC6" s="590"/>
      <c r="LD6" s="590"/>
      <c r="LE6" s="590"/>
      <c r="LF6" s="590"/>
      <c r="LG6" s="590"/>
      <c r="LH6" s="590"/>
      <c r="LI6" s="590"/>
      <c r="LJ6" s="590"/>
      <c r="LK6" s="590"/>
      <c r="LL6" s="590"/>
      <c r="LM6" s="590"/>
      <c r="LN6" s="590"/>
      <c r="LO6" s="590"/>
      <c r="LP6" s="590"/>
      <c r="LQ6" s="590"/>
      <c r="LR6" s="590"/>
      <c r="LS6" s="590"/>
      <c r="LT6" s="590"/>
      <c r="LU6" s="590"/>
      <c r="LV6" s="590"/>
      <c r="LW6" s="590"/>
      <c r="LX6" s="590"/>
      <c r="LY6" s="590"/>
      <c r="LZ6" s="590"/>
      <c r="MA6" s="590"/>
      <c r="MB6" s="590"/>
      <c r="MC6" s="590"/>
      <c r="MD6" s="590"/>
      <c r="ME6" s="590"/>
      <c r="MF6" s="590"/>
      <c r="MG6" s="590"/>
      <c r="MH6" s="590"/>
      <c r="MI6" s="590"/>
      <c r="MJ6" s="590"/>
      <c r="MK6" s="590"/>
      <c r="ML6" s="590"/>
      <c r="MM6" s="590"/>
      <c r="MN6" s="590"/>
      <c r="MO6" s="590"/>
      <c r="MP6" s="590"/>
      <c r="MQ6" s="590"/>
      <c r="MR6" s="590"/>
      <c r="MS6" s="590"/>
      <c r="MT6" s="590"/>
      <c r="MU6" s="590"/>
      <c r="MV6" s="590"/>
      <c r="MW6" s="590"/>
      <c r="MX6" s="590"/>
      <c r="MY6" s="590"/>
      <c r="MZ6" s="590"/>
      <c r="NA6" s="590"/>
      <c r="NB6" s="590"/>
      <c r="NC6" s="590"/>
      <c r="ND6" s="590"/>
      <c r="NE6" s="590"/>
      <c r="NF6" s="590"/>
      <c r="NG6" s="590"/>
      <c r="NH6" s="590"/>
      <c r="NI6" s="590"/>
      <c r="NJ6" s="590"/>
      <c r="NK6" s="590"/>
      <c r="NL6" s="590"/>
      <c r="NM6" s="590"/>
      <c r="NN6" s="590"/>
      <c r="NO6" s="590"/>
      <c r="NP6" s="590"/>
      <c r="NQ6" s="590"/>
      <c r="NR6" s="590"/>
      <c r="NS6" s="590"/>
      <c r="NT6" s="590"/>
      <c r="NU6" s="590"/>
      <c r="NV6" s="590"/>
      <c r="NW6" s="590"/>
      <c r="NX6" s="590"/>
      <c r="NY6" s="590"/>
      <c r="NZ6" s="590"/>
      <c r="OA6" s="590"/>
      <c r="OB6" s="590"/>
      <c r="OC6" s="590"/>
      <c r="OD6" s="590"/>
      <c r="OE6" s="590"/>
      <c r="OF6" s="590"/>
      <c r="OG6" s="590"/>
      <c r="OH6" s="590"/>
      <c r="OI6" s="590"/>
      <c r="OJ6" s="590"/>
      <c r="OK6" s="590"/>
      <c r="OL6" s="590"/>
      <c r="OM6" s="590"/>
      <c r="ON6" s="590"/>
      <c r="OO6" s="590"/>
      <c r="OP6" s="590"/>
      <c r="OQ6" s="590"/>
      <c r="OR6" s="590"/>
      <c r="OS6" s="590"/>
      <c r="OT6" s="590"/>
      <c r="OU6" s="590"/>
      <c r="OV6" s="590"/>
      <c r="OW6" s="590"/>
      <c r="OX6" s="590"/>
      <c r="OY6" s="590"/>
      <c r="OZ6" s="590"/>
      <c r="PA6" s="590"/>
      <c r="PB6" s="590"/>
      <c r="PC6" s="590"/>
      <c r="PD6" s="590"/>
      <c r="PE6" s="590"/>
      <c r="PF6" s="590"/>
      <c r="PG6" s="590"/>
      <c r="PH6" s="590"/>
      <c r="PI6" s="590"/>
      <c r="PJ6" s="590"/>
      <c r="PK6" s="590"/>
      <c r="PL6" s="590"/>
      <c r="PM6" s="590"/>
      <c r="PN6" s="590"/>
      <c r="PO6" s="590"/>
      <c r="PP6" s="590"/>
      <c r="PQ6" s="590"/>
      <c r="PR6" s="590"/>
      <c r="PS6" s="590"/>
      <c r="PT6" s="590"/>
      <c r="PU6" s="590"/>
      <c r="PV6" s="590"/>
      <c r="PW6" s="590"/>
      <c r="PX6" s="590"/>
      <c r="PY6" s="590"/>
      <c r="PZ6" s="590"/>
      <c r="QA6" s="590"/>
      <c r="QB6" s="590"/>
      <c r="QC6" s="590"/>
      <c r="QD6" s="590"/>
      <c r="QE6" s="590"/>
      <c r="QF6" s="590"/>
      <c r="QG6" s="590"/>
      <c r="QH6" s="590"/>
      <c r="QI6" s="590"/>
      <c r="QJ6" s="590"/>
      <c r="QK6" s="590"/>
      <c r="QL6" s="590"/>
      <c r="QM6" s="590"/>
      <c r="QN6" s="590"/>
      <c r="QO6" s="590"/>
      <c r="QP6" s="590"/>
      <c r="QQ6" s="590"/>
      <c r="QR6" s="590"/>
      <c r="QS6" s="590"/>
      <c r="QT6" s="590"/>
      <c r="QU6" s="590"/>
      <c r="QV6" s="590"/>
      <c r="QW6" s="590"/>
      <c r="QX6" s="590"/>
      <c r="QY6" s="590"/>
      <c r="QZ6" s="590"/>
      <c r="RA6" s="590"/>
      <c r="RB6" s="590"/>
      <c r="RC6" s="590"/>
      <c r="RD6" s="590"/>
      <c r="RE6" s="590"/>
      <c r="RF6" s="590"/>
      <c r="RG6" s="590"/>
      <c r="RH6" s="590"/>
      <c r="RI6" s="590"/>
      <c r="RJ6" s="590"/>
      <c r="RK6" s="590"/>
      <c r="RL6" s="590"/>
      <c r="RM6" s="590"/>
      <c r="RN6" s="590"/>
      <c r="RO6" s="590"/>
      <c r="RP6" s="590"/>
      <c r="RQ6" s="590"/>
      <c r="RR6" s="590"/>
      <c r="RS6" s="590"/>
      <c r="RT6" s="590"/>
      <c r="RU6" s="590"/>
      <c r="RV6" s="590"/>
      <c r="RW6" s="590"/>
      <c r="RX6" s="590"/>
      <c r="RY6" s="590"/>
      <c r="RZ6" s="590"/>
      <c r="SA6" s="590"/>
      <c r="SB6" s="590"/>
      <c r="SC6" s="590"/>
      <c r="SD6" s="590"/>
      <c r="SE6" s="590"/>
      <c r="SF6" s="590"/>
      <c r="SG6" s="590"/>
      <c r="SH6" s="590"/>
      <c r="SI6" s="590"/>
      <c r="SJ6" s="590"/>
      <c r="SK6" s="590"/>
      <c r="SL6" s="590"/>
      <c r="SM6" s="590"/>
      <c r="SN6" s="590"/>
      <c r="SO6" s="590"/>
      <c r="SP6" s="590"/>
      <c r="SQ6" s="590"/>
      <c r="SR6" s="590"/>
      <c r="SS6" s="590"/>
      <c r="ST6" s="590"/>
      <c r="SU6" s="590"/>
      <c r="SV6" s="590"/>
      <c r="SW6" s="590"/>
      <c r="SX6" s="590"/>
      <c r="SY6" s="590"/>
      <c r="SZ6" s="590"/>
      <c r="TA6" s="590"/>
      <c r="TB6" s="590"/>
      <c r="TC6" s="590"/>
      <c r="TD6" s="590"/>
      <c r="TE6" s="590"/>
      <c r="TF6" s="590"/>
      <c r="TG6" s="590"/>
      <c r="TH6" s="590"/>
      <c r="TI6" s="590"/>
      <c r="TJ6" s="590"/>
      <c r="TK6" s="590"/>
      <c r="TL6" s="590"/>
      <c r="TM6" s="590"/>
      <c r="TN6" s="590"/>
      <c r="TO6" s="590"/>
      <c r="TP6" s="590"/>
      <c r="TQ6" s="590"/>
      <c r="TR6" s="590"/>
      <c r="TS6" s="590"/>
      <c r="TT6" s="590"/>
      <c r="TU6" s="590"/>
      <c r="TV6" s="590"/>
      <c r="TW6" s="590"/>
      <c r="TX6" s="590"/>
      <c r="TY6" s="590"/>
      <c r="TZ6" s="590"/>
      <c r="UA6" s="590"/>
      <c r="UB6" s="590"/>
      <c r="UC6" s="590"/>
      <c r="UD6" s="590"/>
      <c r="UE6" s="590"/>
      <c r="UF6" s="590"/>
      <c r="UG6" s="590"/>
      <c r="UH6" s="590"/>
      <c r="UI6" s="590"/>
      <c r="UJ6" s="590"/>
      <c r="UK6" s="590"/>
      <c r="UL6" s="590"/>
      <c r="UM6" s="590"/>
      <c r="UN6" s="590"/>
      <c r="UO6" s="590"/>
      <c r="UP6" s="590"/>
      <c r="UQ6" s="590"/>
      <c r="UR6" s="590"/>
      <c r="US6" s="590"/>
      <c r="UT6" s="590"/>
      <c r="UU6" s="590"/>
      <c r="UV6" s="590"/>
      <c r="UW6" s="590"/>
      <c r="UX6" s="590"/>
      <c r="UY6" s="590"/>
      <c r="UZ6" s="590"/>
      <c r="VA6" s="590"/>
      <c r="VB6" s="590"/>
      <c r="VC6" s="590"/>
      <c r="VD6" s="590"/>
      <c r="VE6" s="590"/>
      <c r="VF6" s="590"/>
      <c r="VG6" s="590"/>
      <c r="VH6" s="590"/>
      <c r="VI6" s="590"/>
      <c r="VJ6" s="590"/>
      <c r="VK6" s="590"/>
      <c r="VL6" s="590"/>
      <c r="VM6" s="590"/>
      <c r="VN6" s="590"/>
      <c r="VO6" s="590"/>
      <c r="VP6" s="590"/>
      <c r="VQ6" s="590"/>
      <c r="VR6" s="590"/>
      <c r="VS6" s="590"/>
      <c r="VT6" s="590"/>
      <c r="VU6" s="590"/>
      <c r="VV6" s="590"/>
      <c r="VW6" s="590"/>
      <c r="VX6" s="590"/>
      <c r="VY6" s="590"/>
      <c r="VZ6" s="590"/>
      <c r="WA6" s="590"/>
      <c r="WB6" s="590"/>
      <c r="WC6" s="590"/>
      <c r="WD6" s="590"/>
      <c r="WE6" s="590"/>
      <c r="WF6" s="590"/>
      <c r="WG6" s="590"/>
      <c r="WH6" s="590"/>
      <c r="WI6" s="590"/>
      <c r="WJ6" s="590"/>
      <c r="WK6" s="590"/>
      <c r="WL6" s="590"/>
      <c r="WM6" s="590"/>
      <c r="WN6" s="590"/>
      <c r="WO6" s="590"/>
      <c r="WP6" s="590"/>
      <c r="WQ6" s="590"/>
      <c r="WR6" s="590"/>
      <c r="WS6" s="590"/>
      <c r="WT6" s="590"/>
      <c r="WU6" s="590"/>
      <c r="WV6" s="590"/>
      <c r="WW6" s="590"/>
      <c r="WX6" s="590"/>
      <c r="WY6" s="590"/>
      <c r="WZ6" s="590"/>
      <c r="XA6" s="590"/>
      <c r="XB6" s="590"/>
      <c r="XC6" s="590"/>
      <c r="XD6" s="590"/>
      <c r="XE6" s="590"/>
      <c r="XF6" s="590"/>
      <c r="XG6" s="590"/>
      <c r="XH6" s="590"/>
      <c r="XI6" s="590"/>
      <c r="XJ6" s="590"/>
      <c r="XK6" s="590"/>
      <c r="XL6" s="590"/>
      <c r="XM6" s="590"/>
      <c r="XN6" s="590"/>
      <c r="XO6" s="590"/>
      <c r="XP6" s="590"/>
      <c r="XQ6" s="590"/>
      <c r="XR6" s="590"/>
      <c r="XS6" s="590"/>
      <c r="XT6" s="590"/>
      <c r="XU6" s="590"/>
      <c r="XV6" s="590"/>
      <c r="XW6" s="590"/>
      <c r="XX6" s="590"/>
      <c r="XY6" s="590"/>
      <c r="XZ6" s="590"/>
      <c r="YA6" s="590"/>
      <c r="YB6" s="590"/>
      <c r="YC6" s="590"/>
      <c r="YD6" s="590"/>
      <c r="YE6" s="590"/>
      <c r="YF6" s="590"/>
      <c r="YG6" s="590"/>
      <c r="YH6" s="590"/>
      <c r="YI6" s="590"/>
      <c r="YJ6" s="590"/>
      <c r="YK6" s="590"/>
      <c r="YL6" s="590"/>
      <c r="YM6" s="590"/>
      <c r="YN6" s="590"/>
      <c r="YO6" s="590"/>
      <c r="YP6" s="590"/>
      <c r="YQ6" s="590"/>
      <c r="YR6" s="590"/>
      <c r="YS6" s="590"/>
      <c r="YT6" s="590"/>
      <c r="YU6" s="590"/>
      <c r="YV6" s="590"/>
      <c r="YW6" s="590"/>
      <c r="YX6" s="590"/>
      <c r="YY6" s="590"/>
      <c r="YZ6" s="590"/>
      <c r="ZA6" s="590"/>
      <c r="ZB6" s="590"/>
      <c r="ZC6" s="590"/>
      <c r="ZD6" s="590"/>
      <c r="ZE6" s="590"/>
      <c r="ZF6" s="590"/>
      <c r="ZG6" s="590"/>
      <c r="ZH6" s="590"/>
      <c r="ZI6" s="590"/>
      <c r="ZJ6" s="590"/>
      <c r="ZK6" s="590"/>
      <c r="ZL6" s="590"/>
      <c r="ZM6" s="590"/>
      <c r="ZN6" s="590"/>
      <c r="ZO6" s="590"/>
      <c r="ZP6" s="590"/>
      <c r="ZQ6" s="590"/>
      <c r="ZR6" s="590"/>
      <c r="ZS6" s="590"/>
      <c r="ZT6" s="590"/>
      <c r="ZU6" s="590"/>
      <c r="ZV6" s="590"/>
      <c r="ZW6" s="590"/>
      <c r="ZX6" s="590"/>
      <c r="ZY6" s="590"/>
      <c r="ZZ6" s="590"/>
      <c r="AAA6" s="590"/>
      <c r="AAB6" s="590"/>
      <c r="AAC6" s="590"/>
      <c r="AAD6" s="590"/>
      <c r="AAE6" s="590"/>
      <c r="AAF6" s="590"/>
      <c r="AAG6" s="590"/>
      <c r="AAH6" s="590"/>
      <c r="AAI6" s="590"/>
      <c r="AAJ6" s="590"/>
      <c r="AAK6" s="590"/>
      <c r="AAL6" s="590"/>
      <c r="AAM6" s="590"/>
      <c r="AAN6" s="590"/>
      <c r="AAO6" s="590"/>
      <c r="AAP6" s="590"/>
      <c r="AAQ6" s="590"/>
      <c r="AAR6" s="590"/>
      <c r="AAS6" s="590"/>
      <c r="AAT6" s="590"/>
      <c r="AAU6" s="590"/>
      <c r="AAV6" s="590"/>
      <c r="AAW6" s="590"/>
      <c r="AAX6" s="590"/>
      <c r="AAY6" s="590"/>
      <c r="AAZ6" s="590"/>
      <c r="ABA6" s="590"/>
      <c r="ABB6" s="590"/>
      <c r="ABC6" s="590"/>
      <c r="ABD6" s="590"/>
      <c r="ABE6" s="590"/>
      <c r="ABF6" s="590"/>
      <c r="ABG6" s="590"/>
      <c r="ABH6" s="590"/>
      <c r="ABI6" s="590"/>
      <c r="ABJ6" s="590"/>
      <c r="ABK6" s="590"/>
      <c r="ABL6" s="590"/>
      <c r="ABM6" s="590"/>
      <c r="ABN6" s="590"/>
      <c r="ABO6" s="590"/>
      <c r="ABP6" s="590"/>
      <c r="ABQ6" s="590"/>
      <c r="ABR6" s="590"/>
      <c r="ABS6" s="590"/>
      <c r="ABT6" s="590"/>
      <c r="ABU6" s="590"/>
      <c r="ABV6" s="590"/>
      <c r="ABW6" s="590"/>
      <c r="ABX6" s="590"/>
      <c r="ABY6" s="590"/>
      <c r="ABZ6" s="590"/>
      <c r="ACA6" s="590"/>
      <c r="ACB6" s="590"/>
      <c r="ACC6" s="590"/>
      <c r="ACD6" s="590"/>
      <c r="ACE6" s="590"/>
      <c r="ACF6" s="590"/>
      <c r="ACG6" s="590"/>
      <c r="ACH6" s="590"/>
      <c r="ACI6" s="590"/>
      <c r="ACJ6" s="590"/>
      <c r="ACK6" s="590"/>
      <c r="ACL6" s="590"/>
      <c r="ACM6" s="590"/>
      <c r="ACN6" s="590"/>
      <c r="ACO6" s="590"/>
      <c r="ACP6" s="590"/>
      <c r="ACQ6" s="590"/>
      <c r="ACR6" s="590"/>
      <c r="ACS6" s="590"/>
      <c r="ACT6" s="590"/>
      <c r="ACU6" s="590"/>
      <c r="ACV6" s="590"/>
      <c r="ACW6" s="590"/>
      <c r="ACX6" s="590"/>
      <c r="ACY6" s="590"/>
      <c r="ACZ6" s="590"/>
      <c r="ADA6" s="590"/>
      <c r="ADB6" s="590"/>
      <c r="ADC6" s="590"/>
      <c r="ADD6" s="590"/>
      <c r="ADE6" s="590"/>
      <c r="ADF6" s="590"/>
      <c r="ADG6" s="590"/>
      <c r="ADH6" s="590"/>
      <c r="ADI6" s="590"/>
      <c r="ADJ6" s="590"/>
      <c r="ADK6" s="590"/>
      <c r="ADL6" s="590"/>
      <c r="ADM6" s="590"/>
      <c r="ADN6" s="590"/>
      <c r="ADO6" s="590"/>
      <c r="ADP6" s="590"/>
      <c r="ADQ6" s="590"/>
      <c r="ADR6" s="590"/>
      <c r="ADS6" s="590"/>
      <c r="ADT6" s="590"/>
      <c r="ADU6" s="590"/>
      <c r="ADV6" s="590"/>
      <c r="ADW6" s="590"/>
      <c r="ADX6" s="590"/>
      <c r="ADY6" s="590"/>
      <c r="ADZ6" s="590"/>
      <c r="AEA6" s="590"/>
      <c r="AEB6" s="590"/>
      <c r="AEC6" s="590"/>
      <c r="AED6" s="590"/>
      <c r="AEE6" s="590"/>
      <c r="AEF6" s="590"/>
      <c r="AEG6" s="590"/>
      <c r="AEH6" s="590"/>
      <c r="AEI6" s="590"/>
      <c r="AEJ6" s="590"/>
      <c r="AEK6" s="590"/>
      <c r="AEL6" s="590"/>
      <c r="AEM6" s="590"/>
      <c r="AEN6" s="590"/>
      <c r="AEO6" s="590"/>
      <c r="AEP6" s="590"/>
      <c r="AEQ6" s="590"/>
      <c r="AER6" s="590"/>
      <c r="AES6" s="590"/>
      <c r="AET6" s="590"/>
      <c r="AEU6" s="590"/>
      <c r="AEV6" s="590"/>
      <c r="AEW6" s="590"/>
      <c r="AEX6" s="590"/>
      <c r="AEY6" s="590"/>
      <c r="AEZ6" s="590"/>
      <c r="AFA6" s="590"/>
      <c r="AFB6" s="590"/>
      <c r="AFC6" s="590"/>
      <c r="AFD6" s="590"/>
      <c r="AFE6" s="590"/>
      <c r="AFF6" s="590"/>
      <c r="AFG6" s="590"/>
      <c r="AFH6" s="590"/>
      <c r="AFI6" s="590"/>
      <c r="AFJ6" s="590"/>
      <c r="AFK6" s="590"/>
      <c r="AFL6" s="590"/>
      <c r="AFM6" s="590"/>
      <c r="AFN6" s="590"/>
      <c r="AFO6" s="590"/>
      <c r="AFP6" s="590"/>
      <c r="AFQ6" s="590"/>
      <c r="AFR6" s="590"/>
      <c r="AFS6" s="590"/>
      <c r="AFT6" s="590"/>
      <c r="AFU6" s="590"/>
      <c r="AFV6" s="590"/>
      <c r="AFW6" s="590"/>
      <c r="AFX6" s="590"/>
      <c r="AFY6" s="590"/>
      <c r="AFZ6" s="590"/>
      <c r="AGA6" s="590"/>
      <c r="AGB6" s="590"/>
      <c r="AGC6" s="590"/>
      <c r="AGD6" s="590"/>
      <c r="AGE6" s="590"/>
      <c r="AGF6" s="590"/>
      <c r="AGG6" s="590"/>
      <c r="AGH6" s="590"/>
      <c r="AGI6" s="590"/>
      <c r="AGJ6" s="590"/>
      <c r="AGK6" s="590"/>
      <c r="AGL6" s="590"/>
      <c r="AGM6" s="590"/>
      <c r="AGN6" s="590"/>
      <c r="AGO6" s="590"/>
      <c r="AGP6" s="590"/>
      <c r="AGQ6" s="590"/>
      <c r="AGR6" s="590"/>
      <c r="AGS6" s="590"/>
      <c r="AGT6" s="590"/>
      <c r="AGU6" s="590"/>
      <c r="AGV6" s="590"/>
      <c r="AGW6" s="590"/>
      <c r="AGX6" s="590"/>
      <c r="AGY6" s="590"/>
      <c r="AGZ6" s="590"/>
      <c r="AHA6" s="590"/>
      <c r="AHB6" s="590"/>
      <c r="AHC6" s="590"/>
      <c r="AHD6" s="590"/>
      <c r="AHE6" s="590"/>
      <c r="AHF6" s="590"/>
      <c r="AHG6" s="590"/>
      <c r="AHH6" s="590"/>
      <c r="AHI6" s="590"/>
      <c r="AHJ6" s="590"/>
      <c r="AHK6" s="590"/>
      <c r="AHL6" s="590"/>
      <c r="AHM6" s="590"/>
      <c r="AHN6" s="590"/>
      <c r="AHO6" s="590"/>
      <c r="AHP6" s="590"/>
      <c r="AHQ6" s="590"/>
      <c r="AHR6" s="590"/>
      <c r="AHS6" s="590"/>
      <c r="AHT6" s="590"/>
      <c r="AHU6" s="590"/>
      <c r="AHV6" s="590"/>
      <c r="AHW6" s="590"/>
      <c r="AHX6" s="590"/>
      <c r="AHY6" s="590"/>
      <c r="AHZ6" s="590"/>
      <c r="AIA6" s="590"/>
      <c r="AIB6" s="590"/>
      <c r="AIC6" s="590"/>
      <c r="AID6" s="590"/>
      <c r="AIE6" s="590"/>
      <c r="AIF6" s="590"/>
      <c r="AIG6" s="590"/>
      <c r="AIH6" s="590"/>
      <c r="AII6" s="590"/>
      <c r="AIJ6" s="590"/>
      <c r="AIK6" s="590"/>
      <c r="AIL6" s="590"/>
      <c r="AIM6" s="590"/>
      <c r="AIN6" s="590"/>
      <c r="AIO6" s="590"/>
      <c r="AIP6" s="590"/>
      <c r="AIQ6" s="590"/>
      <c r="AIR6" s="590"/>
      <c r="AIS6" s="590"/>
      <c r="AIT6" s="590"/>
      <c r="AIU6" s="590"/>
      <c r="AIV6" s="590"/>
      <c r="AIW6" s="590"/>
      <c r="AIX6" s="590"/>
      <c r="AIY6" s="590"/>
      <c r="AIZ6" s="590"/>
      <c r="AJA6" s="590"/>
      <c r="AJB6" s="590"/>
      <c r="AJC6" s="590"/>
      <c r="AJD6" s="590"/>
      <c r="AJE6" s="590"/>
      <c r="AJF6" s="590"/>
      <c r="AJG6" s="590"/>
      <c r="AJH6" s="590"/>
      <c r="AJI6" s="590"/>
      <c r="AJJ6" s="590"/>
      <c r="AJK6" s="590"/>
      <c r="AJL6" s="590"/>
      <c r="AJM6" s="590"/>
      <c r="AJN6" s="590"/>
      <c r="AJO6" s="590"/>
      <c r="AJP6" s="590"/>
      <c r="AJQ6" s="590"/>
      <c r="AJR6" s="590"/>
      <c r="AJS6" s="590"/>
      <c r="AJT6" s="590"/>
      <c r="AJU6" s="590"/>
      <c r="AJV6" s="590"/>
      <c r="AJW6" s="590"/>
      <c r="AJX6" s="590"/>
      <c r="AJY6" s="590"/>
      <c r="AJZ6" s="590"/>
      <c r="AKA6" s="590"/>
      <c r="AKB6" s="590"/>
      <c r="AKC6" s="590"/>
      <c r="AKD6" s="590"/>
      <c r="AKE6" s="590"/>
      <c r="AKF6" s="590"/>
      <c r="AKG6" s="590"/>
      <c r="AKH6" s="590"/>
      <c r="AKI6" s="590"/>
      <c r="AKJ6" s="590"/>
      <c r="AKK6" s="590"/>
      <c r="AKL6" s="590"/>
      <c r="AKM6" s="590"/>
      <c r="AKN6" s="590"/>
      <c r="AKO6" s="590"/>
      <c r="AKP6" s="590"/>
      <c r="AKQ6" s="590"/>
      <c r="AKR6" s="590"/>
      <c r="AKS6" s="590"/>
      <c r="AKT6" s="590"/>
      <c r="AKU6" s="590"/>
      <c r="AKV6" s="590"/>
      <c r="AKW6" s="590"/>
      <c r="AKX6" s="590"/>
      <c r="AKY6" s="590"/>
      <c r="AKZ6" s="590"/>
      <c r="ALA6" s="590"/>
      <c r="ALB6" s="590"/>
      <c r="ALC6" s="590"/>
      <c r="ALD6" s="590"/>
      <c r="ALE6" s="590"/>
      <c r="ALF6" s="590"/>
      <c r="ALG6" s="590"/>
      <c r="ALH6" s="590"/>
      <c r="ALI6" s="590"/>
      <c r="ALJ6" s="590"/>
      <c r="ALK6" s="590"/>
      <c r="ALL6" s="590"/>
      <c r="ALM6" s="590"/>
      <c r="ALN6" s="590"/>
      <c r="ALO6" s="590"/>
      <c r="ALP6" s="590"/>
      <c r="ALQ6" s="590"/>
      <c r="ALR6" s="590"/>
      <c r="ALS6" s="590"/>
      <c r="ALT6" s="590"/>
      <c r="ALU6" s="590"/>
      <c r="ALV6" s="590"/>
      <c r="ALW6" s="590"/>
      <c r="ALX6" s="590"/>
      <c r="ALY6" s="590"/>
      <c r="ALZ6" s="590"/>
      <c r="AMA6" s="590"/>
      <c r="AMB6" s="590"/>
      <c r="AMC6" s="590"/>
      <c r="AMD6" s="590"/>
      <c r="AME6" s="590"/>
      <c r="AMF6" s="590"/>
      <c r="AMG6" s="590"/>
      <c r="AMH6" s="590"/>
      <c r="AMI6" s="590"/>
      <c r="AMJ6" s="590"/>
      <c r="AMK6" s="590"/>
      <c r="AML6" s="590"/>
      <c r="AMM6" s="590"/>
      <c r="AMN6" s="590"/>
      <c r="AMO6" s="590"/>
      <c r="AMP6" s="590"/>
      <c r="AMQ6" s="590"/>
      <c r="AMR6" s="590"/>
      <c r="AMS6" s="590"/>
      <c r="AMT6" s="590"/>
      <c r="AMU6" s="590"/>
      <c r="AMV6" s="590"/>
      <c r="AMW6" s="590"/>
      <c r="AMX6" s="590"/>
      <c r="AMY6" s="590"/>
      <c r="AMZ6" s="590"/>
      <c r="ANA6" s="590"/>
      <c r="ANB6" s="590"/>
      <c r="ANC6" s="590"/>
      <c r="AND6" s="590"/>
      <c r="ANE6" s="590"/>
      <c r="ANF6" s="590"/>
      <c r="ANG6" s="590"/>
      <c r="ANH6" s="590"/>
      <c r="ANI6" s="590"/>
      <c r="ANJ6" s="590"/>
      <c r="ANK6" s="590"/>
      <c r="ANL6" s="590"/>
      <c r="ANM6" s="590"/>
      <c r="ANN6" s="590"/>
      <c r="ANO6" s="590"/>
      <c r="ANP6" s="590"/>
      <c r="ANQ6" s="590"/>
      <c r="ANR6" s="590"/>
      <c r="ANS6" s="590"/>
      <c r="ANT6" s="590"/>
      <c r="ANU6" s="590"/>
      <c r="ANV6" s="590"/>
      <c r="ANW6" s="590"/>
      <c r="ANX6" s="590"/>
      <c r="ANY6" s="590"/>
      <c r="ANZ6" s="590"/>
      <c r="AOA6" s="590"/>
      <c r="AOB6" s="590"/>
      <c r="AOC6" s="590"/>
      <c r="AOD6" s="590"/>
      <c r="AOE6" s="590"/>
      <c r="AOF6" s="590"/>
      <c r="AOG6" s="590"/>
      <c r="AOH6" s="590"/>
      <c r="AOI6" s="590"/>
      <c r="AOJ6" s="590"/>
      <c r="AOK6" s="590"/>
      <c r="AOL6" s="590"/>
      <c r="AOM6" s="590"/>
      <c r="AON6" s="590"/>
      <c r="AOO6" s="590"/>
      <c r="AOP6" s="590"/>
      <c r="AOQ6" s="590"/>
      <c r="AOR6" s="590"/>
      <c r="AOS6" s="590"/>
      <c r="AOT6" s="590"/>
      <c r="AOU6" s="590"/>
      <c r="AOV6" s="590"/>
      <c r="AOW6" s="590"/>
      <c r="AOX6" s="590"/>
      <c r="AOY6" s="590"/>
      <c r="AOZ6" s="590"/>
      <c r="APA6" s="590"/>
      <c r="APB6" s="590"/>
      <c r="APC6" s="590"/>
      <c r="APD6" s="590"/>
      <c r="APE6" s="590"/>
      <c r="APF6" s="590"/>
      <c r="APG6" s="590"/>
      <c r="APH6" s="590"/>
      <c r="API6" s="590"/>
      <c r="APJ6" s="590"/>
      <c r="APK6" s="590"/>
      <c r="APL6" s="590"/>
      <c r="APM6" s="590"/>
      <c r="APN6" s="590"/>
      <c r="APO6" s="590"/>
      <c r="APP6" s="590"/>
      <c r="APQ6" s="590"/>
      <c r="APR6" s="590"/>
      <c r="APS6" s="590"/>
      <c r="APT6" s="590"/>
      <c r="APU6" s="590"/>
      <c r="APV6" s="590"/>
      <c r="APW6" s="590"/>
      <c r="APX6" s="590"/>
      <c r="APY6" s="590"/>
      <c r="APZ6" s="590"/>
      <c r="AQA6" s="590"/>
      <c r="AQB6" s="590"/>
      <c r="AQC6" s="590"/>
      <c r="AQD6" s="590"/>
      <c r="AQE6" s="590"/>
      <c r="AQF6" s="590"/>
      <c r="AQG6" s="590"/>
      <c r="AQH6" s="590"/>
      <c r="AQI6" s="590"/>
      <c r="AQJ6" s="590"/>
      <c r="AQK6" s="590"/>
      <c r="AQL6" s="590"/>
      <c r="AQM6" s="590"/>
      <c r="AQN6" s="590"/>
      <c r="AQO6" s="590"/>
      <c r="AQP6" s="590"/>
      <c r="AQQ6" s="590"/>
      <c r="AQR6" s="590"/>
      <c r="AQS6" s="590"/>
      <c r="AQT6" s="590"/>
      <c r="AQU6" s="590"/>
      <c r="AQV6" s="590"/>
      <c r="AQW6" s="590"/>
      <c r="AQX6" s="590"/>
      <c r="AQY6" s="590"/>
      <c r="AQZ6" s="590"/>
      <c r="ARA6" s="590"/>
      <c r="ARB6" s="590"/>
      <c r="ARC6" s="590"/>
      <c r="ARD6" s="590"/>
      <c r="ARE6" s="590"/>
      <c r="ARF6" s="590"/>
      <c r="ARG6" s="590"/>
      <c r="ARH6" s="590"/>
      <c r="ARI6" s="590"/>
      <c r="ARJ6" s="590"/>
      <c r="ARK6" s="590"/>
      <c r="ARL6" s="590"/>
      <c r="ARM6" s="590"/>
      <c r="ARN6" s="590"/>
      <c r="ARO6" s="590"/>
      <c r="ARP6" s="590"/>
      <c r="ARQ6" s="590"/>
      <c r="ARR6" s="590"/>
      <c r="ARS6" s="590"/>
      <c r="ART6" s="590"/>
      <c r="ARU6" s="590"/>
      <c r="ARV6" s="590"/>
      <c r="ARW6" s="590"/>
      <c r="ARX6" s="590"/>
      <c r="ARY6" s="590"/>
      <c r="ARZ6" s="590"/>
      <c r="ASA6" s="590"/>
      <c r="ASB6" s="590"/>
      <c r="ASC6" s="590"/>
      <c r="ASD6" s="590"/>
      <c r="ASE6" s="590"/>
      <c r="ASF6" s="590"/>
      <c r="ASG6" s="590"/>
      <c r="ASH6" s="590"/>
      <c r="ASI6" s="590"/>
      <c r="ASJ6" s="590"/>
      <c r="ASK6" s="590"/>
      <c r="ASL6" s="590"/>
      <c r="ASM6" s="590"/>
      <c r="ASN6" s="590"/>
      <c r="ASO6" s="590"/>
      <c r="ASP6" s="590"/>
      <c r="ASQ6" s="590"/>
      <c r="ASR6" s="590"/>
      <c r="ASS6" s="590"/>
      <c r="AST6" s="590"/>
      <c r="ASU6" s="590"/>
      <c r="ASV6" s="590"/>
      <c r="ASW6" s="590"/>
      <c r="ASX6" s="590"/>
      <c r="ASY6" s="590"/>
      <c r="ASZ6" s="590"/>
      <c r="ATA6" s="590"/>
      <c r="ATB6" s="590"/>
      <c r="ATC6" s="590"/>
      <c r="ATD6" s="590"/>
      <c r="ATE6" s="590"/>
      <c r="ATF6" s="590"/>
      <c r="ATG6" s="590"/>
      <c r="ATH6" s="590"/>
      <c r="ATI6" s="590"/>
      <c r="ATJ6" s="590"/>
      <c r="ATK6" s="590"/>
      <c r="ATL6" s="590"/>
      <c r="ATM6" s="590"/>
      <c r="ATN6" s="590"/>
      <c r="ATO6" s="590"/>
      <c r="ATP6" s="590"/>
      <c r="ATQ6" s="590"/>
      <c r="ATR6" s="590"/>
      <c r="ATS6" s="590"/>
      <c r="ATT6" s="590"/>
      <c r="ATU6" s="590"/>
      <c r="ATV6" s="590"/>
      <c r="ATW6" s="590"/>
      <c r="ATX6" s="590"/>
      <c r="ATY6" s="590"/>
      <c r="ATZ6" s="590"/>
      <c r="AUA6" s="590"/>
      <c r="AUB6" s="590"/>
      <c r="AUC6" s="590"/>
      <c r="AUD6" s="590"/>
      <c r="AUE6" s="590"/>
      <c r="AUF6" s="590"/>
      <c r="AUG6" s="590"/>
      <c r="AUH6" s="590"/>
      <c r="AUI6" s="590"/>
      <c r="AUJ6" s="590"/>
      <c r="AUK6" s="590"/>
      <c r="AUL6" s="590"/>
      <c r="AUM6" s="590"/>
      <c r="AUN6" s="590"/>
      <c r="AUO6" s="590"/>
      <c r="AUP6" s="590"/>
      <c r="AUQ6" s="590"/>
      <c r="AUR6" s="590"/>
      <c r="AUS6" s="590"/>
      <c r="AUT6" s="590"/>
      <c r="AUU6" s="590"/>
      <c r="AUV6" s="590"/>
      <c r="AUW6" s="590"/>
      <c r="AUX6" s="590"/>
      <c r="AUY6" s="590"/>
      <c r="AUZ6" s="590"/>
      <c r="AVA6" s="590"/>
      <c r="AVB6" s="590"/>
      <c r="AVC6" s="590"/>
      <c r="AVD6" s="590"/>
      <c r="AVE6" s="590"/>
      <c r="AVF6" s="590"/>
      <c r="AVG6" s="590"/>
      <c r="AVH6" s="590"/>
      <c r="AVI6" s="590"/>
      <c r="AVJ6" s="590"/>
      <c r="AVK6" s="590"/>
      <c r="AVL6" s="590"/>
      <c r="AVM6" s="590"/>
      <c r="AVN6" s="590"/>
      <c r="AVO6" s="590"/>
      <c r="AVP6" s="590"/>
      <c r="AVQ6" s="590"/>
      <c r="AVR6" s="590"/>
      <c r="AVS6" s="590"/>
      <c r="AVT6" s="590"/>
      <c r="AVU6" s="590"/>
      <c r="AVV6" s="590"/>
      <c r="AVW6" s="590"/>
      <c r="AVX6" s="590"/>
      <c r="AVY6" s="590"/>
      <c r="AVZ6" s="590"/>
      <c r="AWA6" s="590"/>
      <c r="AWB6" s="590"/>
      <c r="AWC6" s="590"/>
      <c r="AWD6" s="590"/>
      <c r="AWE6" s="590"/>
      <c r="AWF6" s="590"/>
      <c r="AWG6" s="590"/>
      <c r="AWH6" s="590"/>
      <c r="AWI6" s="590"/>
      <c r="AWJ6" s="590"/>
      <c r="AWK6" s="590"/>
      <c r="AWL6" s="590"/>
      <c r="AWM6" s="590"/>
      <c r="AWN6" s="590"/>
      <c r="AWO6" s="590"/>
      <c r="AWP6" s="590"/>
      <c r="AWQ6" s="590"/>
      <c r="AWR6" s="590"/>
      <c r="AWS6" s="590"/>
      <c r="AWT6" s="590"/>
      <c r="AWU6" s="590"/>
      <c r="AWV6" s="590"/>
      <c r="AWW6" s="590"/>
      <c r="AWX6" s="590"/>
      <c r="AWY6" s="590"/>
      <c r="AWZ6" s="590"/>
      <c r="AXA6" s="590"/>
      <c r="AXB6" s="590"/>
      <c r="AXC6" s="590"/>
      <c r="AXD6" s="590"/>
      <c r="AXE6" s="590"/>
      <c r="AXF6" s="590"/>
      <c r="AXG6" s="590"/>
      <c r="AXH6" s="590"/>
      <c r="AXI6" s="590"/>
      <c r="AXJ6" s="590"/>
      <c r="AXK6" s="590"/>
      <c r="AXL6" s="590"/>
      <c r="AXM6" s="590"/>
      <c r="AXN6" s="590"/>
      <c r="AXO6" s="590"/>
      <c r="AXP6" s="590"/>
      <c r="AXQ6" s="590"/>
      <c r="AXR6" s="590"/>
      <c r="AXS6" s="590"/>
      <c r="AXT6" s="590"/>
      <c r="AXU6" s="590"/>
      <c r="AXV6" s="590"/>
      <c r="AXW6" s="590"/>
      <c r="AXX6" s="590"/>
      <c r="AXY6" s="590"/>
      <c r="AXZ6" s="590"/>
      <c r="AYA6" s="590"/>
      <c r="AYB6" s="590"/>
      <c r="AYC6" s="590"/>
      <c r="AYD6" s="590"/>
      <c r="AYE6" s="590"/>
      <c r="AYF6" s="590"/>
      <c r="AYG6" s="590"/>
      <c r="AYH6" s="590"/>
      <c r="AYI6" s="590"/>
      <c r="AYJ6" s="590"/>
      <c r="AYK6" s="590"/>
      <c r="AYL6" s="590"/>
      <c r="AYM6" s="590"/>
      <c r="AYN6" s="590"/>
      <c r="AYO6" s="590"/>
      <c r="AYP6" s="590"/>
      <c r="AYQ6" s="590"/>
      <c r="AYR6" s="590"/>
      <c r="AYS6" s="590"/>
      <c r="AYT6" s="590"/>
      <c r="AYU6" s="590"/>
      <c r="AYV6" s="590"/>
      <c r="AYW6" s="590"/>
      <c r="AYX6" s="590"/>
      <c r="AYY6" s="590"/>
      <c r="AYZ6" s="590"/>
      <c r="AZA6" s="590"/>
      <c r="AZB6" s="590"/>
      <c r="AZC6" s="590"/>
      <c r="AZD6" s="590"/>
      <c r="AZE6" s="590"/>
      <c r="AZF6" s="590"/>
      <c r="AZG6" s="590"/>
      <c r="AZH6" s="590"/>
      <c r="AZI6" s="590"/>
      <c r="AZJ6" s="590"/>
      <c r="AZK6" s="590"/>
      <c r="AZL6" s="590"/>
      <c r="AZM6" s="590"/>
      <c r="AZN6" s="590"/>
      <c r="AZO6" s="590"/>
      <c r="AZP6" s="590"/>
      <c r="AZQ6" s="590"/>
      <c r="AZR6" s="590"/>
      <c r="AZS6" s="590"/>
      <c r="AZT6" s="590"/>
      <c r="AZU6" s="590"/>
      <c r="AZV6" s="590"/>
      <c r="AZW6" s="590"/>
      <c r="AZX6" s="590"/>
      <c r="AZY6" s="590"/>
      <c r="AZZ6" s="590"/>
      <c r="BAA6" s="590"/>
      <c r="BAB6" s="590"/>
      <c r="BAC6" s="590"/>
      <c r="BAD6" s="590"/>
      <c r="BAE6" s="590"/>
      <c r="BAF6" s="590"/>
      <c r="BAG6" s="590"/>
      <c r="BAH6" s="590"/>
      <c r="BAI6" s="590"/>
      <c r="BAJ6" s="590"/>
      <c r="BAK6" s="590"/>
      <c r="BAL6" s="590"/>
      <c r="BAM6" s="590"/>
      <c r="BAN6" s="590"/>
      <c r="BAO6" s="590"/>
      <c r="BAP6" s="590"/>
      <c r="BAQ6" s="590"/>
      <c r="BAR6" s="590"/>
      <c r="BAS6" s="590"/>
      <c r="BAT6" s="590"/>
      <c r="BAU6" s="590"/>
      <c r="BAV6" s="590"/>
      <c r="BAW6" s="590"/>
      <c r="BAX6" s="590"/>
      <c r="BAY6" s="590"/>
      <c r="BAZ6" s="590"/>
      <c r="BBA6" s="590"/>
      <c r="BBB6" s="590"/>
      <c r="BBC6" s="590"/>
      <c r="BBD6" s="590"/>
      <c r="BBE6" s="590"/>
      <c r="BBF6" s="590"/>
      <c r="BBG6" s="590"/>
      <c r="BBH6" s="590"/>
      <c r="BBI6" s="590"/>
      <c r="BBJ6" s="590"/>
      <c r="BBK6" s="590"/>
      <c r="BBL6" s="590"/>
      <c r="BBM6" s="590"/>
      <c r="BBN6" s="590"/>
      <c r="BBO6" s="590"/>
      <c r="BBP6" s="590"/>
      <c r="BBQ6" s="590"/>
      <c r="BBR6" s="590"/>
      <c r="BBS6" s="590"/>
      <c r="BBT6" s="590"/>
      <c r="BBU6" s="590"/>
      <c r="BBV6" s="590"/>
      <c r="BBW6" s="590"/>
      <c r="BBX6" s="590"/>
      <c r="BBY6" s="590"/>
      <c r="BBZ6" s="590"/>
      <c r="BCA6" s="590"/>
      <c r="BCB6" s="590"/>
      <c r="BCC6" s="590"/>
      <c r="BCD6" s="590"/>
      <c r="BCE6" s="590"/>
      <c r="BCF6" s="590"/>
      <c r="BCG6" s="590"/>
      <c r="BCH6" s="590"/>
      <c r="BCI6" s="590"/>
      <c r="BCJ6" s="590"/>
      <c r="BCK6" s="590"/>
      <c r="BCL6" s="590"/>
      <c r="BCM6" s="590"/>
      <c r="BCN6" s="590"/>
      <c r="BCO6" s="590"/>
      <c r="BCP6" s="590"/>
      <c r="BCQ6" s="590"/>
      <c r="BCR6" s="590"/>
      <c r="BCS6" s="590"/>
      <c r="BCT6" s="590"/>
      <c r="BCU6" s="590"/>
      <c r="BCV6" s="590"/>
      <c r="BCW6" s="590"/>
      <c r="BCX6" s="590"/>
      <c r="BCY6" s="590"/>
      <c r="BCZ6" s="590"/>
      <c r="BDA6" s="590"/>
      <c r="BDB6" s="590"/>
      <c r="BDC6" s="590"/>
      <c r="BDD6" s="590"/>
      <c r="BDE6" s="590"/>
      <c r="BDF6" s="590"/>
      <c r="BDG6" s="590"/>
      <c r="BDH6" s="590"/>
      <c r="BDI6" s="590"/>
      <c r="BDJ6" s="590"/>
      <c r="BDK6" s="590"/>
      <c r="BDL6" s="590"/>
      <c r="BDM6" s="590"/>
      <c r="BDN6" s="590"/>
      <c r="BDO6" s="590"/>
      <c r="BDP6" s="590"/>
      <c r="BDQ6" s="590"/>
      <c r="BDR6" s="590"/>
      <c r="BDS6" s="590"/>
      <c r="BDT6" s="590"/>
      <c r="BDU6" s="590"/>
      <c r="BDV6" s="590"/>
      <c r="BDW6" s="590"/>
      <c r="BDX6" s="590"/>
      <c r="BDY6" s="590"/>
      <c r="BDZ6" s="590"/>
      <c r="BEA6" s="590"/>
      <c r="BEB6" s="590"/>
      <c r="BEC6" s="590"/>
      <c r="BED6" s="590"/>
      <c r="BEE6" s="590"/>
      <c r="BEF6" s="590"/>
      <c r="BEG6" s="590"/>
      <c r="BEH6" s="590"/>
      <c r="BEI6" s="590"/>
      <c r="BEJ6" s="590"/>
      <c r="BEK6" s="590"/>
      <c r="BEL6" s="590"/>
      <c r="BEM6" s="590"/>
      <c r="BEN6" s="590"/>
      <c r="BEO6" s="590"/>
      <c r="BEP6" s="590"/>
      <c r="BEQ6" s="590"/>
      <c r="BER6" s="590"/>
      <c r="BES6" s="590"/>
      <c r="BET6" s="590"/>
      <c r="BEU6" s="590"/>
      <c r="BEV6" s="590"/>
      <c r="BEW6" s="590"/>
      <c r="BEX6" s="590"/>
      <c r="BEY6" s="590"/>
      <c r="BEZ6" s="590"/>
      <c r="BFA6" s="590"/>
      <c r="BFB6" s="590"/>
      <c r="BFC6" s="590"/>
      <c r="BFD6" s="590"/>
      <c r="BFE6" s="590"/>
      <c r="BFF6" s="590"/>
      <c r="BFG6" s="590"/>
      <c r="BFH6" s="590"/>
      <c r="BFI6" s="590"/>
      <c r="BFJ6" s="590"/>
      <c r="BFK6" s="590"/>
      <c r="BFL6" s="590"/>
      <c r="BFM6" s="590"/>
      <c r="BFN6" s="590"/>
      <c r="BFO6" s="590"/>
      <c r="BFP6" s="590"/>
      <c r="BFQ6" s="590"/>
      <c r="BFR6" s="590"/>
      <c r="BFS6" s="590"/>
      <c r="BFT6" s="590"/>
      <c r="BFU6" s="590"/>
      <c r="BFV6" s="590"/>
      <c r="BFW6" s="590"/>
      <c r="BFX6" s="590"/>
      <c r="BFY6" s="590"/>
      <c r="BFZ6" s="590"/>
      <c r="BGA6" s="590"/>
      <c r="BGB6" s="590"/>
      <c r="BGC6" s="590"/>
      <c r="BGD6" s="590"/>
      <c r="BGE6" s="590"/>
      <c r="BGF6" s="590"/>
      <c r="BGG6" s="590"/>
      <c r="BGH6" s="590"/>
      <c r="BGI6" s="590"/>
      <c r="BGJ6" s="590"/>
      <c r="BGK6" s="590"/>
      <c r="BGL6" s="590"/>
      <c r="BGM6" s="590"/>
      <c r="BGN6" s="590"/>
      <c r="BGO6" s="590"/>
      <c r="BGP6" s="590"/>
      <c r="BGQ6" s="590"/>
      <c r="BGR6" s="590"/>
      <c r="BGS6" s="590"/>
      <c r="BGT6" s="590"/>
      <c r="BGU6" s="590"/>
      <c r="BGV6" s="590"/>
      <c r="BGW6" s="590"/>
      <c r="BGX6" s="590"/>
      <c r="BGY6" s="590"/>
      <c r="BGZ6" s="590"/>
      <c r="BHA6" s="590"/>
      <c r="BHB6" s="590"/>
      <c r="BHC6" s="590"/>
      <c r="BHD6" s="590"/>
      <c r="BHE6" s="590"/>
      <c r="BHF6" s="590"/>
      <c r="BHG6" s="590"/>
      <c r="BHH6" s="590"/>
      <c r="BHI6" s="590"/>
      <c r="BHJ6" s="590"/>
      <c r="BHK6" s="590"/>
      <c r="BHL6" s="590"/>
      <c r="BHM6" s="590"/>
      <c r="BHN6" s="590"/>
      <c r="BHO6" s="590"/>
      <c r="BHP6" s="590"/>
      <c r="BHQ6" s="590"/>
      <c r="BHR6" s="590"/>
      <c r="BHS6" s="590"/>
      <c r="BHT6" s="590"/>
      <c r="BHU6" s="590"/>
      <c r="BHV6" s="590"/>
      <c r="BHW6" s="590"/>
      <c r="BHX6" s="590"/>
      <c r="BHY6" s="590"/>
      <c r="BHZ6" s="590"/>
      <c r="BIA6" s="590"/>
      <c r="BIB6" s="590"/>
      <c r="BIC6" s="590"/>
      <c r="BID6" s="590"/>
      <c r="BIE6" s="590"/>
      <c r="BIF6" s="590"/>
      <c r="BIG6" s="590"/>
      <c r="BIH6" s="590"/>
      <c r="BII6" s="590"/>
      <c r="BIJ6" s="590"/>
      <c r="BIK6" s="590"/>
      <c r="BIL6" s="590"/>
      <c r="BIM6" s="590"/>
      <c r="BIN6" s="590"/>
      <c r="BIO6" s="590"/>
      <c r="BIP6" s="590"/>
      <c r="BIQ6" s="590"/>
      <c r="BIR6" s="590"/>
      <c r="BIS6" s="590"/>
      <c r="BIT6" s="590"/>
      <c r="BIU6" s="590"/>
      <c r="BIV6" s="590"/>
      <c r="BIW6" s="590"/>
      <c r="BIX6" s="590"/>
      <c r="BIY6" s="590"/>
      <c r="BIZ6" s="590"/>
      <c r="BJA6" s="590"/>
      <c r="BJB6" s="590"/>
      <c r="BJC6" s="590"/>
      <c r="BJD6" s="590"/>
      <c r="BJE6" s="590"/>
      <c r="BJF6" s="590"/>
      <c r="BJG6" s="590"/>
      <c r="BJH6" s="590"/>
      <c r="BJI6" s="590"/>
      <c r="BJJ6" s="590"/>
      <c r="BJK6" s="590"/>
      <c r="BJL6" s="590"/>
      <c r="BJM6" s="590"/>
      <c r="BJN6" s="590"/>
      <c r="BJO6" s="590"/>
      <c r="BJP6" s="590"/>
      <c r="BJQ6" s="590"/>
      <c r="BJR6" s="590"/>
      <c r="BJS6" s="590"/>
      <c r="BJT6" s="590"/>
      <c r="BJU6" s="590"/>
      <c r="BJV6" s="590"/>
      <c r="BJW6" s="590"/>
      <c r="BJX6" s="590"/>
      <c r="BJY6" s="590"/>
      <c r="BJZ6" s="590"/>
      <c r="BKA6" s="590"/>
      <c r="BKB6" s="590"/>
      <c r="BKC6" s="590"/>
      <c r="BKD6" s="590"/>
      <c r="BKE6" s="590"/>
      <c r="BKF6" s="590"/>
      <c r="BKG6" s="590"/>
      <c r="BKH6" s="590"/>
      <c r="BKI6" s="590"/>
      <c r="BKJ6" s="590"/>
      <c r="BKK6" s="590"/>
      <c r="BKL6" s="590"/>
      <c r="BKM6" s="590"/>
      <c r="BKN6" s="590"/>
      <c r="BKO6" s="590"/>
      <c r="BKP6" s="590"/>
      <c r="BKQ6" s="590"/>
      <c r="BKR6" s="590"/>
      <c r="BKS6" s="590"/>
      <c r="BKT6" s="590"/>
      <c r="BKU6" s="590"/>
      <c r="BKV6" s="590"/>
      <c r="BKW6" s="590"/>
      <c r="BKX6" s="590"/>
      <c r="BKY6" s="590"/>
      <c r="BKZ6" s="590"/>
      <c r="BLA6" s="590"/>
      <c r="BLB6" s="590"/>
      <c r="BLC6" s="590"/>
      <c r="BLD6" s="590"/>
      <c r="BLE6" s="590"/>
      <c r="BLF6" s="590"/>
      <c r="BLG6" s="590"/>
      <c r="BLH6" s="590"/>
      <c r="BLI6" s="590"/>
      <c r="BLJ6" s="590"/>
      <c r="BLK6" s="590"/>
      <c r="BLL6" s="590"/>
      <c r="BLM6" s="590"/>
      <c r="BLN6" s="590"/>
      <c r="BLO6" s="590"/>
      <c r="BLP6" s="590"/>
      <c r="BLQ6" s="590"/>
      <c r="BLR6" s="590"/>
      <c r="BLS6" s="590"/>
      <c r="BLT6" s="590"/>
      <c r="BLU6" s="590"/>
      <c r="BLV6" s="590"/>
      <c r="BLW6" s="590"/>
      <c r="BLX6" s="590"/>
      <c r="BLY6" s="590"/>
      <c r="BLZ6" s="590"/>
      <c r="BMA6" s="590"/>
      <c r="BMB6" s="590"/>
      <c r="BMC6" s="590"/>
      <c r="BMD6" s="590"/>
      <c r="BME6" s="590"/>
      <c r="BMF6" s="590"/>
      <c r="BMG6" s="590"/>
      <c r="BMH6" s="590"/>
      <c r="BMI6" s="590"/>
      <c r="BMJ6" s="590"/>
      <c r="BMK6" s="590"/>
      <c r="BML6" s="590"/>
      <c r="BMM6" s="590"/>
      <c r="BMN6" s="590"/>
      <c r="BMO6" s="590"/>
      <c r="BMP6" s="590"/>
      <c r="BMQ6" s="590"/>
      <c r="BMR6" s="590"/>
      <c r="BMS6" s="590"/>
      <c r="BMT6" s="590"/>
      <c r="BMU6" s="590"/>
      <c r="BMV6" s="590"/>
      <c r="BMW6" s="590"/>
      <c r="BMX6" s="590"/>
      <c r="BMY6" s="590"/>
      <c r="BMZ6" s="590"/>
      <c r="BNA6" s="590"/>
      <c r="BNB6" s="590"/>
      <c r="BNC6" s="590"/>
      <c r="BND6" s="590"/>
      <c r="BNE6" s="590"/>
      <c r="BNF6" s="590"/>
      <c r="BNG6" s="590"/>
      <c r="BNH6" s="590"/>
      <c r="BNI6" s="590"/>
      <c r="BNJ6" s="590"/>
      <c r="BNK6" s="590"/>
      <c r="BNL6" s="590"/>
      <c r="BNM6" s="590"/>
      <c r="BNN6" s="590"/>
      <c r="BNO6" s="590"/>
      <c r="BNP6" s="590"/>
      <c r="BNQ6" s="590"/>
      <c r="BNR6" s="590"/>
      <c r="BNS6" s="590"/>
      <c r="BNT6" s="590"/>
      <c r="BNU6" s="590"/>
      <c r="BNV6" s="590"/>
      <c r="BNW6" s="590"/>
      <c r="BNX6" s="590"/>
      <c r="BNY6" s="590"/>
      <c r="BNZ6" s="590"/>
      <c r="BOA6" s="590"/>
      <c r="BOB6" s="590"/>
      <c r="BOC6" s="590"/>
      <c r="BOD6" s="590"/>
      <c r="BOE6" s="590"/>
      <c r="BOF6" s="590"/>
      <c r="BOG6" s="590"/>
      <c r="BOH6" s="590"/>
      <c r="BOI6" s="590"/>
      <c r="BOJ6" s="590"/>
      <c r="BOK6" s="590"/>
      <c r="BOL6" s="590"/>
      <c r="BOM6" s="590"/>
      <c r="BON6" s="590"/>
      <c r="BOO6" s="590"/>
      <c r="BOP6" s="590"/>
      <c r="BOQ6" s="590"/>
      <c r="BOR6" s="590"/>
      <c r="BOS6" s="590"/>
      <c r="BOT6" s="590"/>
      <c r="BOU6" s="590"/>
      <c r="BOV6" s="590"/>
      <c r="BOW6" s="590"/>
      <c r="BOX6" s="590"/>
      <c r="BOY6" s="590"/>
      <c r="BOZ6" s="590"/>
      <c r="BPA6" s="590"/>
      <c r="BPB6" s="590"/>
      <c r="BPC6" s="590"/>
      <c r="BPD6" s="590"/>
      <c r="BPE6" s="590"/>
      <c r="BPF6" s="590"/>
      <c r="BPG6" s="590"/>
      <c r="BPH6" s="590"/>
      <c r="BPI6" s="590"/>
      <c r="BPJ6" s="590"/>
      <c r="BPK6" s="590"/>
      <c r="BPL6" s="590"/>
      <c r="BPM6" s="590"/>
      <c r="BPN6" s="590"/>
      <c r="BPO6" s="590"/>
      <c r="BPP6" s="590"/>
      <c r="BPQ6" s="590"/>
      <c r="BPR6" s="590"/>
      <c r="BPS6" s="590"/>
      <c r="BPT6" s="590"/>
      <c r="BPU6" s="590"/>
      <c r="BPV6" s="590"/>
      <c r="BPW6" s="590"/>
      <c r="BPX6" s="590"/>
      <c r="BPY6" s="590"/>
      <c r="BPZ6" s="590"/>
      <c r="BQA6" s="590"/>
      <c r="BQB6" s="590"/>
      <c r="BQC6" s="590"/>
      <c r="BQD6" s="590"/>
      <c r="BQE6" s="590"/>
      <c r="BQF6" s="590"/>
      <c r="BQG6" s="590"/>
      <c r="BQH6" s="590"/>
      <c r="BQI6" s="590"/>
      <c r="BQJ6" s="590"/>
      <c r="BQK6" s="590"/>
      <c r="BQL6" s="590"/>
      <c r="BQM6" s="590"/>
      <c r="BQN6" s="590"/>
      <c r="BQO6" s="590"/>
      <c r="BQP6" s="590"/>
      <c r="BQQ6" s="590"/>
      <c r="BQR6" s="590"/>
      <c r="BQS6" s="590"/>
      <c r="BQT6" s="590"/>
      <c r="BQU6" s="590"/>
      <c r="BQV6" s="590"/>
      <c r="BQW6" s="590"/>
      <c r="BQX6" s="590"/>
      <c r="BQY6" s="590"/>
      <c r="BQZ6" s="590"/>
      <c r="BRA6" s="590"/>
      <c r="BRB6" s="590"/>
      <c r="BRC6" s="590"/>
      <c r="BRD6" s="590"/>
      <c r="BRE6" s="590"/>
      <c r="BRF6" s="590"/>
      <c r="BRG6" s="590"/>
      <c r="BRH6" s="590"/>
      <c r="BRI6" s="590"/>
      <c r="BRJ6" s="590"/>
      <c r="BRK6" s="590"/>
      <c r="BRL6" s="590"/>
      <c r="BRM6" s="590"/>
      <c r="BRN6" s="590"/>
      <c r="BRO6" s="590"/>
      <c r="BRP6" s="590"/>
      <c r="BRQ6" s="590"/>
      <c r="BRR6" s="590"/>
      <c r="BRS6" s="590"/>
      <c r="BRT6" s="590"/>
      <c r="BRU6" s="590"/>
      <c r="BRV6" s="590"/>
      <c r="BRW6" s="590"/>
      <c r="BRX6" s="590"/>
      <c r="BRY6" s="590"/>
      <c r="BRZ6" s="590"/>
      <c r="BSA6" s="590"/>
      <c r="BSB6" s="590"/>
      <c r="BSC6" s="590"/>
      <c r="BSD6" s="590"/>
      <c r="BSE6" s="590"/>
      <c r="BSF6" s="590"/>
      <c r="BSG6" s="590"/>
      <c r="BSH6" s="590"/>
      <c r="BSI6" s="590"/>
      <c r="BSJ6" s="590"/>
      <c r="BSK6" s="590"/>
      <c r="BSL6" s="590"/>
      <c r="BSM6" s="590"/>
      <c r="BSN6" s="590"/>
      <c r="BSO6" s="590"/>
      <c r="BSP6" s="590"/>
      <c r="BSQ6" s="590"/>
      <c r="BSR6" s="590"/>
      <c r="BSS6" s="590"/>
      <c r="BST6" s="590"/>
      <c r="BSU6" s="590"/>
      <c r="BSV6" s="590"/>
      <c r="BSW6" s="590"/>
      <c r="BSX6" s="590"/>
      <c r="BSY6" s="590"/>
      <c r="BSZ6" s="590"/>
      <c r="BTA6" s="590"/>
      <c r="BTB6" s="590"/>
      <c r="BTC6" s="590"/>
      <c r="BTD6" s="590"/>
      <c r="BTE6" s="590"/>
      <c r="BTF6" s="590"/>
      <c r="BTG6" s="590"/>
      <c r="BTH6" s="590"/>
      <c r="BTI6" s="590"/>
      <c r="BTJ6" s="590"/>
      <c r="BTK6" s="590"/>
      <c r="BTL6" s="590"/>
      <c r="BTM6" s="590"/>
      <c r="BTN6" s="590"/>
      <c r="BTO6" s="590"/>
      <c r="BTP6" s="590"/>
      <c r="BTQ6" s="590"/>
      <c r="BTR6" s="590"/>
      <c r="BTS6" s="590"/>
      <c r="BTT6" s="590"/>
      <c r="BTU6" s="590"/>
      <c r="BTV6" s="590"/>
      <c r="BTW6" s="590"/>
      <c r="BTX6" s="590"/>
      <c r="BTY6" s="590"/>
      <c r="BTZ6" s="590"/>
      <c r="BUA6" s="590"/>
      <c r="BUB6" s="590"/>
      <c r="BUC6" s="590"/>
      <c r="BUD6" s="590"/>
      <c r="BUE6" s="590"/>
      <c r="BUF6" s="590"/>
      <c r="BUG6" s="590"/>
      <c r="BUH6" s="590"/>
      <c r="BUI6" s="590"/>
      <c r="BUJ6" s="590"/>
      <c r="BUK6" s="590"/>
      <c r="BUL6" s="590"/>
      <c r="BUM6" s="590"/>
      <c r="BUN6" s="590"/>
      <c r="BUO6" s="590"/>
      <c r="BUP6" s="590"/>
      <c r="BUQ6" s="590"/>
      <c r="BUR6" s="590"/>
      <c r="BUS6" s="590"/>
      <c r="BUT6" s="590"/>
      <c r="BUU6" s="590"/>
      <c r="BUV6" s="590"/>
      <c r="BUW6" s="590"/>
      <c r="BUX6" s="590"/>
      <c r="BUY6" s="590"/>
      <c r="BUZ6" s="590"/>
      <c r="BVA6" s="590"/>
      <c r="BVB6" s="590"/>
      <c r="BVC6" s="590"/>
      <c r="BVD6" s="590"/>
      <c r="BVE6" s="590"/>
      <c r="BVF6" s="590"/>
      <c r="BVG6" s="590"/>
      <c r="BVH6" s="590"/>
      <c r="BVI6" s="590"/>
      <c r="BVJ6" s="590"/>
      <c r="BVK6" s="590"/>
      <c r="BVL6" s="590"/>
      <c r="BVM6" s="590"/>
      <c r="BVN6" s="590"/>
      <c r="BVO6" s="590"/>
      <c r="BVP6" s="590"/>
      <c r="BVQ6" s="590"/>
      <c r="BVR6" s="590"/>
      <c r="BVS6" s="590"/>
      <c r="BVT6" s="590"/>
      <c r="BVU6" s="590"/>
      <c r="BVV6" s="590"/>
      <c r="BVW6" s="590"/>
      <c r="BVX6" s="590"/>
      <c r="BVY6" s="590"/>
      <c r="BVZ6" s="590"/>
      <c r="BWA6" s="590"/>
      <c r="BWB6" s="590"/>
      <c r="BWC6" s="590"/>
      <c r="BWD6" s="590"/>
      <c r="BWE6" s="590"/>
      <c r="BWF6" s="590"/>
      <c r="BWG6" s="590"/>
      <c r="BWH6" s="590"/>
      <c r="BWI6" s="590"/>
      <c r="BWJ6" s="590"/>
      <c r="BWK6" s="590"/>
      <c r="BWL6" s="590"/>
      <c r="BWM6" s="590"/>
      <c r="BWN6" s="590"/>
      <c r="BWO6" s="590"/>
      <c r="BWP6" s="590"/>
      <c r="BWQ6" s="590"/>
      <c r="BWR6" s="590"/>
      <c r="BWS6" s="590"/>
      <c r="BWT6" s="590"/>
      <c r="BWU6" s="590"/>
      <c r="BWV6" s="590"/>
      <c r="BWW6" s="590"/>
      <c r="BWX6" s="590"/>
      <c r="BWY6" s="590"/>
      <c r="BWZ6" s="590"/>
      <c r="BXA6" s="590"/>
      <c r="BXB6" s="590"/>
      <c r="BXC6" s="590"/>
      <c r="BXD6" s="590"/>
      <c r="BXE6" s="590"/>
      <c r="BXF6" s="590"/>
      <c r="BXG6" s="590"/>
      <c r="BXH6" s="590"/>
      <c r="BXI6" s="590"/>
      <c r="BXJ6" s="590"/>
      <c r="BXK6" s="590"/>
      <c r="BXL6" s="590"/>
      <c r="BXM6" s="590"/>
      <c r="BXN6" s="590"/>
      <c r="BXO6" s="590"/>
      <c r="BXP6" s="590"/>
      <c r="BXQ6" s="590"/>
      <c r="BXR6" s="590"/>
      <c r="BXS6" s="590"/>
      <c r="BXT6" s="590"/>
      <c r="BXU6" s="590"/>
      <c r="BXV6" s="590"/>
      <c r="BXW6" s="590"/>
      <c r="BXX6" s="590"/>
      <c r="BXY6" s="590"/>
      <c r="BXZ6" s="590"/>
      <c r="BYA6" s="590"/>
      <c r="BYB6" s="590"/>
      <c r="BYC6" s="590"/>
      <c r="BYD6" s="590"/>
      <c r="BYE6" s="590"/>
      <c r="BYF6" s="590"/>
      <c r="BYG6" s="590"/>
      <c r="BYH6" s="590"/>
      <c r="BYI6" s="590"/>
      <c r="BYJ6" s="590"/>
      <c r="BYK6" s="590"/>
      <c r="BYL6" s="590"/>
      <c r="BYM6" s="590"/>
      <c r="BYN6" s="590"/>
      <c r="BYO6" s="590"/>
      <c r="BYP6" s="590"/>
      <c r="BYQ6" s="590"/>
      <c r="BYR6" s="590"/>
      <c r="BYS6" s="590"/>
      <c r="BYT6" s="590"/>
      <c r="BYU6" s="590"/>
      <c r="BYV6" s="590"/>
      <c r="BYW6" s="590"/>
      <c r="BYX6" s="590"/>
      <c r="BYY6" s="590"/>
      <c r="BYZ6" s="590"/>
      <c r="BZA6" s="590"/>
      <c r="BZB6" s="590"/>
      <c r="BZC6" s="590"/>
      <c r="BZD6" s="590"/>
      <c r="BZE6" s="590"/>
      <c r="BZF6" s="590"/>
      <c r="BZG6" s="590"/>
      <c r="BZH6" s="590"/>
      <c r="BZI6" s="590"/>
      <c r="BZJ6" s="590"/>
      <c r="BZK6" s="590"/>
      <c r="BZL6" s="590"/>
      <c r="BZM6" s="590"/>
      <c r="BZN6" s="590"/>
      <c r="BZO6" s="590"/>
      <c r="BZP6" s="590"/>
      <c r="BZQ6" s="590"/>
      <c r="BZR6" s="590"/>
      <c r="BZS6" s="590"/>
      <c r="BZT6" s="590"/>
      <c r="BZU6" s="590"/>
      <c r="BZV6" s="590"/>
      <c r="BZW6" s="590"/>
      <c r="BZX6" s="590"/>
      <c r="BZY6" s="590"/>
      <c r="BZZ6" s="590"/>
      <c r="CAA6" s="590"/>
      <c r="CAB6" s="590"/>
      <c r="CAC6" s="590"/>
      <c r="CAD6" s="590"/>
      <c r="CAE6" s="590"/>
      <c r="CAF6" s="590"/>
      <c r="CAG6" s="590"/>
      <c r="CAH6" s="590"/>
      <c r="CAI6" s="590"/>
      <c r="CAJ6" s="590"/>
      <c r="CAK6" s="590"/>
      <c r="CAL6" s="590"/>
      <c r="CAM6" s="590"/>
      <c r="CAN6" s="590"/>
      <c r="CAO6" s="590"/>
      <c r="CAP6" s="590"/>
      <c r="CAQ6" s="590"/>
      <c r="CAR6" s="590"/>
      <c r="CAS6" s="590"/>
      <c r="CAT6" s="590"/>
      <c r="CAU6" s="590"/>
      <c r="CAV6" s="590"/>
      <c r="CAW6" s="590"/>
      <c r="CAX6" s="590"/>
      <c r="CAY6" s="590"/>
      <c r="CAZ6" s="590"/>
      <c r="CBA6" s="590"/>
      <c r="CBB6" s="590"/>
      <c r="CBC6" s="590"/>
      <c r="CBD6" s="590"/>
      <c r="CBE6" s="590"/>
      <c r="CBF6" s="590"/>
      <c r="CBG6" s="590"/>
      <c r="CBH6" s="590"/>
      <c r="CBI6" s="590"/>
      <c r="CBJ6" s="590"/>
      <c r="CBK6" s="590"/>
      <c r="CBL6" s="590"/>
      <c r="CBM6" s="590"/>
      <c r="CBN6" s="590"/>
      <c r="CBO6" s="590"/>
      <c r="CBP6" s="590"/>
      <c r="CBQ6" s="590"/>
      <c r="CBR6" s="590"/>
      <c r="CBS6" s="590"/>
      <c r="CBT6" s="590"/>
      <c r="CBU6" s="590"/>
      <c r="CBV6" s="590"/>
      <c r="CBW6" s="590"/>
      <c r="CBX6" s="590"/>
      <c r="CBY6" s="590"/>
      <c r="CBZ6" s="590"/>
      <c r="CCA6" s="590"/>
      <c r="CCB6" s="590"/>
      <c r="CCC6" s="590"/>
      <c r="CCD6" s="590"/>
      <c r="CCE6" s="590"/>
      <c r="CCF6" s="590"/>
      <c r="CCG6" s="590"/>
      <c r="CCH6" s="590"/>
      <c r="CCI6" s="590"/>
      <c r="CCJ6" s="590"/>
      <c r="CCK6" s="590"/>
      <c r="CCL6" s="590"/>
      <c r="CCM6" s="590"/>
      <c r="CCN6" s="590"/>
      <c r="CCO6" s="590"/>
      <c r="CCP6" s="590"/>
      <c r="CCQ6" s="590"/>
      <c r="CCR6" s="590"/>
      <c r="CCS6" s="590"/>
      <c r="CCT6" s="590"/>
      <c r="CCU6" s="590"/>
      <c r="CCV6" s="590"/>
      <c r="CCW6" s="590"/>
      <c r="CCX6" s="590"/>
      <c r="CCY6" s="590"/>
      <c r="CCZ6" s="590"/>
      <c r="CDA6" s="590"/>
      <c r="CDB6" s="590"/>
      <c r="CDC6" s="590"/>
      <c r="CDD6" s="590"/>
      <c r="CDE6" s="590"/>
      <c r="CDF6" s="590"/>
      <c r="CDG6" s="590"/>
      <c r="CDH6" s="590"/>
      <c r="CDI6" s="590"/>
      <c r="CDJ6" s="590"/>
      <c r="CDK6" s="590"/>
      <c r="CDL6" s="590"/>
      <c r="CDM6" s="590"/>
      <c r="CDN6" s="590"/>
      <c r="CDO6" s="590"/>
      <c r="CDP6" s="590"/>
      <c r="CDQ6" s="590"/>
      <c r="CDR6" s="590"/>
      <c r="CDS6" s="590"/>
      <c r="CDT6" s="590"/>
      <c r="CDU6" s="590"/>
      <c r="CDV6" s="590"/>
      <c r="CDW6" s="590"/>
      <c r="CDX6" s="590"/>
      <c r="CDY6" s="590"/>
      <c r="CDZ6" s="590"/>
      <c r="CEA6" s="590"/>
      <c r="CEB6" s="590"/>
      <c r="CEC6" s="590"/>
      <c r="CED6" s="590"/>
      <c r="CEE6" s="590"/>
      <c r="CEF6" s="590"/>
      <c r="CEG6" s="590"/>
      <c r="CEH6" s="590"/>
      <c r="CEI6" s="590"/>
      <c r="CEJ6" s="590"/>
      <c r="CEK6" s="590"/>
      <c r="CEL6" s="590"/>
      <c r="CEM6" s="590"/>
      <c r="CEN6" s="590"/>
      <c r="CEO6" s="590"/>
      <c r="CEP6" s="590"/>
      <c r="CEQ6" s="590"/>
      <c r="CER6" s="590"/>
      <c r="CES6" s="590"/>
      <c r="CET6" s="590"/>
      <c r="CEU6" s="590"/>
      <c r="CEV6" s="590"/>
      <c r="CEW6" s="590"/>
      <c r="CEX6" s="590"/>
      <c r="CEY6" s="590"/>
      <c r="CEZ6" s="590"/>
      <c r="CFA6" s="590"/>
      <c r="CFB6" s="590"/>
      <c r="CFC6" s="590"/>
      <c r="CFD6" s="590"/>
      <c r="CFE6" s="590"/>
      <c r="CFF6" s="590"/>
      <c r="CFG6" s="590"/>
      <c r="CFH6" s="590"/>
      <c r="CFI6" s="590"/>
      <c r="CFJ6" s="590"/>
      <c r="CFK6" s="590"/>
      <c r="CFL6" s="590"/>
      <c r="CFM6" s="590"/>
      <c r="CFN6" s="590"/>
      <c r="CFO6" s="590"/>
      <c r="CFP6" s="590"/>
      <c r="CFQ6" s="590"/>
      <c r="CFR6" s="590"/>
      <c r="CFS6" s="590"/>
      <c r="CFT6" s="590"/>
      <c r="CFU6" s="590"/>
      <c r="CFV6" s="590"/>
      <c r="CFW6" s="590"/>
      <c r="CFX6" s="590"/>
      <c r="CFY6" s="590"/>
      <c r="CFZ6" s="590"/>
      <c r="CGA6" s="590"/>
      <c r="CGB6" s="590"/>
      <c r="CGC6" s="590"/>
      <c r="CGD6" s="590"/>
      <c r="CGE6" s="590"/>
      <c r="CGF6" s="590"/>
      <c r="CGG6" s="590"/>
      <c r="CGH6" s="590"/>
      <c r="CGI6" s="590"/>
      <c r="CGJ6" s="590"/>
      <c r="CGK6" s="590"/>
      <c r="CGL6" s="590"/>
      <c r="CGM6" s="590"/>
      <c r="CGN6" s="590"/>
      <c r="CGO6" s="590"/>
      <c r="CGP6" s="590"/>
      <c r="CGQ6" s="590"/>
      <c r="CGR6" s="590"/>
      <c r="CGS6" s="590"/>
      <c r="CGT6" s="590"/>
      <c r="CGU6" s="590"/>
      <c r="CGV6" s="590"/>
      <c r="CGW6" s="590"/>
      <c r="CGX6" s="590"/>
      <c r="CGY6" s="590"/>
      <c r="CGZ6" s="590"/>
      <c r="CHA6" s="590"/>
      <c r="CHB6" s="590"/>
      <c r="CHC6" s="590"/>
      <c r="CHD6" s="590"/>
      <c r="CHE6" s="590"/>
      <c r="CHF6" s="590"/>
      <c r="CHG6" s="590"/>
      <c r="CHH6" s="590"/>
      <c r="CHI6" s="590"/>
      <c r="CHJ6" s="590"/>
      <c r="CHK6" s="590"/>
      <c r="CHL6" s="590"/>
      <c r="CHM6" s="590"/>
      <c r="CHN6" s="590"/>
      <c r="CHO6" s="590"/>
      <c r="CHP6" s="590"/>
      <c r="CHQ6" s="590"/>
      <c r="CHR6" s="590"/>
      <c r="CHS6" s="590"/>
      <c r="CHT6" s="590"/>
      <c r="CHU6" s="590"/>
      <c r="CHV6" s="590"/>
      <c r="CHW6" s="590"/>
      <c r="CHX6" s="590"/>
      <c r="CHY6" s="590"/>
      <c r="CHZ6" s="590"/>
      <c r="CIA6" s="590"/>
      <c r="CIB6" s="590"/>
      <c r="CIC6" s="590"/>
      <c r="CID6" s="590"/>
      <c r="CIE6" s="590"/>
      <c r="CIF6" s="590"/>
      <c r="CIG6" s="590"/>
      <c r="CIH6" s="590"/>
      <c r="CII6" s="590"/>
      <c r="CIJ6" s="590"/>
      <c r="CIK6" s="590"/>
      <c r="CIL6" s="590"/>
      <c r="CIM6" s="590"/>
      <c r="CIN6" s="590"/>
      <c r="CIO6" s="590"/>
      <c r="CIP6" s="590"/>
      <c r="CIQ6" s="590"/>
      <c r="CIR6" s="590"/>
      <c r="CIS6" s="590"/>
      <c r="CIT6" s="590"/>
      <c r="CIU6" s="590"/>
      <c r="CIV6" s="590"/>
      <c r="CIW6" s="590"/>
      <c r="CIX6" s="590"/>
      <c r="CIY6" s="590"/>
      <c r="CIZ6" s="590"/>
      <c r="CJA6" s="590"/>
      <c r="CJB6" s="590"/>
      <c r="CJC6" s="590"/>
      <c r="CJD6" s="590"/>
      <c r="CJE6" s="590"/>
      <c r="CJF6" s="590"/>
      <c r="CJG6" s="590"/>
      <c r="CJH6" s="590"/>
      <c r="CJI6" s="590"/>
      <c r="CJJ6" s="590"/>
      <c r="CJK6" s="590"/>
      <c r="CJL6" s="590"/>
      <c r="CJM6" s="590"/>
      <c r="CJN6" s="590"/>
      <c r="CJO6" s="590"/>
      <c r="CJP6" s="590"/>
      <c r="CJQ6" s="590"/>
      <c r="CJR6" s="590"/>
      <c r="CJS6" s="590"/>
      <c r="CJT6" s="590"/>
      <c r="CJU6" s="590"/>
      <c r="CJV6" s="590"/>
      <c r="CJW6" s="590"/>
      <c r="CJX6" s="590"/>
      <c r="CJY6" s="590"/>
      <c r="CJZ6" s="590"/>
      <c r="CKA6" s="590"/>
      <c r="CKB6" s="590"/>
      <c r="CKC6" s="590"/>
      <c r="CKD6" s="590"/>
      <c r="CKE6" s="590"/>
      <c r="CKF6" s="590"/>
      <c r="CKG6" s="590"/>
      <c r="CKH6" s="590"/>
      <c r="CKI6" s="590"/>
      <c r="CKJ6" s="590"/>
      <c r="CKK6" s="590"/>
      <c r="CKL6" s="590"/>
      <c r="CKM6" s="590"/>
      <c r="CKN6" s="590"/>
      <c r="CKO6" s="590"/>
      <c r="CKP6" s="590"/>
      <c r="CKQ6" s="590"/>
      <c r="CKR6" s="590"/>
      <c r="CKS6" s="590"/>
      <c r="CKT6" s="590"/>
      <c r="CKU6" s="590"/>
      <c r="CKV6" s="590"/>
      <c r="CKW6" s="590"/>
      <c r="CKX6" s="590"/>
      <c r="CKY6" s="590"/>
      <c r="CKZ6" s="590"/>
      <c r="CLA6" s="590"/>
      <c r="CLB6" s="590"/>
      <c r="CLC6" s="590"/>
      <c r="CLD6" s="590"/>
      <c r="CLE6" s="590"/>
      <c r="CLF6" s="590"/>
      <c r="CLG6" s="590"/>
      <c r="CLH6" s="590"/>
      <c r="CLI6" s="590"/>
      <c r="CLJ6" s="590"/>
      <c r="CLK6" s="590"/>
      <c r="CLL6" s="590"/>
      <c r="CLM6" s="590"/>
      <c r="CLN6" s="590"/>
      <c r="CLO6" s="590"/>
      <c r="CLP6" s="590"/>
      <c r="CLQ6" s="590"/>
      <c r="CLR6" s="590"/>
      <c r="CLS6" s="590"/>
      <c r="CLT6" s="590"/>
      <c r="CLU6" s="590"/>
      <c r="CLV6" s="590"/>
      <c r="CLW6" s="590"/>
      <c r="CLX6" s="590"/>
      <c r="CLY6" s="590"/>
      <c r="CLZ6" s="590"/>
      <c r="CMA6" s="590"/>
      <c r="CMB6" s="590"/>
      <c r="CMC6" s="590"/>
      <c r="CMD6" s="590"/>
      <c r="CME6" s="590"/>
      <c r="CMF6" s="590"/>
      <c r="CMG6" s="590"/>
      <c r="CMH6" s="590"/>
      <c r="CMI6" s="590"/>
      <c r="CMJ6" s="590"/>
      <c r="CMK6" s="590"/>
      <c r="CML6" s="590"/>
      <c r="CMM6" s="590"/>
      <c r="CMN6" s="590"/>
      <c r="CMO6" s="590"/>
      <c r="CMP6" s="590"/>
      <c r="CMQ6" s="590"/>
      <c r="CMR6" s="590"/>
      <c r="CMS6" s="590"/>
      <c r="CMT6" s="590"/>
      <c r="CMU6" s="590"/>
      <c r="CMV6" s="590"/>
      <c r="CMW6" s="590"/>
      <c r="CMX6" s="590"/>
      <c r="CMY6" s="590"/>
      <c r="CMZ6" s="590"/>
      <c r="CNA6" s="590"/>
      <c r="CNB6" s="590"/>
      <c r="CNC6" s="590"/>
      <c r="CND6" s="590"/>
      <c r="CNE6" s="590"/>
      <c r="CNF6" s="590"/>
      <c r="CNG6" s="590"/>
      <c r="CNH6" s="590"/>
      <c r="CNI6" s="590"/>
      <c r="CNJ6" s="590"/>
      <c r="CNK6" s="590"/>
      <c r="CNL6" s="590"/>
      <c r="CNM6" s="590"/>
      <c r="CNN6" s="590"/>
      <c r="CNO6" s="590"/>
      <c r="CNP6" s="590"/>
      <c r="CNQ6" s="590"/>
      <c r="CNR6" s="590"/>
      <c r="CNS6" s="590"/>
      <c r="CNT6" s="590"/>
      <c r="CNU6" s="590"/>
      <c r="CNV6" s="590"/>
      <c r="CNW6" s="590"/>
      <c r="CNX6" s="590"/>
      <c r="CNY6" s="590"/>
      <c r="CNZ6" s="590"/>
      <c r="COA6" s="590"/>
      <c r="COB6" s="590"/>
      <c r="COC6" s="590"/>
      <c r="COD6" s="590"/>
      <c r="COE6" s="590"/>
      <c r="COF6" s="590"/>
      <c r="COG6" s="590"/>
      <c r="COH6" s="590"/>
      <c r="COI6" s="590"/>
      <c r="COJ6" s="590"/>
      <c r="COK6" s="590"/>
      <c r="COL6" s="590"/>
      <c r="COM6" s="590"/>
      <c r="CON6" s="590"/>
      <c r="COO6" s="590"/>
      <c r="COP6" s="590"/>
      <c r="COQ6" s="590"/>
      <c r="COR6" s="590"/>
      <c r="COS6" s="590"/>
      <c r="COT6" s="590"/>
      <c r="COU6" s="590"/>
      <c r="COV6" s="590"/>
      <c r="COW6" s="590"/>
      <c r="COX6" s="590"/>
      <c r="COY6" s="590"/>
      <c r="COZ6" s="590"/>
      <c r="CPA6" s="590"/>
      <c r="CPB6" s="590"/>
      <c r="CPC6" s="590"/>
      <c r="CPD6" s="590"/>
      <c r="CPE6" s="590"/>
      <c r="CPF6" s="590"/>
      <c r="CPG6" s="590"/>
      <c r="CPH6" s="590"/>
      <c r="CPI6" s="590"/>
      <c r="CPJ6" s="590"/>
      <c r="CPK6" s="590"/>
      <c r="CPL6" s="590"/>
      <c r="CPM6" s="590"/>
      <c r="CPN6" s="590"/>
      <c r="CPO6" s="590"/>
      <c r="CPP6" s="590"/>
      <c r="CPQ6" s="590"/>
      <c r="CPR6" s="590"/>
      <c r="CPS6" s="590"/>
      <c r="CPT6" s="590"/>
      <c r="CPU6" s="590"/>
      <c r="CPV6" s="590"/>
      <c r="CPW6" s="590"/>
      <c r="CPX6" s="590"/>
      <c r="CPY6" s="590"/>
      <c r="CPZ6" s="590"/>
      <c r="CQA6" s="590"/>
      <c r="CQB6" s="590"/>
      <c r="CQC6" s="590"/>
      <c r="CQD6" s="590"/>
      <c r="CQE6" s="590"/>
      <c r="CQF6" s="590"/>
      <c r="CQG6" s="590"/>
      <c r="CQH6" s="590"/>
      <c r="CQI6" s="590"/>
      <c r="CQJ6" s="590"/>
      <c r="CQK6" s="590"/>
      <c r="CQL6" s="590"/>
      <c r="CQM6" s="590"/>
      <c r="CQN6" s="590"/>
      <c r="CQO6" s="590"/>
      <c r="CQP6" s="590"/>
      <c r="CQQ6" s="590"/>
      <c r="CQR6" s="590"/>
      <c r="CQS6" s="590"/>
      <c r="CQT6" s="590"/>
      <c r="CQU6" s="590"/>
      <c r="CQV6" s="590"/>
      <c r="CQW6" s="590"/>
      <c r="CQX6" s="590"/>
      <c r="CQY6" s="590"/>
      <c r="CQZ6" s="590"/>
      <c r="CRA6" s="590"/>
      <c r="CRB6" s="590"/>
      <c r="CRC6" s="590"/>
      <c r="CRD6" s="590"/>
      <c r="CRE6" s="590"/>
      <c r="CRF6" s="590"/>
      <c r="CRG6" s="590"/>
      <c r="CRH6" s="590"/>
      <c r="CRI6" s="590"/>
      <c r="CRJ6" s="590"/>
      <c r="CRK6" s="590"/>
      <c r="CRL6" s="590"/>
      <c r="CRM6" s="590"/>
      <c r="CRN6" s="590"/>
      <c r="CRO6" s="590"/>
      <c r="CRP6" s="590"/>
      <c r="CRQ6" s="590"/>
      <c r="CRR6" s="590"/>
      <c r="CRS6" s="590"/>
      <c r="CRT6" s="590"/>
      <c r="CRU6" s="590"/>
      <c r="CRV6" s="590"/>
      <c r="CRW6" s="590"/>
      <c r="CRX6" s="590"/>
      <c r="CRY6" s="590"/>
      <c r="CRZ6" s="590"/>
      <c r="CSA6" s="590"/>
      <c r="CSB6" s="590"/>
      <c r="CSC6" s="590"/>
      <c r="CSD6" s="590"/>
      <c r="CSE6" s="590"/>
      <c r="CSF6" s="590"/>
      <c r="CSG6" s="590"/>
      <c r="CSH6" s="590"/>
      <c r="CSI6" s="590"/>
      <c r="CSJ6" s="590"/>
      <c r="CSK6" s="590"/>
      <c r="CSL6" s="590"/>
      <c r="CSM6" s="590"/>
      <c r="CSN6" s="590"/>
      <c r="CSO6" s="590"/>
      <c r="CSP6" s="590"/>
      <c r="CSQ6" s="590"/>
      <c r="CSR6" s="590"/>
      <c r="CSS6" s="590"/>
      <c r="CST6" s="590"/>
      <c r="CSU6" s="590"/>
      <c r="CSV6" s="590"/>
      <c r="CSW6" s="590"/>
      <c r="CSX6" s="590"/>
      <c r="CSY6" s="590"/>
      <c r="CSZ6" s="590"/>
      <c r="CTA6" s="590"/>
      <c r="CTB6" s="590"/>
      <c r="CTC6" s="590"/>
      <c r="CTD6" s="590"/>
      <c r="CTE6" s="590"/>
      <c r="CTF6" s="590"/>
      <c r="CTG6" s="590"/>
      <c r="CTH6" s="590"/>
      <c r="CTI6" s="590"/>
      <c r="CTJ6" s="590"/>
      <c r="CTK6" s="590"/>
      <c r="CTL6" s="590"/>
      <c r="CTM6" s="590"/>
      <c r="CTN6" s="590"/>
      <c r="CTO6" s="590"/>
      <c r="CTP6" s="590"/>
      <c r="CTQ6" s="590"/>
      <c r="CTR6" s="590"/>
      <c r="CTS6" s="590"/>
      <c r="CTT6" s="590"/>
      <c r="CTU6" s="590"/>
      <c r="CTV6" s="590"/>
      <c r="CTW6" s="590"/>
      <c r="CTX6" s="590"/>
      <c r="CTY6" s="590"/>
      <c r="CTZ6" s="590"/>
      <c r="CUA6" s="590"/>
      <c r="CUB6" s="590"/>
      <c r="CUC6" s="590"/>
      <c r="CUD6" s="590"/>
      <c r="CUE6" s="590"/>
      <c r="CUF6" s="590"/>
      <c r="CUG6" s="590"/>
      <c r="CUH6" s="590"/>
      <c r="CUI6" s="590"/>
      <c r="CUJ6" s="590"/>
      <c r="CUK6" s="590"/>
      <c r="CUL6" s="590"/>
      <c r="CUM6" s="590"/>
      <c r="CUN6" s="590"/>
      <c r="CUO6" s="590"/>
      <c r="CUP6" s="590"/>
      <c r="CUQ6" s="590"/>
      <c r="CUR6" s="590"/>
      <c r="CUS6" s="590"/>
      <c r="CUT6" s="590"/>
      <c r="CUU6" s="590"/>
      <c r="CUV6" s="590"/>
      <c r="CUW6" s="590"/>
      <c r="CUX6" s="590"/>
      <c r="CUY6" s="590"/>
      <c r="CUZ6" s="590"/>
      <c r="CVA6" s="590"/>
      <c r="CVB6" s="590"/>
      <c r="CVC6" s="590"/>
      <c r="CVD6" s="590"/>
      <c r="CVE6" s="590"/>
      <c r="CVF6" s="590"/>
      <c r="CVG6" s="590"/>
      <c r="CVH6" s="590"/>
      <c r="CVI6" s="590"/>
      <c r="CVJ6" s="590"/>
      <c r="CVK6" s="590"/>
      <c r="CVL6" s="590"/>
      <c r="CVM6" s="590"/>
      <c r="CVN6" s="590"/>
      <c r="CVO6" s="590"/>
      <c r="CVP6" s="590"/>
      <c r="CVQ6" s="590"/>
      <c r="CVR6" s="590"/>
      <c r="CVS6" s="590"/>
      <c r="CVT6" s="590"/>
      <c r="CVU6" s="590"/>
      <c r="CVV6" s="590"/>
      <c r="CVW6" s="590"/>
      <c r="CVX6" s="590"/>
      <c r="CVY6" s="590"/>
      <c r="CVZ6" s="590"/>
      <c r="CWA6" s="590"/>
      <c r="CWB6" s="590"/>
      <c r="CWC6" s="590"/>
      <c r="CWD6" s="590"/>
      <c r="CWE6" s="590"/>
      <c r="CWF6" s="590"/>
      <c r="CWG6" s="590"/>
      <c r="CWH6" s="590"/>
      <c r="CWI6" s="590"/>
      <c r="CWJ6" s="590"/>
      <c r="CWK6" s="590"/>
      <c r="CWL6" s="590"/>
      <c r="CWM6" s="590"/>
      <c r="CWN6" s="590"/>
      <c r="CWO6" s="590"/>
      <c r="CWP6" s="590"/>
      <c r="CWQ6" s="590"/>
      <c r="CWR6" s="590"/>
      <c r="CWS6" s="590"/>
      <c r="CWT6" s="590"/>
      <c r="CWU6" s="590"/>
      <c r="CWV6" s="590"/>
      <c r="CWW6" s="590"/>
      <c r="CWX6" s="590"/>
      <c r="CWY6" s="590"/>
      <c r="CWZ6" s="590"/>
      <c r="CXA6" s="590"/>
      <c r="CXB6" s="590"/>
      <c r="CXC6" s="590"/>
      <c r="CXD6" s="590"/>
      <c r="CXE6" s="590"/>
      <c r="CXF6" s="590"/>
      <c r="CXG6" s="590"/>
      <c r="CXH6" s="590"/>
      <c r="CXI6" s="590"/>
      <c r="CXJ6" s="590"/>
      <c r="CXK6" s="590"/>
      <c r="CXL6" s="590"/>
      <c r="CXM6" s="590"/>
      <c r="CXN6" s="590"/>
      <c r="CXO6" s="590"/>
      <c r="CXP6" s="590"/>
      <c r="CXQ6" s="590"/>
      <c r="CXR6" s="590"/>
      <c r="CXS6" s="590"/>
      <c r="CXT6" s="590"/>
      <c r="CXU6" s="590"/>
      <c r="CXV6" s="590"/>
      <c r="CXW6" s="590"/>
      <c r="CXX6" s="590"/>
      <c r="CXY6" s="590"/>
      <c r="CXZ6" s="590"/>
      <c r="CYA6" s="590"/>
      <c r="CYB6" s="590"/>
      <c r="CYC6" s="590"/>
      <c r="CYD6" s="590"/>
      <c r="CYE6" s="590"/>
      <c r="CYF6" s="590"/>
      <c r="CYG6" s="590"/>
      <c r="CYH6" s="590"/>
      <c r="CYI6" s="590"/>
      <c r="CYJ6" s="590"/>
      <c r="CYK6" s="590"/>
      <c r="CYL6" s="590"/>
      <c r="CYM6" s="590"/>
      <c r="CYN6" s="590"/>
      <c r="CYO6" s="590"/>
      <c r="CYP6" s="590"/>
      <c r="CYQ6" s="590"/>
      <c r="CYR6" s="590"/>
      <c r="CYS6" s="590"/>
      <c r="CYT6" s="590"/>
      <c r="CYU6" s="590"/>
      <c r="CYV6" s="590"/>
      <c r="CYW6" s="590"/>
      <c r="CYX6" s="590"/>
      <c r="CYY6" s="590"/>
      <c r="CYZ6" s="590"/>
      <c r="CZA6" s="590"/>
      <c r="CZB6" s="590"/>
      <c r="CZC6" s="590"/>
      <c r="CZD6" s="590"/>
      <c r="CZE6" s="590"/>
      <c r="CZF6" s="590"/>
      <c r="CZG6" s="590"/>
      <c r="CZH6" s="590"/>
      <c r="CZI6" s="590"/>
      <c r="CZJ6" s="590"/>
      <c r="CZK6" s="590"/>
      <c r="CZL6" s="590"/>
      <c r="CZM6" s="590"/>
      <c r="CZN6" s="590"/>
      <c r="CZO6" s="590"/>
      <c r="CZP6" s="590"/>
      <c r="CZQ6" s="590"/>
      <c r="CZR6" s="590"/>
      <c r="CZS6" s="590"/>
      <c r="CZT6" s="590"/>
      <c r="CZU6" s="590"/>
      <c r="CZV6" s="590"/>
      <c r="CZW6" s="590"/>
      <c r="CZX6" s="590"/>
      <c r="CZY6" s="590"/>
      <c r="CZZ6" s="590"/>
      <c r="DAA6" s="590"/>
      <c r="DAB6" s="590"/>
      <c r="DAC6" s="590"/>
      <c r="DAD6" s="590"/>
      <c r="DAE6" s="590"/>
      <c r="DAF6" s="590"/>
      <c r="DAG6" s="590"/>
      <c r="DAH6" s="590"/>
      <c r="DAI6" s="590"/>
      <c r="DAJ6" s="590"/>
      <c r="DAK6" s="590"/>
      <c r="DAL6" s="590"/>
      <c r="DAM6" s="590"/>
      <c r="DAN6" s="590"/>
      <c r="DAO6" s="590"/>
      <c r="DAP6" s="590"/>
      <c r="DAQ6" s="590"/>
      <c r="DAR6" s="590"/>
      <c r="DAS6" s="590"/>
      <c r="DAT6" s="590"/>
      <c r="DAU6" s="590"/>
      <c r="DAV6" s="590"/>
      <c r="DAW6" s="590"/>
      <c r="DAX6" s="590"/>
      <c r="DAY6" s="590"/>
      <c r="DAZ6" s="590"/>
      <c r="DBA6" s="590"/>
      <c r="DBB6" s="590"/>
      <c r="DBC6" s="590"/>
      <c r="DBD6" s="590"/>
      <c r="DBE6" s="590"/>
      <c r="DBF6" s="590"/>
      <c r="DBG6" s="590"/>
      <c r="DBH6" s="590"/>
      <c r="DBI6" s="590"/>
      <c r="DBJ6" s="590"/>
      <c r="DBK6" s="590"/>
      <c r="DBL6" s="590"/>
      <c r="DBM6" s="590"/>
      <c r="DBN6" s="590"/>
      <c r="DBO6" s="590"/>
      <c r="DBP6" s="590"/>
      <c r="DBQ6" s="590"/>
      <c r="DBR6" s="590"/>
      <c r="DBS6" s="590"/>
      <c r="DBT6" s="590"/>
      <c r="DBU6" s="590"/>
      <c r="DBV6" s="590"/>
      <c r="DBW6" s="590"/>
      <c r="DBX6" s="590"/>
      <c r="DBY6" s="590"/>
      <c r="DBZ6" s="590"/>
      <c r="DCA6" s="590"/>
      <c r="DCB6" s="590"/>
      <c r="DCC6" s="590"/>
      <c r="DCD6" s="590"/>
      <c r="DCE6" s="590"/>
      <c r="DCF6" s="590"/>
      <c r="DCG6" s="590"/>
      <c r="DCH6" s="590"/>
      <c r="DCI6" s="590"/>
      <c r="DCJ6" s="590"/>
      <c r="DCK6" s="590"/>
      <c r="DCL6" s="590"/>
      <c r="DCM6" s="590"/>
      <c r="DCN6" s="590"/>
      <c r="DCO6" s="590"/>
      <c r="DCP6" s="590"/>
      <c r="DCQ6" s="590"/>
      <c r="DCR6" s="590"/>
      <c r="DCS6" s="590"/>
      <c r="DCT6" s="590"/>
      <c r="DCU6" s="590"/>
      <c r="DCV6" s="590"/>
      <c r="DCW6" s="590"/>
      <c r="DCX6" s="590"/>
      <c r="DCY6" s="590"/>
      <c r="DCZ6" s="590"/>
      <c r="DDA6" s="590"/>
      <c r="DDB6" s="590"/>
      <c r="DDC6" s="590"/>
      <c r="DDD6" s="590"/>
      <c r="DDE6" s="590"/>
      <c r="DDF6" s="590"/>
      <c r="DDG6" s="590"/>
      <c r="DDH6" s="590"/>
      <c r="DDI6" s="590"/>
      <c r="DDJ6" s="590"/>
      <c r="DDK6" s="590"/>
      <c r="DDL6" s="590"/>
      <c r="DDM6" s="590"/>
      <c r="DDN6" s="590"/>
      <c r="DDO6" s="590"/>
      <c r="DDP6" s="590"/>
      <c r="DDQ6" s="590"/>
      <c r="DDR6" s="590"/>
      <c r="DDS6" s="590"/>
      <c r="DDT6" s="590"/>
      <c r="DDU6" s="590"/>
      <c r="DDV6" s="590"/>
      <c r="DDW6" s="590"/>
      <c r="DDX6" s="590"/>
      <c r="DDY6" s="590"/>
      <c r="DDZ6" s="590"/>
      <c r="DEA6" s="590"/>
      <c r="DEB6" s="590"/>
      <c r="DEC6" s="590"/>
      <c r="DED6" s="590"/>
      <c r="DEE6" s="590"/>
      <c r="DEF6" s="590"/>
      <c r="DEG6" s="590"/>
      <c r="DEH6" s="590"/>
      <c r="DEI6" s="590"/>
      <c r="DEJ6" s="590"/>
      <c r="DEK6" s="590"/>
      <c r="DEL6" s="590"/>
      <c r="DEM6" s="590"/>
      <c r="DEN6" s="590"/>
      <c r="DEO6" s="590"/>
      <c r="DEP6" s="590"/>
      <c r="DEQ6" s="590"/>
      <c r="DER6" s="590"/>
      <c r="DES6" s="590"/>
      <c r="DET6" s="590"/>
      <c r="DEU6" s="590"/>
      <c r="DEV6" s="590"/>
      <c r="DEW6" s="590"/>
      <c r="DEX6" s="590"/>
      <c r="DEY6" s="590"/>
      <c r="DEZ6" s="590"/>
      <c r="DFA6" s="590"/>
      <c r="DFB6" s="590"/>
      <c r="DFC6" s="590"/>
      <c r="DFD6" s="590"/>
      <c r="DFE6" s="590"/>
      <c r="DFF6" s="590"/>
      <c r="DFG6" s="590"/>
      <c r="DFH6" s="590"/>
      <c r="DFI6" s="590"/>
      <c r="DFJ6" s="590"/>
      <c r="DFK6" s="590"/>
      <c r="DFL6" s="590"/>
      <c r="DFM6" s="590"/>
      <c r="DFN6" s="590"/>
      <c r="DFO6" s="590"/>
      <c r="DFP6" s="590"/>
      <c r="DFQ6" s="590"/>
      <c r="DFR6" s="590"/>
      <c r="DFS6" s="590"/>
      <c r="DFT6" s="590"/>
      <c r="DFU6" s="590"/>
      <c r="DFV6" s="590"/>
      <c r="DFW6" s="590"/>
      <c r="DFX6" s="590"/>
      <c r="DFY6" s="590"/>
      <c r="DFZ6" s="590"/>
      <c r="DGA6" s="590"/>
      <c r="DGB6" s="590"/>
      <c r="DGC6" s="590"/>
      <c r="DGD6" s="590"/>
      <c r="DGE6" s="590"/>
      <c r="DGF6" s="590"/>
      <c r="DGG6" s="590"/>
      <c r="DGH6" s="590"/>
      <c r="DGI6" s="590"/>
      <c r="DGJ6" s="590"/>
      <c r="DGK6" s="590"/>
      <c r="DGL6" s="590"/>
      <c r="DGM6" s="590"/>
      <c r="DGN6" s="590"/>
      <c r="DGO6" s="590"/>
      <c r="DGP6" s="590"/>
      <c r="DGQ6" s="590"/>
      <c r="DGR6" s="590"/>
      <c r="DGS6" s="590"/>
      <c r="DGT6" s="590"/>
      <c r="DGU6" s="590"/>
      <c r="DGV6" s="590"/>
      <c r="DGW6" s="590"/>
      <c r="DGX6" s="590"/>
      <c r="DGY6" s="590"/>
      <c r="DGZ6" s="590"/>
      <c r="DHA6" s="590"/>
      <c r="DHB6" s="590"/>
      <c r="DHC6" s="590"/>
      <c r="DHD6" s="590"/>
      <c r="DHE6" s="590"/>
      <c r="DHF6" s="590"/>
      <c r="DHG6" s="590"/>
      <c r="DHH6" s="590"/>
      <c r="DHI6" s="590"/>
      <c r="DHJ6" s="590"/>
      <c r="DHK6" s="590"/>
      <c r="DHL6" s="590"/>
      <c r="DHM6" s="590"/>
      <c r="DHN6" s="590"/>
      <c r="DHO6" s="590"/>
      <c r="DHP6" s="590"/>
      <c r="DHQ6" s="590"/>
      <c r="DHR6" s="590"/>
      <c r="DHS6" s="590"/>
      <c r="DHT6" s="590"/>
      <c r="DHU6" s="590"/>
      <c r="DHV6" s="590"/>
      <c r="DHW6" s="590"/>
      <c r="DHX6" s="590"/>
      <c r="DHY6" s="590"/>
      <c r="DHZ6" s="590"/>
      <c r="DIA6" s="590"/>
      <c r="DIB6" s="590"/>
      <c r="DIC6" s="590"/>
      <c r="DID6" s="590"/>
      <c r="DIE6" s="590"/>
      <c r="DIF6" s="590"/>
      <c r="DIG6" s="590"/>
      <c r="DIH6" s="590"/>
      <c r="DII6" s="590"/>
      <c r="DIJ6" s="590"/>
      <c r="DIK6" s="590"/>
      <c r="DIL6" s="590"/>
      <c r="DIM6" s="590"/>
      <c r="DIN6" s="590"/>
      <c r="DIO6" s="590"/>
      <c r="DIP6" s="590"/>
      <c r="DIQ6" s="590"/>
      <c r="DIR6" s="590"/>
      <c r="DIS6" s="590"/>
      <c r="DIT6" s="590"/>
      <c r="DIU6" s="590"/>
      <c r="DIV6" s="590"/>
      <c r="DIW6" s="590"/>
      <c r="DIX6" s="590"/>
      <c r="DIY6" s="590"/>
      <c r="DIZ6" s="590"/>
      <c r="DJA6" s="590"/>
      <c r="DJB6" s="590"/>
      <c r="DJC6" s="590"/>
      <c r="DJD6" s="590"/>
      <c r="DJE6" s="590"/>
      <c r="DJF6" s="590"/>
      <c r="DJG6" s="590"/>
      <c r="DJH6" s="590"/>
      <c r="DJI6" s="590"/>
      <c r="DJJ6" s="590"/>
      <c r="DJK6" s="590"/>
      <c r="DJL6" s="590"/>
      <c r="DJM6" s="590"/>
      <c r="DJN6" s="590"/>
      <c r="DJO6" s="590"/>
      <c r="DJP6" s="590"/>
      <c r="DJQ6" s="590"/>
      <c r="DJR6" s="590"/>
      <c r="DJS6" s="590"/>
      <c r="DJT6" s="590"/>
      <c r="DJU6" s="590"/>
      <c r="DJV6" s="590"/>
      <c r="DJW6" s="590"/>
      <c r="DJX6" s="590"/>
      <c r="DJY6" s="590"/>
      <c r="DJZ6" s="590"/>
      <c r="DKA6" s="590"/>
      <c r="DKB6" s="590"/>
      <c r="DKC6" s="590"/>
      <c r="DKD6" s="590"/>
      <c r="DKE6" s="590"/>
      <c r="DKF6" s="590"/>
      <c r="DKG6" s="590"/>
      <c r="DKH6" s="590"/>
      <c r="DKI6" s="590"/>
      <c r="DKJ6" s="590"/>
      <c r="DKK6" s="590"/>
      <c r="DKL6" s="590"/>
      <c r="DKM6" s="590"/>
      <c r="DKN6" s="590"/>
      <c r="DKO6" s="590"/>
      <c r="DKP6" s="590"/>
      <c r="DKQ6" s="590"/>
      <c r="DKR6" s="590"/>
      <c r="DKS6" s="590"/>
      <c r="DKT6" s="590"/>
      <c r="DKU6" s="590"/>
      <c r="DKV6" s="590"/>
      <c r="DKW6" s="590"/>
      <c r="DKX6" s="590"/>
      <c r="DKY6" s="590"/>
      <c r="DKZ6" s="590"/>
      <c r="DLA6" s="590"/>
      <c r="DLB6" s="590"/>
      <c r="DLC6" s="590"/>
      <c r="DLD6" s="590"/>
      <c r="DLE6" s="590"/>
      <c r="DLF6" s="590"/>
      <c r="DLG6" s="590"/>
      <c r="DLH6" s="590"/>
      <c r="DLI6" s="590"/>
      <c r="DLJ6" s="590"/>
      <c r="DLK6" s="590"/>
      <c r="DLL6" s="590"/>
      <c r="DLM6" s="590"/>
      <c r="DLN6" s="590"/>
      <c r="DLO6" s="590"/>
      <c r="DLP6" s="590"/>
      <c r="DLQ6" s="590"/>
      <c r="DLR6" s="590"/>
      <c r="DLS6" s="590"/>
      <c r="DLT6" s="590"/>
      <c r="DLU6" s="590"/>
      <c r="DLV6" s="590"/>
      <c r="DLW6" s="590"/>
      <c r="DLX6" s="590"/>
      <c r="DLY6" s="590"/>
      <c r="DLZ6" s="590"/>
      <c r="DMA6" s="590"/>
      <c r="DMB6" s="590"/>
      <c r="DMC6" s="590"/>
      <c r="DMD6" s="590"/>
      <c r="DME6" s="590"/>
      <c r="DMF6" s="590"/>
      <c r="DMG6" s="590"/>
      <c r="DMH6" s="590"/>
      <c r="DMI6" s="590"/>
      <c r="DMJ6" s="590"/>
      <c r="DMK6" s="590"/>
      <c r="DML6" s="590"/>
      <c r="DMM6" s="590"/>
      <c r="DMN6" s="590"/>
      <c r="DMO6" s="590"/>
      <c r="DMP6" s="590"/>
      <c r="DMQ6" s="590"/>
      <c r="DMR6" s="590"/>
      <c r="DMS6" s="590"/>
      <c r="DMT6" s="590"/>
      <c r="DMU6" s="590"/>
      <c r="DMV6" s="590"/>
      <c r="DMW6" s="590"/>
      <c r="DMX6" s="590"/>
      <c r="DMY6" s="590"/>
      <c r="DMZ6" s="590"/>
      <c r="DNA6" s="590"/>
      <c r="DNB6" s="590"/>
      <c r="DNC6" s="590"/>
      <c r="DND6" s="590"/>
      <c r="DNE6" s="590"/>
      <c r="DNF6" s="590"/>
      <c r="DNG6" s="590"/>
      <c r="DNH6" s="590"/>
      <c r="DNI6" s="590"/>
      <c r="DNJ6" s="590"/>
      <c r="DNK6" s="590"/>
      <c r="DNL6" s="590"/>
      <c r="DNM6" s="590"/>
      <c r="DNN6" s="590"/>
      <c r="DNO6" s="590"/>
      <c r="DNP6" s="590"/>
      <c r="DNQ6" s="590"/>
      <c r="DNR6" s="590"/>
      <c r="DNS6" s="590"/>
      <c r="DNT6" s="590"/>
      <c r="DNU6" s="590"/>
      <c r="DNV6" s="590"/>
      <c r="DNW6" s="590"/>
      <c r="DNX6" s="590"/>
      <c r="DNY6" s="590"/>
      <c r="DNZ6" s="590"/>
      <c r="DOA6" s="590"/>
      <c r="DOB6" s="590"/>
      <c r="DOC6" s="590"/>
      <c r="DOD6" s="590"/>
      <c r="DOE6" s="590"/>
      <c r="DOF6" s="590"/>
      <c r="DOG6" s="590"/>
      <c r="DOH6" s="590"/>
      <c r="DOI6" s="590"/>
      <c r="DOJ6" s="590"/>
      <c r="DOK6" s="590"/>
      <c r="DOL6" s="590"/>
      <c r="DOM6" s="590"/>
      <c r="DON6" s="590"/>
      <c r="DOO6" s="590"/>
      <c r="DOP6" s="590"/>
      <c r="DOQ6" s="590"/>
      <c r="DOR6" s="590"/>
      <c r="DOS6" s="590"/>
      <c r="DOT6" s="590"/>
      <c r="DOU6" s="590"/>
      <c r="DOV6" s="590"/>
      <c r="DOW6" s="590"/>
      <c r="DOX6" s="590"/>
      <c r="DOY6" s="590"/>
      <c r="DOZ6" s="590"/>
      <c r="DPA6" s="590"/>
      <c r="DPB6" s="590"/>
      <c r="DPC6" s="590"/>
      <c r="DPD6" s="590"/>
      <c r="DPE6" s="590"/>
      <c r="DPF6" s="590"/>
      <c r="DPG6" s="590"/>
      <c r="DPH6" s="590"/>
      <c r="DPI6" s="590"/>
      <c r="DPJ6" s="590"/>
      <c r="DPK6" s="590"/>
      <c r="DPL6" s="590"/>
      <c r="DPM6" s="590"/>
      <c r="DPN6" s="590"/>
      <c r="DPO6" s="590"/>
      <c r="DPP6" s="590"/>
      <c r="DPQ6" s="590"/>
      <c r="DPR6" s="590"/>
      <c r="DPS6" s="590"/>
      <c r="DPT6" s="590"/>
      <c r="DPU6" s="590"/>
      <c r="DPV6" s="590"/>
      <c r="DPW6" s="590"/>
      <c r="DPX6" s="590"/>
      <c r="DPY6" s="590"/>
      <c r="DPZ6" s="590"/>
      <c r="DQA6" s="590"/>
      <c r="DQB6" s="590"/>
      <c r="DQC6" s="590"/>
      <c r="DQD6" s="590"/>
      <c r="DQE6" s="590"/>
      <c r="DQF6" s="590"/>
      <c r="DQG6" s="590"/>
      <c r="DQH6" s="590"/>
      <c r="DQI6" s="590"/>
      <c r="DQJ6" s="590"/>
      <c r="DQK6" s="590"/>
      <c r="DQL6" s="590"/>
      <c r="DQM6" s="590"/>
      <c r="DQN6" s="590"/>
      <c r="DQO6" s="590"/>
      <c r="DQP6" s="590"/>
      <c r="DQQ6" s="590"/>
      <c r="DQR6" s="590"/>
      <c r="DQS6" s="590"/>
      <c r="DQT6" s="590"/>
      <c r="DQU6" s="590"/>
      <c r="DQV6" s="590"/>
      <c r="DQW6" s="590"/>
      <c r="DQX6" s="590"/>
      <c r="DQY6" s="590"/>
      <c r="DQZ6" s="590"/>
      <c r="DRA6" s="590"/>
      <c r="DRB6" s="590"/>
      <c r="DRC6" s="590"/>
      <c r="DRD6" s="590"/>
      <c r="DRE6" s="590"/>
      <c r="DRF6" s="590"/>
      <c r="DRG6" s="590"/>
      <c r="DRH6" s="590"/>
      <c r="DRI6" s="590"/>
      <c r="DRJ6" s="590"/>
      <c r="DRK6" s="590"/>
      <c r="DRL6" s="590"/>
      <c r="DRM6" s="590"/>
      <c r="DRN6" s="590"/>
      <c r="DRO6" s="590"/>
      <c r="DRP6" s="590"/>
      <c r="DRQ6" s="590"/>
      <c r="DRR6" s="590"/>
      <c r="DRS6" s="590"/>
      <c r="DRT6" s="590"/>
      <c r="DRU6" s="590"/>
      <c r="DRV6" s="590"/>
      <c r="DRW6" s="590"/>
      <c r="DRX6" s="590"/>
      <c r="DRY6" s="590"/>
      <c r="DRZ6" s="590"/>
      <c r="DSA6" s="590"/>
      <c r="DSB6" s="590"/>
      <c r="DSC6" s="590"/>
      <c r="DSD6" s="590"/>
      <c r="DSE6" s="590"/>
      <c r="DSF6" s="590"/>
      <c r="DSG6" s="590"/>
      <c r="DSH6" s="590"/>
      <c r="DSI6" s="590"/>
      <c r="DSJ6" s="590"/>
      <c r="DSK6" s="590"/>
      <c r="DSL6" s="590"/>
      <c r="DSM6" s="590"/>
      <c r="DSN6" s="590"/>
      <c r="DSO6" s="590"/>
      <c r="DSP6" s="590"/>
      <c r="DSQ6" s="590"/>
      <c r="DSR6" s="590"/>
      <c r="DSS6" s="590"/>
      <c r="DST6" s="590"/>
      <c r="DSU6" s="590"/>
      <c r="DSV6" s="590"/>
      <c r="DSW6" s="590"/>
      <c r="DSX6" s="590"/>
      <c r="DSY6" s="590"/>
      <c r="DSZ6" s="590"/>
      <c r="DTA6" s="590"/>
      <c r="DTB6" s="590"/>
      <c r="DTC6" s="590"/>
      <c r="DTD6" s="590"/>
      <c r="DTE6" s="590"/>
      <c r="DTF6" s="590"/>
      <c r="DTG6" s="590"/>
      <c r="DTH6" s="590"/>
      <c r="DTI6" s="590"/>
      <c r="DTJ6" s="590"/>
      <c r="DTK6" s="590"/>
      <c r="DTL6" s="590"/>
      <c r="DTM6" s="590"/>
      <c r="DTN6" s="590"/>
      <c r="DTO6" s="590"/>
      <c r="DTP6" s="590"/>
      <c r="DTQ6" s="590"/>
      <c r="DTR6" s="590"/>
      <c r="DTS6" s="590"/>
      <c r="DTT6" s="590"/>
      <c r="DTU6" s="590"/>
      <c r="DTV6" s="590"/>
      <c r="DTW6" s="590"/>
      <c r="DTX6" s="590"/>
      <c r="DTY6" s="590"/>
      <c r="DTZ6" s="590"/>
      <c r="DUA6" s="590"/>
      <c r="DUB6" s="590"/>
      <c r="DUC6" s="590"/>
      <c r="DUD6" s="590"/>
      <c r="DUE6" s="590"/>
      <c r="DUF6" s="590"/>
      <c r="DUG6" s="590"/>
      <c r="DUH6" s="590"/>
      <c r="DUI6" s="590"/>
      <c r="DUJ6" s="590"/>
      <c r="DUK6" s="590"/>
      <c r="DUL6" s="590"/>
      <c r="DUM6" s="590"/>
      <c r="DUN6" s="590"/>
      <c r="DUO6" s="590"/>
      <c r="DUP6" s="590"/>
      <c r="DUQ6" s="590"/>
      <c r="DUR6" s="590"/>
      <c r="DUS6" s="590"/>
      <c r="DUT6" s="590"/>
      <c r="DUU6" s="590"/>
      <c r="DUV6" s="590"/>
      <c r="DUW6" s="590"/>
      <c r="DUX6" s="590"/>
      <c r="DUY6" s="590"/>
      <c r="DUZ6" s="590"/>
      <c r="DVA6" s="590"/>
      <c r="DVB6" s="590"/>
      <c r="DVC6" s="590"/>
      <c r="DVD6" s="590"/>
      <c r="DVE6" s="590"/>
      <c r="DVF6" s="590"/>
      <c r="DVG6" s="590"/>
      <c r="DVH6" s="590"/>
      <c r="DVI6" s="590"/>
      <c r="DVJ6" s="590"/>
      <c r="DVK6" s="590"/>
      <c r="DVL6" s="590"/>
      <c r="DVM6" s="590"/>
      <c r="DVN6" s="590"/>
      <c r="DVO6" s="590"/>
      <c r="DVP6" s="590"/>
      <c r="DVQ6" s="590"/>
      <c r="DVR6" s="590"/>
      <c r="DVS6" s="590"/>
      <c r="DVT6" s="590"/>
      <c r="DVU6" s="590"/>
      <c r="DVV6" s="590"/>
      <c r="DVW6" s="590"/>
      <c r="DVX6" s="590"/>
      <c r="DVY6" s="590"/>
      <c r="DVZ6" s="590"/>
      <c r="DWA6" s="590"/>
      <c r="DWB6" s="590"/>
      <c r="DWC6" s="590"/>
      <c r="DWD6" s="590"/>
      <c r="DWE6" s="590"/>
      <c r="DWF6" s="590"/>
      <c r="DWG6" s="590"/>
      <c r="DWH6" s="590"/>
      <c r="DWI6" s="590"/>
      <c r="DWJ6" s="590"/>
      <c r="DWK6" s="590"/>
      <c r="DWL6" s="590"/>
      <c r="DWM6" s="590"/>
      <c r="DWN6" s="590"/>
      <c r="DWO6" s="590"/>
      <c r="DWP6" s="590"/>
      <c r="DWQ6" s="590"/>
      <c r="DWR6" s="590"/>
      <c r="DWS6" s="590"/>
      <c r="DWT6" s="590"/>
      <c r="DWU6" s="590"/>
      <c r="DWV6" s="590"/>
      <c r="DWW6" s="590"/>
      <c r="DWX6" s="590"/>
      <c r="DWY6" s="590"/>
      <c r="DWZ6" s="590"/>
      <c r="DXA6" s="590"/>
      <c r="DXB6" s="590"/>
      <c r="DXC6" s="590"/>
      <c r="DXD6" s="590"/>
      <c r="DXE6" s="590"/>
      <c r="DXF6" s="590"/>
      <c r="DXG6" s="590"/>
      <c r="DXH6" s="590"/>
      <c r="DXI6" s="590"/>
      <c r="DXJ6" s="590"/>
      <c r="DXK6" s="590"/>
      <c r="DXL6" s="590"/>
      <c r="DXM6" s="590"/>
      <c r="DXN6" s="590"/>
      <c r="DXO6" s="590"/>
      <c r="DXP6" s="590"/>
      <c r="DXQ6" s="590"/>
      <c r="DXR6" s="590"/>
      <c r="DXS6" s="590"/>
      <c r="DXT6" s="590"/>
      <c r="DXU6" s="590"/>
      <c r="DXV6" s="590"/>
      <c r="DXW6" s="590"/>
      <c r="DXX6" s="590"/>
      <c r="DXY6" s="590"/>
      <c r="DXZ6" s="590"/>
      <c r="DYA6" s="590"/>
      <c r="DYB6" s="590"/>
      <c r="DYC6" s="590"/>
      <c r="DYD6" s="590"/>
      <c r="DYE6" s="590"/>
      <c r="DYF6" s="590"/>
      <c r="DYG6" s="590"/>
      <c r="DYH6" s="590"/>
      <c r="DYI6" s="590"/>
      <c r="DYJ6" s="590"/>
      <c r="DYK6" s="590"/>
      <c r="DYL6" s="590"/>
      <c r="DYM6" s="590"/>
      <c r="DYN6" s="590"/>
      <c r="DYO6" s="590"/>
      <c r="DYP6" s="590"/>
      <c r="DYQ6" s="590"/>
      <c r="DYR6" s="590"/>
      <c r="DYS6" s="590"/>
      <c r="DYT6" s="590"/>
      <c r="DYU6" s="590"/>
      <c r="DYV6" s="590"/>
      <c r="DYW6" s="590"/>
      <c r="DYX6" s="590"/>
      <c r="DYY6" s="590"/>
      <c r="DYZ6" s="590"/>
      <c r="DZA6" s="590"/>
      <c r="DZB6" s="590"/>
      <c r="DZC6" s="590"/>
      <c r="DZD6" s="590"/>
      <c r="DZE6" s="590"/>
      <c r="DZF6" s="590"/>
      <c r="DZG6" s="590"/>
      <c r="DZH6" s="590"/>
      <c r="DZI6" s="590"/>
      <c r="DZJ6" s="590"/>
      <c r="DZK6" s="590"/>
      <c r="DZL6" s="590"/>
      <c r="DZM6" s="590"/>
      <c r="DZN6" s="590"/>
      <c r="DZO6" s="590"/>
      <c r="DZP6" s="590"/>
      <c r="DZQ6" s="590"/>
      <c r="DZR6" s="590"/>
      <c r="DZS6" s="590"/>
      <c r="DZT6" s="590"/>
      <c r="DZU6" s="590"/>
      <c r="DZV6" s="590"/>
      <c r="DZW6" s="590"/>
      <c r="DZX6" s="590"/>
      <c r="DZY6" s="590"/>
      <c r="DZZ6" s="590"/>
      <c r="EAA6" s="590"/>
      <c r="EAB6" s="590"/>
      <c r="EAC6" s="590"/>
      <c r="EAD6" s="590"/>
      <c r="EAE6" s="590"/>
      <c r="EAF6" s="590"/>
      <c r="EAG6" s="590"/>
      <c r="EAH6" s="590"/>
      <c r="EAI6" s="590"/>
      <c r="EAJ6" s="590"/>
      <c r="EAK6" s="590"/>
      <c r="EAL6" s="590"/>
      <c r="EAM6" s="590"/>
      <c r="EAN6" s="590"/>
      <c r="EAO6" s="590"/>
      <c r="EAP6" s="590"/>
      <c r="EAQ6" s="590"/>
      <c r="EAR6" s="590"/>
      <c r="EAS6" s="590"/>
      <c r="EAT6" s="590"/>
      <c r="EAU6" s="590"/>
      <c r="EAV6" s="590"/>
      <c r="EAW6" s="590"/>
      <c r="EAX6" s="590"/>
      <c r="EAY6" s="590"/>
      <c r="EAZ6" s="590"/>
      <c r="EBA6" s="590"/>
      <c r="EBB6" s="590"/>
      <c r="EBC6" s="590"/>
      <c r="EBD6" s="590"/>
      <c r="EBE6" s="590"/>
      <c r="EBF6" s="590"/>
      <c r="EBG6" s="590"/>
      <c r="EBH6" s="590"/>
      <c r="EBI6" s="590"/>
      <c r="EBJ6" s="590"/>
      <c r="EBK6" s="590"/>
      <c r="EBL6" s="590"/>
      <c r="EBM6" s="590"/>
      <c r="EBN6" s="590"/>
      <c r="EBO6" s="590"/>
      <c r="EBP6" s="590"/>
      <c r="EBQ6" s="590"/>
      <c r="EBR6" s="590"/>
      <c r="EBS6" s="590"/>
      <c r="EBT6" s="590"/>
      <c r="EBU6" s="590"/>
      <c r="EBV6" s="590"/>
      <c r="EBW6" s="590"/>
      <c r="EBX6" s="590"/>
      <c r="EBY6" s="590"/>
      <c r="EBZ6" s="590"/>
      <c r="ECA6" s="590"/>
      <c r="ECB6" s="590"/>
      <c r="ECC6" s="590"/>
      <c r="ECD6" s="590"/>
      <c r="ECE6" s="590"/>
      <c r="ECF6" s="590"/>
      <c r="ECG6" s="590"/>
      <c r="ECH6" s="590"/>
      <c r="ECI6" s="590"/>
      <c r="ECJ6" s="590"/>
      <c r="ECK6" s="590"/>
      <c r="ECL6" s="590"/>
      <c r="ECM6" s="590"/>
      <c r="ECN6" s="590"/>
      <c r="ECO6" s="590"/>
      <c r="ECP6" s="590"/>
      <c r="ECQ6" s="590"/>
      <c r="ECR6" s="590"/>
      <c r="ECS6" s="590"/>
      <c r="ECT6" s="590"/>
      <c r="ECU6" s="590"/>
      <c r="ECV6" s="590"/>
      <c r="ECW6" s="590"/>
      <c r="ECX6" s="590"/>
      <c r="ECY6" s="590"/>
      <c r="ECZ6" s="590"/>
      <c r="EDA6" s="590"/>
      <c r="EDB6" s="590"/>
      <c r="EDC6" s="590"/>
      <c r="EDD6" s="590"/>
      <c r="EDE6" s="590"/>
      <c r="EDF6" s="590"/>
      <c r="EDG6" s="590"/>
      <c r="EDH6" s="590"/>
      <c r="EDI6" s="590"/>
      <c r="EDJ6" s="590"/>
      <c r="EDK6" s="590"/>
      <c r="EDL6" s="590"/>
      <c r="EDM6" s="590"/>
      <c r="EDN6" s="590"/>
      <c r="EDO6" s="590"/>
      <c r="EDP6" s="590"/>
      <c r="EDQ6" s="590"/>
      <c r="EDR6" s="590"/>
      <c r="EDS6" s="590"/>
      <c r="EDT6" s="590"/>
      <c r="EDU6" s="590"/>
      <c r="EDV6" s="590"/>
      <c r="EDW6" s="590"/>
      <c r="EDX6" s="590"/>
      <c r="EDY6" s="590"/>
      <c r="EDZ6" s="590"/>
      <c r="EEA6" s="590"/>
      <c r="EEB6" s="590"/>
      <c r="EEC6" s="590"/>
      <c r="EED6" s="590"/>
      <c r="EEE6" s="590"/>
      <c r="EEF6" s="590"/>
      <c r="EEG6" s="590"/>
      <c r="EEH6" s="590"/>
      <c r="EEI6" s="590"/>
      <c r="EEJ6" s="590"/>
      <c r="EEK6" s="590"/>
      <c r="EEL6" s="590"/>
      <c r="EEM6" s="590"/>
      <c r="EEN6" s="590"/>
      <c r="EEO6" s="590"/>
      <c r="EEP6" s="590"/>
      <c r="EEQ6" s="590"/>
      <c r="EER6" s="590"/>
      <c r="EES6" s="590"/>
      <c r="EET6" s="590"/>
      <c r="EEU6" s="590"/>
      <c r="EEV6" s="590"/>
      <c r="EEW6" s="590"/>
      <c r="EEX6" s="590"/>
      <c r="EEY6" s="590"/>
      <c r="EEZ6" s="590"/>
      <c r="EFA6" s="590"/>
      <c r="EFB6" s="590"/>
      <c r="EFC6" s="590"/>
      <c r="EFD6" s="590"/>
      <c r="EFE6" s="590"/>
      <c r="EFF6" s="590"/>
      <c r="EFG6" s="590"/>
      <c r="EFH6" s="590"/>
      <c r="EFI6" s="590"/>
      <c r="EFJ6" s="590"/>
      <c r="EFK6" s="590"/>
      <c r="EFL6" s="590"/>
      <c r="EFM6" s="590"/>
      <c r="EFN6" s="590"/>
      <c r="EFO6" s="590"/>
      <c r="EFP6" s="590"/>
      <c r="EFQ6" s="590"/>
      <c r="EFR6" s="590"/>
      <c r="EFS6" s="590"/>
      <c r="EFT6" s="590"/>
      <c r="EFU6" s="590"/>
      <c r="EFV6" s="590"/>
      <c r="EFW6" s="590"/>
      <c r="EFX6" s="590"/>
      <c r="EFY6" s="590"/>
      <c r="EFZ6" s="590"/>
      <c r="EGA6" s="590"/>
      <c r="EGB6" s="590"/>
      <c r="EGC6" s="590"/>
      <c r="EGD6" s="590"/>
      <c r="EGE6" s="590"/>
      <c r="EGF6" s="590"/>
      <c r="EGG6" s="590"/>
      <c r="EGH6" s="590"/>
      <c r="EGI6" s="590"/>
      <c r="EGJ6" s="590"/>
      <c r="EGK6" s="590"/>
      <c r="EGL6" s="590"/>
      <c r="EGM6" s="590"/>
      <c r="EGN6" s="590"/>
      <c r="EGO6" s="590"/>
      <c r="EGP6" s="590"/>
      <c r="EGQ6" s="590"/>
      <c r="EGR6" s="590"/>
      <c r="EGS6" s="590"/>
      <c r="EGT6" s="590"/>
      <c r="EGU6" s="590"/>
      <c r="EGV6" s="590"/>
      <c r="EGW6" s="590"/>
      <c r="EGX6" s="590"/>
      <c r="EGY6" s="590"/>
      <c r="EGZ6" s="590"/>
      <c r="EHA6" s="590"/>
      <c r="EHB6" s="590"/>
      <c r="EHC6" s="590"/>
      <c r="EHD6" s="590"/>
      <c r="EHE6" s="590"/>
      <c r="EHF6" s="590"/>
      <c r="EHG6" s="590"/>
      <c r="EHH6" s="590"/>
      <c r="EHI6" s="590"/>
      <c r="EHJ6" s="590"/>
      <c r="EHK6" s="590"/>
      <c r="EHL6" s="590"/>
      <c r="EHM6" s="590"/>
      <c r="EHN6" s="590"/>
      <c r="EHO6" s="590"/>
      <c r="EHP6" s="590"/>
      <c r="EHQ6" s="590"/>
      <c r="EHR6" s="590"/>
      <c r="EHS6" s="590"/>
      <c r="EHT6" s="590"/>
      <c r="EHU6" s="590"/>
      <c r="EHV6" s="590"/>
      <c r="EHW6" s="590"/>
      <c r="EHX6" s="590"/>
      <c r="EHY6" s="590"/>
      <c r="EHZ6" s="590"/>
      <c r="EIA6" s="590"/>
      <c r="EIB6" s="590"/>
      <c r="EIC6" s="590"/>
      <c r="EID6" s="590"/>
      <c r="EIE6" s="590"/>
      <c r="EIF6" s="590"/>
      <c r="EIG6" s="590"/>
      <c r="EIH6" s="590"/>
      <c r="EII6" s="590"/>
      <c r="EIJ6" s="590"/>
      <c r="EIK6" s="590"/>
      <c r="EIL6" s="590"/>
      <c r="EIM6" s="590"/>
      <c r="EIN6" s="590"/>
      <c r="EIO6" s="590"/>
      <c r="EIP6" s="590"/>
      <c r="EIQ6" s="590"/>
      <c r="EIR6" s="590"/>
      <c r="EIS6" s="590"/>
      <c r="EIT6" s="590"/>
      <c r="EIU6" s="590"/>
      <c r="EIV6" s="590"/>
      <c r="EIW6" s="590"/>
      <c r="EIX6" s="590"/>
      <c r="EIY6" s="590"/>
      <c r="EIZ6" s="590"/>
      <c r="EJA6" s="590"/>
      <c r="EJB6" s="590"/>
      <c r="EJC6" s="590"/>
      <c r="EJD6" s="590"/>
      <c r="EJE6" s="590"/>
      <c r="EJF6" s="590"/>
      <c r="EJG6" s="590"/>
      <c r="EJH6" s="590"/>
      <c r="EJI6" s="590"/>
      <c r="EJJ6" s="590"/>
      <c r="EJK6" s="590"/>
      <c r="EJL6" s="590"/>
      <c r="EJM6" s="590"/>
      <c r="EJN6" s="590"/>
      <c r="EJO6" s="590"/>
      <c r="EJP6" s="590"/>
      <c r="EJQ6" s="590"/>
      <c r="EJR6" s="590"/>
      <c r="EJS6" s="590"/>
      <c r="EJT6" s="590"/>
      <c r="EJU6" s="590"/>
      <c r="EJV6" s="590"/>
      <c r="EJW6" s="590"/>
      <c r="EJX6" s="590"/>
      <c r="EJY6" s="590"/>
      <c r="EJZ6" s="590"/>
      <c r="EKA6" s="590"/>
      <c r="EKB6" s="590"/>
      <c r="EKC6" s="590"/>
      <c r="EKD6" s="590"/>
      <c r="EKE6" s="590"/>
      <c r="EKF6" s="590"/>
      <c r="EKG6" s="590"/>
      <c r="EKH6" s="590"/>
      <c r="EKI6" s="590"/>
      <c r="EKJ6" s="590"/>
      <c r="EKK6" s="590"/>
      <c r="EKL6" s="590"/>
      <c r="EKM6" s="590"/>
      <c r="EKN6" s="590"/>
      <c r="EKO6" s="590"/>
      <c r="EKP6" s="590"/>
      <c r="EKQ6" s="590"/>
      <c r="EKR6" s="590"/>
      <c r="EKS6" s="590"/>
      <c r="EKT6" s="590"/>
      <c r="EKU6" s="590"/>
      <c r="EKV6" s="590"/>
      <c r="EKW6" s="590"/>
      <c r="EKX6" s="590"/>
      <c r="EKY6" s="590"/>
      <c r="EKZ6" s="590"/>
      <c r="ELA6" s="590"/>
      <c r="ELB6" s="590"/>
      <c r="ELC6" s="590"/>
      <c r="ELD6" s="590"/>
      <c r="ELE6" s="590"/>
      <c r="ELF6" s="590"/>
      <c r="ELG6" s="590"/>
      <c r="ELH6" s="590"/>
      <c r="ELI6" s="590"/>
      <c r="ELJ6" s="590"/>
      <c r="ELK6" s="590"/>
      <c r="ELL6" s="590"/>
      <c r="ELM6" s="590"/>
      <c r="ELN6" s="590"/>
      <c r="ELO6" s="590"/>
      <c r="ELP6" s="590"/>
      <c r="ELQ6" s="590"/>
      <c r="ELR6" s="590"/>
      <c r="ELS6" s="590"/>
      <c r="ELT6" s="590"/>
      <c r="ELU6" s="590"/>
      <c r="ELV6" s="590"/>
      <c r="ELW6" s="590"/>
      <c r="ELX6" s="590"/>
      <c r="ELY6" s="590"/>
      <c r="ELZ6" s="590"/>
      <c r="EMA6" s="590"/>
      <c r="EMB6" s="590"/>
      <c r="EMC6" s="590"/>
      <c r="EMD6" s="590"/>
      <c r="EME6" s="590"/>
      <c r="EMF6" s="590"/>
      <c r="EMG6" s="590"/>
      <c r="EMH6" s="590"/>
      <c r="EMI6" s="590"/>
      <c r="EMJ6" s="590"/>
      <c r="EMK6" s="590"/>
      <c r="EML6" s="590"/>
      <c r="EMM6" s="590"/>
      <c r="EMN6" s="590"/>
      <c r="EMO6" s="590"/>
      <c r="EMP6" s="590"/>
      <c r="EMQ6" s="590"/>
      <c r="EMR6" s="590"/>
      <c r="EMS6" s="590"/>
      <c r="EMT6" s="590"/>
      <c r="EMU6" s="590"/>
      <c r="EMV6" s="590"/>
      <c r="EMW6" s="590"/>
      <c r="EMX6" s="590"/>
      <c r="EMY6" s="590"/>
      <c r="EMZ6" s="590"/>
      <c r="ENA6" s="590"/>
      <c r="ENB6" s="590"/>
      <c r="ENC6" s="590"/>
      <c r="END6" s="590"/>
      <c r="ENE6" s="590"/>
      <c r="ENF6" s="590"/>
      <c r="ENG6" s="590"/>
      <c r="ENH6" s="590"/>
      <c r="ENI6" s="590"/>
      <c r="ENJ6" s="590"/>
      <c r="ENK6" s="590"/>
      <c r="ENL6" s="590"/>
      <c r="ENM6" s="590"/>
      <c r="ENN6" s="590"/>
      <c r="ENO6" s="590"/>
      <c r="ENP6" s="590"/>
      <c r="ENQ6" s="590"/>
      <c r="ENR6" s="590"/>
      <c r="ENS6" s="590"/>
      <c r="ENT6" s="590"/>
      <c r="ENU6" s="590"/>
      <c r="ENV6" s="590"/>
      <c r="ENW6" s="590"/>
      <c r="ENX6" s="590"/>
      <c r="ENY6" s="590"/>
      <c r="ENZ6" s="590"/>
      <c r="EOA6" s="590"/>
      <c r="EOB6" s="590"/>
      <c r="EOC6" s="590"/>
      <c r="EOD6" s="590"/>
      <c r="EOE6" s="590"/>
      <c r="EOF6" s="590"/>
      <c r="EOG6" s="590"/>
      <c r="EOH6" s="590"/>
      <c r="EOI6" s="590"/>
      <c r="EOJ6" s="590"/>
      <c r="EOK6" s="590"/>
      <c r="EOL6" s="590"/>
      <c r="EOM6" s="590"/>
      <c r="EON6" s="590"/>
      <c r="EOO6" s="590"/>
      <c r="EOP6" s="590"/>
      <c r="EOQ6" s="590"/>
      <c r="EOR6" s="590"/>
      <c r="EOS6" s="590"/>
      <c r="EOT6" s="590"/>
      <c r="EOU6" s="590"/>
      <c r="EOV6" s="590"/>
      <c r="EOW6" s="590"/>
      <c r="EOX6" s="590"/>
      <c r="EOY6" s="590"/>
      <c r="EOZ6" s="590"/>
      <c r="EPA6" s="590"/>
      <c r="EPB6" s="590"/>
      <c r="EPC6" s="590"/>
      <c r="EPD6" s="590"/>
      <c r="EPE6" s="590"/>
      <c r="EPF6" s="590"/>
      <c r="EPG6" s="590"/>
      <c r="EPH6" s="590"/>
      <c r="EPI6" s="590"/>
      <c r="EPJ6" s="590"/>
      <c r="EPK6" s="590"/>
      <c r="EPL6" s="590"/>
      <c r="EPM6" s="590"/>
      <c r="EPN6" s="590"/>
      <c r="EPO6" s="590"/>
      <c r="EPP6" s="590"/>
      <c r="EPQ6" s="590"/>
      <c r="EPR6" s="590"/>
      <c r="EPS6" s="590"/>
      <c r="EPT6" s="590"/>
      <c r="EPU6" s="590"/>
      <c r="EPV6" s="590"/>
      <c r="EPW6" s="590"/>
      <c r="EPX6" s="590"/>
      <c r="EPY6" s="590"/>
      <c r="EPZ6" s="590"/>
      <c r="EQA6" s="590"/>
      <c r="EQB6" s="590"/>
      <c r="EQC6" s="590"/>
      <c r="EQD6" s="590"/>
      <c r="EQE6" s="590"/>
      <c r="EQF6" s="590"/>
      <c r="EQG6" s="590"/>
      <c r="EQH6" s="590"/>
      <c r="EQI6" s="590"/>
      <c r="EQJ6" s="590"/>
      <c r="EQK6" s="590"/>
      <c r="EQL6" s="590"/>
      <c r="EQM6" s="590"/>
      <c r="EQN6" s="590"/>
      <c r="EQO6" s="590"/>
      <c r="EQP6" s="590"/>
      <c r="EQQ6" s="590"/>
      <c r="EQR6" s="590"/>
      <c r="EQS6" s="590"/>
      <c r="EQT6" s="590"/>
      <c r="EQU6" s="590"/>
      <c r="EQV6" s="590"/>
      <c r="EQW6" s="590"/>
      <c r="EQX6" s="590"/>
      <c r="EQY6" s="590"/>
      <c r="EQZ6" s="590"/>
      <c r="ERA6" s="590"/>
      <c r="ERB6" s="590"/>
      <c r="ERC6" s="590"/>
      <c r="ERD6" s="590"/>
      <c r="ERE6" s="590"/>
      <c r="ERF6" s="590"/>
      <c r="ERG6" s="590"/>
      <c r="ERH6" s="590"/>
      <c r="ERI6" s="590"/>
      <c r="ERJ6" s="590"/>
      <c r="ERK6" s="590"/>
      <c r="ERL6" s="590"/>
      <c r="ERM6" s="590"/>
      <c r="ERN6" s="590"/>
      <c r="ERO6" s="590"/>
      <c r="ERP6" s="590"/>
      <c r="ERQ6" s="590"/>
      <c r="ERR6" s="590"/>
      <c r="ERS6" s="590"/>
      <c r="ERT6" s="590"/>
      <c r="ERU6" s="590"/>
      <c r="ERV6" s="590"/>
      <c r="ERW6" s="590"/>
      <c r="ERX6" s="590"/>
      <c r="ERY6" s="590"/>
      <c r="ERZ6" s="590"/>
      <c r="ESA6" s="590"/>
      <c r="ESB6" s="590"/>
      <c r="ESC6" s="590"/>
      <c r="ESD6" s="590"/>
      <c r="ESE6" s="590"/>
      <c r="ESF6" s="590"/>
      <c r="ESG6" s="590"/>
      <c r="ESH6" s="590"/>
      <c r="ESI6" s="590"/>
      <c r="ESJ6" s="590"/>
      <c r="ESK6" s="590"/>
      <c r="ESL6" s="590"/>
      <c r="ESM6" s="590"/>
      <c r="ESN6" s="590"/>
      <c r="ESO6" s="590"/>
      <c r="ESP6" s="590"/>
      <c r="ESQ6" s="590"/>
      <c r="ESR6" s="590"/>
      <c r="ESS6" s="590"/>
      <c r="EST6" s="590"/>
      <c r="ESU6" s="590"/>
      <c r="ESV6" s="590"/>
      <c r="ESW6" s="590"/>
      <c r="ESX6" s="590"/>
      <c r="ESY6" s="590"/>
      <c r="ESZ6" s="590"/>
      <c r="ETA6" s="590"/>
      <c r="ETB6" s="590"/>
      <c r="ETC6" s="590"/>
      <c r="ETD6" s="590"/>
      <c r="ETE6" s="590"/>
      <c r="ETF6" s="590"/>
      <c r="ETG6" s="590"/>
      <c r="ETH6" s="590"/>
      <c r="ETI6" s="590"/>
      <c r="ETJ6" s="590"/>
      <c r="ETK6" s="590"/>
      <c r="ETL6" s="590"/>
      <c r="ETM6" s="590"/>
      <c r="ETN6" s="590"/>
      <c r="ETO6" s="590"/>
      <c r="ETP6" s="590"/>
      <c r="ETQ6" s="590"/>
      <c r="ETR6" s="590"/>
      <c r="ETS6" s="590"/>
      <c r="ETT6" s="590"/>
      <c r="ETU6" s="590"/>
      <c r="ETV6" s="590"/>
      <c r="ETW6" s="590"/>
      <c r="ETX6" s="590"/>
      <c r="ETY6" s="590"/>
      <c r="ETZ6" s="590"/>
      <c r="EUA6" s="590"/>
      <c r="EUB6" s="590"/>
      <c r="EUC6" s="590"/>
      <c r="EUD6" s="590"/>
      <c r="EUE6" s="590"/>
      <c r="EUF6" s="590"/>
      <c r="EUG6" s="590"/>
      <c r="EUH6" s="590"/>
      <c r="EUI6" s="590"/>
      <c r="EUJ6" s="590"/>
      <c r="EUK6" s="590"/>
      <c r="EUL6" s="590"/>
      <c r="EUM6" s="590"/>
      <c r="EUN6" s="590"/>
      <c r="EUO6" s="590"/>
      <c r="EUP6" s="590"/>
      <c r="EUQ6" s="590"/>
      <c r="EUR6" s="590"/>
      <c r="EUS6" s="590"/>
      <c r="EUT6" s="590"/>
      <c r="EUU6" s="590"/>
      <c r="EUV6" s="590"/>
      <c r="EUW6" s="590"/>
      <c r="EUX6" s="590"/>
      <c r="EUY6" s="590"/>
      <c r="EUZ6" s="590"/>
      <c r="EVA6" s="590"/>
      <c r="EVB6" s="590"/>
      <c r="EVC6" s="590"/>
      <c r="EVD6" s="590"/>
      <c r="EVE6" s="590"/>
      <c r="EVF6" s="590"/>
      <c r="EVG6" s="590"/>
      <c r="EVH6" s="590"/>
      <c r="EVI6" s="590"/>
      <c r="EVJ6" s="590"/>
      <c r="EVK6" s="590"/>
      <c r="EVL6" s="590"/>
      <c r="EVM6" s="590"/>
      <c r="EVN6" s="590"/>
      <c r="EVO6" s="590"/>
      <c r="EVP6" s="590"/>
      <c r="EVQ6" s="590"/>
      <c r="EVR6" s="590"/>
      <c r="EVS6" s="590"/>
      <c r="EVT6" s="590"/>
      <c r="EVU6" s="590"/>
      <c r="EVV6" s="590"/>
      <c r="EVW6" s="590"/>
      <c r="EVX6" s="590"/>
      <c r="EVY6" s="590"/>
      <c r="EVZ6" s="590"/>
      <c r="EWA6" s="590"/>
      <c r="EWB6" s="590"/>
      <c r="EWC6" s="590"/>
      <c r="EWD6" s="590"/>
      <c r="EWE6" s="590"/>
      <c r="EWF6" s="590"/>
      <c r="EWG6" s="590"/>
      <c r="EWH6" s="590"/>
      <c r="EWI6" s="590"/>
      <c r="EWJ6" s="590"/>
      <c r="EWK6" s="590"/>
      <c r="EWL6" s="590"/>
      <c r="EWM6" s="590"/>
      <c r="EWN6" s="590"/>
      <c r="EWO6" s="590"/>
      <c r="EWP6" s="590"/>
      <c r="EWQ6" s="590"/>
      <c r="EWR6" s="590"/>
      <c r="EWS6" s="590"/>
      <c r="EWT6" s="590"/>
      <c r="EWU6" s="590"/>
      <c r="EWV6" s="590"/>
      <c r="EWW6" s="590"/>
      <c r="EWX6" s="590"/>
      <c r="EWY6" s="590"/>
      <c r="EWZ6" s="590"/>
      <c r="EXA6" s="590"/>
      <c r="EXB6" s="590"/>
      <c r="EXC6" s="590"/>
      <c r="EXD6" s="590"/>
      <c r="EXE6" s="590"/>
      <c r="EXF6" s="590"/>
      <c r="EXG6" s="590"/>
      <c r="EXH6" s="590"/>
      <c r="EXI6" s="590"/>
      <c r="EXJ6" s="590"/>
      <c r="EXK6" s="590"/>
      <c r="EXL6" s="590"/>
      <c r="EXM6" s="590"/>
      <c r="EXN6" s="590"/>
      <c r="EXO6" s="590"/>
      <c r="EXP6" s="590"/>
      <c r="EXQ6" s="590"/>
      <c r="EXR6" s="590"/>
      <c r="EXS6" s="590"/>
      <c r="EXT6" s="590"/>
      <c r="EXU6" s="590"/>
      <c r="EXV6" s="590"/>
      <c r="EXW6" s="590"/>
      <c r="EXX6" s="590"/>
      <c r="EXY6" s="590"/>
      <c r="EXZ6" s="590"/>
      <c r="EYA6" s="590"/>
      <c r="EYB6" s="590"/>
      <c r="EYC6" s="590"/>
      <c r="EYD6" s="590"/>
      <c r="EYE6" s="590"/>
      <c r="EYF6" s="590"/>
      <c r="EYG6" s="590"/>
      <c r="EYH6" s="590"/>
      <c r="EYI6" s="590"/>
      <c r="EYJ6" s="590"/>
      <c r="EYK6" s="590"/>
      <c r="EYL6" s="590"/>
      <c r="EYM6" s="590"/>
      <c r="EYN6" s="590"/>
      <c r="EYO6" s="590"/>
      <c r="EYP6" s="590"/>
      <c r="EYQ6" s="590"/>
      <c r="EYR6" s="590"/>
      <c r="EYS6" s="590"/>
      <c r="EYT6" s="590"/>
      <c r="EYU6" s="590"/>
      <c r="EYV6" s="590"/>
      <c r="EYW6" s="590"/>
      <c r="EYX6" s="590"/>
      <c r="EYY6" s="590"/>
      <c r="EYZ6" s="590"/>
      <c r="EZA6" s="590"/>
      <c r="EZB6" s="590"/>
      <c r="EZC6" s="590"/>
      <c r="EZD6" s="590"/>
      <c r="EZE6" s="590"/>
      <c r="EZF6" s="590"/>
      <c r="EZG6" s="590"/>
      <c r="EZH6" s="590"/>
      <c r="EZI6" s="590"/>
      <c r="EZJ6" s="590"/>
      <c r="EZK6" s="590"/>
      <c r="EZL6" s="590"/>
      <c r="EZM6" s="590"/>
      <c r="EZN6" s="590"/>
      <c r="EZO6" s="590"/>
      <c r="EZP6" s="590"/>
      <c r="EZQ6" s="590"/>
      <c r="EZR6" s="590"/>
      <c r="EZS6" s="590"/>
      <c r="EZT6" s="590"/>
      <c r="EZU6" s="590"/>
      <c r="EZV6" s="590"/>
      <c r="EZW6" s="590"/>
      <c r="EZX6" s="590"/>
      <c r="EZY6" s="590"/>
      <c r="EZZ6" s="590"/>
      <c r="FAA6" s="590"/>
      <c r="FAB6" s="590"/>
      <c r="FAC6" s="590"/>
      <c r="FAD6" s="590"/>
      <c r="FAE6" s="590"/>
      <c r="FAF6" s="590"/>
      <c r="FAG6" s="590"/>
      <c r="FAH6" s="590"/>
      <c r="FAI6" s="590"/>
      <c r="FAJ6" s="590"/>
      <c r="FAK6" s="590"/>
      <c r="FAL6" s="590"/>
      <c r="FAM6" s="590"/>
      <c r="FAN6" s="590"/>
      <c r="FAO6" s="590"/>
      <c r="FAP6" s="590"/>
      <c r="FAQ6" s="590"/>
      <c r="FAR6" s="590"/>
      <c r="FAS6" s="590"/>
      <c r="FAT6" s="590"/>
      <c r="FAU6" s="590"/>
      <c r="FAV6" s="590"/>
      <c r="FAW6" s="590"/>
      <c r="FAX6" s="590"/>
      <c r="FAY6" s="590"/>
      <c r="FAZ6" s="590"/>
      <c r="FBA6" s="590"/>
      <c r="FBB6" s="590"/>
      <c r="FBC6" s="590"/>
      <c r="FBD6" s="590"/>
      <c r="FBE6" s="590"/>
      <c r="FBF6" s="590"/>
      <c r="FBG6" s="590"/>
      <c r="FBH6" s="590"/>
      <c r="FBI6" s="590"/>
      <c r="FBJ6" s="590"/>
      <c r="FBK6" s="590"/>
      <c r="FBL6" s="590"/>
      <c r="FBM6" s="590"/>
      <c r="FBN6" s="590"/>
      <c r="FBO6" s="590"/>
      <c r="FBP6" s="590"/>
      <c r="FBQ6" s="590"/>
      <c r="FBR6" s="590"/>
      <c r="FBS6" s="590"/>
      <c r="FBT6" s="590"/>
      <c r="FBU6" s="590"/>
      <c r="FBV6" s="590"/>
      <c r="FBW6" s="590"/>
      <c r="FBX6" s="590"/>
      <c r="FBY6" s="590"/>
      <c r="FBZ6" s="590"/>
      <c r="FCA6" s="590"/>
      <c r="FCB6" s="590"/>
      <c r="FCC6" s="590"/>
      <c r="FCD6" s="590"/>
      <c r="FCE6" s="590"/>
      <c r="FCF6" s="590"/>
      <c r="FCG6" s="590"/>
      <c r="FCH6" s="590"/>
      <c r="FCI6" s="590"/>
      <c r="FCJ6" s="590"/>
      <c r="FCK6" s="590"/>
      <c r="FCL6" s="590"/>
      <c r="FCM6" s="590"/>
      <c r="FCN6" s="590"/>
      <c r="FCO6" s="590"/>
      <c r="FCP6" s="590"/>
      <c r="FCQ6" s="590"/>
      <c r="FCR6" s="590"/>
      <c r="FCS6" s="590"/>
      <c r="FCT6" s="590"/>
      <c r="FCU6" s="590"/>
      <c r="FCV6" s="590"/>
      <c r="FCW6" s="590"/>
      <c r="FCX6" s="590"/>
      <c r="FCY6" s="590"/>
      <c r="FCZ6" s="590"/>
      <c r="FDA6" s="590"/>
      <c r="FDB6" s="590"/>
      <c r="FDC6" s="590"/>
      <c r="FDD6" s="590"/>
      <c r="FDE6" s="590"/>
      <c r="FDF6" s="590"/>
      <c r="FDG6" s="590"/>
      <c r="FDH6" s="590"/>
      <c r="FDI6" s="590"/>
      <c r="FDJ6" s="590"/>
      <c r="FDK6" s="590"/>
      <c r="FDL6" s="590"/>
      <c r="FDM6" s="590"/>
      <c r="FDN6" s="590"/>
      <c r="FDO6" s="590"/>
      <c r="FDP6" s="590"/>
      <c r="FDQ6" s="590"/>
      <c r="FDR6" s="590"/>
      <c r="FDS6" s="590"/>
      <c r="FDT6" s="590"/>
      <c r="FDU6" s="590"/>
      <c r="FDV6" s="590"/>
      <c r="FDW6" s="590"/>
      <c r="FDX6" s="590"/>
      <c r="FDY6" s="590"/>
      <c r="FDZ6" s="590"/>
      <c r="FEA6" s="590"/>
      <c r="FEB6" s="590"/>
      <c r="FEC6" s="590"/>
      <c r="FED6" s="590"/>
      <c r="FEE6" s="590"/>
      <c r="FEF6" s="590"/>
      <c r="FEG6" s="590"/>
      <c r="FEH6" s="590"/>
      <c r="FEI6" s="590"/>
      <c r="FEJ6" s="590"/>
      <c r="FEK6" s="590"/>
      <c r="FEL6" s="590"/>
      <c r="FEM6" s="590"/>
      <c r="FEN6" s="590"/>
      <c r="FEO6" s="590"/>
      <c r="FEP6" s="590"/>
      <c r="FEQ6" s="590"/>
      <c r="FER6" s="590"/>
      <c r="FES6" s="590"/>
      <c r="FET6" s="590"/>
      <c r="FEU6" s="590"/>
      <c r="FEV6" s="590"/>
      <c r="FEW6" s="590"/>
      <c r="FEX6" s="590"/>
      <c r="FEY6" s="590"/>
      <c r="FEZ6" s="590"/>
      <c r="FFA6" s="590"/>
      <c r="FFB6" s="590"/>
      <c r="FFC6" s="590"/>
      <c r="FFD6" s="590"/>
      <c r="FFE6" s="590"/>
      <c r="FFF6" s="590"/>
      <c r="FFG6" s="590"/>
      <c r="FFH6" s="590"/>
      <c r="FFI6" s="590"/>
      <c r="FFJ6" s="590"/>
      <c r="FFK6" s="590"/>
      <c r="FFL6" s="590"/>
      <c r="FFM6" s="590"/>
      <c r="FFN6" s="590"/>
      <c r="FFO6" s="590"/>
      <c r="FFP6" s="590"/>
      <c r="FFQ6" s="590"/>
      <c r="FFR6" s="590"/>
      <c r="FFS6" s="590"/>
      <c r="FFT6" s="590"/>
      <c r="FFU6" s="590"/>
      <c r="FFV6" s="590"/>
      <c r="FFW6" s="590"/>
      <c r="FFX6" s="590"/>
      <c r="FFY6" s="590"/>
      <c r="FFZ6" s="590"/>
      <c r="FGA6" s="590"/>
      <c r="FGB6" s="590"/>
      <c r="FGC6" s="590"/>
      <c r="FGD6" s="590"/>
      <c r="FGE6" s="590"/>
      <c r="FGF6" s="590"/>
      <c r="FGG6" s="590"/>
      <c r="FGH6" s="590"/>
      <c r="FGI6" s="590"/>
      <c r="FGJ6" s="590"/>
      <c r="FGK6" s="590"/>
      <c r="FGL6" s="590"/>
      <c r="FGM6" s="590"/>
      <c r="FGN6" s="590"/>
      <c r="FGO6" s="590"/>
      <c r="FGP6" s="590"/>
      <c r="FGQ6" s="590"/>
      <c r="FGR6" s="590"/>
      <c r="FGS6" s="590"/>
      <c r="FGT6" s="590"/>
      <c r="FGU6" s="590"/>
      <c r="FGV6" s="590"/>
      <c r="FGW6" s="590"/>
      <c r="FGX6" s="590"/>
      <c r="FGY6" s="590"/>
      <c r="FGZ6" s="590"/>
      <c r="FHA6" s="590"/>
      <c r="FHB6" s="590"/>
      <c r="FHC6" s="590"/>
      <c r="FHD6" s="590"/>
      <c r="FHE6" s="590"/>
      <c r="FHF6" s="590"/>
      <c r="FHG6" s="590"/>
      <c r="FHH6" s="590"/>
      <c r="FHI6" s="590"/>
      <c r="FHJ6" s="590"/>
      <c r="FHK6" s="590"/>
      <c r="FHL6" s="590"/>
      <c r="FHM6" s="590"/>
      <c r="FHN6" s="590"/>
      <c r="FHO6" s="590"/>
      <c r="FHP6" s="590"/>
      <c r="FHQ6" s="590"/>
      <c r="FHR6" s="590"/>
      <c r="FHS6" s="590"/>
      <c r="FHT6" s="590"/>
      <c r="FHU6" s="590"/>
      <c r="FHV6" s="590"/>
      <c r="FHW6" s="590"/>
      <c r="FHX6" s="590"/>
      <c r="FHY6" s="590"/>
      <c r="FHZ6" s="590"/>
      <c r="FIA6" s="590"/>
      <c r="FIB6" s="590"/>
      <c r="FIC6" s="590"/>
      <c r="FID6" s="590"/>
      <c r="FIE6" s="590"/>
      <c r="FIF6" s="590"/>
      <c r="FIG6" s="590"/>
      <c r="FIH6" s="590"/>
      <c r="FII6" s="590"/>
      <c r="FIJ6" s="590"/>
      <c r="FIK6" s="590"/>
      <c r="FIL6" s="590"/>
      <c r="FIM6" s="590"/>
      <c r="FIN6" s="590"/>
      <c r="FIO6" s="590"/>
      <c r="FIP6" s="590"/>
      <c r="FIQ6" s="590"/>
      <c r="FIR6" s="590"/>
      <c r="FIS6" s="590"/>
      <c r="FIT6" s="590"/>
      <c r="FIU6" s="590"/>
      <c r="FIV6" s="590"/>
      <c r="FIW6" s="590"/>
      <c r="FIX6" s="590"/>
      <c r="FIY6" s="590"/>
      <c r="FIZ6" s="590"/>
      <c r="FJA6" s="590"/>
      <c r="FJB6" s="590"/>
      <c r="FJC6" s="590"/>
      <c r="FJD6" s="590"/>
      <c r="FJE6" s="590"/>
      <c r="FJF6" s="590"/>
      <c r="FJG6" s="590"/>
      <c r="FJH6" s="590"/>
      <c r="FJI6" s="590"/>
      <c r="FJJ6" s="590"/>
      <c r="FJK6" s="590"/>
      <c r="FJL6" s="590"/>
      <c r="FJM6" s="590"/>
      <c r="FJN6" s="590"/>
      <c r="FJO6" s="590"/>
      <c r="FJP6" s="590"/>
      <c r="FJQ6" s="590"/>
      <c r="FJR6" s="590"/>
      <c r="FJS6" s="590"/>
      <c r="FJT6" s="590"/>
      <c r="FJU6" s="590"/>
      <c r="FJV6" s="590"/>
      <c r="FJW6" s="590"/>
      <c r="FJX6" s="590"/>
      <c r="FJY6" s="590"/>
      <c r="FJZ6" s="590"/>
      <c r="FKA6" s="590"/>
      <c r="FKB6" s="590"/>
      <c r="FKC6" s="590"/>
      <c r="FKD6" s="590"/>
      <c r="FKE6" s="590"/>
      <c r="FKF6" s="590"/>
      <c r="FKG6" s="590"/>
      <c r="FKH6" s="590"/>
      <c r="FKI6" s="590"/>
      <c r="FKJ6" s="590"/>
      <c r="FKK6" s="590"/>
      <c r="FKL6" s="590"/>
      <c r="FKM6" s="590"/>
      <c r="FKN6" s="590"/>
      <c r="FKO6" s="590"/>
      <c r="FKP6" s="590"/>
      <c r="FKQ6" s="590"/>
      <c r="FKR6" s="590"/>
      <c r="FKS6" s="590"/>
      <c r="FKT6" s="590"/>
      <c r="FKU6" s="590"/>
      <c r="FKV6" s="590"/>
      <c r="FKW6" s="590"/>
      <c r="FKX6" s="590"/>
      <c r="FKY6" s="590"/>
      <c r="FKZ6" s="590"/>
      <c r="FLA6" s="590"/>
      <c r="FLB6" s="590"/>
      <c r="FLC6" s="590"/>
      <c r="FLD6" s="590"/>
      <c r="FLE6" s="590"/>
      <c r="FLF6" s="590"/>
      <c r="FLG6" s="590"/>
      <c r="FLH6" s="590"/>
      <c r="FLI6" s="590"/>
      <c r="FLJ6" s="590"/>
      <c r="FLK6" s="590"/>
      <c r="FLL6" s="590"/>
      <c r="FLM6" s="590"/>
      <c r="FLN6" s="590"/>
      <c r="FLO6" s="590"/>
      <c r="FLP6" s="590"/>
      <c r="FLQ6" s="590"/>
      <c r="FLR6" s="590"/>
      <c r="FLS6" s="590"/>
      <c r="FLT6" s="590"/>
      <c r="FLU6" s="590"/>
      <c r="FLV6" s="590"/>
      <c r="FLW6" s="590"/>
      <c r="FLX6" s="590"/>
      <c r="FLY6" s="590"/>
      <c r="FLZ6" s="590"/>
      <c r="FMA6" s="590"/>
      <c r="FMB6" s="590"/>
      <c r="FMC6" s="590"/>
      <c r="FMD6" s="590"/>
      <c r="FME6" s="590"/>
      <c r="FMF6" s="590"/>
      <c r="FMG6" s="590"/>
      <c r="FMH6" s="590"/>
      <c r="FMI6" s="590"/>
      <c r="FMJ6" s="590"/>
      <c r="FMK6" s="590"/>
      <c r="FML6" s="590"/>
      <c r="FMM6" s="590"/>
      <c r="FMN6" s="590"/>
      <c r="FMO6" s="590"/>
      <c r="FMP6" s="590"/>
      <c r="FMQ6" s="590"/>
      <c r="FMR6" s="590"/>
      <c r="FMS6" s="590"/>
      <c r="FMT6" s="590"/>
      <c r="FMU6" s="590"/>
      <c r="FMV6" s="590"/>
      <c r="FMW6" s="590"/>
      <c r="FMX6" s="590"/>
      <c r="FMY6" s="590"/>
      <c r="FMZ6" s="590"/>
      <c r="FNA6" s="590"/>
      <c r="FNB6" s="590"/>
      <c r="FNC6" s="590"/>
      <c r="FND6" s="590"/>
      <c r="FNE6" s="590"/>
      <c r="FNF6" s="590"/>
      <c r="FNG6" s="590"/>
      <c r="FNH6" s="590"/>
      <c r="FNI6" s="590"/>
      <c r="FNJ6" s="590"/>
      <c r="FNK6" s="590"/>
      <c r="FNL6" s="590"/>
      <c r="FNM6" s="590"/>
      <c r="FNN6" s="590"/>
      <c r="FNO6" s="590"/>
      <c r="FNP6" s="590"/>
      <c r="FNQ6" s="590"/>
      <c r="FNR6" s="590"/>
      <c r="FNS6" s="590"/>
      <c r="FNT6" s="590"/>
      <c r="FNU6" s="590"/>
      <c r="FNV6" s="590"/>
      <c r="FNW6" s="590"/>
      <c r="FNX6" s="590"/>
      <c r="FNY6" s="590"/>
      <c r="FNZ6" s="590"/>
      <c r="FOA6" s="590"/>
      <c r="FOB6" s="590"/>
      <c r="FOC6" s="590"/>
      <c r="FOD6" s="590"/>
      <c r="FOE6" s="590"/>
      <c r="FOF6" s="590"/>
      <c r="FOG6" s="590"/>
      <c r="FOH6" s="590"/>
      <c r="FOI6" s="590"/>
      <c r="FOJ6" s="590"/>
      <c r="FOK6" s="590"/>
      <c r="FOL6" s="590"/>
      <c r="FOM6" s="590"/>
      <c r="FON6" s="590"/>
      <c r="FOO6" s="590"/>
      <c r="FOP6" s="590"/>
      <c r="FOQ6" s="590"/>
      <c r="FOR6" s="590"/>
      <c r="FOS6" s="590"/>
      <c r="FOT6" s="590"/>
      <c r="FOU6" s="590"/>
      <c r="FOV6" s="590"/>
      <c r="FOW6" s="590"/>
      <c r="FOX6" s="590"/>
      <c r="FOY6" s="590"/>
      <c r="FOZ6" s="590"/>
      <c r="FPA6" s="590"/>
      <c r="FPB6" s="590"/>
      <c r="FPC6" s="590"/>
      <c r="FPD6" s="590"/>
      <c r="FPE6" s="590"/>
      <c r="FPF6" s="590"/>
      <c r="FPG6" s="590"/>
      <c r="FPH6" s="590"/>
      <c r="FPI6" s="590"/>
      <c r="FPJ6" s="590"/>
      <c r="FPK6" s="590"/>
      <c r="FPL6" s="590"/>
      <c r="FPM6" s="590"/>
      <c r="FPN6" s="590"/>
      <c r="FPO6" s="590"/>
      <c r="FPP6" s="590"/>
      <c r="FPQ6" s="590"/>
      <c r="FPR6" s="590"/>
      <c r="FPS6" s="590"/>
      <c r="FPT6" s="590"/>
      <c r="FPU6" s="590"/>
      <c r="FPV6" s="590"/>
      <c r="FPW6" s="590"/>
      <c r="FPX6" s="590"/>
      <c r="FPY6" s="590"/>
      <c r="FPZ6" s="590"/>
      <c r="FQA6" s="590"/>
      <c r="FQB6" s="590"/>
      <c r="FQC6" s="590"/>
      <c r="FQD6" s="590"/>
      <c r="FQE6" s="590"/>
      <c r="FQF6" s="590"/>
      <c r="FQG6" s="590"/>
      <c r="FQH6" s="590"/>
      <c r="FQI6" s="590"/>
      <c r="FQJ6" s="590"/>
      <c r="FQK6" s="590"/>
      <c r="FQL6" s="590"/>
      <c r="FQM6" s="590"/>
      <c r="FQN6" s="590"/>
      <c r="FQO6" s="590"/>
      <c r="FQP6" s="590"/>
      <c r="FQQ6" s="590"/>
      <c r="FQR6" s="590"/>
      <c r="FQS6" s="590"/>
      <c r="FQT6" s="590"/>
      <c r="FQU6" s="590"/>
      <c r="FQV6" s="590"/>
      <c r="FQW6" s="590"/>
      <c r="FQX6" s="590"/>
      <c r="FQY6" s="590"/>
      <c r="FQZ6" s="590"/>
      <c r="FRA6" s="590"/>
      <c r="FRB6" s="590"/>
      <c r="FRC6" s="590"/>
      <c r="FRD6" s="590"/>
      <c r="FRE6" s="590"/>
      <c r="FRF6" s="590"/>
      <c r="FRG6" s="590"/>
      <c r="FRH6" s="590"/>
      <c r="FRI6" s="590"/>
      <c r="FRJ6" s="590"/>
      <c r="FRK6" s="590"/>
      <c r="FRL6" s="590"/>
      <c r="FRM6" s="590"/>
      <c r="FRN6" s="590"/>
      <c r="FRO6" s="590"/>
      <c r="FRP6" s="590"/>
      <c r="FRQ6" s="590"/>
      <c r="FRR6" s="590"/>
      <c r="FRS6" s="590"/>
      <c r="FRT6" s="590"/>
      <c r="FRU6" s="590"/>
      <c r="FRV6" s="590"/>
      <c r="FRW6" s="590"/>
      <c r="FRX6" s="590"/>
      <c r="FRY6" s="590"/>
      <c r="FRZ6" s="590"/>
      <c r="FSA6" s="590"/>
      <c r="FSB6" s="590"/>
      <c r="FSC6" s="590"/>
      <c r="FSD6" s="590"/>
      <c r="FSE6" s="590"/>
      <c r="FSF6" s="590"/>
      <c r="FSG6" s="590"/>
      <c r="FSH6" s="590"/>
      <c r="FSI6" s="590"/>
      <c r="FSJ6" s="590"/>
      <c r="FSK6" s="590"/>
      <c r="FSL6" s="590"/>
      <c r="FSM6" s="590"/>
      <c r="FSN6" s="590"/>
      <c r="FSO6" s="590"/>
      <c r="FSP6" s="590"/>
      <c r="FSQ6" s="590"/>
      <c r="FSR6" s="590"/>
      <c r="FSS6" s="590"/>
      <c r="FST6" s="590"/>
      <c r="FSU6" s="590"/>
      <c r="FSV6" s="590"/>
      <c r="FSW6" s="590"/>
      <c r="FSX6" s="590"/>
      <c r="FSY6" s="590"/>
      <c r="FSZ6" s="590"/>
      <c r="FTA6" s="590"/>
      <c r="FTB6" s="590"/>
      <c r="FTC6" s="590"/>
      <c r="FTD6" s="590"/>
      <c r="FTE6" s="590"/>
      <c r="FTF6" s="590"/>
      <c r="FTG6" s="590"/>
      <c r="FTH6" s="590"/>
      <c r="FTI6" s="590"/>
      <c r="FTJ6" s="590"/>
      <c r="FTK6" s="590"/>
      <c r="FTL6" s="590"/>
      <c r="FTM6" s="590"/>
      <c r="FTN6" s="590"/>
      <c r="FTO6" s="590"/>
      <c r="FTP6" s="590"/>
      <c r="FTQ6" s="590"/>
      <c r="FTR6" s="590"/>
      <c r="FTS6" s="590"/>
      <c r="FTT6" s="590"/>
      <c r="FTU6" s="590"/>
      <c r="FTV6" s="590"/>
      <c r="FTW6" s="590"/>
      <c r="FTX6" s="590"/>
      <c r="FTY6" s="590"/>
      <c r="FTZ6" s="590"/>
      <c r="FUA6" s="590"/>
      <c r="FUB6" s="590"/>
      <c r="FUC6" s="590"/>
      <c r="FUD6" s="590"/>
      <c r="FUE6" s="590"/>
      <c r="FUF6" s="590"/>
      <c r="FUG6" s="590"/>
      <c r="FUH6" s="590"/>
      <c r="FUI6" s="590"/>
      <c r="FUJ6" s="590"/>
      <c r="FUK6" s="590"/>
      <c r="FUL6" s="590"/>
      <c r="FUM6" s="590"/>
      <c r="FUN6" s="590"/>
      <c r="FUO6" s="590"/>
      <c r="FUP6" s="590"/>
      <c r="FUQ6" s="590"/>
      <c r="FUR6" s="590"/>
      <c r="FUS6" s="590"/>
      <c r="FUT6" s="590"/>
      <c r="FUU6" s="590"/>
      <c r="FUV6" s="590"/>
      <c r="FUW6" s="590"/>
      <c r="FUX6" s="590"/>
      <c r="FUY6" s="590"/>
      <c r="FUZ6" s="590"/>
      <c r="FVA6" s="590"/>
      <c r="FVB6" s="590"/>
      <c r="FVC6" s="590"/>
      <c r="FVD6" s="590"/>
      <c r="FVE6" s="590"/>
      <c r="FVF6" s="590"/>
      <c r="FVG6" s="590"/>
      <c r="FVH6" s="590"/>
      <c r="FVI6" s="590"/>
      <c r="FVJ6" s="590"/>
      <c r="FVK6" s="590"/>
      <c r="FVL6" s="590"/>
      <c r="FVM6" s="590"/>
      <c r="FVN6" s="590"/>
      <c r="FVO6" s="590"/>
      <c r="FVP6" s="590"/>
      <c r="FVQ6" s="590"/>
      <c r="FVR6" s="590"/>
      <c r="FVS6" s="590"/>
      <c r="FVT6" s="590"/>
      <c r="FVU6" s="590"/>
      <c r="FVV6" s="590"/>
      <c r="FVW6" s="590"/>
      <c r="FVX6" s="590"/>
      <c r="FVY6" s="590"/>
      <c r="FVZ6" s="590"/>
      <c r="FWA6" s="590"/>
      <c r="FWB6" s="590"/>
      <c r="FWC6" s="590"/>
      <c r="FWD6" s="590"/>
      <c r="FWE6" s="590"/>
      <c r="FWF6" s="590"/>
      <c r="FWG6" s="590"/>
      <c r="FWH6" s="590"/>
      <c r="FWI6" s="590"/>
      <c r="FWJ6" s="590"/>
      <c r="FWK6" s="590"/>
      <c r="FWL6" s="590"/>
      <c r="FWM6" s="590"/>
      <c r="FWN6" s="590"/>
      <c r="FWO6" s="590"/>
      <c r="FWP6" s="590"/>
      <c r="FWQ6" s="590"/>
      <c r="FWR6" s="590"/>
      <c r="FWS6" s="590"/>
      <c r="FWT6" s="590"/>
      <c r="FWU6" s="590"/>
      <c r="FWV6" s="590"/>
      <c r="FWW6" s="590"/>
      <c r="FWX6" s="590"/>
      <c r="FWY6" s="590"/>
      <c r="FWZ6" s="590"/>
      <c r="FXA6" s="590"/>
      <c r="FXB6" s="590"/>
      <c r="FXC6" s="590"/>
      <c r="FXD6" s="590"/>
      <c r="FXE6" s="590"/>
      <c r="FXF6" s="590"/>
      <c r="FXG6" s="590"/>
      <c r="FXH6" s="590"/>
      <c r="FXI6" s="590"/>
      <c r="FXJ6" s="590"/>
      <c r="FXK6" s="590"/>
      <c r="FXL6" s="590"/>
      <c r="FXM6" s="590"/>
      <c r="FXN6" s="590"/>
      <c r="FXO6" s="590"/>
      <c r="FXP6" s="590"/>
      <c r="FXQ6" s="590"/>
      <c r="FXR6" s="590"/>
      <c r="FXS6" s="590"/>
      <c r="FXT6" s="590"/>
      <c r="FXU6" s="590"/>
      <c r="FXV6" s="590"/>
      <c r="FXW6" s="590"/>
      <c r="FXX6" s="590"/>
      <c r="FXY6" s="590"/>
      <c r="FXZ6" s="590"/>
      <c r="FYA6" s="590"/>
      <c r="FYB6" s="590"/>
      <c r="FYC6" s="590"/>
      <c r="FYD6" s="590"/>
      <c r="FYE6" s="590"/>
      <c r="FYF6" s="590"/>
      <c r="FYG6" s="590"/>
      <c r="FYH6" s="590"/>
      <c r="FYI6" s="590"/>
      <c r="FYJ6" s="590"/>
      <c r="FYK6" s="590"/>
      <c r="FYL6" s="590"/>
      <c r="FYM6" s="590"/>
      <c r="FYN6" s="590"/>
      <c r="FYO6" s="590"/>
      <c r="FYP6" s="590"/>
      <c r="FYQ6" s="590"/>
      <c r="FYR6" s="590"/>
      <c r="FYS6" s="590"/>
      <c r="FYT6" s="590"/>
      <c r="FYU6" s="590"/>
      <c r="FYV6" s="590"/>
      <c r="FYW6" s="590"/>
      <c r="FYX6" s="590"/>
      <c r="FYY6" s="590"/>
      <c r="FYZ6" s="590"/>
      <c r="FZA6" s="590"/>
      <c r="FZB6" s="590"/>
      <c r="FZC6" s="590"/>
      <c r="FZD6" s="590"/>
      <c r="FZE6" s="590"/>
      <c r="FZF6" s="590"/>
      <c r="FZG6" s="590"/>
      <c r="FZH6" s="590"/>
      <c r="FZI6" s="590"/>
      <c r="FZJ6" s="590"/>
      <c r="FZK6" s="590"/>
      <c r="FZL6" s="590"/>
      <c r="FZM6" s="590"/>
      <c r="FZN6" s="590"/>
      <c r="FZO6" s="590"/>
      <c r="FZP6" s="590"/>
      <c r="FZQ6" s="590"/>
      <c r="FZR6" s="590"/>
      <c r="FZS6" s="590"/>
      <c r="FZT6" s="590"/>
      <c r="FZU6" s="590"/>
      <c r="FZV6" s="590"/>
      <c r="FZW6" s="590"/>
      <c r="FZX6" s="590"/>
      <c r="FZY6" s="590"/>
      <c r="FZZ6" s="590"/>
      <c r="GAA6" s="590"/>
      <c r="GAB6" s="590"/>
      <c r="GAC6" s="590"/>
      <c r="GAD6" s="590"/>
      <c r="GAE6" s="590"/>
      <c r="GAF6" s="590"/>
      <c r="GAG6" s="590"/>
      <c r="GAH6" s="590"/>
      <c r="GAI6" s="590"/>
      <c r="GAJ6" s="590"/>
      <c r="GAK6" s="590"/>
      <c r="GAL6" s="590"/>
      <c r="GAM6" s="590"/>
      <c r="GAN6" s="590"/>
      <c r="GAO6" s="590"/>
      <c r="GAP6" s="590"/>
      <c r="GAQ6" s="590"/>
      <c r="GAR6" s="590"/>
      <c r="GAS6" s="590"/>
      <c r="GAT6" s="590"/>
      <c r="GAU6" s="590"/>
      <c r="GAV6" s="590"/>
      <c r="GAW6" s="590"/>
      <c r="GAX6" s="590"/>
      <c r="GAY6" s="590"/>
      <c r="GAZ6" s="590"/>
      <c r="GBA6" s="590"/>
      <c r="GBB6" s="590"/>
      <c r="GBC6" s="590"/>
      <c r="GBD6" s="590"/>
      <c r="GBE6" s="590"/>
      <c r="GBF6" s="590"/>
      <c r="GBG6" s="590"/>
      <c r="GBH6" s="590"/>
      <c r="GBI6" s="590"/>
      <c r="GBJ6" s="590"/>
      <c r="GBK6" s="590"/>
      <c r="GBL6" s="590"/>
      <c r="GBM6" s="590"/>
      <c r="GBN6" s="590"/>
      <c r="GBO6" s="590"/>
      <c r="GBP6" s="590"/>
      <c r="GBQ6" s="590"/>
      <c r="GBR6" s="590"/>
      <c r="GBS6" s="590"/>
      <c r="GBT6" s="590"/>
      <c r="GBU6" s="590"/>
      <c r="GBV6" s="590"/>
      <c r="GBW6" s="590"/>
      <c r="GBX6" s="590"/>
      <c r="GBY6" s="590"/>
      <c r="GBZ6" s="590"/>
      <c r="GCA6" s="590"/>
      <c r="GCB6" s="590"/>
      <c r="GCC6" s="590"/>
      <c r="GCD6" s="590"/>
      <c r="GCE6" s="590"/>
      <c r="GCF6" s="590"/>
      <c r="GCG6" s="590"/>
      <c r="GCH6" s="590"/>
      <c r="GCI6" s="590"/>
      <c r="GCJ6" s="590"/>
      <c r="GCK6" s="590"/>
      <c r="GCL6" s="590"/>
      <c r="GCM6" s="590"/>
      <c r="GCN6" s="590"/>
      <c r="GCO6" s="590"/>
      <c r="GCP6" s="590"/>
      <c r="GCQ6" s="590"/>
      <c r="GCR6" s="590"/>
      <c r="GCS6" s="590"/>
      <c r="GCT6" s="590"/>
      <c r="GCU6" s="590"/>
      <c r="GCV6" s="590"/>
      <c r="GCW6" s="590"/>
      <c r="GCX6" s="590"/>
      <c r="GCY6" s="590"/>
      <c r="GCZ6" s="590"/>
      <c r="GDA6" s="590"/>
      <c r="GDB6" s="590"/>
      <c r="GDC6" s="590"/>
      <c r="GDD6" s="590"/>
      <c r="GDE6" s="590"/>
      <c r="GDF6" s="590"/>
      <c r="GDG6" s="590"/>
      <c r="GDH6" s="590"/>
      <c r="GDI6" s="590"/>
      <c r="GDJ6" s="590"/>
      <c r="GDK6" s="590"/>
      <c r="GDL6" s="590"/>
      <c r="GDM6" s="590"/>
      <c r="GDN6" s="590"/>
      <c r="GDO6" s="590"/>
      <c r="GDP6" s="590"/>
      <c r="GDQ6" s="590"/>
      <c r="GDR6" s="590"/>
      <c r="GDS6" s="590"/>
      <c r="GDT6" s="590"/>
      <c r="GDU6" s="590"/>
      <c r="GDV6" s="590"/>
      <c r="GDW6" s="590"/>
      <c r="GDX6" s="590"/>
      <c r="GDY6" s="590"/>
      <c r="GDZ6" s="590"/>
      <c r="GEA6" s="590"/>
      <c r="GEB6" s="590"/>
      <c r="GEC6" s="590"/>
      <c r="GED6" s="590"/>
      <c r="GEE6" s="590"/>
      <c r="GEF6" s="590"/>
      <c r="GEG6" s="590"/>
      <c r="GEH6" s="590"/>
      <c r="GEI6" s="590"/>
      <c r="GEJ6" s="590"/>
      <c r="GEK6" s="590"/>
      <c r="GEL6" s="590"/>
      <c r="GEM6" s="590"/>
      <c r="GEN6" s="590"/>
      <c r="GEO6" s="590"/>
      <c r="GEP6" s="590"/>
      <c r="GEQ6" s="590"/>
      <c r="GER6" s="590"/>
      <c r="GES6" s="590"/>
      <c r="GET6" s="590"/>
      <c r="GEU6" s="590"/>
      <c r="GEV6" s="590"/>
      <c r="GEW6" s="590"/>
      <c r="GEX6" s="590"/>
      <c r="GEY6" s="590"/>
      <c r="GEZ6" s="590"/>
      <c r="GFA6" s="590"/>
      <c r="GFB6" s="590"/>
      <c r="GFC6" s="590"/>
      <c r="GFD6" s="590"/>
      <c r="GFE6" s="590"/>
      <c r="GFF6" s="590"/>
      <c r="GFG6" s="590"/>
      <c r="GFH6" s="590"/>
      <c r="GFI6" s="590"/>
      <c r="GFJ6" s="590"/>
      <c r="GFK6" s="590"/>
      <c r="GFL6" s="590"/>
      <c r="GFM6" s="590"/>
      <c r="GFN6" s="590"/>
      <c r="GFO6" s="590"/>
      <c r="GFP6" s="590"/>
      <c r="GFQ6" s="590"/>
      <c r="GFR6" s="590"/>
      <c r="GFS6" s="590"/>
      <c r="GFT6" s="590"/>
      <c r="GFU6" s="590"/>
      <c r="GFV6" s="590"/>
      <c r="GFW6" s="590"/>
      <c r="GFX6" s="590"/>
      <c r="GFY6" s="590"/>
      <c r="GFZ6" s="590"/>
      <c r="GGA6" s="590"/>
      <c r="GGB6" s="590"/>
      <c r="GGC6" s="590"/>
      <c r="GGD6" s="590"/>
      <c r="GGE6" s="590"/>
      <c r="GGF6" s="590"/>
      <c r="GGG6" s="590"/>
      <c r="GGH6" s="590"/>
      <c r="GGI6" s="590"/>
      <c r="GGJ6" s="590"/>
      <c r="GGK6" s="590"/>
      <c r="GGL6" s="590"/>
      <c r="GGM6" s="590"/>
      <c r="GGN6" s="590"/>
      <c r="GGO6" s="590"/>
      <c r="GGP6" s="590"/>
      <c r="GGQ6" s="590"/>
      <c r="GGR6" s="590"/>
      <c r="GGS6" s="590"/>
      <c r="GGT6" s="590"/>
      <c r="GGU6" s="590"/>
      <c r="GGV6" s="590"/>
      <c r="GGW6" s="590"/>
      <c r="GGX6" s="590"/>
      <c r="GGY6" s="590"/>
      <c r="GGZ6" s="590"/>
      <c r="GHA6" s="590"/>
      <c r="GHB6" s="590"/>
      <c r="GHC6" s="590"/>
      <c r="GHD6" s="590"/>
      <c r="GHE6" s="590"/>
      <c r="GHF6" s="590"/>
      <c r="GHG6" s="590"/>
      <c r="GHH6" s="590"/>
      <c r="GHI6" s="590"/>
      <c r="GHJ6" s="590"/>
      <c r="GHK6" s="590"/>
      <c r="GHL6" s="590"/>
      <c r="GHM6" s="590"/>
      <c r="GHN6" s="590"/>
      <c r="GHO6" s="590"/>
      <c r="GHP6" s="590"/>
      <c r="GHQ6" s="590"/>
      <c r="GHR6" s="590"/>
      <c r="GHS6" s="590"/>
      <c r="GHT6" s="590"/>
      <c r="GHU6" s="590"/>
      <c r="GHV6" s="590"/>
      <c r="GHW6" s="590"/>
      <c r="GHX6" s="590"/>
      <c r="GHY6" s="590"/>
      <c r="GHZ6" s="590"/>
      <c r="GIA6" s="590"/>
      <c r="GIB6" s="590"/>
      <c r="GIC6" s="590"/>
      <c r="GID6" s="590"/>
      <c r="GIE6" s="590"/>
      <c r="GIF6" s="590"/>
      <c r="GIG6" s="590"/>
      <c r="GIH6" s="590"/>
      <c r="GII6" s="590"/>
      <c r="GIJ6" s="590"/>
      <c r="GIK6" s="590"/>
      <c r="GIL6" s="590"/>
      <c r="GIM6" s="590"/>
      <c r="GIN6" s="590"/>
      <c r="GIO6" s="590"/>
      <c r="GIP6" s="590"/>
      <c r="GIQ6" s="590"/>
      <c r="GIR6" s="590"/>
      <c r="GIS6" s="590"/>
      <c r="GIT6" s="590"/>
      <c r="GIU6" s="590"/>
      <c r="GIV6" s="590"/>
      <c r="GIW6" s="590"/>
      <c r="GIX6" s="590"/>
      <c r="GIY6" s="590"/>
      <c r="GIZ6" s="590"/>
      <c r="GJA6" s="590"/>
      <c r="GJB6" s="590"/>
      <c r="GJC6" s="590"/>
      <c r="GJD6" s="590"/>
      <c r="GJE6" s="590"/>
      <c r="GJF6" s="590"/>
      <c r="GJG6" s="590"/>
      <c r="GJH6" s="590"/>
      <c r="GJI6" s="590"/>
      <c r="GJJ6" s="590"/>
      <c r="GJK6" s="590"/>
      <c r="GJL6" s="590"/>
      <c r="GJM6" s="590"/>
      <c r="GJN6" s="590"/>
      <c r="GJO6" s="590"/>
      <c r="GJP6" s="590"/>
      <c r="GJQ6" s="590"/>
      <c r="GJR6" s="590"/>
      <c r="GJS6" s="590"/>
      <c r="GJT6" s="590"/>
      <c r="GJU6" s="590"/>
      <c r="GJV6" s="590"/>
      <c r="GJW6" s="590"/>
      <c r="GJX6" s="590"/>
      <c r="GJY6" s="590"/>
      <c r="GJZ6" s="590"/>
      <c r="GKA6" s="590"/>
      <c r="GKB6" s="590"/>
      <c r="GKC6" s="590"/>
      <c r="GKD6" s="590"/>
      <c r="GKE6" s="590"/>
      <c r="GKF6" s="590"/>
      <c r="GKG6" s="590"/>
      <c r="GKH6" s="590"/>
      <c r="GKI6" s="590"/>
      <c r="GKJ6" s="590"/>
      <c r="GKK6" s="590"/>
      <c r="GKL6" s="590"/>
      <c r="GKM6" s="590"/>
      <c r="GKN6" s="590"/>
      <c r="GKO6" s="590"/>
      <c r="GKP6" s="590"/>
      <c r="GKQ6" s="590"/>
      <c r="GKR6" s="590"/>
      <c r="GKS6" s="590"/>
      <c r="GKT6" s="590"/>
      <c r="GKU6" s="590"/>
      <c r="GKV6" s="590"/>
      <c r="GKW6" s="590"/>
      <c r="GKX6" s="590"/>
      <c r="GKY6" s="590"/>
      <c r="GKZ6" s="590"/>
      <c r="GLA6" s="590"/>
      <c r="GLB6" s="590"/>
      <c r="GLC6" s="590"/>
      <c r="GLD6" s="590"/>
      <c r="GLE6" s="590"/>
      <c r="GLF6" s="590"/>
      <c r="GLG6" s="590"/>
      <c r="GLH6" s="590"/>
      <c r="GLI6" s="590"/>
      <c r="GLJ6" s="590"/>
      <c r="GLK6" s="590"/>
      <c r="GLL6" s="590"/>
      <c r="GLM6" s="590"/>
      <c r="GLN6" s="590"/>
      <c r="GLO6" s="590"/>
      <c r="GLP6" s="590"/>
      <c r="GLQ6" s="590"/>
      <c r="GLR6" s="590"/>
      <c r="GLS6" s="590"/>
      <c r="GLT6" s="590"/>
      <c r="GLU6" s="590"/>
      <c r="GLV6" s="590"/>
      <c r="GLW6" s="590"/>
      <c r="GLX6" s="590"/>
      <c r="GLY6" s="590"/>
      <c r="GLZ6" s="590"/>
      <c r="GMA6" s="590"/>
      <c r="GMB6" s="590"/>
      <c r="GMC6" s="590"/>
      <c r="GMD6" s="590"/>
      <c r="GME6" s="590"/>
      <c r="GMF6" s="590"/>
      <c r="GMG6" s="590"/>
      <c r="GMH6" s="590"/>
      <c r="GMI6" s="590"/>
      <c r="GMJ6" s="590"/>
      <c r="GMK6" s="590"/>
      <c r="GML6" s="590"/>
      <c r="GMM6" s="590"/>
      <c r="GMN6" s="590"/>
      <c r="GMO6" s="590"/>
      <c r="GMP6" s="590"/>
      <c r="GMQ6" s="590"/>
      <c r="GMR6" s="590"/>
      <c r="GMS6" s="590"/>
      <c r="GMT6" s="590"/>
      <c r="GMU6" s="590"/>
      <c r="GMV6" s="590"/>
      <c r="GMW6" s="590"/>
      <c r="GMX6" s="590"/>
      <c r="GMY6" s="590"/>
      <c r="GMZ6" s="590"/>
      <c r="GNA6" s="590"/>
      <c r="GNB6" s="590"/>
      <c r="GNC6" s="590"/>
      <c r="GND6" s="590"/>
      <c r="GNE6" s="590"/>
      <c r="GNF6" s="590"/>
      <c r="GNG6" s="590"/>
      <c r="GNH6" s="590"/>
      <c r="GNI6" s="590"/>
      <c r="GNJ6" s="590"/>
      <c r="GNK6" s="590"/>
      <c r="GNL6" s="590"/>
      <c r="GNM6" s="590"/>
      <c r="GNN6" s="590"/>
      <c r="GNO6" s="590"/>
      <c r="GNP6" s="590"/>
      <c r="GNQ6" s="590"/>
      <c r="GNR6" s="590"/>
      <c r="GNS6" s="590"/>
      <c r="GNT6" s="590"/>
      <c r="GNU6" s="590"/>
      <c r="GNV6" s="590"/>
      <c r="GNW6" s="590"/>
      <c r="GNX6" s="590"/>
      <c r="GNY6" s="590"/>
      <c r="GNZ6" s="590"/>
      <c r="GOA6" s="590"/>
      <c r="GOB6" s="590"/>
      <c r="GOC6" s="590"/>
      <c r="GOD6" s="590"/>
      <c r="GOE6" s="590"/>
      <c r="GOF6" s="590"/>
      <c r="GOG6" s="590"/>
      <c r="GOH6" s="590"/>
      <c r="GOI6" s="590"/>
      <c r="GOJ6" s="590"/>
      <c r="GOK6" s="590"/>
      <c r="GOL6" s="590"/>
      <c r="GOM6" s="590"/>
      <c r="GON6" s="590"/>
      <c r="GOO6" s="590"/>
      <c r="GOP6" s="590"/>
      <c r="GOQ6" s="590"/>
      <c r="GOR6" s="590"/>
      <c r="GOS6" s="590"/>
      <c r="GOT6" s="590"/>
      <c r="GOU6" s="590"/>
      <c r="GOV6" s="590"/>
      <c r="GOW6" s="590"/>
      <c r="GOX6" s="590"/>
      <c r="GOY6" s="590"/>
      <c r="GOZ6" s="590"/>
      <c r="GPA6" s="590"/>
      <c r="GPB6" s="590"/>
      <c r="GPC6" s="590"/>
      <c r="GPD6" s="590"/>
      <c r="GPE6" s="590"/>
      <c r="GPF6" s="590"/>
      <c r="GPG6" s="590"/>
      <c r="GPH6" s="590"/>
      <c r="GPI6" s="590"/>
      <c r="GPJ6" s="590"/>
      <c r="GPK6" s="590"/>
      <c r="GPL6" s="590"/>
      <c r="GPM6" s="590"/>
      <c r="GPN6" s="590"/>
      <c r="GPO6" s="590"/>
      <c r="GPP6" s="590"/>
      <c r="GPQ6" s="590"/>
      <c r="GPR6" s="590"/>
      <c r="GPS6" s="590"/>
      <c r="GPT6" s="590"/>
      <c r="GPU6" s="590"/>
      <c r="GPV6" s="590"/>
      <c r="GPW6" s="590"/>
      <c r="GPX6" s="590"/>
      <c r="GPY6" s="590"/>
      <c r="GPZ6" s="590"/>
      <c r="GQA6" s="590"/>
      <c r="GQB6" s="590"/>
      <c r="GQC6" s="590"/>
      <c r="GQD6" s="590"/>
      <c r="GQE6" s="590"/>
      <c r="GQF6" s="590"/>
      <c r="GQG6" s="590"/>
      <c r="GQH6" s="590"/>
      <c r="GQI6" s="590"/>
      <c r="GQJ6" s="590"/>
      <c r="GQK6" s="590"/>
      <c r="GQL6" s="590"/>
      <c r="GQM6" s="590"/>
      <c r="GQN6" s="590"/>
      <c r="GQO6" s="590"/>
      <c r="GQP6" s="590"/>
      <c r="GQQ6" s="590"/>
      <c r="GQR6" s="590"/>
      <c r="GQS6" s="590"/>
      <c r="GQT6" s="590"/>
      <c r="GQU6" s="590"/>
      <c r="GQV6" s="590"/>
      <c r="GQW6" s="590"/>
      <c r="GQX6" s="590"/>
      <c r="GQY6" s="590"/>
      <c r="GQZ6" s="590"/>
      <c r="GRA6" s="590"/>
      <c r="GRB6" s="590"/>
      <c r="GRC6" s="590"/>
      <c r="GRD6" s="590"/>
      <c r="GRE6" s="590"/>
      <c r="GRF6" s="590"/>
      <c r="GRG6" s="590"/>
      <c r="GRH6" s="590"/>
      <c r="GRI6" s="590"/>
      <c r="GRJ6" s="590"/>
      <c r="GRK6" s="590"/>
      <c r="GRL6" s="590"/>
      <c r="GRM6" s="590"/>
      <c r="GRN6" s="590"/>
      <c r="GRO6" s="590"/>
      <c r="GRP6" s="590"/>
      <c r="GRQ6" s="590"/>
      <c r="GRR6" s="590"/>
      <c r="GRS6" s="590"/>
      <c r="GRT6" s="590"/>
      <c r="GRU6" s="590"/>
      <c r="GRV6" s="590"/>
      <c r="GRW6" s="590"/>
      <c r="GRX6" s="590"/>
      <c r="GRY6" s="590"/>
      <c r="GRZ6" s="590"/>
      <c r="GSA6" s="590"/>
      <c r="GSB6" s="590"/>
      <c r="GSC6" s="590"/>
      <c r="GSD6" s="590"/>
      <c r="GSE6" s="590"/>
      <c r="GSF6" s="590"/>
      <c r="GSG6" s="590"/>
      <c r="GSH6" s="590"/>
      <c r="GSI6" s="590"/>
      <c r="GSJ6" s="590"/>
      <c r="GSK6" s="590"/>
      <c r="GSL6" s="590"/>
      <c r="GSM6" s="590"/>
      <c r="GSN6" s="590"/>
      <c r="GSO6" s="590"/>
      <c r="GSP6" s="590"/>
      <c r="GSQ6" s="590"/>
      <c r="GSR6" s="590"/>
      <c r="GSS6" s="590"/>
      <c r="GST6" s="590"/>
      <c r="GSU6" s="590"/>
      <c r="GSV6" s="590"/>
      <c r="GSW6" s="590"/>
      <c r="GSX6" s="590"/>
      <c r="GSY6" s="590"/>
      <c r="GSZ6" s="590"/>
      <c r="GTA6" s="590"/>
      <c r="GTB6" s="590"/>
      <c r="GTC6" s="590"/>
      <c r="GTD6" s="590"/>
      <c r="GTE6" s="590"/>
      <c r="GTF6" s="590"/>
      <c r="GTG6" s="590"/>
      <c r="GTH6" s="590"/>
      <c r="GTI6" s="590"/>
      <c r="GTJ6" s="590"/>
      <c r="GTK6" s="590"/>
      <c r="GTL6" s="590"/>
      <c r="GTM6" s="590"/>
      <c r="GTN6" s="590"/>
      <c r="GTO6" s="590"/>
      <c r="GTP6" s="590"/>
      <c r="GTQ6" s="590"/>
      <c r="GTR6" s="590"/>
      <c r="GTS6" s="590"/>
      <c r="GTT6" s="590"/>
      <c r="GTU6" s="590"/>
      <c r="GTV6" s="590"/>
      <c r="GTW6" s="590"/>
      <c r="GTX6" s="590"/>
      <c r="GTY6" s="590"/>
      <c r="GTZ6" s="590"/>
      <c r="GUA6" s="590"/>
      <c r="GUB6" s="590"/>
      <c r="GUC6" s="590"/>
      <c r="GUD6" s="590"/>
      <c r="GUE6" s="590"/>
      <c r="GUF6" s="590"/>
      <c r="GUG6" s="590"/>
      <c r="GUH6" s="590"/>
      <c r="GUI6" s="590"/>
      <c r="GUJ6" s="590"/>
      <c r="GUK6" s="590"/>
      <c r="GUL6" s="590"/>
      <c r="GUM6" s="590"/>
      <c r="GUN6" s="590"/>
      <c r="GUO6" s="590"/>
      <c r="GUP6" s="590"/>
      <c r="GUQ6" s="590"/>
      <c r="GUR6" s="590"/>
      <c r="GUS6" s="590"/>
      <c r="GUT6" s="590"/>
      <c r="GUU6" s="590"/>
      <c r="GUV6" s="590"/>
      <c r="GUW6" s="590"/>
      <c r="GUX6" s="590"/>
      <c r="GUY6" s="590"/>
      <c r="GUZ6" s="590"/>
      <c r="GVA6" s="590"/>
      <c r="GVB6" s="590"/>
      <c r="GVC6" s="590"/>
      <c r="GVD6" s="590"/>
      <c r="GVE6" s="590"/>
      <c r="GVF6" s="590"/>
      <c r="GVG6" s="590"/>
      <c r="GVH6" s="590"/>
      <c r="GVI6" s="590"/>
      <c r="GVJ6" s="590"/>
      <c r="GVK6" s="590"/>
      <c r="GVL6" s="590"/>
      <c r="GVM6" s="590"/>
      <c r="GVN6" s="590"/>
      <c r="GVO6" s="590"/>
      <c r="GVP6" s="590"/>
      <c r="GVQ6" s="590"/>
      <c r="GVR6" s="590"/>
      <c r="GVS6" s="590"/>
      <c r="GVT6" s="590"/>
      <c r="GVU6" s="590"/>
      <c r="GVV6" s="590"/>
      <c r="GVW6" s="590"/>
      <c r="GVX6" s="590"/>
      <c r="GVY6" s="590"/>
      <c r="GVZ6" s="590"/>
      <c r="GWA6" s="590"/>
      <c r="GWB6" s="590"/>
      <c r="GWC6" s="590"/>
      <c r="GWD6" s="590"/>
      <c r="GWE6" s="590"/>
      <c r="GWF6" s="590"/>
      <c r="GWG6" s="590"/>
      <c r="GWH6" s="590"/>
      <c r="GWI6" s="590"/>
      <c r="GWJ6" s="590"/>
      <c r="GWK6" s="590"/>
      <c r="GWL6" s="590"/>
      <c r="GWM6" s="590"/>
      <c r="GWN6" s="590"/>
      <c r="GWO6" s="590"/>
      <c r="GWP6" s="590"/>
      <c r="GWQ6" s="590"/>
      <c r="GWR6" s="590"/>
      <c r="GWS6" s="590"/>
      <c r="GWT6" s="590"/>
      <c r="GWU6" s="590"/>
      <c r="GWV6" s="590"/>
      <c r="GWW6" s="590"/>
      <c r="GWX6" s="590"/>
      <c r="GWY6" s="590"/>
      <c r="GWZ6" s="590"/>
      <c r="GXA6" s="590"/>
      <c r="GXB6" s="590"/>
      <c r="GXC6" s="590"/>
      <c r="GXD6" s="590"/>
      <c r="GXE6" s="590"/>
      <c r="GXF6" s="590"/>
      <c r="GXG6" s="590"/>
      <c r="GXH6" s="590"/>
      <c r="GXI6" s="590"/>
      <c r="GXJ6" s="590"/>
      <c r="GXK6" s="590"/>
      <c r="GXL6" s="590"/>
      <c r="GXM6" s="590"/>
      <c r="GXN6" s="590"/>
      <c r="GXO6" s="590"/>
      <c r="GXP6" s="590"/>
      <c r="GXQ6" s="590"/>
      <c r="GXR6" s="590"/>
      <c r="GXS6" s="590"/>
      <c r="GXT6" s="590"/>
      <c r="GXU6" s="590"/>
      <c r="GXV6" s="590"/>
      <c r="GXW6" s="590"/>
      <c r="GXX6" s="590"/>
      <c r="GXY6" s="590"/>
      <c r="GXZ6" s="590"/>
      <c r="GYA6" s="590"/>
      <c r="GYB6" s="590"/>
      <c r="GYC6" s="590"/>
      <c r="GYD6" s="590"/>
      <c r="GYE6" s="590"/>
      <c r="GYF6" s="590"/>
      <c r="GYG6" s="590"/>
      <c r="GYH6" s="590"/>
      <c r="GYI6" s="590"/>
      <c r="GYJ6" s="590"/>
      <c r="GYK6" s="590"/>
      <c r="GYL6" s="590"/>
      <c r="GYM6" s="590"/>
      <c r="GYN6" s="590"/>
      <c r="GYO6" s="590"/>
      <c r="GYP6" s="590"/>
      <c r="GYQ6" s="590"/>
      <c r="GYR6" s="590"/>
      <c r="GYS6" s="590"/>
      <c r="GYT6" s="590"/>
      <c r="GYU6" s="590"/>
      <c r="GYV6" s="590"/>
      <c r="GYW6" s="590"/>
      <c r="GYX6" s="590"/>
      <c r="GYY6" s="590"/>
      <c r="GYZ6" s="590"/>
      <c r="GZA6" s="590"/>
      <c r="GZB6" s="590"/>
      <c r="GZC6" s="590"/>
      <c r="GZD6" s="590"/>
      <c r="GZE6" s="590"/>
      <c r="GZF6" s="590"/>
      <c r="GZG6" s="590"/>
      <c r="GZH6" s="590"/>
      <c r="GZI6" s="590"/>
      <c r="GZJ6" s="590"/>
      <c r="GZK6" s="590"/>
      <c r="GZL6" s="590"/>
      <c r="GZM6" s="590"/>
      <c r="GZN6" s="590"/>
      <c r="GZO6" s="590"/>
      <c r="GZP6" s="590"/>
      <c r="GZQ6" s="590"/>
      <c r="GZR6" s="590"/>
      <c r="GZS6" s="590"/>
      <c r="GZT6" s="590"/>
      <c r="GZU6" s="590"/>
      <c r="GZV6" s="590"/>
      <c r="GZW6" s="590"/>
      <c r="GZX6" s="590"/>
      <c r="GZY6" s="590"/>
      <c r="GZZ6" s="590"/>
      <c r="HAA6" s="590"/>
      <c r="HAB6" s="590"/>
      <c r="HAC6" s="590"/>
      <c r="HAD6" s="590"/>
      <c r="HAE6" s="590"/>
      <c r="HAF6" s="590"/>
      <c r="HAG6" s="590"/>
      <c r="HAH6" s="590"/>
      <c r="HAI6" s="590"/>
      <c r="HAJ6" s="590"/>
      <c r="HAK6" s="590"/>
      <c r="HAL6" s="590"/>
      <c r="HAM6" s="590"/>
      <c r="HAN6" s="590"/>
      <c r="HAO6" s="590"/>
      <c r="HAP6" s="590"/>
      <c r="HAQ6" s="590"/>
      <c r="HAR6" s="590"/>
      <c r="HAS6" s="590"/>
      <c r="HAT6" s="590"/>
      <c r="HAU6" s="590"/>
      <c r="HAV6" s="590"/>
      <c r="HAW6" s="590"/>
      <c r="HAX6" s="590"/>
      <c r="HAY6" s="590"/>
      <c r="HAZ6" s="590"/>
      <c r="HBA6" s="590"/>
      <c r="HBB6" s="590"/>
      <c r="HBC6" s="590"/>
      <c r="HBD6" s="590"/>
      <c r="HBE6" s="590"/>
      <c r="HBF6" s="590"/>
      <c r="HBG6" s="590"/>
      <c r="HBH6" s="590"/>
      <c r="HBI6" s="590"/>
      <c r="HBJ6" s="590"/>
      <c r="HBK6" s="590"/>
      <c r="HBL6" s="590"/>
      <c r="HBM6" s="590"/>
      <c r="HBN6" s="590"/>
      <c r="HBO6" s="590"/>
      <c r="HBP6" s="590"/>
      <c r="HBQ6" s="590"/>
      <c r="HBR6" s="590"/>
      <c r="HBS6" s="590"/>
      <c r="HBT6" s="590"/>
      <c r="HBU6" s="590"/>
      <c r="HBV6" s="590"/>
      <c r="HBW6" s="590"/>
      <c r="HBX6" s="590"/>
      <c r="HBY6" s="590"/>
      <c r="HBZ6" s="590"/>
      <c r="HCA6" s="590"/>
      <c r="HCB6" s="590"/>
      <c r="HCC6" s="590"/>
      <c r="HCD6" s="590"/>
      <c r="HCE6" s="590"/>
      <c r="HCF6" s="590"/>
      <c r="HCG6" s="590"/>
      <c r="HCH6" s="590"/>
      <c r="HCI6" s="590"/>
      <c r="HCJ6" s="590"/>
      <c r="HCK6" s="590"/>
      <c r="HCL6" s="590"/>
      <c r="HCM6" s="590"/>
      <c r="HCN6" s="590"/>
      <c r="HCO6" s="590"/>
      <c r="HCP6" s="590"/>
      <c r="HCQ6" s="590"/>
      <c r="HCR6" s="590"/>
      <c r="HCS6" s="590"/>
      <c r="HCT6" s="590"/>
      <c r="HCU6" s="590"/>
      <c r="HCV6" s="590"/>
      <c r="HCW6" s="590"/>
      <c r="HCX6" s="590"/>
      <c r="HCY6" s="590"/>
      <c r="HCZ6" s="590"/>
      <c r="HDA6" s="590"/>
      <c r="HDB6" s="590"/>
      <c r="HDC6" s="590"/>
      <c r="HDD6" s="590"/>
      <c r="HDE6" s="590"/>
      <c r="HDF6" s="590"/>
      <c r="HDG6" s="590"/>
      <c r="HDH6" s="590"/>
      <c r="HDI6" s="590"/>
      <c r="HDJ6" s="590"/>
      <c r="HDK6" s="590"/>
      <c r="HDL6" s="590"/>
      <c r="HDM6" s="590"/>
      <c r="HDN6" s="590"/>
      <c r="HDO6" s="590"/>
      <c r="HDP6" s="590"/>
      <c r="HDQ6" s="590"/>
      <c r="HDR6" s="590"/>
      <c r="HDS6" s="590"/>
      <c r="HDT6" s="590"/>
      <c r="HDU6" s="590"/>
      <c r="HDV6" s="590"/>
      <c r="HDW6" s="590"/>
      <c r="HDX6" s="590"/>
      <c r="HDY6" s="590"/>
      <c r="HDZ6" s="590"/>
      <c r="HEA6" s="590"/>
      <c r="HEB6" s="590"/>
      <c r="HEC6" s="590"/>
      <c r="HED6" s="590"/>
      <c r="HEE6" s="590"/>
      <c r="HEF6" s="590"/>
      <c r="HEG6" s="590"/>
      <c r="HEH6" s="590"/>
      <c r="HEI6" s="590"/>
      <c r="HEJ6" s="590"/>
      <c r="HEK6" s="590"/>
      <c r="HEL6" s="590"/>
      <c r="HEM6" s="590"/>
      <c r="HEN6" s="590"/>
      <c r="HEO6" s="590"/>
      <c r="HEP6" s="590"/>
      <c r="HEQ6" s="590"/>
      <c r="HER6" s="590"/>
      <c r="HES6" s="590"/>
      <c r="HET6" s="590"/>
      <c r="HEU6" s="590"/>
      <c r="HEV6" s="590"/>
      <c r="HEW6" s="590"/>
      <c r="HEX6" s="590"/>
      <c r="HEY6" s="590"/>
      <c r="HEZ6" s="590"/>
      <c r="HFA6" s="590"/>
      <c r="HFB6" s="590"/>
      <c r="HFC6" s="590"/>
      <c r="HFD6" s="590"/>
      <c r="HFE6" s="590"/>
      <c r="HFF6" s="590"/>
      <c r="HFG6" s="590"/>
      <c r="HFH6" s="590"/>
      <c r="HFI6" s="590"/>
      <c r="HFJ6" s="590"/>
      <c r="HFK6" s="590"/>
      <c r="HFL6" s="590"/>
      <c r="HFM6" s="590"/>
      <c r="HFN6" s="590"/>
      <c r="HFO6" s="590"/>
      <c r="HFP6" s="590"/>
      <c r="HFQ6" s="590"/>
      <c r="HFR6" s="590"/>
      <c r="HFS6" s="590"/>
      <c r="HFT6" s="590"/>
      <c r="HFU6" s="590"/>
      <c r="HFV6" s="590"/>
      <c r="HFW6" s="590"/>
      <c r="HFX6" s="590"/>
      <c r="HFY6" s="590"/>
      <c r="HFZ6" s="590"/>
      <c r="HGA6" s="590"/>
      <c r="HGB6" s="590"/>
      <c r="HGC6" s="590"/>
      <c r="HGD6" s="590"/>
      <c r="HGE6" s="590"/>
      <c r="HGF6" s="590"/>
      <c r="HGG6" s="590"/>
      <c r="HGH6" s="590"/>
      <c r="HGI6" s="590"/>
      <c r="HGJ6" s="590"/>
      <c r="HGK6" s="590"/>
      <c r="HGL6" s="590"/>
      <c r="HGM6" s="590"/>
      <c r="HGN6" s="590"/>
      <c r="HGO6" s="590"/>
      <c r="HGP6" s="590"/>
      <c r="HGQ6" s="590"/>
      <c r="HGR6" s="590"/>
      <c r="HGS6" s="590"/>
      <c r="HGT6" s="590"/>
      <c r="HGU6" s="590"/>
      <c r="HGV6" s="590"/>
      <c r="HGW6" s="590"/>
      <c r="HGX6" s="590"/>
      <c r="HGY6" s="590"/>
      <c r="HGZ6" s="590"/>
      <c r="HHA6" s="590"/>
      <c r="HHB6" s="590"/>
      <c r="HHC6" s="590"/>
      <c r="HHD6" s="590"/>
      <c r="HHE6" s="590"/>
      <c r="HHF6" s="590"/>
      <c r="HHG6" s="590"/>
      <c r="HHH6" s="590"/>
      <c r="HHI6" s="590"/>
      <c r="HHJ6" s="590"/>
      <c r="HHK6" s="590"/>
      <c r="HHL6" s="590"/>
      <c r="HHM6" s="590"/>
      <c r="HHN6" s="590"/>
      <c r="HHO6" s="590"/>
      <c r="HHP6" s="590"/>
      <c r="HHQ6" s="590"/>
      <c r="HHR6" s="590"/>
      <c r="HHS6" s="590"/>
      <c r="HHT6" s="590"/>
      <c r="HHU6" s="590"/>
      <c r="HHV6" s="590"/>
      <c r="HHW6" s="590"/>
      <c r="HHX6" s="590"/>
      <c r="HHY6" s="590"/>
      <c r="HHZ6" s="590"/>
      <c r="HIA6" s="590"/>
      <c r="HIB6" s="590"/>
      <c r="HIC6" s="590"/>
      <c r="HID6" s="590"/>
      <c r="HIE6" s="590"/>
      <c r="HIF6" s="590"/>
      <c r="HIG6" s="590"/>
      <c r="HIH6" s="590"/>
      <c r="HII6" s="590"/>
      <c r="HIJ6" s="590"/>
      <c r="HIK6" s="590"/>
      <c r="HIL6" s="590"/>
      <c r="HIM6" s="590"/>
      <c r="HIN6" s="590"/>
      <c r="HIO6" s="590"/>
      <c r="HIP6" s="590"/>
      <c r="HIQ6" s="590"/>
      <c r="HIR6" s="590"/>
      <c r="HIS6" s="590"/>
      <c r="HIT6" s="590"/>
      <c r="HIU6" s="590"/>
      <c r="HIV6" s="590"/>
      <c r="HIW6" s="590"/>
      <c r="HIX6" s="590"/>
      <c r="HIY6" s="590"/>
      <c r="HIZ6" s="590"/>
      <c r="HJA6" s="590"/>
      <c r="HJB6" s="590"/>
      <c r="HJC6" s="590"/>
      <c r="HJD6" s="590"/>
      <c r="HJE6" s="590"/>
      <c r="HJF6" s="590"/>
      <c r="HJG6" s="590"/>
      <c r="HJH6" s="590"/>
      <c r="HJI6" s="590"/>
      <c r="HJJ6" s="590"/>
      <c r="HJK6" s="590"/>
      <c r="HJL6" s="590"/>
      <c r="HJM6" s="590"/>
      <c r="HJN6" s="590"/>
      <c r="HJO6" s="590"/>
      <c r="HJP6" s="590"/>
      <c r="HJQ6" s="590"/>
      <c r="HJR6" s="590"/>
      <c r="HJS6" s="590"/>
      <c r="HJT6" s="590"/>
      <c r="HJU6" s="590"/>
      <c r="HJV6" s="590"/>
      <c r="HJW6" s="590"/>
      <c r="HJX6" s="590"/>
      <c r="HJY6" s="590"/>
      <c r="HJZ6" s="590"/>
      <c r="HKA6" s="590"/>
      <c r="HKB6" s="590"/>
      <c r="HKC6" s="590"/>
      <c r="HKD6" s="590"/>
      <c r="HKE6" s="590"/>
      <c r="HKF6" s="590"/>
      <c r="HKG6" s="590"/>
      <c r="HKH6" s="590"/>
      <c r="HKI6" s="590"/>
      <c r="HKJ6" s="590"/>
      <c r="HKK6" s="590"/>
      <c r="HKL6" s="590"/>
      <c r="HKM6" s="590"/>
      <c r="HKN6" s="590"/>
      <c r="HKO6" s="590"/>
      <c r="HKP6" s="590"/>
      <c r="HKQ6" s="590"/>
      <c r="HKR6" s="590"/>
      <c r="HKS6" s="590"/>
      <c r="HKT6" s="590"/>
      <c r="HKU6" s="590"/>
      <c r="HKV6" s="590"/>
      <c r="HKW6" s="590"/>
      <c r="HKX6" s="590"/>
      <c r="HKY6" s="590"/>
      <c r="HKZ6" s="590"/>
      <c r="HLA6" s="590"/>
      <c r="HLB6" s="590"/>
      <c r="HLC6" s="590"/>
      <c r="HLD6" s="590"/>
      <c r="HLE6" s="590"/>
      <c r="HLF6" s="590"/>
      <c r="HLG6" s="590"/>
      <c r="HLH6" s="590"/>
      <c r="HLI6" s="590"/>
      <c r="HLJ6" s="590"/>
      <c r="HLK6" s="590"/>
      <c r="HLL6" s="590"/>
      <c r="HLM6" s="590"/>
      <c r="HLN6" s="590"/>
      <c r="HLO6" s="590"/>
      <c r="HLP6" s="590"/>
      <c r="HLQ6" s="590"/>
      <c r="HLR6" s="590"/>
      <c r="HLS6" s="590"/>
      <c r="HLT6" s="590"/>
      <c r="HLU6" s="590"/>
      <c r="HLV6" s="590"/>
      <c r="HLW6" s="590"/>
      <c r="HLX6" s="590"/>
      <c r="HLY6" s="590"/>
      <c r="HLZ6" s="590"/>
      <c r="HMA6" s="590"/>
      <c r="HMB6" s="590"/>
      <c r="HMC6" s="590"/>
      <c r="HMD6" s="590"/>
      <c r="HME6" s="590"/>
      <c r="HMF6" s="590"/>
      <c r="HMG6" s="590"/>
      <c r="HMH6" s="590"/>
      <c r="HMI6" s="590"/>
      <c r="HMJ6" s="590"/>
      <c r="HMK6" s="590"/>
      <c r="HML6" s="590"/>
      <c r="HMM6" s="590"/>
      <c r="HMN6" s="590"/>
      <c r="HMO6" s="590"/>
      <c r="HMP6" s="590"/>
      <c r="HMQ6" s="590"/>
      <c r="HMR6" s="590"/>
      <c r="HMS6" s="590"/>
      <c r="HMT6" s="590"/>
      <c r="HMU6" s="590"/>
      <c r="HMV6" s="590"/>
      <c r="HMW6" s="590"/>
      <c r="HMX6" s="590"/>
      <c r="HMY6" s="590"/>
      <c r="HMZ6" s="590"/>
      <c r="HNA6" s="590"/>
      <c r="HNB6" s="590"/>
      <c r="HNC6" s="590"/>
      <c r="HND6" s="590"/>
      <c r="HNE6" s="590"/>
      <c r="HNF6" s="590"/>
      <c r="HNG6" s="590"/>
      <c r="HNH6" s="590"/>
      <c r="HNI6" s="590"/>
      <c r="HNJ6" s="590"/>
      <c r="HNK6" s="590"/>
      <c r="HNL6" s="590"/>
      <c r="HNM6" s="590"/>
      <c r="HNN6" s="590"/>
      <c r="HNO6" s="590"/>
      <c r="HNP6" s="590"/>
      <c r="HNQ6" s="590"/>
      <c r="HNR6" s="590"/>
      <c r="HNS6" s="590"/>
      <c r="HNT6" s="590"/>
      <c r="HNU6" s="590"/>
      <c r="HNV6" s="590"/>
      <c r="HNW6" s="590"/>
      <c r="HNX6" s="590"/>
      <c r="HNY6" s="590"/>
      <c r="HNZ6" s="590"/>
      <c r="HOA6" s="590"/>
      <c r="HOB6" s="590"/>
      <c r="HOC6" s="590"/>
      <c r="HOD6" s="590"/>
      <c r="HOE6" s="590"/>
      <c r="HOF6" s="590"/>
      <c r="HOG6" s="590"/>
      <c r="HOH6" s="590"/>
      <c r="HOI6" s="590"/>
      <c r="HOJ6" s="590"/>
      <c r="HOK6" s="590"/>
      <c r="HOL6" s="590"/>
      <c r="HOM6" s="590"/>
      <c r="HON6" s="590"/>
      <c r="HOO6" s="590"/>
      <c r="HOP6" s="590"/>
      <c r="HOQ6" s="590"/>
      <c r="HOR6" s="590"/>
      <c r="HOS6" s="590"/>
      <c r="HOT6" s="590"/>
      <c r="HOU6" s="590"/>
      <c r="HOV6" s="590"/>
      <c r="HOW6" s="590"/>
      <c r="HOX6" s="590"/>
      <c r="HOY6" s="590"/>
      <c r="HOZ6" s="590"/>
      <c r="HPA6" s="590"/>
      <c r="HPB6" s="590"/>
      <c r="HPC6" s="590"/>
      <c r="HPD6" s="590"/>
      <c r="HPE6" s="590"/>
      <c r="HPF6" s="590"/>
      <c r="HPG6" s="590"/>
      <c r="HPH6" s="590"/>
      <c r="HPI6" s="590"/>
      <c r="HPJ6" s="590"/>
      <c r="HPK6" s="590"/>
      <c r="HPL6" s="590"/>
      <c r="HPM6" s="590"/>
      <c r="HPN6" s="590"/>
      <c r="HPO6" s="590"/>
      <c r="HPP6" s="590"/>
      <c r="HPQ6" s="590"/>
      <c r="HPR6" s="590"/>
      <c r="HPS6" s="590"/>
      <c r="HPT6" s="590"/>
      <c r="HPU6" s="590"/>
      <c r="HPV6" s="590"/>
      <c r="HPW6" s="590"/>
      <c r="HPX6" s="590"/>
      <c r="HPY6" s="590"/>
      <c r="HPZ6" s="590"/>
      <c r="HQA6" s="590"/>
      <c r="HQB6" s="590"/>
      <c r="HQC6" s="590"/>
      <c r="HQD6" s="590"/>
      <c r="HQE6" s="590"/>
      <c r="HQF6" s="590"/>
      <c r="HQG6" s="590"/>
      <c r="HQH6" s="590"/>
      <c r="HQI6" s="590"/>
      <c r="HQJ6" s="590"/>
      <c r="HQK6" s="590"/>
      <c r="HQL6" s="590"/>
      <c r="HQM6" s="590"/>
      <c r="HQN6" s="590"/>
      <c r="HQO6" s="590"/>
      <c r="HQP6" s="590"/>
      <c r="HQQ6" s="590"/>
      <c r="HQR6" s="590"/>
      <c r="HQS6" s="590"/>
      <c r="HQT6" s="590"/>
      <c r="HQU6" s="590"/>
      <c r="HQV6" s="590"/>
      <c r="HQW6" s="590"/>
      <c r="HQX6" s="590"/>
      <c r="HQY6" s="590"/>
      <c r="HQZ6" s="590"/>
      <c r="HRA6" s="590"/>
      <c r="HRB6" s="590"/>
      <c r="HRC6" s="590"/>
      <c r="HRD6" s="590"/>
      <c r="HRE6" s="590"/>
      <c r="HRF6" s="590"/>
      <c r="HRG6" s="590"/>
      <c r="HRH6" s="590"/>
      <c r="HRI6" s="590"/>
      <c r="HRJ6" s="590"/>
      <c r="HRK6" s="590"/>
      <c r="HRL6" s="590"/>
      <c r="HRM6" s="590"/>
      <c r="HRN6" s="590"/>
      <c r="HRO6" s="590"/>
      <c r="HRP6" s="590"/>
      <c r="HRQ6" s="590"/>
      <c r="HRR6" s="590"/>
      <c r="HRS6" s="590"/>
      <c r="HRT6" s="590"/>
      <c r="HRU6" s="590"/>
      <c r="HRV6" s="590"/>
      <c r="HRW6" s="590"/>
      <c r="HRX6" s="590"/>
      <c r="HRY6" s="590"/>
      <c r="HRZ6" s="590"/>
      <c r="HSA6" s="590"/>
      <c r="HSB6" s="590"/>
      <c r="HSC6" s="590"/>
      <c r="HSD6" s="590"/>
      <c r="HSE6" s="590"/>
      <c r="HSF6" s="590"/>
      <c r="HSG6" s="590"/>
      <c r="HSH6" s="590"/>
      <c r="HSI6" s="590"/>
      <c r="HSJ6" s="590"/>
      <c r="HSK6" s="590"/>
      <c r="HSL6" s="590"/>
      <c r="HSM6" s="590"/>
      <c r="HSN6" s="590"/>
      <c r="HSO6" s="590"/>
      <c r="HSP6" s="590"/>
      <c r="HSQ6" s="590"/>
      <c r="HSR6" s="590"/>
      <c r="HSS6" s="590"/>
      <c r="HST6" s="590"/>
      <c r="HSU6" s="590"/>
      <c r="HSV6" s="590"/>
      <c r="HSW6" s="590"/>
      <c r="HSX6" s="590"/>
      <c r="HSY6" s="590"/>
      <c r="HSZ6" s="590"/>
      <c r="HTA6" s="590"/>
      <c r="HTB6" s="590"/>
      <c r="HTC6" s="590"/>
      <c r="HTD6" s="590"/>
      <c r="HTE6" s="590"/>
      <c r="HTF6" s="590"/>
      <c r="HTG6" s="590"/>
      <c r="HTH6" s="590"/>
      <c r="HTI6" s="590"/>
      <c r="HTJ6" s="590"/>
      <c r="HTK6" s="590"/>
      <c r="HTL6" s="590"/>
      <c r="HTM6" s="590"/>
      <c r="HTN6" s="590"/>
      <c r="HTO6" s="590"/>
      <c r="HTP6" s="590"/>
      <c r="HTQ6" s="590"/>
      <c r="HTR6" s="590"/>
      <c r="HTS6" s="590"/>
      <c r="HTT6" s="590"/>
      <c r="HTU6" s="590"/>
      <c r="HTV6" s="590"/>
      <c r="HTW6" s="590"/>
      <c r="HTX6" s="590"/>
      <c r="HTY6" s="590"/>
      <c r="HTZ6" s="590"/>
      <c r="HUA6" s="590"/>
      <c r="HUB6" s="590"/>
      <c r="HUC6" s="590"/>
      <c r="HUD6" s="590"/>
      <c r="HUE6" s="590"/>
      <c r="HUF6" s="590"/>
      <c r="HUG6" s="590"/>
      <c r="HUH6" s="590"/>
      <c r="HUI6" s="590"/>
      <c r="HUJ6" s="590"/>
      <c r="HUK6" s="590"/>
      <c r="HUL6" s="590"/>
      <c r="HUM6" s="590"/>
      <c r="HUN6" s="590"/>
      <c r="HUO6" s="590"/>
      <c r="HUP6" s="590"/>
      <c r="HUQ6" s="590"/>
      <c r="HUR6" s="590"/>
      <c r="HUS6" s="590"/>
      <c r="HUT6" s="590"/>
      <c r="HUU6" s="590"/>
      <c r="HUV6" s="590"/>
      <c r="HUW6" s="590"/>
      <c r="HUX6" s="590"/>
      <c r="HUY6" s="590"/>
      <c r="HUZ6" s="590"/>
      <c r="HVA6" s="590"/>
      <c r="HVB6" s="590"/>
      <c r="HVC6" s="590"/>
      <c r="HVD6" s="590"/>
      <c r="HVE6" s="590"/>
      <c r="HVF6" s="590"/>
      <c r="HVG6" s="590"/>
    </row>
    <row r="7" spans="1:5987" s="589" customFormat="1" ht="16.5" customHeight="1" x14ac:dyDescent="0.25">
      <c r="A7" s="594" t="s">
        <v>323</v>
      </c>
      <c r="B7" s="594"/>
      <c r="C7" s="594"/>
      <c r="D7" s="594"/>
      <c r="E7" s="594"/>
      <c r="F7" s="594"/>
      <c r="G7" s="594"/>
      <c r="H7" s="594"/>
      <c r="I7" s="594"/>
      <c r="J7" s="594"/>
      <c r="K7" s="594"/>
      <c r="L7" s="594"/>
      <c r="M7" s="594"/>
      <c r="N7" s="594"/>
      <c r="O7" s="594"/>
      <c r="P7" s="594"/>
      <c r="Q7" s="595">
        <f>Q8+Q61+Q103</f>
        <v>2063</v>
      </c>
      <c r="R7" s="595">
        <f>R8+R61+R103</f>
        <v>156</v>
      </c>
      <c r="S7" s="596">
        <f>R7/Q7*100</f>
        <v>7.5618031992244301</v>
      </c>
      <c r="T7" s="595">
        <f>T8+T61+T103</f>
        <v>1441</v>
      </c>
      <c r="U7" s="595">
        <f>U8+U61+U103</f>
        <v>90</v>
      </c>
      <c r="V7" s="596">
        <f>U7/T7*100</f>
        <v>6.2456627342123525</v>
      </c>
      <c r="W7" s="595">
        <f>W8+W61+W103</f>
        <v>960</v>
      </c>
      <c r="X7" s="595">
        <f>X8+X61+X103</f>
        <v>0</v>
      </c>
      <c r="Y7" s="596">
        <f>X7/W7*100</f>
        <v>0</v>
      </c>
      <c r="Z7" s="595">
        <f>Z8+Z61+Z103</f>
        <v>57</v>
      </c>
      <c r="AA7" s="595">
        <f>AA8+AA61+AA103</f>
        <v>0</v>
      </c>
      <c r="AB7" s="596">
        <f>AA7/Z7*100</f>
        <v>0</v>
      </c>
      <c r="AC7" s="595">
        <f>AC8+AC61+AC103</f>
        <v>4521</v>
      </c>
      <c r="AD7" s="595">
        <f>AD8+AD61+AD103</f>
        <v>246</v>
      </c>
      <c r="AE7" s="596">
        <f>AD7/AC7*100</f>
        <v>5.44127405441274</v>
      </c>
      <c r="AF7" s="595"/>
      <c r="AG7" s="595"/>
      <c r="AH7" s="595"/>
      <c r="AI7" s="595"/>
      <c r="AJ7" s="595"/>
      <c r="AK7" s="595"/>
      <c r="AL7" s="595"/>
      <c r="AM7" s="595"/>
      <c r="AN7" s="596"/>
      <c r="AO7" s="595"/>
      <c r="AP7" s="595"/>
      <c r="AQ7" s="595"/>
      <c r="AR7" s="595"/>
      <c r="AS7" s="595"/>
      <c r="AT7" s="596"/>
      <c r="AU7" s="595"/>
      <c r="AV7" s="595"/>
      <c r="AW7" s="595"/>
      <c r="AX7" s="595"/>
      <c r="AY7" s="595"/>
      <c r="AZ7" s="595"/>
      <c r="BA7" s="595"/>
      <c r="BB7" s="595"/>
      <c r="BC7" s="596"/>
      <c r="BD7" s="595"/>
      <c r="BE7" s="595"/>
      <c r="BF7" s="595"/>
      <c r="BG7" s="595"/>
      <c r="BH7" s="595"/>
      <c r="BI7" s="596"/>
      <c r="BJ7" s="595"/>
      <c r="BK7" s="595"/>
      <c r="BL7" s="596"/>
      <c r="BM7" s="595"/>
      <c r="BN7" s="595"/>
      <c r="BO7" s="596"/>
      <c r="BP7" s="595"/>
      <c r="BQ7" s="595"/>
      <c r="BR7" s="596"/>
      <c r="BS7" s="595"/>
      <c r="BT7" s="595"/>
      <c r="BU7" s="596"/>
      <c r="BV7" s="595"/>
      <c r="BW7" s="595"/>
      <c r="BX7" s="596"/>
      <c r="BY7" s="595"/>
      <c r="BZ7" s="595"/>
      <c r="CA7" s="596"/>
      <c r="CB7" s="595"/>
      <c r="CC7" s="595"/>
      <c r="CD7" s="596"/>
      <c r="CE7" s="595"/>
      <c r="CF7" s="595"/>
      <c r="CG7" s="595"/>
      <c r="CH7" s="595"/>
      <c r="CI7" s="595"/>
      <c r="CJ7" s="595"/>
      <c r="CK7" s="595"/>
      <c r="CL7" s="595"/>
      <c r="CM7" s="596"/>
      <c r="CN7" s="588"/>
      <c r="CO7" s="588"/>
      <c r="CP7" s="588"/>
      <c r="CQ7" s="588"/>
      <c r="CR7" s="588"/>
      <c r="CS7" s="588"/>
      <c r="CT7" s="588"/>
      <c r="CU7" s="588"/>
      <c r="CV7" s="588"/>
      <c r="CW7" s="588"/>
      <c r="CX7" s="588"/>
      <c r="CY7" s="588"/>
      <c r="CZ7" s="588"/>
      <c r="DA7" s="588"/>
      <c r="DB7" s="588"/>
      <c r="DC7" s="588"/>
      <c r="DD7" s="588"/>
      <c r="DE7" s="588"/>
      <c r="DF7" s="588"/>
      <c r="DG7" s="588"/>
      <c r="DH7" s="588"/>
      <c r="DI7" s="588"/>
      <c r="DJ7" s="588"/>
      <c r="DK7" s="588"/>
      <c r="DL7" s="588"/>
      <c r="DM7" s="588"/>
      <c r="DN7" s="588"/>
      <c r="DO7" s="588"/>
      <c r="DP7" s="588"/>
      <c r="DQ7" s="588"/>
      <c r="DR7" s="588"/>
      <c r="DS7" s="588"/>
      <c r="DT7" s="588"/>
      <c r="DU7" s="588"/>
      <c r="DV7" s="588"/>
      <c r="DW7" s="588"/>
      <c r="DX7" s="588"/>
      <c r="DY7" s="588"/>
      <c r="DZ7" s="588"/>
      <c r="EA7" s="588"/>
      <c r="EB7" s="588"/>
      <c r="EC7" s="588"/>
      <c r="ED7" s="588"/>
      <c r="EE7" s="588"/>
      <c r="EF7" s="588"/>
      <c r="EG7" s="588"/>
      <c r="EH7" s="588"/>
      <c r="EI7" s="588"/>
      <c r="EJ7" s="588"/>
      <c r="EK7" s="588"/>
      <c r="EL7" s="588"/>
      <c r="EM7" s="588"/>
      <c r="EN7" s="588"/>
      <c r="EO7" s="588"/>
      <c r="EP7" s="588"/>
      <c r="EQ7" s="588"/>
      <c r="ER7" s="588"/>
      <c r="ES7" s="588"/>
      <c r="ET7" s="588"/>
      <c r="EU7" s="588"/>
      <c r="EV7" s="588"/>
      <c r="EW7" s="588"/>
      <c r="EX7" s="588"/>
      <c r="EY7" s="588"/>
      <c r="EZ7" s="588"/>
      <c r="FA7" s="588"/>
      <c r="FB7" s="588"/>
      <c r="FC7" s="588"/>
      <c r="FD7" s="588"/>
      <c r="FE7" s="588"/>
      <c r="FF7" s="588"/>
      <c r="FG7" s="588"/>
      <c r="FH7" s="588"/>
      <c r="FI7" s="588"/>
      <c r="FJ7" s="588"/>
      <c r="FK7" s="588"/>
      <c r="FL7" s="588"/>
      <c r="FM7" s="588"/>
      <c r="FN7" s="588"/>
      <c r="FO7" s="588"/>
      <c r="FP7" s="588"/>
      <c r="FQ7" s="588"/>
      <c r="FR7" s="588"/>
      <c r="FS7" s="588"/>
      <c r="FT7" s="588"/>
      <c r="FU7" s="588"/>
      <c r="FV7" s="588"/>
      <c r="FW7" s="588"/>
      <c r="FX7" s="588"/>
      <c r="FY7" s="588"/>
      <c r="FZ7" s="588"/>
      <c r="GA7" s="588"/>
      <c r="GB7" s="588"/>
      <c r="GC7" s="588"/>
      <c r="GD7" s="588"/>
      <c r="GE7" s="588"/>
      <c r="GF7" s="588"/>
      <c r="GG7" s="588"/>
      <c r="GH7" s="588"/>
      <c r="GI7" s="588"/>
      <c r="GJ7" s="588"/>
      <c r="GK7" s="588"/>
      <c r="GL7" s="588"/>
      <c r="GM7" s="588"/>
      <c r="GN7" s="588"/>
      <c r="GO7" s="588"/>
      <c r="GP7" s="588"/>
      <c r="GQ7" s="588"/>
      <c r="GR7" s="588"/>
      <c r="GS7" s="588"/>
      <c r="GT7" s="588"/>
      <c r="GU7" s="588"/>
      <c r="GV7" s="588"/>
      <c r="GW7" s="588"/>
      <c r="GX7" s="588"/>
      <c r="GY7" s="588"/>
      <c r="GZ7" s="588"/>
      <c r="HA7" s="588"/>
      <c r="HB7" s="588"/>
      <c r="HC7" s="588"/>
      <c r="HD7" s="588"/>
      <c r="HE7" s="588"/>
      <c r="HF7" s="588"/>
      <c r="HG7" s="588"/>
      <c r="HH7" s="588"/>
      <c r="HI7" s="588"/>
      <c r="HJ7" s="588"/>
      <c r="HK7" s="588"/>
      <c r="HL7" s="588"/>
      <c r="HM7" s="588"/>
      <c r="HN7" s="588"/>
      <c r="HO7" s="588"/>
      <c r="HP7" s="588"/>
      <c r="HQ7" s="588"/>
      <c r="HR7" s="588"/>
      <c r="HS7" s="588"/>
      <c r="HT7" s="588"/>
      <c r="HU7" s="588"/>
      <c r="HV7" s="588"/>
      <c r="HW7" s="588"/>
      <c r="HX7" s="588"/>
      <c r="HY7" s="588"/>
      <c r="HZ7" s="588"/>
      <c r="IA7" s="588"/>
      <c r="IB7" s="588"/>
      <c r="IC7" s="588"/>
      <c r="ID7" s="588"/>
      <c r="IE7" s="588"/>
      <c r="IF7" s="588"/>
      <c r="IG7" s="588"/>
      <c r="IH7" s="588"/>
      <c r="II7" s="588"/>
      <c r="IJ7" s="588"/>
      <c r="IK7" s="588"/>
      <c r="IL7" s="588"/>
      <c r="IM7" s="588"/>
      <c r="IN7" s="588"/>
      <c r="IO7" s="588"/>
      <c r="IP7" s="588"/>
      <c r="IQ7" s="588"/>
      <c r="IR7" s="588"/>
      <c r="IS7" s="588"/>
      <c r="IT7" s="588"/>
      <c r="IU7" s="588"/>
      <c r="IV7" s="588"/>
      <c r="IW7" s="588"/>
      <c r="IX7" s="588"/>
      <c r="IY7" s="588"/>
      <c r="IZ7" s="588"/>
      <c r="JA7" s="588"/>
      <c r="JB7" s="588"/>
      <c r="JC7" s="588"/>
      <c r="JD7" s="588"/>
      <c r="JE7" s="588"/>
      <c r="JF7" s="588"/>
      <c r="JG7" s="588"/>
      <c r="JH7" s="588"/>
      <c r="JI7" s="588"/>
      <c r="JJ7" s="588"/>
      <c r="JK7" s="588"/>
      <c r="JL7" s="588"/>
      <c r="JM7" s="588"/>
      <c r="JN7" s="588"/>
      <c r="JO7" s="588"/>
      <c r="JP7" s="588"/>
      <c r="JQ7" s="588"/>
      <c r="JR7" s="588"/>
      <c r="JS7" s="588"/>
      <c r="JT7" s="588"/>
      <c r="JU7" s="588"/>
      <c r="JV7" s="588"/>
      <c r="JW7" s="588"/>
      <c r="JX7" s="588"/>
      <c r="JY7" s="588"/>
      <c r="JZ7" s="588"/>
      <c r="KA7" s="588"/>
      <c r="KB7" s="588"/>
      <c r="KC7" s="588"/>
      <c r="KD7" s="588"/>
      <c r="KE7" s="588"/>
      <c r="KF7" s="588"/>
      <c r="KG7" s="588"/>
      <c r="KH7" s="588"/>
      <c r="KI7" s="588"/>
      <c r="KJ7" s="588"/>
      <c r="KK7" s="588"/>
      <c r="KL7" s="588"/>
      <c r="KM7" s="588"/>
      <c r="KN7" s="588"/>
      <c r="KO7" s="588"/>
      <c r="KP7" s="588"/>
      <c r="KQ7" s="588"/>
      <c r="KR7" s="588"/>
      <c r="KS7" s="588"/>
      <c r="KT7" s="588"/>
      <c r="KU7" s="588"/>
      <c r="KV7" s="588"/>
      <c r="KW7" s="588"/>
      <c r="KX7" s="588"/>
      <c r="KY7" s="588"/>
      <c r="KZ7" s="588"/>
      <c r="LA7" s="588"/>
      <c r="LB7" s="588"/>
      <c r="LC7" s="588"/>
      <c r="LD7" s="588"/>
      <c r="LE7" s="588"/>
      <c r="LF7" s="588"/>
      <c r="LG7" s="588"/>
      <c r="LH7" s="588"/>
      <c r="LI7" s="588"/>
      <c r="LJ7" s="588"/>
      <c r="LK7" s="588"/>
      <c r="LL7" s="588"/>
      <c r="LM7" s="588"/>
      <c r="LN7" s="588"/>
      <c r="LO7" s="588"/>
      <c r="LP7" s="588"/>
      <c r="LQ7" s="588"/>
      <c r="LR7" s="588"/>
      <c r="LS7" s="588"/>
      <c r="LT7" s="588"/>
      <c r="LU7" s="588"/>
      <c r="LV7" s="588"/>
      <c r="LW7" s="588"/>
      <c r="LX7" s="588"/>
      <c r="LY7" s="588"/>
      <c r="LZ7" s="588"/>
      <c r="MA7" s="588"/>
      <c r="MB7" s="588"/>
      <c r="MC7" s="588"/>
      <c r="MD7" s="588"/>
      <c r="ME7" s="588"/>
      <c r="MF7" s="588"/>
      <c r="MG7" s="588"/>
      <c r="MH7" s="588"/>
      <c r="MI7" s="588"/>
      <c r="MJ7" s="588"/>
      <c r="MK7" s="588"/>
      <c r="ML7" s="588"/>
      <c r="MM7" s="588"/>
      <c r="MN7" s="588"/>
      <c r="MO7" s="588"/>
      <c r="MP7" s="588"/>
      <c r="MQ7" s="588"/>
      <c r="MR7" s="588"/>
      <c r="MS7" s="588"/>
      <c r="MT7" s="588"/>
      <c r="MU7" s="588"/>
      <c r="MV7" s="588"/>
      <c r="MW7" s="588"/>
      <c r="MX7" s="588"/>
      <c r="MY7" s="588"/>
      <c r="MZ7" s="588"/>
      <c r="NA7" s="588"/>
      <c r="NB7" s="588"/>
      <c r="NC7" s="588"/>
      <c r="ND7" s="588"/>
      <c r="NE7" s="588"/>
      <c r="NF7" s="588"/>
      <c r="NG7" s="588"/>
      <c r="NH7" s="588"/>
      <c r="NI7" s="588"/>
      <c r="NJ7" s="588"/>
      <c r="NK7" s="588"/>
      <c r="NL7" s="588"/>
      <c r="NM7" s="588"/>
      <c r="NN7" s="588"/>
      <c r="NO7" s="588"/>
      <c r="NP7" s="588"/>
      <c r="NQ7" s="588"/>
      <c r="NR7" s="588"/>
      <c r="NS7" s="588"/>
      <c r="NT7" s="588"/>
      <c r="NU7" s="588"/>
      <c r="NV7" s="588"/>
      <c r="NW7" s="588"/>
      <c r="NX7" s="588"/>
      <c r="NY7" s="588"/>
      <c r="NZ7" s="588"/>
      <c r="OA7" s="588"/>
      <c r="OB7" s="588"/>
      <c r="OC7" s="588"/>
      <c r="OD7" s="588"/>
      <c r="OE7" s="588"/>
      <c r="OF7" s="588"/>
      <c r="OG7" s="588"/>
      <c r="OH7" s="588"/>
      <c r="OI7" s="588"/>
      <c r="OJ7" s="588"/>
      <c r="OK7" s="588"/>
      <c r="OL7" s="588"/>
      <c r="OM7" s="588"/>
      <c r="ON7" s="588"/>
      <c r="OO7" s="588"/>
      <c r="OP7" s="588"/>
      <c r="OQ7" s="588"/>
      <c r="OR7" s="588"/>
      <c r="OS7" s="588"/>
      <c r="OT7" s="588"/>
      <c r="OU7" s="588"/>
      <c r="OV7" s="588"/>
      <c r="OW7" s="588"/>
      <c r="OX7" s="588"/>
      <c r="OY7" s="588"/>
      <c r="OZ7" s="588"/>
      <c r="PA7" s="588"/>
      <c r="PB7" s="588"/>
      <c r="PC7" s="588"/>
      <c r="PD7" s="588"/>
      <c r="PE7" s="588"/>
      <c r="PF7" s="588"/>
      <c r="PG7" s="588"/>
      <c r="PH7" s="588"/>
      <c r="PI7" s="588"/>
      <c r="PJ7" s="588"/>
      <c r="PK7" s="588"/>
      <c r="PL7" s="588"/>
      <c r="PM7" s="588"/>
      <c r="PN7" s="588"/>
      <c r="PO7" s="588"/>
      <c r="PP7" s="588"/>
      <c r="PQ7" s="588"/>
      <c r="PR7" s="588"/>
      <c r="PS7" s="588"/>
      <c r="PT7" s="588"/>
      <c r="PU7" s="588"/>
      <c r="PV7" s="588"/>
      <c r="PW7" s="588"/>
      <c r="PX7" s="588"/>
      <c r="PY7" s="588"/>
      <c r="PZ7" s="588"/>
      <c r="QA7" s="588"/>
      <c r="QB7" s="588"/>
      <c r="QC7" s="588"/>
      <c r="QD7" s="588"/>
      <c r="QE7" s="588"/>
      <c r="QF7" s="588"/>
      <c r="QG7" s="588"/>
      <c r="QH7" s="588"/>
      <c r="QI7" s="588"/>
      <c r="QJ7" s="588"/>
      <c r="QK7" s="588"/>
      <c r="QL7" s="588"/>
      <c r="QM7" s="588"/>
      <c r="QN7" s="588"/>
      <c r="QO7" s="588"/>
      <c r="QP7" s="588"/>
      <c r="QQ7" s="588"/>
      <c r="QR7" s="588"/>
      <c r="QS7" s="588"/>
      <c r="QT7" s="588"/>
      <c r="QU7" s="588"/>
      <c r="QV7" s="588"/>
      <c r="QW7" s="588"/>
      <c r="QX7" s="588"/>
      <c r="QY7" s="588"/>
      <c r="QZ7" s="588"/>
      <c r="RA7" s="588"/>
      <c r="RB7" s="588"/>
      <c r="RC7" s="588"/>
      <c r="RD7" s="588"/>
      <c r="RE7" s="588"/>
      <c r="RF7" s="588"/>
      <c r="RG7" s="588"/>
      <c r="RH7" s="588"/>
      <c r="RI7" s="588"/>
      <c r="RJ7" s="588"/>
      <c r="RK7" s="588"/>
      <c r="RL7" s="588"/>
      <c r="RM7" s="588"/>
      <c r="RN7" s="588"/>
      <c r="RO7" s="588"/>
      <c r="RP7" s="588"/>
      <c r="RQ7" s="588"/>
      <c r="RR7" s="588"/>
      <c r="RS7" s="588"/>
      <c r="RT7" s="588"/>
      <c r="RU7" s="588"/>
      <c r="RV7" s="588"/>
      <c r="RW7" s="588"/>
      <c r="RX7" s="588"/>
      <c r="RY7" s="588"/>
      <c r="RZ7" s="588"/>
      <c r="SA7" s="588"/>
      <c r="SB7" s="588"/>
      <c r="SC7" s="588"/>
      <c r="SD7" s="588"/>
      <c r="SE7" s="588"/>
      <c r="SF7" s="588"/>
      <c r="SG7" s="588"/>
      <c r="SH7" s="588"/>
      <c r="SI7" s="588"/>
      <c r="SJ7" s="588"/>
      <c r="SK7" s="588"/>
      <c r="SL7" s="588"/>
      <c r="SM7" s="588"/>
      <c r="SN7" s="588"/>
      <c r="SO7" s="588"/>
      <c r="SP7" s="588"/>
      <c r="SQ7" s="588"/>
      <c r="SR7" s="588"/>
      <c r="SS7" s="588"/>
      <c r="ST7" s="588"/>
      <c r="SU7" s="588"/>
      <c r="SV7" s="588"/>
      <c r="SW7" s="588"/>
      <c r="SX7" s="588"/>
      <c r="SY7" s="588"/>
      <c r="SZ7" s="588"/>
      <c r="TA7" s="588"/>
      <c r="TB7" s="588"/>
      <c r="TC7" s="588"/>
      <c r="TD7" s="588"/>
      <c r="TE7" s="588"/>
      <c r="TF7" s="588"/>
      <c r="TG7" s="588"/>
      <c r="TH7" s="588"/>
      <c r="TI7" s="588"/>
      <c r="TJ7" s="588"/>
      <c r="TK7" s="588"/>
      <c r="TL7" s="588"/>
      <c r="TM7" s="588"/>
      <c r="TN7" s="588"/>
      <c r="TO7" s="588"/>
      <c r="TP7" s="588"/>
      <c r="TQ7" s="588"/>
      <c r="TR7" s="588"/>
      <c r="TS7" s="588"/>
      <c r="TT7" s="588"/>
      <c r="TU7" s="588"/>
      <c r="TV7" s="588"/>
      <c r="TW7" s="588"/>
      <c r="TX7" s="588"/>
      <c r="TY7" s="588"/>
      <c r="TZ7" s="588"/>
      <c r="UA7" s="588"/>
      <c r="UB7" s="588"/>
      <c r="UC7" s="588"/>
      <c r="UD7" s="588"/>
      <c r="UE7" s="588"/>
      <c r="UF7" s="588"/>
      <c r="UG7" s="588"/>
      <c r="UH7" s="588"/>
      <c r="UI7" s="588"/>
      <c r="UJ7" s="588"/>
      <c r="UK7" s="588"/>
      <c r="UL7" s="588"/>
      <c r="UM7" s="588"/>
      <c r="UN7" s="588"/>
      <c r="UO7" s="588"/>
      <c r="UP7" s="588"/>
      <c r="UQ7" s="588"/>
      <c r="UR7" s="588"/>
      <c r="US7" s="588"/>
      <c r="UT7" s="588"/>
      <c r="UU7" s="588"/>
      <c r="UV7" s="588"/>
      <c r="UW7" s="588"/>
      <c r="UX7" s="588"/>
      <c r="UY7" s="588"/>
      <c r="UZ7" s="588"/>
      <c r="VA7" s="588"/>
      <c r="VB7" s="588"/>
      <c r="VC7" s="588"/>
      <c r="VD7" s="588"/>
      <c r="VE7" s="588"/>
      <c r="VF7" s="588"/>
      <c r="VG7" s="588"/>
      <c r="VH7" s="588"/>
      <c r="VI7" s="588"/>
      <c r="VJ7" s="588"/>
      <c r="VK7" s="588"/>
      <c r="VL7" s="588"/>
      <c r="VM7" s="588"/>
      <c r="VN7" s="588"/>
      <c r="VO7" s="588"/>
      <c r="VP7" s="588"/>
      <c r="VQ7" s="588"/>
      <c r="VR7" s="588"/>
      <c r="VS7" s="588"/>
      <c r="VT7" s="588"/>
      <c r="VU7" s="588"/>
      <c r="VV7" s="588"/>
      <c r="VW7" s="588"/>
      <c r="VX7" s="588"/>
      <c r="VY7" s="588"/>
      <c r="VZ7" s="588"/>
      <c r="WA7" s="588"/>
      <c r="WB7" s="588"/>
      <c r="WC7" s="588"/>
      <c r="WD7" s="588"/>
      <c r="WE7" s="588"/>
      <c r="WF7" s="588"/>
      <c r="WG7" s="588"/>
      <c r="WH7" s="588"/>
      <c r="WI7" s="588"/>
      <c r="WJ7" s="588"/>
      <c r="WK7" s="588"/>
      <c r="WL7" s="588"/>
      <c r="WM7" s="588"/>
      <c r="WN7" s="588"/>
      <c r="WO7" s="588"/>
      <c r="WP7" s="588"/>
      <c r="WQ7" s="588"/>
      <c r="WR7" s="588"/>
      <c r="WS7" s="588"/>
      <c r="WT7" s="588"/>
      <c r="WU7" s="588"/>
      <c r="WV7" s="588"/>
      <c r="WW7" s="588"/>
      <c r="WX7" s="588"/>
      <c r="WY7" s="588"/>
      <c r="WZ7" s="588"/>
      <c r="XA7" s="588"/>
      <c r="XB7" s="588"/>
      <c r="XC7" s="588"/>
      <c r="XD7" s="588"/>
      <c r="XE7" s="588"/>
      <c r="XF7" s="588"/>
      <c r="XG7" s="588"/>
      <c r="XH7" s="588"/>
      <c r="XI7" s="588"/>
      <c r="XJ7" s="588"/>
      <c r="XK7" s="588"/>
      <c r="XL7" s="588"/>
      <c r="XM7" s="588"/>
      <c r="XN7" s="588"/>
      <c r="XO7" s="588"/>
      <c r="XP7" s="588"/>
      <c r="XQ7" s="588"/>
      <c r="XR7" s="588"/>
      <c r="XS7" s="588"/>
      <c r="XT7" s="588"/>
      <c r="XU7" s="588"/>
      <c r="XV7" s="588"/>
      <c r="XW7" s="588"/>
      <c r="XX7" s="588"/>
      <c r="XY7" s="588"/>
      <c r="XZ7" s="588"/>
      <c r="YA7" s="588"/>
      <c r="YB7" s="588"/>
      <c r="YC7" s="588"/>
      <c r="YD7" s="588"/>
      <c r="YE7" s="588"/>
      <c r="YF7" s="588"/>
      <c r="YG7" s="588"/>
      <c r="YH7" s="588"/>
      <c r="YI7" s="588"/>
      <c r="YJ7" s="588"/>
      <c r="YK7" s="588"/>
      <c r="YL7" s="588"/>
      <c r="YM7" s="588"/>
      <c r="YN7" s="588"/>
      <c r="YO7" s="588"/>
      <c r="YP7" s="588"/>
      <c r="YQ7" s="588"/>
      <c r="YR7" s="588"/>
      <c r="YS7" s="588"/>
      <c r="YT7" s="588"/>
      <c r="YU7" s="588"/>
      <c r="YV7" s="588"/>
      <c r="YW7" s="588"/>
      <c r="YX7" s="588"/>
      <c r="YY7" s="588"/>
      <c r="YZ7" s="588"/>
      <c r="ZA7" s="588"/>
      <c r="ZB7" s="588"/>
      <c r="ZC7" s="588"/>
      <c r="ZD7" s="588"/>
      <c r="ZE7" s="588"/>
      <c r="ZF7" s="588"/>
      <c r="ZG7" s="588"/>
      <c r="ZH7" s="588"/>
      <c r="ZI7" s="588"/>
      <c r="ZJ7" s="588"/>
      <c r="ZK7" s="588"/>
      <c r="ZL7" s="588"/>
      <c r="ZM7" s="588"/>
      <c r="ZN7" s="588"/>
      <c r="ZO7" s="588"/>
      <c r="ZP7" s="588"/>
      <c r="ZQ7" s="588"/>
      <c r="ZR7" s="588"/>
      <c r="ZS7" s="588"/>
      <c r="ZT7" s="588"/>
      <c r="ZU7" s="588"/>
      <c r="ZV7" s="588"/>
      <c r="ZW7" s="588"/>
      <c r="ZX7" s="588"/>
      <c r="ZY7" s="588"/>
      <c r="ZZ7" s="588"/>
      <c r="AAA7" s="588"/>
      <c r="AAB7" s="588"/>
      <c r="AAC7" s="588"/>
      <c r="AAD7" s="588"/>
      <c r="AAE7" s="588"/>
      <c r="AAF7" s="588"/>
      <c r="AAG7" s="588"/>
      <c r="AAH7" s="588"/>
      <c r="AAI7" s="588"/>
      <c r="AAJ7" s="588"/>
      <c r="AAK7" s="588"/>
      <c r="AAL7" s="588"/>
      <c r="AAM7" s="588"/>
      <c r="AAN7" s="588"/>
      <c r="AAO7" s="588"/>
      <c r="AAP7" s="588"/>
      <c r="AAQ7" s="588"/>
      <c r="AAR7" s="588"/>
      <c r="AAS7" s="588"/>
      <c r="AAT7" s="588"/>
      <c r="AAU7" s="588"/>
      <c r="AAV7" s="588"/>
      <c r="AAW7" s="588"/>
      <c r="AAX7" s="588"/>
      <c r="AAY7" s="588"/>
      <c r="AAZ7" s="588"/>
      <c r="ABA7" s="588"/>
      <c r="ABB7" s="588"/>
      <c r="ABC7" s="588"/>
      <c r="ABD7" s="588"/>
      <c r="ABE7" s="588"/>
      <c r="ABF7" s="588"/>
      <c r="ABG7" s="588"/>
      <c r="ABH7" s="588"/>
      <c r="ABI7" s="588"/>
      <c r="ABJ7" s="588"/>
      <c r="ABK7" s="588"/>
      <c r="ABL7" s="588"/>
      <c r="ABM7" s="588"/>
      <c r="ABN7" s="588"/>
      <c r="ABO7" s="588"/>
      <c r="ABP7" s="588"/>
      <c r="ABQ7" s="588"/>
      <c r="ABR7" s="588"/>
      <c r="ABS7" s="588"/>
      <c r="ABT7" s="588"/>
      <c r="ABU7" s="588"/>
      <c r="ABV7" s="588"/>
      <c r="ABW7" s="588"/>
      <c r="ABX7" s="588"/>
      <c r="ABY7" s="588"/>
      <c r="ABZ7" s="588"/>
      <c r="ACA7" s="588"/>
      <c r="ACB7" s="588"/>
      <c r="ACC7" s="588"/>
      <c r="ACD7" s="588"/>
      <c r="ACE7" s="588"/>
      <c r="ACF7" s="588"/>
      <c r="ACG7" s="588"/>
      <c r="ACH7" s="588"/>
      <c r="ACI7" s="588"/>
      <c r="ACJ7" s="588"/>
      <c r="ACK7" s="588"/>
      <c r="ACL7" s="588"/>
      <c r="ACM7" s="588"/>
      <c r="ACN7" s="588"/>
      <c r="ACO7" s="588"/>
      <c r="ACP7" s="588"/>
      <c r="ACQ7" s="588"/>
      <c r="ACR7" s="588"/>
      <c r="ACS7" s="588"/>
      <c r="ACT7" s="588"/>
      <c r="ACU7" s="588"/>
      <c r="ACV7" s="588"/>
      <c r="ACW7" s="588"/>
      <c r="ACX7" s="588"/>
      <c r="ACY7" s="588"/>
      <c r="ACZ7" s="588"/>
      <c r="ADA7" s="588"/>
      <c r="ADB7" s="588"/>
      <c r="ADC7" s="588"/>
      <c r="ADD7" s="588"/>
      <c r="ADE7" s="588"/>
      <c r="ADF7" s="588"/>
      <c r="ADG7" s="588"/>
      <c r="ADH7" s="588"/>
      <c r="ADI7" s="588"/>
      <c r="ADJ7" s="588"/>
      <c r="ADK7" s="588"/>
      <c r="ADL7" s="588"/>
      <c r="ADM7" s="588"/>
      <c r="ADN7" s="588"/>
      <c r="ADO7" s="588"/>
      <c r="ADP7" s="588"/>
      <c r="ADQ7" s="588"/>
      <c r="ADR7" s="588"/>
      <c r="ADS7" s="588"/>
      <c r="ADT7" s="588"/>
      <c r="ADU7" s="588"/>
      <c r="ADV7" s="588"/>
      <c r="ADW7" s="588"/>
      <c r="ADX7" s="588"/>
      <c r="ADY7" s="588"/>
      <c r="ADZ7" s="588"/>
      <c r="AEA7" s="588"/>
      <c r="AEB7" s="588"/>
      <c r="AEC7" s="588"/>
      <c r="AED7" s="588"/>
      <c r="AEE7" s="588"/>
      <c r="AEF7" s="588"/>
      <c r="AEG7" s="588"/>
      <c r="AEH7" s="588"/>
      <c r="AEI7" s="588"/>
      <c r="AEJ7" s="588"/>
      <c r="AEK7" s="588"/>
      <c r="AEL7" s="588"/>
      <c r="AEM7" s="588"/>
      <c r="AEN7" s="588"/>
      <c r="AEO7" s="588"/>
      <c r="AEP7" s="588"/>
      <c r="AEQ7" s="588"/>
      <c r="AER7" s="588"/>
      <c r="AES7" s="588"/>
      <c r="AET7" s="588"/>
      <c r="AEU7" s="588"/>
      <c r="AEV7" s="588"/>
      <c r="AEW7" s="588"/>
      <c r="AEX7" s="588"/>
      <c r="AEY7" s="588"/>
      <c r="AEZ7" s="588"/>
      <c r="AFA7" s="588"/>
      <c r="AFB7" s="588"/>
      <c r="AFC7" s="588"/>
      <c r="AFD7" s="588"/>
      <c r="AFE7" s="588"/>
      <c r="AFF7" s="588"/>
      <c r="AFG7" s="588"/>
      <c r="AFH7" s="588"/>
      <c r="AFI7" s="588"/>
      <c r="AFJ7" s="588"/>
      <c r="AFK7" s="588"/>
      <c r="AFL7" s="588"/>
      <c r="AFM7" s="588"/>
      <c r="AFN7" s="588"/>
      <c r="AFO7" s="588"/>
      <c r="AFP7" s="588"/>
      <c r="AFQ7" s="588"/>
      <c r="AFR7" s="588"/>
      <c r="AFS7" s="588"/>
      <c r="AFT7" s="588"/>
      <c r="AFU7" s="588"/>
      <c r="AFV7" s="588"/>
      <c r="AFW7" s="588"/>
      <c r="AFX7" s="588"/>
      <c r="AFY7" s="588"/>
      <c r="AFZ7" s="588"/>
      <c r="AGA7" s="588"/>
      <c r="AGB7" s="588"/>
      <c r="AGC7" s="588"/>
      <c r="AGD7" s="588"/>
      <c r="AGE7" s="588"/>
      <c r="AGF7" s="588"/>
      <c r="AGG7" s="588"/>
      <c r="AGH7" s="588"/>
      <c r="AGI7" s="588"/>
      <c r="AGJ7" s="588"/>
      <c r="AGK7" s="588"/>
      <c r="AGL7" s="588"/>
      <c r="AGM7" s="588"/>
      <c r="AGN7" s="588"/>
      <c r="AGO7" s="588"/>
      <c r="AGP7" s="588"/>
      <c r="AGQ7" s="588"/>
      <c r="AGR7" s="588"/>
      <c r="AGS7" s="588"/>
      <c r="AGT7" s="588"/>
      <c r="AGU7" s="588"/>
      <c r="AGV7" s="588"/>
      <c r="AGW7" s="588"/>
      <c r="AGX7" s="588"/>
      <c r="AGY7" s="588"/>
      <c r="AGZ7" s="588"/>
      <c r="AHA7" s="588"/>
      <c r="AHB7" s="588"/>
      <c r="AHC7" s="588"/>
      <c r="AHD7" s="588"/>
      <c r="AHE7" s="588"/>
      <c r="AHF7" s="588"/>
      <c r="AHG7" s="588"/>
      <c r="AHH7" s="588"/>
      <c r="AHI7" s="588"/>
      <c r="AHJ7" s="588"/>
      <c r="AHK7" s="588"/>
      <c r="AHL7" s="588"/>
      <c r="AHM7" s="588"/>
      <c r="AHN7" s="588"/>
      <c r="AHO7" s="588"/>
      <c r="AHP7" s="588"/>
      <c r="AHQ7" s="588"/>
      <c r="AHR7" s="588"/>
      <c r="AHS7" s="588"/>
      <c r="AHT7" s="588"/>
      <c r="AHU7" s="588"/>
      <c r="AHV7" s="588"/>
      <c r="AHW7" s="588"/>
      <c r="AHX7" s="588"/>
      <c r="AHY7" s="588"/>
      <c r="AHZ7" s="588"/>
      <c r="AIA7" s="588"/>
      <c r="AIB7" s="588"/>
      <c r="AIC7" s="588"/>
      <c r="AID7" s="588"/>
      <c r="AIE7" s="588"/>
      <c r="AIF7" s="588"/>
      <c r="AIG7" s="588"/>
      <c r="AIH7" s="588"/>
      <c r="AII7" s="588"/>
      <c r="AIJ7" s="588"/>
      <c r="AIK7" s="588"/>
      <c r="AIL7" s="588"/>
      <c r="AIM7" s="588"/>
      <c r="AIN7" s="588"/>
      <c r="AIO7" s="588"/>
      <c r="AIP7" s="588"/>
      <c r="AIQ7" s="588"/>
      <c r="AIR7" s="588"/>
      <c r="AIS7" s="588"/>
      <c r="AIT7" s="588"/>
      <c r="AIU7" s="588"/>
      <c r="AIV7" s="588"/>
      <c r="AIW7" s="588"/>
      <c r="AIX7" s="588"/>
      <c r="AIY7" s="588"/>
      <c r="AIZ7" s="588"/>
      <c r="AJA7" s="588"/>
      <c r="AJB7" s="588"/>
      <c r="AJC7" s="588"/>
      <c r="AJD7" s="588"/>
      <c r="AJE7" s="588"/>
      <c r="AJF7" s="588"/>
      <c r="AJG7" s="588"/>
      <c r="AJH7" s="588"/>
      <c r="AJI7" s="588"/>
      <c r="AJJ7" s="588"/>
      <c r="AJK7" s="588"/>
      <c r="AJL7" s="588"/>
      <c r="AJM7" s="588"/>
      <c r="AJN7" s="588"/>
      <c r="AJO7" s="588"/>
      <c r="AJP7" s="588"/>
      <c r="AJQ7" s="588"/>
      <c r="AJR7" s="588"/>
      <c r="AJS7" s="588"/>
      <c r="AJT7" s="588"/>
      <c r="AJU7" s="588"/>
      <c r="AJV7" s="588"/>
      <c r="AJW7" s="588"/>
      <c r="AJX7" s="588"/>
      <c r="AJY7" s="588"/>
      <c r="AJZ7" s="588"/>
      <c r="AKA7" s="588"/>
      <c r="AKB7" s="588"/>
      <c r="AKC7" s="588"/>
      <c r="AKD7" s="588"/>
      <c r="AKE7" s="588"/>
      <c r="AKF7" s="588"/>
      <c r="AKG7" s="588"/>
      <c r="AKH7" s="588"/>
      <c r="AKI7" s="588"/>
      <c r="AKJ7" s="588"/>
      <c r="AKK7" s="588"/>
      <c r="AKL7" s="588"/>
      <c r="AKM7" s="588"/>
      <c r="AKN7" s="588"/>
      <c r="AKO7" s="588"/>
      <c r="AKP7" s="588"/>
      <c r="AKQ7" s="588"/>
      <c r="AKR7" s="588"/>
      <c r="AKS7" s="588"/>
      <c r="AKT7" s="588"/>
      <c r="AKU7" s="588"/>
      <c r="AKV7" s="588"/>
      <c r="AKW7" s="588"/>
      <c r="AKX7" s="588"/>
      <c r="AKY7" s="588"/>
      <c r="AKZ7" s="588"/>
      <c r="ALA7" s="588"/>
      <c r="ALB7" s="588"/>
      <c r="ALC7" s="588"/>
      <c r="ALD7" s="588"/>
      <c r="ALE7" s="588"/>
      <c r="ALF7" s="588"/>
      <c r="ALG7" s="588"/>
      <c r="ALH7" s="588"/>
      <c r="ALI7" s="588"/>
      <c r="ALJ7" s="588"/>
      <c r="ALK7" s="588"/>
      <c r="ALL7" s="588"/>
      <c r="ALM7" s="588"/>
      <c r="ALN7" s="588"/>
      <c r="ALO7" s="588"/>
      <c r="ALP7" s="588"/>
      <c r="ALQ7" s="588"/>
      <c r="ALR7" s="588"/>
      <c r="ALS7" s="588"/>
      <c r="ALT7" s="588"/>
      <c r="ALU7" s="588"/>
      <c r="ALV7" s="588"/>
      <c r="ALW7" s="588"/>
      <c r="ALX7" s="588"/>
      <c r="ALY7" s="588"/>
      <c r="ALZ7" s="588"/>
      <c r="AMA7" s="588"/>
      <c r="AMB7" s="588"/>
      <c r="AMC7" s="588"/>
      <c r="AMD7" s="588"/>
      <c r="AME7" s="588"/>
      <c r="AMF7" s="588"/>
      <c r="AMG7" s="588"/>
      <c r="AMH7" s="588"/>
      <c r="AMI7" s="588"/>
      <c r="AMJ7" s="588"/>
      <c r="AMK7" s="588"/>
      <c r="AML7" s="588"/>
      <c r="AMM7" s="588"/>
      <c r="AMN7" s="588"/>
      <c r="AMO7" s="588"/>
      <c r="AMP7" s="588"/>
      <c r="AMQ7" s="588"/>
      <c r="AMR7" s="588"/>
      <c r="AMS7" s="588"/>
      <c r="AMT7" s="588"/>
      <c r="AMU7" s="588"/>
      <c r="AMV7" s="588"/>
      <c r="AMW7" s="588"/>
      <c r="AMX7" s="588"/>
      <c r="AMY7" s="588"/>
      <c r="AMZ7" s="588"/>
      <c r="ANA7" s="588"/>
      <c r="ANB7" s="588"/>
      <c r="ANC7" s="588"/>
      <c r="AND7" s="588"/>
      <c r="ANE7" s="588"/>
      <c r="ANF7" s="588"/>
      <c r="ANG7" s="588"/>
      <c r="ANH7" s="588"/>
      <c r="ANI7" s="588"/>
      <c r="ANJ7" s="588"/>
      <c r="ANK7" s="588"/>
      <c r="ANL7" s="588"/>
      <c r="ANM7" s="588"/>
      <c r="ANN7" s="588"/>
      <c r="ANO7" s="588"/>
      <c r="ANP7" s="588"/>
      <c r="ANQ7" s="588"/>
      <c r="ANR7" s="588"/>
      <c r="ANS7" s="588"/>
      <c r="ANT7" s="588"/>
      <c r="ANU7" s="588"/>
      <c r="ANV7" s="588"/>
      <c r="ANW7" s="588"/>
      <c r="ANX7" s="588"/>
      <c r="ANY7" s="588"/>
      <c r="ANZ7" s="588"/>
      <c r="AOA7" s="588"/>
      <c r="AOB7" s="588"/>
      <c r="AOC7" s="588"/>
      <c r="AOD7" s="588"/>
      <c r="AOE7" s="588"/>
      <c r="AOF7" s="588"/>
      <c r="AOG7" s="588"/>
      <c r="AOH7" s="588"/>
      <c r="AOI7" s="588"/>
      <c r="AOJ7" s="588"/>
      <c r="AOK7" s="588"/>
      <c r="AOL7" s="588"/>
      <c r="AOM7" s="588"/>
      <c r="AON7" s="588"/>
      <c r="AOO7" s="588"/>
      <c r="AOP7" s="588"/>
      <c r="AOQ7" s="588"/>
      <c r="AOR7" s="588"/>
      <c r="AOS7" s="588"/>
      <c r="AOT7" s="588"/>
      <c r="AOU7" s="588"/>
      <c r="AOV7" s="588"/>
      <c r="AOW7" s="588"/>
      <c r="AOX7" s="588"/>
      <c r="AOY7" s="588"/>
      <c r="AOZ7" s="588"/>
      <c r="APA7" s="588"/>
      <c r="APB7" s="588"/>
      <c r="APC7" s="588"/>
      <c r="APD7" s="588"/>
      <c r="APE7" s="588"/>
      <c r="APF7" s="588"/>
      <c r="APG7" s="588"/>
      <c r="APH7" s="588"/>
      <c r="API7" s="588"/>
      <c r="APJ7" s="588"/>
      <c r="APK7" s="588"/>
      <c r="APL7" s="588"/>
      <c r="APM7" s="588"/>
      <c r="APN7" s="588"/>
      <c r="APO7" s="588"/>
      <c r="APP7" s="588"/>
      <c r="APQ7" s="588"/>
      <c r="APR7" s="588"/>
      <c r="APS7" s="588"/>
      <c r="APT7" s="588"/>
      <c r="APU7" s="588"/>
      <c r="APV7" s="588"/>
      <c r="APW7" s="588"/>
      <c r="APX7" s="588"/>
      <c r="APY7" s="588"/>
      <c r="APZ7" s="588"/>
      <c r="AQA7" s="588"/>
      <c r="AQB7" s="588"/>
      <c r="AQC7" s="588"/>
      <c r="AQD7" s="588"/>
      <c r="AQE7" s="588"/>
      <c r="AQF7" s="588"/>
      <c r="AQG7" s="588"/>
      <c r="AQH7" s="588"/>
      <c r="AQI7" s="588"/>
      <c r="AQJ7" s="588"/>
      <c r="AQK7" s="588"/>
      <c r="AQL7" s="588"/>
      <c r="AQM7" s="588"/>
      <c r="AQN7" s="588"/>
      <c r="AQO7" s="588"/>
      <c r="AQP7" s="588"/>
      <c r="AQQ7" s="588"/>
      <c r="AQR7" s="588"/>
      <c r="AQS7" s="588"/>
      <c r="AQT7" s="588"/>
      <c r="AQU7" s="588"/>
      <c r="AQV7" s="588"/>
      <c r="AQW7" s="588"/>
      <c r="AQX7" s="588"/>
      <c r="AQY7" s="588"/>
      <c r="AQZ7" s="588"/>
      <c r="ARA7" s="588"/>
      <c r="ARB7" s="588"/>
      <c r="ARC7" s="588"/>
      <c r="ARD7" s="588"/>
      <c r="ARE7" s="588"/>
      <c r="ARF7" s="588"/>
      <c r="ARG7" s="588"/>
      <c r="ARH7" s="588"/>
      <c r="ARI7" s="588"/>
      <c r="ARJ7" s="588"/>
      <c r="ARK7" s="588"/>
      <c r="ARL7" s="588"/>
      <c r="ARM7" s="588"/>
      <c r="ARN7" s="588"/>
      <c r="ARO7" s="588"/>
      <c r="ARP7" s="588"/>
      <c r="ARQ7" s="588"/>
      <c r="ARR7" s="588"/>
      <c r="ARS7" s="588"/>
      <c r="ART7" s="588"/>
      <c r="ARU7" s="588"/>
      <c r="ARV7" s="588"/>
      <c r="ARW7" s="588"/>
      <c r="ARX7" s="588"/>
      <c r="ARY7" s="588"/>
      <c r="ARZ7" s="588"/>
      <c r="ASA7" s="588"/>
      <c r="ASB7" s="588"/>
      <c r="ASC7" s="588"/>
      <c r="ASD7" s="588"/>
      <c r="ASE7" s="588"/>
      <c r="ASF7" s="588"/>
      <c r="ASG7" s="588"/>
      <c r="ASH7" s="588"/>
      <c r="ASI7" s="588"/>
      <c r="ASJ7" s="588"/>
      <c r="ASK7" s="588"/>
      <c r="ASL7" s="588"/>
      <c r="ASM7" s="588"/>
      <c r="ASN7" s="588"/>
      <c r="ASO7" s="588"/>
      <c r="ASP7" s="588"/>
      <c r="ASQ7" s="588"/>
      <c r="ASR7" s="588"/>
      <c r="ASS7" s="588"/>
      <c r="AST7" s="588"/>
      <c r="ASU7" s="588"/>
      <c r="ASV7" s="588"/>
      <c r="ASW7" s="588"/>
      <c r="ASX7" s="588"/>
      <c r="ASY7" s="588"/>
      <c r="ASZ7" s="588"/>
      <c r="ATA7" s="588"/>
      <c r="ATB7" s="588"/>
      <c r="ATC7" s="588"/>
      <c r="ATD7" s="588"/>
      <c r="ATE7" s="588"/>
      <c r="ATF7" s="588"/>
      <c r="ATG7" s="588"/>
      <c r="ATH7" s="588"/>
      <c r="ATI7" s="588"/>
      <c r="ATJ7" s="588"/>
      <c r="ATK7" s="588"/>
      <c r="ATL7" s="588"/>
      <c r="ATM7" s="588"/>
      <c r="ATN7" s="588"/>
      <c r="ATO7" s="588"/>
      <c r="ATP7" s="588"/>
      <c r="ATQ7" s="588"/>
      <c r="ATR7" s="588"/>
      <c r="ATS7" s="588"/>
      <c r="ATT7" s="588"/>
      <c r="ATU7" s="588"/>
      <c r="ATV7" s="588"/>
      <c r="ATW7" s="588"/>
      <c r="ATX7" s="588"/>
      <c r="ATY7" s="588"/>
      <c r="ATZ7" s="588"/>
      <c r="AUA7" s="588"/>
      <c r="AUB7" s="588"/>
      <c r="AUC7" s="588"/>
      <c r="AUD7" s="588"/>
      <c r="AUE7" s="588"/>
      <c r="AUF7" s="588"/>
      <c r="AUG7" s="588"/>
      <c r="AUH7" s="588"/>
      <c r="AUI7" s="588"/>
      <c r="AUJ7" s="588"/>
      <c r="AUK7" s="588"/>
      <c r="AUL7" s="588"/>
      <c r="AUM7" s="588"/>
      <c r="AUN7" s="588"/>
      <c r="AUO7" s="588"/>
      <c r="AUP7" s="588"/>
      <c r="AUQ7" s="588"/>
      <c r="AUR7" s="588"/>
      <c r="AUS7" s="588"/>
      <c r="AUT7" s="588"/>
      <c r="AUU7" s="588"/>
      <c r="AUV7" s="588"/>
      <c r="AUW7" s="588"/>
      <c r="AUX7" s="588"/>
      <c r="AUY7" s="588"/>
      <c r="AUZ7" s="588"/>
      <c r="AVA7" s="588"/>
      <c r="AVB7" s="588"/>
      <c r="AVC7" s="588"/>
      <c r="AVD7" s="588"/>
      <c r="AVE7" s="588"/>
      <c r="AVF7" s="588"/>
      <c r="AVG7" s="588"/>
      <c r="AVH7" s="588"/>
      <c r="AVI7" s="588"/>
      <c r="AVJ7" s="588"/>
      <c r="AVK7" s="588"/>
      <c r="AVL7" s="588"/>
      <c r="AVM7" s="588"/>
      <c r="AVN7" s="588"/>
      <c r="AVO7" s="588"/>
      <c r="AVP7" s="588"/>
      <c r="AVQ7" s="588"/>
      <c r="AVR7" s="588"/>
      <c r="AVS7" s="588"/>
      <c r="AVT7" s="588"/>
      <c r="AVU7" s="588"/>
      <c r="AVV7" s="588"/>
      <c r="AVW7" s="588"/>
      <c r="AVX7" s="588"/>
      <c r="AVY7" s="588"/>
      <c r="AVZ7" s="588"/>
      <c r="AWA7" s="588"/>
      <c r="AWB7" s="588"/>
      <c r="AWC7" s="588"/>
      <c r="AWD7" s="588"/>
      <c r="AWE7" s="588"/>
      <c r="AWF7" s="588"/>
      <c r="AWG7" s="588"/>
      <c r="AWH7" s="588"/>
      <c r="AWI7" s="588"/>
      <c r="AWJ7" s="588"/>
      <c r="AWK7" s="588"/>
      <c r="AWL7" s="588"/>
      <c r="AWM7" s="588"/>
      <c r="AWN7" s="588"/>
      <c r="AWO7" s="588"/>
      <c r="AWP7" s="588"/>
      <c r="AWQ7" s="588"/>
      <c r="AWR7" s="588"/>
      <c r="AWS7" s="588"/>
      <c r="AWT7" s="588"/>
      <c r="AWU7" s="588"/>
      <c r="AWV7" s="588"/>
      <c r="AWW7" s="588"/>
      <c r="AWX7" s="588"/>
      <c r="AWY7" s="588"/>
      <c r="AWZ7" s="588"/>
      <c r="AXA7" s="588"/>
      <c r="AXB7" s="588"/>
      <c r="AXC7" s="588"/>
      <c r="AXD7" s="588"/>
      <c r="AXE7" s="588"/>
      <c r="AXF7" s="588"/>
      <c r="AXG7" s="588"/>
      <c r="AXH7" s="588"/>
      <c r="AXI7" s="588"/>
      <c r="AXJ7" s="588"/>
      <c r="AXK7" s="588"/>
      <c r="AXL7" s="588"/>
      <c r="AXM7" s="588"/>
      <c r="AXN7" s="588"/>
      <c r="AXO7" s="588"/>
      <c r="AXP7" s="588"/>
      <c r="AXQ7" s="588"/>
      <c r="AXR7" s="588"/>
      <c r="AXS7" s="588"/>
      <c r="AXT7" s="588"/>
      <c r="AXU7" s="588"/>
      <c r="AXV7" s="588"/>
      <c r="AXW7" s="588"/>
      <c r="AXX7" s="588"/>
      <c r="AXY7" s="588"/>
      <c r="AXZ7" s="588"/>
      <c r="AYA7" s="588"/>
      <c r="AYB7" s="588"/>
      <c r="AYC7" s="588"/>
      <c r="AYD7" s="588"/>
      <c r="AYE7" s="588"/>
      <c r="AYF7" s="588"/>
      <c r="AYG7" s="588"/>
      <c r="AYH7" s="588"/>
      <c r="AYI7" s="588"/>
      <c r="AYJ7" s="588"/>
      <c r="AYK7" s="588"/>
      <c r="AYL7" s="588"/>
      <c r="AYM7" s="588"/>
      <c r="AYN7" s="588"/>
      <c r="AYO7" s="588"/>
      <c r="AYP7" s="588"/>
      <c r="AYQ7" s="588"/>
      <c r="AYR7" s="588"/>
      <c r="AYS7" s="588"/>
      <c r="AYT7" s="588"/>
      <c r="AYU7" s="588"/>
      <c r="AYV7" s="588"/>
      <c r="AYW7" s="588"/>
      <c r="AYX7" s="588"/>
      <c r="AYY7" s="588"/>
      <c r="AYZ7" s="588"/>
      <c r="AZA7" s="588"/>
      <c r="AZB7" s="588"/>
      <c r="AZC7" s="588"/>
      <c r="AZD7" s="588"/>
      <c r="AZE7" s="588"/>
      <c r="AZF7" s="588"/>
      <c r="AZG7" s="588"/>
      <c r="AZH7" s="588"/>
      <c r="AZI7" s="588"/>
      <c r="AZJ7" s="588"/>
      <c r="AZK7" s="588"/>
      <c r="AZL7" s="588"/>
      <c r="AZM7" s="588"/>
      <c r="AZN7" s="588"/>
      <c r="AZO7" s="588"/>
      <c r="AZP7" s="588"/>
      <c r="AZQ7" s="588"/>
      <c r="AZR7" s="588"/>
      <c r="AZS7" s="588"/>
      <c r="AZT7" s="588"/>
      <c r="AZU7" s="588"/>
      <c r="AZV7" s="588"/>
      <c r="AZW7" s="588"/>
      <c r="AZX7" s="588"/>
      <c r="AZY7" s="588"/>
      <c r="AZZ7" s="588"/>
      <c r="BAA7" s="588"/>
      <c r="BAB7" s="588"/>
      <c r="BAC7" s="588"/>
      <c r="BAD7" s="588"/>
      <c r="BAE7" s="588"/>
      <c r="BAF7" s="588"/>
      <c r="BAG7" s="588"/>
      <c r="BAH7" s="588"/>
      <c r="BAI7" s="588"/>
      <c r="BAJ7" s="588"/>
      <c r="BAK7" s="588"/>
      <c r="BAL7" s="588"/>
      <c r="BAM7" s="588"/>
      <c r="BAN7" s="588"/>
      <c r="BAO7" s="588"/>
      <c r="BAP7" s="588"/>
      <c r="BAQ7" s="588"/>
      <c r="BAR7" s="588"/>
      <c r="BAS7" s="588"/>
      <c r="BAT7" s="588"/>
      <c r="BAU7" s="588"/>
      <c r="BAV7" s="588"/>
      <c r="BAW7" s="588"/>
      <c r="BAX7" s="588"/>
      <c r="BAY7" s="588"/>
      <c r="BAZ7" s="588"/>
      <c r="BBA7" s="588"/>
      <c r="BBB7" s="588"/>
      <c r="BBC7" s="588"/>
      <c r="BBD7" s="588"/>
      <c r="BBE7" s="588"/>
      <c r="BBF7" s="588"/>
      <c r="BBG7" s="588"/>
      <c r="BBH7" s="588"/>
      <c r="BBI7" s="588"/>
      <c r="BBJ7" s="588"/>
      <c r="BBK7" s="588"/>
      <c r="BBL7" s="588"/>
      <c r="BBM7" s="588"/>
      <c r="BBN7" s="588"/>
      <c r="BBO7" s="588"/>
      <c r="BBP7" s="588"/>
      <c r="BBQ7" s="588"/>
      <c r="BBR7" s="588"/>
      <c r="BBS7" s="588"/>
      <c r="BBT7" s="588"/>
      <c r="BBU7" s="588"/>
      <c r="BBV7" s="588"/>
      <c r="BBW7" s="588"/>
      <c r="BBX7" s="588"/>
      <c r="BBY7" s="588"/>
      <c r="BBZ7" s="588"/>
      <c r="BCA7" s="588"/>
      <c r="BCB7" s="588"/>
      <c r="BCC7" s="588"/>
      <c r="BCD7" s="588"/>
      <c r="BCE7" s="588"/>
      <c r="BCF7" s="588"/>
      <c r="BCG7" s="588"/>
      <c r="BCH7" s="588"/>
      <c r="BCI7" s="588"/>
      <c r="BCJ7" s="588"/>
      <c r="BCK7" s="588"/>
      <c r="BCL7" s="588"/>
      <c r="BCM7" s="588"/>
      <c r="BCN7" s="588"/>
      <c r="BCO7" s="588"/>
      <c r="BCP7" s="588"/>
      <c r="BCQ7" s="588"/>
      <c r="BCR7" s="588"/>
      <c r="BCS7" s="588"/>
      <c r="BCT7" s="588"/>
      <c r="BCU7" s="588"/>
      <c r="BCV7" s="588"/>
      <c r="BCW7" s="588"/>
      <c r="BCX7" s="588"/>
      <c r="BCY7" s="588"/>
      <c r="BCZ7" s="588"/>
      <c r="BDA7" s="588"/>
      <c r="BDB7" s="588"/>
      <c r="BDC7" s="588"/>
      <c r="BDD7" s="588"/>
      <c r="BDE7" s="588"/>
      <c r="BDF7" s="588"/>
      <c r="BDG7" s="588"/>
      <c r="BDH7" s="588"/>
      <c r="BDI7" s="588"/>
      <c r="BDJ7" s="588"/>
      <c r="BDK7" s="588"/>
      <c r="BDL7" s="588"/>
      <c r="BDM7" s="588"/>
      <c r="BDN7" s="588"/>
      <c r="BDO7" s="588"/>
      <c r="BDP7" s="588"/>
      <c r="BDQ7" s="588"/>
      <c r="BDR7" s="588"/>
      <c r="BDS7" s="588"/>
      <c r="BDT7" s="588"/>
      <c r="BDU7" s="588"/>
      <c r="BDV7" s="588"/>
      <c r="BDW7" s="588"/>
      <c r="BDX7" s="588"/>
      <c r="BDY7" s="588"/>
      <c r="BDZ7" s="588"/>
      <c r="BEA7" s="588"/>
      <c r="BEB7" s="588"/>
      <c r="BEC7" s="588"/>
      <c r="BED7" s="588"/>
      <c r="BEE7" s="588"/>
      <c r="BEF7" s="588"/>
      <c r="BEG7" s="588"/>
      <c r="BEH7" s="588"/>
      <c r="BEI7" s="588"/>
      <c r="BEJ7" s="588"/>
      <c r="BEK7" s="588"/>
      <c r="BEL7" s="588"/>
      <c r="BEM7" s="588"/>
      <c r="BEN7" s="588"/>
      <c r="BEO7" s="588"/>
      <c r="BEP7" s="588"/>
      <c r="BEQ7" s="588"/>
      <c r="BER7" s="588"/>
      <c r="BES7" s="588"/>
      <c r="BET7" s="588"/>
      <c r="BEU7" s="588"/>
      <c r="BEV7" s="588"/>
      <c r="BEW7" s="588"/>
      <c r="BEX7" s="588"/>
      <c r="BEY7" s="588"/>
      <c r="BEZ7" s="588"/>
      <c r="BFA7" s="588"/>
      <c r="BFB7" s="588"/>
      <c r="BFC7" s="588"/>
      <c r="BFD7" s="588"/>
      <c r="BFE7" s="588"/>
      <c r="BFF7" s="588"/>
      <c r="BFG7" s="588"/>
      <c r="BFH7" s="588"/>
      <c r="BFI7" s="588"/>
      <c r="BFJ7" s="588"/>
      <c r="BFK7" s="588"/>
      <c r="BFL7" s="588"/>
      <c r="BFM7" s="588"/>
      <c r="BFN7" s="588"/>
      <c r="BFO7" s="588"/>
      <c r="BFP7" s="588"/>
      <c r="BFQ7" s="588"/>
      <c r="BFR7" s="588"/>
      <c r="BFS7" s="588"/>
      <c r="BFT7" s="588"/>
      <c r="BFU7" s="588"/>
      <c r="BFV7" s="588"/>
      <c r="BFW7" s="588"/>
      <c r="BFX7" s="588"/>
      <c r="BFY7" s="588"/>
      <c r="BFZ7" s="588"/>
      <c r="BGA7" s="588"/>
      <c r="BGB7" s="588"/>
      <c r="BGC7" s="588"/>
      <c r="BGD7" s="588"/>
      <c r="BGE7" s="588"/>
      <c r="BGF7" s="588"/>
      <c r="BGG7" s="588"/>
      <c r="BGH7" s="588"/>
      <c r="BGI7" s="588"/>
      <c r="BGJ7" s="588"/>
      <c r="BGK7" s="588"/>
      <c r="BGL7" s="588"/>
      <c r="BGM7" s="588"/>
      <c r="BGN7" s="588"/>
      <c r="BGO7" s="588"/>
      <c r="BGP7" s="588"/>
      <c r="BGQ7" s="588"/>
      <c r="BGR7" s="588"/>
      <c r="BGS7" s="588"/>
      <c r="BGT7" s="588"/>
      <c r="BGU7" s="588"/>
      <c r="BGV7" s="588"/>
      <c r="BGW7" s="588"/>
      <c r="BGX7" s="588"/>
      <c r="BGY7" s="588"/>
      <c r="BGZ7" s="588"/>
      <c r="BHA7" s="588"/>
      <c r="BHB7" s="588"/>
      <c r="BHC7" s="588"/>
      <c r="BHD7" s="588"/>
      <c r="BHE7" s="588"/>
      <c r="BHF7" s="588"/>
      <c r="BHG7" s="588"/>
      <c r="BHH7" s="588"/>
      <c r="BHI7" s="588"/>
      <c r="BHJ7" s="588"/>
      <c r="BHK7" s="588"/>
      <c r="BHL7" s="588"/>
      <c r="BHM7" s="588"/>
      <c r="BHN7" s="588"/>
      <c r="BHO7" s="588"/>
      <c r="BHP7" s="588"/>
      <c r="BHQ7" s="588"/>
      <c r="BHR7" s="588"/>
      <c r="BHS7" s="588"/>
      <c r="BHT7" s="588"/>
      <c r="BHU7" s="588"/>
      <c r="BHV7" s="588"/>
      <c r="BHW7" s="588"/>
      <c r="BHX7" s="588"/>
      <c r="BHY7" s="588"/>
      <c r="BHZ7" s="588"/>
      <c r="BIA7" s="588"/>
      <c r="BIB7" s="588"/>
      <c r="BIC7" s="588"/>
      <c r="BID7" s="588"/>
      <c r="BIE7" s="588"/>
      <c r="BIF7" s="588"/>
      <c r="BIG7" s="588"/>
      <c r="BIH7" s="588"/>
      <c r="BII7" s="588"/>
      <c r="BIJ7" s="588"/>
      <c r="BIK7" s="588"/>
      <c r="BIL7" s="588"/>
      <c r="BIM7" s="588"/>
      <c r="BIN7" s="588"/>
      <c r="BIO7" s="588"/>
      <c r="BIP7" s="588"/>
      <c r="BIQ7" s="588"/>
      <c r="BIR7" s="588"/>
      <c r="BIS7" s="588"/>
      <c r="BIT7" s="588"/>
      <c r="BIU7" s="588"/>
      <c r="BIV7" s="588"/>
      <c r="BIW7" s="588"/>
      <c r="BIX7" s="588"/>
      <c r="BIY7" s="588"/>
      <c r="BIZ7" s="588"/>
      <c r="BJA7" s="588"/>
      <c r="BJB7" s="588"/>
      <c r="BJC7" s="588"/>
      <c r="BJD7" s="588"/>
      <c r="BJE7" s="588"/>
      <c r="BJF7" s="588"/>
      <c r="BJG7" s="588"/>
      <c r="BJH7" s="588"/>
      <c r="BJI7" s="588"/>
      <c r="BJJ7" s="588"/>
      <c r="BJK7" s="588"/>
      <c r="BJL7" s="588"/>
      <c r="BJM7" s="588"/>
      <c r="BJN7" s="588"/>
      <c r="BJO7" s="588"/>
      <c r="BJP7" s="588"/>
      <c r="BJQ7" s="588"/>
      <c r="BJR7" s="588"/>
      <c r="BJS7" s="588"/>
      <c r="BJT7" s="588"/>
      <c r="BJU7" s="588"/>
      <c r="BJV7" s="588"/>
      <c r="BJW7" s="588"/>
      <c r="BJX7" s="588"/>
      <c r="BJY7" s="588"/>
      <c r="BJZ7" s="588"/>
      <c r="BKA7" s="588"/>
      <c r="BKB7" s="588"/>
      <c r="BKC7" s="588"/>
      <c r="BKD7" s="588"/>
      <c r="BKE7" s="588"/>
      <c r="BKF7" s="588"/>
      <c r="BKG7" s="588"/>
      <c r="BKH7" s="588"/>
      <c r="BKI7" s="588"/>
      <c r="BKJ7" s="588"/>
      <c r="BKK7" s="588"/>
      <c r="BKL7" s="588"/>
      <c r="BKM7" s="588"/>
      <c r="BKN7" s="588"/>
      <c r="BKO7" s="588"/>
      <c r="BKP7" s="588"/>
      <c r="BKQ7" s="588"/>
      <c r="BKR7" s="588"/>
      <c r="BKS7" s="588"/>
      <c r="BKT7" s="588"/>
      <c r="BKU7" s="588"/>
      <c r="BKV7" s="588"/>
      <c r="BKW7" s="588"/>
      <c r="BKX7" s="588"/>
      <c r="BKY7" s="588"/>
      <c r="BKZ7" s="588"/>
      <c r="BLA7" s="588"/>
      <c r="BLB7" s="588"/>
      <c r="BLC7" s="588"/>
      <c r="BLD7" s="588"/>
      <c r="BLE7" s="588"/>
      <c r="BLF7" s="588"/>
      <c r="BLG7" s="588"/>
      <c r="BLH7" s="588"/>
      <c r="BLI7" s="588"/>
      <c r="BLJ7" s="588"/>
      <c r="BLK7" s="588"/>
      <c r="BLL7" s="588"/>
      <c r="BLM7" s="588"/>
      <c r="BLN7" s="588"/>
      <c r="BLO7" s="588"/>
      <c r="BLP7" s="588"/>
      <c r="BLQ7" s="588"/>
      <c r="BLR7" s="588"/>
      <c r="BLS7" s="588"/>
      <c r="BLT7" s="588"/>
      <c r="BLU7" s="588"/>
      <c r="BLV7" s="588"/>
      <c r="BLW7" s="588"/>
      <c r="BLX7" s="588"/>
      <c r="BLY7" s="588"/>
      <c r="BLZ7" s="588"/>
      <c r="BMA7" s="588"/>
      <c r="BMB7" s="588"/>
      <c r="BMC7" s="588"/>
      <c r="BMD7" s="588"/>
      <c r="BME7" s="588"/>
      <c r="BMF7" s="588"/>
      <c r="BMG7" s="588"/>
      <c r="BMH7" s="588"/>
      <c r="BMI7" s="588"/>
      <c r="BMJ7" s="588"/>
      <c r="BMK7" s="588"/>
      <c r="BML7" s="588"/>
      <c r="BMM7" s="588"/>
      <c r="BMN7" s="588"/>
      <c r="BMO7" s="588"/>
      <c r="BMP7" s="588"/>
      <c r="BMQ7" s="588"/>
      <c r="BMR7" s="588"/>
      <c r="BMS7" s="588"/>
      <c r="BMT7" s="588"/>
      <c r="BMU7" s="588"/>
      <c r="BMV7" s="588"/>
      <c r="BMW7" s="588"/>
      <c r="BMX7" s="588"/>
      <c r="BMY7" s="588"/>
      <c r="BMZ7" s="588"/>
      <c r="BNA7" s="588"/>
      <c r="BNB7" s="588"/>
      <c r="BNC7" s="588"/>
      <c r="BND7" s="588"/>
      <c r="BNE7" s="588"/>
      <c r="BNF7" s="588"/>
      <c r="BNG7" s="588"/>
      <c r="BNH7" s="588"/>
      <c r="BNI7" s="588"/>
      <c r="BNJ7" s="588"/>
      <c r="BNK7" s="588"/>
      <c r="BNL7" s="588"/>
      <c r="BNM7" s="588"/>
      <c r="BNN7" s="588"/>
      <c r="BNO7" s="588"/>
      <c r="BNP7" s="588"/>
      <c r="BNQ7" s="588"/>
      <c r="BNR7" s="588"/>
      <c r="BNS7" s="588"/>
      <c r="BNT7" s="588"/>
      <c r="BNU7" s="588"/>
      <c r="BNV7" s="588"/>
      <c r="BNW7" s="588"/>
      <c r="BNX7" s="588"/>
      <c r="BNY7" s="588"/>
      <c r="BNZ7" s="588"/>
      <c r="BOA7" s="588"/>
      <c r="BOB7" s="588"/>
      <c r="BOC7" s="588"/>
      <c r="BOD7" s="588"/>
      <c r="BOE7" s="588"/>
      <c r="BOF7" s="588"/>
      <c r="BOG7" s="588"/>
      <c r="BOH7" s="588"/>
      <c r="BOI7" s="588"/>
      <c r="BOJ7" s="588"/>
      <c r="BOK7" s="588"/>
      <c r="BOL7" s="588"/>
      <c r="BOM7" s="588"/>
      <c r="BON7" s="588"/>
      <c r="BOO7" s="588"/>
      <c r="BOP7" s="588"/>
      <c r="BOQ7" s="588"/>
      <c r="BOR7" s="588"/>
      <c r="BOS7" s="588"/>
      <c r="BOT7" s="588"/>
      <c r="BOU7" s="588"/>
      <c r="BOV7" s="588"/>
      <c r="BOW7" s="588"/>
      <c r="BOX7" s="588"/>
      <c r="BOY7" s="588"/>
      <c r="BOZ7" s="588"/>
      <c r="BPA7" s="588"/>
      <c r="BPB7" s="588"/>
      <c r="BPC7" s="588"/>
      <c r="BPD7" s="588"/>
      <c r="BPE7" s="588"/>
      <c r="BPF7" s="588"/>
      <c r="BPG7" s="588"/>
      <c r="BPH7" s="588"/>
      <c r="BPI7" s="588"/>
      <c r="BPJ7" s="588"/>
      <c r="BPK7" s="588"/>
      <c r="BPL7" s="588"/>
      <c r="BPM7" s="588"/>
      <c r="BPN7" s="588"/>
      <c r="BPO7" s="588"/>
      <c r="BPP7" s="588"/>
      <c r="BPQ7" s="588"/>
      <c r="BPR7" s="588"/>
      <c r="BPS7" s="588"/>
      <c r="BPT7" s="588"/>
      <c r="BPU7" s="588"/>
      <c r="BPV7" s="588"/>
      <c r="BPW7" s="588"/>
      <c r="BPX7" s="588"/>
      <c r="BPY7" s="588"/>
      <c r="BPZ7" s="588"/>
      <c r="BQA7" s="588"/>
      <c r="BQB7" s="588"/>
      <c r="BQC7" s="588"/>
      <c r="BQD7" s="588"/>
      <c r="BQE7" s="588"/>
      <c r="BQF7" s="588"/>
      <c r="BQG7" s="588"/>
      <c r="BQH7" s="588"/>
      <c r="BQI7" s="588"/>
      <c r="BQJ7" s="588"/>
      <c r="BQK7" s="588"/>
      <c r="BQL7" s="588"/>
      <c r="BQM7" s="588"/>
      <c r="BQN7" s="588"/>
      <c r="BQO7" s="588"/>
      <c r="BQP7" s="588"/>
      <c r="BQQ7" s="588"/>
      <c r="BQR7" s="588"/>
      <c r="BQS7" s="588"/>
      <c r="BQT7" s="588"/>
      <c r="BQU7" s="588"/>
      <c r="BQV7" s="588"/>
      <c r="BQW7" s="588"/>
      <c r="BQX7" s="588"/>
      <c r="BQY7" s="588"/>
      <c r="BQZ7" s="588"/>
      <c r="BRA7" s="588"/>
      <c r="BRB7" s="588"/>
      <c r="BRC7" s="588"/>
      <c r="BRD7" s="588"/>
      <c r="BRE7" s="588"/>
      <c r="BRF7" s="588"/>
      <c r="BRG7" s="588"/>
      <c r="BRH7" s="588"/>
      <c r="BRI7" s="588"/>
      <c r="BRJ7" s="588"/>
      <c r="BRK7" s="588"/>
      <c r="BRL7" s="588"/>
      <c r="BRM7" s="588"/>
      <c r="BRN7" s="588"/>
      <c r="BRO7" s="588"/>
      <c r="BRP7" s="588"/>
      <c r="BRQ7" s="588"/>
      <c r="BRR7" s="588"/>
      <c r="BRS7" s="588"/>
      <c r="BRT7" s="588"/>
      <c r="BRU7" s="588"/>
      <c r="BRV7" s="588"/>
      <c r="BRW7" s="588"/>
      <c r="BRX7" s="588"/>
      <c r="BRY7" s="588"/>
      <c r="BRZ7" s="588"/>
      <c r="BSA7" s="588"/>
      <c r="BSB7" s="588"/>
      <c r="BSC7" s="588"/>
      <c r="BSD7" s="588"/>
      <c r="BSE7" s="588"/>
      <c r="BSF7" s="588"/>
      <c r="BSG7" s="588"/>
      <c r="BSH7" s="588"/>
      <c r="BSI7" s="588"/>
      <c r="BSJ7" s="588"/>
      <c r="BSK7" s="588"/>
      <c r="BSL7" s="588"/>
      <c r="BSM7" s="588"/>
      <c r="BSN7" s="588"/>
      <c r="BSO7" s="588"/>
      <c r="BSP7" s="588"/>
      <c r="BSQ7" s="588"/>
      <c r="BSR7" s="588"/>
      <c r="BSS7" s="588"/>
      <c r="BST7" s="588"/>
      <c r="BSU7" s="588"/>
      <c r="BSV7" s="588"/>
      <c r="BSW7" s="588"/>
      <c r="BSX7" s="588"/>
      <c r="BSY7" s="588"/>
      <c r="BSZ7" s="588"/>
      <c r="BTA7" s="588"/>
      <c r="BTB7" s="588"/>
      <c r="BTC7" s="588"/>
      <c r="BTD7" s="588"/>
      <c r="BTE7" s="588"/>
      <c r="BTF7" s="588"/>
      <c r="BTG7" s="588"/>
      <c r="BTH7" s="588"/>
      <c r="BTI7" s="588"/>
      <c r="BTJ7" s="588"/>
      <c r="BTK7" s="588"/>
      <c r="BTL7" s="588"/>
      <c r="BTM7" s="588"/>
      <c r="BTN7" s="588"/>
      <c r="BTO7" s="588"/>
      <c r="BTP7" s="588"/>
      <c r="BTQ7" s="588"/>
      <c r="BTR7" s="588"/>
      <c r="BTS7" s="588"/>
      <c r="BTT7" s="588"/>
      <c r="BTU7" s="588"/>
      <c r="BTV7" s="588"/>
      <c r="BTW7" s="588"/>
      <c r="BTX7" s="588"/>
      <c r="BTY7" s="588"/>
      <c r="BTZ7" s="588"/>
      <c r="BUA7" s="588"/>
      <c r="BUB7" s="588"/>
      <c r="BUC7" s="588"/>
      <c r="BUD7" s="588"/>
      <c r="BUE7" s="588"/>
      <c r="BUF7" s="588"/>
      <c r="BUG7" s="588"/>
      <c r="BUH7" s="588"/>
      <c r="BUI7" s="588"/>
      <c r="BUJ7" s="588"/>
      <c r="BUK7" s="588"/>
      <c r="BUL7" s="588"/>
      <c r="BUM7" s="588"/>
      <c r="BUN7" s="588"/>
      <c r="BUO7" s="588"/>
      <c r="BUP7" s="588"/>
      <c r="BUQ7" s="588"/>
      <c r="BUR7" s="588"/>
      <c r="BUS7" s="588"/>
      <c r="BUT7" s="588"/>
      <c r="BUU7" s="588"/>
      <c r="BUV7" s="588"/>
      <c r="BUW7" s="588"/>
      <c r="BUX7" s="588"/>
      <c r="BUY7" s="588"/>
      <c r="BUZ7" s="588"/>
      <c r="BVA7" s="588"/>
      <c r="BVB7" s="588"/>
      <c r="BVC7" s="588"/>
      <c r="BVD7" s="588"/>
      <c r="BVE7" s="588"/>
      <c r="BVF7" s="588"/>
      <c r="BVG7" s="588"/>
      <c r="BVH7" s="588"/>
      <c r="BVI7" s="588"/>
      <c r="BVJ7" s="588"/>
      <c r="BVK7" s="588"/>
      <c r="BVL7" s="588"/>
      <c r="BVM7" s="588"/>
      <c r="BVN7" s="588"/>
      <c r="BVO7" s="588"/>
      <c r="BVP7" s="588"/>
      <c r="BVQ7" s="588"/>
      <c r="BVR7" s="588"/>
      <c r="BVS7" s="588"/>
      <c r="BVT7" s="588"/>
      <c r="BVU7" s="588"/>
      <c r="BVV7" s="588"/>
      <c r="BVW7" s="588"/>
      <c r="BVX7" s="588"/>
      <c r="BVY7" s="588"/>
      <c r="BVZ7" s="588"/>
      <c r="BWA7" s="588"/>
      <c r="BWB7" s="588"/>
      <c r="BWC7" s="588"/>
      <c r="BWD7" s="588"/>
      <c r="BWE7" s="588"/>
      <c r="BWF7" s="588"/>
      <c r="BWG7" s="588"/>
      <c r="BWH7" s="588"/>
      <c r="BWI7" s="588"/>
      <c r="BWJ7" s="588"/>
      <c r="BWK7" s="588"/>
      <c r="BWL7" s="588"/>
      <c r="BWM7" s="588"/>
      <c r="BWN7" s="588"/>
      <c r="BWO7" s="588"/>
      <c r="BWP7" s="588"/>
      <c r="BWQ7" s="588"/>
      <c r="BWR7" s="588"/>
      <c r="BWS7" s="588"/>
      <c r="BWT7" s="588"/>
      <c r="BWU7" s="588"/>
      <c r="BWV7" s="588"/>
      <c r="BWW7" s="588"/>
      <c r="BWX7" s="588"/>
      <c r="BWY7" s="588"/>
      <c r="BWZ7" s="588"/>
      <c r="BXA7" s="588"/>
      <c r="BXB7" s="588"/>
      <c r="BXC7" s="588"/>
      <c r="BXD7" s="588"/>
      <c r="BXE7" s="588"/>
      <c r="BXF7" s="588"/>
      <c r="BXG7" s="588"/>
      <c r="BXH7" s="588"/>
      <c r="BXI7" s="588"/>
      <c r="BXJ7" s="588"/>
      <c r="BXK7" s="588"/>
      <c r="BXL7" s="588"/>
      <c r="BXM7" s="588"/>
      <c r="BXN7" s="588"/>
      <c r="BXO7" s="588"/>
      <c r="BXP7" s="588"/>
      <c r="BXQ7" s="588"/>
      <c r="BXR7" s="588"/>
      <c r="BXS7" s="588"/>
      <c r="BXT7" s="588"/>
      <c r="BXU7" s="588"/>
      <c r="BXV7" s="588"/>
      <c r="BXW7" s="588"/>
      <c r="BXX7" s="588"/>
      <c r="BXY7" s="588"/>
      <c r="BXZ7" s="588"/>
      <c r="BYA7" s="588"/>
      <c r="BYB7" s="588"/>
      <c r="BYC7" s="588"/>
      <c r="BYD7" s="588"/>
      <c r="BYE7" s="588"/>
      <c r="BYF7" s="588"/>
      <c r="BYG7" s="588"/>
      <c r="BYH7" s="588"/>
      <c r="BYI7" s="588"/>
      <c r="BYJ7" s="588"/>
      <c r="BYK7" s="588"/>
      <c r="BYL7" s="588"/>
      <c r="BYM7" s="588"/>
      <c r="BYN7" s="588"/>
      <c r="BYO7" s="588"/>
      <c r="BYP7" s="588"/>
      <c r="BYQ7" s="588"/>
      <c r="BYR7" s="588"/>
      <c r="BYS7" s="588"/>
      <c r="BYT7" s="588"/>
      <c r="BYU7" s="588"/>
      <c r="BYV7" s="588"/>
      <c r="BYW7" s="588"/>
      <c r="BYX7" s="588"/>
      <c r="BYY7" s="588"/>
      <c r="BYZ7" s="588"/>
      <c r="BZA7" s="588"/>
      <c r="BZB7" s="588"/>
      <c r="BZC7" s="588"/>
      <c r="BZD7" s="588"/>
      <c r="BZE7" s="588"/>
      <c r="BZF7" s="588"/>
      <c r="BZG7" s="588"/>
      <c r="BZH7" s="588"/>
      <c r="BZI7" s="588"/>
      <c r="BZJ7" s="588"/>
      <c r="BZK7" s="588"/>
      <c r="BZL7" s="588"/>
      <c r="BZM7" s="588"/>
      <c r="BZN7" s="588"/>
      <c r="BZO7" s="588"/>
      <c r="BZP7" s="588"/>
      <c r="BZQ7" s="588"/>
      <c r="BZR7" s="588"/>
      <c r="BZS7" s="588"/>
      <c r="BZT7" s="588"/>
      <c r="BZU7" s="588"/>
      <c r="BZV7" s="588"/>
      <c r="BZW7" s="588"/>
      <c r="BZX7" s="588"/>
      <c r="BZY7" s="588"/>
      <c r="BZZ7" s="588"/>
      <c r="CAA7" s="588"/>
      <c r="CAB7" s="588"/>
      <c r="CAC7" s="588"/>
      <c r="CAD7" s="588"/>
      <c r="CAE7" s="588"/>
      <c r="CAF7" s="588"/>
      <c r="CAG7" s="588"/>
      <c r="CAH7" s="588"/>
      <c r="CAI7" s="588"/>
      <c r="CAJ7" s="588"/>
      <c r="CAK7" s="588"/>
      <c r="CAL7" s="588"/>
      <c r="CAM7" s="588"/>
      <c r="CAN7" s="588"/>
      <c r="CAO7" s="588"/>
      <c r="CAP7" s="588"/>
      <c r="CAQ7" s="588"/>
      <c r="CAR7" s="588"/>
      <c r="CAS7" s="588"/>
      <c r="CAT7" s="588"/>
      <c r="CAU7" s="588"/>
      <c r="CAV7" s="588"/>
      <c r="CAW7" s="588"/>
      <c r="CAX7" s="588"/>
      <c r="CAY7" s="588"/>
      <c r="CAZ7" s="588"/>
      <c r="CBA7" s="588"/>
      <c r="CBB7" s="588"/>
      <c r="CBC7" s="588"/>
      <c r="CBD7" s="588"/>
      <c r="CBE7" s="588"/>
      <c r="CBF7" s="588"/>
      <c r="CBG7" s="588"/>
      <c r="CBH7" s="588"/>
      <c r="CBI7" s="588"/>
      <c r="CBJ7" s="588"/>
      <c r="CBK7" s="588"/>
      <c r="CBL7" s="588"/>
      <c r="CBM7" s="588"/>
      <c r="CBN7" s="588"/>
      <c r="CBO7" s="588"/>
      <c r="CBP7" s="588"/>
      <c r="CBQ7" s="588"/>
      <c r="CBR7" s="588"/>
      <c r="CBS7" s="588"/>
      <c r="CBT7" s="588"/>
      <c r="CBU7" s="588"/>
      <c r="CBV7" s="588"/>
      <c r="CBW7" s="588"/>
      <c r="CBX7" s="588"/>
      <c r="CBY7" s="588"/>
      <c r="CBZ7" s="588"/>
      <c r="CCA7" s="588"/>
      <c r="CCB7" s="588"/>
      <c r="CCC7" s="588"/>
      <c r="CCD7" s="588"/>
      <c r="CCE7" s="588"/>
      <c r="CCF7" s="588"/>
      <c r="CCG7" s="588"/>
      <c r="CCH7" s="588"/>
      <c r="CCI7" s="588"/>
      <c r="CCJ7" s="588"/>
      <c r="CCK7" s="588"/>
      <c r="CCL7" s="588"/>
      <c r="CCM7" s="588"/>
      <c r="CCN7" s="588"/>
      <c r="CCO7" s="588"/>
      <c r="CCP7" s="588"/>
      <c r="CCQ7" s="588"/>
      <c r="CCR7" s="588"/>
      <c r="CCS7" s="588"/>
      <c r="CCT7" s="588"/>
      <c r="CCU7" s="588"/>
      <c r="CCV7" s="588"/>
      <c r="CCW7" s="588"/>
      <c r="CCX7" s="588"/>
      <c r="CCY7" s="588"/>
      <c r="CCZ7" s="588"/>
      <c r="CDA7" s="588"/>
      <c r="CDB7" s="588"/>
      <c r="CDC7" s="588"/>
      <c r="CDD7" s="588"/>
      <c r="CDE7" s="588"/>
      <c r="CDF7" s="588"/>
      <c r="CDG7" s="588"/>
      <c r="CDH7" s="588"/>
      <c r="CDI7" s="588"/>
      <c r="CDJ7" s="588"/>
      <c r="CDK7" s="588"/>
      <c r="CDL7" s="588"/>
      <c r="CDM7" s="588"/>
      <c r="CDN7" s="588"/>
      <c r="CDO7" s="588"/>
      <c r="CDP7" s="588"/>
      <c r="CDQ7" s="588"/>
      <c r="CDR7" s="588"/>
      <c r="CDS7" s="588"/>
      <c r="CDT7" s="588"/>
      <c r="CDU7" s="588"/>
      <c r="CDV7" s="588"/>
      <c r="CDW7" s="588"/>
      <c r="CDX7" s="588"/>
      <c r="CDY7" s="588"/>
      <c r="CDZ7" s="588"/>
      <c r="CEA7" s="588"/>
      <c r="CEB7" s="588"/>
      <c r="CEC7" s="588"/>
      <c r="CED7" s="588"/>
      <c r="CEE7" s="588"/>
      <c r="CEF7" s="588"/>
      <c r="CEG7" s="588"/>
      <c r="CEH7" s="588"/>
      <c r="CEI7" s="588"/>
      <c r="CEJ7" s="588"/>
      <c r="CEK7" s="588"/>
      <c r="CEL7" s="588"/>
      <c r="CEM7" s="588"/>
      <c r="CEN7" s="588"/>
      <c r="CEO7" s="588"/>
      <c r="CEP7" s="588"/>
      <c r="CEQ7" s="588"/>
      <c r="CER7" s="588"/>
      <c r="CES7" s="588"/>
      <c r="CET7" s="588"/>
      <c r="CEU7" s="588"/>
      <c r="CEV7" s="588"/>
      <c r="CEW7" s="588"/>
      <c r="CEX7" s="588"/>
      <c r="CEY7" s="588"/>
      <c r="CEZ7" s="588"/>
      <c r="CFA7" s="588"/>
      <c r="CFB7" s="588"/>
      <c r="CFC7" s="588"/>
      <c r="CFD7" s="588"/>
      <c r="CFE7" s="588"/>
      <c r="CFF7" s="588"/>
      <c r="CFG7" s="588"/>
      <c r="CFH7" s="588"/>
      <c r="CFI7" s="588"/>
      <c r="CFJ7" s="588"/>
      <c r="CFK7" s="588"/>
      <c r="CFL7" s="588"/>
      <c r="CFM7" s="588"/>
      <c r="CFN7" s="588"/>
      <c r="CFO7" s="588"/>
      <c r="CFP7" s="588"/>
      <c r="CFQ7" s="588"/>
      <c r="CFR7" s="588"/>
      <c r="CFS7" s="588"/>
      <c r="CFT7" s="588"/>
      <c r="CFU7" s="588"/>
      <c r="CFV7" s="588"/>
      <c r="CFW7" s="588"/>
      <c r="CFX7" s="588"/>
      <c r="CFY7" s="588"/>
      <c r="CFZ7" s="588"/>
      <c r="CGA7" s="588"/>
      <c r="CGB7" s="588"/>
      <c r="CGC7" s="588"/>
      <c r="CGD7" s="588"/>
      <c r="CGE7" s="588"/>
      <c r="CGF7" s="588"/>
      <c r="CGG7" s="588"/>
      <c r="CGH7" s="588"/>
      <c r="CGI7" s="588"/>
      <c r="CGJ7" s="588"/>
      <c r="CGK7" s="588"/>
      <c r="CGL7" s="588"/>
      <c r="CGM7" s="588"/>
      <c r="CGN7" s="588"/>
      <c r="CGO7" s="588"/>
      <c r="CGP7" s="588"/>
      <c r="CGQ7" s="588"/>
      <c r="CGR7" s="588"/>
      <c r="CGS7" s="588"/>
      <c r="CGT7" s="588"/>
      <c r="CGU7" s="588"/>
      <c r="CGV7" s="588"/>
      <c r="CGW7" s="588"/>
      <c r="CGX7" s="588"/>
      <c r="CGY7" s="588"/>
      <c r="CGZ7" s="588"/>
      <c r="CHA7" s="588"/>
      <c r="CHB7" s="588"/>
      <c r="CHC7" s="588"/>
      <c r="CHD7" s="588"/>
      <c r="CHE7" s="588"/>
      <c r="CHF7" s="588"/>
      <c r="CHG7" s="588"/>
      <c r="CHH7" s="588"/>
      <c r="CHI7" s="588"/>
      <c r="CHJ7" s="588"/>
      <c r="CHK7" s="588"/>
      <c r="CHL7" s="588"/>
      <c r="CHM7" s="588"/>
      <c r="CHN7" s="588"/>
      <c r="CHO7" s="588"/>
      <c r="CHP7" s="588"/>
      <c r="CHQ7" s="588"/>
      <c r="CHR7" s="588"/>
      <c r="CHS7" s="588"/>
      <c r="CHT7" s="588"/>
      <c r="CHU7" s="588"/>
      <c r="CHV7" s="588"/>
      <c r="CHW7" s="588"/>
      <c r="CHX7" s="588"/>
      <c r="CHY7" s="588"/>
      <c r="CHZ7" s="588"/>
      <c r="CIA7" s="588"/>
      <c r="CIB7" s="588"/>
      <c r="CIC7" s="588"/>
      <c r="CID7" s="588"/>
      <c r="CIE7" s="588"/>
      <c r="CIF7" s="588"/>
      <c r="CIG7" s="588"/>
      <c r="CIH7" s="588"/>
      <c r="CII7" s="588"/>
      <c r="CIJ7" s="588"/>
      <c r="CIK7" s="588"/>
      <c r="CIL7" s="588"/>
      <c r="CIM7" s="588"/>
      <c r="CIN7" s="588"/>
      <c r="CIO7" s="588"/>
      <c r="CIP7" s="588"/>
      <c r="CIQ7" s="588"/>
      <c r="CIR7" s="588"/>
      <c r="CIS7" s="588"/>
      <c r="CIT7" s="588"/>
      <c r="CIU7" s="588"/>
      <c r="CIV7" s="588"/>
      <c r="CIW7" s="588"/>
      <c r="CIX7" s="588"/>
      <c r="CIY7" s="588"/>
      <c r="CIZ7" s="588"/>
      <c r="CJA7" s="588"/>
      <c r="CJB7" s="588"/>
      <c r="CJC7" s="588"/>
      <c r="CJD7" s="588"/>
      <c r="CJE7" s="588"/>
      <c r="CJF7" s="588"/>
      <c r="CJG7" s="588"/>
      <c r="CJH7" s="588"/>
      <c r="CJI7" s="588"/>
      <c r="CJJ7" s="588"/>
      <c r="CJK7" s="588"/>
      <c r="CJL7" s="588"/>
      <c r="CJM7" s="588"/>
      <c r="CJN7" s="588"/>
      <c r="CJO7" s="588"/>
      <c r="CJP7" s="588"/>
      <c r="CJQ7" s="588"/>
      <c r="CJR7" s="588"/>
      <c r="CJS7" s="588"/>
      <c r="CJT7" s="588"/>
      <c r="CJU7" s="588"/>
      <c r="CJV7" s="588"/>
      <c r="CJW7" s="588"/>
      <c r="CJX7" s="588"/>
      <c r="CJY7" s="588"/>
      <c r="CJZ7" s="588"/>
      <c r="CKA7" s="588"/>
      <c r="CKB7" s="588"/>
      <c r="CKC7" s="588"/>
      <c r="CKD7" s="588"/>
      <c r="CKE7" s="588"/>
      <c r="CKF7" s="588"/>
      <c r="CKG7" s="588"/>
      <c r="CKH7" s="588"/>
      <c r="CKI7" s="588"/>
      <c r="CKJ7" s="588"/>
      <c r="CKK7" s="588"/>
      <c r="CKL7" s="588"/>
      <c r="CKM7" s="588"/>
      <c r="CKN7" s="588"/>
      <c r="CKO7" s="588"/>
      <c r="CKP7" s="588"/>
      <c r="CKQ7" s="588"/>
      <c r="CKR7" s="588"/>
      <c r="CKS7" s="588"/>
      <c r="CKT7" s="588"/>
      <c r="CKU7" s="588"/>
      <c r="CKV7" s="588"/>
      <c r="CKW7" s="588"/>
      <c r="CKX7" s="588"/>
      <c r="CKY7" s="588"/>
      <c r="CKZ7" s="588"/>
      <c r="CLA7" s="588"/>
      <c r="CLB7" s="588"/>
      <c r="CLC7" s="588"/>
      <c r="CLD7" s="588"/>
      <c r="CLE7" s="588"/>
      <c r="CLF7" s="588"/>
      <c r="CLG7" s="588"/>
      <c r="CLH7" s="588"/>
      <c r="CLI7" s="588"/>
      <c r="CLJ7" s="588"/>
      <c r="CLK7" s="588"/>
      <c r="CLL7" s="588"/>
      <c r="CLM7" s="588"/>
      <c r="CLN7" s="588"/>
      <c r="CLO7" s="588"/>
      <c r="CLP7" s="588"/>
      <c r="CLQ7" s="588"/>
      <c r="CLR7" s="588"/>
      <c r="CLS7" s="588"/>
      <c r="CLT7" s="588"/>
      <c r="CLU7" s="588"/>
      <c r="CLV7" s="588"/>
      <c r="CLW7" s="588"/>
      <c r="CLX7" s="588"/>
      <c r="CLY7" s="588"/>
      <c r="CLZ7" s="588"/>
      <c r="CMA7" s="588"/>
      <c r="CMB7" s="588"/>
      <c r="CMC7" s="588"/>
      <c r="CMD7" s="588"/>
      <c r="CME7" s="588"/>
      <c r="CMF7" s="588"/>
      <c r="CMG7" s="588"/>
      <c r="CMH7" s="588"/>
      <c r="CMI7" s="588"/>
      <c r="CMJ7" s="588"/>
      <c r="CMK7" s="588"/>
      <c r="CML7" s="588"/>
      <c r="CMM7" s="588"/>
      <c r="CMN7" s="588"/>
      <c r="CMO7" s="588"/>
      <c r="CMP7" s="588"/>
      <c r="CMQ7" s="588"/>
      <c r="CMR7" s="588"/>
      <c r="CMS7" s="588"/>
      <c r="CMT7" s="588"/>
      <c r="CMU7" s="588"/>
      <c r="CMV7" s="588"/>
      <c r="CMW7" s="588"/>
      <c r="CMX7" s="588"/>
      <c r="CMY7" s="588"/>
      <c r="CMZ7" s="588"/>
      <c r="CNA7" s="588"/>
      <c r="CNB7" s="588"/>
      <c r="CNC7" s="588"/>
      <c r="CND7" s="588"/>
      <c r="CNE7" s="588"/>
      <c r="CNF7" s="588"/>
      <c r="CNG7" s="588"/>
      <c r="CNH7" s="588"/>
      <c r="CNI7" s="588"/>
      <c r="CNJ7" s="588"/>
      <c r="CNK7" s="588"/>
      <c r="CNL7" s="588"/>
      <c r="CNM7" s="588"/>
      <c r="CNN7" s="588"/>
      <c r="CNO7" s="588"/>
      <c r="CNP7" s="588"/>
      <c r="CNQ7" s="588"/>
      <c r="CNR7" s="588"/>
      <c r="CNS7" s="588"/>
      <c r="CNT7" s="588"/>
      <c r="CNU7" s="588"/>
      <c r="CNV7" s="588"/>
      <c r="CNW7" s="588"/>
      <c r="CNX7" s="588"/>
      <c r="CNY7" s="588"/>
      <c r="CNZ7" s="588"/>
      <c r="COA7" s="588"/>
      <c r="COB7" s="588"/>
      <c r="COC7" s="588"/>
      <c r="COD7" s="588"/>
      <c r="COE7" s="588"/>
      <c r="COF7" s="588"/>
      <c r="COG7" s="588"/>
      <c r="COH7" s="588"/>
      <c r="COI7" s="588"/>
      <c r="COJ7" s="588"/>
      <c r="COK7" s="588"/>
      <c r="COL7" s="588"/>
      <c r="COM7" s="588"/>
      <c r="CON7" s="588"/>
      <c r="COO7" s="588"/>
      <c r="COP7" s="588"/>
      <c r="COQ7" s="588"/>
      <c r="COR7" s="588"/>
      <c r="COS7" s="588"/>
      <c r="COT7" s="588"/>
      <c r="COU7" s="588"/>
      <c r="COV7" s="588"/>
      <c r="COW7" s="588"/>
      <c r="COX7" s="588"/>
      <c r="COY7" s="588"/>
      <c r="COZ7" s="588"/>
      <c r="CPA7" s="588"/>
      <c r="CPB7" s="588"/>
      <c r="CPC7" s="588"/>
      <c r="CPD7" s="588"/>
      <c r="CPE7" s="588"/>
      <c r="CPF7" s="588"/>
      <c r="CPG7" s="588"/>
      <c r="CPH7" s="588"/>
      <c r="CPI7" s="588"/>
      <c r="CPJ7" s="588"/>
      <c r="CPK7" s="588"/>
      <c r="CPL7" s="588"/>
      <c r="CPM7" s="588"/>
      <c r="CPN7" s="588"/>
      <c r="CPO7" s="588"/>
      <c r="CPP7" s="588"/>
      <c r="CPQ7" s="588"/>
      <c r="CPR7" s="588"/>
      <c r="CPS7" s="588"/>
      <c r="CPT7" s="588"/>
      <c r="CPU7" s="588"/>
      <c r="CPV7" s="588"/>
      <c r="CPW7" s="588"/>
      <c r="CPX7" s="588"/>
      <c r="CPY7" s="588"/>
      <c r="CPZ7" s="588"/>
      <c r="CQA7" s="588"/>
      <c r="CQB7" s="588"/>
      <c r="CQC7" s="588"/>
      <c r="CQD7" s="588"/>
      <c r="CQE7" s="588"/>
      <c r="CQF7" s="588"/>
      <c r="CQG7" s="588"/>
      <c r="CQH7" s="588"/>
      <c r="CQI7" s="588"/>
      <c r="CQJ7" s="588"/>
      <c r="CQK7" s="588"/>
      <c r="CQL7" s="588"/>
      <c r="CQM7" s="588"/>
      <c r="CQN7" s="588"/>
      <c r="CQO7" s="588"/>
      <c r="CQP7" s="588"/>
      <c r="CQQ7" s="588"/>
      <c r="CQR7" s="588"/>
      <c r="CQS7" s="588"/>
      <c r="CQT7" s="588"/>
      <c r="CQU7" s="588"/>
      <c r="CQV7" s="588"/>
      <c r="CQW7" s="588"/>
      <c r="CQX7" s="588"/>
      <c r="CQY7" s="588"/>
      <c r="CQZ7" s="588"/>
      <c r="CRA7" s="588"/>
      <c r="CRB7" s="588"/>
      <c r="CRC7" s="588"/>
      <c r="CRD7" s="588"/>
      <c r="CRE7" s="588"/>
      <c r="CRF7" s="588"/>
      <c r="CRG7" s="588"/>
      <c r="CRH7" s="588"/>
      <c r="CRI7" s="588"/>
      <c r="CRJ7" s="588"/>
      <c r="CRK7" s="588"/>
      <c r="CRL7" s="588"/>
      <c r="CRM7" s="588"/>
      <c r="CRN7" s="588"/>
      <c r="CRO7" s="588"/>
      <c r="CRP7" s="588"/>
      <c r="CRQ7" s="588"/>
      <c r="CRR7" s="588"/>
      <c r="CRS7" s="588"/>
      <c r="CRT7" s="588"/>
      <c r="CRU7" s="588"/>
      <c r="CRV7" s="588"/>
      <c r="CRW7" s="588"/>
      <c r="CRX7" s="588"/>
      <c r="CRY7" s="588"/>
      <c r="CRZ7" s="588"/>
      <c r="CSA7" s="588"/>
      <c r="CSB7" s="588"/>
      <c r="CSC7" s="588"/>
      <c r="CSD7" s="588"/>
      <c r="CSE7" s="588"/>
      <c r="CSF7" s="588"/>
      <c r="CSG7" s="588"/>
      <c r="CSH7" s="588"/>
      <c r="CSI7" s="588"/>
      <c r="CSJ7" s="588"/>
      <c r="CSK7" s="588"/>
      <c r="CSL7" s="588"/>
      <c r="CSM7" s="588"/>
      <c r="CSN7" s="588"/>
      <c r="CSO7" s="588"/>
      <c r="CSP7" s="588"/>
      <c r="CSQ7" s="588"/>
      <c r="CSR7" s="588"/>
      <c r="CSS7" s="588"/>
      <c r="CST7" s="588"/>
      <c r="CSU7" s="588"/>
      <c r="CSV7" s="588"/>
      <c r="CSW7" s="588"/>
      <c r="CSX7" s="588"/>
      <c r="CSY7" s="588"/>
      <c r="CSZ7" s="588"/>
      <c r="CTA7" s="588"/>
      <c r="CTB7" s="588"/>
      <c r="CTC7" s="588"/>
      <c r="CTD7" s="588"/>
      <c r="CTE7" s="588"/>
      <c r="CTF7" s="588"/>
      <c r="CTG7" s="588"/>
      <c r="CTH7" s="588"/>
      <c r="CTI7" s="588"/>
      <c r="CTJ7" s="588"/>
      <c r="CTK7" s="588"/>
      <c r="CTL7" s="588"/>
      <c r="CTM7" s="588"/>
      <c r="CTN7" s="588"/>
      <c r="CTO7" s="588"/>
      <c r="CTP7" s="588"/>
      <c r="CTQ7" s="588"/>
      <c r="CTR7" s="588"/>
      <c r="CTS7" s="588"/>
      <c r="CTT7" s="588"/>
      <c r="CTU7" s="588"/>
      <c r="CTV7" s="588"/>
      <c r="CTW7" s="588"/>
      <c r="CTX7" s="588"/>
      <c r="CTY7" s="588"/>
      <c r="CTZ7" s="588"/>
      <c r="CUA7" s="588"/>
      <c r="CUB7" s="588"/>
      <c r="CUC7" s="588"/>
      <c r="CUD7" s="588"/>
      <c r="CUE7" s="588"/>
      <c r="CUF7" s="588"/>
      <c r="CUG7" s="588"/>
      <c r="CUH7" s="588"/>
      <c r="CUI7" s="588"/>
      <c r="CUJ7" s="588"/>
      <c r="CUK7" s="588"/>
      <c r="CUL7" s="588"/>
      <c r="CUM7" s="588"/>
      <c r="CUN7" s="588"/>
      <c r="CUO7" s="588"/>
      <c r="CUP7" s="588"/>
      <c r="CUQ7" s="588"/>
      <c r="CUR7" s="588"/>
      <c r="CUS7" s="588"/>
      <c r="CUT7" s="588"/>
      <c r="CUU7" s="588"/>
      <c r="CUV7" s="588"/>
      <c r="CUW7" s="588"/>
      <c r="CUX7" s="588"/>
      <c r="CUY7" s="588"/>
      <c r="CUZ7" s="588"/>
      <c r="CVA7" s="588"/>
      <c r="CVB7" s="588"/>
      <c r="CVC7" s="588"/>
      <c r="CVD7" s="588"/>
      <c r="CVE7" s="588"/>
      <c r="CVF7" s="588"/>
      <c r="CVG7" s="588"/>
      <c r="CVH7" s="588"/>
      <c r="CVI7" s="588"/>
      <c r="CVJ7" s="588"/>
      <c r="CVK7" s="588"/>
      <c r="CVL7" s="588"/>
      <c r="CVM7" s="588"/>
      <c r="CVN7" s="588"/>
      <c r="CVO7" s="588"/>
      <c r="CVP7" s="588"/>
      <c r="CVQ7" s="588"/>
      <c r="CVR7" s="588"/>
      <c r="CVS7" s="588"/>
      <c r="CVT7" s="588"/>
      <c r="CVU7" s="588"/>
      <c r="CVV7" s="588"/>
      <c r="CVW7" s="588"/>
      <c r="CVX7" s="588"/>
      <c r="CVY7" s="588"/>
      <c r="CVZ7" s="588"/>
      <c r="CWA7" s="588"/>
      <c r="CWB7" s="588"/>
      <c r="CWC7" s="588"/>
      <c r="CWD7" s="588"/>
      <c r="CWE7" s="588"/>
      <c r="CWF7" s="588"/>
      <c r="CWG7" s="588"/>
      <c r="CWH7" s="588"/>
      <c r="CWI7" s="588"/>
      <c r="CWJ7" s="588"/>
      <c r="CWK7" s="588"/>
      <c r="CWL7" s="588"/>
      <c r="CWM7" s="588"/>
      <c r="CWN7" s="588"/>
      <c r="CWO7" s="588"/>
      <c r="CWP7" s="588"/>
      <c r="CWQ7" s="588"/>
      <c r="CWR7" s="588"/>
      <c r="CWS7" s="588"/>
      <c r="CWT7" s="588"/>
      <c r="CWU7" s="588"/>
      <c r="CWV7" s="588"/>
      <c r="CWW7" s="588"/>
      <c r="CWX7" s="588"/>
      <c r="CWY7" s="588"/>
      <c r="CWZ7" s="588"/>
      <c r="CXA7" s="588"/>
      <c r="CXB7" s="588"/>
      <c r="CXC7" s="588"/>
      <c r="CXD7" s="588"/>
      <c r="CXE7" s="588"/>
      <c r="CXF7" s="588"/>
      <c r="CXG7" s="588"/>
      <c r="CXH7" s="588"/>
      <c r="CXI7" s="588"/>
      <c r="CXJ7" s="588"/>
      <c r="CXK7" s="588"/>
      <c r="CXL7" s="588"/>
      <c r="CXM7" s="588"/>
      <c r="CXN7" s="588"/>
      <c r="CXO7" s="588"/>
      <c r="CXP7" s="588"/>
      <c r="CXQ7" s="588"/>
      <c r="CXR7" s="588"/>
      <c r="CXS7" s="588"/>
      <c r="CXT7" s="588"/>
      <c r="CXU7" s="588"/>
      <c r="CXV7" s="588"/>
      <c r="CXW7" s="588"/>
      <c r="CXX7" s="588"/>
      <c r="CXY7" s="588"/>
      <c r="CXZ7" s="588"/>
      <c r="CYA7" s="588"/>
      <c r="CYB7" s="588"/>
      <c r="CYC7" s="588"/>
      <c r="CYD7" s="588"/>
      <c r="CYE7" s="588"/>
      <c r="CYF7" s="588"/>
      <c r="CYG7" s="588"/>
      <c r="CYH7" s="588"/>
      <c r="CYI7" s="588"/>
      <c r="CYJ7" s="588"/>
      <c r="CYK7" s="588"/>
      <c r="CYL7" s="588"/>
      <c r="CYM7" s="588"/>
      <c r="CYN7" s="588"/>
      <c r="CYO7" s="588"/>
      <c r="CYP7" s="588"/>
      <c r="CYQ7" s="588"/>
      <c r="CYR7" s="588"/>
      <c r="CYS7" s="588"/>
      <c r="CYT7" s="588"/>
      <c r="CYU7" s="588"/>
      <c r="CYV7" s="588"/>
      <c r="CYW7" s="588"/>
      <c r="CYX7" s="588"/>
      <c r="CYY7" s="588"/>
      <c r="CYZ7" s="588"/>
      <c r="CZA7" s="588"/>
      <c r="CZB7" s="588"/>
      <c r="CZC7" s="588"/>
      <c r="CZD7" s="588"/>
      <c r="CZE7" s="588"/>
      <c r="CZF7" s="588"/>
      <c r="CZG7" s="588"/>
      <c r="CZH7" s="588"/>
      <c r="CZI7" s="588"/>
      <c r="CZJ7" s="588"/>
      <c r="CZK7" s="588"/>
      <c r="CZL7" s="588"/>
      <c r="CZM7" s="588"/>
      <c r="CZN7" s="588"/>
      <c r="CZO7" s="588"/>
      <c r="CZP7" s="588"/>
      <c r="CZQ7" s="588"/>
      <c r="CZR7" s="588"/>
      <c r="CZS7" s="588"/>
      <c r="CZT7" s="588"/>
      <c r="CZU7" s="588"/>
      <c r="CZV7" s="588"/>
      <c r="CZW7" s="588"/>
      <c r="CZX7" s="588"/>
      <c r="CZY7" s="588"/>
      <c r="CZZ7" s="588"/>
      <c r="DAA7" s="588"/>
      <c r="DAB7" s="588"/>
      <c r="DAC7" s="588"/>
      <c r="DAD7" s="588"/>
      <c r="DAE7" s="588"/>
      <c r="DAF7" s="588"/>
      <c r="DAG7" s="588"/>
      <c r="DAH7" s="588"/>
      <c r="DAI7" s="588"/>
      <c r="DAJ7" s="588"/>
      <c r="DAK7" s="588"/>
      <c r="DAL7" s="588"/>
      <c r="DAM7" s="588"/>
      <c r="DAN7" s="588"/>
      <c r="DAO7" s="588"/>
      <c r="DAP7" s="588"/>
      <c r="DAQ7" s="588"/>
      <c r="DAR7" s="588"/>
      <c r="DAS7" s="588"/>
      <c r="DAT7" s="588"/>
      <c r="DAU7" s="588"/>
      <c r="DAV7" s="588"/>
      <c r="DAW7" s="588"/>
      <c r="DAX7" s="588"/>
      <c r="DAY7" s="588"/>
      <c r="DAZ7" s="588"/>
      <c r="DBA7" s="588"/>
      <c r="DBB7" s="588"/>
      <c r="DBC7" s="588"/>
      <c r="DBD7" s="588"/>
      <c r="DBE7" s="588"/>
      <c r="DBF7" s="588"/>
      <c r="DBG7" s="588"/>
      <c r="DBH7" s="588"/>
      <c r="DBI7" s="588"/>
      <c r="DBJ7" s="588"/>
      <c r="DBK7" s="588"/>
      <c r="DBL7" s="588"/>
      <c r="DBM7" s="588"/>
      <c r="DBN7" s="588"/>
      <c r="DBO7" s="588"/>
      <c r="DBP7" s="588"/>
      <c r="DBQ7" s="588"/>
      <c r="DBR7" s="588"/>
      <c r="DBS7" s="588"/>
      <c r="DBT7" s="588"/>
      <c r="DBU7" s="588"/>
      <c r="DBV7" s="588"/>
      <c r="DBW7" s="588"/>
      <c r="DBX7" s="588"/>
      <c r="DBY7" s="588"/>
      <c r="DBZ7" s="588"/>
      <c r="DCA7" s="588"/>
      <c r="DCB7" s="588"/>
      <c r="DCC7" s="588"/>
      <c r="DCD7" s="588"/>
      <c r="DCE7" s="588"/>
      <c r="DCF7" s="588"/>
      <c r="DCG7" s="588"/>
      <c r="DCH7" s="588"/>
      <c r="DCI7" s="588"/>
      <c r="DCJ7" s="588"/>
      <c r="DCK7" s="588"/>
      <c r="DCL7" s="588"/>
      <c r="DCM7" s="588"/>
      <c r="DCN7" s="588"/>
      <c r="DCO7" s="588"/>
      <c r="DCP7" s="588"/>
      <c r="DCQ7" s="588"/>
      <c r="DCR7" s="588"/>
      <c r="DCS7" s="588"/>
      <c r="DCT7" s="588"/>
      <c r="DCU7" s="588"/>
      <c r="DCV7" s="588"/>
      <c r="DCW7" s="588"/>
      <c r="DCX7" s="588"/>
      <c r="DCY7" s="588"/>
      <c r="DCZ7" s="588"/>
      <c r="DDA7" s="588"/>
      <c r="DDB7" s="588"/>
      <c r="DDC7" s="588"/>
      <c r="DDD7" s="588"/>
      <c r="DDE7" s="588"/>
      <c r="DDF7" s="588"/>
      <c r="DDG7" s="588"/>
      <c r="DDH7" s="588"/>
      <c r="DDI7" s="588"/>
      <c r="DDJ7" s="588"/>
      <c r="DDK7" s="588"/>
      <c r="DDL7" s="588"/>
      <c r="DDM7" s="588"/>
      <c r="DDN7" s="588"/>
      <c r="DDO7" s="588"/>
      <c r="DDP7" s="588"/>
      <c r="DDQ7" s="588"/>
      <c r="DDR7" s="588"/>
      <c r="DDS7" s="588"/>
      <c r="DDT7" s="588"/>
      <c r="DDU7" s="588"/>
      <c r="DDV7" s="588"/>
      <c r="DDW7" s="588"/>
      <c r="DDX7" s="588"/>
      <c r="DDY7" s="588"/>
      <c r="DDZ7" s="588"/>
      <c r="DEA7" s="588"/>
      <c r="DEB7" s="588"/>
      <c r="DEC7" s="588"/>
      <c r="DED7" s="588"/>
      <c r="DEE7" s="588"/>
      <c r="DEF7" s="588"/>
      <c r="DEG7" s="588"/>
      <c r="DEH7" s="588"/>
      <c r="DEI7" s="588"/>
      <c r="DEJ7" s="588"/>
      <c r="DEK7" s="588"/>
      <c r="DEL7" s="588"/>
      <c r="DEM7" s="588"/>
      <c r="DEN7" s="588"/>
      <c r="DEO7" s="588"/>
      <c r="DEP7" s="588"/>
      <c r="DEQ7" s="588"/>
      <c r="DER7" s="588"/>
      <c r="DES7" s="588"/>
      <c r="DET7" s="588"/>
      <c r="DEU7" s="588"/>
      <c r="DEV7" s="588"/>
      <c r="DEW7" s="588"/>
      <c r="DEX7" s="588"/>
      <c r="DEY7" s="588"/>
      <c r="DEZ7" s="588"/>
      <c r="DFA7" s="588"/>
      <c r="DFB7" s="588"/>
      <c r="DFC7" s="588"/>
      <c r="DFD7" s="588"/>
      <c r="DFE7" s="588"/>
      <c r="DFF7" s="588"/>
      <c r="DFG7" s="588"/>
      <c r="DFH7" s="588"/>
      <c r="DFI7" s="588"/>
      <c r="DFJ7" s="588"/>
      <c r="DFK7" s="588"/>
      <c r="DFL7" s="588"/>
      <c r="DFM7" s="588"/>
      <c r="DFN7" s="588"/>
      <c r="DFO7" s="588"/>
      <c r="DFP7" s="588"/>
      <c r="DFQ7" s="588"/>
      <c r="DFR7" s="588"/>
      <c r="DFS7" s="588"/>
      <c r="DFT7" s="588"/>
      <c r="DFU7" s="588"/>
      <c r="DFV7" s="588"/>
      <c r="DFW7" s="588"/>
      <c r="DFX7" s="588"/>
      <c r="DFY7" s="588"/>
      <c r="DFZ7" s="588"/>
      <c r="DGA7" s="588"/>
      <c r="DGB7" s="588"/>
      <c r="DGC7" s="588"/>
      <c r="DGD7" s="588"/>
      <c r="DGE7" s="588"/>
      <c r="DGF7" s="588"/>
      <c r="DGG7" s="588"/>
      <c r="DGH7" s="588"/>
      <c r="DGI7" s="588"/>
      <c r="DGJ7" s="588"/>
      <c r="DGK7" s="588"/>
      <c r="DGL7" s="588"/>
      <c r="DGM7" s="588"/>
      <c r="DGN7" s="588"/>
      <c r="DGO7" s="588"/>
      <c r="DGP7" s="588"/>
      <c r="DGQ7" s="588"/>
      <c r="DGR7" s="588"/>
      <c r="DGS7" s="588"/>
      <c r="DGT7" s="588"/>
      <c r="DGU7" s="588"/>
      <c r="DGV7" s="588"/>
      <c r="DGW7" s="588"/>
      <c r="DGX7" s="588"/>
      <c r="DGY7" s="588"/>
      <c r="DGZ7" s="588"/>
      <c r="DHA7" s="588"/>
      <c r="DHB7" s="588"/>
      <c r="DHC7" s="588"/>
      <c r="DHD7" s="588"/>
      <c r="DHE7" s="588"/>
      <c r="DHF7" s="588"/>
      <c r="DHG7" s="588"/>
      <c r="DHH7" s="588"/>
      <c r="DHI7" s="588"/>
      <c r="DHJ7" s="588"/>
      <c r="DHK7" s="588"/>
      <c r="DHL7" s="588"/>
      <c r="DHM7" s="588"/>
      <c r="DHN7" s="588"/>
      <c r="DHO7" s="588"/>
      <c r="DHP7" s="588"/>
      <c r="DHQ7" s="588"/>
      <c r="DHR7" s="588"/>
      <c r="DHS7" s="588"/>
      <c r="DHT7" s="588"/>
      <c r="DHU7" s="588"/>
      <c r="DHV7" s="588"/>
      <c r="DHW7" s="588"/>
      <c r="DHX7" s="588"/>
      <c r="DHY7" s="588"/>
      <c r="DHZ7" s="588"/>
      <c r="DIA7" s="588"/>
      <c r="DIB7" s="588"/>
      <c r="DIC7" s="588"/>
      <c r="DID7" s="588"/>
      <c r="DIE7" s="588"/>
      <c r="DIF7" s="588"/>
      <c r="DIG7" s="588"/>
      <c r="DIH7" s="588"/>
      <c r="DII7" s="588"/>
      <c r="DIJ7" s="588"/>
      <c r="DIK7" s="588"/>
      <c r="DIL7" s="588"/>
      <c r="DIM7" s="588"/>
      <c r="DIN7" s="588"/>
      <c r="DIO7" s="588"/>
      <c r="DIP7" s="588"/>
      <c r="DIQ7" s="588"/>
      <c r="DIR7" s="588"/>
      <c r="DIS7" s="588"/>
      <c r="DIT7" s="588"/>
      <c r="DIU7" s="588"/>
      <c r="DIV7" s="588"/>
      <c r="DIW7" s="588"/>
      <c r="DIX7" s="588"/>
      <c r="DIY7" s="588"/>
      <c r="DIZ7" s="588"/>
      <c r="DJA7" s="588"/>
      <c r="DJB7" s="588"/>
      <c r="DJC7" s="588"/>
      <c r="DJD7" s="588"/>
      <c r="DJE7" s="588"/>
      <c r="DJF7" s="588"/>
      <c r="DJG7" s="588"/>
      <c r="DJH7" s="588"/>
      <c r="DJI7" s="588"/>
      <c r="DJJ7" s="588"/>
      <c r="DJK7" s="588"/>
      <c r="DJL7" s="588"/>
      <c r="DJM7" s="588"/>
      <c r="DJN7" s="588"/>
      <c r="DJO7" s="588"/>
      <c r="DJP7" s="588"/>
      <c r="DJQ7" s="588"/>
      <c r="DJR7" s="588"/>
      <c r="DJS7" s="588"/>
      <c r="DJT7" s="588"/>
      <c r="DJU7" s="588"/>
      <c r="DJV7" s="588"/>
      <c r="DJW7" s="588"/>
      <c r="DJX7" s="588"/>
      <c r="DJY7" s="588"/>
      <c r="DJZ7" s="588"/>
      <c r="DKA7" s="588"/>
      <c r="DKB7" s="588"/>
      <c r="DKC7" s="588"/>
      <c r="DKD7" s="588"/>
      <c r="DKE7" s="588"/>
      <c r="DKF7" s="588"/>
      <c r="DKG7" s="588"/>
      <c r="DKH7" s="588"/>
      <c r="DKI7" s="588"/>
      <c r="DKJ7" s="588"/>
      <c r="DKK7" s="588"/>
      <c r="DKL7" s="588"/>
      <c r="DKM7" s="588"/>
      <c r="DKN7" s="588"/>
      <c r="DKO7" s="588"/>
      <c r="DKP7" s="588"/>
      <c r="DKQ7" s="588"/>
      <c r="DKR7" s="588"/>
      <c r="DKS7" s="588"/>
      <c r="DKT7" s="588"/>
      <c r="DKU7" s="588"/>
      <c r="DKV7" s="588"/>
      <c r="DKW7" s="588"/>
      <c r="DKX7" s="588"/>
      <c r="DKY7" s="588"/>
      <c r="DKZ7" s="588"/>
      <c r="DLA7" s="588"/>
      <c r="DLB7" s="588"/>
      <c r="DLC7" s="588"/>
      <c r="DLD7" s="588"/>
      <c r="DLE7" s="588"/>
      <c r="DLF7" s="588"/>
      <c r="DLG7" s="588"/>
      <c r="DLH7" s="588"/>
      <c r="DLI7" s="588"/>
      <c r="DLJ7" s="588"/>
      <c r="DLK7" s="588"/>
      <c r="DLL7" s="588"/>
      <c r="DLM7" s="588"/>
      <c r="DLN7" s="588"/>
      <c r="DLO7" s="588"/>
      <c r="DLP7" s="588"/>
      <c r="DLQ7" s="588"/>
      <c r="DLR7" s="588"/>
      <c r="DLS7" s="588"/>
      <c r="DLT7" s="588"/>
      <c r="DLU7" s="588"/>
      <c r="DLV7" s="588"/>
      <c r="DLW7" s="588"/>
      <c r="DLX7" s="588"/>
      <c r="DLY7" s="588"/>
      <c r="DLZ7" s="588"/>
      <c r="DMA7" s="588"/>
      <c r="DMB7" s="588"/>
      <c r="DMC7" s="588"/>
      <c r="DMD7" s="588"/>
      <c r="DME7" s="588"/>
      <c r="DMF7" s="588"/>
      <c r="DMG7" s="588"/>
      <c r="DMH7" s="588"/>
      <c r="DMI7" s="588"/>
      <c r="DMJ7" s="588"/>
      <c r="DMK7" s="588"/>
      <c r="DML7" s="588"/>
      <c r="DMM7" s="588"/>
      <c r="DMN7" s="588"/>
      <c r="DMO7" s="588"/>
      <c r="DMP7" s="588"/>
      <c r="DMQ7" s="588"/>
      <c r="DMR7" s="588"/>
      <c r="DMS7" s="588"/>
      <c r="DMT7" s="588"/>
      <c r="DMU7" s="588"/>
      <c r="DMV7" s="588"/>
      <c r="DMW7" s="588"/>
      <c r="DMX7" s="588"/>
      <c r="DMY7" s="588"/>
      <c r="DMZ7" s="588"/>
      <c r="DNA7" s="588"/>
      <c r="DNB7" s="588"/>
      <c r="DNC7" s="588"/>
      <c r="DND7" s="588"/>
      <c r="DNE7" s="588"/>
      <c r="DNF7" s="588"/>
      <c r="DNG7" s="588"/>
      <c r="DNH7" s="588"/>
      <c r="DNI7" s="588"/>
      <c r="DNJ7" s="588"/>
      <c r="DNK7" s="588"/>
      <c r="DNL7" s="588"/>
      <c r="DNM7" s="588"/>
      <c r="DNN7" s="588"/>
      <c r="DNO7" s="588"/>
      <c r="DNP7" s="588"/>
      <c r="DNQ7" s="588"/>
      <c r="DNR7" s="588"/>
      <c r="DNS7" s="588"/>
      <c r="DNT7" s="588"/>
      <c r="DNU7" s="588"/>
      <c r="DNV7" s="588"/>
      <c r="DNW7" s="588"/>
      <c r="DNX7" s="588"/>
      <c r="DNY7" s="588"/>
      <c r="DNZ7" s="588"/>
      <c r="DOA7" s="588"/>
      <c r="DOB7" s="588"/>
      <c r="DOC7" s="588"/>
      <c r="DOD7" s="588"/>
      <c r="DOE7" s="588"/>
      <c r="DOF7" s="588"/>
      <c r="DOG7" s="588"/>
      <c r="DOH7" s="588"/>
      <c r="DOI7" s="588"/>
      <c r="DOJ7" s="588"/>
      <c r="DOK7" s="588"/>
      <c r="DOL7" s="588"/>
      <c r="DOM7" s="588"/>
      <c r="DON7" s="588"/>
      <c r="DOO7" s="588"/>
      <c r="DOP7" s="588"/>
      <c r="DOQ7" s="588"/>
      <c r="DOR7" s="588"/>
      <c r="DOS7" s="588"/>
      <c r="DOT7" s="588"/>
      <c r="DOU7" s="588"/>
      <c r="DOV7" s="588"/>
      <c r="DOW7" s="588"/>
      <c r="DOX7" s="588"/>
      <c r="DOY7" s="588"/>
      <c r="DOZ7" s="588"/>
      <c r="DPA7" s="588"/>
      <c r="DPB7" s="588"/>
      <c r="DPC7" s="588"/>
      <c r="DPD7" s="588"/>
      <c r="DPE7" s="588"/>
      <c r="DPF7" s="588"/>
      <c r="DPG7" s="588"/>
      <c r="DPH7" s="588"/>
      <c r="DPI7" s="588"/>
      <c r="DPJ7" s="588"/>
      <c r="DPK7" s="588"/>
      <c r="DPL7" s="588"/>
      <c r="DPM7" s="588"/>
      <c r="DPN7" s="588"/>
      <c r="DPO7" s="588"/>
      <c r="DPP7" s="588"/>
      <c r="DPQ7" s="588"/>
      <c r="DPR7" s="588"/>
      <c r="DPS7" s="588"/>
      <c r="DPT7" s="588"/>
      <c r="DPU7" s="588"/>
      <c r="DPV7" s="588"/>
      <c r="DPW7" s="588"/>
      <c r="DPX7" s="588"/>
      <c r="DPY7" s="588"/>
      <c r="DPZ7" s="588"/>
      <c r="DQA7" s="588"/>
      <c r="DQB7" s="588"/>
      <c r="DQC7" s="588"/>
      <c r="DQD7" s="588"/>
      <c r="DQE7" s="588"/>
      <c r="DQF7" s="588"/>
      <c r="DQG7" s="588"/>
      <c r="DQH7" s="588"/>
      <c r="DQI7" s="588"/>
      <c r="DQJ7" s="588"/>
      <c r="DQK7" s="588"/>
      <c r="DQL7" s="588"/>
      <c r="DQM7" s="588"/>
      <c r="DQN7" s="588"/>
      <c r="DQO7" s="588"/>
      <c r="DQP7" s="588"/>
      <c r="DQQ7" s="588"/>
      <c r="DQR7" s="588"/>
      <c r="DQS7" s="588"/>
      <c r="DQT7" s="588"/>
      <c r="DQU7" s="588"/>
      <c r="DQV7" s="588"/>
      <c r="DQW7" s="588"/>
      <c r="DQX7" s="588"/>
      <c r="DQY7" s="588"/>
      <c r="DQZ7" s="588"/>
      <c r="DRA7" s="588"/>
      <c r="DRB7" s="588"/>
      <c r="DRC7" s="588"/>
      <c r="DRD7" s="588"/>
      <c r="DRE7" s="588"/>
      <c r="DRF7" s="588"/>
      <c r="DRG7" s="588"/>
      <c r="DRH7" s="588"/>
      <c r="DRI7" s="588"/>
      <c r="DRJ7" s="588"/>
      <c r="DRK7" s="588"/>
      <c r="DRL7" s="588"/>
      <c r="DRM7" s="588"/>
      <c r="DRN7" s="588"/>
      <c r="DRO7" s="588"/>
      <c r="DRP7" s="588"/>
      <c r="DRQ7" s="588"/>
      <c r="DRR7" s="588"/>
      <c r="DRS7" s="588"/>
      <c r="DRT7" s="588"/>
      <c r="DRU7" s="588"/>
      <c r="DRV7" s="588"/>
      <c r="DRW7" s="588"/>
      <c r="DRX7" s="588"/>
      <c r="DRY7" s="588"/>
      <c r="DRZ7" s="588"/>
      <c r="DSA7" s="588"/>
      <c r="DSB7" s="588"/>
      <c r="DSC7" s="588"/>
      <c r="DSD7" s="588"/>
      <c r="DSE7" s="588"/>
      <c r="DSF7" s="588"/>
      <c r="DSG7" s="588"/>
      <c r="DSH7" s="588"/>
      <c r="DSI7" s="588"/>
      <c r="DSJ7" s="588"/>
      <c r="DSK7" s="588"/>
      <c r="DSL7" s="588"/>
      <c r="DSM7" s="588"/>
      <c r="DSN7" s="588"/>
      <c r="DSO7" s="588"/>
      <c r="DSP7" s="588"/>
      <c r="DSQ7" s="588"/>
      <c r="DSR7" s="588"/>
      <c r="DSS7" s="588"/>
      <c r="DST7" s="588"/>
      <c r="DSU7" s="588"/>
      <c r="DSV7" s="588"/>
      <c r="DSW7" s="588"/>
      <c r="DSX7" s="588"/>
      <c r="DSY7" s="588"/>
      <c r="DSZ7" s="588"/>
      <c r="DTA7" s="588"/>
      <c r="DTB7" s="588"/>
      <c r="DTC7" s="588"/>
      <c r="DTD7" s="588"/>
      <c r="DTE7" s="588"/>
      <c r="DTF7" s="588"/>
      <c r="DTG7" s="588"/>
      <c r="DTH7" s="588"/>
      <c r="DTI7" s="588"/>
      <c r="DTJ7" s="588"/>
      <c r="DTK7" s="588"/>
      <c r="DTL7" s="588"/>
      <c r="DTM7" s="588"/>
      <c r="DTN7" s="588"/>
      <c r="DTO7" s="588"/>
      <c r="DTP7" s="588"/>
      <c r="DTQ7" s="588"/>
      <c r="DTR7" s="588"/>
      <c r="DTS7" s="588"/>
      <c r="DTT7" s="588"/>
      <c r="DTU7" s="588"/>
      <c r="DTV7" s="588"/>
      <c r="DTW7" s="588"/>
      <c r="DTX7" s="588"/>
      <c r="DTY7" s="588"/>
      <c r="DTZ7" s="588"/>
      <c r="DUA7" s="588"/>
      <c r="DUB7" s="588"/>
      <c r="DUC7" s="588"/>
      <c r="DUD7" s="588"/>
      <c r="DUE7" s="588"/>
      <c r="DUF7" s="588"/>
      <c r="DUG7" s="588"/>
      <c r="DUH7" s="588"/>
      <c r="DUI7" s="588"/>
      <c r="DUJ7" s="588"/>
      <c r="DUK7" s="588"/>
      <c r="DUL7" s="588"/>
      <c r="DUM7" s="588"/>
      <c r="DUN7" s="588"/>
      <c r="DUO7" s="588"/>
      <c r="DUP7" s="588"/>
      <c r="DUQ7" s="588"/>
      <c r="DUR7" s="588"/>
      <c r="DUS7" s="588"/>
      <c r="DUT7" s="588"/>
      <c r="DUU7" s="588"/>
      <c r="DUV7" s="588"/>
      <c r="DUW7" s="588"/>
      <c r="DUX7" s="588"/>
      <c r="DUY7" s="588"/>
      <c r="DUZ7" s="588"/>
      <c r="DVA7" s="588"/>
      <c r="DVB7" s="588"/>
      <c r="DVC7" s="588"/>
      <c r="DVD7" s="588"/>
      <c r="DVE7" s="588"/>
      <c r="DVF7" s="588"/>
      <c r="DVG7" s="588"/>
      <c r="DVH7" s="588"/>
      <c r="DVI7" s="588"/>
      <c r="DVJ7" s="588"/>
      <c r="DVK7" s="588"/>
      <c r="DVL7" s="588"/>
      <c r="DVM7" s="588"/>
      <c r="DVN7" s="588"/>
      <c r="DVO7" s="588"/>
      <c r="DVP7" s="588"/>
      <c r="DVQ7" s="588"/>
      <c r="DVR7" s="588"/>
      <c r="DVS7" s="588"/>
      <c r="DVT7" s="588"/>
      <c r="DVU7" s="588"/>
      <c r="DVV7" s="588"/>
      <c r="DVW7" s="588"/>
      <c r="DVX7" s="588"/>
      <c r="DVY7" s="588"/>
      <c r="DVZ7" s="588"/>
      <c r="DWA7" s="588"/>
      <c r="DWB7" s="588"/>
      <c r="DWC7" s="588"/>
      <c r="DWD7" s="588"/>
      <c r="DWE7" s="588"/>
      <c r="DWF7" s="588"/>
      <c r="DWG7" s="588"/>
      <c r="DWH7" s="588"/>
      <c r="DWI7" s="588"/>
      <c r="DWJ7" s="588"/>
      <c r="DWK7" s="588"/>
      <c r="DWL7" s="588"/>
      <c r="DWM7" s="588"/>
      <c r="DWN7" s="588"/>
      <c r="DWO7" s="588"/>
      <c r="DWP7" s="588"/>
      <c r="DWQ7" s="588"/>
      <c r="DWR7" s="588"/>
      <c r="DWS7" s="588"/>
      <c r="DWT7" s="588"/>
      <c r="DWU7" s="588"/>
      <c r="DWV7" s="588"/>
      <c r="DWW7" s="588"/>
      <c r="DWX7" s="588"/>
      <c r="DWY7" s="588"/>
      <c r="DWZ7" s="588"/>
      <c r="DXA7" s="588"/>
      <c r="DXB7" s="588"/>
      <c r="DXC7" s="588"/>
      <c r="DXD7" s="588"/>
      <c r="DXE7" s="588"/>
      <c r="DXF7" s="588"/>
      <c r="DXG7" s="588"/>
      <c r="DXH7" s="588"/>
      <c r="DXI7" s="588"/>
      <c r="DXJ7" s="588"/>
      <c r="DXK7" s="588"/>
      <c r="DXL7" s="588"/>
      <c r="DXM7" s="588"/>
      <c r="DXN7" s="588"/>
      <c r="DXO7" s="588"/>
      <c r="DXP7" s="588"/>
      <c r="DXQ7" s="588"/>
      <c r="DXR7" s="588"/>
      <c r="DXS7" s="588"/>
      <c r="DXT7" s="588"/>
      <c r="DXU7" s="588"/>
      <c r="DXV7" s="588"/>
      <c r="DXW7" s="588"/>
      <c r="DXX7" s="588"/>
      <c r="DXY7" s="588"/>
      <c r="DXZ7" s="588"/>
      <c r="DYA7" s="588"/>
      <c r="DYB7" s="588"/>
      <c r="DYC7" s="588"/>
      <c r="DYD7" s="588"/>
      <c r="DYE7" s="588"/>
      <c r="DYF7" s="588"/>
      <c r="DYG7" s="588"/>
      <c r="DYH7" s="588"/>
      <c r="DYI7" s="588"/>
      <c r="DYJ7" s="588"/>
      <c r="DYK7" s="588"/>
      <c r="DYL7" s="588"/>
      <c r="DYM7" s="588"/>
      <c r="DYN7" s="588"/>
      <c r="DYO7" s="588"/>
      <c r="DYP7" s="588"/>
      <c r="DYQ7" s="588"/>
      <c r="DYR7" s="588"/>
      <c r="DYS7" s="588"/>
      <c r="DYT7" s="588"/>
      <c r="DYU7" s="588"/>
      <c r="DYV7" s="588"/>
      <c r="DYW7" s="588"/>
      <c r="DYX7" s="588"/>
      <c r="DYY7" s="588"/>
      <c r="DYZ7" s="588"/>
      <c r="DZA7" s="588"/>
      <c r="DZB7" s="588"/>
      <c r="DZC7" s="588"/>
      <c r="DZD7" s="588"/>
      <c r="DZE7" s="588"/>
      <c r="DZF7" s="588"/>
      <c r="DZG7" s="588"/>
      <c r="DZH7" s="588"/>
      <c r="DZI7" s="588"/>
      <c r="DZJ7" s="588"/>
      <c r="DZK7" s="588"/>
      <c r="DZL7" s="588"/>
      <c r="DZM7" s="588"/>
      <c r="DZN7" s="588"/>
      <c r="DZO7" s="588"/>
      <c r="DZP7" s="588"/>
      <c r="DZQ7" s="588"/>
      <c r="DZR7" s="588"/>
      <c r="DZS7" s="588"/>
      <c r="DZT7" s="588"/>
      <c r="DZU7" s="588"/>
      <c r="DZV7" s="588"/>
      <c r="DZW7" s="588"/>
      <c r="DZX7" s="588"/>
      <c r="DZY7" s="588"/>
      <c r="DZZ7" s="588"/>
      <c r="EAA7" s="588"/>
      <c r="EAB7" s="588"/>
      <c r="EAC7" s="588"/>
      <c r="EAD7" s="588"/>
      <c r="EAE7" s="588"/>
      <c r="EAF7" s="588"/>
      <c r="EAG7" s="588"/>
      <c r="EAH7" s="588"/>
      <c r="EAI7" s="588"/>
      <c r="EAJ7" s="588"/>
      <c r="EAK7" s="588"/>
      <c r="EAL7" s="588"/>
      <c r="EAM7" s="588"/>
      <c r="EAN7" s="588"/>
      <c r="EAO7" s="588"/>
      <c r="EAP7" s="588"/>
      <c r="EAQ7" s="588"/>
      <c r="EAR7" s="588"/>
      <c r="EAS7" s="588"/>
      <c r="EAT7" s="588"/>
      <c r="EAU7" s="588"/>
      <c r="EAV7" s="588"/>
      <c r="EAW7" s="588"/>
      <c r="EAX7" s="588"/>
      <c r="EAY7" s="588"/>
      <c r="EAZ7" s="588"/>
      <c r="EBA7" s="588"/>
      <c r="EBB7" s="588"/>
      <c r="EBC7" s="588"/>
      <c r="EBD7" s="588"/>
      <c r="EBE7" s="588"/>
      <c r="EBF7" s="588"/>
      <c r="EBG7" s="588"/>
      <c r="EBH7" s="588"/>
      <c r="EBI7" s="588"/>
      <c r="EBJ7" s="588"/>
      <c r="EBK7" s="588"/>
      <c r="EBL7" s="588"/>
      <c r="EBM7" s="588"/>
      <c r="EBN7" s="588"/>
      <c r="EBO7" s="588"/>
      <c r="EBP7" s="588"/>
      <c r="EBQ7" s="588"/>
      <c r="EBR7" s="588"/>
      <c r="EBS7" s="588"/>
      <c r="EBT7" s="588"/>
      <c r="EBU7" s="588"/>
      <c r="EBV7" s="588"/>
      <c r="EBW7" s="588"/>
      <c r="EBX7" s="588"/>
      <c r="EBY7" s="588"/>
      <c r="EBZ7" s="588"/>
      <c r="ECA7" s="588"/>
      <c r="ECB7" s="588"/>
      <c r="ECC7" s="588"/>
      <c r="ECD7" s="588"/>
      <c r="ECE7" s="588"/>
      <c r="ECF7" s="588"/>
      <c r="ECG7" s="588"/>
      <c r="ECH7" s="588"/>
      <c r="ECI7" s="588"/>
      <c r="ECJ7" s="588"/>
      <c r="ECK7" s="588"/>
      <c r="ECL7" s="588"/>
      <c r="ECM7" s="588"/>
      <c r="ECN7" s="588"/>
      <c r="ECO7" s="588"/>
      <c r="ECP7" s="588"/>
      <c r="ECQ7" s="588"/>
      <c r="ECR7" s="588"/>
      <c r="ECS7" s="588"/>
      <c r="ECT7" s="588"/>
      <c r="ECU7" s="588"/>
      <c r="ECV7" s="588"/>
      <c r="ECW7" s="588"/>
      <c r="ECX7" s="588"/>
      <c r="ECY7" s="588"/>
      <c r="ECZ7" s="588"/>
      <c r="EDA7" s="588"/>
      <c r="EDB7" s="588"/>
      <c r="EDC7" s="588"/>
      <c r="EDD7" s="588"/>
      <c r="EDE7" s="588"/>
      <c r="EDF7" s="588"/>
      <c r="EDG7" s="588"/>
      <c r="EDH7" s="588"/>
      <c r="EDI7" s="588"/>
      <c r="EDJ7" s="588"/>
      <c r="EDK7" s="588"/>
      <c r="EDL7" s="588"/>
      <c r="EDM7" s="588"/>
      <c r="EDN7" s="588"/>
      <c r="EDO7" s="588"/>
      <c r="EDP7" s="588"/>
      <c r="EDQ7" s="588"/>
      <c r="EDR7" s="588"/>
      <c r="EDS7" s="588"/>
      <c r="EDT7" s="588"/>
      <c r="EDU7" s="588"/>
      <c r="EDV7" s="588"/>
      <c r="EDW7" s="588"/>
      <c r="EDX7" s="588"/>
      <c r="EDY7" s="588"/>
      <c r="EDZ7" s="588"/>
      <c r="EEA7" s="588"/>
      <c r="EEB7" s="588"/>
      <c r="EEC7" s="588"/>
      <c r="EED7" s="588"/>
      <c r="EEE7" s="588"/>
      <c r="EEF7" s="588"/>
      <c r="EEG7" s="588"/>
      <c r="EEH7" s="588"/>
      <c r="EEI7" s="588"/>
      <c r="EEJ7" s="588"/>
      <c r="EEK7" s="588"/>
      <c r="EEL7" s="588"/>
      <c r="EEM7" s="588"/>
      <c r="EEN7" s="588"/>
      <c r="EEO7" s="588"/>
      <c r="EEP7" s="588"/>
      <c r="EEQ7" s="588"/>
      <c r="EER7" s="588"/>
      <c r="EES7" s="588"/>
      <c r="EET7" s="588"/>
      <c r="EEU7" s="588"/>
      <c r="EEV7" s="588"/>
      <c r="EEW7" s="588"/>
      <c r="EEX7" s="588"/>
      <c r="EEY7" s="588"/>
      <c r="EEZ7" s="588"/>
      <c r="EFA7" s="588"/>
      <c r="EFB7" s="588"/>
      <c r="EFC7" s="588"/>
      <c r="EFD7" s="588"/>
      <c r="EFE7" s="588"/>
      <c r="EFF7" s="588"/>
      <c r="EFG7" s="588"/>
      <c r="EFH7" s="588"/>
      <c r="EFI7" s="588"/>
      <c r="EFJ7" s="588"/>
      <c r="EFK7" s="588"/>
      <c r="EFL7" s="588"/>
      <c r="EFM7" s="588"/>
      <c r="EFN7" s="588"/>
      <c r="EFO7" s="588"/>
      <c r="EFP7" s="588"/>
      <c r="EFQ7" s="588"/>
      <c r="EFR7" s="588"/>
      <c r="EFS7" s="588"/>
      <c r="EFT7" s="588"/>
      <c r="EFU7" s="588"/>
      <c r="EFV7" s="588"/>
      <c r="EFW7" s="588"/>
      <c r="EFX7" s="588"/>
      <c r="EFY7" s="588"/>
      <c r="EFZ7" s="588"/>
      <c r="EGA7" s="588"/>
      <c r="EGB7" s="588"/>
      <c r="EGC7" s="588"/>
      <c r="EGD7" s="588"/>
      <c r="EGE7" s="588"/>
      <c r="EGF7" s="588"/>
      <c r="EGG7" s="588"/>
      <c r="EGH7" s="588"/>
      <c r="EGI7" s="588"/>
      <c r="EGJ7" s="588"/>
      <c r="EGK7" s="588"/>
      <c r="EGL7" s="588"/>
      <c r="EGM7" s="588"/>
      <c r="EGN7" s="588"/>
      <c r="EGO7" s="588"/>
      <c r="EGP7" s="588"/>
      <c r="EGQ7" s="588"/>
      <c r="EGR7" s="588"/>
      <c r="EGS7" s="588"/>
      <c r="EGT7" s="588"/>
      <c r="EGU7" s="588"/>
      <c r="EGV7" s="588"/>
      <c r="EGW7" s="588"/>
      <c r="EGX7" s="588"/>
      <c r="EGY7" s="588"/>
      <c r="EGZ7" s="588"/>
      <c r="EHA7" s="588"/>
      <c r="EHB7" s="588"/>
      <c r="EHC7" s="588"/>
      <c r="EHD7" s="588"/>
      <c r="EHE7" s="588"/>
      <c r="EHF7" s="588"/>
      <c r="EHG7" s="588"/>
      <c r="EHH7" s="588"/>
      <c r="EHI7" s="588"/>
      <c r="EHJ7" s="588"/>
      <c r="EHK7" s="588"/>
      <c r="EHL7" s="588"/>
      <c r="EHM7" s="588"/>
      <c r="EHN7" s="588"/>
      <c r="EHO7" s="588"/>
      <c r="EHP7" s="588"/>
      <c r="EHQ7" s="588"/>
      <c r="EHR7" s="588"/>
      <c r="EHS7" s="588"/>
      <c r="EHT7" s="588"/>
      <c r="EHU7" s="588"/>
      <c r="EHV7" s="588"/>
      <c r="EHW7" s="588"/>
      <c r="EHX7" s="588"/>
      <c r="EHY7" s="588"/>
      <c r="EHZ7" s="588"/>
      <c r="EIA7" s="588"/>
      <c r="EIB7" s="588"/>
      <c r="EIC7" s="588"/>
      <c r="EID7" s="588"/>
      <c r="EIE7" s="588"/>
      <c r="EIF7" s="588"/>
      <c r="EIG7" s="588"/>
      <c r="EIH7" s="588"/>
      <c r="EII7" s="588"/>
      <c r="EIJ7" s="588"/>
      <c r="EIK7" s="588"/>
      <c r="EIL7" s="588"/>
      <c r="EIM7" s="588"/>
      <c r="EIN7" s="588"/>
      <c r="EIO7" s="588"/>
      <c r="EIP7" s="588"/>
      <c r="EIQ7" s="588"/>
      <c r="EIR7" s="588"/>
      <c r="EIS7" s="588"/>
      <c r="EIT7" s="588"/>
      <c r="EIU7" s="588"/>
      <c r="EIV7" s="588"/>
      <c r="EIW7" s="588"/>
      <c r="EIX7" s="588"/>
      <c r="EIY7" s="588"/>
      <c r="EIZ7" s="588"/>
      <c r="EJA7" s="588"/>
      <c r="EJB7" s="588"/>
      <c r="EJC7" s="588"/>
      <c r="EJD7" s="588"/>
      <c r="EJE7" s="588"/>
      <c r="EJF7" s="588"/>
      <c r="EJG7" s="588"/>
      <c r="EJH7" s="588"/>
      <c r="EJI7" s="588"/>
      <c r="EJJ7" s="588"/>
      <c r="EJK7" s="588"/>
      <c r="EJL7" s="588"/>
      <c r="EJM7" s="588"/>
      <c r="EJN7" s="588"/>
      <c r="EJO7" s="588"/>
      <c r="EJP7" s="588"/>
      <c r="EJQ7" s="588"/>
      <c r="EJR7" s="588"/>
      <c r="EJS7" s="588"/>
      <c r="EJT7" s="588"/>
      <c r="EJU7" s="588"/>
      <c r="EJV7" s="588"/>
      <c r="EJW7" s="588"/>
      <c r="EJX7" s="588"/>
      <c r="EJY7" s="588"/>
      <c r="EJZ7" s="588"/>
      <c r="EKA7" s="588"/>
      <c r="EKB7" s="588"/>
      <c r="EKC7" s="588"/>
      <c r="EKD7" s="588"/>
      <c r="EKE7" s="588"/>
      <c r="EKF7" s="588"/>
      <c r="EKG7" s="588"/>
      <c r="EKH7" s="588"/>
      <c r="EKI7" s="588"/>
      <c r="EKJ7" s="588"/>
      <c r="EKK7" s="588"/>
      <c r="EKL7" s="588"/>
      <c r="EKM7" s="588"/>
      <c r="EKN7" s="588"/>
      <c r="EKO7" s="588"/>
      <c r="EKP7" s="588"/>
      <c r="EKQ7" s="588"/>
      <c r="EKR7" s="588"/>
      <c r="EKS7" s="588"/>
      <c r="EKT7" s="588"/>
      <c r="EKU7" s="588"/>
      <c r="EKV7" s="588"/>
      <c r="EKW7" s="588"/>
      <c r="EKX7" s="588"/>
      <c r="EKY7" s="588"/>
      <c r="EKZ7" s="588"/>
      <c r="ELA7" s="588"/>
      <c r="ELB7" s="588"/>
      <c r="ELC7" s="588"/>
      <c r="ELD7" s="588"/>
      <c r="ELE7" s="588"/>
      <c r="ELF7" s="588"/>
      <c r="ELG7" s="588"/>
      <c r="ELH7" s="588"/>
      <c r="ELI7" s="588"/>
      <c r="ELJ7" s="588"/>
      <c r="ELK7" s="588"/>
      <c r="ELL7" s="588"/>
      <c r="ELM7" s="588"/>
      <c r="ELN7" s="588"/>
      <c r="ELO7" s="588"/>
      <c r="ELP7" s="588"/>
      <c r="ELQ7" s="588"/>
      <c r="ELR7" s="588"/>
      <c r="ELS7" s="588"/>
      <c r="ELT7" s="588"/>
      <c r="ELU7" s="588"/>
      <c r="ELV7" s="588"/>
      <c r="ELW7" s="588"/>
      <c r="ELX7" s="588"/>
      <c r="ELY7" s="588"/>
      <c r="ELZ7" s="588"/>
      <c r="EMA7" s="588"/>
      <c r="EMB7" s="588"/>
      <c r="EMC7" s="588"/>
      <c r="EMD7" s="588"/>
      <c r="EME7" s="588"/>
      <c r="EMF7" s="588"/>
      <c r="EMG7" s="588"/>
      <c r="EMH7" s="588"/>
      <c r="EMI7" s="588"/>
      <c r="EMJ7" s="588"/>
      <c r="EMK7" s="588"/>
      <c r="EML7" s="588"/>
      <c r="EMM7" s="588"/>
      <c r="EMN7" s="588"/>
      <c r="EMO7" s="588"/>
      <c r="EMP7" s="588"/>
      <c r="EMQ7" s="588"/>
      <c r="EMR7" s="588"/>
      <c r="EMS7" s="588"/>
      <c r="EMT7" s="588"/>
      <c r="EMU7" s="588"/>
      <c r="EMV7" s="588"/>
      <c r="EMW7" s="588"/>
      <c r="EMX7" s="588"/>
      <c r="EMY7" s="588"/>
      <c r="EMZ7" s="588"/>
      <c r="ENA7" s="588"/>
      <c r="ENB7" s="588"/>
      <c r="ENC7" s="588"/>
      <c r="END7" s="588"/>
      <c r="ENE7" s="588"/>
      <c r="ENF7" s="588"/>
      <c r="ENG7" s="588"/>
      <c r="ENH7" s="588"/>
      <c r="ENI7" s="588"/>
      <c r="ENJ7" s="588"/>
      <c r="ENK7" s="588"/>
      <c r="ENL7" s="588"/>
      <c r="ENM7" s="588"/>
      <c r="ENN7" s="588"/>
      <c r="ENO7" s="588"/>
      <c r="ENP7" s="588"/>
      <c r="ENQ7" s="588"/>
      <c r="ENR7" s="588"/>
      <c r="ENS7" s="588"/>
      <c r="ENT7" s="588"/>
      <c r="ENU7" s="588"/>
      <c r="ENV7" s="588"/>
      <c r="ENW7" s="588"/>
      <c r="ENX7" s="588"/>
      <c r="ENY7" s="588"/>
      <c r="ENZ7" s="588"/>
      <c r="EOA7" s="588"/>
      <c r="EOB7" s="588"/>
      <c r="EOC7" s="588"/>
      <c r="EOD7" s="588"/>
      <c r="EOE7" s="588"/>
      <c r="EOF7" s="588"/>
      <c r="EOG7" s="588"/>
      <c r="EOH7" s="588"/>
      <c r="EOI7" s="588"/>
      <c r="EOJ7" s="588"/>
      <c r="EOK7" s="588"/>
      <c r="EOL7" s="588"/>
      <c r="EOM7" s="588"/>
      <c r="EON7" s="588"/>
      <c r="EOO7" s="588"/>
      <c r="EOP7" s="588"/>
      <c r="EOQ7" s="588"/>
      <c r="EOR7" s="588"/>
      <c r="EOS7" s="588"/>
      <c r="EOT7" s="588"/>
      <c r="EOU7" s="588"/>
      <c r="EOV7" s="588"/>
      <c r="EOW7" s="588"/>
      <c r="EOX7" s="588"/>
      <c r="EOY7" s="588"/>
      <c r="EOZ7" s="588"/>
      <c r="EPA7" s="588"/>
      <c r="EPB7" s="588"/>
      <c r="EPC7" s="588"/>
      <c r="EPD7" s="588"/>
      <c r="EPE7" s="588"/>
      <c r="EPF7" s="588"/>
      <c r="EPG7" s="588"/>
      <c r="EPH7" s="588"/>
      <c r="EPI7" s="588"/>
      <c r="EPJ7" s="588"/>
      <c r="EPK7" s="588"/>
      <c r="EPL7" s="588"/>
      <c r="EPM7" s="588"/>
      <c r="EPN7" s="588"/>
      <c r="EPO7" s="588"/>
      <c r="EPP7" s="588"/>
      <c r="EPQ7" s="588"/>
      <c r="EPR7" s="588"/>
      <c r="EPS7" s="588"/>
      <c r="EPT7" s="588"/>
      <c r="EPU7" s="588"/>
      <c r="EPV7" s="588"/>
      <c r="EPW7" s="588"/>
      <c r="EPX7" s="588"/>
      <c r="EPY7" s="588"/>
      <c r="EPZ7" s="588"/>
      <c r="EQA7" s="588"/>
      <c r="EQB7" s="588"/>
      <c r="EQC7" s="588"/>
      <c r="EQD7" s="588"/>
      <c r="EQE7" s="588"/>
      <c r="EQF7" s="588"/>
      <c r="EQG7" s="588"/>
      <c r="EQH7" s="588"/>
      <c r="EQI7" s="588"/>
      <c r="EQJ7" s="588"/>
      <c r="EQK7" s="588"/>
      <c r="EQL7" s="588"/>
      <c r="EQM7" s="588"/>
      <c r="EQN7" s="588"/>
      <c r="EQO7" s="588"/>
      <c r="EQP7" s="588"/>
      <c r="EQQ7" s="588"/>
      <c r="EQR7" s="588"/>
      <c r="EQS7" s="588"/>
      <c r="EQT7" s="588"/>
      <c r="EQU7" s="588"/>
      <c r="EQV7" s="588"/>
      <c r="EQW7" s="588"/>
      <c r="EQX7" s="588"/>
      <c r="EQY7" s="588"/>
      <c r="EQZ7" s="588"/>
      <c r="ERA7" s="588"/>
      <c r="ERB7" s="588"/>
      <c r="ERC7" s="588"/>
      <c r="ERD7" s="588"/>
      <c r="ERE7" s="588"/>
      <c r="ERF7" s="588"/>
      <c r="ERG7" s="588"/>
      <c r="ERH7" s="588"/>
      <c r="ERI7" s="588"/>
      <c r="ERJ7" s="588"/>
      <c r="ERK7" s="588"/>
      <c r="ERL7" s="588"/>
      <c r="ERM7" s="588"/>
      <c r="ERN7" s="588"/>
      <c r="ERO7" s="588"/>
      <c r="ERP7" s="588"/>
      <c r="ERQ7" s="588"/>
      <c r="ERR7" s="588"/>
      <c r="ERS7" s="588"/>
      <c r="ERT7" s="588"/>
      <c r="ERU7" s="588"/>
      <c r="ERV7" s="588"/>
      <c r="ERW7" s="588"/>
      <c r="ERX7" s="588"/>
      <c r="ERY7" s="588"/>
      <c r="ERZ7" s="588"/>
      <c r="ESA7" s="588"/>
      <c r="ESB7" s="588"/>
      <c r="ESC7" s="588"/>
      <c r="ESD7" s="588"/>
      <c r="ESE7" s="588"/>
      <c r="ESF7" s="588"/>
      <c r="ESG7" s="588"/>
      <c r="ESH7" s="588"/>
      <c r="ESI7" s="588"/>
      <c r="ESJ7" s="588"/>
      <c r="ESK7" s="588"/>
      <c r="ESL7" s="588"/>
      <c r="ESM7" s="588"/>
      <c r="ESN7" s="588"/>
      <c r="ESO7" s="588"/>
      <c r="ESP7" s="588"/>
      <c r="ESQ7" s="588"/>
      <c r="ESR7" s="588"/>
      <c r="ESS7" s="588"/>
      <c r="EST7" s="588"/>
      <c r="ESU7" s="588"/>
      <c r="ESV7" s="588"/>
      <c r="ESW7" s="588"/>
      <c r="ESX7" s="588"/>
      <c r="ESY7" s="588"/>
      <c r="ESZ7" s="588"/>
      <c r="ETA7" s="588"/>
      <c r="ETB7" s="588"/>
      <c r="ETC7" s="588"/>
      <c r="ETD7" s="588"/>
      <c r="ETE7" s="588"/>
      <c r="ETF7" s="588"/>
      <c r="ETG7" s="588"/>
      <c r="ETH7" s="588"/>
      <c r="ETI7" s="588"/>
      <c r="ETJ7" s="588"/>
      <c r="ETK7" s="588"/>
      <c r="ETL7" s="588"/>
      <c r="ETM7" s="588"/>
      <c r="ETN7" s="588"/>
      <c r="ETO7" s="588"/>
      <c r="ETP7" s="588"/>
      <c r="ETQ7" s="588"/>
      <c r="ETR7" s="588"/>
      <c r="ETS7" s="588"/>
      <c r="ETT7" s="588"/>
      <c r="ETU7" s="588"/>
      <c r="ETV7" s="588"/>
      <c r="ETW7" s="588"/>
      <c r="ETX7" s="588"/>
      <c r="ETY7" s="588"/>
      <c r="ETZ7" s="588"/>
      <c r="EUA7" s="588"/>
      <c r="EUB7" s="588"/>
      <c r="EUC7" s="588"/>
      <c r="EUD7" s="588"/>
      <c r="EUE7" s="588"/>
      <c r="EUF7" s="588"/>
      <c r="EUG7" s="588"/>
      <c r="EUH7" s="588"/>
      <c r="EUI7" s="588"/>
      <c r="EUJ7" s="588"/>
      <c r="EUK7" s="588"/>
      <c r="EUL7" s="588"/>
      <c r="EUM7" s="588"/>
      <c r="EUN7" s="588"/>
      <c r="EUO7" s="588"/>
      <c r="EUP7" s="588"/>
      <c r="EUQ7" s="588"/>
      <c r="EUR7" s="588"/>
      <c r="EUS7" s="588"/>
      <c r="EUT7" s="588"/>
      <c r="EUU7" s="588"/>
      <c r="EUV7" s="588"/>
      <c r="EUW7" s="588"/>
      <c r="EUX7" s="588"/>
      <c r="EUY7" s="588"/>
      <c r="EUZ7" s="588"/>
      <c r="EVA7" s="588"/>
      <c r="EVB7" s="588"/>
      <c r="EVC7" s="588"/>
      <c r="EVD7" s="588"/>
      <c r="EVE7" s="588"/>
      <c r="EVF7" s="588"/>
      <c r="EVG7" s="588"/>
      <c r="EVH7" s="588"/>
      <c r="EVI7" s="588"/>
      <c r="EVJ7" s="588"/>
      <c r="EVK7" s="588"/>
      <c r="EVL7" s="588"/>
      <c r="EVM7" s="588"/>
      <c r="EVN7" s="588"/>
      <c r="EVO7" s="588"/>
      <c r="EVP7" s="588"/>
      <c r="EVQ7" s="588"/>
      <c r="EVR7" s="588"/>
      <c r="EVS7" s="588"/>
      <c r="EVT7" s="588"/>
      <c r="EVU7" s="588"/>
      <c r="EVV7" s="588"/>
      <c r="EVW7" s="588"/>
      <c r="EVX7" s="588"/>
      <c r="EVY7" s="588"/>
      <c r="EVZ7" s="588"/>
      <c r="EWA7" s="588"/>
      <c r="EWB7" s="588"/>
      <c r="EWC7" s="588"/>
      <c r="EWD7" s="588"/>
      <c r="EWE7" s="588"/>
      <c r="EWF7" s="588"/>
      <c r="EWG7" s="588"/>
      <c r="EWH7" s="588"/>
      <c r="EWI7" s="588"/>
      <c r="EWJ7" s="588"/>
      <c r="EWK7" s="588"/>
      <c r="EWL7" s="588"/>
      <c r="EWM7" s="588"/>
      <c r="EWN7" s="588"/>
      <c r="EWO7" s="588"/>
      <c r="EWP7" s="588"/>
      <c r="EWQ7" s="588"/>
      <c r="EWR7" s="588"/>
      <c r="EWS7" s="588"/>
      <c r="EWT7" s="588"/>
      <c r="EWU7" s="588"/>
      <c r="EWV7" s="588"/>
      <c r="EWW7" s="588"/>
      <c r="EWX7" s="588"/>
      <c r="EWY7" s="588"/>
      <c r="EWZ7" s="588"/>
      <c r="EXA7" s="588"/>
      <c r="EXB7" s="588"/>
      <c r="EXC7" s="588"/>
      <c r="EXD7" s="588"/>
      <c r="EXE7" s="588"/>
      <c r="EXF7" s="588"/>
      <c r="EXG7" s="588"/>
      <c r="EXH7" s="588"/>
      <c r="EXI7" s="588"/>
      <c r="EXJ7" s="588"/>
      <c r="EXK7" s="588"/>
      <c r="EXL7" s="588"/>
      <c r="EXM7" s="588"/>
      <c r="EXN7" s="588"/>
      <c r="EXO7" s="588"/>
      <c r="EXP7" s="588"/>
      <c r="EXQ7" s="588"/>
      <c r="EXR7" s="588"/>
      <c r="EXS7" s="588"/>
      <c r="EXT7" s="588"/>
      <c r="EXU7" s="588"/>
      <c r="EXV7" s="588"/>
      <c r="EXW7" s="588"/>
      <c r="EXX7" s="588"/>
      <c r="EXY7" s="588"/>
      <c r="EXZ7" s="588"/>
      <c r="EYA7" s="588"/>
      <c r="EYB7" s="588"/>
      <c r="EYC7" s="588"/>
      <c r="EYD7" s="588"/>
      <c r="EYE7" s="588"/>
      <c r="EYF7" s="588"/>
      <c r="EYG7" s="588"/>
      <c r="EYH7" s="588"/>
      <c r="EYI7" s="588"/>
      <c r="EYJ7" s="588"/>
      <c r="EYK7" s="588"/>
      <c r="EYL7" s="588"/>
      <c r="EYM7" s="588"/>
      <c r="EYN7" s="588"/>
      <c r="EYO7" s="588"/>
      <c r="EYP7" s="588"/>
      <c r="EYQ7" s="588"/>
      <c r="EYR7" s="588"/>
      <c r="EYS7" s="588"/>
      <c r="EYT7" s="588"/>
      <c r="EYU7" s="588"/>
      <c r="EYV7" s="588"/>
      <c r="EYW7" s="588"/>
      <c r="EYX7" s="588"/>
      <c r="EYY7" s="588"/>
      <c r="EYZ7" s="588"/>
      <c r="EZA7" s="588"/>
      <c r="EZB7" s="588"/>
      <c r="EZC7" s="588"/>
      <c r="EZD7" s="588"/>
      <c r="EZE7" s="588"/>
      <c r="EZF7" s="588"/>
      <c r="EZG7" s="588"/>
      <c r="EZH7" s="588"/>
      <c r="EZI7" s="588"/>
      <c r="EZJ7" s="588"/>
      <c r="EZK7" s="588"/>
      <c r="EZL7" s="588"/>
      <c r="EZM7" s="588"/>
      <c r="EZN7" s="588"/>
      <c r="EZO7" s="588"/>
      <c r="EZP7" s="588"/>
      <c r="EZQ7" s="588"/>
      <c r="EZR7" s="588"/>
      <c r="EZS7" s="588"/>
      <c r="EZT7" s="588"/>
      <c r="EZU7" s="588"/>
      <c r="EZV7" s="588"/>
      <c r="EZW7" s="588"/>
      <c r="EZX7" s="588"/>
      <c r="EZY7" s="588"/>
      <c r="EZZ7" s="588"/>
      <c r="FAA7" s="588"/>
      <c r="FAB7" s="588"/>
      <c r="FAC7" s="588"/>
      <c r="FAD7" s="588"/>
      <c r="FAE7" s="588"/>
      <c r="FAF7" s="588"/>
      <c r="FAG7" s="588"/>
      <c r="FAH7" s="588"/>
      <c r="FAI7" s="588"/>
      <c r="FAJ7" s="588"/>
      <c r="FAK7" s="588"/>
      <c r="FAL7" s="588"/>
      <c r="FAM7" s="588"/>
      <c r="FAN7" s="588"/>
      <c r="FAO7" s="588"/>
      <c r="FAP7" s="588"/>
      <c r="FAQ7" s="588"/>
      <c r="FAR7" s="588"/>
      <c r="FAS7" s="588"/>
      <c r="FAT7" s="588"/>
      <c r="FAU7" s="588"/>
      <c r="FAV7" s="588"/>
      <c r="FAW7" s="588"/>
      <c r="FAX7" s="588"/>
      <c r="FAY7" s="588"/>
      <c r="FAZ7" s="588"/>
      <c r="FBA7" s="588"/>
      <c r="FBB7" s="588"/>
      <c r="FBC7" s="588"/>
      <c r="FBD7" s="588"/>
      <c r="FBE7" s="588"/>
      <c r="FBF7" s="588"/>
      <c r="FBG7" s="588"/>
      <c r="FBH7" s="588"/>
      <c r="FBI7" s="588"/>
      <c r="FBJ7" s="588"/>
      <c r="FBK7" s="588"/>
      <c r="FBL7" s="588"/>
      <c r="FBM7" s="588"/>
      <c r="FBN7" s="588"/>
      <c r="FBO7" s="588"/>
      <c r="FBP7" s="588"/>
      <c r="FBQ7" s="588"/>
      <c r="FBR7" s="588"/>
      <c r="FBS7" s="588"/>
      <c r="FBT7" s="588"/>
      <c r="FBU7" s="588"/>
      <c r="FBV7" s="588"/>
      <c r="FBW7" s="588"/>
      <c r="FBX7" s="588"/>
      <c r="FBY7" s="588"/>
      <c r="FBZ7" s="588"/>
      <c r="FCA7" s="588"/>
      <c r="FCB7" s="588"/>
      <c r="FCC7" s="588"/>
      <c r="FCD7" s="588"/>
      <c r="FCE7" s="588"/>
      <c r="FCF7" s="588"/>
      <c r="FCG7" s="588"/>
      <c r="FCH7" s="588"/>
      <c r="FCI7" s="588"/>
      <c r="FCJ7" s="588"/>
      <c r="FCK7" s="588"/>
      <c r="FCL7" s="588"/>
      <c r="FCM7" s="588"/>
      <c r="FCN7" s="588"/>
      <c r="FCO7" s="588"/>
      <c r="FCP7" s="588"/>
      <c r="FCQ7" s="588"/>
      <c r="FCR7" s="588"/>
      <c r="FCS7" s="588"/>
      <c r="FCT7" s="588"/>
      <c r="FCU7" s="588"/>
      <c r="FCV7" s="588"/>
      <c r="FCW7" s="588"/>
      <c r="FCX7" s="588"/>
      <c r="FCY7" s="588"/>
      <c r="FCZ7" s="588"/>
      <c r="FDA7" s="588"/>
      <c r="FDB7" s="588"/>
      <c r="FDC7" s="588"/>
      <c r="FDD7" s="588"/>
      <c r="FDE7" s="588"/>
      <c r="FDF7" s="588"/>
      <c r="FDG7" s="588"/>
      <c r="FDH7" s="588"/>
      <c r="FDI7" s="588"/>
      <c r="FDJ7" s="588"/>
      <c r="FDK7" s="588"/>
      <c r="FDL7" s="588"/>
      <c r="FDM7" s="588"/>
      <c r="FDN7" s="588"/>
      <c r="FDO7" s="588"/>
      <c r="FDP7" s="588"/>
      <c r="FDQ7" s="588"/>
      <c r="FDR7" s="588"/>
      <c r="FDS7" s="588"/>
      <c r="FDT7" s="588"/>
      <c r="FDU7" s="588"/>
      <c r="FDV7" s="588"/>
      <c r="FDW7" s="588"/>
      <c r="FDX7" s="588"/>
      <c r="FDY7" s="588"/>
      <c r="FDZ7" s="588"/>
      <c r="FEA7" s="588"/>
      <c r="FEB7" s="588"/>
      <c r="FEC7" s="588"/>
      <c r="FED7" s="588"/>
      <c r="FEE7" s="588"/>
      <c r="FEF7" s="588"/>
      <c r="FEG7" s="588"/>
      <c r="FEH7" s="588"/>
      <c r="FEI7" s="588"/>
      <c r="FEJ7" s="588"/>
      <c r="FEK7" s="588"/>
      <c r="FEL7" s="588"/>
      <c r="FEM7" s="588"/>
      <c r="FEN7" s="588"/>
      <c r="FEO7" s="588"/>
      <c r="FEP7" s="588"/>
      <c r="FEQ7" s="588"/>
      <c r="FER7" s="588"/>
      <c r="FES7" s="588"/>
      <c r="FET7" s="588"/>
      <c r="FEU7" s="588"/>
      <c r="FEV7" s="588"/>
      <c r="FEW7" s="588"/>
      <c r="FEX7" s="588"/>
      <c r="FEY7" s="588"/>
      <c r="FEZ7" s="588"/>
      <c r="FFA7" s="588"/>
      <c r="FFB7" s="588"/>
      <c r="FFC7" s="588"/>
      <c r="FFD7" s="588"/>
      <c r="FFE7" s="588"/>
      <c r="FFF7" s="588"/>
      <c r="FFG7" s="588"/>
      <c r="FFH7" s="588"/>
      <c r="FFI7" s="588"/>
      <c r="FFJ7" s="588"/>
      <c r="FFK7" s="588"/>
      <c r="FFL7" s="588"/>
      <c r="FFM7" s="588"/>
      <c r="FFN7" s="588"/>
      <c r="FFO7" s="588"/>
      <c r="FFP7" s="588"/>
      <c r="FFQ7" s="588"/>
      <c r="FFR7" s="588"/>
      <c r="FFS7" s="588"/>
      <c r="FFT7" s="588"/>
      <c r="FFU7" s="588"/>
      <c r="FFV7" s="588"/>
      <c r="FFW7" s="588"/>
      <c r="FFX7" s="588"/>
      <c r="FFY7" s="588"/>
      <c r="FFZ7" s="588"/>
      <c r="FGA7" s="588"/>
      <c r="FGB7" s="588"/>
      <c r="FGC7" s="588"/>
      <c r="FGD7" s="588"/>
      <c r="FGE7" s="588"/>
      <c r="FGF7" s="588"/>
      <c r="FGG7" s="588"/>
      <c r="FGH7" s="588"/>
      <c r="FGI7" s="588"/>
      <c r="FGJ7" s="588"/>
      <c r="FGK7" s="588"/>
      <c r="FGL7" s="588"/>
      <c r="FGM7" s="588"/>
      <c r="FGN7" s="588"/>
      <c r="FGO7" s="588"/>
      <c r="FGP7" s="588"/>
      <c r="FGQ7" s="588"/>
      <c r="FGR7" s="588"/>
      <c r="FGS7" s="588"/>
      <c r="FGT7" s="588"/>
      <c r="FGU7" s="588"/>
      <c r="FGV7" s="588"/>
      <c r="FGW7" s="588"/>
      <c r="FGX7" s="588"/>
      <c r="FGY7" s="588"/>
      <c r="FGZ7" s="588"/>
      <c r="FHA7" s="588"/>
      <c r="FHB7" s="588"/>
      <c r="FHC7" s="588"/>
      <c r="FHD7" s="588"/>
      <c r="FHE7" s="588"/>
      <c r="FHF7" s="588"/>
      <c r="FHG7" s="588"/>
      <c r="FHH7" s="588"/>
      <c r="FHI7" s="588"/>
      <c r="FHJ7" s="588"/>
      <c r="FHK7" s="588"/>
      <c r="FHL7" s="588"/>
      <c r="FHM7" s="588"/>
      <c r="FHN7" s="588"/>
      <c r="FHO7" s="588"/>
      <c r="FHP7" s="588"/>
      <c r="FHQ7" s="588"/>
      <c r="FHR7" s="588"/>
      <c r="FHS7" s="588"/>
      <c r="FHT7" s="588"/>
      <c r="FHU7" s="588"/>
      <c r="FHV7" s="588"/>
      <c r="FHW7" s="588"/>
      <c r="FHX7" s="588"/>
      <c r="FHY7" s="588"/>
      <c r="FHZ7" s="588"/>
      <c r="FIA7" s="588"/>
      <c r="FIB7" s="588"/>
      <c r="FIC7" s="588"/>
      <c r="FID7" s="588"/>
      <c r="FIE7" s="588"/>
      <c r="FIF7" s="588"/>
      <c r="FIG7" s="588"/>
      <c r="FIH7" s="588"/>
      <c r="FII7" s="588"/>
      <c r="FIJ7" s="588"/>
      <c r="FIK7" s="588"/>
      <c r="FIL7" s="588"/>
      <c r="FIM7" s="588"/>
      <c r="FIN7" s="588"/>
      <c r="FIO7" s="588"/>
      <c r="FIP7" s="588"/>
      <c r="FIQ7" s="588"/>
      <c r="FIR7" s="588"/>
      <c r="FIS7" s="588"/>
      <c r="FIT7" s="588"/>
      <c r="FIU7" s="588"/>
      <c r="FIV7" s="588"/>
      <c r="FIW7" s="588"/>
      <c r="FIX7" s="588"/>
      <c r="FIY7" s="588"/>
      <c r="FIZ7" s="588"/>
      <c r="FJA7" s="588"/>
      <c r="FJB7" s="588"/>
      <c r="FJC7" s="588"/>
      <c r="FJD7" s="588"/>
      <c r="FJE7" s="588"/>
      <c r="FJF7" s="588"/>
      <c r="FJG7" s="588"/>
      <c r="FJH7" s="588"/>
      <c r="FJI7" s="588"/>
      <c r="FJJ7" s="588"/>
      <c r="FJK7" s="588"/>
      <c r="FJL7" s="588"/>
      <c r="FJM7" s="588"/>
      <c r="FJN7" s="588"/>
      <c r="FJO7" s="588"/>
      <c r="FJP7" s="588"/>
      <c r="FJQ7" s="588"/>
      <c r="FJR7" s="588"/>
      <c r="FJS7" s="588"/>
      <c r="FJT7" s="588"/>
      <c r="FJU7" s="588"/>
      <c r="FJV7" s="588"/>
      <c r="FJW7" s="588"/>
      <c r="FJX7" s="588"/>
      <c r="FJY7" s="588"/>
      <c r="FJZ7" s="588"/>
      <c r="FKA7" s="588"/>
      <c r="FKB7" s="588"/>
      <c r="FKC7" s="588"/>
      <c r="FKD7" s="588"/>
      <c r="FKE7" s="588"/>
      <c r="FKF7" s="588"/>
      <c r="FKG7" s="588"/>
      <c r="FKH7" s="588"/>
      <c r="FKI7" s="588"/>
      <c r="FKJ7" s="588"/>
      <c r="FKK7" s="588"/>
      <c r="FKL7" s="588"/>
      <c r="FKM7" s="588"/>
      <c r="FKN7" s="588"/>
      <c r="FKO7" s="588"/>
      <c r="FKP7" s="588"/>
      <c r="FKQ7" s="588"/>
      <c r="FKR7" s="588"/>
      <c r="FKS7" s="588"/>
      <c r="FKT7" s="588"/>
      <c r="FKU7" s="588"/>
      <c r="FKV7" s="588"/>
      <c r="FKW7" s="588"/>
      <c r="FKX7" s="588"/>
      <c r="FKY7" s="588"/>
      <c r="FKZ7" s="588"/>
      <c r="FLA7" s="588"/>
      <c r="FLB7" s="588"/>
      <c r="FLC7" s="588"/>
      <c r="FLD7" s="588"/>
      <c r="FLE7" s="588"/>
      <c r="FLF7" s="588"/>
      <c r="FLG7" s="588"/>
      <c r="FLH7" s="588"/>
      <c r="FLI7" s="588"/>
      <c r="FLJ7" s="588"/>
      <c r="FLK7" s="588"/>
      <c r="FLL7" s="588"/>
      <c r="FLM7" s="588"/>
      <c r="FLN7" s="588"/>
      <c r="FLO7" s="588"/>
      <c r="FLP7" s="588"/>
      <c r="FLQ7" s="588"/>
      <c r="FLR7" s="588"/>
      <c r="FLS7" s="588"/>
      <c r="FLT7" s="588"/>
      <c r="FLU7" s="588"/>
      <c r="FLV7" s="588"/>
      <c r="FLW7" s="588"/>
      <c r="FLX7" s="588"/>
      <c r="FLY7" s="588"/>
      <c r="FLZ7" s="588"/>
      <c r="FMA7" s="588"/>
      <c r="FMB7" s="588"/>
      <c r="FMC7" s="588"/>
      <c r="FMD7" s="588"/>
      <c r="FME7" s="588"/>
      <c r="FMF7" s="588"/>
      <c r="FMG7" s="588"/>
      <c r="FMH7" s="588"/>
      <c r="FMI7" s="588"/>
      <c r="FMJ7" s="588"/>
      <c r="FMK7" s="588"/>
      <c r="FML7" s="588"/>
      <c r="FMM7" s="588"/>
      <c r="FMN7" s="588"/>
      <c r="FMO7" s="588"/>
      <c r="FMP7" s="588"/>
      <c r="FMQ7" s="588"/>
      <c r="FMR7" s="588"/>
      <c r="FMS7" s="588"/>
      <c r="FMT7" s="588"/>
      <c r="FMU7" s="588"/>
      <c r="FMV7" s="588"/>
      <c r="FMW7" s="588"/>
      <c r="FMX7" s="588"/>
      <c r="FMY7" s="588"/>
      <c r="FMZ7" s="588"/>
      <c r="FNA7" s="588"/>
      <c r="FNB7" s="588"/>
      <c r="FNC7" s="588"/>
      <c r="FND7" s="588"/>
      <c r="FNE7" s="588"/>
      <c r="FNF7" s="588"/>
      <c r="FNG7" s="588"/>
      <c r="FNH7" s="588"/>
      <c r="FNI7" s="588"/>
      <c r="FNJ7" s="588"/>
      <c r="FNK7" s="588"/>
      <c r="FNL7" s="588"/>
      <c r="FNM7" s="588"/>
      <c r="FNN7" s="588"/>
      <c r="FNO7" s="588"/>
      <c r="FNP7" s="588"/>
      <c r="FNQ7" s="588"/>
      <c r="FNR7" s="588"/>
      <c r="FNS7" s="588"/>
      <c r="FNT7" s="588"/>
      <c r="FNU7" s="588"/>
      <c r="FNV7" s="588"/>
      <c r="FNW7" s="588"/>
      <c r="FNX7" s="588"/>
      <c r="FNY7" s="588"/>
      <c r="FNZ7" s="588"/>
      <c r="FOA7" s="588"/>
      <c r="FOB7" s="588"/>
      <c r="FOC7" s="588"/>
      <c r="FOD7" s="588"/>
      <c r="FOE7" s="588"/>
      <c r="FOF7" s="588"/>
      <c r="FOG7" s="588"/>
      <c r="FOH7" s="588"/>
      <c r="FOI7" s="588"/>
      <c r="FOJ7" s="588"/>
      <c r="FOK7" s="588"/>
      <c r="FOL7" s="588"/>
      <c r="FOM7" s="588"/>
      <c r="FON7" s="588"/>
      <c r="FOO7" s="588"/>
      <c r="FOP7" s="588"/>
      <c r="FOQ7" s="588"/>
      <c r="FOR7" s="588"/>
      <c r="FOS7" s="588"/>
      <c r="FOT7" s="588"/>
      <c r="FOU7" s="588"/>
      <c r="FOV7" s="588"/>
      <c r="FOW7" s="588"/>
      <c r="FOX7" s="588"/>
      <c r="FOY7" s="588"/>
      <c r="FOZ7" s="588"/>
      <c r="FPA7" s="588"/>
      <c r="FPB7" s="588"/>
      <c r="FPC7" s="588"/>
      <c r="FPD7" s="588"/>
      <c r="FPE7" s="588"/>
      <c r="FPF7" s="588"/>
      <c r="FPG7" s="588"/>
      <c r="FPH7" s="588"/>
      <c r="FPI7" s="588"/>
      <c r="FPJ7" s="588"/>
      <c r="FPK7" s="588"/>
      <c r="FPL7" s="588"/>
      <c r="FPM7" s="588"/>
      <c r="FPN7" s="588"/>
      <c r="FPO7" s="588"/>
      <c r="FPP7" s="588"/>
      <c r="FPQ7" s="588"/>
      <c r="FPR7" s="588"/>
      <c r="FPS7" s="588"/>
      <c r="FPT7" s="588"/>
      <c r="FPU7" s="588"/>
      <c r="FPV7" s="588"/>
      <c r="FPW7" s="588"/>
      <c r="FPX7" s="588"/>
      <c r="FPY7" s="588"/>
      <c r="FPZ7" s="588"/>
      <c r="FQA7" s="588"/>
      <c r="FQB7" s="588"/>
      <c r="FQC7" s="588"/>
      <c r="FQD7" s="588"/>
      <c r="FQE7" s="588"/>
      <c r="FQF7" s="588"/>
      <c r="FQG7" s="588"/>
      <c r="FQH7" s="588"/>
      <c r="FQI7" s="588"/>
      <c r="FQJ7" s="588"/>
      <c r="FQK7" s="588"/>
      <c r="FQL7" s="588"/>
      <c r="FQM7" s="588"/>
      <c r="FQN7" s="588"/>
      <c r="FQO7" s="588"/>
      <c r="FQP7" s="588"/>
      <c r="FQQ7" s="588"/>
      <c r="FQR7" s="588"/>
      <c r="FQS7" s="588"/>
      <c r="FQT7" s="588"/>
      <c r="FQU7" s="588"/>
      <c r="FQV7" s="588"/>
      <c r="FQW7" s="588"/>
      <c r="FQX7" s="588"/>
      <c r="FQY7" s="588"/>
      <c r="FQZ7" s="588"/>
      <c r="FRA7" s="588"/>
      <c r="FRB7" s="588"/>
      <c r="FRC7" s="588"/>
      <c r="FRD7" s="588"/>
      <c r="FRE7" s="588"/>
      <c r="FRF7" s="588"/>
      <c r="FRG7" s="588"/>
      <c r="FRH7" s="588"/>
      <c r="FRI7" s="588"/>
      <c r="FRJ7" s="588"/>
      <c r="FRK7" s="588"/>
      <c r="FRL7" s="588"/>
      <c r="FRM7" s="588"/>
      <c r="FRN7" s="588"/>
      <c r="FRO7" s="588"/>
      <c r="FRP7" s="588"/>
      <c r="FRQ7" s="588"/>
      <c r="FRR7" s="588"/>
      <c r="FRS7" s="588"/>
      <c r="FRT7" s="588"/>
      <c r="FRU7" s="588"/>
      <c r="FRV7" s="588"/>
      <c r="FRW7" s="588"/>
      <c r="FRX7" s="588"/>
      <c r="FRY7" s="588"/>
      <c r="FRZ7" s="588"/>
      <c r="FSA7" s="588"/>
      <c r="FSB7" s="588"/>
      <c r="FSC7" s="588"/>
      <c r="FSD7" s="588"/>
      <c r="FSE7" s="588"/>
      <c r="FSF7" s="588"/>
      <c r="FSG7" s="588"/>
      <c r="FSH7" s="588"/>
      <c r="FSI7" s="588"/>
      <c r="FSJ7" s="588"/>
      <c r="FSK7" s="588"/>
      <c r="FSL7" s="588"/>
      <c r="FSM7" s="588"/>
      <c r="FSN7" s="588"/>
      <c r="FSO7" s="588"/>
      <c r="FSP7" s="588"/>
      <c r="FSQ7" s="588"/>
      <c r="FSR7" s="588"/>
      <c r="FSS7" s="588"/>
      <c r="FST7" s="588"/>
      <c r="FSU7" s="588"/>
      <c r="FSV7" s="588"/>
      <c r="FSW7" s="588"/>
      <c r="FSX7" s="588"/>
      <c r="FSY7" s="588"/>
      <c r="FSZ7" s="588"/>
      <c r="FTA7" s="588"/>
      <c r="FTB7" s="588"/>
      <c r="FTC7" s="588"/>
      <c r="FTD7" s="588"/>
      <c r="FTE7" s="588"/>
      <c r="FTF7" s="588"/>
      <c r="FTG7" s="588"/>
      <c r="FTH7" s="588"/>
      <c r="FTI7" s="588"/>
      <c r="FTJ7" s="588"/>
      <c r="FTK7" s="588"/>
      <c r="FTL7" s="588"/>
      <c r="FTM7" s="588"/>
      <c r="FTN7" s="588"/>
      <c r="FTO7" s="588"/>
      <c r="FTP7" s="588"/>
      <c r="FTQ7" s="588"/>
      <c r="FTR7" s="588"/>
      <c r="FTS7" s="588"/>
      <c r="FTT7" s="588"/>
      <c r="FTU7" s="588"/>
      <c r="FTV7" s="588"/>
      <c r="FTW7" s="588"/>
      <c r="FTX7" s="588"/>
      <c r="FTY7" s="588"/>
      <c r="FTZ7" s="588"/>
      <c r="FUA7" s="588"/>
      <c r="FUB7" s="588"/>
      <c r="FUC7" s="588"/>
      <c r="FUD7" s="588"/>
      <c r="FUE7" s="588"/>
      <c r="FUF7" s="588"/>
      <c r="FUG7" s="588"/>
      <c r="FUH7" s="588"/>
      <c r="FUI7" s="588"/>
      <c r="FUJ7" s="588"/>
      <c r="FUK7" s="588"/>
      <c r="FUL7" s="588"/>
      <c r="FUM7" s="588"/>
      <c r="FUN7" s="588"/>
      <c r="FUO7" s="588"/>
      <c r="FUP7" s="588"/>
      <c r="FUQ7" s="588"/>
      <c r="FUR7" s="588"/>
      <c r="FUS7" s="588"/>
      <c r="FUT7" s="588"/>
      <c r="FUU7" s="588"/>
      <c r="FUV7" s="588"/>
      <c r="FUW7" s="588"/>
      <c r="FUX7" s="588"/>
      <c r="FUY7" s="588"/>
      <c r="FUZ7" s="588"/>
      <c r="FVA7" s="588"/>
      <c r="FVB7" s="588"/>
      <c r="FVC7" s="588"/>
      <c r="FVD7" s="588"/>
      <c r="FVE7" s="588"/>
      <c r="FVF7" s="588"/>
      <c r="FVG7" s="588"/>
      <c r="FVH7" s="588"/>
      <c r="FVI7" s="588"/>
      <c r="FVJ7" s="588"/>
      <c r="FVK7" s="588"/>
      <c r="FVL7" s="588"/>
      <c r="FVM7" s="588"/>
      <c r="FVN7" s="588"/>
      <c r="FVO7" s="588"/>
      <c r="FVP7" s="588"/>
      <c r="FVQ7" s="588"/>
      <c r="FVR7" s="588"/>
      <c r="FVS7" s="588"/>
      <c r="FVT7" s="588"/>
      <c r="FVU7" s="588"/>
      <c r="FVV7" s="588"/>
      <c r="FVW7" s="588"/>
      <c r="FVX7" s="588"/>
      <c r="FVY7" s="588"/>
      <c r="FVZ7" s="588"/>
      <c r="FWA7" s="588"/>
      <c r="FWB7" s="588"/>
      <c r="FWC7" s="588"/>
      <c r="FWD7" s="588"/>
      <c r="FWE7" s="588"/>
      <c r="FWF7" s="588"/>
      <c r="FWG7" s="588"/>
      <c r="FWH7" s="588"/>
      <c r="FWI7" s="588"/>
      <c r="FWJ7" s="588"/>
      <c r="FWK7" s="588"/>
      <c r="FWL7" s="588"/>
      <c r="FWM7" s="588"/>
      <c r="FWN7" s="588"/>
      <c r="FWO7" s="588"/>
      <c r="FWP7" s="588"/>
      <c r="FWQ7" s="588"/>
      <c r="FWR7" s="588"/>
      <c r="FWS7" s="588"/>
      <c r="FWT7" s="588"/>
      <c r="FWU7" s="588"/>
      <c r="FWV7" s="588"/>
      <c r="FWW7" s="588"/>
      <c r="FWX7" s="588"/>
      <c r="FWY7" s="588"/>
      <c r="FWZ7" s="588"/>
      <c r="FXA7" s="588"/>
      <c r="FXB7" s="588"/>
      <c r="FXC7" s="588"/>
      <c r="FXD7" s="588"/>
      <c r="FXE7" s="588"/>
      <c r="FXF7" s="588"/>
      <c r="FXG7" s="588"/>
      <c r="FXH7" s="588"/>
      <c r="FXI7" s="588"/>
      <c r="FXJ7" s="588"/>
      <c r="FXK7" s="588"/>
      <c r="FXL7" s="588"/>
      <c r="FXM7" s="588"/>
      <c r="FXN7" s="588"/>
      <c r="FXO7" s="588"/>
      <c r="FXP7" s="588"/>
      <c r="FXQ7" s="588"/>
      <c r="FXR7" s="588"/>
      <c r="FXS7" s="588"/>
      <c r="FXT7" s="588"/>
      <c r="FXU7" s="588"/>
      <c r="FXV7" s="588"/>
      <c r="FXW7" s="588"/>
      <c r="FXX7" s="588"/>
      <c r="FXY7" s="588"/>
      <c r="FXZ7" s="588"/>
      <c r="FYA7" s="588"/>
      <c r="FYB7" s="588"/>
      <c r="FYC7" s="588"/>
      <c r="FYD7" s="588"/>
      <c r="FYE7" s="588"/>
      <c r="FYF7" s="588"/>
      <c r="FYG7" s="588"/>
      <c r="FYH7" s="588"/>
      <c r="FYI7" s="588"/>
      <c r="FYJ7" s="588"/>
      <c r="FYK7" s="588"/>
      <c r="FYL7" s="588"/>
      <c r="FYM7" s="588"/>
      <c r="FYN7" s="588"/>
      <c r="FYO7" s="588"/>
      <c r="FYP7" s="588"/>
      <c r="FYQ7" s="588"/>
      <c r="FYR7" s="588"/>
      <c r="FYS7" s="588"/>
      <c r="FYT7" s="588"/>
      <c r="FYU7" s="588"/>
      <c r="FYV7" s="588"/>
      <c r="FYW7" s="588"/>
      <c r="FYX7" s="588"/>
      <c r="FYY7" s="588"/>
      <c r="FYZ7" s="588"/>
      <c r="FZA7" s="588"/>
      <c r="FZB7" s="588"/>
      <c r="FZC7" s="588"/>
      <c r="FZD7" s="588"/>
      <c r="FZE7" s="588"/>
      <c r="FZF7" s="588"/>
      <c r="FZG7" s="588"/>
      <c r="FZH7" s="588"/>
      <c r="FZI7" s="588"/>
      <c r="FZJ7" s="588"/>
      <c r="FZK7" s="588"/>
      <c r="FZL7" s="588"/>
      <c r="FZM7" s="588"/>
      <c r="FZN7" s="588"/>
      <c r="FZO7" s="588"/>
      <c r="FZP7" s="588"/>
      <c r="FZQ7" s="588"/>
      <c r="FZR7" s="588"/>
      <c r="FZS7" s="588"/>
      <c r="FZT7" s="588"/>
      <c r="FZU7" s="588"/>
      <c r="FZV7" s="588"/>
      <c r="FZW7" s="588"/>
      <c r="FZX7" s="588"/>
      <c r="FZY7" s="588"/>
      <c r="FZZ7" s="588"/>
      <c r="GAA7" s="588"/>
      <c r="GAB7" s="588"/>
      <c r="GAC7" s="588"/>
      <c r="GAD7" s="588"/>
      <c r="GAE7" s="588"/>
      <c r="GAF7" s="588"/>
      <c r="GAG7" s="588"/>
      <c r="GAH7" s="588"/>
      <c r="GAI7" s="588"/>
      <c r="GAJ7" s="588"/>
      <c r="GAK7" s="588"/>
      <c r="GAL7" s="588"/>
      <c r="GAM7" s="588"/>
      <c r="GAN7" s="588"/>
      <c r="GAO7" s="588"/>
      <c r="GAP7" s="588"/>
      <c r="GAQ7" s="588"/>
      <c r="GAR7" s="588"/>
      <c r="GAS7" s="588"/>
      <c r="GAT7" s="588"/>
      <c r="GAU7" s="588"/>
      <c r="GAV7" s="588"/>
      <c r="GAW7" s="588"/>
      <c r="GAX7" s="588"/>
      <c r="GAY7" s="588"/>
      <c r="GAZ7" s="588"/>
      <c r="GBA7" s="588"/>
      <c r="GBB7" s="588"/>
      <c r="GBC7" s="588"/>
      <c r="GBD7" s="588"/>
      <c r="GBE7" s="588"/>
      <c r="GBF7" s="588"/>
      <c r="GBG7" s="588"/>
      <c r="GBH7" s="588"/>
      <c r="GBI7" s="588"/>
      <c r="GBJ7" s="588"/>
      <c r="GBK7" s="588"/>
      <c r="GBL7" s="588"/>
      <c r="GBM7" s="588"/>
      <c r="GBN7" s="588"/>
      <c r="GBO7" s="588"/>
      <c r="GBP7" s="588"/>
      <c r="GBQ7" s="588"/>
      <c r="GBR7" s="588"/>
      <c r="GBS7" s="588"/>
      <c r="GBT7" s="588"/>
      <c r="GBU7" s="588"/>
      <c r="GBV7" s="588"/>
      <c r="GBW7" s="588"/>
      <c r="GBX7" s="588"/>
      <c r="GBY7" s="588"/>
      <c r="GBZ7" s="588"/>
      <c r="GCA7" s="588"/>
      <c r="GCB7" s="588"/>
      <c r="GCC7" s="588"/>
      <c r="GCD7" s="588"/>
      <c r="GCE7" s="588"/>
      <c r="GCF7" s="588"/>
      <c r="GCG7" s="588"/>
      <c r="GCH7" s="588"/>
      <c r="GCI7" s="588"/>
      <c r="GCJ7" s="588"/>
      <c r="GCK7" s="588"/>
      <c r="GCL7" s="588"/>
      <c r="GCM7" s="588"/>
      <c r="GCN7" s="588"/>
      <c r="GCO7" s="588"/>
      <c r="GCP7" s="588"/>
      <c r="GCQ7" s="588"/>
      <c r="GCR7" s="588"/>
      <c r="GCS7" s="588"/>
      <c r="GCT7" s="588"/>
      <c r="GCU7" s="588"/>
      <c r="GCV7" s="588"/>
      <c r="GCW7" s="588"/>
      <c r="GCX7" s="588"/>
      <c r="GCY7" s="588"/>
      <c r="GCZ7" s="588"/>
      <c r="GDA7" s="588"/>
      <c r="GDB7" s="588"/>
      <c r="GDC7" s="588"/>
      <c r="GDD7" s="588"/>
      <c r="GDE7" s="588"/>
      <c r="GDF7" s="588"/>
      <c r="GDG7" s="588"/>
      <c r="GDH7" s="588"/>
      <c r="GDI7" s="588"/>
      <c r="GDJ7" s="588"/>
      <c r="GDK7" s="588"/>
      <c r="GDL7" s="588"/>
      <c r="GDM7" s="588"/>
      <c r="GDN7" s="588"/>
      <c r="GDO7" s="588"/>
      <c r="GDP7" s="588"/>
      <c r="GDQ7" s="588"/>
      <c r="GDR7" s="588"/>
      <c r="GDS7" s="588"/>
      <c r="GDT7" s="588"/>
      <c r="GDU7" s="588"/>
      <c r="GDV7" s="588"/>
      <c r="GDW7" s="588"/>
      <c r="GDX7" s="588"/>
      <c r="GDY7" s="588"/>
      <c r="GDZ7" s="588"/>
      <c r="GEA7" s="588"/>
      <c r="GEB7" s="588"/>
      <c r="GEC7" s="588"/>
      <c r="GED7" s="588"/>
      <c r="GEE7" s="588"/>
      <c r="GEF7" s="588"/>
      <c r="GEG7" s="588"/>
      <c r="GEH7" s="588"/>
      <c r="GEI7" s="588"/>
      <c r="GEJ7" s="588"/>
      <c r="GEK7" s="588"/>
      <c r="GEL7" s="588"/>
      <c r="GEM7" s="588"/>
      <c r="GEN7" s="588"/>
      <c r="GEO7" s="588"/>
      <c r="GEP7" s="588"/>
      <c r="GEQ7" s="588"/>
      <c r="GER7" s="588"/>
      <c r="GES7" s="588"/>
      <c r="GET7" s="588"/>
      <c r="GEU7" s="588"/>
      <c r="GEV7" s="588"/>
      <c r="GEW7" s="588"/>
      <c r="GEX7" s="588"/>
      <c r="GEY7" s="588"/>
      <c r="GEZ7" s="588"/>
      <c r="GFA7" s="588"/>
      <c r="GFB7" s="588"/>
      <c r="GFC7" s="588"/>
      <c r="GFD7" s="588"/>
      <c r="GFE7" s="588"/>
      <c r="GFF7" s="588"/>
      <c r="GFG7" s="588"/>
      <c r="GFH7" s="588"/>
      <c r="GFI7" s="588"/>
      <c r="GFJ7" s="588"/>
      <c r="GFK7" s="588"/>
      <c r="GFL7" s="588"/>
      <c r="GFM7" s="588"/>
      <c r="GFN7" s="588"/>
      <c r="GFO7" s="588"/>
      <c r="GFP7" s="588"/>
      <c r="GFQ7" s="588"/>
      <c r="GFR7" s="588"/>
      <c r="GFS7" s="588"/>
      <c r="GFT7" s="588"/>
      <c r="GFU7" s="588"/>
      <c r="GFV7" s="588"/>
      <c r="GFW7" s="588"/>
      <c r="GFX7" s="588"/>
      <c r="GFY7" s="588"/>
      <c r="GFZ7" s="588"/>
      <c r="GGA7" s="588"/>
      <c r="GGB7" s="588"/>
      <c r="GGC7" s="588"/>
      <c r="GGD7" s="588"/>
      <c r="GGE7" s="588"/>
      <c r="GGF7" s="588"/>
      <c r="GGG7" s="588"/>
      <c r="GGH7" s="588"/>
      <c r="GGI7" s="588"/>
      <c r="GGJ7" s="588"/>
      <c r="GGK7" s="588"/>
      <c r="GGL7" s="588"/>
      <c r="GGM7" s="588"/>
      <c r="GGN7" s="588"/>
      <c r="GGO7" s="588"/>
      <c r="GGP7" s="588"/>
      <c r="GGQ7" s="588"/>
      <c r="GGR7" s="588"/>
      <c r="GGS7" s="588"/>
      <c r="GGT7" s="588"/>
      <c r="GGU7" s="588"/>
      <c r="GGV7" s="588"/>
      <c r="GGW7" s="588"/>
      <c r="GGX7" s="588"/>
      <c r="GGY7" s="588"/>
      <c r="GGZ7" s="588"/>
      <c r="GHA7" s="588"/>
      <c r="GHB7" s="588"/>
      <c r="GHC7" s="588"/>
      <c r="GHD7" s="588"/>
      <c r="GHE7" s="588"/>
      <c r="GHF7" s="588"/>
      <c r="GHG7" s="588"/>
      <c r="GHH7" s="588"/>
      <c r="GHI7" s="588"/>
      <c r="GHJ7" s="588"/>
      <c r="GHK7" s="588"/>
      <c r="GHL7" s="588"/>
      <c r="GHM7" s="588"/>
      <c r="GHN7" s="588"/>
      <c r="GHO7" s="588"/>
      <c r="GHP7" s="588"/>
      <c r="GHQ7" s="588"/>
      <c r="GHR7" s="588"/>
      <c r="GHS7" s="588"/>
      <c r="GHT7" s="588"/>
      <c r="GHU7" s="588"/>
      <c r="GHV7" s="588"/>
      <c r="GHW7" s="588"/>
      <c r="GHX7" s="588"/>
      <c r="GHY7" s="588"/>
      <c r="GHZ7" s="588"/>
      <c r="GIA7" s="588"/>
      <c r="GIB7" s="588"/>
      <c r="GIC7" s="588"/>
      <c r="GID7" s="588"/>
      <c r="GIE7" s="588"/>
      <c r="GIF7" s="588"/>
      <c r="GIG7" s="588"/>
      <c r="GIH7" s="588"/>
      <c r="GII7" s="588"/>
      <c r="GIJ7" s="588"/>
      <c r="GIK7" s="588"/>
      <c r="GIL7" s="588"/>
      <c r="GIM7" s="588"/>
      <c r="GIN7" s="588"/>
      <c r="GIO7" s="588"/>
      <c r="GIP7" s="588"/>
      <c r="GIQ7" s="588"/>
      <c r="GIR7" s="588"/>
      <c r="GIS7" s="588"/>
      <c r="GIT7" s="588"/>
      <c r="GIU7" s="588"/>
      <c r="GIV7" s="588"/>
      <c r="GIW7" s="588"/>
      <c r="GIX7" s="588"/>
      <c r="GIY7" s="588"/>
      <c r="GIZ7" s="588"/>
      <c r="GJA7" s="588"/>
      <c r="GJB7" s="588"/>
      <c r="GJC7" s="588"/>
      <c r="GJD7" s="588"/>
      <c r="GJE7" s="588"/>
      <c r="GJF7" s="588"/>
      <c r="GJG7" s="588"/>
      <c r="GJH7" s="588"/>
      <c r="GJI7" s="588"/>
      <c r="GJJ7" s="588"/>
      <c r="GJK7" s="588"/>
      <c r="GJL7" s="588"/>
      <c r="GJM7" s="588"/>
      <c r="GJN7" s="588"/>
      <c r="GJO7" s="588"/>
      <c r="GJP7" s="588"/>
      <c r="GJQ7" s="588"/>
      <c r="GJR7" s="588"/>
      <c r="GJS7" s="588"/>
      <c r="GJT7" s="588"/>
      <c r="GJU7" s="588"/>
      <c r="GJV7" s="588"/>
      <c r="GJW7" s="588"/>
      <c r="GJX7" s="588"/>
      <c r="GJY7" s="588"/>
      <c r="GJZ7" s="588"/>
      <c r="GKA7" s="588"/>
      <c r="GKB7" s="588"/>
      <c r="GKC7" s="588"/>
      <c r="GKD7" s="588"/>
      <c r="GKE7" s="588"/>
      <c r="GKF7" s="588"/>
      <c r="GKG7" s="588"/>
      <c r="GKH7" s="588"/>
      <c r="GKI7" s="588"/>
      <c r="GKJ7" s="588"/>
      <c r="GKK7" s="588"/>
      <c r="GKL7" s="588"/>
      <c r="GKM7" s="588"/>
      <c r="GKN7" s="588"/>
      <c r="GKO7" s="588"/>
      <c r="GKP7" s="588"/>
      <c r="GKQ7" s="588"/>
      <c r="GKR7" s="588"/>
      <c r="GKS7" s="588"/>
      <c r="GKT7" s="588"/>
      <c r="GKU7" s="588"/>
      <c r="GKV7" s="588"/>
      <c r="GKW7" s="588"/>
      <c r="GKX7" s="588"/>
      <c r="GKY7" s="588"/>
      <c r="GKZ7" s="588"/>
      <c r="GLA7" s="588"/>
      <c r="GLB7" s="588"/>
      <c r="GLC7" s="588"/>
      <c r="GLD7" s="588"/>
      <c r="GLE7" s="588"/>
      <c r="GLF7" s="588"/>
      <c r="GLG7" s="588"/>
      <c r="GLH7" s="588"/>
      <c r="GLI7" s="588"/>
      <c r="GLJ7" s="588"/>
      <c r="GLK7" s="588"/>
      <c r="GLL7" s="588"/>
      <c r="GLM7" s="588"/>
      <c r="GLN7" s="588"/>
      <c r="GLO7" s="588"/>
      <c r="GLP7" s="588"/>
      <c r="GLQ7" s="588"/>
      <c r="GLR7" s="588"/>
      <c r="GLS7" s="588"/>
      <c r="GLT7" s="588"/>
      <c r="GLU7" s="588"/>
      <c r="GLV7" s="588"/>
      <c r="GLW7" s="588"/>
      <c r="GLX7" s="588"/>
      <c r="GLY7" s="588"/>
      <c r="GLZ7" s="588"/>
      <c r="GMA7" s="588"/>
      <c r="GMB7" s="588"/>
      <c r="GMC7" s="588"/>
      <c r="GMD7" s="588"/>
      <c r="GME7" s="588"/>
      <c r="GMF7" s="588"/>
      <c r="GMG7" s="588"/>
      <c r="GMH7" s="588"/>
      <c r="GMI7" s="588"/>
      <c r="GMJ7" s="588"/>
      <c r="GMK7" s="588"/>
      <c r="GML7" s="588"/>
      <c r="GMM7" s="588"/>
      <c r="GMN7" s="588"/>
      <c r="GMO7" s="588"/>
      <c r="GMP7" s="588"/>
      <c r="GMQ7" s="588"/>
      <c r="GMR7" s="588"/>
      <c r="GMS7" s="588"/>
      <c r="GMT7" s="588"/>
      <c r="GMU7" s="588"/>
      <c r="GMV7" s="588"/>
      <c r="GMW7" s="588"/>
      <c r="GMX7" s="588"/>
      <c r="GMY7" s="588"/>
      <c r="GMZ7" s="588"/>
      <c r="GNA7" s="588"/>
      <c r="GNB7" s="588"/>
      <c r="GNC7" s="588"/>
      <c r="GND7" s="588"/>
      <c r="GNE7" s="588"/>
      <c r="GNF7" s="588"/>
      <c r="GNG7" s="588"/>
      <c r="GNH7" s="588"/>
      <c r="GNI7" s="588"/>
      <c r="GNJ7" s="588"/>
      <c r="GNK7" s="588"/>
      <c r="GNL7" s="588"/>
      <c r="GNM7" s="588"/>
      <c r="GNN7" s="588"/>
      <c r="GNO7" s="588"/>
      <c r="GNP7" s="588"/>
      <c r="GNQ7" s="588"/>
      <c r="GNR7" s="588"/>
      <c r="GNS7" s="588"/>
      <c r="GNT7" s="588"/>
      <c r="GNU7" s="588"/>
      <c r="GNV7" s="588"/>
      <c r="GNW7" s="588"/>
      <c r="GNX7" s="588"/>
      <c r="GNY7" s="588"/>
      <c r="GNZ7" s="588"/>
      <c r="GOA7" s="588"/>
      <c r="GOB7" s="588"/>
      <c r="GOC7" s="588"/>
      <c r="GOD7" s="588"/>
      <c r="GOE7" s="588"/>
      <c r="GOF7" s="588"/>
      <c r="GOG7" s="588"/>
      <c r="GOH7" s="588"/>
      <c r="GOI7" s="588"/>
      <c r="GOJ7" s="588"/>
      <c r="GOK7" s="588"/>
      <c r="GOL7" s="588"/>
      <c r="GOM7" s="588"/>
      <c r="GON7" s="588"/>
      <c r="GOO7" s="588"/>
      <c r="GOP7" s="588"/>
      <c r="GOQ7" s="588"/>
      <c r="GOR7" s="588"/>
      <c r="GOS7" s="588"/>
      <c r="GOT7" s="588"/>
      <c r="GOU7" s="588"/>
      <c r="GOV7" s="588"/>
      <c r="GOW7" s="588"/>
      <c r="GOX7" s="588"/>
      <c r="GOY7" s="588"/>
      <c r="GOZ7" s="588"/>
      <c r="GPA7" s="588"/>
      <c r="GPB7" s="588"/>
      <c r="GPC7" s="588"/>
      <c r="GPD7" s="588"/>
      <c r="GPE7" s="588"/>
      <c r="GPF7" s="588"/>
      <c r="GPG7" s="588"/>
      <c r="GPH7" s="588"/>
      <c r="GPI7" s="588"/>
      <c r="GPJ7" s="588"/>
      <c r="GPK7" s="588"/>
      <c r="GPL7" s="588"/>
      <c r="GPM7" s="588"/>
      <c r="GPN7" s="588"/>
      <c r="GPO7" s="588"/>
      <c r="GPP7" s="588"/>
      <c r="GPQ7" s="588"/>
      <c r="GPR7" s="588"/>
      <c r="GPS7" s="588"/>
      <c r="GPT7" s="588"/>
      <c r="GPU7" s="588"/>
      <c r="GPV7" s="588"/>
      <c r="GPW7" s="588"/>
      <c r="GPX7" s="588"/>
      <c r="GPY7" s="588"/>
      <c r="GPZ7" s="588"/>
      <c r="GQA7" s="588"/>
      <c r="GQB7" s="588"/>
      <c r="GQC7" s="588"/>
      <c r="GQD7" s="588"/>
      <c r="GQE7" s="588"/>
      <c r="GQF7" s="588"/>
      <c r="GQG7" s="588"/>
      <c r="GQH7" s="588"/>
      <c r="GQI7" s="588"/>
      <c r="GQJ7" s="588"/>
      <c r="GQK7" s="588"/>
      <c r="GQL7" s="588"/>
      <c r="GQM7" s="588"/>
      <c r="GQN7" s="588"/>
      <c r="GQO7" s="588"/>
      <c r="GQP7" s="588"/>
      <c r="GQQ7" s="588"/>
      <c r="GQR7" s="588"/>
      <c r="GQS7" s="588"/>
      <c r="GQT7" s="588"/>
      <c r="GQU7" s="588"/>
      <c r="GQV7" s="588"/>
      <c r="GQW7" s="588"/>
      <c r="GQX7" s="588"/>
      <c r="GQY7" s="588"/>
      <c r="GQZ7" s="588"/>
      <c r="GRA7" s="588"/>
      <c r="GRB7" s="588"/>
      <c r="GRC7" s="588"/>
      <c r="GRD7" s="588"/>
      <c r="GRE7" s="588"/>
      <c r="GRF7" s="588"/>
      <c r="GRG7" s="588"/>
      <c r="GRH7" s="588"/>
      <c r="GRI7" s="588"/>
      <c r="GRJ7" s="588"/>
      <c r="GRK7" s="588"/>
      <c r="GRL7" s="588"/>
      <c r="GRM7" s="588"/>
      <c r="GRN7" s="588"/>
      <c r="GRO7" s="588"/>
      <c r="GRP7" s="588"/>
      <c r="GRQ7" s="588"/>
      <c r="GRR7" s="588"/>
      <c r="GRS7" s="588"/>
      <c r="GRT7" s="588"/>
      <c r="GRU7" s="588"/>
      <c r="GRV7" s="588"/>
      <c r="GRW7" s="588"/>
      <c r="GRX7" s="588"/>
      <c r="GRY7" s="588"/>
      <c r="GRZ7" s="588"/>
      <c r="GSA7" s="588"/>
      <c r="GSB7" s="588"/>
      <c r="GSC7" s="588"/>
      <c r="GSD7" s="588"/>
      <c r="GSE7" s="588"/>
      <c r="GSF7" s="588"/>
      <c r="GSG7" s="588"/>
      <c r="GSH7" s="588"/>
      <c r="GSI7" s="588"/>
      <c r="GSJ7" s="588"/>
      <c r="GSK7" s="588"/>
      <c r="GSL7" s="588"/>
      <c r="GSM7" s="588"/>
      <c r="GSN7" s="588"/>
      <c r="GSO7" s="588"/>
      <c r="GSP7" s="588"/>
      <c r="GSQ7" s="588"/>
      <c r="GSR7" s="588"/>
      <c r="GSS7" s="588"/>
      <c r="GST7" s="588"/>
      <c r="GSU7" s="588"/>
      <c r="GSV7" s="588"/>
      <c r="GSW7" s="588"/>
      <c r="GSX7" s="588"/>
      <c r="GSY7" s="588"/>
      <c r="GSZ7" s="588"/>
      <c r="GTA7" s="588"/>
      <c r="GTB7" s="588"/>
      <c r="GTC7" s="588"/>
      <c r="GTD7" s="588"/>
      <c r="GTE7" s="588"/>
      <c r="GTF7" s="588"/>
      <c r="GTG7" s="588"/>
      <c r="GTH7" s="588"/>
      <c r="GTI7" s="588"/>
      <c r="GTJ7" s="588"/>
      <c r="GTK7" s="588"/>
      <c r="GTL7" s="588"/>
      <c r="GTM7" s="588"/>
      <c r="GTN7" s="588"/>
      <c r="GTO7" s="588"/>
      <c r="GTP7" s="588"/>
      <c r="GTQ7" s="588"/>
      <c r="GTR7" s="588"/>
      <c r="GTS7" s="588"/>
      <c r="GTT7" s="588"/>
      <c r="GTU7" s="588"/>
      <c r="GTV7" s="588"/>
      <c r="GTW7" s="588"/>
      <c r="GTX7" s="588"/>
      <c r="GTY7" s="588"/>
      <c r="GTZ7" s="588"/>
      <c r="GUA7" s="588"/>
      <c r="GUB7" s="588"/>
      <c r="GUC7" s="588"/>
      <c r="GUD7" s="588"/>
      <c r="GUE7" s="588"/>
      <c r="GUF7" s="588"/>
      <c r="GUG7" s="588"/>
      <c r="GUH7" s="588"/>
      <c r="GUI7" s="588"/>
      <c r="GUJ7" s="588"/>
      <c r="GUK7" s="588"/>
      <c r="GUL7" s="588"/>
      <c r="GUM7" s="588"/>
      <c r="GUN7" s="588"/>
      <c r="GUO7" s="588"/>
      <c r="GUP7" s="588"/>
      <c r="GUQ7" s="588"/>
      <c r="GUR7" s="588"/>
      <c r="GUS7" s="588"/>
      <c r="GUT7" s="588"/>
      <c r="GUU7" s="588"/>
      <c r="GUV7" s="588"/>
      <c r="GUW7" s="588"/>
      <c r="GUX7" s="588"/>
      <c r="GUY7" s="588"/>
      <c r="GUZ7" s="588"/>
      <c r="GVA7" s="588"/>
      <c r="GVB7" s="588"/>
      <c r="GVC7" s="588"/>
      <c r="GVD7" s="588"/>
      <c r="GVE7" s="588"/>
      <c r="GVF7" s="588"/>
      <c r="GVG7" s="588"/>
      <c r="GVH7" s="588"/>
      <c r="GVI7" s="588"/>
      <c r="GVJ7" s="588"/>
      <c r="GVK7" s="588"/>
      <c r="GVL7" s="588"/>
      <c r="GVM7" s="588"/>
      <c r="GVN7" s="588"/>
      <c r="GVO7" s="588"/>
      <c r="GVP7" s="588"/>
      <c r="GVQ7" s="588"/>
      <c r="GVR7" s="588"/>
      <c r="GVS7" s="588"/>
      <c r="GVT7" s="588"/>
      <c r="GVU7" s="588"/>
      <c r="GVV7" s="588"/>
      <c r="GVW7" s="588"/>
      <c r="GVX7" s="588"/>
      <c r="GVY7" s="588"/>
      <c r="GVZ7" s="588"/>
      <c r="GWA7" s="588"/>
      <c r="GWB7" s="588"/>
      <c r="GWC7" s="588"/>
      <c r="GWD7" s="588"/>
      <c r="GWE7" s="588"/>
      <c r="GWF7" s="588"/>
      <c r="GWG7" s="588"/>
      <c r="GWH7" s="588"/>
      <c r="GWI7" s="588"/>
      <c r="GWJ7" s="588"/>
      <c r="GWK7" s="588"/>
      <c r="GWL7" s="588"/>
      <c r="GWM7" s="588"/>
      <c r="GWN7" s="588"/>
      <c r="GWO7" s="588"/>
      <c r="GWP7" s="588"/>
      <c r="GWQ7" s="588"/>
      <c r="GWR7" s="588"/>
      <c r="GWS7" s="588"/>
      <c r="GWT7" s="588"/>
      <c r="GWU7" s="588"/>
      <c r="GWV7" s="588"/>
      <c r="GWW7" s="588"/>
      <c r="GWX7" s="588"/>
      <c r="GWY7" s="588"/>
      <c r="GWZ7" s="588"/>
      <c r="GXA7" s="588"/>
      <c r="GXB7" s="588"/>
      <c r="GXC7" s="588"/>
      <c r="GXD7" s="588"/>
      <c r="GXE7" s="588"/>
      <c r="GXF7" s="588"/>
      <c r="GXG7" s="588"/>
      <c r="GXH7" s="588"/>
      <c r="GXI7" s="588"/>
      <c r="GXJ7" s="588"/>
      <c r="GXK7" s="588"/>
      <c r="GXL7" s="588"/>
      <c r="GXM7" s="588"/>
      <c r="GXN7" s="588"/>
      <c r="GXO7" s="588"/>
      <c r="GXP7" s="588"/>
      <c r="GXQ7" s="588"/>
      <c r="GXR7" s="588"/>
      <c r="GXS7" s="588"/>
      <c r="GXT7" s="588"/>
      <c r="GXU7" s="588"/>
      <c r="GXV7" s="588"/>
      <c r="GXW7" s="588"/>
      <c r="GXX7" s="588"/>
      <c r="GXY7" s="588"/>
      <c r="GXZ7" s="588"/>
      <c r="GYA7" s="588"/>
      <c r="GYB7" s="588"/>
      <c r="GYC7" s="588"/>
      <c r="GYD7" s="588"/>
      <c r="GYE7" s="588"/>
      <c r="GYF7" s="588"/>
      <c r="GYG7" s="588"/>
      <c r="GYH7" s="588"/>
      <c r="GYI7" s="588"/>
      <c r="GYJ7" s="588"/>
      <c r="GYK7" s="588"/>
      <c r="GYL7" s="588"/>
      <c r="GYM7" s="588"/>
      <c r="GYN7" s="588"/>
      <c r="GYO7" s="588"/>
      <c r="GYP7" s="588"/>
      <c r="GYQ7" s="588"/>
      <c r="GYR7" s="588"/>
      <c r="GYS7" s="588"/>
      <c r="GYT7" s="588"/>
      <c r="GYU7" s="588"/>
      <c r="GYV7" s="588"/>
      <c r="GYW7" s="588"/>
      <c r="GYX7" s="588"/>
      <c r="GYY7" s="588"/>
      <c r="GYZ7" s="588"/>
      <c r="GZA7" s="588"/>
      <c r="GZB7" s="588"/>
      <c r="GZC7" s="588"/>
      <c r="GZD7" s="588"/>
      <c r="GZE7" s="588"/>
      <c r="GZF7" s="588"/>
      <c r="GZG7" s="588"/>
      <c r="GZH7" s="588"/>
      <c r="GZI7" s="588"/>
      <c r="GZJ7" s="588"/>
      <c r="GZK7" s="588"/>
      <c r="GZL7" s="588"/>
      <c r="GZM7" s="588"/>
      <c r="GZN7" s="588"/>
      <c r="GZO7" s="588"/>
      <c r="GZP7" s="588"/>
      <c r="GZQ7" s="588"/>
      <c r="GZR7" s="588"/>
      <c r="GZS7" s="588"/>
      <c r="GZT7" s="588"/>
      <c r="GZU7" s="588"/>
      <c r="GZV7" s="588"/>
      <c r="GZW7" s="588"/>
      <c r="GZX7" s="588"/>
      <c r="GZY7" s="588"/>
      <c r="GZZ7" s="588"/>
      <c r="HAA7" s="588"/>
      <c r="HAB7" s="588"/>
      <c r="HAC7" s="588"/>
      <c r="HAD7" s="588"/>
      <c r="HAE7" s="588"/>
      <c r="HAF7" s="588"/>
      <c r="HAG7" s="588"/>
      <c r="HAH7" s="588"/>
      <c r="HAI7" s="588"/>
      <c r="HAJ7" s="588"/>
      <c r="HAK7" s="588"/>
      <c r="HAL7" s="588"/>
      <c r="HAM7" s="588"/>
      <c r="HAN7" s="588"/>
      <c r="HAO7" s="588"/>
      <c r="HAP7" s="588"/>
      <c r="HAQ7" s="588"/>
      <c r="HAR7" s="588"/>
      <c r="HAS7" s="588"/>
      <c r="HAT7" s="588"/>
      <c r="HAU7" s="588"/>
      <c r="HAV7" s="588"/>
      <c r="HAW7" s="588"/>
      <c r="HAX7" s="588"/>
      <c r="HAY7" s="588"/>
      <c r="HAZ7" s="588"/>
      <c r="HBA7" s="588"/>
      <c r="HBB7" s="588"/>
      <c r="HBC7" s="588"/>
      <c r="HBD7" s="588"/>
      <c r="HBE7" s="588"/>
      <c r="HBF7" s="588"/>
      <c r="HBG7" s="588"/>
      <c r="HBH7" s="588"/>
      <c r="HBI7" s="588"/>
      <c r="HBJ7" s="588"/>
      <c r="HBK7" s="588"/>
      <c r="HBL7" s="588"/>
      <c r="HBM7" s="588"/>
      <c r="HBN7" s="588"/>
      <c r="HBO7" s="588"/>
      <c r="HBP7" s="588"/>
      <c r="HBQ7" s="588"/>
      <c r="HBR7" s="588"/>
      <c r="HBS7" s="588"/>
      <c r="HBT7" s="588"/>
      <c r="HBU7" s="588"/>
      <c r="HBV7" s="588"/>
      <c r="HBW7" s="588"/>
      <c r="HBX7" s="588"/>
      <c r="HBY7" s="588"/>
      <c r="HBZ7" s="588"/>
      <c r="HCA7" s="588"/>
      <c r="HCB7" s="588"/>
      <c r="HCC7" s="588"/>
      <c r="HCD7" s="588"/>
      <c r="HCE7" s="588"/>
      <c r="HCF7" s="588"/>
      <c r="HCG7" s="588"/>
      <c r="HCH7" s="588"/>
      <c r="HCI7" s="588"/>
      <c r="HCJ7" s="588"/>
      <c r="HCK7" s="588"/>
      <c r="HCL7" s="588"/>
      <c r="HCM7" s="588"/>
      <c r="HCN7" s="588"/>
      <c r="HCO7" s="588"/>
      <c r="HCP7" s="588"/>
      <c r="HCQ7" s="588"/>
      <c r="HCR7" s="588"/>
      <c r="HCS7" s="588"/>
      <c r="HCT7" s="588"/>
      <c r="HCU7" s="588"/>
      <c r="HCV7" s="588"/>
      <c r="HCW7" s="588"/>
      <c r="HCX7" s="588"/>
      <c r="HCY7" s="588"/>
      <c r="HCZ7" s="588"/>
      <c r="HDA7" s="588"/>
      <c r="HDB7" s="588"/>
      <c r="HDC7" s="588"/>
      <c r="HDD7" s="588"/>
      <c r="HDE7" s="588"/>
      <c r="HDF7" s="588"/>
      <c r="HDG7" s="588"/>
      <c r="HDH7" s="588"/>
      <c r="HDI7" s="588"/>
      <c r="HDJ7" s="588"/>
      <c r="HDK7" s="588"/>
      <c r="HDL7" s="588"/>
      <c r="HDM7" s="588"/>
      <c r="HDN7" s="588"/>
      <c r="HDO7" s="588"/>
      <c r="HDP7" s="588"/>
      <c r="HDQ7" s="588"/>
      <c r="HDR7" s="588"/>
      <c r="HDS7" s="588"/>
      <c r="HDT7" s="588"/>
      <c r="HDU7" s="588"/>
      <c r="HDV7" s="588"/>
      <c r="HDW7" s="588"/>
      <c r="HDX7" s="588"/>
      <c r="HDY7" s="588"/>
      <c r="HDZ7" s="588"/>
      <c r="HEA7" s="588"/>
      <c r="HEB7" s="588"/>
      <c r="HEC7" s="588"/>
      <c r="HED7" s="588"/>
      <c r="HEE7" s="588"/>
      <c r="HEF7" s="588"/>
      <c r="HEG7" s="588"/>
      <c r="HEH7" s="588"/>
      <c r="HEI7" s="588"/>
      <c r="HEJ7" s="588"/>
      <c r="HEK7" s="588"/>
      <c r="HEL7" s="588"/>
      <c r="HEM7" s="588"/>
      <c r="HEN7" s="588"/>
      <c r="HEO7" s="588"/>
      <c r="HEP7" s="588"/>
      <c r="HEQ7" s="588"/>
      <c r="HER7" s="588"/>
      <c r="HES7" s="588"/>
      <c r="HET7" s="588"/>
      <c r="HEU7" s="588"/>
      <c r="HEV7" s="588"/>
      <c r="HEW7" s="588"/>
      <c r="HEX7" s="588"/>
      <c r="HEY7" s="588"/>
      <c r="HEZ7" s="588"/>
      <c r="HFA7" s="588"/>
      <c r="HFB7" s="588"/>
      <c r="HFC7" s="588"/>
      <c r="HFD7" s="588"/>
      <c r="HFE7" s="588"/>
      <c r="HFF7" s="588"/>
      <c r="HFG7" s="588"/>
      <c r="HFH7" s="588"/>
      <c r="HFI7" s="588"/>
      <c r="HFJ7" s="588"/>
      <c r="HFK7" s="588"/>
      <c r="HFL7" s="588"/>
      <c r="HFM7" s="588"/>
      <c r="HFN7" s="588"/>
      <c r="HFO7" s="588"/>
      <c r="HFP7" s="588"/>
      <c r="HFQ7" s="588"/>
      <c r="HFR7" s="588"/>
      <c r="HFS7" s="588"/>
      <c r="HFT7" s="588"/>
      <c r="HFU7" s="588"/>
      <c r="HFV7" s="588"/>
      <c r="HFW7" s="588"/>
      <c r="HFX7" s="588"/>
      <c r="HFY7" s="588"/>
      <c r="HFZ7" s="588"/>
      <c r="HGA7" s="588"/>
      <c r="HGB7" s="588"/>
      <c r="HGC7" s="588"/>
      <c r="HGD7" s="588"/>
      <c r="HGE7" s="588"/>
      <c r="HGF7" s="588"/>
      <c r="HGG7" s="588"/>
      <c r="HGH7" s="588"/>
      <c r="HGI7" s="588"/>
      <c r="HGJ7" s="588"/>
      <c r="HGK7" s="588"/>
      <c r="HGL7" s="588"/>
      <c r="HGM7" s="588"/>
      <c r="HGN7" s="588"/>
      <c r="HGO7" s="588"/>
      <c r="HGP7" s="588"/>
      <c r="HGQ7" s="588"/>
      <c r="HGR7" s="588"/>
      <c r="HGS7" s="588"/>
      <c r="HGT7" s="588"/>
      <c r="HGU7" s="588"/>
      <c r="HGV7" s="588"/>
      <c r="HGW7" s="588"/>
      <c r="HGX7" s="588"/>
      <c r="HGY7" s="588"/>
      <c r="HGZ7" s="588"/>
      <c r="HHA7" s="588"/>
      <c r="HHB7" s="588"/>
      <c r="HHC7" s="588"/>
      <c r="HHD7" s="588"/>
      <c r="HHE7" s="588"/>
      <c r="HHF7" s="588"/>
      <c r="HHG7" s="588"/>
      <c r="HHH7" s="588"/>
      <c r="HHI7" s="588"/>
      <c r="HHJ7" s="588"/>
      <c r="HHK7" s="588"/>
      <c r="HHL7" s="588"/>
      <c r="HHM7" s="588"/>
      <c r="HHN7" s="588"/>
      <c r="HHO7" s="588"/>
      <c r="HHP7" s="588"/>
      <c r="HHQ7" s="588"/>
      <c r="HHR7" s="588"/>
      <c r="HHS7" s="588"/>
      <c r="HHT7" s="588"/>
      <c r="HHU7" s="588"/>
      <c r="HHV7" s="588"/>
      <c r="HHW7" s="588"/>
      <c r="HHX7" s="588"/>
      <c r="HHY7" s="588"/>
      <c r="HHZ7" s="588"/>
      <c r="HIA7" s="588"/>
      <c r="HIB7" s="588"/>
      <c r="HIC7" s="588"/>
      <c r="HID7" s="588"/>
      <c r="HIE7" s="588"/>
      <c r="HIF7" s="588"/>
      <c r="HIG7" s="588"/>
      <c r="HIH7" s="588"/>
      <c r="HII7" s="588"/>
      <c r="HIJ7" s="588"/>
      <c r="HIK7" s="588"/>
      <c r="HIL7" s="588"/>
      <c r="HIM7" s="588"/>
      <c r="HIN7" s="588"/>
      <c r="HIO7" s="588"/>
      <c r="HIP7" s="588"/>
      <c r="HIQ7" s="588"/>
      <c r="HIR7" s="588"/>
      <c r="HIS7" s="588"/>
      <c r="HIT7" s="588"/>
      <c r="HIU7" s="588"/>
      <c r="HIV7" s="588"/>
      <c r="HIW7" s="588"/>
      <c r="HIX7" s="588"/>
      <c r="HIY7" s="588"/>
      <c r="HIZ7" s="588"/>
      <c r="HJA7" s="588"/>
      <c r="HJB7" s="588"/>
      <c r="HJC7" s="588"/>
      <c r="HJD7" s="588"/>
      <c r="HJE7" s="588"/>
      <c r="HJF7" s="588"/>
      <c r="HJG7" s="588"/>
      <c r="HJH7" s="588"/>
      <c r="HJI7" s="588"/>
      <c r="HJJ7" s="588"/>
      <c r="HJK7" s="588"/>
      <c r="HJL7" s="588"/>
      <c r="HJM7" s="588"/>
      <c r="HJN7" s="588"/>
      <c r="HJO7" s="588"/>
      <c r="HJP7" s="588"/>
      <c r="HJQ7" s="588"/>
      <c r="HJR7" s="588"/>
      <c r="HJS7" s="588"/>
      <c r="HJT7" s="588"/>
      <c r="HJU7" s="588"/>
      <c r="HJV7" s="588"/>
      <c r="HJW7" s="588"/>
      <c r="HJX7" s="588"/>
      <c r="HJY7" s="588"/>
      <c r="HJZ7" s="588"/>
      <c r="HKA7" s="588"/>
      <c r="HKB7" s="588"/>
      <c r="HKC7" s="588"/>
      <c r="HKD7" s="588"/>
      <c r="HKE7" s="588"/>
      <c r="HKF7" s="588"/>
      <c r="HKG7" s="588"/>
      <c r="HKH7" s="588"/>
      <c r="HKI7" s="588"/>
      <c r="HKJ7" s="588"/>
      <c r="HKK7" s="588"/>
      <c r="HKL7" s="588"/>
      <c r="HKM7" s="588"/>
      <c r="HKN7" s="588"/>
      <c r="HKO7" s="588"/>
      <c r="HKP7" s="588"/>
      <c r="HKQ7" s="588"/>
      <c r="HKR7" s="588"/>
      <c r="HKS7" s="588"/>
      <c r="HKT7" s="588"/>
      <c r="HKU7" s="588"/>
      <c r="HKV7" s="588"/>
      <c r="HKW7" s="588"/>
      <c r="HKX7" s="588"/>
      <c r="HKY7" s="588"/>
      <c r="HKZ7" s="588"/>
      <c r="HLA7" s="588"/>
      <c r="HLB7" s="588"/>
      <c r="HLC7" s="588"/>
      <c r="HLD7" s="588"/>
      <c r="HLE7" s="588"/>
      <c r="HLF7" s="588"/>
      <c r="HLG7" s="588"/>
      <c r="HLH7" s="588"/>
      <c r="HLI7" s="588"/>
      <c r="HLJ7" s="588"/>
      <c r="HLK7" s="588"/>
      <c r="HLL7" s="588"/>
      <c r="HLM7" s="588"/>
      <c r="HLN7" s="588"/>
      <c r="HLO7" s="588"/>
      <c r="HLP7" s="588"/>
      <c r="HLQ7" s="588"/>
      <c r="HLR7" s="588"/>
      <c r="HLS7" s="588"/>
      <c r="HLT7" s="588"/>
      <c r="HLU7" s="588"/>
      <c r="HLV7" s="588"/>
      <c r="HLW7" s="588"/>
      <c r="HLX7" s="588"/>
      <c r="HLY7" s="588"/>
      <c r="HLZ7" s="588"/>
      <c r="HMA7" s="588"/>
      <c r="HMB7" s="588"/>
      <c r="HMC7" s="588"/>
      <c r="HMD7" s="588"/>
      <c r="HME7" s="588"/>
      <c r="HMF7" s="588"/>
      <c r="HMG7" s="588"/>
      <c r="HMH7" s="588"/>
      <c r="HMI7" s="588"/>
      <c r="HMJ7" s="588"/>
      <c r="HMK7" s="588"/>
      <c r="HML7" s="588"/>
      <c r="HMM7" s="588"/>
      <c r="HMN7" s="588"/>
      <c r="HMO7" s="588"/>
      <c r="HMP7" s="588"/>
      <c r="HMQ7" s="588"/>
      <c r="HMR7" s="588"/>
      <c r="HMS7" s="588"/>
      <c r="HMT7" s="588"/>
      <c r="HMU7" s="588"/>
      <c r="HMV7" s="588"/>
      <c r="HMW7" s="588"/>
      <c r="HMX7" s="588"/>
      <c r="HMY7" s="588"/>
      <c r="HMZ7" s="588"/>
      <c r="HNA7" s="588"/>
      <c r="HNB7" s="588"/>
      <c r="HNC7" s="588"/>
      <c r="HND7" s="588"/>
      <c r="HNE7" s="588"/>
      <c r="HNF7" s="588"/>
      <c r="HNG7" s="588"/>
      <c r="HNH7" s="588"/>
      <c r="HNI7" s="588"/>
      <c r="HNJ7" s="588"/>
      <c r="HNK7" s="588"/>
      <c r="HNL7" s="588"/>
      <c r="HNM7" s="588"/>
      <c r="HNN7" s="588"/>
      <c r="HNO7" s="588"/>
      <c r="HNP7" s="588"/>
      <c r="HNQ7" s="588"/>
      <c r="HNR7" s="588"/>
      <c r="HNS7" s="588"/>
      <c r="HNT7" s="588"/>
      <c r="HNU7" s="588"/>
      <c r="HNV7" s="588"/>
      <c r="HNW7" s="588"/>
      <c r="HNX7" s="588"/>
      <c r="HNY7" s="588"/>
      <c r="HNZ7" s="588"/>
      <c r="HOA7" s="588"/>
      <c r="HOB7" s="588"/>
      <c r="HOC7" s="588"/>
      <c r="HOD7" s="588"/>
      <c r="HOE7" s="588"/>
      <c r="HOF7" s="588"/>
      <c r="HOG7" s="588"/>
      <c r="HOH7" s="588"/>
      <c r="HOI7" s="588"/>
      <c r="HOJ7" s="588"/>
      <c r="HOK7" s="588"/>
      <c r="HOL7" s="588"/>
      <c r="HOM7" s="588"/>
      <c r="HON7" s="588"/>
      <c r="HOO7" s="588"/>
      <c r="HOP7" s="588"/>
      <c r="HOQ7" s="588"/>
      <c r="HOR7" s="588"/>
      <c r="HOS7" s="588"/>
      <c r="HOT7" s="588"/>
      <c r="HOU7" s="588"/>
      <c r="HOV7" s="588"/>
      <c r="HOW7" s="588"/>
      <c r="HOX7" s="588"/>
      <c r="HOY7" s="588"/>
      <c r="HOZ7" s="588"/>
      <c r="HPA7" s="588"/>
      <c r="HPB7" s="588"/>
      <c r="HPC7" s="588"/>
      <c r="HPD7" s="588"/>
      <c r="HPE7" s="588"/>
      <c r="HPF7" s="588"/>
      <c r="HPG7" s="588"/>
      <c r="HPH7" s="588"/>
      <c r="HPI7" s="588"/>
      <c r="HPJ7" s="588"/>
      <c r="HPK7" s="588"/>
      <c r="HPL7" s="588"/>
      <c r="HPM7" s="588"/>
      <c r="HPN7" s="588"/>
      <c r="HPO7" s="588"/>
      <c r="HPP7" s="588"/>
      <c r="HPQ7" s="588"/>
      <c r="HPR7" s="588"/>
      <c r="HPS7" s="588"/>
      <c r="HPT7" s="588"/>
      <c r="HPU7" s="588"/>
      <c r="HPV7" s="588"/>
      <c r="HPW7" s="588"/>
      <c r="HPX7" s="588"/>
      <c r="HPY7" s="588"/>
      <c r="HPZ7" s="588"/>
      <c r="HQA7" s="588"/>
      <c r="HQB7" s="588"/>
      <c r="HQC7" s="588"/>
      <c r="HQD7" s="588"/>
      <c r="HQE7" s="588"/>
      <c r="HQF7" s="588"/>
      <c r="HQG7" s="588"/>
      <c r="HQH7" s="588"/>
      <c r="HQI7" s="588"/>
      <c r="HQJ7" s="588"/>
      <c r="HQK7" s="588"/>
      <c r="HQL7" s="588"/>
      <c r="HQM7" s="588"/>
      <c r="HQN7" s="588"/>
      <c r="HQO7" s="588"/>
      <c r="HQP7" s="588"/>
      <c r="HQQ7" s="588"/>
      <c r="HQR7" s="588"/>
      <c r="HQS7" s="588"/>
      <c r="HQT7" s="588"/>
      <c r="HQU7" s="588"/>
      <c r="HQV7" s="588"/>
      <c r="HQW7" s="588"/>
      <c r="HQX7" s="588"/>
      <c r="HQY7" s="588"/>
      <c r="HQZ7" s="588"/>
      <c r="HRA7" s="588"/>
      <c r="HRB7" s="588"/>
      <c r="HRC7" s="588"/>
      <c r="HRD7" s="588"/>
      <c r="HRE7" s="588"/>
      <c r="HRF7" s="588"/>
      <c r="HRG7" s="588"/>
      <c r="HRH7" s="588"/>
      <c r="HRI7" s="588"/>
      <c r="HRJ7" s="588"/>
      <c r="HRK7" s="588"/>
      <c r="HRL7" s="588"/>
      <c r="HRM7" s="588"/>
      <c r="HRN7" s="588"/>
      <c r="HRO7" s="588"/>
      <c r="HRP7" s="588"/>
      <c r="HRQ7" s="588"/>
      <c r="HRR7" s="588"/>
      <c r="HRS7" s="588"/>
      <c r="HRT7" s="588"/>
      <c r="HRU7" s="588"/>
      <c r="HRV7" s="588"/>
      <c r="HRW7" s="588"/>
      <c r="HRX7" s="588"/>
      <c r="HRY7" s="588"/>
      <c r="HRZ7" s="588"/>
      <c r="HSA7" s="588"/>
      <c r="HSB7" s="588"/>
      <c r="HSC7" s="588"/>
      <c r="HSD7" s="588"/>
      <c r="HSE7" s="588"/>
      <c r="HSF7" s="588"/>
      <c r="HSG7" s="588"/>
      <c r="HSH7" s="588"/>
      <c r="HSI7" s="588"/>
      <c r="HSJ7" s="588"/>
      <c r="HSK7" s="588"/>
      <c r="HSL7" s="588"/>
      <c r="HSM7" s="588"/>
      <c r="HSN7" s="588"/>
      <c r="HSO7" s="588"/>
      <c r="HSP7" s="588"/>
      <c r="HSQ7" s="588"/>
      <c r="HSR7" s="588"/>
      <c r="HSS7" s="588"/>
      <c r="HST7" s="588"/>
      <c r="HSU7" s="588"/>
      <c r="HSV7" s="588"/>
      <c r="HSW7" s="588"/>
      <c r="HSX7" s="588"/>
      <c r="HSY7" s="588"/>
      <c r="HSZ7" s="588"/>
      <c r="HTA7" s="588"/>
      <c r="HTB7" s="588"/>
      <c r="HTC7" s="588"/>
      <c r="HTD7" s="588"/>
      <c r="HTE7" s="588"/>
      <c r="HTF7" s="588"/>
      <c r="HTG7" s="588"/>
      <c r="HTH7" s="588"/>
      <c r="HTI7" s="588"/>
      <c r="HTJ7" s="588"/>
      <c r="HTK7" s="588"/>
      <c r="HTL7" s="588"/>
      <c r="HTM7" s="588"/>
      <c r="HTN7" s="588"/>
      <c r="HTO7" s="588"/>
      <c r="HTP7" s="588"/>
      <c r="HTQ7" s="588"/>
      <c r="HTR7" s="588"/>
      <c r="HTS7" s="588"/>
      <c r="HTT7" s="588"/>
      <c r="HTU7" s="588"/>
      <c r="HTV7" s="588"/>
      <c r="HTW7" s="588"/>
      <c r="HTX7" s="588"/>
      <c r="HTY7" s="588"/>
      <c r="HTZ7" s="588"/>
      <c r="HUA7" s="588"/>
      <c r="HUB7" s="588"/>
      <c r="HUC7" s="588"/>
      <c r="HUD7" s="588"/>
      <c r="HUE7" s="588"/>
      <c r="HUF7" s="588"/>
      <c r="HUG7" s="588"/>
      <c r="HUH7" s="588"/>
      <c r="HUI7" s="588"/>
      <c r="HUJ7" s="588"/>
      <c r="HUK7" s="588"/>
      <c r="HUL7" s="588"/>
      <c r="HUM7" s="588"/>
      <c r="HUN7" s="588"/>
      <c r="HUO7" s="588"/>
      <c r="HUP7" s="588"/>
      <c r="HUQ7" s="588"/>
      <c r="HUR7" s="588"/>
      <c r="HUS7" s="588"/>
      <c r="HUT7" s="588"/>
      <c r="HUU7" s="588"/>
      <c r="HUV7" s="588"/>
      <c r="HUW7" s="588"/>
      <c r="HUX7" s="588"/>
      <c r="HUY7" s="588"/>
      <c r="HUZ7" s="588"/>
      <c r="HVA7" s="588"/>
      <c r="HVB7" s="588"/>
      <c r="HVC7" s="588"/>
      <c r="HVD7" s="588"/>
      <c r="HVE7" s="588"/>
      <c r="HVF7" s="588"/>
      <c r="HVG7" s="588"/>
    </row>
    <row r="8" spans="1:5987" x14ac:dyDescent="0.2">
      <c r="A8" s="525" t="s">
        <v>264</v>
      </c>
      <c r="B8" s="525">
        <f>B9+B49</f>
        <v>49</v>
      </c>
      <c r="C8" s="525">
        <f>C9+C49</f>
        <v>3</v>
      </c>
      <c r="D8" s="525">
        <f>C8/B8*100</f>
        <v>6.1224489795918364</v>
      </c>
      <c r="E8" s="525">
        <f>E9+E49</f>
        <v>50</v>
      </c>
      <c r="F8" s="525">
        <f>F9+F49</f>
        <v>7</v>
      </c>
      <c r="G8" s="525">
        <f>F8/E8*100</f>
        <v>14.000000000000002</v>
      </c>
      <c r="H8" s="525">
        <f>H9+H49</f>
        <v>32</v>
      </c>
      <c r="I8" s="525">
        <f>I9+I49</f>
        <v>1</v>
      </c>
      <c r="J8" s="525">
        <f>I8/H8*100</f>
        <v>3.125</v>
      </c>
      <c r="K8" s="525">
        <f>K9+K49</f>
        <v>0</v>
      </c>
      <c r="L8" s="525">
        <f>L9+L49</f>
        <v>0</v>
      </c>
      <c r="M8" s="525" t="e">
        <f>L8/K8*100</f>
        <v>#DIV/0!</v>
      </c>
      <c r="N8" s="525">
        <f>N9+N49</f>
        <v>131</v>
      </c>
      <c r="O8" s="525">
        <f>O9+O49</f>
        <v>11</v>
      </c>
      <c r="P8" s="525">
        <f>O8/N8*100</f>
        <v>8.3969465648854964</v>
      </c>
      <c r="Q8" s="597">
        <f>Q9+Q49</f>
        <v>1418</v>
      </c>
      <c r="R8" s="597">
        <f>R9+R49</f>
        <v>121</v>
      </c>
      <c r="S8" s="598">
        <f>R8/Q8*100</f>
        <v>8.5331452750352614</v>
      </c>
      <c r="T8" s="597">
        <f>T9+T49</f>
        <v>1023</v>
      </c>
      <c r="U8" s="597">
        <f>U9+U49</f>
        <v>84</v>
      </c>
      <c r="V8" s="598">
        <f>U8/T8*100</f>
        <v>8.2111436950146626</v>
      </c>
      <c r="W8" s="597">
        <f>W9+W49</f>
        <v>897</v>
      </c>
      <c r="X8" s="597">
        <f>X9+X49</f>
        <v>0</v>
      </c>
      <c r="Y8" s="598">
        <f>X8/W8*100</f>
        <v>0</v>
      </c>
      <c r="Z8" s="597">
        <f>Z9+Z49</f>
        <v>57</v>
      </c>
      <c r="AA8" s="597">
        <f>AA9+AA49</f>
        <v>0</v>
      </c>
      <c r="AB8" s="598">
        <f>AA8/Z8*100</f>
        <v>0</v>
      </c>
      <c r="AC8" s="597">
        <f>AC9+AC49</f>
        <v>3395</v>
      </c>
      <c r="AD8" s="597">
        <f>AD9+AD49</f>
        <v>205</v>
      </c>
      <c r="AE8" s="598">
        <f>AD8/AC8*100</f>
        <v>6.0382916053019144</v>
      </c>
      <c r="AF8" s="597">
        <f>AF9+AF49</f>
        <v>1702</v>
      </c>
      <c r="AG8" s="597">
        <f>AG9+AG49</f>
        <v>116</v>
      </c>
      <c r="AH8" s="598">
        <f>AG8/AF8*100</f>
        <v>6.8155111633372494</v>
      </c>
      <c r="AI8" s="597">
        <f>AI9+AI49</f>
        <v>1186</v>
      </c>
      <c r="AJ8" s="597">
        <f>AJ9+AJ49</f>
        <v>125</v>
      </c>
      <c r="AK8" s="598">
        <f>AJ8/AI8*100</f>
        <v>10.539629005059021</v>
      </c>
      <c r="AL8" s="597">
        <f>AL9+AL49</f>
        <v>1228</v>
      </c>
      <c r="AM8" s="597">
        <f>AM9+AM49</f>
        <v>2</v>
      </c>
      <c r="AN8" s="598">
        <f>AM8/AL8*100</f>
        <v>0.16286644951140067</v>
      </c>
      <c r="AO8" s="597">
        <f>AO9+AO49</f>
        <v>56</v>
      </c>
      <c r="AP8" s="597">
        <f>AP9+AP49</f>
        <v>0</v>
      </c>
      <c r="AQ8" s="597">
        <f>AP8/AO8*100</f>
        <v>0</v>
      </c>
      <c r="AR8" s="597">
        <f t="shared" ref="AR8:AS10" si="0">AF8+AI8+AL8+AO8</f>
        <v>4172</v>
      </c>
      <c r="AS8" s="597">
        <f t="shared" si="0"/>
        <v>243</v>
      </c>
      <c r="AT8" s="598">
        <f>AS8/AR8*100</f>
        <v>5.8245445829338447</v>
      </c>
      <c r="AU8" s="597">
        <f>AU9+AU49</f>
        <v>1630</v>
      </c>
      <c r="AV8" s="597">
        <f>AV9+AV49</f>
        <v>114</v>
      </c>
      <c r="AW8" s="598">
        <f>AV8/AU8*100</f>
        <v>6.9938650306748462</v>
      </c>
      <c r="AX8" s="597">
        <f>AX9+AX49</f>
        <v>1080</v>
      </c>
      <c r="AY8" s="597">
        <f>AY9+AY49</f>
        <v>103</v>
      </c>
      <c r="AZ8" s="598">
        <f>AY8/AX8*100</f>
        <v>9.5370370370370363</v>
      </c>
      <c r="BA8" s="597">
        <f>BA9+BA49</f>
        <v>1199</v>
      </c>
      <c r="BB8" s="597">
        <f>BB9+BB49</f>
        <v>16</v>
      </c>
      <c r="BC8" s="598">
        <f>BB8/BA8*100</f>
        <v>1.3344453711426187</v>
      </c>
      <c r="BD8" s="597">
        <f>BD9+BD49</f>
        <v>22</v>
      </c>
      <c r="BE8" s="597">
        <f>BE9+BE49</f>
        <v>0</v>
      </c>
      <c r="BF8" s="597">
        <f>BE8/BD8*100</f>
        <v>0</v>
      </c>
      <c r="BG8" s="597">
        <f t="shared" ref="BG8:BH10" si="1">AU8+AX8+BA8+BD8</f>
        <v>3931</v>
      </c>
      <c r="BH8" s="597">
        <f t="shared" si="1"/>
        <v>233</v>
      </c>
      <c r="BI8" s="598">
        <f>BH8/BG8*100</f>
        <v>5.9272449758331218</v>
      </c>
      <c r="BJ8" s="597">
        <f>BJ9+BJ49</f>
        <v>1573</v>
      </c>
      <c r="BK8" s="597">
        <f>BK9+BK49</f>
        <v>122</v>
      </c>
      <c r="BL8" s="598">
        <f>BK8/BJ8*100</f>
        <v>7.7558804831532102</v>
      </c>
      <c r="BM8" s="597">
        <f>BM9+BM49</f>
        <v>1057</v>
      </c>
      <c r="BN8" s="597">
        <f>BN9+BN49</f>
        <v>87</v>
      </c>
      <c r="BO8" s="598">
        <f>BN8/BM8*100</f>
        <v>8.2308420056764433</v>
      </c>
      <c r="BP8" s="597">
        <f>BP9+BP49</f>
        <v>605</v>
      </c>
      <c r="BQ8" s="597">
        <f>BQ9+BQ49</f>
        <v>4</v>
      </c>
      <c r="BR8" s="598">
        <f>BQ8/BP8*100</f>
        <v>0.66115702479338845</v>
      </c>
      <c r="BS8" s="597">
        <f>BS9+BS49</f>
        <v>16</v>
      </c>
      <c r="BT8" s="597">
        <f>BT9+BT49</f>
        <v>0</v>
      </c>
      <c r="BU8" s="597">
        <f>BT8/BS8*100</f>
        <v>0</v>
      </c>
      <c r="BV8" s="597">
        <f t="shared" ref="BV8:BW10" si="2">BJ8+BM8+BP8+BS8</f>
        <v>3251</v>
      </c>
      <c r="BW8" s="597">
        <f t="shared" si="2"/>
        <v>213</v>
      </c>
      <c r="BX8" s="598">
        <f>BW8/BV8*100</f>
        <v>6.5518302060904334</v>
      </c>
      <c r="BY8" s="597">
        <f>BY9+BY49</f>
        <v>1541</v>
      </c>
      <c r="BZ8" s="597">
        <f>BZ9+BZ49</f>
        <v>157</v>
      </c>
      <c r="CA8" s="598">
        <f>BZ8/BY8*100</f>
        <v>10.188189487345879</v>
      </c>
      <c r="CB8" s="597">
        <f>CB9+CB49</f>
        <v>726</v>
      </c>
      <c r="CC8" s="597">
        <f>CC9+CC49</f>
        <v>98</v>
      </c>
      <c r="CD8" s="598">
        <f>CC8/CB8*100</f>
        <v>13.498622589531681</v>
      </c>
      <c r="CE8" s="597">
        <f>CE9+CE49</f>
        <v>591</v>
      </c>
      <c r="CF8" s="597">
        <f>CF9+CF49</f>
        <v>15</v>
      </c>
      <c r="CG8" s="598">
        <f>CF8/CE8*100</f>
        <v>2.5380710659898478</v>
      </c>
      <c r="CH8" s="597">
        <f>CH9+CH49</f>
        <v>11</v>
      </c>
      <c r="CI8" s="597">
        <f>CI9+CI49</f>
        <v>0</v>
      </c>
      <c r="CJ8" s="597">
        <f t="shared" ref="CJ8:CJ9" si="3">CI8/CH8</f>
        <v>0</v>
      </c>
      <c r="CK8" s="597">
        <f t="shared" ref="CK8:CL10" si="4">BY8+CB8+CE8+CH8</f>
        <v>2869</v>
      </c>
      <c r="CL8" s="597">
        <f t="shared" si="4"/>
        <v>270</v>
      </c>
      <c r="CM8" s="598">
        <f>CL8/CK8*100</f>
        <v>9.4109445799930285</v>
      </c>
    </row>
    <row r="9" spans="1:5987" ht="12" customHeight="1" x14ac:dyDescent="0.2">
      <c r="A9" s="599" t="s">
        <v>185</v>
      </c>
      <c r="B9" s="599">
        <f>B10+B31+B33+B43+B46</f>
        <v>49</v>
      </c>
      <c r="C9" s="599">
        <f>C10+C31+C33+C43+C46</f>
        <v>3</v>
      </c>
      <c r="D9" s="599">
        <f>C9/B9*100</f>
        <v>6.1224489795918364</v>
      </c>
      <c r="E9" s="599">
        <f>E10+E31+E33+E43+E46</f>
        <v>50</v>
      </c>
      <c r="F9" s="599">
        <f>F10+F31+F33+F43+F46</f>
        <v>7</v>
      </c>
      <c r="G9" s="599">
        <f>F9/E9*100</f>
        <v>14.000000000000002</v>
      </c>
      <c r="H9" s="599">
        <f>H10+H31+H33+H43+H46</f>
        <v>32</v>
      </c>
      <c r="I9" s="599">
        <f>I10+I31+I33+I43+I46</f>
        <v>1</v>
      </c>
      <c r="J9" s="599">
        <f>I9/H9*100</f>
        <v>3.125</v>
      </c>
      <c r="K9" s="599">
        <f>K10+K31+K33+K43+K46</f>
        <v>0</v>
      </c>
      <c r="L9" s="599">
        <f>L10+L31+L33+L43+L46</f>
        <v>0</v>
      </c>
      <c r="M9" s="599" t="e">
        <f>L9/K9*100</f>
        <v>#DIV/0!</v>
      </c>
      <c r="N9" s="599">
        <f>N10+N31+N33+N43+N46</f>
        <v>131</v>
      </c>
      <c r="O9" s="599">
        <f>O10+O31+O33+O43+O46</f>
        <v>11</v>
      </c>
      <c r="P9" s="599">
        <f>O9/N9*100</f>
        <v>8.3969465648854964</v>
      </c>
      <c r="Q9" s="600">
        <f>Q10+Q31+Q33+Q43+Q46</f>
        <v>522</v>
      </c>
      <c r="R9" s="600">
        <f>R10+R31+R33+R43+R46</f>
        <v>41</v>
      </c>
      <c r="S9" s="601">
        <f>R9/Q9*100</f>
        <v>7.8544061302681989</v>
      </c>
      <c r="T9" s="600">
        <f>T10+T31+T33+T43+T46</f>
        <v>416</v>
      </c>
      <c r="U9" s="600">
        <f>U10+U31+U33+U43+U46</f>
        <v>21</v>
      </c>
      <c r="V9" s="601">
        <f>U9/T9*100</f>
        <v>5.0480769230769234</v>
      </c>
      <c r="W9" s="600">
        <f>W10+W31+W33+W43+W46</f>
        <v>370</v>
      </c>
      <c r="X9" s="600">
        <f>X10+X31+X33+X43+X46</f>
        <v>0</v>
      </c>
      <c r="Y9" s="601">
        <f>X9/W9*100</f>
        <v>0</v>
      </c>
      <c r="Z9" s="600">
        <f>Z10+Z31+Z33+Z43+Z46</f>
        <v>57</v>
      </c>
      <c r="AA9" s="600">
        <f>AA10+AA31+AA33+AA43+AA46</f>
        <v>0</v>
      </c>
      <c r="AB9" s="601">
        <f>AA9/Z9*100</f>
        <v>0</v>
      </c>
      <c r="AC9" s="600">
        <f>AC10+AC31+AC33+AC43+AC46</f>
        <v>1365</v>
      </c>
      <c r="AD9" s="600">
        <f>AD10+AD31+AD33+AD43+AD46</f>
        <v>62</v>
      </c>
      <c r="AE9" s="601">
        <f>AD9/AC9*100</f>
        <v>4.542124542124542</v>
      </c>
      <c r="AF9" s="600">
        <f>AF10+AF31+AF33+AF43+AF46</f>
        <v>595</v>
      </c>
      <c r="AG9" s="600">
        <f>AG10+AG31+AG33+AG43+AG46</f>
        <v>32</v>
      </c>
      <c r="AH9" s="601">
        <f>AG9/AF9*100</f>
        <v>5.3781512605042021</v>
      </c>
      <c r="AI9" s="600">
        <f>AI10+AI31+AI33+AI43+AI46</f>
        <v>455</v>
      </c>
      <c r="AJ9" s="600">
        <f>AJ10+AJ31+AJ33+AJ43+AJ46</f>
        <v>46</v>
      </c>
      <c r="AK9" s="601">
        <f>AJ9/AI9*100</f>
        <v>10.109890109890109</v>
      </c>
      <c r="AL9" s="600">
        <f>AL10+AL49</f>
        <v>651</v>
      </c>
      <c r="AM9" s="600">
        <f>AM10+AM31+AM33+AM43+AM46</f>
        <v>2</v>
      </c>
      <c r="AN9" s="601">
        <f>AM9/AL9*100</f>
        <v>0.30721966205837176</v>
      </c>
      <c r="AO9" s="600">
        <f>AO10+AO31+AO33+AO43+AO46</f>
        <v>56</v>
      </c>
      <c r="AP9" s="600">
        <f>AP10+AP31+AP33+AP43+AP46</f>
        <v>0</v>
      </c>
      <c r="AQ9" s="600">
        <f>AP9/AO9*100</f>
        <v>0</v>
      </c>
      <c r="AR9" s="602">
        <f t="shared" si="0"/>
        <v>1757</v>
      </c>
      <c r="AS9" s="602">
        <f t="shared" si="0"/>
        <v>80</v>
      </c>
      <c r="AT9" s="603">
        <f>AS9/AR9*100</f>
        <v>4.5532157085941947</v>
      </c>
      <c r="AU9" s="600">
        <f>AU10+AU31+AU33+AU43+AU46</f>
        <v>582</v>
      </c>
      <c r="AV9" s="600">
        <f>AV10+AV31+AV33+AV43+AV46</f>
        <v>26</v>
      </c>
      <c r="AW9" s="601">
        <f>AV9/AU9*100</f>
        <v>4.4673539518900345</v>
      </c>
      <c r="AX9" s="600">
        <f>AX10+AX31+AX33+AX43+AX14</f>
        <v>412</v>
      </c>
      <c r="AY9" s="600">
        <f>AY10+AY31+AY33+AY43+AY46</f>
        <v>35</v>
      </c>
      <c r="AZ9" s="601">
        <f>AY9/AX9*100</f>
        <v>8.4951456310679614</v>
      </c>
      <c r="BA9" s="600">
        <f>BA10+BA49</f>
        <v>648</v>
      </c>
      <c r="BB9" s="600">
        <f>BB10+BB49</f>
        <v>9</v>
      </c>
      <c r="BC9" s="601">
        <f>BB9/BA9*100</f>
        <v>1.3888888888888888</v>
      </c>
      <c r="BD9" s="600">
        <f>BD10+BD31+BD33+BD43+BD46</f>
        <v>22</v>
      </c>
      <c r="BE9" s="600">
        <f>BE10+BE31+BE33+BE43+BE46</f>
        <v>0</v>
      </c>
      <c r="BF9" s="600">
        <f>BE9/BD9*100</f>
        <v>0</v>
      </c>
      <c r="BG9" s="602">
        <f t="shared" si="1"/>
        <v>1664</v>
      </c>
      <c r="BH9" s="602">
        <f t="shared" si="1"/>
        <v>70</v>
      </c>
      <c r="BI9" s="603">
        <f>BH9/BG9*100</f>
        <v>4.2067307692307692</v>
      </c>
      <c r="BJ9" s="600">
        <f>BJ10+BJ31+BJ33+BJ43+BJ46</f>
        <v>570</v>
      </c>
      <c r="BK9" s="600">
        <f>BK10+BK31+BK33+BK43+BK46</f>
        <v>35</v>
      </c>
      <c r="BL9" s="601">
        <f>BK9/BJ9*100</f>
        <v>6.140350877192982</v>
      </c>
      <c r="BM9" s="600">
        <f>BM10+BM31+BM33+BM43+BM46</f>
        <v>378</v>
      </c>
      <c r="BN9" s="600">
        <f>BN10+BN31+BN33+BN43+BN46</f>
        <v>30</v>
      </c>
      <c r="BO9" s="601">
        <f>BN9/BM9*100</f>
        <v>7.9365079365079358</v>
      </c>
      <c r="BP9" s="600">
        <f>BP10+BP31+BP33+BP43+BP46</f>
        <v>265</v>
      </c>
      <c r="BQ9" s="600">
        <f>BQ10+BQ31+BQ33+BQ43+BQ46</f>
        <v>0</v>
      </c>
      <c r="BR9" s="601">
        <f t="shared" ref="BR9" si="5">BQ9/BP9</f>
        <v>0</v>
      </c>
      <c r="BS9" s="600">
        <f>BS10+BS31+BS33+BS43+BS46</f>
        <v>16</v>
      </c>
      <c r="BT9" s="600">
        <f>BT10+BT31+BT33+BT43+BT46</f>
        <v>0</v>
      </c>
      <c r="BU9" s="600">
        <f>BT9/BS9*100</f>
        <v>0</v>
      </c>
      <c r="BV9" s="602">
        <f t="shared" si="2"/>
        <v>1229</v>
      </c>
      <c r="BW9" s="602">
        <f t="shared" si="2"/>
        <v>65</v>
      </c>
      <c r="BX9" s="603">
        <f>BW9/BV9*100</f>
        <v>5.288852725793328</v>
      </c>
      <c r="BY9" s="600">
        <f>BY10+BY31+BY33+BY43+BY46</f>
        <v>528</v>
      </c>
      <c r="BZ9" s="600">
        <f>BZ10+BZ31+BZ33+BZ43+BZ46</f>
        <v>33</v>
      </c>
      <c r="CA9" s="601">
        <f>BZ9/BY9*100</f>
        <v>6.25</v>
      </c>
      <c r="CB9" s="600">
        <f>CB10+CB31+CB33+CB43+CB46</f>
        <v>289</v>
      </c>
      <c r="CC9" s="600">
        <f>CC10+CC31+CC33+CC43+CC46</f>
        <v>30</v>
      </c>
      <c r="CD9" s="601">
        <f>CC9/CB9*100</f>
        <v>10.380622837370241</v>
      </c>
      <c r="CE9" s="600">
        <f>CE10+CE31+CE33+CE43+CE46</f>
        <v>219</v>
      </c>
      <c r="CF9" s="600">
        <f>CF10+CF31+CF33+CF43+CF46</f>
        <v>2</v>
      </c>
      <c r="CG9" s="601">
        <f>CF9/CE9*100</f>
        <v>0.91324200913242004</v>
      </c>
      <c r="CH9" s="600">
        <f>CH10+CH31+CH33+CH43+CH46</f>
        <v>11</v>
      </c>
      <c r="CI9" s="600">
        <f>CI10+CI31+CI33+CI43+CI46</f>
        <v>0</v>
      </c>
      <c r="CJ9" s="600">
        <f t="shared" si="3"/>
        <v>0</v>
      </c>
      <c r="CK9" s="602">
        <f t="shared" si="4"/>
        <v>1047</v>
      </c>
      <c r="CL9" s="602">
        <f t="shared" si="4"/>
        <v>65</v>
      </c>
      <c r="CM9" s="601">
        <f>CL9/CK9*100</f>
        <v>6.2082139446036289</v>
      </c>
    </row>
    <row r="10" spans="1:5987" ht="6.75" hidden="1" customHeight="1" x14ac:dyDescent="0.2">
      <c r="A10" s="326" t="s">
        <v>186</v>
      </c>
      <c r="B10" s="326">
        <f>SUM(B11:B19)</f>
        <v>0</v>
      </c>
      <c r="C10" s="326">
        <f>SUM(C11:C19)</f>
        <v>0</v>
      </c>
      <c r="D10" s="326" t="e">
        <f>C10/B10*100</f>
        <v>#DIV/0!</v>
      </c>
      <c r="E10" s="326">
        <f>SUM(E11:E19)</f>
        <v>0</v>
      </c>
      <c r="F10" s="326">
        <f>SUM(F11:F19)</f>
        <v>0</v>
      </c>
      <c r="G10" s="326" t="e">
        <f>F10/E10*100</f>
        <v>#DIV/0!</v>
      </c>
      <c r="H10" s="326">
        <f>SUM(H11:H19)</f>
        <v>0</v>
      </c>
      <c r="I10" s="326">
        <f>SUM(I11:I19)</f>
        <v>0</v>
      </c>
      <c r="J10" s="326" t="e">
        <f>I10/H10*100</f>
        <v>#DIV/0!</v>
      </c>
      <c r="K10" s="326">
        <f>SUM(K11:K19)</f>
        <v>0</v>
      </c>
      <c r="L10" s="326">
        <f>SUM(L11:L19)</f>
        <v>0</v>
      </c>
      <c r="M10" s="326" t="e">
        <f>L10/K10*100</f>
        <v>#DIV/0!</v>
      </c>
      <c r="N10" s="326">
        <f>SUM(N11:N19)</f>
        <v>0</v>
      </c>
      <c r="O10" s="326">
        <f>SUM(O11:O19)</f>
        <v>0</v>
      </c>
      <c r="P10" s="326" t="e">
        <f>O10/N10*100</f>
        <v>#DIV/0!</v>
      </c>
      <c r="Q10" s="383">
        <f>SUM(Q11:Q20)</f>
        <v>97</v>
      </c>
      <c r="R10" s="383">
        <f>SUM(R11:R20)</f>
        <v>10</v>
      </c>
      <c r="S10" s="384">
        <f>R10/Q10*100</f>
        <v>10.309278350515463</v>
      </c>
      <c r="T10" s="383">
        <f>SUM(T11:T20)</f>
        <v>78</v>
      </c>
      <c r="U10" s="383">
        <f>SUM(U11:U20)</f>
        <v>6</v>
      </c>
      <c r="V10" s="384">
        <f>U10/T10*100</f>
        <v>7.6923076923076925</v>
      </c>
      <c r="W10" s="383">
        <f>SUM(W11:W20)</f>
        <v>90</v>
      </c>
      <c r="X10" s="383">
        <f>SUM(X11:X20)</f>
        <v>0</v>
      </c>
      <c r="Y10" s="384">
        <f>X10/W10*100</f>
        <v>0</v>
      </c>
      <c r="Z10" s="383">
        <f>SUM(Z11:Z20)</f>
        <v>0</v>
      </c>
      <c r="AA10" s="383">
        <f>SUM(AA11:AA20)</f>
        <v>0</v>
      </c>
      <c r="AB10" s="384">
        <v>0</v>
      </c>
      <c r="AC10" s="383">
        <f>Q10+T10+W10+Z10</f>
        <v>265</v>
      </c>
      <c r="AD10" s="383">
        <f>R10+U10+X10+AA10</f>
        <v>16</v>
      </c>
      <c r="AE10" s="384">
        <f>AD10/AC10*100</f>
        <v>6.0377358490566042</v>
      </c>
      <c r="AF10" s="383">
        <f>SUM(AF11:AF19)</f>
        <v>119</v>
      </c>
      <c r="AG10" s="383">
        <f t="shared" ref="AG10" si="6">SUM(AG11:AG19)</f>
        <v>7</v>
      </c>
      <c r="AH10" s="384">
        <f>AG10/AF10*100</f>
        <v>5.8823529411764701</v>
      </c>
      <c r="AI10" s="383">
        <f>SUM(AI11:AI19)</f>
        <v>104</v>
      </c>
      <c r="AJ10" s="383">
        <f t="shared" ref="AJ10" si="7">SUM(AJ11:AJ19)</f>
        <v>9</v>
      </c>
      <c r="AK10" s="384">
        <f>AJ10/AI10*100</f>
        <v>8.6538461538461533</v>
      </c>
      <c r="AL10" s="383">
        <f>SUM(AL11:AL19)</f>
        <v>74</v>
      </c>
      <c r="AM10" s="383">
        <f t="shared" ref="AM10" si="8">SUM(AM11:AM19)</f>
        <v>0</v>
      </c>
      <c r="AN10" s="384">
        <f>AM10/AL10*100</f>
        <v>0</v>
      </c>
      <c r="AO10" s="383">
        <f>SUM(AO11:AO19)</f>
        <v>6</v>
      </c>
      <c r="AP10" s="383">
        <f t="shared" ref="AP10" si="9">SUM(AP11:AP19)</f>
        <v>0</v>
      </c>
      <c r="AQ10" s="383">
        <f>AP10/AO10*100</f>
        <v>0</v>
      </c>
      <c r="AR10" s="383">
        <f t="shared" si="0"/>
        <v>303</v>
      </c>
      <c r="AS10" s="383">
        <f t="shared" si="0"/>
        <v>16</v>
      </c>
      <c r="AT10" s="384">
        <f>AS10/AR10*100</f>
        <v>5.2805280528052805</v>
      </c>
      <c r="AU10" s="383">
        <f>SUM(AU11:AU19)</f>
        <v>147</v>
      </c>
      <c r="AV10" s="383">
        <f t="shared" ref="AV10" si="10">SUM(AV11:AV19)</f>
        <v>8</v>
      </c>
      <c r="AW10" s="384">
        <f>AV10/AU10*100</f>
        <v>5.4421768707482991</v>
      </c>
      <c r="AX10" s="383">
        <f>SUM(AX11:AX19)</f>
        <v>84</v>
      </c>
      <c r="AY10" s="383">
        <f t="shared" ref="AY10" si="11">SUM(AY11:AY19)</f>
        <v>9</v>
      </c>
      <c r="AZ10" s="384">
        <f>AY10/AX10*100</f>
        <v>10.714285714285714</v>
      </c>
      <c r="BA10" s="383">
        <f>SUM(BA11:BA19)</f>
        <v>97</v>
      </c>
      <c r="BB10" s="383">
        <f t="shared" ref="BB10" si="12">SUM(BB11:BB19)</f>
        <v>2</v>
      </c>
      <c r="BC10" s="384">
        <f>BB10/BA10*100</f>
        <v>2.0618556701030926</v>
      </c>
      <c r="BD10" s="383">
        <f>SUM(BD11:BD19)</f>
        <v>22</v>
      </c>
      <c r="BE10" s="383">
        <f t="shared" ref="BE10" si="13">SUM(BE11:BE19)</f>
        <v>0</v>
      </c>
      <c r="BF10" s="383">
        <f>BE10/BD10*100</f>
        <v>0</v>
      </c>
      <c r="BG10" s="383">
        <f t="shared" si="1"/>
        <v>350</v>
      </c>
      <c r="BH10" s="383">
        <f t="shared" si="1"/>
        <v>19</v>
      </c>
      <c r="BI10" s="384">
        <f>BH10/BG10*100</f>
        <v>5.4285714285714288</v>
      </c>
      <c r="BJ10" s="383">
        <f>SUM(BJ11:BJ19)</f>
        <v>141</v>
      </c>
      <c r="BK10" s="383">
        <f t="shared" ref="BK10" si="14">SUM(BK11:BK19)</f>
        <v>7</v>
      </c>
      <c r="BL10" s="384">
        <f>BK10/BJ10*100</f>
        <v>4.9645390070921991</v>
      </c>
      <c r="BM10" s="383">
        <f>SUM(BM11:BM19)</f>
        <v>109</v>
      </c>
      <c r="BN10" s="383">
        <f t="shared" ref="BN10" si="15">SUM(BN11:BN19)</f>
        <v>13</v>
      </c>
      <c r="BO10" s="384">
        <f>BN10/BM10*100</f>
        <v>11.926605504587156</v>
      </c>
      <c r="BP10" s="383">
        <f>SUM(BP11:BP19)</f>
        <v>160</v>
      </c>
      <c r="BQ10" s="383">
        <f t="shared" ref="BQ10" si="16">SUM(BQ11:BQ19)</f>
        <v>0</v>
      </c>
      <c r="BR10" s="384">
        <f>BQ10/BP10*100</f>
        <v>0</v>
      </c>
      <c r="BS10" s="383">
        <f>SUM(BS11:BS19)</f>
        <v>16</v>
      </c>
      <c r="BT10" s="383">
        <f t="shared" ref="BT10" si="17">SUM(BT11:BT19)</f>
        <v>0</v>
      </c>
      <c r="BU10" s="384">
        <f>BT10/BS10*100</f>
        <v>0</v>
      </c>
      <c r="BV10" s="383">
        <f t="shared" si="2"/>
        <v>426</v>
      </c>
      <c r="BW10" s="383">
        <f t="shared" si="2"/>
        <v>20</v>
      </c>
      <c r="BX10" s="384">
        <f>BW10/BV10*100</f>
        <v>4.6948356807511731</v>
      </c>
      <c r="BY10" s="383">
        <f>SUM(BY11:BY19)</f>
        <v>175</v>
      </c>
      <c r="BZ10" s="383">
        <f t="shared" ref="BZ10" si="18">SUM(BZ11:BZ19)</f>
        <v>13</v>
      </c>
      <c r="CA10" s="384">
        <f>BZ10/BY10*100</f>
        <v>7.4285714285714288</v>
      </c>
      <c r="CB10" s="383">
        <f>SUM(CB11:CB19)</f>
        <v>176</v>
      </c>
      <c r="CC10" s="383">
        <f t="shared" ref="CC10" si="19">SUM(CC11:CC19)</f>
        <v>19</v>
      </c>
      <c r="CD10" s="384">
        <f>CC10/CB10*100</f>
        <v>10.795454545454545</v>
      </c>
      <c r="CE10" s="383">
        <f>SUM(CE11:CE19)</f>
        <v>154</v>
      </c>
      <c r="CF10" s="383">
        <f t="shared" ref="CF10" si="20">SUM(CF11:CF19)</f>
        <v>2</v>
      </c>
      <c r="CG10" s="384">
        <f>CF10/CE10*100</f>
        <v>1.2987012987012987</v>
      </c>
      <c r="CH10" s="383">
        <f>SUM(CH11:CH19)</f>
        <v>11</v>
      </c>
      <c r="CI10" s="383">
        <f t="shared" ref="CI10" si="21">SUM(CI11:CI19)</f>
        <v>0</v>
      </c>
      <c r="CJ10" s="383">
        <f>CI10/CH10</f>
        <v>0</v>
      </c>
      <c r="CK10" s="383">
        <f t="shared" si="4"/>
        <v>516</v>
      </c>
      <c r="CL10" s="383">
        <f t="shared" si="4"/>
        <v>34</v>
      </c>
      <c r="CM10" s="384">
        <f>CL10/CK10*100</f>
        <v>6.5891472868217065</v>
      </c>
    </row>
    <row r="11" spans="1:5987" s="606" customFormat="1" hidden="1" x14ac:dyDescent="0.2">
      <c r="A11" s="392" t="s">
        <v>324</v>
      </c>
      <c r="B11" s="392"/>
      <c r="C11" s="392"/>
      <c r="D11" s="392" t="e">
        <f>C11/B11*100</f>
        <v>#DIV/0!</v>
      </c>
      <c r="E11" s="392"/>
      <c r="F11" s="392"/>
      <c r="G11" s="392" t="e">
        <f>F11/E11*100</f>
        <v>#DIV/0!</v>
      </c>
      <c r="H11" s="392"/>
      <c r="I11" s="392"/>
      <c r="J11" s="392" t="e">
        <f>I11/H11*100</f>
        <v>#DIV/0!</v>
      </c>
      <c r="K11" s="392"/>
      <c r="L11" s="392"/>
      <c r="M11" s="392" t="e">
        <f>L11/K11*100</f>
        <v>#DIV/0!</v>
      </c>
      <c r="N11" s="392"/>
      <c r="O11" s="392"/>
      <c r="P11" s="392" t="e">
        <f>O11/N11*100</f>
        <v>#DIV/0!</v>
      </c>
      <c r="Q11" s="337">
        <v>7</v>
      </c>
      <c r="R11" s="337">
        <v>1</v>
      </c>
      <c r="S11" s="360">
        <f>R11/Q11*100</f>
        <v>14.285714285714285</v>
      </c>
      <c r="T11" s="337">
        <v>4</v>
      </c>
      <c r="U11" s="337">
        <v>0</v>
      </c>
      <c r="V11" s="360">
        <f>U11/T11</f>
        <v>0</v>
      </c>
      <c r="W11" s="337">
        <v>1</v>
      </c>
      <c r="X11" s="337">
        <v>0</v>
      </c>
      <c r="Y11" s="360">
        <f>X11/W11</f>
        <v>0</v>
      </c>
      <c r="Z11" s="373"/>
      <c r="AA11" s="373"/>
      <c r="AB11" s="373">
        <v>0</v>
      </c>
      <c r="AC11" s="337">
        <f>Q11+T11+W11</f>
        <v>12</v>
      </c>
      <c r="AD11" s="337">
        <f>R11+U11+X11</f>
        <v>1</v>
      </c>
      <c r="AE11" s="360">
        <f>AD11/AC11*100</f>
        <v>8.3333333333333321</v>
      </c>
      <c r="AF11" s="359">
        <v>6</v>
      </c>
      <c r="AG11" s="359">
        <v>0</v>
      </c>
      <c r="AH11" s="360">
        <f>AG11/AF11*100</f>
        <v>0</v>
      </c>
      <c r="AI11" s="359">
        <v>2</v>
      </c>
      <c r="AJ11" s="359">
        <v>0</v>
      </c>
      <c r="AK11" s="360">
        <f>AJ11/AI11*100</f>
        <v>0</v>
      </c>
      <c r="AL11" s="359">
        <v>6</v>
      </c>
      <c r="AM11" s="359">
        <v>0</v>
      </c>
      <c r="AN11" s="360">
        <f>AM11/AL11*100</f>
        <v>0</v>
      </c>
      <c r="AO11" s="359">
        <v>0</v>
      </c>
      <c r="AP11" s="359">
        <v>0</v>
      </c>
      <c r="AQ11" s="360">
        <v>0</v>
      </c>
      <c r="AR11" s="359">
        <f>SUM(AF11,AI11,AL11,AO11)</f>
        <v>14</v>
      </c>
      <c r="AS11" s="359">
        <f>SUM(AG11,AJ11,AM11,AP11)</f>
        <v>0</v>
      </c>
      <c r="AT11" s="360">
        <f>AS11/AR11*100</f>
        <v>0</v>
      </c>
      <c r="AU11" s="359">
        <v>7</v>
      </c>
      <c r="AV11" s="359">
        <v>0</v>
      </c>
      <c r="AW11" s="360">
        <f>AV11/AU11*100</f>
        <v>0</v>
      </c>
      <c r="AX11" s="359">
        <v>5</v>
      </c>
      <c r="AY11" s="359">
        <v>0</v>
      </c>
      <c r="AZ11" s="360">
        <f>AY11/AX11*100</f>
        <v>0</v>
      </c>
      <c r="BA11" s="359">
        <v>11</v>
      </c>
      <c r="BB11" s="359">
        <v>0</v>
      </c>
      <c r="BC11" s="360">
        <f>BB11/BA11*100</f>
        <v>0</v>
      </c>
      <c r="BD11" s="359">
        <v>0</v>
      </c>
      <c r="BE11" s="359">
        <v>0</v>
      </c>
      <c r="BF11" s="359"/>
      <c r="BG11" s="359">
        <f>SUM(AU11,AX11,BA11,BD11)</f>
        <v>23</v>
      </c>
      <c r="BH11" s="359">
        <f>SUM(AV11,AY11,BB11,BE11)</f>
        <v>0</v>
      </c>
      <c r="BI11" s="360">
        <f>BH11/BG11*100</f>
        <v>0</v>
      </c>
      <c r="BJ11" s="359">
        <v>7</v>
      </c>
      <c r="BK11" s="359">
        <v>0</v>
      </c>
      <c r="BL11" s="360">
        <f>BK11/BJ11*100</f>
        <v>0</v>
      </c>
      <c r="BM11" s="359">
        <v>12</v>
      </c>
      <c r="BN11" s="359">
        <v>2</v>
      </c>
      <c r="BO11" s="360">
        <f t="shared" ref="BO11:BO15" si="22">BN11/BM11*100</f>
        <v>16.666666666666664</v>
      </c>
      <c r="BP11" s="359">
        <v>14</v>
      </c>
      <c r="BQ11" s="359">
        <v>0</v>
      </c>
      <c r="BR11" s="360">
        <f t="shared" ref="BR11:BR15" si="23">BQ11/BP11*100</f>
        <v>0</v>
      </c>
      <c r="BS11" s="347"/>
      <c r="BT11" s="347"/>
      <c r="BU11" s="347"/>
      <c r="BV11" s="359">
        <f>SUM(BJ11,BM11,BP11,BS11)</f>
        <v>33</v>
      </c>
      <c r="BW11" s="359">
        <f>SUM(BK11,BN11,BQ11,BT11)</f>
        <v>2</v>
      </c>
      <c r="BX11" s="360">
        <f t="shared" ref="BX11:BX19" si="24">BW11/BV11*100</f>
        <v>6.0606060606060606</v>
      </c>
      <c r="BY11" s="359">
        <v>17</v>
      </c>
      <c r="BZ11" s="359">
        <v>0</v>
      </c>
      <c r="CA11" s="360">
        <f>BZ11/BY11*100</f>
        <v>0</v>
      </c>
      <c r="CB11" s="359">
        <v>16</v>
      </c>
      <c r="CC11" s="359">
        <v>3</v>
      </c>
      <c r="CD11" s="360">
        <f t="shared" ref="CD11:CD15" si="25">CC11/CB11*100</f>
        <v>18.75</v>
      </c>
      <c r="CE11" s="359">
        <v>20</v>
      </c>
      <c r="CF11" s="359">
        <v>2</v>
      </c>
      <c r="CG11" s="360">
        <f t="shared" ref="CG11:CG14" si="26">CF11/CE11*100</f>
        <v>10</v>
      </c>
      <c r="CH11" s="347"/>
      <c r="CI11" s="347"/>
      <c r="CJ11" s="604"/>
      <c r="CK11" s="359">
        <f>SUM(BY11,CB11,CE11,CH11)</f>
        <v>53</v>
      </c>
      <c r="CL11" s="359">
        <f>SUM(BZ11,CC11,CF11,CI11)</f>
        <v>5</v>
      </c>
      <c r="CM11" s="360">
        <f t="shared" ref="CM11:CM15" si="27">CL11/CK11*100</f>
        <v>9.433962264150944</v>
      </c>
      <c r="CN11" s="605"/>
      <c r="CO11" s="605"/>
      <c r="CP11" s="605"/>
      <c r="CQ11" s="605"/>
      <c r="CR11" s="605"/>
      <c r="CS11" s="605"/>
      <c r="CT11" s="605"/>
      <c r="CU11" s="605"/>
      <c r="CV11" s="605"/>
      <c r="CW11" s="605"/>
      <c r="CX11" s="605"/>
      <c r="CY11" s="605"/>
      <c r="CZ11" s="605"/>
      <c r="DA11" s="605"/>
      <c r="DB11" s="605"/>
      <c r="DC11" s="605"/>
      <c r="DD11" s="605"/>
      <c r="DE11" s="605"/>
      <c r="DF11" s="605"/>
      <c r="DG11" s="605"/>
      <c r="DH11" s="605"/>
      <c r="DI11" s="605"/>
      <c r="DJ11" s="605"/>
      <c r="DK11" s="605"/>
      <c r="DL11" s="605"/>
      <c r="DM11" s="605"/>
      <c r="DN11" s="605"/>
      <c r="DO11" s="605"/>
      <c r="DP11" s="605"/>
      <c r="DQ11" s="605"/>
      <c r="DR11" s="605"/>
      <c r="DS11" s="605"/>
      <c r="DT11" s="605"/>
      <c r="DU11" s="605"/>
      <c r="DV11" s="605"/>
      <c r="DW11" s="605"/>
      <c r="DX11" s="605"/>
      <c r="DY11" s="605"/>
      <c r="DZ11" s="605"/>
      <c r="EA11" s="605"/>
      <c r="EB11" s="605"/>
      <c r="EC11" s="605"/>
      <c r="ED11" s="605"/>
      <c r="EE11" s="605"/>
      <c r="EF11" s="605"/>
      <c r="EG11" s="605"/>
      <c r="EH11" s="605"/>
      <c r="EI11" s="605"/>
      <c r="EJ11" s="605"/>
      <c r="EK11" s="605"/>
      <c r="EL11" s="605"/>
      <c r="EM11" s="605"/>
      <c r="EN11" s="605"/>
      <c r="EO11" s="605"/>
      <c r="EP11" s="605"/>
      <c r="EQ11" s="605"/>
      <c r="ER11" s="605"/>
      <c r="ES11" s="605"/>
      <c r="ET11" s="605"/>
      <c r="EU11" s="605"/>
      <c r="EV11" s="605"/>
      <c r="EW11" s="605"/>
      <c r="EX11" s="605"/>
      <c r="EY11" s="605"/>
      <c r="EZ11" s="605"/>
      <c r="FA11" s="605"/>
      <c r="FB11" s="605"/>
      <c r="FC11" s="605"/>
      <c r="FD11" s="605"/>
      <c r="FE11" s="605"/>
      <c r="FF11" s="605"/>
      <c r="FG11" s="605"/>
      <c r="FH11" s="605"/>
      <c r="FI11" s="605"/>
      <c r="FJ11" s="605"/>
      <c r="FK11" s="605"/>
      <c r="FL11" s="605"/>
      <c r="FM11" s="605"/>
      <c r="FN11" s="605"/>
      <c r="FO11" s="605"/>
      <c r="FP11" s="605"/>
      <c r="FQ11" s="605"/>
      <c r="FR11" s="605"/>
      <c r="FS11" s="605"/>
      <c r="FT11" s="605"/>
      <c r="FU11" s="605"/>
      <c r="FV11" s="605"/>
      <c r="FW11" s="605"/>
      <c r="FX11" s="605"/>
      <c r="FY11" s="605"/>
      <c r="FZ11" s="605"/>
      <c r="GA11" s="605"/>
      <c r="GB11" s="605"/>
      <c r="GC11" s="605"/>
      <c r="GD11" s="605"/>
      <c r="GE11" s="605"/>
      <c r="GF11" s="605"/>
      <c r="GG11" s="605"/>
      <c r="GH11" s="605"/>
      <c r="GI11" s="605"/>
      <c r="GJ11" s="605"/>
      <c r="GK11" s="605"/>
      <c r="GL11" s="605"/>
      <c r="GM11" s="605"/>
      <c r="GN11" s="605"/>
      <c r="GO11" s="605"/>
      <c r="GP11" s="605"/>
      <c r="GQ11" s="605"/>
      <c r="GR11" s="605"/>
      <c r="GS11" s="605"/>
      <c r="GT11" s="605"/>
      <c r="GU11" s="605"/>
      <c r="GV11" s="605"/>
      <c r="GW11" s="605"/>
      <c r="GX11" s="605"/>
      <c r="GY11" s="605"/>
      <c r="GZ11" s="605"/>
      <c r="HA11" s="605"/>
      <c r="HB11" s="605"/>
      <c r="HC11" s="605"/>
      <c r="HD11" s="605"/>
      <c r="HE11" s="605"/>
      <c r="HF11" s="605"/>
      <c r="HG11" s="605"/>
      <c r="HH11" s="605"/>
      <c r="HI11" s="605"/>
      <c r="HJ11" s="605"/>
      <c r="HK11" s="605"/>
      <c r="HL11" s="605"/>
      <c r="HM11" s="605"/>
      <c r="HN11" s="605"/>
      <c r="HO11" s="605"/>
      <c r="HP11" s="605"/>
      <c r="HQ11" s="605"/>
      <c r="HR11" s="605"/>
      <c r="HS11" s="605"/>
      <c r="HT11" s="605"/>
      <c r="HU11" s="605"/>
      <c r="HV11" s="605"/>
      <c r="HW11" s="605"/>
      <c r="HX11" s="605"/>
      <c r="HY11" s="605"/>
      <c r="HZ11" s="605"/>
      <c r="IA11" s="605"/>
      <c r="IB11" s="605"/>
      <c r="IC11" s="605"/>
      <c r="ID11" s="605"/>
      <c r="IE11" s="605"/>
      <c r="IF11" s="605"/>
      <c r="IG11" s="605"/>
      <c r="IH11" s="605"/>
      <c r="II11" s="605"/>
      <c r="IJ11" s="605"/>
      <c r="IK11" s="605"/>
      <c r="IL11" s="605"/>
      <c r="IM11" s="605"/>
      <c r="IN11" s="605"/>
      <c r="IO11" s="605"/>
      <c r="IP11" s="605"/>
      <c r="IQ11" s="605"/>
      <c r="IR11" s="605"/>
      <c r="IS11" s="605"/>
      <c r="IT11" s="605"/>
      <c r="IU11" s="605"/>
      <c r="IV11" s="605"/>
      <c r="IW11" s="605"/>
      <c r="IX11" s="605"/>
      <c r="IY11" s="605"/>
      <c r="IZ11" s="605"/>
      <c r="JA11" s="605"/>
      <c r="JB11" s="605"/>
      <c r="JC11" s="605"/>
      <c r="JD11" s="605"/>
      <c r="JE11" s="605"/>
      <c r="JF11" s="605"/>
      <c r="JG11" s="605"/>
      <c r="JH11" s="605"/>
      <c r="JI11" s="605"/>
      <c r="JJ11" s="605"/>
      <c r="JK11" s="605"/>
      <c r="JL11" s="605"/>
      <c r="JM11" s="605"/>
      <c r="JN11" s="605"/>
      <c r="JO11" s="605"/>
      <c r="JP11" s="605"/>
      <c r="JQ11" s="605"/>
      <c r="JR11" s="605"/>
      <c r="JS11" s="605"/>
      <c r="JT11" s="605"/>
      <c r="JU11" s="605"/>
      <c r="JV11" s="605"/>
      <c r="JW11" s="605"/>
      <c r="JX11" s="605"/>
      <c r="JY11" s="605"/>
      <c r="JZ11" s="605"/>
      <c r="KA11" s="605"/>
      <c r="KB11" s="605"/>
      <c r="KC11" s="605"/>
      <c r="KD11" s="605"/>
      <c r="KE11" s="605"/>
      <c r="KF11" s="605"/>
      <c r="KG11" s="605"/>
      <c r="KH11" s="605"/>
      <c r="KI11" s="605"/>
      <c r="KJ11" s="605"/>
      <c r="KK11" s="605"/>
      <c r="KL11" s="605"/>
      <c r="KM11" s="605"/>
      <c r="KN11" s="605"/>
      <c r="KO11" s="605"/>
      <c r="KP11" s="605"/>
      <c r="KQ11" s="605"/>
      <c r="KR11" s="605"/>
      <c r="KS11" s="605"/>
      <c r="KT11" s="605"/>
      <c r="KU11" s="605"/>
      <c r="KV11" s="605"/>
      <c r="KW11" s="605"/>
      <c r="KX11" s="605"/>
      <c r="KY11" s="605"/>
      <c r="KZ11" s="605"/>
      <c r="LA11" s="605"/>
      <c r="LB11" s="605"/>
      <c r="LC11" s="605"/>
      <c r="LD11" s="605"/>
      <c r="LE11" s="605"/>
      <c r="LF11" s="605"/>
      <c r="LG11" s="605"/>
      <c r="LH11" s="605"/>
      <c r="LI11" s="605"/>
      <c r="LJ11" s="605"/>
      <c r="LK11" s="605"/>
      <c r="LL11" s="605"/>
      <c r="LM11" s="605"/>
      <c r="LN11" s="605"/>
      <c r="LO11" s="605"/>
      <c r="LP11" s="605"/>
      <c r="LQ11" s="605"/>
      <c r="LR11" s="605"/>
      <c r="LS11" s="605"/>
      <c r="LT11" s="605"/>
      <c r="LU11" s="605"/>
      <c r="LV11" s="605"/>
      <c r="LW11" s="605"/>
      <c r="LX11" s="605"/>
      <c r="LY11" s="605"/>
      <c r="LZ11" s="605"/>
      <c r="MA11" s="605"/>
      <c r="MB11" s="605"/>
      <c r="MC11" s="605"/>
      <c r="MD11" s="605"/>
      <c r="ME11" s="605"/>
      <c r="MF11" s="605"/>
      <c r="MG11" s="605"/>
      <c r="MH11" s="605"/>
      <c r="MI11" s="605"/>
      <c r="MJ11" s="605"/>
      <c r="MK11" s="605"/>
      <c r="ML11" s="605"/>
      <c r="MM11" s="605"/>
      <c r="MN11" s="605"/>
      <c r="MO11" s="605"/>
      <c r="MP11" s="605"/>
      <c r="MQ11" s="605"/>
      <c r="MR11" s="605"/>
      <c r="MS11" s="605"/>
      <c r="MT11" s="605"/>
      <c r="MU11" s="605"/>
      <c r="MV11" s="605"/>
      <c r="MW11" s="605"/>
      <c r="MX11" s="605"/>
      <c r="MY11" s="605"/>
      <c r="MZ11" s="605"/>
      <c r="NA11" s="605"/>
      <c r="NB11" s="605"/>
      <c r="NC11" s="605"/>
      <c r="ND11" s="605"/>
      <c r="NE11" s="605"/>
      <c r="NF11" s="605"/>
      <c r="NG11" s="605"/>
      <c r="NH11" s="605"/>
      <c r="NI11" s="605"/>
      <c r="NJ11" s="605"/>
      <c r="NK11" s="605"/>
      <c r="NL11" s="605"/>
      <c r="NM11" s="605"/>
      <c r="NN11" s="605"/>
      <c r="NO11" s="605"/>
      <c r="NP11" s="605"/>
      <c r="NQ11" s="605"/>
      <c r="NR11" s="605"/>
      <c r="NS11" s="605"/>
      <c r="NT11" s="605"/>
      <c r="NU11" s="605"/>
      <c r="NV11" s="605"/>
      <c r="NW11" s="605"/>
      <c r="NX11" s="605"/>
      <c r="NY11" s="605"/>
      <c r="NZ11" s="605"/>
      <c r="OA11" s="605"/>
      <c r="OB11" s="605"/>
      <c r="OC11" s="605"/>
      <c r="OD11" s="605"/>
      <c r="OE11" s="605"/>
      <c r="OF11" s="605"/>
      <c r="OG11" s="605"/>
      <c r="OH11" s="605"/>
      <c r="OI11" s="605"/>
      <c r="OJ11" s="605"/>
      <c r="OK11" s="605"/>
      <c r="OL11" s="605"/>
      <c r="OM11" s="605"/>
      <c r="ON11" s="605"/>
      <c r="OO11" s="605"/>
      <c r="OP11" s="605"/>
      <c r="OQ11" s="605"/>
      <c r="OR11" s="605"/>
      <c r="OS11" s="605"/>
      <c r="OT11" s="605"/>
      <c r="OU11" s="605"/>
      <c r="OV11" s="605"/>
      <c r="OW11" s="605"/>
      <c r="OX11" s="605"/>
      <c r="OY11" s="605"/>
      <c r="OZ11" s="605"/>
      <c r="PA11" s="605"/>
      <c r="PB11" s="605"/>
      <c r="PC11" s="605"/>
      <c r="PD11" s="605"/>
      <c r="PE11" s="605"/>
      <c r="PF11" s="605"/>
      <c r="PG11" s="605"/>
      <c r="PH11" s="605"/>
      <c r="PI11" s="605"/>
      <c r="PJ11" s="605"/>
      <c r="PK11" s="605"/>
      <c r="PL11" s="605"/>
      <c r="PM11" s="605"/>
      <c r="PN11" s="605"/>
      <c r="PO11" s="605"/>
      <c r="PP11" s="605"/>
      <c r="PQ11" s="605"/>
      <c r="PR11" s="605"/>
      <c r="PS11" s="605"/>
      <c r="PT11" s="605"/>
      <c r="PU11" s="605"/>
      <c r="PV11" s="605"/>
      <c r="PW11" s="605"/>
      <c r="PX11" s="605"/>
      <c r="PY11" s="605"/>
      <c r="PZ11" s="605"/>
      <c r="QA11" s="605"/>
      <c r="QB11" s="605"/>
      <c r="QC11" s="605"/>
      <c r="QD11" s="605"/>
      <c r="QE11" s="605"/>
      <c r="QF11" s="605"/>
      <c r="QG11" s="605"/>
      <c r="QH11" s="605"/>
      <c r="QI11" s="605"/>
      <c r="QJ11" s="605"/>
      <c r="QK11" s="605"/>
      <c r="QL11" s="605"/>
      <c r="QM11" s="605"/>
      <c r="QN11" s="605"/>
      <c r="QO11" s="605"/>
      <c r="QP11" s="605"/>
      <c r="QQ11" s="605"/>
      <c r="QR11" s="605"/>
      <c r="QS11" s="605"/>
      <c r="QT11" s="605"/>
      <c r="QU11" s="605"/>
      <c r="QV11" s="605"/>
      <c r="QW11" s="605"/>
      <c r="QX11" s="605"/>
      <c r="QY11" s="605"/>
      <c r="QZ11" s="605"/>
      <c r="RA11" s="605"/>
      <c r="RB11" s="605"/>
      <c r="RC11" s="605"/>
      <c r="RD11" s="605"/>
      <c r="RE11" s="605"/>
      <c r="RF11" s="605"/>
      <c r="RG11" s="605"/>
      <c r="RH11" s="605"/>
      <c r="RI11" s="605"/>
      <c r="RJ11" s="605"/>
      <c r="RK11" s="605"/>
      <c r="RL11" s="605"/>
      <c r="RM11" s="605"/>
      <c r="RN11" s="605"/>
      <c r="RO11" s="605"/>
      <c r="RP11" s="605"/>
      <c r="RQ11" s="605"/>
      <c r="RR11" s="605"/>
      <c r="RS11" s="605"/>
      <c r="RT11" s="605"/>
      <c r="RU11" s="605"/>
      <c r="RV11" s="605"/>
      <c r="RW11" s="605"/>
      <c r="RX11" s="605"/>
      <c r="RY11" s="605"/>
      <c r="RZ11" s="605"/>
      <c r="SA11" s="605"/>
      <c r="SB11" s="605"/>
      <c r="SC11" s="605"/>
      <c r="SD11" s="605"/>
      <c r="SE11" s="605"/>
      <c r="SF11" s="605"/>
      <c r="SG11" s="605"/>
      <c r="SH11" s="605"/>
      <c r="SI11" s="605"/>
      <c r="SJ11" s="605"/>
      <c r="SK11" s="605"/>
      <c r="SL11" s="605"/>
      <c r="SM11" s="605"/>
      <c r="SN11" s="605"/>
      <c r="SO11" s="605"/>
      <c r="SP11" s="605"/>
      <c r="SQ11" s="605"/>
      <c r="SR11" s="605"/>
      <c r="SS11" s="605"/>
      <c r="ST11" s="605"/>
      <c r="SU11" s="605"/>
      <c r="SV11" s="605"/>
      <c r="SW11" s="605"/>
      <c r="SX11" s="605"/>
      <c r="SY11" s="605"/>
      <c r="SZ11" s="605"/>
      <c r="TA11" s="605"/>
      <c r="TB11" s="605"/>
      <c r="TC11" s="605"/>
      <c r="TD11" s="605"/>
      <c r="TE11" s="605"/>
      <c r="TF11" s="605"/>
      <c r="TG11" s="605"/>
      <c r="TH11" s="605"/>
      <c r="TI11" s="605"/>
      <c r="TJ11" s="605"/>
      <c r="TK11" s="605"/>
      <c r="TL11" s="605"/>
      <c r="TM11" s="605"/>
      <c r="TN11" s="605"/>
      <c r="TO11" s="605"/>
      <c r="TP11" s="605"/>
      <c r="TQ11" s="605"/>
      <c r="TR11" s="605"/>
      <c r="TS11" s="605"/>
      <c r="TT11" s="605"/>
      <c r="TU11" s="605"/>
      <c r="TV11" s="605"/>
      <c r="TW11" s="605"/>
      <c r="TX11" s="605"/>
      <c r="TY11" s="605"/>
      <c r="TZ11" s="605"/>
      <c r="UA11" s="605"/>
      <c r="UB11" s="605"/>
      <c r="UC11" s="605"/>
      <c r="UD11" s="605"/>
      <c r="UE11" s="605"/>
      <c r="UF11" s="605"/>
      <c r="UG11" s="605"/>
      <c r="UH11" s="605"/>
      <c r="UI11" s="605"/>
      <c r="UJ11" s="605"/>
      <c r="UK11" s="605"/>
      <c r="UL11" s="605"/>
      <c r="UM11" s="605"/>
      <c r="UN11" s="605"/>
      <c r="UO11" s="605"/>
      <c r="UP11" s="605"/>
      <c r="UQ11" s="605"/>
      <c r="UR11" s="605"/>
      <c r="US11" s="605"/>
      <c r="UT11" s="605"/>
      <c r="UU11" s="605"/>
      <c r="UV11" s="605"/>
      <c r="UW11" s="605"/>
      <c r="UX11" s="605"/>
      <c r="UY11" s="605"/>
      <c r="UZ11" s="605"/>
      <c r="VA11" s="605"/>
      <c r="VB11" s="605"/>
      <c r="VC11" s="605"/>
      <c r="VD11" s="605"/>
      <c r="VE11" s="605"/>
      <c r="VF11" s="605"/>
      <c r="VG11" s="605"/>
      <c r="VH11" s="605"/>
      <c r="VI11" s="605"/>
      <c r="VJ11" s="605"/>
      <c r="VK11" s="605"/>
      <c r="VL11" s="605"/>
      <c r="VM11" s="605"/>
      <c r="VN11" s="605"/>
      <c r="VO11" s="605"/>
      <c r="VP11" s="605"/>
      <c r="VQ11" s="605"/>
      <c r="VR11" s="605"/>
      <c r="VS11" s="605"/>
      <c r="VT11" s="605"/>
      <c r="VU11" s="605"/>
      <c r="VV11" s="605"/>
      <c r="VW11" s="605"/>
      <c r="VX11" s="605"/>
      <c r="VY11" s="605"/>
      <c r="VZ11" s="605"/>
      <c r="WA11" s="605"/>
      <c r="WB11" s="605"/>
      <c r="WC11" s="605"/>
      <c r="WD11" s="605"/>
      <c r="WE11" s="605"/>
      <c r="WF11" s="605"/>
      <c r="WG11" s="605"/>
      <c r="WH11" s="605"/>
      <c r="WI11" s="605"/>
      <c r="WJ11" s="605"/>
      <c r="WK11" s="605"/>
      <c r="WL11" s="605"/>
      <c r="WM11" s="605"/>
      <c r="WN11" s="605"/>
      <c r="WO11" s="605"/>
      <c r="WP11" s="605"/>
      <c r="WQ11" s="605"/>
      <c r="WR11" s="605"/>
      <c r="WS11" s="605"/>
      <c r="WT11" s="605"/>
      <c r="WU11" s="605"/>
      <c r="WV11" s="605"/>
      <c r="WW11" s="605"/>
      <c r="WX11" s="605"/>
      <c r="WY11" s="605"/>
      <c r="WZ11" s="605"/>
      <c r="XA11" s="605"/>
      <c r="XB11" s="605"/>
      <c r="XC11" s="605"/>
      <c r="XD11" s="605"/>
      <c r="XE11" s="605"/>
      <c r="XF11" s="605"/>
      <c r="XG11" s="605"/>
      <c r="XH11" s="605"/>
      <c r="XI11" s="605"/>
      <c r="XJ11" s="605"/>
      <c r="XK11" s="605"/>
      <c r="XL11" s="605"/>
      <c r="XM11" s="605"/>
      <c r="XN11" s="605"/>
      <c r="XO11" s="605"/>
      <c r="XP11" s="605"/>
      <c r="XQ11" s="605"/>
      <c r="XR11" s="605"/>
      <c r="XS11" s="605"/>
      <c r="XT11" s="605"/>
      <c r="XU11" s="605"/>
      <c r="XV11" s="605"/>
      <c r="XW11" s="605"/>
      <c r="XX11" s="605"/>
      <c r="XY11" s="605"/>
      <c r="XZ11" s="605"/>
      <c r="YA11" s="605"/>
      <c r="YB11" s="605"/>
      <c r="YC11" s="605"/>
      <c r="YD11" s="605"/>
      <c r="YE11" s="605"/>
      <c r="YF11" s="605"/>
      <c r="YG11" s="605"/>
      <c r="YH11" s="605"/>
      <c r="YI11" s="605"/>
      <c r="YJ11" s="605"/>
      <c r="YK11" s="605"/>
      <c r="YL11" s="605"/>
      <c r="YM11" s="605"/>
      <c r="YN11" s="605"/>
      <c r="YO11" s="605"/>
      <c r="YP11" s="605"/>
      <c r="YQ11" s="605"/>
      <c r="YR11" s="605"/>
      <c r="YS11" s="605"/>
      <c r="YT11" s="605"/>
      <c r="YU11" s="605"/>
      <c r="YV11" s="605"/>
      <c r="YW11" s="605"/>
      <c r="YX11" s="605"/>
      <c r="YY11" s="605"/>
      <c r="YZ11" s="605"/>
      <c r="ZA11" s="605"/>
      <c r="ZB11" s="605"/>
      <c r="ZC11" s="605"/>
      <c r="ZD11" s="605"/>
      <c r="ZE11" s="605"/>
      <c r="ZF11" s="605"/>
      <c r="ZG11" s="605"/>
      <c r="ZH11" s="605"/>
      <c r="ZI11" s="605"/>
      <c r="ZJ11" s="605"/>
      <c r="ZK11" s="605"/>
      <c r="ZL11" s="605"/>
      <c r="ZM11" s="605"/>
      <c r="ZN11" s="605"/>
      <c r="ZO11" s="605"/>
      <c r="ZP11" s="605"/>
      <c r="ZQ11" s="605"/>
      <c r="ZR11" s="605"/>
      <c r="ZS11" s="605"/>
      <c r="ZT11" s="605"/>
      <c r="ZU11" s="605"/>
      <c r="ZV11" s="605"/>
      <c r="ZW11" s="605"/>
      <c r="ZX11" s="605"/>
      <c r="ZY11" s="605"/>
      <c r="ZZ11" s="605"/>
      <c r="AAA11" s="605"/>
      <c r="AAB11" s="605"/>
      <c r="AAC11" s="605"/>
      <c r="AAD11" s="605"/>
      <c r="AAE11" s="605"/>
      <c r="AAF11" s="605"/>
      <c r="AAG11" s="605"/>
      <c r="AAH11" s="605"/>
      <c r="AAI11" s="605"/>
      <c r="AAJ11" s="605"/>
      <c r="AAK11" s="605"/>
      <c r="AAL11" s="605"/>
      <c r="AAM11" s="605"/>
      <c r="AAN11" s="605"/>
      <c r="AAO11" s="605"/>
      <c r="AAP11" s="605"/>
      <c r="AAQ11" s="605"/>
      <c r="AAR11" s="605"/>
      <c r="AAS11" s="605"/>
      <c r="AAT11" s="605"/>
      <c r="AAU11" s="605"/>
      <c r="AAV11" s="605"/>
      <c r="AAW11" s="605"/>
      <c r="AAX11" s="605"/>
      <c r="AAY11" s="605"/>
      <c r="AAZ11" s="605"/>
      <c r="ABA11" s="605"/>
      <c r="ABB11" s="605"/>
      <c r="ABC11" s="605"/>
      <c r="ABD11" s="605"/>
      <c r="ABE11" s="605"/>
      <c r="ABF11" s="605"/>
      <c r="ABG11" s="605"/>
      <c r="ABH11" s="605"/>
      <c r="ABI11" s="605"/>
      <c r="ABJ11" s="605"/>
      <c r="ABK11" s="605"/>
      <c r="ABL11" s="605"/>
      <c r="ABM11" s="605"/>
      <c r="ABN11" s="605"/>
      <c r="ABO11" s="605"/>
      <c r="ABP11" s="605"/>
      <c r="ABQ11" s="605"/>
      <c r="ABR11" s="605"/>
      <c r="ABS11" s="605"/>
      <c r="ABT11" s="605"/>
      <c r="ABU11" s="605"/>
      <c r="ABV11" s="605"/>
      <c r="ABW11" s="605"/>
      <c r="ABX11" s="605"/>
      <c r="ABY11" s="605"/>
      <c r="ABZ11" s="605"/>
      <c r="ACA11" s="605"/>
      <c r="ACB11" s="605"/>
      <c r="ACC11" s="605"/>
      <c r="ACD11" s="605"/>
      <c r="ACE11" s="605"/>
      <c r="ACF11" s="605"/>
      <c r="ACG11" s="605"/>
      <c r="ACH11" s="605"/>
      <c r="ACI11" s="605"/>
      <c r="ACJ11" s="605"/>
      <c r="ACK11" s="605"/>
      <c r="ACL11" s="605"/>
      <c r="ACM11" s="605"/>
      <c r="ACN11" s="605"/>
      <c r="ACO11" s="605"/>
      <c r="ACP11" s="605"/>
      <c r="ACQ11" s="605"/>
      <c r="ACR11" s="605"/>
      <c r="ACS11" s="605"/>
      <c r="ACT11" s="605"/>
      <c r="ACU11" s="605"/>
      <c r="ACV11" s="605"/>
      <c r="ACW11" s="605"/>
      <c r="ACX11" s="605"/>
      <c r="ACY11" s="605"/>
      <c r="ACZ11" s="605"/>
      <c r="ADA11" s="605"/>
      <c r="ADB11" s="605"/>
      <c r="ADC11" s="605"/>
      <c r="ADD11" s="605"/>
      <c r="ADE11" s="605"/>
      <c r="ADF11" s="605"/>
      <c r="ADG11" s="605"/>
      <c r="ADH11" s="605"/>
      <c r="ADI11" s="605"/>
      <c r="ADJ11" s="605"/>
      <c r="ADK11" s="605"/>
      <c r="ADL11" s="605"/>
      <c r="ADM11" s="605"/>
      <c r="ADN11" s="605"/>
      <c r="ADO11" s="605"/>
      <c r="ADP11" s="605"/>
      <c r="ADQ11" s="605"/>
      <c r="ADR11" s="605"/>
      <c r="ADS11" s="605"/>
      <c r="ADT11" s="605"/>
      <c r="ADU11" s="605"/>
      <c r="ADV11" s="605"/>
      <c r="ADW11" s="605"/>
      <c r="ADX11" s="605"/>
      <c r="ADY11" s="605"/>
      <c r="ADZ11" s="605"/>
      <c r="AEA11" s="605"/>
      <c r="AEB11" s="605"/>
      <c r="AEC11" s="605"/>
      <c r="AED11" s="605"/>
      <c r="AEE11" s="605"/>
      <c r="AEF11" s="605"/>
      <c r="AEG11" s="605"/>
      <c r="AEH11" s="605"/>
      <c r="AEI11" s="605"/>
      <c r="AEJ11" s="605"/>
      <c r="AEK11" s="605"/>
      <c r="AEL11" s="605"/>
      <c r="AEM11" s="605"/>
      <c r="AEN11" s="605"/>
      <c r="AEO11" s="605"/>
      <c r="AEP11" s="605"/>
      <c r="AEQ11" s="605"/>
      <c r="AER11" s="605"/>
      <c r="AES11" s="605"/>
      <c r="AET11" s="605"/>
      <c r="AEU11" s="605"/>
      <c r="AEV11" s="605"/>
      <c r="AEW11" s="605"/>
      <c r="AEX11" s="605"/>
      <c r="AEY11" s="605"/>
      <c r="AEZ11" s="605"/>
      <c r="AFA11" s="605"/>
      <c r="AFB11" s="605"/>
      <c r="AFC11" s="605"/>
      <c r="AFD11" s="605"/>
      <c r="AFE11" s="605"/>
      <c r="AFF11" s="605"/>
      <c r="AFG11" s="605"/>
      <c r="AFH11" s="605"/>
      <c r="AFI11" s="605"/>
      <c r="AFJ11" s="605"/>
      <c r="AFK11" s="605"/>
      <c r="AFL11" s="605"/>
      <c r="AFM11" s="605"/>
      <c r="AFN11" s="605"/>
      <c r="AFO11" s="605"/>
      <c r="AFP11" s="605"/>
      <c r="AFQ11" s="605"/>
      <c r="AFR11" s="605"/>
      <c r="AFS11" s="605"/>
      <c r="AFT11" s="605"/>
      <c r="AFU11" s="605"/>
      <c r="AFV11" s="605"/>
      <c r="AFW11" s="605"/>
      <c r="AFX11" s="605"/>
      <c r="AFY11" s="605"/>
      <c r="AFZ11" s="605"/>
      <c r="AGA11" s="605"/>
      <c r="AGB11" s="605"/>
      <c r="AGC11" s="605"/>
      <c r="AGD11" s="605"/>
      <c r="AGE11" s="605"/>
      <c r="AGF11" s="605"/>
      <c r="AGG11" s="605"/>
      <c r="AGH11" s="605"/>
      <c r="AGI11" s="605"/>
      <c r="AGJ11" s="605"/>
      <c r="AGK11" s="605"/>
      <c r="AGL11" s="605"/>
      <c r="AGM11" s="605"/>
      <c r="AGN11" s="605"/>
      <c r="AGO11" s="605"/>
      <c r="AGP11" s="605"/>
      <c r="AGQ11" s="605"/>
      <c r="AGR11" s="605"/>
      <c r="AGS11" s="605"/>
      <c r="AGT11" s="605"/>
      <c r="AGU11" s="605"/>
      <c r="AGV11" s="605"/>
      <c r="AGW11" s="605"/>
      <c r="AGX11" s="605"/>
      <c r="AGY11" s="605"/>
      <c r="AGZ11" s="605"/>
      <c r="AHA11" s="605"/>
      <c r="AHB11" s="605"/>
      <c r="AHC11" s="605"/>
      <c r="AHD11" s="605"/>
      <c r="AHE11" s="605"/>
      <c r="AHF11" s="605"/>
      <c r="AHG11" s="605"/>
      <c r="AHH11" s="605"/>
      <c r="AHI11" s="605"/>
      <c r="AHJ11" s="605"/>
      <c r="AHK11" s="605"/>
      <c r="AHL11" s="605"/>
      <c r="AHM11" s="605"/>
      <c r="AHN11" s="605"/>
      <c r="AHO11" s="605"/>
      <c r="AHP11" s="605"/>
      <c r="AHQ11" s="605"/>
      <c r="AHR11" s="605"/>
      <c r="AHS11" s="605"/>
      <c r="AHT11" s="605"/>
      <c r="AHU11" s="605"/>
      <c r="AHV11" s="605"/>
      <c r="AHW11" s="605"/>
      <c r="AHX11" s="605"/>
      <c r="AHY11" s="605"/>
      <c r="AHZ11" s="605"/>
      <c r="AIA11" s="605"/>
      <c r="AIB11" s="605"/>
      <c r="AIC11" s="605"/>
      <c r="AID11" s="605"/>
      <c r="AIE11" s="605"/>
      <c r="AIF11" s="605"/>
      <c r="AIG11" s="605"/>
      <c r="AIH11" s="605"/>
      <c r="AII11" s="605"/>
      <c r="AIJ11" s="605"/>
      <c r="AIK11" s="605"/>
      <c r="AIL11" s="605"/>
      <c r="AIM11" s="605"/>
      <c r="AIN11" s="605"/>
      <c r="AIO11" s="605"/>
      <c r="AIP11" s="605"/>
      <c r="AIQ11" s="605"/>
      <c r="AIR11" s="605"/>
      <c r="AIS11" s="605"/>
      <c r="AIT11" s="605"/>
      <c r="AIU11" s="605"/>
      <c r="AIV11" s="605"/>
      <c r="AIW11" s="605"/>
      <c r="AIX11" s="605"/>
      <c r="AIY11" s="605"/>
      <c r="AIZ11" s="605"/>
      <c r="AJA11" s="605"/>
      <c r="AJB11" s="605"/>
      <c r="AJC11" s="605"/>
      <c r="AJD11" s="605"/>
      <c r="AJE11" s="605"/>
      <c r="AJF11" s="605"/>
      <c r="AJG11" s="605"/>
      <c r="AJH11" s="605"/>
      <c r="AJI11" s="605"/>
      <c r="AJJ11" s="605"/>
      <c r="AJK11" s="605"/>
      <c r="AJL11" s="605"/>
      <c r="AJM11" s="605"/>
      <c r="AJN11" s="605"/>
      <c r="AJO11" s="605"/>
      <c r="AJP11" s="605"/>
      <c r="AJQ11" s="605"/>
      <c r="AJR11" s="605"/>
      <c r="AJS11" s="605"/>
      <c r="AJT11" s="605"/>
      <c r="AJU11" s="605"/>
      <c r="AJV11" s="605"/>
      <c r="AJW11" s="605"/>
      <c r="AJX11" s="605"/>
      <c r="AJY11" s="605"/>
      <c r="AJZ11" s="605"/>
      <c r="AKA11" s="605"/>
      <c r="AKB11" s="605"/>
      <c r="AKC11" s="605"/>
      <c r="AKD11" s="605"/>
      <c r="AKE11" s="605"/>
      <c r="AKF11" s="605"/>
      <c r="AKG11" s="605"/>
      <c r="AKH11" s="605"/>
      <c r="AKI11" s="605"/>
      <c r="AKJ11" s="605"/>
      <c r="AKK11" s="605"/>
      <c r="AKL11" s="605"/>
      <c r="AKM11" s="605"/>
      <c r="AKN11" s="605"/>
      <c r="AKO11" s="605"/>
      <c r="AKP11" s="605"/>
      <c r="AKQ11" s="605"/>
      <c r="AKR11" s="605"/>
      <c r="AKS11" s="605"/>
      <c r="AKT11" s="605"/>
      <c r="AKU11" s="605"/>
      <c r="AKV11" s="605"/>
      <c r="AKW11" s="605"/>
      <c r="AKX11" s="605"/>
      <c r="AKY11" s="605"/>
      <c r="AKZ11" s="605"/>
      <c r="ALA11" s="605"/>
      <c r="ALB11" s="605"/>
      <c r="ALC11" s="605"/>
      <c r="ALD11" s="605"/>
      <c r="ALE11" s="605"/>
      <c r="ALF11" s="605"/>
      <c r="ALG11" s="605"/>
      <c r="ALH11" s="605"/>
      <c r="ALI11" s="605"/>
      <c r="ALJ11" s="605"/>
      <c r="ALK11" s="605"/>
      <c r="ALL11" s="605"/>
      <c r="ALM11" s="605"/>
      <c r="ALN11" s="605"/>
      <c r="ALO11" s="605"/>
      <c r="ALP11" s="605"/>
      <c r="ALQ11" s="605"/>
      <c r="ALR11" s="605"/>
      <c r="ALS11" s="605"/>
      <c r="ALT11" s="605"/>
      <c r="ALU11" s="605"/>
      <c r="ALV11" s="605"/>
      <c r="ALW11" s="605"/>
      <c r="ALX11" s="605"/>
      <c r="ALY11" s="605"/>
      <c r="ALZ11" s="605"/>
      <c r="AMA11" s="605"/>
      <c r="AMB11" s="605"/>
      <c r="AMC11" s="605"/>
      <c r="AMD11" s="605"/>
      <c r="AME11" s="605"/>
      <c r="AMF11" s="605"/>
      <c r="AMG11" s="605"/>
      <c r="AMH11" s="605"/>
      <c r="AMI11" s="605"/>
      <c r="AMJ11" s="605"/>
      <c r="AMK11" s="605"/>
      <c r="AML11" s="605"/>
      <c r="AMM11" s="605"/>
      <c r="AMN11" s="605"/>
      <c r="AMO11" s="605"/>
      <c r="AMP11" s="605"/>
      <c r="AMQ11" s="605"/>
      <c r="AMR11" s="605"/>
      <c r="AMS11" s="605"/>
      <c r="AMT11" s="605"/>
      <c r="AMU11" s="605"/>
      <c r="AMV11" s="605"/>
      <c r="AMW11" s="605"/>
      <c r="AMX11" s="605"/>
      <c r="AMY11" s="605"/>
      <c r="AMZ11" s="605"/>
      <c r="ANA11" s="605"/>
      <c r="ANB11" s="605"/>
      <c r="ANC11" s="605"/>
      <c r="AND11" s="605"/>
      <c r="ANE11" s="605"/>
      <c r="ANF11" s="605"/>
      <c r="ANG11" s="605"/>
      <c r="ANH11" s="605"/>
      <c r="ANI11" s="605"/>
      <c r="ANJ11" s="605"/>
      <c r="ANK11" s="605"/>
      <c r="ANL11" s="605"/>
      <c r="ANM11" s="605"/>
      <c r="ANN11" s="605"/>
      <c r="ANO11" s="605"/>
      <c r="ANP11" s="605"/>
      <c r="ANQ11" s="605"/>
      <c r="ANR11" s="605"/>
      <c r="ANS11" s="605"/>
      <c r="ANT11" s="605"/>
      <c r="ANU11" s="605"/>
      <c r="ANV11" s="605"/>
      <c r="ANW11" s="605"/>
      <c r="ANX11" s="605"/>
      <c r="ANY11" s="605"/>
      <c r="ANZ11" s="605"/>
      <c r="AOA11" s="605"/>
      <c r="AOB11" s="605"/>
      <c r="AOC11" s="605"/>
      <c r="AOD11" s="605"/>
      <c r="AOE11" s="605"/>
      <c r="AOF11" s="605"/>
      <c r="AOG11" s="605"/>
      <c r="AOH11" s="605"/>
      <c r="AOI11" s="605"/>
      <c r="AOJ11" s="605"/>
      <c r="AOK11" s="605"/>
      <c r="AOL11" s="605"/>
      <c r="AOM11" s="605"/>
      <c r="AON11" s="605"/>
      <c r="AOO11" s="605"/>
      <c r="AOP11" s="605"/>
      <c r="AOQ11" s="605"/>
      <c r="AOR11" s="605"/>
      <c r="AOS11" s="605"/>
      <c r="AOT11" s="605"/>
      <c r="AOU11" s="605"/>
      <c r="AOV11" s="605"/>
      <c r="AOW11" s="605"/>
      <c r="AOX11" s="605"/>
      <c r="AOY11" s="605"/>
      <c r="AOZ11" s="605"/>
      <c r="APA11" s="605"/>
      <c r="APB11" s="605"/>
      <c r="APC11" s="605"/>
      <c r="APD11" s="605"/>
      <c r="APE11" s="605"/>
      <c r="APF11" s="605"/>
      <c r="APG11" s="605"/>
      <c r="APH11" s="605"/>
      <c r="API11" s="605"/>
      <c r="APJ11" s="605"/>
      <c r="APK11" s="605"/>
      <c r="APL11" s="605"/>
      <c r="APM11" s="605"/>
      <c r="APN11" s="605"/>
      <c r="APO11" s="605"/>
      <c r="APP11" s="605"/>
      <c r="APQ11" s="605"/>
      <c r="APR11" s="605"/>
      <c r="APS11" s="605"/>
      <c r="APT11" s="605"/>
      <c r="APU11" s="605"/>
      <c r="APV11" s="605"/>
      <c r="APW11" s="605"/>
      <c r="APX11" s="605"/>
      <c r="APY11" s="605"/>
      <c r="APZ11" s="605"/>
      <c r="AQA11" s="605"/>
      <c r="AQB11" s="605"/>
      <c r="AQC11" s="605"/>
      <c r="AQD11" s="605"/>
      <c r="AQE11" s="605"/>
      <c r="AQF11" s="605"/>
      <c r="AQG11" s="605"/>
      <c r="AQH11" s="605"/>
      <c r="AQI11" s="605"/>
      <c r="AQJ11" s="605"/>
      <c r="AQK11" s="605"/>
      <c r="AQL11" s="605"/>
      <c r="AQM11" s="605"/>
      <c r="AQN11" s="605"/>
      <c r="AQO11" s="605"/>
      <c r="AQP11" s="605"/>
      <c r="AQQ11" s="605"/>
      <c r="AQR11" s="605"/>
      <c r="AQS11" s="605"/>
      <c r="AQT11" s="605"/>
      <c r="AQU11" s="605"/>
      <c r="AQV11" s="605"/>
      <c r="AQW11" s="605"/>
      <c r="AQX11" s="605"/>
      <c r="AQY11" s="605"/>
      <c r="AQZ11" s="605"/>
      <c r="ARA11" s="605"/>
      <c r="ARB11" s="605"/>
      <c r="ARC11" s="605"/>
      <c r="ARD11" s="605"/>
      <c r="ARE11" s="605"/>
      <c r="ARF11" s="605"/>
      <c r="ARG11" s="605"/>
      <c r="ARH11" s="605"/>
      <c r="ARI11" s="605"/>
      <c r="ARJ11" s="605"/>
      <c r="ARK11" s="605"/>
      <c r="ARL11" s="605"/>
      <c r="ARM11" s="605"/>
      <c r="ARN11" s="605"/>
      <c r="ARO11" s="605"/>
      <c r="ARP11" s="605"/>
      <c r="ARQ11" s="605"/>
      <c r="ARR11" s="605"/>
      <c r="ARS11" s="605"/>
      <c r="ART11" s="605"/>
      <c r="ARU11" s="605"/>
      <c r="ARV11" s="605"/>
      <c r="ARW11" s="605"/>
      <c r="ARX11" s="605"/>
      <c r="ARY11" s="605"/>
      <c r="ARZ11" s="605"/>
      <c r="ASA11" s="605"/>
      <c r="ASB11" s="605"/>
      <c r="ASC11" s="605"/>
      <c r="ASD11" s="605"/>
      <c r="ASE11" s="605"/>
      <c r="ASF11" s="605"/>
      <c r="ASG11" s="605"/>
      <c r="ASH11" s="605"/>
      <c r="ASI11" s="605"/>
      <c r="ASJ11" s="605"/>
      <c r="ASK11" s="605"/>
      <c r="ASL11" s="605"/>
      <c r="ASM11" s="605"/>
      <c r="ASN11" s="605"/>
      <c r="ASO11" s="605"/>
      <c r="ASP11" s="605"/>
      <c r="ASQ11" s="605"/>
      <c r="ASR11" s="605"/>
      <c r="ASS11" s="605"/>
      <c r="AST11" s="605"/>
      <c r="ASU11" s="605"/>
      <c r="ASV11" s="605"/>
      <c r="ASW11" s="605"/>
      <c r="ASX11" s="605"/>
      <c r="ASY11" s="605"/>
      <c r="ASZ11" s="605"/>
      <c r="ATA11" s="605"/>
      <c r="ATB11" s="605"/>
      <c r="ATC11" s="605"/>
      <c r="ATD11" s="605"/>
      <c r="ATE11" s="605"/>
      <c r="ATF11" s="605"/>
      <c r="ATG11" s="605"/>
      <c r="ATH11" s="605"/>
      <c r="ATI11" s="605"/>
      <c r="ATJ11" s="605"/>
      <c r="ATK11" s="605"/>
      <c r="ATL11" s="605"/>
      <c r="ATM11" s="605"/>
      <c r="ATN11" s="605"/>
      <c r="ATO11" s="605"/>
      <c r="ATP11" s="605"/>
      <c r="ATQ11" s="605"/>
      <c r="ATR11" s="605"/>
      <c r="ATS11" s="605"/>
      <c r="ATT11" s="605"/>
      <c r="ATU11" s="605"/>
      <c r="ATV11" s="605"/>
      <c r="ATW11" s="605"/>
      <c r="ATX11" s="605"/>
      <c r="ATY11" s="605"/>
      <c r="ATZ11" s="605"/>
      <c r="AUA11" s="605"/>
      <c r="AUB11" s="605"/>
      <c r="AUC11" s="605"/>
      <c r="AUD11" s="605"/>
      <c r="AUE11" s="605"/>
      <c r="AUF11" s="605"/>
      <c r="AUG11" s="605"/>
      <c r="AUH11" s="605"/>
      <c r="AUI11" s="605"/>
      <c r="AUJ11" s="605"/>
      <c r="AUK11" s="605"/>
      <c r="AUL11" s="605"/>
      <c r="AUM11" s="605"/>
      <c r="AUN11" s="605"/>
      <c r="AUO11" s="605"/>
      <c r="AUP11" s="605"/>
      <c r="AUQ11" s="605"/>
      <c r="AUR11" s="605"/>
      <c r="AUS11" s="605"/>
      <c r="AUT11" s="605"/>
      <c r="AUU11" s="605"/>
      <c r="AUV11" s="605"/>
      <c r="AUW11" s="605"/>
      <c r="AUX11" s="605"/>
      <c r="AUY11" s="605"/>
      <c r="AUZ11" s="605"/>
      <c r="AVA11" s="605"/>
      <c r="AVB11" s="605"/>
      <c r="AVC11" s="605"/>
      <c r="AVD11" s="605"/>
      <c r="AVE11" s="605"/>
      <c r="AVF11" s="605"/>
      <c r="AVG11" s="605"/>
      <c r="AVH11" s="605"/>
      <c r="AVI11" s="605"/>
      <c r="AVJ11" s="605"/>
      <c r="AVK11" s="605"/>
      <c r="AVL11" s="605"/>
      <c r="AVM11" s="605"/>
      <c r="AVN11" s="605"/>
      <c r="AVO11" s="605"/>
      <c r="AVP11" s="605"/>
      <c r="AVQ11" s="605"/>
      <c r="AVR11" s="605"/>
      <c r="AVS11" s="605"/>
      <c r="AVT11" s="605"/>
      <c r="AVU11" s="605"/>
      <c r="AVV11" s="605"/>
      <c r="AVW11" s="605"/>
      <c r="AVX11" s="605"/>
      <c r="AVY11" s="605"/>
      <c r="AVZ11" s="605"/>
      <c r="AWA11" s="605"/>
      <c r="AWB11" s="605"/>
      <c r="AWC11" s="605"/>
      <c r="AWD11" s="605"/>
      <c r="AWE11" s="605"/>
      <c r="AWF11" s="605"/>
      <c r="AWG11" s="605"/>
      <c r="AWH11" s="605"/>
      <c r="AWI11" s="605"/>
      <c r="AWJ11" s="605"/>
      <c r="AWK11" s="605"/>
      <c r="AWL11" s="605"/>
      <c r="AWM11" s="605"/>
      <c r="AWN11" s="605"/>
      <c r="AWO11" s="605"/>
      <c r="AWP11" s="605"/>
      <c r="AWQ11" s="605"/>
      <c r="AWR11" s="605"/>
      <c r="AWS11" s="605"/>
      <c r="AWT11" s="605"/>
      <c r="AWU11" s="605"/>
      <c r="AWV11" s="605"/>
      <c r="AWW11" s="605"/>
      <c r="AWX11" s="605"/>
      <c r="AWY11" s="605"/>
      <c r="AWZ11" s="605"/>
      <c r="AXA11" s="605"/>
      <c r="AXB11" s="605"/>
      <c r="AXC11" s="605"/>
      <c r="AXD11" s="605"/>
      <c r="AXE11" s="605"/>
      <c r="AXF11" s="605"/>
      <c r="AXG11" s="605"/>
      <c r="AXH11" s="605"/>
      <c r="AXI11" s="605"/>
      <c r="AXJ11" s="605"/>
      <c r="AXK11" s="605"/>
      <c r="AXL11" s="605"/>
      <c r="AXM11" s="605"/>
      <c r="AXN11" s="605"/>
      <c r="AXO11" s="605"/>
      <c r="AXP11" s="605"/>
      <c r="AXQ11" s="605"/>
      <c r="AXR11" s="605"/>
      <c r="AXS11" s="605"/>
      <c r="AXT11" s="605"/>
      <c r="AXU11" s="605"/>
      <c r="AXV11" s="605"/>
      <c r="AXW11" s="605"/>
      <c r="AXX11" s="605"/>
      <c r="AXY11" s="605"/>
      <c r="AXZ11" s="605"/>
      <c r="AYA11" s="605"/>
      <c r="AYB11" s="605"/>
      <c r="AYC11" s="605"/>
      <c r="AYD11" s="605"/>
      <c r="AYE11" s="605"/>
      <c r="AYF11" s="605"/>
      <c r="AYG11" s="605"/>
      <c r="AYH11" s="605"/>
      <c r="AYI11" s="605"/>
      <c r="AYJ11" s="605"/>
      <c r="AYK11" s="605"/>
      <c r="AYL11" s="605"/>
      <c r="AYM11" s="605"/>
      <c r="AYN11" s="605"/>
      <c r="AYO11" s="605"/>
      <c r="AYP11" s="605"/>
      <c r="AYQ11" s="605"/>
      <c r="AYR11" s="605"/>
      <c r="AYS11" s="605"/>
      <c r="AYT11" s="605"/>
      <c r="AYU11" s="605"/>
      <c r="AYV11" s="605"/>
      <c r="AYW11" s="605"/>
      <c r="AYX11" s="605"/>
      <c r="AYY11" s="605"/>
      <c r="AYZ11" s="605"/>
      <c r="AZA11" s="605"/>
      <c r="AZB11" s="605"/>
      <c r="AZC11" s="605"/>
      <c r="AZD11" s="605"/>
      <c r="AZE11" s="605"/>
      <c r="AZF11" s="605"/>
      <c r="AZG11" s="605"/>
      <c r="AZH11" s="605"/>
      <c r="AZI11" s="605"/>
      <c r="AZJ11" s="605"/>
      <c r="AZK11" s="605"/>
      <c r="AZL11" s="605"/>
      <c r="AZM11" s="605"/>
      <c r="AZN11" s="605"/>
      <c r="AZO11" s="605"/>
      <c r="AZP11" s="605"/>
      <c r="AZQ11" s="605"/>
      <c r="AZR11" s="605"/>
      <c r="AZS11" s="605"/>
      <c r="AZT11" s="605"/>
      <c r="AZU11" s="605"/>
      <c r="AZV11" s="605"/>
      <c r="AZW11" s="605"/>
      <c r="AZX11" s="605"/>
      <c r="AZY11" s="605"/>
      <c r="AZZ11" s="605"/>
      <c r="BAA11" s="605"/>
      <c r="BAB11" s="605"/>
      <c r="BAC11" s="605"/>
      <c r="BAD11" s="605"/>
      <c r="BAE11" s="605"/>
      <c r="BAF11" s="605"/>
      <c r="BAG11" s="605"/>
      <c r="BAH11" s="605"/>
      <c r="BAI11" s="605"/>
      <c r="BAJ11" s="605"/>
      <c r="BAK11" s="605"/>
      <c r="BAL11" s="605"/>
      <c r="BAM11" s="605"/>
      <c r="BAN11" s="605"/>
      <c r="BAO11" s="605"/>
      <c r="BAP11" s="605"/>
      <c r="BAQ11" s="605"/>
      <c r="BAR11" s="605"/>
      <c r="BAS11" s="605"/>
      <c r="BAT11" s="605"/>
      <c r="BAU11" s="605"/>
      <c r="BAV11" s="605"/>
      <c r="BAW11" s="605"/>
      <c r="BAX11" s="605"/>
      <c r="BAY11" s="605"/>
      <c r="BAZ11" s="605"/>
      <c r="BBA11" s="605"/>
      <c r="BBB11" s="605"/>
      <c r="BBC11" s="605"/>
      <c r="BBD11" s="605"/>
      <c r="BBE11" s="605"/>
      <c r="BBF11" s="605"/>
      <c r="BBG11" s="605"/>
      <c r="BBH11" s="605"/>
      <c r="BBI11" s="605"/>
      <c r="BBJ11" s="605"/>
      <c r="BBK11" s="605"/>
      <c r="BBL11" s="605"/>
      <c r="BBM11" s="605"/>
      <c r="BBN11" s="605"/>
      <c r="BBO11" s="605"/>
      <c r="BBP11" s="605"/>
      <c r="BBQ11" s="605"/>
      <c r="BBR11" s="605"/>
      <c r="BBS11" s="605"/>
      <c r="BBT11" s="605"/>
      <c r="BBU11" s="605"/>
      <c r="BBV11" s="605"/>
      <c r="BBW11" s="605"/>
      <c r="BBX11" s="605"/>
      <c r="BBY11" s="605"/>
      <c r="BBZ11" s="605"/>
      <c r="BCA11" s="605"/>
      <c r="BCB11" s="605"/>
      <c r="BCC11" s="605"/>
      <c r="BCD11" s="605"/>
      <c r="BCE11" s="605"/>
      <c r="BCF11" s="605"/>
      <c r="BCG11" s="605"/>
      <c r="BCH11" s="605"/>
      <c r="BCI11" s="605"/>
      <c r="BCJ11" s="605"/>
      <c r="BCK11" s="605"/>
      <c r="BCL11" s="605"/>
      <c r="BCM11" s="605"/>
      <c r="BCN11" s="605"/>
      <c r="BCO11" s="605"/>
      <c r="BCP11" s="605"/>
      <c r="BCQ11" s="605"/>
      <c r="BCR11" s="605"/>
      <c r="BCS11" s="605"/>
      <c r="BCT11" s="605"/>
      <c r="BCU11" s="605"/>
      <c r="BCV11" s="605"/>
      <c r="BCW11" s="605"/>
      <c r="BCX11" s="605"/>
      <c r="BCY11" s="605"/>
      <c r="BCZ11" s="605"/>
      <c r="BDA11" s="605"/>
      <c r="BDB11" s="605"/>
      <c r="BDC11" s="605"/>
      <c r="BDD11" s="605"/>
      <c r="BDE11" s="605"/>
      <c r="BDF11" s="605"/>
      <c r="BDG11" s="605"/>
      <c r="BDH11" s="605"/>
      <c r="BDI11" s="605"/>
      <c r="BDJ11" s="605"/>
      <c r="BDK11" s="605"/>
      <c r="BDL11" s="605"/>
      <c r="BDM11" s="605"/>
      <c r="BDN11" s="605"/>
      <c r="BDO11" s="605"/>
      <c r="BDP11" s="605"/>
      <c r="BDQ11" s="605"/>
      <c r="BDR11" s="605"/>
      <c r="BDS11" s="605"/>
      <c r="BDT11" s="605"/>
      <c r="BDU11" s="605"/>
      <c r="BDV11" s="605"/>
      <c r="BDW11" s="605"/>
      <c r="BDX11" s="605"/>
      <c r="BDY11" s="605"/>
      <c r="BDZ11" s="605"/>
      <c r="BEA11" s="605"/>
      <c r="BEB11" s="605"/>
      <c r="BEC11" s="605"/>
      <c r="BED11" s="605"/>
      <c r="BEE11" s="605"/>
      <c r="BEF11" s="605"/>
      <c r="BEG11" s="605"/>
      <c r="BEH11" s="605"/>
      <c r="BEI11" s="605"/>
      <c r="BEJ11" s="605"/>
      <c r="BEK11" s="605"/>
      <c r="BEL11" s="605"/>
      <c r="BEM11" s="605"/>
      <c r="BEN11" s="605"/>
      <c r="BEO11" s="605"/>
      <c r="BEP11" s="605"/>
      <c r="BEQ11" s="605"/>
      <c r="BER11" s="605"/>
      <c r="BES11" s="605"/>
      <c r="BET11" s="605"/>
      <c r="BEU11" s="605"/>
      <c r="BEV11" s="605"/>
      <c r="BEW11" s="605"/>
      <c r="BEX11" s="605"/>
      <c r="BEY11" s="605"/>
      <c r="BEZ11" s="605"/>
      <c r="BFA11" s="605"/>
      <c r="BFB11" s="605"/>
      <c r="BFC11" s="605"/>
      <c r="BFD11" s="605"/>
      <c r="BFE11" s="605"/>
      <c r="BFF11" s="605"/>
      <c r="BFG11" s="605"/>
      <c r="BFH11" s="605"/>
      <c r="BFI11" s="605"/>
      <c r="BFJ11" s="605"/>
      <c r="BFK11" s="605"/>
      <c r="BFL11" s="605"/>
      <c r="BFM11" s="605"/>
      <c r="BFN11" s="605"/>
      <c r="BFO11" s="605"/>
      <c r="BFP11" s="605"/>
      <c r="BFQ11" s="605"/>
      <c r="BFR11" s="605"/>
      <c r="BFS11" s="605"/>
      <c r="BFT11" s="605"/>
      <c r="BFU11" s="605"/>
      <c r="BFV11" s="605"/>
      <c r="BFW11" s="605"/>
      <c r="BFX11" s="605"/>
      <c r="BFY11" s="605"/>
      <c r="BFZ11" s="605"/>
      <c r="BGA11" s="605"/>
      <c r="BGB11" s="605"/>
      <c r="BGC11" s="605"/>
      <c r="BGD11" s="605"/>
      <c r="BGE11" s="605"/>
      <c r="BGF11" s="605"/>
      <c r="BGG11" s="605"/>
      <c r="BGH11" s="605"/>
      <c r="BGI11" s="605"/>
      <c r="BGJ11" s="605"/>
      <c r="BGK11" s="605"/>
      <c r="BGL11" s="605"/>
      <c r="BGM11" s="605"/>
      <c r="BGN11" s="605"/>
      <c r="BGO11" s="605"/>
      <c r="BGP11" s="605"/>
      <c r="BGQ11" s="605"/>
      <c r="BGR11" s="605"/>
      <c r="BGS11" s="605"/>
      <c r="BGT11" s="605"/>
      <c r="BGU11" s="605"/>
      <c r="BGV11" s="605"/>
      <c r="BGW11" s="605"/>
      <c r="BGX11" s="605"/>
      <c r="BGY11" s="605"/>
      <c r="BGZ11" s="605"/>
      <c r="BHA11" s="605"/>
      <c r="BHB11" s="605"/>
      <c r="BHC11" s="605"/>
      <c r="BHD11" s="605"/>
      <c r="BHE11" s="605"/>
      <c r="BHF11" s="605"/>
      <c r="BHG11" s="605"/>
      <c r="BHH11" s="605"/>
      <c r="BHI11" s="605"/>
      <c r="BHJ11" s="605"/>
      <c r="BHK11" s="605"/>
      <c r="BHL11" s="605"/>
      <c r="BHM11" s="605"/>
      <c r="BHN11" s="605"/>
      <c r="BHO11" s="605"/>
      <c r="BHP11" s="605"/>
      <c r="BHQ11" s="605"/>
      <c r="BHR11" s="605"/>
      <c r="BHS11" s="605"/>
      <c r="BHT11" s="605"/>
      <c r="BHU11" s="605"/>
      <c r="BHV11" s="605"/>
      <c r="BHW11" s="605"/>
      <c r="BHX11" s="605"/>
      <c r="BHY11" s="605"/>
      <c r="BHZ11" s="605"/>
      <c r="BIA11" s="605"/>
      <c r="BIB11" s="605"/>
      <c r="BIC11" s="605"/>
      <c r="BID11" s="605"/>
      <c r="BIE11" s="605"/>
      <c r="BIF11" s="605"/>
      <c r="BIG11" s="605"/>
      <c r="BIH11" s="605"/>
      <c r="BII11" s="605"/>
      <c r="BIJ11" s="605"/>
      <c r="BIK11" s="605"/>
      <c r="BIL11" s="605"/>
      <c r="BIM11" s="605"/>
      <c r="BIN11" s="605"/>
      <c r="BIO11" s="605"/>
      <c r="BIP11" s="605"/>
      <c r="BIQ11" s="605"/>
      <c r="BIR11" s="605"/>
      <c r="BIS11" s="605"/>
      <c r="BIT11" s="605"/>
      <c r="BIU11" s="605"/>
      <c r="BIV11" s="605"/>
      <c r="BIW11" s="605"/>
      <c r="BIX11" s="605"/>
      <c r="BIY11" s="605"/>
      <c r="BIZ11" s="605"/>
      <c r="BJA11" s="605"/>
      <c r="BJB11" s="605"/>
      <c r="BJC11" s="605"/>
      <c r="BJD11" s="605"/>
      <c r="BJE11" s="605"/>
      <c r="BJF11" s="605"/>
      <c r="BJG11" s="605"/>
      <c r="BJH11" s="605"/>
      <c r="BJI11" s="605"/>
      <c r="BJJ11" s="605"/>
      <c r="BJK11" s="605"/>
      <c r="BJL11" s="605"/>
      <c r="BJM11" s="605"/>
      <c r="BJN11" s="605"/>
      <c r="BJO11" s="605"/>
      <c r="BJP11" s="605"/>
      <c r="BJQ11" s="605"/>
      <c r="BJR11" s="605"/>
      <c r="BJS11" s="605"/>
      <c r="BJT11" s="605"/>
      <c r="BJU11" s="605"/>
      <c r="BJV11" s="605"/>
      <c r="BJW11" s="605"/>
      <c r="BJX11" s="605"/>
      <c r="BJY11" s="605"/>
      <c r="BJZ11" s="605"/>
      <c r="BKA11" s="605"/>
      <c r="BKB11" s="605"/>
      <c r="BKC11" s="605"/>
      <c r="BKD11" s="605"/>
      <c r="BKE11" s="605"/>
      <c r="BKF11" s="605"/>
      <c r="BKG11" s="605"/>
      <c r="BKH11" s="605"/>
      <c r="BKI11" s="605"/>
      <c r="BKJ11" s="605"/>
      <c r="BKK11" s="605"/>
      <c r="BKL11" s="605"/>
      <c r="BKM11" s="605"/>
      <c r="BKN11" s="605"/>
      <c r="BKO11" s="605"/>
      <c r="BKP11" s="605"/>
      <c r="BKQ11" s="605"/>
      <c r="BKR11" s="605"/>
      <c r="BKS11" s="605"/>
      <c r="BKT11" s="605"/>
      <c r="BKU11" s="605"/>
      <c r="BKV11" s="605"/>
      <c r="BKW11" s="605"/>
      <c r="BKX11" s="605"/>
      <c r="BKY11" s="605"/>
      <c r="BKZ11" s="605"/>
      <c r="BLA11" s="605"/>
      <c r="BLB11" s="605"/>
      <c r="BLC11" s="605"/>
      <c r="BLD11" s="605"/>
      <c r="BLE11" s="605"/>
      <c r="BLF11" s="605"/>
      <c r="BLG11" s="605"/>
      <c r="BLH11" s="605"/>
      <c r="BLI11" s="605"/>
      <c r="BLJ11" s="605"/>
      <c r="BLK11" s="605"/>
      <c r="BLL11" s="605"/>
      <c r="BLM11" s="605"/>
      <c r="BLN11" s="605"/>
      <c r="BLO11" s="605"/>
      <c r="BLP11" s="605"/>
      <c r="BLQ11" s="605"/>
      <c r="BLR11" s="605"/>
      <c r="BLS11" s="605"/>
      <c r="BLT11" s="605"/>
      <c r="BLU11" s="605"/>
      <c r="BLV11" s="605"/>
      <c r="BLW11" s="605"/>
      <c r="BLX11" s="605"/>
      <c r="BLY11" s="605"/>
      <c r="BLZ11" s="605"/>
      <c r="BMA11" s="605"/>
      <c r="BMB11" s="605"/>
      <c r="BMC11" s="605"/>
      <c r="BMD11" s="605"/>
      <c r="BME11" s="605"/>
      <c r="BMF11" s="605"/>
      <c r="BMG11" s="605"/>
      <c r="BMH11" s="605"/>
      <c r="BMI11" s="605"/>
      <c r="BMJ11" s="605"/>
      <c r="BMK11" s="605"/>
      <c r="BML11" s="605"/>
      <c r="BMM11" s="605"/>
      <c r="BMN11" s="605"/>
      <c r="BMO11" s="605"/>
      <c r="BMP11" s="605"/>
      <c r="BMQ11" s="605"/>
      <c r="BMR11" s="605"/>
      <c r="BMS11" s="605"/>
      <c r="BMT11" s="605"/>
      <c r="BMU11" s="605"/>
      <c r="BMV11" s="605"/>
      <c r="BMW11" s="605"/>
      <c r="BMX11" s="605"/>
      <c r="BMY11" s="605"/>
      <c r="BMZ11" s="605"/>
      <c r="BNA11" s="605"/>
      <c r="BNB11" s="605"/>
      <c r="BNC11" s="605"/>
      <c r="BND11" s="605"/>
      <c r="BNE11" s="605"/>
      <c r="BNF11" s="605"/>
      <c r="BNG11" s="605"/>
      <c r="BNH11" s="605"/>
      <c r="BNI11" s="605"/>
      <c r="BNJ11" s="605"/>
      <c r="BNK11" s="605"/>
      <c r="BNL11" s="605"/>
      <c r="BNM11" s="605"/>
      <c r="BNN11" s="605"/>
      <c r="BNO11" s="605"/>
      <c r="BNP11" s="605"/>
      <c r="BNQ11" s="605"/>
      <c r="BNR11" s="605"/>
      <c r="BNS11" s="605"/>
      <c r="BNT11" s="605"/>
      <c r="BNU11" s="605"/>
      <c r="BNV11" s="605"/>
      <c r="BNW11" s="605"/>
      <c r="BNX11" s="605"/>
      <c r="BNY11" s="605"/>
      <c r="BNZ11" s="605"/>
      <c r="BOA11" s="605"/>
      <c r="BOB11" s="605"/>
      <c r="BOC11" s="605"/>
      <c r="BOD11" s="605"/>
      <c r="BOE11" s="605"/>
      <c r="BOF11" s="605"/>
      <c r="BOG11" s="605"/>
      <c r="BOH11" s="605"/>
      <c r="BOI11" s="605"/>
      <c r="BOJ11" s="605"/>
      <c r="BOK11" s="605"/>
      <c r="BOL11" s="605"/>
      <c r="BOM11" s="605"/>
      <c r="BON11" s="605"/>
      <c r="BOO11" s="605"/>
      <c r="BOP11" s="605"/>
      <c r="BOQ11" s="605"/>
      <c r="BOR11" s="605"/>
      <c r="BOS11" s="605"/>
      <c r="BOT11" s="605"/>
      <c r="BOU11" s="605"/>
      <c r="BOV11" s="605"/>
      <c r="BOW11" s="605"/>
      <c r="BOX11" s="605"/>
      <c r="BOY11" s="605"/>
      <c r="BOZ11" s="605"/>
      <c r="BPA11" s="605"/>
      <c r="BPB11" s="605"/>
      <c r="BPC11" s="605"/>
      <c r="BPD11" s="605"/>
      <c r="BPE11" s="605"/>
      <c r="BPF11" s="605"/>
      <c r="BPG11" s="605"/>
      <c r="BPH11" s="605"/>
      <c r="BPI11" s="605"/>
      <c r="BPJ11" s="605"/>
      <c r="BPK11" s="605"/>
      <c r="BPL11" s="605"/>
      <c r="BPM11" s="605"/>
      <c r="BPN11" s="605"/>
      <c r="BPO11" s="605"/>
      <c r="BPP11" s="605"/>
      <c r="BPQ11" s="605"/>
      <c r="BPR11" s="605"/>
      <c r="BPS11" s="605"/>
      <c r="BPT11" s="605"/>
      <c r="BPU11" s="605"/>
      <c r="BPV11" s="605"/>
      <c r="BPW11" s="605"/>
      <c r="BPX11" s="605"/>
      <c r="BPY11" s="605"/>
      <c r="BPZ11" s="605"/>
      <c r="BQA11" s="605"/>
      <c r="BQB11" s="605"/>
      <c r="BQC11" s="605"/>
      <c r="BQD11" s="605"/>
      <c r="BQE11" s="605"/>
      <c r="BQF11" s="605"/>
      <c r="BQG11" s="605"/>
      <c r="BQH11" s="605"/>
      <c r="BQI11" s="605"/>
      <c r="BQJ11" s="605"/>
      <c r="BQK11" s="605"/>
      <c r="BQL11" s="605"/>
      <c r="BQM11" s="605"/>
      <c r="BQN11" s="605"/>
      <c r="BQO11" s="605"/>
      <c r="BQP11" s="605"/>
      <c r="BQQ11" s="605"/>
      <c r="BQR11" s="605"/>
      <c r="BQS11" s="605"/>
      <c r="BQT11" s="605"/>
      <c r="BQU11" s="605"/>
      <c r="BQV11" s="605"/>
      <c r="BQW11" s="605"/>
      <c r="BQX11" s="605"/>
      <c r="BQY11" s="605"/>
      <c r="BQZ11" s="605"/>
      <c r="BRA11" s="605"/>
      <c r="BRB11" s="605"/>
      <c r="BRC11" s="605"/>
      <c r="BRD11" s="605"/>
      <c r="BRE11" s="605"/>
      <c r="BRF11" s="605"/>
      <c r="BRG11" s="605"/>
      <c r="BRH11" s="605"/>
      <c r="BRI11" s="605"/>
      <c r="BRJ11" s="605"/>
      <c r="BRK11" s="605"/>
      <c r="BRL11" s="605"/>
      <c r="BRM11" s="605"/>
      <c r="BRN11" s="605"/>
      <c r="BRO11" s="605"/>
      <c r="BRP11" s="605"/>
      <c r="BRQ11" s="605"/>
      <c r="BRR11" s="605"/>
      <c r="BRS11" s="605"/>
      <c r="BRT11" s="605"/>
      <c r="BRU11" s="605"/>
      <c r="BRV11" s="605"/>
      <c r="BRW11" s="605"/>
      <c r="BRX11" s="605"/>
      <c r="BRY11" s="605"/>
      <c r="BRZ11" s="605"/>
      <c r="BSA11" s="605"/>
      <c r="BSB11" s="605"/>
      <c r="BSC11" s="605"/>
      <c r="BSD11" s="605"/>
      <c r="BSE11" s="605"/>
      <c r="BSF11" s="605"/>
      <c r="BSG11" s="605"/>
      <c r="BSH11" s="605"/>
      <c r="BSI11" s="605"/>
      <c r="BSJ11" s="605"/>
      <c r="BSK11" s="605"/>
      <c r="BSL11" s="605"/>
      <c r="BSM11" s="605"/>
      <c r="BSN11" s="605"/>
      <c r="BSO11" s="605"/>
      <c r="BSP11" s="605"/>
      <c r="BSQ11" s="605"/>
      <c r="BSR11" s="605"/>
      <c r="BSS11" s="605"/>
      <c r="BST11" s="605"/>
      <c r="BSU11" s="605"/>
      <c r="BSV11" s="605"/>
      <c r="BSW11" s="605"/>
      <c r="BSX11" s="605"/>
      <c r="BSY11" s="605"/>
      <c r="BSZ11" s="605"/>
      <c r="BTA11" s="605"/>
      <c r="BTB11" s="605"/>
      <c r="BTC11" s="605"/>
      <c r="BTD11" s="605"/>
      <c r="BTE11" s="605"/>
      <c r="BTF11" s="605"/>
      <c r="BTG11" s="605"/>
      <c r="BTH11" s="605"/>
      <c r="BTI11" s="605"/>
      <c r="BTJ11" s="605"/>
      <c r="BTK11" s="605"/>
      <c r="BTL11" s="605"/>
      <c r="BTM11" s="605"/>
      <c r="BTN11" s="605"/>
      <c r="BTO11" s="605"/>
      <c r="BTP11" s="605"/>
      <c r="BTQ11" s="605"/>
      <c r="BTR11" s="605"/>
      <c r="BTS11" s="605"/>
      <c r="BTT11" s="605"/>
      <c r="BTU11" s="605"/>
      <c r="BTV11" s="605"/>
      <c r="BTW11" s="605"/>
      <c r="BTX11" s="605"/>
      <c r="BTY11" s="605"/>
      <c r="BTZ11" s="605"/>
      <c r="BUA11" s="605"/>
      <c r="BUB11" s="605"/>
      <c r="BUC11" s="605"/>
      <c r="BUD11" s="605"/>
      <c r="BUE11" s="605"/>
      <c r="BUF11" s="605"/>
      <c r="BUG11" s="605"/>
      <c r="BUH11" s="605"/>
      <c r="BUI11" s="605"/>
      <c r="BUJ11" s="605"/>
      <c r="BUK11" s="605"/>
      <c r="BUL11" s="605"/>
      <c r="BUM11" s="605"/>
      <c r="BUN11" s="605"/>
      <c r="BUO11" s="605"/>
      <c r="BUP11" s="605"/>
      <c r="BUQ11" s="605"/>
      <c r="BUR11" s="605"/>
      <c r="BUS11" s="605"/>
      <c r="BUT11" s="605"/>
      <c r="BUU11" s="605"/>
      <c r="BUV11" s="605"/>
      <c r="BUW11" s="605"/>
      <c r="BUX11" s="605"/>
      <c r="BUY11" s="605"/>
      <c r="BUZ11" s="605"/>
      <c r="BVA11" s="605"/>
      <c r="BVB11" s="605"/>
      <c r="BVC11" s="605"/>
      <c r="BVD11" s="605"/>
      <c r="BVE11" s="605"/>
      <c r="BVF11" s="605"/>
      <c r="BVG11" s="605"/>
      <c r="BVH11" s="605"/>
      <c r="BVI11" s="605"/>
      <c r="BVJ11" s="605"/>
      <c r="BVK11" s="605"/>
      <c r="BVL11" s="605"/>
      <c r="BVM11" s="605"/>
      <c r="BVN11" s="605"/>
      <c r="BVO11" s="605"/>
      <c r="BVP11" s="605"/>
      <c r="BVQ11" s="605"/>
      <c r="BVR11" s="605"/>
      <c r="BVS11" s="605"/>
      <c r="BVT11" s="605"/>
      <c r="BVU11" s="605"/>
      <c r="BVV11" s="605"/>
      <c r="BVW11" s="605"/>
      <c r="BVX11" s="605"/>
      <c r="BVY11" s="605"/>
      <c r="BVZ11" s="605"/>
      <c r="BWA11" s="605"/>
      <c r="BWB11" s="605"/>
      <c r="BWC11" s="605"/>
      <c r="BWD11" s="605"/>
      <c r="BWE11" s="605"/>
      <c r="BWF11" s="605"/>
      <c r="BWG11" s="605"/>
      <c r="BWH11" s="605"/>
      <c r="BWI11" s="605"/>
      <c r="BWJ11" s="605"/>
      <c r="BWK11" s="605"/>
      <c r="BWL11" s="605"/>
      <c r="BWM11" s="605"/>
      <c r="BWN11" s="605"/>
      <c r="BWO11" s="605"/>
      <c r="BWP11" s="605"/>
      <c r="BWQ11" s="605"/>
      <c r="BWR11" s="605"/>
      <c r="BWS11" s="605"/>
      <c r="BWT11" s="605"/>
      <c r="BWU11" s="605"/>
      <c r="BWV11" s="605"/>
      <c r="BWW11" s="605"/>
      <c r="BWX11" s="605"/>
      <c r="BWY11" s="605"/>
      <c r="BWZ11" s="605"/>
      <c r="BXA11" s="605"/>
      <c r="BXB11" s="605"/>
      <c r="BXC11" s="605"/>
      <c r="BXD11" s="605"/>
      <c r="BXE11" s="605"/>
      <c r="BXF11" s="605"/>
      <c r="BXG11" s="605"/>
      <c r="BXH11" s="605"/>
      <c r="BXI11" s="605"/>
      <c r="BXJ11" s="605"/>
      <c r="BXK11" s="605"/>
      <c r="BXL11" s="605"/>
      <c r="BXM11" s="605"/>
      <c r="BXN11" s="605"/>
      <c r="BXO11" s="605"/>
      <c r="BXP11" s="605"/>
      <c r="BXQ11" s="605"/>
      <c r="BXR11" s="605"/>
      <c r="BXS11" s="605"/>
      <c r="BXT11" s="605"/>
      <c r="BXU11" s="605"/>
      <c r="BXV11" s="605"/>
      <c r="BXW11" s="605"/>
      <c r="BXX11" s="605"/>
      <c r="BXY11" s="605"/>
      <c r="BXZ11" s="605"/>
      <c r="BYA11" s="605"/>
      <c r="BYB11" s="605"/>
      <c r="BYC11" s="605"/>
      <c r="BYD11" s="605"/>
      <c r="BYE11" s="605"/>
      <c r="BYF11" s="605"/>
      <c r="BYG11" s="605"/>
      <c r="BYH11" s="605"/>
      <c r="BYI11" s="605"/>
      <c r="BYJ11" s="605"/>
      <c r="BYK11" s="605"/>
      <c r="BYL11" s="605"/>
      <c r="BYM11" s="605"/>
      <c r="BYN11" s="605"/>
      <c r="BYO11" s="605"/>
      <c r="BYP11" s="605"/>
      <c r="BYQ11" s="605"/>
      <c r="BYR11" s="605"/>
      <c r="BYS11" s="605"/>
      <c r="BYT11" s="605"/>
      <c r="BYU11" s="605"/>
      <c r="BYV11" s="605"/>
      <c r="BYW11" s="605"/>
      <c r="BYX11" s="605"/>
      <c r="BYY11" s="605"/>
      <c r="BYZ11" s="605"/>
      <c r="BZA11" s="605"/>
      <c r="BZB11" s="605"/>
      <c r="BZC11" s="605"/>
      <c r="BZD11" s="605"/>
      <c r="BZE11" s="605"/>
      <c r="BZF11" s="605"/>
      <c r="BZG11" s="605"/>
      <c r="BZH11" s="605"/>
      <c r="BZI11" s="605"/>
      <c r="BZJ11" s="605"/>
      <c r="BZK11" s="605"/>
      <c r="BZL11" s="605"/>
      <c r="BZM11" s="605"/>
      <c r="BZN11" s="605"/>
      <c r="BZO11" s="605"/>
      <c r="BZP11" s="605"/>
      <c r="BZQ11" s="605"/>
      <c r="BZR11" s="605"/>
      <c r="BZS11" s="605"/>
      <c r="BZT11" s="605"/>
      <c r="BZU11" s="605"/>
      <c r="BZV11" s="605"/>
      <c r="BZW11" s="605"/>
      <c r="BZX11" s="605"/>
      <c r="BZY11" s="605"/>
      <c r="BZZ11" s="605"/>
      <c r="CAA11" s="605"/>
      <c r="CAB11" s="605"/>
      <c r="CAC11" s="605"/>
      <c r="CAD11" s="605"/>
      <c r="CAE11" s="605"/>
      <c r="CAF11" s="605"/>
      <c r="CAG11" s="605"/>
      <c r="CAH11" s="605"/>
      <c r="CAI11" s="605"/>
      <c r="CAJ11" s="605"/>
      <c r="CAK11" s="605"/>
      <c r="CAL11" s="605"/>
      <c r="CAM11" s="605"/>
      <c r="CAN11" s="605"/>
      <c r="CAO11" s="605"/>
      <c r="CAP11" s="605"/>
      <c r="CAQ11" s="605"/>
      <c r="CAR11" s="605"/>
      <c r="CAS11" s="605"/>
      <c r="CAT11" s="605"/>
      <c r="CAU11" s="605"/>
      <c r="CAV11" s="605"/>
      <c r="CAW11" s="605"/>
      <c r="CAX11" s="605"/>
      <c r="CAY11" s="605"/>
      <c r="CAZ11" s="605"/>
      <c r="CBA11" s="605"/>
      <c r="CBB11" s="605"/>
      <c r="CBC11" s="605"/>
      <c r="CBD11" s="605"/>
      <c r="CBE11" s="605"/>
      <c r="CBF11" s="605"/>
      <c r="CBG11" s="605"/>
      <c r="CBH11" s="605"/>
      <c r="CBI11" s="605"/>
      <c r="CBJ11" s="605"/>
      <c r="CBK11" s="605"/>
      <c r="CBL11" s="605"/>
      <c r="CBM11" s="605"/>
      <c r="CBN11" s="605"/>
      <c r="CBO11" s="605"/>
      <c r="CBP11" s="605"/>
      <c r="CBQ11" s="605"/>
      <c r="CBR11" s="605"/>
      <c r="CBS11" s="605"/>
      <c r="CBT11" s="605"/>
      <c r="CBU11" s="605"/>
      <c r="CBV11" s="605"/>
      <c r="CBW11" s="605"/>
      <c r="CBX11" s="605"/>
      <c r="CBY11" s="605"/>
      <c r="CBZ11" s="605"/>
      <c r="CCA11" s="605"/>
      <c r="CCB11" s="605"/>
      <c r="CCC11" s="605"/>
      <c r="CCD11" s="605"/>
      <c r="CCE11" s="605"/>
      <c r="CCF11" s="605"/>
      <c r="CCG11" s="605"/>
      <c r="CCH11" s="605"/>
      <c r="CCI11" s="605"/>
      <c r="CCJ11" s="605"/>
      <c r="CCK11" s="605"/>
      <c r="CCL11" s="605"/>
      <c r="CCM11" s="605"/>
      <c r="CCN11" s="605"/>
      <c r="CCO11" s="605"/>
      <c r="CCP11" s="605"/>
      <c r="CCQ11" s="605"/>
      <c r="CCR11" s="605"/>
      <c r="CCS11" s="605"/>
      <c r="CCT11" s="605"/>
      <c r="CCU11" s="605"/>
      <c r="CCV11" s="605"/>
      <c r="CCW11" s="605"/>
      <c r="CCX11" s="605"/>
      <c r="CCY11" s="605"/>
      <c r="CCZ11" s="605"/>
      <c r="CDA11" s="605"/>
      <c r="CDB11" s="605"/>
      <c r="CDC11" s="605"/>
      <c r="CDD11" s="605"/>
      <c r="CDE11" s="605"/>
      <c r="CDF11" s="605"/>
      <c r="CDG11" s="605"/>
      <c r="CDH11" s="605"/>
      <c r="CDI11" s="605"/>
      <c r="CDJ11" s="605"/>
      <c r="CDK11" s="605"/>
      <c r="CDL11" s="605"/>
      <c r="CDM11" s="605"/>
      <c r="CDN11" s="605"/>
      <c r="CDO11" s="605"/>
      <c r="CDP11" s="605"/>
      <c r="CDQ11" s="605"/>
      <c r="CDR11" s="605"/>
      <c r="CDS11" s="605"/>
      <c r="CDT11" s="605"/>
      <c r="CDU11" s="605"/>
      <c r="CDV11" s="605"/>
      <c r="CDW11" s="605"/>
      <c r="CDX11" s="605"/>
      <c r="CDY11" s="605"/>
      <c r="CDZ11" s="605"/>
      <c r="CEA11" s="605"/>
      <c r="CEB11" s="605"/>
      <c r="CEC11" s="605"/>
      <c r="CED11" s="605"/>
      <c r="CEE11" s="605"/>
      <c r="CEF11" s="605"/>
      <c r="CEG11" s="605"/>
      <c r="CEH11" s="605"/>
      <c r="CEI11" s="605"/>
      <c r="CEJ11" s="605"/>
      <c r="CEK11" s="605"/>
      <c r="CEL11" s="605"/>
      <c r="CEM11" s="605"/>
      <c r="CEN11" s="605"/>
      <c r="CEO11" s="605"/>
      <c r="CEP11" s="605"/>
      <c r="CEQ11" s="605"/>
      <c r="CER11" s="605"/>
      <c r="CES11" s="605"/>
      <c r="CET11" s="605"/>
      <c r="CEU11" s="605"/>
      <c r="CEV11" s="605"/>
      <c r="CEW11" s="605"/>
      <c r="CEX11" s="605"/>
      <c r="CEY11" s="605"/>
      <c r="CEZ11" s="605"/>
      <c r="CFA11" s="605"/>
      <c r="CFB11" s="605"/>
      <c r="CFC11" s="605"/>
      <c r="CFD11" s="605"/>
      <c r="CFE11" s="605"/>
      <c r="CFF11" s="605"/>
      <c r="CFG11" s="605"/>
      <c r="CFH11" s="605"/>
      <c r="CFI11" s="605"/>
      <c r="CFJ11" s="605"/>
      <c r="CFK11" s="605"/>
      <c r="CFL11" s="605"/>
      <c r="CFM11" s="605"/>
      <c r="CFN11" s="605"/>
      <c r="CFO11" s="605"/>
      <c r="CFP11" s="605"/>
      <c r="CFQ11" s="605"/>
      <c r="CFR11" s="605"/>
      <c r="CFS11" s="605"/>
      <c r="CFT11" s="605"/>
      <c r="CFU11" s="605"/>
      <c r="CFV11" s="605"/>
      <c r="CFW11" s="605"/>
      <c r="CFX11" s="605"/>
      <c r="CFY11" s="605"/>
      <c r="CFZ11" s="605"/>
      <c r="CGA11" s="605"/>
      <c r="CGB11" s="605"/>
      <c r="CGC11" s="605"/>
      <c r="CGD11" s="605"/>
      <c r="CGE11" s="605"/>
      <c r="CGF11" s="605"/>
      <c r="CGG11" s="605"/>
      <c r="CGH11" s="605"/>
      <c r="CGI11" s="605"/>
      <c r="CGJ11" s="605"/>
      <c r="CGK11" s="605"/>
      <c r="CGL11" s="605"/>
      <c r="CGM11" s="605"/>
      <c r="CGN11" s="605"/>
      <c r="CGO11" s="605"/>
      <c r="CGP11" s="605"/>
      <c r="CGQ11" s="605"/>
      <c r="CGR11" s="605"/>
      <c r="CGS11" s="605"/>
      <c r="CGT11" s="605"/>
      <c r="CGU11" s="605"/>
      <c r="CGV11" s="605"/>
      <c r="CGW11" s="605"/>
      <c r="CGX11" s="605"/>
      <c r="CGY11" s="605"/>
      <c r="CGZ11" s="605"/>
      <c r="CHA11" s="605"/>
      <c r="CHB11" s="605"/>
      <c r="CHC11" s="605"/>
      <c r="CHD11" s="605"/>
      <c r="CHE11" s="605"/>
      <c r="CHF11" s="605"/>
      <c r="CHG11" s="605"/>
      <c r="CHH11" s="605"/>
      <c r="CHI11" s="605"/>
      <c r="CHJ11" s="605"/>
      <c r="CHK11" s="605"/>
      <c r="CHL11" s="605"/>
      <c r="CHM11" s="605"/>
      <c r="CHN11" s="605"/>
      <c r="CHO11" s="605"/>
      <c r="CHP11" s="605"/>
      <c r="CHQ11" s="605"/>
      <c r="CHR11" s="605"/>
      <c r="CHS11" s="605"/>
      <c r="CHT11" s="605"/>
      <c r="CHU11" s="605"/>
      <c r="CHV11" s="605"/>
      <c r="CHW11" s="605"/>
      <c r="CHX11" s="605"/>
      <c r="CHY11" s="605"/>
      <c r="CHZ11" s="605"/>
      <c r="CIA11" s="605"/>
      <c r="CIB11" s="605"/>
      <c r="CIC11" s="605"/>
      <c r="CID11" s="605"/>
      <c r="CIE11" s="605"/>
      <c r="CIF11" s="605"/>
      <c r="CIG11" s="605"/>
      <c r="CIH11" s="605"/>
      <c r="CII11" s="605"/>
      <c r="CIJ11" s="605"/>
      <c r="CIK11" s="605"/>
      <c r="CIL11" s="605"/>
      <c r="CIM11" s="605"/>
      <c r="CIN11" s="605"/>
      <c r="CIO11" s="605"/>
      <c r="CIP11" s="605"/>
      <c r="CIQ11" s="605"/>
      <c r="CIR11" s="605"/>
      <c r="CIS11" s="605"/>
      <c r="CIT11" s="605"/>
      <c r="CIU11" s="605"/>
      <c r="CIV11" s="605"/>
      <c r="CIW11" s="605"/>
      <c r="CIX11" s="605"/>
      <c r="CIY11" s="605"/>
      <c r="CIZ11" s="605"/>
      <c r="CJA11" s="605"/>
      <c r="CJB11" s="605"/>
      <c r="CJC11" s="605"/>
      <c r="CJD11" s="605"/>
      <c r="CJE11" s="605"/>
      <c r="CJF11" s="605"/>
      <c r="CJG11" s="605"/>
      <c r="CJH11" s="605"/>
      <c r="CJI11" s="605"/>
      <c r="CJJ11" s="605"/>
      <c r="CJK11" s="605"/>
      <c r="CJL11" s="605"/>
      <c r="CJM11" s="605"/>
      <c r="CJN11" s="605"/>
      <c r="CJO11" s="605"/>
      <c r="CJP11" s="605"/>
      <c r="CJQ11" s="605"/>
      <c r="CJR11" s="605"/>
      <c r="CJS11" s="605"/>
      <c r="CJT11" s="605"/>
      <c r="CJU11" s="605"/>
      <c r="CJV11" s="605"/>
      <c r="CJW11" s="605"/>
      <c r="CJX11" s="605"/>
      <c r="CJY11" s="605"/>
      <c r="CJZ11" s="605"/>
      <c r="CKA11" s="605"/>
      <c r="CKB11" s="605"/>
      <c r="CKC11" s="605"/>
      <c r="CKD11" s="605"/>
      <c r="CKE11" s="605"/>
      <c r="CKF11" s="605"/>
      <c r="CKG11" s="605"/>
      <c r="CKH11" s="605"/>
      <c r="CKI11" s="605"/>
      <c r="CKJ11" s="605"/>
      <c r="CKK11" s="605"/>
      <c r="CKL11" s="605"/>
      <c r="CKM11" s="605"/>
      <c r="CKN11" s="605"/>
      <c r="CKO11" s="605"/>
      <c r="CKP11" s="605"/>
      <c r="CKQ11" s="605"/>
      <c r="CKR11" s="605"/>
      <c r="CKS11" s="605"/>
      <c r="CKT11" s="605"/>
      <c r="CKU11" s="605"/>
      <c r="CKV11" s="605"/>
      <c r="CKW11" s="605"/>
      <c r="CKX11" s="605"/>
      <c r="CKY11" s="605"/>
      <c r="CKZ11" s="605"/>
      <c r="CLA11" s="605"/>
      <c r="CLB11" s="605"/>
      <c r="CLC11" s="605"/>
      <c r="CLD11" s="605"/>
      <c r="CLE11" s="605"/>
      <c r="CLF11" s="605"/>
      <c r="CLG11" s="605"/>
      <c r="CLH11" s="605"/>
      <c r="CLI11" s="605"/>
      <c r="CLJ11" s="605"/>
      <c r="CLK11" s="605"/>
      <c r="CLL11" s="605"/>
      <c r="CLM11" s="605"/>
      <c r="CLN11" s="605"/>
      <c r="CLO11" s="605"/>
      <c r="CLP11" s="605"/>
      <c r="CLQ11" s="605"/>
      <c r="CLR11" s="605"/>
      <c r="CLS11" s="605"/>
      <c r="CLT11" s="605"/>
      <c r="CLU11" s="605"/>
      <c r="CLV11" s="605"/>
      <c r="CLW11" s="605"/>
      <c r="CLX11" s="605"/>
      <c r="CLY11" s="605"/>
      <c r="CLZ11" s="605"/>
      <c r="CMA11" s="605"/>
      <c r="CMB11" s="605"/>
      <c r="CMC11" s="605"/>
      <c r="CMD11" s="605"/>
      <c r="CME11" s="605"/>
      <c r="CMF11" s="605"/>
      <c r="CMG11" s="605"/>
      <c r="CMH11" s="605"/>
      <c r="CMI11" s="605"/>
      <c r="CMJ11" s="605"/>
      <c r="CMK11" s="605"/>
      <c r="CML11" s="605"/>
      <c r="CMM11" s="605"/>
      <c r="CMN11" s="605"/>
      <c r="CMO11" s="605"/>
      <c r="CMP11" s="605"/>
      <c r="CMQ11" s="605"/>
      <c r="CMR11" s="605"/>
      <c r="CMS11" s="605"/>
      <c r="CMT11" s="605"/>
      <c r="CMU11" s="605"/>
      <c r="CMV11" s="605"/>
      <c r="CMW11" s="605"/>
      <c r="CMX11" s="605"/>
      <c r="CMY11" s="605"/>
      <c r="CMZ11" s="605"/>
      <c r="CNA11" s="605"/>
      <c r="CNB11" s="605"/>
      <c r="CNC11" s="605"/>
      <c r="CND11" s="605"/>
      <c r="CNE11" s="605"/>
      <c r="CNF11" s="605"/>
      <c r="CNG11" s="605"/>
      <c r="CNH11" s="605"/>
      <c r="CNI11" s="605"/>
      <c r="CNJ11" s="605"/>
      <c r="CNK11" s="605"/>
      <c r="CNL11" s="605"/>
      <c r="CNM11" s="605"/>
      <c r="CNN11" s="605"/>
      <c r="CNO11" s="605"/>
      <c r="CNP11" s="605"/>
      <c r="CNQ11" s="605"/>
      <c r="CNR11" s="605"/>
      <c r="CNS11" s="605"/>
      <c r="CNT11" s="605"/>
      <c r="CNU11" s="605"/>
      <c r="CNV11" s="605"/>
      <c r="CNW11" s="605"/>
      <c r="CNX11" s="605"/>
      <c r="CNY11" s="605"/>
      <c r="CNZ11" s="605"/>
      <c r="COA11" s="605"/>
      <c r="COB11" s="605"/>
      <c r="COC11" s="605"/>
      <c r="COD11" s="605"/>
      <c r="COE11" s="605"/>
      <c r="COF11" s="605"/>
      <c r="COG11" s="605"/>
      <c r="COH11" s="605"/>
      <c r="COI11" s="605"/>
      <c r="COJ11" s="605"/>
      <c r="COK11" s="605"/>
      <c r="COL11" s="605"/>
      <c r="COM11" s="605"/>
      <c r="CON11" s="605"/>
      <c r="COO11" s="605"/>
      <c r="COP11" s="605"/>
      <c r="COQ11" s="605"/>
      <c r="COR11" s="605"/>
      <c r="COS11" s="605"/>
      <c r="COT11" s="605"/>
      <c r="COU11" s="605"/>
      <c r="COV11" s="605"/>
      <c r="COW11" s="605"/>
      <c r="COX11" s="605"/>
      <c r="COY11" s="605"/>
      <c r="COZ11" s="605"/>
      <c r="CPA11" s="605"/>
      <c r="CPB11" s="605"/>
      <c r="CPC11" s="605"/>
      <c r="CPD11" s="605"/>
      <c r="CPE11" s="605"/>
      <c r="CPF11" s="605"/>
      <c r="CPG11" s="605"/>
      <c r="CPH11" s="605"/>
      <c r="CPI11" s="605"/>
      <c r="CPJ11" s="605"/>
      <c r="CPK11" s="605"/>
      <c r="CPL11" s="605"/>
      <c r="CPM11" s="605"/>
      <c r="CPN11" s="605"/>
      <c r="CPO11" s="605"/>
      <c r="CPP11" s="605"/>
      <c r="CPQ11" s="605"/>
      <c r="CPR11" s="605"/>
      <c r="CPS11" s="605"/>
      <c r="CPT11" s="605"/>
      <c r="CPU11" s="605"/>
      <c r="CPV11" s="605"/>
      <c r="CPW11" s="605"/>
      <c r="CPX11" s="605"/>
      <c r="CPY11" s="605"/>
      <c r="CPZ11" s="605"/>
      <c r="CQA11" s="605"/>
      <c r="CQB11" s="605"/>
      <c r="CQC11" s="605"/>
      <c r="CQD11" s="605"/>
      <c r="CQE11" s="605"/>
      <c r="CQF11" s="605"/>
      <c r="CQG11" s="605"/>
      <c r="CQH11" s="605"/>
      <c r="CQI11" s="605"/>
      <c r="CQJ11" s="605"/>
      <c r="CQK11" s="605"/>
      <c r="CQL11" s="605"/>
      <c r="CQM11" s="605"/>
      <c r="CQN11" s="605"/>
      <c r="CQO11" s="605"/>
      <c r="CQP11" s="605"/>
      <c r="CQQ11" s="605"/>
      <c r="CQR11" s="605"/>
      <c r="CQS11" s="605"/>
      <c r="CQT11" s="605"/>
      <c r="CQU11" s="605"/>
      <c r="CQV11" s="605"/>
      <c r="CQW11" s="605"/>
      <c r="CQX11" s="605"/>
      <c r="CQY11" s="605"/>
      <c r="CQZ11" s="605"/>
      <c r="CRA11" s="605"/>
      <c r="CRB11" s="605"/>
      <c r="CRC11" s="605"/>
      <c r="CRD11" s="605"/>
      <c r="CRE11" s="605"/>
      <c r="CRF11" s="605"/>
      <c r="CRG11" s="605"/>
      <c r="CRH11" s="605"/>
      <c r="CRI11" s="605"/>
      <c r="CRJ11" s="605"/>
      <c r="CRK11" s="605"/>
      <c r="CRL11" s="605"/>
      <c r="CRM11" s="605"/>
      <c r="CRN11" s="605"/>
      <c r="CRO11" s="605"/>
      <c r="CRP11" s="605"/>
      <c r="CRQ11" s="605"/>
      <c r="CRR11" s="605"/>
      <c r="CRS11" s="605"/>
      <c r="CRT11" s="605"/>
      <c r="CRU11" s="605"/>
      <c r="CRV11" s="605"/>
      <c r="CRW11" s="605"/>
      <c r="CRX11" s="605"/>
      <c r="CRY11" s="605"/>
      <c r="CRZ11" s="605"/>
      <c r="CSA11" s="605"/>
      <c r="CSB11" s="605"/>
      <c r="CSC11" s="605"/>
      <c r="CSD11" s="605"/>
      <c r="CSE11" s="605"/>
      <c r="CSF11" s="605"/>
      <c r="CSG11" s="605"/>
      <c r="CSH11" s="605"/>
      <c r="CSI11" s="605"/>
      <c r="CSJ11" s="605"/>
      <c r="CSK11" s="605"/>
      <c r="CSL11" s="605"/>
      <c r="CSM11" s="605"/>
      <c r="CSN11" s="605"/>
      <c r="CSO11" s="605"/>
      <c r="CSP11" s="605"/>
      <c r="CSQ11" s="605"/>
      <c r="CSR11" s="605"/>
      <c r="CSS11" s="605"/>
      <c r="CST11" s="605"/>
      <c r="CSU11" s="605"/>
      <c r="CSV11" s="605"/>
      <c r="CSW11" s="605"/>
      <c r="CSX11" s="605"/>
      <c r="CSY11" s="605"/>
      <c r="CSZ11" s="605"/>
      <c r="CTA11" s="605"/>
      <c r="CTB11" s="605"/>
      <c r="CTC11" s="605"/>
      <c r="CTD11" s="605"/>
      <c r="CTE11" s="605"/>
      <c r="CTF11" s="605"/>
      <c r="CTG11" s="605"/>
      <c r="CTH11" s="605"/>
      <c r="CTI11" s="605"/>
      <c r="CTJ11" s="605"/>
      <c r="CTK11" s="605"/>
      <c r="CTL11" s="605"/>
      <c r="CTM11" s="605"/>
      <c r="CTN11" s="605"/>
      <c r="CTO11" s="605"/>
      <c r="CTP11" s="605"/>
      <c r="CTQ11" s="605"/>
      <c r="CTR11" s="605"/>
      <c r="CTS11" s="605"/>
      <c r="CTT11" s="605"/>
      <c r="CTU11" s="605"/>
      <c r="CTV11" s="605"/>
      <c r="CTW11" s="605"/>
      <c r="CTX11" s="605"/>
      <c r="CTY11" s="605"/>
      <c r="CTZ11" s="605"/>
      <c r="CUA11" s="605"/>
      <c r="CUB11" s="605"/>
      <c r="CUC11" s="605"/>
      <c r="CUD11" s="605"/>
      <c r="CUE11" s="605"/>
      <c r="CUF11" s="605"/>
      <c r="CUG11" s="605"/>
      <c r="CUH11" s="605"/>
      <c r="CUI11" s="605"/>
      <c r="CUJ11" s="605"/>
      <c r="CUK11" s="605"/>
      <c r="CUL11" s="605"/>
      <c r="CUM11" s="605"/>
      <c r="CUN11" s="605"/>
      <c r="CUO11" s="605"/>
      <c r="CUP11" s="605"/>
      <c r="CUQ11" s="605"/>
      <c r="CUR11" s="605"/>
      <c r="CUS11" s="605"/>
      <c r="CUT11" s="605"/>
      <c r="CUU11" s="605"/>
      <c r="CUV11" s="605"/>
      <c r="CUW11" s="605"/>
      <c r="CUX11" s="605"/>
      <c r="CUY11" s="605"/>
      <c r="CUZ11" s="605"/>
      <c r="CVA11" s="605"/>
      <c r="CVB11" s="605"/>
      <c r="CVC11" s="605"/>
      <c r="CVD11" s="605"/>
      <c r="CVE11" s="605"/>
      <c r="CVF11" s="605"/>
      <c r="CVG11" s="605"/>
      <c r="CVH11" s="605"/>
      <c r="CVI11" s="605"/>
      <c r="CVJ11" s="605"/>
      <c r="CVK11" s="605"/>
      <c r="CVL11" s="605"/>
      <c r="CVM11" s="605"/>
      <c r="CVN11" s="605"/>
      <c r="CVO11" s="605"/>
      <c r="CVP11" s="605"/>
      <c r="CVQ11" s="605"/>
      <c r="CVR11" s="605"/>
      <c r="CVS11" s="605"/>
      <c r="CVT11" s="605"/>
      <c r="CVU11" s="605"/>
      <c r="CVV11" s="605"/>
      <c r="CVW11" s="605"/>
      <c r="CVX11" s="605"/>
      <c r="CVY11" s="605"/>
      <c r="CVZ11" s="605"/>
      <c r="CWA11" s="605"/>
      <c r="CWB11" s="605"/>
      <c r="CWC11" s="605"/>
      <c r="CWD11" s="605"/>
      <c r="CWE11" s="605"/>
      <c r="CWF11" s="605"/>
      <c r="CWG11" s="605"/>
      <c r="CWH11" s="605"/>
      <c r="CWI11" s="605"/>
      <c r="CWJ11" s="605"/>
      <c r="CWK11" s="605"/>
      <c r="CWL11" s="605"/>
      <c r="CWM11" s="605"/>
      <c r="CWN11" s="605"/>
      <c r="CWO11" s="605"/>
      <c r="CWP11" s="605"/>
      <c r="CWQ11" s="605"/>
      <c r="CWR11" s="605"/>
      <c r="CWS11" s="605"/>
      <c r="CWT11" s="605"/>
      <c r="CWU11" s="605"/>
      <c r="CWV11" s="605"/>
      <c r="CWW11" s="605"/>
      <c r="CWX11" s="605"/>
      <c r="CWY11" s="605"/>
      <c r="CWZ11" s="605"/>
      <c r="CXA11" s="605"/>
      <c r="CXB11" s="605"/>
      <c r="CXC11" s="605"/>
      <c r="CXD11" s="605"/>
      <c r="CXE11" s="605"/>
      <c r="CXF11" s="605"/>
      <c r="CXG11" s="605"/>
      <c r="CXH11" s="605"/>
      <c r="CXI11" s="605"/>
      <c r="CXJ11" s="605"/>
      <c r="CXK11" s="605"/>
      <c r="CXL11" s="605"/>
      <c r="CXM11" s="605"/>
      <c r="CXN11" s="605"/>
      <c r="CXO11" s="605"/>
      <c r="CXP11" s="605"/>
      <c r="CXQ11" s="605"/>
      <c r="CXR11" s="605"/>
      <c r="CXS11" s="605"/>
      <c r="CXT11" s="605"/>
      <c r="CXU11" s="605"/>
      <c r="CXV11" s="605"/>
      <c r="CXW11" s="605"/>
      <c r="CXX11" s="605"/>
      <c r="CXY11" s="605"/>
      <c r="CXZ11" s="605"/>
      <c r="CYA11" s="605"/>
      <c r="CYB11" s="605"/>
      <c r="CYC11" s="605"/>
      <c r="CYD11" s="605"/>
      <c r="CYE11" s="605"/>
      <c r="CYF11" s="605"/>
      <c r="CYG11" s="605"/>
      <c r="CYH11" s="605"/>
      <c r="CYI11" s="605"/>
      <c r="CYJ11" s="605"/>
      <c r="CYK11" s="605"/>
      <c r="CYL11" s="605"/>
      <c r="CYM11" s="605"/>
      <c r="CYN11" s="605"/>
      <c r="CYO11" s="605"/>
      <c r="CYP11" s="605"/>
      <c r="CYQ11" s="605"/>
      <c r="CYR11" s="605"/>
      <c r="CYS11" s="605"/>
      <c r="CYT11" s="605"/>
      <c r="CYU11" s="605"/>
      <c r="CYV11" s="605"/>
      <c r="CYW11" s="605"/>
      <c r="CYX11" s="605"/>
      <c r="CYY11" s="605"/>
      <c r="CYZ11" s="605"/>
      <c r="CZA11" s="605"/>
      <c r="CZB11" s="605"/>
      <c r="CZC11" s="605"/>
      <c r="CZD11" s="605"/>
      <c r="CZE11" s="605"/>
      <c r="CZF11" s="605"/>
      <c r="CZG11" s="605"/>
      <c r="CZH11" s="605"/>
      <c r="CZI11" s="605"/>
      <c r="CZJ11" s="605"/>
      <c r="CZK11" s="605"/>
      <c r="CZL11" s="605"/>
      <c r="CZM11" s="605"/>
      <c r="CZN11" s="605"/>
      <c r="CZO11" s="605"/>
      <c r="CZP11" s="605"/>
      <c r="CZQ11" s="605"/>
      <c r="CZR11" s="605"/>
      <c r="CZS11" s="605"/>
      <c r="CZT11" s="605"/>
      <c r="CZU11" s="605"/>
      <c r="CZV11" s="605"/>
      <c r="CZW11" s="605"/>
      <c r="CZX11" s="605"/>
      <c r="CZY11" s="605"/>
      <c r="CZZ11" s="605"/>
      <c r="DAA11" s="605"/>
      <c r="DAB11" s="605"/>
      <c r="DAC11" s="605"/>
      <c r="DAD11" s="605"/>
      <c r="DAE11" s="605"/>
      <c r="DAF11" s="605"/>
      <c r="DAG11" s="605"/>
      <c r="DAH11" s="605"/>
      <c r="DAI11" s="605"/>
      <c r="DAJ11" s="605"/>
      <c r="DAK11" s="605"/>
      <c r="DAL11" s="605"/>
      <c r="DAM11" s="605"/>
      <c r="DAN11" s="605"/>
      <c r="DAO11" s="605"/>
      <c r="DAP11" s="605"/>
      <c r="DAQ11" s="605"/>
      <c r="DAR11" s="605"/>
      <c r="DAS11" s="605"/>
      <c r="DAT11" s="605"/>
      <c r="DAU11" s="605"/>
      <c r="DAV11" s="605"/>
      <c r="DAW11" s="605"/>
      <c r="DAX11" s="605"/>
      <c r="DAY11" s="605"/>
      <c r="DAZ11" s="605"/>
      <c r="DBA11" s="605"/>
      <c r="DBB11" s="605"/>
      <c r="DBC11" s="605"/>
      <c r="DBD11" s="605"/>
      <c r="DBE11" s="605"/>
      <c r="DBF11" s="605"/>
      <c r="DBG11" s="605"/>
      <c r="DBH11" s="605"/>
      <c r="DBI11" s="605"/>
      <c r="DBJ11" s="605"/>
      <c r="DBK11" s="605"/>
      <c r="DBL11" s="605"/>
      <c r="DBM11" s="605"/>
      <c r="DBN11" s="605"/>
      <c r="DBO11" s="605"/>
      <c r="DBP11" s="605"/>
      <c r="DBQ11" s="605"/>
      <c r="DBR11" s="605"/>
      <c r="DBS11" s="605"/>
      <c r="DBT11" s="605"/>
      <c r="DBU11" s="605"/>
      <c r="DBV11" s="605"/>
      <c r="DBW11" s="605"/>
      <c r="DBX11" s="605"/>
      <c r="DBY11" s="605"/>
      <c r="DBZ11" s="605"/>
      <c r="DCA11" s="605"/>
      <c r="DCB11" s="605"/>
      <c r="DCC11" s="605"/>
      <c r="DCD11" s="605"/>
      <c r="DCE11" s="605"/>
      <c r="DCF11" s="605"/>
      <c r="DCG11" s="605"/>
      <c r="DCH11" s="605"/>
      <c r="DCI11" s="605"/>
      <c r="DCJ11" s="605"/>
      <c r="DCK11" s="605"/>
      <c r="DCL11" s="605"/>
      <c r="DCM11" s="605"/>
      <c r="DCN11" s="605"/>
      <c r="DCO11" s="605"/>
      <c r="DCP11" s="605"/>
      <c r="DCQ11" s="605"/>
      <c r="DCR11" s="605"/>
      <c r="DCS11" s="605"/>
      <c r="DCT11" s="605"/>
      <c r="DCU11" s="605"/>
      <c r="DCV11" s="605"/>
      <c r="DCW11" s="605"/>
      <c r="DCX11" s="605"/>
      <c r="DCY11" s="605"/>
      <c r="DCZ11" s="605"/>
      <c r="DDA11" s="605"/>
      <c r="DDB11" s="605"/>
      <c r="DDC11" s="605"/>
      <c r="DDD11" s="605"/>
      <c r="DDE11" s="605"/>
      <c r="DDF11" s="605"/>
      <c r="DDG11" s="605"/>
      <c r="DDH11" s="605"/>
      <c r="DDI11" s="605"/>
      <c r="DDJ11" s="605"/>
      <c r="DDK11" s="605"/>
      <c r="DDL11" s="605"/>
      <c r="DDM11" s="605"/>
      <c r="DDN11" s="605"/>
      <c r="DDO11" s="605"/>
      <c r="DDP11" s="605"/>
      <c r="DDQ11" s="605"/>
      <c r="DDR11" s="605"/>
      <c r="DDS11" s="605"/>
      <c r="DDT11" s="605"/>
      <c r="DDU11" s="605"/>
      <c r="DDV11" s="605"/>
      <c r="DDW11" s="605"/>
      <c r="DDX11" s="605"/>
      <c r="DDY11" s="605"/>
      <c r="DDZ11" s="605"/>
      <c r="DEA11" s="605"/>
      <c r="DEB11" s="605"/>
      <c r="DEC11" s="605"/>
      <c r="DED11" s="605"/>
      <c r="DEE11" s="605"/>
      <c r="DEF11" s="605"/>
      <c r="DEG11" s="605"/>
      <c r="DEH11" s="605"/>
      <c r="DEI11" s="605"/>
      <c r="DEJ11" s="605"/>
      <c r="DEK11" s="605"/>
      <c r="DEL11" s="605"/>
      <c r="DEM11" s="605"/>
      <c r="DEN11" s="605"/>
      <c r="DEO11" s="605"/>
      <c r="DEP11" s="605"/>
      <c r="DEQ11" s="605"/>
      <c r="DER11" s="605"/>
      <c r="DES11" s="605"/>
      <c r="DET11" s="605"/>
      <c r="DEU11" s="605"/>
      <c r="DEV11" s="605"/>
      <c r="DEW11" s="605"/>
      <c r="DEX11" s="605"/>
      <c r="DEY11" s="605"/>
      <c r="DEZ11" s="605"/>
      <c r="DFA11" s="605"/>
      <c r="DFB11" s="605"/>
      <c r="DFC11" s="605"/>
      <c r="DFD11" s="605"/>
      <c r="DFE11" s="605"/>
      <c r="DFF11" s="605"/>
      <c r="DFG11" s="605"/>
      <c r="DFH11" s="605"/>
      <c r="DFI11" s="605"/>
      <c r="DFJ11" s="605"/>
      <c r="DFK11" s="605"/>
      <c r="DFL11" s="605"/>
      <c r="DFM11" s="605"/>
      <c r="DFN11" s="605"/>
      <c r="DFO11" s="605"/>
      <c r="DFP11" s="605"/>
      <c r="DFQ11" s="605"/>
      <c r="DFR11" s="605"/>
      <c r="DFS11" s="605"/>
      <c r="DFT11" s="605"/>
      <c r="DFU11" s="605"/>
      <c r="DFV11" s="605"/>
      <c r="DFW11" s="605"/>
      <c r="DFX11" s="605"/>
      <c r="DFY11" s="605"/>
      <c r="DFZ11" s="605"/>
      <c r="DGA11" s="605"/>
      <c r="DGB11" s="605"/>
      <c r="DGC11" s="605"/>
      <c r="DGD11" s="605"/>
      <c r="DGE11" s="605"/>
      <c r="DGF11" s="605"/>
      <c r="DGG11" s="605"/>
      <c r="DGH11" s="605"/>
      <c r="DGI11" s="605"/>
      <c r="DGJ11" s="605"/>
      <c r="DGK11" s="605"/>
      <c r="DGL11" s="605"/>
      <c r="DGM11" s="605"/>
      <c r="DGN11" s="605"/>
      <c r="DGO11" s="605"/>
      <c r="DGP11" s="605"/>
      <c r="DGQ11" s="605"/>
      <c r="DGR11" s="605"/>
      <c r="DGS11" s="605"/>
      <c r="DGT11" s="605"/>
      <c r="DGU11" s="605"/>
      <c r="DGV11" s="605"/>
      <c r="DGW11" s="605"/>
      <c r="DGX11" s="605"/>
      <c r="DGY11" s="605"/>
      <c r="DGZ11" s="605"/>
      <c r="DHA11" s="605"/>
      <c r="DHB11" s="605"/>
      <c r="DHC11" s="605"/>
      <c r="DHD11" s="605"/>
      <c r="DHE11" s="605"/>
      <c r="DHF11" s="605"/>
      <c r="DHG11" s="605"/>
      <c r="DHH11" s="605"/>
      <c r="DHI11" s="605"/>
      <c r="DHJ11" s="605"/>
      <c r="DHK11" s="605"/>
      <c r="DHL11" s="605"/>
      <c r="DHM11" s="605"/>
      <c r="DHN11" s="605"/>
      <c r="DHO11" s="605"/>
      <c r="DHP11" s="605"/>
      <c r="DHQ11" s="605"/>
      <c r="DHR11" s="605"/>
      <c r="DHS11" s="605"/>
      <c r="DHT11" s="605"/>
      <c r="DHU11" s="605"/>
      <c r="DHV11" s="605"/>
      <c r="DHW11" s="605"/>
      <c r="DHX11" s="605"/>
      <c r="DHY11" s="605"/>
      <c r="DHZ11" s="605"/>
      <c r="DIA11" s="605"/>
      <c r="DIB11" s="605"/>
      <c r="DIC11" s="605"/>
      <c r="DID11" s="605"/>
      <c r="DIE11" s="605"/>
      <c r="DIF11" s="605"/>
      <c r="DIG11" s="605"/>
      <c r="DIH11" s="605"/>
      <c r="DII11" s="605"/>
      <c r="DIJ11" s="605"/>
      <c r="DIK11" s="605"/>
      <c r="DIL11" s="605"/>
      <c r="DIM11" s="605"/>
      <c r="DIN11" s="605"/>
      <c r="DIO11" s="605"/>
      <c r="DIP11" s="605"/>
      <c r="DIQ11" s="605"/>
      <c r="DIR11" s="605"/>
      <c r="DIS11" s="605"/>
      <c r="DIT11" s="605"/>
      <c r="DIU11" s="605"/>
      <c r="DIV11" s="605"/>
      <c r="DIW11" s="605"/>
      <c r="DIX11" s="605"/>
      <c r="DIY11" s="605"/>
      <c r="DIZ11" s="605"/>
      <c r="DJA11" s="605"/>
      <c r="DJB11" s="605"/>
      <c r="DJC11" s="605"/>
      <c r="DJD11" s="605"/>
      <c r="DJE11" s="605"/>
      <c r="DJF11" s="605"/>
      <c r="DJG11" s="605"/>
      <c r="DJH11" s="605"/>
      <c r="DJI11" s="605"/>
      <c r="DJJ11" s="605"/>
      <c r="DJK11" s="605"/>
      <c r="DJL11" s="605"/>
      <c r="DJM11" s="605"/>
      <c r="DJN11" s="605"/>
      <c r="DJO11" s="605"/>
      <c r="DJP11" s="605"/>
      <c r="DJQ11" s="605"/>
      <c r="DJR11" s="605"/>
      <c r="DJS11" s="605"/>
      <c r="DJT11" s="605"/>
      <c r="DJU11" s="605"/>
      <c r="DJV11" s="605"/>
      <c r="DJW11" s="605"/>
      <c r="DJX11" s="605"/>
      <c r="DJY11" s="605"/>
      <c r="DJZ11" s="605"/>
      <c r="DKA11" s="605"/>
      <c r="DKB11" s="605"/>
      <c r="DKC11" s="605"/>
      <c r="DKD11" s="605"/>
      <c r="DKE11" s="605"/>
      <c r="DKF11" s="605"/>
      <c r="DKG11" s="605"/>
      <c r="DKH11" s="605"/>
      <c r="DKI11" s="605"/>
      <c r="DKJ11" s="605"/>
      <c r="DKK11" s="605"/>
      <c r="DKL11" s="605"/>
      <c r="DKM11" s="605"/>
      <c r="DKN11" s="605"/>
      <c r="DKO11" s="605"/>
      <c r="DKP11" s="605"/>
      <c r="DKQ11" s="605"/>
      <c r="DKR11" s="605"/>
      <c r="DKS11" s="605"/>
      <c r="DKT11" s="605"/>
      <c r="DKU11" s="605"/>
      <c r="DKV11" s="605"/>
      <c r="DKW11" s="605"/>
      <c r="DKX11" s="605"/>
      <c r="DKY11" s="605"/>
      <c r="DKZ11" s="605"/>
      <c r="DLA11" s="605"/>
      <c r="DLB11" s="605"/>
      <c r="DLC11" s="605"/>
      <c r="DLD11" s="605"/>
      <c r="DLE11" s="605"/>
      <c r="DLF11" s="605"/>
      <c r="DLG11" s="605"/>
      <c r="DLH11" s="605"/>
      <c r="DLI11" s="605"/>
      <c r="DLJ11" s="605"/>
      <c r="DLK11" s="605"/>
      <c r="DLL11" s="605"/>
      <c r="DLM11" s="605"/>
      <c r="DLN11" s="605"/>
      <c r="DLO11" s="605"/>
      <c r="DLP11" s="605"/>
      <c r="DLQ11" s="605"/>
      <c r="DLR11" s="605"/>
      <c r="DLS11" s="605"/>
      <c r="DLT11" s="605"/>
      <c r="DLU11" s="605"/>
      <c r="DLV11" s="605"/>
      <c r="DLW11" s="605"/>
      <c r="DLX11" s="605"/>
      <c r="DLY11" s="605"/>
      <c r="DLZ11" s="605"/>
      <c r="DMA11" s="605"/>
      <c r="DMB11" s="605"/>
      <c r="DMC11" s="605"/>
      <c r="DMD11" s="605"/>
      <c r="DME11" s="605"/>
      <c r="DMF11" s="605"/>
      <c r="DMG11" s="605"/>
      <c r="DMH11" s="605"/>
      <c r="DMI11" s="605"/>
      <c r="DMJ11" s="605"/>
      <c r="DMK11" s="605"/>
      <c r="DML11" s="605"/>
      <c r="DMM11" s="605"/>
      <c r="DMN11" s="605"/>
      <c r="DMO11" s="605"/>
      <c r="DMP11" s="605"/>
      <c r="DMQ11" s="605"/>
      <c r="DMR11" s="605"/>
      <c r="DMS11" s="605"/>
      <c r="DMT11" s="605"/>
      <c r="DMU11" s="605"/>
      <c r="DMV11" s="605"/>
      <c r="DMW11" s="605"/>
      <c r="DMX11" s="605"/>
      <c r="DMY11" s="605"/>
      <c r="DMZ11" s="605"/>
      <c r="DNA11" s="605"/>
      <c r="DNB11" s="605"/>
      <c r="DNC11" s="605"/>
      <c r="DND11" s="605"/>
      <c r="DNE11" s="605"/>
      <c r="DNF11" s="605"/>
      <c r="DNG11" s="605"/>
      <c r="DNH11" s="605"/>
      <c r="DNI11" s="605"/>
      <c r="DNJ11" s="605"/>
      <c r="DNK11" s="605"/>
      <c r="DNL11" s="605"/>
      <c r="DNM11" s="605"/>
      <c r="DNN11" s="605"/>
      <c r="DNO11" s="605"/>
      <c r="DNP11" s="605"/>
      <c r="DNQ11" s="605"/>
      <c r="DNR11" s="605"/>
      <c r="DNS11" s="605"/>
      <c r="DNT11" s="605"/>
      <c r="DNU11" s="605"/>
      <c r="DNV11" s="605"/>
      <c r="DNW11" s="605"/>
      <c r="DNX11" s="605"/>
      <c r="DNY11" s="605"/>
      <c r="DNZ11" s="605"/>
      <c r="DOA11" s="605"/>
      <c r="DOB11" s="605"/>
      <c r="DOC11" s="605"/>
      <c r="DOD11" s="605"/>
      <c r="DOE11" s="605"/>
      <c r="DOF11" s="605"/>
      <c r="DOG11" s="605"/>
      <c r="DOH11" s="605"/>
      <c r="DOI11" s="605"/>
      <c r="DOJ11" s="605"/>
      <c r="DOK11" s="605"/>
      <c r="DOL11" s="605"/>
      <c r="DOM11" s="605"/>
      <c r="DON11" s="605"/>
      <c r="DOO11" s="605"/>
      <c r="DOP11" s="605"/>
      <c r="DOQ11" s="605"/>
      <c r="DOR11" s="605"/>
      <c r="DOS11" s="605"/>
      <c r="DOT11" s="605"/>
      <c r="DOU11" s="605"/>
      <c r="DOV11" s="605"/>
      <c r="DOW11" s="605"/>
      <c r="DOX11" s="605"/>
      <c r="DOY11" s="605"/>
      <c r="DOZ11" s="605"/>
      <c r="DPA11" s="605"/>
      <c r="DPB11" s="605"/>
      <c r="DPC11" s="605"/>
      <c r="DPD11" s="605"/>
      <c r="DPE11" s="605"/>
      <c r="DPF11" s="605"/>
      <c r="DPG11" s="605"/>
      <c r="DPH11" s="605"/>
      <c r="DPI11" s="605"/>
      <c r="DPJ11" s="605"/>
      <c r="DPK11" s="605"/>
      <c r="DPL11" s="605"/>
      <c r="DPM11" s="605"/>
      <c r="DPN11" s="605"/>
      <c r="DPO11" s="605"/>
      <c r="DPP11" s="605"/>
      <c r="DPQ11" s="605"/>
      <c r="DPR11" s="605"/>
      <c r="DPS11" s="605"/>
      <c r="DPT11" s="605"/>
      <c r="DPU11" s="605"/>
      <c r="DPV11" s="605"/>
      <c r="DPW11" s="605"/>
      <c r="DPX11" s="605"/>
      <c r="DPY11" s="605"/>
      <c r="DPZ11" s="605"/>
      <c r="DQA11" s="605"/>
      <c r="DQB11" s="605"/>
      <c r="DQC11" s="605"/>
      <c r="DQD11" s="605"/>
      <c r="DQE11" s="605"/>
      <c r="DQF11" s="605"/>
      <c r="DQG11" s="605"/>
      <c r="DQH11" s="605"/>
      <c r="DQI11" s="605"/>
      <c r="DQJ11" s="605"/>
      <c r="DQK11" s="605"/>
      <c r="DQL11" s="605"/>
      <c r="DQM11" s="605"/>
      <c r="DQN11" s="605"/>
      <c r="DQO11" s="605"/>
      <c r="DQP11" s="605"/>
      <c r="DQQ11" s="605"/>
      <c r="DQR11" s="605"/>
      <c r="DQS11" s="605"/>
      <c r="DQT11" s="605"/>
      <c r="DQU11" s="605"/>
      <c r="DQV11" s="605"/>
      <c r="DQW11" s="605"/>
      <c r="DQX11" s="605"/>
      <c r="DQY11" s="605"/>
      <c r="DQZ11" s="605"/>
      <c r="DRA11" s="605"/>
      <c r="DRB11" s="605"/>
      <c r="DRC11" s="605"/>
      <c r="DRD11" s="605"/>
      <c r="DRE11" s="605"/>
      <c r="DRF11" s="605"/>
      <c r="DRG11" s="605"/>
      <c r="DRH11" s="605"/>
      <c r="DRI11" s="605"/>
      <c r="DRJ11" s="605"/>
      <c r="DRK11" s="605"/>
      <c r="DRL11" s="605"/>
      <c r="DRM11" s="605"/>
      <c r="DRN11" s="605"/>
      <c r="DRO11" s="605"/>
      <c r="DRP11" s="605"/>
      <c r="DRQ11" s="605"/>
      <c r="DRR11" s="605"/>
      <c r="DRS11" s="605"/>
      <c r="DRT11" s="605"/>
      <c r="DRU11" s="605"/>
      <c r="DRV11" s="605"/>
      <c r="DRW11" s="605"/>
      <c r="DRX11" s="605"/>
      <c r="DRY11" s="605"/>
      <c r="DRZ11" s="605"/>
      <c r="DSA11" s="605"/>
      <c r="DSB11" s="605"/>
      <c r="DSC11" s="605"/>
      <c r="DSD11" s="605"/>
      <c r="DSE11" s="605"/>
      <c r="DSF11" s="605"/>
      <c r="DSG11" s="605"/>
      <c r="DSH11" s="605"/>
      <c r="DSI11" s="605"/>
      <c r="DSJ11" s="605"/>
      <c r="DSK11" s="605"/>
      <c r="DSL11" s="605"/>
      <c r="DSM11" s="605"/>
      <c r="DSN11" s="605"/>
      <c r="DSO11" s="605"/>
      <c r="DSP11" s="605"/>
      <c r="DSQ11" s="605"/>
      <c r="DSR11" s="605"/>
      <c r="DSS11" s="605"/>
      <c r="DST11" s="605"/>
      <c r="DSU11" s="605"/>
      <c r="DSV11" s="605"/>
      <c r="DSW11" s="605"/>
      <c r="DSX11" s="605"/>
      <c r="DSY11" s="605"/>
      <c r="DSZ11" s="605"/>
      <c r="DTA11" s="605"/>
      <c r="DTB11" s="605"/>
      <c r="DTC11" s="605"/>
      <c r="DTD11" s="605"/>
      <c r="DTE11" s="605"/>
      <c r="DTF11" s="605"/>
      <c r="DTG11" s="605"/>
      <c r="DTH11" s="605"/>
      <c r="DTI11" s="605"/>
      <c r="DTJ11" s="605"/>
      <c r="DTK11" s="605"/>
      <c r="DTL11" s="605"/>
      <c r="DTM11" s="605"/>
      <c r="DTN11" s="605"/>
      <c r="DTO11" s="605"/>
      <c r="DTP11" s="605"/>
      <c r="DTQ11" s="605"/>
      <c r="DTR11" s="605"/>
      <c r="DTS11" s="605"/>
      <c r="DTT11" s="605"/>
      <c r="DTU11" s="605"/>
      <c r="DTV11" s="605"/>
      <c r="DTW11" s="605"/>
      <c r="DTX11" s="605"/>
      <c r="DTY11" s="605"/>
      <c r="DTZ11" s="605"/>
      <c r="DUA11" s="605"/>
      <c r="DUB11" s="605"/>
      <c r="DUC11" s="605"/>
      <c r="DUD11" s="605"/>
      <c r="DUE11" s="605"/>
      <c r="DUF11" s="605"/>
      <c r="DUG11" s="605"/>
      <c r="DUH11" s="605"/>
      <c r="DUI11" s="605"/>
      <c r="DUJ11" s="605"/>
      <c r="DUK11" s="605"/>
      <c r="DUL11" s="605"/>
      <c r="DUM11" s="605"/>
      <c r="DUN11" s="605"/>
      <c r="DUO11" s="605"/>
      <c r="DUP11" s="605"/>
      <c r="DUQ11" s="605"/>
      <c r="DUR11" s="605"/>
      <c r="DUS11" s="605"/>
      <c r="DUT11" s="605"/>
      <c r="DUU11" s="605"/>
      <c r="DUV11" s="605"/>
      <c r="DUW11" s="605"/>
      <c r="DUX11" s="605"/>
      <c r="DUY11" s="605"/>
      <c r="DUZ11" s="605"/>
      <c r="DVA11" s="605"/>
      <c r="DVB11" s="605"/>
      <c r="DVC11" s="605"/>
      <c r="DVD11" s="605"/>
      <c r="DVE11" s="605"/>
      <c r="DVF11" s="605"/>
      <c r="DVG11" s="605"/>
      <c r="DVH11" s="605"/>
      <c r="DVI11" s="605"/>
      <c r="DVJ11" s="605"/>
      <c r="DVK11" s="605"/>
      <c r="DVL11" s="605"/>
      <c r="DVM11" s="605"/>
      <c r="DVN11" s="605"/>
      <c r="DVO11" s="605"/>
      <c r="DVP11" s="605"/>
      <c r="DVQ11" s="605"/>
      <c r="DVR11" s="605"/>
      <c r="DVS11" s="605"/>
      <c r="DVT11" s="605"/>
      <c r="DVU11" s="605"/>
      <c r="DVV11" s="605"/>
      <c r="DVW11" s="605"/>
      <c r="DVX11" s="605"/>
      <c r="DVY11" s="605"/>
      <c r="DVZ11" s="605"/>
      <c r="DWA11" s="605"/>
      <c r="DWB11" s="605"/>
      <c r="DWC11" s="605"/>
      <c r="DWD11" s="605"/>
      <c r="DWE11" s="605"/>
      <c r="DWF11" s="605"/>
      <c r="DWG11" s="605"/>
      <c r="DWH11" s="605"/>
      <c r="DWI11" s="605"/>
      <c r="DWJ11" s="605"/>
      <c r="DWK11" s="605"/>
      <c r="DWL11" s="605"/>
      <c r="DWM11" s="605"/>
      <c r="DWN11" s="605"/>
      <c r="DWO11" s="605"/>
      <c r="DWP11" s="605"/>
      <c r="DWQ11" s="605"/>
      <c r="DWR11" s="605"/>
      <c r="DWS11" s="605"/>
      <c r="DWT11" s="605"/>
      <c r="DWU11" s="605"/>
      <c r="DWV11" s="605"/>
      <c r="DWW11" s="605"/>
      <c r="DWX11" s="605"/>
      <c r="DWY11" s="605"/>
      <c r="DWZ11" s="605"/>
      <c r="DXA11" s="605"/>
      <c r="DXB11" s="605"/>
      <c r="DXC11" s="605"/>
      <c r="DXD11" s="605"/>
      <c r="DXE11" s="605"/>
      <c r="DXF11" s="605"/>
      <c r="DXG11" s="605"/>
      <c r="DXH11" s="605"/>
      <c r="DXI11" s="605"/>
      <c r="DXJ11" s="605"/>
      <c r="DXK11" s="605"/>
      <c r="DXL11" s="605"/>
      <c r="DXM11" s="605"/>
      <c r="DXN11" s="605"/>
      <c r="DXO11" s="605"/>
      <c r="DXP11" s="605"/>
      <c r="DXQ11" s="605"/>
      <c r="DXR11" s="605"/>
      <c r="DXS11" s="605"/>
      <c r="DXT11" s="605"/>
      <c r="DXU11" s="605"/>
      <c r="DXV11" s="605"/>
      <c r="DXW11" s="605"/>
      <c r="DXX11" s="605"/>
      <c r="DXY11" s="605"/>
      <c r="DXZ11" s="605"/>
      <c r="DYA11" s="605"/>
      <c r="DYB11" s="605"/>
      <c r="DYC11" s="605"/>
      <c r="DYD11" s="605"/>
      <c r="DYE11" s="605"/>
      <c r="DYF11" s="605"/>
      <c r="DYG11" s="605"/>
      <c r="DYH11" s="605"/>
      <c r="DYI11" s="605"/>
      <c r="DYJ11" s="605"/>
      <c r="DYK11" s="605"/>
      <c r="DYL11" s="605"/>
      <c r="DYM11" s="605"/>
      <c r="DYN11" s="605"/>
      <c r="DYO11" s="605"/>
      <c r="DYP11" s="605"/>
      <c r="DYQ11" s="605"/>
      <c r="DYR11" s="605"/>
      <c r="DYS11" s="605"/>
      <c r="DYT11" s="605"/>
      <c r="DYU11" s="605"/>
      <c r="DYV11" s="605"/>
      <c r="DYW11" s="605"/>
      <c r="DYX11" s="605"/>
      <c r="DYY11" s="605"/>
      <c r="DYZ11" s="605"/>
      <c r="DZA11" s="605"/>
      <c r="DZB11" s="605"/>
      <c r="DZC11" s="605"/>
      <c r="DZD11" s="605"/>
      <c r="DZE11" s="605"/>
      <c r="DZF11" s="605"/>
      <c r="DZG11" s="605"/>
      <c r="DZH11" s="605"/>
      <c r="DZI11" s="605"/>
      <c r="DZJ11" s="605"/>
      <c r="DZK11" s="605"/>
      <c r="DZL11" s="605"/>
      <c r="DZM11" s="605"/>
      <c r="DZN11" s="605"/>
      <c r="DZO11" s="605"/>
      <c r="DZP11" s="605"/>
      <c r="DZQ11" s="605"/>
      <c r="DZR11" s="605"/>
      <c r="DZS11" s="605"/>
      <c r="DZT11" s="605"/>
      <c r="DZU11" s="605"/>
      <c r="DZV11" s="605"/>
      <c r="DZW11" s="605"/>
      <c r="DZX11" s="605"/>
      <c r="DZY11" s="605"/>
      <c r="DZZ11" s="605"/>
      <c r="EAA11" s="605"/>
      <c r="EAB11" s="605"/>
      <c r="EAC11" s="605"/>
      <c r="EAD11" s="605"/>
      <c r="EAE11" s="605"/>
      <c r="EAF11" s="605"/>
      <c r="EAG11" s="605"/>
      <c r="EAH11" s="605"/>
      <c r="EAI11" s="605"/>
      <c r="EAJ11" s="605"/>
      <c r="EAK11" s="605"/>
      <c r="EAL11" s="605"/>
      <c r="EAM11" s="605"/>
      <c r="EAN11" s="605"/>
      <c r="EAO11" s="605"/>
      <c r="EAP11" s="605"/>
      <c r="EAQ11" s="605"/>
      <c r="EAR11" s="605"/>
      <c r="EAS11" s="605"/>
      <c r="EAT11" s="605"/>
      <c r="EAU11" s="605"/>
      <c r="EAV11" s="605"/>
      <c r="EAW11" s="605"/>
      <c r="EAX11" s="605"/>
      <c r="EAY11" s="605"/>
      <c r="EAZ11" s="605"/>
      <c r="EBA11" s="605"/>
      <c r="EBB11" s="605"/>
      <c r="EBC11" s="605"/>
      <c r="EBD11" s="605"/>
      <c r="EBE11" s="605"/>
      <c r="EBF11" s="605"/>
      <c r="EBG11" s="605"/>
      <c r="EBH11" s="605"/>
      <c r="EBI11" s="605"/>
      <c r="EBJ11" s="605"/>
      <c r="EBK11" s="605"/>
      <c r="EBL11" s="605"/>
      <c r="EBM11" s="605"/>
      <c r="EBN11" s="605"/>
      <c r="EBO11" s="605"/>
      <c r="EBP11" s="605"/>
      <c r="EBQ11" s="605"/>
      <c r="EBR11" s="605"/>
      <c r="EBS11" s="605"/>
      <c r="EBT11" s="605"/>
      <c r="EBU11" s="605"/>
      <c r="EBV11" s="605"/>
      <c r="EBW11" s="605"/>
      <c r="EBX11" s="605"/>
      <c r="EBY11" s="605"/>
      <c r="EBZ11" s="605"/>
      <c r="ECA11" s="605"/>
      <c r="ECB11" s="605"/>
      <c r="ECC11" s="605"/>
      <c r="ECD11" s="605"/>
      <c r="ECE11" s="605"/>
      <c r="ECF11" s="605"/>
      <c r="ECG11" s="605"/>
      <c r="ECH11" s="605"/>
      <c r="ECI11" s="605"/>
      <c r="ECJ11" s="605"/>
      <c r="ECK11" s="605"/>
      <c r="ECL11" s="605"/>
      <c r="ECM11" s="605"/>
      <c r="ECN11" s="605"/>
      <c r="ECO11" s="605"/>
      <c r="ECP11" s="605"/>
      <c r="ECQ11" s="605"/>
      <c r="ECR11" s="605"/>
      <c r="ECS11" s="605"/>
      <c r="ECT11" s="605"/>
      <c r="ECU11" s="605"/>
      <c r="ECV11" s="605"/>
      <c r="ECW11" s="605"/>
      <c r="ECX11" s="605"/>
      <c r="ECY11" s="605"/>
      <c r="ECZ11" s="605"/>
      <c r="EDA11" s="605"/>
      <c r="EDB11" s="605"/>
      <c r="EDC11" s="605"/>
      <c r="EDD11" s="605"/>
      <c r="EDE11" s="605"/>
      <c r="EDF11" s="605"/>
      <c r="EDG11" s="605"/>
      <c r="EDH11" s="605"/>
      <c r="EDI11" s="605"/>
      <c r="EDJ11" s="605"/>
      <c r="EDK11" s="605"/>
      <c r="EDL11" s="605"/>
      <c r="EDM11" s="605"/>
      <c r="EDN11" s="605"/>
      <c r="EDO11" s="605"/>
      <c r="EDP11" s="605"/>
      <c r="EDQ11" s="605"/>
      <c r="EDR11" s="605"/>
      <c r="EDS11" s="605"/>
      <c r="EDT11" s="605"/>
      <c r="EDU11" s="605"/>
      <c r="EDV11" s="605"/>
      <c r="EDW11" s="605"/>
      <c r="EDX11" s="605"/>
      <c r="EDY11" s="605"/>
      <c r="EDZ11" s="605"/>
      <c r="EEA11" s="605"/>
      <c r="EEB11" s="605"/>
      <c r="EEC11" s="605"/>
      <c r="EED11" s="605"/>
      <c r="EEE11" s="605"/>
      <c r="EEF11" s="605"/>
      <c r="EEG11" s="605"/>
      <c r="EEH11" s="605"/>
      <c r="EEI11" s="605"/>
      <c r="EEJ11" s="605"/>
      <c r="EEK11" s="605"/>
      <c r="EEL11" s="605"/>
      <c r="EEM11" s="605"/>
      <c r="EEN11" s="605"/>
      <c r="EEO11" s="605"/>
      <c r="EEP11" s="605"/>
      <c r="EEQ11" s="605"/>
      <c r="EER11" s="605"/>
      <c r="EES11" s="605"/>
      <c r="EET11" s="605"/>
      <c r="EEU11" s="605"/>
      <c r="EEV11" s="605"/>
      <c r="EEW11" s="605"/>
      <c r="EEX11" s="605"/>
      <c r="EEY11" s="605"/>
      <c r="EEZ11" s="605"/>
      <c r="EFA11" s="605"/>
      <c r="EFB11" s="605"/>
      <c r="EFC11" s="605"/>
      <c r="EFD11" s="605"/>
      <c r="EFE11" s="605"/>
      <c r="EFF11" s="605"/>
      <c r="EFG11" s="605"/>
      <c r="EFH11" s="605"/>
      <c r="EFI11" s="605"/>
      <c r="EFJ11" s="605"/>
      <c r="EFK11" s="605"/>
      <c r="EFL11" s="605"/>
      <c r="EFM11" s="605"/>
      <c r="EFN11" s="605"/>
      <c r="EFO11" s="605"/>
      <c r="EFP11" s="605"/>
      <c r="EFQ11" s="605"/>
      <c r="EFR11" s="605"/>
      <c r="EFS11" s="605"/>
      <c r="EFT11" s="605"/>
      <c r="EFU11" s="605"/>
      <c r="EFV11" s="605"/>
      <c r="EFW11" s="605"/>
      <c r="EFX11" s="605"/>
      <c r="EFY11" s="605"/>
      <c r="EFZ11" s="605"/>
      <c r="EGA11" s="605"/>
      <c r="EGB11" s="605"/>
      <c r="EGC11" s="605"/>
      <c r="EGD11" s="605"/>
      <c r="EGE11" s="605"/>
      <c r="EGF11" s="605"/>
      <c r="EGG11" s="605"/>
      <c r="EGH11" s="605"/>
      <c r="EGI11" s="605"/>
      <c r="EGJ11" s="605"/>
      <c r="EGK11" s="605"/>
      <c r="EGL11" s="605"/>
      <c r="EGM11" s="605"/>
      <c r="EGN11" s="605"/>
      <c r="EGO11" s="605"/>
      <c r="EGP11" s="605"/>
      <c r="EGQ11" s="605"/>
      <c r="EGR11" s="605"/>
      <c r="EGS11" s="605"/>
      <c r="EGT11" s="605"/>
      <c r="EGU11" s="605"/>
      <c r="EGV11" s="605"/>
      <c r="EGW11" s="605"/>
      <c r="EGX11" s="605"/>
      <c r="EGY11" s="605"/>
      <c r="EGZ11" s="605"/>
      <c r="EHA11" s="605"/>
      <c r="EHB11" s="605"/>
      <c r="EHC11" s="605"/>
      <c r="EHD11" s="605"/>
      <c r="EHE11" s="605"/>
      <c r="EHF11" s="605"/>
      <c r="EHG11" s="605"/>
      <c r="EHH11" s="605"/>
      <c r="EHI11" s="605"/>
      <c r="EHJ11" s="605"/>
      <c r="EHK11" s="605"/>
      <c r="EHL11" s="605"/>
      <c r="EHM11" s="605"/>
      <c r="EHN11" s="605"/>
      <c r="EHO11" s="605"/>
      <c r="EHP11" s="605"/>
      <c r="EHQ11" s="605"/>
      <c r="EHR11" s="605"/>
      <c r="EHS11" s="605"/>
      <c r="EHT11" s="605"/>
      <c r="EHU11" s="605"/>
      <c r="EHV11" s="605"/>
      <c r="EHW11" s="605"/>
      <c r="EHX11" s="605"/>
      <c r="EHY11" s="605"/>
      <c r="EHZ11" s="605"/>
      <c r="EIA11" s="605"/>
      <c r="EIB11" s="605"/>
      <c r="EIC11" s="605"/>
      <c r="EID11" s="605"/>
      <c r="EIE11" s="605"/>
      <c r="EIF11" s="605"/>
      <c r="EIG11" s="605"/>
      <c r="EIH11" s="605"/>
      <c r="EII11" s="605"/>
      <c r="EIJ11" s="605"/>
      <c r="EIK11" s="605"/>
      <c r="EIL11" s="605"/>
      <c r="EIM11" s="605"/>
      <c r="EIN11" s="605"/>
      <c r="EIO11" s="605"/>
      <c r="EIP11" s="605"/>
      <c r="EIQ11" s="605"/>
      <c r="EIR11" s="605"/>
      <c r="EIS11" s="605"/>
      <c r="EIT11" s="605"/>
      <c r="EIU11" s="605"/>
      <c r="EIV11" s="605"/>
      <c r="EIW11" s="605"/>
      <c r="EIX11" s="605"/>
      <c r="EIY11" s="605"/>
      <c r="EIZ11" s="605"/>
      <c r="EJA11" s="605"/>
      <c r="EJB11" s="605"/>
      <c r="EJC11" s="605"/>
      <c r="EJD11" s="605"/>
      <c r="EJE11" s="605"/>
      <c r="EJF11" s="605"/>
      <c r="EJG11" s="605"/>
      <c r="EJH11" s="605"/>
      <c r="EJI11" s="605"/>
      <c r="EJJ11" s="605"/>
      <c r="EJK11" s="605"/>
      <c r="EJL11" s="605"/>
      <c r="EJM11" s="605"/>
      <c r="EJN11" s="605"/>
      <c r="EJO11" s="605"/>
      <c r="EJP11" s="605"/>
      <c r="EJQ11" s="605"/>
      <c r="EJR11" s="605"/>
      <c r="EJS11" s="605"/>
      <c r="EJT11" s="605"/>
      <c r="EJU11" s="605"/>
      <c r="EJV11" s="605"/>
      <c r="EJW11" s="605"/>
      <c r="EJX11" s="605"/>
      <c r="EJY11" s="605"/>
      <c r="EJZ11" s="605"/>
      <c r="EKA11" s="605"/>
      <c r="EKB11" s="605"/>
      <c r="EKC11" s="605"/>
      <c r="EKD11" s="605"/>
      <c r="EKE11" s="605"/>
      <c r="EKF11" s="605"/>
      <c r="EKG11" s="605"/>
      <c r="EKH11" s="605"/>
      <c r="EKI11" s="605"/>
      <c r="EKJ11" s="605"/>
      <c r="EKK11" s="605"/>
      <c r="EKL11" s="605"/>
      <c r="EKM11" s="605"/>
      <c r="EKN11" s="605"/>
      <c r="EKO11" s="605"/>
      <c r="EKP11" s="605"/>
      <c r="EKQ11" s="605"/>
      <c r="EKR11" s="605"/>
      <c r="EKS11" s="605"/>
      <c r="EKT11" s="605"/>
      <c r="EKU11" s="605"/>
      <c r="EKV11" s="605"/>
      <c r="EKW11" s="605"/>
      <c r="EKX11" s="605"/>
      <c r="EKY11" s="605"/>
      <c r="EKZ11" s="605"/>
      <c r="ELA11" s="605"/>
      <c r="ELB11" s="605"/>
      <c r="ELC11" s="605"/>
      <c r="ELD11" s="605"/>
      <c r="ELE11" s="605"/>
      <c r="ELF11" s="605"/>
      <c r="ELG11" s="605"/>
      <c r="ELH11" s="605"/>
      <c r="ELI11" s="605"/>
      <c r="ELJ11" s="605"/>
      <c r="ELK11" s="605"/>
      <c r="ELL11" s="605"/>
      <c r="ELM11" s="605"/>
      <c r="ELN11" s="605"/>
      <c r="ELO11" s="605"/>
      <c r="ELP11" s="605"/>
      <c r="ELQ11" s="605"/>
      <c r="ELR11" s="605"/>
      <c r="ELS11" s="605"/>
      <c r="ELT11" s="605"/>
      <c r="ELU11" s="605"/>
      <c r="ELV11" s="605"/>
      <c r="ELW11" s="605"/>
      <c r="ELX11" s="605"/>
      <c r="ELY11" s="605"/>
      <c r="ELZ11" s="605"/>
      <c r="EMA11" s="605"/>
      <c r="EMB11" s="605"/>
      <c r="EMC11" s="605"/>
      <c r="EMD11" s="605"/>
      <c r="EME11" s="605"/>
      <c r="EMF11" s="605"/>
      <c r="EMG11" s="605"/>
      <c r="EMH11" s="605"/>
      <c r="EMI11" s="605"/>
      <c r="EMJ11" s="605"/>
      <c r="EMK11" s="605"/>
      <c r="EML11" s="605"/>
      <c r="EMM11" s="605"/>
      <c r="EMN11" s="605"/>
      <c r="EMO11" s="605"/>
      <c r="EMP11" s="605"/>
      <c r="EMQ11" s="605"/>
      <c r="EMR11" s="605"/>
      <c r="EMS11" s="605"/>
      <c r="EMT11" s="605"/>
      <c r="EMU11" s="605"/>
      <c r="EMV11" s="605"/>
      <c r="EMW11" s="605"/>
      <c r="EMX11" s="605"/>
      <c r="EMY11" s="605"/>
      <c r="EMZ11" s="605"/>
      <c r="ENA11" s="605"/>
      <c r="ENB11" s="605"/>
      <c r="ENC11" s="605"/>
      <c r="END11" s="605"/>
      <c r="ENE11" s="605"/>
      <c r="ENF11" s="605"/>
      <c r="ENG11" s="605"/>
      <c r="ENH11" s="605"/>
      <c r="ENI11" s="605"/>
      <c r="ENJ11" s="605"/>
      <c r="ENK11" s="605"/>
      <c r="ENL11" s="605"/>
      <c r="ENM11" s="605"/>
      <c r="ENN11" s="605"/>
      <c r="ENO11" s="605"/>
      <c r="ENP11" s="605"/>
      <c r="ENQ11" s="605"/>
      <c r="ENR11" s="605"/>
      <c r="ENS11" s="605"/>
      <c r="ENT11" s="605"/>
      <c r="ENU11" s="605"/>
      <c r="ENV11" s="605"/>
      <c r="ENW11" s="605"/>
      <c r="ENX11" s="605"/>
      <c r="ENY11" s="605"/>
      <c r="ENZ11" s="605"/>
      <c r="EOA11" s="605"/>
      <c r="EOB11" s="605"/>
      <c r="EOC11" s="605"/>
      <c r="EOD11" s="605"/>
      <c r="EOE11" s="605"/>
      <c r="EOF11" s="605"/>
      <c r="EOG11" s="605"/>
      <c r="EOH11" s="605"/>
      <c r="EOI11" s="605"/>
      <c r="EOJ11" s="605"/>
      <c r="EOK11" s="605"/>
      <c r="EOL11" s="605"/>
      <c r="EOM11" s="605"/>
      <c r="EON11" s="605"/>
      <c r="EOO11" s="605"/>
      <c r="EOP11" s="605"/>
      <c r="EOQ11" s="605"/>
      <c r="EOR11" s="605"/>
      <c r="EOS11" s="605"/>
      <c r="EOT11" s="605"/>
      <c r="EOU11" s="605"/>
      <c r="EOV11" s="605"/>
      <c r="EOW11" s="605"/>
      <c r="EOX11" s="605"/>
      <c r="EOY11" s="605"/>
      <c r="EOZ11" s="605"/>
      <c r="EPA11" s="605"/>
      <c r="EPB11" s="605"/>
      <c r="EPC11" s="605"/>
      <c r="EPD11" s="605"/>
      <c r="EPE11" s="605"/>
      <c r="EPF11" s="605"/>
      <c r="EPG11" s="605"/>
      <c r="EPH11" s="605"/>
      <c r="EPI11" s="605"/>
      <c r="EPJ11" s="605"/>
      <c r="EPK11" s="605"/>
      <c r="EPL11" s="605"/>
      <c r="EPM11" s="605"/>
      <c r="EPN11" s="605"/>
      <c r="EPO11" s="605"/>
      <c r="EPP11" s="605"/>
      <c r="EPQ11" s="605"/>
      <c r="EPR11" s="605"/>
      <c r="EPS11" s="605"/>
      <c r="EPT11" s="605"/>
      <c r="EPU11" s="605"/>
      <c r="EPV11" s="605"/>
      <c r="EPW11" s="605"/>
      <c r="EPX11" s="605"/>
      <c r="EPY11" s="605"/>
      <c r="EPZ11" s="605"/>
      <c r="EQA11" s="605"/>
      <c r="EQB11" s="605"/>
      <c r="EQC11" s="605"/>
      <c r="EQD11" s="605"/>
      <c r="EQE11" s="605"/>
      <c r="EQF11" s="605"/>
      <c r="EQG11" s="605"/>
      <c r="EQH11" s="605"/>
      <c r="EQI11" s="605"/>
      <c r="EQJ11" s="605"/>
      <c r="EQK11" s="605"/>
      <c r="EQL11" s="605"/>
      <c r="EQM11" s="605"/>
      <c r="EQN11" s="605"/>
      <c r="EQO11" s="605"/>
      <c r="EQP11" s="605"/>
      <c r="EQQ11" s="605"/>
      <c r="EQR11" s="605"/>
      <c r="EQS11" s="605"/>
      <c r="EQT11" s="605"/>
      <c r="EQU11" s="605"/>
      <c r="EQV11" s="605"/>
      <c r="EQW11" s="605"/>
      <c r="EQX11" s="605"/>
      <c r="EQY11" s="605"/>
      <c r="EQZ11" s="605"/>
      <c r="ERA11" s="605"/>
      <c r="ERB11" s="605"/>
      <c r="ERC11" s="605"/>
      <c r="ERD11" s="605"/>
      <c r="ERE11" s="605"/>
      <c r="ERF11" s="605"/>
      <c r="ERG11" s="605"/>
      <c r="ERH11" s="605"/>
      <c r="ERI11" s="605"/>
      <c r="ERJ11" s="605"/>
      <c r="ERK11" s="605"/>
      <c r="ERL11" s="605"/>
      <c r="ERM11" s="605"/>
      <c r="ERN11" s="605"/>
      <c r="ERO11" s="605"/>
      <c r="ERP11" s="605"/>
      <c r="ERQ11" s="605"/>
      <c r="ERR11" s="605"/>
      <c r="ERS11" s="605"/>
      <c r="ERT11" s="605"/>
      <c r="ERU11" s="605"/>
      <c r="ERV11" s="605"/>
      <c r="ERW11" s="605"/>
      <c r="ERX11" s="605"/>
      <c r="ERY11" s="605"/>
      <c r="ERZ11" s="605"/>
      <c r="ESA11" s="605"/>
      <c r="ESB11" s="605"/>
      <c r="ESC11" s="605"/>
      <c r="ESD11" s="605"/>
      <c r="ESE11" s="605"/>
      <c r="ESF11" s="605"/>
      <c r="ESG11" s="605"/>
      <c r="ESH11" s="605"/>
      <c r="ESI11" s="605"/>
      <c r="ESJ11" s="605"/>
      <c r="ESK11" s="605"/>
      <c r="ESL11" s="605"/>
      <c r="ESM11" s="605"/>
      <c r="ESN11" s="605"/>
      <c r="ESO11" s="605"/>
      <c r="ESP11" s="605"/>
      <c r="ESQ11" s="605"/>
      <c r="ESR11" s="605"/>
      <c r="ESS11" s="605"/>
      <c r="EST11" s="605"/>
      <c r="ESU11" s="605"/>
      <c r="ESV11" s="605"/>
      <c r="ESW11" s="605"/>
      <c r="ESX11" s="605"/>
      <c r="ESY11" s="605"/>
      <c r="ESZ11" s="605"/>
      <c r="ETA11" s="605"/>
      <c r="ETB11" s="605"/>
      <c r="ETC11" s="605"/>
      <c r="ETD11" s="605"/>
      <c r="ETE11" s="605"/>
      <c r="ETF11" s="605"/>
      <c r="ETG11" s="605"/>
      <c r="ETH11" s="605"/>
      <c r="ETI11" s="605"/>
      <c r="ETJ11" s="605"/>
      <c r="ETK11" s="605"/>
      <c r="ETL11" s="605"/>
      <c r="ETM11" s="605"/>
      <c r="ETN11" s="605"/>
      <c r="ETO11" s="605"/>
      <c r="ETP11" s="605"/>
      <c r="ETQ11" s="605"/>
      <c r="ETR11" s="605"/>
      <c r="ETS11" s="605"/>
      <c r="ETT11" s="605"/>
      <c r="ETU11" s="605"/>
      <c r="ETV11" s="605"/>
      <c r="ETW11" s="605"/>
      <c r="ETX11" s="605"/>
      <c r="ETY11" s="605"/>
      <c r="ETZ11" s="605"/>
      <c r="EUA11" s="605"/>
      <c r="EUB11" s="605"/>
      <c r="EUC11" s="605"/>
      <c r="EUD11" s="605"/>
      <c r="EUE11" s="605"/>
      <c r="EUF11" s="605"/>
      <c r="EUG11" s="605"/>
      <c r="EUH11" s="605"/>
      <c r="EUI11" s="605"/>
      <c r="EUJ11" s="605"/>
      <c r="EUK11" s="605"/>
      <c r="EUL11" s="605"/>
      <c r="EUM11" s="605"/>
      <c r="EUN11" s="605"/>
      <c r="EUO11" s="605"/>
      <c r="EUP11" s="605"/>
      <c r="EUQ11" s="605"/>
      <c r="EUR11" s="605"/>
      <c r="EUS11" s="605"/>
      <c r="EUT11" s="605"/>
      <c r="EUU11" s="605"/>
      <c r="EUV11" s="605"/>
      <c r="EUW11" s="605"/>
      <c r="EUX11" s="605"/>
      <c r="EUY11" s="605"/>
      <c r="EUZ11" s="605"/>
      <c r="EVA11" s="605"/>
      <c r="EVB11" s="605"/>
      <c r="EVC11" s="605"/>
      <c r="EVD11" s="605"/>
      <c r="EVE11" s="605"/>
      <c r="EVF11" s="605"/>
      <c r="EVG11" s="605"/>
      <c r="EVH11" s="605"/>
      <c r="EVI11" s="605"/>
      <c r="EVJ11" s="605"/>
      <c r="EVK11" s="605"/>
      <c r="EVL11" s="605"/>
      <c r="EVM11" s="605"/>
      <c r="EVN11" s="605"/>
      <c r="EVO11" s="605"/>
      <c r="EVP11" s="605"/>
      <c r="EVQ11" s="605"/>
      <c r="EVR11" s="605"/>
      <c r="EVS11" s="605"/>
      <c r="EVT11" s="605"/>
      <c r="EVU11" s="605"/>
      <c r="EVV11" s="605"/>
      <c r="EVW11" s="605"/>
      <c r="EVX11" s="605"/>
      <c r="EVY11" s="605"/>
      <c r="EVZ11" s="605"/>
      <c r="EWA11" s="605"/>
      <c r="EWB11" s="605"/>
      <c r="EWC11" s="605"/>
      <c r="EWD11" s="605"/>
      <c r="EWE11" s="605"/>
      <c r="EWF11" s="605"/>
      <c r="EWG11" s="605"/>
      <c r="EWH11" s="605"/>
      <c r="EWI11" s="605"/>
      <c r="EWJ11" s="605"/>
      <c r="EWK11" s="605"/>
      <c r="EWL11" s="605"/>
      <c r="EWM11" s="605"/>
      <c r="EWN11" s="605"/>
      <c r="EWO11" s="605"/>
      <c r="EWP11" s="605"/>
      <c r="EWQ11" s="605"/>
      <c r="EWR11" s="605"/>
      <c r="EWS11" s="605"/>
      <c r="EWT11" s="605"/>
      <c r="EWU11" s="605"/>
      <c r="EWV11" s="605"/>
      <c r="EWW11" s="605"/>
      <c r="EWX11" s="605"/>
      <c r="EWY11" s="605"/>
      <c r="EWZ11" s="605"/>
      <c r="EXA11" s="605"/>
      <c r="EXB11" s="605"/>
      <c r="EXC11" s="605"/>
      <c r="EXD11" s="605"/>
      <c r="EXE11" s="605"/>
      <c r="EXF11" s="605"/>
      <c r="EXG11" s="605"/>
      <c r="EXH11" s="605"/>
      <c r="EXI11" s="605"/>
      <c r="EXJ11" s="605"/>
      <c r="EXK11" s="605"/>
      <c r="EXL11" s="605"/>
      <c r="EXM11" s="605"/>
      <c r="EXN11" s="605"/>
      <c r="EXO11" s="605"/>
      <c r="EXP11" s="605"/>
      <c r="EXQ11" s="605"/>
      <c r="EXR11" s="605"/>
      <c r="EXS11" s="605"/>
      <c r="EXT11" s="605"/>
      <c r="EXU11" s="605"/>
      <c r="EXV11" s="605"/>
      <c r="EXW11" s="605"/>
      <c r="EXX11" s="605"/>
      <c r="EXY11" s="605"/>
      <c r="EXZ11" s="605"/>
      <c r="EYA11" s="605"/>
      <c r="EYB11" s="605"/>
      <c r="EYC11" s="605"/>
      <c r="EYD11" s="605"/>
      <c r="EYE11" s="605"/>
      <c r="EYF11" s="605"/>
      <c r="EYG11" s="605"/>
      <c r="EYH11" s="605"/>
      <c r="EYI11" s="605"/>
      <c r="EYJ11" s="605"/>
      <c r="EYK11" s="605"/>
      <c r="EYL11" s="605"/>
      <c r="EYM11" s="605"/>
      <c r="EYN11" s="605"/>
      <c r="EYO11" s="605"/>
      <c r="EYP11" s="605"/>
      <c r="EYQ11" s="605"/>
      <c r="EYR11" s="605"/>
      <c r="EYS11" s="605"/>
      <c r="EYT11" s="605"/>
      <c r="EYU11" s="605"/>
      <c r="EYV11" s="605"/>
      <c r="EYW11" s="605"/>
      <c r="EYX11" s="605"/>
      <c r="EYY11" s="605"/>
      <c r="EYZ11" s="605"/>
      <c r="EZA11" s="605"/>
      <c r="EZB11" s="605"/>
      <c r="EZC11" s="605"/>
      <c r="EZD11" s="605"/>
      <c r="EZE11" s="605"/>
      <c r="EZF11" s="605"/>
      <c r="EZG11" s="605"/>
      <c r="EZH11" s="605"/>
      <c r="EZI11" s="605"/>
      <c r="EZJ11" s="605"/>
      <c r="EZK11" s="605"/>
      <c r="EZL11" s="605"/>
      <c r="EZM11" s="605"/>
      <c r="EZN11" s="605"/>
      <c r="EZO11" s="605"/>
      <c r="EZP11" s="605"/>
      <c r="EZQ11" s="605"/>
      <c r="EZR11" s="605"/>
      <c r="EZS11" s="605"/>
      <c r="EZT11" s="605"/>
      <c r="EZU11" s="605"/>
      <c r="EZV11" s="605"/>
      <c r="EZW11" s="605"/>
      <c r="EZX11" s="605"/>
      <c r="EZY11" s="605"/>
      <c r="EZZ11" s="605"/>
      <c r="FAA11" s="605"/>
      <c r="FAB11" s="605"/>
      <c r="FAC11" s="605"/>
      <c r="FAD11" s="605"/>
      <c r="FAE11" s="605"/>
      <c r="FAF11" s="605"/>
      <c r="FAG11" s="605"/>
      <c r="FAH11" s="605"/>
      <c r="FAI11" s="605"/>
      <c r="FAJ11" s="605"/>
      <c r="FAK11" s="605"/>
      <c r="FAL11" s="605"/>
      <c r="FAM11" s="605"/>
      <c r="FAN11" s="605"/>
      <c r="FAO11" s="605"/>
      <c r="FAP11" s="605"/>
      <c r="FAQ11" s="605"/>
      <c r="FAR11" s="605"/>
      <c r="FAS11" s="605"/>
      <c r="FAT11" s="605"/>
      <c r="FAU11" s="605"/>
      <c r="FAV11" s="605"/>
      <c r="FAW11" s="605"/>
      <c r="FAX11" s="605"/>
      <c r="FAY11" s="605"/>
      <c r="FAZ11" s="605"/>
      <c r="FBA11" s="605"/>
      <c r="FBB11" s="605"/>
      <c r="FBC11" s="605"/>
      <c r="FBD11" s="605"/>
      <c r="FBE11" s="605"/>
      <c r="FBF11" s="605"/>
      <c r="FBG11" s="605"/>
      <c r="FBH11" s="605"/>
      <c r="FBI11" s="605"/>
      <c r="FBJ11" s="605"/>
      <c r="FBK11" s="605"/>
      <c r="FBL11" s="605"/>
      <c r="FBM11" s="605"/>
      <c r="FBN11" s="605"/>
      <c r="FBO11" s="605"/>
      <c r="FBP11" s="605"/>
      <c r="FBQ11" s="605"/>
      <c r="FBR11" s="605"/>
      <c r="FBS11" s="605"/>
      <c r="FBT11" s="605"/>
      <c r="FBU11" s="605"/>
      <c r="FBV11" s="605"/>
      <c r="FBW11" s="605"/>
      <c r="FBX11" s="605"/>
      <c r="FBY11" s="605"/>
      <c r="FBZ11" s="605"/>
      <c r="FCA11" s="605"/>
      <c r="FCB11" s="605"/>
      <c r="FCC11" s="605"/>
      <c r="FCD11" s="605"/>
      <c r="FCE11" s="605"/>
      <c r="FCF11" s="605"/>
      <c r="FCG11" s="605"/>
      <c r="FCH11" s="605"/>
      <c r="FCI11" s="605"/>
      <c r="FCJ11" s="605"/>
      <c r="FCK11" s="605"/>
      <c r="FCL11" s="605"/>
      <c r="FCM11" s="605"/>
      <c r="FCN11" s="605"/>
      <c r="FCO11" s="605"/>
      <c r="FCP11" s="605"/>
      <c r="FCQ11" s="605"/>
      <c r="FCR11" s="605"/>
      <c r="FCS11" s="605"/>
      <c r="FCT11" s="605"/>
      <c r="FCU11" s="605"/>
      <c r="FCV11" s="605"/>
      <c r="FCW11" s="605"/>
      <c r="FCX11" s="605"/>
      <c r="FCY11" s="605"/>
      <c r="FCZ11" s="605"/>
      <c r="FDA11" s="605"/>
      <c r="FDB11" s="605"/>
      <c r="FDC11" s="605"/>
      <c r="FDD11" s="605"/>
      <c r="FDE11" s="605"/>
      <c r="FDF11" s="605"/>
      <c r="FDG11" s="605"/>
      <c r="FDH11" s="605"/>
      <c r="FDI11" s="605"/>
      <c r="FDJ11" s="605"/>
      <c r="FDK11" s="605"/>
      <c r="FDL11" s="605"/>
      <c r="FDM11" s="605"/>
      <c r="FDN11" s="605"/>
      <c r="FDO11" s="605"/>
      <c r="FDP11" s="605"/>
      <c r="FDQ11" s="605"/>
      <c r="FDR11" s="605"/>
      <c r="FDS11" s="605"/>
      <c r="FDT11" s="605"/>
      <c r="FDU11" s="605"/>
      <c r="FDV11" s="605"/>
      <c r="FDW11" s="605"/>
      <c r="FDX11" s="605"/>
      <c r="FDY11" s="605"/>
      <c r="FDZ11" s="605"/>
      <c r="FEA11" s="605"/>
      <c r="FEB11" s="605"/>
      <c r="FEC11" s="605"/>
      <c r="FED11" s="605"/>
      <c r="FEE11" s="605"/>
      <c r="FEF11" s="605"/>
      <c r="FEG11" s="605"/>
      <c r="FEH11" s="605"/>
      <c r="FEI11" s="605"/>
      <c r="FEJ11" s="605"/>
      <c r="FEK11" s="605"/>
      <c r="FEL11" s="605"/>
      <c r="FEM11" s="605"/>
      <c r="FEN11" s="605"/>
      <c r="FEO11" s="605"/>
      <c r="FEP11" s="605"/>
      <c r="FEQ11" s="605"/>
      <c r="FER11" s="605"/>
      <c r="FES11" s="605"/>
      <c r="FET11" s="605"/>
      <c r="FEU11" s="605"/>
      <c r="FEV11" s="605"/>
      <c r="FEW11" s="605"/>
      <c r="FEX11" s="605"/>
      <c r="FEY11" s="605"/>
      <c r="FEZ11" s="605"/>
      <c r="FFA11" s="605"/>
      <c r="FFB11" s="605"/>
      <c r="FFC11" s="605"/>
      <c r="FFD11" s="605"/>
      <c r="FFE11" s="605"/>
      <c r="FFF11" s="605"/>
      <c r="FFG11" s="605"/>
      <c r="FFH11" s="605"/>
      <c r="FFI11" s="605"/>
      <c r="FFJ11" s="605"/>
      <c r="FFK11" s="605"/>
      <c r="FFL11" s="605"/>
      <c r="FFM11" s="605"/>
      <c r="FFN11" s="605"/>
      <c r="FFO11" s="605"/>
      <c r="FFP11" s="605"/>
      <c r="FFQ11" s="605"/>
      <c r="FFR11" s="605"/>
      <c r="FFS11" s="605"/>
      <c r="FFT11" s="605"/>
      <c r="FFU11" s="605"/>
      <c r="FFV11" s="605"/>
      <c r="FFW11" s="605"/>
      <c r="FFX11" s="605"/>
      <c r="FFY11" s="605"/>
      <c r="FFZ11" s="605"/>
      <c r="FGA11" s="605"/>
      <c r="FGB11" s="605"/>
      <c r="FGC11" s="605"/>
      <c r="FGD11" s="605"/>
      <c r="FGE11" s="605"/>
      <c r="FGF11" s="605"/>
      <c r="FGG11" s="605"/>
      <c r="FGH11" s="605"/>
      <c r="FGI11" s="605"/>
      <c r="FGJ11" s="605"/>
      <c r="FGK11" s="605"/>
      <c r="FGL11" s="605"/>
      <c r="FGM11" s="605"/>
      <c r="FGN11" s="605"/>
      <c r="FGO11" s="605"/>
      <c r="FGP11" s="605"/>
      <c r="FGQ11" s="605"/>
      <c r="FGR11" s="605"/>
      <c r="FGS11" s="605"/>
      <c r="FGT11" s="605"/>
      <c r="FGU11" s="605"/>
      <c r="FGV11" s="605"/>
      <c r="FGW11" s="605"/>
      <c r="FGX11" s="605"/>
      <c r="FGY11" s="605"/>
      <c r="FGZ11" s="605"/>
      <c r="FHA11" s="605"/>
      <c r="FHB11" s="605"/>
      <c r="FHC11" s="605"/>
      <c r="FHD11" s="605"/>
      <c r="FHE11" s="605"/>
      <c r="FHF11" s="605"/>
      <c r="FHG11" s="605"/>
      <c r="FHH11" s="605"/>
      <c r="FHI11" s="605"/>
      <c r="FHJ11" s="605"/>
      <c r="FHK11" s="605"/>
      <c r="FHL11" s="605"/>
      <c r="FHM11" s="605"/>
      <c r="FHN11" s="605"/>
      <c r="FHO11" s="605"/>
      <c r="FHP11" s="605"/>
      <c r="FHQ11" s="605"/>
      <c r="FHR11" s="605"/>
      <c r="FHS11" s="605"/>
      <c r="FHT11" s="605"/>
      <c r="FHU11" s="605"/>
      <c r="FHV11" s="605"/>
      <c r="FHW11" s="605"/>
      <c r="FHX11" s="605"/>
      <c r="FHY11" s="605"/>
      <c r="FHZ11" s="605"/>
      <c r="FIA11" s="605"/>
      <c r="FIB11" s="605"/>
      <c r="FIC11" s="605"/>
      <c r="FID11" s="605"/>
      <c r="FIE11" s="605"/>
      <c r="FIF11" s="605"/>
      <c r="FIG11" s="605"/>
      <c r="FIH11" s="605"/>
      <c r="FII11" s="605"/>
      <c r="FIJ11" s="605"/>
      <c r="FIK11" s="605"/>
      <c r="FIL11" s="605"/>
      <c r="FIM11" s="605"/>
      <c r="FIN11" s="605"/>
      <c r="FIO11" s="605"/>
      <c r="FIP11" s="605"/>
      <c r="FIQ11" s="605"/>
      <c r="FIR11" s="605"/>
      <c r="FIS11" s="605"/>
      <c r="FIT11" s="605"/>
      <c r="FIU11" s="605"/>
      <c r="FIV11" s="605"/>
      <c r="FIW11" s="605"/>
      <c r="FIX11" s="605"/>
      <c r="FIY11" s="605"/>
      <c r="FIZ11" s="605"/>
      <c r="FJA11" s="605"/>
      <c r="FJB11" s="605"/>
      <c r="FJC11" s="605"/>
      <c r="FJD11" s="605"/>
      <c r="FJE11" s="605"/>
      <c r="FJF11" s="605"/>
      <c r="FJG11" s="605"/>
      <c r="FJH11" s="605"/>
      <c r="FJI11" s="605"/>
      <c r="FJJ11" s="605"/>
      <c r="FJK11" s="605"/>
      <c r="FJL11" s="605"/>
      <c r="FJM11" s="605"/>
      <c r="FJN11" s="605"/>
      <c r="FJO11" s="605"/>
      <c r="FJP11" s="605"/>
      <c r="FJQ11" s="605"/>
      <c r="FJR11" s="605"/>
      <c r="FJS11" s="605"/>
      <c r="FJT11" s="605"/>
      <c r="FJU11" s="605"/>
      <c r="FJV11" s="605"/>
      <c r="FJW11" s="605"/>
      <c r="FJX11" s="605"/>
      <c r="FJY11" s="605"/>
      <c r="FJZ11" s="605"/>
      <c r="FKA11" s="605"/>
      <c r="FKB11" s="605"/>
      <c r="FKC11" s="605"/>
      <c r="FKD11" s="605"/>
      <c r="FKE11" s="605"/>
      <c r="FKF11" s="605"/>
      <c r="FKG11" s="605"/>
      <c r="FKH11" s="605"/>
      <c r="FKI11" s="605"/>
      <c r="FKJ11" s="605"/>
      <c r="FKK11" s="605"/>
      <c r="FKL11" s="605"/>
      <c r="FKM11" s="605"/>
      <c r="FKN11" s="605"/>
      <c r="FKO11" s="605"/>
      <c r="FKP11" s="605"/>
      <c r="FKQ11" s="605"/>
      <c r="FKR11" s="605"/>
      <c r="FKS11" s="605"/>
      <c r="FKT11" s="605"/>
      <c r="FKU11" s="605"/>
      <c r="FKV11" s="605"/>
      <c r="FKW11" s="605"/>
      <c r="FKX11" s="605"/>
      <c r="FKY11" s="605"/>
      <c r="FKZ11" s="605"/>
      <c r="FLA11" s="605"/>
      <c r="FLB11" s="605"/>
      <c r="FLC11" s="605"/>
      <c r="FLD11" s="605"/>
      <c r="FLE11" s="605"/>
      <c r="FLF11" s="605"/>
      <c r="FLG11" s="605"/>
      <c r="FLH11" s="605"/>
      <c r="FLI11" s="605"/>
      <c r="FLJ11" s="605"/>
      <c r="FLK11" s="605"/>
      <c r="FLL11" s="605"/>
      <c r="FLM11" s="605"/>
      <c r="FLN11" s="605"/>
      <c r="FLO11" s="605"/>
      <c r="FLP11" s="605"/>
      <c r="FLQ11" s="605"/>
      <c r="FLR11" s="605"/>
      <c r="FLS11" s="605"/>
      <c r="FLT11" s="605"/>
      <c r="FLU11" s="605"/>
      <c r="FLV11" s="605"/>
      <c r="FLW11" s="605"/>
      <c r="FLX11" s="605"/>
      <c r="FLY11" s="605"/>
      <c r="FLZ11" s="605"/>
      <c r="FMA11" s="605"/>
      <c r="FMB11" s="605"/>
      <c r="FMC11" s="605"/>
      <c r="FMD11" s="605"/>
      <c r="FME11" s="605"/>
      <c r="FMF11" s="605"/>
      <c r="FMG11" s="605"/>
      <c r="FMH11" s="605"/>
      <c r="FMI11" s="605"/>
      <c r="FMJ11" s="605"/>
      <c r="FMK11" s="605"/>
      <c r="FML11" s="605"/>
      <c r="FMM11" s="605"/>
      <c r="FMN11" s="605"/>
      <c r="FMO11" s="605"/>
      <c r="FMP11" s="605"/>
      <c r="FMQ11" s="605"/>
      <c r="FMR11" s="605"/>
      <c r="FMS11" s="605"/>
      <c r="FMT11" s="605"/>
      <c r="FMU11" s="605"/>
      <c r="FMV11" s="605"/>
      <c r="FMW11" s="605"/>
      <c r="FMX11" s="605"/>
      <c r="FMY11" s="605"/>
      <c r="FMZ11" s="605"/>
      <c r="FNA11" s="605"/>
      <c r="FNB11" s="605"/>
      <c r="FNC11" s="605"/>
      <c r="FND11" s="605"/>
      <c r="FNE11" s="605"/>
      <c r="FNF11" s="605"/>
      <c r="FNG11" s="605"/>
      <c r="FNH11" s="605"/>
      <c r="FNI11" s="605"/>
      <c r="FNJ11" s="605"/>
      <c r="FNK11" s="605"/>
      <c r="FNL11" s="605"/>
      <c r="FNM11" s="605"/>
      <c r="FNN11" s="605"/>
      <c r="FNO11" s="605"/>
      <c r="FNP11" s="605"/>
      <c r="FNQ11" s="605"/>
      <c r="FNR11" s="605"/>
      <c r="FNS11" s="605"/>
      <c r="FNT11" s="605"/>
      <c r="FNU11" s="605"/>
      <c r="FNV11" s="605"/>
      <c r="FNW11" s="605"/>
      <c r="FNX11" s="605"/>
      <c r="FNY11" s="605"/>
      <c r="FNZ11" s="605"/>
      <c r="FOA11" s="605"/>
      <c r="FOB11" s="605"/>
      <c r="FOC11" s="605"/>
      <c r="FOD11" s="605"/>
      <c r="FOE11" s="605"/>
      <c r="FOF11" s="605"/>
      <c r="FOG11" s="605"/>
      <c r="FOH11" s="605"/>
      <c r="FOI11" s="605"/>
      <c r="FOJ11" s="605"/>
      <c r="FOK11" s="605"/>
      <c r="FOL11" s="605"/>
      <c r="FOM11" s="605"/>
      <c r="FON11" s="605"/>
      <c r="FOO11" s="605"/>
      <c r="FOP11" s="605"/>
      <c r="FOQ11" s="605"/>
      <c r="FOR11" s="605"/>
      <c r="FOS11" s="605"/>
      <c r="FOT11" s="605"/>
      <c r="FOU11" s="605"/>
      <c r="FOV11" s="605"/>
      <c r="FOW11" s="605"/>
      <c r="FOX11" s="605"/>
      <c r="FOY11" s="605"/>
      <c r="FOZ11" s="605"/>
      <c r="FPA11" s="605"/>
      <c r="FPB11" s="605"/>
      <c r="FPC11" s="605"/>
      <c r="FPD11" s="605"/>
      <c r="FPE11" s="605"/>
      <c r="FPF11" s="605"/>
      <c r="FPG11" s="605"/>
      <c r="FPH11" s="605"/>
      <c r="FPI11" s="605"/>
      <c r="FPJ11" s="605"/>
      <c r="FPK11" s="605"/>
      <c r="FPL11" s="605"/>
      <c r="FPM11" s="605"/>
      <c r="FPN11" s="605"/>
      <c r="FPO11" s="605"/>
      <c r="FPP11" s="605"/>
      <c r="FPQ11" s="605"/>
      <c r="FPR11" s="605"/>
      <c r="FPS11" s="605"/>
      <c r="FPT11" s="605"/>
      <c r="FPU11" s="605"/>
      <c r="FPV11" s="605"/>
      <c r="FPW11" s="605"/>
      <c r="FPX11" s="605"/>
      <c r="FPY11" s="605"/>
      <c r="FPZ11" s="605"/>
      <c r="FQA11" s="605"/>
      <c r="FQB11" s="605"/>
      <c r="FQC11" s="605"/>
      <c r="FQD11" s="605"/>
      <c r="FQE11" s="605"/>
      <c r="FQF11" s="605"/>
      <c r="FQG11" s="605"/>
      <c r="FQH11" s="605"/>
      <c r="FQI11" s="605"/>
      <c r="FQJ11" s="605"/>
      <c r="FQK11" s="605"/>
      <c r="FQL11" s="605"/>
      <c r="FQM11" s="605"/>
      <c r="FQN11" s="605"/>
      <c r="FQO11" s="605"/>
      <c r="FQP11" s="605"/>
      <c r="FQQ11" s="605"/>
      <c r="FQR11" s="605"/>
      <c r="FQS11" s="605"/>
      <c r="FQT11" s="605"/>
      <c r="FQU11" s="605"/>
      <c r="FQV11" s="605"/>
      <c r="FQW11" s="605"/>
      <c r="FQX11" s="605"/>
      <c r="FQY11" s="605"/>
      <c r="FQZ11" s="605"/>
      <c r="FRA11" s="605"/>
      <c r="FRB11" s="605"/>
      <c r="FRC11" s="605"/>
      <c r="FRD11" s="605"/>
      <c r="FRE11" s="605"/>
      <c r="FRF11" s="605"/>
      <c r="FRG11" s="605"/>
      <c r="FRH11" s="605"/>
      <c r="FRI11" s="605"/>
      <c r="FRJ11" s="605"/>
      <c r="FRK11" s="605"/>
      <c r="FRL11" s="605"/>
      <c r="FRM11" s="605"/>
      <c r="FRN11" s="605"/>
      <c r="FRO11" s="605"/>
      <c r="FRP11" s="605"/>
      <c r="FRQ11" s="605"/>
      <c r="FRR11" s="605"/>
      <c r="FRS11" s="605"/>
      <c r="FRT11" s="605"/>
      <c r="FRU11" s="605"/>
      <c r="FRV11" s="605"/>
      <c r="FRW11" s="605"/>
      <c r="FRX11" s="605"/>
      <c r="FRY11" s="605"/>
      <c r="FRZ11" s="605"/>
      <c r="FSA11" s="605"/>
      <c r="FSB11" s="605"/>
      <c r="FSC11" s="605"/>
      <c r="FSD11" s="605"/>
      <c r="FSE11" s="605"/>
      <c r="FSF11" s="605"/>
      <c r="FSG11" s="605"/>
      <c r="FSH11" s="605"/>
      <c r="FSI11" s="605"/>
      <c r="FSJ11" s="605"/>
      <c r="FSK11" s="605"/>
      <c r="FSL11" s="605"/>
      <c r="FSM11" s="605"/>
      <c r="FSN11" s="605"/>
      <c r="FSO11" s="605"/>
      <c r="FSP11" s="605"/>
      <c r="FSQ11" s="605"/>
      <c r="FSR11" s="605"/>
      <c r="FSS11" s="605"/>
      <c r="FST11" s="605"/>
      <c r="FSU11" s="605"/>
      <c r="FSV11" s="605"/>
      <c r="FSW11" s="605"/>
      <c r="FSX11" s="605"/>
      <c r="FSY11" s="605"/>
      <c r="FSZ11" s="605"/>
      <c r="FTA11" s="605"/>
      <c r="FTB11" s="605"/>
      <c r="FTC11" s="605"/>
      <c r="FTD11" s="605"/>
      <c r="FTE11" s="605"/>
      <c r="FTF11" s="605"/>
      <c r="FTG11" s="605"/>
      <c r="FTH11" s="605"/>
      <c r="FTI11" s="605"/>
      <c r="FTJ11" s="605"/>
      <c r="FTK11" s="605"/>
      <c r="FTL11" s="605"/>
      <c r="FTM11" s="605"/>
      <c r="FTN11" s="605"/>
      <c r="FTO11" s="605"/>
      <c r="FTP11" s="605"/>
      <c r="FTQ11" s="605"/>
      <c r="FTR11" s="605"/>
      <c r="FTS11" s="605"/>
      <c r="FTT11" s="605"/>
      <c r="FTU11" s="605"/>
      <c r="FTV11" s="605"/>
      <c r="FTW11" s="605"/>
      <c r="FTX11" s="605"/>
      <c r="FTY11" s="605"/>
      <c r="FTZ11" s="605"/>
      <c r="FUA11" s="605"/>
      <c r="FUB11" s="605"/>
      <c r="FUC11" s="605"/>
      <c r="FUD11" s="605"/>
      <c r="FUE11" s="605"/>
      <c r="FUF11" s="605"/>
      <c r="FUG11" s="605"/>
      <c r="FUH11" s="605"/>
      <c r="FUI11" s="605"/>
      <c r="FUJ11" s="605"/>
      <c r="FUK11" s="605"/>
      <c r="FUL11" s="605"/>
      <c r="FUM11" s="605"/>
      <c r="FUN11" s="605"/>
      <c r="FUO11" s="605"/>
      <c r="FUP11" s="605"/>
      <c r="FUQ11" s="605"/>
      <c r="FUR11" s="605"/>
      <c r="FUS11" s="605"/>
      <c r="FUT11" s="605"/>
      <c r="FUU11" s="605"/>
      <c r="FUV11" s="605"/>
      <c r="FUW11" s="605"/>
      <c r="FUX11" s="605"/>
      <c r="FUY11" s="605"/>
      <c r="FUZ11" s="605"/>
      <c r="FVA11" s="605"/>
      <c r="FVB11" s="605"/>
      <c r="FVC11" s="605"/>
      <c r="FVD11" s="605"/>
      <c r="FVE11" s="605"/>
      <c r="FVF11" s="605"/>
      <c r="FVG11" s="605"/>
      <c r="FVH11" s="605"/>
      <c r="FVI11" s="605"/>
      <c r="FVJ11" s="605"/>
      <c r="FVK11" s="605"/>
      <c r="FVL11" s="605"/>
      <c r="FVM11" s="605"/>
      <c r="FVN11" s="605"/>
      <c r="FVO11" s="605"/>
      <c r="FVP11" s="605"/>
      <c r="FVQ11" s="605"/>
      <c r="FVR11" s="605"/>
      <c r="FVS11" s="605"/>
      <c r="FVT11" s="605"/>
      <c r="FVU11" s="605"/>
      <c r="FVV11" s="605"/>
      <c r="FVW11" s="605"/>
      <c r="FVX11" s="605"/>
      <c r="FVY11" s="605"/>
      <c r="FVZ11" s="605"/>
      <c r="FWA11" s="605"/>
      <c r="FWB11" s="605"/>
      <c r="FWC11" s="605"/>
      <c r="FWD11" s="605"/>
      <c r="FWE11" s="605"/>
      <c r="FWF11" s="605"/>
      <c r="FWG11" s="605"/>
      <c r="FWH11" s="605"/>
      <c r="FWI11" s="605"/>
      <c r="FWJ11" s="605"/>
      <c r="FWK11" s="605"/>
      <c r="FWL11" s="605"/>
      <c r="FWM11" s="605"/>
      <c r="FWN11" s="605"/>
      <c r="FWO11" s="605"/>
      <c r="FWP11" s="605"/>
      <c r="FWQ11" s="605"/>
      <c r="FWR11" s="605"/>
      <c r="FWS11" s="605"/>
      <c r="FWT11" s="605"/>
      <c r="FWU11" s="605"/>
      <c r="FWV11" s="605"/>
      <c r="FWW11" s="605"/>
      <c r="FWX11" s="605"/>
      <c r="FWY11" s="605"/>
      <c r="FWZ11" s="605"/>
      <c r="FXA11" s="605"/>
      <c r="FXB11" s="605"/>
      <c r="FXC11" s="605"/>
      <c r="FXD11" s="605"/>
      <c r="FXE11" s="605"/>
      <c r="FXF11" s="605"/>
      <c r="FXG11" s="605"/>
      <c r="FXH11" s="605"/>
      <c r="FXI11" s="605"/>
      <c r="FXJ11" s="605"/>
      <c r="FXK11" s="605"/>
      <c r="FXL11" s="605"/>
      <c r="FXM11" s="605"/>
      <c r="FXN11" s="605"/>
      <c r="FXO11" s="605"/>
      <c r="FXP11" s="605"/>
      <c r="FXQ11" s="605"/>
      <c r="FXR11" s="605"/>
      <c r="FXS11" s="605"/>
      <c r="FXT11" s="605"/>
      <c r="FXU11" s="605"/>
      <c r="FXV11" s="605"/>
      <c r="FXW11" s="605"/>
      <c r="FXX11" s="605"/>
      <c r="FXY11" s="605"/>
      <c r="FXZ11" s="605"/>
      <c r="FYA11" s="605"/>
      <c r="FYB11" s="605"/>
      <c r="FYC11" s="605"/>
      <c r="FYD11" s="605"/>
      <c r="FYE11" s="605"/>
      <c r="FYF11" s="605"/>
      <c r="FYG11" s="605"/>
      <c r="FYH11" s="605"/>
      <c r="FYI11" s="605"/>
      <c r="FYJ11" s="605"/>
      <c r="FYK11" s="605"/>
      <c r="FYL11" s="605"/>
      <c r="FYM11" s="605"/>
      <c r="FYN11" s="605"/>
      <c r="FYO11" s="605"/>
      <c r="FYP11" s="605"/>
      <c r="FYQ11" s="605"/>
      <c r="FYR11" s="605"/>
      <c r="FYS11" s="605"/>
      <c r="FYT11" s="605"/>
      <c r="FYU11" s="605"/>
      <c r="FYV11" s="605"/>
      <c r="FYW11" s="605"/>
      <c r="FYX11" s="605"/>
      <c r="FYY11" s="605"/>
      <c r="FYZ11" s="605"/>
      <c r="FZA11" s="605"/>
      <c r="FZB11" s="605"/>
      <c r="FZC11" s="605"/>
      <c r="FZD11" s="605"/>
      <c r="FZE11" s="605"/>
      <c r="FZF11" s="605"/>
      <c r="FZG11" s="605"/>
      <c r="FZH11" s="605"/>
      <c r="FZI11" s="605"/>
      <c r="FZJ11" s="605"/>
      <c r="FZK11" s="605"/>
      <c r="FZL11" s="605"/>
      <c r="FZM11" s="605"/>
      <c r="FZN11" s="605"/>
      <c r="FZO11" s="605"/>
      <c r="FZP11" s="605"/>
      <c r="FZQ11" s="605"/>
      <c r="FZR11" s="605"/>
      <c r="FZS11" s="605"/>
      <c r="FZT11" s="605"/>
      <c r="FZU11" s="605"/>
      <c r="FZV11" s="605"/>
      <c r="FZW11" s="605"/>
      <c r="FZX11" s="605"/>
      <c r="FZY11" s="605"/>
      <c r="FZZ11" s="605"/>
      <c r="GAA11" s="605"/>
      <c r="GAB11" s="605"/>
      <c r="GAC11" s="605"/>
      <c r="GAD11" s="605"/>
      <c r="GAE11" s="605"/>
      <c r="GAF11" s="605"/>
      <c r="GAG11" s="605"/>
      <c r="GAH11" s="605"/>
      <c r="GAI11" s="605"/>
      <c r="GAJ11" s="605"/>
      <c r="GAK11" s="605"/>
      <c r="GAL11" s="605"/>
      <c r="GAM11" s="605"/>
      <c r="GAN11" s="605"/>
      <c r="GAO11" s="605"/>
      <c r="GAP11" s="605"/>
      <c r="GAQ11" s="605"/>
      <c r="GAR11" s="605"/>
      <c r="GAS11" s="605"/>
      <c r="GAT11" s="605"/>
      <c r="GAU11" s="605"/>
      <c r="GAV11" s="605"/>
      <c r="GAW11" s="605"/>
      <c r="GAX11" s="605"/>
      <c r="GAY11" s="605"/>
      <c r="GAZ11" s="605"/>
      <c r="GBA11" s="605"/>
      <c r="GBB11" s="605"/>
      <c r="GBC11" s="605"/>
      <c r="GBD11" s="605"/>
      <c r="GBE11" s="605"/>
      <c r="GBF11" s="605"/>
      <c r="GBG11" s="605"/>
      <c r="GBH11" s="605"/>
      <c r="GBI11" s="605"/>
      <c r="GBJ11" s="605"/>
      <c r="GBK11" s="605"/>
      <c r="GBL11" s="605"/>
      <c r="GBM11" s="605"/>
      <c r="GBN11" s="605"/>
      <c r="GBO11" s="605"/>
      <c r="GBP11" s="605"/>
      <c r="GBQ11" s="605"/>
      <c r="GBR11" s="605"/>
      <c r="GBS11" s="605"/>
      <c r="GBT11" s="605"/>
      <c r="GBU11" s="605"/>
      <c r="GBV11" s="605"/>
      <c r="GBW11" s="605"/>
      <c r="GBX11" s="605"/>
      <c r="GBY11" s="605"/>
      <c r="GBZ11" s="605"/>
      <c r="GCA11" s="605"/>
      <c r="GCB11" s="605"/>
      <c r="GCC11" s="605"/>
      <c r="GCD11" s="605"/>
      <c r="GCE11" s="605"/>
      <c r="GCF11" s="605"/>
      <c r="GCG11" s="605"/>
      <c r="GCH11" s="605"/>
      <c r="GCI11" s="605"/>
      <c r="GCJ11" s="605"/>
      <c r="GCK11" s="605"/>
      <c r="GCL11" s="605"/>
      <c r="GCM11" s="605"/>
      <c r="GCN11" s="605"/>
      <c r="GCO11" s="605"/>
      <c r="GCP11" s="605"/>
      <c r="GCQ11" s="605"/>
      <c r="GCR11" s="605"/>
      <c r="GCS11" s="605"/>
      <c r="GCT11" s="605"/>
      <c r="GCU11" s="605"/>
      <c r="GCV11" s="605"/>
      <c r="GCW11" s="605"/>
      <c r="GCX11" s="605"/>
      <c r="GCY11" s="605"/>
      <c r="GCZ11" s="605"/>
      <c r="GDA11" s="605"/>
      <c r="GDB11" s="605"/>
      <c r="GDC11" s="605"/>
      <c r="GDD11" s="605"/>
      <c r="GDE11" s="605"/>
      <c r="GDF11" s="605"/>
      <c r="GDG11" s="605"/>
      <c r="GDH11" s="605"/>
      <c r="GDI11" s="605"/>
      <c r="GDJ11" s="605"/>
      <c r="GDK11" s="605"/>
      <c r="GDL11" s="605"/>
      <c r="GDM11" s="605"/>
      <c r="GDN11" s="605"/>
      <c r="GDO11" s="605"/>
      <c r="GDP11" s="605"/>
      <c r="GDQ11" s="605"/>
      <c r="GDR11" s="605"/>
      <c r="GDS11" s="605"/>
      <c r="GDT11" s="605"/>
      <c r="GDU11" s="605"/>
      <c r="GDV11" s="605"/>
      <c r="GDW11" s="605"/>
      <c r="GDX11" s="605"/>
      <c r="GDY11" s="605"/>
      <c r="GDZ11" s="605"/>
      <c r="GEA11" s="605"/>
      <c r="GEB11" s="605"/>
      <c r="GEC11" s="605"/>
      <c r="GED11" s="605"/>
      <c r="GEE11" s="605"/>
      <c r="GEF11" s="605"/>
      <c r="GEG11" s="605"/>
      <c r="GEH11" s="605"/>
      <c r="GEI11" s="605"/>
      <c r="GEJ11" s="605"/>
      <c r="GEK11" s="605"/>
      <c r="GEL11" s="605"/>
      <c r="GEM11" s="605"/>
      <c r="GEN11" s="605"/>
      <c r="GEO11" s="605"/>
      <c r="GEP11" s="605"/>
      <c r="GEQ11" s="605"/>
      <c r="GER11" s="605"/>
      <c r="GES11" s="605"/>
      <c r="GET11" s="605"/>
      <c r="GEU11" s="605"/>
      <c r="GEV11" s="605"/>
      <c r="GEW11" s="605"/>
      <c r="GEX11" s="605"/>
      <c r="GEY11" s="605"/>
      <c r="GEZ11" s="605"/>
      <c r="GFA11" s="605"/>
      <c r="GFB11" s="605"/>
      <c r="GFC11" s="605"/>
      <c r="GFD11" s="605"/>
      <c r="GFE11" s="605"/>
      <c r="GFF11" s="605"/>
      <c r="GFG11" s="605"/>
      <c r="GFH11" s="605"/>
      <c r="GFI11" s="605"/>
      <c r="GFJ11" s="605"/>
      <c r="GFK11" s="605"/>
      <c r="GFL11" s="605"/>
      <c r="GFM11" s="605"/>
      <c r="GFN11" s="605"/>
      <c r="GFO11" s="605"/>
      <c r="GFP11" s="605"/>
      <c r="GFQ11" s="605"/>
      <c r="GFR11" s="605"/>
      <c r="GFS11" s="605"/>
      <c r="GFT11" s="605"/>
      <c r="GFU11" s="605"/>
      <c r="GFV11" s="605"/>
      <c r="GFW11" s="605"/>
      <c r="GFX11" s="605"/>
      <c r="GFY11" s="605"/>
      <c r="GFZ11" s="605"/>
      <c r="GGA11" s="605"/>
      <c r="GGB11" s="605"/>
      <c r="GGC11" s="605"/>
      <c r="GGD11" s="605"/>
      <c r="GGE11" s="605"/>
      <c r="GGF11" s="605"/>
      <c r="GGG11" s="605"/>
      <c r="GGH11" s="605"/>
      <c r="GGI11" s="605"/>
      <c r="GGJ11" s="605"/>
      <c r="GGK11" s="605"/>
      <c r="GGL11" s="605"/>
      <c r="GGM11" s="605"/>
      <c r="GGN11" s="605"/>
      <c r="GGO11" s="605"/>
      <c r="GGP11" s="605"/>
      <c r="GGQ11" s="605"/>
      <c r="GGR11" s="605"/>
      <c r="GGS11" s="605"/>
      <c r="GGT11" s="605"/>
      <c r="GGU11" s="605"/>
      <c r="GGV11" s="605"/>
      <c r="GGW11" s="605"/>
      <c r="GGX11" s="605"/>
      <c r="GGY11" s="605"/>
      <c r="GGZ11" s="605"/>
      <c r="GHA11" s="605"/>
      <c r="GHB11" s="605"/>
      <c r="GHC11" s="605"/>
      <c r="GHD11" s="605"/>
      <c r="GHE11" s="605"/>
      <c r="GHF11" s="605"/>
      <c r="GHG11" s="605"/>
      <c r="GHH11" s="605"/>
      <c r="GHI11" s="605"/>
      <c r="GHJ11" s="605"/>
      <c r="GHK11" s="605"/>
      <c r="GHL11" s="605"/>
      <c r="GHM11" s="605"/>
      <c r="GHN11" s="605"/>
      <c r="GHO11" s="605"/>
      <c r="GHP11" s="605"/>
      <c r="GHQ11" s="605"/>
      <c r="GHR11" s="605"/>
      <c r="GHS11" s="605"/>
      <c r="GHT11" s="605"/>
      <c r="GHU11" s="605"/>
      <c r="GHV11" s="605"/>
      <c r="GHW11" s="605"/>
      <c r="GHX11" s="605"/>
      <c r="GHY11" s="605"/>
      <c r="GHZ11" s="605"/>
      <c r="GIA11" s="605"/>
      <c r="GIB11" s="605"/>
      <c r="GIC11" s="605"/>
      <c r="GID11" s="605"/>
      <c r="GIE11" s="605"/>
      <c r="GIF11" s="605"/>
      <c r="GIG11" s="605"/>
      <c r="GIH11" s="605"/>
      <c r="GII11" s="605"/>
      <c r="GIJ11" s="605"/>
      <c r="GIK11" s="605"/>
      <c r="GIL11" s="605"/>
      <c r="GIM11" s="605"/>
      <c r="GIN11" s="605"/>
      <c r="GIO11" s="605"/>
      <c r="GIP11" s="605"/>
      <c r="GIQ11" s="605"/>
      <c r="GIR11" s="605"/>
      <c r="GIS11" s="605"/>
      <c r="GIT11" s="605"/>
      <c r="GIU11" s="605"/>
      <c r="GIV11" s="605"/>
      <c r="GIW11" s="605"/>
      <c r="GIX11" s="605"/>
      <c r="GIY11" s="605"/>
      <c r="GIZ11" s="605"/>
      <c r="GJA11" s="605"/>
      <c r="GJB11" s="605"/>
      <c r="GJC11" s="605"/>
      <c r="GJD11" s="605"/>
      <c r="GJE11" s="605"/>
      <c r="GJF11" s="605"/>
      <c r="GJG11" s="605"/>
      <c r="GJH11" s="605"/>
      <c r="GJI11" s="605"/>
      <c r="GJJ11" s="605"/>
      <c r="GJK11" s="605"/>
      <c r="GJL11" s="605"/>
      <c r="GJM11" s="605"/>
      <c r="GJN11" s="605"/>
      <c r="GJO11" s="605"/>
      <c r="GJP11" s="605"/>
      <c r="GJQ11" s="605"/>
      <c r="GJR11" s="605"/>
      <c r="GJS11" s="605"/>
      <c r="GJT11" s="605"/>
      <c r="GJU11" s="605"/>
      <c r="GJV11" s="605"/>
      <c r="GJW11" s="605"/>
      <c r="GJX11" s="605"/>
      <c r="GJY11" s="605"/>
      <c r="GJZ11" s="605"/>
      <c r="GKA11" s="605"/>
      <c r="GKB11" s="605"/>
      <c r="GKC11" s="605"/>
      <c r="GKD11" s="605"/>
      <c r="GKE11" s="605"/>
      <c r="GKF11" s="605"/>
      <c r="GKG11" s="605"/>
      <c r="GKH11" s="605"/>
      <c r="GKI11" s="605"/>
      <c r="GKJ11" s="605"/>
      <c r="GKK11" s="605"/>
      <c r="GKL11" s="605"/>
      <c r="GKM11" s="605"/>
      <c r="GKN11" s="605"/>
      <c r="GKO11" s="605"/>
      <c r="GKP11" s="605"/>
      <c r="GKQ11" s="605"/>
      <c r="GKR11" s="605"/>
      <c r="GKS11" s="605"/>
      <c r="GKT11" s="605"/>
      <c r="GKU11" s="605"/>
      <c r="GKV11" s="605"/>
      <c r="GKW11" s="605"/>
      <c r="GKX11" s="605"/>
      <c r="GKY11" s="605"/>
      <c r="GKZ11" s="605"/>
      <c r="GLA11" s="605"/>
      <c r="GLB11" s="605"/>
      <c r="GLC11" s="605"/>
      <c r="GLD11" s="605"/>
      <c r="GLE11" s="605"/>
      <c r="GLF11" s="605"/>
      <c r="GLG11" s="605"/>
      <c r="GLH11" s="605"/>
      <c r="GLI11" s="605"/>
      <c r="GLJ11" s="605"/>
      <c r="GLK11" s="605"/>
      <c r="GLL11" s="605"/>
      <c r="GLM11" s="605"/>
      <c r="GLN11" s="605"/>
      <c r="GLO11" s="605"/>
      <c r="GLP11" s="605"/>
      <c r="GLQ11" s="605"/>
      <c r="GLR11" s="605"/>
      <c r="GLS11" s="605"/>
      <c r="GLT11" s="605"/>
      <c r="GLU11" s="605"/>
      <c r="GLV11" s="605"/>
      <c r="GLW11" s="605"/>
      <c r="GLX11" s="605"/>
      <c r="GLY11" s="605"/>
      <c r="GLZ11" s="605"/>
      <c r="GMA11" s="605"/>
      <c r="GMB11" s="605"/>
      <c r="GMC11" s="605"/>
      <c r="GMD11" s="605"/>
      <c r="GME11" s="605"/>
      <c r="GMF11" s="605"/>
      <c r="GMG11" s="605"/>
      <c r="GMH11" s="605"/>
      <c r="GMI11" s="605"/>
      <c r="GMJ11" s="605"/>
      <c r="GMK11" s="605"/>
      <c r="GML11" s="605"/>
      <c r="GMM11" s="605"/>
      <c r="GMN11" s="605"/>
      <c r="GMO11" s="605"/>
      <c r="GMP11" s="605"/>
      <c r="GMQ11" s="605"/>
      <c r="GMR11" s="605"/>
      <c r="GMS11" s="605"/>
      <c r="GMT11" s="605"/>
      <c r="GMU11" s="605"/>
      <c r="GMV11" s="605"/>
      <c r="GMW11" s="605"/>
      <c r="GMX11" s="605"/>
      <c r="GMY11" s="605"/>
      <c r="GMZ11" s="605"/>
      <c r="GNA11" s="605"/>
      <c r="GNB11" s="605"/>
      <c r="GNC11" s="605"/>
      <c r="GND11" s="605"/>
      <c r="GNE11" s="605"/>
      <c r="GNF11" s="605"/>
      <c r="GNG11" s="605"/>
      <c r="GNH11" s="605"/>
      <c r="GNI11" s="605"/>
      <c r="GNJ11" s="605"/>
      <c r="GNK11" s="605"/>
      <c r="GNL11" s="605"/>
      <c r="GNM11" s="605"/>
      <c r="GNN11" s="605"/>
      <c r="GNO11" s="605"/>
      <c r="GNP11" s="605"/>
      <c r="GNQ11" s="605"/>
      <c r="GNR11" s="605"/>
      <c r="GNS11" s="605"/>
      <c r="GNT11" s="605"/>
      <c r="GNU11" s="605"/>
      <c r="GNV11" s="605"/>
      <c r="GNW11" s="605"/>
      <c r="GNX11" s="605"/>
      <c r="GNY11" s="605"/>
      <c r="GNZ11" s="605"/>
      <c r="GOA11" s="605"/>
      <c r="GOB11" s="605"/>
      <c r="GOC11" s="605"/>
      <c r="GOD11" s="605"/>
      <c r="GOE11" s="605"/>
      <c r="GOF11" s="605"/>
      <c r="GOG11" s="605"/>
      <c r="GOH11" s="605"/>
      <c r="GOI11" s="605"/>
      <c r="GOJ11" s="605"/>
      <c r="GOK11" s="605"/>
      <c r="GOL11" s="605"/>
      <c r="GOM11" s="605"/>
      <c r="GON11" s="605"/>
      <c r="GOO11" s="605"/>
      <c r="GOP11" s="605"/>
      <c r="GOQ11" s="605"/>
      <c r="GOR11" s="605"/>
      <c r="GOS11" s="605"/>
      <c r="GOT11" s="605"/>
      <c r="GOU11" s="605"/>
      <c r="GOV11" s="605"/>
      <c r="GOW11" s="605"/>
      <c r="GOX11" s="605"/>
      <c r="GOY11" s="605"/>
      <c r="GOZ11" s="605"/>
      <c r="GPA11" s="605"/>
      <c r="GPB11" s="605"/>
      <c r="GPC11" s="605"/>
      <c r="GPD11" s="605"/>
      <c r="GPE11" s="605"/>
      <c r="GPF11" s="605"/>
      <c r="GPG11" s="605"/>
      <c r="GPH11" s="605"/>
      <c r="GPI11" s="605"/>
      <c r="GPJ11" s="605"/>
      <c r="GPK11" s="605"/>
      <c r="GPL11" s="605"/>
      <c r="GPM11" s="605"/>
      <c r="GPN11" s="605"/>
      <c r="GPO11" s="605"/>
      <c r="GPP11" s="605"/>
      <c r="GPQ11" s="605"/>
      <c r="GPR11" s="605"/>
      <c r="GPS11" s="605"/>
      <c r="GPT11" s="605"/>
      <c r="GPU11" s="605"/>
      <c r="GPV11" s="605"/>
      <c r="GPW11" s="605"/>
      <c r="GPX11" s="605"/>
      <c r="GPY11" s="605"/>
      <c r="GPZ11" s="605"/>
      <c r="GQA11" s="605"/>
      <c r="GQB11" s="605"/>
      <c r="GQC11" s="605"/>
      <c r="GQD11" s="605"/>
      <c r="GQE11" s="605"/>
      <c r="GQF11" s="605"/>
      <c r="GQG11" s="605"/>
      <c r="GQH11" s="605"/>
      <c r="GQI11" s="605"/>
      <c r="GQJ11" s="605"/>
      <c r="GQK11" s="605"/>
      <c r="GQL11" s="605"/>
      <c r="GQM11" s="605"/>
      <c r="GQN11" s="605"/>
      <c r="GQO11" s="605"/>
      <c r="GQP11" s="605"/>
      <c r="GQQ11" s="605"/>
      <c r="GQR11" s="605"/>
      <c r="GQS11" s="605"/>
      <c r="GQT11" s="605"/>
      <c r="GQU11" s="605"/>
      <c r="GQV11" s="605"/>
      <c r="GQW11" s="605"/>
      <c r="GQX11" s="605"/>
      <c r="GQY11" s="605"/>
      <c r="GQZ11" s="605"/>
      <c r="GRA11" s="605"/>
      <c r="GRB11" s="605"/>
      <c r="GRC11" s="605"/>
      <c r="GRD11" s="605"/>
      <c r="GRE11" s="605"/>
      <c r="GRF11" s="605"/>
      <c r="GRG11" s="605"/>
      <c r="GRH11" s="605"/>
      <c r="GRI11" s="605"/>
      <c r="GRJ11" s="605"/>
      <c r="GRK11" s="605"/>
      <c r="GRL11" s="605"/>
      <c r="GRM11" s="605"/>
      <c r="GRN11" s="605"/>
      <c r="GRO11" s="605"/>
      <c r="GRP11" s="605"/>
      <c r="GRQ11" s="605"/>
      <c r="GRR11" s="605"/>
      <c r="GRS11" s="605"/>
      <c r="GRT11" s="605"/>
      <c r="GRU11" s="605"/>
      <c r="GRV11" s="605"/>
      <c r="GRW11" s="605"/>
      <c r="GRX11" s="605"/>
      <c r="GRY11" s="605"/>
      <c r="GRZ11" s="605"/>
      <c r="GSA11" s="605"/>
      <c r="GSB11" s="605"/>
      <c r="GSC11" s="605"/>
      <c r="GSD11" s="605"/>
      <c r="GSE11" s="605"/>
      <c r="GSF11" s="605"/>
      <c r="GSG11" s="605"/>
      <c r="GSH11" s="605"/>
      <c r="GSI11" s="605"/>
      <c r="GSJ11" s="605"/>
      <c r="GSK11" s="605"/>
      <c r="GSL11" s="605"/>
      <c r="GSM11" s="605"/>
      <c r="GSN11" s="605"/>
      <c r="GSO11" s="605"/>
      <c r="GSP11" s="605"/>
      <c r="GSQ11" s="605"/>
      <c r="GSR11" s="605"/>
      <c r="GSS11" s="605"/>
      <c r="GST11" s="605"/>
      <c r="GSU11" s="605"/>
      <c r="GSV11" s="605"/>
      <c r="GSW11" s="605"/>
      <c r="GSX11" s="605"/>
      <c r="GSY11" s="605"/>
      <c r="GSZ11" s="605"/>
      <c r="GTA11" s="605"/>
      <c r="GTB11" s="605"/>
      <c r="GTC11" s="605"/>
      <c r="GTD11" s="605"/>
      <c r="GTE11" s="605"/>
      <c r="GTF11" s="605"/>
      <c r="GTG11" s="605"/>
      <c r="GTH11" s="605"/>
      <c r="GTI11" s="605"/>
      <c r="GTJ11" s="605"/>
      <c r="GTK11" s="605"/>
      <c r="GTL11" s="605"/>
      <c r="GTM11" s="605"/>
      <c r="GTN11" s="605"/>
      <c r="GTO11" s="605"/>
      <c r="GTP11" s="605"/>
      <c r="GTQ11" s="605"/>
      <c r="GTR11" s="605"/>
      <c r="GTS11" s="605"/>
      <c r="GTT11" s="605"/>
      <c r="GTU11" s="605"/>
      <c r="GTV11" s="605"/>
      <c r="GTW11" s="605"/>
      <c r="GTX11" s="605"/>
      <c r="GTY11" s="605"/>
      <c r="GTZ11" s="605"/>
      <c r="GUA11" s="605"/>
      <c r="GUB11" s="605"/>
      <c r="GUC11" s="605"/>
      <c r="GUD11" s="605"/>
      <c r="GUE11" s="605"/>
      <c r="GUF11" s="605"/>
      <c r="GUG11" s="605"/>
      <c r="GUH11" s="605"/>
      <c r="GUI11" s="605"/>
      <c r="GUJ11" s="605"/>
      <c r="GUK11" s="605"/>
      <c r="GUL11" s="605"/>
      <c r="GUM11" s="605"/>
      <c r="GUN11" s="605"/>
      <c r="GUO11" s="605"/>
      <c r="GUP11" s="605"/>
      <c r="GUQ11" s="605"/>
      <c r="GUR11" s="605"/>
      <c r="GUS11" s="605"/>
      <c r="GUT11" s="605"/>
      <c r="GUU11" s="605"/>
      <c r="GUV11" s="605"/>
      <c r="GUW11" s="605"/>
      <c r="GUX11" s="605"/>
      <c r="GUY11" s="605"/>
      <c r="GUZ11" s="605"/>
      <c r="GVA11" s="605"/>
      <c r="GVB11" s="605"/>
      <c r="GVC11" s="605"/>
      <c r="GVD11" s="605"/>
      <c r="GVE11" s="605"/>
      <c r="GVF11" s="605"/>
      <c r="GVG11" s="605"/>
      <c r="GVH11" s="605"/>
      <c r="GVI11" s="605"/>
      <c r="GVJ11" s="605"/>
      <c r="GVK11" s="605"/>
      <c r="GVL11" s="605"/>
      <c r="GVM11" s="605"/>
      <c r="GVN11" s="605"/>
      <c r="GVO11" s="605"/>
      <c r="GVP11" s="605"/>
      <c r="GVQ11" s="605"/>
      <c r="GVR11" s="605"/>
      <c r="GVS11" s="605"/>
      <c r="GVT11" s="605"/>
      <c r="GVU11" s="605"/>
      <c r="GVV11" s="605"/>
      <c r="GVW11" s="605"/>
      <c r="GVX11" s="605"/>
      <c r="GVY11" s="605"/>
      <c r="GVZ11" s="605"/>
      <c r="GWA11" s="605"/>
      <c r="GWB11" s="605"/>
      <c r="GWC11" s="605"/>
      <c r="GWD11" s="605"/>
      <c r="GWE11" s="605"/>
      <c r="GWF11" s="605"/>
      <c r="GWG11" s="605"/>
      <c r="GWH11" s="605"/>
      <c r="GWI11" s="605"/>
      <c r="GWJ11" s="605"/>
      <c r="GWK11" s="605"/>
      <c r="GWL11" s="605"/>
      <c r="GWM11" s="605"/>
      <c r="GWN11" s="605"/>
      <c r="GWO11" s="605"/>
      <c r="GWP11" s="605"/>
      <c r="GWQ11" s="605"/>
      <c r="GWR11" s="605"/>
      <c r="GWS11" s="605"/>
      <c r="GWT11" s="605"/>
      <c r="GWU11" s="605"/>
      <c r="GWV11" s="605"/>
      <c r="GWW11" s="605"/>
      <c r="GWX11" s="605"/>
      <c r="GWY11" s="605"/>
      <c r="GWZ11" s="605"/>
      <c r="GXA11" s="605"/>
      <c r="GXB11" s="605"/>
      <c r="GXC11" s="605"/>
      <c r="GXD11" s="605"/>
      <c r="GXE11" s="605"/>
      <c r="GXF11" s="605"/>
      <c r="GXG11" s="605"/>
      <c r="GXH11" s="605"/>
      <c r="GXI11" s="605"/>
      <c r="GXJ11" s="605"/>
      <c r="GXK11" s="605"/>
      <c r="GXL11" s="605"/>
      <c r="GXM11" s="605"/>
      <c r="GXN11" s="605"/>
      <c r="GXO11" s="605"/>
      <c r="GXP11" s="605"/>
      <c r="GXQ11" s="605"/>
      <c r="GXR11" s="605"/>
      <c r="GXS11" s="605"/>
      <c r="GXT11" s="605"/>
      <c r="GXU11" s="605"/>
      <c r="GXV11" s="605"/>
      <c r="GXW11" s="605"/>
      <c r="GXX11" s="605"/>
      <c r="GXY11" s="605"/>
      <c r="GXZ11" s="605"/>
      <c r="GYA11" s="605"/>
      <c r="GYB11" s="605"/>
      <c r="GYC11" s="605"/>
      <c r="GYD11" s="605"/>
      <c r="GYE11" s="605"/>
      <c r="GYF11" s="605"/>
      <c r="GYG11" s="605"/>
      <c r="GYH11" s="605"/>
      <c r="GYI11" s="605"/>
      <c r="GYJ11" s="605"/>
      <c r="GYK11" s="605"/>
      <c r="GYL11" s="605"/>
      <c r="GYM11" s="605"/>
      <c r="GYN11" s="605"/>
      <c r="GYO11" s="605"/>
      <c r="GYP11" s="605"/>
      <c r="GYQ11" s="605"/>
      <c r="GYR11" s="605"/>
      <c r="GYS11" s="605"/>
      <c r="GYT11" s="605"/>
      <c r="GYU11" s="605"/>
      <c r="GYV11" s="605"/>
      <c r="GYW11" s="605"/>
      <c r="GYX11" s="605"/>
      <c r="GYY11" s="605"/>
      <c r="GYZ11" s="605"/>
      <c r="GZA11" s="605"/>
      <c r="GZB11" s="605"/>
      <c r="GZC11" s="605"/>
      <c r="GZD11" s="605"/>
      <c r="GZE11" s="605"/>
      <c r="GZF11" s="605"/>
      <c r="GZG11" s="605"/>
      <c r="GZH11" s="605"/>
      <c r="GZI11" s="605"/>
      <c r="GZJ11" s="605"/>
      <c r="GZK11" s="605"/>
      <c r="GZL11" s="605"/>
      <c r="GZM11" s="605"/>
      <c r="GZN11" s="605"/>
      <c r="GZO11" s="605"/>
      <c r="GZP11" s="605"/>
      <c r="GZQ11" s="605"/>
      <c r="GZR11" s="605"/>
      <c r="GZS11" s="605"/>
      <c r="GZT11" s="605"/>
      <c r="GZU11" s="605"/>
      <c r="GZV11" s="605"/>
      <c r="GZW11" s="605"/>
      <c r="GZX11" s="605"/>
      <c r="GZY11" s="605"/>
      <c r="GZZ11" s="605"/>
      <c r="HAA11" s="605"/>
      <c r="HAB11" s="605"/>
      <c r="HAC11" s="605"/>
      <c r="HAD11" s="605"/>
      <c r="HAE11" s="605"/>
      <c r="HAF11" s="605"/>
      <c r="HAG11" s="605"/>
      <c r="HAH11" s="605"/>
      <c r="HAI11" s="605"/>
      <c r="HAJ11" s="605"/>
      <c r="HAK11" s="605"/>
      <c r="HAL11" s="605"/>
      <c r="HAM11" s="605"/>
      <c r="HAN11" s="605"/>
      <c r="HAO11" s="605"/>
      <c r="HAP11" s="605"/>
      <c r="HAQ11" s="605"/>
      <c r="HAR11" s="605"/>
      <c r="HAS11" s="605"/>
      <c r="HAT11" s="605"/>
      <c r="HAU11" s="605"/>
      <c r="HAV11" s="605"/>
      <c r="HAW11" s="605"/>
      <c r="HAX11" s="605"/>
      <c r="HAY11" s="605"/>
      <c r="HAZ11" s="605"/>
      <c r="HBA11" s="605"/>
      <c r="HBB11" s="605"/>
      <c r="HBC11" s="605"/>
      <c r="HBD11" s="605"/>
      <c r="HBE11" s="605"/>
      <c r="HBF11" s="605"/>
      <c r="HBG11" s="605"/>
      <c r="HBH11" s="605"/>
      <c r="HBI11" s="605"/>
      <c r="HBJ11" s="605"/>
      <c r="HBK11" s="605"/>
      <c r="HBL11" s="605"/>
      <c r="HBM11" s="605"/>
      <c r="HBN11" s="605"/>
      <c r="HBO11" s="605"/>
      <c r="HBP11" s="605"/>
      <c r="HBQ11" s="605"/>
      <c r="HBR11" s="605"/>
      <c r="HBS11" s="605"/>
      <c r="HBT11" s="605"/>
      <c r="HBU11" s="605"/>
      <c r="HBV11" s="605"/>
      <c r="HBW11" s="605"/>
      <c r="HBX11" s="605"/>
      <c r="HBY11" s="605"/>
      <c r="HBZ11" s="605"/>
      <c r="HCA11" s="605"/>
      <c r="HCB11" s="605"/>
      <c r="HCC11" s="605"/>
      <c r="HCD11" s="605"/>
      <c r="HCE11" s="605"/>
      <c r="HCF11" s="605"/>
      <c r="HCG11" s="605"/>
      <c r="HCH11" s="605"/>
      <c r="HCI11" s="605"/>
      <c r="HCJ11" s="605"/>
      <c r="HCK11" s="605"/>
      <c r="HCL11" s="605"/>
      <c r="HCM11" s="605"/>
      <c r="HCN11" s="605"/>
      <c r="HCO11" s="605"/>
      <c r="HCP11" s="605"/>
      <c r="HCQ11" s="605"/>
      <c r="HCR11" s="605"/>
      <c r="HCS11" s="605"/>
      <c r="HCT11" s="605"/>
      <c r="HCU11" s="605"/>
      <c r="HCV11" s="605"/>
      <c r="HCW11" s="605"/>
      <c r="HCX11" s="605"/>
      <c r="HCY11" s="605"/>
      <c r="HCZ11" s="605"/>
      <c r="HDA11" s="605"/>
      <c r="HDB11" s="605"/>
      <c r="HDC11" s="605"/>
      <c r="HDD11" s="605"/>
      <c r="HDE11" s="605"/>
      <c r="HDF11" s="605"/>
      <c r="HDG11" s="605"/>
      <c r="HDH11" s="605"/>
      <c r="HDI11" s="605"/>
      <c r="HDJ11" s="605"/>
      <c r="HDK11" s="605"/>
      <c r="HDL11" s="605"/>
      <c r="HDM11" s="605"/>
      <c r="HDN11" s="605"/>
      <c r="HDO11" s="605"/>
      <c r="HDP11" s="605"/>
      <c r="HDQ11" s="605"/>
      <c r="HDR11" s="605"/>
      <c r="HDS11" s="605"/>
      <c r="HDT11" s="605"/>
      <c r="HDU11" s="605"/>
      <c r="HDV11" s="605"/>
      <c r="HDW11" s="605"/>
      <c r="HDX11" s="605"/>
      <c r="HDY11" s="605"/>
      <c r="HDZ11" s="605"/>
      <c r="HEA11" s="605"/>
      <c r="HEB11" s="605"/>
      <c r="HEC11" s="605"/>
      <c r="HED11" s="605"/>
      <c r="HEE11" s="605"/>
      <c r="HEF11" s="605"/>
      <c r="HEG11" s="605"/>
      <c r="HEH11" s="605"/>
      <c r="HEI11" s="605"/>
      <c r="HEJ11" s="605"/>
      <c r="HEK11" s="605"/>
      <c r="HEL11" s="605"/>
      <c r="HEM11" s="605"/>
      <c r="HEN11" s="605"/>
      <c r="HEO11" s="605"/>
      <c r="HEP11" s="605"/>
      <c r="HEQ11" s="605"/>
      <c r="HER11" s="605"/>
      <c r="HES11" s="605"/>
      <c r="HET11" s="605"/>
      <c r="HEU11" s="605"/>
      <c r="HEV11" s="605"/>
      <c r="HEW11" s="605"/>
      <c r="HEX11" s="605"/>
      <c r="HEY11" s="605"/>
      <c r="HEZ11" s="605"/>
      <c r="HFA11" s="605"/>
      <c r="HFB11" s="605"/>
      <c r="HFC11" s="605"/>
      <c r="HFD11" s="605"/>
      <c r="HFE11" s="605"/>
      <c r="HFF11" s="605"/>
      <c r="HFG11" s="605"/>
      <c r="HFH11" s="605"/>
      <c r="HFI11" s="605"/>
      <c r="HFJ11" s="605"/>
      <c r="HFK11" s="605"/>
      <c r="HFL11" s="605"/>
      <c r="HFM11" s="605"/>
      <c r="HFN11" s="605"/>
      <c r="HFO11" s="605"/>
      <c r="HFP11" s="605"/>
      <c r="HFQ11" s="605"/>
      <c r="HFR11" s="605"/>
      <c r="HFS11" s="605"/>
      <c r="HFT11" s="605"/>
      <c r="HFU11" s="605"/>
      <c r="HFV11" s="605"/>
      <c r="HFW11" s="605"/>
      <c r="HFX11" s="605"/>
      <c r="HFY11" s="605"/>
      <c r="HFZ11" s="605"/>
      <c r="HGA11" s="605"/>
      <c r="HGB11" s="605"/>
      <c r="HGC11" s="605"/>
      <c r="HGD11" s="605"/>
      <c r="HGE11" s="605"/>
      <c r="HGF11" s="605"/>
      <c r="HGG11" s="605"/>
      <c r="HGH11" s="605"/>
      <c r="HGI11" s="605"/>
      <c r="HGJ11" s="605"/>
      <c r="HGK11" s="605"/>
      <c r="HGL11" s="605"/>
      <c r="HGM11" s="605"/>
      <c r="HGN11" s="605"/>
      <c r="HGO11" s="605"/>
      <c r="HGP11" s="605"/>
      <c r="HGQ11" s="605"/>
      <c r="HGR11" s="605"/>
      <c r="HGS11" s="605"/>
      <c r="HGT11" s="605"/>
      <c r="HGU11" s="605"/>
      <c r="HGV11" s="605"/>
      <c r="HGW11" s="605"/>
      <c r="HGX11" s="605"/>
      <c r="HGY11" s="605"/>
      <c r="HGZ11" s="605"/>
      <c r="HHA11" s="605"/>
      <c r="HHB11" s="605"/>
      <c r="HHC11" s="605"/>
      <c r="HHD11" s="605"/>
      <c r="HHE11" s="605"/>
      <c r="HHF11" s="605"/>
      <c r="HHG11" s="605"/>
      <c r="HHH11" s="605"/>
      <c r="HHI11" s="605"/>
      <c r="HHJ11" s="605"/>
      <c r="HHK11" s="605"/>
      <c r="HHL11" s="605"/>
      <c r="HHM11" s="605"/>
      <c r="HHN11" s="605"/>
      <c r="HHO11" s="605"/>
      <c r="HHP11" s="605"/>
      <c r="HHQ11" s="605"/>
      <c r="HHR11" s="605"/>
      <c r="HHS11" s="605"/>
      <c r="HHT11" s="605"/>
      <c r="HHU11" s="605"/>
      <c r="HHV11" s="605"/>
      <c r="HHW11" s="605"/>
      <c r="HHX11" s="605"/>
      <c r="HHY11" s="605"/>
      <c r="HHZ11" s="605"/>
      <c r="HIA11" s="605"/>
      <c r="HIB11" s="605"/>
      <c r="HIC11" s="605"/>
      <c r="HID11" s="605"/>
      <c r="HIE11" s="605"/>
      <c r="HIF11" s="605"/>
      <c r="HIG11" s="605"/>
      <c r="HIH11" s="605"/>
      <c r="HII11" s="605"/>
      <c r="HIJ11" s="605"/>
      <c r="HIK11" s="605"/>
      <c r="HIL11" s="605"/>
      <c r="HIM11" s="605"/>
      <c r="HIN11" s="605"/>
      <c r="HIO11" s="605"/>
      <c r="HIP11" s="605"/>
      <c r="HIQ11" s="605"/>
      <c r="HIR11" s="605"/>
      <c r="HIS11" s="605"/>
      <c r="HIT11" s="605"/>
      <c r="HIU11" s="605"/>
      <c r="HIV11" s="605"/>
      <c r="HIW11" s="605"/>
      <c r="HIX11" s="605"/>
      <c r="HIY11" s="605"/>
      <c r="HIZ11" s="605"/>
      <c r="HJA11" s="605"/>
      <c r="HJB11" s="605"/>
      <c r="HJC11" s="605"/>
      <c r="HJD11" s="605"/>
      <c r="HJE11" s="605"/>
      <c r="HJF11" s="605"/>
      <c r="HJG11" s="605"/>
      <c r="HJH11" s="605"/>
      <c r="HJI11" s="605"/>
      <c r="HJJ11" s="605"/>
      <c r="HJK11" s="605"/>
      <c r="HJL11" s="605"/>
      <c r="HJM11" s="605"/>
      <c r="HJN11" s="605"/>
      <c r="HJO11" s="605"/>
      <c r="HJP11" s="605"/>
      <c r="HJQ11" s="605"/>
      <c r="HJR11" s="605"/>
      <c r="HJS11" s="605"/>
      <c r="HJT11" s="605"/>
      <c r="HJU11" s="605"/>
      <c r="HJV11" s="605"/>
      <c r="HJW11" s="605"/>
      <c r="HJX11" s="605"/>
      <c r="HJY11" s="605"/>
      <c r="HJZ11" s="605"/>
      <c r="HKA11" s="605"/>
      <c r="HKB11" s="605"/>
      <c r="HKC11" s="605"/>
      <c r="HKD11" s="605"/>
      <c r="HKE11" s="605"/>
      <c r="HKF11" s="605"/>
      <c r="HKG11" s="605"/>
      <c r="HKH11" s="605"/>
      <c r="HKI11" s="605"/>
      <c r="HKJ11" s="605"/>
      <c r="HKK11" s="605"/>
      <c r="HKL11" s="605"/>
      <c r="HKM11" s="605"/>
      <c r="HKN11" s="605"/>
      <c r="HKO11" s="605"/>
      <c r="HKP11" s="605"/>
      <c r="HKQ11" s="605"/>
      <c r="HKR11" s="605"/>
      <c r="HKS11" s="605"/>
      <c r="HKT11" s="605"/>
      <c r="HKU11" s="605"/>
      <c r="HKV11" s="605"/>
      <c r="HKW11" s="605"/>
      <c r="HKX11" s="605"/>
      <c r="HKY11" s="605"/>
      <c r="HKZ11" s="605"/>
      <c r="HLA11" s="605"/>
      <c r="HLB11" s="605"/>
      <c r="HLC11" s="605"/>
      <c r="HLD11" s="605"/>
      <c r="HLE11" s="605"/>
      <c r="HLF11" s="605"/>
      <c r="HLG11" s="605"/>
      <c r="HLH11" s="605"/>
      <c r="HLI11" s="605"/>
      <c r="HLJ11" s="605"/>
      <c r="HLK11" s="605"/>
      <c r="HLL11" s="605"/>
      <c r="HLM11" s="605"/>
      <c r="HLN11" s="605"/>
      <c r="HLO11" s="605"/>
      <c r="HLP11" s="605"/>
      <c r="HLQ11" s="605"/>
      <c r="HLR11" s="605"/>
      <c r="HLS11" s="605"/>
      <c r="HLT11" s="605"/>
      <c r="HLU11" s="605"/>
      <c r="HLV11" s="605"/>
      <c r="HLW11" s="605"/>
      <c r="HLX11" s="605"/>
      <c r="HLY11" s="605"/>
      <c r="HLZ11" s="605"/>
      <c r="HMA11" s="605"/>
      <c r="HMB11" s="605"/>
      <c r="HMC11" s="605"/>
      <c r="HMD11" s="605"/>
      <c r="HME11" s="605"/>
      <c r="HMF11" s="605"/>
      <c r="HMG11" s="605"/>
      <c r="HMH11" s="605"/>
      <c r="HMI11" s="605"/>
      <c r="HMJ11" s="605"/>
      <c r="HMK11" s="605"/>
      <c r="HML11" s="605"/>
      <c r="HMM11" s="605"/>
      <c r="HMN11" s="605"/>
      <c r="HMO11" s="605"/>
      <c r="HMP11" s="605"/>
      <c r="HMQ11" s="605"/>
      <c r="HMR11" s="605"/>
      <c r="HMS11" s="605"/>
      <c r="HMT11" s="605"/>
      <c r="HMU11" s="605"/>
      <c r="HMV11" s="605"/>
      <c r="HMW11" s="605"/>
      <c r="HMX11" s="605"/>
      <c r="HMY11" s="605"/>
      <c r="HMZ11" s="605"/>
      <c r="HNA11" s="605"/>
      <c r="HNB11" s="605"/>
      <c r="HNC11" s="605"/>
      <c r="HND11" s="605"/>
      <c r="HNE11" s="605"/>
      <c r="HNF11" s="605"/>
      <c r="HNG11" s="605"/>
      <c r="HNH11" s="605"/>
      <c r="HNI11" s="605"/>
      <c r="HNJ11" s="605"/>
      <c r="HNK11" s="605"/>
      <c r="HNL11" s="605"/>
      <c r="HNM11" s="605"/>
      <c r="HNN11" s="605"/>
      <c r="HNO11" s="605"/>
      <c r="HNP11" s="605"/>
      <c r="HNQ11" s="605"/>
      <c r="HNR11" s="605"/>
      <c r="HNS11" s="605"/>
      <c r="HNT11" s="605"/>
      <c r="HNU11" s="605"/>
      <c r="HNV11" s="605"/>
      <c r="HNW11" s="605"/>
      <c r="HNX11" s="605"/>
      <c r="HNY11" s="605"/>
      <c r="HNZ11" s="605"/>
      <c r="HOA11" s="605"/>
      <c r="HOB11" s="605"/>
      <c r="HOC11" s="605"/>
      <c r="HOD11" s="605"/>
      <c r="HOE11" s="605"/>
      <c r="HOF11" s="605"/>
      <c r="HOG11" s="605"/>
      <c r="HOH11" s="605"/>
      <c r="HOI11" s="605"/>
      <c r="HOJ11" s="605"/>
      <c r="HOK11" s="605"/>
      <c r="HOL11" s="605"/>
      <c r="HOM11" s="605"/>
      <c r="HON11" s="605"/>
      <c r="HOO11" s="605"/>
      <c r="HOP11" s="605"/>
      <c r="HOQ11" s="605"/>
      <c r="HOR11" s="605"/>
      <c r="HOS11" s="605"/>
      <c r="HOT11" s="605"/>
      <c r="HOU11" s="605"/>
      <c r="HOV11" s="605"/>
      <c r="HOW11" s="605"/>
      <c r="HOX11" s="605"/>
      <c r="HOY11" s="605"/>
      <c r="HOZ11" s="605"/>
      <c r="HPA11" s="605"/>
      <c r="HPB11" s="605"/>
      <c r="HPC11" s="605"/>
      <c r="HPD11" s="605"/>
      <c r="HPE11" s="605"/>
      <c r="HPF11" s="605"/>
      <c r="HPG11" s="605"/>
      <c r="HPH11" s="605"/>
      <c r="HPI11" s="605"/>
      <c r="HPJ11" s="605"/>
      <c r="HPK11" s="605"/>
      <c r="HPL11" s="605"/>
      <c r="HPM11" s="605"/>
      <c r="HPN11" s="605"/>
      <c r="HPO11" s="605"/>
      <c r="HPP11" s="605"/>
      <c r="HPQ11" s="605"/>
      <c r="HPR11" s="605"/>
      <c r="HPS11" s="605"/>
      <c r="HPT11" s="605"/>
      <c r="HPU11" s="605"/>
      <c r="HPV11" s="605"/>
      <c r="HPW11" s="605"/>
      <c r="HPX11" s="605"/>
      <c r="HPY11" s="605"/>
      <c r="HPZ11" s="605"/>
      <c r="HQA11" s="605"/>
      <c r="HQB11" s="605"/>
      <c r="HQC11" s="605"/>
      <c r="HQD11" s="605"/>
      <c r="HQE11" s="605"/>
      <c r="HQF11" s="605"/>
      <c r="HQG11" s="605"/>
      <c r="HQH11" s="605"/>
      <c r="HQI11" s="605"/>
      <c r="HQJ11" s="605"/>
      <c r="HQK11" s="605"/>
      <c r="HQL11" s="605"/>
      <c r="HQM11" s="605"/>
      <c r="HQN11" s="605"/>
      <c r="HQO11" s="605"/>
      <c r="HQP11" s="605"/>
      <c r="HQQ11" s="605"/>
      <c r="HQR11" s="605"/>
      <c r="HQS11" s="605"/>
      <c r="HQT11" s="605"/>
      <c r="HQU11" s="605"/>
      <c r="HQV11" s="605"/>
      <c r="HQW11" s="605"/>
      <c r="HQX11" s="605"/>
      <c r="HQY11" s="605"/>
      <c r="HQZ11" s="605"/>
      <c r="HRA11" s="605"/>
      <c r="HRB11" s="605"/>
      <c r="HRC11" s="605"/>
      <c r="HRD11" s="605"/>
      <c r="HRE11" s="605"/>
      <c r="HRF11" s="605"/>
      <c r="HRG11" s="605"/>
      <c r="HRH11" s="605"/>
      <c r="HRI11" s="605"/>
      <c r="HRJ11" s="605"/>
      <c r="HRK11" s="605"/>
      <c r="HRL11" s="605"/>
      <c r="HRM11" s="605"/>
      <c r="HRN11" s="605"/>
      <c r="HRO11" s="605"/>
      <c r="HRP11" s="605"/>
      <c r="HRQ11" s="605"/>
      <c r="HRR11" s="605"/>
      <c r="HRS11" s="605"/>
      <c r="HRT11" s="605"/>
      <c r="HRU11" s="605"/>
      <c r="HRV11" s="605"/>
      <c r="HRW11" s="605"/>
      <c r="HRX11" s="605"/>
      <c r="HRY11" s="605"/>
      <c r="HRZ11" s="605"/>
      <c r="HSA11" s="605"/>
      <c r="HSB11" s="605"/>
      <c r="HSC11" s="605"/>
      <c r="HSD11" s="605"/>
      <c r="HSE11" s="605"/>
      <c r="HSF11" s="605"/>
      <c r="HSG11" s="605"/>
      <c r="HSH11" s="605"/>
      <c r="HSI11" s="605"/>
      <c r="HSJ11" s="605"/>
      <c r="HSK11" s="605"/>
      <c r="HSL11" s="605"/>
      <c r="HSM11" s="605"/>
      <c r="HSN11" s="605"/>
      <c r="HSO11" s="605"/>
      <c r="HSP11" s="605"/>
      <c r="HSQ11" s="605"/>
      <c r="HSR11" s="605"/>
      <c r="HSS11" s="605"/>
      <c r="HST11" s="605"/>
      <c r="HSU11" s="605"/>
      <c r="HSV11" s="605"/>
      <c r="HSW11" s="605"/>
      <c r="HSX11" s="605"/>
      <c r="HSY11" s="605"/>
      <c r="HSZ11" s="605"/>
      <c r="HTA11" s="605"/>
      <c r="HTB11" s="605"/>
      <c r="HTC11" s="605"/>
      <c r="HTD11" s="605"/>
      <c r="HTE11" s="605"/>
      <c r="HTF11" s="605"/>
      <c r="HTG11" s="605"/>
      <c r="HTH11" s="605"/>
      <c r="HTI11" s="605"/>
      <c r="HTJ11" s="605"/>
      <c r="HTK11" s="605"/>
      <c r="HTL11" s="605"/>
      <c r="HTM11" s="605"/>
      <c r="HTN11" s="605"/>
      <c r="HTO11" s="605"/>
      <c r="HTP11" s="605"/>
      <c r="HTQ11" s="605"/>
      <c r="HTR11" s="605"/>
      <c r="HTS11" s="605"/>
      <c r="HTT11" s="605"/>
      <c r="HTU11" s="605"/>
      <c r="HTV11" s="605"/>
      <c r="HTW11" s="605"/>
      <c r="HTX11" s="605"/>
      <c r="HTY11" s="605"/>
      <c r="HTZ11" s="605"/>
      <c r="HUA11" s="605"/>
      <c r="HUB11" s="605"/>
      <c r="HUC11" s="605"/>
      <c r="HUD11" s="605"/>
      <c r="HUE11" s="605"/>
      <c r="HUF11" s="605"/>
      <c r="HUG11" s="605"/>
      <c r="HUH11" s="605"/>
      <c r="HUI11" s="605"/>
      <c r="HUJ11" s="605"/>
      <c r="HUK11" s="605"/>
      <c r="HUL11" s="605"/>
      <c r="HUM11" s="605"/>
      <c r="HUN11" s="605"/>
      <c r="HUO11" s="605"/>
      <c r="HUP11" s="605"/>
      <c r="HUQ11" s="605"/>
      <c r="HUR11" s="605"/>
      <c r="HUS11" s="605"/>
      <c r="HUT11" s="605"/>
      <c r="HUU11" s="605"/>
      <c r="HUV11" s="605"/>
      <c r="HUW11" s="605"/>
      <c r="HUX11" s="605"/>
      <c r="HUY11" s="605"/>
      <c r="HUZ11" s="605"/>
      <c r="HVA11" s="605"/>
      <c r="HVB11" s="605"/>
      <c r="HVC11" s="605"/>
      <c r="HVD11" s="605"/>
      <c r="HVE11" s="605"/>
      <c r="HVF11" s="605"/>
      <c r="HVG11" s="605"/>
    </row>
    <row r="12" spans="1:5987" s="606" customFormat="1" hidden="1" x14ac:dyDescent="0.2">
      <c r="A12" s="392" t="s">
        <v>189</v>
      </c>
      <c r="B12" s="392"/>
      <c r="C12" s="392"/>
      <c r="D12" s="392" t="e">
        <f t="shared" ref="D12:D23" si="28">C12/B12*100</f>
        <v>#DIV/0!</v>
      </c>
      <c r="E12" s="392"/>
      <c r="F12" s="392"/>
      <c r="G12" s="392" t="e">
        <f t="shared" ref="G12:G23" si="29">F12/E12*100</f>
        <v>#DIV/0!</v>
      </c>
      <c r="H12" s="392"/>
      <c r="I12" s="392"/>
      <c r="J12" s="392" t="e">
        <f t="shared" ref="J12:J23" si="30">I12/H12*100</f>
        <v>#DIV/0!</v>
      </c>
      <c r="K12" s="392"/>
      <c r="L12" s="392"/>
      <c r="M12" s="392" t="e">
        <f t="shared" ref="M12:M19" si="31">L12/K12*100</f>
        <v>#DIV/0!</v>
      </c>
      <c r="N12" s="392"/>
      <c r="O12" s="392"/>
      <c r="P12" s="392" t="e">
        <f t="shared" ref="P12:P19" si="32">O12/N12*100</f>
        <v>#DIV/0!</v>
      </c>
      <c r="Q12" s="337">
        <v>11</v>
      </c>
      <c r="R12" s="337">
        <v>1</v>
      </c>
      <c r="S12" s="360">
        <f t="shared" ref="S12:S19" si="33">R12/Q12*100</f>
        <v>9.0909090909090917</v>
      </c>
      <c r="T12" s="337">
        <v>9</v>
      </c>
      <c r="U12" s="337">
        <v>0</v>
      </c>
      <c r="V12" s="360">
        <f t="shared" ref="V12:V13" si="34">U12/T12</f>
        <v>0</v>
      </c>
      <c r="W12" s="337">
        <v>14</v>
      </c>
      <c r="X12" s="337">
        <v>0</v>
      </c>
      <c r="Y12" s="360">
        <f t="shared" ref="Y12:Y19" si="35">X12/W12</f>
        <v>0</v>
      </c>
      <c r="Z12" s="373"/>
      <c r="AA12" s="373"/>
      <c r="AB12" s="373">
        <v>0</v>
      </c>
      <c r="AC12" s="337">
        <f t="shared" ref="AC12:AD21" si="36">Q12+T12+W12</f>
        <v>34</v>
      </c>
      <c r="AD12" s="337">
        <f t="shared" si="36"/>
        <v>1</v>
      </c>
      <c r="AE12" s="360">
        <f t="shared" ref="AE12:AE21" si="37">AD12/AC12*100</f>
        <v>2.9411764705882351</v>
      </c>
      <c r="AF12" s="359">
        <v>14</v>
      </c>
      <c r="AG12" s="359">
        <v>0</v>
      </c>
      <c r="AH12" s="360">
        <f t="shared" ref="AH12:AH24" si="38">AG12/AF12*100</f>
        <v>0</v>
      </c>
      <c r="AI12" s="359">
        <v>14</v>
      </c>
      <c r="AJ12" s="359">
        <v>1</v>
      </c>
      <c r="AK12" s="360">
        <f t="shared" ref="AK12:AK19" si="39">AJ12/AI12*100</f>
        <v>7.1428571428571423</v>
      </c>
      <c r="AL12" s="359">
        <v>9</v>
      </c>
      <c r="AM12" s="359">
        <v>0</v>
      </c>
      <c r="AN12" s="360">
        <f t="shared" ref="AN12:AN19" si="40">AM12/AL12*100</f>
        <v>0</v>
      </c>
      <c r="AO12" s="359">
        <v>0</v>
      </c>
      <c r="AP12" s="359">
        <v>0</v>
      </c>
      <c r="AQ12" s="360">
        <v>0</v>
      </c>
      <c r="AR12" s="359">
        <f t="shared" ref="AR12:AS25" si="41">SUM(AF12,AI12,AL12,AO12)</f>
        <v>37</v>
      </c>
      <c r="AS12" s="359">
        <f t="shared" si="41"/>
        <v>1</v>
      </c>
      <c r="AT12" s="360">
        <f t="shared" ref="AT12:AT24" si="42">AS12/AR12*100</f>
        <v>2.7027027027027026</v>
      </c>
      <c r="AU12" s="359">
        <v>13</v>
      </c>
      <c r="AV12" s="359">
        <v>1</v>
      </c>
      <c r="AW12" s="360">
        <f t="shared" ref="AW12:AW19" si="43">AV12/AU12*100</f>
        <v>7.6923076923076925</v>
      </c>
      <c r="AX12" s="359">
        <v>9</v>
      </c>
      <c r="AY12" s="359">
        <v>1</v>
      </c>
      <c r="AZ12" s="360">
        <f t="shared" ref="AZ12:AZ19" si="44">AY12/AX12*100</f>
        <v>11.111111111111111</v>
      </c>
      <c r="BA12" s="359">
        <v>11</v>
      </c>
      <c r="BB12" s="359">
        <v>0</v>
      </c>
      <c r="BC12" s="360">
        <f t="shared" ref="BC12:BC15" si="45">BB12/BA12*100</f>
        <v>0</v>
      </c>
      <c r="BD12" s="359">
        <v>0</v>
      </c>
      <c r="BE12" s="359">
        <v>0</v>
      </c>
      <c r="BF12" s="359"/>
      <c r="BG12" s="359">
        <f t="shared" ref="BG12:BH19" si="46">SUM(AU12,AX12,BA12,BD12)</f>
        <v>33</v>
      </c>
      <c r="BH12" s="359">
        <f t="shared" si="46"/>
        <v>2</v>
      </c>
      <c r="BI12" s="360">
        <f t="shared" ref="BI12:BI19" si="47">BH12/BG12*100</f>
        <v>6.0606060606060606</v>
      </c>
      <c r="BJ12" s="359">
        <v>17</v>
      </c>
      <c r="BK12" s="359">
        <v>0</v>
      </c>
      <c r="BL12" s="360">
        <f t="shared" ref="BL12:BL19" si="48">BK12/BJ12*100</f>
        <v>0</v>
      </c>
      <c r="BM12" s="359">
        <v>13</v>
      </c>
      <c r="BN12" s="359">
        <v>4</v>
      </c>
      <c r="BO12" s="360">
        <f t="shared" si="22"/>
        <v>30.76923076923077</v>
      </c>
      <c r="BP12" s="359">
        <v>24</v>
      </c>
      <c r="BQ12" s="359">
        <v>0</v>
      </c>
      <c r="BR12" s="360">
        <f t="shared" si="23"/>
        <v>0</v>
      </c>
      <c r="BS12" s="347"/>
      <c r="BT12" s="347"/>
      <c r="BU12" s="347"/>
      <c r="BV12" s="359">
        <f t="shared" ref="BV12:BW19" si="49">SUM(BJ12,BM12,BP12,BS12)</f>
        <v>54</v>
      </c>
      <c r="BW12" s="359">
        <f t="shared" si="49"/>
        <v>4</v>
      </c>
      <c r="BX12" s="360">
        <f t="shared" si="24"/>
        <v>7.4074074074074066</v>
      </c>
      <c r="BY12" s="359">
        <v>19</v>
      </c>
      <c r="BZ12" s="359">
        <v>3</v>
      </c>
      <c r="CA12" s="360">
        <f t="shared" ref="CA12:CA15" si="50">BZ12/BY12*100</f>
        <v>15.789473684210526</v>
      </c>
      <c r="CB12" s="359">
        <v>26</v>
      </c>
      <c r="CC12" s="359">
        <v>1</v>
      </c>
      <c r="CD12" s="360">
        <f t="shared" si="25"/>
        <v>3.8461538461538463</v>
      </c>
      <c r="CE12" s="359">
        <v>35</v>
      </c>
      <c r="CF12" s="359">
        <v>0</v>
      </c>
      <c r="CG12" s="360">
        <f t="shared" si="26"/>
        <v>0</v>
      </c>
      <c r="CH12" s="347"/>
      <c r="CI12" s="347"/>
      <c r="CJ12" s="604"/>
      <c r="CK12" s="359">
        <f t="shared" ref="CK12:CL15" si="51">SUM(BY12,CB12,CE12,CH12)</f>
        <v>80</v>
      </c>
      <c r="CL12" s="359">
        <f t="shared" si="51"/>
        <v>4</v>
      </c>
      <c r="CM12" s="360">
        <f t="shared" si="27"/>
        <v>5</v>
      </c>
      <c r="CN12" s="605"/>
      <c r="CO12" s="605"/>
      <c r="CP12" s="605"/>
      <c r="CQ12" s="605"/>
      <c r="CR12" s="605"/>
      <c r="CS12" s="605"/>
      <c r="CT12" s="605"/>
      <c r="CU12" s="605"/>
      <c r="CV12" s="605"/>
      <c r="CW12" s="605"/>
      <c r="CX12" s="605"/>
      <c r="CY12" s="605"/>
      <c r="CZ12" s="605"/>
      <c r="DA12" s="605"/>
      <c r="DB12" s="605"/>
      <c r="DC12" s="605"/>
      <c r="DD12" s="605"/>
      <c r="DE12" s="605"/>
      <c r="DF12" s="605"/>
      <c r="DG12" s="605"/>
      <c r="DH12" s="605"/>
      <c r="DI12" s="605"/>
      <c r="DJ12" s="605"/>
      <c r="DK12" s="605"/>
      <c r="DL12" s="605"/>
      <c r="DM12" s="605"/>
      <c r="DN12" s="605"/>
      <c r="DO12" s="605"/>
      <c r="DP12" s="605"/>
      <c r="DQ12" s="605"/>
      <c r="DR12" s="605"/>
      <c r="DS12" s="605"/>
      <c r="DT12" s="605"/>
      <c r="DU12" s="605"/>
      <c r="DV12" s="605"/>
      <c r="DW12" s="605"/>
      <c r="DX12" s="605"/>
      <c r="DY12" s="605"/>
      <c r="DZ12" s="605"/>
      <c r="EA12" s="605"/>
      <c r="EB12" s="605"/>
      <c r="EC12" s="605"/>
      <c r="ED12" s="605"/>
      <c r="EE12" s="605"/>
      <c r="EF12" s="605"/>
      <c r="EG12" s="605"/>
      <c r="EH12" s="605"/>
      <c r="EI12" s="605"/>
      <c r="EJ12" s="605"/>
      <c r="EK12" s="605"/>
      <c r="EL12" s="605"/>
      <c r="EM12" s="605"/>
      <c r="EN12" s="605"/>
      <c r="EO12" s="605"/>
      <c r="EP12" s="605"/>
      <c r="EQ12" s="605"/>
      <c r="ER12" s="605"/>
      <c r="ES12" s="605"/>
      <c r="ET12" s="605"/>
      <c r="EU12" s="605"/>
      <c r="EV12" s="605"/>
      <c r="EW12" s="605"/>
      <c r="EX12" s="605"/>
      <c r="EY12" s="605"/>
      <c r="EZ12" s="605"/>
      <c r="FA12" s="605"/>
      <c r="FB12" s="605"/>
      <c r="FC12" s="605"/>
      <c r="FD12" s="605"/>
      <c r="FE12" s="605"/>
      <c r="FF12" s="605"/>
      <c r="FG12" s="605"/>
      <c r="FH12" s="605"/>
      <c r="FI12" s="605"/>
      <c r="FJ12" s="605"/>
      <c r="FK12" s="605"/>
      <c r="FL12" s="605"/>
      <c r="FM12" s="605"/>
      <c r="FN12" s="605"/>
      <c r="FO12" s="605"/>
      <c r="FP12" s="605"/>
      <c r="FQ12" s="605"/>
      <c r="FR12" s="605"/>
      <c r="FS12" s="605"/>
      <c r="FT12" s="605"/>
      <c r="FU12" s="605"/>
      <c r="FV12" s="605"/>
      <c r="FW12" s="605"/>
      <c r="FX12" s="605"/>
      <c r="FY12" s="605"/>
      <c r="FZ12" s="605"/>
      <c r="GA12" s="605"/>
      <c r="GB12" s="605"/>
      <c r="GC12" s="605"/>
      <c r="GD12" s="605"/>
      <c r="GE12" s="605"/>
      <c r="GF12" s="605"/>
      <c r="GG12" s="605"/>
      <c r="GH12" s="605"/>
      <c r="GI12" s="605"/>
      <c r="GJ12" s="605"/>
      <c r="GK12" s="605"/>
      <c r="GL12" s="605"/>
      <c r="GM12" s="605"/>
      <c r="GN12" s="605"/>
      <c r="GO12" s="605"/>
      <c r="GP12" s="605"/>
      <c r="GQ12" s="605"/>
      <c r="GR12" s="605"/>
      <c r="GS12" s="605"/>
      <c r="GT12" s="605"/>
      <c r="GU12" s="605"/>
      <c r="GV12" s="605"/>
      <c r="GW12" s="605"/>
      <c r="GX12" s="605"/>
      <c r="GY12" s="605"/>
      <c r="GZ12" s="605"/>
      <c r="HA12" s="605"/>
      <c r="HB12" s="605"/>
      <c r="HC12" s="605"/>
      <c r="HD12" s="605"/>
      <c r="HE12" s="605"/>
      <c r="HF12" s="605"/>
      <c r="HG12" s="605"/>
      <c r="HH12" s="605"/>
      <c r="HI12" s="605"/>
      <c r="HJ12" s="605"/>
      <c r="HK12" s="605"/>
      <c r="HL12" s="605"/>
      <c r="HM12" s="605"/>
      <c r="HN12" s="605"/>
      <c r="HO12" s="605"/>
      <c r="HP12" s="605"/>
      <c r="HQ12" s="605"/>
      <c r="HR12" s="605"/>
      <c r="HS12" s="605"/>
      <c r="HT12" s="605"/>
      <c r="HU12" s="605"/>
      <c r="HV12" s="605"/>
      <c r="HW12" s="605"/>
      <c r="HX12" s="605"/>
      <c r="HY12" s="605"/>
      <c r="HZ12" s="605"/>
      <c r="IA12" s="605"/>
      <c r="IB12" s="605"/>
      <c r="IC12" s="605"/>
      <c r="ID12" s="605"/>
      <c r="IE12" s="605"/>
      <c r="IF12" s="605"/>
      <c r="IG12" s="605"/>
      <c r="IH12" s="605"/>
      <c r="II12" s="605"/>
      <c r="IJ12" s="605"/>
      <c r="IK12" s="605"/>
      <c r="IL12" s="605"/>
      <c r="IM12" s="605"/>
      <c r="IN12" s="605"/>
      <c r="IO12" s="605"/>
      <c r="IP12" s="605"/>
      <c r="IQ12" s="605"/>
      <c r="IR12" s="605"/>
      <c r="IS12" s="605"/>
      <c r="IT12" s="605"/>
      <c r="IU12" s="605"/>
      <c r="IV12" s="605"/>
      <c r="IW12" s="605"/>
      <c r="IX12" s="605"/>
      <c r="IY12" s="605"/>
      <c r="IZ12" s="605"/>
      <c r="JA12" s="605"/>
      <c r="JB12" s="605"/>
      <c r="JC12" s="605"/>
      <c r="JD12" s="605"/>
      <c r="JE12" s="605"/>
      <c r="JF12" s="605"/>
      <c r="JG12" s="605"/>
      <c r="JH12" s="605"/>
      <c r="JI12" s="605"/>
      <c r="JJ12" s="605"/>
      <c r="JK12" s="605"/>
      <c r="JL12" s="605"/>
      <c r="JM12" s="605"/>
      <c r="JN12" s="605"/>
      <c r="JO12" s="605"/>
      <c r="JP12" s="605"/>
      <c r="JQ12" s="605"/>
      <c r="JR12" s="605"/>
      <c r="JS12" s="605"/>
      <c r="JT12" s="605"/>
      <c r="JU12" s="605"/>
      <c r="JV12" s="605"/>
      <c r="JW12" s="605"/>
      <c r="JX12" s="605"/>
      <c r="JY12" s="605"/>
      <c r="JZ12" s="605"/>
      <c r="KA12" s="605"/>
      <c r="KB12" s="605"/>
      <c r="KC12" s="605"/>
      <c r="KD12" s="605"/>
      <c r="KE12" s="605"/>
      <c r="KF12" s="605"/>
      <c r="KG12" s="605"/>
      <c r="KH12" s="605"/>
      <c r="KI12" s="605"/>
      <c r="KJ12" s="605"/>
      <c r="KK12" s="605"/>
      <c r="KL12" s="605"/>
      <c r="KM12" s="605"/>
      <c r="KN12" s="605"/>
      <c r="KO12" s="605"/>
      <c r="KP12" s="605"/>
      <c r="KQ12" s="605"/>
      <c r="KR12" s="605"/>
      <c r="KS12" s="605"/>
      <c r="KT12" s="605"/>
      <c r="KU12" s="605"/>
      <c r="KV12" s="605"/>
      <c r="KW12" s="605"/>
      <c r="KX12" s="605"/>
      <c r="KY12" s="605"/>
      <c r="KZ12" s="605"/>
      <c r="LA12" s="605"/>
      <c r="LB12" s="605"/>
      <c r="LC12" s="605"/>
      <c r="LD12" s="605"/>
      <c r="LE12" s="605"/>
      <c r="LF12" s="605"/>
      <c r="LG12" s="605"/>
      <c r="LH12" s="605"/>
      <c r="LI12" s="605"/>
      <c r="LJ12" s="605"/>
      <c r="LK12" s="605"/>
      <c r="LL12" s="605"/>
      <c r="LM12" s="605"/>
      <c r="LN12" s="605"/>
      <c r="LO12" s="605"/>
      <c r="LP12" s="605"/>
      <c r="LQ12" s="605"/>
      <c r="LR12" s="605"/>
      <c r="LS12" s="605"/>
      <c r="LT12" s="605"/>
      <c r="LU12" s="605"/>
      <c r="LV12" s="605"/>
      <c r="LW12" s="605"/>
      <c r="LX12" s="605"/>
      <c r="LY12" s="605"/>
      <c r="LZ12" s="605"/>
      <c r="MA12" s="605"/>
      <c r="MB12" s="605"/>
      <c r="MC12" s="605"/>
      <c r="MD12" s="605"/>
      <c r="ME12" s="605"/>
      <c r="MF12" s="605"/>
      <c r="MG12" s="605"/>
      <c r="MH12" s="605"/>
      <c r="MI12" s="605"/>
      <c r="MJ12" s="605"/>
      <c r="MK12" s="605"/>
      <c r="ML12" s="605"/>
      <c r="MM12" s="605"/>
      <c r="MN12" s="605"/>
      <c r="MO12" s="605"/>
      <c r="MP12" s="605"/>
      <c r="MQ12" s="605"/>
      <c r="MR12" s="605"/>
      <c r="MS12" s="605"/>
      <c r="MT12" s="605"/>
      <c r="MU12" s="605"/>
      <c r="MV12" s="605"/>
      <c r="MW12" s="605"/>
      <c r="MX12" s="605"/>
      <c r="MY12" s="605"/>
      <c r="MZ12" s="605"/>
      <c r="NA12" s="605"/>
      <c r="NB12" s="605"/>
      <c r="NC12" s="605"/>
      <c r="ND12" s="605"/>
      <c r="NE12" s="605"/>
      <c r="NF12" s="605"/>
      <c r="NG12" s="605"/>
      <c r="NH12" s="605"/>
      <c r="NI12" s="605"/>
      <c r="NJ12" s="605"/>
      <c r="NK12" s="605"/>
      <c r="NL12" s="605"/>
      <c r="NM12" s="605"/>
      <c r="NN12" s="605"/>
      <c r="NO12" s="605"/>
      <c r="NP12" s="605"/>
      <c r="NQ12" s="605"/>
      <c r="NR12" s="605"/>
      <c r="NS12" s="605"/>
      <c r="NT12" s="605"/>
      <c r="NU12" s="605"/>
      <c r="NV12" s="605"/>
      <c r="NW12" s="605"/>
      <c r="NX12" s="605"/>
      <c r="NY12" s="605"/>
      <c r="NZ12" s="605"/>
      <c r="OA12" s="605"/>
      <c r="OB12" s="605"/>
      <c r="OC12" s="605"/>
      <c r="OD12" s="605"/>
      <c r="OE12" s="605"/>
      <c r="OF12" s="605"/>
      <c r="OG12" s="605"/>
      <c r="OH12" s="605"/>
      <c r="OI12" s="605"/>
      <c r="OJ12" s="605"/>
      <c r="OK12" s="605"/>
      <c r="OL12" s="605"/>
      <c r="OM12" s="605"/>
      <c r="ON12" s="605"/>
      <c r="OO12" s="605"/>
      <c r="OP12" s="605"/>
      <c r="OQ12" s="605"/>
      <c r="OR12" s="605"/>
      <c r="OS12" s="605"/>
      <c r="OT12" s="605"/>
      <c r="OU12" s="605"/>
      <c r="OV12" s="605"/>
      <c r="OW12" s="605"/>
      <c r="OX12" s="605"/>
      <c r="OY12" s="605"/>
      <c r="OZ12" s="605"/>
      <c r="PA12" s="605"/>
      <c r="PB12" s="605"/>
      <c r="PC12" s="605"/>
      <c r="PD12" s="605"/>
      <c r="PE12" s="605"/>
      <c r="PF12" s="605"/>
      <c r="PG12" s="605"/>
      <c r="PH12" s="605"/>
      <c r="PI12" s="605"/>
      <c r="PJ12" s="605"/>
      <c r="PK12" s="605"/>
      <c r="PL12" s="605"/>
      <c r="PM12" s="605"/>
      <c r="PN12" s="605"/>
      <c r="PO12" s="605"/>
      <c r="PP12" s="605"/>
      <c r="PQ12" s="605"/>
      <c r="PR12" s="605"/>
      <c r="PS12" s="605"/>
      <c r="PT12" s="605"/>
      <c r="PU12" s="605"/>
      <c r="PV12" s="605"/>
      <c r="PW12" s="605"/>
      <c r="PX12" s="605"/>
      <c r="PY12" s="605"/>
      <c r="PZ12" s="605"/>
      <c r="QA12" s="605"/>
      <c r="QB12" s="605"/>
      <c r="QC12" s="605"/>
      <c r="QD12" s="605"/>
      <c r="QE12" s="605"/>
      <c r="QF12" s="605"/>
      <c r="QG12" s="605"/>
      <c r="QH12" s="605"/>
      <c r="QI12" s="605"/>
      <c r="QJ12" s="605"/>
      <c r="QK12" s="605"/>
      <c r="QL12" s="605"/>
      <c r="QM12" s="605"/>
      <c r="QN12" s="605"/>
      <c r="QO12" s="605"/>
      <c r="QP12" s="605"/>
      <c r="QQ12" s="605"/>
      <c r="QR12" s="605"/>
      <c r="QS12" s="605"/>
      <c r="QT12" s="605"/>
      <c r="QU12" s="605"/>
      <c r="QV12" s="605"/>
      <c r="QW12" s="605"/>
      <c r="QX12" s="605"/>
      <c r="QY12" s="605"/>
      <c r="QZ12" s="605"/>
      <c r="RA12" s="605"/>
      <c r="RB12" s="605"/>
      <c r="RC12" s="605"/>
      <c r="RD12" s="605"/>
      <c r="RE12" s="605"/>
      <c r="RF12" s="605"/>
      <c r="RG12" s="605"/>
      <c r="RH12" s="605"/>
      <c r="RI12" s="605"/>
      <c r="RJ12" s="605"/>
      <c r="RK12" s="605"/>
      <c r="RL12" s="605"/>
      <c r="RM12" s="605"/>
      <c r="RN12" s="605"/>
      <c r="RO12" s="605"/>
      <c r="RP12" s="605"/>
      <c r="RQ12" s="605"/>
      <c r="RR12" s="605"/>
      <c r="RS12" s="605"/>
      <c r="RT12" s="605"/>
      <c r="RU12" s="605"/>
      <c r="RV12" s="605"/>
      <c r="RW12" s="605"/>
      <c r="RX12" s="605"/>
      <c r="RY12" s="605"/>
      <c r="RZ12" s="605"/>
      <c r="SA12" s="605"/>
      <c r="SB12" s="605"/>
      <c r="SC12" s="605"/>
      <c r="SD12" s="605"/>
      <c r="SE12" s="605"/>
      <c r="SF12" s="605"/>
      <c r="SG12" s="605"/>
      <c r="SH12" s="605"/>
      <c r="SI12" s="605"/>
      <c r="SJ12" s="605"/>
      <c r="SK12" s="605"/>
      <c r="SL12" s="605"/>
      <c r="SM12" s="605"/>
      <c r="SN12" s="605"/>
      <c r="SO12" s="605"/>
      <c r="SP12" s="605"/>
      <c r="SQ12" s="605"/>
      <c r="SR12" s="605"/>
      <c r="SS12" s="605"/>
      <c r="ST12" s="605"/>
      <c r="SU12" s="605"/>
      <c r="SV12" s="605"/>
      <c r="SW12" s="605"/>
      <c r="SX12" s="605"/>
      <c r="SY12" s="605"/>
      <c r="SZ12" s="605"/>
      <c r="TA12" s="605"/>
      <c r="TB12" s="605"/>
      <c r="TC12" s="605"/>
      <c r="TD12" s="605"/>
      <c r="TE12" s="605"/>
      <c r="TF12" s="605"/>
      <c r="TG12" s="605"/>
      <c r="TH12" s="605"/>
      <c r="TI12" s="605"/>
      <c r="TJ12" s="605"/>
      <c r="TK12" s="605"/>
      <c r="TL12" s="605"/>
      <c r="TM12" s="605"/>
      <c r="TN12" s="605"/>
      <c r="TO12" s="605"/>
      <c r="TP12" s="605"/>
      <c r="TQ12" s="605"/>
      <c r="TR12" s="605"/>
      <c r="TS12" s="605"/>
      <c r="TT12" s="605"/>
      <c r="TU12" s="605"/>
      <c r="TV12" s="605"/>
      <c r="TW12" s="605"/>
      <c r="TX12" s="605"/>
      <c r="TY12" s="605"/>
      <c r="TZ12" s="605"/>
      <c r="UA12" s="605"/>
      <c r="UB12" s="605"/>
      <c r="UC12" s="605"/>
      <c r="UD12" s="605"/>
      <c r="UE12" s="605"/>
      <c r="UF12" s="605"/>
      <c r="UG12" s="605"/>
      <c r="UH12" s="605"/>
      <c r="UI12" s="605"/>
      <c r="UJ12" s="605"/>
      <c r="UK12" s="605"/>
      <c r="UL12" s="605"/>
      <c r="UM12" s="605"/>
      <c r="UN12" s="605"/>
      <c r="UO12" s="605"/>
      <c r="UP12" s="605"/>
      <c r="UQ12" s="605"/>
      <c r="UR12" s="605"/>
      <c r="US12" s="605"/>
      <c r="UT12" s="605"/>
      <c r="UU12" s="605"/>
      <c r="UV12" s="605"/>
      <c r="UW12" s="605"/>
      <c r="UX12" s="605"/>
      <c r="UY12" s="605"/>
      <c r="UZ12" s="605"/>
      <c r="VA12" s="605"/>
      <c r="VB12" s="605"/>
      <c r="VC12" s="605"/>
      <c r="VD12" s="605"/>
      <c r="VE12" s="605"/>
      <c r="VF12" s="605"/>
      <c r="VG12" s="605"/>
      <c r="VH12" s="605"/>
      <c r="VI12" s="605"/>
      <c r="VJ12" s="605"/>
      <c r="VK12" s="605"/>
      <c r="VL12" s="605"/>
      <c r="VM12" s="605"/>
      <c r="VN12" s="605"/>
      <c r="VO12" s="605"/>
      <c r="VP12" s="605"/>
      <c r="VQ12" s="605"/>
      <c r="VR12" s="605"/>
      <c r="VS12" s="605"/>
      <c r="VT12" s="605"/>
      <c r="VU12" s="605"/>
      <c r="VV12" s="605"/>
      <c r="VW12" s="605"/>
      <c r="VX12" s="605"/>
      <c r="VY12" s="605"/>
      <c r="VZ12" s="605"/>
      <c r="WA12" s="605"/>
      <c r="WB12" s="605"/>
      <c r="WC12" s="605"/>
      <c r="WD12" s="605"/>
      <c r="WE12" s="605"/>
      <c r="WF12" s="605"/>
      <c r="WG12" s="605"/>
      <c r="WH12" s="605"/>
      <c r="WI12" s="605"/>
      <c r="WJ12" s="605"/>
      <c r="WK12" s="605"/>
      <c r="WL12" s="605"/>
      <c r="WM12" s="605"/>
      <c r="WN12" s="605"/>
      <c r="WO12" s="605"/>
      <c r="WP12" s="605"/>
      <c r="WQ12" s="605"/>
      <c r="WR12" s="605"/>
      <c r="WS12" s="605"/>
      <c r="WT12" s="605"/>
      <c r="WU12" s="605"/>
      <c r="WV12" s="605"/>
      <c r="WW12" s="605"/>
      <c r="WX12" s="605"/>
      <c r="WY12" s="605"/>
      <c r="WZ12" s="605"/>
      <c r="XA12" s="605"/>
      <c r="XB12" s="605"/>
      <c r="XC12" s="605"/>
      <c r="XD12" s="605"/>
      <c r="XE12" s="605"/>
      <c r="XF12" s="605"/>
      <c r="XG12" s="605"/>
      <c r="XH12" s="605"/>
      <c r="XI12" s="605"/>
      <c r="XJ12" s="605"/>
      <c r="XK12" s="605"/>
      <c r="XL12" s="605"/>
      <c r="XM12" s="605"/>
      <c r="XN12" s="605"/>
      <c r="XO12" s="605"/>
      <c r="XP12" s="605"/>
      <c r="XQ12" s="605"/>
      <c r="XR12" s="605"/>
      <c r="XS12" s="605"/>
      <c r="XT12" s="605"/>
      <c r="XU12" s="605"/>
      <c r="XV12" s="605"/>
      <c r="XW12" s="605"/>
      <c r="XX12" s="605"/>
      <c r="XY12" s="605"/>
      <c r="XZ12" s="605"/>
      <c r="YA12" s="605"/>
      <c r="YB12" s="605"/>
      <c r="YC12" s="605"/>
      <c r="YD12" s="605"/>
      <c r="YE12" s="605"/>
      <c r="YF12" s="605"/>
      <c r="YG12" s="605"/>
      <c r="YH12" s="605"/>
      <c r="YI12" s="605"/>
      <c r="YJ12" s="605"/>
      <c r="YK12" s="605"/>
      <c r="YL12" s="605"/>
      <c r="YM12" s="605"/>
      <c r="YN12" s="605"/>
      <c r="YO12" s="605"/>
      <c r="YP12" s="605"/>
      <c r="YQ12" s="605"/>
      <c r="YR12" s="605"/>
      <c r="YS12" s="605"/>
      <c r="YT12" s="605"/>
      <c r="YU12" s="605"/>
      <c r="YV12" s="605"/>
      <c r="YW12" s="605"/>
      <c r="YX12" s="605"/>
      <c r="YY12" s="605"/>
      <c r="YZ12" s="605"/>
      <c r="ZA12" s="605"/>
      <c r="ZB12" s="605"/>
      <c r="ZC12" s="605"/>
      <c r="ZD12" s="605"/>
      <c r="ZE12" s="605"/>
      <c r="ZF12" s="605"/>
      <c r="ZG12" s="605"/>
      <c r="ZH12" s="605"/>
      <c r="ZI12" s="605"/>
      <c r="ZJ12" s="605"/>
      <c r="ZK12" s="605"/>
      <c r="ZL12" s="605"/>
      <c r="ZM12" s="605"/>
      <c r="ZN12" s="605"/>
      <c r="ZO12" s="605"/>
      <c r="ZP12" s="605"/>
      <c r="ZQ12" s="605"/>
      <c r="ZR12" s="605"/>
      <c r="ZS12" s="605"/>
      <c r="ZT12" s="605"/>
      <c r="ZU12" s="605"/>
      <c r="ZV12" s="605"/>
      <c r="ZW12" s="605"/>
      <c r="ZX12" s="605"/>
      <c r="ZY12" s="605"/>
      <c r="ZZ12" s="605"/>
      <c r="AAA12" s="605"/>
      <c r="AAB12" s="605"/>
      <c r="AAC12" s="605"/>
      <c r="AAD12" s="605"/>
      <c r="AAE12" s="605"/>
      <c r="AAF12" s="605"/>
      <c r="AAG12" s="605"/>
      <c r="AAH12" s="605"/>
      <c r="AAI12" s="605"/>
      <c r="AAJ12" s="605"/>
      <c r="AAK12" s="605"/>
      <c r="AAL12" s="605"/>
      <c r="AAM12" s="605"/>
      <c r="AAN12" s="605"/>
      <c r="AAO12" s="605"/>
      <c r="AAP12" s="605"/>
      <c r="AAQ12" s="605"/>
      <c r="AAR12" s="605"/>
      <c r="AAS12" s="605"/>
      <c r="AAT12" s="605"/>
      <c r="AAU12" s="605"/>
      <c r="AAV12" s="605"/>
      <c r="AAW12" s="605"/>
      <c r="AAX12" s="605"/>
      <c r="AAY12" s="605"/>
      <c r="AAZ12" s="605"/>
      <c r="ABA12" s="605"/>
      <c r="ABB12" s="605"/>
      <c r="ABC12" s="605"/>
      <c r="ABD12" s="605"/>
      <c r="ABE12" s="605"/>
      <c r="ABF12" s="605"/>
      <c r="ABG12" s="605"/>
      <c r="ABH12" s="605"/>
      <c r="ABI12" s="605"/>
      <c r="ABJ12" s="605"/>
      <c r="ABK12" s="605"/>
      <c r="ABL12" s="605"/>
      <c r="ABM12" s="605"/>
      <c r="ABN12" s="605"/>
      <c r="ABO12" s="605"/>
      <c r="ABP12" s="605"/>
      <c r="ABQ12" s="605"/>
      <c r="ABR12" s="605"/>
      <c r="ABS12" s="605"/>
      <c r="ABT12" s="605"/>
      <c r="ABU12" s="605"/>
      <c r="ABV12" s="605"/>
      <c r="ABW12" s="605"/>
      <c r="ABX12" s="605"/>
      <c r="ABY12" s="605"/>
      <c r="ABZ12" s="605"/>
      <c r="ACA12" s="605"/>
      <c r="ACB12" s="605"/>
      <c r="ACC12" s="605"/>
      <c r="ACD12" s="605"/>
      <c r="ACE12" s="605"/>
      <c r="ACF12" s="605"/>
      <c r="ACG12" s="605"/>
      <c r="ACH12" s="605"/>
      <c r="ACI12" s="605"/>
      <c r="ACJ12" s="605"/>
      <c r="ACK12" s="605"/>
      <c r="ACL12" s="605"/>
      <c r="ACM12" s="605"/>
      <c r="ACN12" s="605"/>
      <c r="ACO12" s="605"/>
      <c r="ACP12" s="605"/>
      <c r="ACQ12" s="605"/>
      <c r="ACR12" s="605"/>
      <c r="ACS12" s="605"/>
      <c r="ACT12" s="605"/>
      <c r="ACU12" s="605"/>
      <c r="ACV12" s="605"/>
      <c r="ACW12" s="605"/>
      <c r="ACX12" s="605"/>
      <c r="ACY12" s="605"/>
      <c r="ACZ12" s="605"/>
      <c r="ADA12" s="605"/>
      <c r="ADB12" s="605"/>
      <c r="ADC12" s="605"/>
      <c r="ADD12" s="605"/>
      <c r="ADE12" s="605"/>
      <c r="ADF12" s="605"/>
      <c r="ADG12" s="605"/>
      <c r="ADH12" s="605"/>
      <c r="ADI12" s="605"/>
      <c r="ADJ12" s="605"/>
      <c r="ADK12" s="605"/>
      <c r="ADL12" s="605"/>
      <c r="ADM12" s="605"/>
      <c r="ADN12" s="605"/>
      <c r="ADO12" s="605"/>
      <c r="ADP12" s="605"/>
      <c r="ADQ12" s="605"/>
      <c r="ADR12" s="605"/>
      <c r="ADS12" s="605"/>
      <c r="ADT12" s="605"/>
      <c r="ADU12" s="605"/>
      <c r="ADV12" s="605"/>
      <c r="ADW12" s="605"/>
      <c r="ADX12" s="605"/>
      <c r="ADY12" s="605"/>
      <c r="ADZ12" s="605"/>
      <c r="AEA12" s="605"/>
      <c r="AEB12" s="605"/>
      <c r="AEC12" s="605"/>
      <c r="AED12" s="605"/>
      <c r="AEE12" s="605"/>
      <c r="AEF12" s="605"/>
      <c r="AEG12" s="605"/>
      <c r="AEH12" s="605"/>
      <c r="AEI12" s="605"/>
      <c r="AEJ12" s="605"/>
      <c r="AEK12" s="605"/>
      <c r="AEL12" s="605"/>
      <c r="AEM12" s="605"/>
      <c r="AEN12" s="605"/>
      <c r="AEO12" s="605"/>
      <c r="AEP12" s="605"/>
      <c r="AEQ12" s="605"/>
      <c r="AER12" s="605"/>
      <c r="AES12" s="605"/>
      <c r="AET12" s="605"/>
      <c r="AEU12" s="605"/>
      <c r="AEV12" s="605"/>
      <c r="AEW12" s="605"/>
      <c r="AEX12" s="605"/>
      <c r="AEY12" s="605"/>
      <c r="AEZ12" s="605"/>
      <c r="AFA12" s="605"/>
      <c r="AFB12" s="605"/>
      <c r="AFC12" s="605"/>
      <c r="AFD12" s="605"/>
      <c r="AFE12" s="605"/>
      <c r="AFF12" s="605"/>
      <c r="AFG12" s="605"/>
      <c r="AFH12" s="605"/>
      <c r="AFI12" s="605"/>
      <c r="AFJ12" s="605"/>
      <c r="AFK12" s="605"/>
      <c r="AFL12" s="605"/>
      <c r="AFM12" s="605"/>
      <c r="AFN12" s="605"/>
      <c r="AFO12" s="605"/>
      <c r="AFP12" s="605"/>
      <c r="AFQ12" s="605"/>
      <c r="AFR12" s="605"/>
      <c r="AFS12" s="605"/>
      <c r="AFT12" s="605"/>
      <c r="AFU12" s="605"/>
      <c r="AFV12" s="605"/>
      <c r="AFW12" s="605"/>
      <c r="AFX12" s="605"/>
      <c r="AFY12" s="605"/>
      <c r="AFZ12" s="605"/>
      <c r="AGA12" s="605"/>
      <c r="AGB12" s="605"/>
      <c r="AGC12" s="605"/>
      <c r="AGD12" s="605"/>
      <c r="AGE12" s="605"/>
      <c r="AGF12" s="605"/>
      <c r="AGG12" s="605"/>
      <c r="AGH12" s="605"/>
      <c r="AGI12" s="605"/>
      <c r="AGJ12" s="605"/>
      <c r="AGK12" s="605"/>
      <c r="AGL12" s="605"/>
      <c r="AGM12" s="605"/>
      <c r="AGN12" s="605"/>
      <c r="AGO12" s="605"/>
      <c r="AGP12" s="605"/>
      <c r="AGQ12" s="605"/>
      <c r="AGR12" s="605"/>
      <c r="AGS12" s="605"/>
      <c r="AGT12" s="605"/>
      <c r="AGU12" s="605"/>
      <c r="AGV12" s="605"/>
      <c r="AGW12" s="605"/>
      <c r="AGX12" s="605"/>
      <c r="AGY12" s="605"/>
      <c r="AGZ12" s="605"/>
      <c r="AHA12" s="605"/>
      <c r="AHB12" s="605"/>
      <c r="AHC12" s="605"/>
      <c r="AHD12" s="605"/>
      <c r="AHE12" s="605"/>
      <c r="AHF12" s="605"/>
      <c r="AHG12" s="605"/>
      <c r="AHH12" s="605"/>
      <c r="AHI12" s="605"/>
      <c r="AHJ12" s="605"/>
      <c r="AHK12" s="605"/>
      <c r="AHL12" s="605"/>
      <c r="AHM12" s="605"/>
      <c r="AHN12" s="605"/>
      <c r="AHO12" s="605"/>
      <c r="AHP12" s="605"/>
      <c r="AHQ12" s="605"/>
      <c r="AHR12" s="605"/>
      <c r="AHS12" s="605"/>
      <c r="AHT12" s="605"/>
      <c r="AHU12" s="605"/>
      <c r="AHV12" s="605"/>
      <c r="AHW12" s="605"/>
      <c r="AHX12" s="605"/>
      <c r="AHY12" s="605"/>
      <c r="AHZ12" s="605"/>
      <c r="AIA12" s="605"/>
      <c r="AIB12" s="605"/>
      <c r="AIC12" s="605"/>
      <c r="AID12" s="605"/>
      <c r="AIE12" s="605"/>
      <c r="AIF12" s="605"/>
      <c r="AIG12" s="605"/>
      <c r="AIH12" s="605"/>
      <c r="AII12" s="605"/>
      <c r="AIJ12" s="605"/>
      <c r="AIK12" s="605"/>
      <c r="AIL12" s="605"/>
      <c r="AIM12" s="605"/>
      <c r="AIN12" s="605"/>
      <c r="AIO12" s="605"/>
      <c r="AIP12" s="605"/>
      <c r="AIQ12" s="605"/>
      <c r="AIR12" s="605"/>
      <c r="AIS12" s="605"/>
      <c r="AIT12" s="605"/>
      <c r="AIU12" s="605"/>
      <c r="AIV12" s="605"/>
      <c r="AIW12" s="605"/>
      <c r="AIX12" s="605"/>
      <c r="AIY12" s="605"/>
      <c r="AIZ12" s="605"/>
      <c r="AJA12" s="605"/>
      <c r="AJB12" s="605"/>
      <c r="AJC12" s="605"/>
      <c r="AJD12" s="605"/>
      <c r="AJE12" s="605"/>
      <c r="AJF12" s="605"/>
      <c r="AJG12" s="605"/>
      <c r="AJH12" s="605"/>
      <c r="AJI12" s="605"/>
      <c r="AJJ12" s="605"/>
      <c r="AJK12" s="605"/>
      <c r="AJL12" s="605"/>
      <c r="AJM12" s="605"/>
      <c r="AJN12" s="605"/>
      <c r="AJO12" s="605"/>
      <c r="AJP12" s="605"/>
      <c r="AJQ12" s="605"/>
      <c r="AJR12" s="605"/>
      <c r="AJS12" s="605"/>
      <c r="AJT12" s="605"/>
      <c r="AJU12" s="605"/>
      <c r="AJV12" s="605"/>
      <c r="AJW12" s="605"/>
      <c r="AJX12" s="605"/>
      <c r="AJY12" s="605"/>
      <c r="AJZ12" s="605"/>
      <c r="AKA12" s="605"/>
      <c r="AKB12" s="605"/>
      <c r="AKC12" s="605"/>
      <c r="AKD12" s="605"/>
      <c r="AKE12" s="605"/>
      <c r="AKF12" s="605"/>
      <c r="AKG12" s="605"/>
      <c r="AKH12" s="605"/>
      <c r="AKI12" s="605"/>
      <c r="AKJ12" s="605"/>
      <c r="AKK12" s="605"/>
      <c r="AKL12" s="605"/>
      <c r="AKM12" s="605"/>
      <c r="AKN12" s="605"/>
      <c r="AKO12" s="605"/>
      <c r="AKP12" s="605"/>
      <c r="AKQ12" s="605"/>
      <c r="AKR12" s="605"/>
      <c r="AKS12" s="605"/>
      <c r="AKT12" s="605"/>
      <c r="AKU12" s="605"/>
      <c r="AKV12" s="605"/>
      <c r="AKW12" s="605"/>
      <c r="AKX12" s="605"/>
      <c r="AKY12" s="605"/>
      <c r="AKZ12" s="605"/>
      <c r="ALA12" s="605"/>
      <c r="ALB12" s="605"/>
      <c r="ALC12" s="605"/>
      <c r="ALD12" s="605"/>
      <c r="ALE12" s="605"/>
      <c r="ALF12" s="605"/>
      <c r="ALG12" s="605"/>
      <c r="ALH12" s="605"/>
      <c r="ALI12" s="605"/>
      <c r="ALJ12" s="605"/>
      <c r="ALK12" s="605"/>
      <c r="ALL12" s="605"/>
      <c r="ALM12" s="605"/>
      <c r="ALN12" s="605"/>
      <c r="ALO12" s="605"/>
      <c r="ALP12" s="605"/>
      <c r="ALQ12" s="605"/>
      <c r="ALR12" s="605"/>
      <c r="ALS12" s="605"/>
      <c r="ALT12" s="605"/>
      <c r="ALU12" s="605"/>
      <c r="ALV12" s="605"/>
      <c r="ALW12" s="605"/>
      <c r="ALX12" s="605"/>
      <c r="ALY12" s="605"/>
      <c r="ALZ12" s="605"/>
      <c r="AMA12" s="605"/>
      <c r="AMB12" s="605"/>
      <c r="AMC12" s="605"/>
      <c r="AMD12" s="605"/>
      <c r="AME12" s="605"/>
      <c r="AMF12" s="605"/>
      <c r="AMG12" s="605"/>
      <c r="AMH12" s="605"/>
      <c r="AMI12" s="605"/>
      <c r="AMJ12" s="605"/>
      <c r="AMK12" s="605"/>
      <c r="AML12" s="605"/>
      <c r="AMM12" s="605"/>
      <c r="AMN12" s="605"/>
      <c r="AMO12" s="605"/>
      <c r="AMP12" s="605"/>
      <c r="AMQ12" s="605"/>
      <c r="AMR12" s="605"/>
      <c r="AMS12" s="605"/>
      <c r="AMT12" s="605"/>
      <c r="AMU12" s="605"/>
      <c r="AMV12" s="605"/>
      <c r="AMW12" s="605"/>
      <c r="AMX12" s="605"/>
      <c r="AMY12" s="605"/>
      <c r="AMZ12" s="605"/>
      <c r="ANA12" s="605"/>
      <c r="ANB12" s="605"/>
      <c r="ANC12" s="605"/>
      <c r="AND12" s="605"/>
      <c r="ANE12" s="605"/>
      <c r="ANF12" s="605"/>
      <c r="ANG12" s="605"/>
      <c r="ANH12" s="605"/>
      <c r="ANI12" s="605"/>
      <c r="ANJ12" s="605"/>
      <c r="ANK12" s="605"/>
      <c r="ANL12" s="605"/>
      <c r="ANM12" s="605"/>
      <c r="ANN12" s="605"/>
      <c r="ANO12" s="605"/>
      <c r="ANP12" s="605"/>
      <c r="ANQ12" s="605"/>
      <c r="ANR12" s="605"/>
      <c r="ANS12" s="605"/>
      <c r="ANT12" s="605"/>
      <c r="ANU12" s="605"/>
      <c r="ANV12" s="605"/>
      <c r="ANW12" s="605"/>
      <c r="ANX12" s="605"/>
      <c r="ANY12" s="605"/>
      <c r="ANZ12" s="605"/>
      <c r="AOA12" s="605"/>
      <c r="AOB12" s="605"/>
      <c r="AOC12" s="605"/>
      <c r="AOD12" s="605"/>
      <c r="AOE12" s="605"/>
      <c r="AOF12" s="605"/>
      <c r="AOG12" s="605"/>
      <c r="AOH12" s="605"/>
      <c r="AOI12" s="605"/>
      <c r="AOJ12" s="605"/>
      <c r="AOK12" s="605"/>
      <c r="AOL12" s="605"/>
      <c r="AOM12" s="605"/>
      <c r="AON12" s="605"/>
      <c r="AOO12" s="605"/>
      <c r="AOP12" s="605"/>
      <c r="AOQ12" s="605"/>
      <c r="AOR12" s="605"/>
      <c r="AOS12" s="605"/>
      <c r="AOT12" s="605"/>
      <c r="AOU12" s="605"/>
      <c r="AOV12" s="605"/>
      <c r="AOW12" s="605"/>
      <c r="AOX12" s="605"/>
      <c r="AOY12" s="605"/>
      <c r="AOZ12" s="605"/>
      <c r="APA12" s="605"/>
      <c r="APB12" s="605"/>
      <c r="APC12" s="605"/>
      <c r="APD12" s="605"/>
      <c r="APE12" s="605"/>
      <c r="APF12" s="605"/>
      <c r="APG12" s="605"/>
      <c r="APH12" s="605"/>
      <c r="API12" s="605"/>
      <c r="APJ12" s="605"/>
      <c r="APK12" s="605"/>
      <c r="APL12" s="605"/>
      <c r="APM12" s="605"/>
      <c r="APN12" s="605"/>
      <c r="APO12" s="605"/>
      <c r="APP12" s="605"/>
      <c r="APQ12" s="605"/>
      <c r="APR12" s="605"/>
      <c r="APS12" s="605"/>
      <c r="APT12" s="605"/>
      <c r="APU12" s="605"/>
      <c r="APV12" s="605"/>
      <c r="APW12" s="605"/>
      <c r="APX12" s="605"/>
      <c r="APY12" s="605"/>
      <c r="APZ12" s="605"/>
      <c r="AQA12" s="605"/>
      <c r="AQB12" s="605"/>
      <c r="AQC12" s="605"/>
      <c r="AQD12" s="605"/>
      <c r="AQE12" s="605"/>
      <c r="AQF12" s="605"/>
      <c r="AQG12" s="605"/>
      <c r="AQH12" s="605"/>
      <c r="AQI12" s="605"/>
      <c r="AQJ12" s="605"/>
      <c r="AQK12" s="605"/>
      <c r="AQL12" s="605"/>
      <c r="AQM12" s="605"/>
      <c r="AQN12" s="605"/>
      <c r="AQO12" s="605"/>
      <c r="AQP12" s="605"/>
      <c r="AQQ12" s="605"/>
      <c r="AQR12" s="605"/>
      <c r="AQS12" s="605"/>
      <c r="AQT12" s="605"/>
      <c r="AQU12" s="605"/>
      <c r="AQV12" s="605"/>
      <c r="AQW12" s="605"/>
      <c r="AQX12" s="605"/>
      <c r="AQY12" s="605"/>
      <c r="AQZ12" s="605"/>
      <c r="ARA12" s="605"/>
      <c r="ARB12" s="605"/>
      <c r="ARC12" s="605"/>
      <c r="ARD12" s="605"/>
      <c r="ARE12" s="605"/>
      <c r="ARF12" s="605"/>
      <c r="ARG12" s="605"/>
      <c r="ARH12" s="605"/>
      <c r="ARI12" s="605"/>
      <c r="ARJ12" s="605"/>
      <c r="ARK12" s="605"/>
      <c r="ARL12" s="605"/>
      <c r="ARM12" s="605"/>
      <c r="ARN12" s="605"/>
      <c r="ARO12" s="605"/>
      <c r="ARP12" s="605"/>
      <c r="ARQ12" s="605"/>
      <c r="ARR12" s="605"/>
      <c r="ARS12" s="605"/>
      <c r="ART12" s="605"/>
      <c r="ARU12" s="605"/>
      <c r="ARV12" s="605"/>
      <c r="ARW12" s="605"/>
      <c r="ARX12" s="605"/>
      <c r="ARY12" s="605"/>
      <c r="ARZ12" s="605"/>
      <c r="ASA12" s="605"/>
      <c r="ASB12" s="605"/>
      <c r="ASC12" s="605"/>
      <c r="ASD12" s="605"/>
      <c r="ASE12" s="605"/>
      <c r="ASF12" s="605"/>
      <c r="ASG12" s="605"/>
      <c r="ASH12" s="605"/>
      <c r="ASI12" s="605"/>
      <c r="ASJ12" s="605"/>
      <c r="ASK12" s="605"/>
      <c r="ASL12" s="605"/>
      <c r="ASM12" s="605"/>
      <c r="ASN12" s="605"/>
      <c r="ASO12" s="605"/>
      <c r="ASP12" s="605"/>
      <c r="ASQ12" s="605"/>
      <c r="ASR12" s="605"/>
      <c r="ASS12" s="605"/>
      <c r="AST12" s="605"/>
      <c r="ASU12" s="605"/>
      <c r="ASV12" s="605"/>
      <c r="ASW12" s="605"/>
      <c r="ASX12" s="605"/>
      <c r="ASY12" s="605"/>
      <c r="ASZ12" s="605"/>
      <c r="ATA12" s="605"/>
      <c r="ATB12" s="605"/>
      <c r="ATC12" s="605"/>
      <c r="ATD12" s="605"/>
      <c r="ATE12" s="605"/>
      <c r="ATF12" s="605"/>
      <c r="ATG12" s="605"/>
      <c r="ATH12" s="605"/>
      <c r="ATI12" s="605"/>
      <c r="ATJ12" s="605"/>
      <c r="ATK12" s="605"/>
      <c r="ATL12" s="605"/>
      <c r="ATM12" s="605"/>
      <c r="ATN12" s="605"/>
      <c r="ATO12" s="605"/>
      <c r="ATP12" s="605"/>
      <c r="ATQ12" s="605"/>
      <c r="ATR12" s="605"/>
      <c r="ATS12" s="605"/>
      <c r="ATT12" s="605"/>
      <c r="ATU12" s="605"/>
      <c r="ATV12" s="605"/>
      <c r="ATW12" s="605"/>
      <c r="ATX12" s="605"/>
      <c r="ATY12" s="605"/>
      <c r="ATZ12" s="605"/>
      <c r="AUA12" s="605"/>
      <c r="AUB12" s="605"/>
      <c r="AUC12" s="605"/>
      <c r="AUD12" s="605"/>
      <c r="AUE12" s="605"/>
      <c r="AUF12" s="605"/>
      <c r="AUG12" s="605"/>
      <c r="AUH12" s="605"/>
      <c r="AUI12" s="605"/>
      <c r="AUJ12" s="605"/>
      <c r="AUK12" s="605"/>
      <c r="AUL12" s="605"/>
      <c r="AUM12" s="605"/>
      <c r="AUN12" s="605"/>
      <c r="AUO12" s="605"/>
      <c r="AUP12" s="605"/>
      <c r="AUQ12" s="605"/>
      <c r="AUR12" s="605"/>
      <c r="AUS12" s="605"/>
      <c r="AUT12" s="605"/>
      <c r="AUU12" s="605"/>
      <c r="AUV12" s="605"/>
      <c r="AUW12" s="605"/>
      <c r="AUX12" s="605"/>
      <c r="AUY12" s="605"/>
      <c r="AUZ12" s="605"/>
      <c r="AVA12" s="605"/>
      <c r="AVB12" s="605"/>
      <c r="AVC12" s="605"/>
      <c r="AVD12" s="605"/>
      <c r="AVE12" s="605"/>
      <c r="AVF12" s="605"/>
      <c r="AVG12" s="605"/>
      <c r="AVH12" s="605"/>
      <c r="AVI12" s="605"/>
      <c r="AVJ12" s="605"/>
      <c r="AVK12" s="605"/>
      <c r="AVL12" s="605"/>
      <c r="AVM12" s="605"/>
      <c r="AVN12" s="605"/>
      <c r="AVO12" s="605"/>
      <c r="AVP12" s="605"/>
      <c r="AVQ12" s="605"/>
      <c r="AVR12" s="605"/>
      <c r="AVS12" s="605"/>
      <c r="AVT12" s="605"/>
      <c r="AVU12" s="605"/>
      <c r="AVV12" s="605"/>
      <c r="AVW12" s="605"/>
      <c r="AVX12" s="605"/>
      <c r="AVY12" s="605"/>
      <c r="AVZ12" s="605"/>
      <c r="AWA12" s="605"/>
      <c r="AWB12" s="605"/>
      <c r="AWC12" s="605"/>
      <c r="AWD12" s="605"/>
      <c r="AWE12" s="605"/>
      <c r="AWF12" s="605"/>
      <c r="AWG12" s="605"/>
      <c r="AWH12" s="605"/>
      <c r="AWI12" s="605"/>
      <c r="AWJ12" s="605"/>
      <c r="AWK12" s="605"/>
      <c r="AWL12" s="605"/>
      <c r="AWM12" s="605"/>
      <c r="AWN12" s="605"/>
      <c r="AWO12" s="605"/>
      <c r="AWP12" s="605"/>
      <c r="AWQ12" s="605"/>
      <c r="AWR12" s="605"/>
      <c r="AWS12" s="605"/>
      <c r="AWT12" s="605"/>
      <c r="AWU12" s="605"/>
      <c r="AWV12" s="605"/>
      <c r="AWW12" s="605"/>
      <c r="AWX12" s="605"/>
      <c r="AWY12" s="605"/>
      <c r="AWZ12" s="605"/>
      <c r="AXA12" s="605"/>
      <c r="AXB12" s="605"/>
      <c r="AXC12" s="605"/>
      <c r="AXD12" s="605"/>
      <c r="AXE12" s="605"/>
      <c r="AXF12" s="605"/>
      <c r="AXG12" s="605"/>
      <c r="AXH12" s="605"/>
      <c r="AXI12" s="605"/>
      <c r="AXJ12" s="605"/>
      <c r="AXK12" s="605"/>
      <c r="AXL12" s="605"/>
      <c r="AXM12" s="605"/>
      <c r="AXN12" s="605"/>
      <c r="AXO12" s="605"/>
      <c r="AXP12" s="605"/>
      <c r="AXQ12" s="605"/>
      <c r="AXR12" s="605"/>
      <c r="AXS12" s="605"/>
      <c r="AXT12" s="605"/>
      <c r="AXU12" s="605"/>
      <c r="AXV12" s="605"/>
      <c r="AXW12" s="605"/>
      <c r="AXX12" s="605"/>
      <c r="AXY12" s="605"/>
      <c r="AXZ12" s="605"/>
      <c r="AYA12" s="605"/>
      <c r="AYB12" s="605"/>
      <c r="AYC12" s="605"/>
      <c r="AYD12" s="605"/>
      <c r="AYE12" s="605"/>
      <c r="AYF12" s="605"/>
      <c r="AYG12" s="605"/>
      <c r="AYH12" s="605"/>
      <c r="AYI12" s="605"/>
      <c r="AYJ12" s="605"/>
      <c r="AYK12" s="605"/>
      <c r="AYL12" s="605"/>
      <c r="AYM12" s="605"/>
      <c r="AYN12" s="605"/>
      <c r="AYO12" s="605"/>
      <c r="AYP12" s="605"/>
      <c r="AYQ12" s="605"/>
      <c r="AYR12" s="605"/>
      <c r="AYS12" s="605"/>
      <c r="AYT12" s="605"/>
      <c r="AYU12" s="605"/>
      <c r="AYV12" s="605"/>
      <c r="AYW12" s="605"/>
      <c r="AYX12" s="605"/>
      <c r="AYY12" s="605"/>
      <c r="AYZ12" s="605"/>
      <c r="AZA12" s="605"/>
      <c r="AZB12" s="605"/>
      <c r="AZC12" s="605"/>
      <c r="AZD12" s="605"/>
      <c r="AZE12" s="605"/>
      <c r="AZF12" s="605"/>
      <c r="AZG12" s="605"/>
      <c r="AZH12" s="605"/>
      <c r="AZI12" s="605"/>
      <c r="AZJ12" s="605"/>
      <c r="AZK12" s="605"/>
      <c r="AZL12" s="605"/>
      <c r="AZM12" s="605"/>
      <c r="AZN12" s="605"/>
      <c r="AZO12" s="605"/>
      <c r="AZP12" s="605"/>
      <c r="AZQ12" s="605"/>
      <c r="AZR12" s="605"/>
      <c r="AZS12" s="605"/>
      <c r="AZT12" s="605"/>
      <c r="AZU12" s="605"/>
      <c r="AZV12" s="605"/>
      <c r="AZW12" s="605"/>
      <c r="AZX12" s="605"/>
      <c r="AZY12" s="605"/>
      <c r="AZZ12" s="605"/>
      <c r="BAA12" s="605"/>
      <c r="BAB12" s="605"/>
      <c r="BAC12" s="605"/>
      <c r="BAD12" s="605"/>
      <c r="BAE12" s="605"/>
      <c r="BAF12" s="605"/>
      <c r="BAG12" s="605"/>
      <c r="BAH12" s="605"/>
      <c r="BAI12" s="605"/>
      <c r="BAJ12" s="605"/>
      <c r="BAK12" s="605"/>
      <c r="BAL12" s="605"/>
      <c r="BAM12" s="605"/>
      <c r="BAN12" s="605"/>
      <c r="BAO12" s="605"/>
      <c r="BAP12" s="605"/>
      <c r="BAQ12" s="605"/>
      <c r="BAR12" s="605"/>
      <c r="BAS12" s="605"/>
      <c r="BAT12" s="605"/>
      <c r="BAU12" s="605"/>
      <c r="BAV12" s="605"/>
      <c r="BAW12" s="605"/>
      <c r="BAX12" s="605"/>
      <c r="BAY12" s="605"/>
      <c r="BAZ12" s="605"/>
      <c r="BBA12" s="605"/>
      <c r="BBB12" s="605"/>
      <c r="BBC12" s="605"/>
      <c r="BBD12" s="605"/>
      <c r="BBE12" s="605"/>
      <c r="BBF12" s="605"/>
      <c r="BBG12" s="605"/>
      <c r="BBH12" s="605"/>
      <c r="BBI12" s="605"/>
      <c r="BBJ12" s="605"/>
      <c r="BBK12" s="605"/>
      <c r="BBL12" s="605"/>
      <c r="BBM12" s="605"/>
      <c r="BBN12" s="605"/>
      <c r="BBO12" s="605"/>
      <c r="BBP12" s="605"/>
      <c r="BBQ12" s="605"/>
      <c r="BBR12" s="605"/>
      <c r="BBS12" s="605"/>
      <c r="BBT12" s="605"/>
      <c r="BBU12" s="605"/>
      <c r="BBV12" s="605"/>
      <c r="BBW12" s="605"/>
      <c r="BBX12" s="605"/>
      <c r="BBY12" s="605"/>
      <c r="BBZ12" s="605"/>
      <c r="BCA12" s="605"/>
      <c r="BCB12" s="605"/>
      <c r="BCC12" s="605"/>
      <c r="BCD12" s="605"/>
      <c r="BCE12" s="605"/>
      <c r="BCF12" s="605"/>
      <c r="BCG12" s="605"/>
      <c r="BCH12" s="605"/>
      <c r="BCI12" s="605"/>
      <c r="BCJ12" s="605"/>
      <c r="BCK12" s="605"/>
      <c r="BCL12" s="605"/>
      <c r="BCM12" s="605"/>
      <c r="BCN12" s="605"/>
      <c r="BCO12" s="605"/>
      <c r="BCP12" s="605"/>
      <c r="BCQ12" s="605"/>
      <c r="BCR12" s="605"/>
      <c r="BCS12" s="605"/>
      <c r="BCT12" s="605"/>
      <c r="BCU12" s="605"/>
      <c r="BCV12" s="605"/>
      <c r="BCW12" s="605"/>
      <c r="BCX12" s="605"/>
      <c r="BCY12" s="605"/>
      <c r="BCZ12" s="605"/>
      <c r="BDA12" s="605"/>
      <c r="BDB12" s="605"/>
      <c r="BDC12" s="605"/>
      <c r="BDD12" s="605"/>
      <c r="BDE12" s="605"/>
      <c r="BDF12" s="605"/>
      <c r="BDG12" s="605"/>
      <c r="BDH12" s="605"/>
      <c r="BDI12" s="605"/>
      <c r="BDJ12" s="605"/>
      <c r="BDK12" s="605"/>
      <c r="BDL12" s="605"/>
      <c r="BDM12" s="605"/>
      <c r="BDN12" s="605"/>
      <c r="BDO12" s="605"/>
      <c r="BDP12" s="605"/>
      <c r="BDQ12" s="605"/>
      <c r="BDR12" s="605"/>
      <c r="BDS12" s="605"/>
      <c r="BDT12" s="605"/>
      <c r="BDU12" s="605"/>
      <c r="BDV12" s="605"/>
      <c r="BDW12" s="605"/>
      <c r="BDX12" s="605"/>
      <c r="BDY12" s="605"/>
      <c r="BDZ12" s="605"/>
      <c r="BEA12" s="605"/>
      <c r="BEB12" s="605"/>
      <c r="BEC12" s="605"/>
      <c r="BED12" s="605"/>
      <c r="BEE12" s="605"/>
      <c r="BEF12" s="605"/>
      <c r="BEG12" s="605"/>
      <c r="BEH12" s="605"/>
      <c r="BEI12" s="605"/>
      <c r="BEJ12" s="605"/>
      <c r="BEK12" s="605"/>
      <c r="BEL12" s="605"/>
      <c r="BEM12" s="605"/>
      <c r="BEN12" s="605"/>
      <c r="BEO12" s="605"/>
      <c r="BEP12" s="605"/>
      <c r="BEQ12" s="605"/>
      <c r="BER12" s="605"/>
      <c r="BES12" s="605"/>
      <c r="BET12" s="605"/>
      <c r="BEU12" s="605"/>
      <c r="BEV12" s="605"/>
      <c r="BEW12" s="605"/>
      <c r="BEX12" s="605"/>
      <c r="BEY12" s="605"/>
      <c r="BEZ12" s="605"/>
      <c r="BFA12" s="605"/>
      <c r="BFB12" s="605"/>
      <c r="BFC12" s="605"/>
      <c r="BFD12" s="605"/>
      <c r="BFE12" s="605"/>
      <c r="BFF12" s="605"/>
      <c r="BFG12" s="605"/>
      <c r="BFH12" s="605"/>
      <c r="BFI12" s="605"/>
      <c r="BFJ12" s="605"/>
      <c r="BFK12" s="605"/>
      <c r="BFL12" s="605"/>
      <c r="BFM12" s="605"/>
      <c r="BFN12" s="605"/>
      <c r="BFO12" s="605"/>
      <c r="BFP12" s="605"/>
      <c r="BFQ12" s="605"/>
      <c r="BFR12" s="605"/>
      <c r="BFS12" s="605"/>
      <c r="BFT12" s="605"/>
      <c r="BFU12" s="605"/>
      <c r="BFV12" s="605"/>
      <c r="BFW12" s="605"/>
      <c r="BFX12" s="605"/>
      <c r="BFY12" s="605"/>
      <c r="BFZ12" s="605"/>
      <c r="BGA12" s="605"/>
      <c r="BGB12" s="605"/>
      <c r="BGC12" s="605"/>
      <c r="BGD12" s="605"/>
      <c r="BGE12" s="605"/>
      <c r="BGF12" s="605"/>
      <c r="BGG12" s="605"/>
      <c r="BGH12" s="605"/>
      <c r="BGI12" s="605"/>
      <c r="BGJ12" s="605"/>
      <c r="BGK12" s="605"/>
      <c r="BGL12" s="605"/>
      <c r="BGM12" s="605"/>
      <c r="BGN12" s="605"/>
      <c r="BGO12" s="605"/>
      <c r="BGP12" s="605"/>
      <c r="BGQ12" s="605"/>
      <c r="BGR12" s="605"/>
      <c r="BGS12" s="605"/>
      <c r="BGT12" s="605"/>
      <c r="BGU12" s="605"/>
      <c r="BGV12" s="605"/>
      <c r="BGW12" s="605"/>
      <c r="BGX12" s="605"/>
      <c r="BGY12" s="605"/>
      <c r="BGZ12" s="605"/>
      <c r="BHA12" s="605"/>
      <c r="BHB12" s="605"/>
      <c r="BHC12" s="605"/>
      <c r="BHD12" s="605"/>
      <c r="BHE12" s="605"/>
      <c r="BHF12" s="605"/>
      <c r="BHG12" s="605"/>
      <c r="BHH12" s="605"/>
      <c r="BHI12" s="605"/>
      <c r="BHJ12" s="605"/>
      <c r="BHK12" s="605"/>
      <c r="BHL12" s="605"/>
      <c r="BHM12" s="605"/>
      <c r="BHN12" s="605"/>
      <c r="BHO12" s="605"/>
      <c r="BHP12" s="605"/>
      <c r="BHQ12" s="605"/>
      <c r="BHR12" s="605"/>
      <c r="BHS12" s="605"/>
      <c r="BHT12" s="605"/>
      <c r="BHU12" s="605"/>
      <c r="BHV12" s="605"/>
      <c r="BHW12" s="605"/>
      <c r="BHX12" s="605"/>
      <c r="BHY12" s="605"/>
      <c r="BHZ12" s="605"/>
      <c r="BIA12" s="605"/>
      <c r="BIB12" s="605"/>
      <c r="BIC12" s="605"/>
      <c r="BID12" s="605"/>
      <c r="BIE12" s="605"/>
      <c r="BIF12" s="605"/>
      <c r="BIG12" s="605"/>
      <c r="BIH12" s="605"/>
      <c r="BII12" s="605"/>
      <c r="BIJ12" s="605"/>
      <c r="BIK12" s="605"/>
      <c r="BIL12" s="605"/>
      <c r="BIM12" s="605"/>
      <c r="BIN12" s="605"/>
      <c r="BIO12" s="605"/>
      <c r="BIP12" s="605"/>
      <c r="BIQ12" s="605"/>
      <c r="BIR12" s="605"/>
      <c r="BIS12" s="605"/>
      <c r="BIT12" s="605"/>
      <c r="BIU12" s="605"/>
      <c r="BIV12" s="605"/>
      <c r="BIW12" s="605"/>
      <c r="BIX12" s="605"/>
      <c r="BIY12" s="605"/>
      <c r="BIZ12" s="605"/>
      <c r="BJA12" s="605"/>
      <c r="BJB12" s="605"/>
      <c r="BJC12" s="605"/>
      <c r="BJD12" s="605"/>
      <c r="BJE12" s="605"/>
      <c r="BJF12" s="605"/>
      <c r="BJG12" s="605"/>
      <c r="BJH12" s="605"/>
      <c r="BJI12" s="605"/>
      <c r="BJJ12" s="605"/>
      <c r="BJK12" s="605"/>
      <c r="BJL12" s="605"/>
      <c r="BJM12" s="605"/>
      <c r="BJN12" s="605"/>
      <c r="BJO12" s="605"/>
      <c r="BJP12" s="605"/>
      <c r="BJQ12" s="605"/>
      <c r="BJR12" s="605"/>
      <c r="BJS12" s="605"/>
      <c r="BJT12" s="605"/>
      <c r="BJU12" s="605"/>
      <c r="BJV12" s="605"/>
      <c r="BJW12" s="605"/>
      <c r="BJX12" s="605"/>
      <c r="BJY12" s="605"/>
      <c r="BJZ12" s="605"/>
      <c r="BKA12" s="605"/>
      <c r="BKB12" s="605"/>
      <c r="BKC12" s="605"/>
      <c r="BKD12" s="605"/>
      <c r="BKE12" s="605"/>
      <c r="BKF12" s="605"/>
      <c r="BKG12" s="605"/>
      <c r="BKH12" s="605"/>
      <c r="BKI12" s="605"/>
      <c r="BKJ12" s="605"/>
      <c r="BKK12" s="605"/>
      <c r="BKL12" s="605"/>
      <c r="BKM12" s="605"/>
      <c r="BKN12" s="605"/>
      <c r="BKO12" s="605"/>
      <c r="BKP12" s="605"/>
      <c r="BKQ12" s="605"/>
      <c r="BKR12" s="605"/>
      <c r="BKS12" s="605"/>
      <c r="BKT12" s="605"/>
      <c r="BKU12" s="605"/>
      <c r="BKV12" s="605"/>
      <c r="BKW12" s="605"/>
      <c r="BKX12" s="605"/>
      <c r="BKY12" s="605"/>
      <c r="BKZ12" s="605"/>
      <c r="BLA12" s="605"/>
      <c r="BLB12" s="605"/>
      <c r="BLC12" s="605"/>
      <c r="BLD12" s="605"/>
      <c r="BLE12" s="605"/>
      <c r="BLF12" s="605"/>
      <c r="BLG12" s="605"/>
      <c r="BLH12" s="605"/>
      <c r="BLI12" s="605"/>
      <c r="BLJ12" s="605"/>
      <c r="BLK12" s="605"/>
      <c r="BLL12" s="605"/>
      <c r="BLM12" s="605"/>
      <c r="BLN12" s="605"/>
      <c r="BLO12" s="605"/>
      <c r="BLP12" s="605"/>
      <c r="BLQ12" s="605"/>
      <c r="BLR12" s="605"/>
      <c r="BLS12" s="605"/>
      <c r="BLT12" s="605"/>
      <c r="BLU12" s="605"/>
      <c r="BLV12" s="605"/>
      <c r="BLW12" s="605"/>
      <c r="BLX12" s="605"/>
      <c r="BLY12" s="605"/>
      <c r="BLZ12" s="605"/>
      <c r="BMA12" s="605"/>
      <c r="BMB12" s="605"/>
      <c r="BMC12" s="605"/>
      <c r="BMD12" s="605"/>
      <c r="BME12" s="605"/>
      <c r="BMF12" s="605"/>
      <c r="BMG12" s="605"/>
      <c r="BMH12" s="605"/>
      <c r="BMI12" s="605"/>
      <c r="BMJ12" s="605"/>
      <c r="BMK12" s="605"/>
      <c r="BML12" s="605"/>
      <c r="BMM12" s="605"/>
      <c r="BMN12" s="605"/>
      <c r="BMO12" s="605"/>
      <c r="BMP12" s="605"/>
      <c r="BMQ12" s="605"/>
      <c r="BMR12" s="605"/>
      <c r="BMS12" s="605"/>
      <c r="BMT12" s="605"/>
      <c r="BMU12" s="605"/>
      <c r="BMV12" s="605"/>
      <c r="BMW12" s="605"/>
      <c r="BMX12" s="605"/>
      <c r="BMY12" s="605"/>
      <c r="BMZ12" s="605"/>
      <c r="BNA12" s="605"/>
      <c r="BNB12" s="605"/>
      <c r="BNC12" s="605"/>
      <c r="BND12" s="605"/>
      <c r="BNE12" s="605"/>
      <c r="BNF12" s="605"/>
      <c r="BNG12" s="605"/>
      <c r="BNH12" s="605"/>
      <c r="BNI12" s="605"/>
      <c r="BNJ12" s="605"/>
      <c r="BNK12" s="605"/>
      <c r="BNL12" s="605"/>
      <c r="BNM12" s="605"/>
      <c r="BNN12" s="605"/>
      <c r="BNO12" s="605"/>
      <c r="BNP12" s="605"/>
      <c r="BNQ12" s="605"/>
      <c r="BNR12" s="605"/>
      <c r="BNS12" s="605"/>
      <c r="BNT12" s="605"/>
      <c r="BNU12" s="605"/>
      <c r="BNV12" s="605"/>
      <c r="BNW12" s="605"/>
      <c r="BNX12" s="605"/>
      <c r="BNY12" s="605"/>
      <c r="BNZ12" s="605"/>
      <c r="BOA12" s="605"/>
      <c r="BOB12" s="605"/>
      <c r="BOC12" s="605"/>
      <c r="BOD12" s="605"/>
      <c r="BOE12" s="605"/>
      <c r="BOF12" s="605"/>
      <c r="BOG12" s="605"/>
      <c r="BOH12" s="605"/>
      <c r="BOI12" s="605"/>
      <c r="BOJ12" s="605"/>
      <c r="BOK12" s="605"/>
      <c r="BOL12" s="605"/>
      <c r="BOM12" s="605"/>
      <c r="BON12" s="605"/>
      <c r="BOO12" s="605"/>
      <c r="BOP12" s="605"/>
      <c r="BOQ12" s="605"/>
      <c r="BOR12" s="605"/>
      <c r="BOS12" s="605"/>
      <c r="BOT12" s="605"/>
      <c r="BOU12" s="605"/>
      <c r="BOV12" s="605"/>
      <c r="BOW12" s="605"/>
      <c r="BOX12" s="605"/>
      <c r="BOY12" s="605"/>
      <c r="BOZ12" s="605"/>
      <c r="BPA12" s="605"/>
      <c r="BPB12" s="605"/>
      <c r="BPC12" s="605"/>
      <c r="BPD12" s="605"/>
      <c r="BPE12" s="605"/>
      <c r="BPF12" s="605"/>
      <c r="BPG12" s="605"/>
      <c r="BPH12" s="605"/>
      <c r="BPI12" s="605"/>
      <c r="BPJ12" s="605"/>
      <c r="BPK12" s="605"/>
      <c r="BPL12" s="605"/>
      <c r="BPM12" s="605"/>
      <c r="BPN12" s="605"/>
      <c r="BPO12" s="605"/>
      <c r="BPP12" s="605"/>
      <c r="BPQ12" s="605"/>
      <c r="BPR12" s="605"/>
      <c r="BPS12" s="605"/>
      <c r="BPT12" s="605"/>
      <c r="BPU12" s="605"/>
      <c r="BPV12" s="605"/>
      <c r="BPW12" s="605"/>
      <c r="BPX12" s="605"/>
      <c r="BPY12" s="605"/>
      <c r="BPZ12" s="605"/>
      <c r="BQA12" s="605"/>
      <c r="BQB12" s="605"/>
      <c r="BQC12" s="605"/>
      <c r="BQD12" s="605"/>
      <c r="BQE12" s="605"/>
      <c r="BQF12" s="605"/>
      <c r="BQG12" s="605"/>
      <c r="BQH12" s="605"/>
      <c r="BQI12" s="605"/>
      <c r="BQJ12" s="605"/>
      <c r="BQK12" s="605"/>
      <c r="BQL12" s="605"/>
      <c r="BQM12" s="605"/>
      <c r="BQN12" s="605"/>
      <c r="BQO12" s="605"/>
      <c r="BQP12" s="605"/>
      <c r="BQQ12" s="605"/>
      <c r="BQR12" s="605"/>
      <c r="BQS12" s="605"/>
      <c r="BQT12" s="605"/>
      <c r="BQU12" s="605"/>
      <c r="BQV12" s="605"/>
      <c r="BQW12" s="605"/>
      <c r="BQX12" s="605"/>
      <c r="BQY12" s="605"/>
      <c r="BQZ12" s="605"/>
      <c r="BRA12" s="605"/>
      <c r="BRB12" s="605"/>
      <c r="BRC12" s="605"/>
      <c r="BRD12" s="605"/>
      <c r="BRE12" s="605"/>
      <c r="BRF12" s="605"/>
      <c r="BRG12" s="605"/>
      <c r="BRH12" s="605"/>
      <c r="BRI12" s="605"/>
      <c r="BRJ12" s="605"/>
      <c r="BRK12" s="605"/>
      <c r="BRL12" s="605"/>
      <c r="BRM12" s="605"/>
      <c r="BRN12" s="605"/>
      <c r="BRO12" s="605"/>
      <c r="BRP12" s="605"/>
      <c r="BRQ12" s="605"/>
      <c r="BRR12" s="605"/>
      <c r="BRS12" s="605"/>
      <c r="BRT12" s="605"/>
      <c r="BRU12" s="605"/>
      <c r="BRV12" s="605"/>
      <c r="BRW12" s="605"/>
      <c r="BRX12" s="605"/>
      <c r="BRY12" s="605"/>
      <c r="BRZ12" s="605"/>
      <c r="BSA12" s="605"/>
      <c r="BSB12" s="605"/>
      <c r="BSC12" s="605"/>
      <c r="BSD12" s="605"/>
      <c r="BSE12" s="605"/>
      <c r="BSF12" s="605"/>
      <c r="BSG12" s="605"/>
      <c r="BSH12" s="605"/>
      <c r="BSI12" s="605"/>
      <c r="BSJ12" s="605"/>
      <c r="BSK12" s="605"/>
      <c r="BSL12" s="605"/>
      <c r="BSM12" s="605"/>
      <c r="BSN12" s="605"/>
      <c r="BSO12" s="605"/>
      <c r="BSP12" s="605"/>
      <c r="BSQ12" s="605"/>
      <c r="BSR12" s="605"/>
      <c r="BSS12" s="605"/>
      <c r="BST12" s="605"/>
      <c r="BSU12" s="605"/>
      <c r="BSV12" s="605"/>
      <c r="BSW12" s="605"/>
      <c r="BSX12" s="605"/>
      <c r="BSY12" s="605"/>
      <c r="BSZ12" s="605"/>
      <c r="BTA12" s="605"/>
      <c r="BTB12" s="605"/>
      <c r="BTC12" s="605"/>
      <c r="BTD12" s="605"/>
      <c r="BTE12" s="605"/>
      <c r="BTF12" s="605"/>
      <c r="BTG12" s="605"/>
      <c r="BTH12" s="605"/>
      <c r="BTI12" s="605"/>
      <c r="BTJ12" s="605"/>
      <c r="BTK12" s="605"/>
      <c r="BTL12" s="605"/>
      <c r="BTM12" s="605"/>
      <c r="BTN12" s="605"/>
      <c r="BTO12" s="605"/>
      <c r="BTP12" s="605"/>
      <c r="BTQ12" s="605"/>
      <c r="BTR12" s="605"/>
      <c r="BTS12" s="605"/>
      <c r="BTT12" s="605"/>
      <c r="BTU12" s="605"/>
      <c r="BTV12" s="605"/>
      <c r="BTW12" s="605"/>
      <c r="BTX12" s="605"/>
      <c r="BTY12" s="605"/>
      <c r="BTZ12" s="605"/>
      <c r="BUA12" s="605"/>
      <c r="BUB12" s="605"/>
      <c r="BUC12" s="605"/>
      <c r="BUD12" s="605"/>
      <c r="BUE12" s="605"/>
      <c r="BUF12" s="605"/>
      <c r="BUG12" s="605"/>
      <c r="BUH12" s="605"/>
      <c r="BUI12" s="605"/>
      <c r="BUJ12" s="605"/>
      <c r="BUK12" s="605"/>
      <c r="BUL12" s="605"/>
      <c r="BUM12" s="605"/>
      <c r="BUN12" s="605"/>
      <c r="BUO12" s="605"/>
      <c r="BUP12" s="605"/>
      <c r="BUQ12" s="605"/>
      <c r="BUR12" s="605"/>
      <c r="BUS12" s="605"/>
      <c r="BUT12" s="605"/>
      <c r="BUU12" s="605"/>
      <c r="BUV12" s="605"/>
      <c r="BUW12" s="605"/>
      <c r="BUX12" s="605"/>
      <c r="BUY12" s="605"/>
      <c r="BUZ12" s="605"/>
      <c r="BVA12" s="605"/>
      <c r="BVB12" s="605"/>
      <c r="BVC12" s="605"/>
      <c r="BVD12" s="605"/>
      <c r="BVE12" s="605"/>
      <c r="BVF12" s="605"/>
      <c r="BVG12" s="605"/>
      <c r="BVH12" s="605"/>
      <c r="BVI12" s="605"/>
      <c r="BVJ12" s="605"/>
      <c r="BVK12" s="605"/>
      <c r="BVL12" s="605"/>
      <c r="BVM12" s="605"/>
      <c r="BVN12" s="605"/>
      <c r="BVO12" s="605"/>
      <c r="BVP12" s="605"/>
      <c r="BVQ12" s="605"/>
      <c r="BVR12" s="605"/>
      <c r="BVS12" s="605"/>
      <c r="BVT12" s="605"/>
      <c r="BVU12" s="605"/>
      <c r="BVV12" s="605"/>
      <c r="BVW12" s="605"/>
      <c r="BVX12" s="605"/>
      <c r="BVY12" s="605"/>
      <c r="BVZ12" s="605"/>
      <c r="BWA12" s="605"/>
      <c r="BWB12" s="605"/>
      <c r="BWC12" s="605"/>
      <c r="BWD12" s="605"/>
      <c r="BWE12" s="605"/>
      <c r="BWF12" s="605"/>
      <c r="BWG12" s="605"/>
      <c r="BWH12" s="605"/>
      <c r="BWI12" s="605"/>
      <c r="BWJ12" s="605"/>
      <c r="BWK12" s="605"/>
      <c r="BWL12" s="605"/>
      <c r="BWM12" s="605"/>
      <c r="BWN12" s="605"/>
      <c r="BWO12" s="605"/>
      <c r="BWP12" s="605"/>
      <c r="BWQ12" s="605"/>
      <c r="BWR12" s="605"/>
      <c r="BWS12" s="605"/>
      <c r="BWT12" s="605"/>
      <c r="BWU12" s="605"/>
      <c r="BWV12" s="605"/>
      <c r="BWW12" s="605"/>
      <c r="BWX12" s="605"/>
      <c r="BWY12" s="605"/>
      <c r="BWZ12" s="605"/>
      <c r="BXA12" s="605"/>
      <c r="BXB12" s="605"/>
      <c r="BXC12" s="605"/>
      <c r="BXD12" s="605"/>
      <c r="BXE12" s="605"/>
      <c r="BXF12" s="605"/>
      <c r="BXG12" s="605"/>
      <c r="BXH12" s="605"/>
      <c r="BXI12" s="605"/>
      <c r="BXJ12" s="605"/>
      <c r="BXK12" s="605"/>
      <c r="BXL12" s="605"/>
      <c r="BXM12" s="605"/>
      <c r="BXN12" s="605"/>
      <c r="BXO12" s="605"/>
      <c r="BXP12" s="605"/>
      <c r="BXQ12" s="605"/>
      <c r="BXR12" s="605"/>
      <c r="BXS12" s="605"/>
      <c r="BXT12" s="605"/>
      <c r="BXU12" s="605"/>
      <c r="BXV12" s="605"/>
      <c r="BXW12" s="605"/>
      <c r="BXX12" s="605"/>
      <c r="BXY12" s="605"/>
      <c r="BXZ12" s="605"/>
      <c r="BYA12" s="605"/>
      <c r="BYB12" s="605"/>
      <c r="BYC12" s="605"/>
      <c r="BYD12" s="605"/>
      <c r="BYE12" s="605"/>
      <c r="BYF12" s="605"/>
      <c r="BYG12" s="605"/>
      <c r="BYH12" s="605"/>
      <c r="BYI12" s="605"/>
      <c r="BYJ12" s="605"/>
      <c r="BYK12" s="605"/>
      <c r="BYL12" s="605"/>
      <c r="BYM12" s="605"/>
      <c r="BYN12" s="605"/>
      <c r="BYO12" s="605"/>
      <c r="BYP12" s="605"/>
      <c r="BYQ12" s="605"/>
      <c r="BYR12" s="605"/>
      <c r="BYS12" s="605"/>
      <c r="BYT12" s="605"/>
      <c r="BYU12" s="605"/>
      <c r="BYV12" s="605"/>
      <c r="BYW12" s="605"/>
      <c r="BYX12" s="605"/>
      <c r="BYY12" s="605"/>
      <c r="BYZ12" s="605"/>
      <c r="BZA12" s="605"/>
      <c r="BZB12" s="605"/>
      <c r="BZC12" s="605"/>
      <c r="BZD12" s="605"/>
      <c r="BZE12" s="605"/>
      <c r="BZF12" s="605"/>
      <c r="BZG12" s="605"/>
      <c r="BZH12" s="605"/>
      <c r="BZI12" s="605"/>
      <c r="BZJ12" s="605"/>
      <c r="BZK12" s="605"/>
      <c r="BZL12" s="605"/>
      <c r="BZM12" s="605"/>
      <c r="BZN12" s="605"/>
      <c r="BZO12" s="605"/>
      <c r="BZP12" s="605"/>
      <c r="BZQ12" s="605"/>
      <c r="BZR12" s="605"/>
      <c r="BZS12" s="605"/>
      <c r="BZT12" s="605"/>
      <c r="BZU12" s="605"/>
      <c r="BZV12" s="605"/>
      <c r="BZW12" s="605"/>
      <c r="BZX12" s="605"/>
      <c r="BZY12" s="605"/>
      <c r="BZZ12" s="605"/>
      <c r="CAA12" s="605"/>
      <c r="CAB12" s="605"/>
      <c r="CAC12" s="605"/>
      <c r="CAD12" s="605"/>
      <c r="CAE12" s="605"/>
      <c r="CAF12" s="605"/>
      <c r="CAG12" s="605"/>
      <c r="CAH12" s="605"/>
      <c r="CAI12" s="605"/>
      <c r="CAJ12" s="605"/>
      <c r="CAK12" s="605"/>
      <c r="CAL12" s="605"/>
      <c r="CAM12" s="605"/>
      <c r="CAN12" s="605"/>
      <c r="CAO12" s="605"/>
      <c r="CAP12" s="605"/>
      <c r="CAQ12" s="605"/>
      <c r="CAR12" s="605"/>
      <c r="CAS12" s="605"/>
      <c r="CAT12" s="605"/>
      <c r="CAU12" s="605"/>
      <c r="CAV12" s="605"/>
      <c r="CAW12" s="605"/>
      <c r="CAX12" s="605"/>
      <c r="CAY12" s="605"/>
      <c r="CAZ12" s="605"/>
      <c r="CBA12" s="605"/>
      <c r="CBB12" s="605"/>
      <c r="CBC12" s="605"/>
      <c r="CBD12" s="605"/>
      <c r="CBE12" s="605"/>
      <c r="CBF12" s="605"/>
      <c r="CBG12" s="605"/>
      <c r="CBH12" s="605"/>
      <c r="CBI12" s="605"/>
      <c r="CBJ12" s="605"/>
      <c r="CBK12" s="605"/>
      <c r="CBL12" s="605"/>
      <c r="CBM12" s="605"/>
      <c r="CBN12" s="605"/>
      <c r="CBO12" s="605"/>
      <c r="CBP12" s="605"/>
      <c r="CBQ12" s="605"/>
      <c r="CBR12" s="605"/>
      <c r="CBS12" s="605"/>
      <c r="CBT12" s="605"/>
      <c r="CBU12" s="605"/>
      <c r="CBV12" s="605"/>
      <c r="CBW12" s="605"/>
      <c r="CBX12" s="605"/>
      <c r="CBY12" s="605"/>
      <c r="CBZ12" s="605"/>
      <c r="CCA12" s="605"/>
      <c r="CCB12" s="605"/>
      <c r="CCC12" s="605"/>
      <c r="CCD12" s="605"/>
      <c r="CCE12" s="605"/>
      <c r="CCF12" s="605"/>
      <c r="CCG12" s="605"/>
      <c r="CCH12" s="605"/>
      <c r="CCI12" s="605"/>
      <c r="CCJ12" s="605"/>
      <c r="CCK12" s="605"/>
      <c r="CCL12" s="605"/>
      <c r="CCM12" s="605"/>
      <c r="CCN12" s="605"/>
      <c r="CCO12" s="605"/>
      <c r="CCP12" s="605"/>
      <c r="CCQ12" s="605"/>
      <c r="CCR12" s="605"/>
      <c r="CCS12" s="605"/>
      <c r="CCT12" s="605"/>
      <c r="CCU12" s="605"/>
      <c r="CCV12" s="605"/>
      <c r="CCW12" s="605"/>
      <c r="CCX12" s="605"/>
      <c r="CCY12" s="605"/>
      <c r="CCZ12" s="605"/>
      <c r="CDA12" s="605"/>
      <c r="CDB12" s="605"/>
      <c r="CDC12" s="605"/>
      <c r="CDD12" s="605"/>
      <c r="CDE12" s="605"/>
      <c r="CDF12" s="605"/>
      <c r="CDG12" s="605"/>
      <c r="CDH12" s="605"/>
      <c r="CDI12" s="605"/>
      <c r="CDJ12" s="605"/>
      <c r="CDK12" s="605"/>
      <c r="CDL12" s="605"/>
      <c r="CDM12" s="605"/>
      <c r="CDN12" s="605"/>
      <c r="CDO12" s="605"/>
      <c r="CDP12" s="605"/>
      <c r="CDQ12" s="605"/>
      <c r="CDR12" s="605"/>
      <c r="CDS12" s="605"/>
      <c r="CDT12" s="605"/>
      <c r="CDU12" s="605"/>
      <c r="CDV12" s="605"/>
      <c r="CDW12" s="605"/>
      <c r="CDX12" s="605"/>
      <c r="CDY12" s="605"/>
      <c r="CDZ12" s="605"/>
      <c r="CEA12" s="605"/>
      <c r="CEB12" s="605"/>
      <c r="CEC12" s="605"/>
      <c r="CED12" s="605"/>
      <c r="CEE12" s="605"/>
      <c r="CEF12" s="605"/>
      <c r="CEG12" s="605"/>
      <c r="CEH12" s="605"/>
      <c r="CEI12" s="605"/>
      <c r="CEJ12" s="605"/>
      <c r="CEK12" s="605"/>
      <c r="CEL12" s="605"/>
      <c r="CEM12" s="605"/>
      <c r="CEN12" s="605"/>
      <c r="CEO12" s="605"/>
      <c r="CEP12" s="605"/>
      <c r="CEQ12" s="605"/>
      <c r="CER12" s="605"/>
      <c r="CES12" s="605"/>
      <c r="CET12" s="605"/>
      <c r="CEU12" s="605"/>
      <c r="CEV12" s="605"/>
      <c r="CEW12" s="605"/>
      <c r="CEX12" s="605"/>
      <c r="CEY12" s="605"/>
      <c r="CEZ12" s="605"/>
      <c r="CFA12" s="605"/>
      <c r="CFB12" s="605"/>
      <c r="CFC12" s="605"/>
      <c r="CFD12" s="605"/>
      <c r="CFE12" s="605"/>
      <c r="CFF12" s="605"/>
      <c r="CFG12" s="605"/>
      <c r="CFH12" s="605"/>
      <c r="CFI12" s="605"/>
      <c r="CFJ12" s="605"/>
      <c r="CFK12" s="605"/>
      <c r="CFL12" s="605"/>
      <c r="CFM12" s="605"/>
      <c r="CFN12" s="605"/>
      <c r="CFO12" s="605"/>
      <c r="CFP12" s="605"/>
      <c r="CFQ12" s="605"/>
      <c r="CFR12" s="605"/>
      <c r="CFS12" s="605"/>
      <c r="CFT12" s="605"/>
      <c r="CFU12" s="605"/>
      <c r="CFV12" s="605"/>
      <c r="CFW12" s="605"/>
      <c r="CFX12" s="605"/>
      <c r="CFY12" s="605"/>
      <c r="CFZ12" s="605"/>
      <c r="CGA12" s="605"/>
      <c r="CGB12" s="605"/>
      <c r="CGC12" s="605"/>
      <c r="CGD12" s="605"/>
      <c r="CGE12" s="605"/>
      <c r="CGF12" s="605"/>
      <c r="CGG12" s="605"/>
      <c r="CGH12" s="605"/>
      <c r="CGI12" s="605"/>
      <c r="CGJ12" s="605"/>
      <c r="CGK12" s="605"/>
      <c r="CGL12" s="605"/>
      <c r="CGM12" s="605"/>
      <c r="CGN12" s="605"/>
      <c r="CGO12" s="605"/>
      <c r="CGP12" s="605"/>
      <c r="CGQ12" s="605"/>
      <c r="CGR12" s="605"/>
      <c r="CGS12" s="605"/>
      <c r="CGT12" s="605"/>
      <c r="CGU12" s="605"/>
      <c r="CGV12" s="605"/>
      <c r="CGW12" s="605"/>
      <c r="CGX12" s="605"/>
      <c r="CGY12" s="605"/>
      <c r="CGZ12" s="605"/>
      <c r="CHA12" s="605"/>
      <c r="CHB12" s="605"/>
      <c r="CHC12" s="605"/>
      <c r="CHD12" s="605"/>
      <c r="CHE12" s="605"/>
      <c r="CHF12" s="605"/>
      <c r="CHG12" s="605"/>
      <c r="CHH12" s="605"/>
      <c r="CHI12" s="605"/>
      <c r="CHJ12" s="605"/>
      <c r="CHK12" s="605"/>
      <c r="CHL12" s="605"/>
      <c r="CHM12" s="605"/>
      <c r="CHN12" s="605"/>
      <c r="CHO12" s="605"/>
      <c r="CHP12" s="605"/>
      <c r="CHQ12" s="605"/>
      <c r="CHR12" s="605"/>
      <c r="CHS12" s="605"/>
      <c r="CHT12" s="605"/>
      <c r="CHU12" s="605"/>
      <c r="CHV12" s="605"/>
      <c r="CHW12" s="605"/>
      <c r="CHX12" s="605"/>
      <c r="CHY12" s="605"/>
      <c r="CHZ12" s="605"/>
      <c r="CIA12" s="605"/>
      <c r="CIB12" s="605"/>
      <c r="CIC12" s="605"/>
      <c r="CID12" s="605"/>
      <c r="CIE12" s="605"/>
      <c r="CIF12" s="605"/>
      <c r="CIG12" s="605"/>
      <c r="CIH12" s="605"/>
      <c r="CII12" s="605"/>
      <c r="CIJ12" s="605"/>
      <c r="CIK12" s="605"/>
      <c r="CIL12" s="605"/>
      <c r="CIM12" s="605"/>
      <c r="CIN12" s="605"/>
      <c r="CIO12" s="605"/>
      <c r="CIP12" s="605"/>
      <c r="CIQ12" s="605"/>
      <c r="CIR12" s="605"/>
      <c r="CIS12" s="605"/>
      <c r="CIT12" s="605"/>
      <c r="CIU12" s="605"/>
      <c r="CIV12" s="605"/>
      <c r="CIW12" s="605"/>
      <c r="CIX12" s="605"/>
      <c r="CIY12" s="605"/>
      <c r="CIZ12" s="605"/>
      <c r="CJA12" s="605"/>
      <c r="CJB12" s="605"/>
      <c r="CJC12" s="605"/>
      <c r="CJD12" s="605"/>
      <c r="CJE12" s="605"/>
      <c r="CJF12" s="605"/>
      <c r="CJG12" s="605"/>
      <c r="CJH12" s="605"/>
      <c r="CJI12" s="605"/>
      <c r="CJJ12" s="605"/>
      <c r="CJK12" s="605"/>
      <c r="CJL12" s="605"/>
      <c r="CJM12" s="605"/>
      <c r="CJN12" s="605"/>
      <c r="CJO12" s="605"/>
      <c r="CJP12" s="605"/>
      <c r="CJQ12" s="605"/>
      <c r="CJR12" s="605"/>
      <c r="CJS12" s="605"/>
      <c r="CJT12" s="605"/>
      <c r="CJU12" s="605"/>
      <c r="CJV12" s="605"/>
      <c r="CJW12" s="605"/>
      <c r="CJX12" s="605"/>
      <c r="CJY12" s="605"/>
      <c r="CJZ12" s="605"/>
      <c r="CKA12" s="605"/>
      <c r="CKB12" s="605"/>
      <c r="CKC12" s="605"/>
      <c r="CKD12" s="605"/>
      <c r="CKE12" s="605"/>
      <c r="CKF12" s="605"/>
      <c r="CKG12" s="605"/>
      <c r="CKH12" s="605"/>
      <c r="CKI12" s="605"/>
      <c r="CKJ12" s="605"/>
      <c r="CKK12" s="605"/>
      <c r="CKL12" s="605"/>
      <c r="CKM12" s="605"/>
      <c r="CKN12" s="605"/>
      <c r="CKO12" s="605"/>
      <c r="CKP12" s="605"/>
      <c r="CKQ12" s="605"/>
      <c r="CKR12" s="605"/>
      <c r="CKS12" s="605"/>
      <c r="CKT12" s="605"/>
      <c r="CKU12" s="605"/>
      <c r="CKV12" s="605"/>
      <c r="CKW12" s="605"/>
      <c r="CKX12" s="605"/>
      <c r="CKY12" s="605"/>
      <c r="CKZ12" s="605"/>
      <c r="CLA12" s="605"/>
      <c r="CLB12" s="605"/>
      <c r="CLC12" s="605"/>
      <c r="CLD12" s="605"/>
      <c r="CLE12" s="605"/>
      <c r="CLF12" s="605"/>
      <c r="CLG12" s="605"/>
      <c r="CLH12" s="605"/>
      <c r="CLI12" s="605"/>
      <c r="CLJ12" s="605"/>
      <c r="CLK12" s="605"/>
      <c r="CLL12" s="605"/>
      <c r="CLM12" s="605"/>
      <c r="CLN12" s="605"/>
      <c r="CLO12" s="605"/>
      <c r="CLP12" s="605"/>
      <c r="CLQ12" s="605"/>
      <c r="CLR12" s="605"/>
      <c r="CLS12" s="605"/>
      <c r="CLT12" s="605"/>
      <c r="CLU12" s="605"/>
      <c r="CLV12" s="605"/>
      <c r="CLW12" s="605"/>
      <c r="CLX12" s="605"/>
      <c r="CLY12" s="605"/>
      <c r="CLZ12" s="605"/>
      <c r="CMA12" s="605"/>
      <c r="CMB12" s="605"/>
      <c r="CMC12" s="605"/>
      <c r="CMD12" s="605"/>
      <c r="CME12" s="605"/>
      <c r="CMF12" s="605"/>
      <c r="CMG12" s="605"/>
      <c r="CMH12" s="605"/>
      <c r="CMI12" s="605"/>
      <c r="CMJ12" s="605"/>
      <c r="CMK12" s="605"/>
      <c r="CML12" s="605"/>
      <c r="CMM12" s="605"/>
      <c r="CMN12" s="605"/>
      <c r="CMO12" s="605"/>
      <c r="CMP12" s="605"/>
      <c r="CMQ12" s="605"/>
      <c r="CMR12" s="605"/>
      <c r="CMS12" s="605"/>
      <c r="CMT12" s="605"/>
      <c r="CMU12" s="605"/>
      <c r="CMV12" s="605"/>
      <c r="CMW12" s="605"/>
      <c r="CMX12" s="605"/>
      <c r="CMY12" s="605"/>
      <c r="CMZ12" s="605"/>
      <c r="CNA12" s="605"/>
      <c r="CNB12" s="605"/>
      <c r="CNC12" s="605"/>
      <c r="CND12" s="605"/>
      <c r="CNE12" s="605"/>
      <c r="CNF12" s="605"/>
      <c r="CNG12" s="605"/>
      <c r="CNH12" s="605"/>
      <c r="CNI12" s="605"/>
      <c r="CNJ12" s="605"/>
      <c r="CNK12" s="605"/>
      <c r="CNL12" s="605"/>
      <c r="CNM12" s="605"/>
      <c r="CNN12" s="605"/>
      <c r="CNO12" s="605"/>
      <c r="CNP12" s="605"/>
      <c r="CNQ12" s="605"/>
      <c r="CNR12" s="605"/>
      <c r="CNS12" s="605"/>
      <c r="CNT12" s="605"/>
      <c r="CNU12" s="605"/>
      <c r="CNV12" s="605"/>
      <c r="CNW12" s="605"/>
      <c r="CNX12" s="605"/>
      <c r="CNY12" s="605"/>
      <c r="CNZ12" s="605"/>
      <c r="COA12" s="605"/>
      <c r="COB12" s="605"/>
      <c r="COC12" s="605"/>
      <c r="COD12" s="605"/>
      <c r="COE12" s="605"/>
      <c r="COF12" s="605"/>
      <c r="COG12" s="605"/>
      <c r="COH12" s="605"/>
      <c r="COI12" s="605"/>
      <c r="COJ12" s="605"/>
      <c r="COK12" s="605"/>
      <c r="COL12" s="605"/>
      <c r="COM12" s="605"/>
      <c r="CON12" s="605"/>
      <c r="COO12" s="605"/>
      <c r="COP12" s="605"/>
      <c r="COQ12" s="605"/>
      <c r="COR12" s="605"/>
      <c r="COS12" s="605"/>
      <c r="COT12" s="605"/>
      <c r="COU12" s="605"/>
      <c r="COV12" s="605"/>
      <c r="COW12" s="605"/>
      <c r="COX12" s="605"/>
      <c r="COY12" s="605"/>
      <c r="COZ12" s="605"/>
      <c r="CPA12" s="605"/>
      <c r="CPB12" s="605"/>
      <c r="CPC12" s="605"/>
      <c r="CPD12" s="605"/>
      <c r="CPE12" s="605"/>
      <c r="CPF12" s="605"/>
      <c r="CPG12" s="605"/>
      <c r="CPH12" s="605"/>
      <c r="CPI12" s="605"/>
      <c r="CPJ12" s="605"/>
      <c r="CPK12" s="605"/>
      <c r="CPL12" s="605"/>
      <c r="CPM12" s="605"/>
      <c r="CPN12" s="605"/>
      <c r="CPO12" s="605"/>
      <c r="CPP12" s="605"/>
      <c r="CPQ12" s="605"/>
      <c r="CPR12" s="605"/>
      <c r="CPS12" s="605"/>
      <c r="CPT12" s="605"/>
      <c r="CPU12" s="605"/>
      <c r="CPV12" s="605"/>
      <c r="CPW12" s="605"/>
      <c r="CPX12" s="605"/>
      <c r="CPY12" s="605"/>
      <c r="CPZ12" s="605"/>
      <c r="CQA12" s="605"/>
      <c r="CQB12" s="605"/>
      <c r="CQC12" s="605"/>
      <c r="CQD12" s="605"/>
      <c r="CQE12" s="605"/>
      <c r="CQF12" s="605"/>
      <c r="CQG12" s="605"/>
      <c r="CQH12" s="605"/>
      <c r="CQI12" s="605"/>
      <c r="CQJ12" s="605"/>
      <c r="CQK12" s="605"/>
      <c r="CQL12" s="605"/>
      <c r="CQM12" s="605"/>
      <c r="CQN12" s="605"/>
      <c r="CQO12" s="605"/>
      <c r="CQP12" s="605"/>
      <c r="CQQ12" s="605"/>
      <c r="CQR12" s="605"/>
      <c r="CQS12" s="605"/>
      <c r="CQT12" s="605"/>
      <c r="CQU12" s="605"/>
      <c r="CQV12" s="605"/>
      <c r="CQW12" s="605"/>
      <c r="CQX12" s="605"/>
      <c r="CQY12" s="605"/>
      <c r="CQZ12" s="605"/>
      <c r="CRA12" s="605"/>
      <c r="CRB12" s="605"/>
      <c r="CRC12" s="605"/>
      <c r="CRD12" s="605"/>
      <c r="CRE12" s="605"/>
      <c r="CRF12" s="605"/>
      <c r="CRG12" s="605"/>
      <c r="CRH12" s="605"/>
      <c r="CRI12" s="605"/>
      <c r="CRJ12" s="605"/>
      <c r="CRK12" s="605"/>
      <c r="CRL12" s="605"/>
      <c r="CRM12" s="605"/>
      <c r="CRN12" s="605"/>
      <c r="CRO12" s="605"/>
      <c r="CRP12" s="605"/>
      <c r="CRQ12" s="605"/>
      <c r="CRR12" s="605"/>
      <c r="CRS12" s="605"/>
      <c r="CRT12" s="605"/>
      <c r="CRU12" s="605"/>
      <c r="CRV12" s="605"/>
      <c r="CRW12" s="605"/>
      <c r="CRX12" s="605"/>
      <c r="CRY12" s="605"/>
      <c r="CRZ12" s="605"/>
      <c r="CSA12" s="605"/>
      <c r="CSB12" s="605"/>
      <c r="CSC12" s="605"/>
      <c r="CSD12" s="605"/>
      <c r="CSE12" s="605"/>
      <c r="CSF12" s="605"/>
      <c r="CSG12" s="605"/>
      <c r="CSH12" s="605"/>
      <c r="CSI12" s="605"/>
      <c r="CSJ12" s="605"/>
      <c r="CSK12" s="605"/>
      <c r="CSL12" s="605"/>
      <c r="CSM12" s="605"/>
      <c r="CSN12" s="605"/>
      <c r="CSO12" s="605"/>
      <c r="CSP12" s="605"/>
      <c r="CSQ12" s="605"/>
      <c r="CSR12" s="605"/>
      <c r="CSS12" s="605"/>
      <c r="CST12" s="605"/>
      <c r="CSU12" s="605"/>
      <c r="CSV12" s="605"/>
      <c r="CSW12" s="605"/>
      <c r="CSX12" s="605"/>
      <c r="CSY12" s="605"/>
      <c r="CSZ12" s="605"/>
      <c r="CTA12" s="605"/>
      <c r="CTB12" s="605"/>
      <c r="CTC12" s="605"/>
      <c r="CTD12" s="605"/>
      <c r="CTE12" s="605"/>
      <c r="CTF12" s="605"/>
      <c r="CTG12" s="605"/>
      <c r="CTH12" s="605"/>
      <c r="CTI12" s="605"/>
      <c r="CTJ12" s="605"/>
      <c r="CTK12" s="605"/>
      <c r="CTL12" s="605"/>
      <c r="CTM12" s="605"/>
      <c r="CTN12" s="605"/>
      <c r="CTO12" s="605"/>
      <c r="CTP12" s="605"/>
      <c r="CTQ12" s="605"/>
      <c r="CTR12" s="605"/>
      <c r="CTS12" s="605"/>
      <c r="CTT12" s="605"/>
      <c r="CTU12" s="605"/>
      <c r="CTV12" s="605"/>
      <c r="CTW12" s="605"/>
      <c r="CTX12" s="605"/>
      <c r="CTY12" s="605"/>
      <c r="CTZ12" s="605"/>
      <c r="CUA12" s="605"/>
      <c r="CUB12" s="605"/>
      <c r="CUC12" s="605"/>
      <c r="CUD12" s="605"/>
      <c r="CUE12" s="605"/>
      <c r="CUF12" s="605"/>
      <c r="CUG12" s="605"/>
      <c r="CUH12" s="605"/>
      <c r="CUI12" s="605"/>
      <c r="CUJ12" s="605"/>
      <c r="CUK12" s="605"/>
      <c r="CUL12" s="605"/>
      <c r="CUM12" s="605"/>
      <c r="CUN12" s="605"/>
      <c r="CUO12" s="605"/>
      <c r="CUP12" s="605"/>
      <c r="CUQ12" s="605"/>
      <c r="CUR12" s="605"/>
      <c r="CUS12" s="605"/>
      <c r="CUT12" s="605"/>
      <c r="CUU12" s="605"/>
      <c r="CUV12" s="605"/>
      <c r="CUW12" s="605"/>
      <c r="CUX12" s="605"/>
      <c r="CUY12" s="605"/>
      <c r="CUZ12" s="605"/>
      <c r="CVA12" s="605"/>
      <c r="CVB12" s="605"/>
      <c r="CVC12" s="605"/>
      <c r="CVD12" s="605"/>
      <c r="CVE12" s="605"/>
      <c r="CVF12" s="605"/>
      <c r="CVG12" s="605"/>
      <c r="CVH12" s="605"/>
      <c r="CVI12" s="605"/>
      <c r="CVJ12" s="605"/>
      <c r="CVK12" s="605"/>
      <c r="CVL12" s="605"/>
      <c r="CVM12" s="605"/>
      <c r="CVN12" s="605"/>
      <c r="CVO12" s="605"/>
      <c r="CVP12" s="605"/>
      <c r="CVQ12" s="605"/>
      <c r="CVR12" s="605"/>
      <c r="CVS12" s="605"/>
      <c r="CVT12" s="605"/>
      <c r="CVU12" s="605"/>
      <c r="CVV12" s="605"/>
      <c r="CVW12" s="605"/>
      <c r="CVX12" s="605"/>
      <c r="CVY12" s="605"/>
      <c r="CVZ12" s="605"/>
      <c r="CWA12" s="605"/>
      <c r="CWB12" s="605"/>
      <c r="CWC12" s="605"/>
      <c r="CWD12" s="605"/>
      <c r="CWE12" s="605"/>
      <c r="CWF12" s="605"/>
      <c r="CWG12" s="605"/>
      <c r="CWH12" s="605"/>
      <c r="CWI12" s="605"/>
      <c r="CWJ12" s="605"/>
      <c r="CWK12" s="605"/>
      <c r="CWL12" s="605"/>
      <c r="CWM12" s="605"/>
      <c r="CWN12" s="605"/>
      <c r="CWO12" s="605"/>
      <c r="CWP12" s="605"/>
      <c r="CWQ12" s="605"/>
      <c r="CWR12" s="605"/>
      <c r="CWS12" s="605"/>
      <c r="CWT12" s="605"/>
      <c r="CWU12" s="605"/>
      <c r="CWV12" s="605"/>
      <c r="CWW12" s="605"/>
      <c r="CWX12" s="605"/>
      <c r="CWY12" s="605"/>
      <c r="CWZ12" s="605"/>
      <c r="CXA12" s="605"/>
      <c r="CXB12" s="605"/>
      <c r="CXC12" s="605"/>
      <c r="CXD12" s="605"/>
      <c r="CXE12" s="605"/>
      <c r="CXF12" s="605"/>
      <c r="CXG12" s="605"/>
      <c r="CXH12" s="605"/>
      <c r="CXI12" s="605"/>
      <c r="CXJ12" s="605"/>
      <c r="CXK12" s="605"/>
      <c r="CXL12" s="605"/>
      <c r="CXM12" s="605"/>
      <c r="CXN12" s="605"/>
      <c r="CXO12" s="605"/>
      <c r="CXP12" s="605"/>
      <c r="CXQ12" s="605"/>
      <c r="CXR12" s="605"/>
      <c r="CXS12" s="605"/>
      <c r="CXT12" s="605"/>
      <c r="CXU12" s="605"/>
      <c r="CXV12" s="605"/>
      <c r="CXW12" s="605"/>
      <c r="CXX12" s="605"/>
      <c r="CXY12" s="605"/>
      <c r="CXZ12" s="605"/>
      <c r="CYA12" s="605"/>
      <c r="CYB12" s="605"/>
      <c r="CYC12" s="605"/>
      <c r="CYD12" s="605"/>
      <c r="CYE12" s="605"/>
      <c r="CYF12" s="605"/>
      <c r="CYG12" s="605"/>
      <c r="CYH12" s="605"/>
      <c r="CYI12" s="605"/>
      <c r="CYJ12" s="605"/>
      <c r="CYK12" s="605"/>
      <c r="CYL12" s="605"/>
      <c r="CYM12" s="605"/>
      <c r="CYN12" s="605"/>
      <c r="CYO12" s="605"/>
      <c r="CYP12" s="605"/>
      <c r="CYQ12" s="605"/>
      <c r="CYR12" s="605"/>
      <c r="CYS12" s="605"/>
      <c r="CYT12" s="605"/>
      <c r="CYU12" s="605"/>
      <c r="CYV12" s="605"/>
      <c r="CYW12" s="605"/>
      <c r="CYX12" s="605"/>
      <c r="CYY12" s="605"/>
      <c r="CYZ12" s="605"/>
      <c r="CZA12" s="605"/>
      <c r="CZB12" s="605"/>
      <c r="CZC12" s="605"/>
      <c r="CZD12" s="605"/>
      <c r="CZE12" s="605"/>
      <c r="CZF12" s="605"/>
      <c r="CZG12" s="605"/>
      <c r="CZH12" s="605"/>
      <c r="CZI12" s="605"/>
      <c r="CZJ12" s="605"/>
      <c r="CZK12" s="605"/>
      <c r="CZL12" s="605"/>
      <c r="CZM12" s="605"/>
      <c r="CZN12" s="605"/>
      <c r="CZO12" s="605"/>
      <c r="CZP12" s="605"/>
      <c r="CZQ12" s="605"/>
      <c r="CZR12" s="605"/>
      <c r="CZS12" s="605"/>
      <c r="CZT12" s="605"/>
      <c r="CZU12" s="605"/>
      <c r="CZV12" s="605"/>
      <c r="CZW12" s="605"/>
      <c r="CZX12" s="605"/>
      <c r="CZY12" s="605"/>
      <c r="CZZ12" s="605"/>
      <c r="DAA12" s="605"/>
      <c r="DAB12" s="605"/>
      <c r="DAC12" s="605"/>
      <c r="DAD12" s="605"/>
      <c r="DAE12" s="605"/>
      <c r="DAF12" s="605"/>
      <c r="DAG12" s="605"/>
      <c r="DAH12" s="605"/>
      <c r="DAI12" s="605"/>
      <c r="DAJ12" s="605"/>
      <c r="DAK12" s="605"/>
      <c r="DAL12" s="605"/>
      <c r="DAM12" s="605"/>
      <c r="DAN12" s="605"/>
      <c r="DAO12" s="605"/>
      <c r="DAP12" s="605"/>
      <c r="DAQ12" s="605"/>
      <c r="DAR12" s="605"/>
      <c r="DAS12" s="605"/>
      <c r="DAT12" s="605"/>
      <c r="DAU12" s="605"/>
      <c r="DAV12" s="605"/>
      <c r="DAW12" s="605"/>
      <c r="DAX12" s="605"/>
      <c r="DAY12" s="605"/>
      <c r="DAZ12" s="605"/>
      <c r="DBA12" s="605"/>
      <c r="DBB12" s="605"/>
      <c r="DBC12" s="605"/>
      <c r="DBD12" s="605"/>
      <c r="DBE12" s="605"/>
      <c r="DBF12" s="605"/>
      <c r="DBG12" s="605"/>
      <c r="DBH12" s="605"/>
      <c r="DBI12" s="605"/>
      <c r="DBJ12" s="605"/>
      <c r="DBK12" s="605"/>
      <c r="DBL12" s="605"/>
      <c r="DBM12" s="605"/>
      <c r="DBN12" s="605"/>
      <c r="DBO12" s="605"/>
      <c r="DBP12" s="605"/>
      <c r="DBQ12" s="605"/>
      <c r="DBR12" s="605"/>
      <c r="DBS12" s="605"/>
      <c r="DBT12" s="605"/>
      <c r="DBU12" s="605"/>
      <c r="DBV12" s="605"/>
      <c r="DBW12" s="605"/>
      <c r="DBX12" s="605"/>
      <c r="DBY12" s="605"/>
      <c r="DBZ12" s="605"/>
      <c r="DCA12" s="605"/>
      <c r="DCB12" s="605"/>
      <c r="DCC12" s="605"/>
      <c r="DCD12" s="605"/>
      <c r="DCE12" s="605"/>
      <c r="DCF12" s="605"/>
      <c r="DCG12" s="605"/>
      <c r="DCH12" s="605"/>
      <c r="DCI12" s="605"/>
      <c r="DCJ12" s="605"/>
      <c r="DCK12" s="605"/>
      <c r="DCL12" s="605"/>
      <c r="DCM12" s="605"/>
      <c r="DCN12" s="605"/>
      <c r="DCO12" s="605"/>
      <c r="DCP12" s="605"/>
      <c r="DCQ12" s="605"/>
      <c r="DCR12" s="605"/>
      <c r="DCS12" s="605"/>
      <c r="DCT12" s="605"/>
      <c r="DCU12" s="605"/>
      <c r="DCV12" s="605"/>
      <c r="DCW12" s="605"/>
      <c r="DCX12" s="605"/>
      <c r="DCY12" s="605"/>
      <c r="DCZ12" s="605"/>
      <c r="DDA12" s="605"/>
      <c r="DDB12" s="605"/>
      <c r="DDC12" s="605"/>
      <c r="DDD12" s="605"/>
      <c r="DDE12" s="605"/>
      <c r="DDF12" s="605"/>
      <c r="DDG12" s="605"/>
      <c r="DDH12" s="605"/>
      <c r="DDI12" s="605"/>
      <c r="DDJ12" s="605"/>
      <c r="DDK12" s="605"/>
      <c r="DDL12" s="605"/>
      <c r="DDM12" s="605"/>
      <c r="DDN12" s="605"/>
      <c r="DDO12" s="605"/>
      <c r="DDP12" s="605"/>
      <c r="DDQ12" s="605"/>
      <c r="DDR12" s="605"/>
      <c r="DDS12" s="605"/>
      <c r="DDT12" s="605"/>
      <c r="DDU12" s="605"/>
      <c r="DDV12" s="605"/>
      <c r="DDW12" s="605"/>
      <c r="DDX12" s="605"/>
      <c r="DDY12" s="605"/>
      <c r="DDZ12" s="605"/>
      <c r="DEA12" s="605"/>
      <c r="DEB12" s="605"/>
      <c r="DEC12" s="605"/>
      <c r="DED12" s="605"/>
      <c r="DEE12" s="605"/>
      <c r="DEF12" s="605"/>
      <c r="DEG12" s="605"/>
      <c r="DEH12" s="605"/>
      <c r="DEI12" s="605"/>
      <c r="DEJ12" s="605"/>
      <c r="DEK12" s="605"/>
      <c r="DEL12" s="605"/>
      <c r="DEM12" s="605"/>
      <c r="DEN12" s="605"/>
      <c r="DEO12" s="605"/>
      <c r="DEP12" s="605"/>
      <c r="DEQ12" s="605"/>
      <c r="DER12" s="605"/>
      <c r="DES12" s="605"/>
      <c r="DET12" s="605"/>
      <c r="DEU12" s="605"/>
      <c r="DEV12" s="605"/>
      <c r="DEW12" s="605"/>
      <c r="DEX12" s="605"/>
      <c r="DEY12" s="605"/>
      <c r="DEZ12" s="605"/>
      <c r="DFA12" s="605"/>
      <c r="DFB12" s="605"/>
      <c r="DFC12" s="605"/>
      <c r="DFD12" s="605"/>
      <c r="DFE12" s="605"/>
      <c r="DFF12" s="605"/>
      <c r="DFG12" s="605"/>
      <c r="DFH12" s="605"/>
      <c r="DFI12" s="605"/>
      <c r="DFJ12" s="605"/>
      <c r="DFK12" s="605"/>
      <c r="DFL12" s="605"/>
      <c r="DFM12" s="605"/>
      <c r="DFN12" s="605"/>
      <c r="DFO12" s="605"/>
      <c r="DFP12" s="605"/>
      <c r="DFQ12" s="605"/>
      <c r="DFR12" s="605"/>
      <c r="DFS12" s="605"/>
      <c r="DFT12" s="605"/>
      <c r="DFU12" s="605"/>
      <c r="DFV12" s="605"/>
      <c r="DFW12" s="605"/>
      <c r="DFX12" s="605"/>
      <c r="DFY12" s="605"/>
      <c r="DFZ12" s="605"/>
      <c r="DGA12" s="605"/>
      <c r="DGB12" s="605"/>
      <c r="DGC12" s="605"/>
      <c r="DGD12" s="605"/>
      <c r="DGE12" s="605"/>
      <c r="DGF12" s="605"/>
      <c r="DGG12" s="605"/>
      <c r="DGH12" s="605"/>
      <c r="DGI12" s="605"/>
      <c r="DGJ12" s="605"/>
      <c r="DGK12" s="605"/>
      <c r="DGL12" s="605"/>
      <c r="DGM12" s="605"/>
      <c r="DGN12" s="605"/>
      <c r="DGO12" s="605"/>
      <c r="DGP12" s="605"/>
      <c r="DGQ12" s="605"/>
      <c r="DGR12" s="605"/>
      <c r="DGS12" s="605"/>
      <c r="DGT12" s="605"/>
      <c r="DGU12" s="605"/>
      <c r="DGV12" s="605"/>
      <c r="DGW12" s="605"/>
      <c r="DGX12" s="605"/>
      <c r="DGY12" s="605"/>
      <c r="DGZ12" s="605"/>
      <c r="DHA12" s="605"/>
      <c r="DHB12" s="605"/>
      <c r="DHC12" s="605"/>
      <c r="DHD12" s="605"/>
      <c r="DHE12" s="605"/>
      <c r="DHF12" s="605"/>
      <c r="DHG12" s="605"/>
      <c r="DHH12" s="605"/>
      <c r="DHI12" s="605"/>
      <c r="DHJ12" s="605"/>
      <c r="DHK12" s="605"/>
      <c r="DHL12" s="605"/>
      <c r="DHM12" s="605"/>
      <c r="DHN12" s="605"/>
      <c r="DHO12" s="605"/>
      <c r="DHP12" s="605"/>
      <c r="DHQ12" s="605"/>
      <c r="DHR12" s="605"/>
      <c r="DHS12" s="605"/>
      <c r="DHT12" s="605"/>
      <c r="DHU12" s="605"/>
      <c r="DHV12" s="605"/>
      <c r="DHW12" s="605"/>
      <c r="DHX12" s="605"/>
      <c r="DHY12" s="605"/>
      <c r="DHZ12" s="605"/>
      <c r="DIA12" s="605"/>
      <c r="DIB12" s="605"/>
      <c r="DIC12" s="605"/>
      <c r="DID12" s="605"/>
      <c r="DIE12" s="605"/>
      <c r="DIF12" s="605"/>
      <c r="DIG12" s="605"/>
      <c r="DIH12" s="605"/>
      <c r="DII12" s="605"/>
      <c r="DIJ12" s="605"/>
      <c r="DIK12" s="605"/>
      <c r="DIL12" s="605"/>
      <c r="DIM12" s="605"/>
      <c r="DIN12" s="605"/>
      <c r="DIO12" s="605"/>
      <c r="DIP12" s="605"/>
      <c r="DIQ12" s="605"/>
      <c r="DIR12" s="605"/>
      <c r="DIS12" s="605"/>
      <c r="DIT12" s="605"/>
      <c r="DIU12" s="605"/>
      <c r="DIV12" s="605"/>
      <c r="DIW12" s="605"/>
      <c r="DIX12" s="605"/>
      <c r="DIY12" s="605"/>
      <c r="DIZ12" s="605"/>
      <c r="DJA12" s="605"/>
      <c r="DJB12" s="605"/>
      <c r="DJC12" s="605"/>
      <c r="DJD12" s="605"/>
      <c r="DJE12" s="605"/>
      <c r="DJF12" s="605"/>
      <c r="DJG12" s="605"/>
      <c r="DJH12" s="605"/>
      <c r="DJI12" s="605"/>
      <c r="DJJ12" s="605"/>
      <c r="DJK12" s="605"/>
      <c r="DJL12" s="605"/>
      <c r="DJM12" s="605"/>
      <c r="DJN12" s="605"/>
      <c r="DJO12" s="605"/>
      <c r="DJP12" s="605"/>
      <c r="DJQ12" s="605"/>
      <c r="DJR12" s="605"/>
      <c r="DJS12" s="605"/>
      <c r="DJT12" s="605"/>
      <c r="DJU12" s="605"/>
      <c r="DJV12" s="605"/>
      <c r="DJW12" s="605"/>
      <c r="DJX12" s="605"/>
      <c r="DJY12" s="605"/>
      <c r="DJZ12" s="605"/>
      <c r="DKA12" s="605"/>
      <c r="DKB12" s="605"/>
      <c r="DKC12" s="605"/>
      <c r="DKD12" s="605"/>
      <c r="DKE12" s="605"/>
      <c r="DKF12" s="605"/>
      <c r="DKG12" s="605"/>
      <c r="DKH12" s="605"/>
      <c r="DKI12" s="605"/>
      <c r="DKJ12" s="605"/>
      <c r="DKK12" s="605"/>
      <c r="DKL12" s="605"/>
      <c r="DKM12" s="605"/>
      <c r="DKN12" s="605"/>
      <c r="DKO12" s="605"/>
      <c r="DKP12" s="605"/>
      <c r="DKQ12" s="605"/>
      <c r="DKR12" s="605"/>
      <c r="DKS12" s="605"/>
      <c r="DKT12" s="605"/>
      <c r="DKU12" s="605"/>
      <c r="DKV12" s="605"/>
      <c r="DKW12" s="605"/>
      <c r="DKX12" s="605"/>
      <c r="DKY12" s="605"/>
      <c r="DKZ12" s="605"/>
      <c r="DLA12" s="605"/>
      <c r="DLB12" s="605"/>
      <c r="DLC12" s="605"/>
      <c r="DLD12" s="605"/>
      <c r="DLE12" s="605"/>
      <c r="DLF12" s="605"/>
      <c r="DLG12" s="605"/>
      <c r="DLH12" s="605"/>
      <c r="DLI12" s="605"/>
      <c r="DLJ12" s="605"/>
      <c r="DLK12" s="605"/>
      <c r="DLL12" s="605"/>
      <c r="DLM12" s="605"/>
      <c r="DLN12" s="605"/>
      <c r="DLO12" s="605"/>
      <c r="DLP12" s="605"/>
      <c r="DLQ12" s="605"/>
      <c r="DLR12" s="605"/>
      <c r="DLS12" s="605"/>
      <c r="DLT12" s="605"/>
      <c r="DLU12" s="605"/>
      <c r="DLV12" s="605"/>
      <c r="DLW12" s="605"/>
      <c r="DLX12" s="605"/>
      <c r="DLY12" s="605"/>
      <c r="DLZ12" s="605"/>
      <c r="DMA12" s="605"/>
      <c r="DMB12" s="605"/>
      <c r="DMC12" s="605"/>
      <c r="DMD12" s="605"/>
      <c r="DME12" s="605"/>
      <c r="DMF12" s="605"/>
      <c r="DMG12" s="605"/>
      <c r="DMH12" s="605"/>
      <c r="DMI12" s="605"/>
      <c r="DMJ12" s="605"/>
      <c r="DMK12" s="605"/>
      <c r="DML12" s="605"/>
      <c r="DMM12" s="605"/>
      <c r="DMN12" s="605"/>
      <c r="DMO12" s="605"/>
      <c r="DMP12" s="605"/>
      <c r="DMQ12" s="605"/>
      <c r="DMR12" s="605"/>
      <c r="DMS12" s="605"/>
      <c r="DMT12" s="605"/>
      <c r="DMU12" s="605"/>
      <c r="DMV12" s="605"/>
      <c r="DMW12" s="605"/>
      <c r="DMX12" s="605"/>
      <c r="DMY12" s="605"/>
      <c r="DMZ12" s="605"/>
      <c r="DNA12" s="605"/>
      <c r="DNB12" s="605"/>
      <c r="DNC12" s="605"/>
      <c r="DND12" s="605"/>
      <c r="DNE12" s="605"/>
      <c r="DNF12" s="605"/>
      <c r="DNG12" s="605"/>
      <c r="DNH12" s="605"/>
      <c r="DNI12" s="605"/>
      <c r="DNJ12" s="605"/>
      <c r="DNK12" s="605"/>
      <c r="DNL12" s="605"/>
      <c r="DNM12" s="605"/>
      <c r="DNN12" s="605"/>
      <c r="DNO12" s="605"/>
      <c r="DNP12" s="605"/>
      <c r="DNQ12" s="605"/>
      <c r="DNR12" s="605"/>
      <c r="DNS12" s="605"/>
      <c r="DNT12" s="605"/>
      <c r="DNU12" s="605"/>
      <c r="DNV12" s="605"/>
      <c r="DNW12" s="605"/>
      <c r="DNX12" s="605"/>
      <c r="DNY12" s="605"/>
      <c r="DNZ12" s="605"/>
      <c r="DOA12" s="605"/>
      <c r="DOB12" s="605"/>
      <c r="DOC12" s="605"/>
      <c r="DOD12" s="605"/>
      <c r="DOE12" s="605"/>
      <c r="DOF12" s="605"/>
      <c r="DOG12" s="605"/>
      <c r="DOH12" s="605"/>
      <c r="DOI12" s="605"/>
      <c r="DOJ12" s="605"/>
      <c r="DOK12" s="605"/>
      <c r="DOL12" s="605"/>
      <c r="DOM12" s="605"/>
      <c r="DON12" s="605"/>
      <c r="DOO12" s="605"/>
      <c r="DOP12" s="605"/>
      <c r="DOQ12" s="605"/>
      <c r="DOR12" s="605"/>
      <c r="DOS12" s="605"/>
      <c r="DOT12" s="605"/>
      <c r="DOU12" s="605"/>
      <c r="DOV12" s="605"/>
      <c r="DOW12" s="605"/>
      <c r="DOX12" s="605"/>
      <c r="DOY12" s="605"/>
      <c r="DOZ12" s="605"/>
      <c r="DPA12" s="605"/>
      <c r="DPB12" s="605"/>
      <c r="DPC12" s="605"/>
      <c r="DPD12" s="605"/>
      <c r="DPE12" s="605"/>
      <c r="DPF12" s="605"/>
      <c r="DPG12" s="605"/>
      <c r="DPH12" s="605"/>
      <c r="DPI12" s="605"/>
      <c r="DPJ12" s="605"/>
      <c r="DPK12" s="605"/>
      <c r="DPL12" s="605"/>
      <c r="DPM12" s="605"/>
      <c r="DPN12" s="605"/>
      <c r="DPO12" s="605"/>
      <c r="DPP12" s="605"/>
      <c r="DPQ12" s="605"/>
      <c r="DPR12" s="605"/>
      <c r="DPS12" s="605"/>
      <c r="DPT12" s="605"/>
      <c r="DPU12" s="605"/>
      <c r="DPV12" s="605"/>
      <c r="DPW12" s="605"/>
      <c r="DPX12" s="605"/>
      <c r="DPY12" s="605"/>
      <c r="DPZ12" s="605"/>
      <c r="DQA12" s="605"/>
      <c r="DQB12" s="605"/>
      <c r="DQC12" s="605"/>
      <c r="DQD12" s="605"/>
      <c r="DQE12" s="605"/>
      <c r="DQF12" s="605"/>
      <c r="DQG12" s="605"/>
      <c r="DQH12" s="605"/>
      <c r="DQI12" s="605"/>
      <c r="DQJ12" s="605"/>
      <c r="DQK12" s="605"/>
      <c r="DQL12" s="605"/>
      <c r="DQM12" s="605"/>
      <c r="DQN12" s="605"/>
      <c r="DQO12" s="605"/>
      <c r="DQP12" s="605"/>
      <c r="DQQ12" s="605"/>
      <c r="DQR12" s="605"/>
      <c r="DQS12" s="605"/>
      <c r="DQT12" s="605"/>
      <c r="DQU12" s="605"/>
      <c r="DQV12" s="605"/>
      <c r="DQW12" s="605"/>
      <c r="DQX12" s="605"/>
      <c r="DQY12" s="605"/>
      <c r="DQZ12" s="605"/>
      <c r="DRA12" s="605"/>
      <c r="DRB12" s="605"/>
      <c r="DRC12" s="605"/>
      <c r="DRD12" s="605"/>
      <c r="DRE12" s="605"/>
      <c r="DRF12" s="605"/>
      <c r="DRG12" s="605"/>
      <c r="DRH12" s="605"/>
      <c r="DRI12" s="605"/>
      <c r="DRJ12" s="605"/>
      <c r="DRK12" s="605"/>
      <c r="DRL12" s="605"/>
      <c r="DRM12" s="605"/>
      <c r="DRN12" s="605"/>
      <c r="DRO12" s="605"/>
      <c r="DRP12" s="605"/>
      <c r="DRQ12" s="605"/>
      <c r="DRR12" s="605"/>
      <c r="DRS12" s="605"/>
      <c r="DRT12" s="605"/>
      <c r="DRU12" s="605"/>
      <c r="DRV12" s="605"/>
      <c r="DRW12" s="605"/>
      <c r="DRX12" s="605"/>
      <c r="DRY12" s="605"/>
      <c r="DRZ12" s="605"/>
      <c r="DSA12" s="605"/>
      <c r="DSB12" s="605"/>
      <c r="DSC12" s="605"/>
      <c r="DSD12" s="605"/>
      <c r="DSE12" s="605"/>
      <c r="DSF12" s="605"/>
      <c r="DSG12" s="605"/>
      <c r="DSH12" s="605"/>
      <c r="DSI12" s="605"/>
      <c r="DSJ12" s="605"/>
      <c r="DSK12" s="605"/>
      <c r="DSL12" s="605"/>
      <c r="DSM12" s="605"/>
      <c r="DSN12" s="605"/>
      <c r="DSO12" s="605"/>
      <c r="DSP12" s="605"/>
      <c r="DSQ12" s="605"/>
      <c r="DSR12" s="605"/>
      <c r="DSS12" s="605"/>
      <c r="DST12" s="605"/>
      <c r="DSU12" s="605"/>
      <c r="DSV12" s="605"/>
      <c r="DSW12" s="605"/>
      <c r="DSX12" s="605"/>
      <c r="DSY12" s="605"/>
      <c r="DSZ12" s="605"/>
      <c r="DTA12" s="605"/>
      <c r="DTB12" s="605"/>
      <c r="DTC12" s="605"/>
      <c r="DTD12" s="605"/>
      <c r="DTE12" s="605"/>
      <c r="DTF12" s="605"/>
      <c r="DTG12" s="605"/>
      <c r="DTH12" s="605"/>
      <c r="DTI12" s="605"/>
      <c r="DTJ12" s="605"/>
      <c r="DTK12" s="605"/>
      <c r="DTL12" s="605"/>
      <c r="DTM12" s="605"/>
      <c r="DTN12" s="605"/>
      <c r="DTO12" s="605"/>
      <c r="DTP12" s="605"/>
      <c r="DTQ12" s="605"/>
      <c r="DTR12" s="605"/>
      <c r="DTS12" s="605"/>
      <c r="DTT12" s="605"/>
      <c r="DTU12" s="605"/>
      <c r="DTV12" s="605"/>
      <c r="DTW12" s="605"/>
      <c r="DTX12" s="605"/>
      <c r="DTY12" s="605"/>
      <c r="DTZ12" s="605"/>
      <c r="DUA12" s="605"/>
      <c r="DUB12" s="605"/>
      <c r="DUC12" s="605"/>
      <c r="DUD12" s="605"/>
      <c r="DUE12" s="605"/>
      <c r="DUF12" s="605"/>
      <c r="DUG12" s="605"/>
      <c r="DUH12" s="605"/>
      <c r="DUI12" s="605"/>
      <c r="DUJ12" s="605"/>
      <c r="DUK12" s="605"/>
      <c r="DUL12" s="605"/>
      <c r="DUM12" s="605"/>
      <c r="DUN12" s="605"/>
      <c r="DUO12" s="605"/>
      <c r="DUP12" s="605"/>
      <c r="DUQ12" s="605"/>
      <c r="DUR12" s="605"/>
      <c r="DUS12" s="605"/>
      <c r="DUT12" s="605"/>
      <c r="DUU12" s="605"/>
      <c r="DUV12" s="605"/>
      <c r="DUW12" s="605"/>
      <c r="DUX12" s="605"/>
      <c r="DUY12" s="605"/>
      <c r="DUZ12" s="605"/>
      <c r="DVA12" s="605"/>
      <c r="DVB12" s="605"/>
      <c r="DVC12" s="605"/>
      <c r="DVD12" s="605"/>
      <c r="DVE12" s="605"/>
      <c r="DVF12" s="605"/>
      <c r="DVG12" s="605"/>
      <c r="DVH12" s="605"/>
      <c r="DVI12" s="605"/>
      <c r="DVJ12" s="605"/>
      <c r="DVK12" s="605"/>
      <c r="DVL12" s="605"/>
      <c r="DVM12" s="605"/>
      <c r="DVN12" s="605"/>
      <c r="DVO12" s="605"/>
      <c r="DVP12" s="605"/>
      <c r="DVQ12" s="605"/>
      <c r="DVR12" s="605"/>
      <c r="DVS12" s="605"/>
      <c r="DVT12" s="605"/>
      <c r="DVU12" s="605"/>
      <c r="DVV12" s="605"/>
      <c r="DVW12" s="605"/>
      <c r="DVX12" s="605"/>
      <c r="DVY12" s="605"/>
      <c r="DVZ12" s="605"/>
      <c r="DWA12" s="605"/>
      <c r="DWB12" s="605"/>
      <c r="DWC12" s="605"/>
      <c r="DWD12" s="605"/>
      <c r="DWE12" s="605"/>
      <c r="DWF12" s="605"/>
      <c r="DWG12" s="605"/>
      <c r="DWH12" s="605"/>
      <c r="DWI12" s="605"/>
      <c r="DWJ12" s="605"/>
      <c r="DWK12" s="605"/>
      <c r="DWL12" s="605"/>
      <c r="DWM12" s="605"/>
      <c r="DWN12" s="605"/>
      <c r="DWO12" s="605"/>
      <c r="DWP12" s="605"/>
      <c r="DWQ12" s="605"/>
      <c r="DWR12" s="605"/>
      <c r="DWS12" s="605"/>
      <c r="DWT12" s="605"/>
      <c r="DWU12" s="605"/>
      <c r="DWV12" s="605"/>
      <c r="DWW12" s="605"/>
      <c r="DWX12" s="605"/>
      <c r="DWY12" s="605"/>
      <c r="DWZ12" s="605"/>
      <c r="DXA12" s="605"/>
      <c r="DXB12" s="605"/>
      <c r="DXC12" s="605"/>
      <c r="DXD12" s="605"/>
      <c r="DXE12" s="605"/>
      <c r="DXF12" s="605"/>
      <c r="DXG12" s="605"/>
      <c r="DXH12" s="605"/>
      <c r="DXI12" s="605"/>
      <c r="DXJ12" s="605"/>
      <c r="DXK12" s="605"/>
      <c r="DXL12" s="605"/>
      <c r="DXM12" s="605"/>
      <c r="DXN12" s="605"/>
      <c r="DXO12" s="605"/>
      <c r="DXP12" s="605"/>
      <c r="DXQ12" s="605"/>
      <c r="DXR12" s="605"/>
      <c r="DXS12" s="605"/>
      <c r="DXT12" s="605"/>
      <c r="DXU12" s="605"/>
      <c r="DXV12" s="605"/>
      <c r="DXW12" s="605"/>
      <c r="DXX12" s="605"/>
      <c r="DXY12" s="605"/>
      <c r="DXZ12" s="605"/>
      <c r="DYA12" s="605"/>
      <c r="DYB12" s="605"/>
      <c r="DYC12" s="605"/>
      <c r="DYD12" s="605"/>
      <c r="DYE12" s="605"/>
      <c r="DYF12" s="605"/>
      <c r="DYG12" s="605"/>
      <c r="DYH12" s="605"/>
      <c r="DYI12" s="605"/>
      <c r="DYJ12" s="605"/>
      <c r="DYK12" s="605"/>
      <c r="DYL12" s="605"/>
      <c r="DYM12" s="605"/>
      <c r="DYN12" s="605"/>
      <c r="DYO12" s="605"/>
      <c r="DYP12" s="605"/>
      <c r="DYQ12" s="605"/>
      <c r="DYR12" s="605"/>
      <c r="DYS12" s="605"/>
      <c r="DYT12" s="605"/>
      <c r="DYU12" s="605"/>
      <c r="DYV12" s="605"/>
      <c r="DYW12" s="605"/>
      <c r="DYX12" s="605"/>
      <c r="DYY12" s="605"/>
      <c r="DYZ12" s="605"/>
      <c r="DZA12" s="605"/>
      <c r="DZB12" s="605"/>
      <c r="DZC12" s="605"/>
      <c r="DZD12" s="605"/>
      <c r="DZE12" s="605"/>
      <c r="DZF12" s="605"/>
      <c r="DZG12" s="605"/>
      <c r="DZH12" s="605"/>
      <c r="DZI12" s="605"/>
      <c r="DZJ12" s="605"/>
      <c r="DZK12" s="605"/>
      <c r="DZL12" s="605"/>
      <c r="DZM12" s="605"/>
      <c r="DZN12" s="605"/>
      <c r="DZO12" s="605"/>
      <c r="DZP12" s="605"/>
      <c r="DZQ12" s="605"/>
      <c r="DZR12" s="605"/>
      <c r="DZS12" s="605"/>
      <c r="DZT12" s="605"/>
      <c r="DZU12" s="605"/>
      <c r="DZV12" s="605"/>
      <c r="DZW12" s="605"/>
      <c r="DZX12" s="605"/>
      <c r="DZY12" s="605"/>
      <c r="DZZ12" s="605"/>
      <c r="EAA12" s="605"/>
      <c r="EAB12" s="605"/>
      <c r="EAC12" s="605"/>
      <c r="EAD12" s="605"/>
      <c r="EAE12" s="605"/>
      <c r="EAF12" s="605"/>
      <c r="EAG12" s="605"/>
      <c r="EAH12" s="605"/>
      <c r="EAI12" s="605"/>
      <c r="EAJ12" s="605"/>
      <c r="EAK12" s="605"/>
      <c r="EAL12" s="605"/>
      <c r="EAM12" s="605"/>
      <c r="EAN12" s="605"/>
      <c r="EAO12" s="605"/>
      <c r="EAP12" s="605"/>
      <c r="EAQ12" s="605"/>
      <c r="EAR12" s="605"/>
      <c r="EAS12" s="605"/>
      <c r="EAT12" s="605"/>
      <c r="EAU12" s="605"/>
      <c r="EAV12" s="605"/>
      <c r="EAW12" s="605"/>
      <c r="EAX12" s="605"/>
      <c r="EAY12" s="605"/>
      <c r="EAZ12" s="605"/>
      <c r="EBA12" s="605"/>
      <c r="EBB12" s="605"/>
      <c r="EBC12" s="605"/>
      <c r="EBD12" s="605"/>
      <c r="EBE12" s="605"/>
      <c r="EBF12" s="605"/>
      <c r="EBG12" s="605"/>
      <c r="EBH12" s="605"/>
      <c r="EBI12" s="605"/>
      <c r="EBJ12" s="605"/>
      <c r="EBK12" s="605"/>
      <c r="EBL12" s="605"/>
      <c r="EBM12" s="605"/>
      <c r="EBN12" s="605"/>
      <c r="EBO12" s="605"/>
      <c r="EBP12" s="605"/>
      <c r="EBQ12" s="605"/>
      <c r="EBR12" s="605"/>
      <c r="EBS12" s="605"/>
      <c r="EBT12" s="605"/>
      <c r="EBU12" s="605"/>
      <c r="EBV12" s="605"/>
      <c r="EBW12" s="605"/>
      <c r="EBX12" s="605"/>
      <c r="EBY12" s="605"/>
      <c r="EBZ12" s="605"/>
      <c r="ECA12" s="605"/>
      <c r="ECB12" s="605"/>
      <c r="ECC12" s="605"/>
      <c r="ECD12" s="605"/>
      <c r="ECE12" s="605"/>
      <c r="ECF12" s="605"/>
      <c r="ECG12" s="605"/>
      <c r="ECH12" s="605"/>
      <c r="ECI12" s="605"/>
      <c r="ECJ12" s="605"/>
      <c r="ECK12" s="605"/>
      <c r="ECL12" s="605"/>
      <c r="ECM12" s="605"/>
      <c r="ECN12" s="605"/>
      <c r="ECO12" s="605"/>
      <c r="ECP12" s="605"/>
      <c r="ECQ12" s="605"/>
      <c r="ECR12" s="605"/>
      <c r="ECS12" s="605"/>
      <c r="ECT12" s="605"/>
      <c r="ECU12" s="605"/>
      <c r="ECV12" s="605"/>
      <c r="ECW12" s="605"/>
      <c r="ECX12" s="605"/>
      <c r="ECY12" s="605"/>
      <c r="ECZ12" s="605"/>
      <c r="EDA12" s="605"/>
      <c r="EDB12" s="605"/>
      <c r="EDC12" s="605"/>
      <c r="EDD12" s="605"/>
      <c r="EDE12" s="605"/>
      <c r="EDF12" s="605"/>
      <c r="EDG12" s="605"/>
      <c r="EDH12" s="605"/>
      <c r="EDI12" s="605"/>
      <c r="EDJ12" s="605"/>
      <c r="EDK12" s="605"/>
      <c r="EDL12" s="605"/>
      <c r="EDM12" s="605"/>
      <c r="EDN12" s="605"/>
      <c r="EDO12" s="605"/>
      <c r="EDP12" s="605"/>
      <c r="EDQ12" s="605"/>
      <c r="EDR12" s="605"/>
      <c r="EDS12" s="605"/>
      <c r="EDT12" s="605"/>
      <c r="EDU12" s="605"/>
      <c r="EDV12" s="605"/>
      <c r="EDW12" s="605"/>
      <c r="EDX12" s="605"/>
      <c r="EDY12" s="605"/>
      <c r="EDZ12" s="605"/>
      <c r="EEA12" s="605"/>
      <c r="EEB12" s="605"/>
      <c r="EEC12" s="605"/>
      <c r="EED12" s="605"/>
      <c r="EEE12" s="605"/>
      <c r="EEF12" s="605"/>
      <c r="EEG12" s="605"/>
      <c r="EEH12" s="605"/>
      <c r="EEI12" s="605"/>
      <c r="EEJ12" s="605"/>
      <c r="EEK12" s="605"/>
      <c r="EEL12" s="605"/>
      <c r="EEM12" s="605"/>
      <c r="EEN12" s="605"/>
      <c r="EEO12" s="605"/>
      <c r="EEP12" s="605"/>
      <c r="EEQ12" s="605"/>
      <c r="EER12" s="605"/>
      <c r="EES12" s="605"/>
      <c r="EET12" s="605"/>
      <c r="EEU12" s="605"/>
      <c r="EEV12" s="605"/>
      <c r="EEW12" s="605"/>
      <c r="EEX12" s="605"/>
      <c r="EEY12" s="605"/>
      <c r="EEZ12" s="605"/>
      <c r="EFA12" s="605"/>
      <c r="EFB12" s="605"/>
      <c r="EFC12" s="605"/>
      <c r="EFD12" s="605"/>
      <c r="EFE12" s="605"/>
      <c r="EFF12" s="605"/>
      <c r="EFG12" s="605"/>
      <c r="EFH12" s="605"/>
      <c r="EFI12" s="605"/>
      <c r="EFJ12" s="605"/>
      <c r="EFK12" s="605"/>
      <c r="EFL12" s="605"/>
      <c r="EFM12" s="605"/>
      <c r="EFN12" s="605"/>
      <c r="EFO12" s="605"/>
      <c r="EFP12" s="605"/>
      <c r="EFQ12" s="605"/>
      <c r="EFR12" s="605"/>
      <c r="EFS12" s="605"/>
      <c r="EFT12" s="605"/>
      <c r="EFU12" s="605"/>
      <c r="EFV12" s="605"/>
      <c r="EFW12" s="605"/>
      <c r="EFX12" s="605"/>
      <c r="EFY12" s="605"/>
      <c r="EFZ12" s="605"/>
      <c r="EGA12" s="605"/>
      <c r="EGB12" s="605"/>
      <c r="EGC12" s="605"/>
      <c r="EGD12" s="605"/>
      <c r="EGE12" s="605"/>
      <c r="EGF12" s="605"/>
      <c r="EGG12" s="605"/>
      <c r="EGH12" s="605"/>
      <c r="EGI12" s="605"/>
      <c r="EGJ12" s="605"/>
      <c r="EGK12" s="605"/>
      <c r="EGL12" s="605"/>
      <c r="EGM12" s="605"/>
      <c r="EGN12" s="605"/>
      <c r="EGO12" s="605"/>
      <c r="EGP12" s="605"/>
      <c r="EGQ12" s="605"/>
      <c r="EGR12" s="605"/>
      <c r="EGS12" s="605"/>
      <c r="EGT12" s="605"/>
      <c r="EGU12" s="605"/>
      <c r="EGV12" s="605"/>
      <c r="EGW12" s="605"/>
      <c r="EGX12" s="605"/>
      <c r="EGY12" s="605"/>
      <c r="EGZ12" s="605"/>
      <c r="EHA12" s="605"/>
      <c r="EHB12" s="605"/>
      <c r="EHC12" s="605"/>
      <c r="EHD12" s="605"/>
      <c r="EHE12" s="605"/>
      <c r="EHF12" s="605"/>
      <c r="EHG12" s="605"/>
      <c r="EHH12" s="605"/>
      <c r="EHI12" s="605"/>
      <c r="EHJ12" s="605"/>
      <c r="EHK12" s="605"/>
      <c r="EHL12" s="605"/>
      <c r="EHM12" s="605"/>
      <c r="EHN12" s="605"/>
      <c r="EHO12" s="605"/>
      <c r="EHP12" s="605"/>
      <c r="EHQ12" s="605"/>
      <c r="EHR12" s="605"/>
      <c r="EHS12" s="605"/>
      <c r="EHT12" s="605"/>
      <c r="EHU12" s="605"/>
      <c r="EHV12" s="605"/>
      <c r="EHW12" s="605"/>
      <c r="EHX12" s="605"/>
      <c r="EHY12" s="605"/>
      <c r="EHZ12" s="605"/>
      <c r="EIA12" s="605"/>
      <c r="EIB12" s="605"/>
      <c r="EIC12" s="605"/>
      <c r="EID12" s="605"/>
      <c r="EIE12" s="605"/>
      <c r="EIF12" s="605"/>
      <c r="EIG12" s="605"/>
      <c r="EIH12" s="605"/>
      <c r="EII12" s="605"/>
      <c r="EIJ12" s="605"/>
      <c r="EIK12" s="605"/>
      <c r="EIL12" s="605"/>
      <c r="EIM12" s="605"/>
      <c r="EIN12" s="605"/>
      <c r="EIO12" s="605"/>
      <c r="EIP12" s="605"/>
      <c r="EIQ12" s="605"/>
      <c r="EIR12" s="605"/>
      <c r="EIS12" s="605"/>
      <c r="EIT12" s="605"/>
      <c r="EIU12" s="605"/>
      <c r="EIV12" s="605"/>
      <c r="EIW12" s="605"/>
      <c r="EIX12" s="605"/>
      <c r="EIY12" s="605"/>
      <c r="EIZ12" s="605"/>
      <c r="EJA12" s="605"/>
      <c r="EJB12" s="605"/>
      <c r="EJC12" s="605"/>
      <c r="EJD12" s="605"/>
      <c r="EJE12" s="605"/>
      <c r="EJF12" s="605"/>
      <c r="EJG12" s="605"/>
      <c r="EJH12" s="605"/>
      <c r="EJI12" s="605"/>
      <c r="EJJ12" s="605"/>
      <c r="EJK12" s="605"/>
      <c r="EJL12" s="605"/>
      <c r="EJM12" s="605"/>
      <c r="EJN12" s="605"/>
      <c r="EJO12" s="605"/>
      <c r="EJP12" s="605"/>
      <c r="EJQ12" s="605"/>
      <c r="EJR12" s="605"/>
      <c r="EJS12" s="605"/>
      <c r="EJT12" s="605"/>
      <c r="EJU12" s="605"/>
      <c r="EJV12" s="605"/>
      <c r="EJW12" s="605"/>
      <c r="EJX12" s="605"/>
      <c r="EJY12" s="605"/>
      <c r="EJZ12" s="605"/>
      <c r="EKA12" s="605"/>
      <c r="EKB12" s="605"/>
      <c r="EKC12" s="605"/>
      <c r="EKD12" s="605"/>
      <c r="EKE12" s="605"/>
      <c r="EKF12" s="605"/>
      <c r="EKG12" s="605"/>
      <c r="EKH12" s="605"/>
      <c r="EKI12" s="605"/>
      <c r="EKJ12" s="605"/>
      <c r="EKK12" s="605"/>
      <c r="EKL12" s="605"/>
      <c r="EKM12" s="605"/>
      <c r="EKN12" s="605"/>
      <c r="EKO12" s="605"/>
      <c r="EKP12" s="605"/>
      <c r="EKQ12" s="605"/>
      <c r="EKR12" s="605"/>
      <c r="EKS12" s="605"/>
      <c r="EKT12" s="605"/>
      <c r="EKU12" s="605"/>
      <c r="EKV12" s="605"/>
      <c r="EKW12" s="605"/>
      <c r="EKX12" s="605"/>
      <c r="EKY12" s="605"/>
      <c r="EKZ12" s="605"/>
      <c r="ELA12" s="605"/>
      <c r="ELB12" s="605"/>
      <c r="ELC12" s="605"/>
      <c r="ELD12" s="605"/>
      <c r="ELE12" s="605"/>
      <c r="ELF12" s="605"/>
      <c r="ELG12" s="605"/>
      <c r="ELH12" s="605"/>
      <c r="ELI12" s="605"/>
      <c r="ELJ12" s="605"/>
      <c r="ELK12" s="605"/>
      <c r="ELL12" s="605"/>
      <c r="ELM12" s="605"/>
      <c r="ELN12" s="605"/>
      <c r="ELO12" s="605"/>
      <c r="ELP12" s="605"/>
      <c r="ELQ12" s="605"/>
      <c r="ELR12" s="605"/>
      <c r="ELS12" s="605"/>
      <c r="ELT12" s="605"/>
      <c r="ELU12" s="605"/>
      <c r="ELV12" s="605"/>
      <c r="ELW12" s="605"/>
      <c r="ELX12" s="605"/>
      <c r="ELY12" s="605"/>
      <c r="ELZ12" s="605"/>
      <c r="EMA12" s="605"/>
      <c r="EMB12" s="605"/>
      <c r="EMC12" s="605"/>
      <c r="EMD12" s="605"/>
      <c r="EME12" s="605"/>
      <c r="EMF12" s="605"/>
      <c r="EMG12" s="605"/>
      <c r="EMH12" s="605"/>
      <c r="EMI12" s="605"/>
      <c r="EMJ12" s="605"/>
      <c r="EMK12" s="605"/>
      <c r="EML12" s="605"/>
      <c r="EMM12" s="605"/>
      <c r="EMN12" s="605"/>
      <c r="EMO12" s="605"/>
      <c r="EMP12" s="605"/>
      <c r="EMQ12" s="605"/>
      <c r="EMR12" s="605"/>
      <c r="EMS12" s="605"/>
      <c r="EMT12" s="605"/>
      <c r="EMU12" s="605"/>
      <c r="EMV12" s="605"/>
      <c r="EMW12" s="605"/>
      <c r="EMX12" s="605"/>
      <c r="EMY12" s="605"/>
      <c r="EMZ12" s="605"/>
      <c r="ENA12" s="605"/>
      <c r="ENB12" s="605"/>
      <c r="ENC12" s="605"/>
      <c r="END12" s="605"/>
      <c r="ENE12" s="605"/>
      <c r="ENF12" s="605"/>
      <c r="ENG12" s="605"/>
      <c r="ENH12" s="605"/>
      <c r="ENI12" s="605"/>
      <c r="ENJ12" s="605"/>
      <c r="ENK12" s="605"/>
      <c r="ENL12" s="605"/>
      <c r="ENM12" s="605"/>
      <c r="ENN12" s="605"/>
      <c r="ENO12" s="605"/>
      <c r="ENP12" s="605"/>
      <c r="ENQ12" s="605"/>
      <c r="ENR12" s="605"/>
      <c r="ENS12" s="605"/>
      <c r="ENT12" s="605"/>
      <c r="ENU12" s="605"/>
      <c r="ENV12" s="605"/>
      <c r="ENW12" s="605"/>
      <c r="ENX12" s="605"/>
      <c r="ENY12" s="605"/>
      <c r="ENZ12" s="605"/>
      <c r="EOA12" s="605"/>
      <c r="EOB12" s="605"/>
      <c r="EOC12" s="605"/>
      <c r="EOD12" s="605"/>
      <c r="EOE12" s="605"/>
      <c r="EOF12" s="605"/>
      <c r="EOG12" s="605"/>
      <c r="EOH12" s="605"/>
      <c r="EOI12" s="605"/>
      <c r="EOJ12" s="605"/>
      <c r="EOK12" s="605"/>
      <c r="EOL12" s="605"/>
      <c r="EOM12" s="605"/>
      <c r="EON12" s="605"/>
      <c r="EOO12" s="605"/>
      <c r="EOP12" s="605"/>
      <c r="EOQ12" s="605"/>
      <c r="EOR12" s="605"/>
      <c r="EOS12" s="605"/>
      <c r="EOT12" s="605"/>
      <c r="EOU12" s="605"/>
      <c r="EOV12" s="605"/>
      <c r="EOW12" s="605"/>
      <c r="EOX12" s="605"/>
      <c r="EOY12" s="605"/>
      <c r="EOZ12" s="605"/>
      <c r="EPA12" s="605"/>
      <c r="EPB12" s="605"/>
      <c r="EPC12" s="605"/>
      <c r="EPD12" s="605"/>
      <c r="EPE12" s="605"/>
      <c r="EPF12" s="605"/>
      <c r="EPG12" s="605"/>
      <c r="EPH12" s="605"/>
      <c r="EPI12" s="605"/>
      <c r="EPJ12" s="605"/>
      <c r="EPK12" s="605"/>
      <c r="EPL12" s="605"/>
      <c r="EPM12" s="605"/>
      <c r="EPN12" s="605"/>
      <c r="EPO12" s="605"/>
      <c r="EPP12" s="605"/>
      <c r="EPQ12" s="605"/>
      <c r="EPR12" s="605"/>
      <c r="EPS12" s="605"/>
      <c r="EPT12" s="605"/>
      <c r="EPU12" s="605"/>
      <c r="EPV12" s="605"/>
      <c r="EPW12" s="605"/>
      <c r="EPX12" s="605"/>
      <c r="EPY12" s="605"/>
      <c r="EPZ12" s="605"/>
      <c r="EQA12" s="605"/>
      <c r="EQB12" s="605"/>
      <c r="EQC12" s="605"/>
      <c r="EQD12" s="605"/>
      <c r="EQE12" s="605"/>
      <c r="EQF12" s="605"/>
      <c r="EQG12" s="605"/>
      <c r="EQH12" s="605"/>
      <c r="EQI12" s="605"/>
      <c r="EQJ12" s="605"/>
      <c r="EQK12" s="605"/>
      <c r="EQL12" s="605"/>
      <c r="EQM12" s="605"/>
      <c r="EQN12" s="605"/>
      <c r="EQO12" s="605"/>
      <c r="EQP12" s="605"/>
      <c r="EQQ12" s="605"/>
      <c r="EQR12" s="605"/>
      <c r="EQS12" s="605"/>
      <c r="EQT12" s="605"/>
      <c r="EQU12" s="605"/>
      <c r="EQV12" s="605"/>
      <c r="EQW12" s="605"/>
      <c r="EQX12" s="605"/>
      <c r="EQY12" s="605"/>
      <c r="EQZ12" s="605"/>
      <c r="ERA12" s="605"/>
      <c r="ERB12" s="605"/>
      <c r="ERC12" s="605"/>
      <c r="ERD12" s="605"/>
      <c r="ERE12" s="605"/>
      <c r="ERF12" s="605"/>
      <c r="ERG12" s="605"/>
      <c r="ERH12" s="605"/>
      <c r="ERI12" s="605"/>
      <c r="ERJ12" s="605"/>
      <c r="ERK12" s="605"/>
      <c r="ERL12" s="605"/>
      <c r="ERM12" s="605"/>
      <c r="ERN12" s="605"/>
      <c r="ERO12" s="605"/>
      <c r="ERP12" s="605"/>
      <c r="ERQ12" s="605"/>
      <c r="ERR12" s="605"/>
      <c r="ERS12" s="605"/>
      <c r="ERT12" s="605"/>
      <c r="ERU12" s="605"/>
      <c r="ERV12" s="605"/>
      <c r="ERW12" s="605"/>
      <c r="ERX12" s="605"/>
      <c r="ERY12" s="605"/>
      <c r="ERZ12" s="605"/>
      <c r="ESA12" s="605"/>
      <c r="ESB12" s="605"/>
      <c r="ESC12" s="605"/>
      <c r="ESD12" s="605"/>
      <c r="ESE12" s="605"/>
      <c r="ESF12" s="605"/>
      <c r="ESG12" s="605"/>
      <c r="ESH12" s="605"/>
      <c r="ESI12" s="605"/>
      <c r="ESJ12" s="605"/>
      <c r="ESK12" s="605"/>
      <c r="ESL12" s="605"/>
      <c r="ESM12" s="605"/>
      <c r="ESN12" s="605"/>
      <c r="ESO12" s="605"/>
      <c r="ESP12" s="605"/>
      <c r="ESQ12" s="605"/>
      <c r="ESR12" s="605"/>
      <c r="ESS12" s="605"/>
      <c r="EST12" s="605"/>
      <c r="ESU12" s="605"/>
      <c r="ESV12" s="605"/>
      <c r="ESW12" s="605"/>
      <c r="ESX12" s="605"/>
      <c r="ESY12" s="605"/>
      <c r="ESZ12" s="605"/>
      <c r="ETA12" s="605"/>
      <c r="ETB12" s="605"/>
      <c r="ETC12" s="605"/>
      <c r="ETD12" s="605"/>
      <c r="ETE12" s="605"/>
      <c r="ETF12" s="605"/>
      <c r="ETG12" s="605"/>
      <c r="ETH12" s="605"/>
      <c r="ETI12" s="605"/>
      <c r="ETJ12" s="605"/>
      <c r="ETK12" s="605"/>
      <c r="ETL12" s="605"/>
      <c r="ETM12" s="605"/>
      <c r="ETN12" s="605"/>
      <c r="ETO12" s="605"/>
      <c r="ETP12" s="605"/>
      <c r="ETQ12" s="605"/>
      <c r="ETR12" s="605"/>
      <c r="ETS12" s="605"/>
      <c r="ETT12" s="605"/>
      <c r="ETU12" s="605"/>
      <c r="ETV12" s="605"/>
      <c r="ETW12" s="605"/>
      <c r="ETX12" s="605"/>
      <c r="ETY12" s="605"/>
      <c r="ETZ12" s="605"/>
      <c r="EUA12" s="605"/>
      <c r="EUB12" s="605"/>
      <c r="EUC12" s="605"/>
      <c r="EUD12" s="605"/>
      <c r="EUE12" s="605"/>
      <c r="EUF12" s="605"/>
      <c r="EUG12" s="605"/>
      <c r="EUH12" s="605"/>
      <c r="EUI12" s="605"/>
      <c r="EUJ12" s="605"/>
      <c r="EUK12" s="605"/>
      <c r="EUL12" s="605"/>
      <c r="EUM12" s="605"/>
      <c r="EUN12" s="605"/>
      <c r="EUO12" s="605"/>
      <c r="EUP12" s="605"/>
      <c r="EUQ12" s="605"/>
      <c r="EUR12" s="605"/>
      <c r="EUS12" s="605"/>
      <c r="EUT12" s="605"/>
      <c r="EUU12" s="605"/>
      <c r="EUV12" s="605"/>
      <c r="EUW12" s="605"/>
      <c r="EUX12" s="605"/>
      <c r="EUY12" s="605"/>
      <c r="EUZ12" s="605"/>
      <c r="EVA12" s="605"/>
      <c r="EVB12" s="605"/>
      <c r="EVC12" s="605"/>
      <c r="EVD12" s="605"/>
      <c r="EVE12" s="605"/>
      <c r="EVF12" s="605"/>
      <c r="EVG12" s="605"/>
      <c r="EVH12" s="605"/>
      <c r="EVI12" s="605"/>
      <c r="EVJ12" s="605"/>
      <c r="EVK12" s="605"/>
      <c r="EVL12" s="605"/>
      <c r="EVM12" s="605"/>
      <c r="EVN12" s="605"/>
      <c r="EVO12" s="605"/>
      <c r="EVP12" s="605"/>
      <c r="EVQ12" s="605"/>
      <c r="EVR12" s="605"/>
      <c r="EVS12" s="605"/>
      <c r="EVT12" s="605"/>
      <c r="EVU12" s="605"/>
      <c r="EVV12" s="605"/>
      <c r="EVW12" s="605"/>
      <c r="EVX12" s="605"/>
      <c r="EVY12" s="605"/>
      <c r="EVZ12" s="605"/>
      <c r="EWA12" s="605"/>
      <c r="EWB12" s="605"/>
      <c r="EWC12" s="605"/>
      <c r="EWD12" s="605"/>
      <c r="EWE12" s="605"/>
      <c r="EWF12" s="605"/>
      <c r="EWG12" s="605"/>
      <c r="EWH12" s="605"/>
      <c r="EWI12" s="605"/>
      <c r="EWJ12" s="605"/>
      <c r="EWK12" s="605"/>
      <c r="EWL12" s="605"/>
      <c r="EWM12" s="605"/>
      <c r="EWN12" s="605"/>
      <c r="EWO12" s="605"/>
      <c r="EWP12" s="605"/>
      <c r="EWQ12" s="605"/>
      <c r="EWR12" s="605"/>
      <c r="EWS12" s="605"/>
      <c r="EWT12" s="605"/>
      <c r="EWU12" s="605"/>
      <c r="EWV12" s="605"/>
      <c r="EWW12" s="605"/>
      <c r="EWX12" s="605"/>
      <c r="EWY12" s="605"/>
      <c r="EWZ12" s="605"/>
      <c r="EXA12" s="605"/>
      <c r="EXB12" s="605"/>
      <c r="EXC12" s="605"/>
      <c r="EXD12" s="605"/>
      <c r="EXE12" s="605"/>
      <c r="EXF12" s="605"/>
      <c r="EXG12" s="605"/>
      <c r="EXH12" s="605"/>
      <c r="EXI12" s="605"/>
      <c r="EXJ12" s="605"/>
      <c r="EXK12" s="605"/>
      <c r="EXL12" s="605"/>
      <c r="EXM12" s="605"/>
      <c r="EXN12" s="605"/>
      <c r="EXO12" s="605"/>
      <c r="EXP12" s="605"/>
      <c r="EXQ12" s="605"/>
      <c r="EXR12" s="605"/>
      <c r="EXS12" s="605"/>
      <c r="EXT12" s="605"/>
      <c r="EXU12" s="605"/>
      <c r="EXV12" s="605"/>
      <c r="EXW12" s="605"/>
      <c r="EXX12" s="605"/>
      <c r="EXY12" s="605"/>
      <c r="EXZ12" s="605"/>
      <c r="EYA12" s="605"/>
      <c r="EYB12" s="605"/>
      <c r="EYC12" s="605"/>
      <c r="EYD12" s="605"/>
      <c r="EYE12" s="605"/>
      <c r="EYF12" s="605"/>
      <c r="EYG12" s="605"/>
      <c r="EYH12" s="605"/>
      <c r="EYI12" s="605"/>
      <c r="EYJ12" s="605"/>
      <c r="EYK12" s="605"/>
      <c r="EYL12" s="605"/>
      <c r="EYM12" s="605"/>
      <c r="EYN12" s="605"/>
      <c r="EYO12" s="605"/>
      <c r="EYP12" s="605"/>
      <c r="EYQ12" s="605"/>
      <c r="EYR12" s="605"/>
      <c r="EYS12" s="605"/>
      <c r="EYT12" s="605"/>
      <c r="EYU12" s="605"/>
      <c r="EYV12" s="605"/>
      <c r="EYW12" s="605"/>
      <c r="EYX12" s="605"/>
      <c r="EYY12" s="605"/>
      <c r="EYZ12" s="605"/>
      <c r="EZA12" s="605"/>
      <c r="EZB12" s="605"/>
      <c r="EZC12" s="605"/>
      <c r="EZD12" s="605"/>
      <c r="EZE12" s="605"/>
      <c r="EZF12" s="605"/>
      <c r="EZG12" s="605"/>
      <c r="EZH12" s="605"/>
      <c r="EZI12" s="605"/>
      <c r="EZJ12" s="605"/>
      <c r="EZK12" s="605"/>
      <c r="EZL12" s="605"/>
      <c r="EZM12" s="605"/>
      <c r="EZN12" s="605"/>
      <c r="EZO12" s="605"/>
      <c r="EZP12" s="605"/>
      <c r="EZQ12" s="605"/>
      <c r="EZR12" s="605"/>
      <c r="EZS12" s="605"/>
      <c r="EZT12" s="605"/>
      <c r="EZU12" s="605"/>
      <c r="EZV12" s="605"/>
      <c r="EZW12" s="605"/>
      <c r="EZX12" s="605"/>
      <c r="EZY12" s="605"/>
      <c r="EZZ12" s="605"/>
      <c r="FAA12" s="605"/>
      <c r="FAB12" s="605"/>
      <c r="FAC12" s="605"/>
      <c r="FAD12" s="605"/>
      <c r="FAE12" s="605"/>
      <c r="FAF12" s="605"/>
      <c r="FAG12" s="605"/>
      <c r="FAH12" s="605"/>
      <c r="FAI12" s="605"/>
      <c r="FAJ12" s="605"/>
      <c r="FAK12" s="605"/>
      <c r="FAL12" s="605"/>
      <c r="FAM12" s="605"/>
      <c r="FAN12" s="605"/>
      <c r="FAO12" s="605"/>
      <c r="FAP12" s="605"/>
      <c r="FAQ12" s="605"/>
      <c r="FAR12" s="605"/>
      <c r="FAS12" s="605"/>
      <c r="FAT12" s="605"/>
      <c r="FAU12" s="605"/>
      <c r="FAV12" s="605"/>
      <c r="FAW12" s="605"/>
      <c r="FAX12" s="605"/>
      <c r="FAY12" s="605"/>
      <c r="FAZ12" s="605"/>
      <c r="FBA12" s="605"/>
      <c r="FBB12" s="605"/>
      <c r="FBC12" s="605"/>
      <c r="FBD12" s="605"/>
      <c r="FBE12" s="605"/>
      <c r="FBF12" s="605"/>
      <c r="FBG12" s="605"/>
      <c r="FBH12" s="605"/>
      <c r="FBI12" s="605"/>
      <c r="FBJ12" s="605"/>
      <c r="FBK12" s="605"/>
      <c r="FBL12" s="605"/>
      <c r="FBM12" s="605"/>
      <c r="FBN12" s="605"/>
      <c r="FBO12" s="605"/>
      <c r="FBP12" s="605"/>
      <c r="FBQ12" s="605"/>
      <c r="FBR12" s="605"/>
      <c r="FBS12" s="605"/>
      <c r="FBT12" s="605"/>
      <c r="FBU12" s="605"/>
      <c r="FBV12" s="605"/>
      <c r="FBW12" s="605"/>
      <c r="FBX12" s="605"/>
      <c r="FBY12" s="605"/>
      <c r="FBZ12" s="605"/>
      <c r="FCA12" s="605"/>
      <c r="FCB12" s="605"/>
      <c r="FCC12" s="605"/>
      <c r="FCD12" s="605"/>
      <c r="FCE12" s="605"/>
      <c r="FCF12" s="605"/>
      <c r="FCG12" s="605"/>
      <c r="FCH12" s="605"/>
      <c r="FCI12" s="605"/>
      <c r="FCJ12" s="605"/>
      <c r="FCK12" s="605"/>
      <c r="FCL12" s="605"/>
      <c r="FCM12" s="605"/>
      <c r="FCN12" s="605"/>
      <c r="FCO12" s="605"/>
      <c r="FCP12" s="605"/>
      <c r="FCQ12" s="605"/>
      <c r="FCR12" s="605"/>
      <c r="FCS12" s="605"/>
      <c r="FCT12" s="605"/>
      <c r="FCU12" s="605"/>
      <c r="FCV12" s="605"/>
      <c r="FCW12" s="605"/>
      <c r="FCX12" s="605"/>
      <c r="FCY12" s="605"/>
      <c r="FCZ12" s="605"/>
      <c r="FDA12" s="605"/>
      <c r="FDB12" s="605"/>
      <c r="FDC12" s="605"/>
      <c r="FDD12" s="605"/>
      <c r="FDE12" s="605"/>
      <c r="FDF12" s="605"/>
      <c r="FDG12" s="605"/>
      <c r="FDH12" s="605"/>
      <c r="FDI12" s="605"/>
      <c r="FDJ12" s="605"/>
      <c r="FDK12" s="605"/>
      <c r="FDL12" s="605"/>
      <c r="FDM12" s="605"/>
      <c r="FDN12" s="605"/>
      <c r="FDO12" s="605"/>
      <c r="FDP12" s="605"/>
      <c r="FDQ12" s="605"/>
      <c r="FDR12" s="605"/>
      <c r="FDS12" s="605"/>
      <c r="FDT12" s="605"/>
      <c r="FDU12" s="605"/>
      <c r="FDV12" s="605"/>
      <c r="FDW12" s="605"/>
      <c r="FDX12" s="605"/>
      <c r="FDY12" s="605"/>
      <c r="FDZ12" s="605"/>
      <c r="FEA12" s="605"/>
      <c r="FEB12" s="605"/>
      <c r="FEC12" s="605"/>
      <c r="FED12" s="605"/>
      <c r="FEE12" s="605"/>
      <c r="FEF12" s="605"/>
      <c r="FEG12" s="605"/>
      <c r="FEH12" s="605"/>
      <c r="FEI12" s="605"/>
      <c r="FEJ12" s="605"/>
      <c r="FEK12" s="605"/>
      <c r="FEL12" s="605"/>
      <c r="FEM12" s="605"/>
      <c r="FEN12" s="605"/>
      <c r="FEO12" s="605"/>
      <c r="FEP12" s="605"/>
      <c r="FEQ12" s="605"/>
      <c r="FER12" s="605"/>
      <c r="FES12" s="605"/>
      <c r="FET12" s="605"/>
      <c r="FEU12" s="605"/>
      <c r="FEV12" s="605"/>
      <c r="FEW12" s="605"/>
      <c r="FEX12" s="605"/>
      <c r="FEY12" s="605"/>
      <c r="FEZ12" s="605"/>
      <c r="FFA12" s="605"/>
      <c r="FFB12" s="605"/>
      <c r="FFC12" s="605"/>
      <c r="FFD12" s="605"/>
      <c r="FFE12" s="605"/>
      <c r="FFF12" s="605"/>
      <c r="FFG12" s="605"/>
      <c r="FFH12" s="605"/>
      <c r="FFI12" s="605"/>
      <c r="FFJ12" s="605"/>
      <c r="FFK12" s="605"/>
      <c r="FFL12" s="605"/>
      <c r="FFM12" s="605"/>
      <c r="FFN12" s="605"/>
      <c r="FFO12" s="605"/>
      <c r="FFP12" s="605"/>
      <c r="FFQ12" s="605"/>
      <c r="FFR12" s="605"/>
      <c r="FFS12" s="605"/>
      <c r="FFT12" s="605"/>
      <c r="FFU12" s="605"/>
      <c r="FFV12" s="605"/>
      <c r="FFW12" s="605"/>
      <c r="FFX12" s="605"/>
      <c r="FFY12" s="605"/>
      <c r="FFZ12" s="605"/>
      <c r="FGA12" s="605"/>
      <c r="FGB12" s="605"/>
      <c r="FGC12" s="605"/>
      <c r="FGD12" s="605"/>
      <c r="FGE12" s="605"/>
      <c r="FGF12" s="605"/>
      <c r="FGG12" s="605"/>
      <c r="FGH12" s="605"/>
      <c r="FGI12" s="605"/>
      <c r="FGJ12" s="605"/>
      <c r="FGK12" s="605"/>
      <c r="FGL12" s="605"/>
      <c r="FGM12" s="605"/>
      <c r="FGN12" s="605"/>
      <c r="FGO12" s="605"/>
      <c r="FGP12" s="605"/>
      <c r="FGQ12" s="605"/>
      <c r="FGR12" s="605"/>
      <c r="FGS12" s="605"/>
      <c r="FGT12" s="605"/>
      <c r="FGU12" s="605"/>
      <c r="FGV12" s="605"/>
      <c r="FGW12" s="605"/>
      <c r="FGX12" s="605"/>
      <c r="FGY12" s="605"/>
      <c r="FGZ12" s="605"/>
      <c r="FHA12" s="605"/>
      <c r="FHB12" s="605"/>
      <c r="FHC12" s="605"/>
      <c r="FHD12" s="605"/>
      <c r="FHE12" s="605"/>
      <c r="FHF12" s="605"/>
      <c r="FHG12" s="605"/>
      <c r="FHH12" s="605"/>
      <c r="FHI12" s="605"/>
      <c r="FHJ12" s="605"/>
      <c r="FHK12" s="605"/>
      <c r="FHL12" s="605"/>
      <c r="FHM12" s="605"/>
      <c r="FHN12" s="605"/>
      <c r="FHO12" s="605"/>
      <c r="FHP12" s="605"/>
      <c r="FHQ12" s="605"/>
      <c r="FHR12" s="605"/>
      <c r="FHS12" s="605"/>
      <c r="FHT12" s="605"/>
      <c r="FHU12" s="605"/>
      <c r="FHV12" s="605"/>
      <c r="FHW12" s="605"/>
      <c r="FHX12" s="605"/>
      <c r="FHY12" s="605"/>
      <c r="FHZ12" s="605"/>
      <c r="FIA12" s="605"/>
      <c r="FIB12" s="605"/>
      <c r="FIC12" s="605"/>
      <c r="FID12" s="605"/>
      <c r="FIE12" s="605"/>
      <c r="FIF12" s="605"/>
      <c r="FIG12" s="605"/>
      <c r="FIH12" s="605"/>
      <c r="FII12" s="605"/>
      <c r="FIJ12" s="605"/>
      <c r="FIK12" s="605"/>
      <c r="FIL12" s="605"/>
      <c r="FIM12" s="605"/>
      <c r="FIN12" s="605"/>
      <c r="FIO12" s="605"/>
      <c r="FIP12" s="605"/>
      <c r="FIQ12" s="605"/>
      <c r="FIR12" s="605"/>
      <c r="FIS12" s="605"/>
      <c r="FIT12" s="605"/>
      <c r="FIU12" s="605"/>
      <c r="FIV12" s="605"/>
      <c r="FIW12" s="605"/>
      <c r="FIX12" s="605"/>
      <c r="FIY12" s="605"/>
      <c r="FIZ12" s="605"/>
      <c r="FJA12" s="605"/>
      <c r="FJB12" s="605"/>
      <c r="FJC12" s="605"/>
      <c r="FJD12" s="605"/>
      <c r="FJE12" s="605"/>
      <c r="FJF12" s="605"/>
      <c r="FJG12" s="605"/>
      <c r="FJH12" s="605"/>
      <c r="FJI12" s="605"/>
      <c r="FJJ12" s="605"/>
      <c r="FJK12" s="605"/>
      <c r="FJL12" s="605"/>
      <c r="FJM12" s="605"/>
      <c r="FJN12" s="605"/>
      <c r="FJO12" s="605"/>
      <c r="FJP12" s="605"/>
      <c r="FJQ12" s="605"/>
      <c r="FJR12" s="605"/>
      <c r="FJS12" s="605"/>
      <c r="FJT12" s="605"/>
      <c r="FJU12" s="605"/>
      <c r="FJV12" s="605"/>
      <c r="FJW12" s="605"/>
      <c r="FJX12" s="605"/>
      <c r="FJY12" s="605"/>
      <c r="FJZ12" s="605"/>
      <c r="FKA12" s="605"/>
      <c r="FKB12" s="605"/>
      <c r="FKC12" s="605"/>
      <c r="FKD12" s="605"/>
      <c r="FKE12" s="605"/>
      <c r="FKF12" s="605"/>
      <c r="FKG12" s="605"/>
      <c r="FKH12" s="605"/>
      <c r="FKI12" s="605"/>
      <c r="FKJ12" s="605"/>
      <c r="FKK12" s="605"/>
      <c r="FKL12" s="605"/>
      <c r="FKM12" s="605"/>
      <c r="FKN12" s="605"/>
      <c r="FKO12" s="605"/>
      <c r="FKP12" s="605"/>
      <c r="FKQ12" s="605"/>
      <c r="FKR12" s="605"/>
      <c r="FKS12" s="605"/>
      <c r="FKT12" s="605"/>
      <c r="FKU12" s="605"/>
      <c r="FKV12" s="605"/>
      <c r="FKW12" s="605"/>
      <c r="FKX12" s="605"/>
      <c r="FKY12" s="605"/>
      <c r="FKZ12" s="605"/>
      <c r="FLA12" s="605"/>
      <c r="FLB12" s="605"/>
      <c r="FLC12" s="605"/>
      <c r="FLD12" s="605"/>
      <c r="FLE12" s="605"/>
      <c r="FLF12" s="605"/>
      <c r="FLG12" s="605"/>
      <c r="FLH12" s="605"/>
      <c r="FLI12" s="605"/>
      <c r="FLJ12" s="605"/>
      <c r="FLK12" s="605"/>
      <c r="FLL12" s="605"/>
      <c r="FLM12" s="605"/>
      <c r="FLN12" s="605"/>
      <c r="FLO12" s="605"/>
      <c r="FLP12" s="605"/>
      <c r="FLQ12" s="605"/>
      <c r="FLR12" s="605"/>
      <c r="FLS12" s="605"/>
      <c r="FLT12" s="605"/>
      <c r="FLU12" s="605"/>
      <c r="FLV12" s="605"/>
      <c r="FLW12" s="605"/>
      <c r="FLX12" s="605"/>
      <c r="FLY12" s="605"/>
      <c r="FLZ12" s="605"/>
      <c r="FMA12" s="605"/>
      <c r="FMB12" s="605"/>
      <c r="FMC12" s="605"/>
      <c r="FMD12" s="605"/>
      <c r="FME12" s="605"/>
      <c r="FMF12" s="605"/>
      <c r="FMG12" s="605"/>
      <c r="FMH12" s="605"/>
      <c r="FMI12" s="605"/>
      <c r="FMJ12" s="605"/>
      <c r="FMK12" s="605"/>
      <c r="FML12" s="605"/>
      <c r="FMM12" s="605"/>
      <c r="FMN12" s="605"/>
      <c r="FMO12" s="605"/>
      <c r="FMP12" s="605"/>
      <c r="FMQ12" s="605"/>
      <c r="FMR12" s="605"/>
      <c r="FMS12" s="605"/>
      <c r="FMT12" s="605"/>
      <c r="FMU12" s="605"/>
      <c r="FMV12" s="605"/>
      <c r="FMW12" s="605"/>
      <c r="FMX12" s="605"/>
      <c r="FMY12" s="605"/>
      <c r="FMZ12" s="605"/>
      <c r="FNA12" s="605"/>
      <c r="FNB12" s="605"/>
      <c r="FNC12" s="605"/>
      <c r="FND12" s="605"/>
      <c r="FNE12" s="605"/>
      <c r="FNF12" s="605"/>
      <c r="FNG12" s="605"/>
      <c r="FNH12" s="605"/>
      <c r="FNI12" s="605"/>
      <c r="FNJ12" s="605"/>
      <c r="FNK12" s="605"/>
      <c r="FNL12" s="605"/>
      <c r="FNM12" s="605"/>
      <c r="FNN12" s="605"/>
      <c r="FNO12" s="605"/>
      <c r="FNP12" s="605"/>
      <c r="FNQ12" s="605"/>
      <c r="FNR12" s="605"/>
      <c r="FNS12" s="605"/>
      <c r="FNT12" s="605"/>
      <c r="FNU12" s="605"/>
      <c r="FNV12" s="605"/>
      <c r="FNW12" s="605"/>
      <c r="FNX12" s="605"/>
      <c r="FNY12" s="605"/>
      <c r="FNZ12" s="605"/>
      <c r="FOA12" s="605"/>
      <c r="FOB12" s="605"/>
      <c r="FOC12" s="605"/>
      <c r="FOD12" s="605"/>
      <c r="FOE12" s="605"/>
      <c r="FOF12" s="605"/>
      <c r="FOG12" s="605"/>
      <c r="FOH12" s="605"/>
      <c r="FOI12" s="605"/>
      <c r="FOJ12" s="605"/>
      <c r="FOK12" s="605"/>
      <c r="FOL12" s="605"/>
      <c r="FOM12" s="605"/>
      <c r="FON12" s="605"/>
      <c r="FOO12" s="605"/>
      <c r="FOP12" s="605"/>
      <c r="FOQ12" s="605"/>
      <c r="FOR12" s="605"/>
      <c r="FOS12" s="605"/>
      <c r="FOT12" s="605"/>
      <c r="FOU12" s="605"/>
      <c r="FOV12" s="605"/>
      <c r="FOW12" s="605"/>
      <c r="FOX12" s="605"/>
      <c r="FOY12" s="605"/>
      <c r="FOZ12" s="605"/>
      <c r="FPA12" s="605"/>
      <c r="FPB12" s="605"/>
      <c r="FPC12" s="605"/>
      <c r="FPD12" s="605"/>
      <c r="FPE12" s="605"/>
      <c r="FPF12" s="605"/>
      <c r="FPG12" s="605"/>
      <c r="FPH12" s="605"/>
      <c r="FPI12" s="605"/>
      <c r="FPJ12" s="605"/>
      <c r="FPK12" s="605"/>
      <c r="FPL12" s="605"/>
      <c r="FPM12" s="605"/>
      <c r="FPN12" s="605"/>
      <c r="FPO12" s="605"/>
      <c r="FPP12" s="605"/>
      <c r="FPQ12" s="605"/>
      <c r="FPR12" s="605"/>
      <c r="FPS12" s="605"/>
      <c r="FPT12" s="605"/>
      <c r="FPU12" s="605"/>
      <c r="FPV12" s="605"/>
      <c r="FPW12" s="605"/>
      <c r="FPX12" s="605"/>
      <c r="FPY12" s="605"/>
      <c r="FPZ12" s="605"/>
      <c r="FQA12" s="605"/>
      <c r="FQB12" s="605"/>
      <c r="FQC12" s="605"/>
      <c r="FQD12" s="605"/>
      <c r="FQE12" s="605"/>
      <c r="FQF12" s="605"/>
      <c r="FQG12" s="605"/>
      <c r="FQH12" s="605"/>
      <c r="FQI12" s="605"/>
      <c r="FQJ12" s="605"/>
      <c r="FQK12" s="605"/>
      <c r="FQL12" s="605"/>
      <c r="FQM12" s="605"/>
      <c r="FQN12" s="605"/>
      <c r="FQO12" s="605"/>
      <c r="FQP12" s="605"/>
      <c r="FQQ12" s="605"/>
      <c r="FQR12" s="605"/>
      <c r="FQS12" s="605"/>
      <c r="FQT12" s="605"/>
      <c r="FQU12" s="605"/>
      <c r="FQV12" s="605"/>
      <c r="FQW12" s="605"/>
      <c r="FQX12" s="605"/>
      <c r="FQY12" s="605"/>
      <c r="FQZ12" s="605"/>
      <c r="FRA12" s="605"/>
      <c r="FRB12" s="605"/>
      <c r="FRC12" s="605"/>
      <c r="FRD12" s="605"/>
      <c r="FRE12" s="605"/>
      <c r="FRF12" s="605"/>
      <c r="FRG12" s="605"/>
      <c r="FRH12" s="605"/>
      <c r="FRI12" s="605"/>
      <c r="FRJ12" s="605"/>
      <c r="FRK12" s="605"/>
      <c r="FRL12" s="605"/>
      <c r="FRM12" s="605"/>
      <c r="FRN12" s="605"/>
      <c r="FRO12" s="605"/>
      <c r="FRP12" s="605"/>
      <c r="FRQ12" s="605"/>
      <c r="FRR12" s="605"/>
      <c r="FRS12" s="605"/>
      <c r="FRT12" s="605"/>
      <c r="FRU12" s="605"/>
      <c r="FRV12" s="605"/>
      <c r="FRW12" s="605"/>
      <c r="FRX12" s="605"/>
      <c r="FRY12" s="605"/>
      <c r="FRZ12" s="605"/>
      <c r="FSA12" s="605"/>
      <c r="FSB12" s="605"/>
      <c r="FSC12" s="605"/>
      <c r="FSD12" s="605"/>
      <c r="FSE12" s="605"/>
      <c r="FSF12" s="605"/>
      <c r="FSG12" s="605"/>
      <c r="FSH12" s="605"/>
      <c r="FSI12" s="605"/>
      <c r="FSJ12" s="605"/>
      <c r="FSK12" s="605"/>
      <c r="FSL12" s="605"/>
      <c r="FSM12" s="605"/>
      <c r="FSN12" s="605"/>
      <c r="FSO12" s="605"/>
      <c r="FSP12" s="605"/>
      <c r="FSQ12" s="605"/>
      <c r="FSR12" s="605"/>
      <c r="FSS12" s="605"/>
      <c r="FST12" s="605"/>
      <c r="FSU12" s="605"/>
      <c r="FSV12" s="605"/>
      <c r="FSW12" s="605"/>
      <c r="FSX12" s="605"/>
      <c r="FSY12" s="605"/>
      <c r="FSZ12" s="605"/>
      <c r="FTA12" s="605"/>
      <c r="FTB12" s="605"/>
      <c r="FTC12" s="605"/>
      <c r="FTD12" s="605"/>
      <c r="FTE12" s="605"/>
      <c r="FTF12" s="605"/>
      <c r="FTG12" s="605"/>
      <c r="FTH12" s="605"/>
      <c r="FTI12" s="605"/>
      <c r="FTJ12" s="605"/>
      <c r="FTK12" s="605"/>
      <c r="FTL12" s="605"/>
      <c r="FTM12" s="605"/>
      <c r="FTN12" s="605"/>
      <c r="FTO12" s="605"/>
      <c r="FTP12" s="605"/>
      <c r="FTQ12" s="605"/>
      <c r="FTR12" s="605"/>
      <c r="FTS12" s="605"/>
      <c r="FTT12" s="605"/>
      <c r="FTU12" s="605"/>
      <c r="FTV12" s="605"/>
      <c r="FTW12" s="605"/>
      <c r="FTX12" s="605"/>
      <c r="FTY12" s="605"/>
      <c r="FTZ12" s="605"/>
      <c r="FUA12" s="605"/>
      <c r="FUB12" s="605"/>
      <c r="FUC12" s="605"/>
      <c r="FUD12" s="605"/>
      <c r="FUE12" s="605"/>
      <c r="FUF12" s="605"/>
      <c r="FUG12" s="605"/>
      <c r="FUH12" s="605"/>
      <c r="FUI12" s="605"/>
      <c r="FUJ12" s="605"/>
      <c r="FUK12" s="605"/>
      <c r="FUL12" s="605"/>
      <c r="FUM12" s="605"/>
      <c r="FUN12" s="605"/>
      <c r="FUO12" s="605"/>
      <c r="FUP12" s="605"/>
      <c r="FUQ12" s="605"/>
      <c r="FUR12" s="605"/>
      <c r="FUS12" s="605"/>
      <c r="FUT12" s="605"/>
      <c r="FUU12" s="605"/>
      <c r="FUV12" s="605"/>
      <c r="FUW12" s="605"/>
      <c r="FUX12" s="605"/>
      <c r="FUY12" s="605"/>
      <c r="FUZ12" s="605"/>
      <c r="FVA12" s="605"/>
      <c r="FVB12" s="605"/>
      <c r="FVC12" s="605"/>
      <c r="FVD12" s="605"/>
      <c r="FVE12" s="605"/>
      <c r="FVF12" s="605"/>
      <c r="FVG12" s="605"/>
      <c r="FVH12" s="605"/>
      <c r="FVI12" s="605"/>
      <c r="FVJ12" s="605"/>
      <c r="FVK12" s="605"/>
      <c r="FVL12" s="605"/>
      <c r="FVM12" s="605"/>
      <c r="FVN12" s="605"/>
      <c r="FVO12" s="605"/>
      <c r="FVP12" s="605"/>
      <c r="FVQ12" s="605"/>
      <c r="FVR12" s="605"/>
      <c r="FVS12" s="605"/>
      <c r="FVT12" s="605"/>
      <c r="FVU12" s="605"/>
      <c r="FVV12" s="605"/>
      <c r="FVW12" s="605"/>
      <c r="FVX12" s="605"/>
      <c r="FVY12" s="605"/>
      <c r="FVZ12" s="605"/>
      <c r="FWA12" s="605"/>
      <c r="FWB12" s="605"/>
      <c r="FWC12" s="605"/>
      <c r="FWD12" s="605"/>
      <c r="FWE12" s="605"/>
      <c r="FWF12" s="605"/>
      <c r="FWG12" s="605"/>
      <c r="FWH12" s="605"/>
      <c r="FWI12" s="605"/>
      <c r="FWJ12" s="605"/>
      <c r="FWK12" s="605"/>
      <c r="FWL12" s="605"/>
      <c r="FWM12" s="605"/>
      <c r="FWN12" s="605"/>
      <c r="FWO12" s="605"/>
      <c r="FWP12" s="605"/>
      <c r="FWQ12" s="605"/>
      <c r="FWR12" s="605"/>
      <c r="FWS12" s="605"/>
      <c r="FWT12" s="605"/>
      <c r="FWU12" s="605"/>
      <c r="FWV12" s="605"/>
      <c r="FWW12" s="605"/>
      <c r="FWX12" s="605"/>
      <c r="FWY12" s="605"/>
      <c r="FWZ12" s="605"/>
      <c r="FXA12" s="605"/>
      <c r="FXB12" s="605"/>
      <c r="FXC12" s="605"/>
      <c r="FXD12" s="605"/>
      <c r="FXE12" s="605"/>
      <c r="FXF12" s="605"/>
      <c r="FXG12" s="605"/>
      <c r="FXH12" s="605"/>
      <c r="FXI12" s="605"/>
      <c r="FXJ12" s="605"/>
      <c r="FXK12" s="605"/>
      <c r="FXL12" s="605"/>
      <c r="FXM12" s="605"/>
      <c r="FXN12" s="605"/>
      <c r="FXO12" s="605"/>
      <c r="FXP12" s="605"/>
      <c r="FXQ12" s="605"/>
      <c r="FXR12" s="605"/>
      <c r="FXS12" s="605"/>
      <c r="FXT12" s="605"/>
      <c r="FXU12" s="605"/>
      <c r="FXV12" s="605"/>
      <c r="FXW12" s="605"/>
      <c r="FXX12" s="605"/>
      <c r="FXY12" s="605"/>
      <c r="FXZ12" s="605"/>
      <c r="FYA12" s="605"/>
      <c r="FYB12" s="605"/>
      <c r="FYC12" s="605"/>
      <c r="FYD12" s="605"/>
      <c r="FYE12" s="605"/>
      <c r="FYF12" s="605"/>
      <c r="FYG12" s="605"/>
      <c r="FYH12" s="605"/>
      <c r="FYI12" s="605"/>
      <c r="FYJ12" s="605"/>
      <c r="FYK12" s="605"/>
      <c r="FYL12" s="605"/>
      <c r="FYM12" s="605"/>
      <c r="FYN12" s="605"/>
      <c r="FYO12" s="605"/>
      <c r="FYP12" s="605"/>
      <c r="FYQ12" s="605"/>
      <c r="FYR12" s="605"/>
      <c r="FYS12" s="605"/>
      <c r="FYT12" s="605"/>
      <c r="FYU12" s="605"/>
      <c r="FYV12" s="605"/>
      <c r="FYW12" s="605"/>
      <c r="FYX12" s="605"/>
      <c r="FYY12" s="605"/>
      <c r="FYZ12" s="605"/>
      <c r="FZA12" s="605"/>
      <c r="FZB12" s="605"/>
      <c r="FZC12" s="605"/>
      <c r="FZD12" s="605"/>
      <c r="FZE12" s="605"/>
      <c r="FZF12" s="605"/>
      <c r="FZG12" s="605"/>
      <c r="FZH12" s="605"/>
      <c r="FZI12" s="605"/>
      <c r="FZJ12" s="605"/>
      <c r="FZK12" s="605"/>
      <c r="FZL12" s="605"/>
      <c r="FZM12" s="605"/>
      <c r="FZN12" s="605"/>
      <c r="FZO12" s="605"/>
      <c r="FZP12" s="605"/>
      <c r="FZQ12" s="605"/>
      <c r="FZR12" s="605"/>
      <c r="FZS12" s="605"/>
      <c r="FZT12" s="605"/>
      <c r="FZU12" s="605"/>
      <c r="FZV12" s="605"/>
      <c r="FZW12" s="605"/>
      <c r="FZX12" s="605"/>
      <c r="FZY12" s="605"/>
      <c r="FZZ12" s="605"/>
      <c r="GAA12" s="605"/>
      <c r="GAB12" s="605"/>
      <c r="GAC12" s="605"/>
      <c r="GAD12" s="605"/>
      <c r="GAE12" s="605"/>
      <c r="GAF12" s="605"/>
      <c r="GAG12" s="605"/>
      <c r="GAH12" s="605"/>
      <c r="GAI12" s="605"/>
      <c r="GAJ12" s="605"/>
      <c r="GAK12" s="605"/>
      <c r="GAL12" s="605"/>
      <c r="GAM12" s="605"/>
      <c r="GAN12" s="605"/>
      <c r="GAO12" s="605"/>
      <c r="GAP12" s="605"/>
      <c r="GAQ12" s="605"/>
      <c r="GAR12" s="605"/>
      <c r="GAS12" s="605"/>
      <c r="GAT12" s="605"/>
      <c r="GAU12" s="605"/>
      <c r="GAV12" s="605"/>
      <c r="GAW12" s="605"/>
      <c r="GAX12" s="605"/>
      <c r="GAY12" s="605"/>
      <c r="GAZ12" s="605"/>
      <c r="GBA12" s="605"/>
      <c r="GBB12" s="605"/>
      <c r="GBC12" s="605"/>
      <c r="GBD12" s="605"/>
      <c r="GBE12" s="605"/>
      <c r="GBF12" s="605"/>
      <c r="GBG12" s="605"/>
      <c r="GBH12" s="605"/>
      <c r="GBI12" s="605"/>
      <c r="GBJ12" s="605"/>
      <c r="GBK12" s="605"/>
      <c r="GBL12" s="605"/>
      <c r="GBM12" s="605"/>
      <c r="GBN12" s="605"/>
      <c r="GBO12" s="605"/>
      <c r="GBP12" s="605"/>
      <c r="GBQ12" s="605"/>
      <c r="GBR12" s="605"/>
      <c r="GBS12" s="605"/>
      <c r="GBT12" s="605"/>
      <c r="GBU12" s="605"/>
      <c r="GBV12" s="605"/>
      <c r="GBW12" s="605"/>
      <c r="GBX12" s="605"/>
      <c r="GBY12" s="605"/>
      <c r="GBZ12" s="605"/>
      <c r="GCA12" s="605"/>
      <c r="GCB12" s="605"/>
      <c r="GCC12" s="605"/>
      <c r="GCD12" s="605"/>
      <c r="GCE12" s="605"/>
      <c r="GCF12" s="605"/>
      <c r="GCG12" s="605"/>
      <c r="GCH12" s="605"/>
      <c r="GCI12" s="605"/>
      <c r="GCJ12" s="605"/>
      <c r="GCK12" s="605"/>
      <c r="GCL12" s="605"/>
      <c r="GCM12" s="605"/>
      <c r="GCN12" s="605"/>
      <c r="GCO12" s="605"/>
      <c r="GCP12" s="605"/>
      <c r="GCQ12" s="605"/>
      <c r="GCR12" s="605"/>
      <c r="GCS12" s="605"/>
      <c r="GCT12" s="605"/>
      <c r="GCU12" s="605"/>
      <c r="GCV12" s="605"/>
      <c r="GCW12" s="605"/>
      <c r="GCX12" s="605"/>
      <c r="GCY12" s="605"/>
      <c r="GCZ12" s="605"/>
      <c r="GDA12" s="605"/>
      <c r="GDB12" s="605"/>
      <c r="GDC12" s="605"/>
      <c r="GDD12" s="605"/>
      <c r="GDE12" s="605"/>
      <c r="GDF12" s="605"/>
      <c r="GDG12" s="605"/>
      <c r="GDH12" s="605"/>
      <c r="GDI12" s="605"/>
      <c r="GDJ12" s="605"/>
      <c r="GDK12" s="605"/>
      <c r="GDL12" s="605"/>
      <c r="GDM12" s="605"/>
      <c r="GDN12" s="605"/>
      <c r="GDO12" s="605"/>
      <c r="GDP12" s="605"/>
      <c r="GDQ12" s="605"/>
      <c r="GDR12" s="605"/>
      <c r="GDS12" s="605"/>
      <c r="GDT12" s="605"/>
      <c r="GDU12" s="605"/>
      <c r="GDV12" s="605"/>
      <c r="GDW12" s="605"/>
      <c r="GDX12" s="605"/>
      <c r="GDY12" s="605"/>
      <c r="GDZ12" s="605"/>
      <c r="GEA12" s="605"/>
      <c r="GEB12" s="605"/>
      <c r="GEC12" s="605"/>
      <c r="GED12" s="605"/>
      <c r="GEE12" s="605"/>
      <c r="GEF12" s="605"/>
      <c r="GEG12" s="605"/>
      <c r="GEH12" s="605"/>
      <c r="GEI12" s="605"/>
      <c r="GEJ12" s="605"/>
      <c r="GEK12" s="605"/>
      <c r="GEL12" s="605"/>
      <c r="GEM12" s="605"/>
      <c r="GEN12" s="605"/>
      <c r="GEO12" s="605"/>
      <c r="GEP12" s="605"/>
      <c r="GEQ12" s="605"/>
      <c r="GER12" s="605"/>
      <c r="GES12" s="605"/>
      <c r="GET12" s="605"/>
      <c r="GEU12" s="605"/>
      <c r="GEV12" s="605"/>
      <c r="GEW12" s="605"/>
      <c r="GEX12" s="605"/>
      <c r="GEY12" s="605"/>
      <c r="GEZ12" s="605"/>
      <c r="GFA12" s="605"/>
      <c r="GFB12" s="605"/>
      <c r="GFC12" s="605"/>
      <c r="GFD12" s="605"/>
      <c r="GFE12" s="605"/>
      <c r="GFF12" s="605"/>
      <c r="GFG12" s="605"/>
      <c r="GFH12" s="605"/>
      <c r="GFI12" s="605"/>
      <c r="GFJ12" s="605"/>
      <c r="GFK12" s="605"/>
      <c r="GFL12" s="605"/>
      <c r="GFM12" s="605"/>
      <c r="GFN12" s="605"/>
      <c r="GFO12" s="605"/>
      <c r="GFP12" s="605"/>
      <c r="GFQ12" s="605"/>
      <c r="GFR12" s="605"/>
      <c r="GFS12" s="605"/>
      <c r="GFT12" s="605"/>
      <c r="GFU12" s="605"/>
      <c r="GFV12" s="605"/>
      <c r="GFW12" s="605"/>
      <c r="GFX12" s="605"/>
      <c r="GFY12" s="605"/>
      <c r="GFZ12" s="605"/>
      <c r="GGA12" s="605"/>
      <c r="GGB12" s="605"/>
      <c r="GGC12" s="605"/>
      <c r="GGD12" s="605"/>
      <c r="GGE12" s="605"/>
      <c r="GGF12" s="605"/>
      <c r="GGG12" s="605"/>
      <c r="GGH12" s="605"/>
      <c r="GGI12" s="605"/>
      <c r="GGJ12" s="605"/>
      <c r="GGK12" s="605"/>
      <c r="GGL12" s="605"/>
      <c r="GGM12" s="605"/>
      <c r="GGN12" s="605"/>
      <c r="GGO12" s="605"/>
      <c r="GGP12" s="605"/>
      <c r="GGQ12" s="605"/>
      <c r="GGR12" s="605"/>
      <c r="GGS12" s="605"/>
      <c r="GGT12" s="605"/>
      <c r="GGU12" s="605"/>
      <c r="GGV12" s="605"/>
      <c r="GGW12" s="605"/>
      <c r="GGX12" s="605"/>
      <c r="GGY12" s="605"/>
      <c r="GGZ12" s="605"/>
      <c r="GHA12" s="605"/>
      <c r="GHB12" s="605"/>
      <c r="GHC12" s="605"/>
      <c r="GHD12" s="605"/>
      <c r="GHE12" s="605"/>
      <c r="GHF12" s="605"/>
      <c r="GHG12" s="605"/>
      <c r="GHH12" s="605"/>
      <c r="GHI12" s="605"/>
      <c r="GHJ12" s="605"/>
      <c r="GHK12" s="605"/>
      <c r="GHL12" s="605"/>
      <c r="GHM12" s="605"/>
      <c r="GHN12" s="605"/>
      <c r="GHO12" s="605"/>
      <c r="GHP12" s="605"/>
      <c r="GHQ12" s="605"/>
      <c r="GHR12" s="605"/>
      <c r="GHS12" s="605"/>
      <c r="GHT12" s="605"/>
      <c r="GHU12" s="605"/>
      <c r="GHV12" s="605"/>
      <c r="GHW12" s="605"/>
      <c r="GHX12" s="605"/>
      <c r="GHY12" s="605"/>
      <c r="GHZ12" s="605"/>
      <c r="GIA12" s="605"/>
      <c r="GIB12" s="605"/>
      <c r="GIC12" s="605"/>
      <c r="GID12" s="605"/>
      <c r="GIE12" s="605"/>
      <c r="GIF12" s="605"/>
      <c r="GIG12" s="605"/>
      <c r="GIH12" s="605"/>
      <c r="GII12" s="605"/>
      <c r="GIJ12" s="605"/>
      <c r="GIK12" s="605"/>
      <c r="GIL12" s="605"/>
      <c r="GIM12" s="605"/>
      <c r="GIN12" s="605"/>
      <c r="GIO12" s="605"/>
      <c r="GIP12" s="605"/>
      <c r="GIQ12" s="605"/>
      <c r="GIR12" s="605"/>
      <c r="GIS12" s="605"/>
      <c r="GIT12" s="605"/>
      <c r="GIU12" s="605"/>
      <c r="GIV12" s="605"/>
      <c r="GIW12" s="605"/>
      <c r="GIX12" s="605"/>
      <c r="GIY12" s="605"/>
      <c r="GIZ12" s="605"/>
      <c r="GJA12" s="605"/>
      <c r="GJB12" s="605"/>
      <c r="GJC12" s="605"/>
      <c r="GJD12" s="605"/>
      <c r="GJE12" s="605"/>
      <c r="GJF12" s="605"/>
      <c r="GJG12" s="605"/>
      <c r="GJH12" s="605"/>
      <c r="GJI12" s="605"/>
      <c r="GJJ12" s="605"/>
      <c r="GJK12" s="605"/>
      <c r="GJL12" s="605"/>
      <c r="GJM12" s="605"/>
      <c r="GJN12" s="605"/>
      <c r="GJO12" s="605"/>
      <c r="GJP12" s="605"/>
      <c r="GJQ12" s="605"/>
      <c r="GJR12" s="605"/>
      <c r="GJS12" s="605"/>
      <c r="GJT12" s="605"/>
      <c r="GJU12" s="605"/>
      <c r="GJV12" s="605"/>
      <c r="GJW12" s="605"/>
      <c r="GJX12" s="605"/>
      <c r="GJY12" s="605"/>
      <c r="GJZ12" s="605"/>
      <c r="GKA12" s="605"/>
      <c r="GKB12" s="605"/>
      <c r="GKC12" s="605"/>
      <c r="GKD12" s="605"/>
      <c r="GKE12" s="605"/>
      <c r="GKF12" s="605"/>
      <c r="GKG12" s="605"/>
      <c r="GKH12" s="605"/>
      <c r="GKI12" s="605"/>
      <c r="GKJ12" s="605"/>
      <c r="GKK12" s="605"/>
      <c r="GKL12" s="605"/>
      <c r="GKM12" s="605"/>
      <c r="GKN12" s="605"/>
      <c r="GKO12" s="605"/>
      <c r="GKP12" s="605"/>
      <c r="GKQ12" s="605"/>
      <c r="GKR12" s="605"/>
      <c r="GKS12" s="605"/>
      <c r="GKT12" s="605"/>
      <c r="GKU12" s="605"/>
      <c r="GKV12" s="605"/>
      <c r="GKW12" s="605"/>
      <c r="GKX12" s="605"/>
      <c r="GKY12" s="605"/>
      <c r="GKZ12" s="605"/>
      <c r="GLA12" s="605"/>
      <c r="GLB12" s="605"/>
      <c r="GLC12" s="605"/>
      <c r="GLD12" s="605"/>
      <c r="GLE12" s="605"/>
      <c r="GLF12" s="605"/>
      <c r="GLG12" s="605"/>
      <c r="GLH12" s="605"/>
      <c r="GLI12" s="605"/>
      <c r="GLJ12" s="605"/>
      <c r="GLK12" s="605"/>
      <c r="GLL12" s="605"/>
      <c r="GLM12" s="605"/>
      <c r="GLN12" s="605"/>
      <c r="GLO12" s="605"/>
      <c r="GLP12" s="605"/>
      <c r="GLQ12" s="605"/>
      <c r="GLR12" s="605"/>
      <c r="GLS12" s="605"/>
      <c r="GLT12" s="605"/>
      <c r="GLU12" s="605"/>
      <c r="GLV12" s="605"/>
      <c r="GLW12" s="605"/>
      <c r="GLX12" s="605"/>
      <c r="GLY12" s="605"/>
      <c r="GLZ12" s="605"/>
      <c r="GMA12" s="605"/>
      <c r="GMB12" s="605"/>
      <c r="GMC12" s="605"/>
      <c r="GMD12" s="605"/>
      <c r="GME12" s="605"/>
      <c r="GMF12" s="605"/>
      <c r="GMG12" s="605"/>
      <c r="GMH12" s="605"/>
      <c r="GMI12" s="605"/>
      <c r="GMJ12" s="605"/>
      <c r="GMK12" s="605"/>
      <c r="GML12" s="605"/>
      <c r="GMM12" s="605"/>
      <c r="GMN12" s="605"/>
      <c r="GMO12" s="605"/>
      <c r="GMP12" s="605"/>
      <c r="GMQ12" s="605"/>
      <c r="GMR12" s="605"/>
      <c r="GMS12" s="605"/>
      <c r="GMT12" s="605"/>
      <c r="GMU12" s="605"/>
      <c r="GMV12" s="605"/>
      <c r="GMW12" s="605"/>
      <c r="GMX12" s="605"/>
      <c r="GMY12" s="605"/>
      <c r="GMZ12" s="605"/>
      <c r="GNA12" s="605"/>
      <c r="GNB12" s="605"/>
      <c r="GNC12" s="605"/>
      <c r="GND12" s="605"/>
      <c r="GNE12" s="605"/>
      <c r="GNF12" s="605"/>
      <c r="GNG12" s="605"/>
      <c r="GNH12" s="605"/>
      <c r="GNI12" s="605"/>
      <c r="GNJ12" s="605"/>
      <c r="GNK12" s="605"/>
      <c r="GNL12" s="605"/>
      <c r="GNM12" s="605"/>
      <c r="GNN12" s="605"/>
      <c r="GNO12" s="605"/>
      <c r="GNP12" s="605"/>
      <c r="GNQ12" s="605"/>
      <c r="GNR12" s="605"/>
      <c r="GNS12" s="605"/>
      <c r="GNT12" s="605"/>
      <c r="GNU12" s="605"/>
      <c r="GNV12" s="605"/>
      <c r="GNW12" s="605"/>
      <c r="GNX12" s="605"/>
      <c r="GNY12" s="605"/>
      <c r="GNZ12" s="605"/>
      <c r="GOA12" s="605"/>
      <c r="GOB12" s="605"/>
      <c r="GOC12" s="605"/>
      <c r="GOD12" s="605"/>
      <c r="GOE12" s="605"/>
      <c r="GOF12" s="605"/>
      <c r="GOG12" s="605"/>
      <c r="GOH12" s="605"/>
      <c r="GOI12" s="605"/>
      <c r="GOJ12" s="605"/>
      <c r="GOK12" s="605"/>
      <c r="GOL12" s="605"/>
      <c r="GOM12" s="605"/>
      <c r="GON12" s="605"/>
      <c r="GOO12" s="605"/>
      <c r="GOP12" s="605"/>
      <c r="GOQ12" s="605"/>
      <c r="GOR12" s="605"/>
      <c r="GOS12" s="605"/>
      <c r="GOT12" s="605"/>
      <c r="GOU12" s="605"/>
      <c r="GOV12" s="605"/>
      <c r="GOW12" s="605"/>
      <c r="GOX12" s="605"/>
      <c r="GOY12" s="605"/>
      <c r="GOZ12" s="605"/>
      <c r="GPA12" s="605"/>
      <c r="GPB12" s="605"/>
      <c r="GPC12" s="605"/>
      <c r="GPD12" s="605"/>
      <c r="GPE12" s="605"/>
      <c r="GPF12" s="605"/>
      <c r="GPG12" s="605"/>
      <c r="GPH12" s="605"/>
      <c r="GPI12" s="605"/>
      <c r="GPJ12" s="605"/>
      <c r="GPK12" s="605"/>
      <c r="GPL12" s="605"/>
      <c r="GPM12" s="605"/>
      <c r="GPN12" s="605"/>
      <c r="GPO12" s="605"/>
      <c r="GPP12" s="605"/>
      <c r="GPQ12" s="605"/>
      <c r="GPR12" s="605"/>
      <c r="GPS12" s="605"/>
      <c r="GPT12" s="605"/>
      <c r="GPU12" s="605"/>
      <c r="GPV12" s="605"/>
      <c r="GPW12" s="605"/>
      <c r="GPX12" s="605"/>
      <c r="GPY12" s="605"/>
      <c r="GPZ12" s="605"/>
      <c r="GQA12" s="605"/>
      <c r="GQB12" s="605"/>
      <c r="GQC12" s="605"/>
      <c r="GQD12" s="605"/>
      <c r="GQE12" s="605"/>
      <c r="GQF12" s="605"/>
      <c r="GQG12" s="605"/>
      <c r="GQH12" s="605"/>
      <c r="GQI12" s="605"/>
      <c r="GQJ12" s="605"/>
      <c r="GQK12" s="605"/>
      <c r="GQL12" s="605"/>
      <c r="GQM12" s="605"/>
      <c r="GQN12" s="605"/>
      <c r="GQO12" s="605"/>
      <c r="GQP12" s="605"/>
      <c r="GQQ12" s="605"/>
      <c r="GQR12" s="605"/>
      <c r="GQS12" s="605"/>
      <c r="GQT12" s="605"/>
      <c r="GQU12" s="605"/>
      <c r="GQV12" s="605"/>
      <c r="GQW12" s="605"/>
      <c r="GQX12" s="605"/>
      <c r="GQY12" s="605"/>
      <c r="GQZ12" s="605"/>
      <c r="GRA12" s="605"/>
      <c r="GRB12" s="605"/>
      <c r="GRC12" s="605"/>
      <c r="GRD12" s="605"/>
      <c r="GRE12" s="605"/>
      <c r="GRF12" s="605"/>
      <c r="GRG12" s="605"/>
      <c r="GRH12" s="605"/>
      <c r="GRI12" s="605"/>
      <c r="GRJ12" s="605"/>
      <c r="GRK12" s="605"/>
      <c r="GRL12" s="605"/>
      <c r="GRM12" s="605"/>
      <c r="GRN12" s="605"/>
      <c r="GRO12" s="605"/>
      <c r="GRP12" s="605"/>
      <c r="GRQ12" s="605"/>
      <c r="GRR12" s="605"/>
      <c r="GRS12" s="605"/>
      <c r="GRT12" s="605"/>
      <c r="GRU12" s="605"/>
      <c r="GRV12" s="605"/>
      <c r="GRW12" s="605"/>
      <c r="GRX12" s="605"/>
      <c r="GRY12" s="605"/>
      <c r="GRZ12" s="605"/>
      <c r="GSA12" s="605"/>
      <c r="GSB12" s="605"/>
      <c r="GSC12" s="605"/>
      <c r="GSD12" s="605"/>
      <c r="GSE12" s="605"/>
      <c r="GSF12" s="605"/>
      <c r="GSG12" s="605"/>
      <c r="GSH12" s="605"/>
      <c r="GSI12" s="605"/>
      <c r="GSJ12" s="605"/>
      <c r="GSK12" s="605"/>
      <c r="GSL12" s="605"/>
      <c r="GSM12" s="605"/>
      <c r="GSN12" s="605"/>
      <c r="GSO12" s="605"/>
      <c r="GSP12" s="605"/>
      <c r="GSQ12" s="605"/>
      <c r="GSR12" s="605"/>
      <c r="GSS12" s="605"/>
      <c r="GST12" s="605"/>
      <c r="GSU12" s="605"/>
      <c r="GSV12" s="605"/>
      <c r="GSW12" s="605"/>
      <c r="GSX12" s="605"/>
      <c r="GSY12" s="605"/>
      <c r="GSZ12" s="605"/>
      <c r="GTA12" s="605"/>
      <c r="GTB12" s="605"/>
      <c r="GTC12" s="605"/>
      <c r="GTD12" s="605"/>
      <c r="GTE12" s="605"/>
      <c r="GTF12" s="605"/>
      <c r="GTG12" s="605"/>
      <c r="GTH12" s="605"/>
      <c r="GTI12" s="605"/>
      <c r="GTJ12" s="605"/>
      <c r="GTK12" s="605"/>
      <c r="GTL12" s="605"/>
      <c r="GTM12" s="605"/>
      <c r="GTN12" s="605"/>
      <c r="GTO12" s="605"/>
      <c r="GTP12" s="605"/>
      <c r="GTQ12" s="605"/>
      <c r="GTR12" s="605"/>
      <c r="GTS12" s="605"/>
      <c r="GTT12" s="605"/>
      <c r="GTU12" s="605"/>
      <c r="GTV12" s="605"/>
      <c r="GTW12" s="605"/>
      <c r="GTX12" s="605"/>
      <c r="GTY12" s="605"/>
      <c r="GTZ12" s="605"/>
      <c r="GUA12" s="605"/>
      <c r="GUB12" s="605"/>
      <c r="GUC12" s="605"/>
      <c r="GUD12" s="605"/>
      <c r="GUE12" s="605"/>
      <c r="GUF12" s="605"/>
      <c r="GUG12" s="605"/>
      <c r="GUH12" s="605"/>
      <c r="GUI12" s="605"/>
      <c r="GUJ12" s="605"/>
      <c r="GUK12" s="605"/>
      <c r="GUL12" s="605"/>
      <c r="GUM12" s="605"/>
      <c r="GUN12" s="605"/>
      <c r="GUO12" s="605"/>
      <c r="GUP12" s="605"/>
      <c r="GUQ12" s="605"/>
      <c r="GUR12" s="605"/>
      <c r="GUS12" s="605"/>
      <c r="GUT12" s="605"/>
      <c r="GUU12" s="605"/>
      <c r="GUV12" s="605"/>
      <c r="GUW12" s="605"/>
      <c r="GUX12" s="605"/>
      <c r="GUY12" s="605"/>
      <c r="GUZ12" s="605"/>
      <c r="GVA12" s="605"/>
      <c r="GVB12" s="605"/>
      <c r="GVC12" s="605"/>
      <c r="GVD12" s="605"/>
      <c r="GVE12" s="605"/>
      <c r="GVF12" s="605"/>
      <c r="GVG12" s="605"/>
      <c r="GVH12" s="605"/>
      <c r="GVI12" s="605"/>
      <c r="GVJ12" s="605"/>
      <c r="GVK12" s="605"/>
      <c r="GVL12" s="605"/>
      <c r="GVM12" s="605"/>
      <c r="GVN12" s="605"/>
      <c r="GVO12" s="605"/>
      <c r="GVP12" s="605"/>
      <c r="GVQ12" s="605"/>
      <c r="GVR12" s="605"/>
      <c r="GVS12" s="605"/>
      <c r="GVT12" s="605"/>
      <c r="GVU12" s="605"/>
      <c r="GVV12" s="605"/>
      <c r="GVW12" s="605"/>
      <c r="GVX12" s="605"/>
      <c r="GVY12" s="605"/>
      <c r="GVZ12" s="605"/>
      <c r="GWA12" s="605"/>
      <c r="GWB12" s="605"/>
      <c r="GWC12" s="605"/>
      <c r="GWD12" s="605"/>
      <c r="GWE12" s="605"/>
      <c r="GWF12" s="605"/>
      <c r="GWG12" s="605"/>
      <c r="GWH12" s="605"/>
      <c r="GWI12" s="605"/>
      <c r="GWJ12" s="605"/>
      <c r="GWK12" s="605"/>
      <c r="GWL12" s="605"/>
      <c r="GWM12" s="605"/>
      <c r="GWN12" s="605"/>
      <c r="GWO12" s="605"/>
      <c r="GWP12" s="605"/>
      <c r="GWQ12" s="605"/>
      <c r="GWR12" s="605"/>
      <c r="GWS12" s="605"/>
      <c r="GWT12" s="605"/>
      <c r="GWU12" s="605"/>
      <c r="GWV12" s="605"/>
      <c r="GWW12" s="605"/>
      <c r="GWX12" s="605"/>
      <c r="GWY12" s="605"/>
      <c r="GWZ12" s="605"/>
      <c r="GXA12" s="605"/>
      <c r="GXB12" s="605"/>
      <c r="GXC12" s="605"/>
      <c r="GXD12" s="605"/>
      <c r="GXE12" s="605"/>
      <c r="GXF12" s="605"/>
      <c r="GXG12" s="605"/>
      <c r="GXH12" s="605"/>
      <c r="GXI12" s="605"/>
      <c r="GXJ12" s="605"/>
      <c r="GXK12" s="605"/>
      <c r="GXL12" s="605"/>
      <c r="GXM12" s="605"/>
      <c r="GXN12" s="605"/>
      <c r="GXO12" s="605"/>
      <c r="GXP12" s="605"/>
      <c r="GXQ12" s="605"/>
      <c r="GXR12" s="605"/>
      <c r="GXS12" s="605"/>
      <c r="GXT12" s="605"/>
      <c r="GXU12" s="605"/>
      <c r="GXV12" s="605"/>
      <c r="GXW12" s="605"/>
      <c r="GXX12" s="605"/>
      <c r="GXY12" s="605"/>
      <c r="GXZ12" s="605"/>
      <c r="GYA12" s="605"/>
      <c r="GYB12" s="605"/>
      <c r="GYC12" s="605"/>
      <c r="GYD12" s="605"/>
      <c r="GYE12" s="605"/>
      <c r="GYF12" s="605"/>
      <c r="GYG12" s="605"/>
      <c r="GYH12" s="605"/>
      <c r="GYI12" s="605"/>
      <c r="GYJ12" s="605"/>
      <c r="GYK12" s="605"/>
      <c r="GYL12" s="605"/>
      <c r="GYM12" s="605"/>
      <c r="GYN12" s="605"/>
      <c r="GYO12" s="605"/>
      <c r="GYP12" s="605"/>
      <c r="GYQ12" s="605"/>
      <c r="GYR12" s="605"/>
      <c r="GYS12" s="605"/>
      <c r="GYT12" s="605"/>
      <c r="GYU12" s="605"/>
      <c r="GYV12" s="605"/>
      <c r="GYW12" s="605"/>
      <c r="GYX12" s="605"/>
      <c r="GYY12" s="605"/>
      <c r="GYZ12" s="605"/>
      <c r="GZA12" s="605"/>
      <c r="GZB12" s="605"/>
      <c r="GZC12" s="605"/>
      <c r="GZD12" s="605"/>
      <c r="GZE12" s="605"/>
      <c r="GZF12" s="605"/>
      <c r="GZG12" s="605"/>
      <c r="GZH12" s="605"/>
      <c r="GZI12" s="605"/>
      <c r="GZJ12" s="605"/>
      <c r="GZK12" s="605"/>
      <c r="GZL12" s="605"/>
      <c r="GZM12" s="605"/>
      <c r="GZN12" s="605"/>
      <c r="GZO12" s="605"/>
      <c r="GZP12" s="605"/>
      <c r="GZQ12" s="605"/>
      <c r="GZR12" s="605"/>
      <c r="GZS12" s="605"/>
      <c r="GZT12" s="605"/>
      <c r="GZU12" s="605"/>
      <c r="GZV12" s="605"/>
      <c r="GZW12" s="605"/>
      <c r="GZX12" s="605"/>
      <c r="GZY12" s="605"/>
      <c r="GZZ12" s="605"/>
      <c r="HAA12" s="605"/>
      <c r="HAB12" s="605"/>
      <c r="HAC12" s="605"/>
      <c r="HAD12" s="605"/>
      <c r="HAE12" s="605"/>
      <c r="HAF12" s="605"/>
      <c r="HAG12" s="605"/>
      <c r="HAH12" s="605"/>
      <c r="HAI12" s="605"/>
      <c r="HAJ12" s="605"/>
      <c r="HAK12" s="605"/>
      <c r="HAL12" s="605"/>
      <c r="HAM12" s="605"/>
      <c r="HAN12" s="605"/>
      <c r="HAO12" s="605"/>
      <c r="HAP12" s="605"/>
      <c r="HAQ12" s="605"/>
      <c r="HAR12" s="605"/>
      <c r="HAS12" s="605"/>
      <c r="HAT12" s="605"/>
      <c r="HAU12" s="605"/>
      <c r="HAV12" s="605"/>
      <c r="HAW12" s="605"/>
      <c r="HAX12" s="605"/>
      <c r="HAY12" s="605"/>
      <c r="HAZ12" s="605"/>
      <c r="HBA12" s="605"/>
      <c r="HBB12" s="605"/>
      <c r="HBC12" s="605"/>
      <c r="HBD12" s="605"/>
      <c r="HBE12" s="605"/>
      <c r="HBF12" s="605"/>
      <c r="HBG12" s="605"/>
      <c r="HBH12" s="605"/>
      <c r="HBI12" s="605"/>
      <c r="HBJ12" s="605"/>
      <c r="HBK12" s="605"/>
      <c r="HBL12" s="605"/>
      <c r="HBM12" s="605"/>
      <c r="HBN12" s="605"/>
      <c r="HBO12" s="605"/>
      <c r="HBP12" s="605"/>
      <c r="HBQ12" s="605"/>
      <c r="HBR12" s="605"/>
      <c r="HBS12" s="605"/>
      <c r="HBT12" s="605"/>
      <c r="HBU12" s="605"/>
      <c r="HBV12" s="605"/>
      <c r="HBW12" s="605"/>
      <c r="HBX12" s="605"/>
      <c r="HBY12" s="605"/>
      <c r="HBZ12" s="605"/>
      <c r="HCA12" s="605"/>
      <c r="HCB12" s="605"/>
      <c r="HCC12" s="605"/>
      <c r="HCD12" s="605"/>
      <c r="HCE12" s="605"/>
      <c r="HCF12" s="605"/>
      <c r="HCG12" s="605"/>
      <c r="HCH12" s="605"/>
      <c r="HCI12" s="605"/>
      <c r="HCJ12" s="605"/>
      <c r="HCK12" s="605"/>
      <c r="HCL12" s="605"/>
      <c r="HCM12" s="605"/>
      <c r="HCN12" s="605"/>
      <c r="HCO12" s="605"/>
      <c r="HCP12" s="605"/>
      <c r="HCQ12" s="605"/>
      <c r="HCR12" s="605"/>
      <c r="HCS12" s="605"/>
      <c r="HCT12" s="605"/>
      <c r="HCU12" s="605"/>
      <c r="HCV12" s="605"/>
      <c r="HCW12" s="605"/>
      <c r="HCX12" s="605"/>
      <c r="HCY12" s="605"/>
      <c r="HCZ12" s="605"/>
      <c r="HDA12" s="605"/>
      <c r="HDB12" s="605"/>
      <c r="HDC12" s="605"/>
      <c r="HDD12" s="605"/>
      <c r="HDE12" s="605"/>
      <c r="HDF12" s="605"/>
      <c r="HDG12" s="605"/>
      <c r="HDH12" s="605"/>
      <c r="HDI12" s="605"/>
      <c r="HDJ12" s="605"/>
      <c r="HDK12" s="605"/>
      <c r="HDL12" s="605"/>
      <c r="HDM12" s="605"/>
      <c r="HDN12" s="605"/>
      <c r="HDO12" s="605"/>
      <c r="HDP12" s="605"/>
      <c r="HDQ12" s="605"/>
      <c r="HDR12" s="605"/>
      <c r="HDS12" s="605"/>
      <c r="HDT12" s="605"/>
      <c r="HDU12" s="605"/>
      <c r="HDV12" s="605"/>
      <c r="HDW12" s="605"/>
      <c r="HDX12" s="605"/>
      <c r="HDY12" s="605"/>
      <c r="HDZ12" s="605"/>
      <c r="HEA12" s="605"/>
      <c r="HEB12" s="605"/>
      <c r="HEC12" s="605"/>
      <c r="HED12" s="605"/>
      <c r="HEE12" s="605"/>
      <c r="HEF12" s="605"/>
      <c r="HEG12" s="605"/>
      <c r="HEH12" s="605"/>
      <c r="HEI12" s="605"/>
      <c r="HEJ12" s="605"/>
      <c r="HEK12" s="605"/>
      <c r="HEL12" s="605"/>
      <c r="HEM12" s="605"/>
      <c r="HEN12" s="605"/>
      <c r="HEO12" s="605"/>
      <c r="HEP12" s="605"/>
      <c r="HEQ12" s="605"/>
      <c r="HER12" s="605"/>
      <c r="HES12" s="605"/>
      <c r="HET12" s="605"/>
      <c r="HEU12" s="605"/>
      <c r="HEV12" s="605"/>
      <c r="HEW12" s="605"/>
      <c r="HEX12" s="605"/>
      <c r="HEY12" s="605"/>
      <c r="HEZ12" s="605"/>
      <c r="HFA12" s="605"/>
      <c r="HFB12" s="605"/>
      <c r="HFC12" s="605"/>
      <c r="HFD12" s="605"/>
      <c r="HFE12" s="605"/>
      <c r="HFF12" s="605"/>
      <c r="HFG12" s="605"/>
      <c r="HFH12" s="605"/>
      <c r="HFI12" s="605"/>
      <c r="HFJ12" s="605"/>
      <c r="HFK12" s="605"/>
      <c r="HFL12" s="605"/>
      <c r="HFM12" s="605"/>
      <c r="HFN12" s="605"/>
      <c r="HFO12" s="605"/>
      <c r="HFP12" s="605"/>
      <c r="HFQ12" s="605"/>
      <c r="HFR12" s="605"/>
      <c r="HFS12" s="605"/>
      <c r="HFT12" s="605"/>
      <c r="HFU12" s="605"/>
      <c r="HFV12" s="605"/>
      <c r="HFW12" s="605"/>
      <c r="HFX12" s="605"/>
      <c r="HFY12" s="605"/>
      <c r="HFZ12" s="605"/>
      <c r="HGA12" s="605"/>
      <c r="HGB12" s="605"/>
      <c r="HGC12" s="605"/>
      <c r="HGD12" s="605"/>
      <c r="HGE12" s="605"/>
      <c r="HGF12" s="605"/>
      <c r="HGG12" s="605"/>
      <c r="HGH12" s="605"/>
      <c r="HGI12" s="605"/>
      <c r="HGJ12" s="605"/>
      <c r="HGK12" s="605"/>
      <c r="HGL12" s="605"/>
      <c r="HGM12" s="605"/>
      <c r="HGN12" s="605"/>
      <c r="HGO12" s="605"/>
      <c r="HGP12" s="605"/>
      <c r="HGQ12" s="605"/>
      <c r="HGR12" s="605"/>
      <c r="HGS12" s="605"/>
      <c r="HGT12" s="605"/>
      <c r="HGU12" s="605"/>
      <c r="HGV12" s="605"/>
      <c r="HGW12" s="605"/>
      <c r="HGX12" s="605"/>
      <c r="HGY12" s="605"/>
      <c r="HGZ12" s="605"/>
      <c r="HHA12" s="605"/>
      <c r="HHB12" s="605"/>
      <c r="HHC12" s="605"/>
      <c r="HHD12" s="605"/>
      <c r="HHE12" s="605"/>
      <c r="HHF12" s="605"/>
      <c r="HHG12" s="605"/>
      <c r="HHH12" s="605"/>
      <c r="HHI12" s="605"/>
      <c r="HHJ12" s="605"/>
      <c r="HHK12" s="605"/>
      <c r="HHL12" s="605"/>
      <c r="HHM12" s="605"/>
      <c r="HHN12" s="605"/>
      <c r="HHO12" s="605"/>
      <c r="HHP12" s="605"/>
      <c r="HHQ12" s="605"/>
      <c r="HHR12" s="605"/>
      <c r="HHS12" s="605"/>
      <c r="HHT12" s="605"/>
      <c r="HHU12" s="605"/>
      <c r="HHV12" s="605"/>
      <c r="HHW12" s="605"/>
      <c r="HHX12" s="605"/>
      <c r="HHY12" s="605"/>
      <c r="HHZ12" s="605"/>
      <c r="HIA12" s="605"/>
      <c r="HIB12" s="605"/>
      <c r="HIC12" s="605"/>
      <c r="HID12" s="605"/>
      <c r="HIE12" s="605"/>
      <c r="HIF12" s="605"/>
      <c r="HIG12" s="605"/>
      <c r="HIH12" s="605"/>
      <c r="HII12" s="605"/>
      <c r="HIJ12" s="605"/>
      <c r="HIK12" s="605"/>
      <c r="HIL12" s="605"/>
      <c r="HIM12" s="605"/>
      <c r="HIN12" s="605"/>
      <c r="HIO12" s="605"/>
      <c r="HIP12" s="605"/>
      <c r="HIQ12" s="605"/>
      <c r="HIR12" s="605"/>
      <c r="HIS12" s="605"/>
      <c r="HIT12" s="605"/>
      <c r="HIU12" s="605"/>
      <c r="HIV12" s="605"/>
      <c r="HIW12" s="605"/>
      <c r="HIX12" s="605"/>
      <c r="HIY12" s="605"/>
      <c r="HIZ12" s="605"/>
      <c r="HJA12" s="605"/>
      <c r="HJB12" s="605"/>
      <c r="HJC12" s="605"/>
      <c r="HJD12" s="605"/>
      <c r="HJE12" s="605"/>
      <c r="HJF12" s="605"/>
      <c r="HJG12" s="605"/>
      <c r="HJH12" s="605"/>
      <c r="HJI12" s="605"/>
      <c r="HJJ12" s="605"/>
      <c r="HJK12" s="605"/>
      <c r="HJL12" s="605"/>
      <c r="HJM12" s="605"/>
      <c r="HJN12" s="605"/>
      <c r="HJO12" s="605"/>
      <c r="HJP12" s="605"/>
      <c r="HJQ12" s="605"/>
      <c r="HJR12" s="605"/>
      <c r="HJS12" s="605"/>
      <c r="HJT12" s="605"/>
      <c r="HJU12" s="605"/>
      <c r="HJV12" s="605"/>
      <c r="HJW12" s="605"/>
      <c r="HJX12" s="605"/>
      <c r="HJY12" s="605"/>
      <c r="HJZ12" s="605"/>
      <c r="HKA12" s="605"/>
      <c r="HKB12" s="605"/>
      <c r="HKC12" s="605"/>
      <c r="HKD12" s="605"/>
      <c r="HKE12" s="605"/>
      <c r="HKF12" s="605"/>
      <c r="HKG12" s="605"/>
      <c r="HKH12" s="605"/>
      <c r="HKI12" s="605"/>
      <c r="HKJ12" s="605"/>
      <c r="HKK12" s="605"/>
      <c r="HKL12" s="605"/>
      <c r="HKM12" s="605"/>
      <c r="HKN12" s="605"/>
      <c r="HKO12" s="605"/>
      <c r="HKP12" s="605"/>
      <c r="HKQ12" s="605"/>
      <c r="HKR12" s="605"/>
      <c r="HKS12" s="605"/>
      <c r="HKT12" s="605"/>
      <c r="HKU12" s="605"/>
      <c r="HKV12" s="605"/>
      <c r="HKW12" s="605"/>
      <c r="HKX12" s="605"/>
      <c r="HKY12" s="605"/>
      <c r="HKZ12" s="605"/>
      <c r="HLA12" s="605"/>
      <c r="HLB12" s="605"/>
      <c r="HLC12" s="605"/>
      <c r="HLD12" s="605"/>
      <c r="HLE12" s="605"/>
      <c r="HLF12" s="605"/>
      <c r="HLG12" s="605"/>
      <c r="HLH12" s="605"/>
      <c r="HLI12" s="605"/>
      <c r="HLJ12" s="605"/>
      <c r="HLK12" s="605"/>
      <c r="HLL12" s="605"/>
      <c r="HLM12" s="605"/>
      <c r="HLN12" s="605"/>
      <c r="HLO12" s="605"/>
      <c r="HLP12" s="605"/>
      <c r="HLQ12" s="605"/>
      <c r="HLR12" s="605"/>
      <c r="HLS12" s="605"/>
      <c r="HLT12" s="605"/>
      <c r="HLU12" s="605"/>
      <c r="HLV12" s="605"/>
      <c r="HLW12" s="605"/>
      <c r="HLX12" s="605"/>
      <c r="HLY12" s="605"/>
      <c r="HLZ12" s="605"/>
      <c r="HMA12" s="605"/>
      <c r="HMB12" s="605"/>
      <c r="HMC12" s="605"/>
      <c r="HMD12" s="605"/>
      <c r="HME12" s="605"/>
      <c r="HMF12" s="605"/>
      <c r="HMG12" s="605"/>
      <c r="HMH12" s="605"/>
      <c r="HMI12" s="605"/>
      <c r="HMJ12" s="605"/>
      <c r="HMK12" s="605"/>
      <c r="HML12" s="605"/>
      <c r="HMM12" s="605"/>
      <c r="HMN12" s="605"/>
      <c r="HMO12" s="605"/>
      <c r="HMP12" s="605"/>
      <c r="HMQ12" s="605"/>
      <c r="HMR12" s="605"/>
      <c r="HMS12" s="605"/>
      <c r="HMT12" s="605"/>
      <c r="HMU12" s="605"/>
      <c r="HMV12" s="605"/>
      <c r="HMW12" s="605"/>
      <c r="HMX12" s="605"/>
      <c r="HMY12" s="605"/>
      <c r="HMZ12" s="605"/>
      <c r="HNA12" s="605"/>
      <c r="HNB12" s="605"/>
      <c r="HNC12" s="605"/>
      <c r="HND12" s="605"/>
      <c r="HNE12" s="605"/>
      <c r="HNF12" s="605"/>
      <c r="HNG12" s="605"/>
      <c r="HNH12" s="605"/>
      <c r="HNI12" s="605"/>
      <c r="HNJ12" s="605"/>
      <c r="HNK12" s="605"/>
      <c r="HNL12" s="605"/>
      <c r="HNM12" s="605"/>
      <c r="HNN12" s="605"/>
      <c r="HNO12" s="605"/>
      <c r="HNP12" s="605"/>
      <c r="HNQ12" s="605"/>
      <c r="HNR12" s="605"/>
      <c r="HNS12" s="605"/>
      <c r="HNT12" s="605"/>
      <c r="HNU12" s="605"/>
      <c r="HNV12" s="605"/>
      <c r="HNW12" s="605"/>
      <c r="HNX12" s="605"/>
      <c r="HNY12" s="605"/>
      <c r="HNZ12" s="605"/>
      <c r="HOA12" s="605"/>
      <c r="HOB12" s="605"/>
      <c r="HOC12" s="605"/>
      <c r="HOD12" s="605"/>
      <c r="HOE12" s="605"/>
      <c r="HOF12" s="605"/>
      <c r="HOG12" s="605"/>
      <c r="HOH12" s="605"/>
      <c r="HOI12" s="605"/>
      <c r="HOJ12" s="605"/>
      <c r="HOK12" s="605"/>
      <c r="HOL12" s="605"/>
      <c r="HOM12" s="605"/>
      <c r="HON12" s="605"/>
      <c r="HOO12" s="605"/>
      <c r="HOP12" s="605"/>
      <c r="HOQ12" s="605"/>
      <c r="HOR12" s="605"/>
      <c r="HOS12" s="605"/>
      <c r="HOT12" s="605"/>
      <c r="HOU12" s="605"/>
      <c r="HOV12" s="605"/>
      <c r="HOW12" s="605"/>
      <c r="HOX12" s="605"/>
      <c r="HOY12" s="605"/>
      <c r="HOZ12" s="605"/>
      <c r="HPA12" s="605"/>
      <c r="HPB12" s="605"/>
      <c r="HPC12" s="605"/>
      <c r="HPD12" s="605"/>
      <c r="HPE12" s="605"/>
      <c r="HPF12" s="605"/>
      <c r="HPG12" s="605"/>
      <c r="HPH12" s="605"/>
      <c r="HPI12" s="605"/>
      <c r="HPJ12" s="605"/>
      <c r="HPK12" s="605"/>
      <c r="HPL12" s="605"/>
      <c r="HPM12" s="605"/>
      <c r="HPN12" s="605"/>
      <c r="HPO12" s="605"/>
      <c r="HPP12" s="605"/>
      <c r="HPQ12" s="605"/>
      <c r="HPR12" s="605"/>
      <c r="HPS12" s="605"/>
      <c r="HPT12" s="605"/>
      <c r="HPU12" s="605"/>
      <c r="HPV12" s="605"/>
      <c r="HPW12" s="605"/>
      <c r="HPX12" s="605"/>
      <c r="HPY12" s="605"/>
      <c r="HPZ12" s="605"/>
      <c r="HQA12" s="605"/>
      <c r="HQB12" s="605"/>
      <c r="HQC12" s="605"/>
      <c r="HQD12" s="605"/>
      <c r="HQE12" s="605"/>
      <c r="HQF12" s="605"/>
      <c r="HQG12" s="605"/>
      <c r="HQH12" s="605"/>
      <c r="HQI12" s="605"/>
      <c r="HQJ12" s="605"/>
      <c r="HQK12" s="605"/>
      <c r="HQL12" s="605"/>
      <c r="HQM12" s="605"/>
      <c r="HQN12" s="605"/>
      <c r="HQO12" s="605"/>
      <c r="HQP12" s="605"/>
      <c r="HQQ12" s="605"/>
      <c r="HQR12" s="605"/>
      <c r="HQS12" s="605"/>
      <c r="HQT12" s="605"/>
      <c r="HQU12" s="605"/>
      <c r="HQV12" s="605"/>
      <c r="HQW12" s="605"/>
      <c r="HQX12" s="605"/>
      <c r="HQY12" s="605"/>
      <c r="HQZ12" s="605"/>
      <c r="HRA12" s="605"/>
      <c r="HRB12" s="605"/>
      <c r="HRC12" s="605"/>
      <c r="HRD12" s="605"/>
      <c r="HRE12" s="605"/>
      <c r="HRF12" s="605"/>
      <c r="HRG12" s="605"/>
      <c r="HRH12" s="605"/>
      <c r="HRI12" s="605"/>
      <c r="HRJ12" s="605"/>
      <c r="HRK12" s="605"/>
      <c r="HRL12" s="605"/>
      <c r="HRM12" s="605"/>
      <c r="HRN12" s="605"/>
      <c r="HRO12" s="605"/>
      <c r="HRP12" s="605"/>
      <c r="HRQ12" s="605"/>
      <c r="HRR12" s="605"/>
      <c r="HRS12" s="605"/>
      <c r="HRT12" s="605"/>
      <c r="HRU12" s="605"/>
      <c r="HRV12" s="605"/>
      <c r="HRW12" s="605"/>
      <c r="HRX12" s="605"/>
      <c r="HRY12" s="605"/>
      <c r="HRZ12" s="605"/>
      <c r="HSA12" s="605"/>
      <c r="HSB12" s="605"/>
      <c r="HSC12" s="605"/>
      <c r="HSD12" s="605"/>
      <c r="HSE12" s="605"/>
      <c r="HSF12" s="605"/>
      <c r="HSG12" s="605"/>
      <c r="HSH12" s="605"/>
      <c r="HSI12" s="605"/>
      <c r="HSJ12" s="605"/>
      <c r="HSK12" s="605"/>
      <c r="HSL12" s="605"/>
      <c r="HSM12" s="605"/>
      <c r="HSN12" s="605"/>
      <c r="HSO12" s="605"/>
      <c r="HSP12" s="605"/>
      <c r="HSQ12" s="605"/>
      <c r="HSR12" s="605"/>
      <c r="HSS12" s="605"/>
      <c r="HST12" s="605"/>
      <c r="HSU12" s="605"/>
      <c r="HSV12" s="605"/>
      <c r="HSW12" s="605"/>
      <c r="HSX12" s="605"/>
      <c r="HSY12" s="605"/>
      <c r="HSZ12" s="605"/>
      <c r="HTA12" s="605"/>
      <c r="HTB12" s="605"/>
      <c r="HTC12" s="605"/>
      <c r="HTD12" s="605"/>
      <c r="HTE12" s="605"/>
      <c r="HTF12" s="605"/>
      <c r="HTG12" s="605"/>
      <c r="HTH12" s="605"/>
      <c r="HTI12" s="605"/>
      <c r="HTJ12" s="605"/>
      <c r="HTK12" s="605"/>
      <c r="HTL12" s="605"/>
      <c r="HTM12" s="605"/>
      <c r="HTN12" s="605"/>
      <c r="HTO12" s="605"/>
      <c r="HTP12" s="605"/>
      <c r="HTQ12" s="605"/>
      <c r="HTR12" s="605"/>
      <c r="HTS12" s="605"/>
      <c r="HTT12" s="605"/>
      <c r="HTU12" s="605"/>
      <c r="HTV12" s="605"/>
      <c r="HTW12" s="605"/>
      <c r="HTX12" s="605"/>
      <c r="HTY12" s="605"/>
      <c r="HTZ12" s="605"/>
      <c r="HUA12" s="605"/>
      <c r="HUB12" s="605"/>
      <c r="HUC12" s="605"/>
      <c r="HUD12" s="605"/>
      <c r="HUE12" s="605"/>
      <c r="HUF12" s="605"/>
      <c r="HUG12" s="605"/>
      <c r="HUH12" s="605"/>
      <c r="HUI12" s="605"/>
      <c r="HUJ12" s="605"/>
      <c r="HUK12" s="605"/>
      <c r="HUL12" s="605"/>
      <c r="HUM12" s="605"/>
      <c r="HUN12" s="605"/>
      <c r="HUO12" s="605"/>
      <c r="HUP12" s="605"/>
      <c r="HUQ12" s="605"/>
      <c r="HUR12" s="605"/>
      <c r="HUS12" s="605"/>
      <c r="HUT12" s="605"/>
      <c r="HUU12" s="605"/>
      <c r="HUV12" s="605"/>
      <c r="HUW12" s="605"/>
      <c r="HUX12" s="605"/>
      <c r="HUY12" s="605"/>
      <c r="HUZ12" s="605"/>
      <c r="HVA12" s="605"/>
      <c r="HVB12" s="605"/>
      <c r="HVC12" s="605"/>
      <c r="HVD12" s="605"/>
      <c r="HVE12" s="605"/>
      <c r="HVF12" s="605"/>
      <c r="HVG12" s="605"/>
    </row>
    <row r="13" spans="1:5987" s="606" customFormat="1" hidden="1" x14ac:dyDescent="0.2">
      <c r="A13" s="392" t="s">
        <v>190</v>
      </c>
      <c r="B13" s="392"/>
      <c r="C13" s="392"/>
      <c r="D13" s="392" t="e">
        <f t="shared" si="28"/>
        <v>#DIV/0!</v>
      </c>
      <c r="E13" s="392"/>
      <c r="F13" s="392"/>
      <c r="G13" s="392" t="e">
        <f t="shared" si="29"/>
        <v>#DIV/0!</v>
      </c>
      <c r="H13" s="392"/>
      <c r="I13" s="392"/>
      <c r="J13" s="392" t="e">
        <f t="shared" si="30"/>
        <v>#DIV/0!</v>
      </c>
      <c r="K13" s="392"/>
      <c r="L13" s="392"/>
      <c r="M13" s="392" t="e">
        <f t="shared" si="31"/>
        <v>#DIV/0!</v>
      </c>
      <c r="N13" s="392"/>
      <c r="O13" s="392"/>
      <c r="P13" s="392" t="e">
        <f t="shared" si="32"/>
        <v>#DIV/0!</v>
      </c>
      <c r="Q13" s="337">
        <v>8</v>
      </c>
      <c r="R13" s="337">
        <v>1</v>
      </c>
      <c r="S13" s="360">
        <f t="shared" si="33"/>
        <v>12.5</v>
      </c>
      <c r="T13" s="337">
        <v>5</v>
      </c>
      <c r="U13" s="337">
        <v>0</v>
      </c>
      <c r="V13" s="360">
        <f t="shared" si="34"/>
        <v>0</v>
      </c>
      <c r="W13" s="337">
        <v>10</v>
      </c>
      <c r="X13" s="337">
        <v>0</v>
      </c>
      <c r="Y13" s="360">
        <f t="shared" si="35"/>
        <v>0</v>
      </c>
      <c r="Z13" s="373"/>
      <c r="AA13" s="373"/>
      <c r="AB13" s="373">
        <v>0</v>
      </c>
      <c r="AC13" s="337">
        <f t="shared" si="36"/>
        <v>23</v>
      </c>
      <c r="AD13" s="337">
        <f t="shared" si="36"/>
        <v>1</v>
      </c>
      <c r="AE13" s="360">
        <f t="shared" si="37"/>
        <v>4.3478260869565215</v>
      </c>
      <c r="AF13" s="359">
        <v>15</v>
      </c>
      <c r="AG13" s="359">
        <v>0</v>
      </c>
      <c r="AH13" s="360">
        <f t="shared" si="38"/>
        <v>0</v>
      </c>
      <c r="AI13" s="359">
        <v>8</v>
      </c>
      <c r="AJ13" s="359">
        <v>0</v>
      </c>
      <c r="AK13" s="360">
        <f t="shared" si="39"/>
        <v>0</v>
      </c>
      <c r="AL13" s="359">
        <v>6</v>
      </c>
      <c r="AM13" s="359">
        <v>0</v>
      </c>
      <c r="AN13" s="360">
        <f t="shared" si="40"/>
        <v>0</v>
      </c>
      <c r="AO13" s="359">
        <v>6</v>
      </c>
      <c r="AP13" s="359">
        <v>0</v>
      </c>
      <c r="AQ13" s="360">
        <v>0</v>
      </c>
      <c r="AR13" s="359">
        <f t="shared" si="41"/>
        <v>35</v>
      </c>
      <c r="AS13" s="359">
        <f t="shared" si="41"/>
        <v>0</v>
      </c>
      <c r="AT13" s="360">
        <f t="shared" si="42"/>
        <v>0</v>
      </c>
      <c r="AU13" s="359">
        <v>15</v>
      </c>
      <c r="AV13" s="359">
        <v>0</v>
      </c>
      <c r="AW13" s="360">
        <f t="shared" si="43"/>
        <v>0</v>
      </c>
      <c r="AX13" s="359">
        <v>7</v>
      </c>
      <c r="AY13" s="359">
        <v>3</v>
      </c>
      <c r="AZ13" s="360">
        <f t="shared" si="44"/>
        <v>42.857142857142854</v>
      </c>
      <c r="BA13" s="359">
        <v>14</v>
      </c>
      <c r="BB13" s="359">
        <v>2</v>
      </c>
      <c r="BC13" s="360">
        <f t="shared" si="45"/>
        <v>14.285714285714285</v>
      </c>
      <c r="BD13" s="359">
        <v>22</v>
      </c>
      <c r="BE13" s="359">
        <v>0</v>
      </c>
      <c r="BF13" s="359">
        <v>0</v>
      </c>
      <c r="BG13" s="359">
        <f t="shared" si="46"/>
        <v>58</v>
      </c>
      <c r="BH13" s="359">
        <f t="shared" si="46"/>
        <v>5</v>
      </c>
      <c r="BI13" s="360">
        <f t="shared" si="47"/>
        <v>8.6206896551724146</v>
      </c>
      <c r="BJ13" s="359">
        <v>8</v>
      </c>
      <c r="BK13" s="359">
        <v>0</v>
      </c>
      <c r="BL13" s="360">
        <f t="shared" si="48"/>
        <v>0</v>
      </c>
      <c r="BM13" s="359">
        <v>11</v>
      </c>
      <c r="BN13" s="359">
        <v>1</v>
      </c>
      <c r="BO13" s="360">
        <f t="shared" si="22"/>
        <v>9.0909090909090917</v>
      </c>
      <c r="BP13" s="359">
        <v>25</v>
      </c>
      <c r="BQ13" s="359">
        <v>0</v>
      </c>
      <c r="BR13" s="360">
        <f t="shared" si="23"/>
        <v>0</v>
      </c>
      <c r="BS13" s="359">
        <v>16</v>
      </c>
      <c r="BT13" s="359">
        <v>0</v>
      </c>
      <c r="BU13" s="360">
        <f>BT13/BS13*100</f>
        <v>0</v>
      </c>
      <c r="BV13" s="359">
        <f t="shared" si="49"/>
        <v>60</v>
      </c>
      <c r="BW13" s="359">
        <f t="shared" si="49"/>
        <v>1</v>
      </c>
      <c r="BX13" s="360">
        <f t="shared" si="24"/>
        <v>1.6666666666666667</v>
      </c>
      <c r="BY13" s="359">
        <v>14</v>
      </c>
      <c r="BZ13" s="359">
        <v>1</v>
      </c>
      <c r="CA13" s="360">
        <f t="shared" si="50"/>
        <v>7.1428571428571423</v>
      </c>
      <c r="CB13" s="359">
        <v>25</v>
      </c>
      <c r="CC13" s="359">
        <v>4</v>
      </c>
      <c r="CD13" s="360">
        <f t="shared" si="25"/>
        <v>16</v>
      </c>
      <c r="CE13" s="359">
        <v>19</v>
      </c>
      <c r="CF13" s="359">
        <v>0</v>
      </c>
      <c r="CG13" s="360">
        <f t="shared" si="26"/>
        <v>0</v>
      </c>
      <c r="CH13" s="359">
        <v>11</v>
      </c>
      <c r="CI13" s="359">
        <v>0</v>
      </c>
      <c r="CJ13" s="360">
        <f t="shared" ref="CJ13" si="52">CI13/CH13*100</f>
        <v>0</v>
      </c>
      <c r="CK13" s="359">
        <f t="shared" si="51"/>
        <v>69</v>
      </c>
      <c r="CL13" s="359">
        <f t="shared" si="51"/>
        <v>5</v>
      </c>
      <c r="CM13" s="360">
        <f t="shared" si="27"/>
        <v>7.2463768115942031</v>
      </c>
      <c r="CN13" s="605"/>
      <c r="CO13" s="605"/>
      <c r="CP13" s="605"/>
      <c r="CQ13" s="605"/>
      <c r="CR13" s="605"/>
      <c r="CS13" s="605"/>
      <c r="CT13" s="605"/>
      <c r="CU13" s="605"/>
      <c r="CV13" s="605"/>
      <c r="CW13" s="605"/>
      <c r="CX13" s="605"/>
      <c r="CY13" s="605"/>
      <c r="CZ13" s="605"/>
      <c r="DA13" s="605"/>
      <c r="DB13" s="605"/>
      <c r="DC13" s="605"/>
      <c r="DD13" s="605"/>
      <c r="DE13" s="605"/>
      <c r="DF13" s="605"/>
      <c r="DG13" s="605"/>
      <c r="DH13" s="605"/>
      <c r="DI13" s="605"/>
      <c r="DJ13" s="605"/>
      <c r="DK13" s="605"/>
      <c r="DL13" s="605"/>
      <c r="DM13" s="605"/>
      <c r="DN13" s="605"/>
      <c r="DO13" s="605"/>
      <c r="DP13" s="605"/>
      <c r="DQ13" s="605"/>
      <c r="DR13" s="605"/>
      <c r="DS13" s="605"/>
      <c r="DT13" s="605"/>
      <c r="DU13" s="605"/>
      <c r="DV13" s="605"/>
      <c r="DW13" s="605"/>
      <c r="DX13" s="605"/>
      <c r="DY13" s="605"/>
      <c r="DZ13" s="605"/>
      <c r="EA13" s="605"/>
      <c r="EB13" s="605"/>
      <c r="EC13" s="605"/>
      <c r="ED13" s="605"/>
      <c r="EE13" s="605"/>
      <c r="EF13" s="605"/>
      <c r="EG13" s="605"/>
      <c r="EH13" s="605"/>
      <c r="EI13" s="605"/>
      <c r="EJ13" s="605"/>
      <c r="EK13" s="605"/>
      <c r="EL13" s="605"/>
      <c r="EM13" s="605"/>
      <c r="EN13" s="605"/>
      <c r="EO13" s="605"/>
      <c r="EP13" s="605"/>
      <c r="EQ13" s="605"/>
      <c r="ER13" s="605"/>
      <c r="ES13" s="605"/>
      <c r="ET13" s="605"/>
      <c r="EU13" s="605"/>
      <c r="EV13" s="605"/>
      <c r="EW13" s="605"/>
      <c r="EX13" s="605"/>
      <c r="EY13" s="605"/>
      <c r="EZ13" s="605"/>
      <c r="FA13" s="605"/>
      <c r="FB13" s="605"/>
      <c r="FC13" s="605"/>
      <c r="FD13" s="605"/>
      <c r="FE13" s="605"/>
      <c r="FF13" s="605"/>
      <c r="FG13" s="605"/>
      <c r="FH13" s="605"/>
      <c r="FI13" s="605"/>
      <c r="FJ13" s="605"/>
      <c r="FK13" s="605"/>
      <c r="FL13" s="605"/>
      <c r="FM13" s="605"/>
      <c r="FN13" s="605"/>
      <c r="FO13" s="605"/>
      <c r="FP13" s="605"/>
      <c r="FQ13" s="605"/>
      <c r="FR13" s="605"/>
      <c r="FS13" s="605"/>
      <c r="FT13" s="605"/>
      <c r="FU13" s="605"/>
      <c r="FV13" s="605"/>
      <c r="FW13" s="605"/>
      <c r="FX13" s="605"/>
      <c r="FY13" s="605"/>
      <c r="FZ13" s="605"/>
      <c r="GA13" s="605"/>
      <c r="GB13" s="605"/>
      <c r="GC13" s="605"/>
      <c r="GD13" s="605"/>
      <c r="GE13" s="605"/>
      <c r="GF13" s="605"/>
      <c r="GG13" s="605"/>
      <c r="GH13" s="605"/>
      <c r="GI13" s="605"/>
      <c r="GJ13" s="605"/>
      <c r="GK13" s="605"/>
      <c r="GL13" s="605"/>
      <c r="GM13" s="605"/>
      <c r="GN13" s="605"/>
      <c r="GO13" s="605"/>
      <c r="GP13" s="605"/>
      <c r="GQ13" s="605"/>
      <c r="GR13" s="605"/>
      <c r="GS13" s="605"/>
      <c r="GT13" s="605"/>
      <c r="GU13" s="605"/>
      <c r="GV13" s="605"/>
      <c r="GW13" s="605"/>
      <c r="GX13" s="605"/>
      <c r="GY13" s="605"/>
      <c r="GZ13" s="605"/>
      <c r="HA13" s="605"/>
      <c r="HB13" s="605"/>
      <c r="HC13" s="605"/>
      <c r="HD13" s="605"/>
      <c r="HE13" s="605"/>
      <c r="HF13" s="605"/>
      <c r="HG13" s="605"/>
      <c r="HH13" s="605"/>
      <c r="HI13" s="605"/>
      <c r="HJ13" s="605"/>
      <c r="HK13" s="605"/>
      <c r="HL13" s="605"/>
      <c r="HM13" s="605"/>
      <c r="HN13" s="605"/>
      <c r="HO13" s="605"/>
      <c r="HP13" s="605"/>
      <c r="HQ13" s="605"/>
      <c r="HR13" s="605"/>
      <c r="HS13" s="605"/>
      <c r="HT13" s="605"/>
      <c r="HU13" s="605"/>
      <c r="HV13" s="605"/>
      <c r="HW13" s="605"/>
      <c r="HX13" s="605"/>
      <c r="HY13" s="605"/>
      <c r="HZ13" s="605"/>
      <c r="IA13" s="605"/>
      <c r="IB13" s="605"/>
      <c r="IC13" s="605"/>
      <c r="ID13" s="605"/>
      <c r="IE13" s="605"/>
      <c r="IF13" s="605"/>
      <c r="IG13" s="605"/>
      <c r="IH13" s="605"/>
      <c r="II13" s="605"/>
      <c r="IJ13" s="605"/>
      <c r="IK13" s="605"/>
      <c r="IL13" s="605"/>
      <c r="IM13" s="605"/>
      <c r="IN13" s="605"/>
      <c r="IO13" s="605"/>
      <c r="IP13" s="605"/>
      <c r="IQ13" s="605"/>
      <c r="IR13" s="605"/>
      <c r="IS13" s="605"/>
      <c r="IT13" s="605"/>
      <c r="IU13" s="605"/>
      <c r="IV13" s="605"/>
      <c r="IW13" s="605"/>
      <c r="IX13" s="605"/>
      <c r="IY13" s="605"/>
      <c r="IZ13" s="605"/>
      <c r="JA13" s="605"/>
      <c r="JB13" s="605"/>
      <c r="JC13" s="605"/>
      <c r="JD13" s="605"/>
      <c r="JE13" s="605"/>
      <c r="JF13" s="605"/>
      <c r="JG13" s="605"/>
      <c r="JH13" s="605"/>
      <c r="JI13" s="605"/>
      <c r="JJ13" s="605"/>
      <c r="JK13" s="605"/>
      <c r="JL13" s="605"/>
      <c r="JM13" s="605"/>
      <c r="JN13" s="605"/>
      <c r="JO13" s="605"/>
      <c r="JP13" s="605"/>
      <c r="JQ13" s="605"/>
      <c r="JR13" s="605"/>
      <c r="JS13" s="605"/>
      <c r="JT13" s="605"/>
      <c r="JU13" s="605"/>
      <c r="JV13" s="605"/>
      <c r="JW13" s="605"/>
      <c r="JX13" s="605"/>
      <c r="JY13" s="605"/>
      <c r="JZ13" s="605"/>
      <c r="KA13" s="605"/>
      <c r="KB13" s="605"/>
      <c r="KC13" s="605"/>
      <c r="KD13" s="605"/>
      <c r="KE13" s="605"/>
      <c r="KF13" s="605"/>
      <c r="KG13" s="605"/>
      <c r="KH13" s="605"/>
      <c r="KI13" s="605"/>
      <c r="KJ13" s="605"/>
      <c r="KK13" s="605"/>
      <c r="KL13" s="605"/>
      <c r="KM13" s="605"/>
      <c r="KN13" s="605"/>
      <c r="KO13" s="605"/>
      <c r="KP13" s="605"/>
      <c r="KQ13" s="605"/>
      <c r="KR13" s="605"/>
      <c r="KS13" s="605"/>
      <c r="KT13" s="605"/>
      <c r="KU13" s="605"/>
      <c r="KV13" s="605"/>
      <c r="KW13" s="605"/>
      <c r="KX13" s="605"/>
      <c r="KY13" s="605"/>
      <c r="KZ13" s="605"/>
      <c r="LA13" s="605"/>
      <c r="LB13" s="605"/>
      <c r="LC13" s="605"/>
      <c r="LD13" s="605"/>
      <c r="LE13" s="605"/>
      <c r="LF13" s="605"/>
      <c r="LG13" s="605"/>
      <c r="LH13" s="605"/>
      <c r="LI13" s="605"/>
      <c r="LJ13" s="605"/>
      <c r="LK13" s="605"/>
      <c r="LL13" s="605"/>
      <c r="LM13" s="605"/>
      <c r="LN13" s="605"/>
      <c r="LO13" s="605"/>
      <c r="LP13" s="605"/>
      <c r="LQ13" s="605"/>
      <c r="LR13" s="605"/>
      <c r="LS13" s="605"/>
      <c r="LT13" s="605"/>
      <c r="LU13" s="605"/>
      <c r="LV13" s="605"/>
      <c r="LW13" s="605"/>
      <c r="LX13" s="605"/>
      <c r="LY13" s="605"/>
      <c r="LZ13" s="605"/>
      <c r="MA13" s="605"/>
      <c r="MB13" s="605"/>
      <c r="MC13" s="605"/>
      <c r="MD13" s="605"/>
      <c r="ME13" s="605"/>
      <c r="MF13" s="605"/>
      <c r="MG13" s="605"/>
      <c r="MH13" s="605"/>
      <c r="MI13" s="605"/>
      <c r="MJ13" s="605"/>
      <c r="MK13" s="605"/>
      <c r="ML13" s="605"/>
      <c r="MM13" s="605"/>
      <c r="MN13" s="605"/>
      <c r="MO13" s="605"/>
      <c r="MP13" s="605"/>
      <c r="MQ13" s="605"/>
      <c r="MR13" s="605"/>
      <c r="MS13" s="605"/>
      <c r="MT13" s="605"/>
      <c r="MU13" s="605"/>
      <c r="MV13" s="605"/>
      <c r="MW13" s="605"/>
      <c r="MX13" s="605"/>
      <c r="MY13" s="605"/>
      <c r="MZ13" s="605"/>
      <c r="NA13" s="605"/>
      <c r="NB13" s="605"/>
      <c r="NC13" s="605"/>
      <c r="ND13" s="605"/>
      <c r="NE13" s="605"/>
      <c r="NF13" s="605"/>
      <c r="NG13" s="605"/>
      <c r="NH13" s="605"/>
      <c r="NI13" s="605"/>
      <c r="NJ13" s="605"/>
      <c r="NK13" s="605"/>
      <c r="NL13" s="605"/>
      <c r="NM13" s="605"/>
      <c r="NN13" s="605"/>
      <c r="NO13" s="605"/>
      <c r="NP13" s="605"/>
      <c r="NQ13" s="605"/>
      <c r="NR13" s="605"/>
      <c r="NS13" s="605"/>
      <c r="NT13" s="605"/>
      <c r="NU13" s="605"/>
      <c r="NV13" s="605"/>
      <c r="NW13" s="605"/>
      <c r="NX13" s="605"/>
      <c r="NY13" s="605"/>
      <c r="NZ13" s="605"/>
      <c r="OA13" s="605"/>
      <c r="OB13" s="605"/>
      <c r="OC13" s="605"/>
      <c r="OD13" s="605"/>
      <c r="OE13" s="605"/>
      <c r="OF13" s="605"/>
      <c r="OG13" s="605"/>
      <c r="OH13" s="605"/>
      <c r="OI13" s="605"/>
      <c r="OJ13" s="605"/>
      <c r="OK13" s="605"/>
      <c r="OL13" s="605"/>
      <c r="OM13" s="605"/>
      <c r="ON13" s="605"/>
      <c r="OO13" s="605"/>
      <c r="OP13" s="605"/>
      <c r="OQ13" s="605"/>
      <c r="OR13" s="605"/>
      <c r="OS13" s="605"/>
      <c r="OT13" s="605"/>
      <c r="OU13" s="605"/>
      <c r="OV13" s="605"/>
      <c r="OW13" s="605"/>
      <c r="OX13" s="605"/>
      <c r="OY13" s="605"/>
      <c r="OZ13" s="605"/>
      <c r="PA13" s="605"/>
      <c r="PB13" s="605"/>
      <c r="PC13" s="605"/>
      <c r="PD13" s="605"/>
      <c r="PE13" s="605"/>
      <c r="PF13" s="605"/>
      <c r="PG13" s="605"/>
      <c r="PH13" s="605"/>
      <c r="PI13" s="605"/>
      <c r="PJ13" s="605"/>
      <c r="PK13" s="605"/>
      <c r="PL13" s="605"/>
      <c r="PM13" s="605"/>
      <c r="PN13" s="605"/>
      <c r="PO13" s="605"/>
      <c r="PP13" s="605"/>
      <c r="PQ13" s="605"/>
      <c r="PR13" s="605"/>
      <c r="PS13" s="605"/>
      <c r="PT13" s="605"/>
      <c r="PU13" s="605"/>
      <c r="PV13" s="605"/>
      <c r="PW13" s="605"/>
      <c r="PX13" s="605"/>
      <c r="PY13" s="605"/>
      <c r="PZ13" s="605"/>
      <c r="QA13" s="605"/>
      <c r="QB13" s="605"/>
      <c r="QC13" s="605"/>
      <c r="QD13" s="605"/>
      <c r="QE13" s="605"/>
      <c r="QF13" s="605"/>
      <c r="QG13" s="605"/>
      <c r="QH13" s="605"/>
      <c r="QI13" s="605"/>
      <c r="QJ13" s="605"/>
      <c r="QK13" s="605"/>
      <c r="QL13" s="605"/>
      <c r="QM13" s="605"/>
      <c r="QN13" s="605"/>
      <c r="QO13" s="605"/>
      <c r="QP13" s="605"/>
      <c r="QQ13" s="605"/>
      <c r="QR13" s="605"/>
      <c r="QS13" s="605"/>
      <c r="QT13" s="605"/>
      <c r="QU13" s="605"/>
      <c r="QV13" s="605"/>
      <c r="QW13" s="605"/>
      <c r="QX13" s="605"/>
      <c r="QY13" s="605"/>
      <c r="QZ13" s="605"/>
      <c r="RA13" s="605"/>
      <c r="RB13" s="605"/>
      <c r="RC13" s="605"/>
      <c r="RD13" s="605"/>
      <c r="RE13" s="605"/>
      <c r="RF13" s="605"/>
      <c r="RG13" s="605"/>
      <c r="RH13" s="605"/>
      <c r="RI13" s="605"/>
      <c r="RJ13" s="605"/>
      <c r="RK13" s="605"/>
      <c r="RL13" s="605"/>
      <c r="RM13" s="605"/>
      <c r="RN13" s="605"/>
      <c r="RO13" s="605"/>
      <c r="RP13" s="605"/>
      <c r="RQ13" s="605"/>
      <c r="RR13" s="605"/>
      <c r="RS13" s="605"/>
      <c r="RT13" s="605"/>
      <c r="RU13" s="605"/>
      <c r="RV13" s="605"/>
      <c r="RW13" s="605"/>
      <c r="RX13" s="605"/>
      <c r="RY13" s="605"/>
      <c r="RZ13" s="605"/>
      <c r="SA13" s="605"/>
      <c r="SB13" s="605"/>
      <c r="SC13" s="605"/>
      <c r="SD13" s="605"/>
      <c r="SE13" s="605"/>
      <c r="SF13" s="605"/>
      <c r="SG13" s="605"/>
      <c r="SH13" s="605"/>
      <c r="SI13" s="605"/>
      <c r="SJ13" s="605"/>
      <c r="SK13" s="605"/>
      <c r="SL13" s="605"/>
      <c r="SM13" s="605"/>
      <c r="SN13" s="605"/>
      <c r="SO13" s="605"/>
      <c r="SP13" s="605"/>
      <c r="SQ13" s="605"/>
      <c r="SR13" s="605"/>
      <c r="SS13" s="605"/>
      <c r="ST13" s="605"/>
      <c r="SU13" s="605"/>
      <c r="SV13" s="605"/>
      <c r="SW13" s="605"/>
      <c r="SX13" s="605"/>
      <c r="SY13" s="605"/>
      <c r="SZ13" s="605"/>
      <c r="TA13" s="605"/>
      <c r="TB13" s="605"/>
      <c r="TC13" s="605"/>
      <c r="TD13" s="605"/>
      <c r="TE13" s="605"/>
      <c r="TF13" s="605"/>
      <c r="TG13" s="605"/>
      <c r="TH13" s="605"/>
      <c r="TI13" s="605"/>
      <c r="TJ13" s="605"/>
      <c r="TK13" s="605"/>
      <c r="TL13" s="605"/>
      <c r="TM13" s="605"/>
      <c r="TN13" s="605"/>
      <c r="TO13" s="605"/>
      <c r="TP13" s="605"/>
      <c r="TQ13" s="605"/>
      <c r="TR13" s="605"/>
      <c r="TS13" s="605"/>
      <c r="TT13" s="605"/>
      <c r="TU13" s="605"/>
      <c r="TV13" s="605"/>
      <c r="TW13" s="605"/>
      <c r="TX13" s="605"/>
      <c r="TY13" s="605"/>
      <c r="TZ13" s="605"/>
      <c r="UA13" s="605"/>
      <c r="UB13" s="605"/>
      <c r="UC13" s="605"/>
      <c r="UD13" s="605"/>
      <c r="UE13" s="605"/>
      <c r="UF13" s="605"/>
      <c r="UG13" s="605"/>
      <c r="UH13" s="605"/>
      <c r="UI13" s="605"/>
      <c r="UJ13" s="605"/>
      <c r="UK13" s="605"/>
      <c r="UL13" s="605"/>
      <c r="UM13" s="605"/>
      <c r="UN13" s="605"/>
      <c r="UO13" s="605"/>
      <c r="UP13" s="605"/>
      <c r="UQ13" s="605"/>
      <c r="UR13" s="605"/>
      <c r="US13" s="605"/>
      <c r="UT13" s="605"/>
      <c r="UU13" s="605"/>
      <c r="UV13" s="605"/>
      <c r="UW13" s="605"/>
      <c r="UX13" s="605"/>
      <c r="UY13" s="605"/>
      <c r="UZ13" s="605"/>
      <c r="VA13" s="605"/>
      <c r="VB13" s="605"/>
      <c r="VC13" s="605"/>
      <c r="VD13" s="605"/>
      <c r="VE13" s="605"/>
      <c r="VF13" s="605"/>
      <c r="VG13" s="605"/>
      <c r="VH13" s="605"/>
      <c r="VI13" s="605"/>
      <c r="VJ13" s="605"/>
      <c r="VK13" s="605"/>
      <c r="VL13" s="605"/>
      <c r="VM13" s="605"/>
      <c r="VN13" s="605"/>
      <c r="VO13" s="605"/>
      <c r="VP13" s="605"/>
      <c r="VQ13" s="605"/>
      <c r="VR13" s="605"/>
      <c r="VS13" s="605"/>
      <c r="VT13" s="605"/>
      <c r="VU13" s="605"/>
      <c r="VV13" s="605"/>
      <c r="VW13" s="605"/>
      <c r="VX13" s="605"/>
      <c r="VY13" s="605"/>
      <c r="VZ13" s="605"/>
      <c r="WA13" s="605"/>
      <c r="WB13" s="605"/>
      <c r="WC13" s="605"/>
      <c r="WD13" s="605"/>
      <c r="WE13" s="605"/>
      <c r="WF13" s="605"/>
      <c r="WG13" s="605"/>
      <c r="WH13" s="605"/>
      <c r="WI13" s="605"/>
      <c r="WJ13" s="605"/>
      <c r="WK13" s="605"/>
      <c r="WL13" s="605"/>
      <c r="WM13" s="605"/>
      <c r="WN13" s="605"/>
      <c r="WO13" s="605"/>
      <c r="WP13" s="605"/>
      <c r="WQ13" s="605"/>
      <c r="WR13" s="605"/>
      <c r="WS13" s="605"/>
      <c r="WT13" s="605"/>
      <c r="WU13" s="605"/>
      <c r="WV13" s="605"/>
      <c r="WW13" s="605"/>
      <c r="WX13" s="605"/>
      <c r="WY13" s="605"/>
      <c r="WZ13" s="605"/>
      <c r="XA13" s="605"/>
      <c r="XB13" s="605"/>
      <c r="XC13" s="605"/>
      <c r="XD13" s="605"/>
      <c r="XE13" s="605"/>
      <c r="XF13" s="605"/>
      <c r="XG13" s="605"/>
      <c r="XH13" s="605"/>
      <c r="XI13" s="605"/>
      <c r="XJ13" s="605"/>
      <c r="XK13" s="605"/>
      <c r="XL13" s="605"/>
      <c r="XM13" s="605"/>
      <c r="XN13" s="605"/>
      <c r="XO13" s="605"/>
      <c r="XP13" s="605"/>
      <c r="XQ13" s="605"/>
      <c r="XR13" s="605"/>
      <c r="XS13" s="605"/>
      <c r="XT13" s="605"/>
      <c r="XU13" s="605"/>
      <c r="XV13" s="605"/>
      <c r="XW13" s="605"/>
      <c r="XX13" s="605"/>
      <c r="XY13" s="605"/>
      <c r="XZ13" s="605"/>
      <c r="YA13" s="605"/>
      <c r="YB13" s="605"/>
      <c r="YC13" s="605"/>
      <c r="YD13" s="605"/>
      <c r="YE13" s="605"/>
      <c r="YF13" s="605"/>
      <c r="YG13" s="605"/>
      <c r="YH13" s="605"/>
      <c r="YI13" s="605"/>
      <c r="YJ13" s="605"/>
      <c r="YK13" s="605"/>
      <c r="YL13" s="605"/>
      <c r="YM13" s="605"/>
      <c r="YN13" s="605"/>
      <c r="YO13" s="605"/>
      <c r="YP13" s="605"/>
      <c r="YQ13" s="605"/>
      <c r="YR13" s="605"/>
      <c r="YS13" s="605"/>
      <c r="YT13" s="605"/>
      <c r="YU13" s="605"/>
      <c r="YV13" s="605"/>
      <c r="YW13" s="605"/>
      <c r="YX13" s="605"/>
      <c r="YY13" s="605"/>
      <c r="YZ13" s="605"/>
      <c r="ZA13" s="605"/>
      <c r="ZB13" s="605"/>
      <c r="ZC13" s="605"/>
      <c r="ZD13" s="605"/>
      <c r="ZE13" s="605"/>
      <c r="ZF13" s="605"/>
      <c r="ZG13" s="605"/>
      <c r="ZH13" s="605"/>
      <c r="ZI13" s="605"/>
      <c r="ZJ13" s="605"/>
      <c r="ZK13" s="605"/>
      <c r="ZL13" s="605"/>
      <c r="ZM13" s="605"/>
      <c r="ZN13" s="605"/>
      <c r="ZO13" s="605"/>
      <c r="ZP13" s="605"/>
      <c r="ZQ13" s="605"/>
      <c r="ZR13" s="605"/>
      <c r="ZS13" s="605"/>
      <c r="ZT13" s="605"/>
      <c r="ZU13" s="605"/>
      <c r="ZV13" s="605"/>
      <c r="ZW13" s="605"/>
      <c r="ZX13" s="605"/>
      <c r="ZY13" s="605"/>
      <c r="ZZ13" s="605"/>
      <c r="AAA13" s="605"/>
      <c r="AAB13" s="605"/>
      <c r="AAC13" s="605"/>
      <c r="AAD13" s="605"/>
      <c r="AAE13" s="605"/>
      <c r="AAF13" s="605"/>
      <c r="AAG13" s="605"/>
      <c r="AAH13" s="605"/>
      <c r="AAI13" s="605"/>
      <c r="AAJ13" s="605"/>
      <c r="AAK13" s="605"/>
      <c r="AAL13" s="605"/>
      <c r="AAM13" s="605"/>
      <c r="AAN13" s="605"/>
      <c r="AAO13" s="605"/>
      <c r="AAP13" s="605"/>
      <c r="AAQ13" s="605"/>
      <c r="AAR13" s="605"/>
      <c r="AAS13" s="605"/>
      <c r="AAT13" s="605"/>
      <c r="AAU13" s="605"/>
      <c r="AAV13" s="605"/>
      <c r="AAW13" s="605"/>
      <c r="AAX13" s="605"/>
      <c r="AAY13" s="605"/>
      <c r="AAZ13" s="605"/>
      <c r="ABA13" s="605"/>
      <c r="ABB13" s="605"/>
      <c r="ABC13" s="605"/>
      <c r="ABD13" s="605"/>
      <c r="ABE13" s="605"/>
      <c r="ABF13" s="605"/>
      <c r="ABG13" s="605"/>
      <c r="ABH13" s="605"/>
      <c r="ABI13" s="605"/>
      <c r="ABJ13" s="605"/>
      <c r="ABK13" s="605"/>
      <c r="ABL13" s="605"/>
      <c r="ABM13" s="605"/>
      <c r="ABN13" s="605"/>
      <c r="ABO13" s="605"/>
      <c r="ABP13" s="605"/>
      <c r="ABQ13" s="605"/>
      <c r="ABR13" s="605"/>
      <c r="ABS13" s="605"/>
      <c r="ABT13" s="605"/>
      <c r="ABU13" s="605"/>
      <c r="ABV13" s="605"/>
      <c r="ABW13" s="605"/>
      <c r="ABX13" s="605"/>
      <c r="ABY13" s="605"/>
      <c r="ABZ13" s="605"/>
      <c r="ACA13" s="605"/>
      <c r="ACB13" s="605"/>
      <c r="ACC13" s="605"/>
      <c r="ACD13" s="605"/>
      <c r="ACE13" s="605"/>
      <c r="ACF13" s="605"/>
      <c r="ACG13" s="605"/>
      <c r="ACH13" s="605"/>
      <c r="ACI13" s="605"/>
      <c r="ACJ13" s="605"/>
      <c r="ACK13" s="605"/>
      <c r="ACL13" s="605"/>
      <c r="ACM13" s="605"/>
      <c r="ACN13" s="605"/>
      <c r="ACO13" s="605"/>
      <c r="ACP13" s="605"/>
      <c r="ACQ13" s="605"/>
      <c r="ACR13" s="605"/>
      <c r="ACS13" s="605"/>
      <c r="ACT13" s="605"/>
      <c r="ACU13" s="605"/>
      <c r="ACV13" s="605"/>
      <c r="ACW13" s="605"/>
      <c r="ACX13" s="605"/>
      <c r="ACY13" s="605"/>
      <c r="ACZ13" s="605"/>
      <c r="ADA13" s="605"/>
      <c r="ADB13" s="605"/>
      <c r="ADC13" s="605"/>
      <c r="ADD13" s="605"/>
      <c r="ADE13" s="605"/>
      <c r="ADF13" s="605"/>
      <c r="ADG13" s="605"/>
      <c r="ADH13" s="605"/>
      <c r="ADI13" s="605"/>
      <c r="ADJ13" s="605"/>
      <c r="ADK13" s="605"/>
      <c r="ADL13" s="605"/>
      <c r="ADM13" s="605"/>
      <c r="ADN13" s="605"/>
      <c r="ADO13" s="605"/>
      <c r="ADP13" s="605"/>
      <c r="ADQ13" s="605"/>
      <c r="ADR13" s="605"/>
      <c r="ADS13" s="605"/>
      <c r="ADT13" s="605"/>
      <c r="ADU13" s="605"/>
      <c r="ADV13" s="605"/>
      <c r="ADW13" s="605"/>
      <c r="ADX13" s="605"/>
      <c r="ADY13" s="605"/>
      <c r="ADZ13" s="605"/>
      <c r="AEA13" s="605"/>
      <c r="AEB13" s="605"/>
      <c r="AEC13" s="605"/>
      <c r="AED13" s="605"/>
      <c r="AEE13" s="605"/>
      <c r="AEF13" s="605"/>
      <c r="AEG13" s="605"/>
      <c r="AEH13" s="605"/>
      <c r="AEI13" s="605"/>
      <c r="AEJ13" s="605"/>
      <c r="AEK13" s="605"/>
      <c r="AEL13" s="605"/>
      <c r="AEM13" s="605"/>
      <c r="AEN13" s="605"/>
      <c r="AEO13" s="605"/>
      <c r="AEP13" s="605"/>
      <c r="AEQ13" s="605"/>
      <c r="AER13" s="605"/>
      <c r="AES13" s="605"/>
      <c r="AET13" s="605"/>
      <c r="AEU13" s="605"/>
      <c r="AEV13" s="605"/>
      <c r="AEW13" s="605"/>
      <c r="AEX13" s="605"/>
      <c r="AEY13" s="605"/>
      <c r="AEZ13" s="605"/>
      <c r="AFA13" s="605"/>
      <c r="AFB13" s="605"/>
      <c r="AFC13" s="605"/>
      <c r="AFD13" s="605"/>
      <c r="AFE13" s="605"/>
      <c r="AFF13" s="605"/>
      <c r="AFG13" s="605"/>
      <c r="AFH13" s="605"/>
      <c r="AFI13" s="605"/>
      <c r="AFJ13" s="605"/>
      <c r="AFK13" s="605"/>
      <c r="AFL13" s="605"/>
      <c r="AFM13" s="605"/>
      <c r="AFN13" s="605"/>
      <c r="AFO13" s="605"/>
      <c r="AFP13" s="605"/>
      <c r="AFQ13" s="605"/>
      <c r="AFR13" s="605"/>
      <c r="AFS13" s="605"/>
      <c r="AFT13" s="605"/>
      <c r="AFU13" s="605"/>
      <c r="AFV13" s="605"/>
      <c r="AFW13" s="605"/>
      <c r="AFX13" s="605"/>
      <c r="AFY13" s="605"/>
      <c r="AFZ13" s="605"/>
      <c r="AGA13" s="605"/>
      <c r="AGB13" s="605"/>
      <c r="AGC13" s="605"/>
      <c r="AGD13" s="605"/>
      <c r="AGE13" s="605"/>
      <c r="AGF13" s="605"/>
      <c r="AGG13" s="605"/>
      <c r="AGH13" s="605"/>
      <c r="AGI13" s="605"/>
      <c r="AGJ13" s="605"/>
      <c r="AGK13" s="605"/>
      <c r="AGL13" s="605"/>
      <c r="AGM13" s="605"/>
      <c r="AGN13" s="605"/>
      <c r="AGO13" s="605"/>
      <c r="AGP13" s="605"/>
      <c r="AGQ13" s="605"/>
      <c r="AGR13" s="605"/>
      <c r="AGS13" s="605"/>
      <c r="AGT13" s="605"/>
      <c r="AGU13" s="605"/>
      <c r="AGV13" s="605"/>
      <c r="AGW13" s="605"/>
      <c r="AGX13" s="605"/>
      <c r="AGY13" s="605"/>
      <c r="AGZ13" s="605"/>
      <c r="AHA13" s="605"/>
      <c r="AHB13" s="605"/>
      <c r="AHC13" s="605"/>
      <c r="AHD13" s="605"/>
      <c r="AHE13" s="605"/>
      <c r="AHF13" s="605"/>
      <c r="AHG13" s="605"/>
      <c r="AHH13" s="605"/>
      <c r="AHI13" s="605"/>
      <c r="AHJ13" s="605"/>
      <c r="AHK13" s="605"/>
      <c r="AHL13" s="605"/>
      <c r="AHM13" s="605"/>
      <c r="AHN13" s="605"/>
      <c r="AHO13" s="605"/>
      <c r="AHP13" s="605"/>
      <c r="AHQ13" s="605"/>
      <c r="AHR13" s="605"/>
      <c r="AHS13" s="605"/>
      <c r="AHT13" s="605"/>
      <c r="AHU13" s="605"/>
      <c r="AHV13" s="605"/>
      <c r="AHW13" s="605"/>
      <c r="AHX13" s="605"/>
      <c r="AHY13" s="605"/>
      <c r="AHZ13" s="605"/>
      <c r="AIA13" s="605"/>
      <c r="AIB13" s="605"/>
      <c r="AIC13" s="605"/>
      <c r="AID13" s="605"/>
      <c r="AIE13" s="605"/>
      <c r="AIF13" s="605"/>
      <c r="AIG13" s="605"/>
      <c r="AIH13" s="605"/>
      <c r="AII13" s="605"/>
      <c r="AIJ13" s="605"/>
      <c r="AIK13" s="605"/>
      <c r="AIL13" s="605"/>
      <c r="AIM13" s="605"/>
      <c r="AIN13" s="605"/>
      <c r="AIO13" s="605"/>
      <c r="AIP13" s="605"/>
      <c r="AIQ13" s="605"/>
      <c r="AIR13" s="605"/>
      <c r="AIS13" s="605"/>
      <c r="AIT13" s="605"/>
      <c r="AIU13" s="605"/>
      <c r="AIV13" s="605"/>
      <c r="AIW13" s="605"/>
      <c r="AIX13" s="605"/>
      <c r="AIY13" s="605"/>
      <c r="AIZ13" s="605"/>
      <c r="AJA13" s="605"/>
      <c r="AJB13" s="605"/>
      <c r="AJC13" s="605"/>
      <c r="AJD13" s="605"/>
      <c r="AJE13" s="605"/>
      <c r="AJF13" s="605"/>
      <c r="AJG13" s="605"/>
      <c r="AJH13" s="605"/>
      <c r="AJI13" s="605"/>
      <c r="AJJ13" s="605"/>
      <c r="AJK13" s="605"/>
      <c r="AJL13" s="605"/>
      <c r="AJM13" s="605"/>
      <c r="AJN13" s="605"/>
      <c r="AJO13" s="605"/>
      <c r="AJP13" s="605"/>
      <c r="AJQ13" s="605"/>
      <c r="AJR13" s="605"/>
      <c r="AJS13" s="605"/>
      <c r="AJT13" s="605"/>
      <c r="AJU13" s="605"/>
      <c r="AJV13" s="605"/>
      <c r="AJW13" s="605"/>
      <c r="AJX13" s="605"/>
      <c r="AJY13" s="605"/>
      <c r="AJZ13" s="605"/>
      <c r="AKA13" s="605"/>
      <c r="AKB13" s="605"/>
      <c r="AKC13" s="605"/>
      <c r="AKD13" s="605"/>
      <c r="AKE13" s="605"/>
      <c r="AKF13" s="605"/>
      <c r="AKG13" s="605"/>
      <c r="AKH13" s="605"/>
      <c r="AKI13" s="605"/>
      <c r="AKJ13" s="605"/>
      <c r="AKK13" s="605"/>
      <c r="AKL13" s="605"/>
      <c r="AKM13" s="605"/>
      <c r="AKN13" s="605"/>
      <c r="AKO13" s="605"/>
      <c r="AKP13" s="605"/>
      <c r="AKQ13" s="605"/>
      <c r="AKR13" s="605"/>
      <c r="AKS13" s="605"/>
      <c r="AKT13" s="605"/>
      <c r="AKU13" s="605"/>
      <c r="AKV13" s="605"/>
      <c r="AKW13" s="605"/>
      <c r="AKX13" s="605"/>
      <c r="AKY13" s="605"/>
      <c r="AKZ13" s="605"/>
      <c r="ALA13" s="605"/>
      <c r="ALB13" s="605"/>
      <c r="ALC13" s="605"/>
      <c r="ALD13" s="605"/>
      <c r="ALE13" s="605"/>
      <c r="ALF13" s="605"/>
      <c r="ALG13" s="605"/>
      <c r="ALH13" s="605"/>
      <c r="ALI13" s="605"/>
      <c r="ALJ13" s="605"/>
      <c r="ALK13" s="605"/>
      <c r="ALL13" s="605"/>
      <c r="ALM13" s="605"/>
      <c r="ALN13" s="605"/>
      <c r="ALO13" s="605"/>
      <c r="ALP13" s="605"/>
      <c r="ALQ13" s="605"/>
      <c r="ALR13" s="605"/>
      <c r="ALS13" s="605"/>
      <c r="ALT13" s="605"/>
      <c r="ALU13" s="605"/>
      <c r="ALV13" s="605"/>
      <c r="ALW13" s="605"/>
      <c r="ALX13" s="605"/>
      <c r="ALY13" s="605"/>
      <c r="ALZ13" s="605"/>
      <c r="AMA13" s="605"/>
      <c r="AMB13" s="605"/>
      <c r="AMC13" s="605"/>
      <c r="AMD13" s="605"/>
      <c r="AME13" s="605"/>
      <c r="AMF13" s="605"/>
      <c r="AMG13" s="605"/>
      <c r="AMH13" s="605"/>
      <c r="AMI13" s="605"/>
      <c r="AMJ13" s="605"/>
      <c r="AMK13" s="605"/>
      <c r="AML13" s="605"/>
      <c r="AMM13" s="605"/>
      <c r="AMN13" s="605"/>
      <c r="AMO13" s="605"/>
      <c r="AMP13" s="605"/>
      <c r="AMQ13" s="605"/>
      <c r="AMR13" s="605"/>
      <c r="AMS13" s="605"/>
      <c r="AMT13" s="605"/>
      <c r="AMU13" s="605"/>
      <c r="AMV13" s="605"/>
      <c r="AMW13" s="605"/>
      <c r="AMX13" s="605"/>
      <c r="AMY13" s="605"/>
      <c r="AMZ13" s="605"/>
      <c r="ANA13" s="605"/>
      <c r="ANB13" s="605"/>
      <c r="ANC13" s="605"/>
      <c r="AND13" s="605"/>
      <c r="ANE13" s="605"/>
      <c r="ANF13" s="605"/>
      <c r="ANG13" s="605"/>
      <c r="ANH13" s="605"/>
      <c r="ANI13" s="605"/>
      <c r="ANJ13" s="605"/>
      <c r="ANK13" s="605"/>
      <c r="ANL13" s="605"/>
      <c r="ANM13" s="605"/>
      <c r="ANN13" s="605"/>
      <c r="ANO13" s="605"/>
      <c r="ANP13" s="605"/>
      <c r="ANQ13" s="605"/>
      <c r="ANR13" s="605"/>
      <c r="ANS13" s="605"/>
      <c r="ANT13" s="605"/>
      <c r="ANU13" s="605"/>
      <c r="ANV13" s="605"/>
      <c r="ANW13" s="605"/>
      <c r="ANX13" s="605"/>
      <c r="ANY13" s="605"/>
      <c r="ANZ13" s="605"/>
      <c r="AOA13" s="605"/>
      <c r="AOB13" s="605"/>
      <c r="AOC13" s="605"/>
      <c r="AOD13" s="605"/>
      <c r="AOE13" s="605"/>
      <c r="AOF13" s="605"/>
      <c r="AOG13" s="605"/>
      <c r="AOH13" s="605"/>
      <c r="AOI13" s="605"/>
      <c r="AOJ13" s="605"/>
      <c r="AOK13" s="605"/>
      <c r="AOL13" s="605"/>
      <c r="AOM13" s="605"/>
      <c r="AON13" s="605"/>
      <c r="AOO13" s="605"/>
      <c r="AOP13" s="605"/>
      <c r="AOQ13" s="605"/>
      <c r="AOR13" s="605"/>
      <c r="AOS13" s="605"/>
      <c r="AOT13" s="605"/>
      <c r="AOU13" s="605"/>
      <c r="AOV13" s="605"/>
      <c r="AOW13" s="605"/>
      <c r="AOX13" s="605"/>
      <c r="AOY13" s="605"/>
      <c r="AOZ13" s="605"/>
      <c r="APA13" s="605"/>
      <c r="APB13" s="605"/>
      <c r="APC13" s="605"/>
      <c r="APD13" s="605"/>
      <c r="APE13" s="605"/>
      <c r="APF13" s="605"/>
      <c r="APG13" s="605"/>
      <c r="APH13" s="605"/>
      <c r="API13" s="605"/>
      <c r="APJ13" s="605"/>
      <c r="APK13" s="605"/>
      <c r="APL13" s="605"/>
      <c r="APM13" s="605"/>
      <c r="APN13" s="605"/>
      <c r="APO13" s="605"/>
      <c r="APP13" s="605"/>
      <c r="APQ13" s="605"/>
      <c r="APR13" s="605"/>
      <c r="APS13" s="605"/>
      <c r="APT13" s="605"/>
      <c r="APU13" s="605"/>
      <c r="APV13" s="605"/>
      <c r="APW13" s="605"/>
      <c r="APX13" s="605"/>
      <c r="APY13" s="605"/>
      <c r="APZ13" s="605"/>
      <c r="AQA13" s="605"/>
      <c r="AQB13" s="605"/>
      <c r="AQC13" s="605"/>
      <c r="AQD13" s="605"/>
      <c r="AQE13" s="605"/>
      <c r="AQF13" s="605"/>
      <c r="AQG13" s="605"/>
      <c r="AQH13" s="605"/>
      <c r="AQI13" s="605"/>
      <c r="AQJ13" s="605"/>
      <c r="AQK13" s="605"/>
      <c r="AQL13" s="605"/>
      <c r="AQM13" s="605"/>
      <c r="AQN13" s="605"/>
      <c r="AQO13" s="605"/>
      <c r="AQP13" s="605"/>
      <c r="AQQ13" s="605"/>
      <c r="AQR13" s="605"/>
      <c r="AQS13" s="605"/>
      <c r="AQT13" s="605"/>
      <c r="AQU13" s="605"/>
      <c r="AQV13" s="605"/>
      <c r="AQW13" s="605"/>
      <c r="AQX13" s="605"/>
      <c r="AQY13" s="605"/>
      <c r="AQZ13" s="605"/>
      <c r="ARA13" s="605"/>
      <c r="ARB13" s="605"/>
      <c r="ARC13" s="605"/>
      <c r="ARD13" s="605"/>
      <c r="ARE13" s="605"/>
      <c r="ARF13" s="605"/>
      <c r="ARG13" s="605"/>
      <c r="ARH13" s="605"/>
      <c r="ARI13" s="605"/>
      <c r="ARJ13" s="605"/>
      <c r="ARK13" s="605"/>
      <c r="ARL13" s="605"/>
      <c r="ARM13" s="605"/>
      <c r="ARN13" s="605"/>
      <c r="ARO13" s="605"/>
      <c r="ARP13" s="605"/>
      <c r="ARQ13" s="605"/>
      <c r="ARR13" s="605"/>
      <c r="ARS13" s="605"/>
      <c r="ART13" s="605"/>
      <c r="ARU13" s="605"/>
      <c r="ARV13" s="605"/>
      <c r="ARW13" s="605"/>
      <c r="ARX13" s="605"/>
      <c r="ARY13" s="605"/>
      <c r="ARZ13" s="605"/>
      <c r="ASA13" s="605"/>
      <c r="ASB13" s="605"/>
      <c r="ASC13" s="605"/>
      <c r="ASD13" s="605"/>
      <c r="ASE13" s="605"/>
      <c r="ASF13" s="605"/>
      <c r="ASG13" s="605"/>
      <c r="ASH13" s="605"/>
      <c r="ASI13" s="605"/>
      <c r="ASJ13" s="605"/>
      <c r="ASK13" s="605"/>
      <c r="ASL13" s="605"/>
      <c r="ASM13" s="605"/>
      <c r="ASN13" s="605"/>
      <c r="ASO13" s="605"/>
      <c r="ASP13" s="605"/>
      <c r="ASQ13" s="605"/>
      <c r="ASR13" s="605"/>
      <c r="ASS13" s="605"/>
      <c r="AST13" s="605"/>
      <c r="ASU13" s="605"/>
      <c r="ASV13" s="605"/>
      <c r="ASW13" s="605"/>
      <c r="ASX13" s="605"/>
      <c r="ASY13" s="605"/>
      <c r="ASZ13" s="605"/>
      <c r="ATA13" s="605"/>
      <c r="ATB13" s="605"/>
      <c r="ATC13" s="605"/>
      <c r="ATD13" s="605"/>
      <c r="ATE13" s="605"/>
      <c r="ATF13" s="605"/>
      <c r="ATG13" s="605"/>
      <c r="ATH13" s="605"/>
      <c r="ATI13" s="605"/>
      <c r="ATJ13" s="605"/>
      <c r="ATK13" s="605"/>
      <c r="ATL13" s="605"/>
      <c r="ATM13" s="605"/>
      <c r="ATN13" s="605"/>
      <c r="ATO13" s="605"/>
      <c r="ATP13" s="605"/>
      <c r="ATQ13" s="605"/>
      <c r="ATR13" s="605"/>
      <c r="ATS13" s="605"/>
      <c r="ATT13" s="605"/>
      <c r="ATU13" s="605"/>
      <c r="ATV13" s="605"/>
      <c r="ATW13" s="605"/>
      <c r="ATX13" s="605"/>
      <c r="ATY13" s="605"/>
      <c r="ATZ13" s="605"/>
      <c r="AUA13" s="605"/>
      <c r="AUB13" s="605"/>
      <c r="AUC13" s="605"/>
      <c r="AUD13" s="605"/>
      <c r="AUE13" s="605"/>
      <c r="AUF13" s="605"/>
      <c r="AUG13" s="605"/>
      <c r="AUH13" s="605"/>
      <c r="AUI13" s="605"/>
      <c r="AUJ13" s="605"/>
      <c r="AUK13" s="605"/>
      <c r="AUL13" s="605"/>
      <c r="AUM13" s="605"/>
      <c r="AUN13" s="605"/>
      <c r="AUO13" s="605"/>
      <c r="AUP13" s="605"/>
      <c r="AUQ13" s="605"/>
      <c r="AUR13" s="605"/>
      <c r="AUS13" s="605"/>
      <c r="AUT13" s="605"/>
      <c r="AUU13" s="605"/>
      <c r="AUV13" s="605"/>
      <c r="AUW13" s="605"/>
      <c r="AUX13" s="605"/>
      <c r="AUY13" s="605"/>
      <c r="AUZ13" s="605"/>
      <c r="AVA13" s="605"/>
      <c r="AVB13" s="605"/>
      <c r="AVC13" s="605"/>
      <c r="AVD13" s="605"/>
      <c r="AVE13" s="605"/>
      <c r="AVF13" s="605"/>
      <c r="AVG13" s="605"/>
      <c r="AVH13" s="605"/>
      <c r="AVI13" s="605"/>
      <c r="AVJ13" s="605"/>
      <c r="AVK13" s="605"/>
      <c r="AVL13" s="605"/>
      <c r="AVM13" s="605"/>
      <c r="AVN13" s="605"/>
      <c r="AVO13" s="605"/>
      <c r="AVP13" s="605"/>
      <c r="AVQ13" s="605"/>
      <c r="AVR13" s="605"/>
      <c r="AVS13" s="605"/>
      <c r="AVT13" s="605"/>
      <c r="AVU13" s="605"/>
      <c r="AVV13" s="605"/>
      <c r="AVW13" s="605"/>
      <c r="AVX13" s="605"/>
      <c r="AVY13" s="605"/>
      <c r="AVZ13" s="605"/>
      <c r="AWA13" s="605"/>
      <c r="AWB13" s="605"/>
      <c r="AWC13" s="605"/>
      <c r="AWD13" s="605"/>
      <c r="AWE13" s="605"/>
      <c r="AWF13" s="605"/>
      <c r="AWG13" s="605"/>
      <c r="AWH13" s="605"/>
      <c r="AWI13" s="605"/>
      <c r="AWJ13" s="605"/>
      <c r="AWK13" s="605"/>
      <c r="AWL13" s="605"/>
      <c r="AWM13" s="605"/>
      <c r="AWN13" s="605"/>
      <c r="AWO13" s="605"/>
      <c r="AWP13" s="605"/>
      <c r="AWQ13" s="605"/>
      <c r="AWR13" s="605"/>
      <c r="AWS13" s="605"/>
      <c r="AWT13" s="605"/>
      <c r="AWU13" s="605"/>
      <c r="AWV13" s="605"/>
      <c r="AWW13" s="605"/>
      <c r="AWX13" s="605"/>
      <c r="AWY13" s="605"/>
      <c r="AWZ13" s="605"/>
      <c r="AXA13" s="605"/>
      <c r="AXB13" s="605"/>
      <c r="AXC13" s="605"/>
      <c r="AXD13" s="605"/>
      <c r="AXE13" s="605"/>
      <c r="AXF13" s="605"/>
      <c r="AXG13" s="605"/>
      <c r="AXH13" s="605"/>
      <c r="AXI13" s="605"/>
      <c r="AXJ13" s="605"/>
      <c r="AXK13" s="605"/>
      <c r="AXL13" s="605"/>
      <c r="AXM13" s="605"/>
      <c r="AXN13" s="605"/>
      <c r="AXO13" s="605"/>
      <c r="AXP13" s="605"/>
      <c r="AXQ13" s="605"/>
      <c r="AXR13" s="605"/>
      <c r="AXS13" s="605"/>
      <c r="AXT13" s="605"/>
      <c r="AXU13" s="605"/>
      <c r="AXV13" s="605"/>
      <c r="AXW13" s="605"/>
      <c r="AXX13" s="605"/>
      <c r="AXY13" s="605"/>
      <c r="AXZ13" s="605"/>
      <c r="AYA13" s="605"/>
      <c r="AYB13" s="605"/>
      <c r="AYC13" s="605"/>
      <c r="AYD13" s="605"/>
      <c r="AYE13" s="605"/>
      <c r="AYF13" s="605"/>
      <c r="AYG13" s="605"/>
      <c r="AYH13" s="605"/>
      <c r="AYI13" s="605"/>
      <c r="AYJ13" s="605"/>
      <c r="AYK13" s="605"/>
      <c r="AYL13" s="605"/>
      <c r="AYM13" s="605"/>
      <c r="AYN13" s="605"/>
      <c r="AYO13" s="605"/>
      <c r="AYP13" s="605"/>
      <c r="AYQ13" s="605"/>
      <c r="AYR13" s="605"/>
      <c r="AYS13" s="605"/>
      <c r="AYT13" s="605"/>
      <c r="AYU13" s="605"/>
      <c r="AYV13" s="605"/>
      <c r="AYW13" s="605"/>
      <c r="AYX13" s="605"/>
      <c r="AYY13" s="605"/>
      <c r="AYZ13" s="605"/>
      <c r="AZA13" s="605"/>
      <c r="AZB13" s="605"/>
      <c r="AZC13" s="605"/>
      <c r="AZD13" s="605"/>
      <c r="AZE13" s="605"/>
      <c r="AZF13" s="605"/>
      <c r="AZG13" s="605"/>
      <c r="AZH13" s="605"/>
      <c r="AZI13" s="605"/>
      <c r="AZJ13" s="605"/>
      <c r="AZK13" s="605"/>
      <c r="AZL13" s="605"/>
      <c r="AZM13" s="605"/>
      <c r="AZN13" s="605"/>
      <c r="AZO13" s="605"/>
      <c r="AZP13" s="605"/>
      <c r="AZQ13" s="605"/>
      <c r="AZR13" s="605"/>
      <c r="AZS13" s="605"/>
      <c r="AZT13" s="605"/>
      <c r="AZU13" s="605"/>
      <c r="AZV13" s="605"/>
      <c r="AZW13" s="605"/>
      <c r="AZX13" s="605"/>
      <c r="AZY13" s="605"/>
      <c r="AZZ13" s="605"/>
      <c r="BAA13" s="605"/>
      <c r="BAB13" s="605"/>
      <c r="BAC13" s="605"/>
      <c r="BAD13" s="605"/>
      <c r="BAE13" s="605"/>
      <c r="BAF13" s="605"/>
      <c r="BAG13" s="605"/>
      <c r="BAH13" s="605"/>
      <c r="BAI13" s="605"/>
      <c r="BAJ13" s="605"/>
      <c r="BAK13" s="605"/>
      <c r="BAL13" s="605"/>
      <c r="BAM13" s="605"/>
      <c r="BAN13" s="605"/>
      <c r="BAO13" s="605"/>
      <c r="BAP13" s="605"/>
      <c r="BAQ13" s="605"/>
      <c r="BAR13" s="605"/>
      <c r="BAS13" s="605"/>
      <c r="BAT13" s="605"/>
      <c r="BAU13" s="605"/>
      <c r="BAV13" s="605"/>
      <c r="BAW13" s="605"/>
      <c r="BAX13" s="605"/>
      <c r="BAY13" s="605"/>
      <c r="BAZ13" s="605"/>
      <c r="BBA13" s="605"/>
      <c r="BBB13" s="605"/>
      <c r="BBC13" s="605"/>
      <c r="BBD13" s="605"/>
      <c r="BBE13" s="605"/>
      <c r="BBF13" s="605"/>
      <c r="BBG13" s="605"/>
      <c r="BBH13" s="605"/>
      <c r="BBI13" s="605"/>
      <c r="BBJ13" s="605"/>
      <c r="BBK13" s="605"/>
      <c r="BBL13" s="605"/>
      <c r="BBM13" s="605"/>
      <c r="BBN13" s="605"/>
      <c r="BBO13" s="605"/>
      <c r="BBP13" s="605"/>
      <c r="BBQ13" s="605"/>
      <c r="BBR13" s="605"/>
      <c r="BBS13" s="605"/>
      <c r="BBT13" s="605"/>
      <c r="BBU13" s="605"/>
      <c r="BBV13" s="605"/>
      <c r="BBW13" s="605"/>
      <c r="BBX13" s="605"/>
      <c r="BBY13" s="605"/>
      <c r="BBZ13" s="605"/>
      <c r="BCA13" s="605"/>
      <c r="BCB13" s="605"/>
      <c r="BCC13" s="605"/>
      <c r="BCD13" s="605"/>
      <c r="BCE13" s="605"/>
      <c r="BCF13" s="605"/>
      <c r="BCG13" s="605"/>
      <c r="BCH13" s="605"/>
      <c r="BCI13" s="605"/>
      <c r="BCJ13" s="605"/>
      <c r="BCK13" s="605"/>
      <c r="BCL13" s="605"/>
      <c r="BCM13" s="605"/>
      <c r="BCN13" s="605"/>
      <c r="BCO13" s="605"/>
      <c r="BCP13" s="605"/>
      <c r="BCQ13" s="605"/>
      <c r="BCR13" s="605"/>
      <c r="BCS13" s="605"/>
      <c r="BCT13" s="605"/>
      <c r="BCU13" s="605"/>
      <c r="BCV13" s="605"/>
      <c r="BCW13" s="605"/>
      <c r="BCX13" s="605"/>
      <c r="BCY13" s="605"/>
      <c r="BCZ13" s="605"/>
      <c r="BDA13" s="605"/>
      <c r="BDB13" s="605"/>
      <c r="BDC13" s="605"/>
      <c r="BDD13" s="605"/>
      <c r="BDE13" s="605"/>
      <c r="BDF13" s="605"/>
      <c r="BDG13" s="605"/>
      <c r="BDH13" s="605"/>
      <c r="BDI13" s="605"/>
      <c r="BDJ13" s="605"/>
      <c r="BDK13" s="605"/>
      <c r="BDL13" s="605"/>
      <c r="BDM13" s="605"/>
      <c r="BDN13" s="605"/>
      <c r="BDO13" s="605"/>
      <c r="BDP13" s="605"/>
      <c r="BDQ13" s="605"/>
      <c r="BDR13" s="605"/>
      <c r="BDS13" s="605"/>
      <c r="BDT13" s="605"/>
      <c r="BDU13" s="605"/>
      <c r="BDV13" s="605"/>
      <c r="BDW13" s="605"/>
      <c r="BDX13" s="605"/>
      <c r="BDY13" s="605"/>
      <c r="BDZ13" s="605"/>
      <c r="BEA13" s="605"/>
      <c r="BEB13" s="605"/>
      <c r="BEC13" s="605"/>
      <c r="BED13" s="605"/>
      <c r="BEE13" s="605"/>
      <c r="BEF13" s="605"/>
      <c r="BEG13" s="605"/>
      <c r="BEH13" s="605"/>
      <c r="BEI13" s="605"/>
      <c r="BEJ13" s="605"/>
      <c r="BEK13" s="605"/>
      <c r="BEL13" s="605"/>
      <c r="BEM13" s="605"/>
      <c r="BEN13" s="605"/>
      <c r="BEO13" s="605"/>
      <c r="BEP13" s="605"/>
      <c r="BEQ13" s="605"/>
      <c r="BER13" s="605"/>
      <c r="BES13" s="605"/>
      <c r="BET13" s="605"/>
      <c r="BEU13" s="605"/>
      <c r="BEV13" s="605"/>
      <c r="BEW13" s="605"/>
      <c r="BEX13" s="605"/>
      <c r="BEY13" s="605"/>
      <c r="BEZ13" s="605"/>
      <c r="BFA13" s="605"/>
      <c r="BFB13" s="605"/>
      <c r="BFC13" s="605"/>
      <c r="BFD13" s="605"/>
      <c r="BFE13" s="605"/>
      <c r="BFF13" s="605"/>
      <c r="BFG13" s="605"/>
      <c r="BFH13" s="605"/>
      <c r="BFI13" s="605"/>
      <c r="BFJ13" s="605"/>
      <c r="BFK13" s="605"/>
      <c r="BFL13" s="605"/>
      <c r="BFM13" s="605"/>
      <c r="BFN13" s="605"/>
      <c r="BFO13" s="605"/>
      <c r="BFP13" s="605"/>
      <c r="BFQ13" s="605"/>
      <c r="BFR13" s="605"/>
      <c r="BFS13" s="605"/>
      <c r="BFT13" s="605"/>
      <c r="BFU13" s="605"/>
      <c r="BFV13" s="605"/>
      <c r="BFW13" s="605"/>
      <c r="BFX13" s="605"/>
      <c r="BFY13" s="605"/>
      <c r="BFZ13" s="605"/>
      <c r="BGA13" s="605"/>
      <c r="BGB13" s="605"/>
      <c r="BGC13" s="605"/>
      <c r="BGD13" s="605"/>
      <c r="BGE13" s="605"/>
      <c r="BGF13" s="605"/>
      <c r="BGG13" s="605"/>
      <c r="BGH13" s="605"/>
      <c r="BGI13" s="605"/>
      <c r="BGJ13" s="605"/>
      <c r="BGK13" s="605"/>
      <c r="BGL13" s="605"/>
      <c r="BGM13" s="605"/>
      <c r="BGN13" s="605"/>
      <c r="BGO13" s="605"/>
      <c r="BGP13" s="605"/>
      <c r="BGQ13" s="605"/>
      <c r="BGR13" s="605"/>
      <c r="BGS13" s="605"/>
      <c r="BGT13" s="605"/>
      <c r="BGU13" s="605"/>
      <c r="BGV13" s="605"/>
      <c r="BGW13" s="605"/>
      <c r="BGX13" s="605"/>
      <c r="BGY13" s="605"/>
      <c r="BGZ13" s="605"/>
      <c r="BHA13" s="605"/>
      <c r="BHB13" s="605"/>
      <c r="BHC13" s="605"/>
      <c r="BHD13" s="605"/>
      <c r="BHE13" s="605"/>
      <c r="BHF13" s="605"/>
      <c r="BHG13" s="605"/>
      <c r="BHH13" s="605"/>
      <c r="BHI13" s="605"/>
      <c r="BHJ13" s="605"/>
      <c r="BHK13" s="605"/>
      <c r="BHL13" s="605"/>
      <c r="BHM13" s="605"/>
      <c r="BHN13" s="605"/>
      <c r="BHO13" s="605"/>
      <c r="BHP13" s="605"/>
      <c r="BHQ13" s="605"/>
      <c r="BHR13" s="605"/>
      <c r="BHS13" s="605"/>
      <c r="BHT13" s="605"/>
      <c r="BHU13" s="605"/>
      <c r="BHV13" s="605"/>
      <c r="BHW13" s="605"/>
      <c r="BHX13" s="605"/>
      <c r="BHY13" s="605"/>
      <c r="BHZ13" s="605"/>
      <c r="BIA13" s="605"/>
      <c r="BIB13" s="605"/>
      <c r="BIC13" s="605"/>
      <c r="BID13" s="605"/>
      <c r="BIE13" s="605"/>
      <c r="BIF13" s="605"/>
      <c r="BIG13" s="605"/>
      <c r="BIH13" s="605"/>
      <c r="BII13" s="605"/>
      <c r="BIJ13" s="605"/>
      <c r="BIK13" s="605"/>
      <c r="BIL13" s="605"/>
      <c r="BIM13" s="605"/>
      <c r="BIN13" s="605"/>
      <c r="BIO13" s="605"/>
      <c r="BIP13" s="605"/>
      <c r="BIQ13" s="605"/>
      <c r="BIR13" s="605"/>
      <c r="BIS13" s="605"/>
      <c r="BIT13" s="605"/>
      <c r="BIU13" s="605"/>
      <c r="BIV13" s="605"/>
      <c r="BIW13" s="605"/>
      <c r="BIX13" s="605"/>
      <c r="BIY13" s="605"/>
      <c r="BIZ13" s="605"/>
      <c r="BJA13" s="605"/>
      <c r="BJB13" s="605"/>
      <c r="BJC13" s="605"/>
      <c r="BJD13" s="605"/>
      <c r="BJE13" s="605"/>
      <c r="BJF13" s="605"/>
      <c r="BJG13" s="605"/>
      <c r="BJH13" s="605"/>
      <c r="BJI13" s="605"/>
      <c r="BJJ13" s="605"/>
      <c r="BJK13" s="605"/>
      <c r="BJL13" s="605"/>
      <c r="BJM13" s="605"/>
      <c r="BJN13" s="605"/>
      <c r="BJO13" s="605"/>
      <c r="BJP13" s="605"/>
      <c r="BJQ13" s="605"/>
      <c r="BJR13" s="605"/>
      <c r="BJS13" s="605"/>
      <c r="BJT13" s="605"/>
      <c r="BJU13" s="605"/>
      <c r="BJV13" s="605"/>
      <c r="BJW13" s="605"/>
      <c r="BJX13" s="605"/>
      <c r="BJY13" s="605"/>
      <c r="BJZ13" s="605"/>
      <c r="BKA13" s="605"/>
      <c r="BKB13" s="605"/>
      <c r="BKC13" s="605"/>
      <c r="BKD13" s="605"/>
      <c r="BKE13" s="605"/>
      <c r="BKF13" s="605"/>
      <c r="BKG13" s="605"/>
      <c r="BKH13" s="605"/>
      <c r="BKI13" s="605"/>
      <c r="BKJ13" s="605"/>
      <c r="BKK13" s="605"/>
      <c r="BKL13" s="605"/>
      <c r="BKM13" s="605"/>
      <c r="BKN13" s="605"/>
      <c r="BKO13" s="605"/>
      <c r="BKP13" s="605"/>
      <c r="BKQ13" s="605"/>
      <c r="BKR13" s="605"/>
      <c r="BKS13" s="605"/>
      <c r="BKT13" s="605"/>
      <c r="BKU13" s="605"/>
      <c r="BKV13" s="605"/>
      <c r="BKW13" s="605"/>
      <c r="BKX13" s="605"/>
      <c r="BKY13" s="605"/>
      <c r="BKZ13" s="605"/>
      <c r="BLA13" s="605"/>
      <c r="BLB13" s="605"/>
      <c r="BLC13" s="605"/>
      <c r="BLD13" s="605"/>
      <c r="BLE13" s="605"/>
      <c r="BLF13" s="605"/>
      <c r="BLG13" s="605"/>
      <c r="BLH13" s="605"/>
      <c r="BLI13" s="605"/>
      <c r="BLJ13" s="605"/>
      <c r="BLK13" s="605"/>
      <c r="BLL13" s="605"/>
      <c r="BLM13" s="605"/>
      <c r="BLN13" s="605"/>
      <c r="BLO13" s="605"/>
      <c r="BLP13" s="605"/>
      <c r="BLQ13" s="605"/>
      <c r="BLR13" s="605"/>
      <c r="BLS13" s="605"/>
      <c r="BLT13" s="605"/>
      <c r="BLU13" s="605"/>
      <c r="BLV13" s="605"/>
      <c r="BLW13" s="605"/>
      <c r="BLX13" s="605"/>
      <c r="BLY13" s="605"/>
      <c r="BLZ13" s="605"/>
      <c r="BMA13" s="605"/>
      <c r="BMB13" s="605"/>
      <c r="BMC13" s="605"/>
      <c r="BMD13" s="605"/>
      <c r="BME13" s="605"/>
      <c r="BMF13" s="605"/>
      <c r="BMG13" s="605"/>
      <c r="BMH13" s="605"/>
      <c r="BMI13" s="605"/>
      <c r="BMJ13" s="605"/>
      <c r="BMK13" s="605"/>
      <c r="BML13" s="605"/>
      <c r="BMM13" s="605"/>
      <c r="BMN13" s="605"/>
      <c r="BMO13" s="605"/>
      <c r="BMP13" s="605"/>
      <c r="BMQ13" s="605"/>
      <c r="BMR13" s="605"/>
      <c r="BMS13" s="605"/>
      <c r="BMT13" s="605"/>
      <c r="BMU13" s="605"/>
      <c r="BMV13" s="605"/>
      <c r="BMW13" s="605"/>
      <c r="BMX13" s="605"/>
      <c r="BMY13" s="605"/>
      <c r="BMZ13" s="605"/>
      <c r="BNA13" s="605"/>
      <c r="BNB13" s="605"/>
      <c r="BNC13" s="605"/>
      <c r="BND13" s="605"/>
      <c r="BNE13" s="605"/>
      <c r="BNF13" s="605"/>
      <c r="BNG13" s="605"/>
      <c r="BNH13" s="605"/>
      <c r="BNI13" s="605"/>
      <c r="BNJ13" s="605"/>
      <c r="BNK13" s="605"/>
      <c r="BNL13" s="605"/>
      <c r="BNM13" s="605"/>
      <c r="BNN13" s="605"/>
      <c r="BNO13" s="605"/>
      <c r="BNP13" s="605"/>
      <c r="BNQ13" s="605"/>
      <c r="BNR13" s="605"/>
      <c r="BNS13" s="605"/>
      <c r="BNT13" s="605"/>
      <c r="BNU13" s="605"/>
      <c r="BNV13" s="605"/>
      <c r="BNW13" s="605"/>
      <c r="BNX13" s="605"/>
      <c r="BNY13" s="605"/>
      <c r="BNZ13" s="605"/>
      <c r="BOA13" s="605"/>
      <c r="BOB13" s="605"/>
      <c r="BOC13" s="605"/>
      <c r="BOD13" s="605"/>
      <c r="BOE13" s="605"/>
      <c r="BOF13" s="605"/>
      <c r="BOG13" s="605"/>
      <c r="BOH13" s="605"/>
      <c r="BOI13" s="605"/>
      <c r="BOJ13" s="605"/>
      <c r="BOK13" s="605"/>
      <c r="BOL13" s="605"/>
      <c r="BOM13" s="605"/>
      <c r="BON13" s="605"/>
      <c r="BOO13" s="605"/>
      <c r="BOP13" s="605"/>
      <c r="BOQ13" s="605"/>
      <c r="BOR13" s="605"/>
      <c r="BOS13" s="605"/>
      <c r="BOT13" s="605"/>
      <c r="BOU13" s="605"/>
      <c r="BOV13" s="605"/>
      <c r="BOW13" s="605"/>
      <c r="BOX13" s="605"/>
      <c r="BOY13" s="605"/>
      <c r="BOZ13" s="605"/>
      <c r="BPA13" s="605"/>
      <c r="BPB13" s="605"/>
      <c r="BPC13" s="605"/>
      <c r="BPD13" s="605"/>
      <c r="BPE13" s="605"/>
      <c r="BPF13" s="605"/>
      <c r="BPG13" s="605"/>
      <c r="BPH13" s="605"/>
      <c r="BPI13" s="605"/>
      <c r="BPJ13" s="605"/>
      <c r="BPK13" s="605"/>
      <c r="BPL13" s="605"/>
      <c r="BPM13" s="605"/>
      <c r="BPN13" s="605"/>
      <c r="BPO13" s="605"/>
      <c r="BPP13" s="605"/>
      <c r="BPQ13" s="605"/>
      <c r="BPR13" s="605"/>
      <c r="BPS13" s="605"/>
      <c r="BPT13" s="605"/>
      <c r="BPU13" s="605"/>
      <c r="BPV13" s="605"/>
      <c r="BPW13" s="605"/>
      <c r="BPX13" s="605"/>
      <c r="BPY13" s="605"/>
      <c r="BPZ13" s="605"/>
      <c r="BQA13" s="605"/>
      <c r="BQB13" s="605"/>
      <c r="BQC13" s="605"/>
      <c r="BQD13" s="605"/>
      <c r="BQE13" s="605"/>
      <c r="BQF13" s="605"/>
      <c r="BQG13" s="605"/>
      <c r="BQH13" s="605"/>
      <c r="BQI13" s="605"/>
      <c r="BQJ13" s="605"/>
      <c r="BQK13" s="605"/>
      <c r="BQL13" s="605"/>
      <c r="BQM13" s="605"/>
      <c r="BQN13" s="605"/>
      <c r="BQO13" s="605"/>
      <c r="BQP13" s="605"/>
      <c r="BQQ13" s="605"/>
      <c r="BQR13" s="605"/>
      <c r="BQS13" s="605"/>
      <c r="BQT13" s="605"/>
      <c r="BQU13" s="605"/>
      <c r="BQV13" s="605"/>
      <c r="BQW13" s="605"/>
      <c r="BQX13" s="605"/>
      <c r="BQY13" s="605"/>
      <c r="BQZ13" s="605"/>
      <c r="BRA13" s="605"/>
      <c r="BRB13" s="605"/>
      <c r="BRC13" s="605"/>
      <c r="BRD13" s="605"/>
      <c r="BRE13" s="605"/>
      <c r="BRF13" s="605"/>
      <c r="BRG13" s="605"/>
      <c r="BRH13" s="605"/>
      <c r="BRI13" s="605"/>
      <c r="BRJ13" s="605"/>
      <c r="BRK13" s="605"/>
      <c r="BRL13" s="605"/>
      <c r="BRM13" s="605"/>
      <c r="BRN13" s="605"/>
      <c r="BRO13" s="605"/>
      <c r="BRP13" s="605"/>
      <c r="BRQ13" s="605"/>
      <c r="BRR13" s="605"/>
      <c r="BRS13" s="605"/>
      <c r="BRT13" s="605"/>
      <c r="BRU13" s="605"/>
      <c r="BRV13" s="605"/>
      <c r="BRW13" s="605"/>
      <c r="BRX13" s="605"/>
      <c r="BRY13" s="605"/>
      <c r="BRZ13" s="605"/>
      <c r="BSA13" s="605"/>
      <c r="BSB13" s="605"/>
      <c r="BSC13" s="605"/>
      <c r="BSD13" s="605"/>
      <c r="BSE13" s="605"/>
      <c r="BSF13" s="605"/>
      <c r="BSG13" s="605"/>
      <c r="BSH13" s="605"/>
      <c r="BSI13" s="605"/>
      <c r="BSJ13" s="605"/>
      <c r="BSK13" s="605"/>
      <c r="BSL13" s="605"/>
      <c r="BSM13" s="605"/>
      <c r="BSN13" s="605"/>
      <c r="BSO13" s="605"/>
      <c r="BSP13" s="605"/>
      <c r="BSQ13" s="605"/>
      <c r="BSR13" s="605"/>
      <c r="BSS13" s="605"/>
      <c r="BST13" s="605"/>
      <c r="BSU13" s="605"/>
      <c r="BSV13" s="605"/>
      <c r="BSW13" s="605"/>
      <c r="BSX13" s="605"/>
      <c r="BSY13" s="605"/>
      <c r="BSZ13" s="605"/>
      <c r="BTA13" s="605"/>
      <c r="BTB13" s="605"/>
      <c r="BTC13" s="605"/>
      <c r="BTD13" s="605"/>
      <c r="BTE13" s="605"/>
      <c r="BTF13" s="605"/>
      <c r="BTG13" s="605"/>
      <c r="BTH13" s="605"/>
      <c r="BTI13" s="605"/>
      <c r="BTJ13" s="605"/>
      <c r="BTK13" s="605"/>
      <c r="BTL13" s="605"/>
      <c r="BTM13" s="605"/>
      <c r="BTN13" s="605"/>
      <c r="BTO13" s="605"/>
      <c r="BTP13" s="605"/>
      <c r="BTQ13" s="605"/>
      <c r="BTR13" s="605"/>
      <c r="BTS13" s="605"/>
      <c r="BTT13" s="605"/>
      <c r="BTU13" s="605"/>
      <c r="BTV13" s="605"/>
      <c r="BTW13" s="605"/>
      <c r="BTX13" s="605"/>
      <c r="BTY13" s="605"/>
      <c r="BTZ13" s="605"/>
      <c r="BUA13" s="605"/>
      <c r="BUB13" s="605"/>
      <c r="BUC13" s="605"/>
      <c r="BUD13" s="605"/>
      <c r="BUE13" s="605"/>
      <c r="BUF13" s="605"/>
      <c r="BUG13" s="605"/>
      <c r="BUH13" s="605"/>
      <c r="BUI13" s="605"/>
      <c r="BUJ13" s="605"/>
      <c r="BUK13" s="605"/>
      <c r="BUL13" s="605"/>
      <c r="BUM13" s="605"/>
      <c r="BUN13" s="605"/>
      <c r="BUO13" s="605"/>
      <c r="BUP13" s="605"/>
      <c r="BUQ13" s="605"/>
      <c r="BUR13" s="605"/>
      <c r="BUS13" s="605"/>
      <c r="BUT13" s="605"/>
      <c r="BUU13" s="605"/>
      <c r="BUV13" s="605"/>
      <c r="BUW13" s="605"/>
      <c r="BUX13" s="605"/>
      <c r="BUY13" s="605"/>
      <c r="BUZ13" s="605"/>
      <c r="BVA13" s="605"/>
      <c r="BVB13" s="605"/>
      <c r="BVC13" s="605"/>
      <c r="BVD13" s="605"/>
      <c r="BVE13" s="605"/>
      <c r="BVF13" s="605"/>
      <c r="BVG13" s="605"/>
      <c r="BVH13" s="605"/>
      <c r="BVI13" s="605"/>
      <c r="BVJ13" s="605"/>
      <c r="BVK13" s="605"/>
      <c r="BVL13" s="605"/>
      <c r="BVM13" s="605"/>
      <c r="BVN13" s="605"/>
      <c r="BVO13" s="605"/>
      <c r="BVP13" s="605"/>
      <c r="BVQ13" s="605"/>
      <c r="BVR13" s="605"/>
      <c r="BVS13" s="605"/>
      <c r="BVT13" s="605"/>
      <c r="BVU13" s="605"/>
      <c r="BVV13" s="605"/>
      <c r="BVW13" s="605"/>
      <c r="BVX13" s="605"/>
      <c r="BVY13" s="605"/>
      <c r="BVZ13" s="605"/>
      <c r="BWA13" s="605"/>
      <c r="BWB13" s="605"/>
      <c r="BWC13" s="605"/>
      <c r="BWD13" s="605"/>
      <c r="BWE13" s="605"/>
      <c r="BWF13" s="605"/>
      <c r="BWG13" s="605"/>
      <c r="BWH13" s="605"/>
      <c r="BWI13" s="605"/>
      <c r="BWJ13" s="605"/>
      <c r="BWK13" s="605"/>
      <c r="BWL13" s="605"/>
      <c r="BWM13" s="605"/>
      <c r="BWN13" s="605"/>
      <c r="BWO13" s="605"/>
      <c r="BWP13" s="605"/>
      <c r="BWQ13" s="605"/>
      <c r="BWR13" s="605"/>
      <c r="BWS13" s="605"/>
      <c r="BWT13" s="605"/>
      <c r="BWU13" s="605"/>
      <c r="BWV13" s="605"/>
      <c r="BWW13" s="605"/>
      <c r="BWX13" s="605"/>
      <c r="BWY13" s="605"/>
      <c r="BWZ13" s="605"/>
      <c r="BXA13" s="605"/>
      <c r="BXB13" s="605"/>
      <c r="BXC13" s="605"/>
      <c r="BXD13" s="605"/>
      <c r="BXE13" s="605"/>
      <c r="BXF13" s="605"/>
      <c r="BXG13" s="605"/>
      <c r="BXH13" s="605"/>
      <c r="BXI13" s="605"/>
      <c r="BXJ13" s="605"/>
      <c r="BXK13" s="605"/>
      <c r="BXL13" s="605"/>
      <c r="BXM13" s="605"/>
      <c r="BXN13" s="605"/>
      <c r="BXO13" s="605"/>
      <c r="BXP13" s="605"/>
      <c r="BXQ13" s="605"/>
      <c r="BXR13" s="605"/>
      <c r="BXS13" s="605"/>
      <c r="BXT13" s="605"/>
      <c r="BXU13" s="605"/>
      <c r="BXV13" s="605"/>
      <c r="BXW13" s="605"/>
      <c r="BXX13" s="605"/>
      <c r="BXY13" s="605"/>
      <c r="BXZ13" s="605"/>
      <c r="BYA13" s="605"/>
      <c r="BYB13" s="605"/>
      <c r="BYC13" s="605"/>
      <c r="BYD13" s="605"/>
      <c r="BYE13" s="605"/>
      <c r="BYF13" s="605"/>
      <c r="BYG13" s="605"/>
      <c r="BYH13" s="605"/>
      <c r="BYI13" s="605"/>
      <c r="BYJ13" s="605"/>
      <c r="BYK13" s="605"/>
      <c r="BYL13" s="605"/>
      <c r="BYM13" s="605"/>
      <c r="BYN13" s="605"/>
      <c r="BYO13" s="605"/>
      <c r="BYP13" s="605"/>
      <c r="BYQ13" s="605"/>
      <c r="BYR13" s="605"/>
      <c r="BYS13" s="605"/>
      <c r="BYT13" s="605"/>
      <c r="BYU13" s="605"/>
      <c r="BYV13" s="605"/>
      <c r="BYW13" s="605"/>
      <c r="BYX13" s="605"/>
      <c r="BYY13" s="605"/>
      <c r="BYZ13" s="605"/>
      <c r="BZA13" s="605"/>
      <c r="BZB13" s="605"/>
      <c r="BZC13" s="605"/>
      <c r="BZD13" s="605"/>
      <c r="BZE13" s="605"/>
      <c r="BZF13" s="605"/>
      <c r="BZG13" s="605"/>
      <c r="BZH13" s="605"/>
      <c r="BZI13" s="605"/>
      <c r="BZJ13" s="605"/>
      <c r="BZK13" s="605"/>
      <c r="BZL13" s="605"/>
      <c r="BZM13" s="605"/>
      <c r="BZN13" s="605"/>
      <c r="BZO13" s="605"/>
      <c r="BZP13" s="605"/>
      <c r="BZQ13" s="605"/>
      <c r="BZR13" s="605"/>
      <c r="BZS13" s="605"/>
      <c r="BZT13" s="605"/>
      <c r="BZU13" s="605"/>
      <c r="BZV13" s="605"/>
      <c r="BZW13" s="605"/>
      <c r="BZX13" s="605"/>
      <c r="BZY13" s="605"/>
      <c r="BZZ13" s="605"/>
      <c r="CAA13" s="605"/>
      <c r="CAB13" s="605"/>
      <c r="CAC13" s="605"/>
      <c r="CAD13" s="605"/>
      <c r="CAE13" s="605"/>
      <c r="CAF13" s="605"/>
      <c r="CAG13" s="605"/>
      <c r="CAH13" s="605"/>
      <c r="CAI13" s="605"/>
      <c r="CAJ13" s="605"/>
      <c r="CAK13" s="605"/>
      <c r="CAL13" s="605"/>
      <c r="CAM13" s="605"/>
      <c r="CAN13" s="605"/>
      <c r="CAO13" s="605"/>
      <c r="CAP13" s="605"/>
      <c r="CAQ13" s="605"/>
      <c r="CAR13" s="605"/>
      <c r="CAS13" s="605"/>
      <c r="CAT13" s="605"/>
      <c r="CAU13" s="605"/>
      <c r="CAV13" s="605"/>
      <c r="CAW13" s="605"/>
      <c r="CAX13" s="605"/>
      <c r="CAY13" s="605"/>
      <c r="CAZ13" s="605"/>
      <c r="CBA13" s="605"/>
      <c r="CBB13" s="605"/>
      <c r="CBC13" s="605"/>
      <c r="CBD13" s="605"/>
      <c r="CBE13" s="605"/>
      <c r="CBF13" s="605"/>
      <c r="CBG13" s="605"/>
      <c r="CBH13" s="605"/>
      <c r="CBI13" s="605"/>
      <c r="CBJ13" s="605"/>
      <c r="CBK13" s="605"/>
      <c r="CBL13" s="605"/>
      <c r="CBM13" s="605"/>
      <c r="CBN13" s="605"/>
      <c r="CBO13" s="605"/>
      <c r="CBP13" s="605"/>
      <c r="CBQ13" s="605"/>
      <c r="CBR13" s="605"/>
      <c r="CBS13" s="605"/>
      <c r="CBT13" s="605"/>
      <c r="CBU13" s="605"/>
      <c r="CBV13" s="605"/>
      <c r="CBW13" s="605"/>
      <c r="CBX13" s="605"/>
      <c r="CBY13" s="605"/>
      <c r="CBZ13" s="605"/>
      <c r="CCA13" s="605"/>
      <c r="CCB13" s="605"/>
      <c r="CCC13" s="605"/>
      <c r="CCD13" s="605"/>
      <c r="CCE13" s="605"/>
      <c r="CCF13" s="605"/>
      <c r="CCG13" s="605"/>
      <c r="CCH13" s="605"/>
      <c r="CCI13" s="605"/>
      <c r="CCJ13" s="605"/>
      <c r="CCK13" s="605"/>
      <c r="CCL13" s="605"/>
      <c r="CCM13" s="605"/>
      <c r="CCN13" s="605"/>
      <c r="CCO13" s="605"/>
      <c r="CCP13" s="605"/>
      <c r="CCQ13" s="605"/>
      <c r="CCR13" s="605"/>
      <c r="CCS13" s="605"/>
      <c r="CCT13" s="605"/>
      <c r="CCU13" s="605"/>
      <c r="CCV13" s="605"/>
      <c r="CCW13" s="605"/>
      <c r="CCX13" s="605"/>
      <c r="CCY13" s="605"/>
      <c r="CCZ13" s="605"/>
      <c r="CDA13" s="605"/>
      <c r="CDB13" s="605"/>
      <c r="CDC13" s="605"/>
      <c r="CDD13" s="605"/>
      <c r="CDE13" s="605"/>
      <c r="CDF13" s="605"/>
      <c r="CDG13" s="605"/>
      <c r="CDH13" s="605"/>
      <c r="CDI13" s="605"/>
      <c r="CDJ13" s="605"/>
      <c r="CDK13" s="605"/>
      <c r="CDL13" s="605"/>
      <c r="CDM13" s="605"/>
      <c r="CDN13" s="605"/>
      <c r="CDO13" s="605"/>
      <c r="CDP13" s="605"/>
      <c r="CDQ13" s="605"/>
      <c r="CDR13" s="605"/>
      <c r="CDS13" s="605"/>
      <c r="CDT13" s="605"/>
      <c r="CDU13" s="605"/>
      <c r="CDV13" s="605"/>
      <c r="CDW13" s="605"/>
      <c r="CDX13" s="605"/>
      <c r="CDY13" s="605"/>
      <c r="CDZ13" s="605"/>
      <c r="CEA13" s="605"/>
      <c r="CEB13" s="605"/>
      <c r="CEC13" s="605"/>
      <c r="CED13" s="605"/>
      <c r="CEE13" s="605"/>
      <c r="CEF13" s="605"/>
      <c r="CEG13" s="605"/>
      <c r="CEH13" s="605"/>
      <c r="CEI13" s="605"/>
      <c r="CEJ13" s="605"/>
      <c r="CEK13" s="605"/>
      <c r="CEL13" s="605"/>
      <c r="CEM13" s="605"/>
      <c r="CEN13" s="605"/>
      <c r="CEO13" s="605"/>
      <c r="CEP13" s="605"/>
      <c r="CEQ13" s="605"/>
      <c r="CER13" s="605"/>
      <c r="CES13" s="605"/>
      <c r="CET13" s="605"/>
      <c r="CEU13" s="605"/>
      <c r="CEV13" s="605"/>
      <c r="CEW13" s="605"/>
      <c r="CEX13" s="605"/>
      <c r="CEY13" s="605"/>
      <c r="CEZ13" s="605"/>
      <c r="CFA13" s="605"/>
      <c r="CFB13" s="605"/>
      <c r="CFC13" s="605"/>
      <c r="CFD13" s="605"/>
      <c r="CFE13" s="605"/>
      <c r="CFF13" s="605"/>
      <c r="CFG13" s="605"/>
      <c r="CFH13" s="605"/>
      <c r="CFI13" s="605"/>
      <c r="CFJ13" s="605"/>
      <c r="CFK13" s="605"/>
      <c r="CFL13" s="605"/>
      <c r="CFM13" s="605"/>
      <c r="CFN13" s="605"/>
      <c r="CFO13" s="605"/>
      <c r="CFP13" s="605"/>
      <c r="CFQ13" s="605"/>
      <c r="CFR13" s="605"/>
      <c r="CFS13" s="605"/>
      <c r="CFT13" s="605"/>
      <c r="CFU13" s="605"/>
      <c r="CFV13" s="605"/>
      <c r="CFW13" s="605"/>
      <c r="CFX13" s="605"/>
      <c r="CFY13" s="605"/>
      <c r="CFZ13" s="605"/>
      <c r="CGA13" s="605"/>
      <c r="CGB13" s="605"/>
      <c r="CGC13" s="605"/>
      <c r="CGD13" s="605"/>
      <c r="CGE13" s="605"/>
      <c r="CGF13" s="605"/>
      <c r="CGG13" s="605"/>
      <c r="CGH13" s="605"/>
      <c r="CGI13" s="605"/>
      <c r="CGJ13" s="605"/>
      <c r="CGK13" s="605"/>
      <c r="CGL13" s="605"/>
      <c r="CGM13" s="605"/>
      <c r="CGN13" s="605"/>
      <c r="CGO13" s="605"/>
      <c r="CGP13" s="605"/>
      <c r="CGQ13" s="605"/>
      <c r="CGR13" s="605"/>
      <c r="CGS13" s="605"/>
      <c r="CGT13" s="605"/>
      <c r="CGU13" s="605"/>
      <c r="CGV13" s="605"/>
      <c r="CGW13" s="605"/>
      <c r="CGX13" s="605"/>
      <c r="CGY13" s="605"/>
      <c r="CGZ13" s="605"/>
      <c r="CHA13" s="605"/>
      <c r="CHB13" s="605"/>
      <c r="CHC13" s="605"/>
      <c r="CHD13" s="605"/>
      <c r="CHE13" s="605"/>
      <c r="CHF13" s="605"/>
      <c r="CHG13" s="605"/>
      <c r="CHH13" s="605"/>
      <c r="CHI13" s="605"/>
      <c r="CHJ13" s="605"/>
      <c r="CHK13" s="605"/>
      <c r="CHL13" s="605"/>
      <c r="CHM13" s="605"/>
      <c r="CHN13" s="605"/>
      <c r="CHO13" s="605"/>
      <c r="CHP13" s="605"/>
      <c r="CHQ13" s="605"/>
      <c r="CHR13" s="605"/>
      <c r="CHS13" s="605"/>
      <c r="CHT13" s="605"/>
      <c r="CHU13" s="605"/>
      <c r="CHV13" s="605"/>
      <c r="CHW13" s="605"/>
      <c r="CHX13" s="605"/>
      <c r="CHY13" s="605"/>
      <c r="CHZ13" s="605"/>
      <c r="CIA13" s="605"/>
      <c r="CIB13" s="605"/>
      <c r="CIC13" s="605"/>
      <c r="CID13" s="605"/>
      <c r="CIE13" s="605"/>
      <c r="CIF13" s="605"/>
      <c r="CIG13" s="605"/>
      <c r="CIH13" s="605"/>
      <c r="CII13" s="605"/>
      <c r="CIJ13" s="605"/>
      <c r="CIK13" s="605"/>
      <c r="CIL13" s="605"/>
      <c r="CIM13" s="605"/>
      <c r="CIN13" s="605"/>
      <c r="CIO13" s="605"/>
      <c r="CIP13" s="605"/>
      <c r="CIQ13" s="605"/>
      <c r="CIR13" s="605"/>
      <c r="CIS13" s="605"/>
      <c r="CIT13" s="605"/>
      <c r="CIU13" s="605"/>
      <c r="CIV13" s="605"/>
      <c r="CIW13" s="605"/>
      <c r="CIX13" s="605"/>
      <c r="CIY13" s="605"/>
      <c r="CIZ13" s="605"/>
      <c r="CJA13" s="605"/>
      <c r="CJB13" s="605"/>
      <c r="CJC13" s="605"/>
      <c r="CJD13" s="605"/>
      <c r="CJE13" s="605"/>
      <c r="CJF13" s="605"/>
      <c r="CJG13" s="605"/>
      <c r="CJH13" s="605"/>
      <c r="CJI13" s="605"/>
      <c r="CJJ13" s="605"/>
      <c r="CJK13" s="605"/>
      <c r="CJL13" s="605"/>
      <c r="CJM13" s="605"/>
      <c r="CJN13" s="605"/>
      <c r="CJO13" s="605"/>
      <c r="CJP13" s="605"/>
      <c r="CJQ13" s="605"/>
      <c r="CJR13" s="605"/>
      <c r="CJS13" s="605"/>
      <c r="CJT13" s="605"/>
      <c r="CJU13" s="605"/>
      <c r="CJV13" s="605"/>
      <c r="CJW13" s="605"/>
      <c r="CJX13" s="605"/>
      <c r="CJY13" s="605"/>
      <c r="CJZ13" s="605"/>
      <c r="CKA13" s="605"/>
      <c r="CKB13" s="605"/>
      <c r="CKC13" s="605"/>
      <c r="CKD13" s="605"/>
      <c r="CKE13" s="605"/>
      <c r="CKF13" s="605"/>
      <c r="CKG13" s="605"/>
      <c r="CKH13" s="605"/>
      <c r="CKI13" s="605"/>
      <c r="CKJ13" s="605"/>
      <c r="CKK13" s="605"/>
      <c r="CKL13" s="605"/>
      <c r="CKM13" s="605"/>
      <c r="CKN13" s="605"/>
      <c r="CKO13" s="605"/>
      <c r="CKP13" s="605"/>
      <c r="CKQ13" s="605"/>
      <c r="CKR13" s="605"/>
      <c r="CKS13" s="605"/>
      <c r="CKT13" s="605"/>
      <c r="CKU13" s="605"/>
      <c r="CKV13" s="605"/>
      <c r="CKW13" s="605"/>
      <c r="CKX13" s="605"/>
      <c r="CKY13" s="605"/>
      <c r="CKZ13" s="605"/>
      <c r="CLA13" s="605"/>
      <c r="CLB13" s="605"/>
      <c r="CLC13" s="605"/>
      <c r="CLD13" s="605"/>
      <c r="CLE13" s="605"/>
      <c r="CLF13" s="605"/>
      <c r="CLG13" s="605"/>
      <c r="CLH13" s="605"/>
      <c r="CLI13" s="605"/>
      <c r="CLJ13" s="605"/>
      <c r="CLK13" s="605"/>
      <c r="CLL13" s="605"/>
      <c r="CLM13" s="605"/>
      <c r="CLN13" s="605"/>
      <c r="CLO13" s="605"/>
      <c r="CLP13" s="605"/>
      <c r="CLQ13" s="605"/>
      <c r="CLR13" s="605"/>
      <c r="CLS13" s="605"/>
      <c r="CLT13" s="605"/>
      <c r="CLU13" s="605"/>
      <c r="CLV13" s="605"/>
      <c r="CLW13" s="605"/>
      <c r="CLX13" s="605"/>
      <c r="CLY13" s="605"/>
      <c r="CLZ13" s="605"/>
      <c r="CMA13" s="605"/>
      <c r="CMB13" s="605"/>
      <c r="CMC13" s="605"/>
      <c r="CMD13" s="605"/>
      <c r="CME13" s="605"/>
      <c r="CMF13" s="605"/>
      <c r="CMG13" s="605"/>
      <c r="CMH13" s="605"/>
      <c r="CMI13" s="605"/>
      <c r="CMJ13" s="605"/>
      <c r="CMK13" s="605"/>
      <c r="CML13" s="605"/>
      <c r="CMM13" s="605"/>
      <c r="CMN13" s="605"/>
      <c r="CMO13" s="605"/>
      <c r="CMP13" s="605"/>
      <c r="CMQ13" s="605"/>
      <c r="CMR13" s="605"/>
      <c r="CMS13" s="605"/>
      <c r="CMT13" s="605"/>
      <c r="CMU13" s="605"/>
      <c r="CMV13" s="605"/>
      <c r="CMW13" s="605"/>
      <c r="CMX13" s="605"/>
      <c r="CMY13" s="605"/>
      <c r="CMZ13" s="605"/>
      <c r="CNA13" s="605"/>
      <c r="CNB13" s="605"/>
      <c r="CNC13" s="605"/>
      <c r="CND13" s="605"/>
      <c r="CNE13" s="605"/>
      <c r="CNF13" s="605"/>
      <c r="CNG13" s="605"/>
      <c r="CNH13" s="605"/>
      <c r="CNI13" s="605"/>
      <c r="CNJ13" s="605"/>
      <c r="CNK13" s="605"/>
      <c r="CNL13" s="605"/>
      <c r="CNM13" s="605"/>
      <c r="CNN13" s="605"/>
      <c r="CNO13" s="605"/>
      <c r="CNP13" s="605"/>
      <c r="CNQ13" s="605"/>
      <c r="CNR13" s="605"/>
      <c r="CNS13" s="605"/>
      <c r="CNT13" s="605"/>
      <c r="CNU13" s="605"/>
      <c r="CNV13" s="605"/>
      <c r="CNW13" s="605"/>
      <c r="CNX13" s="605"/>
      <c r="CNY13" s="605"/>
      <c r="CNZ13" s="605"/>
      <c r="COA13" s="605"/>
      <c r="COB13" s="605"/>
      <c r="COC13" s="605"/>
      <c r="COD13" s="605"/>
      <c r="COE13" s="605"/>
      <c r="COF13" s="605"/>
      <c r="COG13" s="605"/>
      <c r="COH13" s="605"/>
      <c r="COI13" s="605"/>
      <c r="COJ13" s="605"/>
      <c r="COK13" s="605"/>
      <c r="COL13" s="605"/>
      <c r="COM13" s="605"/>
      <c r="CON13" s="605"/>
      <c r="COO13" s="605"/>
      <c r="COP13" s="605"/>
      <c r="COQ13" s="605"/>
      <c r="COR13" s="605"/>
      <c r="COS13" s="605"/>
      <c r="COT13" s="605"/>
      <c r="COU13" s="605"/>
      <c r="COV13" s="605"/>
      <c r="COW13" s="605"/>
      <c r="COX13" s="605"/>
      <c r="COY13" s="605"/>
      <c r="COZ13" s="605"/>
      <c r="CPA13" s="605"/>
      <c r="CPB13" s="605"/>
      <c r="CPC13" s="605"/>
      <c r="CPD13" s="605"/>
      <c r="CPE13" s="605"/>
      <c r="CPF13" s="605"/>
      <c r="CPG13" s="605"/>
      <c r="CPH13" s="605"/>
      <c r="CPI13" s="605"/>
      <c r="CPJ13" s="605"/>
      <c r="CPK13" s="605"/>
      <c r="CPL13" s="605"/>
      <c r="CPM13" s="605"/>
      <c r="CPN13" s="605"/>
      <c r="CPO13" s="605"/>
      <c r="CPP13" s="605"/>
      <c r="CPQ13" s="605"/>
      <c r="CPR13" s="605"/>
      <c r="CPS13" s="605"/>
      <c r="CPT13" s="605"/>
      <c r="CPU13" s="605"/>
      <c r="CPV13" s="605"/>
      <c r="CPW13" s="605"/>
      <c r="CPX13" s="605"/>
      <c r="CPY13" s="605"/>
      <c r="CPZ13" s="605"/>
      <c r="CQA13" s="605"/>
      <c r="CQB13" s="605"/>
      <c r="CQC13" s="605"/>
      <c r="CQD13" s="605"/>
      <c r="CQE13" s="605"/>
      <c r="CQF13" s="605"/>
      <c r="CQG13" s="605"/>
      <c r="CQH13" s="605"/>
      <c r="CQI13" s="605"/>
      <c r="CQJ13" s="605"/>
      <c r="CQK13" s="605"/>
      <c r="CQL13" s="605"/>
      <c r="CQM13" s="605"/>
      <c r="CQN13" s="605"/>
      <c r="CQO13" s="605"/>
      <c r="CQP13" s="605"/>
      <c r="CQQ13" s="605"/>
      <c r="CQR13" s="605"/>
      <c r="CQS13" s="605"/>
      <c r="CQT13" s="605"/>
      <c r="CQU13" s="605"/>
      <c r="CQV13" s="605"/>
      <c r="CQW13" s="605"/>
      <c r="CQX13" s="605"/>
      <c r="CQY13" s="605"/>
      <c r="CQZ13" s="605"/>
      <c r="CRA13" s="605"/>
      <c r="CRB13" s="605"/>
      <c r="CRC13" s="605"/>
      <c r="CRD13" s="605"/>
      <c r="CRE13" s="605"/>
      <c r="CRF13" s="605"/>
      <c r="CRG13" s="605"/>
      <c r="CRH13" s="605"/>
      <c r="CRI13" s="605"/>
      <c r="CRJ13" s="605"/>
      <c r="CRK13" s="605"/>
      <c r="CRL13" s="605"/>
      <c r="CRM13" s="605"/>
      <c r="CRN13" s="605"/>
      <c r="CRO13" s="605"/>
      <c r="CRP13" s="605"/>
      <c r="CRQ13" s="605"/>
      <c r="CRR13" s="605"/>
      <c r="CRS13" s="605"/>
      <c r="CRT13" s="605"/>
      <c r="CRU13" s="605"/>
      <c r="CRV13" s="605"/>
      <c r="CRW13" s="605"/>
      <c r="CRX13" s="605"/>
      <c r="CRY13" s="605"/>
      <c r="CRZ13" s="605"/>
      <c r="CSA13" s="605"/>
      <c r="CSB13" s="605"/>
      <c r="CSC13" s="605"/>
      <c r="CSD13" s="605"/>
      <c r="CSE13" s="605"/>
      <c r="CSF13" s="605"/>
      <c r="CSG13" s="605"/>
      <c r="CSH13" s="605"/>
      <c r="CSI13" s="605"/>
      <c r="CSJ13" s="605"/>
      <c r="CSK13" s="605"/>
      <c r="CSL13" s="605"/>
      <c r="CSM13" s="605"/>
      <c r="CSN13" s="605"/>
      <c r="CSO13" s="605"/>
      <c r="CSP13" s="605"/>
      <c r="CSQ13" s="605"/>
      <c r="CSR13" s="605"/>
      <c r="CSS13" s="605"/>
      <c r="CST13" s="605"/>
      <c r="CSU13" s="605"/>
      <c r="CSV13" s="605"/>
      <c r="CSW13" s="605"/>
      <c r="CSX13" s="605"/>
      <c r="CSY13" s="605"/>
      <c r="CSZ13" s="605"/>
      <c r="CTA13" s="605"/>
      <c r="CTB13" s="605"/>
      <c r="CTC13" s="605"/>
      <c r="CTD13" s="605"/>
      <c r="CTE13" s="605"/>
      <c r="CTF13" s="605"/>
      <c r="CTG13" s="605"/>
      <c r="CTH13" s="605"/>
      <c r="CTI13" s="605"/>
      <c r="CTJ13" s="605"/>
      <c r="CTK13" s="605"/>
      <c r="CTL13" s="605"/>
      <c r="CTM13" s="605"/>
      <c r="CTN13" s="605"/>
      <c r="CTO13" s="605"/>
      <c r="CTP13" s="605"/>
      <c r="CTQ13" s="605"/>
      <c r="CTR13" s="605"/>
      <c r="CTS13" s="605"/>
      <c r="CTT13" s="605"/>
      <c r="CTU13" s="605"/>
      <c r="CTV13" s="605"/>
      <c r="CTW13" s="605"/>
      <c r="CTX13" s="605"/>
      <c r="CTY13" s="605"/>
      <c r="CTZ13" s="605"/>
      <c r="CUA13" s="605"/>
      <c r="CUB13" s="605"/>
      <c r="CUC13" s="605"/>
      <c r="CUD13" s="605"/>
      <c r="CUE13" s="605"/>
      <c r="CUF13" s="605"/>
      <c r="CUG13" s="605"/>
      <c r="CUH13" s="605"/>
      <c r="CUI13" s="605"/>
      <c r="CUJ13" s="605"/>
      <c r="CUK13" s="605"/>
      <c r="CUL13" s="605"/>
      <c r="CUM13" s="605"/>
      <c r="CUN13" s="605"/>
      <c r="CUO13" s="605"/>
      <c r="CUP13" s="605"/>
      <c r="CUQ13" s="605"/>
      <c r="CUR13" s="605"/>
      <c r="CUS13" s="605"/>
      <c r="CUT13" s="605"/>
      <c r="CUU13" s="605"/>
      <c r="CUV13" s="605"/>
      <c r="CUW13" s="605"/>
      <c r="CUX13" s="605"/>
      <c r="CUY13" s="605"/>
      <c r="CUZ13" s="605"/>
      <c r="CVA13" s="605"/>
      <c r="CVB13" s="605"/>
      <c r="CVC13" s="605"/>
      <c r="CVD13" s="605"/>
      <c r="CVE13" s="605"/>
      <c r="CVF13" s="605"/>
      <c r="CVG13" s="605"/>
      <c r="CVH13" s="605"/>
      <c r="CVI13" s="605"/>
      <c r="CVJ13" s="605"/>
      <c r="CVK13" s="605"/>
      <c r="CVL13" s="605"/>
      <c r="CVM13" s="605"/>
      <c r="CVN13" s="605"/>
      <c r="CVO13" s="605"/>
      <c r="CVP13" s="605"/>
      <c r="CVQ13" s="605"/>
      <c r="CVR13" s="605"/>
      <c r="CVS13" s="605"/>
      <c r="CVT13" s="605"/>
      <c r="CVU13" s="605"/>
      <c r="CVV13" s="605"/>
      <c r="CVW13" s="605"/>
      <c r="CVX13" s="605"/>
      <c r="CVY13" s="605"/>
      <c r="CVZ13" s="605"/>
      <c r="CWA13" s="605"/>
      <c r="CWB13" s="605"/>
      <c r="CWC13" s="605"/>
      <c r="CWD13" s="605"/>
      <c r="CWE13" s="605"/>
      <c r="CWF13" s="605"/>
      <c r="CWG13" s="605"/>
      <c r="CWH13" s="605"/>
      <c r="CWI13" s="605"/>
      <c r="CWJ13" s="605"/>
      <c r="CWK13" s="605"/>
      <c r="CWL13" s="605"/>
      <c r="CWM13" s="605"/>
      <c r="CWN13" s="605"/>
      <c r="CWO13" s="605"/>
      <c r="CWP13" s="605"/>
      <c r="CWQ13" s="605"/>
      <c r="CWR13" s="605"/>
      <c r="CWS13" s="605"/>
      <c r="CWT13" s="605"/>
      <c r="CWU13" s="605"/>
      <c r="CWV13" s="605"/>
      <c r="CWW13" s="605"/>
      <c r="CWX13" s="605"/>
      <c r="CWY13" s="605"/>
      <c r="CWZ13" s="605"/>
      <c r="CXA13" s="605"/>
      <c r="CXB13" s="605"/>
      <c r="CXC13" s="605"/>
      <c r="CXD13" s="605"/>
      <c r="CXE13" s="605"/>
      <c r="CXF13" s="605"/>
      <c r="CXG13" s="605"/>
      <c r="CXH13" s="605"/>
      <c r="CXI13" s="605"/>
      <c r="CXJ13" s="605"/>
      <c r="CXK13" s="605"/>
      <c r="CXL13" s="605"/>
      <c r="CXM13" s="605"/>
      <c r="CXN13" s="605"/>
      <c r="CXO13" s="605"/>
      <c r="CXP13" s="605"/>
      <c r="CXQ13" s="605"/>
      <c r="CXR13" s="605"/>
      <c r="CXS13" s="605"/>
      <c r="CXT13" s="605"/>
      <c r="CXU13" s="605"/>
      <c r="CXV13" s="605"/>
      <c r="CXW13" s="605"/>
      <c r="CXX13" s="605"/>
      <c r="CXY13" s="605"/>
      <c r="CXZ13" s="605"/>
      <c r="CYA13" s="605"/>
      <c r="CYB13" s="605"/>
      <c r="CYC13" s="605"/>
      <c r="CYD13" s="605"/>
      <c r="CYE13" s="605"/>
      <c r="CYF13" s="605"/>
      <c r="CYG13" s="605"/>
      <c r="CYH13" s="605"/>
      <c r="CYI13" s="605"/>
      <c r="CYJ13" s="605"/>
      <c r="CYK13" s="605"/>
      <c r="CYL13" s="605"/>
      <c r="CYM13" s="605"/>
      <c r="CYN13" s="605"/>
      <c r="CYO13" s="605"/>
      <c r="CYP13" s="605"/>
      <c r="CYQ13" s="605"/>
      <c r="CYR13" s="605"/>
      <c r="CYS13" s="605"/>
      <c r="CYT13" s="605"/>
      <c r="CYU13" s="605"/>
      <c r="CYV13" s="605"/>
      <c r="CYW13" s="605"/>
      <c r="CYX13" s="605"/>
      <c r="CYY13" s="605"/>
      <c r="CYZ13" s="605"/>
      <c r="CZA13" s="605"/>
      <c r="CZB13" s="605"/>
      <c r="CZC13" s="605"/>
      <c r="CZD13" s="605"/>
      <c r="CZE13" s="605"/>
      <c r="CZF13" s="605"/>
      <c r="CZG13" s="605"/>
      <c r="CZH13" s="605"/>
      <c r="CZI13" s="605"/>
      <c r="CZJ13" s="605"/>
      <c r="CZK13" s="605"/>
      <c r="CZL13" s="605"/>
      <c r="CZM13" s="605"/>
      <c r="CZN13" s="605"/>
      <c r="CZO13" s="605"/>
      <c r="CZP13" s="605"/>
      <c r="CZQ13" s="605"/>
      <c r="CZR13" s="605"/>
      <c r="CZS13" s="605"/>
      <c r="CZT13" s="605"/>
      <c r="CZU13" s="605"/>
      <c r="CZV13" s="605"/>
      <c r="CZW13" s="605"/>
      <c r="CZX13" s="605"/>
      <c r="CZY13" s="605"/>
      <c r="CZZ13" s="605"/>
      <c r="DAA13" s="605"/>
      <c r="DAB13" s="605"/>
      <c r="DAC13" s="605"/>
      <c r="DAD13" s="605"/>
      <c r="DAE13" s="605"/>
      <c r="DAF13" s="605"/>
      <c r="DAG13" s="605"/>
      <c r="DAH13" s="605"/>
      <c r="DAI13" s="605"/>
      <c r="DAJ13" s="605"/>
      <c r="DAK13" s="605"/>
      <c r="DAL13" s="605"/>
      <c r="DAM13" s="605"/>
      <c r="DAN13" s="605"/>
      <c r="DAO13" s="605"/>
      <c r="DAP13" s="605"/>
      <c r="DAQ13" s="605"/>
      <c r="DAR13" s="605"/>
      <c r="DAS13" s="605"/>
      <c r="DAT13" s="605"/>
      <c r="DAU13" s="605"/>
      <c r="DAV13" s="605"/>
      <c r="DAW13" s="605"/>
      <c r="DAX13" s="605"/>
      <c r="DAY13" s="605"/>
      <c r="DAZ13" s="605"/>
      <c r="DBA13" s="605"/>
      <c r="DBB13" s="605"/>
      <c r="DBC13" s="605"/>
      <c r="DBD13" s="605"/>
      <c r="DBE13" s="605"/>
      <c r="DBF13" s="605"/>
      <c r="DBG13" s="605"/>
      <c r="DBH13" s="605"/>
      <c r="DBI13" s="605"/>
      <c r="DBJ13" s="605"/>
      <c r="DBK13" s="605"/>
      <c r="DBL13" s="605"/>
      <c r="DBM13" s="605"/>
      <c r="DBN13" s="605"/>
      <c r="DBO13" s="605"/>
      <c r="DBP13" s="605"/>
      <c r="DBQ13" s="605"/>
      <c r="DBR13" s="605"/>
      <c r="DBS13" s="605"/>
      <c r="DBT13" s="605"/>
      <c r="DBU13" s="605"/>
      <c r="DBV13" s="605"/>
      <c r="DBW13" s="605"/>
      <c r="DBX13" s="605"/>
      <c r="DBY13" s="605"/>
      <c r="DBZ13" s="605"/>
      <c r="DCA13" s="605"/>
      <c r="DCB13" s="605"/>
      <c r="DCC13" s="605"/>
      <c r="DCD13" s="605"/>
      <c r="DCE13" s="605"/>
      <c r="DCF13" s="605"/>
      <c r="DCG13" s="605"/>
      <c r="DCH13" s="605"/>
      <c r="DCI13" s="605"/>
      <c r="DCJ13" s="605"/>
      <c r="DCK13" s="605"/>
      <c r="DCL13" s="605"/>
      <c r="DCM13" s="605"/>
      <c r="DCN13" s="605"/>
      <c r="DCO13" s="605"/>
      <c r="DCP13" s="605"/>
      <c r="DCQ13" s="605"/>
      <c r="DCR13" s="605"/>
      <c r="DCS13" s="605"/>
      <c r="DCT13" s="605"/>
      <c r="DCU13" s="605"/>
      <c r="DCV13" s="605"/>
      <c r="DCW13" s="605"/>
      <c r="DCX13" s="605"/>
      <c r="DCY13" s="605"/>
      <c r="DCZ13" s="605"/>
      <c r="DDA13" s="605"/>
      <c r="DDB13" s="605"/>
      <c r="DDC13" s="605"/>
      <c r="DDD13" s="605"/>
      <c r="DDE13" s="605"/>
      <c r="DDF13" s="605"/>
      <c r="DDG13" s="605"/>
      <c r="DDH13" s="605"/>
      <c r="DDI13" s="605"/>
      <c r="DDJ13" s="605"/>
      <c r="DDK13" s="605"/>
      <c r="DDL13" s="605"/>
      <c r="DDM13" s="605"/>
      <c r="DDN13" s="605"/>
      <c r="DDO13" s="605"/>
      <c r="DDP13" s="605"/>
      <c r="DDQ13" s="605"/>
      <c r="DDR13" s="605"/>
      <c r="DDS13" s="605"/>
      <c r="DDT13" s="605"/>
      <c r="DDU13" s="605"/>
      <c r="DDV13" s="605"/>
      <c r="DDW13" s="605"/>
      <c r="DDX13" s="605"/>
      <c r="DDY13" s="605"/>
      <c r="DDZ13" s="605"/>
      <c r="DEA13" s="605"/>
      <c r="DEB13" s="605"/>
      <c r="DEC13" s="605"/>
      <c r="DED13" s="605"/>
      <c r="DEE13" s="605"/>
      <c r="DEF13" s="605"/>
      <c r="DEG13" s="605"/>
      <c r="DEH13" s="605"/>
      <c r="DEI13" s="605"/>
      <c r="DEJ13" s="605"/>
      <c r="DEK13" s="605"/>
      <c r="DEL13" s="605"/>
      <c r="DEM13" s="605"/>
      <c r="DEN13" s="605"/>
      <c r="DEO13" s="605"/>
      <c r="DEP13" s="605"/>
      <c r="DEQ13" s="605"/>
      <c r="DER13" s="605"/>
      <c r="DES13" s="605"/>
      <c r="DET13" s="605"/>
      <c r="DEU13" s="605"/>
      <c r="DEV13" s="605"/>
      <c r="DEW13" s="605"/>
      <c r="DEX13" s="605"/>
      <c r="DEY13" s="605"/>
      <c r="DEZ13" s="605"/>
      <c r="DFA13" s="605"/>
      <c r="DFB13" s="605"/>
      <c r="DFC13" s="605"/>
      <c r="DFD13" s="605"/>
      <c r="DFE13" s="605"/>
      <c r="DFF13" s="605"/>
      <c r="DFG13" s="605"/>
      <c r="DFH13" s="605"/>
      <c r="DFI13" s="605"/>
      <c r="DFJ13" s="605"/>
      <c r="DFK13" s="605"/>
      <c r="DFL13" s="605"/>
      <c r="DFM13" s="605"/>
      <c r="DFN13" s="605"/>
      <c r="DFO13" s="605"/>
      <c r="DFP13" s="605"/>
      <c r="DFQ13" s="605"/>
      <c r="DFR13" s="605"/>
      <c r="DFS13" s="605"/>
      <c r="DFT13" s="605"/>
      <c r="DFU13" s="605"/>
      <c r="DFV13" s="605"/>
      <c r="DFW13" s="605"/>
      <c r="DFX13" s="605"/>
      <c r="DFY13" s="605"/>
      <c r="DFZ13" s="605"/>
      <c r="DGA13" s="605"/>
      <c r="DGB13" s="605"/>
      <c r="DGC13" s="605"/>
      <c r="DGD13" s="605"/>
      <c r="DGE13" s="605"/>
      <c r="DGF13" s="605"/>
      <c r="DGG13" s="605"/>
      <c r="DGH13" s="605"/>
      <c r="DGI13" s="605"/>
      <c r="DGJ13" s="605"/>
      <c r="DGK13" s="605"/>
      <c r="DGL13" s="605"/>
      <c r="DGM13" s="605"/>
      <c r="DGN13" s="605"/>
      <c r="DGO13" s="605"/>
      <c r="DGP13" s="605"/>
      <c r="DGQ13" s="605"/>
      <c r="DGR13" s="605"/>
      <c r="DGS13" s="605"/>
      <c r="DGT13" s="605"/>
      <c r="DGU13" s="605"/>
      <c r="DGV13" s="605"/>
      <c r="DGW13" s="605"/>
      <c r="DGX13" s="605"/>
      <c r="DGY13" s="605"/>
      <c r="DGZ13" s="605"/>
      <c r="DHA13" s="605"/>
      <c r="DHB13" s="605"/>
      <c r="DHC13" s="605"/>
      <c r="DHD13" s="605"/>
      <c r="DHE13" s="605"/>
      <c r="DHF13" s="605"/>
      <c r="DHG13" s="605"/>
      <c r="DHH13" s="605"/>
      <c r="DHI13" s="605"/>
      <c r="DHJ13" s="605"/>
      <c r="DHK13" s="605"/>
      <c r="DHL13" s="605"/>
      <c r="DHM13" s="605"/>
      <c r="DHN13" s="605"/>
      <c r="DHO13" s="605"/>
      <c r="DHP13" s="605"/>
      <c r="DHQ13" s="605"/>
      <c r="DHR13" s="605"/>
      <c r="DHS13" s="605"/>
      <c r="DHT13" s="605"/>
      <c r="DHU13" s="605"/>
      <c r="DHV13" s="605"/>
      <c r="DHW13" s="605"/>
      <c r="DHX13" s="605"/>
      <c r="DHY13" s="605"/>
      <c r="DHZ13" s="605"/>
      <c r="DIA13" s="605"/>
      <c r="DIB13" s="605"/>
      <c r="DIC13" s="605"/>
      <c r="DID13" s="605"/>
      <c r="DIE13" s="605"/>
      <c r="DIF13" s="605"/>
      <c r="DIG13" s="605"/>
      <c r="DIH13" s="605"/>
      <c r="DII13" s="605"/>
      <c r="DIJ13" s="605"/>
      <c r="DIK13" s="605"/>
      <c r="DIL13" s="605"/>
      <c r="DIM13" s="605"/>
      <c r="DIN13" s="605"/>
      <c r="DIO13" s="605"/>
      <c r="DIP13" s="605"/>
      <c r="DIQ13" s="605"/>
      <c r="DIR13" s="605"/>
      <c r="DIS13" s="605"/>
      <c r="DIT13" s="605"/>
      <c r="DIU13" s="605"/>
      <c r="DIV13" s="605"/>
      <c r="DIW13" s="605"/>
      <c r="DIX13" s="605"/>
      <c r="DIY13" s="605"/>
      <c r="DIZ13" s="605"/>
      <c r="DJA13" s="605"/>
      <c r="DJB13" s="605"/>
      <c r="DJC13" s="605"/>
      <c r="DJD13" s="605"/>
      <c r="DJE13" s="605"/>
      <c r="DJF13" s="605"/>
      <c r="DJG13" s="605"/>
      <c r="DJH13" s="605"/>
      <c r="DJI13" s="605"/>
      <c r="DJJ13" s="605"/>
      <c r="DJK13" s="605"/>
      <c r="DJL13" s="605"/>
      <c r="DJM13" s="605"/>
      <c r="DJN13" s="605"/>
      <c r="DJO13" s="605"/>
      <c r="DJP13" s="605"/>
      <c r="DJQ13" s="605"/>
      <c r="DJR13" s="605"/>
      <c r="DJS13" s="605"/>
      <c r="DJT13" s="605"/>
      <c r="DJU13" s="605"/>
      <c r="DJV13" s="605"/>
      <c r="DJW13" s="605"/>
      <c r="DJX13" s="605"/>
      <c r="DJY13" s="605"/>
      <c r="DJZ13" s="605"/>
      <c r="DKA13" s="605"/>
      <c r="DKB13" s="605"/>
      <c r="DKC13" s="605"/>
      <c r="DKD13" s="605"/>
      <c r="DKE13" s="605"/>
      <c r="DKF13" s="605"/>
      <c r="DKG13" s="605"/>
      <c r="DKH13" s="605"/>
      <c r="DKI13" s="605"/>
      <c r="DKJ13" s="605"/>
      <c r="DKK13" s="605"/>
      <c r="DKL13" s="605"/>
      <c r="DKM13" s="605"/>
      <c r="DKN13" s="605"/>
      <c r="DKO13" s="605"/>
      <c r="DKP13" s="605"/>
      <c r="DKQ13" s="605"/>
      <c r="DKR13" s="605"/>
      <c r="DKS13" s="605"/>
      <c r="DKT13" s="605"/>
      <c r="DKU13" s="605"/>
      <c r="DKV13" s="605"/>
      <c r="DKW13" s="605"/>
      <c r="DKX13" s="605"/>
      <c r="DKY13" s="605"/>
      <c r="DKZ13" s="605"/>
      <c r="DLA13" s="605"/>
      <c r="DLB13" s="605"/>
      <c r="DLC13" s="605"/>
      <c r="DLD13" s="605"/>
      <c r="DLE13" s="605"/>
      <c r="DLF13" s="605"/>
      <c r="DLG13" s="605"/>
      <c r="DLH13" s="605"/>
      <c r="DLI13" s="605"/>
      <c r="DLJ13" s="605"/>
      <c r="DLK13" s="605"/>
      <c r="DLL13" s="605"/>
      <c r="DLM13" s="605"/>
      <c r="DLN13" s="605"/>
      <c r="DLO13" s="605"/>
      <c r="DLP13" s="605"/>
      <c r="DLQ13" s="605"/>
      <c r="DLR13" s="605"/>
      <c r="DLS13" s="605"/>
      <c r="DLT13" s="605"/>
      <c r="DLU13" s="605"/>
      <c r="DLV13" s="605"/>
      <c r="DLW13" s="605"/>
      <c r="DLX13" s="605"/>
      <c r="DLY13" s="605"/>
      <c r="DLZ13" s="605"/>
      <c r="DMA13" s="605"/>
      <c r="DMB13" s="605"/>
      <c r="DMC13" s="605"/>
      <c r="DMD13" s="605"/>
      <c r="DME13" s="605"/>
      <c r="DMF13" s="605"/>
      <c r="DMG13" s="605"/>
      <c r="DMH13" s="605"/>
      <c r="DMI13" s="605"/>
      <c r="DMJ13" s="605"/>
      <c r="DMK13" s="605"/>
      <c r="DML13" s="605"/>
      <c r="DMM13" s="605"/>
      <c r="DMN13" s="605"/>
      <c r="DMO13" s="605"/>
      <c r="DMP13" s="605"/>
      <c r="DMQ13" s="605"/>
      <c r="DMR13" s="605"/>
      <c r="DMS13" s="605"/>
      <c r="DMT13" s="605"/>
      <c r="DMU13" s="605"/>
      <c r="DMV13" s="605"/>
      <c r="DMW13" s="605"/>
      <c r="DMX13" s="605"/>
      <c r="DMY13" s="605"/>
      <c r="DMZ13" s="605"/>
      <c r="DNA13" s="605"/>
      <c r="DNB13" s="605"/>
      <c r="DNC13" s="605"/>
      <c r="DND13" s="605"/>
      <c r="DNE13" s="605"/>
      <c r="DNF13" s="605"/>
      <c r="DNG13" s="605"/>
      <c r="DNH13" s="605"/>
      <c r="DNI13" s="605"/>
      <c r="DNJ13" s="605"/>
      <c r="DNK13" s="605"/>
      <c r="DNL13" s="605"/>
      <c r="DNM13" s="605"/>
      <c r="DNN13" s="605"/>
      <c r="DNO13" s="605"/>
      <c r="DNP13" s="605"/>
      <c r="DNQ13" s="605"/>
      <c r="DNR13" s="605"/>
      <c r="DNS13" s="605"/>
      <c r="DNT13" s="605"/>
      <c r="DNU13" s="605"/>
      <c r="DNV13" s="605"/>
      <c r="DNW13" s="605"/>
      <c r="DNX13" s="605"/>
      <c r="DNY13" s="605"/>
      <c r="DNZ13" s="605"/>
      <c r="DOA13" s="605"/>
      <c r="DOB13" s="605"/>
      <c r="DOC13" s="605"/>
      <c r="DOD13" s="605"/>
      <c r="DOE13" s="605"/>
      <c r="DOF13" s="605"/>
      <c r="DOG13" s="605"/>
      <c r="DOH13" s="605"/>
      <c r="DOI13" s="605"/>
      <c r="DOJ13" s="605"/>
      <c r="DOK13" s="605"/>
      <c r="DOL13" s="605"/>
      <c r="DOM13" s="605"/>
      <c r="DON13" s="605"/>
      <c r="DOO13" s="605"/>
      <c r="DOP13" s="605"/>
      <c r="DOQ13" s="605"/>
      <c r="DOR13" s="605"/>
      <c r="DOS13" s="605"/>
      <c r="DOT13" s="605"/>
      <c r="DOU13" s="605"/>
      <c r="DOV13" s="605"/>
      <c r="DOW13" s="605"/>
      <c r="DOX13" s="605"/>
      <c r="DOY13" s="605"/>
      <c r="DOZ13" s="605"/>
      <c r="DPA13" s="605"/>
      <c r="DPB13" s="605"/>
      <c r="DPC13" s="605"/>
      <c r="DPD13" s="605"/>
      <c r="DPE13" s="605"/>
      <c r="DPF13" s="605"/>
      <c r="DPG13" s="605"/>
      <c r="DPH13" s="605"/>
      <c r="DPI13" s="605"/>
      <c r="DPJ13" s="605"/>
      <c r="DPK13" s="605"/>
      <c r="DPL13" s="605"/>
      <c r="DPM13" s="605"/>
      <c r="DPN13" s="605"/>
      <c r="DPO13" s="605"/>
      <c r="DPP13" s="605"/>
      <c r="DPQ13" s="605"/>
      <c r="DPR13" s="605"/>
      <c r="DPS13" s="605"/>
      <c r="DPT13" s="605"/>
      <c r="DPU13" s="605"/>
      <c r="DPV13" s="605"/>
      <c r="DPW13" s="605"/>
      <c r="DPX13" s="605"/>
      <c r="DPY13" s="605"/>
      <c r="DPZ13" s="605"/>
      <c r="DQA13" s="605"/>
      <c r="DQB13" s="605"/>
      <c r="DQC13" s="605"/>
      <c r="DQD13" s="605"/>
      <c r="DQE13" s="605"/>
      <c r="DQF13" s="605"/>
      <c r="DQG13" s="605"/>
      <c r="DQH13" s="605"/>
      <c r="DQI13" s="605"/>
      <c r="DQJ13" s="605"/>
      <c r="DQK13" s="605"/>
      <c r="DQL13" s="605"/>
      <c r="DQM13" s="605"/>
      <c r="DQN13" s="605"/>
      <c r="DQO13" s="605"/>
      <c r="DQP13" s="605"/>
      <c r="DQQ13" s="605"/>
      <c r="DQR13" s="605"/>
      <c r="DQS13" s="605"/>
      <c r="DQT13" s="605"/>
      <c r="DQU13" s="605"/>
      <c r="DQV13" s="605"/>
      <c r="DQW13" s="605"/>
      <c r="DQX13" s="605"/>
      <c r="DQY13" s="605"/>
      <c r="DQZ13" s="605"/>
      <c r="DRA13" s="605"/>
      <c r="DRB13" s="605"/>
      <c r="DRC13" s="605"/>
      <c r="DRD13" s="605"/>
      <c r="DRE13" s="605"/>
      <c r="DRF13" s="605"/>
      <c r="DRG13" s="605"/>
      <c r="DRH13" s="605"/>
      <c r="DRI13" s="605"/>
      <c r="DRJ13" s="605"/>
      <c r="DRK13" s="605"/>
      <c r="DRL13" s="605"/>
      <c r="DRM13" s="605"/>
      <c r="DRN13" s="605"/>
      <c r="DRO13" s="605"/>
      <c r="DRP13" s="605"/>
      <c r="DRQ13" s="605"/>
      <c r="DRR13" s="605"/>
      <c r="DRS13" s="605"/>
      <c r="DRT13" s="605"/>
      <c r="DRU13" s="605"/>
      <c r="DRV13" s="605"/>
      <c r="DRW13" s="605"/>
      <c r="DRX13" s="605"/>
      <c r="DRY13" s="605"/>
      <c r="DRZ13" s="605"/>
      <c r="DSA13" s="605"/>
      <c r="DSB13" s="605"/>
      <c r="DSC13" s="605"/>
      <c r="DSD13" s="605"/>
      <c r="DSE13" s="605"/>
      <c r="DSF13" s="605"/>
      <c r="DSG13" s="605"/>
      <c r="DSH13" s="605"/>
      <c r="DSI13" s="605"/>
      <c r="DSJ13" s="605"/>
      <c r="DSK13" s="605"/>
      <c r="DSL13" s="605"/>
      <c r="DSM13" s="605"/>
      <c r="DSN13" s="605"/>
      <c r="DSO13" s="605"/>
      <c r="DSP13" s="605"/>
      <c r="DSQ13" s="605"/>
      <c r="DSR13" s="605"/>
      <c r="DSS13" s="605"/>
      <c r="DST13" s="605"/>
      <c r="DSU13" s="605"/>
      <c r="DSV13" s="605"/>
      <c r="DSW13" s="605"/>
      <c r="DSX13" s="605"/>
      <c r="DSY13" s="605"/>
      <c r="DSZ13" s="605"/>
      <c r="DTA13" s="605"/>
      <c r="DTB13" s="605"/>
      <c r="DTC13" s="605"/>
      <c r="DTD13" s="605"/>
      <c r="DTE13" s="605"/>
      <c r="DTF13" s="605"/>
      <c r="DTG13" s="605"/>
      <c r="DTH13" s="605"/>
      <c r="DTI13" s="605"/>
      <c r="DTJ13" s="605"/>
      <c r="DTK13" s="605"/>
      <c r="DTL13" s="605"/>
      <c r="DTM13" s="605"/>
      <c r="DTN13" s="605"/>
      <c r="DTO13" s="605"/>
      <c r="DTP13" s="605"/>
      <c r="DTQ13" s="605"/>
      <c r="DTR13" s="605"/>
      <c r="DTS13" s="605"/>
      <c r="DTT13" s="605"/>
      <c r="DTU13" s="605"/>
      <c r="DTV13" s="605"/>
      <c r="DTW13" s="605"/>
      <c r="DTX13" s="605"/>
      <c r="DTY13" s="605"/>
      <c r="DTZ13" s="605"/>
      <c r="DUA13" s="605"/>
      <c r="DUB13" s="605"/>
      <c r="DUC13" s="605"/>
      <c r="DUD13" s="605"/>
      <c r="DUE13" s="605"/>
      <c r="DUF13" s="605"/>
      <c r="DUG13" s="605"/>
      <c r="DUH13" s="605"/>
      <c r="DUI13" s="605"/>
      <c r="DUJ13" s="605"/>
      <c r="DUK13" s="605"/>
      <c r="DUL13" s="605"/>
      <c r="DUM13" s="605"/>
      <c r="DUN13" s="605"/>
      <c r="DUO13" s="605"/>
      <c r="DUP13" s="605"/>
      <c r="DUQ13" s="605"/>
      <c r="DUR13" s="605"/>
      <c r="DUS13" s="605"/>
      <c r="DUT13" s="605"/>
      <c r="DUU13" s="605"/>
      <c r="DUV13" s="605"/>
      <c r="DUW13" s="605"/>
      <c r="DUX13" s="605"/>
      <c r="DUY13" s="605"/>
      <c r="DUZ13" s="605"/>
      <c r="DVA13" s="605"/>
      <c r="DVB13" s="605"/>
      <c r="DVC13" s="605"/>
      <c r="DVD13" s="605"/>
      <c r="DVE13" s="605"/>
      <c r="DVF13" s="605"/>
      <c r="DVG13" s="605"/>
      <c r="DVH13" s="605"/>
      <c r="DVI13" s="605"/>
      <c r="DVJ13" s="605"/>
      <c r="DVK13" s="605"/>
      <c r="DVL13" s="605"/>
      <c r="DVM13" s="605"/>
      <c r="DVN13" s="605"/>
      <c r="DVO13" s="605"/>
      <c r="DVP13" s="605"/>
      <c r="DVQ13" s="605"/>
      <c r="DVR13" s="605"/>
      <c r="DVS13" s="605"/>
      <c r="DVT13" s="605"/>
      <c r="DVU13" s="605"/>
      <c r="DVV13" s="605"/>
      <c r="DVW13" s="605"/>
      <c r="DVX13" s="605"/>
      <c r="DVY13" s="605"/>
      <c r="DVZ13" s="605"/>
      <c r="DWA13" s="605"/>
      <c r="DWB13" s="605"/>
      <c r="DWC13" s="605"/>
      <c r="DWD13" s="605"/>
      <c r="DWE13" s="605"/>
      <c r="DWF13" s="605"/>
      <c r="DWG13" s="605"/>
      <c r="DWH13" s="605"/>
      <c r="DWI13" s="605"/>
      <c r="DWJ13" s="605"/>
      <c r="DWK13" s="605"/>
      <c r="DWL13" s="605"/>
      <c r="DWM13" s="605"/>
      <c r="DWN13" s="605"/>
      <c r="DWO13" s="605"/>
      <c r="DWP13" s="605"/>
      <c r="DWQ13" s="605"/>
      <c r="DWR13" s="605"/>
      <c r="DWS13" s="605"/>
      <c r="DWT13" s="605"/>
      <c r="DWU13" s="605"/>
      <c r="DWV13" s="605"/>
      <c r="DWW13" s="605"/>
      <c r="DWX13" s="605"/>
      <c r="DWY13" s="605"/>
      <c r="DWZ13" s="605"/>
      <c r="DXA13" s="605"/>
      <c r="DXB13" s="605"/>
      <c r="DXC13" s="605"/>
      <c r="DXD13" s="605"/>
      <c r="DXE13" s="605"/>
      <c r="DXF13" s="605"/>
      <c r="DXG13" s="605"/>
      <c r="DXH13" s="605"/>
      <c r="DXI13" s="605"/>
      <c r="DXJ13" s="605"/>
      <c r="DXK13" s="605"/>
      <c r="DXL13" s="605"/>
      <c r="DXM13" s="605"/>
      <c r="DXN13" s="605"/>
      <c r="DXO13" s="605"/>
      <c r="DXP13" s="605"/>
      <c r="DXQ13" s="605"/>
      <c r="DXR13" s="605"/>
      <c r="DXS13" s="605"/>
      <c r="DXT13" s="605"/>
      <c r="DXU13" s="605"/>
      <c r="DXV13" s="605"/>
      <c r="DXW13" s="605"/>
      <c r="DXX13" s="605"/>
      <c r="DXY13" s="605"/>
      <c r="DXZ13" s="605"/>
      <c r="DYA13" s="605"/>
      <c r="DYB13" s="605"/>
      <c r="DYC13" s="605"/>
      <c r="DYD13" s="605"/>
      <c r="DYE13" s="605"/>
      <c r="DYF13" s="605"/>
      <c r="DYG13" s="605"/>
      <c r="DYH13" s="605"/>
      <c r="DYI13" s="605"/>
      <c r="DYJ13" s="605"/>
      <c r="DYK13" s="605"/>
      <c r="DYL13" s="605"/>
      <c r="DYM13" s="605"/>
      <c r="DYN13" s="605"/>
      <c r="DYO13" s="605"/>
      <c r="DYP13" s="605"/>
      <c r="DYQ13" s="605"/>
      <c r="DYR13" s="605"/>
      <c r="DYS13" s="605"/>
      <c r="DYT13" s="605"/>
      <c r="DYU13" s="605"/>
      <c r="DYV13" s="605"/>
      <c r="DYW13" s="605"/>
      <c r="DYX13" s="605"/>
      <c r="DYY13" s="605"/>
      <c r="DYZ13" s="605"/>
      <c r="DZA13" s="605"/>
      <c r="DZB13" s="605"/>
      <c r="DZC13" s="605"/>
      <c r="DZD13" s="605"/>
      <c r="DZE13" s="605"/>
      <c r="DZF13" s="605"/>
      <c r="DZG13" s="605"/>
      <c r="DZH13" s="605"/>
      <c r="DZI13" s="605"/>
      <c r="DZJ13" s="605"/>
      <c r="DZK13" s="605"/>
      <c r="DZL13" s="605"/>
      <c r="DZM13" s="605"/>
      <c r="DZN13" s="605"/>
      <c r="DZO13" s="605"/>
      <c r="DZP13" s="605"/>
      <c r="DZQ13" s="605"/>
      <c r="DZR13" s="605"/>
      <c r="DZS13" s="605"/>
      <c r="DZT13" s="605"/>
      <c r="DZU13" s="605"/>
      <c r="DZV13" s="605"/>
      <c r="DZW13" s="605"/>
      <c r="DZX13" s="605"/>
      <c r="DZY13" s="605"/>
      <c r="DZZ13" s="605"/>
      <c r="EAA13" s="605"/>
      <c r="EAB13" s="605"/>
      <c r="EAC13" s="605"/>
      <c r="EAD13" s="605"/>
      <c r="EAE13" s="605"/>
      <c r="EAF13" s="605"/>
      <c r="EAG13" s="605"/>
      <c r="EAH13" s="605"/>
      <c r="EAI13" s="605"/>
      <c r="EAJ13" s="605"/>
      <c r="EAK13" s="605"/>
      <c r="EAL13" s="605"/>
      <c r="EAM13" s="605"/>
      <c r="EAN13" s="605"/>
      <c r="EAO13" s="605"/>
      <c r="EAP13" s="605"/>
      <c r="EAQ13" s="605"/>
      <c r="EAR13" s="605"/>
      <c r="EAS13" s="605"/>
      <c r="EAT13" s="605"/>
      <c r="EAU13" s="605"/>
      <c r="EAV13" s="605"/>
      <c r="EAW13" s="605"/>
      <c r="EAX13" s="605"/>
      <c r="EAY13" s="605"/>
      <c r="EAZ13" s="605"/>
      <c r="EBA13" s="605"/>
      <c r="EBB13" s="605"/>
      <c r="EBC13" s="605"/>
      <c r="EBD13" s="605"/>
      <c r="EBE13" s="605"/>
      <c r="EBF13" s="605"/>
      <c r="EBG13" s="605"/>
      <c r="EBH13" s="605"/>
      <c r="EBI13" s="605"/>
      <c r="EBJ13" s="605"/>
      <c r="EBK13" s="605"/>
      <c r="EBL13" s="605"/>
      <c r="EBM13" s="605"/>
      <c r="EBN13" s="605"/>
      <c r="EBO13" s="605"/>
      <c r="EBP13" s="605"/>
      <c r="EBQ13" s="605"/>
      <c r="EBR13" s="605"/>
      <c r="EBS13" s="605"/>
      <c r="EBT13" s="605"/>
      <c r="EBU13" s="605"/>
      <c r="EBV13" s="605"/>
      <c r="EBW13" s="605"/>
      <c r="EBX13" s="605"/>
      <c r="EBY13" s="605"/>
      <c r="EBZ13" s="605"/>
      <c r="ECA13" s="605"/>
      <c r="ECB13" s="605"/>
      <c r="ECC13" s="605"/>
      <c r="ECD13" s="605"/>
      <c r="ECE13" s="605"/>
      <c r="ECF13" s="605"/>
      <c r="ECG13" s="605"/>
      <c r="ECH13" s="605"/>
      <c r="ECI13" s="605"/>
      <c r="ECJ13" s="605"/>
      <c r="ECK13" s="605"/>
      <c r="ECL13" s="605"/>
      <c r="ECM13" s="605"/>
      <c r="ECN13" s="605"/>
      <c r="ECO13" s="605"/>
      <c r="ECP13" s="605"/>
      <c r="ECQ13" s="605"/>
      <c r="ECR13" s="605"/>
      <c r="ECS13" s="605"/>
      <c r="ECT13" s="605"/>
      <c r="ECU13" s="605"/>
      <c r="ECV13" s="605"/>
      <c r="ECW13" s="605"/>
      <c r="ECX13" s="605"/>
      <c r="ECY13" s="605"/>
      <c r="ECZ13" s="605"/>
      <c r="EDA13" s="605"/>
      <c r="EDB13" s="605"/>
      <c r="EDC13" s="605"/>
      <c r="EDD13" s="605"/>
      <c r="EDE13" s="605"/>
      <c r="EDF13" s="605"/>
      <c r="EDG13" s="605"/>
      <c r="EDH13" s="605"/>
      <c r="EDI13" s="605"/>
      <c r="EDJ13" s="605"/>
      <c r="EDK13" s="605"/>
      <c r="EDL13" s="605"/>
      <c r="EDM13" s="605"/>
      <c r="EDN13" s="605"/>
      <c r="EDO13" s="605"/>
      <c r="EDP13" s="605"/>
      <c r="EDQ13" s="605"/>
      <c r="EDR13" s="605"/>
      <c r="EDS13" s="605"/>
      <c r="EDT13" s="605"/>
      <c r="EDU13" s="605"/>
      <c r="EDV13" s="605"/>
      <c r="EDW13" s="605"/>
      <c r="EDX13" s="605"/>
      <c r="EDY13" s="605"/>
      <c r="EDZ13" s="605"/>
      <c r="EEA13" s="605"/>
      <c r="EEB13" s="605"/>
      <c r="EEC13" s="605"/>
      <c r="EED13" s="605"/>
      <c r="EEE13" s="605"/>
      <c r="EEF13" s="605"/>
      <c r="EEG13" s="605"/>
      <c r="EEH13" s="605"/>
      <c r="EEI13" s="605"/>
      <c r="EEJ13" s="605"/>
      <c r="EEK13" s="605"/>
      <c r="EEL13" s="605"/>
      <c r="EEM13" s="605"/>
      <c r="EEN13" s="605"/>
      <c r="EEO13" s="605"/>
      <c r="EEP13" s="605"/>
      <c r="EEQ13" s="605"/>
      <c r="EER13" s="605"/>
      <c r="EES13" s="605"/>
      <c r="EET13" s="605"/>
      <c r="EEU13" s="605"/>
      <c r="EEV13" s="605"/>
      <c r="EEW13" s="605"/>
      <c r="EEX13" s="605"/>
      <c r="EEY13" s="605"/>
      <c r="EEZ13" s="605"/>
      <c r="EFA13" s="605"/>
      <c r="EFB13" s="605"/>
      <c r="EFC13" s="605"/>
      <c r="EFD13" s="605"/>
      <c r="EFE13" s="605"/>
      <c r="EFF13" s="605"/>
      <c r="EFG13" s="605"/>
      <c r="EFH13" s="605"/>
      <c r="EFI13" s="605"/>
      <c r="EFJ13" s="605"/>
      <c r="EFK13" s="605"/>
      <c r="EFL13" s="605"/>
      <c r="EFM13" s="605"/>
      <c r="EFN13" s="605"/>
      <c r="EFO13" s="605"/>
      <c r="EFP13" s="605"/>
      <c r="EFQ13" s="605"/>
      <c r="EFR13" s="605"/>
      <c r="EFS13" s="605"/>
      <c r="EFT13" s="605"/>
      <c r="EFU13" s="605"/>
      <c r="EFV13" s="605"/>
      <c r="EFW13" s="605"/>
      <c r="EFX13" s="605"/>
      <c r="EFY13" s="605"/>
      <c r="EFZ13" s="605"/>
      <c r="EGA13" s="605"/>
      <c r="EGB13" s="605"/>
      <c r="EGC13" s="605"/>
      <c r="EGD13" s="605"/>
      <c r="EGE13" s="605"/>
      <c r="EGF13" s="605"/>
      <c r="EGG13" s="605"/>
      <c r="EGH13" s="605"/>
      <c r="EGI13" s="605"/>
      <c r="EGJ13" s="605"/>
      <c r="EGK13" s="605"/>
      <c r="EGL13" s="605"/>
      <c r="EGM13" s="605"/>
      <c r="EGN13" s="605"/>
      <c r="EGO13" s="605"/>
      <c r="EGP13" s="605"/>
      <c r="EGQ13" s="605"/>
      <c r="EGR13" s="605"/>
      <c r="EGS13" s="605"/>
      <c r="EGT13" s="605"/>
      <c r="EGU13" s="605"/>
      <c r="EGV13" s="605"/>
      <c r="EGW13" s="605"/>
      <c r="EGX13" s="605"/>
      <c r="EGY13" s="605"/>
      <c r="EGZ13" s="605"/>
      <c r="EHA13" s="605"/>
      <c r="EHB13" s="605"/>
      <c r="EHC13" s="605"/>
      <c r="EHD13" s="605"/>
      <c r="EHE13" s="605"/>
      <c r="EHF13" s="605"/>
      <c r="EHG13" s="605"/>
      <c r="EHH13" s="605"/>
      <c r="EHI13" s="605"/>
      <c r="EHJ13" s="605"/>
      <c r="EHK13" s="605"/>
      <c r="EHL13" s="605"/>
      <c r="EHM13" s="605"/>
      <c r="EHN13" s="605"/>
      <c r="EHO13" s="605"/>
      <c r="EHP13" s="605"/>
      <c r="EHQ13" s="605"/>
      <c r="EHR13" s="605"/>
      <c r="EHS13" s="605"/>
      <c r="EHT13" s="605"/>
      <c r="EHU13" s="605"/>
      <c r="EHV13" s="605"/>
      <c r="EHW13" s="605"/>
      <c r="EHX13" s="605"/>
      <c r="EHY13" s="605"/>
      <c r="EHZ13" s="605"/>
      <c r="EIA13" s="605"/>
      <c r="EIB13" s="605"/>
      <c r="EIC13" s="605"/>
      <c r="EID13" s="605"/>
      <c r="EIE13" s="605"/>
      <c r="EIF13" s="605"/>
      <c r="EIG13" s="605"/>
      <c r="EIH13" s="605"/>
      <c r="EII13" s="605"/>
      <c r="EIJ13" s="605"/>
      <c r="EIK13" s="605"/>
      <c r="EIL13" s="605"/>
      <c r="EIM13" s="605"/>
      <c r="EIN13" s="605"/>
      <c r="EIO13" s="605"/>
      <c r="EIP13" s="605"/>
      <c r="EIQ13" s="605"/>
      <c r="EIR13" s="605"/>
      <c r="EIS13" s="605"/>
      <c r="EIT13" s="605"/>
      <c r="EIU13" s="605"/>
      <c r="EIV13" s="605"/>
      <c r="EIW13" s="605"/>
      <c r="EIX13" s="605"/>
      <c r="EIY13" s="605"/>
      <c r="EIZ13" s="605"/>
      <c r="EJA13" s="605"/>
      <c r="EJB13" s="605"/>
      <c r="EJC13" s="605"/>
      <c r="EJD13" s="605"/>
      <c r="EJE13" s="605"/>
      <c r="EJF13" s="605"/>
      <c r="EJG13" s="605"/>
      <c r="EJH13" s="605"/>
      <c r="EJI13" s="605"/>
      <c r="EJJ13" s="605"/>
      <c r="EJK13" s="605"/>
      <c r="EJL13" s="605"/>
      <c r="EJM13" s="605"/>
      <c r="EJN13" s="605"/>
      <c r="EJO13" s="605"/>
      <c r="EJP13" s="605"/>
      <c r="EJQ13" s="605"/>
      <c r="EJR13" s="605"/>
      <c r="EJS13" s="605"/>
      <c r="EJT13" s="605"/>
      <c r="EJU13" s="605"/>
      <c r="EJV13" s="605"/>
      <c r="EJW13" s="605"/>
      <c r="EJX13" s="605"/>
      <c r="EJY13" s="605"/>
      <c r="EJZ13" s="605"/>
      <c r="EKA13" s="605"/>
      <c r="EKB13" s="605"/>
      <c r="EKC13" s="605"/>
      <c r="EKD13" s="605"/>
      <c r="EKE13" s="605"/>
      <c r="EKF13" s="605"/>
      <c r="EKG13" s="605"/>
      <c r="EKH13" s="605"/>
      <c r="EKI13" s="605"/>
      <c r="EKJ13" s="605"/>
      <c r="EKK13" s="605"/>
      <c r="EKL13" s="605"/>
      <c r="EKM13" s="605"/>
      <c r="EKN13" s="605"/>
      <c r="EKO13" s="605"/>
      <c r="EKP13" s="605"/>
      <c r="EKQ13" s="605"/>
      <c r="EKR13" s="605"/>
      <c r="EKS13" s="605"/>
      <c r="EKT13" s="605"/>
      <c r="EKU13" s="605"/>
      <c r="EKV13" s="605"/>
      <c r="EKW13" s="605"/>
      <c r="EKX13" s="605"/>
      <c r="EKY13" s="605"/>
      <c r="EKZ13" s="605"/>
      <c r="ELA13" s="605"/>
      <c r="ELB13" s="605"/>
      <c r="ELC13" s="605"/>
      <c r="ELD13" s="605"/>
      <c r="ELE13" s="605"/>
      <c r="ELF13" s="605"/>
      <c r="ELG13" s="605"/>
      <c r="ELH13" s="605"/>
      <c r="ELI13" s="605"/>
      <c r="ELJ13" s="605"/>
      <c r="ELK13" s="605"/>
      <c r="ELL13" s="605"/>
      <c r="ELM13" s="605"/>
      <c r="ELN13" s="605"/>
      <c r="ELO13" s="605"/>
      <c r="ELP13" s="605"/>
      <c r="ELQ13" s="605"/>
      <c r="ELR13" s="605"/>
      <c r="ELS13" s="605"/>
      <c r="ELT13" s="605"/>
      <c r="ELU13" s="605"/>
      <c r="ELV13" s="605"/>
      <c r="ELW13" s="605"/>
      <c r="ELX13" s="605"/>
      <c r="ELY13" s="605"/>
      <c r="ELZ13" s="605"/>
      <c r="EMA13" s="605"/>
      <c r="EMB13" s="605"/>
      <c r="EMC13" s="605"/>
      <c r="EMD13" s="605"/>
      <c r="EME13" s="605"/>
      <c r="EMF13" s="605"/>
      <c r="EMG13" s="605"/>
      <c r="EMH13" s="605"/>
      <c r="EMI13" s="605"/>
      <c r="EMJ13" s="605"/>
      <c r="EMK13" s="605"/>
      <c r="EML13" s="605"/>
      <c r="EMM13" s="605"/>
      <c r="EMN13" s="605"/>
      <c r="EMO13" s="605"/>
      <c r="EMP13" s="605"/>
      <c r="EMQ13" s="605"/>
      <c r="EMR13" s="605"/>
      <c r="EMS13" s="605"/>
      <c r="EMT13" s="605"/>
      <c r="EMU13" s="605"/>
      <c r="EMV13" s="605"/>
      <c r="EMW13" s="605"/>
      <c r="EMX13" s="605"/>
      <c r="EMY13" s="605"/>
      <c r="EMZ13" s="605"/>
      <c r="ENA13" s="605"/>
      <c r="ENB13" s="605"/>
      <c r="ENC13" s="605"/>
      <c r="END13" s="605"/>
      <c r="ENE13" s="605"/>
      <c r="ENF13" s="605"/>
      <c r="ENG13" s="605"/>
      <c r="ENH13" s="605"/>
      <c r="ENI13" s="605"/>
      <c r="ENJ13" s="605"/>
      <c r="ENK13" s="605"/>
      <c r="ENL13" s="605"/>
      <c r="ENM13" s="605"/>
      <c r="ENN13" s="605"/>
      <c r="ENO13" s="605"/>
      <c r="ENP13" s="605"/>
      <c r="ENQ13" s="605"/>
      <c r="ENR13" s="605"/>
      <c r="ENS13" s="605"/>
      <c r="ENT13" s="605"/>
      <c r="ENU13" s="605"/>
      <c r="ENV13" s="605"/>
      <c r="ENW13" s="605"/>
      <c r="ENX13" s="605"/>
      <c r="ENY13" s="605"/>
      <c r="ENZ13" s="605"/>
      <c r="EOA13" s="605"/>
      <c r="EOB13" s="605"/>
      <c r="EOC13" s="605"/>
      <c r="EOD13" s="605"/>
      <c r="EOE13" s="605"/>
      <c r="EOF13" s="605"/>
      <c r="EOG13" s="605"/>
      <c r="EOH13" s="605"/>
      <c r="EOI13" s="605"/>
      <c r="EOJ13" s="605"/>
      <c r="EOK13" s="605"/>
      <c r="EOL13" s="605"/>
      <c r="EOM13" s="605"/>
      <c r="EON13" s="605"/>
      <c r="EOO13" s="605"/>
      <c r="EOP13" s="605"/>
      <c r="EOQ13" s="605"/>
      <c r="EOR13" s="605"/>
      <c r="EOS13" s="605"/>
      <c r="EOT13" s="605"/>
      <c r="EOU13" s="605"/>
      <c r="EOV13" s="605"/>
      <c r="EOW13" s="605"/>
      <c r="EOX13" s="605"/>
      <c r="EOY13" s="605"/>
      <c r="EOZ13" s="605"/>
      <c r="EPA13" s="605"/>
      <c r="EPB13" s="605"/>
      <c r="EPC13" s="605"/>
      <c r="EPD13" s="605"/>
      <c r="EPE13" s="605"/>
      <c r="EPF13" s="605"/>
      <c r="EPG13" s="605"/>
      <c r="EPH13" s="605"/>
      <c r="EPI13" s="605"/>
      <c r="EPJ13" s="605"/>
      <c r="EPK13" s="605"/>
      <c r="EPL13" s="605"/>
      <c r="EPM13" s="605"/>
      <c r="EPN13" s="605"/>
      <c r="EPO13" s="605"/>
      <c r="EPP13" s="605"/>
      <c r="EPQ13" s="605"/>
      <c r="EPR13" s="605"/>
      <c r="EPS13" s="605"/>
      <c r="EPT13" s="605"/>
      <c r="EPU13" s="605"/>
      <c r="EPV13" s="605"/>
      <c r="EPW13" s="605"/>
      <c r="EPX13" s="605"/>
      <c r="EPY13" s="605"/>
      <c r="EPZ13" s="605"/>
      <c r="EQA13" s="605"/>
      <c r="EQB13" s="605"/>
      <c r="EQC13" s="605"/>
      <c r="EQD13" s="605"/>
      <c r="EQE13" s="605"/>
      <c r="EQF13" s="605"/>
      <c r="EQG13" s="605"/>
      <c r="EQH13" s="605"/>
      <c r="EQI13" s="605"/>
      <c r="EQJ13" s="605"/>
      <c r="EQK13" s="605"/>
      <c r="EQL13" s="605"/>
      <c r="EQM13" s="605"/>
      <c r="EQN13" s="605"/>
      <c r="EQO13" s="605"/>
      <c r="EQP13" s="605"/>
      <c r="EQQ13" s="605"/>
      <c r="EQR13" s="605"/>
      <c r="EQS13" s="605"/>
      <c r="EQT13" s="605"/>
      <c r="EQU13" s="605"/>
      <c r="EQV13" s="605"/>
      <c r="EQW13" s="605"/>
      <c r="EQX13" s="605"/>
      <c r="EQY13" s="605"/>
      <c r="EQZ13" s="605"/>
      <c r="ERA13" s="605"/>
      <c r="ERB13" s="605"/>
      <c r="ERC13" s="605"/>
      <c r="ERD13" s="605"/>
      <c r="ERE13" s="605"/>
      <c r="ERF13" s="605"/>
      <c r="ERG13" s="605"/>
      <c r="ERH13" s="605"/>
      <c r="ERI13" s="605"/>
      <c r="ERJ13" s="605"/>
      <c r="ERK13" s="605"/>
      <c r="ERL13" s="605"/>
      <c r="ERM13" s="605"/>
      <c r="ERN13" s="605"/>
      <c r="ERO13" s="605"/>
      <c r="ERP13" s="605"/>
      <c r="ERQ13" s="605"/>
      <c r="ERR13" s="605"/>
      <c r="ERS13" s="605"/>
      <c r="ERT13" s="605"/>
      <c r="ERU13" s="605"/>
      <c r="ERV13" s="605"/>
      <c r="ERW13" s="605"/>
      <c r="ERX13" s="605"/>
      <c r="ERY13" s="605"/>
      <c r="ERZ13" s="605"/>
      <c r="ESA13" s="605"/>
      <c r="ESB13" s="605"/>
      <c r="ESC13" s="605"/>
      <c r="ESD13" s="605"/>
      <c r="ESE13" s="605"/>
      <c r="ESF13" s="605"/>
      <c r="ESG13" s="605"/>
      <c r="ESH13" s="605"/>
      <c r="ESI13" s="605"/>
      <c r="ESJ13" s="605"/>
      <c r="ESK13" s="605"/>
      <c r="ESL13" s="605"/>
      <c r="ESM13" s="605"/>
      <c r="ESN13" s="605"/>
      <c r="ESO13" s="605"/>
      <c r="ESP13" s="605"/>
      <c r="ESQ13" s="605"/>
      <c r="ESR13" s="605"/>
      <c r="ESS13" s="605"/>
      <c r="EST13" s="605"/>
      <c r="ESU13" s="605"/>
      <c r="ESV13" s="605"/>
      <c r="ESW13" s="605"/>
      <c r="ESX13" s="605"/>
      <c r="ESY13" s="605"/>
      <c r="ESZ13" s="605"/>
      <c r="ETA13" s="605"/>
      <c r="ETB13" s="605"/>
      <c r="ETC13" s="605"/>
      <c r="ETD13" s="605"/>
      <c r="ETE13" s="605"/>
      <c r="ETF13" s="605"/>
      <c r="ETG13" s="605"/>
      <c r="ETH13" s="605"/>
      <c r="ETI13" s="605"/>
      <c r="ETJ13" s="605"/>
      <c r="ETK13" s="605"/>
      <c r="ETL13" s="605"/>
      <c r="ETM13" s="605"/>
      <c r="ETN13" s="605"/>
      <c r="ETO13" s="605"/>
      <c r="ETP13" s="605"/>
      <c r="ETQ13" s="605"/>
      <c r="ETR13" s="605"/>
      <c r="ETS13" s="605"/>
      <c r="ETT13" s="605"/>
      <c r="ETU13" s="605"/>
      <c r="ETV13" s="605"/>
      <c r="ETW13" s="605"/>
      <c r="ETX13" s="605"/>
      <c r="ETY13" s="605"/>
      <c r="ETZ13" s="605"/>
      <c r="EUA13" s="605"/>
      <c r="EUB13" s="605"/>
      <c r="EUC13" s="605"/>
      <c r="EUD13" s="605"/>
      <c r="EUE13" s="605"/>
      <c r="EUF13" s="605"/>
      <c r="EUG13" s="605"/>
      <c r="EUH13" s="605"/>
      <c r="EUI13" s="605"/>
      <c r="EUJ13" s="605"/>
      <c r="EUK13" s="605"/>
      <c r="EUL13" s="605"/>
      <c r="EUM13" s="605"/>
      <c r="EUN13" s="605"/>
      <c r="EUO13" s="605"/>
      <c r="EUP13" s="605"/>
      <c r="EUQ13" s="605"/>
      <c r="EUR13" s="605"/>
      <c r="EUS13" s="605"/>
      <c r="EUT13" s="605"/>
      <c r="EUU13" s="605"/>
      <c r="EUV13" s="605"/>
      <c r="EUW13" s="605"/>
      <c r="EUX13" s="605"/>
      <c r="EUY13" s="605"/>
      <c r="EUZ13" s="605"/>
      <c r="EVA13" s="605"/>
      <c r="EVB13" s="605"/>
      <c r="EVC13" s="605"/>
      <c r="EVD13" s="605"/>
      <c r="EVE13" s="605"/>
      <c r="EVF13" s="605"/>
      <c r="EVG13" s="605"/>
      <c r="EVH13" s="605"/>
      <c r="EVI13" s="605"/>
      <c r="EVJ13" s="605"/>
      <c r="EVK13" s="605"/>
      <c r="EVL13" s="605"/>
      <c r="EVM13" s="605"/>
      <c r="EVN13" s="605"/>
      <c r="EVO13" s="605"/>
      <c r="EVP13" s="605"/>
      <c r="EVQ13" s="605"/>
      <c r="EVR13" s="605"/>
      <c r="EVS13" s="605"/>
      <c r="EVT13" s="605"/>
      <c r="EVU13" s="605"/>
      <c r="EVV13" s="605"/>
      <c r="EVW13" s="605"/>
      <c r="EVX13" s="605"/>
      <c r="EVY13" s="605"/>
      <c r="EVZ13" s="605"/>
      <c r="EWA13" s="605"/>
      <c r="EWB13" s="605"/>
      <c r="EWC13" s="605"/>
      <c r="EWD13" s="605"/>
      <c r="EWE13" s="605"/>
      <c r="EWF13" s="605"/>
      <c r="EWG13" s="605"/>
      <c r="EWH13" s="605"/>
      <c r="EWI13" s="605"/>
      <c r="EWJ13" s="605"/>
      <c r="EWK13" s="605"/>
      <c r="EWL13" s="605"/>
      <c r="EWM13" s="605"/>
      <c r="EWN13" s="605"/>
      <c r="EWO13" s="605"/>
      <c r="EWP13" s="605"/>
      <c r="EWQ13" s="605"/>
      <c r="EWR13" s="605"/>
      <c r="EWS13" s="605"/>
      <c r="EWT13" s="605"/>
      <c r="EWU13" s="605"/>
      <c r="EWV13" s="605"/>
      <c r="EWW13" s="605"/>
      <c r="EWX13" s="605"/>
      <c r="EWY13" s="605"/>
      <c r="EWZ13" s="605"/>
      <c r="EXA13" s="605"/>
      <c r="EXB13" s="605"/>
      <c r="EXC13" s="605"/>
      <c r="EXD13" s="605"/>
      <c r="EXE13" s="605"/>
      <c r="EXF13" s="605"/>
      <c r="EXG13" s="605"/>
      <c r="EXH13" s="605"/>
      <c r="EXI13" s="605"/>
      <c r="EXJ13" s="605"/>
      <c r="EXK13" s="605"/>
      <c r="EXL13" s="605"/>
      <c r="EXM13" s="605"/>
      <c r="EXN13" s="605"/>
      <c r="EXO13" s="605"/>
      <c r="EXP13" s="605"/>
      <c r="EXQ13" s="605"/>
      <c r="EXR13" s="605"/>
      <c r="EXS13" s="605"/>
      <c r="EXT13" s="605"/>
      <c r="EXU13" s="605"/>
      <c r="EXV13" s="605"/>
      <c r="EXW13" s="605"/>
      <c r="EXX13" s="605"/>
      <c r="EXY13" s="605"/>
      <c r="EXZ13" s="605"/>
      <c r="EYA13" s="605"/>
      <c r="EYB13" s="605"/>
      <c r="EYC13" s="605"/>
      <c r="EYD13" s="605"/>
      <c r="EYE13" s="605"/>
      <c r="EYF13" s="605"/>
      <c r="EYG13" s="605"/>
      <c r="EYH13" s="605"/>
      <c r="EYI13" s="605"/>
      <c r="EYJ13" s="605"/>
      <c r="EYK13" s="605"/>
      <c r="EYL13" s="605"/>
      <c r="EYM13" s="605"/>
      <c r="EYN13" s="605"/>
      <c r="EYO13" s="605"/>
      <c r="EYP13" s="605"/>
      <c r="EYQ13" s="605"/>
      <c r="EYR13" s="605"/>
      <c r="EYS13" s="605"/>
      <c r="EYT13" s="605"/>
      <c r="EYU13" s="605"/>
      <c r="EYV13" s="605"/>
      <c r="EYW13" s="605"/>
      <c r="EYX13" s="605"/>
      <c r="EYY13" s="605"/>
      <c r="EYZ13" s="605"/>
      <c r="EZA13" s="605"/>
      <c r="EZB13" s="605"/>
      <c r="EZC13" s="605"/>
      <c r="EZD13" s="605"/>
      <c r="EZE13" s="605"/>
      <c r="EZF13" s="605"/>
      <c r="EZG13" s="605"/>
      <c r="EZH13" s="605"/>
      <c r="EZI13" s="605"/>
      <c r="EZJ13" s="605"/>
      <c r="EZK13" s="605"/>
      <c r="EZL13" s="605"/>
      <c r="EZM13" s="605"/>
      <c r="EZN13" s="605"/>
      <c r="EZO13" s="605"/>
      <c r="EZP13" s="605"/>
      <c r="EZQ13" s="605"/>
      <c r="EZR13" s="605"/>
      <c r="EZS13" s="605"/>
      <c r="EZT13" s="605"/>
      <c r="EZU13" s="605"/>
      <c r="EZV13" s="605"/>
      <c r="EZW13" s="605"/>
      <c r="EZX13" s="605"/>
      <c r="EZY13" s="605"/>
      <c r="EZZ13" s="605"/>
      <c r="FAA13" s="605"/>
      <c r="FAB13" s="605"/>
      <c r="FAC13" s="605"/>
      <c r="FAD13" s="605"/>
      <c r="FAE13" s="605"/>
      <c r="FAF13" s="605"/>
      <c r="FAG13" s="605"/>
      <c r="FAH13" s="605"/>
      <c r="FAI13" s="605"/>
      <c r="FAJ13" s="605"/>
      <c r="FAK13" s="605"/>
      <c r="FAL13" s="605"/>
      <c r="FAM13" s="605"/>
      <c r="FAN13" s="605"/>
      <c r="FAO13" s="605"/>
      <c r="FAP13" s="605"/>
      <c r="FAQ13" s="605"/>
      <c r="FAR13" s="605"/>
      <c r="FAS13" s="605"/>
      <c r="FAT13" s="605"/>
      <c r="FAU13" s="605"/>
      <c r="FAV13" s="605"/>
      <c r="FAW13" s="605"/>
      <c r="FAX13" s="605"/>
      <c r="FAY13" s="605"/>
      <c r="FAZ13" s="605"/>
      <c r="FBA13" s="605"/>
      <c r="FBB13" s="605"/>
      <c r="FBC13" s="605"/>
      <c r="FBD13" s="605"/>
      <c r="FBE13" s="605"/>
      <c r="FBF13" s="605"/>
      <c r="FBG13" s="605"/>
      <c r="FBH13" s="605"/>
      <c r="FBI13" s="605"/>
      <c r="FBJ13" s="605"/>
      <c r="FBK13" s="605"/>
      <c r="FBL13" s="605"/>
      <c r="FBM13" s="605"/>
      <c r="FBN13" s="605"/>
      <c r="FBO13" s="605"/>
      <c r="FBP13" s="605"/>
      <c r="FBQ13" s="605"/>
      <c r="FBR13" s="605"/>
      <c r="FBS13" s="605"/>
      <c r="FBT13" s="605"/>
      <c r="FBU13" s="605"/>
      <c r="FBV13" s="605"/>
      <c r="FBW13" s="605"/>
      <c r="FBX13" s="605"/>
      <c r="FBY13" s="605"/>
      <c r="FBZ13" s="605"/>
      <c r="FCA13" s="605"/>
      <c r="FCB13" s="605"/>
      <c r="FCC13" s="605"/>
      <c r="FCD13" s="605"/>
      <c r="FCE13" s="605"/>
      <c r="FCF13" s="605"/>
      <c r="FCG13" s="605"/>
      <c r="FCH13" s="605"/>
      <c r="FCI13" s="605"/>
      <c r="FCJ13" s="605"/>
      <c r="FCK13" s="605"/>
      <c r="FCL13" s="605"/>
      <c r="FCM13" s="605"/>
      <c r="FCN13" s="605"/>
      <c r="FCO13" s="605"/>
      <c r="FCP13" s="605"/>
      <c r="FCQ13" s="605"/>
      <c r="FCR13" s="605"/>
      <c r="FCS13" s="605"/>
      <c r="FCT13" s="605"/>
      <c r="FCU13" s="605"/>
      <c r="FCV13" s="605"/>
      <c r="FCW13" s="605"/>
      <c r="FCX13" s="605"/>
      <c r="FCY13" s="605"/>
      <c r="FCZ13" s="605"/>
      <c r="FDA13" s="605"/>
      <c r="FDB13" s="605"/>
      <c r="FDC13" s="605"/>
      <c r="FDD13" s="605"/>
      <c r="FDE13" s="605"/>
      <c r="FDF13" s="605"/>
      <c r="FDG13" s="605"/>
      <c r="FDH13" s="605"/>
      <c r="FDI13" s="605"/>
      <c r="FDJ13" s="605"/>
      <c r="FDK13" s="605"/>
      <c r="FDL13" s="605"/>
      <c r="FDM13" s="605"/>
      <c r="FDN13" s="605"/>
      <c r="FDO13" s="605"/>
      <c r="FDP13" s="605"/>
      <c r="FDQ13" s="605"/>
      <c r="FDR13" s="605"/>
      <c r="FDS13" s="605"/>
      <c r="FDT13" s="605"/>
      <c r="FDU13" s="605"/>
      <c r="FDV13" s="605"/>
      <c r="FDW13" s="605"/>
      <c r="FDX13" s="605"/>
      <c r="FDY13" s="605"/>
      <c r="FDZ13" s="605"/>
      <c r="FEA13" s="605"/>
      <c r="FEB13" s="605"/>
      <c r="FEC13" s="605"/>
      <c r="FED13" s="605"/>
      <c r="FEE13" s="605"/>
      <c r="FEF13" s="605"/>
      <c r="FEG13" s="605"/>
      <c r="FEH13" s="605"/>
      <c r="FEI13" s="605"/>
      <c r="FEJ13" s="605"/>
      <c r="FEK13" s="605"/>
      <c r="FEL13" s="605"/>
      <c r="FEM13" s="605"/>
      <c r="FEN13" s="605"/>
      <c r="FEO13" s="605"/>
      <c r="FEP13" s="605"/>
      <c r="FEQ13" s="605"/>
      <c r="FER13" s="605"/>
      <c r="FES13" s="605"/>
      <c r="FET13" s="605"/>
      <c r="FEU13" s="605"/>
      <c r="FEV13" s="605"/>
      <c r="FEW13" s="605"/>
      <c r="FEX13" s="605"/>
      <c r="FEY13" s="605"/>
      <c r="FEZ13" s="605"/>
      <c r="FFA13" s="605"/>
      <c r="FFB13" s="605"/>
      <c r="FFC13" s="605"/>
      <c r="FFD13" s="605"/>
      <c r="FFE13" s="605"/>
      <c r="FFF13" s="605"/>
      <c r="FFG13" s="605"/>
      <c r="FFH13" s="605"/>
      <c r="FFI13" s="605"/>
      <c r="FFJ13" s="605"/>
      <c r="FFK13" s="605"/>
      <c r="FFL13" s="605"/>
      <c r="FFM13" s="605"/>
      <c r="FFN13" s="605"/>
      <c r="FFO13" s="605"/>
      <c r="FFP13" s="605"/>
      <c r="FFQ13" s="605"/>
      <c r="FFR13" s="605"/>
      <c r="FFS13" s="605"/>
      <c r="FFT13" s="605"/>
      <c r="FFU13" s="605"/>
      <c r="FFV13" s="605"/>
      <c r="FFW13" s="605"/>
      <c r="FFX13" s="605"/>
      <c r="FFY13" s="605"/>
      <c r="FFZ13" s="605"/>
      <c r="FGA13" s="605"/>
      <c r="FGB13" s="605"/>
      <c r="FGC13" s="605"/>
      <c r="FGD13" s="605"/>
      <c r="FGE13" s="605"/>
      <c r="FGF13" s="605"/>
      <c r="FGG13" s="605"/>
      <c r="FGH13" s="605"/>
      <c r="FGI13" s="605"/>
      <c r="FGJ13" s="605"/>
      <c r="FGK13" s="605"/>
      <c r="FGL13" s="605"/>
      <c r="FGM13" s="605"/>
      <c r="FGN13" s="605"/>
      <c r="FGO13" s="605"/>
      <c r="FGP13" s="605"/>
      <c r="FGQ13" s="605"/>
      <c r="FGR13" s="605"/>
      <c r="FGS13" s="605"/>
      <c r="FGT13" s="605"/>
      <c r="FGU13" s="605"/>
      <c r="FGV13" s="605"/>
      <c r="FGW13" s="605"/>
      <c r="FGX13" s="605"/>
      <c r="FGY13" s="605"/>
      <c r="FGZ13" s="605"/>
      <c r="FHA13" s="605"/>
      <c r="FHB13" s="605"/>
      <c r="FHC13" s="605"/>
      <c r="FHD13" s="605"/>
      <c r="FHE13" s="605"/>
      <c r="FHF13" s="605"/>
      <c r="FHG13" s="605"/>
      <c r="FHH13" s="605"/>
      <c r="FHI13" s="605"/>
      <c r="FHJ13" s="605"/>
      <c r="FHK13" s="605"/>
      <c r="FHL13" s="605"/>
      <c r="FHM13" s="605"/>
      <c r="FHN13" s="605"/>
      <c r="FHO13" s="605"/>
      <c r="FHP13" s="605"/>
      <c r="FHQ13" s="605"/>
      <c r="FHR13" s="605"/>
      <c r="FHS13" s="605"/>
      <c r="FHT13" s="605"/>
      <c r="FHU13" s="605"/>
      <c r="FHV13" s="605"/>
      <c r="FHW13" s="605"/>
      <c r="FHX13" s="605"/>
      <c r="FHY13" s="605"/>
      <c r="FHZ13" s="605"/>
      <c r="FIA13" s="605"/>
      <c r="FIB13" s="605"/>
      <c r="FIC13" s="605"/>
      <c r="FID13" s="605"/>
      <c r="FIE13" s="605"/>
      <c r="FIF13" s="605"/>
      <c r="FIG13" s="605"/>
      <c r="FIH13" s="605"/>
      <c r="FII13" s="605"/>
      <c r="FIJ13" s="605"/>
      <c r="FIK13" s="605"/>
      <c r="FIL13" s="605"/>
      <c r="FIM13" s="605"/>
      <c r="FIN13" s="605"/>
      <c r="FIO13" s="605"/>
      <c r="FIP13" s="605"/>
      <c r="FIQ13" s="605"/>
      <c r="FIR13" s="605"/>
      <c r="FIS13" s="605"/>
      <c r="FIT13" s="605"/>
      <c r="FIU13" s="605"/>
      <c r="FIV13" s="605"/>
      <c r="FIW13" s="605"/>
      <c r="FIX13" s="605"/>
      <c r="FIY13" s="605"/>
      <c r="FIZ13" s="605"/>
      <c r="FJA13" s="605"/>
      <c r="FJB13" s="605"/>
      <c r="FJC13" s="605"/>
      <c r="FJD13" s="605"/>
      <c r="FJE13" s="605"/>
      <c r="FJF13" s="605"/>
      <c r="FJG13" s="605"/>
      <c r="FJH13" s="605"/>
      <c r="FJI13" s="605"/>
      <c r="FJJ13" s="605"/>
      <c r="FJK13" s="605"/>
      <c r="FJL13" s="605"/>
      <c r="FJM13" s="605"/>
      <c r="FJN13" s="605"/>
      <c r="FJO13" s="605"/>
      <c r="FJP13" s="605"/>
      <c r="FJQ13" s="605"/>
      <c r="FJR13" s="605"/>
      <c r="FJS13" s="605"/>
      <c r="FJT13" s="605"/>
      <c r="FJU13" s="605"/>
      <c r="FJV13" s="605"/>
      <c r="FJW13" s="605"/>
      <c r="FJX13" s="605"/>
      <c r="FJY13" s="605"/>
      <c r="FJZ13" s="605"/>
      <c r="FKA13" s="605"/>
      <c r="FKB13" s="605"/>
      <c r="FKC13" s="605"/>
      <c r="FKD13" s="605"/>
      <c r="FKE13" s="605"/>
      <c r="FKF13" s="605"/>
      <c r="FKG13" s="605"/>
      <c r="FKH13" s="605"/>
      <c r="FKI13" s="605"/>
      <c r="FKJ13" s="605"/>
      <c r="FKK13" s="605"/>
      <c r="FKL13" s="605"/>
      <c r="FKM13" s="605"/>
      <c r="FKN13" s="605"/>
      <c r="FKO13" s="605"/>
      <c r="FKP13" s="605"/>
      <c r="FKQ13" s="605"/>
      <c r="FKR13" s="605"/>
      <c r="FKS13" s="605"/>
      <c r="FKT13" s="605"/>
      <c r="FKU13" s="605"/>
      <c r="FKV13" s="605"/>
      <c r="FKW13" s="605"/>
      <c r="FKX13" s="605"/>
      <c r="FKY13" s="605"/>
      <c r="FKZ13" s="605"/>
      <c r="FLA13" s="605"/>
      <c r="FLB13" s="605"/>
      <c r="FLC13" s="605"/>
      <c r="FLD13" s="605"/>
      <c r="FLE13" s="605"/>
      <c r="FLF13" s="605"/>
      <c r="FLG13" s="605"/>
      <c r="FLH13" s="605"/>
      <c r="FLI13" s="605"/>
      <c r="FLJ13" s="605"/>
      <c r="FLK13" s="605"/>
      <c r="FLL13" s="605"/>
      <c r="FLM13" s="605"/>
      <c r="FLN13" s="605"/>
      <c r="FLO13" s="605"/>
      <c r="FLP13" s="605"/>
      <c r="FLQ13" s="605"/>
      <c r="FLR13" s="605"/>
      <c r="FLS13" s="605"/>
      <c r="FLT13" s="605"/>
      <c r="FLU13" s="605"/>
      <c r="FLV13" s="605"/>
      <c r="FLW13" s="605"/>
      <c r="FLX13" s="605"/>
      <c r="FLY13" s="605"/>
      <c r="FLZ13" s="605"/>
      <c r="FMA13" s="605"/>
      <c r="FMB13" s="605"/>
      <c r="FMC13" s="605"/>
      <c r="FMD13" s="605"/>
      <c r="FME13" s="605"/>
      <c r="FMF13" s="605"/>
      <c r="FMG13" s="605"/>
      <c r="FMH13" s="605"/>
      <c r="FMI13" s="605"/>
      <c r="FMJ13" s="605"/>
      <c r="FMK13" s="605"/>
      <c r="FML13" s="605"/>
      <c r="FMM13" s="605"/>
      <c r="FMN13" s="605"/>
      <c r="FMO13" s="605"/>
      <c r="FMP13" s="605"/>
      <c r="FMQ13" s="605"/>
      <c r="FMR13" s="605"/>
      <c r="FMS13" s="605"/>
      <c r="FMT13" s="605"/>
      <c r="FMU13" s="605"/>
      <c r="FMV13" s="605"/>
      <c r="FMW13" s="605"/>
      <c r="FMX13" s="605"/>
      <c r="FMY13" s="605"/>
      <c r="FMZ13" s="605"/>
      <c r="FNA13" s="605"/>
      <c r="FNB13" s="605"/>
      <c r="FNC13" s="605"/>
      <c r="FND13" s="605"/>
      <c r="FNE13" s="605"/>
      <c r="FNF13" s="605"/>
      <c r="FNG13" s="605"/>
      <c r="FNH13" s="605"/>
      <c r="FNI13" s="605"/>
      <c r="FNJ13" s="605"/>
      <c r="FNK13" s="605"/>
      <c r="FNL13" s="605"/>
      <c r="FNM13" s="605"/>
      <c r="FNN13" s="605"/>
      <c r="FNO13" s="605"/>
      <c r="FNP13" s="605"/>
      <c r="FNQ13" s="605"/>
      <c r="FNR13" s="605"/>
      <c r="FNS13" s="605"/>
      <c r="FNT13" s="605"/>
      <c r="FNU13" s="605"/>
      <c r="FNV13" s="605"/>
      <c r="FNW13" s="605"/>
      <c r="FNX13" s="605"/>
      <c r="FNY13" s="605"/>
      <c r="FNZ13" s="605"/>
      <c r="FOA13" s="605"/>
      <c r="FOB13" s="605"/>
      <c r="FOC13" s="605"/>
      <c r="FOD13" s="605"/>
      <c r="FOE13" s="605"/>
      <c r="FOF13" s="605"/>
      <c r="FOG13" s="605"/>
      <c r="FOH13" s="605"/>
      <c r="FOI13" s="605"/>
      <c r="FOJ13" s="605"/>
      <c r="FOK13" s="605"/>
      <c r="FOL13" s="605"/>
      <c r="FOM13" s="605"/>
      <c r="FON13" s="605"/>
      <c r="FOO13" s="605"/>
      <c r="FOP13" s="605"/>
      <c r="FOQ13" s="605"/>
      <c r="FOR13" s="605"/>
      <c r="FOS13" s="605"/>
      <c r="FOT13" s="605"/>
      <c r="FOU13" s="605"/>
      <c r="FOV13" s="605"/>
      <c r="FOW13" s="605"/>
      <c r="FOX13" s="605"/>
      <c r="FOY13" s="605"/>
      <c r="FOZ13" s="605"/>
      <c r="FPA13" s="605"/>
      <c r="FPB13" s="605"/>
      <c r="FPC13" s="605"/>
      <c r="FPD13" s="605"/>
      <c r="FPE13" s="605"/>
      <c r="FPF13" s="605"/>
      <c r="FPG13" s="605"/>
      <c r="FPH13" s="605"/>
      <c r="FPI13" s="605"/>
      <c r="FPJ13" s="605"/>
      <c r="FPK13" s="605"/>
      <c r="FPL13" s="605"/>
      <c r="FPM13" s="605"/>
      <c r="FPN13" s="605"/>
      <c r="FPO13" s="605"/>
      <c r="FPP13" s="605"/>
      <c r="FPQ13" s="605"/>
      <c r="FPR13" s="605"/>
      <c r="FPS13" s="605"/>
      <c r="FPT13" s="605"/>
      <c r="FPU13" s="605"/>
      <c r="FPV13" s="605"/>
      <c r="FPW13" s="605"/>
      <c r="FPX13" s="605"/>
      <c r="FPY13" s="605"/>
      <c r="FPZ13" s="605"/>
      <c r="FQA13" s="605"/>
      <c r="FQB13" s="605"/>
      <c r="FQC13" s="605"/>
      <c r="FQD13" s="605"/>
      <c r="FQE13" s="605"/>
      <c r="FQF13" s="605"/>
      <c r="FQG13" s="605"/>
      <c r="FQH13" s="605"/>
      <c r="FQI13" s="605"/>
      <c r="FQJ13" s="605"/>
      <c r="FQK13" s="605"/>
      <c r="FQL13" s="605"/>
      <c r="FQM13" s="605"/>
      <c r="FQN13" s="605"/>
      <c r="FQO13" s="605"/>
      <c r="FQP13" s="605"/>
      <c r="FQQ13" s="605"/>
      <c r="FQR13" s="605"/>
      <c r="FQS13" s="605"/>
      <c r="FQT13" s="605"/>
      <c r="FQU13" s="605"/>
      <c r="FQV13" s="605"/>
      <c r="FQW13" s="605"/>
      <c r="FQX13" s="605"/>
      <c r="FQY13" s="605"/>
      <c r="FQZ13" s="605"/>
      <c r="FRA13" s="605"/>
      <c r="FRB13" s="605"/>
      <c r="FRC13" s="605"/>
      <c r="FRD13" s="605"/>
      <c r="FRE13" s="605"/>
      <c r="FRF13" s="605"/>
      <c r="FRG13" s="605"/>
      <c r="FRH13" s="605"/>
      <c r="FRI13" s="605"/>
      <c r="FRJ13" s="605"/>
      <c r="FRK13" s="605"/>
      <c r="FRL13" s="605"/>
      <c r="FRM13" s="605"/>
      <c r="FRN13" s="605"/>
      <c r="FRO13" s="605"/>
      <c r="FRP13" s="605"/>
      <c r="FRQ13" s="605"/>
      <c r="FRR13" s="605"/>
      <c r="FRS13" s="605"/>
      <c r="FRT13" s="605"/>
      <c r="FRU13" s="605"/>
      <c r="FRV13" s="605"/>
      <c r="FRW13" s="605"/>
      <c r="FRX13" s="605"/>
      <c r="FRY13" s="605"/>
      <c r="FRZ13" s="605"/>
      <c r="FSA13" s="605"/>
      <c r="FSB13" s="605"/>
      <c r="FSC13" s="605"/>
      <c r="FSD13" s="605"/>
      <c r="FSE13" s="605"/>
      <c r="FSF13" s="605"/>
      <c r="FSG13" s="605"/>
      <c r="FSH13" s="605"/>
      <c r="FSI13" s="605"/>
      <c r="FSJ13" s="605"/>
      <c r="FSK13" s="605"/>
      <c r="FSL13" s="605"/>
      <c r="FSM13" s="605"/>
      <c r="FSN13" s="605"/>
      <c r="FSO13" s="605"/>
      <c r="FSP13" s="605"/>
      <c r="FSQ13" s="605"/>
      <c r="FSR13" s="605"/>
      <c r="FSS13" s="605"/>
      <c r="FST13" s="605"/>
      <c r="FSU13" s="605"/>
      <c r="FSV13" s="605"/>
      <c r="FSW13" s="605"/>
      <c r="FSX13" s="605"/>
      <c r="FSY13" s="605"/>
      <c r="FSZ13" s="605"/>
      <c r="FTA13" s="605"/>
      <c r="FTB13" s="605"/>
      <c r="FTC13" s="605"/>
      <c r="FTD13" s="605"/>
      <c r="FTE13" s="605"/>
      <c r="FTF13" s="605"/>
      <c r="FTG13" s="605"/>
      <c r="FTH13" s="605"/>
      <c r="FTI13" s="605"/>
      <c r="FTJ13" s="605"/>
      <c r="FTK13" s="605"/>
      <c r="FTL13" s="605"/>
      <c r="FTM13" s="605"/>
      <c r="FTN13" s="605"/>
      <c r="FTO13" s="605"/>
      <c r="FTP13" s="605"/>
      <c r="FTQ13" s="605"/>
      <c r="FTR13" s="605"/>
      <c r="FTS13" s="605"/>
      <c r="FTT13" s="605"/>
      <c r="FTU13" s="605"/>
      <c r="FTV13" s="605"/>
      <c r="FTW13" s="605"/>
      <c r="FTX13" s="605"/>
      <c r="FTY13" s="605"/>
      <c r="FTZ13" s="605"/>
      <c r="FUA13" s="605"/>
      <c r="FUB13" s="605"/>
      <c r="FUC13" s="605"/>
      <c r="FUD13" s="605"/>
      <c r="FUE13" s="605"/>
      <c r="FUF13" s="605"/>
      <c r="FUG13" s="605"/>
      <c r="FUH13" s="605"/>
      <c r="FUI13" s="605"/>
      <c r="FUJ13" s="605"/>
      <c r="FUK13" s="605"/>
      <c r="FUL13" s="605"/>
      <c r="FUM13" s="605"/>
      <c r="FUN13" s="605"/>
      <c r="FUO13" s="605"/>
      <c r="FUP13" s="605"/>
      <c r="FUQ13" s="605"/>
      <c r="FUR13" s="605"/>
      <c r="FUS13" s="605"/>
      <c r="FUT13" s="605"/>
      <c r="FUU13" s="605"/>
      <c r="FUV13" s="605"/>
      <c r="FUW13" s="605"/>
      <c r="FUX13" s="605"/>
      <c r="FUY13" s="605"/>
      <c r="FUZ13" s="605"/>
      <c r="FVA13" s="605"/>
      <c r="FVB13" s="605"/>
      <c r="FVC13" s="605"/>
      <c r="FVD13" s="605"/>
      <c r="FVE13" s="605"/>
      <c r="FVF13" s="605"/>
      <c r="FVG13" s="605"/>
      <c r="FVH13" s="605"/>
      <c r="FVI13" s="605"/>
      <c r="FVJ13" s="605"/>
      <c r="FVK13" s="605"/>
      <c r="FVL13" s="605"/>
      <c r="FVM13" s="605"/>
      <c r="FVN13" s="605"/>
      <c r="FVO13" s="605"/>
      <c r="FVP13" s="605"/>
      <c r="FVQ13" s="605"/>
      <c r="FVR13" s="605"/>
      <c r="FVS13" s="605"/>
      <c r="FVT13" s="605"/>
      <c r="FVU13" s="605"/>
      <c r="FVV13" s="605"/>
      <c r="FVW13" s="605"/>
      <c r="FVX13" s="605"/>
      <c r="FVY13" s="605"/>
      <c r="FVZ13" s="605"/>
      <c r="FWA13" s="605"/>
      <c r="FWB13" s="605"/>
      <c r="FWC13" s="605"/>
      <c r="FWD13" s="605"/>
      <c r="FWE13" s="605"/>
      <c r="FWF13" s="605"/>
      <c r="FWG13" s="605"/>
      <c r="FWH13" s="605"/>
      <c r="FWI13" s="605"/>
      <c r="FWJ13" s="605"/>
      <c r="FWK13" s="605"/>
      <c r="FWL13" s="605"/>
      <c r="FWM13" s="605"/>
      <c r="FWN13" s="605"/>
      <c r="FWO13" s="605"/>
      <c r="FWP13" s="605"/>
      <c r="FWQ13" s="605"/>
      <c r="FWR13" s="605"/>
      <c r="FWS13" s="605"/>
      <c r="FWT13" s="605"/>
      <c r="FWU13" s="605"/>
      <c r="FWV13" s="605"/>
      <c r="FWW13" s="605"/>
      <c r="FWX13" s="605"/>
      <c r="FWY13" s="605"/>
      <c r="FWZ13" s="605"/>
      <c r="FXA13" s="605"/>
      <c r="FXB13" s="605"/>
      <c r="FXC13" s="605"/>
      <c r="FXD13" s="605"/>
      <c r="FXE13" s="605"/>
      <c r="FXF13" s="605"/>
      <c r="FXG13" s="605"/>
      <c r="FXH13" s="605"/>
      <c r="FXI13" s="605"/>
      <c r="FXJ13" s="605"/>
      <c r="FXK13" s="605"/>
      <c r="FXL13" s="605"/>
      <c r="FXM13" s="605"/>
      <c r="FXN13" s="605"/>
      <c r="FXO13" s="605"/>
      <c r="FXP13" s="605"/>
      <c r="FXQ13" s="605"/>
      <c r="FXR13" s="605"/>
      <c r="FXS13" s="605"/>
      <c r="FXT13" s="605"/>
      <c r="FXU13" s="605"/>
      <c r="FXV13" s="605"/>
      <c r="FXW13" s="605"/>
      <c r="FXX13" s="605"/>
      <c r="FXY13" s="605"/>
      <c r="FXZ13" s="605"/>
      <c r="FYA13" s="605"/>
      <c r="FYB13" s="605"/>
      <c r="FYC13" s="605"/>
      <c r="FYD13" s="605"/>
      <c r="FYE13" s="605"/>
      <c r="FYF13" s="605"/>
      <c r="FYG13" s="605"/>
      <c r="FYH13" s="605"/>
      <c r="FYI13" s="605"/>
      <c r="FYJ13" s="605"/>
      <c r="FYK13" s="605"/>
      <c r="FYL13" s="605"/>
      <c r="FYM13" s="605"/>
      <c r="FYN13" s="605"/>
      <c r="FYO13" s="605"/>
      <c r="FYP13" s="605"/>
      <c r="FYQ13" s="605"/>
      <c r="FYR13" s="605"/>
      <c r="FYS13" s="605"/>
      <c r="FYT13" s="605"/>
      <c r="FYU13" s="605"/>
      <c r="FYV13" s="605"/>
      <c r="FYW13" s="605"/>
      <c r="FYX13" s="605"/>
      <c r="FYY13" s="605"/>
      <c r="FYZ13" s="605"/>
      <c r="FZA13" s="605"/>
      <c r="FZB13" s="605"/>
      <c r="FZC13" s="605"/>
      <c r="FZD13" s="605"/>
      <c r="FZE13" s="605"/>
      <c r="FZF13" s="605"/>
      <c r="FZG13" s="605"/>
      <c r="FZH13" s="605"/>
      <c r="FZI13" s="605"/>
      <c r="FZJ13" s="605"/>
      <c r="FZK13" s="605"/>
      <c r="FZL13" s="605"/>
      <c r="FZM13" s="605"/>
      <c r="FZN13" s="605"/>
      <c r="FZO13" s="605"/>
      <c r="FZP13" s="605"/>
      <c r="FZQ13" s="605"/>
      <c r="FZR13" s="605"/>
      <c r="FZS13" s="605"/>
      <c r="FZT13" s="605"/>
      <c r="FZU13" s="605"/>
      <c r="FZV13" s="605"/>
      <c r="FZW13" s="605"/>
      <c r="FZX13" s="605"/>
      <c r="FZY13" s="605"/>
      <c r="FZZ13" s="605"/>
      <c r="GAA13" s="605"/>
      <c r="GAB13" s="605"/>
      <c r="GAC13" s="605"/>
      <c r="GAD13" s="605"/>
      <c r="GAE13" s="605"/>
      <c r="GAF13" s="605"/>
      <c r="GAG13" s="605"/>
      <c r="GAH13" s="605"/>
      <c r="GAI13" s="605"/>
      <c r="GAJ13" s="605"/>
      <c r="GAK13" s="605"/>
      <c r="GAL13" s="605"/>
      <c r="GAM13" s="605"/>
      <c r="GAN13" s="605"/>
      <c r="GAO13" s="605"/>
      <c r="GAP13" s="605"/>
      <c r="GAQ13" s="605"/>
      <c r="GAR13" s="605"/>
      <c r="GAS13" s="605"/>
      <c r="GAT13" s="605"/>
      <c r="GAU13" s="605"/>
      <c r="GAV13" s="605"/>
      <c r="GAW13" s="605"/>
      <c r="GAX13" s="605"/>
      <c r="GAY13" s="605"/>
      <c r="GAZ13" s="605"/>
      <c r="GBA13" s="605"/>
      <c r="GBB13" s="605"/>
      <c r="GBC13" s="605"/>
      <c r="GBD13" s="605"/>
      <c r="GBE13" s="605"/>
      <c r="GBF13" s="605"/>
      <c r="GBG13" s="605"/>
      <c r="GBH13" s="605"/>
      <c r="GBI13" s="605"/>
      <c r="GBJ13" s="605"/>
      <c r="GBK13" s="605"/>
      <c r="GBL13" s="605"/>
      <c r="GBM13" s="605"/>
      <c r="GBN13" s="605"/>
      <c r="GBO13" s="605"/>
      <c r="GBP13" s="605"/>
      <c r="GBQ13" s="605"/>
      <c r="GBR13" s="605"/>
      <c r="GBS13" s="605"/>
      <c r="GBT13" s="605"/>
      <c r="GBU13" s="605"/>
      <c r="GBV13" s="605"/>
      <c r="GBW13" s="605"/>
      <c r="GBX13" s="605"/>
      <c r="GBY13" s="605"/>
      <c r="GBZ13" s="605"/>
      <c r="GCA13" s="605"/>
      <c r="GCB13" s="605"/>
      <c r="GCC13" s="605"/>
      <c r="GCD13" s="605"/>
      <c r="GCE13" s="605"/>
      <c r="GCF13" s="605"/>
      <c r="GCG13" s="605"/>
      <c r="GCH13" s="605"/>
      <c r="GCI13" s="605"/>
      <c r="GCJ13" s="605"/>
      <c r="GCK13" s="605"/>
      <c r="GCL13" s="605"/>
      <c r="GCM13" s="605"/>
      <c r="GCN13" s="605"/>
      <c r="GCO13" s="605"/>
      <c r="GCP13" s="605"/>
      <c r="GCQ13" s="605"/>
      <c r="GCR13" s="605"/>
      <c r="GCS13" s="605"/>
      <c r="GCT13" s="605"/>
      <c r="GCU13" s="605"/>
      <c r="GCV13" s="605"/>
      <c r="GCW13" s="605"/>
      <c r="GCX13" s="605"/>
      <c r="GCY13" s="605"/>
      <c r="GCZ13" s="605"/>
      <c r="GDA13" s="605"/>
      <c r="GDB13" s="605"/>
      <c r="GDC13" s="605"/>
      <c r="GDD13" s="605"/>
      <c r="GDE13" s="605"/>
      <c r="GDF13" s="605"/>
      <c r="GDG13" s="605"/>
      <c r="GDH13" s="605"/>
      <c r="GDI13" s="605"/>
      <c r="GDJ13" s="605"/>
      <c r="GDK13" s="605"/>
      <c r="GDL13" s="605"/>
      <c r="GDM13" s="605"/>
      <c r="GDN13" s="605"/>
      <c r="GDO13" s="605"/>
      <c r="GDP13" s="605"/>
      <c r="GDQ13" s="605"/>
      <c r="GDR13" s="605"/>
      <c r="GDS13" s="605"/>
      <c r="GDT13" s="605"/>
      <c r="GDU13" s="605"/>
      <c r="GDV13" s="605"/>
      <c r="GDW13" s="605"/>
      <c r="GDX13" s="605"/>
      <c r="GDY13" s="605"/>
      <c r="GDZ13" s="605"/>
      <c r="GEA13" s="605"/>
      <c r="GEB13" s="605"/>
      <c r="GEC13" s="605"/>
      <c r="GED13" s="605"/>
      <c r="GEE13" s="605"/>
      <c r="GEF13" s="605"/>
      <c r="GEG13" s="605"/>
      <c r="GEH13" s="605"/>
      <c r="GEI13" s="605"/>
      <c r="GEJ13" s="605"/>
      <c r="GEK13" s="605"/>
      <c r="GEL13" s="605"/>
      <c r="GEM13" s="605"/>
      <c r="GEN13" s="605"/>
      <c r="GEO13" s="605"/>
      <c r="GEP13" s="605"/>
      <c r="GEQ13" s="605"/>
      <c r="GER13" s="605"/>
      <c r="GES13" s="605"/>
      <c r="GET13" s="605"/>
      <c r="GEU13" s="605"/>
      <c r="GEV13" s="605"/>
      <c r="GEW13" s="605"/>
      <c r="GEX13" s="605"/>
      <c r="GEY13" s="605"/>
      <c r="GEZ13" s="605"/>
      <c r="GFA13" s="605"/>
      <c r="GFB13" s="605"/>
      <c r="GFC13" s="605"/>
      <c r="GFD13" s="605"/>
      <c r="GFE13" s="605"/>
      <c r="GFF13" s="605"/>
      <c r="GFG13" s="605"/>
      <c r="GFH13" s="605"/>
      <c r="GFI13" s="605"/>
      <c r="GFJ13" s="605"/>
      <c r="GFK13" s="605"/>
      <c r="GFL13" s="605"/>
      <c r="GFM13" s="605"/>
      <c r="GFN13" s="605"/>
      <c r="GFO13" s="605"/>
      <c r="GFP13" s="605"/>
      <c r="GFQ13" s="605"/>
      <c r="GFR13" s="605"/>
      <c r="GFS13" s="605"/>
      <c r="GFT13" s="605"/>
      <c r="GFU13" s="605"/>
      <c r="GFV13" s="605"/>
      <c r="GFW13" s="605"/>
      <c r="GFX13" s="605"/>
      <c r="GFY13" s="605"/>
      <c r="GFZ13" s="605"/>
      <c r="GGA13" s="605"/>
      <c r="GGB13" s="605"/>
      <c r="GGC13" s="605"/>
      <c r="GGD13" s="605"/>
      <c r="GGE13" s="605"/>
      <c r="GGF13" s="605"/>
      <c r="GGG13" s="605"/>
      <c r="GGH13" s="605"/>
      <c r="GGI13" s="605"/>
      <c r="GGJ13" s="605"/>
      <c r="GGK13" s="605"/>
      <c r="GGL13" s="605"/>
      <c r="GGM13" s="605"/>
      <c r="GGN13" s="605"/>
      <c r="GGO13" s="605"/>
      <c r="GGP13" s="605"/>
      <c r="GGQ13" s="605"/>
      <c r="GGR13" s="605"/>
      <c r="GGS13" s="605"/>
      <c r="GGT13" s="605"/>
      <c r="GGU13" s="605"/>
      <c r="GGV13" s="605"/>
      <c r="GGW13" s="605"/>
      <c r="GGX13" s="605"/>
      <c r="GGY13" s="605"/>
      <c r="GGZ13" s="605"/>
      <c r="GHA13" s="605"/>
      <c r="GHB13" s="605"/>
      <c r="GHC13" s="605"/>
      <c r="GHD13" s="605"/>
      <c r="GHE13" s="605"/>
      <c r="GHF13" s="605"/>
      <c r="GHG13" s="605"/>
      <c r="GHH13" s="605"/>
      <c r="GHI13" s="605"/>
      <c r="GHJ13" s="605"/>
      <c r="GHK13" s="605"/>
      <c r="GHL13" s="605"/>
      <c r="GHM13" s="605"/>
      <c r="GHN13" s="605"/>
      <c r="GHO13" s="605"/>
      <c r="GHP13" s="605"/>
      <c r="GHQ13" s="605"/>
      <c r="GHR13" s="605"/>
      <c r="GHS13" s="605"/>
      <c r="GHT13" s="605"/>
      <c r="GHU13" s="605"/>
      <c r="GHV13" s="605"/>
      <c r="GHW13" s="605"/>
      <c r="GHX13" s="605"/>
      <c r="GHY13" s="605"/>
      <c r="GHZ13" s="605"/>
      <c r="GIA13" s="605"/>
      <c r="GIB13" s="605"/>
      <c r="GIC13" s="605"/>
      <c r="GID13" s="605"/>
      <c r="GIE13" s="605"/>
      <c r="GIF13" s="605"/>
      <c r="GIG13" s="605"/>
      <c r="GIH13" s="605"/>
      <c r="GII13" s="605"/>
      <c r="GIJ13" s="605"/>
      <c r="GIK13" s="605"/>
      <c r="GIL13" s="605"/>
      <c r="GIM13" s="605"/>
      <c r="GIN13" s="605"/>
      <c r="GIO13" s="605"/>
      <c r="GIP13" s="605"/>
      <c r="GIQ13" s="605"/>
      <c r="GIR13" s="605"/>
      <c r="GIS13" s="605"/>
      <c r="GIT13" s="605"/>
      <c r="GIU13" s="605"/>
      <c r="GIV13" s="605"/>
      <c r="GIW13" s="605"/>
      <c r="GIX13" s="605"/>
      <c r="GIY13" s="605"/>
      <c r="GIZ13" s="605"/>
      <c r="GJA13" s="605"/>
      <c r="GJB13" s="605"/>
      <c r="GJC13" s="605"/>
      <c r="GJD13" s="605"/>
      <c r="GJE13" s="605"/>
      <c r="GJF13" s="605"/>
      <c r="GJG13" s="605"/>
      <c r="GJH13" s="605"/>
      <c r="GJI13" s="605"/>
      <c r="GJJ13" s="605"/>
      <c r="GJK13" s="605"/>
      <c r="GJL13" s="605"/>
      <c r="GJM13" s="605"/>
      <c r="GJN13" s="605"/>
      <c r="GJO13" s="605"/>
      <c r="GJP13" s="605"/>
      <c r="GJQ13" s="605"/>
      <c r="GJR13" s="605"/>
      <c r="GJS13" s="605"/>
      <c r="GJT13" s="605"/>
      <c r="GJU13" s="605"/>
      <c r="GJV13" s="605"/>
      <c r="GJW13" s="605"/>
      <c r="GJX13" s="605"/>
      <c r="GJY13" s="605"/>
      <c r="GJZ13" s="605"/>
      <c r="GKA13" s="605"/>
      <c r="GKB13" s="605"/>
      <c r="GKC13" s="605"/>
      <c r="GKD13" s="605"/>
      <c r="GKE13" s="605"/>
      <c r="GKF13" s="605"/>
      <c r="GKG13" s="605"/>
      <c r="GKH13" s="605"/>
      <c r="GKI13" s="605"/>
      <c r="GKJ13" s="605"/>
      <c r="GKK13" s="605"/>
      <c r="GKL13" s="605"/>
      <c r="GKM13" s="605"/>
      <c r="GKN13" s="605"/>
      <c r="GKO13" s="605"/>
      <c r="GKP13" s="605"/>
      <c r="GKQ13" s="605"/>
      <c r="GKR13" s="605"/>
      <c r="GKS13" s="605"/>
      <c r="GKT13" s="605"/>
      <c r="GKU13" s="605"/>
      <c r="GKV13" s="605"/>
      <c r="GKW13" s="605"/>
      <c r="GKX13" s="605"/>
      <c r="GKY13" s="605"/>
      <c r="GKZ13" s="605"/>
      <c r="GLA13" s="605"/>
      <c r="GLB13" s="605"/>
      <c r="GLC13" s="605"/>
      <c r="GLD13" s="605"/>
      <c r="GLE13" s="605"/>
      <c r="GLF13" s="605"/>
      <c r="GLG13" s="605"/>
      <c r="GLH13" s="605"/>
      <c r="GLI13" s="605"/>
      <c r="GLJ13" s="605"/>
      <c r="GLK13" s="605"/>
      <c r="GLL13" s="605"/>
      <c r="GLM13" s="605"/>
      <c r="GLN13" s="605"/>
      <c r="GLO13" s="605"/>
      <c r="GLP13" s="605"/>
      <c r="GLQ13" s="605"/>
      <c r="GLR13" s="605"/>
      <c r="GLS13" s="605"/>
      <c r="GLT13" s="605"/>
      <c r="GLU13" s="605"/>
      <c r="GLV13" s="605"/>
      <c r="GLW13" s="605"/>
      <c r="GLX13" s="605"/>
      <c r="GLY13" s="605"/>
      <c r="GLZ13" s="605"/>
      <c r="GMA13" s="605"/>
      <c r="GMB13" s="605"/>
      <c r="GMC13" s="605"/>
      <c r="GMD13" s="605"/>
      <c r="GME13" s="605"/>
      <c r="GMF13" s="605"/>
      <c r="GMG13" s="605"/>
      <c r="GMH13" s="605"/>
      <c r="GMI13" s="605"/>
      <c r="GMJ13" s="605"/>
      <c r="GMK13" s="605"/>
      <c r="GML13" s="605"/>
      <c r="GMM13" s="605"/>
      <c r="GMN13" s="605"/>
      <c r="GMO13" s="605"/>
      <c r="GMP13" s="605"/>
      <c r="GMQ13" s="605"/>
      <c r="GMR13" s="605"/>
      <c r="GMS13" s="605"/>
      <c r="GMT13" s="605"/>
      <c r="GMU13" s="605"/>
      <c r="GMV13" s="605"/>
      <c r="GMW13" s="605"/>
      <c r="GMX13" s="605"/>
      <c r="GMY13" s="605"/>
      <c r="GMZ13" s="605"/>
      <c r="GNA13" s="605"/>
      <c r="GNB13" s="605"/>
      <c r="GNC13" s="605"/>
      <c r="GND13" s="605"/>
      <c r="GNE13" s="605"/>
      <c r="GNF13" s="605"/>
      <c r="GNG13" s="605"/>
      <c r="GNH13" s="605"/>
      <c r="GNI13" s="605"/>
      <c r="GNJ13" s="605"/>
      <c r="GNK13" s="605"/>
      <c r="GNL13" s="605"/>
      <c r="GNM13" s="605"/>
      <c r="GNN13" s="605"/>
      <c r="GNO13" s="605"/>
      <c r="GNP13" s="605"/>
      <c r="GNQ13" s="605"/>
      <c r="GNR13" s="605"/>
      <c r="GNS13" s="605"/>
      <c r="GNT13" s="605"/>
      <c r="GNU13" s="605"/>
      <c r="GNV13" s="605"/>
      <c r="GNW13" s="605"/>
      <c r="GNX13" s="605"/>
      <c r="GNY13" s="605"/>
      <c r="GNZ13" s="605"/>
      <c r="GOA13" s="605"/>
      <c r="GOB13" s="605"/>
      <c r="GOC13" s="605"/>
      <c r="GOD13" s="605"/>
      <c r="GOE13" s="605"/>
      <c r="GOF13" s="605"/>
      <c r="GOG13" s="605"/>
      <c r="GOH13" s="605"/>
      <c r="GOI13" s="605"/>
      <c r="GOJ13" s="605"/>
      <c r="GOK13" s="605"/>
      <c r="GOL13" s="605"/>
      <c r="GOM13" s="605"/>
      <c r="GON13" s="605"/>
      <c r="GOO13" s="605"/>
      <c r="GOP13" s="605"/>
      <c r="GOQ13" s="605"/>
      <c r="GOR13" s="605"/>
      <c r="GOS13" s="605"/>
      <c r="GOT13" s="605"/>
      <c r="GOU13" s="605"/>
      <c r="GOV13" s="605"/>
      <c r="GOW13" s="605"/>
      <c r="GOX13" s="605"/>
      <c r="GOY13" s="605"/>
      <c r="GOZ13" s="605"/>
      <c r="GPA13" s="605"/>
      <c r="GPB13" s="605"/>
      <c r="GPC13" s="605"/>
      <c r="GPD13" s="605"/>
      <c r="GPE13" s="605"/>
      <c r="GPF13" s="605"/>
      <c r="GPG13" s="605"/>
      <c r="GPH13" s="605"/>
      <c r="GPI13" s="605"/>
      <c r="GPJ13" s="605"/>
      <c r="GPK13" s="605"/>
      <c r="GPL13" s="605"/>
      <c r="GPM13" s="605"/>
      <c r="GPN13" s="605"/>
      <c r="GPO13" s="605"/>
      <c r="GPP13" s="605"/>
      <c r="GPQ13" s="605"/>
      <c r="GPR13" s="605"/>
      <c r="GPS13" s="605"/>
      <c r="GPT13" s="605"/>
      <c r="GPU13" s="605"/>
      <c r="GPV13" s="605"/>
      <c r="GPW13" s="605"/>
      <c r="GPX13" s="605"/>
      <c r="GPY13" s="605"/>
      <c r="GPZ13" s="605"/>
      <c r="GQA13" s="605"/>
      <c r="GQB13" s="605"/>
      <c r="GQC13" s="605"/>
      <c r="GQD13" s="605"/>
      <c r="GQE13" s="605"/>
      <c r="GQF13" s="605"/>
      <c r="GQG13" s="605"/>
      <c r="GQH13" s="605"/>
      <c r="GQI13" s="605"/>
      <c r="GQJ13" s="605"/>
      <c r="GQK13" s="605"/>
      <c r="GQL13" s="605"/>
      <c r="GQM13" s="605"/>
      <c r="GQN13" s="605"/>
      <c r="GQO13" s="605"/>
      <c r="GQP13" s="605"/>
      <c r="GQQ13" s="605"/>
      <c r="GQR13" s="605"/>
      <c r="GQS13" s="605"/>
      <c r="GQT13" s="605"/>
      <c r="GQU13" s="605"/>
      <c r="GQV13" s="605"/>
      <c r="GQW13" s="605"/>
      <c r="GQX13" s="605"/>
      <c r="GQY13" s="605"/>
      <c r="GQZ13" s="605"/>
      <c r="GRA13" s="605"/>
      <c r="GRB13" s="605"/>
      <c r="GRC13" s="605"/>
      <c r="GRD13" s="605"/>
      <c r="GRE13" s="605"/>
      <c r="GRF13" s="605"/>
      <c r="GRG13" s="605"/>
      <c r="GRH13" s="605"/>
      <c r="GRI13" s="605"/>
      <c r="GRJ13" s="605"/>
      <c r="GRK13" s="605"/>
      <c r="GRL13" s="605"/>
      <c r="GRM13" s="605"/>
      <c r="GRN13" s="605"/>
      <c r="GRO13" s="605"/>
      <c r="GRP13" s="605"/>
      <c r="GRQ13" s="605"/>
      <c r="GRR13" s="605"/>
      <c r="GRS13" s="605"/>
      <c r="GRT13" s="605"/>
      <c r="GRU13" s="605"/>
      <c r="GRV13" s="605"/>
      <c r="GRW13" s="605"/>
      <c r="GRX13" s="605"/>
      <c r="GRY13" s="605"/>
      <c r="GRZ13" s="605"/>
      <c r="GSA13" s="605"/>
      <c r="GSB13" s="605"/>
      <c r="GSC13" s="605"/>
      <c r="GSD13" s="605"/>
      <c r="GSE13" s="605"/>
      <c r="GSF13" s="605"/>
      <c r="GSG13" s="605"/>
      <c r="GSH13" s="605"/>
      <c r="GSI13" s="605"/>
      <c r="GSJ13" s="605"/>
      <c r="GSK13" s="605"/>
      <c r="GSL13" s="605"/>
      <c r="GSM13" s="605"/>
      <c r="GSN13" s="605"/>
      <c r="GSO13" s="605"/>
      <c r="GSP13" s="605"/>
      <c r="GSQ13" s="605"/>
      <c r="GSR13" s="605"/>
      <c r="GSS13" s="605"/>
      <c r="GST13" s="605"/>
      <c r="GSU13" s="605"/>
      <c r="GSV13" s="605"/>
      <c r="GSW13" s="605"/>
      <c r="GSX13" s="605"/>
      <c r="GSY13" s="605"/>
      <c r="GSZ13" s="605"/>
      <c r="GTA13" s="605"/>
      <c r="GTB13" s="605"/>
      <c r="GTC13" s="605"/>
      <c r="GTD13" s="605"/>
      <c r="GTE13" s="605"/>
      <c r="GTF13" s="605"/>
      <c r="GTG13" s="605"/>
      <c r="GTH13" s="605"/>
      <c r="GTI13" s="605"/>
      <c r="GTJ13" s="605"/>
      <c r="GTK13" s="605"/>
      <c r="GTL13" s="605"/>
      <c r="GTM13" s="605"/>
      <c r="GTN13" s="605"/>
      <c r="GTO13" s="605"/>
      <c r="GTP13" s="605"/>
      <c r="GTQ13" s="605"/>
      <c r="GTR13" s="605"/>
      <c r="GTS13" s="605"/>
      <c r="GTT13" s="605"/>
      <c r="GTU13" s="605"/>
      <c r="GTV13" s="605"/>
      <c r="GTW13" s="605"/>
      <c r="GTX13" s="605"/>
      <c r="GTY13" s="605"/>
      <c r="GTZ13" s="605"/>
      <c r="GUA13" s="605"/>
      <c r="GUB13" s="605"/>
      <c r="GUC13" s="605"/>
      <c r="GUD13" s="605"/>
      <c r="GUE13" s="605"/>
      <c r="GUF13" s="605"/>
      <c r="GUG13" s="605"/>
      <c r="GUH13" s="605"/>
      <c r="GUI13" s="605"/>
      <c r="GUJ13" s="605"/>
      <c r="GUK13" s="605"/>
      <c r="GUL13" s="605"/>
      <c r="GUM13" s="605"/>
      <c r="GUN13" s="605"/>
      <c r="GUO13" s="605"/>
      <c r="GUP13" s="605"/>
      <c r="GUQ13" s="605"/>
      <c r="GUR13" s="605"/>
      <c r="GUS13" s="605"/>
      <c r="GUT13" s="605"/>
      <c r="GUU13" s="605"/>
      <c r="GUV13" s="605"/>
      <c r="GUW13" s="605"/>
      <c r="GUX13" s="605"/>
      <c r="GUY13" s="605"/>
      <c r="GUZ13" s="605"/>
      <c r="GVA13" s="605"/>
      <c r="GVB13" s="605"/>
      <c r="GVC13" s="605"/>
      <c r="GVD13" s="605"/>
      <c r="GVE13" s="605"/>
      <c r="GVF13" s="605"/>
      <c r="GVG13" s="605"/>
      <c r="GVH13" s="605"/>
      <c r="GVI13" s="605"/>
      <c r="GVJ13" s="605"/>
      <c r="GVK13" s="605"/>
      <c r="GVL13" s="605"/>
      <c r="GVM13" s="605"/>
      <c r="GVN13" s="605"/>
      <c r="GVO13" s="605"/>
      <c r="GVP13" s="605"/>
      <c r="GVQ13" s="605"/>
      <c r="GVR13" s="605"/>
      <c r="GVS13" s="605"/>
      <c r="GVT13" s="605"/>
      <c r="GVU13" s="605"/>
      <c r="GVV13" s="605"/>
      <c r="GVW13" s="605"/>
      <c r="GVX13" s="605"/>
      <c r="GVY13" s="605"/>
      <c r="GVZ13" s="605"/>
      <c r="GWA13" s="605"/>
      <c r="GWB13" s="605"/>
      <c r="GWC13" s="605"/>
      <c r="GWD13" s="605"/>
      <c r="GWE13" s="605"/>
      <c r="GWF13" s="605"/>
      <c r="GWG13" s="605"/>
      <c r="GWH13" s="605"/>
      <c r="GWI13" s="605"/>
      <c r="GWJ13" s="605"/>
      <c r="GWK13" s="605"/>
      <c r="GWL13" s="605"/>
      <c r="GWM13" s="605"/>
      <c r="GWN13" s="605"/>
      <c r="GWO13" s="605"/>
      <c r="GWP13" s="605"/>
      <c r="GWQ13" s="605"/>
      <c r="GWR13" s="605"/>
      <c r="GWS13" s="605"/>
      <c r="GWT13" s="605"/>
      <c r="GWU13" s="605"/>
      <c r="GWV13" s="605"/>
      <c r="GWW13" s="605"/>
      <c r="GWX13" s="605"/>
      <c r="GWY13" s="605"/>
      <c r="GWZ13" s="605"/>
      <c r="GXA13" s="605"/>
      <c r="GXB13" s="605"/>
      <c r="GXC13" s="605"/>
      <c r="GXD13" s="605"/>
      <c r="GXE13" s="605"/>
      <c r="GXF13" s="605"/>
      <c r="GXG13" s="605"/>
      <c r="GXH13" s="605"/>
      <c r="GXI13" s="605"/>
      <c r="GXJ13" s="605"/>
      <c r="GXK13" s="605"/>
      <c r="GXL13" s="605"/>
      <c r="GXM13" s="605"/>
      <c r="GXN13" s="605"/>
      <c r="GXO13" s="605"/>
      <c r="GXP13" s="605"/>
      <c r="GXQ13" s="605"/>
      <c r="GXR13" s="605"/>
      <c r="GXS13" s="605"/>
      <c r="GXT13" s="605"/>
      <c r="GXU13" s="605"/>
      <c r="GXV13" s="605"/>
      <c r="GXW13" s="605"/>
      <c r="GXX13" s="605"/>
      <c r="GXY13" s="605"/>
      <c r="GXZ13" s="605"/>
      <c r="GYA13" s="605"/>
      <c r="GYB13" s="605"/>
      <c r="GYC13" s="605"/>
      <c r="GYD13" s="605"/>
      <c r="GYE13" s="605"/>
      <c r="GYF13" s="605"/>
      <c r="GYG13" s="605"/>
      <c r="GYH13" s="605"/>
      <c r="GYI13" s="605"/>
      <c r="GYJ13" s="605"/>
      <c r="GYK13" s="605"/>
      <c r="GYL13" s="605"/>
      <c r="GYM13" s="605"/>
      <c r="GYN13" s="605"/>
      <c r="GYO13" s="605"/>
      <c r="GYP13" s="605"/>
      <c r="GYQ13" s="605"/>
      <c r="GYR13" s="605"/>
      <c r="GYS13" s="605"/>
      <c r="GYT13" s="605"/>
      <c r="GYU13" s="605"/>
      <c r="GYV13" s="605"/>
      <c r="GYW13" s="605"/>
      <c r="GYX13" s="605"/>
      <c r="GYY13" s="605"/>
      <c r="GYZ13" s="605"/>
      <c r="GZA13" s="605"/>
      <c r="GZB13" s="605"/>
      <c r="GZC13" s="605"/>
      <c r="GZD13" s="605"/>
      <c r="GZE13" s="605"/>
      <c r="GZF13" s="605"/>
      <c r="GZG13" s="605"/>
      <c r="GZH13" s="605"/>
      <c r="GZI13" s="605"/>
      <c r="GZJ13" s="605"/>
      <c r="GZK13" s="605"/>
      <c r="GZL13" s="605"/>
      <c r="GZM13" s="605"/>
      <c r="GZN13" s="605"/>
      <c r="GZO13" s="605"/>
      <c r="GZP13" s="605"/>
      <c r="GZQ13" s="605"/>
      <c r="GZR13" s="605"/>
      <c r="GZS13" s="605"/>
      <c r="GZT13" s="605"/>
      <c r="GZU13" s="605"/>
      <c r="GZV13" s="605"/>
      <c r="GZW13" s="605"/>
      <c r="GZX13" s="605"/>
      <c r="GZY13" s="605"/>
      <c r="GZZ13" s="605"/>
      <c r="HAA13" s="605"/>
      <c r="HAB13" s="605"/>
      <c r="HAC13" s="605"/>
      <c r="HAD13" s="605"/>
      <c r="HAE13" s="605"/>
      <c r="HAF13" s="605"/>
      <c r="HAG13" s="605"/>
      <c r="HAH13" s="605"/>
      <c r="HAI13" s="605"/>
      <c r="HAJ13" s="605"/>
      <c r="HAK13" s="605"/>
      <c r="HAL13" s="605"/>
      <c r="HAM13" s="605"/>
      <c r="HAN13" s="605"/>
      <c r="HAO13" s="605"/>
      <c r="HAP13" s="605"/>
      <c r="HAQ13" s="605"/>
      <c r="HAR13" s="605"/>
      <c r="HAS13" s="605"/>
      <c r="HAT13" s="605"/>
      <c r="HAU13" s="605"/>
      <c r="HAV13" s="605"/>
      <c r="HAW13" s="605"/>
      <c r="HAX13" s="605"/>
      <c r="HAY13" s="605"/>
      <c r="HAZ13" s="605"/>
      <c r="HBA13" s="605"/>
      <c r="HBB13" s="605"/>
      <c r="HBC13" s="605"/>
      <c r="HBD13" s="605"/>
      <c r="HBE13" s="605"/>
      <c r="HBF13" s="605"/>
      <c r="HBG13" s="605"/>
      <c r="HBH13" s="605"/>
      <c r="HBI13" s="605"/>
      <c r="HBJ13" s="605"/>
      <c r="HBK13" s="605"/>
      <c r="HBL13" s="605"/>
      <c r="HBM13" s="605"/>
      <c r="HBN13" s="605"/>
      <c r="HBO13" s="605"/>
      <c r="HBP13" s="605"/>
      <c r="HBQ13" s="605"/>
      <c r="HBR13" s="605"/>
      <c r="HBS13" s="605"/>
      <c r="HBT13" s="605"/>
      <c r="HBU13" s="605"/>
      <c r="HBV13" s="605"/>
      <c r="HBW13" s="605"/>
      <c r="HBX13" s="605"/>
      <c r="HBY13" s="605"/>
      <c r="HBZ13" s="605"/>
      <c r="HCA13" s="605"/>
      <c r="HCB13" s="605"/>
      <c r="HCC13" s="605"/>
      <c r="HCD13" s="605"/>
      <c r="HCE13" s="605"/>
      <c r="HCF13" s="605"/>
      <c r="HCG13" s="605"/>
      <c r="HCH13" s="605"/>
      <c r="HCI13" s="605"/>
      <c r="HCJ13" s="605"/>
      <c r="HCK13" s="605"/>
      <c r="HCL13" s="605"/>
      <c r="HCM13" s="605"/>
      <c r="HCN13" s="605"/>
      <c r="HCO13" s="605"/>
      <c r="HCP13" s="605"/>
      <c r="HCQ13" s="605"/>
      <c r="HCR13" s="605"/>
      <c r="HCS13" s="605"/>
      <c r="HCT13" s="605"/>
      <c r="HCU13" s="605"/>
      <c r="HCV13" s="605"/>
      <c r="HCW13" s="605"/>
      <c r="HCX13" s="605"/>
      <c r="HCY13" s="605"/>
      <c r="HCZ13" s="605"/>
      <c r="HDA13" s="605"/>
      <c r="HDB13" s="605"/>
      <c r="HDC13" s="605"/>
      <c r="HDD13" s="605"/>
      <c r="HDE13" s="605"/>
      <c r="HDF13" s="605"/>
      <c r="HDG13" s="605"/>
      <c r="HDH13" s="605"/>
      <c r="HDI13" s="605"/>
      <c r="HDJ13" s="605"/>
      <c r="HDK13" s="605"/>
      <c r="HDL13" s="605"/>
      <c r="HDM13" s="605"/>
      <c r="HDN13" s="605"/>
      <c r="HDO13" s="605"/>
      <c r="HDP13" s="605"/>
      <c r="HDQ13" s="605"/>
      <c r="HDR13" s="605"/>
      <c r="HDS13" s="605"/>
      <c r="HDT13" s="605"/>
      <c r="HDU13" s="605"/>
      <c r="HDV13" s="605"/>
      <c r="HDW13" s="605"/>
      <c r="HDX13" s="605"/>
      <c r="HDY13" s="605"/>
      <c r="HDZ13" s="605"/>
      <c r="HEA13" s="605"/>
      <c r="HEB13" s="605"/>
      <c r="HEC13" s="605"/>
      <c r="HED13" s="605"/>
      <c r="HEE13" s="605"/>
      <c r="HEF13" s="605"/>
      <c r="HEG13" s="605"/>
      <c r="HEH13" s="605"/>
      <c r="HEI13" s="605"/>
      <c r="HEJ13" s="605"/>
      <c r="HEK13" s="605"/>
      <c r="HEL13" s="605"/>
      <c r="HEM13" s="605"/>
      <c r="HEN13" s="605"/>
      <c r="HEO13" s="605"/>
      <c r="HEP13" s="605"/>
      <c r="HEQ13" s="605"/>
      <c r="HER13" s="605"/>
      <c r="HES13" s="605"/>
      <c r="HET13" s="605"/>
      <c r="HEU13" s="605"/>
      <c r="HEV13" s="605"/>
      <c r="HEW13" s="605"/>
      <c r="HEX13" s="605"/>
      <c r="HEY13" s="605"/>
      <c r="HEZ13" s="605"/>
      <c r="HFA13" s="605"/>
      <c r="HFB13" s="605"/>
      <c r="HFC13" s="605"/>
      <c r="HFD13" s="605"/>
      <c r="HFE13" s="605"/>
      <c r="HFF13" s="605"/>
      <c r="HFG13" s="605"/>
      <c r="HFH13" s="605"/>
      <c r="HFI13" s="605"/>
      <c r="HFJ13" s="605"/>
      <c r="HFK13" s="605"/>
      <c r="HFL13" s="605"/>
      <c r="HFM13" s="605"/>
      <c r="HFN13" s="605"/>
      <c r="HFO13" s="605"/>
      <c r="HFP13" s="605"/>
      <c r="HFQ13" s="605"/>
      <c r="HFR13" s="605"/>
      <c r="HFS13" s="605"/>
      <c r="HFT13" s="605"/>
      <c r="HFU13" s="605"/>
      <c r="HFV13" s="605"/>
      <c r="HFW13" s="605"/>
      <c r="HFX13" s="605"/>
      <c r="HFY13" s="605"/>
      <c r="HFZ13" s="605"/>
      <c r="HGA13" s="605"/>
      <c r="HGB13" s="605"/>
      <c r="HGC13" s="605"/>
      <c r="HGD13" s="605"/>
      <c r="HGE13" s="605"/>
      <c r="HGF13" s="605"/>
      <c r="HGG13" s="605"/>
      <c r="HGH13" s="605"/>
      <c r="HGI13" s="605"/>
      <c r="HGJ13" s="605"/>
      <c r="HGK13" s="605"/>
      <c r="HGL13" s="605"/>
      <c r="HGM13" s="605"/>
      <c r="HGN13" s="605"/>
      <c r="HGO13" s="605"/>
      <c r="HGP13" s="605"/>
      <c r="HGQ13" s="605"/>
      <c r="HGR13" s="605"/>
      <c r="HGS13" s="605"/>
      <c r="HGT13" s="605"/>
      <c r="HGU13" s="605"/>
      <c r="HGV13" s="605"/>
      <c r="HGW13" s="605"/>
      <c r="HGX13" s="605"/>
      <c r="HGY13" s="605"/>
      <c r="HGZ13" s="605"/>
      <c r="HHA13" s="605"/>
      <c r="HHB13" s="605"/>
      <c r="HHC13" s="605"/>
      <c r="HHD13" s="605"/>
      <c r="HHE13" s="605"/>
      <c r="HHF13" s="605"/>
      <c r="HHG13" s="605"/>
      <c r="HHH13" s="605"/>
      <c r="HHI13" s="605"/>
      <c r="HHJ13" s="605"/>
      <c r="HHK13" s="605"/>
      <c r="HHL13" s="605"/>
      <c r="HHM13" s="605"/>
      <c r="HHN13" s="605"/>
      <c r="HHO13" s="605"/>
      <c r="HHP13" s="605"/>
      <c r="HHQ13" s="605"/>
      <c r="HHR13" s="605"/>
      <c r="HHS13" s="605"/>
      <c r="HHT13" s="605"/>
      <c r="HHU13" s="605"/>
      <c r="HHV13" s="605"/>
      <c r="HHW13" s="605"/>
      <c r="HHX13" s="605"/>
      <c r="HHY13" s="605"/>
      <c r="HHZ13" s="605"/>
      <c r="HIA13" s="605"/>
      <c r="HIB13" s="605"/>
      <c r="HIC13" s="605"/>
      <c r="HID13" s="605"/>
      <c r="HIE13" s="605"/>
      <c r="HIF13" s="605"/>
      <c r="HIG13" s="605"/>
      <c r="HIH13" s="605"/>
      <c r="HII13" s="605"/>
      <c r="HIJ13" s="605"/>
      <c r="HIK13" s="605"/>
      <c r="HIL13" s="605"/>
      <c r="HIM13" s="605"/>
      <c r="HIN13" s="605"/>
      <c r="HIO13" s="605"/>
      <c r="HIP13" s="605"/>
      <c r="HIQ13" s="605"/>
      <c r="HIR13" s="605"/>
      <c r="HIS13" s="605"/>
      <c r="HIT13" s="605"/>
      <c r="HIU13" s="605"/>
      <c r="HIV13" s="605"/>
      <c r="HIW13" s="605"/>
      <c r="HIX13" s="605"/>
      <c r="HIY13" s="605"/>
      <c r="HIZ13" s="605"/>
      <c r="HJA13" s="605"/>
      <c r="HJB13" s="605"/>
      <c r="HJC13" s="605"/>
      <c r="HJD13" s="605"/>
      <c r="HJE13" s="605"/>
      <c r="HJF13" s="605"/>
      <c r="HJG13" s="605"/>
      <c r="HJH13" s="605"/>
      <c r="HJI13" s="605"/>
      <c r="HJJ13" s="605"/>
      <c r="HJK13" s="605"/>
      <c r="HJL13" s="605"/>
      <c r="HJM13" s="605"/>
      <c r="HJN13" s="605"/>
      <c r="HJO13" s="605"/>
      <c r="HJP13" s="605"/>
      <c r="HJQ13" s="605"/>
      <c r="HJR13" s="605"/>
      <c r="HJS13" s="605"/>
      <c r="HJT13" s="605"/>
      <c r="HJU13" s="605"/>
      <c r="HJV13" s="605"/>
      <c r="HJW13" s="605"/>
      <c r="HJX13" s="605"/>
      <c r="HJY13" s="605"/>
      <c r="HJZ13" s="605"/>
      <c r="HKA13" s="605"/>
      <c r="HKB13" s="605"/>
      <c r="HKC13" s="605"/>
      <c r="HKD13" s="605"/>
      <c r="HKE13" s="605"/>
      <c r="HKF13" s="605"/>
      <c r="HKG13" s="605"/>
      <c r="HKH13" s="605"/>
      <c r="HKI13" s="605"/>
      <c r="HKJ13" s="605"/>
      <c r="HKK13" s="605"/>
      <c r="HKL13" s="605"/>
      <c r="HKM13" s="605"/>
      <c r="HKN13" s="605"/>
      <c r="HKO13" s="605"/>
      <c r="HKP13" s="605"/>
      <c r="HKQ13" s="605"/>
      <c r="HKR13" s="605"/>
      <c r="HKS13" s="605"/>
      <c r="HKT13" s="605"/>
      <c r="HKU13" s="605"/>
      <c r="HKV13" s="605"/>
      <c r="HKW13" s="605"/>
      <c r="HKX13" s="605"/>
      <c r="HKY13" s="605"/>
      <c r="HKZ13" s="605"/>
      <c r="HLA13" s="605"/>
      <c r="HLB13" s="605"/>
      <c r="HLC13" s="605"/>
      <c r="HLD13" s="605"/>
      <c r="HLE13" s="605"/>
      <c r="HLF13" s="605"/>
      <c r="HLG13" s="605"/>
      <c r="HLH13" s="605"/>
      <c r="HLI13" s="605"/>
      <c r="HLJ13" s="605"/>
      <c r="HLK13" s="605"/>
      <c r="HLL13" s="605"/>
      <c r="HLM13" s="605"/>
      <c r="HLN13" s="605"/>
      <c r="HLO13" s="605"/>
      <c r="HLP13" s="605"/>
      <c r="HLQ13" s="605"/>
      <c r="HLR13" s="605"/>
      <c r="HLS13" s="605"/>
      <c r="HLT13" s="605"/>
      <c r="HLU13" s="605"/>
      <c r="HLV13" s="605"/>
      <c r="HLW13" s="605"/>
      <c r="HLX13" s="605"/>
      <c r="HLY13" s="605"/>
      <c r="HLZ13" s="605"/>
      <c r="HMA13" s="605"/>
      <c r="HMB13" s="605"/>
      <c r="HMC13" s="605"/>
      <c r="HMD13" s="605"/>
      <c r="HME13" s="605"/>
      <c r="HMF13" s="605"/>
      <c r="HMG13" s="605"/>
      <c r="HMH13" s="605"/>
      <c r="HMI13" s="605"/>
      <c r="HMJ13" s="605"/>
      <c r="HMK13" s="605"/>
      <c r="HML13" s="605"/>
      <c r="HMM13" s="605"/>
      <c r="HMN13" s="605"/>
      <c r="HMO13" s="605"/>
      <c r="HMP13" s="605"/>
      <c r="HMQ13" s="605"/>
      <c r="HMR13" s="605"/>
      <c r="HMS13" s="605"/>
      <c r="HMT13" s="605"/>
      <c r="HMU13" s="605"/>
      <c r="HMV13" s="605"/>
      <c r="HMW13" s="605"/>
      <c r="HMX13" s="605"/>
      <c r="HMY13" s="605"/>
      <c r="HMZ13" s="605"/>
      <c r="HNA13" s="605"/>
      <c r="HNB13" s="605"/>
      <c r="HNC13" s="605"/>
      <c r="HND13" s="605"/>
      <c r="HNE13" s="605"/>
      <c r="HNF13" s="605"/>
      <c r="HNG13" s="605"/>
      <c r="HNH13" s="605"/>
      <c r="HNI13" s="605"/>
      <c r="HNJ13" s="605"/>
      <c r="HNK13" s="605"/>
      <c r="HNL13" s="605"/>
      <c r="HNM13" s="605"/>
      <c r="HNN13" s="605"/>
      <c r="HNO13" s="605"/>
      <c r="HNP13" s="605"/>
      <c r="HNQ13" s="605"/>
      <c r="HNR13" s="605"/>
      <c r="HNS13" s="605"/>
      <c r="HNT13" s="605"/>
      <c r="HNU13" s="605"/>
      <c r="HNV13" s="605"/>
      <c r="HNW13" s="605"/>
      <c r="HNX13" s="605"/>
      <c r="HNY13" s="605"/>
      <c r="HNZ13" s="605"/>
      <c r="HOA13" s="605"/>
      <c r="HOB13" s="605"/>
      <c r="HOC13" s="605"/>
      <c r="HOD13" s="605"/>
      <c r="HOE13" s="605"/>
      <c r="HOF13" s="605"/>
      <c r="HOG13" s="605"/>
      <c r="HOH13" s="605"/>
      <c r="HOI13" s="605"/>
      <c r="HOJ13" s="605"/>
      <c r="HOK13" s="605"/>
      <c r="HOL13" s="605"/>
      <c r="HOM13" s="605"/>
      <c r="HON13" s="605"/>
      <c r="HOO13" s="605"/>
      <c r="HOP13" s="605"/>
      <c r="HOQ13" s="605"/>
      <c r="HOR13" s="605"/>
      <c r="HOS13" s="605"/>
      <c r="HOT13" s="605"/>
      <c r="HOU13" s="605"/>
      <c r="HOV13" s="605"/>
      <c r="HOW13" s="605"/>
      <c r="HOX13" s="605"/>
      <c r="HOY13" s="605"/>
      <c r="HOZ13" s="605"/>
      <c r="HPA13" s="605"/>
      <c r="HPB13" s="605"/>
      <c r="HPC13" s="605"/>
      <c r="HPD13" s="605"/>
      <c r="HPE13" s="605"/>
      <c r="HPF13" s="605"/>
      <c r="HPG13" s="605"/>
      <c r="HPH13" s="605"/>
      <c r="HPI13" s="605"/>
      <c r="HPJ13" s="605"/>
      <c r="HPK13" s="605"/>
      <c r="HPL13" s="605"/>
      <c r="HPM13" s="605"/>
      <c r="HPN13" s="605"/>
      <c r="HPO13" s="605"/>
      <c r="HPP13" s="605"/>
      <c r="HPQ13" s="605"/>
      <c r="HPR13" s="605"/>
      <c r="HPS13" s="605"/>
      <c r="HPT13" s="605"/>
      <c r="HPU13" s="605"/>
      <c r="HPV13" s="605"/>
      <c r="HPW13" s="605"/>
      <c r="HPX13" s="605"/>
      <c r="HPY13" s="605"/>
      <c r="HPZ13" s="605"/>
      <c r="HQA13" s="605"/>
      <c r="HQB13" s="605"/>
      <c r="HQC13" s="605"/>
      <c r="HQD13" s="605"/>
      <c r="HQE13" s="605"/>
      <c r="HQF13" s="605"/>
      <c r="HQG13" s="605"/>
      <c r="HQH13" s="605"/>
      <c r="HQI13" s="605"/>
      <c r="HQJ13" s="605"/>
      <c r="HQK13" s="605"/>
      <c r="HQL13" s="605"/>
      <c r="HQM13" s="605"/>
      <c r="HQN13" s="605"/>
      <c r="HQO13" s="605"/>
      <c r="HQP13" s="605"/>
      <c r="HQQ13" s="605"/>
      <c r="HQR13" s="605"/>
      <c r="HQS13" s="605"/>
      <c r="HQT13" s="605"/>
      <c r="HQU13" s="605"/>
      <c r="HQV13" s="605"/>
      <c r="HQW13" s="605"/>
      <c r="HQX13" s="605"/>
      <c r="HQY13" s="605"/>
      <c r="HQZ13" s="605"/>
      <c r="HRA13" s="605"/>
      <c r="HRB13" s="605"/>
      <c r="HRC13" s="605"/>
      <c r="HRD13" s="605"/>
      <c r="HRE13" s="605"/>
      <c r="HRF13" s="605"/>
      <c r="HRG13" s="605"/>
      <c r="HRH13" s="605"/>
      <c r="HRI13" s="605"/>
      <c r="HRJ13" s="605"/>
      <c r="HRK13" s="605"/>
      <c r="HRL13" s="605"/>
      <c r="HRM13" s="605"/>
      <c r="HRN13" s="605"/>
      <c r="HRO13" s="605"/>
      <c r="HRP13" s="605"/>
      <c r="HRQ13" s="605"/>
      <c r="HRR13" s="605"/>
      <c r="HRS13" s="605"/>
      <c r="HRT13" s="605"/>
      <c r="HRU13" s="605"/>
      <c r="HRV13" s="605"/>
      <c r="HRW13" s="605"/>
      <c r="HRX13" s="605"/>
      <c r="HRY13" s="605"/>
      <c r="HRZ13" s="605"/>
      <c r="HSA13" s="605"/>
      <c r="HSB13" s="605"/>
      <c r="HSC13" s="605"/>
      <c r="HSD13" s="605"/>
      <c r="HSE13" s="605"/>
      <c r="HSF13" s="605"/>
      <c r="HSG13" s="605"/>
      <c r="HSH13" s="605"/>
      <c r="HSI13" s="605"/>
      <c r="HSJ13" s="605"/>
      <c r="HSK13" s="605"/>
      <c r="HSL13" s="605"/>
      <c r="HSM13" s="605"/>
      <c r="HSN13" s="605"/>
      <c r="HSO13" s="605"/>
      <c r="HSP13" s="605"/>
      <c r="HSQ13" s="605"/>
      <c r="HSR13" s="605"/>
      <c r="HSS13" s="605"/>
      <c r="HST13" s="605"/>
      <c r="HSU13" s="605"/>
      <c r="HSV13" s="605"/>
      <c r="HSW13" s="605"/>
      <c r="HSX13" s="605"/>
      <c r="HSY13" s="605"/>
      <c r="HSZ13" s="605"/>
      <c r="HTA13" s="605"/>
      <c r="HTB13" s="605"/>
      <c r="HTC13" s="605"/>
      <c r="HTD13" s="605"/>
      <c r="HTE13" s="605"/>
      <c r="HTF13" s="605"/>
      <c r="HTG13" s="605"/>
      <c r="HTH13" s="605"/>
      <c r="HTI13" s="605"/>
      <c r="HTJ13" s="605"/>
      <c r="HTK13" s="605"/>
      <c r="HTL13" s="605"/>
      <c r="HTM13" s="605"/>
      <c r="HTN13" s="605"/>
      <c r="HTO13" s="605"/>
      <c r="HTP13" s="605"/>
      <c r="HTQ13" s="605"/>
      <c r="HTR13" s="605"/>
      <c r="HTS13" s="605"/>
      <c r="HTT13" s="605"/>
      <c r="HTU13" s="605"/>
      <c r="HTV13" s="605"/>
      <c r="HTW13" s="605"/>
      <c r="HTX13" s="605"/>
      <c r="HTY13" s="605"/>
      <c r="HTZ13" s="605"/>
      <c r="HUA13" s="605"/>
      <c r="HUB13" s="605"/>
      <c r="HUC13" s="605"/>
      <c r="HUD13" s="605"/>
      <c r="HUE13" s="605"/>
      <c r="HUF13" s="605"/>
      <c r="HUG13" s="605"/>
      <c r="HUH13" s="605"/>
      <c r="HUI13" s="605"/>
      <c r="HUJ13" s="605"/>
      <c r="HUK13" s="605"/>
      <c r="HUL13" s="605"/>
      <c r="HUM13" s="605"/>
      <c r="HUN13" s="605"/>
      <c r="HUO13" s="605"/>
      <c r="HUP13" s="605"/>
      <c r="HUQ13" s="605"/>
      <c r="HUR13" s="605"/>
      <c r="HUS13" s="605"/>
      <c r="HUT13" s="605"/>
      <c r="HUU13" s="605"/>
      <c r="HUV13" s="605"/>
      <c r="HUW13" s="605"/>
      <c r="HUX13" s="605"/>
      <c r="HUY13" s="605"/>
      <c r="HUZ13" s="605"/>
      <c r="HVA13" s="605"/>
      <c r="HVB13" s="605"/>
      <c r="HVC13" s="605"/>
      <c r="HVD13" s="605"/>
      <c r="HVE13" s="605"/>
      <c r="HVF13" s="605"/>
      <c r="HVG13" s="605"/>
    </row>
    <row r="14" spans="1:5987" s="606" customFormat="1" hidden="1" x14ac:dyDescent="0.2">
      <c r="A14" s="392" t="s">
        <v>267</v>
      </c>
      <c r="B14" s="392"/>
      <c r="C14" s="392"/>
      <c r="D14" s="392" t="e">
        <f t="shared" si="28"/>
        <v>#DIV/0!</v>
      </c>
      <c r="E14" s="392"/>
      <c r="F14" s="392"/>
      <c r="G14" s="392" t="e">
        <f t="shared" si="29"/>
        <v>#DIV/0!</v>
      </c>
      <c r="H14" s="392"/>
      <c r="I14" s="392"/>
      <c r="J14" s="392" t="e">
        <f t="shared" si="30"/>
        <v>#DIV/0!</v>
      </c>
      <c r="K14" s="392"/>
      <c r="L14" s="392"/>
      <c r="M14" s="392" t="e">
        <f t="shared" si="31"/>
        <v>#DIV/0!</v>
      </c>
      <c r="N14" s="392"/>
      <c r="O14" s="392"/>
      <c r="P14" s="392" t="e">
        <f t="shared" si="32"/>
        <v>#DIV/0!</v>
      </c>
      <c r="Q14" s="373"/>
      <c r="R14" s="373"/>
      <c r="S14" s="508"/>
      <c r="T14" s="337">
        <v>8</v>
      </c>
      <c r="U14" s="337">
        <v>2</v>
      </c>
      <c r="V14" s="360">
        <f>U14/T14*100</f>
        <v>25</v>
      </c>
      <c r="W14" s="337">
        <v>6</v>
      </c>
      <c r="X14" s="337">
        <v>0</v>
      </c>
      <c r="Y14" s="360">
        <f t="shared" si="35"/>
        <v>0</v>
      </c>
      <c r="Z14" s="373"/>
      <c r="AA14" s="373"/>
      <c r="AB14" s="373">
        <v>0</v>
      </c>
      <c r="AC14" s="337">
        <f t="shared" si="36"/>
        <v>14</v>
      </c>
      <c r="AD14" s="337">
        <f t="shared" si="36"/>
        <v>2</v>
      </c>
      <c r="AE14" s="360">
        <f t="shared" si="37"/>
        <v>14.285714285714285</v>
      </c>
      <c r="AF14" s="359">
        <v>11</v>
      </c>
      <c r="AG14" s="359">
        <v>2</v>
      </c>
      <c r="AH14" s="360">
        <f t="shared" si="38"/>
        <v>18.181818181818183</v>
      </c>
      <c r="AI14" s="359">
        <v>9</v>
      </c>
      <c r="AJ14" s="359">
        <v>0</v>
      </c>
      <c r="AK14" s="360">
        <f t="shared" si="39"/>
        <v>0</v>
      </c>
      <c r="AL14" s="359">
        <v>7</v>
      </c>
      <c r="AM14" s="359">
        <v>0</v>
      </c>
      <c r="AN14" s="360">
        <f t="shared" si="40"/>
        <v>0</v>
      </c>
      <c r="AO14" s="359">
        <v>0</v>
      </c>
      <c r="AP14" s="359">
        <v>0</v>
      </c>
      <c r="AQ14" s="360">
        <v>0</v>
      </c>
      <c r="AR14" s="359">
        <f t="shared" si="41"/>
        <v>27</v>
      </c>
      <c r="AS14" s="359">
        <f t="shared" si="41"/>
        <v>2</v>
      </c>
      <c r="AT14" s="360">
        <f t="shared" si="42"/>
        <v>7.4074074074074066</v>
      </c>
      <c r="AU14" s="359">
        <v>14</v>
      </c>
      <c r="AV14" s="359">
        <v>2</v>
      </c>
      <c r="AW14" s="360">
        <f t="shared" si="43"/>
        <v>14.285714285714285</v>
      </c>
      <c r="AX14" s="359">
        <v>8</v>
      </c>
      <c r="AY14" s="359">
        <v>2</v>
      </c>
      <c r="AZ14" s="360">
        <f t="shared" si="44"/>
        <v>25</v>
      </c>
      <c r="BA14" s="359">
        <v>17</v>
      </c>
      <c r="BB14" s="359">
        <v>0</v>
      </c>
      <c r="BC14" s="360">
        <f t="shared" si="45"/>
        <v>0</v>
      </c>
      <c r="BD14" s="359">
        <v>0</v>
      </c>
      <c r="BE14" s="359">
        <v>0</v>
      </c>
      <c r="BF14" s="359"/>
      <c r="BG14" s="359">
        <f t="shared" si="46"/>
        <v>39</v>
      </c>
      <c r="BH14" s="359">
        <f t="shared" si="46"/>
        <v>4</v>
      </c>
      <c r="BI14" s="360">
        <f t="shared" si="47"/>
        <v>10.256410256410255</v>
      </c>
      <c r="BJ14" s="359">
        <v>16</v>
      </c>
      <c r="BK14" s="359">
        <v>2</v>
      </c>
      <c r="BL14" s="360">
        <f t="shared" si="48"/>
        <v>12.5</v>
      </c>
      <c r="BM14" s="359">
        <v>20</v>
      </c>
      <c r="BN14" s="359">
        <v>1</v>
      </c>
      <c r="BO14" s="360">
        <f t="shared" si="22"/>
        <v>5</v>
      </c>
      <c r="BP14" s="359">
        <v>28</v>
      </c>
      <c r="BQ14" s="359">
        <v>0</v>
      </c>
      <c r="BR14" s="360">
        <f t="shared" si="23"/>
        <v>0</v>
      </c>
      <c r="BS14" s="347"/>
      <c r="BT14" s="347"/>
      <c r="BU14" s="347"/>
      <c r="BV14" s="359">
        <f t="shared" si="49"/>
        <v>64</v>
      </c>
      <c r="BW14" s="359">
        <f t="shared" si="49"/>
        <v>3</v>
      </c>
      <c r="BX14" s="360">
        <f t="shared" si="24"/>
        <v>4.6875</v>
      </c>
      <c r="BY14" s="359">
        <v>29</v>
      </c>
      <c r="BZ14" s="359">
        <v>5</v>
      </c>
      <c r="CA14" s="360">
        <f t="shared" si="50"/>
        <v>17.241379310344829</v>
      </c>
      <c r="CB14" s="359">
        <v>27</v>
      </c>
      <c r="CC14" s="359">
        <v>5</v>
      </c>
      <c r="CD14" s="360">
        <f t="shared" si="25"/>
        <v>18.518518518518519</v>
      </c>
      <c r="CE14" s="359">
        <v>35</v>
      </c>
      <c r="CF14" s="359">
        <v>0</v>
      </c>
      <c r="CG14" s="360">
        <f t="shared" si="26"/>
        <v>0</v>
      </c>
      <c r="CH14" s="347"/>
      <c r="CI14" s="347"/>
      <c r="CJ14" s="604"/>
      <c r="CK14" s="359">
        <f t="shared" si="51"/>
        <v>91</v>
      </c>
      <c r="CL14" s="359">
        <f t="shared" si="51"/>
        <v>10</v>
      </c>
      <c r="CM14" s="360">
        <f t="shared" si="27"/>
        <v>10.989010989010989</v>
      </c>
      <c r="CN14" s="605"/>
      <c r="CO14" s="605"/>
      <c r="CP14" s="605"/>
      <c r="CQ14" s="605"/>
      <c r="CR14" s="605"/>
      <c r="CS14" s="605"/>
      <c r="CT14" s="605"/>
      <c r="CU14" s="605"/>
      <c r="CV14" s="605"/>
      <c r="CW14" s="605"/>
      <c r="CX14" s="605"/>
      <c r="CY14" s="605"/>
      <c r="CZ14" s="605"/>
      <c r="DA14" s="605"/>
      <c r="DB14" s="605"/>
      <c r="DC14" s="605"/>
      <c r="DD14" s="605"/>
      <c r="DE14" s="605"/>
      <c r="DF14" s="605"/>
      <c r="DG14" s="605"/>
      <c r="DH14" s="605"/>
      <c r="DI14" s="605"/>
      <c r="DJ14" s="605"/>
      <c r="DK14" s="605"/>
      <c r="DL14" s="605"/>
      <c r="DM14" s="605"/>
      <c r="DN14" s="605"/>
      <c r="DO14" s="605"/>
      <c r="DP14" s="605"/>
      <c r="DQ14" s="605"/>
      <c r="DR14" s="605"/>
      <c r="DS14" s="605"/>
      <c r="DT14" s="605"/>
      <c r="DU14" s="605"/>
      <c r="DV14" s="605"/>
      <c r="DW14" s="605"/>
      <c r="DX14" s="605"/>
      <c r="DY14" s="605"/>
      <c r="DZ14" s="605"/>
      <c r="EA14" s="605"/>
      <c r="EB14" s="605"/>
      <c r="EC14" s="605"/>
      <c r="ED14" s="605"/>
      <c r="EE14" s="605"/>
      <c r="EF14" s="605"/>
      <c r="EG14" s="605"/>
      <c r="EH14" s="605"/>
      <c r="EI14" s="605"/>
      <c r="EJ14" s="605"/>
      <c r="EK14" s="605"/>
      <c r="EL14" s="605"/>
      <c r="EM14" s="605"/>
      <c r="EN14" s="605"/>
      <c r="EO14" s="605"/>
      <c r="EP14" s="605"/>
      <c r="EQ14" s="605"/>
      <c r="ER14" s="605"/>
      <c r="ES14" s="605"/>
      <c r="ET14" s="605"/>
      <c r="EU14" s="605"/>
      <c r="EV14" s="605"/>
      <c r="EW14" s="605"/>
      <c r="EX14" s="605"/>
      <c r="EY14" s="605"/>
      <c r="EZ14" s="605"/>
      <c r="FA14" s="605"/>
      <c r="FB14" s="605"/>
      <c r="FC14" s="605"/>
      <c r="FD14" s="605"/>
      <c r="FE14" s="605"/>
      <c r="FF14" s="605"/>
      <c r="FG14" s="605"/>
      <c r="FH14" s="605"/>
      <c r="FI14" s="605"/>
      <c r="FJ14" s="605"/>
      <c r="FK14" s="605"/>
      <c r="FL14" s="605"/>
      <c r="FM14" s="605"/>
      <c r="FN14" s="605"/>
      <c r="FO14" s="605"/>
      <c r="FP14" s="605"/>
      <c r="FQ14" s="605"/>
      <c r="FR14" s="605"/>
      <c r="FS14" s="605"/>
      <c r="FT14" s="605"/>
      <c r="FU14" s="605"/>
      <c r="FV14" s="605"/>
      <c r="FW14" s="605"/>
      <c r="FX14" s="605"/>
      <c r="FY14" s="605"/>
      <c r="FZ14" s="605"/>
      <c r="GA14" s="605"/>
      <c r="GB14" s="605"/>
      <c r="GC14" s="605"/>
      <c r="GD14" s="605"/>
      <c r="GE14" s="605"/>
      <c r="GF14" s="605"/>
      <c r="GG14" s="605"/>
      <c r="GH14" s="605"/>
      <c r="GI14" s="605"/>
      <c r="GJ14" s="605"/>
      <c r="GK14" s="605"/>
      <c r="GL14" s="605"/>
      <c r="GM14" s="605"/>
      <c r="GN14" s="605"/>
      <c r="GO14" s="605"/>
      <c r="GP14" s="605"/>
      <c r="GQ14" s="605"/>
      <c r="GR14" s="605"/>
      <c r="GS14" s="605"/>
      <c r="GT14" s="605"/>
      <c r="GU14" s="605"/>
      <c r="GV14" s="605"/>
      <c r="GW14" s="605"/>
      <c r="GX14" s="605"/>
      <c r="GY14" s="605"/>
      <c r="GZ14" s="605"/>
      <c r="HA14" s="605"/>
      <c r="HB14" s="605"/>
      <c r="HC14" s="605"/>
      <c r="HD14" s="605"/>
      <c r="HE14" s="605"/>
      <c r="HF14" s="605"/>
      <c r="HG14" s="605"/>
      <c r="HH14" s="605"/>
      <c r="HI14" s="605"/>
      <c r="HJ14" s="605"/>
      <c r="HK14" s="605"/>
      <c r="HL14" s="605"/>
      <c r="HM14" s="605"/>
      <c r="HN14" s="605"/>
      <c r="HO14" s="605"/>
      <c r="HP14" s="605"/>
      <c r="HQ14" s="605"/>
      <c r="HR14" s="605"/>
      <c r="HS14" s="605"/>
      <c r="HT14" s="605"/>
      <c r="HU14" s="605"/>
      <c r="HV14" s="605"/>
      <c r="HW14" s="605"/>
      <c r="HX14" s="605"/>
      <c r="HY14" s="605"/>
      <c r="HZ14" s="605"/>
      <c r="IA14" s="605"/>
      <c r="IB14" s="605"/>
      <c r="IC14" s="605"/>
      <c r="ID14" s="605"/>
      <c r="IE14" s="605"/>
      <c r="IF14" s="605"/>
      <c r="IG14" s="605"/>
      <c r="IH14" s="605"/>
      <c r="II14" s="605"/>
      <c r="IJ14" s="605"/>
      <c r="IK14" s="605"/>
      <c r="IL14" s="605"/>
      <c r="IM14" s="605"/>
      <c r="IN14" s="605"/>
      <c r="IO14" s="605"/>
      <c r="IP14" s="605"/>
      <c r="IQ14" s="605"/>
      <c r="IR14" s="605"/>
      <c r="IS14" s="605"/>
      <c r="IT14" s="605"/>
      <c r="IU14" s="605"/>
      <c r="IV14" s="605"/>
      <c r="IW14" s="605"/>
      <c r="IX14" s="605"/>
      <c r="IY14" s="605"/>
      <c r="IZ14" s="605"/>
      <c r="JA14" s="605"/>
      <c r="JB14" s="605"/>
      <c r="JC14" s="605"/>
      <c r="JD14" s="605"/>
      <c r="JE14" s="605"/>
      <c r="JF14" s="605"/>
      <c r="JG14" s="605"/>
      <c r="JH14" s="605"/>
      <c r="JI14" s="605"/>
      <c r="JJ14" s="605"/>
      <c r="JK14" s="605"/>
      <c r="JL14" s="605"/>
      <c r="JM14" s="605"/>
      <c r="JN14" s="605"/>
      <c r="JO14" s="605"/>
      <c r="JP14" s="605"/>
      <c r="JQ14" s="605"/>
      <c r="JR14" s="605"/>
      <c r="JS14" s="605"/>
      <c r="JT14" s="605"/>
      <c r="JU14" s="605"/>
      <c r="JV14" s="605"/>
      <c r="JW14" s="605"/>
      <c r="JX14" s="605"/>
      <c r="JY14" s="605"/>
      <c r="JZ14" s="605"/>
      <c r="KA14" s="605"/>
      <c r="KB14" s="605"/>
      <c r="KC14" s="605"/>
      <c r="KD14" s="605"/>
      <c r="KE14" s="605"/>
      <c r="KF14" s="605"/>
      <c r="KG14" s="605"/>
      <c r="KH14" s="605"/>
      <c r="KI14" s="605"/>
      <c r="KJ14" s="605"/>
      <c r="KK14" s="605"/>
      <c r="KL14" s="605"/>
      <c r="KM14" s="605"/>
      <c r="KN14" s="605"/>
      <c r="KO14" s="605"/>
      <c r="KP14" s="605"/>
      <c r="KQ14" s="605"/>
      <c r="KR14" s="605"/>
      <c r="KS14" s="605"/>
      <c r="KT14" s="605"/>
      <c r="KU14" s="605"/>
      <c r="KV14" s="605"/>
      <c r="KW14" s="605"/>
      <c r="KX14" s="605"/>
      <c r="KY14" s="605"/>
      <c r="KZ14" s="605"/>
      <c r="LA14" s="605"/>
      <c r="LB14" s="605"/>
      <c r="LC14" s="605"/>
      <c r="LD14" s="605"/>
      <c r="LE14" s="605"/>
      <c r="LF14" s="605"/>
      <c r="LG14" s="605"/>
      <c r="LH14" s="605"/>
      <c r="LI14" s="605"/>
      <c r="LJ14" s="605"/>
      <c r="LK14" s="605"/>
      <c r="LL14" s="605"/>
      <c r="LM14" s="605"/>
      <c r="LN14" s="605"/>
      <c r="LO14" s="605"/>
      <c r="LP14" s="605"/>
      <c r="LQ14" s="605"/>
      <c r="LR14" s="605"/>
      <c r="LS14" s="605"/>
      <c r="LT14" s="605"/>
      <c r="LU14" s="605"/>
      <c r="LV14" s="605"/>
      <c r="LW14" s="605"/>
      <c r="LX14" s="605"/>
      <c r="LY14" s="605"/>
      <c r="LZ14" s="605"/>
      <c r="MA14" s="605"/>
      <c r="MB14" s="605"/>
      <c r="MC14" s="605"/>
      <c r="MD14" s="605"/>
      <c r="ME14" s="605"/>
      <c r="MF14" s="605"/>
      <c r="MG14" s="605"/>
      <c r="MH14" s="605"/>
      <c r="MI14" s="605"/>
      <c r="MJ14" s="605"/>
      <c r="MK14" s="605"/>
      <c r="ML14" s="605"/>
      <c r="MM14" s="605"/>
      <c r="MN14" s="605"/>
      <c r="MO14" s="605"/>
      <c r="MP14" s="605"/>
      <c r="MQ14" s="605"/>
      <c r="MR14" s="605"/>
      <c r="MS14" s="605"/>
      <c r="MT14" s="605"/>
      <c r="MU14" s="605"/>
      <c r="MV14" s="605"/>
      <c r="MW14" s="605"/>
      <c r="MX14" s="605"/>
      <c r="MY14" s="605"/>
      <c r="MZ14" s="605"/>
      <c r="NA14" s="605"/>
      <c r="NB14" s="605"/>
      <c r="NC14" s="605"/>
      <c r="ND14" s="605"/>
      <c r="NE14" s="605"/>
      <c r="NF14" s="605"/>
      <c r="NG14" s="605"/>
      <c r="NH14" s="605"/>
      <c r="NI14" s="605"/>
      <c r="NJ14" s="605"/>
      <c r="NK14" s="605"/>
      <c r="NL14" s="605"/>
      <c r="NM14" s="605"/>
      <c r="NN14" s="605"/>
      <c r="NO14" s="605"/>
      <c r="NP14" s="605"/>
      <c r="NQ14" s="605"/>
      <c r="NR14" s="605"/>
      <c r="NS14" s="605"/>
      <c r="NT14" s="605"/>
      <c r="NU14" s="605"/>
      <c r="NV14" s="605"/>
      <c r="NW14" s="605"/>
      <c r="NX14" s="605"/>
      <c r="NY14" s="605"/>
      <c r="NZ14" s="605"/>
      <c r="OA14" s="605"/>
      <c r="OB14" s="605"/>
      <c r="OC14" s="605"/>
      <c r="OD14" s="605"/>
      <c r="OE14" s="605"/>
      <c r="OF14" s="605"/>
      <c r="OG14" s="605"/>
      <c r="OH14" s="605"/>
      <c r="OI14" s="605"/>
      <c r="OJ14" s="605"/>
      <c r="OK14" s="605"/>
      <c r="OL14" s="605"/>
      <c r="OM14" s="605"/>
      <c r="ON14" s="605"/>
      <c r="OO14" s="605"/>
      <c r="OP14" s="605"/>
      <c r="OQ14" s="605"/>
      <c r="OR14" s="605"/>
      <c r="OS14" s="605"/>
      <c r="OT14" s="605"/>
      <c r="OU14" s="605"/>
      <c r="OV14" s="605"/>
      <c r="OW14" s="605"/>
      <c r="OX14" s="605"/>
      <c r="OY14" s="605"/>
      <c r="OZ14" s="605"/>
      <c r="PA14" s="605"/>
      <c r="PB14" s="605"/>
      <c r="PC14" s="605"/>
      <c r="PD14" s="605"/>
      <c r="PE14" s="605"/>
      <c r="PF14" s="605"/>
      <c r="PG14" s="605"/>
      <c r="PH14" s="605"/>
      <c r="PI14" s="605"/>
      <c r="PJ14" s="605"/>
      <c r="PK14" s="605"/>
      <c r="PL14" s="605"/>
      <c r="PM14" s="605"/>
      <c r="PN14" s="605"/>
      <c r="PO14" s="605"/>
      <c r="PP14" s="605"/>
      <c r="PQ14" s="605"/>
      <c r="PR14" s="605"/>
      <c r="PS14" s="605"/>
      <c r="PT14" s="605"/>
      <c r="PU14" s="605"/>
      <c r="PV14" s="605"/>
      <c r="PW14" s="605"/>
      <c r="PX14" s="605"/>
      <c r="PY14" s="605"/>
      <c r="PZ14" s="605"/>
      <c r="QA14" s="605"/>
      <c r="QB14" s="605"/>
      <c r="QC14" s="605"/>
      <c r="QD14" s="605"/>
      <c r="QE14" s="605"/>
      <c r="QF14" s="605"/>
      <c r="QG14" s="605"/>
      <c r="QH14" s="605"/>
      <c r="QI14" s="605"/>
      <c r="QJ14" s="605"/>
      <c r="QK14" s="605"/>
      <c r="QL14" s="605"/>
      <c r="QM14" s="605"/>
      <c r="QN14" s="605"/>
      <c r="QO14" s="605"/>
      <c r="QP14" s="605"/>
      <c r="QQ14" s="605"/>
      <c r="QR14" s="605"/>
      <c r="QS14" s="605"/>
      <c r="QT14" s="605"/>
      <c r="QU14" s="605"/>
      <c r="QV14" s="605"/>
      <c r="QW14" s="605"/>
      <c r="QX14" s="605"/>
      <c r="QY14" s="605"/>
      <c r="QZ14" s="605"/>
      <c r="RA14" s="605"/>
      <c r="RB14" s="605"/>
      <c r="RC14" s="605"/>
      <c r="RD14" s="605"/>
      <c r="RE14" s="605"/>
      <c r="RF14" s="605"/>
      <c r="RG14" s="605"/>
      <c r="RH14" s="605"/>
      <c r="RI14" s="605"/>
      <c r="RJ14" s="605"/>
      <c r="RK14" s="605"/>
      <c r="RL14" s="605"/>
      <c r="RM14" s="605"/>
      <c r="RN14" s="605"/>
      <c r="RO14" s="605"/>
      <c r="RP14" s="605"/>
      <c r="RQ14" s="605"/>
      <c r="RR14" s="605"/>
      <c r="RS14" s="605"/>
      <c r="RT14" s="605"/>
      <c r="RU14" s="605"/>
      <c r="RV14" s="605"/>
      <c r="RW14" s="605"/>
      <c r="RX14" s="605"/>
      <c r="RY14" s="605"/>
      <c r="RZ14" s="605"/>
      <c r="SA14" s="605"/>
      <c r="SB14" s="605"/>
      <c r="SC14" s="605"/>
      <c r="SD14" s="605"/>
      <c r="SE14" s="605"/>
      <c r="SF14" s="605"/>
      <c r="SG14" s="605"/>
      <c r="SH14" s="605"/>
      <c r="SI14" s="605"/>
      <c r="SJ14" s="605"/>
      <c r="SK14" s="605"/>
      <c r="SL14" s="605"/>
      <c r="SM14" s="605"/>
      <c r="SN14" s="605"/>
      <c r="SO14" s="605"/>
      <c r="SP14" s="605"/>
      <c r="SQ14" s="605"/>
      <c r="SR14" s="605"/>
      <c r="SS14" s="605"/>
      <c r="ST14" s="605"/>
      <c r="SU14" s="605"/>
      <c r="SV14" s="605"/>
      <c r="SW14" s="605"/>
      <c r="SX14" s="605"/>
      <c r="SY14" s="605"/>
      <c r="SZ14" s="605"/>
      <c r="TA14" s="605"/>
      <c r="TB14" s="605"/>
      <c r="TC14" s="605"/>
      <c r="TD14" s="605"/>
      <c r="TE14" s="605"/>
      <c r="TF14" s="605"/>
      <c r="TG14" s="605"/>
      <c r="TH14" s="605"/>
      <c r="TI14" s="605"/>
      <c r="TJ14" s="605"/>
      <c r="TK14" s="605"/>
      <c r="TL14" s="605"/>
      <c r="TM14" s="605"/>
      <c r="TN14" s="605"/>
      <c r="TO14" s="605"/>
      <c r="TP14" s="605"/>
      <c r="TQ14" s="605"/>
      <c r="TR14" s="605"/>
      <c r="TS14" s="605"/>
      <c r="TT14" s="605"/>
      <c r="TU14" s="605"/>
      <c r="TV14" s="605"/>
      <c r="TW14" s="605"/>
      <c r="TX14" s="605"/>
      <c r="TY14" s="605"/>
      <c r="TZ14" s="605"/>
      <c r="UA14" s="605"/>
      <c r="UB14" s="605"/>
      <c r="UC14" s="605"/>
      <c r="UD14" s="605"/>
      <c r="UE14" s="605"/>
      <c r="UF14" s="605"/>
      <c r="UG14" s="605"/>
      <c r="UH14" s="605"/>
      <c r="UI14" s="605"/>
      <c r="UJ14" s="605"/>
      <c r="UK14" s="605"/>
      <c r="UL14" s="605"/>
      <c r="UM14" s="605"/>
      <c r="UN14" s="605"/>
      <c r="UO14" s="605"/>
      <c r="UP14" s="605"/>
      <c r="UQ14" s="605"/>
      <c r="UR14" s="605"/>
      <c r="US14" s="605"/>
      <c r="UT14" s="605"/>
      <c r="UU14" s="605"/>
      <c r="UV14" s="605"/>
      <c r="UW14" s="605"/>
      <c r="UX14" s="605"/>
      <c r="UY14" s="605"/>
      <c r="UZ14" s="605"/>
      <c r="VA14" s="605"/>
      <c r="VB14" s="605"/>
      <c r="VC14" s="605"/>
      <c r="VD14" s="605"/>
      <c r="VE14" s="605"/>
      <c r="VF14" s="605"/>
      <c r="VG14" s="605"/>
      <c r="VH14" s="605"/>
      <c r="VI14" s="605"/>
      <c r="VJ14" s="605"/>
      <c r="VK14" s="605"/>
      <c r="VL14" s="605"/>
      <c r="VM14" s="605"/>
      <c r="VN14" s="605"/>
      <c r="VO14" s="605"/>
      <c r="VP14" s="605"/>
      <c r="VQ14" s="605"/>
      <c r="VR14" s="605"/>
      <c r="VS14" s="605"/>
      <c r="VT14" s="605"/>
      <c r="VU14" s="605"/>
      <c r="VV14" s="605"/>
      <c r="VW14" s="605"/>
      <c r="VX14" s="605"/>
      <c r="VY14" s="605"/>
      <c r="VZ14" s="605"/>
      <c r="WA14" s="605"/>
      <c r="WB14" s="605"/>
      <c r="WC14" s="605"/>
      <c r="WD14" s="605"/>
      <c r="WE14" s="605"/>
      <c r="WF14" s="605"/>
      <c r="WG14" s="605"/>
      <c r="WH14" s="605"/>
      <c r="WI14" s="605"/>
      <c r="WJ14" s="605"/>
      <c r="WK14" s="605"/>
      <c r="WL14" s="605"/>
      <c r="WM14" s="605"/>
      <c r="WN14" s="605"/>
      <c r="WO14" s="605"/>
      <c r="WP14" s="605"/>
      <c r="WQ14" s="605"/>
      <c r="WR14" s="605"/>
      <c r="WS14" s="605"/>
      <c r="WT14" s="605"/>
      <c r="WU14" s="605"/>
      <c r="WV14" s="605"/>
      <c r="WW14" s="605"/>
      <c r="WX14" s="605"/>
      <c r="WY14" s="605"/>
      <c r="WZ14" s="605"/>
      <c r="XA14" s="605"/>
      <c r="XB14" s="605"/>
      <c r="XC14" s="605"/>
      <c r="XD14" s="605"/>
      <c r="XE14" s="605"/>
      <c r="XF14" s="605"/>
      <c r="XG14" s="605"/>
      <c r="XH14" s="605"/>
      <c r="XI14" s="605"/>
      <c r="XJ14" s="605"/>
      <c r="XK14" s="605"/>
      <c r="XL14" s="605"/>
      <c r="XM14" s="605"/>
      <c r="XN14" s="605"/>
      <c r="XO14" s="605"/>
      <c r="XP14" s="605"/>
      <c r="XQ14" s="605"/>
      <c r="XR14" s="605"/>
      <c r="XS14" s="605"/>
      <c r="XT14" s="605"/>
      <c r="XU14" s="605"/>
      <c r="XV14" s="605"/>
      <c r="XW14" s="605"/>
      <c r="XX14" s="605"/>
      <c r="XY14" s="605"/>
      <c r="XZ14" s="605"/>
      <c r="YA14" s="605"/>
      <c r="YB14" s="605"/>
      <c r="YC14" s="605"/>
      <c r="YD14" s="605"/>
      <c r="YE14" s="605"/>
      <c r="YF14" s="605"/>
      <c r="YG14" s="605"/>
      <c r="YH14" s="605"/>
      <c r="YI14" s="605"/>
      <c r="YJ14" s="605"/>
      <c r="YK14" s="605"/>
      <c r="YL14" s="605"/>
      <c r="YM14" s="605"/>
      <c r="YN14" s="605"/>
      <c r="YO14" s="605"/>
      <c r="YP14" s="605"/>
      <c r="YQ14" s="605"/>
      <c r="YR14" s="605"/>
      <c r="YS14" s="605"/>
      <c r="YT14" s="605"/>
      <c r="YU14" s="605"/>
      <c r="YV14" s="605"/>
      <c r="YW14" s="605"/>
      <c r="YX14" s="605"/>
      <c r="YY14" s="605"/>
      <c r="YZ14" s="605"/>
      <c r="ZA14" s="605"/>
      <c r="ZB14" s="605"/>
      <c r="ZC14" s="605"/>
      <c r="ZD14" s="605"/>
      <c r="ZE14" s="605"/>
      <c r="ZF14" s="605"/>
      <c r="ZG14" s="605"/>
      <c r="ZH14" s="605"/>
      <c r="ZI14" s="605"/>
      <c r="ZJ14" s="605"/>
      <c r="ZK14" s="605"/>
      <c r="ZL14" s="605"/>
      <c r="ZM14" s="605"/>
      <c r="ZN14" s="605"/>
      <c r="ZO14" s="605"/>
      <c r="ZP14" s="605"/>
      <c r="ZQ14" s="605"/>
      <c r="ZR14" s="605"/>
      <c r="ZS14" s="605"/>
      <c r="ZT14" s="605"/>
      <c r="ZU14" s="605"/>
      <c r="ZV14" s="605"/>
      <c r="ZW14" s="605"/>
      <c r="ZX14" s="605"/>
      <c r="ZY14" s="605"/>
      <c r="ZZ14" s="605"/>
      <c r="AAA14" s="605"/>
      <c r="AAB14" s="605"/>
      <c r="AAC14" s="605"/>
      <c r="AAD14" s="605"/>
      <c r="AAE14" s="605"/>
      <c r="AAF14" s="605"/>
      <c r="AAG14" s="605"/>
      <c r="AAH14" s="605"/>
      <c r="AAI14" s="605"/>
      <c r="AAJ14" s="605"/>
      <c r="AAK14" s="605"/>
      <c r="AAL14" s="605"/>
      <c r="AAM14" s="605"/>
      <c r="AAN14" s="605"/>
      <c r="AAO14" s="605"/>
      <c r="AAP14" s="605"/>
      <c r="AAQ14" s="605"/>
      <c r="AAR14" s="605"/>
      <c r="AAS14" s="605"/>
      <c r="AAT14" s="605"/>
      <c r="AAU14" s="605"/>
      <c r="AAV14" s="605"/>
      <c r="AAW14" s="605"/>
      <c r="AAX14" s="605"/>
      <c r="AAY14" s="605"/>
      <c r="AAZ14" s="605"/>
      <c r="ABA14" s="605"/>
      <c r="ABB14" s="605"/>
      <c r="ABC14" s="605"/>
      <c r="ABD14" s="605"/>
      <c r="ABE14" s="605"/>
      <c r="ABF14" s="605"/>
      <c r="ABG14" s="605"/>
      <c r="ABH14" s="605"/>
      <c r="ABI14" s="605"/>
      <c r="ABJ14" s="605"/>
      <c r="ABK14" s="605"/>
      <c r="ABL14" s="605"/>
      <c r="ABM14" s="605"/>
      <c r="ABN14" s="605"/>
      <c r="ABO14" s="605"/>
      <c r="ABP14" s="605"/>
      <c r="ABQ14" s="605"/>
      <c r="ABR14" s="605"/>
      <c r="ABS14" s="605"/>
      <c r="ABT14" s="605"/>
      <c r="ABU14" s="605"/>
      <c r="ABV14" s="605"/>
      <c r="ABW14" s="605"/>
      <c r="ABX14" s="605"/>
      <c r="ABY14" s="605"/>
      <c r="ABZ14" s="605"/>
      <c r="ACA14" s="605"/>
      <c r="ACB14" s="605"/>
      <c r="ACC14" s="605"/>
      <c r="ACD14" s="605"/>
      <c r="ACE14" s="605"/>
      <c r="ACF14" s="605"/>
      <c r="ACG14" s="605"/>
      <c r="ACH14" s="605"/>
      <c r="ACI14" s="605"/>
      <c r="ACJ14" s="605"/>
      <c r="ACK14" s="605"/>
      <c r="ACL14" s="605"/>
      <c r="ACM14" s="605"/>
      <c r="ACN14" s="605"/>
      <c r="ACO14" s="605"/>
      <c r="ACP14" s="605"/>
      <c r="ACQ14" s="605"/>
      <c r="ACR14" s="605"/>
      <c r="ACS14" s="605"/>
      <c r="ACT14" s="605"/>
      <c r="ACU14" s="605"/>
      <c r="ACV14" s="605"/>
      <c r="ACW14" s="605"/>
      <c r="ACX14" s="605"/>
      <c r="ACY14" s="605"/>
      <c r="ACZ14" s="605"/>
      <c r="ADA14" s="605"/>
      <c r="ADB14" s="605"/>
      <c r="ADC14" s="605"/>
      <c r="ADD14" s="605"/>
      <c r="ADE14" s="605"/>
      <c r="ADF14" s="605"/>
      <c r="ADG14" s="605"/>
      <c r="ADH14" s="605"/>
      <c r="ADI14" s="605"/>
      <c r="ADJ14" s="605"/>
      <c r="ADK14" s="605"/>
      <c r="ADL14" s="605"/>
      <c r="ADM14" s="605"/>
      <c r="ADN14" s="605"/>
      <c r="ADO14" s="605"/>
      <c r="ADP14" s="605"/>
      <c r="ADQ14" s="605"/>
      <c r="ADR14" s="605"/>
      <c r="ADS14" s="605"/>
      <c r="ADT14" s="605"/>
      <c r="ADU14" s="605"/>
      <c r="ADV14" s="605"/>
      <c r="ADW14" s="605"/>
      <c r="ADX14" s="605"/>
      <c r="ADY14" s="605"/>
      <c r="ADZ14" s="605"/>
      <c r="AEA14" s="605"/>
      <c r="AEB14" s="605"/>
      <c r="AEC14" s="605"/>
      <c r="AED14" s="605"/>
      <c r="AEE14" s="605"/>
      <c r="AEF14" s="605"/>
      <c r="AEG14" s="605"/>
      <c r="AEH14" s="605"/>
      <c r="AEI14" s="605"/>
      <c r="AEJ14" s="605"/>
      <c r="AEK14" s="605"/>
      <c r="AEL14" s="605"/>
      <c r="AEM14" s="605"/>
      <c r="AEN14" s="605"/>
      <c r="AEO14" s="605"/>
      <c r="AEP14" s="605"/>
      <c r="AEQ14" s="605"/>
      <c r="AER14" s="605"/>
      <c r="AES14" s="605"/>
      <c r="AET14" s="605"/>
      <c r="AEU14" s="605"/>
      <c r="AEV14" s="605"/>
      <c r="AEW14" s="605"/>
      <c r="AEX14" s="605"/>
      <c r="AEY14" s="605"/>
      <c r="AEZ14" s="605"/>
      <c r="AFA14" s="605"/>
      <c r="AFB14" s="605"/>
      <c r="AFC14" s="605"/>
      <c r="AFD14" s="605"/>
      <c r="AFE14" s="605"/>
      <c r="AFF14" s="605"/>
      <c r="AFG14" s="605"/>
      <c r="AFH14" s="605"/>
      <c r="AFI14" s="605"/>
      <c r="AFJ14" s="605"/>
      <c r="AFK14" s="605"/>
      <c r="AFL14" s="605"/>
      <c r="AFM14" s="605"/>
      <c r="AFN14" s="605"/>
      <c r="AFO14" s="605"/>
      <c r="AFP14" s="605"/>
      <c r="AFQ14" s="605"/>
      <c r="AFR14" s="605"/>
      <c r="AFS14" s="605"/>
      <c r="AFT14" s="605"/>
      <c r="AFU14" s="605"/>
      <c r="AFV14" s="605"/>
      <c r="AFW14" s="605"/>
      <c r="AFX14" s="605"/>
      <c r="AFY14" s="605"/>
      <c r="AFZ14" s="605"/>
      <c r="AGA14" s="605"/>
      <c r="AGB14" s="605"/>
      <c r="AGC14" s="605"/>
      <c r="AGD14" s="605"/>
      <c r="AGE14" s="605"/>
      <c r="AGF14" s="605"/>
      <c r="AGG14" s="605"/>
      <c r="AGH14" s="605"/>
      <c r="AGI14" s="605"/>
      <c r="AGJ14" s="605"/>
      <c r="AGK14" s="605"/>
      <c r="AGL14" s="605"/>
      <c r="AGM14" s="605"/>
      <c r="AGN14" s="605"/>
      <c r="AGO14" s="605"/>
      <c r="AGP14" s="605"/>
      <c r="AGQ14" s="605"/>
      <c r="AGR14" s="605"/>
      <c r="AGS14" s="605"/>
      <c r="AGT14" s="605"/>
      <c r="AGU14" s="605"/>
      <c r="AGV14" s="605"/>
      <c r="AGW14" s="605"/>
      <c r="AGX14" s="605"/>
      <c r="AGY14" s="605"/>
      <c r="AGZ14" s="605"/>
      <c r="AHA14" s="605"/>
      <c r="AHB14" s="605"/>
      <c r="AHC14" s="605"/>
      <c r="AHD14" s="605"/>
      <c r="AHE14" s="605"/>
      <c r="AHF14" s="605"/>
      <c r="AHG14" s="605"/>
      <c r="AHH14" s="605"/>
      <c r="AHI14" s="605"/>
      <c r="AHJ14" s="605"/>
      <c r="AHK14" s="605"/>
      <c r="AHL14" s="605"/>
      <c r="AHM14" s="605"/>
      <c r="AHN14" s="605"/>
      <c r="AHO14" s="605"/>
      <c r="AHP14" s="605"/>
      <c r="AHQ14" s="605"/>
      <c r="AHR14" s="605"/>
      <c r="AHS14" s="605"/>
      <c r="AHT14" s="605"/>
      <c r="AHU14" s="605"/>
      <c r="AHV14" s="605"/>
      <c r="AHW14" s="605"/>
      <c r="AHX14" s="605"/>
      <c r="AHY14" s="605"/>
      <c r="AHZ14" s="605"/>
      <c r="AIA14" s="605"/>
      <c r="AIB14" s="605"/>
      <c r="AIC14" s="605"/>
      <c r="AID14" s="605"/>
      <c r="AIE14" s="605"/>
      <c r="AIF14" s="605"/>
      <c r="AIG14" s="605"/>
      <c r="AIH14" s="605"/>
      <c r="AII14" s="605"/>
      <c r="AIJ14" s="605"/>
      <c r="AIK14" s="605"/>
      <c r="AIL14" s="605"/>
      <c r="AIM14" s="605"/>
      <c r="AIN14" s="605"/>
      <c r="AIO14" s="605"/>
      <c r="AIP14" s="605"/>
      <c r="AIQ14" s="605"/>
      <c r="AIR14" s="605"/>
      <c r="AIS14" s="605"/>
      <c r="AIT14" s="605"/>
      <c r="AIU14" s="605"/>
      <c r="AIV14" s="605"/>
      <c r="AIW14" s="605"/>
      <c r="AIX14" s="605"/>
      <c r="AIY14" s="605"/>
      <c r="AIZ14" s="605"/>
      <c r="AJA14" s="605"/>
      <c r="AJB14" s="605"/>
      <c r="AJC14" s="605"/>
      <c r="AJD14" s="605"/>
      <c r="AJE14" s="605"/>
      <c r="AJF14" s="605"/>
      <c r="AJG14" s="605"/>
      <c r="AJH14" s="605"/>
      <c r="AJI14" s="605"/>
      <c r="AJJ14" s="605"/>
      <c r="AJK14" s="605"/>
      <c r="AJL14" s="605"/>
      <c r="AJM14" s="605"/>
      <c r="AJN14" s="605"/>
      <c r="AJO14" s="605"/>
      <c r="AJP14" s="605"/>
      <c r="AJQ14" s="605"/>
      <c r="AJR14" s="605"/>
      <c r="AJS14" s="605"/>
      <c r="AJT14" s="605"/>
      <c r="AJU14" s="605"/>
      <c r="AJV14" s="605"/>
      <c r="AJW14" s="605"/>
      <c r="AJX14" s="605"/>
      <c r="AJY14" s="605"/>
      <c r="AJZ14" s="605"/>
      <c r="AKA14" s="605"/>
      <c r="AKB14" s="605"/>
      <c r="AKC14" s="605"/>
      <c r="AKD14" s="605"/>
      <c r="AKE14" s="605"/>
      <c r="AKF14" s="605"/>
      <c r="AKG14" s="605"/>
      <c r="AKH14" s="605"/>
      <c r="AKI14" s="605"/>
      <c r="AKJ14" s="605"/>
      <c r="AKK14" s="605"/>
      <c r="AKL14" s="605"/>
      <c r="AKM14" s="605"/>
      <c r="AKN14" s="605"/>
      <c r="AKO14" s="605"/>
      <c r="AKP14" s="605"/>
      <c r="AKQ14" s="605"/>
      <c r="AKR14" s="605"/>
      <c r="AKS14" s="605"/>
      <c r="AKT14" s="605"/>
      <c r="AKU14" s="605"/>
      <c r="AKV14" s="605"/>
      <c r="AKW14" s="605"/>
      <c r="AKX14" s="605"/>
      <c r="AKY14" s="605"/>
      <c r="AKZ14" s="605"/>
      <c r="ALA14" s="605"/>
      <c r="ALB14" s="605"/>
      <c r="ALC14" s="605"/>
      <c r="ALD14" s="605"/>
      <c r="ALE14" s="605"/>
      <c r="ALF14" s="605"/>
      <c r="ALG14" s="605"/>
      <c r="ALH14" s="605"/>
      <c r="ALI14" s="605"/>
      <c r="ALJ14" s="605"/>
      <c r="ALK14" s="605"/>
      <c r="ALL14" s="605"/>
      <c r="ALM14" s="605"/>
      <c r="ALN14" s="605"/>
      <c r="ALO14" s="605"/>
      <c r="ALP14" s="605"/>
      <c r="ALQ14" s="605"/>
      <c r="ALR14" s="605"/>
      <c r="ALS14" s="605"/>
      <c r="ALT14" s="605"/>
      <c r="ALU14" s="605"/>
      <c r="ALV14" s="605"/>
      <c r="ALW14" s="605"/>
      <c r="ALX14" s="605"/>
      <c r="ALY14" s="605"/>
      <c r="ALZ14" s="605"/>
      <c r="AMA14" s="605"/>
      <c r="AMB14" s="605"/>
      <c r="AMC14" s="605"/>
      <c r="AMD14" s="605"/>
      <c r="AME14" s="605"/>
      <c r="AMF14" s="605"/>
      <c r="AMG14" s="605"/>
      <c r="AMH14" s="605"/>
      <c r="AMI14" s="605"/>
      <c r="AMJ14" s="605"/>
      <c r="AMK14" s="605"/>
      <c r="AML14" s="605"/>
      <c r="AMM14" s="605"/>
      <c r="AMN14" s="605"/>
      <c r="AMO14" s="605"/>
      <c r="AMP14" s="605"/>
      <c r="AMQ14" s="605"/>
      <c r="AMR14" s="605"/>
      <c r="AMS14" s="605"/>
      <c r="AMT14" s="605"/>
      <c r="AMU14" s="605"/>
      <c r="AMV14" s="605"/>
      <c r="AMW14" s="605"/>
      <c r="AMX14" s="605"/>
      <c r="AMY14" s="605"/>
      <c r="AMZ14" s="605"/>
      <c r="ANA14" s="605"/>
      <c r="ANB14" s="605"/>
      <c r="ANC14" s="605"/>
      <c r="AND14" s="605"/>
      <c r="ANE14" s="605"/>
      <c r="ANF14" s="605"/>
      <c r="ANG14" s="605"/>
      <c r="ANH14" s="605"/>
      <c r="ANI14" s="605"/>
      <c r="ANJ14" s="605"/>
      <c r="ANK14" s="605"/>
      <c r="ANL14" s="605"/>
      <c r="ANM14" s="605"/>
      <c r="ANN14" s="605"/>
      <c r="ANO14" s="605"/>
      <c r="ANP14" s="605"/>
      <c r="ANQ14" s="605"/>
      <c r="ANR14" s="605"/>
      <c r="ANS14" s="605"/>
      <c r="ANT14" s="605"/>
      <c r="ANU14" s="605"/>
      <c r="ANV14" s="605"/>
      <c r="ANW14" s="605"/>
      <c r="ANX14" s="605"/>
      <c r="ANY14" s="605"/>
      <c r="ANZ14" s="605"/>
      <c r="AOA14" s="605"/>
      <c r="AOB14" s="605"/>
      <c r="AOC14" s="605"/>
      <c r="AOD14" s="605"/>
      <c r="AOE14" s="605"/>
      <c r="AOF14" s="605"/>
      <c r="AOG14" s="605"/>
      <c r="AOH14" s="605"/>
      <c r="AOI14" s="605"/>
      <c r="AOJ14" s="605"/>
      <c r="AOK14" s="605"/>
      <c r="AOL14" s="605"/>
      <c r="AOM14" s="605"/>
      <c r="AON14" s="605"/>
      <c r="AOO14" s="605"/>
      <c r="AOP14" s="605"/>
      <c r="AOQ14" s="605"/>
      <c r="AOR14" s="605"/>
      <c r="AOS14" s="605"/>
      <c r="AOT14" s="605"/>
      <c r="AOU14" s="605"/>
      <c r="AOV14" s="605"/>
      <c r="AOW14" s="605"/>
      <c r="AOX14" s="605"/>
      <c r="AOY14" s="605"/>
      <c r="AOZ14" s="605"/>
      <c r="APA14" s="605"/>
      <c r="APB14" s="605"/>
      <c r="APC14" s="605"/>
      <c r="APD14" s="605"/>
      <c r="APE14" s="605"/>
      <c r="APF14" s="605"/>
      <c r="APG14" s="605"/>
      <c r="APH14" s="605"/>
      <c r="API14" s="605"/>
      <c r="APJ14" s="605"/>
      <c r="APK14" s="605"/>
      <c r="APL14" s="605"/>
      <c r="APM14" s="605"/>
      <c r="APN14" s="605"/>
      <c r="APO14" s="605"/>
      <c r="APP14" s="605"/>
      <c r="APQ14" s="605"/>
      <c r="APR14" s="605"/>
      <c r="APS14" s="605"/>
      <c r="APT14" s="605"/>
      <c r="APU14" s="605"/>
      <c r="APV14" s="605"/>
      <c r="APW14" s="605"/>
      <c r="APX14" s="605"/>
      <c r="APY14" s="605"/>
      <c r="APZ14" s="605"/>
      <c r="AQA14" s="605"/>
      <c r="AQB14" s="605"/>
      <c r="AQC14" s="605"/>
      <c r="AQD14" s="605"/>
      <c r="AQE14" s="605"/>
      <c r="AQF14" s="605"/>
      <c r="AQG14" s="605"/>
      <c r="AQH14" s="605"/>
      <c r="AQI14" s="605"/>
      <c r="AQJ14" s="605"/>
      <c r="AQK14" s="605"/>
      <c r="AQL14" s="605"/>
      <c r="AQM14" s="605"/>
      <c r="AQN14" s="605"/>
      <c r="AQO14" s="605"/>
      <c r="AQP14" s="605"/>
      <c r="AQQ14" s="605"/>
      <c r="AQR14" s="605"/>
      <c r="AQS14" s="605"/>
      <c r="AQT14" s="605"/>
      <c r="AQU14" s="605"/>
      <c r="AQV14" s="605"/>
      <c r="AQW14" s="605"/>
      <c r="AQX14" s="605"/>
      <c r="AQY14" s="605"/>
      <c r="AQZ14" s="605"/>
      <c r="ARA14" s="605"/>
      <c r="ARB14" s="605"/>
      <c r="ARC14" s="605"/>
      <c r="ARD14" s="605"/>
      <c r="ARE14" s="605"/>
      <c r="ARF14" s="605"/>
      <c r="ARG14" s="605"/>
      <c r="ARH14" s="605"/>
      <c r="ARI14" s="605"/>
      <c r="ARJ14" s="605"/>
      <c r="ARK14" s="605"/>
      <c r="ARL14" s="605"/>
      <c r="ARM14" s="605"/>
      <c r="ARN14" s="605"/>
      <c r="ARO14" s="605"/>
      <c r="ARP14" s="605"/>
      <c r="ARQ14" s="605"/>
      <c r="ARR14" s="605"/>
      <c r="ARS14" s="605"/>
      <c r="ART14" s="605"/>
      <c r="ARU14" s="605"/>
      <c r="ARV14" s="605"/>
      <c r="ARW14" s="605"/>
      <c r="ARX14" s="605"/>
      <c r="ARY14" s="605"/>
      <c r="ARZ14" s="605"/>
      <c r="ASA14" s="605"/>
      <c r="ASB14" s="605"/>
      <c r="ASC14" s="605"/>
      <c r="ASD14" s="605"/>
      <c r="ASE14" s="605"/>
      <c r="ASF14" s="605"/>
      <c r="ASG14" s="605"/>
      <c r="ASH14" s="605"/>
      <c r="ASI14" s="605"/>
      <c r="ASJ14" s="605"/>
      <c r="ASK14" s="605"/>
      <c r="ASL14" s="605"/>
      <c r="ASM14" s="605"/>
      <c r="ASN14" s="605"/>
      <c r="ASO14" s="605"/>
      <c r="ASP14" s="605"/>
      <c r="ASQ14" s="605"/>
      <c r="ASR14" s="605"/>
      <c r="ASS14" s="605"/>
      <c r="AST14" s="605"/>
      <c r="ASU14" s="605"/>
      <c r="ASV14" s="605"/>
      <c r="ASW14" s="605"/>
      <c r="ASX14" s="605"/>
      <c r="ASY14" s="605"/>
      <c r="ASZ14" s="605"/>
      <c r="ATA14" s="605"/>
      <c r="ATB14" s="605"/>
      <c r="ATC14" s="605"/>
      <c r="ATD14" s="605"/>
      <c r="ATE14" s="605"/>
      <c r="ATF14" s="605"/>
      <c r="ATG14" s="605"/>
      <c r="ATH14" s="605"/>
      <c r="ATI14" s="605"/>
      <c r="ATJ14" s="605"/>
      <c r="ATK14" s="605"/>
      <c r="ATL14" s="605"/>
      <c r="ATM14" s="605"/>
      <c r="ATN14" s="605"/>
      <c r="ATO14" s="605"/>
      <c r="ATP14" s="605"/>
      <c r="ATQ14" s="605"/>
      <c r="ATR14" s="605"/>
      <c r="ATS14" s="605"/>
      <c r="ATT14" s="605"/>
      <c r="ATU14" s="605"/>
      <c r="ATV14" s="605"/>
      <c r="ATW14" s="605"/>
      <c r="ATX14" s="605"/>
      <c r="ATY14" s="605"/>
      <c r="ATZ14" s="605"/>
      <c r="AUA14" s="605"/>
      <c r="AUB14" s="605"/>
      <c r="AUC14" s="605"/>
      <c r="AUD14" s="605"/>
      <c r="AUE14" s="605"/>
      <c r="AUF14" s="605"/>
      <c r="AUG14" s="605"/>
      <c r="AUH14" s="605"/>
      <c r="AUI14" s="605"/>
      <c r="AUJ14" s="605"/>
      <c r="AUK14" s="605"/>
      <c r="AUL14" s="605"/>
      <c r="AUM14" s="605"/>
      <c r="AUN14" s="605"/>
      <c r="AUO14" s="605"/>
      <c r="AUP14" s="605"/>
      <c r="AUQ14" s="605"/>
      <c r="AUR14" s="605"/>
      <c r="AUS14" s="605"/>
      <c r="AUT14" s="605"/>
      <c r="AUU14" s="605"/>
      <c r="AUV14" s="605"/>
      <c r="AUW14" s="605"/>
      <c r="AUX14" s="605"/>
      <c r="AUY14" s="605"/>
      <c r="AUZ14" s="605"/>
      <c r="AVA14" s="605"/>
      <c r="AVB14" s="605"/>
      <c r="AVC14" s="605"/>
      <c r="AVD14" s="605"/>
      <c r="AVE14" s="605"/>
      <c r="AVF14" s="605"/>
      <c r="AVG14" s="605"/>
      <c r="AVH14" s="605"/>
      <c r="AVI14" s="605"/>
      <c r="AVJ14" s="605"/>
      <c r="AVK14" s="605"/>
      <c r="AVL14" s="605"/>
      <c r="AVM14" s="605"/>
      <c r="AVN14" s="605"/>
      <c r="AVO14" s="605"/>
      <c r="AVP14" s="605"/>
      <c r="AVQ14" s="605"/>
      <c r="AVR14" s="605"/>
      <c r="AVS14" s="605"/>
      <c r="AVT14" s="605"/>
      <c r="AVU14" s="605"/>
      <c r="AVV14" s="605"/>
      <c r="AVW14" s="605"/>
      <c r="AVX14" s="605"/>
      <c r="AVY14" s="605"/>
      <c r="AVZ14" s="605"/>
      <c r="AWA14" s="605"/>
      <c r="AWB14" s="605"/>
      <c r="AWC14" s="605"/>
      <c r="AWD14" s="605"/>
      <c r="AWE14" s="605"/>
      <c r="AWF14" s="605"/>
      <c r="AWG14" s="605"/>
      <c r="AWH14" s="605"/>
      <c r="AWI14" s="605"/>
      <c r="AWJ14" s="605"/>
      <c r="AWK14" s="605"/>
      <c r="AWL14" s="605"/>
      <c r="AWM14" s="605"/>
      <c r="AWN14" s="605"/>
      <c r="AWO14" s="605"/>
      <c r="AWP14" s="605"/>
      <c r="AWQ14" s="605"/>
      <c r="AWR14" s="605"/>
      <c r="AWS14" s="605"/>
      <c r="AWT14" s="605"/>
      <c r="AWU14" s="605"/>
      <c r="AWV14" s="605"/>
      <c r="AWW14" s="605"/>
      <c r="AWX14" s="605"/>
      <c r="AWY14" s="605"/>
      <c r="AWZ14" s="605"/>
      <c r="AXA14" s="605"/>
      <c r="AXB14" s="605"/>
      <c r="AXC14" s="605"/>
      <c r="AXD14" s="605"/>
      <c r="AXE14" s="605"/>
      <c r="AXF14" s="605"/>
      <c r="AXG14" s="605"/>
      <c r="AXH14" s="605"/>
      <c r="AXI14" s="605"/>
      <c r="AXJ14" s="605"/>
      <c r="AXK14" s="605"/>
      <c r="AXL14" s="605"/>
      <c r="AXM14" s="605"/>
      <c r="AXN14" s="605"/>
      <c r="AXO14" s="605"/>
      <c r="AXP14" s="605"/>
      <c r="AXQ14" s="605"/>
      <c r="AXR14" s="605"/>
      <c r="AXS14" s="605"/>
      <c r="AXT14" s="605"/>
      <c r="AXU14" s="605"/>
      <c r="AXV14" s="605"/>
      <c r="AXW14" s="605"/>
      <c r="AXX14" s="605"/>
      <c r="AXY14" s="605"/>
      <c r="AXZ14" s="605"/>
      <c r="AYA14" s="605"/>
      <c r="AYB14" s="605"/>
      <c r="AYC14" s="605"/>
      <c r="AYD14" s="605"/>
      <c r="AYE14" s="605"/>
      <c r="AYF14" s="605"/>
      <c r="AYG14" s="605"/>
      <c r="AYH14" s="605"/>
      <c r="AYI14" s="605"/>
      <c r="AYJ14" s="605"/>
      <c r="AYK14" s="605"/>
      <c r="AYL14" s="605"/>
      <c r="AYM14" s="605"/>
      <c r="AYN14" s="605"/>
      <c r="AYO14" s="605"/>
      <c r="AYP14" s="605"/>
      <c r="AYQ14" s="605"/>
      <c r="AYR14" s="605"/>
      <c r="AYS14" s="605"/>
      <c r="AYT14" s="605"/>
      <c r="AYU14" s="605"/>
      <c r="AYV14" s="605"/>
      <c r="AYW14" s="605"/>
      <c r="AYX14" s="605"/>
      <c r="AYY14" s="605"/>
      <c r="AYZ14" s="605"/>
      <c r="AZA14" s="605"/>
      <c r="AZB14" s="605"/>
      <c r="AZC14" s="605"/>
      <c r="AZD14" s="605"/>
      <c r="AZE14" s="605"/>
      <c r="AZF14" s="605"/>
      <c r="AZG14" s="605"/>
      <c r="AZH14" s="605"/>
      <c r="AZI14" s="605"/>
      <c r="AZJ14" s="605"/>
      <c r="AZK14" s="605"/>
      <c r="AZL14" s="605"/>
      <c r="AZM14" s="605"/>
      <c r="AZN14" s="605"/>
      <c r="AZO14" s="605"/>
      <c r="AZP14" s="605"/>
      <c r="AZQ14" s="605"/>
      <c r="AZR14" s="605"/>
      <c r="AZS14" s="605"/>
      <c r="AZT14" s="605"/>
      <c r="AZU14" s="605"/>
      <c r="AZV14" s="605"/>
      <c r="AZW14" s="605"/>
      <c r="AZX14" s="605"/>
      <c r="AZY14" s="605"/>
      <c r="AZZ14" s="605"/>
      <c r="BAA14" s="605"/>
      <c r="BAB14" s="605"/>
      <c r="BAC14" s="605"/>
      <c r="BAD14" s="605"/>
      <c r="BAE14" s="605"/>
      <c r="BAF14" s="605"/>
      <c r="BAG14" s="605"/>
      <c r="BAH14" s="605"/>
      <c r="BAI14" s="605"/>
      <c r="BAJ14" s="605"/>
      <c r="BAK14" s="605"/>
      <c r="BAL14" s="605"/>
      <c r="BAM14" s="605"/>
      <c r="BAN14" s="605"/>
      <c r="BAO14" s="605"/>
      <c r="BAP14" s="605"/>
      <c r="BAQ14" s="605"/>
      <c r="BAR14" s="605"/>
      <c r="BAS14" s="605"/>
      <c r="BAT14" s="605"/>
      <c r="BAU14" s="605"/>
      <c r="BAV14" s="605"/>
      <c r="BAW14" s="605"/>
      <c r="BAX14" s="605"/>
      <c r="BAY14" s="605"/>
      <c r="BAZ14" s="605"/>
      <c r="BBA14" s="605"/>
      <c r="BBB14" s="605"/>
      <c r="BBC14" s="605"/>
      <c r="BBD14" s="605"/>
      <c r="BBE14" s="605"/>
      <c r="BBF14" s="605"/>
      <c r="BBG14" s="605"/>
      <c r="BBH14" s="605"/>
      <c r="BBI14" s="605"/>
      <c r="BBJ14" s="605"/>
      <c r="BBK14" s="605"/>
      <c r="BBL14" s="605"/>
      <c r="BBM14" s="605"/>
      <c r="BBN14" s="605"/>
      <c r="BBO14" s="605"/>
      <c r="BBP14" s="605"/>
      <c r="BBQ14" s="605"/>
      <c r="BBR14" s="605"/>
      <c r="BBS14" s="605"/>
      <c r="BBT14" s="605"/>
      <c r="BBU14" s="605"/>
      <c r="BBV14" s="605"/>
      <c r="BBW14" s="605"/>
      <c r="BBX14" s="605"/>
      <c r="BBY14" s="605"/>
      <c r="BBZ14" s="605"/>
      <c r="BCA14" s="605"/>
      <c r="BCB14" s="605"/>
      <c r="BCC14" s="605"/>
      <c r="BCD14" s="605"/>
      <c r="BCE14" s="605"/>
      <c r="BCF14" s="605"/>
      <c r="BCG14" s="605"/>
      <c r="BCH14" s="605"/>
      <c r="BCI14" s="605"/>
      <c r="BCJ14" s="605"/>
      <c r="BCK14" s="605"/>
      <c r="BCL14" s="605"/>
      <c r="BCM14" s="605"/>
      <c r="BCN14" s="605"/>
      <c r="BCO14" s="605"/>
      <c r="BCP14" s="605"/>
      <c r="BCQ14" s="605"/>
      <c r="BCR14" s="605"/>
      <c r="BCS14" s="605"/>
      <c r="BCT14" s="605"/>
      <c r="BCU14" s="605"/>
      <c r="BCV14" s="605"/>
      <c r="BCW14" s="605"/>
      <c r="BCX14" s="605"/>
      <c r="BCY14" s="605"/>
      <c r="BCZ14" s="605"/>
      <c r="BDA14" s="605"/>
      <c r="BDB14" s="605"/>
      <c r="BDC14" s="605"/>
      <c r="BDD14" s="605"/>
      <c r="BDE14" s="605"/>
      <c r="BDF14" s="605"/>
      <c r="BDG14" s="605"/>
      <c r="BDH14" s="605"/>
      <c r="BDI14" s="605"/>
      <c r="BDJ14" s="605"/>
      <c r="BDK14" s="605"/>
      <c r="BDL14" s="605"/>
      <c r="BDM14" s="605"/>
      <c r="BDN14" s="605"/>
      <c r="BDO14" s="605"/>
      <c r="BDP14" s="605"/>
      <c r="BDQ14" s="605"/>
      <c r="BDR14" s="605"/>
      <c r="BDS14" s="605"/>
      <c r="BDT14" s="605"/>
      <c r="BDU14" s="605"/>
      <c r="BDV14" s="605"/>
      <c r="BDW14" s="605"/>
      <c r="BDX14" s="605"/>
      <c r="BDY14" s="605"/>
      <c r="BDZ14" s="605"/>
      <c r="BEA14" s="605"/>
      <c r="BEB14" s="605"/>
      <c r="BEC14" s="605"/>
      <c r="BED14" s="605"/>
      <c r="BEE14" s="605"/>
      <c r="BEF14" s="605"/>
      <c r="BEG14" s="605"/>
      <c r="BEH14" s="605"/>
      <c r="BEI14" s="605"/>
      <c r="BEJ14" s="605"/>
      <c r="BEK14" s="605"/>
      <c r="BEL14" s="605"/>
      <c r="BEM14" s="605"/>
      <c r="BEN14" s="605"/>
      <c r="BEO14" s="605"/>
      <c r="BEP14" s="605"/>
      <c r="BEQ14" s="605"/>
      <c r="BER14" s="605"/>
      <c r="BES14" s="605"/>
      <c r="BET14" s="605"/>
      <c r="BEU14" s="605"/>
      <c r="BEV14" s="605"/>
      <c r="BEW14" s="605"/>
      <c r="BEX14" s="605"/>
      <c r="BEY14" s="605"/>
      <c r="BEZ14" s="605"/>
      <c r="BFA14" s="605"/>
      <c r="BFB14" s="605"/>
      <c r="BFC14" s="605"/>
      <c r="BFD14" s="605"/>
      <c r="BFE14" s="605"/>
      <c r="BFF14" s="605"/>
      <c r="BFG14" s="605"/>
      <c r="BFH14" s="605"/>
      <c r="BFI14" s="605"/>
      <c r="BFJ14" s="605"/>
      <c r="BFK14" s="605"/>
      <c r="BFL14" s="605"/>
      <c r="BFM14" s="605"/>
      <c r="BFN14" s="605"/>
      <c r="BFO14" s="605"/>
      <c r="BFP14" s="605"/>
      <c r="BFQ14" s="605"/>
      <c r="BFR14" s="605"/>
      <c r="BFS14" s="605"/>
      <c r="BFT14" s="605"/>
      <c r="BFU14" s="605"/>
      <c r="BFV14" s="605"/>
      <c r="BFW14" s="605"/>
      <c r="BFX14" s="605"/>
      <c r="BFY14" s="605"/>
      <c r="BFZ14" s="605"/>
      <c r="BGA14" s="605"/>
      <c r="BGB14" s="605"/>
      <c r="BGC14" s="605"/>
      <c r="BGD14" s="605"/>
      <c r="BGE14" s="605"/>
      <c r="BGF14" s="605"/>
      <c r="BGG14" s="605"/>
      <c r="BGH14" s="605"/>
      <c r="BGI14" s="605"/>
      <c r="BGJ14" s="605"/>
      <c r="BGK14" s="605"/>
      <c r="BGL14" s="605"/>
      <c r="BGM14" s="605"/>
      <c r="BGN14" s="605"/>
      <c r="BGO14" s="605"/>
      <c r="BGP14" s="605"/>
      <c r="BGQ14" s="605"/>
      <c r="BGR14" s="605"/>
      <c r="BGS14" s="605"/>
      <c r="BGT14" s="605"/>
      <c r="BGU14" s="605"/>
      <c r="BGV14" s="605"/>
      <c r="BGW14" s="605"/>
      <c r="BGX14" s="605"/>
      <c r="BGY14" s="605"/>
      <c r="BGZ14" s="605"/>
      <c r="BHA14" s="605"/>
      <c r="BHB14" s="605"/>
      <c r="BHC14" s="605"/>
      <c r="BHD14" s="605"/>
      <c r="BHE14" s="605"/>
      <c r="BHF14" s="605"/>
      <c r="BHG14" s="605"/>
      <c r="BHH14" s="605"/>
      <c r="BHI14" s="605"/>
      <c r="BHJ14" s="605"/>
      <c r="BHK14" s="605"/>
      <c r="BHL14" s="605"/>
      <c r="BHM14" s="605"/>
      <c r="BHN14" s="605"/>
      <c r="BHO14" s="605"/>
      <c r="BHP14" s="605"/>
      <c r="BHQ14" s="605"/>
      <c r="BHR14" s="605"/>
      <c r="BHS14" s="605"/>
      <c r="BHT14" s="605"/>
      <c r="BHU14" s="605"/>
      <c r="BHV14" s="605"/>
      <c r="BHW14" s="605"/>
      <c r="BHX14" s="605"/>
      <c r="BHY14" s="605"/>
      <c r="BHZ14" s="605"/>
      <c r="BIA14" s="605"/>
      <c r="BIB14" s="605"/>
      <c r="BIC14" s="605"/>
      <c r="BID14" s="605"/>
      <c r="BIE14" s="605"/>
      <c r="BIF14" s="605"/>
      <c r="BIG14" s="605"/>
      <c r="BIH14" s="605"/>
      <c r="BII14" s="605"/>
      <c r="BIJ14" s="605"/>
      <c r="BIK14" s="605"/>
      <c r="BIL14" s="605"/>
      <c r="BIM14" s="605"/>
      <c r="BIN14" s="605"/>
      <c r="BIO14" s="605"/>
      <c r="BIP14" s="605"/>
      <c r="BIQ14" s="605"/>
      <c r="BIR14" s="605"/>
      <c r="BIS14" s="605"/>
      <c r="BIT14" s="605"/>
      <c r="BIU14" s="605"/>
      <c r="BIV14" s="605"/>
      <c r="BIW14" s="605"/>
      <c r="BIX14" s="605"/>
      <c r="BIY14" s="605"/>
      <c r="BIZ14" s="605"/>
      <c r="BJA14" s="605"/>
      <c r="BJB14" s="605"/>
      <c r="BJC14" s="605"/>
      <c r="BJD14" s="605"/>
      <c r="BJE14" s="605"/>
      <c r="BJF14" s="605"/>
      <c r="BJG14" s="605"/>
      <c r="BJH14" s="605"/>
      <c r="BJI14" s="605"/>
      <c r="BJJ14" s="605"/>
      <c r="BJK14" s="605"/>
      <c r="BJL14" s="605"/>
      <c r="BJM14" s="605"/>
      <c r="BJN14" s="605"/>
      <c r="BJO14" s="605"/>
      <c r="BJP14" s="605"/>
      <c r="BJQ14" s="605"/>
      <c r="BJR14" s="605"/>
      <c r="BJS14" s="605"/>
      <c r="BJT14" s="605"/>
      <c r="BJU14" s="605"/>
      <c r="BJV14" s="605"/>
      <c r="BJW14" s="605"/>
      <c r="BJX14" s="605"/>
      <c r="BJY14" s="605"/>
      <c r="BJZ14" s="605"/>
      <c r="BKA14" s="605"/>
      <c r="BKB14" s="605"/>
      <c r="BKC14" s="605"/>
      <c r="BKD14" s="605"/>
      <c r="BKE14" s="605"/>
      <c r="BKF14" s="605"/>
      <c r="BKG14" s="605"/>
      <c r="BKH14" s="605"/>
      <c r="BKI14" s="605"/>
      <c r="BKJ14" s="605"/>
      <c r="BKK14" s="605"/>
      <c r="BKL14" s="605"/>
      <c r="BKM14" s="605"/>
      <c r="BKN14" s="605"/>
      <c r="BKO14" s="605"/>
      <c r="BKP14" s="605"/>
      <c r="BKQ14" s="605"/>
      <c r="BKR14" s="605"/>
      <c r="BKS14" s="605"/>
      <c r="BKT14" s="605"/>
      <c r="BKU14" s="605"/>
      <c r="BKV14" s="605"/>
      <c r="BKW14" s="605"/>
      <c r="BKX14" s="605"/>
      <c r="BKY14" s="605"/>
      <c r="BKZ14" s="605"/>
      <c r="BLA14" s="605"/>
      <c r="BLB14" s="605"/>
      <c r="BLC14" s="605"/>
      <c r="BLD14" s="605"/>
      <c r="BLE14" s="605"/>
      <c r="BLF14" s="605"/>
      <c r="BLG14" s="605"/>
      <c r="BLH14" s="605"/>
      <c r="BLI14" s="605"/>
      <c r="BLJ14" s="605"/>
      <c r="BLK14" s="605"/>
      <c r="BLL14" s="605"/>
      <c r="BLM14" s="605"/>
      <c r="BLN14" s="605"/>
      <c r="BLO14" s="605"/>
      <c r="BLP14" s="605"/>
      <c r="BLQ14" s="605"/>
      <c r="BLR14" s="605"/>
      <c r="BLS14" s="605"/>
      <c r="BLT14" s="605"/>
      <c r="BLU14" s="605"/>
      <c r="BLV14" s="605"/>
      <c r="BLW14" s="605"/>
      <c r="BLX14" s="605"/>
      <c r="BLY14" s="605"/>
      <c r="BLZ14" s="605"/>
      <c r="BMA14" s="605"/>
      <c r="BMB14" s="605"/>
      <c r="BMC14" s="605"/>
      <c r="BMD14" s="605"/>
      <c r="BME14" s="605"/>
      <c r="BMF14" s="605"/>
      <c r="BMG14" s="605"/>
      <c r="BMH14" s="605"/>
      <c r="BMI14" s="605"/>
      <c r="BMJ14" s="605"/>
      <c r="BMK14" s="605"/>
      <c r="BML14" s="605"/>
      <c r="BMM14" s="605"/>
      <c r="BMN14" s="605"/>
      <c r="BMO14" s="605"/>
      <c r="BMP14" s="605"/>
      <c r="BMQ14" s="605"/>
      <c r="BMR14" s="605"/>
      <c r="BMS14" s="605"/>
      <c r="BMT14" s="605"/>
      <c r="BMU14" s="605"/>
      <c r="BMV14" s="605"/>
      <c r="BMW14" s="605"/>
      <c r="BMX14" s="605"/>
      <c r="BMY14" s="605"/>
      <c r="BMZ14" s="605"/>
      <c r="BNA14" s="605"/>
      <c r="BNB14" s="605"/>
      <c r="BNC14" s="605"/>
      <c r="BND14" s="605"/>
      <c r="BNE14" s="605"/>
      <c r="BNF14" s="605"/>
      <c r="BNG14" s="605"/>
      <c r="BNH14" s="605"/>
      <c r="BNI14" s="605"/>
      <c r="BNJ14" s="605"/>
      <c r="BNK14" s="605"/>
      <c r="BNL14" s="605"/>
      <c r="BNM14" s="605"/>
      <c r="BNN14" s="605"/>
      <c r="BNO14" s="605"/>
      <c r="BNP14" s="605"/>
      <c r="BNQ14" s="605"/>
      <c r="BNR14" s="605"/>
      <c r="BNS14" s="605"/>
      <c r="BNT14" s="605"/>
      <c r="BNU14" s="605"/>
      <c r="BNV14" s="605"/>
      <c r="BNW14" s="605"/>
      <c r="BNX14" s="605"/>
      <c r="BNY14" s="605"/>
      <c r="BNZ14" s="605"/>
      <c r="BOA14" s="605"/>
      <c r="BOB14" s="605"/>
      <c r="BOC14" s="605"/>
      <c r="BOD14" s="605"/>
      <c r="BOE14" s="605"/>
      <c r="BOF14" s="605"/>
      <c r="BOG14" s="605"/>
      <c r="BOH14" s="605"/>
      <c r="BOI14" s="605"/>
      <c r="BOJ14" s="605"/>
      <c r="BOK14" s="605"/>
      <c r="BOL14" s="605"/>
      <c r="BOM14" s="605"/>
      <c r="BON14" s="605"/>
      <c r="BOO14" s="605"/>
      <c r="BOP14" s="605"/>
      <c r="BOQ14" s="605"/>
      <c r="BOR14" s="605"/>
      <c r="BOS14" s="605"/>
      <c r="BOT14" s="605"/>
      <c r="BOU14" s="605"/>
      <c r="BOV14" s="605"/>
      <c r="BOW14" s="605"/>
      <c r="BOX14" s="605"/>
      <c r="BOY14" s="605"/>
      <c r="BOZ14" s="605"/>
      <c r="BPA14" s="605"/>
      <c r="BPB14" s="605"/>
      <c r="BPC14" s="605"/>
      <c r="BPD14" s="605"/>
      <c r="BPE14" s="605"/>
      <c r="BPF14" s="605"/>
      <c r="BPG14" s="605"/>
      <c r="BPH14" s="605"/>
      <c r="BPI14" s="605"/>
      <c r="BPJ14" s="605"/>
      <c r="BPK14" s="605"/>
      <c r="BPL14" s="605"/>
      <c r="BPM14" s="605"/>
      <c r="BPN14" s="605"/>
      <c r="BPO14" s="605"/>
      <c r="BPP14" s="605"/>
      <c r="BPQ14" s="605"/>
      <c r="BPR14" s="605"/>
      <c r="BPS14" s="605"/>
      <c r="BPT14" s="605"/>
      <c r="BPU14" s="605"/>
      <c r="BPV14" s="605"/>
      <c r="BPW14" s="605"/>
      <c r="BPX14" s="605"/>
      <c r="BPY14" s="605"/>
      <c r="BPZ14" s="605"/>
      <c r="BQA14" s="605"/>
      <c r="BQB14" s="605"/>
      <c r="BQC14" s="605"/>
      <c r="BQD14" s="605"/>
      <c r="BQE14" s="605"/>
      <c r="BQF14" s="605"/>
      <c r="BQG14" s="605"/>
      <c r="BQH14" s="605"/>
      <c r="BQI14" s="605"/>
      <c r="BQJ14" s="605"/>
      <c r="BQK14" s="605"/>
      <c r="BQL14" s="605"/>
      <c r="BQM14" s="605"/>
      <c r="BQN14" s="605"/>
      <c r="BQO14" s="605"/>
      <c r="BQP14" s="605"/>
      <c r="BQQ14" s="605"/>
      <c r="BQR14" s="605"/>
      <c r="BQS14" s="605"/>
      <c r="BQT14" s="605"/>
      <c r="BQU14" s="605"/>
      <c r="BQV14" s="605"/>
      <c r="BQW14" s="605"/>
      <c r="BQX14" s="605"/>
      <c r="BQY14" s="605"/>
      <c r="BQZ14" s="605"/>
      <c r="BRA14" s="605"/>
      <c r="BRB14" s="605"/>
      <c r="BRC14" s="605"/>
      <c r="BRD14" s="605"/>
      <c r="BRE14" s="605"/>
      <c r="BRF14" s="605"/>
      <c r="BRG14" s="605"/>
      <c r="BRH14" s="605"/>
      <c r="BRI14" s="605"/>
      <c r="BRJ14" s="605"/>
      <c r="BRK14" s="605"/>
      <c r="BRL14" s="605"/>
      <c r="BRM14" s="605"/>
      <c r="BRN14" s="605"/>
      <c r="BRO14" s="605"/>
      <c r="BRP14" s="605"/>
      <c r="BRQ14" s="605"/>
      <c r="BRR14" s="605"/>
      <c r="BRS14" s="605"/>
      <c r="BRT14" s="605"/>
      <c r="BRU14" s="605"/>
      <c r="BRV14" s="605"/>
      <c r="BRW14" s="605"/>
      <c r="BRX14" s="605"/>
      <c r="BRY14" s="605"/>
      <c r="BRZ14" s="605"/>
      <c r="BSA14" s="605"/>
      <c r="BSB14" s="605"/>
      <c r="BSC14" s="605"/>
      <c r="BSD14" s="605"/>
      <c r="BSE14" s="605"/>
      <c r="BSF14" s="605"/>
      <c r="BSG14" s="605"/>
      <c r="BSH14" s="605"/>
      <c r="BSI14" s="605"/>
      <c r="BSJ14" s="605"/>
      <c r="BSK14" s="605"/>
      <c r="BSL14" s="605"/>
      <c r="BSM14" s="605"/>
      <c r="BSN14" s="605"/>
      <c r="BSO14" s="605"/>
      <c r="BSP14" s="605"/>
      <c r="BSQ14" s="605"/>
      <c r="BSR14" s="605"/>
      <c r="BSS14" s="605"/>
      <c r="BST14" s="605"/>
      <c r="BSU14" s="605"/>
      <c r="BSV14" s="605"/>
      <c r="BSW14" s="605"/>
      <c r="BSX14" s="605"/>
      <c r="BSY14" s="605"/>
      <c r="BSZ14" s="605"/>
      <c r="BTA14" s="605"/>
      <c r="BTB14" s="605"/>
      <c r="BTC14" s="605"/>
      <c r="BTD14" s="605"/>
      <c r="BTE14" s="605"/>
      <c r="BTF14" s="605"/>
      <c r="BTG14" s="605"/>
      <c r="BTH14" s="605"/>
      <c r="BTI14" s="605"/>
      <c r="BTJ14" s="605"/>
      <c r="BTK14" s="605"/>
      <c r="BTL14" s="605"/>
      <c r="BTM14" s="605"/>
      <c r="BTN14" s="605"/>
      <c r="BTO14" s="605"/>
      <c r="BTP14" s="605"/>
      <c r="BTQ14" s="605"/>
      <c r="BTR14" s="605"/>
      <c r="BTS14" s="605"/>
      <c r="BTT14" s="605"/>
      <c r="BTU14" s="605"/>
      <c r="BTV14" s="605"/>
      <c r="BTW14" s="605"/>
      <c r="BTX14" s="605"/>
      <c r="BTY14" s="605"/>
      <c r="BTZ14" s="605"/>
      <c r="BUA14" s="605"/>
      <c r="BUB14" s="605"/>
      <c r="BUC14" s="605"/>
      <c r="BUD14" s="605"/>
      <c r="BUE14" s="605"/>
      <c r="BUF14" s="605"/>
      <c r="BUG14" s="605"/>
      <c r="BUH14" s="605"/>
      <c r="BUI14" s="605"/>
      <c r="BUJ14" s="605"/>
      <c r="BUK14" s="605"/>
      <c r="BUL14" s="605"/>
      <c r="BUM14" s="605"/>
      <c r="BUN14" s="605"/>
      <c r="BUO14" s="605"/>
      <c r="BUP14" s="605"/>
      <c r="BUQ14" s="605"/>
      <c r="BUR14" s="605"/>
      <c r="BUS14" s="605"/>
      <c r="BUT14" s="605"/>
      <c r="BUU14" s="605"/>
      <c r="BUV14" s="605"/>
      <c r="BUW14" s="605"/>
      <c r="BUX14" s="605"/>
      <c r="BUY14" s="605"/>
      <c r="BUZ14" s="605"/>
      <c r="BVA14" s="605"/>
      <c r="BVB14" s="605"/>
      <c r="BVC14" s="605"/>
      <c r="BVD14" s="605"/>
      <c r="BVE14" s="605"/>
      <c r="BVF14" s="605"/>
      <c r="BVG14" s="605"/>
      <c r="BVH14" s="605"/>
      <c r="BVI14" s="605"/>
      <c r="BVJ14" s="605"/>
      <c r="BVK14" s="605"/>
      <c r="BVL14" s="605"/>
      <c r="BVM14" s="605"/>
      <c r="BVN14" s="605"/>
      <c r="BVO14" s="605"/>
      <c r="BVP14" s="605"/>
      <c r="BVQ14" s="605"/>
      <c r="BVR14" s="605"/>
      <c r="BVS14" s="605"/>
      <c r="BVT14" s="605"/>
      <c r="BVU14" s="605"/>
      <c r="BVV14" s="605"/>
      <c r="BVW14" s="605"/>
      <c r="BVX14" s="605"/>
      <c r="BVY14" s="605"/>
      <c r="BVZ14" s="605"/>
      <c r="BWA14" s="605"/>
      <c r="BWB14" s="605"/>
      <c r="BWC14" s="605"/>
      <c r="BWD14" s="605"/>
      <c r="BWE14" s="605"/>
      <c r="BWF14" s="605"/>
      <c r="BWG14" s="605"/>
      <c r="BWH14" s="605"/>
      <c r="BWI14" s="605"/>
      <c r="BWJ14" s="605"/>
      <c r="BWK14" s="605"/>
      <c r="BWL14" s="605"/>
      <c r="BWM14" s="605"/>
      <c r="BWN14" s="605"/>
      <c r="BWO14" s="605"/>
      <c r="BWP14" s="605"/>
      <c r="BWQ14" s="605"/>
      <c r="BWR14" s="605"/>
      <c r="BWS14" s="605"/>
      <c r="BWT14" s="605"/>
      <c r="BWU14" s="605"/>
      <c r="BWV14" s="605"/>
      <c r="BWW14" s="605"/>
      <c r="BWX14" s="605"/>
      <c r="BWY14" s="605"/>
      <c r="BWZ14" s="605"/>
      <c r="BXA14" s="605"/>
      <c r="BXB14" s="605"/>
      <c r="BXC14" s="605"/>
      <c r="BXD14" s="605"/>
      <c r="BXE14" s="605"/>
      <c r="BXF14" s="605"/>
      <c r="BXG14" s="605"/>
      <c r="BXH14" s="605"/>
      <c r="BXI14" s="605"/>
      <c r="BXJ14" s="605"/>
      <c r="BXK14" s="605"/>
      <c r="BXL14" s="605"/>
      <c r="BXM14" s="605"/>
      <c r="BXN14" s="605"/>
      <c r="BXO14" s="605"/>
      <c r="BXP14" s="605"/>
      <c r="BXQ14" s="605"/>
      <c r="BXR14" s="605"/>
      <c r="BXS14" s="605"/>
      <c r="BXT14" s="605"/>
      <c r="BXU14" s="605"/>
      <c r="BXV14" s="605"/>
      <c r="BXW14" s="605"/>
      <c r="BXX14" s="605"/>
      <c r="BXY14" s="605"/>
      <c r="BXZ14" s="605"/>
      <c r="BYA14" s="605"/>
      <c r="BYB14" s="605"/>
      <c r="BYC14" s="605"/>
      <c r="BYD14" s="605"/>
      <c r="BYE14" s="605"/>
      <c r="BYF14" s="605"/>
      <c r="BYG14" s="605"/>
      <c r="BYH14" s="605"/>
      <c r="BYI14" s="605"/>
      <c r="BYJ14" s="605"/>
      <c r="BYK14" s="605"/>
      <c r="BYL14" s="605"/>
      <c r="BYM14" s="605"/>
      <c r="BYN14" s="605"/>
      <c r="BYO14" s="605"/>
      <c r="BYP14" s="605"/>
      <c r="BYQ14" s="605"/>
      <c r="BYR14" s="605"/>
      <c r="BYS14" s="605"/>
      <c r="BYT14" s="605"/>
      <c r="BYU14" s="605"/>
      <c r="BYV14" s="605"/>
      <c r="BYW14" s="605"/>
      <c r="BYX14" s="605"/>
      <c r="BYY14" s="605"/>
      <c r="BYZ14" s="605"/>
      <c r="BZA14" s="605"/>
      <c r="BZB14" s="605"/>
      <c r="BZC14" s="605"/>
      <c r="BZD14" s="605"/>
      <c r="BZE14" s="605"/>
      <c r="BZF14" s="605"/>
      <c r="BZG14" s="605"/>
      <c r="BZH14" s="605"/>
      <c r="BZI14" s="605"/>
      <c r="BZJ14" s="605"/>
      <c r="BZK14" s="605"/>
      <c r="BZL14" s="605"/>
      <c r="BZM14" s="605"/>
      <c r="BZN14" s="605"/>
      <c r="BZO14" s="605"/>
      <c r="BZP14" s="605"/>
      <c r="BZQ14" s="605"/>
      <c r="BZR14" s="605"/>
      <c r="BZS14" s="605"/>
      <c r="BZT14" s="605"/>
      <c r="BZU14" s="605"/>
      <c r="BZV14" s="605"/>
      <c r="BZW14" s="605"/>
      <c r="BZX14" s="605"/>
      <c r="BZY14" s="605"/>
      <c r="BZZ14" s="605"/>
      <c r="CAA14" s="605"/>
      <c r="CAB14" s="605"/>
      <c r="CAC14" s="605"/>
      <c r="CAD14" s="605"/>
      <c r="CAE14" s="605"/>
      <c r="CAF14" s="605"/>
      <c r="CAG14" s="605"/>
      <c r="CAH14" s="605"/>
      <c r="CAI14" s="605"/>
      <c r="CAJ14" s="605"/>
      <c r="CAK14" s="605"/>
      <c r="CAL14" s="605"/>
      <c r="CAM14" s="605"/>
      <c r="CAN14" s="605"/>
      <c r="CAO14" s="605"/>
      <c r="CAP14" s="605"/>
      <c r="CAQ14" s="605"/>
      <c r="CAR14" s="605"/>
      <c r="CAS14" s="605"/>
      <c r="CAT14" s="605"/>
      <c r="CAU14" s="605"/>
      <c r="CAV14" s="605"/>
      <c r="CAW14" s="605"/>
      <c r="CAX14" s="605"/>
      <c r="CAY14" s="605"/>
      <c r="CAZ14" s="605"/>
      <c r="CBA14" s="605"/>
      <c r="CBB14" s="605"/>
      <c r="CBC14" s="605"/>
      <c r="CBD14" s="605"/>
      <c r="CBE14" s="605"/>
      <c r="CBF14" s="605"/>
      <c r="CBG14" s="605"/>
      <c r="CBH14" s="605"/>
      <c r="CBI14" s="605"/>
      <c r="CBJ14" s="605"/>
      <c r="CBK14" s="605"/>
      <c r="CBL14" s="605"/>
      <c r="CBM14" s="605"/>
      <c r="CBN14" s="605"/>
      <c r="CBO14" s="605"/>
      <c r="CBP14" s="605"/>
      <c r="CBQ14" s="605"/>
      <c r="CBR14" s="605"/>
      <c r="CBS14" s="605"/>
      <c r="CBT14" s="605"/>
      <c r="CBU14" s="605"/>
      <c r="CBV14" s="605"/>
      <c r="CBW14" s="605"/>
      <c r="CBX14" s="605"/>
      <c r="CBY14" s="605"/>
      <c r="CBZ14" s="605"/>
      <c r="CCA14" s="605"/>
      <c r="CCB14" s="605"/>
      <c r="CCC14" s="605"/>
      <c r="CCD14" s="605"/>
      <c r="CCE14" s="605"/>
      <c r="CCF14" s="605"/>
      <c r="CCG14" s="605"/>
      <c r="CCH14" s="605"/>
      <c r="CCI14" s="605"/>
      <c r="CCJ14" s="605"/>
      <c r="CCK14" s="605"/>
      <c r="CCL14" s="605"/>
      <c r="CCM14" s="605"/>
      <c r="CCN14" s="605"/>
      <c r="CCO14" s="605"/>
      <c r="CCP14" s="605"/>
      <c r="CCQ14" s="605"/>
      <c r="CCR14" s="605"/>
      <c r="CCS14" s="605"/>
      <c r="CCT14" s="605"/>
      <c r="CCU14" s="605"/>
      <c r="CCV14" s="605"/>
      <c r="CCW14" s="605"/>
      <c r="CCX14" s="605"/>
      <c r="CCY14" s="605"/>
      <c r="CCZ14" s="605"/>
      <c r="CDA14" s="605"/>
      <c r="CDB14" s="605"/>
      <c r="CDC14" s="605"/>
      <c r="CDD14" s="605"/>
      <c r="CDE14" s="605"/>
      <c r="CDF14" s="605"/>
      <c r="CDG14" s="605"/>
      <c r="CDH14" s="605"/>
      <c r="CDI14" s="605"/>
      <c r="CDJ14" s="605"/>
      <c r="CDK14" s="605"/>
      <c r="CDL14" s="605"/>
      <c r="CDM14" s="605"/>
      <c r="CDN14" s="605"/>
      <c r="CDO14" s="605"/>
      <c r="CDP14" s="605"/>
      <c r="CDQ14" s="605"/>
      <c r="CDR14" s="605"/>
      <c r="CDS14" s="605"/>
      <c r="CDT14" s="605"/>
      <c r="CDU14" s="605"/>
      <c r="CDV14" s="605"/>
      <c r="CDW14" s="605"/>
      <c r="CDX14" s="605"/>
      <c r="CDY14" s="605"/>
      <c r="CDZ14" s="605"/>
      <c r="CEA14" s="605"/>
      <c r="CEB14" s="605"/>
      <c r="CEC14" s="605"/>
      <c r="CED14" s="605"/>
      <c r="CEE14" s="605"/>
      <c r="CEF14" s="605"/>
      <c r="CEG14" s="605"/>
      <c r="CEH14" s="605"/>
      <c r="CEI14" s="605"/>
      <c r="CEJ14" s="605"/>
      <c r="CEK14" s="605"/>
      <c r="CEL14" s="605"/>
      <c r="CEM14" s="605"/>
      <c r="CEN14" s="605"/>
      <c r="CEO14" s="605"/>
      <c r="CEP14" s="605"/>
      <c r="CEQ14" s="605"/>
      <c r="CER14" s="605"/>
      <c r="CES14" s="605"/>
      <c r="CET14" s="605"/>
      <c r="CEU14" s="605"/>
      <c r="CEV14" s="605"/>
      <c r="CEW14" s="605"/>
      <c r="CEX14" s="605"/>
      <c r="CEY14" s="605"/>
      <c r="CEZ14" s="605"/>
      <c r="CFA14" s="605"/>
      <c r="CFB14" s="605"/>
      <c r="CFC14" s="605"/>
      <c r="CFD14" s="605"/>
      <c r="CFE14" s="605"/>
      <c r="CFF14" s="605"/>
      <c r="CFG14" s="605"/>
      <c r="CFH14" s="605"/>
      <c r="CFI14" s="605"/>
      <c r="CFJ14" s="605"/>
      <c r="CFK14" s="605"/>
      <c r="CFL14" s="605"/>
      <c r="CFM14" s="605"/>
      <c r="CFN14" s="605"/>
      <c r="CFO14" s="605"/>
      <c r="CFP14" s="605"/>
      <c r="CFQ14" s="605"/>
      <c r="CFR14" s="605"/>
      <c r="CFS14" s="605"/>
      <c r="CFT14" s="605"/>
      <c r="CFU14" s="605"/>
      <c r="CFV14" s="605"/>
      <c r="CFW14" s="605"/>
      <c r="CFX14" s="605"/>
      <c r="CFY14" s="605"/>
      <c r="CFZ14" s="605"/>
      <c r="CGA14" s="605"/>
      <c r="CGB14" s="605"/>
      <c r="CGC14" s="605"/>
      <c r="CGD14" s="605"/>
      <c r="CGE14" s="605"/>
      <c r="CGF14" s="605"/>
      <c r="CGG14" s="605"/>
      <c r="CGH14" s="605"/>
      <c r="CGI14" s="605"/>
      <c r="CGJ14" s="605"/>
      <c r="CGK14" s="605"/>
      <c r="CGL14" s="605"/>
      <c r="CGM14" s="605"/>
      <c r="CGN14" s="605"/>
      <c r="CGO14" s="605"/>
      <c r="CGP14" s="605"/>
      <c r="CGQ14" s="605"/>
      <c r="CGR14" s="605"/>
      <c r="CGS14" s="605"/>
      <c r="CGT14" s="605"/>
      <c r="CGU14" s="605"/>
      <c r="CGV14" s="605"/>
      <c r="CGW14" s="605"/>
      <c r="CGX14" s="605"/>
      <c r="CGY14" s="605"/>
      <c r="CGZ14" s="605"/>
      <c r="CHA14" s="605"/>
      <c r="CHB14" s="605"/>
      <c r="CHC14" s="605"/>
      <c r="CHD14" s="605"/>
      <c r="CHE14" s="605"/>
      <c r="CHF14" s="605"/>
      <c r="CHG14" s="605"/>
      <c r="CHH14" s="605"/>
      <c r="CHI14" s="605"/>
      <c r="CHJ14" s="605"/>
      <c r="CHK14" s="605"/>
      <c r="CHL14" s="605"/>
      <c r="CHM14" s="605"/>
      <c r="CHN14" s="605"/>
      <c r="CHO14" s="605"/>
      <c r="CHP14" s="605"/>
      <c r="CHQ14" s="605"/>
      <c r="CHR14" s="605"/>
      <c r="CHS14" s="605"/>
      <c r="CHT14" s="605"/>
      <c r="CHU14" s="605"/>
      <c r="CHV14" s="605"/>
      <c r="CHW14" s="605"/>
      <c r="CHX14" s="605"/>
      <c r="CHY14" s="605"/>
      <c r="CHZ14" s="605"/>
      <c r="CIA14" s="605"/>
      <c r="CIB14" s="605"/>
      <c r="CIC14" s="605"/>
      <c r="CID14" s="605"/>
      <c r="CIE14" s="605"/>
      <c r="CIF14" s="605"/>
      <c r="CIG14" s="605"/>
      <c r="CIH14" s="605"/>
      <c r="CII14" s="605"/>
      <c r="CIJ14" s="605"/>
      <c r="CIK14" s="605"/>
      <c r="CIL14" s="605"/>
      <c r="CIM14" s="605"/>
      <c r="CIN14" s="605"/>
      <c r="CIO14" s="605"/>
      <c r="CIP14" s="605"/>
      <c r="CIQ14" s="605"/>
      <c r="CIR14" s="605"/>
      <c r="CIS14" s="605"/>
      <c r="CIT14" s="605"/>
      <c r="CIU14" s="605"/>
      <c r="CIV14" s="605"/>
      <c r="CIW14" s="605"/>
      <c r="CIX14" s="605"/>
      <c r="CIY14" s="605"/>
      <c r="CIZ14" s="605"/>
      <c r="CJA14" s="605"/>
      <c r="CJB14" s="605"/>
      <c r="CJC14" s="605"/>
      <c r="CJD14" s="605"/>
      <c r="CJE14" s="605"/>
      <c r="CJF14" s="605"/>
      <c r="CJG14" s="605"/>
      <c r="CJH14" s="605"/>
      <c r="CJI14" s="605"/>
      <c r="CJJ14" s="605"/>
      <c r="CJK14" s="605"/>
      <c r="CJL14" s="605"/>
      <c r="CJM14" s="605"/>
      <c r="CJN14" s="605"/>
      <c r="CJO14" s="605"/>
      <c r="CJP14" s="605"/>
      <c r="CJQ14" s="605"/>
      <c r="CJR14" s="605"/>
      <c r="CJS14" s="605"/>
      <c r="CJT14" s="605"/>
      <c r="CJU14" s="605"/>
      <c r="CJV14" s="605"/>
      <c r="CJW14" s="605"/>
      <c r="CJX14" s="605"/>
      <c r="CJY14" s="605"/>
      <c r="CJZ14" s="605"/>
      <c r="CKA14" s="605"/>
      <c r="CKB14" s="605"/>
      <c r="CKC14" s="605"/>
      <c r="CKD14" s="605"/>
      <c r="CKE14" s="605"/>
      <c r="CKF14" s="605"/>
      <c r="CKG14" s="605"/>
      <c r="CKH14" s="605"/>
      <c r="CKI14" s="605"/>
      <c r="CKJ14" s="605"/>
      <c r="CKK14" s="605"/>
      <c r="CKL14" s="605"/>
      <c r="CKM14" s="605"/>
      <c r="CKN14" s="605"/>
      <c r="CKO14" s="605"/>
      <c r="CKP14" s="605"/>
      <c r="CKQ14" s="605"/>
      <c r="CKR14" s="605"/>
      <c r="CKS14" s="605"/>
      <c r="CKT14" s="605"/>
      <c r="CKU14" s="605"/>
      <c r="CKV14" s="605"/>
      <c r="CKW14" s="605"/>
      <c r="CKX14" s="605"/>
      <c r="CKY14" s="605"/>
      <c r="CKZ14" s="605"/>
      <c r="CLA14" s="605"/>
      <c r="CLB14" s="605"/>
      <c r="CLC14" s="605"/>
      <c r="CLD14" s="605"/>
      <c r="CLE14" s="605"/>
      <c r="CLF14" s="605"/>
      <c r="CLG14" s="605"/>
      <c r="CLH14" s="605"/>
      <c r="CLI14" s="605"/>
      <c r="CLJ14" s="605"/>
      <c r="CLK14" s="605"/>
      <c r="CLL14" s="605"/>
      <c r="CLM14" s="605"/>
      <c r="CLN14" s="605"/>
      <c r="CLO14" s="605"/>
      <c r="CLP14" s="605"/>
      <c r="CLQ14" s="605"/>
      <c r="CLR14" s="605"/>
      <c r="CLS14" s="605"/>
      <c r="CLT14" s="605"/>
      <c r="CLU14" s="605"/>
      <c r="CLV14" s="605"/>
      <c r="CLW14" s="605"/>
      <c r="CLX14" s="605"/>
      <c r="CLY14" s="605"/>
      <c r="CLZ14" s="605"/>
      <c r="CMA14" s="605"/>
      <c r="CMB14" s="605"/>
      <c r="CMC14" s="605"/>
      <c r="CMD14" s="605"/>
      <c r="CME14" s="605"/>
      <c r="CMF14" s="605"/>
      <c r="CMG14" s="605"/>
      <c r="CMH14" s="605"/>
      <c r="CMI14" s="605"/>
      <c r="CMJ14" s="605"/>
      <c r="CMK14" s="605"/>
      <c r="CML14" s="605"/>
      <c r="CMM14" s="605"/>
      <c r="CMN14" s="605"/>
      <c r="CMO14" s="605"/>
      <c r="CMP14" s="605"/>
      <c r="CMQ14" s="605"/>
      <c r="CMR14" s="605"/>
      <c r="CMS14" s="605"/>
      <c r="CMT14" s="605"/>
      <c r="CMU14" s="605"/>
      <c r="CMV14" s="605"/>
      <c r="CMW14" s="605"/>
      <c r="CMX14" s="605"/>
      <c r="CMY14" s="605"/>
      <c r="CMZ14" s="605"/>
      <c r="CNA14" s="605"/>
      <c r="CNB14" s="605"/>
      <c r="CNC14" s="605"/>
      <c r="CND14" s="605"/>
      <c r="CNE14" s="605"/>
      <c r="CNF14" s="605"/>
      <c r="CNG14" s="605"/>
      <c r="CNH14" s="605"/>
      <c r="CNI14" s="605"/>
      <c r="CNJ14" s="605"/>
      <c r="CNK14" s="605"/>
      <c r="CNL14" s="605"/>
      <c r="CNM14" s="605"/>
      <c r="CNN14" s="605"/>
      <c r="CNO14" s="605"/>
      <c r="CNP14" s="605"/>
      <c r="CNQ14" s="605"/>
      <c r="CNR14" s="605"/>
      <c r="CNS14" s="605"/>
      <c r="CNT14" s="605"/>
      <c r="CNU14" s="605"/>
      <c r="CNV14" s="605"/>
      <c r="CNW14" s="605"/>
      <c r="CNX14" s="605"/>
      <c r="CNY14" s="605"/>
      <c r="CNZ14" s="605"/>
      <c r="COA14" s="605"/>
      <c r="COB14" s="605"/>
      <c r="COC14" s="605"/>
      <c r="COD14" s="605"/>
      <c r="COE14" s="605"/>
      <c r="COF14" s="605"/>
      <c r="COG14" s="605"/>
      <c r="COH14" s="605"/>
      <c r="COI14" s="605"/>
      <c r="COJ14" s="605"/>
      <c r="COK14" s="605"/>
      <c r="COL14" s="605"/>
      <c r="COM14" s="605"/>
      <c r="CON14" s="605"/>
      <c r="COO14" s="605"/>
      <c r="COP14" s="605"/>
      <c r="COQ14" s="605"/>
      <c r="COR14" s="605"/>
      <c r="COS14" s="605"/>
      <c r="COT14" s="605"/>
      <c r="COU14" s="605"/>
      <c r="COV14" s="605"/>
      <c r="COW14" s="605"/>
      <c r="COX14" s="605"/>
      <c r="COY14" s="605"/>
      <c r="COZ14" s="605"/>
      <c r="CPA14" s="605"/>
      <c r="CPB14" s="605"/>
      <c r="CPC14" s="605"/>
      <c r="CPD14" s="605"/>
      <c r="CPE14" s="605"/>
      <c r="CPF14" s="605"/>
      <c r="CPG14" s="605"/>
      <c r="CPH14" s="605"/>
      <c r="CPI14" s="605"/>
      <c r="CPJ14" s="605"/>
      <c r="CPK14" s="605"/>
      <c r="CPL14" s="605"/>
      <c r="CPM14" s="605"/>
      <c r="CPN14" s="605"/>
      <c r="CPO14" s="605"/>
      <c r="CPP14" s="605"/>
      <c r="CPQ14" s="605"/>
      <c r="CPR14" s="605"/>
      <c r="CPS14" s="605"/>
      <c r="CPT14" s="605"/>
      <c r="CPU14" s="605"/>
      <c r="CPV14" s="605"/>
      <c r="CPW14" s="605"/>
      <c r="CPX14" s="605"/>
      <c r="CPY14" s="605"/>
      <c r="CPZ14" s="605"/>
      <c r="CQA14" s="605"/>
      <c r="CQB14" s="605"/>
      <c r="CQC14" s="605"/>
      <c r="CQD14" s="605"/>
      <c r="CQE14" s="605"/>
      <c r="CQF14" s="605"/>
      <c r="CQG14" s="605"/>
      <c r="CQH14" s="605"/>
      <c r="CQI14" s="605"/>
      <c r="CQJ14" s="605"/>
      <c r="CQK14" s="605"/>
      <c r="CQL14" s="605"/>
      <c r="CQM14" s="605"/>
      <c r="CQN14" s="605"/>
      <c r="CQO14" s="605"/>
      <c r="CQP14" s="605"/>
      <c r="CQQ14" s="605"/>
      <c r="CQR14" s="605"/>
      <c r="CQS14" s="605"/>
      <c r="CQT14" s="605"/>
      <c r="CQU14" s="605"/>
      <c r="CQV14" s="605"/>
      <c r="CQW14" s="605"/>
      <c r="CQX14" s="605"/>
      <c r="CQY14" s="605"/>
      <c r="CQZ14" s="605"/>
      <c r="CRA14" s="605"/>
      <c r="CRB14" s="605"/>
      <c r="CRC14" s="605"/>
      <c r="CRD14" s="605"/>
      <c r="CRE14" s="605"/>
      <c r="CRF14" s="605"/>
      <c r="CRG14" s="605"/>
      <c r="CRH14" s="605"/>
      <c r="CRI14" s="605"/>
      <c r="CRJ14" s="605"/>
      <c r="CRK14" s="605"/>
      <c r="CRL14" s="605"/>
      <c r="CRM14" s="605"/>
      <c r="CRN14" s="605"/>
      <c r="CRO14" s="605"/>
      <c r="CRP14" s="605"/>
      <c r="CRQ14" s="605"/>
      <c r="CRR14" s="605"/>
      <c r="CRS14" s="605"/>
      <c r="CRT14" s="605"/>
      <c r="CRU14" s="605"/>
      <c r="CRV14" s="605"/>
      <c r="CRW14" s="605"/>
      <c r="CRX14" s="605"/>
      <c r="CRY14" s="605"/>
      <c r="CRZ14" s="605"/>
      <c r="CSA14" s="605"/>
      <c r="CSB14" s="605"/>
      <c r="CSC14" s="605"/>
      <c r="CSD14" s="605"/>
      <c r="CSE14" s="605"/>
      <c r="CSF14" s="605"/>
      <c r="CSG14" s="605"/>
      <c r="CSH14" s="605"/>
      <c r="CSI14" s="605"/>
      <c r="CSJ14" s="605"/>
      <c r="CSK14" s="605"/>
      <c r="CSL14" s="605"/>
      <c r="CSM14" s="605"/>
      <c r="CSN14" s="605"/>
      <c r="CSO14" s="605"/>
      <c r="CSP14" s="605"/>
      <c r="CSQ14" s="605"/>
      <c r="CSR14" s="605"/>
      <c r="CSS14" s="605"/>
      <c r="CST14" s="605"/>
      <c r="CSU14" s="605"/>
      <c r="CSV14" s="605"/>
      <c r="CSW14" s="605"/>
      <c r="CSX14" s="605"/>
      <c r="CSY14" s="605"/>
      <c r="CSZ14" s="605"/>
      <c r="CTA14" s="605"/>
      <c r="CTB14" s="605"/>
      <c r="CTC14" s="605"/>
      <c r="CTD14" s="605"/>
      <c r="CTE14" s="605"/>
      <c r="CTF14" s="605"/>
      <c r="CTG14" s="605"/>
      <c r="CTH14" s="605"/>
      <c r="CTI14" s="605"/>
      <c r="CTJ14" s="605"/>
      <c r="CTK14" s="605"/>
      <c r="CTL14" s="605"/>
      <c r="CTM14" s="605"/>
      <c r="CTN14" s="605"/>
      <c r="CTO14" s="605"/>
      <c r="CTP14" s="605"/>
      <c r="CTQ14" s="605"/>
      <c r="CTR14" s="605"/>
      <c r="CTS14" s="605"/>
      <c r="CTT14" s="605"/>
      <c r="CTU14" s="605"/>
      <c r="CTV14" s="605"/>
      <c r="CTW14" s="605"/>
      <c r="CTX14" s="605"/>
      <c r="CTY14" s="605"/>
      <c r="CTZ14" s="605"/>
      <c r="CUA14" s="605"/>
      <c r="CUB14" s="605"/>
      <c r="CUC14" s="605"/>
      <c r="CUD14" s="605"/>
      <c r="CUE14" s="605"/>
      <c r="CUF14" s="605"/>
      <c r="CUG14" s="605"/>
      <c r="CUH14" s="605"/>
      <c r="CUI14" s="605"/>
      <c r="CUJ14" s="605"/>
      <c r="CUK14" s="605"/>
      <c r="CUL14" s="605"/>
      <c r="CUM14" s="605"/>
      <c r="CUN14" s="605"/>
      <c r="CUO14" s="605"/>
      <c r="CUP14" s="605"/>
      <c r="CUQ14" s="605"/>
      <c r="CUR14" s="605"/>
      <c r="CUS14" s="605"/>
      <c r="CUT14" s="605"/>
      <c r="CUU14" s="605"/>
      <c r="CUV14" s="605"/>
      <c r="CUW14" s="605"/>
      <c r="CUX14" s="605"/>
      <c r="CUY14" s="605"/>
      <c r="CUZ14" s="605"/>
      <c r="CVA14" s="605"/>
      <c r="CVB14" s="605"/>
      <c r="CVC14" s="605"/>
      <c r="CVD14" s="605"/>
      <c r="CVE14" s="605"/>
      <c r="CVF14" s="605"/>
      <c r="CVG14" s="605"/>
      <c r="CVH14" s="605"/>
      <c r="CVI14" s="605"/>
      <c r="CVJ14" s="605"/>
      <c r="CVK14" s="605"/>
      <c r="CVL14" s="605"/>
      <c r="CVM14" s="605"/>
      <c r="CVN14" s="605"/>
      <c r="CVO14" s="605"/>
      <c r="CVP14" s="605"/>
      <c r="CVQ14" s="605"/>
      <c r="CVR14" s="605"/>
      <c r="CVS14" s="605"/>
      <c r="CVT14" s="605"/>
      <c r="CVU14" s="605"/>
      <c r="CVV14" s="605"/>
      <c r="CVW14" s="605"/>
      <c r="CVX14" s="605"/>
      <c r="CVY14" s="605"/>
      <c r="CVZ14" s="605"/>
      <c r="CWA14" s="605"/>
      <c r="CWB14" s="605"/>
      <c r="CWC14" s="605"/>
      <c r="CWD14" s="605"/>
      <c r="CWE14" s="605"/>
      <c r="CWF14" s="605"/>
      <c r="CWG14" s="605"/>
      <c r="CWH14" s="605"/>
      <c r="CWI14" s="605"/>
      <c r="CWJ14" s="605"/>
      <c r="CWK14" s="605"/>
      <c r="CWL14" s="605"/>
      <c r="CWM14" s="605"/>
      <c r="CWN14" s="605"/>
      <c r="CWO14" s="605"/>
      <c r="CWP14" s="605"/>
      <c r="CWQ14" s="605"/>
      <c r="CWR14" s="605"/>
      <c r="CWS14" s="605"/>
      <c r="CWT14" s="605"/>
      <c r="CWU14" s="605"/>
      <c r="CWV14" s="605"/>
      <c r="CWW14" s="605"/>
      <c r="CWX14" s="605"/>
      <c r="CWY14" s="605"/>
      <c r="CWZ14" s="605"/>
      <c r="CXA14" s="605"/>
      <c r="CXB14" s="605"/>
      <c r="CXC14" s="605"/>
      <c r="CXD14" s="605"/>
      <c r="CXE14" s="605"/>
      <c r="CXF14" s="605"/>
      <c r="CXG14" s="605"/>
      <c r="CXH14" s="605"/>
      <c r="CXI14" s="605"/>
      <c r="CXJ14" s="605"/>
      <c r="CXK14" s="605"/>
      <c r="CXL14" s="605"/>
      <c r="CXM14" s="605"/>
      <c r="CXN14" s="605"/>
      <c r="CXO14" s="605"/>
      <c r="CXP14" s="605"/>
      <c r="CXQ14" s="605"/>
      <c r="CXR14" s="605"/>
      <c r="CXS14" s="605"/>
      <c r="CXT14" s="605"/>
      <c r="CXU14" s="605"/>
      <c r="CXV14" s="605"/>
      <c r="CXW14" s="605"/>
      <c r="CXX14" s="605"/>
      <c r="CXY14" s="605"/>
      <c r="CXZ14" s="605"/>
      <c r="CYA14" s="605"/>
      <c r="CYB14" s="605"/>
      <c r="CYC14" s="605"/>
      <c r="CYD14" s="605"/>
      <c r="CYE14" s="605"/>
      <c r="CYF14" s="605"/>
      <c r="CYG14" s="605"/>
      <c r="CYH14" s="605"/>
      <c r="CYI14" s="605"/>
      <c r="CYJ14" s="605"/>
      <c r="CYK14" s="605"/>
      <c r="CYL14" s="605"/>
      <c r="CYM14" s="605"/>
      <c r="CYN14" s="605"/>
      <c r="CYO14" s="605"/>
      <c r="CYP14" s="605"/>
      <c r="CYQ14" s="605"/>
      <c r="CYR14" s="605"/>
      <c r="CYS14" s="605"/>
      <c r="CYT14" s="605"/>
      <c r="CYU14" s="605"/>
      <c r="CYV14" s="605"/>
      <c r="CYW14" s="605"/>
      <c r="CYX14" s="605"/>
      <c r="CYY14" s="605"/>
      <c r="CYZ14" s="605"/>
      <c r="CZA14" s="605"/>
      <c r="CZB14" s="605"/>
      <c r="CZC14" s="605"/>
      <c r="CZD14" s="605"/>
      <c r="CZE14" s="605"/>
      <c r="CZF14" s="605"/>
      <c r="CZG14" s="605"/>
      <c r="CZH14" s="605"/>
      <c r="CZI14" s="605"/>
      <c r="CZJ14" s="605"/>
      <c r="CZK14" s="605"/>
      <c r="CZL14" s="605"/>
      <c r="CZM14" s="605"/>
      <c r="CZN14" s="605"/>
      <c r="CZO14" s="605"/>
      <c r="CZP14" s="605"/>
      <c r="CZQ14" s="605"/>
      <c r="CZR14" s="605"/>
      <c r="CZS14" s="605"/>
      <c r="CZT14" s="605"/>
      <c r="CZU14" s="605"/>
      <c r="CZV14" s="605"/>
      <c r="CZW14" s="605"/>
      <c r="CZX14" s="605"/>
      <c r="CZY14" s="605"/>
      <c r="CZZ14" s="605"/>
      <c r="DAA14" s="605"/>
      <c r="DAB14" s="605"/>
      <c r="DAC14" s="605"/>
      <c r="DAD14" s="605"/>
      <c r="DAE14" s="605"/>
      <c r="DAF14" s="605"/>
      <c r="DAG14" s="605"/>
      <c r="DAH14" s="605"/>
      <c r="DAI14" s="605"/>
      <c r="DAJ14" s="605"/>
      <c r="DAK14" s="605"/>
      <c r="DAL14" s="605"/>
      <c r="DAM14" s="605"/>
      <c r="DAN14" s="605"/>
      <c r="DAO14" s="605"/>
      <c r="DAP14" s="605"/>
      <c r="DAQ14" s="605"/>
      <c r="DAR14" s="605"/>
      <c r="DAS14" s="605"/>
      <c r="DAT14" s="605"/>
      <c r="DAU14" s="605"/>
      <c r="DAV14" s="605"/>
      <c r="DAW14" s="605"/>
      <c r="DAX14" s="605"/>
      <c r="DAY14" s="605"/>
      <c r="DAZ14" s="605"/>
      <c r="DBA14" s="605"/>
      <c r="DBB14" s="605"/>
      <c r="DBC14" s="605"/>
      <c r="DBD14" s="605"/>
      <c r="DBE14" s="605"/>
      <c r="DBF14" s="605"/>
      <c r="DBG14" s="605"/>
      <c r="DBH14" s="605"/>
      <c r="DBI14" s="605"/>
      <c r="DBJ14" s="605"/>
      <c r="DBK14" s="605"/>
      <c r="DBL14" s="605"/>
      <c r="DBM14" s="605"/>
      <c r="DBN14" s="605"/>
      <c r="DBO14" s="605"/>
      <c r="DBP14" s="605"/>
      <c r="DBQ14" s="605"/>
      <c r="DBR14" s="605"/>
      <c r="DBS14" s="605"/>
      <c r="DBT14" s="605"/>
      <c r="DBU14" s="605"/>
      <c r="DBV14" s="605"/>
      <c r="DBW14" s="605"/>
      <c r="DBX14" s="605"/>
      <c r="DBY14" s="605"/>
      <c r="DBZ14" s="605"/>
      <c r="DCA14" s="605"/>
      <c r="DCB14" s="605"/>
      <c r="DCC14" s="605"/>
      <c r="DCD14" s="605"/>
      <c r="DCE14" s="605"/>
      <c r="DCF14" s="605"/>
      <c r="DCG14" s="605"/>
      <c r="DCH14" s="605"/>
      <c r="DCI14" s="605"/>
      <c r="DCJ14" s="605"/>
      <c r="DCK14" s="605"/>
      <c r="DCL14" s="605"/>
      <c r="DCM14" s="605"/>
      <c r="DCN14" s="605"/>
      <c r="DCO14" s="605"/>
      <c r="DCP14" s="605"/>
      <c r="DCQ14" s="605"/>
      <c r="DCR14" s="605"/>
      <c r="DCS14" s="605"/>
      <c r="DCT14" s="605"/>
      <c r="DCU14" s="605"/>
      <c r="DCV14" s="605"/>
      <c r="DCW14" s="605"/>
      <c r="DCX14" s="605"/>
      <c r="DCY14" s="605"/>
      <c r="DCZ14" s="605"/>
      <c r="DDA14" s="605"/>
      <c r="DDB14" s="605"/>
      <c r="DDC14" s="605"/>
      <c r="DDD14" s="605"/>
      <c r="DDE14" s="605"/>
      <c r="DDF14" s="605"/>
      <c r="DDG14" s="605"/>
      <c r="DDH14" s="605"/>
      <c r="DDI14" s="605"/>
      <c r="DDJ14" s="605"/>
      <c r="DDK14" s="605"/>
      <c r="DDL14" s="605"/>
      <c r="DDM14" s="605"/>
      <c r="DDN14" s="605"/>
      <c r="DDO14" s="605"/>
      <c r="DDP14" s="605"/>
      <c r="DDQ14" s="605"/>
      <c r="DDR14" s="605"/>
      <c r="DDS14" s="605"/>
      <c r="DDT14" s="605"/>
      <c r="DDU14" s="605"/>
      <c r="DDV14" s="605"/>
      <c r="DDW14" s="605"/>
      <c r="DDX14" s="605"/>
      <c r="DDY14" s="605"/>
      <c r="DDZ14" s="605"/>
      <c r="DEA14" s="605"/>
      <c r="DEB14" s="605"/>
      <c r="DEC14" s="605"/>
      <c r="DED14" s="605"/>
      <c r="DEE14" s="605"/>
      <c r="DEF14" s="605"/>
      <c r="DEG14" s="605"/>
      <c r="DEH14" s="605"/>
      <c r="DEI14" s="605"/>
      <c r="DEJ14" s="605"/>
      <c r="DEK14" s="605"/>
      <c r="DEL14" s="605"/>
      <c r="DEM14" s="605"/>
      <c r="DEN14" s="605"/>
      <c r="DEO14" s="605"/>
      <c r="DEP14" s="605"/>
      <c r="DEQ14" s="605"/>
      <c r="DER14" s="605"/>
      <c r="DES14" s="605"/>
      <c r="DET14" s="605"/>
      <c r="DEU14" s="605"/>
      <c r="DEV14" s="605"/>
      <c r="DEW14" s="605"/>
      <c r="DEX14" s="605"/>
      <c r="DEY14" s="605"/>
      <c r="DEZ14" s="605"/>
      <c r="DFA14" s="605"/>
      <c r="DFB14" s="605"/>
      <c r="DFC14" s="605"/>
      <c r="DFD14" s="605"/>
      <c r="DFE14" s="605"/>
      <c r="DFF14" s="605"/>
      <c r="DFG14" s="605"/>
      <c r="DFH14" s="605"/>
      <c r="DFI14" s="605"/>
      <c r="DFJ14" s="605"/>
      <c r="DFK14" s="605"/>
      <c r="DFL14" s="605"/>
      <c r="DFM14" s="605"/>
      <c r="DFN14" s="605"/>
      <c r="DFO14" s="605"/>
      <c r="DFP14" s="605"/>
      <c r="DFQ14" s="605"/>
      <c r="DFR14" s="605"/>
      <c r="DFS14" s="605"/>
      <c r="DFT14" s="605"/>
      <c r="DFU14" s="605"/>
      <c r="DFV14" s="605"/>
      <c r="DFW14" s="605"/>
      <c r="DFX14" s="605"/>
      <c r="DFY14" s="605"/>
      <c r="DFZ14" s="605"/>
      <c r="DGA14" s="605"/>
      <c r="DGB14" s="605"/>
      <c r="DGC14" s="605"/>
      <c r="DGD14" s="605"/>
      <c r="DGE14" s="605"/>
      <c r="DGF14" s="605"/>
      <c r="DGG14" s="605"/>
      <c r="DGH14" s="605"/>
      <c r="DGI14" s="605"/>
      <c r="DGJ14" s="605"/>
      <c r="DGK14" s="605"/>
      <c r="DGL14" s="605"/>
      <c r="DGM14" s="605"/>
      <c r="DGN14" s="605"/>
      <c r="DGO14" s="605"/>
      <c r="DGP14" s="605"/>
      <c r="DGQ14" s="605"/>
      <c r="DGR14" s="605"/>
      <c r="DGS14" s="605"/>
      <c r="DGT14" s="605"/>
      <c r="DGU14" s="605"/>
      <c r="DGV14" s="605"/>
      <c r="DGW14" s="605"/>
      <c r="DGX14" s="605"/>
      <c r="DGY14" s="605"/>
      <c r="DGZ14" s="605"/>
      <c r="DHA14" s="605"/>
      <c r="DHB14" s="605"/>
      <c r="DHC14" s="605"/>
      <c r="DHD14" s="605"/>
      <c r="DHE14" s="605"/>
      <c r="DHF14" s="605"/>
      <c r="DHG14" s="605"/>
      <c r="DHH14" s="605"/>
      <c r="DHI14" s="605"/>
      <c r="DHJ14" s="605"/>
      <c r="DHK14" s="605"/>
      <c r="DHL14" s="605"/>
      <c r="DHM14" s="605"/>
      <c r="DHN14" s="605"/>
      <c r="DHO14" s="605"/>
      <c r="DHP14" s="605"/>
      <c r="DHQ14" s="605"/>
      <c r="DHR14" s="605"/>
      <c r="DHS14" s="605"/>
      <c r="DHT14" s="605"/>
      <c r="DHU14" s="605"/>
      <c r="DHV14" s="605"/>
      <c r="DHW14" s="605"/>
      <c r="DHX14" s="605"/>
      <c r="DHY14" s="605"/>
      <c r="DHZ14" s="605"/>
      <c r="DIA14" s="605"/>
      <c r="DIB14" s="605"/>
      <c r="DIC14" s="605"/>
      <c r="DID14" s="605"/>
      <c r="DIE14" s="605"/>
      <c r="DIF14" s="605"/>
      <c r="DIG14" s="605"/>
      <c r="DIH14" s="605"/>
      <c r="DII14" s="605"/>
      <c r="DIJ14" s="605"/>
      <c r="DIK14" s="605"/>
      <c r="DIL14" s="605"/>
      <c r="DIM14" s="605"/>
      <c r="DIN14" s="605"/>
      <c r="DIO14" s="605"/>
      <c r="DIP14" s="605"/>
      <c r="DIQ14" s="605"/>
      <c r="DIR14" s="605"/>
      <c r="DIS14" s="605"/>
      <c r="DIT14" s="605"/>
      <c r="DIU14" s="605"/>
      <c r="DIV14" s="605"/>
      <c r="DIW14" s="605"/>
      <c r="DIX14" s="605"/>
      <c r="DIY14" s="605"/>
      <c r="DIZ14" s="605"/>
      <c r="DJA14" s="605"/>
      <c r="DJB14" s="605"/>
      <c r="DJC14" s="605"/>
      <c r="DJD14" s="605"/>
      <c r="DJE14" s="605"/>
      <c r="DJF14" s="605"/>
      <c r="DJG14" s="605"/>
      <c r="DJH14" s="605"/>
      <c r="DJI14" s="605"/>
      <c r="DJJ14" s="605"/>
      <c r="DJK14" s="605"/>
      <c r="DJL14" s="605"/>
      <c r="DJM14" s="605"/>
      <c r="DJN14" s="605"/>
      <c r="DJO14" s="605"/>
      <c r="DJP14" s="605"/>
      <c r="DJQ14" s="605"/>
      <c r="DJR14" s="605"/>
      <c r="DJS14" s="605"/>
      <c r="DJT14" s="605"/>
      <c r="DJU14" s="605"/>
      <c r="DJV14" s="605"/>
      <c r="DJW14" s="605"/>
      <c r="DJX14" s="605"/>
      <c r="DJY14" s="605"/>
      <c r="DJZ14" s="605"/>
      <c r="DKA14" s="605"/>
      <c r="DKB14" s="605"/>
      <c r="DKC14" s="605"/>
      <c r="DKD14" s="605"/>
      <c r="DKE14" s="605"/>
      <c r="DKF14" s="605"/>
      <c r="DKG14" s="605"/>
      <c r="DKH14" s="605"/>
      <c r="DKI14" s="605"/>
      <c r="DKJ14" s="605"/>
      <c r="DKK14" s="605"/>
      <c r="DKL14" s="605"/>
      <c r="DKM14" s="605"/>
      <c r="DKN14" s="605"/>
      <c r="DKO14" s="605"/>
      <c r="DKP14" s="605"/>
      <c r="DKQ14" s="605"/>
      <c r="DKR14" s="605"/>
      <c r="DKS14" s="605"/>
      <c r="DKT14" s="605"/>
      <c r="DKU14" s="605"/>
      <c r="DKV14" s="605"/>
      <c r="DKW14" s="605"/>
      <c r="DKX14" s="605"/>
      <c r="DKY14" s="605"/>
      <c r="DKZ14" s="605"/>
      <c r="DLA14" s="605"/>
      <c r="DLB14" s="605"/>
      <c r="DLC14" s="605"/>
      <c r="DLD14" s="605"/>
      <c r="DLE14" s="605"/>
      <c r="DLF14" s="605"/>
      <c r="DLG14" s="605"/>
      <c r="DLH14" s="605"/>
      <c r="DLI14" s="605"/>
      <c r="DLJ14" s="605"/>
      <c r="DLK14" s="605"/>
      <c r="DLL14" s="605"/>
      <c r="DLM14" s="605"/>
      <c r="DLN14" s="605"/>
      <c r="DLO14" s="605"/>
      <c r="DLP14" s="605"/>
      <c r="DLQ14" s="605"/>
      <c r="DLR14" s="605"/>
      <c r="DLS14" s="605"/>
      <c r="DLT14" s="605"/>
      <c r="DLU14" s="605"/>
      <c r="DLV14" s="605"/>
      <c r="DLW14" s="605"/>
      <c r="DLX14" s="605"/>
      <c r="DLY14" s="605"/>
      <c r="DLZ14" s="605"/>
      <c r="DMA14" s="605"/>
      <c r="DMB14" s="605"/>
      <c r="DMC14" s="605"/>
      <c r="DMD14" s="605"/>
      <c r="DME14" s="605"/>
      <c r="DMF14" s="605"/>
      <c r="DMG14" s="605"/>
      <c r="DMH14" s="605"/>
      <c r="DMI14" s="605"/>
      <c r="DMJ14" s="605"/>
      <c r="DMK14" s="605"/>
      <c r="DML14" s="605"/>
      <c r="DMM14" s="605"/>
      <c r="DMN14" s="605"/>
      <c r="DMO14" s="605"/>
      <c r="DMP14" s="605"/>
      <c r="DMQ14" s="605"/>
      <c r="DMR14" s="605"/>
      <c r="DMS14" s="605"/>
      <c r="DMT14" s="605"/>
      <c r="DMU14" s="605"/>
      <c r="DMV14" s="605"/>
      <c r="DMW14" s="605"/>
      <c r="DMX14" s="605"/>
      <c r="DMY14" s="605"/>
      <c r="DMZ14" s="605"/>
      <c r="DNA14" s="605"/>
      <c r="DNB14" s="605"/>
      <c r="DNC14" s="605"/>
      <c r="DND14" s="605"/>
      <c r="DNE14" s="605"/>
      <c r="DNF14" s="605"/>
      <c r="DNG14" s="605"/>
      <c r="DNH14" s="605"/>
      <c r="DNI14" s="605"/>
      <c r="DNJ14" s="605"/>
      <c r="DNK14" s="605"/>
      <c r="DNL14" s="605"/>
      <c r="DNM14" s="605"/>
      <c r="DNN14" s="605"/>
      <c r="DNO14" s="605"/>
      <c r="DNP14" s="605"/>
      <c r="DNQ14" s="605"/>
      <c r="DNR14" s="605"/>
      <c r="DNS14" s="605"/>
      <c r="DNT14" s="605"/>
      <c r="DNU14" s="605"/>
      <c r="DNV14" s="605"/>
      <c r="DNW14" s="605"/>
      <c r="DNX14" s="605"/>
      <c r="DNY14" s="605"/>
      <c r="DNZ14" s="605"/>
      <c r="DOA14" s="605"/>
      <c r="DOB14" s="605"/>
      <c r="DOC14" s="605"/>
      <c r="DOD14" s="605"/>
      <c r="DOE14" s="605"/>
      <c r="DOF14" s="605"/>
      <c r="DOG14" s="605"/>
      <c r="DOH14" s="605"/>
      <c r="DOI14" s="605"/>
      <c r="DOJ14" s="605"/>
      <c r="DOK14" s="605"/>
      <c r="DOL14" s="605"/>
      <c r="DOM14" s="605"/>
      <c r="DON14" s="605"/>
      <c r="DOO14" s="605"/>
      <c r="DOP14" s="605"/>
      <c r="DOQ14" s="605"/>
      <c r="DOR14" s="605"/>
      <c r="DOS14" s="605"/>
      <c r="DOT14" s="605"/>
      <c r="DOU14" s="605"/>
      <c r="DOV14" s="605"/>
      <c r="DOW14" s="605"/>
      <c r="DOX14" s="605"/>
      <c r="DOY14" s="605"/>
      <c r="DOZ14" s="605"/>
      <c r="DPA14" s="605"/>
      <c r="DPB14" s="605"/>
      <c r="DPC14" s="605"/>
      <c r="DPD14" s="605"/>
      <c r="DPE14" s="605"/>
      <c r="DPF14" s="605"/>
      <c r="DPG14" s="605"/>
      <c r="DPH14" s="605"/>
      <c r="DPI14" s="605"/>
      <c r="DPJ14" s="605"/>
      <c r="DPK14" s="605"/>
      <c r="DPL14" s="605"/>
      <c r="DPM14" s="605"/>
      <c r="DPN14" s="605"/>
      <c r="DPO14" s="605"/>
      <c r="DPP14" s="605"/>
      <c r="DPQ14" s="605"/>
      <c r="DPR14" s="605"/>
      <c r="DPS14" s="605"/>
      <c r="DPT14" s="605"/>
      <c r="DPU14" s="605"/>
      <c r="DPV14" s="605"/>
      <c r="DPW14" s="605"/>
      <c r="DPX14" s="605"/>
      <c r="DPY14" s="605"/>
      <c r="DPZ14" s="605"/>
      <c r="DQA14" s="605"/>
      <c r="DQB14" s="605"/>
      <c r="DQC14" s="605"/>
      <c r="DQD14" s="605"/>
      <c r="DQE14" s="605"/>
      <c r="DQF14" s="605"/>
      <c r="DQG14" s="605"/>
      <c r="DQH14" s="605"/>
      <c r="DQI14" s="605"/>
      <c r="DQJ14" s="605"/>
      <c r="DQK14" s="605"/>
      <c r="DQL14" s="605"/>
      <c r="DQM14" s="605"/>
      <c r="DQN14" s="605"/>
      <c r="DQO14" s="605"/>
      <c r="DQP14" s="605"/>
      <c r="DQQ14" s="605"/>
      <c r="DQR14" s="605"/>
      <c r="DQS14" s="605"/>
      <c r="DQT14" s="605"/>
      <c r="DQU14" s="605"/>
      <c r="DQV14" s="605"/>
      <c r="DQW14" s="605"/>
      <c r="DQX14" s="605"/>
      <c r="DQY14" s="605"/>
      <c r="DQZ14" s="605"/>
      <c r="DRA14" s="605"/>
      <c r="DRB14" s="605"/>
      <c r="DRC14" s="605"/>
      <c r="DRD14" s="605"/>
      <c r="DRE14" s="605"/>
      <c r="DRF14" s="605"/>
      <c r="DRG14" s="605"/>
      <c r="DRH14" s="605"/>
      <c r="DRI14" s="605"/>
      <c r="DRJ14" s="605"/>
      <c r="DRK14" s="605"/>
      <c r="DRL14" s="605"/>
      <c r="DRM14" s="605"/>
      <c r="DRN14" s="605"/>
      <c r="DRO14" s="605"/>
      <c r="DRP14" s="605"/>
      <c r="DRQ14" s="605"/>
      <c r="DRR14" s="605"/>
      <c r="DRS14" s="605"/>
      <c r="DRT14" s="605"/>
      <c r="DRU14" s="605"/>
      <c r="DRV14" s="605"/>
      <c r="DRW14" s="605"/>
      <c r="DRX14" s="605"/>
      <c r="DRY14" s="605"/>
      <c r="DRZ14" s="605"/>
      <c r="DSA14" s="605"/>
      <c r="DSB14" s="605"/>
      <c r="DSC14" s="605"/>
      <c r="DSD14" s="605"/>
      <c r="DSE14" s="605"/>
      <c r="DSF14" s="605"/>
      <c r="DSG14" s="605"/>
      <c r="DSH14" s="605"/>
      <c r="DSI14" s="605"/>
      <c r="DSJ14" s="605"/>
      <c r="DSK14" s="605"/>
      <c r="DSL14" s="605"/>
      <c r="DSM14" s="605"/>
      <c r="DSN14" s="605"/>
      <c r="DSO14" s="605"/>
      <c r="DSP14" s="605"/>
      <c r="DSQ14" s="605"/>
      <c r="DSR14" s="605"/>
      <c r="DSS14" s="605"/>
      <c r="DST14" s="605"/>
      <c r="DSU14" s="605"/>
      <c r="DSV14" s="605"/>
      <c r="DSW14" s="605"/>
      <c r="DSX14" s="605"/>
      <c r="DSY14" s="605"/>
      <c r="DSZ14" s="605"/>
      <c r="DTA14" s="605"/>
      <c r="DTB14" s="605"/>
      <c r="DTC14" s="605"/>
      <c r="DTD14" s="605"/>
      <c r="DTE14" s="605"/>
      <c r="DTF14" s="605"/>
      <c r="DTG14" s="605"/>
      <c r="DTH14" s="605"/>
      <c r="DTI14" s="605"/>
      <c r="DTJ14" s="605"/>
      <c r="DTK14" s="605"/>
      <c r="DTL14" s="605"/>
      <c r="DTM14" s="605"/>
      <c r="DTN14" s="605"/>
      <c r="DTO14" s="605"/>
      <c r="DTP14" s="605"/>
      <c r="DTQ14" s="605"/>
      <c r="DTR14" s="605"/>
      <c r="DTS14" s="605"/>
      <c r="DTT14" s="605"/>
      <c r="DTU14" s="605"/>
      <c r="DTV14" s="605"/>
      <c r="DTW14" s="605"/>
      <c r="DTX14" s="605"/>
      <c r="DTY14" s="605"/>
      <c r="DTZ14" s="605"/>
      <c r="DUA14" s="605"/>
      <c r="DUB14" s="605"/>
      <c r="DUC14" s="605"/>
      <c r="DUD14" s="605"/>
      <c r="DUE14" s="605"/>
      <c r="DUF14" s="605"/>
      <c r="DUG14" s="605"/>
      <c r="DUH14" s="605"/>
      <c r="DUI14" s="605"/>
      <c r="DUJ14" s="605"/>
      <c r="DUK14" s="605"/>
      <c r="DUL14" s="605"/>
      <c r="DUM14" s="605"/>
      <c r="DUN14" s="605"/>
      <c r="DUO14" s="605"/>
      <c r="DUP14" s="605"/>
      <c r="DUQ14" s="605"/>
      <c r="DUR14" s="605"/>
      <c r="DUS14" s="605"/>
      <c r="DUT14" s="605"/>
      <c r="DUU14" s="605"/>
      <c r="DUV14" s="605"/>
      <c r="DUW14" s="605"/>
      <c r="DUX14" s="605"/>
      <c r="DUY14" s="605"/>
      <c r="DUZ14" s="605"/>
      <c r="DVA14" s="605"/>
      <c r="DVB14" s="605"/>
      <c r="DVC14" s="605"/>
      <c r="DVD14" s="605"/>
      <c r="DVE14" s="605"/>
      <c r="DVF14" s="605"/>
      <c r="DVG14" s="605"/>
      <c r="DVH14" s="605"/>
      <c r="DVI14" s="605"/>
      <c r="DVJ14" s="605"/>
      <c r="DVK14" s="605"/>
      <c r="DVL14" s="605"/>
      <c r="DVM14" s="605"/>
      <c r="DVN14" s="605"/>
      <c r="DVO14" s="605"/>
      <c r="DVP14" s="605"/>
      <c r="DVQ14" s="605"/>
      <c r="DVR14" s="605"/>
      <c r="DVS14" s="605"/>
      <c r="DVT14" s="605"/>
      <c r="DVU14" s="605"/>
      <c r="DVV14" s="605"/>
      <c r="DVW14" s="605"/>
      <c r="DVX14" s="605"/>
      <c r="DVY14" s="605"/>
      <c r="DVZ14" s="605"/>
      <c r="DWA14" s="605"/>
      <c r="DWB14" s="605"/>
      <c r="DWC14" s="605"/>
      <c r="DWD14" s="605"/>
      <c r="DWE14" s="605"/>
      <c r="DWF14" s="605"/>
      <c r="DWG14" s="605"/>
      <c r="DWH14" s="605"/>
      <c r="DWI14" s="605"/>
      <c r="DWJ14" s="605"/>
      <c r="DWK14" s="605"/>
      <c r="DWL14" s="605"/>
      <c r="DWM14" s="605"/>
      <c r="DWN14" s="605"/>
      <c r="DWO14" s="605"/>
      <c r="DWP14" s="605"/>
      <c r="DWQ14" s="605"/>
      <c r="DWR14" s="605"/>
      <c r="DWS14" s="605"/>
      <c r="DWT14" s="605"/>
      <c r="DWU14" s="605"/>
      <c r="DWV14" s="605"/>
      <c r="DWW14" s="605"/>
      <c r="DWX14" s="605"/>
      <c r="DWY14" s="605"/>
      <c r="DWZ14" s="605"/>
      <c r="DXA14" s="605"/>
      <c r="DXB14" s="605"/>
      <c r="DXC14" s="605"/>
      <c r="DXD14" s="605"/>
      <c r="DXE14" s="605"/>
      <c r="DXF14" s="605"/>
      <c r="DXG14" s="605"/>
      <c r="DXH14" s="605"/>
      <c r="DXI14" s="605"/>
      <c r="DXJ14" s="605"/>
      <c r="DXK14" s="605"/>
      <c r="DXL14" s="605"/>
      <c r="DXM14" s="605"/>
      <c r="DXN14" s="605"/>
      <c r="DXO14" s="605"/>
      <c r="DXP14" s="605"/>
      <c r="DXQ14" s="605"/>
      <c r="DXR14" s="605"/>
      <c r="DXS14" s="605"/>
      <c r="DXT14" s="605"/>
      <c r="DXU14" s="605"/>
      <c r="DXV14" s="605"/>
      <c r="DXW14" s="605"/>
      <c r="DXX14" s="605"/>
      <c r="DXY14" s="605"/>
      <c r="DXZ14" s="605"/>
      <c r="DYA14" s="605"/>
      <c r="DYB14" s="605"/>
      <c r="DYC14" s="605"/>
      <c r="DYD14" s="605"/>
      <c r="DYE14" s="605"/>
      <c r="DYF14" s="605"/>
      <c r="DYG14" s="605"/>
      <c r="DYH14" s="605"/>
      <c r="DYI14" s="605"/>
      <c r="DYJ14" s="605"/>
      <c r="DYK14" s="605"/>
      <c r="DYL14" s="605"/>
      <c r="DYM14" s="605"/>
      <c r="DYN14" s="605"/>
      <c r="DYO14" s="605"/>
      <c r="DYP14" s="605"/>
      <c r="DYQ14" s="605"/>
      <c r="DYR14" s="605"/>
      <c r="DYS14" s="605"/>
      <c r="DYT14" s="605"/>
      <c r="DYU14" s="605"/>
      <c r="DYV14" s="605"/>
      <c r="DYW14" s="605"/>
      <c r="DYX14" s="605"/>
      <c r="DYY14" s="605"/>
      <c r="DYZ14" s="605"/>
      <c r="DZA14" s="605"/>
      <c r="DZB14" s="605"/>
      <c r="DZC14" s="605"/>
      <c r="DZD14" s="605"/>
      <c r="DZE14" s="605"/>
      <c r="DZF14" s="605"/>
      <c r="DZG14" s="605"/>
      <c r="DZH14" s="605"/>
      <c r="DZI14" s="605"/>
      <c r="DZJ14" s="605"/>
      <c r="DZK14" s="605"/>
      <c r="DZL14" s="605"/>
      <c r="DZM14" s="605"/>
      <c r="DZN14" s="605"/>
      <c r="DZO14" s="605"/>
      <c r="DZP14" s="605"/>
      <c r="DZQ14" s="605"/>
      <c r="DZR14" s="605"/>
      <c r="DZS14" s="605"/>
      <c r="DZT14" s="605"/>
      <c r="DZU14" s="605"/>
      <c r="DZV14" s="605"/>
      <c r="DZW14" s="605"/>
      <c r="DZX14" s="605"/>
      <c r="DZY14" s="605"/>
      <c r="DZZ14" s="605"/>
      <c r="EAA14" s="605"/>
      <c r="EAB14" s="605"/>
      <c r="EAC14" s="605"/>
      <c r="EAD14" s="605"/>
      <c r="EAE14" s="605"/>
      <c r="EAF14" s="605"/>
      <c r="EAG14" s="605"/>
      <c r="EAH14" s="605"/>
      <c r="EAI14" s="605"/>
      <c r="EAJ14" s="605"/>
      <c r="EAK14" s="605"/>
      <c r="EAL14" s="605"/>
      <c r="EAM14" s="605"/>
      <c r="EAN14" s="605"/>
      <c r="EAO14" s="605"/>
      <c r="EAP14" s="605"/>
      <c r="EAQ14" s="605"/>
      <c r="EAR14" s="605"/>
      <c r="EAS14" s="605"/>
      <c r="EAT14" s="605"/>
      <c r="EAU14" s="605"/>
      <c r="EAV14" s="605"/>
      <c r="EAW14" s="605"/>
      <c r="EAX14" s="605"/>
      <c r="EAY14" s="605"/>
      <c r="EAZ14" s="605"/>
      <c r="EBA14" s="605"/>
      <c r="EBB14" s="605"/>
      <c r="EBC14" s="605"/>
      <c r="EBD14" s="605"/>
      <c r="EBE14" s="605"/>
      <c r="EBF14" s="605"/>
      <c r="EBG14" s="605"/>
      <c r="EBH14" s="605"/>
      <c r="EBI14" s="605"/>
      <c r="EBJ14" s="605"/>
      <c r="EBK14" s="605"/>
      <c r="EBL14" s="605"/>
      <c r="EBM14" s="605"/>
      <c r="EBN14" s="605"/>
      <c r="EBO14" s="605"/>
      <c r="EBP14" s="605"/>
      <c r="EBQ14" s="605"/>
      <c r="EBR14" s="605"/>
      <c r="EBS14" s="605"/>
      <c r="EBT14" s="605"/>
      <c r="EBU14" s="605"/>
      <c r="EBV14" s="605"/>
      <c r="EBW14" s="605"/>
      <c r="EBX14" s="605"/>
      <c r="EBY14" s="605"/>
      <c r="EBZ14" s="605"/>
      <c r="ECA14" s="605"/>
      <c r="ECB14" s="605"/>
      <c r="ECC14" s="605"/>
      <c r="ECD14" s="605"/>
      <c r="ECE14" s="605"/>
      <c r="ECF14" s="605"/>
      <c r="ECG14" s="605"/>
      <c r="ECH14" s="605"/>
      <c r="ECI14" s="605"/>
      <c r="ECJ14" s="605"/>
      <c r="ECK14" s="605"/>
      <c r="ECL14" s="605"/>
      <c r="ECM14" s="605"/>
      <c r="ECN14" s="605"/>
      <c r="ECO14" s="605"/>
      <c r="ECP14" s="605"/>
      <c r="ECQ14" s="605"/>
      <c r="ECR14" s="605"/>
      <c r="ECS14" s="605"/>
      <c r="ECT14" s="605"/>
      <c r="ECU14" s="605"/>
      <c r="ECV14" s="605"/>
      <c r="ECW14" s="605"/>
      <c r="ECX14" s="605"/>
      <c r="ECY14" s="605"/>
      <c r="ECZ14" s="605"/>
      <c r="EDA14" s="605"/>
      <c r="EDB14" s="605"/>
      <c r="EDC14" s="605"/>
      <c r="EDD14" s="605"/>
      <c r="EDE14" s="605"/>
      <c r="EDF14" s="605"/>
      <c r="EDG14" s="605"/>
      <c r="EDH14" s="605"/>
      <c r="EDI14" s="605"/>
      <c r="EDJ14" s="605"/>
      <c r="EDK14" s="605"/>
      <c r="EDL14" s="605"/>
      <c r="EDM14" s="605"/>
      <c r="EDN14" s="605"/>
      <c r="EDO14" s="605"/>
      <c r="EDP14" s="605"/>
      <c r="EDQ14" s="605"/>
      <c r="EDR14" s="605"/>
      <c r="EDS14" s="605"/>
      <c r="EDT14" s="605"/>
      <c r="EDU14" s="605"/>
      <c r="EDV14" s="605"/>
      <c r="EDW14" s="605"/>
      <c r="EDX14" s="605"/>
      <c r="EDY14" s="605"/>
      <c r="EDZ14" s="605"/>
      <c r="EEA14" s="605"/>
      <c r="EEB14" s="605"/>
      <c r="EEC14" s="605"/>
      <c r="EED14" s="605"/>
      <c r="EEE14" s="605"/>
      <c r="EEF14" s="605"/>
      <c r="EEG14" s="605"/>
      <c r="EEH14" s="605"/>
      <c r="EEI14" s="605"/>
      <c r="EEJ14" s="605"/>
      <c r="EEK14" s="605"/>
      <c r="EEL14" s="605"/>
      <c r="EEM14" s="605"/>
      <c r="EEN14" s="605"/>
      <c r="EEO14" s="605"/>
      <c r="EEP14" s="605"/>
      <c r="EEQ14" s="605"/>
      <c r="EER14" s="605"/>
      <c r="EES14" s="605"/>
      <c r="EET14" s="605"/>
      <c r="EEU14" s="605"/>
      <c r="EEV14" s="605"/>
      <c r="EEW14" s="605"/>
      <c r="EEX14" s="605"/>
      <c r="EEY14" s="605"/>
      <c r="EEZ14" s="605"/>
      <c r="EFA14" s="605"/>
      <c r="EFB14" s="605"/>
      <c r="EFC14" s="605"/>
      <c r="EFD14" s="605"/>
      <c r="EFE14" s="605"/>
      <c r="EFF14" s="605"/>
      <c r="EFG14" s="605"/>
      <c r="EFH14" s="605"/>
      <c r="EFI14" s="605"/>
      <c r="EFJ14" s="605"/>
      <c r="EFK14" s="605"/>
      <c r="EFL14" s="605"/>
      <c r="EFM14" s="605"/>
      <c r="EFN14" s="605"/>
      <c r="EFO14" s="605"/>
      <c r="EFP14" s="605"/>
      <c r="EFQ14" s="605"/>
      <c r="EFR14" s="605"/>
      <c r="EFS14" s="605"/>
      <c r="EFT14" s="605"/>
      <c r="EFU14" s="605"/>
      <c r="EFV14" s="605"/>
      <c r="EFW14" s="605"/>
      <c r="EFX14" s="605"/>
      <c r="EFY14" s="605"/>
      <c r="EFZ14" s="605"/>
      <c r="EGA14" s="605"/>
      <c r="EGB14" s="605"/>
      <c r="EGC14" s="605"/>
      <c r="EGD14" s="605"/>
      <c r="EGE14" s="605"/>
      <c r="EGF14" s="605"/>
      <c r="EGG14" s="605"/>
      <c r="EGH14" s="605"/>
      <c r="EGI14" s="605"/>
      <c r="EGJ14" s="605"/>
      <c r="EGK14" s="605"/>
      <c r="EGL14" s="605"/>
      <c r="EGM14" s="605"/>
      <c r="EGN14" s="605"/>
      <c r="EGO14" s="605"/>
      <c r="EGP14" s="605"/>
      <c r="EGQ14" s="605"/>
      <c r="EGR14" s="605"/>
      <c r="EGS14" s="605"/>
      <c r="EGT14" s="605"/>
      <c r="EGU14" s="605"/>
      <c r="EGV14" s="605"/>
      <c r="EGW14" s="605"/>
      <c r="EGX14" s="605"/>
      <c r="EGY14" s="605"/>
      <c r="EGZ14" s="605"/>
      <c r="EHA14" s="605"/>
      <c r="EHB14" s="605"/>
      <c r="EHC14" s="605"/>
      <c r="EHD14" s="605"/>
      <c r="EHE14" s="605"/>
      <c r="EHF14" s="605"/>
      <c r="EHG14" s="605"/>
      <c r="EHH14" s="605"/>
      <c r="EHI14" s="605"/>
      <c r="EHJ14" s="605"/>
      <c r="EHK14" s="605"/>
      <c r="EHL14" s="605"/>
      <c r="EHM14" s="605"/>
      <c r="EHN14" s="605"/>
      <c r="EHO14" s="605"/>
      <c r="EHP14" s="605"/>
      <c r="EHQ14" s="605"/>
      <c r="EHR14" s="605"/>
      <c r="EHS14" s="605"/>
      <c r="EHT14" s="605"/>
      <c r="EHU14" s="605"/>
      <c r="EHV14" s="605"/>
      <c r="EHW14" s="605"/>
      <c r="EHX14" s="605"/>
      <c r="EHY14" s="605"/>
      <c r="EHZ14" s="605"/>
      <c r="EIA14" s="605"/>
      <c r="EIB14" s="605"/>
      <c r="EIC14" s="605"/>
      <c r="EID14" s="605"/>
      <c r="EIE14" s="605"/>
      <c r="EIF14" s="605"/>
      <c r="EIG14" s="605"/>
      <c r="EIH14" s="605"/>
      <c r="EII14" s="605"/>
      <c r="EIJ14" s="605"/>
      <c r="EIK14" s="605"/>
      <c r="EIL14" s="605"/>
      <c r="EIM14" s="605"/>
      <c r="EIN14" s="605"/>
      <c r="EIO14" s="605"/>
      <c r="EIP14" s="605"/>
      <c r="EIQ14" s="605"/>
      <c r="EIR14" s="605"/>
      <c r="EIS14" s="605"/>
      <c r="EIT14" s="605"/>
      <c r="EIU14" s="605"/>
      <c r="EIV14" s="605"/>
      <c r="EIW14" s="605"/>
      <c r="EIX14" s="605"/>
      <c r="EIY14" s="605"/>
      <c r="EIZ14" s="605"/>
      <c r="EJA14" s="605"/>
      <c r="EJB14" s="605"/>
      <c r="EJC14" s="605"/>
      <c r="EJD14" s="605"/>
      <c r="EJE14" s="605"/>
      <c r="EJF14" s="605"/>
      <c r="EJG14" s="605"/>
      <c r="EJH14" s="605"/>
      <c r="EJI14" s="605"/>
      <c r="EJJ14" s="605"/>
      <c r="EJK14" s="605"/>
      <c r="EJL14" s="605"/>
      <c r="EJM14" s="605"/>
      <c r="EJN14" s="605"/>
      <c r="EJO14" s="605"/>
      <c r="EJP14" s="605"/>
      <c r="EJQ14" s="605"/>
      <c r="EJR14" s="605"/>
      <c r="EJS14" s="605"/>
      <c r="EJT14" s="605"/>
      <c r="EJU14" s="605"/>
      <c r="EJV14" s="605"/>
      <c r="EJW14" s="605"/>
      <c r="EJX14" s="605"/>
      <c r="EJY14" s="605"/>
      <c r="EJZ14" s="605"/>
      <c r="EKA14" s="605"/>
      <c r="EKB14" s="605"/>
      <c r="EKC14" s="605"/>
      <c r="EKD14" s="605"/>
      <c r="EKE14" s="605"/>
      <c r="EKF14" s="605"/>
      <c r="EKG14" s="605"/>
      <c r="EKH14" s="605"/>
      <c r="EKI14" s="605"/>
      <c r="EKJ14" s="605"/>
      <c r="EKK14" s="605"/>
      <c r="EKL14" s="605"/>
      <c r="EKM14" s="605"/>
      <c r="EKN14" s="605"/>
      <c r="EKO14" s="605"/>
      <c r="EKP14" s="605"/>
      <c r="EKQ14" s="605"/>
      <c r="EKR14" s="605"/>
      <c r="EKS14" s="605"/>
      <c r="EKT14" s="605"/>
      <c r="EKU14" s="605"/>
      <c r="EKV14" s="605"/>
      <c r="EKW14" s="605"/>
      <c r="EKX14" s="605"/>
      <c r="EKY14" s="605"/>
      <c r="EKZ14" s="605"/>
      <c r="ELA14" s="605"/>
      <c r="ELB14" s="605"/>
      <c r="ELC14" s="605"/>
      <c r="ELD14" s="605"/>
      <c r="ELE14" s="605"/>
      <c r="ELF14" s="605"/>
      <c r="ELG14" s="605"/>
      <c r="ELH14" s="605"/>
      <c r="ELI14" s="605"/>
      <c r="ELJ14" s="605"/>
      <c r="ELK14" s="605"/>
      <c r="ELL14" s="605"/>
      <c r="ELM14" s="605"/>
      <c r="ELN14" s="605"/>
      <c r="ELO14" s="605"/>
      <c r="ELP14" s="605"/>
      <c r="ELQ14" s="605"/>
      <c r="ELR14" s="605"/>
      <c r="ELS14" s="605"/>
      <c r="ELT14" s="605"/>
      <c r="ELU14" s="605"/>
      <c r="ELV14" s="605"/>
      <c r="ELW14" s="605"/>
      <c r="ELX14" s="605"/>
      <c r="ELY14" s="605"/>
      <c r="ELZ14" s="605"/>
      <c r="EMA14" s="605"/>
      <c r="EMB14" s="605"/>
      <c r="EMC14" s="605"/>
      <c r="EMD14" s="605"/>
      <c r="EME14" s="605"/>
      <c r="EMF14" s="605"/>
      <c r="EMG14" s="605"/>
      <c r="EMH14" s="605"/>
      <c r="EMI14" s="605"/>
      <c r="EMJ14" s="605"/>
      <c r="EMK14" s="605"/>
      <c r="EML14" s="605"/>
      <c r="EMM14" s="605"/>
      <c r="EMN14" s="605"/>
      <c r="EMO14" s="605"/>
      <c r="EMP14" s="605"/>
      <c r="EMQ14" s="605"/>
      <c r="EMR14" s="605"/>
      <c r="EMS14" s="605"/>
      <c r="EMT14" s="605"/>
      <c r="EMU14" s="605"/>
      <c r="EMV14" s="605"/>
      <c r="EMW14" s="605"/>
      <c r="EMX14" s="605"/>
      <c r="EMY14" s="605"/>
      <c r="EMZ14" s="605"/>
      <c r="ENA14" s="605"/>
      <c r="ENB14" s="605"/>
      <c r="ENC14" s="605"/>
      <c r="END14" s="605"/>
      <c r="ENE14" s="605"/>
      <c r="ENF14" s="605"/>
      <c r="ENG14" s="605"/>
      <c r="ENH14" s="605"/>
      <c r="ENI14" s="605"/>
      <c r="ENJ14" s="605"/>
      <c r="ENK14" s="605"/>
      <c r="ENL14" s="605"/>
      <c r="ENM14" s="605"/>
      <c r="ENN14" s="605"/>
      <c r="ENO14" s="605"/>
      <c r="ENP14" s="605"/>
      <c r="ENQ14" s="605"/>
      <c r="ENR14" s="605"/>
      <c r="ENS14" s="605"/>
      <c r="ENT14" s="605"/>
      <c r="ENU14" s="605"/>
      <c r="ENV14" s="605"/>
      <c r="ENW14" s="605"/>
      <c r="ENX14" s="605"/>
      <c r="ENY14" s="605"/>
      <c r="ENZ14" s="605"/>
      <c r="EOA14" s="605"/>
      <c r="EOB14" s="605"/>
      <c r="EOC14" s="605"/>
      <c r="EOD14" s="605"/>
      <c r="EOE14" s="605"/>
      <c r="EOF14" s="605"/>
      <c r="EOG14" s="605"/>
      <c r="EOH14" s="605"/>
      <c r="EOI14" s="605"/>
      <c r="EOJ14" s="605"/>
      <c r="EOK14" s="605"/>
      <c r="EOL14" s="605"/>
      <c r="EOM14" s="605"/>
      <c r="EON14" s="605"/>
      <c r="EOO14" s="605"/>
      <c r="EOP14" s="605"/>
      <c r="EOQ14" s="605"/>
      <c r="EOR14" s="605"/>
      <c r="EOS14" s="605"/>
      <c r="EOT14" s="605"/>
      <c r="EOU14" s="605"/>
      <c r="EOV14" s="605"/>
      <c r="EOW14" s="605"/>
      <c r="EOX14" s="605"/>
      <c r="EOY14" s="605"/>
      <c r="EOZ14" s="605"/>
      <c r="EPA14" s="605"/>
      <c r="EPB14" s="605"/>
      <c r="EPC14" s="605"/>
      <c r="EPD14" s="605"/>
      <c r="EPE14" s="605"/>
      <c r="EPF14" s="605"/>
      <c r="EPG14" s="605"/>
      <c r="EPH14" s="605"/>
      <c r="EPI14" s="605"/>
      <c r="EPJ14" s="605"/>
      <c r="EPK14" s="605"/>
      <c r="EPL14" s="605"/>
      <c r="EPM14" s="605"/>
      <c r="EPN14" s="605"/>
      <c r="EPO14" s="605"/>
      <c r="EPP14" s="605"/>
      <c r="EPQ14" s="605"/>
      <c r="EPR14" s="605"/>
      <c r="EPS14" s="605"/>
      <c r="EPT14" s="605"/>
      <c r="EPU14" s="605"/>
      <c r="EPV14" s="605"/>
      <c r="EPW14" s="605"/>
      <c r="EPX14" s="605"/>
      <c r="EPY14" s="605"/>
      <c r="EPZ14" s="605"/>
      <c r="EQA14" s="605"/>
      <c r="EQB14" s="605"/>
      <c r="EQC14" s="605"/>
      <c r="EQD14" s="605"/>
      <c r="EQE14" s="605"/>
      <c r="EQF14" s="605"/>
      <c r="EQG14" s="605"/>
      <c r="EQH14" s="605"/>
      <c r="EQI14" s="605"/>
      <c r="EQJ14" s="605"/>
      <c r="EQK14" s="605"/>
      <c r="EQL14" s="605"/>
      <c r="EQM14" s="605"/>
      <c r="EQN14" s="605"/>
      <c r="EQO14" s="605"/>
      <c r="EQP14" s="605"/>
      <c r="EQQ14" s="605"/>
      <c r="EQR14" s="605"/>
      <c r="EQS14" s="605"/>
      <c r="EQT14" s="605"/>
      <c r="EQU14" s="605"/>
      <c r="EQV14" s="605"/>
      <c r="EQW14" s="605"/>
      <c r="EQX14" s="605"/>
      <c r="EQY14" s="605"/>
      <c r="EQZ14" s="605"/>
      <c r="ERA14" s="605"/>
      <c r="ERB14" s="605"/>
      <c r="ERC14" s="605"/>
      <c r="ERD14" s="605"/>
      <c r="ERE14" s="605"/>
      <c r="ERF14" s="605"/>
      <c r="ERG14" s="605"/>
      <c r="ERH14" s="605"/>
      <c r="ERI14" s="605"/>
      <c r="ERJ14" s="605"/>
      <c r="ERK14" s="605"/>
      <c r="ERL14" s="605"/>
      <c r="ERM14" s="605"/>
      <c r="ERN14" s="605"/>
      <c r="ERO14" s="605"/>
      <c r="ERP14" s="605"/>
      <c r="ERQ14" s="605"/>
      <c r="ERR14" s="605"/>
      <c r="ERS14" s="605"/>
      <c r="ERT14" s="605"/>
      <c r="ERU14" s="605"/>
      <c r="ERV14" s="605"/>
      <c r="ERW14" s="605"/>
      <c r="ERX14" s="605"/>
      <c r="ERY14" s="605"/>
      <c r="ERZ14" s="605"/>
      <c r="ESA14" s="605"/>
      <c r="ESB14" s="605"/>
      <c r="ESC14" s="605"/>
      <c r="ESD14" s="605"/>
      <c r="ESE14" s="605"/>
      <c r="ESF14" s="605"/>
      <c r="ESG14" s="605"/>
      <c r="ESH14" s="605"/>
      <c r="ESI14" s="605"/>
      <c r="ESJ14" s="605"/>
      <c r="ESK14" s="605"/>
      <c r="ESL14" s="605"/>
      <c r="ESM14" s="605"/>
      <c r="ESN14" s="605"/>
      <c r="ESO14" s="605"/>
      <c r="ESP14" s="605"/>
      <c r="ESQ14" s="605"/>
      <c r="ESR14" s="605"/>
      <c r="ESS14" s="605"/>
      <c r="EST14" s="605"/>
      <c r="ESU14" s="605"/>
      <c r="ESV14" s="605"/>
      <c r="ESW14" s="605"/>
      <c r="ESX14" s="605"/>
      <c r="ESY14" s="605"/>
      <c r="ESZ14" s="605"/>
      <c r="ETA14" s="605"/>
      <c r="ETB14" s="605"/>
      <c r="ETC14" s="605"/>
      <c r="ETD14" s="605"/>
      <c r="ETE14" s="605"/>
      <c r="ETF14" s="605"/>
      <c r="ETG14" s="605"/>
      <c r="ETH14" s="605"/>
      <c r="ETI14" s="605"/>
      <c r="ETJ14" s="605"/>
      <c r="ETK14" s="605"/>
      <c r="ETL14" s="605"/>
      <c r="ETM14" s="605"/>
      <c r="ETN14" s="605"/>
      <c r="ETO14" s="605"/>
      <c r="ETP14" s="605"/>
      <c r="ETQ14" s="605"/>
      <c r="ETR14" s="605"/>
      <c r="ETS14" s="605"/>
      <c r="ETT14" s="605"/>
      <c r="ETU14" s="605"/>
      <c r="ETV14" s="605"/>
      <c r="ETW14" s="605"/>
      <c r="ETX14" s="605"/>
      <c r="ETY14" s="605"/>
      <c r="ETZ14" s="605"/>
      <c r="EUA14" s="605"/>
      <c r="EUB14" s="605"/>
      <c r="EUC14" s="605"/>
      <c r="EUD14" s="605"/>
      <c r="EUE14" s="605"/>
      <c r="EUF14" s="605"/>
      <c r="EUG14" s="605"/>
      <c r="EUH14" s="605"/>
      <c r="EUI14" s="605"/>
      <c r="EUJ14" s="605"/>
      <c r="EUK14" s="605"/>
      <c r="EUL14" s="605"/>
      <c r="EUM14" s="605"/>
      <c r="EUN14" s="605"/>
      <c r="EUO14" s="605"/>
      <c r="EUP14" s="605"/>
      <c r="EUQ14" s="605"/>
      <c r="EUR14" s="605"/>
      <c r="EUS14" s="605"/>
      <c r="EUT14" s="605"/>
      <c r="EUU14" s="605"/>
      <c r="EUV14" s="605"/>
      <c r="EUW14" s="605"/>
      <c r="EUX14" s="605"/>
      <c r="EUY14" s="605"/>
      <c r="EUZ14" s="605"/>
      <c r="EVA14" s="605"/>
      <c r="EVB14" s="605"/>
      <c r="EVC14" s="605"/>
      <c r="EVD14" s="605"/>
      <c r="EVE14" s="605"/>
      <c r="EVF14" s="605"/>
      <c r="EVG14" s="605"/>
      <c r="EVH14" s="605"/>
      <c r="EVI14" s="605"/>
      <c r="EVJ14" s="605"/>
      <c r="EVK14" s="605"/>
      <c r="EVL14" s="605"/>
      <c r="EVM14" s="605"/>
      <c r="EVN14" s="605"/>
      <c r="EVO14" s="605"/>
      <c r="EVP14" s="605"/>
      <c r="EVQ14" s="605"/>
      <c r="EVR14" s="605"/>
      <c r="EVS14" s="605"/>
      <c r="EVT14" s="605"/>
      <c r="EVU14" s="605"/>
      <c r="EVV14" s="605"/>
      <c r="EVW14" s="605"/>
      <c r="EVX14" s="605"/>
      <c r="EVY14" s="605"/>
      <c r="EVZ14" s="605"/>
      <c r="EWA14" s="605"/>
      <c r="EWB14" s="605"/>
      <c r="EWC14" s="605"/>
      <c r="EWD14" s="605"/>
      <c r="EWE14" s="605"/>
      <c r="EWF14" s="605"/>
      <c r="EWG14" s="605"/>
      <c r="EWH14" s="605"/>
      <c r="EWI14" s="605"/>
      <c r="EWJ14" s="605"/>
      <c r="EWK14" s="605"/>
      <c r="EWL14" s="605"/>
      <c r="EWM14" s="605"/>
      <c r="EWN14" s="605"/>
      <c r="EWO14" s="605"/>
      <c r="EWP14" s="605"/>
      <c r="EWQ14" s="605"/>
      <c r="EWR14" s="605"/>
      <c r="EWS14" s="605"/>
      <c r="EWT14" s="605"/>
      <c r="EWU14" s="605"/>
      <c r="EWV14" s="605"/>
      <c r="EWW14" s="605"/>
      <c r="EWX14" s="605"/>
      <c r="EWY14" s="605"/>
      <c r="EWZ14" s="605"/>
      <c r="EXA14" s="605"/>
      <c r="EXB14" s="605"/>
      <c r="EXC14" s="605"/>
      <c r="EXD14" s="605"/>
      <c r="EXE14" s="605"/>
      <c r="EXF14" s="605"/>
      <c r="EXG14" s="605"/>
      <c r="EXH14" s="605"/>
      <c r="EXI14" s="605"/>
      <c r="EXJ14" s="605"/>
      <c r="EXK14" s="605"/>
      <c r="EXL14" s="605"/>
      <c r="EXM14" s="605"/>
      <c r="EXN14" s="605"/>
      <c r="EXO14" s="605"/>
      <c r="EXP14" s="605"/>
      <c r="EXQ14" s="605"/>
      <c r="EXR14" s="605"/>
      <c r="EXS14" s="605"/>
      <c r="EXT14" s="605"/>
      <c r="EXU14" s="605"/>
      <c r="EXV14" s="605"/>
      <c r="EXW14" s="605"/>
      <c r="EXX14" s="605"/>
      <c r="EXY14" s="605"/>
      <c r="EXZ14" s="605"/>
      <c r="EYA14" s="605"/>
      <c r="EYB14" s="605"/>
      <c r="EYC14" s="605"/>
      <c r="EYD14" s="605"/>
      <c r="EYE14" s="605"/>
      <c r="EYF14" s="605"/>
      <c r="EYG14" s="605"/>
      <c r="EYH14" s="605"/>
      <c r="EYI14" s="605"/>
      <c r="EYJ14" s="605"/>
      <c r="EYK14" s="605"/>
      <c r="EYL14" s="605"/>
      <c r="EYM14" s="605"/>
      <c r="EYN14" s="605"/>
      <c r="EYO14" s="605"/>
      <c r="EYP14" s="605"/>
      <c r="EYQ14" s="605"/>
      <c r="EYR14" s="605"/>
      <c r="EYS14" s="605"/>
      <c r="EYT14" s="605"/>
      <c r="EYU14" s="605"/>
      <c r="EYV14" s="605"/>
      <c r="EYW14" s="605"/>
      <c r="EYX14" s="605"/>
      <c r="EYY14" s="605"/>
      <c r="EYZ14" s="605"/>
      <c r="EZA14" s="605"/>
      <c r="EZB14" s="605"/>
      <c r="EZC14" s="605"/>
      <c r="EZD14" s="605"/>
      <c r="EZE14" s="605"/>
      <c r="EZF14" s="605"/>
      <c r="EZG14" s="605"/>
      <c r="EZH14" s="605"/>
      <c r="EZI14" s="605"/>
      <c r="EZJ14" s="605"/>
      <c r="EZK14" s="605"/>
      <c r="EZL14" s="605"/>
      <c r="EZM14" s="605"/>
      <c r="EZN14" s="605"/>
      <c r="EZO14" s="605"/>
      <c r="EZP14" s="605"/>
      <c r="EZQ14" s="605"/>
      <c r="EZR14" s="605"/>
      <c r="EZS14" s="605"/>
      <c r="EZT14" s="605"/>
      <c r="EZU14" s="605"/>
      <c r="EZV14" s="605"/>
      <c r="EZW14" s="605"/>
      <c r="EZX14" s="605"/>
      <c r="EZY14" s="605"/>
      <c r="EZZ14" s="605"/>
      <c r="FAA14" s="605"/>
      <c r="FAB14" s="605"/>
      <c r="FAC14" s="605"/>
      <c r="FAD14" s="605"/>
      <c r="FAE14" s="605"/>
      <c r="FAF14" s="605"/>
      <c r="FAG14" s="605"/>
      <c r="FAH14" s="605"/>
      <c r="FAI14" s="605"/>
      <c r="FAJ14" s="605"/>
      <c r="FAK14" s="605"/>
      <c r="FAL14" s="605"/>
      <c r="FAM14" s="605"/>
      <c r="FAN14" s="605"/>
      <c r="FAO14" s="605"/>
      <c r="FAP14" s="605"/>
      <c r="FAQ14" s="605"/>
      <c r="FAR14" s="605"/>
      <c r="FAS14" s="605"/>
      <c r="FAT14" s="605"/>
      <c r="FAU14" s="605"/>
      <c r="FAV14" s="605"/>
      <c r="FAW14" s="605"/>
      <c r="FAX14" s="605"/>
      <c r="FAY14" s="605"/>
      <c r="FAZ14" s="605"/>
      <c r="FBA14" s="605"/>
      <c r="FBB14" s="605"/>
      <c r="FBC14" s="605"/>
      <c r="FBD14" s="605"/>
      <c r="FBE14" s="605"/>
      <c r="FBF14" s="605"/>
      <c r="FBG14" s="605"/>
      <c r="FBH14" s="605"/>
      <c r="FBI14" s="605"/>
      <c r="FBJ14" s="605"/>
      <c r="FBK14" s="605"/>
      <c r="FBL14" s="605"/>
      <c r="FBM14" s="605"/>
      <c r="FBN14" s="605"/>
      <c r="FBO14" s="605"/>
      <c r="FBP14" s="605"/>
      <c r="FBQ14" s="605"/>
      <c r="FBR14" s="605"/>
      <c r="FBS14" s="605"/>
      <c r="FBT14" s="605"/>
      <c r="FBU14" s="605"/>
      <c r="FBV14" s="605"/>
      <c r="FBW14" s="605"/>
      <c r="FBX14" s="605"/>
      <c r="FBY14" s="605"/>
      <c r="FBZ14" s="605"/>
      <c r="FCA14" s="605"/>
      <c r="FCB14" s="605"/>
      <c r="FCC14" s="605"/>
      <c r="FCD14" s="605"/>
      <c r="FCE14" s="605"/>
      <c r="FCF14" s="605"/>
      <c r="FCG14" s="605"/>
      <c r="FCH14" s="605"/>
      <c r="FCI14" s="605"/>
      <c r="FCJ14" s="605"/>
      <c r="FCK14" s="605"/>
      <c r="FCL14" s="605"/>
      <c r="FCM14" s="605"/>
      <c r="FCN14" s="605"/>
      <c r="FCO14" s="605"/>
      <c r="FCP14" s="605"/>
      <c r="FCQ14" s="605"/>
      <c r="FCR14" s="605"/>
      <c r="FCS14" s="605"/>
      <c r="FCT14" s="605"/>
      <c r="FCU14" s="605"/>
      <c r="FCV14" s="605"/>
      <c r="FCW14" s="605"/>
      <c r="FCX14" s="605"/>
      <c r="FCY14" s="605"/>
      <c r="FCZ14" s="605"/>
      <c r="FDA14" s="605"/>
      <c r="FDB14" s="605"/>
      <c r="FDC14" s="605"/>
      <c r="FDD14" s="605"/>
      <c r="FDE14" s="605"/>
      <c r="FDF14" s="605"/>
      <c r="FDG14" s="605"/>
      <c r="FDH14" s="605"/>
      <c r="FDI14" s="605"/>
      <c r="FDJ14" s="605"/>
      <c r="FDK14" s="605"/>
      <c r="FDL14" s="605"/>
      <c r="FDM14" s="605"/>
      <c r="FDN14" s="605"/>
      <c r="FDO14" s="605"/>
      <c r="FDP14" s="605"/>
      <c r="FDQ14" s="605"/>
      <c r="FDR14" s="605"/>
      <c r="FDS14" s="605"/>
      <c r="FDT14" s="605"/>
      <c r="FDU14" s="605"/>
      <c r="FDV14" s="605"/>
      <c r="FDW14" s="605"/>
      <c r="FDX14" s="605"/>
      <c r="FDY14" s="605"/>
      <c r="FDZ14" s="605"/>
      <c r="FEA14" s="605"/>
      <c r="FEB14" s="605"/>
      <c r="FEC14" s="605"/>
      <c r="FED14" s="605"/>
      <c r="FEE14" s="605"/>
      <c r="FEF14" s="605"/>
      <c r="FEG14" s="605"/>
      <c r="FEH14" s="605"/>
      <c r="FEI14" s="605"/>
      <c r="FEJ14" s="605"/>
      <c r="FEK14" s="605"/>
      <c r="FEL14" s="605"/>
      <c r="FEM14" s="605"/>
      <c r="FEN14" s="605"/>
      <c r="FEO14" s="605"/>
      <c r="FEP14" s="605"/>
      <c r="FEQ14" s="605"/>
      <c r="FER14" s="605"/>
      <c r="FES14" s="605"/>
      <c r="FET14" s="605"/>
      <c r="FEU14" s="605"/>
      <c r="FEV14" s="605"/>
      <c r="FEW14" s="605"/>
      <c r="FEX14" s="605"/>
      <c r="FEY14" s="605"/>
      <c r="FEZ14" s="605"/>
      <c r="FFA14" s="605"/>
      <c r="FFB14" s="605"/>
      <c r="FFC14" s="605"/>
      <c r="FFD14" s="605"/>
      <c r="FFE14" s="605"/>
      <c r="FFF14" s="605"/>
      <c r="FFG14" s="605"/>
      <c r="FFH14" s="605"/>
      <c r="FFI14" s="605"/>
      <c r="FFJ14" s="605"/>
      <c r="FFK14" s="605"/>
      <c r="FFL14" s="605"/>
      <c r="FFM14" s="605"/>
      <c r="FFN14" s="605"/>
      <c r="FFO14" s="605"/>
      <c r="FFP14" s="605"/>
      <c r="FFQ14" s="605"/>
      <c r="FFR14" s="605"/>
      <c r="FFS14" s="605"/>
      <c r="FFT14" s="605"/>
      <c r="FFU14" s="605"/>
      <c r="FFV14" s="605"/>
      <c r="FFW14" s="605"/>
      <c r="FFX14" s="605"/>
      <c r="FFY14" s="605"/>
      <c r="FFZ14" s="605"/>
      <c r="FGA14" s="605"/>
      <c r="FGB14" s="605"/>
      <c r="FGC14" s="605"/>
      <c r="FGD14" s="605"/>
      <c r="FGE14" s="605"/>
      <c r="FGF14" s="605"/>
      <c r="FGG14" s="605"/>
      <c r="FGH14" s="605"/>
      <c r="FGI14" s="605"/>
      <c r="FGJ14" s="605"/>
      <c r="FGK14" s="605"/>
      <c r="FGL14" s="605"/>
      <c r="FGM14" s="605"/>
      <c r="FGN14" s="605"/>
      <c r="FGO14" s="605"/>
      <c r="FGP14" s="605"/>
      <c r="FGQ14" s="605"/>
      <c r="FGR14" s="605"/>
      <c r="FGS14" s="605"/>
      <c r="FGT14" s="605"/>
      <c r="FGU14" s="605"/>
      <c r="FGV14" s="605"/>
      <c r="FGW14" s="605"/>
      <c r="FGX14" s="605"/>
      <c r="FGY14" s="605"/>
      <c r="FGZ14" s="605"/>
      <c r="FHA14" s="605"/>
      <c r="FHB14" s="605"/>
      <c r="FHC14" s="605"/>
      <c r="FHD14" s="605"/>
      <c r="FHE14" s="605"/>
      <c r="FHF14" s="605"/>
      <c r="FHG14" s="605"/>
      <c r="FHH14" s="605"/>
      <c r="FHI14" s="605"/>
      <c r="FHJ14" s="605"/>
      <c r="FHK14" s="605"/>
      <c r="FHL14" s="605"/>
      <c r="FHM14" s="605"/>
      <c r="FHN14" s="605"/>
      <c r="FHO14" s="605"/>
      <c r="FHP14" s="605"/>
      <c r="FHQ14" s="605"/>
      <c r="FHR14" s="605"/>
      <c r="FHS14" s="605"/>
      <c r="FHT14" s="605"/>
      <c r="FHU14" s="605"/>
      <c r="FHV14" s="605"/>
      <c r="FHW14" s="605"/>
      <c r="FHX14" s="605"/>
      <c r="FHY14" s="605"/>
      <c r="FHZ14" s="605"/>
      <c r="FIA14" s="605"/>
      <c r="FIB14" s="605"/>
      <c r="FIC14" s="605"/>
      <c r="FID14" s="605"/>
      <c r="FIE14" s="605"/>
      <c r="FIF14" s="605"/>
      <c r="FIG14" s="605"/>
      <c r="FIH14" s="605"/>
      <c r="FII14" s="605"/>
      <c r="FIJ14" s="605"/>
      <c r="FIK14" s="605"/>
      <c r="FIL14" s="605"/>
      <c r="FIM14" s="605"/>
      <c r="FIN14" s="605"/>
      <c r="FIO14" s="605"/>
      <c r="FIP14" s="605"/>
      <c r="FIQ14" s="605"/>
      <c r="FIR14" s="605"/>
      <c r="FIS14" s="605"/>
      <c r="FIT14" s="605"/>
      <c r="FIU14" s="605"/>
      <c r="FIV14" s="605"/>
      <c r="FIW14" s="605"/>
      <c r="FIX14" s="605"/>
      <c r="FIY14" s="605"/>
      <c r="FIZ14" s="605"/>
      <c r="FJA14" s="605"/>
      <c r="FJB14" s="605"/>
      <c r="FJC14" s="605"/>
      <c r="FJD14" s="605"/>
      <c r="FJE14" s="605"/>
      <c r="FJF14" s="605"/>
      <c r="FJG14" s="605"/>
      <c r="FJH14" s="605"/>
      <c r="FJI14" s="605"/>
      <c r="FJJ14" s="605"/>
      <c r="FJK14" s="605"/>
      <c r="FJL14" s="605"/>
      <c r="FJM14" s="605"/>
      <c r="FJN14" s="605"/>
      <c r="FJO14" s="605"/>
      <c r="FJP14" s="605"/>
      <c r="FJQ14" s="605"/>
      <c r="FJR14" s="605"/>
      <c r="FJS14" s="605"/>
      <c r="FJT14" s="605"/>
      <c r="FJU14" s="605"/>
      <c r="FJV14" s="605"/>
      <c r="FJW14" s="605"/>
      <c r="FJX14" s="605"/>
      <c r="FJY14" s="605"/>
      <c r="FJZ14" s="605"/>
      <c r="FKA14" s="605"/>
      <c r="FKB14" s="605"/>
      <c r="FKC14" s="605"/>
      <c r="FKD14" s="605"/>
      <c r="FKE14" s="605"/>
      <c r="FKF14" s="605"/>
      <c r="FKG14" s="605"/>
      <c r="FKH14" s="605"/>
      <c r="FKI14" s="605"/>
      <c r="FKJ14" s="605"/>
      <c r="FKK14" s="605"/>
      <c r="FKL14" s="605"/>
      <c r="FKM14" s="605"/>
      <c r="FKN14" s="605"/>
      <c r="FKO14" s="605"/>
      <c r="FKP14" s="605"/>
      <c r="FKQ14" s="605"/>
      <c r="FKR14" s="605"/>
      <c r="FKS14" s="605"/>
      <c r="FKT14" s="605"/>
      <c r="FKU14" s="605"/>
      <c r="FKV14" s="605"/>
      <c r="FKW14" s="605"/>
      <c r="FKX14" s="605"/>
      <c r="FKY14" s="605"/>
      <c r="FKZ14" s="605"/>
      <c r="FLA14" s="605"/>
      <c r="FLB14" s="605"/>
      <c r="FLC14" s="605"/>
      <c r="FLD14" s="605"/>
      <c r="FLE14" s="605"/>
      <c r="FLF14" s="605"/>
      <c r="FLG14" s="605"/>
      <c r="FLH14" s="605"/>
      <c r="FLI14" s="605"/>
      <c r="FLJ14" s="605"/>
      <c r="FLK14" s="605"/>
      <c r="FLL14" s="605"/>
      <c r="FLM14" s="605"/>
      <c r="FLN14" s="605"/>
      <c r="FLO14" s="605"/>
      <c r="FLP14" s="605"/>
      <c r="FLQ14" s="605"/>
      <c r="FLR14" s="605"/>
      <c r="FLS14" s="605"/>
      <c r="FLT14" s="605"/>
      <c r="FLU14" s="605"/>
      <c r="FLV14" s="605"/>
      <c r="FLW14" s="605"/>
      <c r="FLX14" s="605"/>
      <c r="FLY14" s="605"/>
      <c r="FLZ14" s="605"/>
      <c r="FMA14" s="605"/>
      <c r="FMB14" s="605"/>
      <c r="FMC14" s="605"/>
      <c r="FMD14" s="605"/>
      <c r="FME14" s="605"/>
      <c r="FMF14" s="605"/>
      <c r="FMG14" s="605"/>
      <c r="FMH14" s="605"/>
      <c r="FMI14" s="605"/>
      <c r="FMJ14" s="605"/>
      <c r="FMK14" s="605"/>
      <c r="FML14" s="605"/>
      <c r="FMM14" s="605"/>
      <c r="FMN14" s="605"/>
      <c r="FMO14" s="605"/>
      <c r="FMP14" s="605"/>
      <c r="FMQ14" s="605"/>
      <c r="FMR14" s="605"/>
      <c r="FMS14" s="605"/>
      <c r="FMT14" s="605"/>
      <c r="FMU14" s="605"/>
      <c r="FMV14" s="605"/>
      <c r="FMW14" s="605"/>
      <c r="FMX14" s="605"/>
      <c r="FMY14" s="605"/>
      <c r="FMZ14" s="605"/>
      <c r="FNA14" s="605"/>
      <c r="FNB14" s="605"/>
      <c r="FNC14" s="605"/>
      <c r="FND14" s="605"/>
      <c r="FNE14" s="605"/>
      <c r="FNF14" s="605"/>
      <c r="FNG14" s="605"/>
      <c r="FNH14" s="605"/>
      <c r="FNI14" s="605"/>
      <c r="FNJ14" s="605"/>
      <c r="FNK14" s="605"/>
      <c r="FNL14" s="605"/>
      <c r="FNM14" s="605"/>
      <c r="FNN14" s="605"/>
      <c r="FNO14" s="605"/>
      <c r="FNP14" s="605"/>
      <c r="FNQ14" s="605"/>
      <c r="FNR14" s="605"/>
      <c r="FNS14" s="605"/>
      <c r="FNT14" s="605"/>
      <c r="FNU14" s="605"/>
      <c r="FNV14" s="605"/>
      <c r="FNW14" s="605"/>
      <c r="FNX14" s="605"/>
      <c r="FNY14" s="605"/>
      <c r="FNZ14" s="605"/>
      <c r="FOA14" s="605"/>
      <c r="FOB14" s="605"/>
      <c r="FOC14" s="605"/>
      <c r="FOD14" s="605"/>
      <c r="FOE14" s="605"/>
      <c r="FOF14" s="605"/>
      <c r="FOG14" s="605"/>
      <c r="FOH14" s="605"/>
      <c r="FOI14" s="605"/>
      <c r="FOJ14" s="605"/>
      <c r="FOK14" s="605"/>
      <c r="FOL14" s="605"/>
      <c r="FOM14" s="605"/>
      <c r="FON14" s="605"/>
      <c r="FOO14" s="605"/>
      <c r="FOP14" s="605"/>
      <c r="FOQ14" s="605"/>
      <c r="FOR14" s="605"/>
      <c r="FOS14" s="605"/>
      <c r="FOT14" s="605"/>
      <c r="FOU14" s="605"/>
      <c r="FOV14" s="605"/>
      <c r="FOW14" s="605"/>
      <c r="FOX14" s="605"/>
      <c r="FOY14" s="605"/>
      <c r="FOZ14" s="605"/>
      <c r="FPA14" s="605"/>
      <c r="FPB14" s="605"/>
      <c r="FPC14" s="605"/>
      <c r="FPD14" s="605"/>
      <c r="FPE14" s="605"/>
      <c r="FPF14" s="605"/>
      <c r="FPG14" s="605"/>
      <c r="FPH14" s="605"/>
      <c r="FPI14" s="605"/>
      <c r="FPJ14" s="605"/>
      <c r="FPK14" s="605"/>
      <c r="FPL14" s="605"/>
      <c r="FPM14" s="605"/>
      <c r="FPN14" s="605"/>
      <c r="FPO14" s="605"/>
      <c r="FPP14" s="605"/>
      <c r="FPQ14" s="605"/>
      <c r="FPR14" s="605"/>
      <c r="FPS14" s="605"/>
      <c r="FPT14" s="605"/>
      <c r="FPU14" s="605"/>
      <c r="FPV14" s="605"/>
      <c r="FPW14" s="605"/>
      <c r="FPX14" s="605"/>
      <c r="FPY14" s="605"/>
      <c r="FPZ14" s="605"/>
      <c r="FQA14" s="605"/>
      <c r="FQB14" s="605"/>
      <c r="FQC14" s="605"/>
      <c r="FQD14" s="605"/>
      <c r="FQE14" s="605"/>
      <c r="FQF14" s="605"/>
      <c r="FQG14" s="605"/>
      <c r="FQH14" s="605"/>
      <c r="FQI14" s="605"/>
      <c r="FQJ14" s="605"/>
      <c r="FQK14" s="605"/>
      <c r="FQL14" s="605"/>
      <c r="FQM14" s="605"/>
      <c r="FQN14" s="605"/>
      <c r="FQO14" s="605"/>
      <c r="FQP14" s="605"/>
      <c r="FQQ14" s="605"/>
      <c r="FQR14" s="605"/>
      <c r="FQS14" s="605"/>
      <c r="FQT14" s="605"/>
      <c r="FQU14" s="605"/>
      <c r="FQV14" s="605"/>
      <c r="FQW14" s="605"/>
      <c r="FQX14" s="605"/>
      <c r="FQY14" s="605"/>
      <c r="FQZ14" s="605"/>
      <c r="FRA14" s="605"/>
      <c r="FRB14" s="605"/>
      <c r="FRC14" s="605"/>
      <c r="FRD14" s="605"/>
      <c r="FRE14" s="605"/>
      <c r="FRF14" s="605"/>
      <c r="FRG14" s="605"/>
      <c r="FRH14" s="605"/>
      <c r="FRI14" s="605"/>
      <c r="FRJ14" s="605"/>
      <c r="FRK14" s="605"/>
      <c r="FRL14" s="605"/>
      <c r="FRM14" s="605"/>
      <c r="FRN14" s="605"/>
      <c r="FRO14" s="605"/>
      <c r="FRP14" s="605"/>
      <c r="FRQ14" s="605"/>
      <c r="FRR14" s="605"/>
      <c r="FRS14" s="605"/>
      <c r="FRT14" s="605"/>
      <c r="FRU14" s="605"/>
      <c r="FRV14" s="605"/>
      <c r="FRW14" s="605"/>
      <c r="FRX14" s="605"/>
      <c r="FRY14" s="605"/>
      <c r="FRZ14" s="605"/>
      <c r="FSA14" s="605"/>
      <c r="FSB14" s="605"/>
      <c r="FSC14" s="605"/>
      <c r="FSD14" s="605"/>
      <c r="FSE14" s="605"/>
      <c r="FSF14" s="605"/>
      <c r="FSG14" s="605"/>
      <c r="FSH14" s="605"/>
      <c r="FSI14" s="605"/>
      <c r="FSJ14" s="605"/>
      <c r="FSK14" s="605"/>
      <c r="FSL14" s="605"/>
      <c r="FSM14" s="605"/>
      <c r="FSN14" s="605"/>
      <c r="FSO14" s="605"/>
      <c r="FSP14" s="605"/>
      <c r="FSQ14" s="605"/>
      <c r="FSR14" s="605"/>
      <c r="FSS14" s="605"/>
      <c r="FST14" s="605"/>
      <c r="FSU14" s="605"/>
      <c r="FSV14" s="605"/>
      <c r="FSW14" s="605"/>
      <c r="FSX14" s="605"/>
      <c r="FSY14" s="605"/>
      <c r="FSZ14" s="605"/>
      <c r="FTA14" s="605"/>
      <c r="FTB14" s="605"/>
      <c r="FTC14" s="605"/>
      <c r="FTD14" s="605"/>
      <c r="FTE14" s="605"/>
      <c r="FTF14" s="605"/>
      <c r="FTG14" s="605"/>
      <c r="FTH14" s="605"/>
      <c r="FTI14" s="605"/>
      <c r="FTJ14" s="605"/>
      <c r="FTK14" s="605"/>
      <c r="FTL14" s="605"/>
      <c r="FTM14" s="605"/>
      <c r="FTN14" s="605"/>
      <c r="FTO14" s="605"/>
      <c r="FTP14" s="605"/>
      <c r="FTQ14" s="605"/>
      <c r="FTR14" s="605"/>
      <c r="FTS14" s="605"/>
      <c r="FTT14" s="605"/>
      <c r="FTU14" s="605"/>
      <c r="FTV14" s="605"/>
      <c r="FTW14" s="605"/>
      <c r="FTX14" s="605"/>
      <c r="FTY14" s="605"/>
      <c r="FTZ14" s="605"/>
      <c r="FUA14" s="605"/>
      <c r="FUB14" s="605"/>
      <c r="FUC14" s="605"/>
      <c r="FUD14" s="605"/>
      <c r="FUE14" s="605"/>
      <c r="FUF14" s="605"/>
      <c r="FUG14" s="605"/>
      <c r="FUH14" s="605"/>
      <c r="FUI14" s="605"/>
      <c r="FUJ14" s="605"/>
      <c r="FUK14" s="605"/>
      <c r="FUL14" s="605"/>
      <c r="FUM14" s="605"/>
      <c r="FUN14" s="605"/>
      <c r="FUO14" s="605"/>
      <c r="FUP14" s="605"/>
      <c r="FUQ14" s="605"/>
      <c r="FUR14" s="605"/>
      <c r="FUS14" s="605"/>
      <c r="FUT14" s="605"/>
      <c r="FUU14" s="605"/>
      <c r="FUV14" s="605"/>
      <c r="FUW14" s="605"/>
      <c r="FUX14" s="605"/>
      <c r="FUY14" s="605"/>
      <c r="FUZ14" s="605"/>
      <c r="FVA14" s="605"/>
      <c r="FVB14" s="605"/>
      <c r="FVC14" s="605"/>
      <c r="FVD14" s="605"/>
      <c r="FVE14" s="605"/>
      <c r="FVF14" s="605"/>
      <c r="FVG14" s="605"/>
      <c r="FVH14" s="605"/>
      <c r="FVI14" s="605"/>
      <c r="FVJ14" s="605"/>
      <c r="FVK14" s="605"/>
      <c r="FVL14" s="605"/>
      <c r="FVM14" s="605"/>
      <c r="FVN14" s="605"/>
      <c r="FVO14" s="605"/>
      <c r="FVP14" s="605"/>
      <c r="FVQ14" s="605"/>
      <c r="FVR14" s="605"/>
      <c r="FVS14" s="605"/>
      <c r="FVT14" s="605"/>
      <c r="FVU14" s="605"/>
      <c r="FVV14" s="605"/>
      <c r="FVW14" s="605"/>
      <c r="FVX14" s="605"/>
      <c r="FVY14" s="605"/>
      <c r="FVZ14" s="605"/>
      <c r="FWA14" s="605"/>
      <c r="FWB14" s="605"/>
      <c r="FWC14" s="605"/>
      <c r="FWD14" s="605"/>
      <c r="FWE14" s="605"/>
      <c r="FWF14" s="605"/>
      <c r="FWG14" s="605"/>
      <c r="FWH14" s="605"/>
      <c r="FWI14" s="605"/>
      <c r="FWJ14" s="605"/>
      <c r="FWK14" s="605"/>
      <c r="FWL14" s="605"/>
      <c r="FWM14" s="605"/>
      <c r="FWN14" s="605"/>
      <c r="FWO14" s="605"/>
      <c r="FWP14" s="605"/>
      <c r="FWQ14" s="605"/>
      <c r="FWR14" s="605"/>
      <c r="FWS14" s="605"/>
      <c r="FWT14" s="605"/>
      <c r="FWU14" s="605"/>
      <c r="FWV14" s="605"/>
      <c r="FWW14" s="605"/>
      <c r="FWX14" s="605"/>
      <c r="FWY14" s="605"/>
      <c r="FWZ14" s="605"/>
      <c r="FXA14" s="605"/>
      <c r="FXB14" s="605"/>
      <c r="FXC14" s="605"/>
      <c r="FXD14" s="605"/>
      <c r="FXE14" s="605"/>
      <c r="FXF14" s="605"/>
      <c r="FXG14" s="605"/>
      <c r="FXH14" s="605"/>
      <c r="FXI14" s="605"/>
      <c r="FXJ14" s="605"/>
      <c r="FXK14" s="605"/>
      <c r="FXL14" s="605"/>
      <c r="FXM14" s="605"/>
      <c r="FXN14" s="605"/>
      <c r="FXO14" s="605"/>
      <c r="FXP14" s="605"/>
      <c r="FXQ14" s="605"/>
      <c r="FXR14" s="605"/>
      <c r="FXS14" s="605"/>
      <c r="FXT14" s="605"/>
      <c r="FXU14" s="605"/>
      <c r="FXV14" s="605"/>
      <c r="FXW14" s="605"/>
      <c r="FXX14" s="605"/>
      <c r="FXY14" s="605"/>
      <c r="FXZ14" s="605"/>
      <c r="FYA14" s="605"/>
      <c r="FYB14" s="605"/>
      <c r="FYC14" s="605"/>
      <c r="FYD14" s="605"/>
      <c r="FYE14" s="605"/>
      <c r="FYF14" s="605"/>
      <c r="FYG14" s="605"/>
      <c r="FYH14" s="605"/>
      <c r="FYI14" s="605"/>
      <c r="FYJ14" s="605"/>
      <c r="FYK14" s="605"/>
      <c r="FYL14" s="605"/>
      <c r="FYM14" s="605"/>
      <c r="FYN14" s="605"/>
      <c r="FYO14" s="605"/>
      <c r="FYP14" s="605"/>
      <c r="FYQ14" s="605"/>
      <c r="FYR14" s="605"/>
      <c r="FYS14" s="605"/>
      <c r="FYT14" s="605"/>
      <c r="FYU14" s="605"/>
      <c r="FYV14" s="605"/>
      <c r="FYW14" s="605"/>
      <c r="FYX14" s="605"/>
      <c r="FYY14" s="605"/>
      <c r="FYZ14" s="605"/>
      <c r="FZA14" s="605"/>
      <c r="FZB14" s="605"/>
      <c r="FZC14" s="605"/>
      <c r="FZD14" s="605"/>
      <c r="FZE14" s="605"/>
      <c r="FZF14" s="605"/>
      <c r="FZG14" s="605"/>
      <c r="FZH14" s="605"/>
      <c r="FZI14" s="605"/>
      <c r="FZJ14" s="605"/>
      <c r="FZK14" s="605"/>
      <c r="FZL14" s="605"/>
      <c r="FZM14" s="605"/>
      <c r="FZN14" s="605"/>
      <c r="FZO14" s="605"/>
      <c r="FZP14" s="605"/>
      <c r="FZQ14" s="605"/>
      <c r="FZR14" s="605"/>
      <c r="FZS14" s="605"/>
      <c r="FZT14" s="605"/>
      <c r="FZU14" s="605"/>
      <c r="FZV14" s="605"/>
      <c r="FZW14" s="605"/>
      <c r="FZX14" s="605"/>
      <c r="FZY14" s="605"/>
      <c r="FZZ14" s="605"/>
      <c r="GAA14" s="605"/>
      <c r="GAB14" s="605"/>
      <c r="GAC14" s="605"/>
      <c r="GAD14" s="605"/>
      <c r="GAE14" s="605"/>
      <c r="GAF14" s="605"/>
      <c r="GAG14" s="605"/>
      <c r="GAH14" s="605"/>
      <c r="GAI14" s="605"/>
      <c r="GAJ14" s="605"/>
      <c r="GAK14" s="605"/>
      <c r="GAL14" s="605"/>
      <c r="GAM14" s="605"/>
      <c r="GAN14" s="605"/>
      <c r="GAO14" s="605"/>
      <c r="GAP14" s="605"/>
      <c r="GAQ14" s="605"/>
      <c r="GAR14" s="605"/>
      <c r="GAS14" s="605"/>
      <c r="GAT14" s="605"/>
      <c r="GAU14" s="605"/>
      <c r="GAV14" s="605"/>
      <c r="GAW14" s="605"/>
      <c r="GAX14" s="605"/>
      <c r="GAY14" s="605"/>
      <c r="GAZ14" s="605"/>
      <c r="GBA14" s="605"/>
      <c r="GBB14" s="605"/>
      <c r="GBC14" s="605"/>
      <c r="GBD14" s="605"/>
      <c r="GBE14" s="605"/>
      <c r="GBF14" s="605"/>
      <c r="GBG14" s="605"/>
      <c r="GBH14" s="605"/>
      <c r="GBI14" s="605"/>
      <c r="GBJ14" s="605"/>
      <c r="GBK14" s="605"/>
      <c r="GBL14" s="605"/>
      <c r="GBM14" s="605"/>
      <c r="GBN14" s="605"/>
      <c r="GBO14" s="605"/>
      <c r="GBP14" s="605"/>
      <c r="GBQ14" s="605"/>
      <c r="GBR14" s="605"/>
      <c r="GBS14" s="605"/>
      <c r="GBT14" s="605"/>
      <c r="GBU14" s="605"/>
      <c r="GBV14" s="605"/>
      <c r="GBW14" s="605"/>
      <c r="GBX14" s="605"/>
      <c r="GBY14" s="605"/>
      <c r="GBZ14" s="605"/>
      <c r="GCA14" s="605"/>
      <c r="GCB14" s="605"/>
      <c r="GCC14" s="605"/>
      <c r="GCD14" s="605"/>
      <c r="GCE14" s="605"/>
      <c r="GCF14" s="605"/>
      <c r="GCG14" s="605"/>
      <c r="GCH14" s="605"/>
      <c r="GCI14" s="605"/>
      <c r="GCJ14" s="605"/>
      <c r="GCK14" s="605"/>
      <c r="GCL14" s="605"/>
      <c r="GCM14" s="605"/>
      <c r="GCN14" s="605"/>
      <c r="GCO14" s="605"/>
      <c r="GCP14" s="605"/>
      <c r="GCQ14" s="605"/>
      <c r="GCR14" s="605"/>
      <c r="GCS14" s="605"/>
      <c r="GCT14" s="605"/>
      <c r="GCU14" s="605"/>
      <c r="GCV14" s="605"/>
      <c r="GCW14" s="605"/>
      <c r="GCX14" s="605"/>
      <c r="GCY14" s="605"/>
      <c r="GCZ14" s="605"/>
      <c r="GDA14" s="605"/>
      <c r="GDB14" s="605"/>
      <c r="GDC14" s="605"/>
      <c r="GDD14" s="605"/>
      <c r="GDE14" s="605"/>
      <c r="GDF14" s="605"/>
      <c r="GDG14" s="605"/>
      <c r="GDH14" s="605"/>
      <c r="GDI14" s="605"/>
      <c r="GDJ14" s="605"/>
      <c r="GDK14" s="605"/>
      <c r="GDL14" s="605"/>
      <c r="GDM14" s="605"/>
      <c r="GDN14" s="605"/>
      <c r="GDO14" s="605"/>
      <c r="GDP14" s="605"/>
      <c r="GDQ14" s="605"/>
      <c r="GDR14" s="605"/>
      <c r="GDS14" s="605"/>
      <c r="GDT14" s="605"/>
      <c r="GDU14" s="605"/>
      <c r="GDV14" s="605"/>
      <c r="GDW14" s="605"/>
      <c r="GDX14" s="605"/>
      <c r="GDY14" s="605"/>
      <c r="GDZ14" s="605"/>
      <c r="GEA14" s="605"/>
      <c r="GEB14" s="605"/>
      <c r="GEC14" s="605"/>
      <c r="GED14" s="605"/>
      <c r="GEE14" s="605"/>
      <c r="GEF14" s="605"/>
      <c r="GEG14" s="605"/>
      <c r="GEH14" s="605"/>
      <c r="GEI14" s="605"/>
      <c r="GEJ14" s="605"/>
      <c r="GEK14" s="605"/>
      <c r="GEL14" s="605"/>
      <c r="GEM14" s="605"/>
      <c r="GEN14" s="605"/>
      <c r="GEO14" s="605"/>
      <c r="GEP14" s="605"/>
      <c r="GEQ14" s="605"/>
      <c r="GER14" s="605"/>
      <c r="GES14" s="605"/>
      <c r="GET14" s="605"/>
      <c r="GEU14" s="605"/>
      <c r="GEV14" s="605"/>
      <c r="GEW14" s="605"/>
      <c r="GEX14" s="605"/>
      <c r="GEY14" s="605"/>
      <c r="GEZ14" s="605"/>
      <c r="GFA14" s="605"/>
      <c r="GFB14" s="605"/>
      <c r="GFC14" s="605"/>
      <c r="GFD14" s="605"/>
      <c r="GFE14" s="605"/>
      <c r="GFF14" s="605"/>
      <c r="GFG14" s="605"/>
      <c r="GFH14" s="605"/>
      <c r="GFI14" s="605"/>
      <c r="GFJ14" s="605"/>
      <c r="GFK14" s="605"/>
      <c r="GFL14" s="605"/>
      <c r="GFM14" s="605"/>
      <c r="GFN14" s="605"/>
      <c r="GFO14" s="605"/>
      <c r="GFP14" s="605"/>
      <c r="GFQ14" s="605"/>
      <c r="GFR14" s="605"/>
      <c r="GFS14" s="605"/>
      <c r="GFT14" s="605"/>
      <c r="GFU14" s="605"/>
      <c r="GFV14" s="605"/>
      <c r="GFW14" s="605"/>
      <c r="GFX14" s="605"/>
      <c r="GFY14" s="605"/>
      <c r="GFZ14" s="605"/>
      <c r="GGA14" s="605"/>
      <c r="GGB14" s="605"/>
      <c r="GGC14" s="605"/>
      <c r="GGD14" s="605"/>
      <c r="GGE14" s="605"/>
      <c r="GGF14" s="605"/>
      <c r="GGG14" s="605"/>
      <c r="GGH14" s="605"/>
      <c r="GGI14" s="605"/>
      <c r="GGJ14" s="605"/>
      <c r="GGK14" s="605"/>
      <c r="GGL14" s="605"/>
      <c r="GGM14" s="605"/>
      <c r="GGN14" s="605"/>
      <c r="GGO14" s="605"/>
      <c r="GGP14" s="605"/>
      <c r="GGQ14" s="605"/>
      <c r="GGR14" s="605"/>
      <c r="GGS14" s="605"/>
      <c r="GGT14" s="605"/>
      <c r="GGU14" s="605"/>
      <c r="GGV14" s="605"/>
      <c r="GGW14" s="605"/>
      <c r="GGX14" s="605"/>
      <c r="GGY14" s="605"/>
      <c r="GGZ14" s="605"/>
      <c r="GHA14" s="605"/>
      <c r="GHB14" s="605"/>
      <c r="GHC14" s="605"/>
      <c r="GHD14" s="605"/>
      <c r="GHE14" s="605"/>
      <c r="GHF14" s="605"/>
      <c r="GHG14" s="605"/>
      <c r="GHH14" s="605"/>
      <c r="GHI14" s="605"/>
      <c r="GHJ14" s="605"/>
      <c r="GHK14" s="605"/>
      <c r="GHL14" s="605"/>
      <c r="GHM14" s="605"/>
      <c r="GHN14" s="605"/>
      <c r="GHO14" s="605"/>
      <c r="GHP14" s="605"/>
      <c r="GHQ14" s="605"/>
      <c r="GHR14" s="605"/>
      <c r="GHS14" s="605"/>
      <c r="GHT14" s="605"/>
      <c r="GHU14" s="605"/>
      <c r="GHV14" s="605"/>
      <c r="GHW14" s="605"/>
      <c r="GHX14" s="605"/>
      <c r="GHY14" s="605"/>
      <c r="GHZ14" s="605"/>
      <c r="GIA14" s="605"/>
      <c r="GIB14" s="605"/>
      <c r="GIC14" s="605"/>
      <c r="GID14" s="605"/>
      <c r="GIE14" s="605"/>
      <c r="GIF14" s="605"/>
      <c r="GIG14" s="605"/>
      <c r="GIH14" s="605"/>
      <c r="GII14" s="605"/>
      <c r="GIJ14" s="605"/>
      <c r="GIK14" s="605"/>
      <c r="GIL14" s="605"/>
      <c r="GIM14" s="605"/>
      <c r="GIN14" s="605"/>
      <c r="GIO14" s="605"/>
      <c r="GIP14" s="605"/>
      <c r="GIQ14" s="605"/>
      <c r="GIR14" s="605"/>
      <c r="GIS14" s="605"/>
      <c r="GIT14" s="605"/>
      <c r="GIU14" s="605"/>
      <c r="GIV14" s="605"/>
      <c r="GIW14" s="605"/>
      <c r="GIX14" s="605"/>
      <c r="GIY14" s="605"/>
      <c r="GIZ14" s="605"/>
      <c r="GJA14" s="605"/>
      <c r="GJB14" s="605"/>
      <c r="GJC14" s="605"/>
      <c r="GJD14" s="605"/>
      <c r="GJE14" s="605"/>
      <c r="GJF14" s="605"/>
      <c r="GJG14" s="605"/>
      <c r="GJH14" s="605"/>
      <c r="GJI14" s="605"/>
      <c r="GJJ14" s="605"/>
      <c r="GJK14" s="605"/>
      <c r="GJL14" s="605"/>
      <c r="GJM14" s="605"/>
      <c r="GJN14" s="605"/>
      <c r="GJO14" s="605"/>
      <c r="GJP14" s="605"/>
      <c r="GJQ14" s="605"/>
      <c r="GJR14" s="605"/>
      <c r="GJS14" s="605"/>
      <c r="GJT14" s="605"/>
      <c r="GJU14" s="605"/>
      <c r="GJV14" s="605"/>
      <c r="GJW14" s="605"/>
      <c r="GJX14" s="605"/>
      <c r="GJY14" s="605"/>
      <c r="GJZ14" s="605"/>
      <c r="GKA14" s="605"/>
      <c r="GKB14" s="605"/>
      <c r="GKC14" s="605"/>
      <c r="GKD14" s="605"/>
      <c r="GKE14" s="605"/>
      <c r="GKF14" s="605"/>
      <c r="GKG14" s="605"/>
      <c r="GKH14" s="605"/>
      <c r="GKI14" s="605"/>
      <c r="GKJ14" s="605"/>
      <c r="GKK14" s="605"/>
      <c r="GKL14" s="605"/>
      <c r="GKM14" s="605"/>
      <c r="GKN14" s="605"/>
      <c r="GKO14" s="605"/>
      <c r="GKP14" s="605"/>
      <c r="GKQ14" s="605"/>
      <c r="GKR14" s="605"/>
      <c r="GKS14" s="605"/>
      <c r="GKT14" s="605"/>
      <c r="GKU14" s="605"/>
      <c r="GKV14" s="605"/>
      <c r="GKW14" s="605"/>
      <c r="GKX14" s="605"/>
      <c r="GKY14" s="605"/>
      <c r="GKZ14" s="605"/>
      <c r="GLA14" s="605"/>
      <c r="GLB14" s="605"/>
      <c r="GLC14" s="605"/>
      <c r="GLD14" s="605"/>
      <c r="GLE14" s="605"/>
      <c r="GLF14" s="605"/>
      <c r="GLG14" s="605"/>
      <c r="GLH14" s="605"/>
      <c r="GLI14" s="605"/>
      <c r="GLJ14" s="605"/>
      <c r="GLK14" s="605"/>
      <c r="GLL14" s="605"/>
      <c r="GLM14" s="605"/>
      <c r="GLN14" s="605"/>
      <c r="GLO14" s="605"/>
      <c r="GLP14" s="605"/>
      <c r="GLQ14" s="605"/>
      <c r="GLR14" s="605"/>
      <c r="GLS14" s="605"/>
      <c r="GLT14" s="605"/>
      <c r="GLU14" s="605"/>
      <c r="GLV14" s="605"/>
      <c r="GLW14" s="605"/>
      <c r="GLX14" s="605"/>
      <c r="GLY14" s="605"/>
      <c r="GLZ14" s="605"/>
      <c r="GMA14" s="605"/>
      <c r="GMB14" s="605"/>
      <c r="GMC14" s="605"/>
      <c r="GMD14" s="605"/>
      <c r="GME14" s="605"/>
      <c r="GMF14" s="605"/>
      <c r="GMG14" s="605"/>
      <c r="GMH14" s="605"/>
      <c r="GMI14" s="605"/>
      <c r="GMJ14" s="605"/>
      <c r="GMK14" s="605"/>
      <c r="GML14" s="605"/>
      <c r="GMM14" s="605"/>
      <c r="GMN14" s="605"/>
      <c r="GMO14" s="605"/>
      <c r="GMP14" s="605"/>
      <c r="GMQ14" s="605"/>
      <c r="GMR14" s="605"/>
      <c r="GMS14" s="605"/>
      <c r="GMT14" s="605"/>
      <c r="GMU14" s="605"/>
      <c r="GMV14" s="605"/>
      <c r="GMW14" s="605"/>
      <c r="GMX14" s="605"/>
      <c r="GMY14" s="605"/>
      <c r="GMZ14" s="605"/>
      <c r="GNA14" s="605"/>
      <c r="GNB14" s="605"/>
      <c r="GNC14" s="605"/>
      <c r="GND14" s="605"/>
      <c r="GNE14" s="605"/>
      <c r="GNF14" s="605"/>
      <c r="GNG14" s="605"/>
      <c r="GNH14" s="605"/>
      <c r="GNI14" s="605"/>
      <c r="GNJ14" s="605"/>
      <c r="GNK14" s="605"/>
      <c r="GNL14" s="605"/>
      <c r="GNM14" s="605"/>
      <c r="GNN14" s="605"/>
      <c r="GNO14" s="605"/>
      <c r="GNP14" s="605"/>
      <c r="GNQ14" s="605"/>
      <c r="GNR14" s="605"/>
      <c r="GNS14" s="605"/>
      <c r="GNT14" s="605"/>
      <c r="GNU14" s="605"/>
      <c r="GNV14" s="605"/>
      <c r="GNW14" s="605"/>
      <c r="GNX14" s="605"/>
      <c r="GNY14" s="605"/>
      <c r="GNZ14" s="605"/>
      <c r="GOA14" s="605"/>
      <c r="GOB14" s="605"/>
      <c r="GOC14" s="605"/>
      <c r="GOD14" s="605"/>
      <c r="GOE14" s="605"/>
      <c r="GOF14" s="605"/>
      <c r="GOG14" s="605"/>
      <c r="GOH14" s="605"/>
      <c r="GOI14" s="605"/>
      <c r="GOJ14" s="605"/>
      <c r="GOK14" s="605"/>
      <c r="GOL14" s="605"/>
      <c r="GOM14" s="605"/>
      <c r="GON14" s="605"/>
      <c r="GOO14" s="605"/>
      <c r="GOP14" s="605"/>
      <c r="GOQ14" s="605"/>
      <c r="GOR14" s="605"/>
      <c r="GOS14" s="605"/>
      <c r="GOT14" s="605"/>
      <c r="GOU14" s="605"/>
      <c r="GOV14" s="605"/>
      <c r="GOW14" s="605"/>
      <c r="GOX14" s="605"/>
      <c r="GOY14" s="605"/>
      <c r="GOZ14" s="605"/>
      <c r="GPA14" s="605"/>
      <c r="GPB14" s="605"/>
      <c r="GPC14" s="605"/>
      <c r="GPD14" s="605"/>
      <c r="GPE14" s="605"/>
      <c r="GPF14" s="605"/>
      <c r="GPG14" s="605"/>
      <c r="GPH14" s="605"/>
      <c r="GPI14" s="605"/>
      <c r="GPJ14" s="605"/>
      <c r="GPK14" s="605"/>
      <c r="GPL14" s="605"/>
      <c r="GPM14" s="605"/>
      <c r="GPN14" s="605"/>
      <c r="GPO14" s="605"/>
      <c r="GPP14" s="605"/>
      <c r="GPQ14" s="605"/>
      <c r="GPR14" s="605"/>
      <c r="GPS14" s="605"/>
      <c r="GPT14" s="605"/>
      <c r="GPU14" s="605"/>
      <c r="GPV14" s="605"/>
      <c r="GPW14" s="605"/>
      <c r="GPX14" s="605"/>
      <c r="GPY14" s="605"/>
      <c r="GPZ14" s="605"/>
      <c r="GQA14" s="605"/>
      <c r="GQB14" s="605"/>
      <c r="GQC14" s="605"/>
      <c r="GQD14" s="605"/>
      <c r="GQE14" s="605"/>
      <c r="GQF14" s="605"/>
      <c r="GQG14" s="605"/>
      <c r="GQH14" s="605"/>
      <c r="GQI14" s="605"/>
      <c r="GQJ14" s="605"/>
      <c r="GQK14" s="605"/>
      <c r="GQL14" s="605"/>
      <c r="GQM14" s="605"/>
      <c r="GQN14" s="605"/>
      <c r="GQO14" s="605"/>
      <c r="GQP14" s="605"/>
      <c r="GQQ14" s="605"/>
      <c r="GQR14" s="605"/>
      <c r="GQS14" s="605"/>
      <c r="GQT14" s="605"/>
      <c r="GQU14" s="605"/>
      <c r="GQV14" s="605"/>
      <c r="GQW14" s="605"/>
      <c r="GQX14" s="605"/>
      <c r="GQY14" s="605"/>
      <c r="GQZ14" s="605"/>
      <c r="GRA14" s="605"/>
      <c r="GRB14" s="605"/>
      <c r="GRC14" s="605"/>
      <c r="GRD14" s="605"/>
      <c r="GRE14" s="605"/>
      <c r="GRF14" s="605"/>
      <c r="GRG14" s="605"/>
      <c r="GRH14" s="605"/>
      <c r="GRI14" s="605"/>
      <c r="GRJ14" s="605"/>
      <c r="GRK14" s="605"/>
      <c r="GRL14" s="605"/>
      <c r="GRM14" s="605"/>
      <c r="GRN14" s="605"/>
      <c r="GRO14" s="605"/>
      <c r="GRP14" s="605"/>
      <c r="GRQ14" s="605"/>
      <c r="GRR14" s="605"/>
      <c r="GRS14" s="605"/>
      <c r="GRT14" s="605"/>
      <c r="GRU14" s="605"/>
      <c r="GRV14" s="605"/>
      <c r="GRW14" s="605"/>
      <c r="GRX14" s="605"/>
      <c r="GRY14" s="605"/>
      <c r="GRZ14" s="605"/>
      <c r="GSA14" s="605"/>
      <c r="GSB14" s="605"/>
      <c r="GSC14" s="605"/>
      <c r="GSD14" s="605"/>
      <c r="GSE14" s="605"/>
      <c r="GSF14" s="605"/>
      <c r="GSG14" s="605"/>
      <c r="GSH14" s="605"/>
      <c r="GSI14" s="605"/>
      <c r="GSJ14" s="605"/>
      <c r="GSK14" s="605"/>
      <c r="GSL14" s="605"/>
      <c r="GSM14" s="605"/>
      <c r="GSN14" s="605"/>
      <c r="GSO14" s="605"/>
      <c r="GSP14" s="605"/>
      <c r="GSQ14" s="605"/>
      <c r="GSR14" s="605"/>
      <c r="GSS14" s="605"/>
      <c r="GST14" s="605"/>
      <c r="GSU14" s="605"/>
      <c r="GSV14" s="605"/>
      <c r="GSW14" s="605"/>
      <c r="GSX14" s="605"/>
      <c r="GSY14" s="605"/>
      <c r="GSZ14" s="605"/>
      <c r="GTA14" s="605"/>
      <c r="GTB14" s="605"/>
      <c r="GTC14" s="605"/>
      <c r="GTD14" s="605"/>
      <c r="GTE14" s="605"/>
      <c r="GTF14" s="605"/>
      <c r="GTG14" s="605"/>
      <c r="GTH14" s="605"/>
      <c r="GTI14" s="605"/>
      <c r="GTJ14" s="605"/>
      <c r="GTK14" s="605"/>
      <c r="GTL14" s="605"/>
      <c r="GTM14" s="605"/>
      <c r="GTN14" s="605"/>
      <c r="GTO14" s="605"/>
      <c r="GTP14" s="605"/>
      <c r="GTQ14" s="605"/>
      <c r="GTR14" s="605"/>
      <c r="GTS14" s="605"/>
      <c r="GTT14" s="605"/>
      <c r="GTU14" s="605"/>
      <c r="GTV14" s="605"/>
      <c r="GTW14" s="605"/>
      <c r="GTX14" s="605"/>
      <c r="GTY14" s="605"/>
      <c r="GTZ14" s="605"/>
      <c r="GUA14" s="605"/>
      <c r="GUB14" s="605"/>
      <c r="GUC14" s="605"/>
      <c r="GUD14" s="605"/>
      <c r="GUE14" s="605"/>
      <c r="GUF14" s="605"/>
      <c r="GUG14" s="605"/>
      <c r="GUH14" s="605"/>
      <c r="GUI14" s="605"/>
      <c r="GUJ14" s="605"/>
      <c r="GUK14" s="605"/>
      <c r="GUL14" s="605"/>
      <c r="GUM14" s="605"/>
      <c r="GUN14" s="605"/>
      <c r="GUO14" s="605"/>
      <c r="GUP14" s="605"/>
      <c r="GUQ14" s="605"/>
      <c r="GUR14" s="605"/>
      <c r="GUS14" s="605"/>
      <c r="GUT14" s="605"/>
      <c r="GUU14" s="605"/>
      <c r="GUV14" s="605"/>
      <c r="GUW14" s="605"/>
      <c r="GUX14" s="605"/>
      <c r="GUY14" s="605"/>
      <c r="GUZ14" s="605"/>
      <c r="GVA14" s="605"/>
      <c r="GVB14" s="605"/>
      <c r="GVC14" s="605"/>
      <c r="GVD14" s="605"/>
      <c r="GVE14" s="605"/>
      <c r="GVF14" s="605"/>
      <c r="GVG14" s="605"/>
      <c r="GVH14" s="605"/>
      <c r="GVI14" s="605"/>
      <c r="GVJ14" s="605"/>
      <c r="GVK14" s="605"/>
      <c r="GVL14" s="605"/>
      <c r="GVM14" s="605"/>
      <c r="GVN14" s="605"/>
      <c r="GVO14" s="605"/>
      <c r="GVP14" s="605"/>
      <c r="GVQ14" s="605"/>
      <c r="GVR14" s="605"/>
      <c r="GVS14" s="605"/>
      <c r="GVT14" s="605"/>
      <c r="GVU14" s="605"/>
      <c r="GVV14" s="605"/>
      <c r="GVW14" s="605"/>
      <c r="GVX14" s="605"/>
      <c r="GVY14" s="605"/>
      <c r="GVZ14" s="605"/>
      <c r="GWA14" s="605"/>
      <c r="GWB14" s="605"/>
      <c r="GWC14" s="605"/>
      <c r="GWD14" s="605"/>
      <c r="GWE14" s="605"/>
      <c r="GWF14" s="605"/>
      <c r="GWG14" s="605"/>
      <c r="GWH14" s="605"/>
      <c r="GWI14" s="605"/>
      <c r="GWJ14" s="605"/>
      <c r="GWK14" s="605"/>
      <c r="GWL14" s="605"/>
      <c r="GWM14" s="605"/>
      <c r="GWN14" s="605"/>
      <c r="GWO14" s="605"/>
      <c r="GWP14" s="605"/>
      <c r="GWQ14" s="605"/>
      <c r="GWR14" s="605"/>
      <c r="GWS14" s="605"/>
      <c r="GWT14" s="605"/>
      <c r="GWU14" s="605"/>
      <c r="GWV14" s="605"/>
      <c r="GWW14" s="605"/>
      <c r="GWX14" s="605"/>
      <c r="GWY14" s="605"/>
      <c r="GWZ14" s="605"/>
      <c r="GXA14" s="605"/>
      <c r="GXB14" s="605"/>
      <c r="GXC14" s="605"/>
      <c r="GXD14" s="605"/>
      <c r="GXE14" s="605"/>
      <c r="GXF14" s="605"/>
      <c r="GXG14" s="605"/>
      <c r="GXH14" s="605"/>
      <c r="GXI14" s="605"/>
      <c r="GXJ14" s="605"/>
      <c r="GXK14" s="605"/>
      <c r="GXL14" s="605"/>
      <c r="GXM14" s="605"/>
      <c r="GXN14" s="605"/>
      <c r="GXO14" s="605"/>
      <c r="GXP14" s="605"/>
      <c r="GXQ14" s="605"/>
      <c r="GXR14" s="605"/>
      <c r="GXS14" s="605"/>
      <c r="GXT14" s="605"/>
      <c r="GXU14" s="605"/>
      <c r="GXV14" s="605"/>
      <c r="GXW14" s="605"/>
      <c r="GXX14" s="605"/>
      <c r="GXY14" s="605"/>
      <c r="GXZ14" s="605"/>
      <c r="GYA14" s="605"/>
      <c r="GYB14" s="605"/>
      <c r="GYC14" s="605"/>
      <c r="GYD14" s="605"/>
      <c r="GYE14" s="605"/>
      <c r="GYF14" s="605"/>
      <c r="GYG14" s="605"/>
      <c r="GYH14" s="605"/>
      <c r="GYI14" s="605"/>
      <c r="GYJ14" s="605"/>
      <c r="GYK14" s="605"/>
      <c r="GYL14" s="605"/>
      <c r="GYM14" s="605"/>
      <c r="GYN14" s="605"/>
      <c r="GYO14" s="605"/>
      <c r="GYP14" s="605"/>
      <c r="GYQ14" s="605"/>
      <c r="GYR14" s="605"/>
      <c r="GYS14" s="605"/>
      <c r="GYT14" s="605"/>
      <c r="GYU14" s="605"/>
      <c r="GYV14" s="605"/>
      <c r="GYW14" s="605"/>
      <c r="GYX14" s="605"/>
      <c r="GYY14" s="605"/>
      <c r="GYZ14" s="605"/>
      <c r="GZA14" s="605"/>
      <c r="GZB14" s="605"/>
      <c r="GZC14" s="605"/>
      <c r="GZD14" s="605"/>
      <c r="GZE14" s="605"/>
      <c r="GZF14" s="605"/>
      <c r="GZG14" s="605"/>
      <c r="GZH14" s="605"/>
      <c r="GZI14" s="605"/>
      <c r="GZJ14" s="605"/>
      <c r="GZK14" s="605"/>
      <c r="GZL14" s="605"/>
      <c r="GZM14" s="605"/>
      <c r="GZN14" s="605"/>
      <c r="GZO14" s="605"/>
      <c r="GZP14" s="605"/>
      <c r="GZQ14" s="605"/>
      <c r="GZR14" s="605"/>
      <c r="GZS14" s="605"/>
      <c r="GZT14" s="605"/>
      <c r="GZU14" s="605"/>
      <c r="GZV14" s="605"/>
      <c r="GZW14" s="605"/>
      <c r="GZX14" s="605"/>
      <c r="GZY14" s="605"/>
      <c r="GZZ14" s="605"/>
      <c r="HAA14" s="605"/>
      <c r="HAB14" s="605"/>
      <c r="HAC14" s="605"/>
      <c r="HAD14" s="605"/>
      <c r="HAE14" s="605"/>
      <c r="HAF14" s="605"/>
      <c r="HAG14" s="605"/>
      <c r="HAH14" s="605"/>
      <c r="HAI14" s="605"/>
      <c r="HAJ14" s="605"/>
      <c r="HAK14" s="605"/>
      <c r="HAL14" s="605"/>
      <c r="HAM14" s="605"/>
      <c r="HAN14" s="605"/>
      <c r="HAO14" s="605"/>
      <c r="HAP14" s="605"/>
      <c r="HAQ14" s="605"/>
      <c r="HAR14" s="605"/>
      <c r="HAS14" s="605"/>
      <c r="HAT14" s="605"/>
      <c r="HAU14" s="605"/>
      <c r="HAV14" s="605"/>
      <c r="HAW14" s="605"/>
      <c r="HAX14" s="605"/>
      <c r="HAY14" s="605"/>
      <c r="HAZ14" s="605"/>
      <c r="HBA14" s="605"/>
      <c r="HBB14" s="605"/>
      <c r="HBC14" s="605"/>
      <c r="HBD14" s="605"/>
      <c r="HBE14" s="605"/>
      <c r="HBF14" s="605"/>
      <c r="HBG14" s="605"/>
      <c r="HBH14" s="605"/>
      <c r="HBI14" s="605"/>
      <c r="HBJ14" s="605"/>
      <c r="HBK14" s="605"/>
      <c r="HBL14" s="605"/>
      <c r="HBM14" s="605"/>
      <c r="HBN14" s="605"/>
      <c r="HBO14" s="605"/>
      <c r="HBP14" s="605"/>
      <c r="HBQ14" s="605"/>
      <c r="HBR14" s="605"/>
      <c r="HBS14" s="605"/>
      <c r="HBT14" s="605"/>
      <c r="HBU14" s="605"/>
      <c r="HBV14" s="605"/>
      <c r="HBW14" s="605"/>
      <c r="HBX14" s="605"/>
      <c r="HBY14" s="605"/>
      <c r="HBZ14" s="605"/>
      <c r="HCA14" s="605"/>
      <c r="HCB14" s="605"/>
      <c r="HCC14" s="605"/>
      <c r="HCD14" s="605"/>
      <c r="HCE14" s="605"/>
      <c r="HCF14" s="605"/>
      <c r="HCG14" s="605"/>
      <c r="HCH14" s="605"/>
      <c r="HCI14" s="605"/>
      <c r="HCJ14" s="605"/>
      <c r="HCK14" s="605"/>
      <c r="HCL14" s="605"/>
      <c r="HCM14" s="605"/>
      <c r="HCN14" s="605"/>
      <c r="HCO14" s="605"/>
      <c r="HCP14" s="605"/>
      <c r="HCQ14" s="605"/>
      <c r="HCR14" s="605"/>
      <c r="HCS14" s="605"/>
      <c r="HCT14" s="605"/>
      <c r="HCU14" s="605"/>
      <c r="HCV14" s="605"/>
      <c r="HCW14" s="605"/>
      <c r="HCX14" s="605"/>
      <c r="HCY14" s="605"/>
      <c r="HCZ14" s="605"/>
      <c r="HDA14" s="605"/>
      <c r="HDB14" s="605"/>
      <c r="HDC14" s="605"/>
      <c r="HDD14" s="605"/>
      <c r="HDE14" s="605"/>
      <c r="HDF14" s="605"/>
      <c r="HDG14" s="605"/>
      <c r="HDH14" s="605"/>
      <c r="HDI14" s="605"/>
      <c r="HDJ14" s="605"/>
      <c r="HDK14" s="605"/>
      <c r="HDL14" s="605"/>
      <c r="HDM14" s="605"/>
      <c r="HDN14" s="605"/>
      <c r="HDO14" s="605"/>
      <c r="HDP14" s="605"/>
      <c r="HDQ14" s="605"/>
      <c r="HDR14" s="605"/>
      <c r="HDS14" s="605"/>
      <c r="HDT14" s="605"/>
      <c r="HDU14" s="605"/>
      <c r="HDV14" s="605"/>
      <c r="HDW14" s="605"/>
      <c r="HDX14" s="605"/>
      <c r="HDY14" s="605"/>
      <c r="HDZ14" s="605"/>
      <c r="HEA14" s="605"/>
      <c r="HEB14" s="605"/>
      <c r="HEC14" s="605"/>
      <c r="HED14" s="605"/>
      <c r="HEE14" s="605"/>
      <c r="HEF14" s="605"/>
      <c r="HEG14" s="605"/>
      <c r="HEH14" s="605"/>
      <c r="HEI14" s="605"/>
      <c r="HEJ14" s="605"/>
      <c r="HEK14" s="605"/>
      <c r="HEL14" s="605"/>
      <c r="HEM14" s="605"/>
      <c r="HEN14" s="605"/>
      <c r="HEO14" s="605"/>
      <c r="HEP14" s="605"/>
      <c r="HEQ14" s="605"/>
      <c r="HER14" s="605"/>
      <c r="HES14" s="605"/>
      <c r="HET14" s="605"/>
      <c r="HEU14" s="605"/>
      <c r="HEV14" s="605"/>
      <c r="HEW14" s="605"/>
      <c r="HEX14" s="605"/>
      <c r="HEY14" s="605"/>
      <c r="HEZ14" s="605"/>
      <c r="HFA14" s="605"/>
      <c r="HFB14" s="605"/>
      <c r="HFC14" s="605"/>
      <c r="HFD14" s="605"/>
      <c r="HFE14" s="605"/>
      <c r="HFF14" s="605"/>
      <c r="HFG14" s="605"/>
      <c r="HFH14" s="605"/>
      <c r="HFI14" s="605"/>
      <c r="HFJ14" s="605"/>
      <c r="HFK14" s="605"/>
      <c r="HFL14" s="605"/>
      <c r="HFM14" s="605"/>
      <c r="HFN14" s="605"/>
      <c r="HFO14" s="605"/>
      <c r="HFP14" s="605"/>
      <c r="HFQ14" s="605"/>
      <c r="HFR14" s="605"/>
      <c r="HFS14" s="605"/>
      <c r="HFT14" s="605"/>
      <c r="HFU14" s="605"/>
      <c r="HFV14" s="605"/>
      <c r="HFW14" s="605"/>
      <c r="HFX14" s="605"/>
      <c r="HFY14" s="605"/>
      <c r="HFZ14" s="605"/>
      <c r="HGA14" s="605"/>
      <c r="HGB14" s="605"/>
      <c r="HGC14" s="605"/>
      <c r="HGD14" s="605"/>
      <c r="HGE14" s="605"/>
      <c r="HGF14" s="605"/>
      <c r="HGG14" s="605"/>
      <c r="HGH14" s="605"/>
      <c r="HGI14" s="605"/>
      <c r="HGJ14" s="605"/>
      <c r="HGK14" s="605"/>
      <c r="HGL14" s="605"/>
      <c r="HGM14" s="605"/>
      <c r="HGN14" s="605"/>
      <c r="HGO14" s="605"/>
      <c r="HGP14" s="605"/>
      <c r="HGQ14" s="605"/>
      <c r="HGR14" s="605"/>
      <c r="HGS14" s="605"/>
      <c r="HGT14" s="605"/>
      <c r="HGU14" s="605"/>
      <c r="HGV14" s="605"/>
      <c r="HGW14" s="605"/>
      <c r="HGX14" s="605"/>
      <c r="HGY14" s="605"/>
      <c r="HGZ14" s="605"/>
      <c r="HHA14" s="605"/>
      <c r="HHB14" s="605"/>
      <c r="HHC14" s="605"/>
      <c r="HHD14" s="605"/>
      <c r="HHE14" s="605"/>
      <c r="HHF14" s="605"/>
      <c r="HHG14" s="605"/>
      <c r="HHH14" s="605"/>
      <c r="HHI14" s="605"/>
      <c r="HHJ14" s="605"/>
      <c r="HHK14" s="605"/>
      <c r="HHL14" s="605"/>
      <c r="HHM14" s="605"/>
      <c r="HHN14" s="605"/>
      <c r="HHO14" s="605"/>
      <c r="HHP14" s="605"/>
      <c r="HHQ14" s="605"/>
      <c r="HHR14" s="605"/>
      <c r="HHS14" s="605"/>
      <c r="HHT14" s="605"/>
      <c r="HHU14" s="605"/>
      <c r="HHV14" s="605"/>
      <c r="HHW14" s="605"/>
      <c r="HHX14" s="605"/>
      <c r="HHY14" s="605"/>
      <c r="HHZ14" s="605"/>
      <c r="HIA14" s="605"/>
      <c r="HIB14" s="605"/>
      <c r="HIC14" s="605"/>
      <c r="HID14" s="605"/>
      <c r="HIE14" s="605"/>
      <c r="HIF14" s="605"/>
      <c r="HIG14" s="605"/>
      <c r="HIH14" s="605"/>
      <c r="HII14" s="605"/>
      <c r="HIJ14" s="605"/>
      <c r="HIK14" s="605"/>
      <c r="HIL14" s="605"/>
      <c r="HIM14" s="605"/>
      <c r="HIN14" s="605"/>
      <c r="HIO14" s="605"/>
      <c r="HIP14" s="605"/>
      <c r="HIQ14" s="605"/>
      <c r="HIR14" s="605"/>
      <c r="HIS14" s="605"/>
      <c r="HIT14" s="605"/>
      <c r="HIU14" s="605"/>
      <c r="HIV14" s="605"/>
      <c r="HIW14" s="605"/>
      <c r="HIX14" s="605"/>
      <c r="HIY14" s="605"/>
      <c r="HIZ14" s="605"/>
      <c r="HJA14" s="605"/>
      <c r="HJB14" s="605"/>
      <c r="HJC14" s="605"/>
      <c r="HJD14" s="605"/>
      <c r="HJE14" s="605"/>
      <c r="HJF14" s="605"/>
      <c r="HJG14" s="605"/>
      <c r="HJH14" s="605"/>
      <c r="HJI14" s="605"/>
      <c r="HJJ14" s="605"/>
      <c r="HJK14" s="605"/>
      <c r="HJL14" s="605"/>
      <c r="HJM14" s="605"/>
      <c r="HJN14" s="605"/>
      <c r="HJO14" s="605"/>
      <c r="HJP14" s="605"/>
      <c r="HJQ14" s="605"/>
      <c r="HJR14" s="605"/>
      <c r="HJS14" s="605"/>
      <c r="HJT14" s="605"/>
      <c r="HJU14" s="605"/>
      <c r="HJV14" s="605"/>
      <c r="HJW14" s="605"/>
      <c r="HJX14" s="605"/>
      <c r="HJY14" s="605"/>
      <c r="HJZ14" s="605"/>
      <c r="HKA14" s="605"/>
      <c r="HKB14" s="605"/>
      <c r="HKC14" s="605"/>
      <c r="HKD14" s="605"/>
      <c r="HKE14" s="605"/>
      <c r="HKF14" s="605"/>
      <c r="HKG14" s="605"/>
      <c r="HKH14" s="605"/>
      <c r="HKI14" s="605"/>
      <c r="HKJ14" s="605"/>
      <c r="HKK14" s="605"/>
      <c r="HKL14" s="605"/>
      <c r="HKM14" s="605"/>
      <c r="HKN14" s="605"/>
      <c r="HKO14" s="605"/>
      <c r="HKP14" s="605"/>
      <c r="HKQ14" s="605"/>
      <c r="HKR14" s="605"/>
      <c r="HKS14" s="605"/>
      <c r="HKT14" s="605"/>
      <c r="HKU14" s="605"/>
      <c r="HKV14" s="605"/>
      <c r="HKW14" s="605"/>
      <c r="HKX14" s="605"/>
      <c r="HKY14" s="605"/>
      <c r="HKZ14" s="605"/>
      <c r="HLA14" s="605"/>
      <c r="HLB14" s="605"/>
      <c r="HLC14" s="605"/>
      <c r="HLD14" s="605"/>
      <c r="HLE14" s="605"/>
      <c r="HLF14" s="605"/>
      <c r="HLG14" s="605"/>
      <c r="HLH14" s="605"/>
      <c r="HLI14" s="605"/>
      <c r="HLJ14" s="605"/>
      <c r="HLK14" s="605"/>
      <c r="HLL14" s="605"/>
      <c r="HLM14" s="605"/>
      <c r="HLN14" s="605"/>
      <c r="HLO14" s="605"/>
      <c r="HLP14" s="605"/>
      <c r="HLQ14" s="605"/>
      <c r="HLR14" s="605"/>
      <c r="HLS14" s="605"/>
      <c r="HLT14" s="605"/>
      <c r="HLU14" s="605"/>
      <c r="HLV14" s="605"/>
      <c r="HLW14" s="605"/>
      <c r="HLX14" s="605"/>
      <c r="HLY14" s="605"/>
      <c r="HLZ14" s="605"/>
      <c r="HMA14" s="605"/>
      <c r="HMB14" s="605"/>
      <c r="HMC14" s="605"/>
      <c r="HMD14" s="605"/>
      <c r="HME14" s="605"/>
      <c r="HMF14" s="605"/>
      <c r="HMG14" s="605"/>
      <c r="HMH14" s="605"/>
      <c r="HMI14" s="605"/>
      <c r="HMJ14" s="605"/>
      <c r="HMK14" s="605"/>
      <c r="HML14" s="605"/>
      <c r="HMM14" s="605"/>
      <c r="HMN14" s="605"/>
      <c r="HMO14" s="605"/>
      <c r="HMP14" s="605"/>
      <c r="HMQ14" s="605"/>
      <c r="HMR14" s="605"/>
      <c r="HMS14" s="605"/>
      <c r="HMT14" s="605"/>
      <c r="HMU14" s="605"/>
      <c r="HMV14" s="605"/>
      <c r="HMW14" s="605"/>
      <c r="HMX14" s="605"/>
      <c r="HMY14" s="605"/>
      <c r="HMZ14" s="605"/>
      <c r="HNA14" s="605"/>
      <c r="HNB14" s="605"/>
      <c r="HNC14" s="605"/>
      <c r="HND14" s="605"/>
      <c r="HNE14" s="605"/>
      <c r="HNF14" s="605"/>
      <c r="HNG14" s="605"/>
      <c r="HNH14" s="605"/>
      <c r="HNI14" s="605"/>
      <c r="HNJ14" s="605"/>
      <c r="HNK14" s="605"/>
      <c r="HNL14" s="605"/>
      <c r="HNM14" s="605"/>
      <c r="HNN14" s="605"/>
      <c r="HNO14" s="605"/>
      <c r="HNP14" s="605"/>
      <c r="HNQ14" s="605"/>
      <c r="HNR14" s="605"/>
      <c r="HNS14" s="605"/>
      <c r="HNT14" s="605"/>
      <c r="HNU14" s="605"/>
      <c r="HNV14" s="605"/>
      <c r="HNW14" s="605"/>
      <c r="HNX14" s="605"/>
      <c r="HNY14" s="605"/>
      <c r="HNZ14" s="605"/>
      <c r="HOA14" s="605"/>
      <c r="HOB14" s="605"/>
      <c r="HOC14" s="605"/>
      <c r="HOD14" s="605"/>
      <c r="HOE14" s="605"/>
      <c r="HOF14" s="605"/>
      <c r="HOG14" s="605"/>
      <c r="HOH14" s="605"/>
      <c r="HOI14" s="605"/>
      <c r="HOJ14" s="605"/>
      <c r="HOK14" s="605"/>
      <c r="HOL14" s="605"/>
      <c r="HOM14" s="605"/>
      <c r="HON14" s="605"/>
      <c r="HOO14" s="605"/>
      <c r="HOP14" s="605"/>
      <c r="HOQ14" s="605"/>
      <c r="HOR14" s="605"/>
      <c r="HOS14" s="605"/>
      <c r="HOT14" s="605"/>
      <c r="HOU14" s="605"/>
      <c r="HOV14" s="605"/>
      <c r="HOW14" s="605"/>
      <c r="HOX14" s="605"/>
      <c r="HOY14" s="605"/>
      <c r="HOZ14" s="605"/>
      <c r="HPA14" s="605"/>
      <c r="HPB14" s="605"/>
      <c r="HPC14" s="605"/>
      <c r="HPD14" s="605"/>
      <c r="HPE14" s="605"/>
      <c r="HPF14" s="605"/>
      <c r="HPG14" s="605"/>
      <c r="HPH14" s="605"/>
      <c r="HPI14" s="605"/>
      <c r="HPJ14" s="605"/>
      <c r="HPK14" s="605"/>
      <c r="HPL14" s="605"/>
      <c r="HPM14" s="605"/>
      <c r="HPN14" s="605"/>
      <c r="HPO14" s="605"/>
      <c r="HPP14" s="605"/>
      <c r="HPQ14" s="605"/>
      <c r="HPR14" s="605"/>
      <c r="HPS14" s="605"/>
      <c r="HPT14" s="605"/>
      <c r="HPU14" s="605"/>
      <c r="HPV14" s="605"/>
      <c r="HPW14" s="605"/>
      <c r="HPX14" s="605"/>
      <c r="HPY14" s="605"/>
      <c r="HPZ14" s="605"/>
      <c r="HQA14" s="605"/>
      <c r="HQB14" s="605"/>
      <c r="HQC14" s="605"/>
      <c r="HQD14" s="605"/>
      <c r="HQE14" s="605"/>
      <c r="HQF14" s="605"/>
      <c r="HQG14" s="605"/>
      <c r="HQH14" s="605"/>
      <c r="HQI14" s="605"/>
      <c r="HQJ14" s="605"/>
      <c r="HQK14" s="605"/>
      <c r="HQL14" s="605"/>
      <c r="HQM14" s="605"/>
      <c r="HQN14" s="605"/>
      <c r="HQO14" s="605"/>
      <c r="HQP14" s="605"/>
      <c r="HQQ14" s="605"/>
      <c r="HQR14" s="605"/>
      <c r="HQS14" s="605"/>
      <c r="HQT14" s="605"/>
      <c r="HQU14" s="605"/>
      <c r="HQV14" s="605"/>
      <c r="HQW14" s="605"/>
      <c r="HQX14" s="605"/>
      <c r="HQY14" s="605"/>
      <c r="HQZ14" s="605"/>
      <c r="HRA14" s="605"/>
      <c r="HRB14" s="605"/>
      <c r="HRC14" s="605"/>
      <c r="HRD14" s="605"/>
      <c r="HRE14" s="605"/>
      <c r="HRF14" s="605"/>
      <c r="HRG14" s="605"/>
      <c r="HRH14" s="605"/>
      <c r="HRI14" s="605"/>
      <c r="HRJ14" s="605"/>
      <c r="HRK14" s="605"/>
      <c r="HRL14" s="605"/>
      <c r="HRM14" s="605"/>
      <c r="HRN14" s="605"/>
      <c r="HRO14" s="605"/>
      <c r="HRP14" s="605"/>
      <c r="HRQ14" s="605"/>
      <c r="HRR14" s="605"/>
      <c r="HRS14" s="605"/>
      <c r="HRT14" s="605"/>
      <c r="HRU14" s="605"/>
      <c r="HRV14" s="605"/>
      <c r="HRW14" s="605"/>
      <c r="HRX14" s="605"/>
      <c r="HRY14" s="605"/>
      <c r="HRZ14" s="605"/>
      <c r="HSA14" s="605"/>
      <c r="HSB14" s="605"/>
      <c r="HSC14" s="605"/>
      <c r="HSD14" s="605"/>
      <c r="HSE14" s="605"/>
      <c r="HSF14" s="605"/>
      <c r="HSG14" s="605"/>
      <c r="HSH14" s="605"/>
      <c r="HSI14" s="605"/>
      <c r="HSJ14" s="605"/>
      <c r="HSK14" s="605"/>
      <c r="HSL14" s="605"/>
      <c r="HSM14" s="605"/>
      <c r="HSN14" s="605"/>
      <c r="HSO14" s="605"/>
      <c r="HSP14" s="605"/>
      <c r="HSQ14" s="605"/>
      <c r="HSR14" s="605"/>
      <c r="HSS14" s="605"/>
      <c r="HST14" s="605"/>
      <c r="HSU14" s="605"/>
      <c r="HSV14" s="605"/>
      <c r="HSW14" s="605"/>
      <c r="HSX14" s="605"/>
      <c r="HSY14" s="605"/>
      <c r="HSZ14" s="605"/>
      <c r="HTA14" s="605"/>
      <c r="HTB14" s="605"/>
      <c r="HTC14" s="605"/>
      <c r="HTD14" s="605"/>
      <c r="HTE14" s="605"/>
      <c r="HTF14" s="605"/>
      <c r="HTG14" s="605"/>
      <c r="HTH14" s="605"/>
      <c r="HTI14" s="605"/>
      <c r="HTJ14" s="605"/>
      <c r="HTK14" s="605"/>
      <c r="HTL14" s="605"/>
      <c r="HTM14" s="605"/>
      <c r="HTN14" s="605"/>
      <c r="HTO14" s="605"/>
      <c r="HTP14" s="605"/>
      <c r="HTQ14" s="605"/>
      <c r="HTR14" s="605"/>
      <c r="HTS14" s="605"/>
      <c r="HTT14" s="605"/>
      <c r="HTU14" s="605"/>
      <c r="HTV14" s="605"/>
      <c r="HTW14" s="605"/>
      <c r="HTX14" s="605"/>
      <c r="HTY14" s="605"/>
      <c r="HTZ14" s="605"/>
      <c r="HUA14" s="605"/>
      <c r="HUB14" s="605"/>
      <c r="HUC14" s="605"/>
      <c r="HUD14" s="605"/>
      <c r="HUE14" s="605"/>
      <c r="HUF14" s="605"/>
      <c r="HUG14" s="605"/>
      <c r="HUH14" s="605"/>
      <c r="HUI14" s="605"/>
      <c r="HUJ14" s="605"/>
      <c r="HUK14" s="605"/>
      <c r="HUL14" s="605"/>
      <c r="HUM14" s="605"/>
      <c r="HUN14" s="605"/>
      <c r="HUO14" s="605"/>
      <c r="HUP14" s="605"/>
      <c r="HUQ14" s="605"/>
      <c r="HUR14" s="605"/>
      <c r="HUS14" s="605"/>
      <c r="HUT14" s="605"/>
      <c r="HUU14" s="605"/>
      <c r="HUV14" s="605"/>
      <c r="HUW14" s="605"/>
      <c r="HUX14" s="605"/>
      <c r="HUY14" s="605"/>
      <c r="HUZ14" s="605"/>
      <c r="HVA14" s="605"/>
      <c r="HVB14" s="605"/>
      <c r="HVC14" s="605"/>
      <c r="HVD14" s="605"/>
      <c r="HVE14" s="605"/>
      <c r="HVF14" s="605"/>
      <c r="HVG14" s="605"/>
    </row>
    <row r="15" spans="1:5987" s="606" customFormat="1" hidden="1" x14ac:dyDescent="0.2">
      <c r="A15" s="392" t="s">
        <v>192</v>
      </c>
      <c r="B15" s="392"/>
      <c r="C15" s="392"/>
      <c r="D15" s="392" t="e">
        <f t="shared" si="28"/>
        <v>#DIV/0!</v>
      </c>
      <c r="E15" s="392"/>
      <c r="F15" s="392"/>
      <c r="G15" s="392" t="e">
        <f t="shared" si="29"/>
        <v>#DIV/0!</v>
      </c>
      <c r="H15" s="392"/>
      <c r="I15" s="392"/>
      <c r="J15" s="392" t="e">
        <f t="shared" si="30"/>
        <v>#DIV/0!</v>
      </c>
      <c r="K15" s="392"/>
      <c r="L15" s="392"/>
      <c r="M15" s="392" t="e">
        <f t="shared" si="31"/>
        <v>#DIV/0!</v>
      </c>
      <c r="N15" s="392"/>
      <c r="O15" s="392"/>
      <c r="P15" s="392" t="e">
        <f t="shared" si="32"/>
        <v>#DIV/0!</v>
      </c>
      <c r="Q15" s="337">
        <v>25</v>
      </c>
      <c r="R15" s="337">
        <v>4</v>
      </c>
      <c r="S15" s="360">
        <f t="shared" si="33"/>
        <v>16</v>
      </c>
      <c r="T15" s="337">
        <v>19</v>
      </c>
      <c r="U15" s="337">
        <v>2</v>
      </c>
      <c r="V15" s="360">
        <f t="shared" ref="V15:V19" si="53">U15/T15*100</f>
        <v>10.526315789473683</v>
      </c>
      <c r="W15" s="337">
        <v>22</v>
      </c>
      <c r="X15" s="337">
        <v>0</v>
      </c>
      <c r="Y15" s="360">
        <f t="shared" si="35"/>
        <v>0</v>
      </c>
      <c r="Z15" s="373"/>
      <c r="AA15" s="373"/>
      <c r="AB15" s="373">
        <v>0</v>
      </c>
      <c r="AC15" s="337">
        <f t="shared" si="36"/>
        <v>66</v>
      </c>
      <c r="AD15" s="337">
        <f t="shared" si="36"/>
        <v>6</v>
      </c>
      <c r="AE15" s="360">
        <f t="shared" si="37"/>
        <v>9.0909090909090917</v>
      </c>
      <c r="AF15" s="359">
        <v>27</v>
      </c>
      <c r="AG15" s="359">
        <v>3</v>
      </c>
      <c r="AH15" s="360">
        <f t="shared" si="38"/>
        <v>11.111111111111111</v>
      </c>
      <c r="AI15" s="359">
        <v>23</v>
      </c>
      <c r="AJ15" s="359">
        <v>1</v>
      </c>
      <c r="AK15" s="360">
        <f t="shared" si="39"/>
        <v>4.3478260869565215</v>
      </c>
      <c r="AL15" s="359">
        <v>21</v>
      </c>
      <c r="AM15" s="359">
        <v>0</v>
      </c>
      <c r="AN15" s="360">
        <f t="shared" si="40"/>
        <v>0</v>
      </c>
      <c r="AO15" s="359">
        <v>0</v>
      </c>
      <c r="AP15" s="359">
        <v>0</v>
      </c>
      <c r="AQ15" s="360">
        <v>0</v>
      </c>
      <c r="AR15" s="359">
        <f t="shared" si="41"/>
        <v>71</v>
      </c>
      <c r="AS15" s="359">
        <f t="shared" si="41"/>
        <v>4</v>
      </c>
      <c r="AT15" s="360">
        <f t="shared" si="42"/>
        <v>5.6338028169014089</v>
      </c>
      <c r="AU15" s="359">
        <v>32</v>
      </c>
      <c r="AV15" s="359">
        <v>2</v>
      </c>
      <c r="AW15" s="360">
        <f t="shared" si="43"/>
        <v>6.25</v>
      </c>
      <c r="AX15" s="359">
        <v>21</v>
      </c>
      <c r="AY15" s="359">
        <v>1</v>
      </c>
      <c r="AZ15" s="360">
        <f t="shared" si="44"/>
        <v>4.7619047619047619</v>
      </c>
      <c r="BA15" s="359">
        <v>27</v>
      </c>
      <c r="BB15" s="359">
        <v>0</v>
      </c>
      <c r="BC15" s="360">
        <f t="shared" si="45"/>
        <v>0</v>
      </c>
      <c r="BD15" s="359">
        <v>0</v>
      </c>
      <c r="BE15" s="359">
        <v>0</v>
      </c>
      <c r="BF15" s="359"/>
      <c r="BG15" s="359">
        <f t="shared" si="46"/>
        <v>80</v>
      </c>
      <c r="BH15" s="359">
        <f t="shared" si="46"/>
        <v>3</v>
      </c>
      <c r="BI15" s="360">
        <f t="shared" si="47"/>
        <v>3.75</v>
      </c>
      <c r="BJ15" s="359">
        <v>38</v>
      </c>
      <c r="BK15" s="359">
        <v>3</v>
      </c>
      <c r="BL15" s="360">
        <f t="shared" si="48"/>
        <v>7.8947368421052628</v>
      </c>
      <c r="BM15" s="359">
        <v>33</v>
      </c>
      <c r="BN15" s="359">
        <v>1</v>
      </c>
      <c r="BO15" s="360">
        <f t="shared" si="22"/>
        <v>3.0303030303030303</v>
      </c>
      <c r="BP15" s="359">
        <v>37</v>
      </c>
      <c r="BQ15" s="359">
        <v>0</v>
      </c>
      <c r="BR15" s="360">
        <f t="shared" si="23"/>
        <v>0</v>
      </c>
      <c r="BS15" s="347"/>
      <c r="BT15" s="347"/>
      <c r="BU15" s="347"/>
      <c r="BV15" s="359">
        <f t="shared" si="49"/>
        <v>108</v>
      </c>
      <c r="BW15" s="359">
        <f t="shared" si="49"/>
        <v>4</v>
      </c>
      <c r="BX15" s="360">
        <f t="shared" si="24"/>
        <v>3.7037037037037033</v>
      </c>
      <c r="BY15" s="359">
        <v>56</v>
      </c>
      <c r="BZ15" s="359">
        <v>2</v>
      </c>
      <c r="CA15" s="360">
        <f t="shared" si="50"/>
        <v>3.5714285714285712</v>
      </c>
      <c r="CB15" s="359">
        <v>41</v>
      </c>
      <c r="CC15" s="359">
        <v>0</v>
      </c>
      <c r="CD15" s="360">
        <f t="shared" si="25"/>
        <v>0</v>
      </c>
      <c r="CE15" s="359">
        <v>0</v>
      </c>
      <c r="CF15" s="359">
        <v>0</v>
      </c>
      <c r="CG15" s="359">
        <v>0</v>
      </c>
      <c r="CH15" s="347"/>
      <c r="CI15" s="347"/>
      <c r="CJ15" s="604"/>
      <c r="CK15" s="359">
        <f t="shared" si="51"/>
        <v>97</v>
      </c>
      <c r="CL15" s="359">
        <f t="shared" si="51"/>
        <v>2</v>
      </c>
      <c r="CM15" s="360">
        <f t="shared" si="27"/>
        <v>2.0618556701030926</v>
      </c>
      <c r="CN15" s="605"/>
      <c r="CO15" s="605"/>
      <c r="CP15" s="605"/>
      <c r="CQ15" s="605"/>
      <c r="CR15" s="605"/>
      <c r="CS15" s="605"/>
      <c r="CT15" s="605"/>
      <c r="CU15" s="605"/>
      <c r="CV15" s="605"/>
      <c r="CW15" s="605"/>
      <c r="CX15" s="605"/>
      <c r="CY15" s="605"/>
      <c r="CZ15" s="605"/>
      <c r="DA15" s="605"/>
      <c r="DB15" s="605"/>
      <c r="DC15" s="605"/>
      <c r="DD15" s="605"/>
      <c r="DE15" s="605"/>
      <c r="DF15" s="605"/>
      <c r="DG15" s="605"/>
      <c r="DH15" s="605"/>
      <c r="DI15" s="605"/>
      <c r="DJ15" s="605"/>
      <c r="DK15" s="605"/>
      <c r="DL15" s="605"/>
      <c r="DM15" s="605"/>
      <c r="DN15" s="605"/>
      <c r="DO15" s="605"/>
      <c r="DP15" s="605"/>
      <c r="DQ15" s="605"/>
      <c r="DR15" s="605"/>
      <c r="DS15" s="605"/>
      <c r="DT15" s="605"/>
      <c r="DU15" s="605"/>
      <c r="DV15" s="605"/>
      <c r="DW15" s="605"/>
      <c r="DX15" s="605"/>
      <c r="DY15" s="605"/>
      <c r="DZ15" s="605"/>
      <c r="EA15" s="605"/>
      <c r="EB15" s="605"/>
      <c r="EC15" s="605"/>
      <c r="ED15" s="605"/>
      <c r="EE15" s="605"/>
      <c r="EF15" s="605"/>
      <c r="EG15" s="605"/>
      <c r="EH15" s="605"/>
      <c r="EI15" s="605"/>
      <c r="EJ15" s="605"/>
      <c r="EK15" s="605"/>
      <c r="EL15" s="605"/>
      <c r="EM15" s="605"/>
      <c r="EN15" s="605"/>
      <c r="EO15" s="605"/>
      <c r="EP15" s="605"/>
      <c r="EQ15" s="605"/>
      <c r="ER15" s="605"/>
      <c r="ES15" s="605"/>
      <c r="ET15" s="605"/>
      <c r="EU15" s="605"/>
      <c r="EV15" s="605"/>
      <c r="EW15" s="605"/>
      <c r="EX15" s="605"/>
      <c r="EY15" s="605"/>
      <c r="EZ15" s="605"/>
      <c r="FA15" s="605"/>
      <c r="FB15" s="605"/>
      <c r="FC15" s="605"/>
      <c r="FD15" s="605"/>
      <c r="FE15" s="605"/>
      <c r="FF15" s="605"/>
      <c r="FG15" s="605"/>
      <c r="FH15" s="605"/>
      <c r="FI15" s="605"/>
      <c r="FJ15" s="605"/>
      <c r="FK15" s="605"/>
      <c r="FL15" s="605"/>
      <c r="FM15" s="605"/>
      <c r="FN15" s="605"/>
      <c r="FO15" s="605"/>
      <c r="FP15" s="605"/>
      <c r="FQ15" s="605"/>
      <c r="FR15" s="605"/>
      <c r="FS15" s="605"/>
      <c r="FT15" s="605"/>
      <c r="FU15" s="605"/>
      <c r="FV15" s="605"/>
      <c r="FW15" s="605"/>
      <c r="FX15" s="605"/>
      <c r="FY15" s="605"/>
      <c r="FZ15" s="605"/>
      <c r="GA15" s="605"/>
      <c r="GB15" s="605"/>
      <c r="GC15" s="605"/>
      <c r="GD15" s="605"/>
      <c r="GE15" s="605"/>
      <c r="GF15" s="605"/>
      <c r="GG15" s="605"/>
      <c r="GH15" s="605"/>
      <c r="GI15" s="605"/>
      <c r="GJ15" s="605"/>
      <c r="GK15" s="605"/>
      <c r="GL15" s="605"/>
      <c r="GM15" s="605"/>
      <c r="GN15" s="605"/>
      <c r="GO15" s="605"/>
      <c r="GP15" s="605"/>
      <c r="GQ15" s="605"/>
      <c r="GR15" s="605"/>
      <c r="GS15" s="605"/>
      <c r="GT15" s="605"/>
      <c r="GU15" s="605"/>
      <c r="GV15" s="605"/>
      <c r="GW15" s="605"/>
      <c r="GX15" s="605"/>
      <c r="GY15" s="605"/>
      <c r="GZ15" s="605"/>
      <c r="HA15" s="605"/>
      <c r="HB15" s="605"/>
      <c r="HC15" s="605"/>
      <c r="HD15" s="605"/>
      <c r="HE15" s="605"/>
      <c r="HF15" s="605"/>
      <c r="HG15" s="605"/>
      <c r="HH15" s="605"/>
      <c r="HI15" s="605"/>
      <c r="HJ15" s="605"/>
      <c r="HK15" s="605"/>
      <c r="HL15" s="605"/>
      <c r="HM15" s="605"/>
      <c r="HN15" s="605"/>
      <c r="HO15" s="605"/>
      <c r="HP15" s="605"/>
      <c r="HQ15" s="605"/>
      <c r="HR15" s="605"/>
      <c r="HS15" s="605"/>
      <c r="HT15" s="605"/>
      <c r="HU15" s="605"/>
      <c r="HV15" s="605"/>
      <c r="HW15" s="605"/>
      <c r="HX15" s="605"/>
      <c r="HY15" s="605"/>
      <c r="HZ15" s="605"/>
      <c r="IA15" s="605"/>
      <c r="IB15" s="605"/>
      <c r="IC15" s="605"/>
      <c r="ID15" s="605"/>
      <c r="IE15" s="605"/>
      <c r="IF15" s="605"/>
      <c r="IG15" s="605"/>
      <c r="IH15" s="605"/>
      <c r="II15" s="605"/>
      <c r="IJ15" s="605"/>
      <c r="IK15" s="605"/>
      <c r="IL15" s="605"/>
      <c r="IM15" s="605"/>
      <c r="IN15" s="605"/>
      <c r="IO15" s="605"/>
      <c r="IP15" s="605"/>
      <c r="IQ15" s="605"/>
      <c r="IR15" s="605"/>
      <c r="IS15" s="605"/>
      <c r="IT15" s="605"/>
      <c r="IU15" s="605"/>
      <c r="IV15" s="605"/>
      <c r="IW15" s="605"/>
      <c r="IX15" s="605"/>
      <c r="IY15" s="605"/>
      <c r="IZ15" s="605"/>
      <c r="JA15" s="605"/>
      <c r="JB15" s="605"/>
      <c r="JC15" s="605"/>
      <c r="JD15" s="605"/>
      <c r="JE15" s="605"/>
      <c r="JF15" s="605"/>
      <c r="JG15" s="605"/>
      <c r="JH15" s="605"/>
      <c r="JI15" s="605"/>
      <c r="JJ15" s="605"/>
      <c r="JK15" s="605"/>
      <c r="JL15" s="605"/>
      <c r="JM15" s="605"/>
      <c r="JN15" s="605"/>
      <c r="JO15" s="605"/>
      <c r="JP15" s="605"/>
      <c r="JQ15" s="605"/>
      <c r="JR15" s="605"/>
      <c r="JS15" s="605"/>
      <c r="JT15" s="605"/>
      <c r="JU15" s="605"/>
      <c r="JV15" s="605"/>
      <c r="JW15" s="605"/>
      <c r="JX15" s="605"/>
      <c r="JY15" s="605"/>
      <c r="JZ15" s="605"/>
      <c r="KA15" s="605"/>
      <c r="KB15" s="605"/>
      <c r="KC15" s="605"/>
      <c r="KD15" s="605"/>
      <c r="KE15" s="605"/>
      <c r="KF15" s="605"/>
      <c r="KG15" s="605"/>
      <c r="KH15" s="605"/>
      <c r="KI15" s="605"/>
      <c r="KJ15" s="605"/>
      <c r="KK15" s="605"/>
      <c r="KL15" s="605"/>
      <c r="KM15" s="605"/>
      <c r="KN15" s="605"/>
      <c r="KO15" s="605"/>
      <c r="KP15" s="605"/>
      <c r="KQ15" s="605"/>
      <c r="KR15" s="605"/>
      <c r="KS15" s="605"/>
      <c r="KT15" s="605"/>
      <c r="KU15" s="605"/>
      <c r="KV15" s="605"/>
      <c r="KW15" s="605"/>
      <c r="KX15" s="605"/>
      <c r="KY15" s="605"/>
      <c r="KZ15" s="605"/>
      <c r="LA15" s="605"/>
      <c r="LB15" s="605"/>
      <c r="LC15" s="605"/>
      <c r="LD15" s="605"/>
      <c r="LE15" s="605"/>
      <c r="LF15" s="605"/>
      <c r="LG15" s="605"/>
      <c r="LH15" s="605"/>
      <c r="LI15" s="605"/>
      <c r="LJ15" s="605"/>
      <c r="LK15" s="605"/>
      <c r="LL15" s="605"/>
      <c r="LM15" s="605"/>
      <c r="LN15" s="605"/>
      <c r="LO15" s="605"/>
      <c r="LP15" s="605"/>
      <c r="LQ15" s="605"/>
      <c r="LR15" s="605"/>
      <c r="LS15" s="605"/>
      <c r="LT15" s="605"/>
      <c r="LU15" s="605"/>
      <c r="LV15" s="605"/>
      <c r="LW15" s="605"/>
      <c r="LX15" s="605"/>
      <c r="LY15" s="605"/>
      <c r="LZ15" s="605"/>
      <c r="MA15" s="605"/>
      <c r="MB15" s="605"/>
      <c r="MC15" s="605"/>
      <c r="MD15" s="605"/>
      <c r="ME15" s="605"/>
      <c r="MF15" s="605"/>
      <c r="MG15" s="605"/>
      <c r="MH15" s="605"/>
      <c r="MI15" s="605"/>
      <c r="MJ15" s="605"/>
      <c r="MK15" s="605"/>
      <c r="ML15" s="605"/>
      <c r="MM15" s="605"/>
      <c r="MN15" s="605"/>
      <c r="MO15" s="605"/>
      <c r="MP15" s="605"/>
      <c r="MQ15" s="605"/>
      <c r="MR15" s="605"/>
      <c r="MS15" s="605"/>
      <c r="MT15" s="605"/>
      <c r="MU15" s="605"/>
      <c r="MV15" s="605"/>
      <c r="MW15" s="605"/>
      <c r="MX15" s="605"/>
      <c r="MY15" s="605"/>
      <c r="MZ15" s="605"/>
      <c r="NA15" s="605"/>
      <c r="NB15" s="605"/>
      <c r="NC15" s="605"/>
      <c r="ND15" s="605"/>
      <c r="NE15" s="605"/>
      <c r="NF15" s="605"/>
      <c r="NG15" s="605"/>
      <c r="NH15" s="605"/>
      <c r="NI15" s="605"/>
      <c r="NJ15" s="605"/>
      <c r="NK15" s="605"/>
      <c r="NL15" s="605"/>
      <c r="NM15" s="605"/>
      <c r="NN15" s="605"/>
      <c r="NO15" s="605"/>
      <c r="NP15" s="605"/>
      <c r="NQ15" s="605"/>
      <c r="NR15" s="605"/>
      <c r="NS15" s="605"/>
      <c r="NT15" s="605"/>
      <c r="NU15" s="605"/>
      <c r="NV15" s="605"/>
      <c r="NW15" s="605"/>
      <c r="NX15" s="605"/>
      <c r="NY15" s="605"/>
      <c r="NZ15" s="605"/>
      <c r="OA15" s="605"/>
      <c r="OB15" s="605"/>
      <c r="OC15" s="605"/>
      <c r="OD15" s="605"/>
      <c r="OE15" s="605"/>
      <c r="OF15" s="605"/>
      <c r="OG15" s="605"/>
      <c r="OH15" s="605"/>
      <c r="OI15" s="605"/>
      <c r="OJ15" s="605"/>
      <c r="OK15" s="605"/>
      <c r="OL15" s="605"/>
      <c r="OM15" s="605"/>
      <c r="ON15" s="605"/>
      <c r="OO15" s="605"/>
      <c r="OP15" s="605"/>
      <c r="OQ15" s="605"/>
      <c r="OR15" s="605"/>
      <c r="OS15" s="605"/>
      <c r="OT15" s="605"/>
      <c r="OU15" s="605"/>
      <c r="OV15" s="605"/>
      <c r="OW15" s="605"/>
      <c r="OX15" s="605"/>
      <c r="OY15" s="605"/>
      <c r="OZ15" s="605"/>
      <c r="PA15" s="605"/>
      <c r="PB15" s="605"/>
      <c r="PC15" s="605"/>
      <c r="PD15" s="605"/>
      <c r="PE15" s="605"/>
      <c r="PF15" s="605"/>
      <c r="PG15" s="605"/>
      <c r="PH15" s="605"/>
      <c r="PI15" s="605"/>
      <c r="PJ15" s="605"/>
      <c r="PK15" s="605"/>
      <c r="PL15" s="605"/>
      <c r="PM15" s="605"/>
      <c r="PN15" s="605"/>
      <c r="PO15" s="605"/>
      <c r="PP15" s="605"/>
      <c r="PQ15" s="605"/>
      <c r="PR15" s="605"/>
      <c r="PS15" s="605"/>
      <c r="PT15" s="605"/>
      <c r="PU15" s="605"/>
      <c r="PV15" s="605"/>
      <c r="PW15" s="605"/>
      <c r="PX15" s="605"/>
      <c r="PY15" s="605"/>
      <c r="PZ15" s="605"/>
      <c r="QA15" s="605"/>
      <c r="QB15" s="605"/>
      <c r="QC15" s="605"/>
      <c r="QD15" s="605"/>
      <c r="QE15" s="605"/>
      <c r="QF15" s="605"/>
      <c r="QG15" s="605"/>
      <c r="QH15" s="605"/>
      <c r="QI15" s="605"/>
      <c r="QJ15" s="605"/>
      <c r="QK15" s="605"/>
      <c r="QL15" s="605"/>
      <c r="QM15" s="605"/>
      <c r="QN15" s="605"/>
      <c r="QO15" s="605"/>
      <c r="QP15" s="605"/>
      <c r="QQ15" s="605"/>
      <c r="QR15" s="605"/>
      <c r="QS15" s="605"/>
      <c r="QT15" s="605"/>
      <c r="QU15" s="605"/>
      <c r="QV15" s="605"/>
      <c r="QW15" s="605"/>
      <c r="QX15" s="605"/>
      <c r="QY15" s="605"/>
      <c r="QZ15" s="605"/>
      <c r="RA15" s="605"/>
      <c r="RB15" s="605"/>
      <c r="RC15" s="605"/>
      <c r="RD15" s="605"/>
      <c r="RE15" s="605"/>
      <c r="RF15" s="605"/>
      <c r="RG15" s="605"/>
      <c r="RH15" s="605"/>
      <c r="RI15" s="605"/>
      <c r="RJ15" s="605"/>
      <c r="RK15" s="605"/>
      <c r="RL15" s="605"/>
      <c r="RM15" s="605"/>
      <c r="RN15" s="605"/>
      <c r="RO15" s="605"/>
      <c r="RP15" s="605"/>
      <c r="RQ15" s="605"/>
      <c r="RR15" s="605"/>
      <c r="RS15" s="605"/>
      <c r="RT15" s="605"/>
      <c r="RU15" s="605"/>
      <c r="RV15" s="605"/>
      <c r="RW15" s="605"/>
      <c r="RX15" s="605"/>
      <c r="RY15" s="605"/>
      <c r="RZ15" s="605"/>
      <c r="SA15" s="605"/>
      <c r="SB15" s="605"/>
      <c r="SC15" s="605"/>
      <c r="SD15" s="605"/>
      <c r="SE15" s="605"/>
      <c r="SF15" s="605"/>
      <c r="SG15" s="605"/>
      <c r="SH15" s="605"/>
      <c r="SI15" s="605"/>
      <c r="SJ15" s="605"/>
      <c r="SK15" s="605"/>
      <c r="SL15" s="605"/>
      <c r="SM15" s="605"/>
      <c r="SN15" s="605"/>
      <c r="SO15" s="605"/>
      <c r="SP15" s="605"/>
      <c r="SQ15" s="605"/>
      <c r="SR15" s="605"/>
      <c r="SS15" s="605"/>
      <c r="ST15" s="605"/>
      <c r="SU15" s="605"/>
      <c r="SV15" s="605"/>
      <c r="SW15" s="605"/>
      <c r="SX15" s="605"/>
      <c r="SY15" s="605"/>
      <c r="SZ15" s="605"/>
      <c r="TA15" s="605"/>
      <c r="TB15" s="605"/>
      <c r="TC15" s="605"/>
      <c r="TD15" s="605"/>
      <c r="TE15" s="605"/>
      <c r="TF15" s="605"/>
      <c r="TG15" s="605"/>
      <c r="TH15" s="605"/>
      <c r="TI15" s="605"/>
      <c r="TJ15" s="605"/>
      <c r="TK15" s="605"/>
      <c r="TL15" s="605"/>
      <c r="TM15" s="605"/>
      <c r="TN15" s="605"/>
      <c r="TO15" s="605"/>
      <c r="TP15" s="605"/>
      <c r="TQ15" s="605"/>
      <c r="TR15" s="605"/>
      <c r="TS15" s="605"/>
      <c r="TT15" s="605"/>
      <c r="TU15" s="605"/>
      <c r="TV15" s="605"/>
      <c r="TW15" s="605"/>
      <c r="TX15" s="605"/>
      <c r="TY15" s="605"/>
      <c r="TZ15" s="605"/>
      <c r="UA15" s="605"/>
      <c r="UB15" s="605"/>
      <c r="UC15" s="605"/>
      <c r="UD15" s="605"/>
      <c r="UE15" s="605"/>
      <c r="UF15" s="605"/>
      <c r="UG15" s="605"/>
      <c r="UH15" s="605"/>
      <c r="UI15" s="605"/>
      <c r="UJ15" s="605"/>
      <c r="UK15" s="605"/>
      <c r="UL15" s="605"/>
      <c r="UM15" s="605"/>
      <c r="UN15" s="605"/>
      <c r="UO15" s="605"/>
      <c r="UP15" s="605"/>
      <c r="UQ15" s="605"/>
      <c r="UR15" s="605"/>
      <c r="US15" s="605"/>
      <c r="UT15" s="605"/>
      <c r="UU15" s="605"/>
      <c r="UV15" s="605"/>
      <c r="UW15" s="605"/>
      <c r="UX15" s="605"/>
      <c r="UY15" s="605"/>
      <c r="UZ15" s="605"/>
      <c r="VA15" s="605"/>
      <c r="VB15" s="605"/>
      <c r="VC15" s="605"/>
      <c r="VD15" s="605"/>
      <c r="VE15" s="605"/>
      <c r="VF15" s="605"/>
      <c r="VG15" s="605"/>
      <c r="VH15" s="605"/>
      <c r="VI15" s="605"/>
      <c r="VJ15" s="605"/>
      <c r="VK15" s="605"/>
      <c r="VL15" s="605"/>
      <c r="VM15" s="605"/>
      <c r="VN15" s="605"/>
      <c r="VO15" s="605"/>
      <c r="VP15" s="605"/>
      <c r="VQ15" s="605"/>
      <c r="VR15" s="605"/>
      <c r="VS15" s="605"/>
      <c r="VT15" s="605"/>
      <c r="VU15" s="605"/>
      <c r="VV15" s="605"/>
      <c r="VW15" s="605"/>
      <c r="VX15" s="605"/>
      <c r="VY15" s="605"/>
      <c r="VZ15" s="605"/>
      <c r="WA15" s="605"/>
      <c r="WB15" s="605"/>
      <c r="WC15" s="605"/>
      <c r="WD15" s="605"/>
      <c r="WE15" s="605"/>
      <c r="WF15" s="605"/>
      <c r="WG15" s="605"/>
      <c r="WH15" s="605"/>
      <c r="WI15" s="605"/>
      <c r="WJ15" s="605"/>
      <c r="WK15" s="605"/>
      <c r="WL15" s="605"/>
      <c r="WM15" s="605"/>
      <c r="WN15" s="605"/>
      <c r="WO15" s="605"/>
      <c r="WP15" s="605"/>
      <c r="WQ15" s="605"/>
      <c r="WR15" s="605"/>
      <c r="WS15" s="605"/>
      <c r="WT15" s="605"/>
      <c r="WU15" s="605"/>
      <c r="WV15" s="605"/>
      <c r="WW15" s="605"/>
      <c r="WX15" s="605"/>
      <c r="WY15" s="605"/>
      <c r="WZ15" s="605"/>
      <c r="XA15" s="605"/>
      <c r="XB15" s="605"/>
      <c r="XC15" s="605"/>
      <c r="XD15" s="605"/>
      <c r="XE15" s="605"/>
      <c r="XF15" s="605"/>
      <c r="XG15" s="605"/>
      <c r="XH15" s="605"/>
      <c r="XI15" s="605"/>
      <c r="XJ15" s="605"/>
      <c r="XK15" s="605"/>
      <c r="XL15" s="605"/>
      <c r="XM15" s="605"/>
      <c r="XN15" s="605"/>
      <c r="XO15" s="605"/>
      <c r="XP15" s="605"/>
      <c r="XQ15" s="605"/>
      <c r="XR15" s="605"/>
      <c r="XS15" s="605"/>
      <c r="XT15" s="605"/>
      <c r="XU15" s="605"/>
      <c r="XV15" s="605"/>
      <c r="XW15" s="605"/>
      <c r="XX15" s="605"/>
      <c r="XY15" s="605"/>
      <c r="XZ15" s="605"/>
      <c r="YA15" s="605"/>
      <c r="YB15" s="605"/>
      <c r="YC15" s="605"/>
      <c r="YD15" s="605"/>
      <c r="YE15" s="605"/>
      <c r="YF15" s="605"/>
      <c r="YG15" s="605"/>
      <c r="YH15" s="605"/>
      <c r="YI15" s="605"/>
      <c r="YJ15" s="605"/>
      <c r="YK15" s="605"/>
      <c r="YL15" s="605"/>
      <c r="YM15" s="605"/>
      <c r="YN15" s="605"/>
      <c r="YO15" s="605"/>
      <c r="YP15" s="605"/>
      <c r="YQ15" s="605"/>
      <c r="YR15" s="605"/>
      <c r="YS15" s="605"/>
      <c r="YT15" s="605"/>
      <c r="YU15" s="605"/>
      <c r="YV15" s="605"/>
      <c r="YW15" s="605"/>
      <c r="YX15" s="605"/>
      <c r="YY15" s="605"/>
      <c r="YZ15" s="605"/>
      <c r="ZA15" s="605"/>
      <c r="ZB15" s="605"/>
      <c r="ZC15" s="605"/>
      <c r="ZD15" s="605"/>
      <c r="ZE15" s="605"/>
      <c r="ZF15" s="605"/>
      <c r="ZG15" s="605"/>
      <c r="ZH15" s="605"/>
      <c r="ZI15" s="605"/>
      <c r="ZJ15" s="605"/>
      <c r="ZK15" s="605"/>
      <c r="ZL15" s="605"/>
      <c r="ZM15" s="605"/>
      <c r="ZN15" s="605"/>
      <c r="ZO15" s="605"/>
      <c r="ZP15" s="605"/>
      <c r="ZQ15" s="605"/>
      <c r="ZR15" s="605"/>
      <c r="ZS15" s="605"/>
      <c r="ZT15" s="605"/>
      <c r="ZU15" s="605"/>
      <c r="ZV15" s="605"/>
      <c r="ZW15" s="605"/>
      <c r="ZX15" s="605"/>
      <c r="ZY15" s="605"/>
      <c r="ZZ15" s="605"/>
      <c r="AAA15" s="605"/>
      <c r="AAB15" s="605"/>
      <c r="AAC15" s="605"/>
      <c r="AAD15" s="605"/>
      <c r="AAE15" s="605"/>
      <c r="AAF15" s="605"/>
      <c r="AAG15" s="605"/>
      <c r="AAH15" s="605"/>
      <c r="AAI15" s="605"/>
      <c r="AAJ15" s="605"/>
      <c r="AAK15" s="605"/>
      <c r="AAL15" s="605"/>
      <c r="AAM15" s="605"/>
      <c r="AAN15" s="605"/>
      <c r="AAO15" s="605"/>
      <c r="AAP15" s="605"/>
      <c r="AAQ15" s="605"/>
      <c r="AAR15" s="605"/>
      <c r="AAS15" s="605"/>
      <c r="AAT15" s="605"/>
      <c r="AAU15" s="605"/>
      <c r="AAV15" s="605"/>
      <c r="AAW15" s="605"/>
      <c r="AAX15" s="605"/>
      <c r="AAY15" s="605"/>
      <c r="AAZ15" s="605"/>
      <c r="ABA15" s="605"/>
      <c r="ABB15" s="605"/>
      <c r="ABC15" s="605"/>
      <c r="ABD15" s="605"/>
      <c r="ABE15" s="605"/>
      <c r="ABF15" s="605"/>
      <c r="ABG15" s="605"/>
      <c r="ABH15" s="605"/>
      <c r="ABI15" s="605"/>
      <c r="ABJ15" s="605"/>
      <c r="ABK15" s="605"/>
      <c r="ABL15" s="605"/>
      <c r="ABM15" s="605"/>
      <c r="ABN15" s="605"/>
      <c r="ABO15" s="605"/>
      <c r="ABP15" s="605"/>
      <c r="ABQ15" s="605"/>
      <c r="ABR15" s="605"/>
      <c r="ABS15" s="605"/>
      <c r="ABT15" s="605"/>
      <c r="ABU15" s="605"/>
      <c r="ABV15" s="605"/>
      <c r="ABW15" s="605"/>
      <c r="ABX15" s="605"/>
      <c r="ABY15" s="605"/>
      <c r="ABZ15" s="605"/>
      <c r="ACA15" s="605"/>
      <c r="ACB15" s="605"/>
      <c r="ACC15" s="605"/>
      <c r="ACD15" s="605"/>
      <c r="ACE15" s="605"/>
      <c r="ACF15" s="605"/>
      <c r="ACG15" s="605"/>
      <c r="ACH15" s="605"/>
      <c r="ACI15" s="605"/>
      <c r="ACJ15" s="605"/>
      <c r="ACK15" s="605"/>
      <c r="ACL15" s="605"/>
      <c r="ACM15" s="605"/>
      <c r="ACN15" s="605"/>
      <c r="ACO15" s="605"/>
      <c r="ACP15" s="605"/>
      <c r="ACQ15" s="605"/>
      <c r="ACR15" s="605"/>
      <c r="ACS15" s="605"/>
      <c r="ACT15" s="605"/>
      <c r="ACU15" s="605"/>
      <c r="ACV15" s="605"/>
      <c r="ACW15" s="605"/>
      <c r="ACX15" s="605"/>
      <c r="ACY15" s="605"/>
      <c r="ACZ15" s="605"/>
      <c r="ADA15" s="605"/>
      <c r="ADB15" s="605"/>
      <c r="ADC15" s="605"/>
      <c r="ADD15" s="605"/>
      <c r="ADE15" s="605"/>
      <c r="ADF15" s="605"/>
      <c r="ADG15" s="605"/>
      <c r="ADH15" s="605"/>
      <c r="ADI15" s="605"/>
      <c r="ADJ15" s="605"/>
      <c r="ADK15" s="605"/>
      <c r="ADL15" s="605"/>
      <c r="ADM15" s="605"/>
      <c r="ADN15" s="605"/>
      <c r="ADO15" s="605"/>
      <c r="ADP15" s="605"/>
      <c r="ADQ15" s="605"/>
      <c r="ADR15" s="605"/>
      <c r="ADS15" s="605"/>
      <c r="ADT15" s="605"/>
      <c r="ADU15" s="605"/>
      <c r="ADV15" s="605"/>
      <c r="ADW15" s="605"/>
      <c r="ADX15" s="605"/>
      <c r="ADY15" s="605"/>
      <c r="ADZ15" s="605"/>
      <c r="AEA15" s="605"/>
      <c r="AEB15" s="605"/>
      <c r="AEC15" s="605"/>
      <c r="AED15" s="605"/>
      <c r="AEE15" s="605"/>
      <c r="AEF15" s="605"/>
      <c r="AEG15" s="605"/>
      <c r="AEH15" s="605"/>
      <c r="AEI15" s="605"/>
      <c r="AEJ15" s="605"/>
      <c r="AEK15" s="605"/>
      <c r="AEL15" s="605"/>
      <c r="AEM15" s="605"/>
      <c r="AEN15" s="605"/>
      <c r="AEO15" s="605"/>
      <c r="AEP15" s="605"/>
      <c r="AEQ15" s="605"/>
      <c r="AER15" s="605"/>
      <c r="AES15" s="605"/>
      <c r="AET15" s="605"/>
      <c r="AEU15" s="605"/>
      <c r="AEV15" s="605"/>
      <c r="AEW15" s="605"/>
      <c r="AEX15" s="605"/>
      <c r="AEY15" s="605"/>
      <c r="AEZ15" s="605"/>
      <c r="AFA15" s="605"/>
      <c r="AFB15" s="605"/>
      <c r="AFC15" s="605"/>
      <c r="AFD15" s="605"/>
      <c r="AFE15" s="605"/>
      <c r="AFF15" s="605"/>
      <c r="AFG15" s="605"/>
      <c r="AFH15" s="605"/>
      <c r="AFI15" s="605"/>
      <c r="AFJ15" s="605"/>
      <c r="AFK15" s="605"/>
      <c r="AFL15" s="605"/>
      <c r="AFM15" s="605"/>
      <c r="AFN15" s="605"/>
      <c r="AFO15" s="605"/>
      <c r="AFP15" s="605"/>
      <c r="AFQ15" s="605"/>
      <c r="AFR15" s="605"/>
      <c r="AFS15" s="605"/>
      <c r="AFT15" s="605"/>
      <c r="AFU15" s="605"/>
      <c r="AFV15" s="605"/>
      <c r="AFW15" s="605"/>
      <c r="AFX15" s="605"/>
      <c r="AFY15" s="605"/>
      <c r="AFZ15" s="605"/>
      <c r="AGA15" s="605"/>
      <c r="AGB15" s="605"/>
      <c r="AGC15" s="605"/>
      <c r="AGD15" s="605"/>
      <c r="AGE15" s="605"/>
      <c r="AGF15" s="605"/>
      <c r="AGG15" s="605"/>
      <c r="AGH15" s="605"/>
      <c r="AGI15" s="605"/>
      <c r="AGJ15" s="605"/>
      <c r="AGK15" s="605"/>
      <c r="AGL15" s="605"/>
      <c r="AGM15" s="605"/>
      <c r="AGN15" s="605"/>
      <c r="AGO15" s="605"/>
      <c r="AGP15" s="605"/>
      <c r="AGQ15" s="605"/>
      <c r="AGR15" s="605"/>
      <c r="AGS15" s="605"/>
      <c r="AGT15" s="605"/>
      <c r="AGU15" s="605"/>
      <c r="AGV15" s="605"/>
      <c r="AGW15" s="605"/>
      <c r="AGX15" s="605"/>
      <c r="AGY15" s="605"/>
      <c r="AGZ15" s="605"/>
      <c r="AHA15" s="605"/>
      <c r="AHB15" s="605"/>
      <c r="AHC15" s="605"/>
      <c r="AHD15" s="605"/>
      <c r="AHE15" s="605"/>
      <c r="AHF15" s="605"/>
      <c r="AHG15" s="605"/>
      <c r="AHH15" s="605"/>
      <c r="AHI15" s="605"/>
      <c r="AHJ15" s="605"/>
      <c r="AHK15" s="605"/>
      <c r="AHL15" s="605"/>
      <c r="AHM15" s="605"/>
      <c r="AHN15" s="605"/>
      <c r="AHO15" s="605"/>
      <c r="AHP15" s="605"/>
      <c r="AHQ15" s="605"/>
      <c r="AHR15" s="605"/>
      <c r="AHS15" s="605"/>
      <c r="AHT15" s="605"/>
      <c r="AHU15" s="605"/>
      <c r="AHV15" s="605"/>
      <c r="AHW15" s="605"/>
      <c r="AHX15" s="605"/>
      <c r="AHY15" s="605"/>
      <c r="AHZ15" s="605"/>
      <c r="AIA15" s="605"/>
      <c r="AIB15" s="605"/>
      <c r="AIC15" s="605"/>
      <c r="AID15" s="605"/>
      <c r="AIE15" s="605"/>
      <c r="AIF15" s="605"/>
      <c r="AIG15" s="605"/>
      <c r="AIH15" s="605"/>
      <c r="AII15" s="605"/>
      <c r="AIJ15" s="605"/>
      <c r="AIK15" s="605"/>
      <c r="AIL15" s="605"/>
      <c r="AIM15" s="605"/>
      <c r="AIN15" s="605"/>
      <c r="AIO15" s="605"/>
      <c r="AIP15" s="605"/>
      <c r="AIQ15" s="605"/>
      <c r="AIR15" s="605"/>
      <c r="AIS15" s="605"/>
      <c r="AIT15" s="605"/>
      <c r="AIU15" s="605"/>
      <c r="AIV15" s="605"/>
      <c r="AIW15" s="605"/>
      <c r="AIX15" s="605"/>
      <c r="AIY15" s="605"/>
      <c r="AIZ15" s="605"/>
      <c r="AJA15" s="605"/>
      <c r="AJB15" s="605"/>
      <c r="AJC15" s="605"/>
      <c r="AJD15" s="605"/>
      <c r="AJE15" s="605"/>
      <c r="AJF15" s="605"/>
      <c r="AJG15" s="605"/>
      <c r="AJH15" s="605"/>
      <c r="AJI15" s="605"/>
      <c r="AJJ15" s="605"/>
      <c r="AJK15" s="605"/>
      <c r="AJL15" s="605"/>
      <c r="AJM15" s="605"/>
      <c r="AJN15" s="605"/>
      <c r="AJO15" s="605"/>
      <c r="AJP15" s="605"/>
      <c r="AJQ15" s="605"/>
      <c r="AJR15" s="605"/>
      <c r="AJS15" s="605"/>
      <c r="AJT15" s="605"/>
      <c r="AJU15" s="605"/>
      <c r="AJV15" s="605"/>
      <c r="AJW15" s="605"/>
      <c r="AJX15" s="605"/>
      <c r="AJY15" s="605"/>
      <c r="AJZ15" s="605"/>
      <c r="AKA15" s="605"/>
      <c r="AKB15" s="605"/>
      <c r="AKC15" s="605"/>
      <c r="AKD15" s="605"/>
      <c r="AKE15" s="605"/>
      <c r="AKF15" s="605"/>
      <c r="AKG15" s="605"/>
      <c r="AKH15" s="605"/>
      <c r="AKI15" s="605"/>
      <c r="AKJ15" s="605"/>
      <c r="AKK15" s="605"/>
      <c r="AKL15" s="605"/>
      <c r="AKM15" s="605"/>
      <c r="AKN15" s="605"/>
      <c r="AKO15" s="605"/>
      <c r="AKP15" s="605"/>
      <c r="AKQ15" s="605"/>
      <c r="AKR15" s="605"/>
      <c r="AKS15" s="605"/>
      <c r="AKT15" s="605"/>
      <c r="AKU15" s="605"/>
      <c r="AKV15" s="605"/>
      <c r="AKW15" s="605"/>
      <c r="AKX15" s="605"/>
      <c r="AKY15" s="605"/>
      <c r="AKZ15" s="605"/>
      <c r="ALA15" s="605"/>
      <c r="ALB15" s="605"/>
      <c r="ALC15" s="605"/>
      <c r="ALD15" s="605"/>
      <c r="ALE15" s="605"/>
      <c r="ALF15" s="605"/>
      <c r="ALG15" s="605"/>
      <c r="ALH15" s="605"/>
      <c r="ALI15" s="605"/>
      <c r="ALJ15" s="605"/>
      <c r="ALK15" s="605"/>
      <c r="ALL15" s="605"/>
      <c r="ALM15" s="605"/>
      <c r="ALN15" s="605"/>
      <c r="ALO15" s="605"/>
      <c r="ALP15" s="605"/>
      <c r="ALQ15" s="605"/>
      <c r="ALR15" s="605"/>
      <c r="ALS15" s="605"/>
      <c r="ALT15" s="605"/>
      <c r="ALU15" s="605"/>
      <c r="ALV15" s="605"/>
      <c r="ALW15" s="605"/>
      <c r="ALX15" s="605"/>
      <c r="ALY15" s="605"/>
      <c r="ALZ15" s="605"/>
      <c r="AMA15" s="605"/>
      <c r="AMB15" s="605"/>
      <c r="AMC15" s="605"/>
      <c r="AMD15" s="605"/>
      <c r="AME15" s="605"/>
      <c r="AMF15" s="605"/>
      <c r="AMG15" s="605"/>
      <c r="AMH15" s="605"/>
      <c r="AMI15" s="605"/>
      <c r="AMJ15" s="605"/>
      <c r="AMK15" s="605"/>
      <c r="AML15" s="605"/>
      <c r="AMM15" s="605"/>
      <c r="AMN15" s="605"/>
      <c r="AMO15" s="605"/>
      <c r="AMP15" s="605"/>
      <c r="AMQ15" s="605"/>
      <c r="AMR15" s="605"/>
      <c r="AMS15" s="605"/>
      <c r="AMT15" s="605"/>
      <c r="AMU15" s="605"/>
      <c r="AMV15" s="605"/>
      <c r="AMW15" s="605"/>
      <c r="AMX15" s="605"/>
      <c r="AMY15" s="605"/>
      <c r="AMZ15" s="605"/>
      <c r="ANA15" s="605"/>
      <c r="ANB15" s="605"/>
      <c r="ANC15" s="605"/>
      <c r="AND15" s="605"/>
      <c r="ANE15" s="605"/>
      <c r="ANF15" s="605"/>
      <c r="ANG15" s="605"/>
      <c r="ANH15" s="605"/>
      <c r="ANI15" s="605"/>
      <c r="ANJ15" s="605"/>
      <c r="ANK15" s="605"/>
      <c r="ANL15" s="605"/>
      <c r="ANM15" s="605"/>
      <c r="ANN15" s="605"/>
      <c r="ANO15" s="605"/>
      <c r="ANP15" s="605"/>
      <c r="ANQ15" s="605"/>
      <c r="ANR15" s="605"/>
      <c r="ANS15" s="605"/>
      <c r="ANT15" s="605"/>
      <c r="ANU15" s="605"/>
      <c r="ANV15" s="605"/>
      <c r="ANW15" s="605"/>
      <c r="ANX15" s="605"/>
      <c r="ANY15" s="605"/>
      <c r="ANZ15" s="605"/>
      <c r="AOA15" s="605"/>
      <c r="AOB15" s="605"/>
      <c r="AOC15" s="605"/>
      <c r="AOD15" s="605"/>
      <c r="AOE15" s="605"/>
      <c r="AOF15" s="605"/>
      <c r="AOG15" s="605"/>
      <c r="AOH15" s="605"/>
      <c r="AOI15" s="605"/>
      <c r="AOJ15" s="605"/>
      <c r="AOK15" s="605"/>
      <c r="AOL15" s="605"/>
      <c r="AOM15" s="605"/>
      <c r="AON15" s="605"/>
      <c r="AOO15" s="605"/>
      <c r="AOP15" s="605"/>
      <c r="AOQ15" s="605"/>
      <c r="AOR15" s="605"/>
      <c r="AOS15" s="605"/>
      <c r="AOT15" s="605"/>
      <c r="AOU15" s="605"/>
      <c r="AOV15" s="605"/>
      <c r="AOW15" s="605"/>
      <c r="AOX15" s="605"/>
      <c r="AOY15" s="605"/>
      <c r="AOZ15" s="605"/>
      <c r="APA15" s="605"/>
      <c r="APB15" s="605"/>
      <c r="APC15" s="605"/>
      <c r="APD15" s="605"/>
      <c r="APE15" s="605"/>
      <c r="APF15" s="605"/>
      <c r="APG15" s="605"/>
      <c r="APH15" s="605"/>
      <c r="API15" s="605"/>
      <c r="APJ15" s="605"/>
      <c r="APK15" s="605"/>
      <c r="APL15" s="605"/>
      <c r="APM15" s="605"/>
      <c r="APN15" s="605"/>
      <c r="APO15" s="605"/>
      <c r="APP15" s="605"/>
      <c r="APQ15" s="605"/>
      <c r="APR15" s="605"/>
      <c r="APS15" s="605"/>
      <c r="APT15" s="605"/>
      <c r="APU15" s="605"/>
      <c r="APV15" s="605"/>
      <c r="APW15" s="605"/>
      <c r="APX15" s="605"/>
      <c r="APY15" s="605"/>
      <c r="APZ15" s="605"/>
      <c r="AQA15" s="605"/>
      <c r="AQB15" s="605"/>
      <c r="AQC15" s="605"/>
      <c r="AQD15" s="605"/>
      <c r="AQE15" s="605"/>
      <c r="AQF15" s="605"/>
      <c r="AQG15" s="605"/>
      <c r="AQH15" s="605"/>
      <c r="AQI15" s="605"/>
      <c r="AQJ15" s="605"/>
      <c r="AQK15" s="605"/>
      <c r="AQL15" s="605"/>
      <c r="AQM15" s="605"/>
      <c r="AQN15" s="605"/>
      <c r="AQO15" s="605"/>
      <c r="AQP15" s="605"/>
      <c r="AQQ15" s="605"/>
      <c r="AQR15" s="605"/>
      <c r="AQS15" s="605"/>
      <c r="AQT15" s="605"/>
      <c r="AQU15" s="605"/>
      <c r="AQV15" s="605"/>
      <c r="AQW15" s="605"/>
      <c r="AQX15" s="605"/>
      <c r="AQY15" s="605"/>
      <c r="AQZ15" s="605"/>
      <c r="ARA15" s="605"/>
      <c r="ARB15" s="605"/>
      <c r="ARC15" s="605"/>
      <c r="ARD15" s="605"/>
      <c r="ARE15" s="605"/>
      <c r="ARF15" s="605"/>
      <c r="ARG15" s="605"/>
      <c r="ARH15" s="605"/>
      <c r="ARI15" s="605"/>
      <c r="ARJ15" s="605"/>
      <c r="ARK15" s="605"/>
      <c r="ARL15" s="605"/>
      <c r="ARM15" s="605"/>
      <c r="ARN15" s="605"/>
      <c r="ARO15" s="605"/>
      <c r="ARP15" s="605"/>
      <c r="ARQ15" s="605"/>
      <c r="ARR15" s="605"/>
      <c r="ARS15" s="605"/>
      <c r="ART15" s="605"/>
      <c r="ARU15" s="605"/>
      <c r="ARV15" s="605"/>
      <c r="ARW15" s="605"/>
      <c r="ARX15" s="605"/>
      <c r="ARY15" s="605"/>
      <c r="ARZ15" s="605"/>
      <c r="ASA15" s="605"/>
      <c r="ASB15" s="605"/>
      <c r="ASC15" s="605"/>
      <c r="ASD15" s="605"/>
      <c r="ASE15" s="605"/>
      <c r="ASF15" s="605"/>
      <c r="ASG15" s="605"/>
      <c r="ASH15" s="605"/>
      <c r="ASI15" s="605"/>
      <c r="ASJ15" s="605"/>
      <c r="ASK15" s="605"/>
      <c r="ASL15" s="605"/>
      <c r="ASM15" s="605"/>
      <c r="ASN15" s="605"/>
      <c r="ASO15" s="605"/>
      <c r="ASP15" s="605"/>
      <c r="ASQ15" s="605"/>
      <c r="ASR15" s="605"/>
      <c r="ASS15" s="605"/>
      <c r="AST15" s="605"/>
      <c r="ASU15" s="605"/>
      <c r="ASV15" s="605"/>
      <c r="ASW15" s="605"/>
      <c r="ASX15" s="605"/>
      <c r="ASY15" s="605"/>
      <c r="ASZ15" s="605"/>
      <c r="ATA15" s="605"/>
      <c r="ATB15" s="605"/>
      <c r="ATC15" s="605"/>
      <c r="ATD15" s="605"/>
      <c r="ATE15" s="605"/>
      <c r="ATF15" s="605"/>
      <c r="ATG15" s="605"/>
      <c r="ATH15" s="605"/>
      <c r="ATI15" s="605"/>
      <c r="ATJ15" s="605"/>
      <c r="ATK15" s="605"/>
      <c r="ATL15" s="605"/>
      <c r="ATM15" s="605"/>
      <c r="ATN15" s="605"/>
      <c r="ATO15" s="605"/>
      <c r="ATP15" s="605"/>
      <c r="ATQ15" s="605"/>
      <c r="ATR15" s="605"/>
      <c r="ATS15" s="605"/>
      <c r="ATT15" s="605"/>
      <c r="ATU15" s="605"/>
      <c r="ATV15" s="605"/>
      <c r="ATW15" s="605"/>
      <c r="ATX15" s="605"/>
      <c r="ATY15" s="605"/>
      <c r="ATZ15" s="605"/>
      <c r="AUA15" s="605"/>
      <c r="AUB15" s="605"/>
      <c r="AUC15" s="605"/>
      <c r="AUD15" s="605"/>
      <c r="AUE15" s="605"/>
      <c r="AUF15" s="605"/>
      <c r="AUG15" s="605"/>
      <c r="AUH15" s="605"/>
      <c r="AUI15" s="605"/>
      <c r="AUJ15" s="605"/>
      <c r="AUK15" s="605"/>
      <c r="AUL15" s="605"/>
      <c r="AUM15" s="605"/>
      <c r="AUN15" s="605"/>
      <c r="AUO15" s="605"/>
      <c r="AUP15" s="605"/>
      <c r="AUQ15" s="605"/>
      <c r="AUR15" s="605"/>
      <c r="AUS15" s="605"/>
      <c r="AUT15" s="605"/>
      <c r="AUU15" s="605"/>
      <c r="AUV15" s="605"/>
      <c r="AUW15" s="605"/>
      <c r="AUX15" s="605"/>
      <c r="AUY15" s="605"/>
      <c r="AUZ15" s="605"/>
      <c r="AVA15" s="605"/>
      <c r="AVB15" s="605"/>
      <c r="AVC15" s="605"/>
      <c r="AVD15" s="605"/>
      <c r="AVE15" s="605"/>
      <c r="AVF15" s="605"/>
      <c r="AVG15" s="605"/>
      <c r="AVH15" s="605"/>
      <c r="AVI15" s="605"/>
      <c r="AVJ15" s="605"/>
      <c r="AVK15" s="605"/>
      <c r="AVL15" s="605"/>
      <c r="AVM15" s="605"/>
      <c r="AVN15" s="605"/>
      <c r="AVO15" s="605"/>
      <c r="AVP15" s="605"/>
      <c r="AVQ15" s="605"/>
      <c r="AVR15" s="605"/>
      <c r="AVS15" s="605"/>
      <c r="AVT15" s="605"/>
      <c r="AVU15" s="605"/>
      <c r="AVV15" s="605"/>
      <c r="AVW15" s="605"/>
      <c r="AVX15" s="605"/>
      <c r="AVY15" s="605"/>
      <c r="AVZ15" s="605"/>
      <c r="AWA15" s="605"/>
      <c r="AWB15" s="605"/>
      <c r="AWC15" s="605"/>
      <c r="AWD15" s="605"/>
      <c r="AWE15" s="605"/>
      <c r="AWF15" s="605"/>
      <c r="AWG15" s="605"/>
      <c r="AWH15" s="605"/>
      <c r="AWI15" s="605"/>
      <c r="AWJ15" s="605"/>
      <c r="AWK15" s="605"/>
      <c r="AWL15" s="605"/>
      <c r="AWM15" s="605"/>
      <c r="AWN15" s="605"/>
      <c r="AWO15" s="605"/>
      <c r="AWP15" s="605"/>
      <c r="AWQ15" s="605"/>
      <c r="AWR15" s="605"/>
      <c r="AWS15" s="605"/>
      <c r="AWT15" s="605"/>
      <c r="AWU15" s="605"/>
      <c r="AWV15" s="605"/>
      <c r="AWW15" s="605"/>
      <c r="AWX15" s="605"/>
      <c r="AWY15" s="605"/>
      <c r="AWZ15" s="605"/>
      <c r="AXA15" s="605"/>
      <c r="AXB15" s="605"/>
      <c r="AXC15" s="605"/>
      <c r="AXD15" s="605"/>
      <c r="AXE15" s="605"/>
      <c r="AXF15" s="605"/>
      <c r="AXG15" s="605"/>
      <c r="AXH15" s="605"/>
      <c r="AXI15" s="605"/>
      <c r="AXJ15" s="605"/>
      <c r="AXK15" s="605"/>
      <c r="AXL15" s="605"/>
      <c r="AXM15" s="605"/>
      <c r="AXN15" s="605"/>
      <c r="AXO15" s="605"/>
      <c r="AXP15" s="605"/>
      <c r="AXQ15" s="605"/>
      <c r="AXR15" s="605"/>
      <c r="AXS15" s="605"/>
      <c r="AXT15" s="605"/>
      <c r="AXU15" s="605"/>
      <c r="AXV15" s="605"/>
      <c r="AXW15" s="605"/>
      <c r="AXX15" s="605"/>
      <c r="AXY15" s="605"/>
      <c r="AXZ15" s="605"/>
      <c r="AYA15" s="605"/>
      <c r="AYB15" s="605"/>
      <c r="AYC15" s="605"/>
      <c r="AYD15" s="605"/>
      <c r="AYE15" s="605"/>
      <c r="AYF15" s="605"/>
      <c r="AYG15" s="605"/>
      <c r="AYH15" s="605"/>
      <c r="AYI15" s="605"/>
      <c r="AYJ15" s="605"/>
      <c r="AYK15" s="605"/>
      <c r="AYL15" s="605"/>
      <c r="AYM15" s="605"/>
      <c r="AYN15" s="605"/>
      <c r="AYO15" s="605"/>
      <c r="AYP15" s="605"/>
      <c r="AYQ15" s="605"/>
      <c r="AYR15" s="605"/>
      <c r="AYS15" s="605"/>
      <c r="AYT15" s="605"/>
      <c r="AYU15" s="605"/>
      <c r="AYV15" s="605"/>
      <c r="AYW15" s="605"/>
      <c r="AYX15" s="605"/>
      <c r="AYY15" s="605"/>
      <c r="AYZ15" s="605"/>
      <c r="AZA15" s="605"/>
      <c r="AZB15" s="605"/>
      <c r="AZC15" s="605"/>
      <c r="AZD15" s="605"/>
      <c r="AZE15" s="605"/>
      <c r="AZF15" s="605"/>
      <c r="AZG15" s="605"/>
      <c r="AZH15" s="605"/>
      <c r="AZI15" s="605"/>
      <c r="AZJ15" s="605"/>
      <c r="AZK15" s="605"/>
      <c r="AZL15" s="605"/>
      <c r="AZM15" s="605"/>
      <c r="AZN15" s="605"/>
      <c r="AZO15" s="605"/>
      <c r="AZP15" s="605"/>
      <c r="AZQ15" s="605"/>
      <c r="AZR15" s="605"/>
      <c r="AZS15" s="605"/>
      <c r="AZT15" s="605"/>
      <c r="AZU15" s="605"/>
      <c r="AZV15" s="605"/>
      <c r="AZW15" s="605"/>
      <c r="AZX15" s="605"/>
      <c r="AZY15" s="605"/>
      <c r="AZZ15" s="605"/>
      <c r="BAA15" s="605"/>
      <c r="BAB15" s="605"/>
      <c r="BAC15" s="605"/>
      <c r="BAD15" s="605"/>
      <c r="BAE15" s="605"/>
      <c r="BAF15" s="605"/>
      <c r="BAG15" s="605"/>
      <c r="BAH15" s="605"/>
      <c r="BAI15" s="605"/>
      <c r="BAJ15" s="605"/>
      <c r="BAK15" s="605"/>
      <c r="BAL15" s="605"/>
      <c r="BAM15" s="605"/>
      <c r="BAN15" s="605"/>
      <c r="BAO15" s="605"/>
      <c r="BAP15" s="605"/>
      <c r="BAQ15" s="605"/>
      <c r="BAR15" s="605"/>
      <c r="BAS15" s="605"/>
      <c r="BAT15" s="605"/>
      <c r="BAU15" s="605"/>
      <c r="BAV15" s="605"/>
      <c r="BAW15" s="605"/>
      <c r="BAX15" s="605"/>
      <c r="BAY15" s="605"/>
      <c r="BAZ15" s="605"/>
      <c r="BBA15" s="605"/>
      <c r="BBB15" s="605"/>
      <c r="BBC15" s="605"/>
      <c r="BBD15" s="605"/>
      <c r="BBE15" s="605"/>
      <c r="BBF15" s="605"/>
      <c r="BBG15" s="605"/>
      <c r="BBH15" s="605"/>
      <c r="BBI15" s="605"/>
      <c r="BBJ15" s="605"/>
      <c r="BBK15" s="605"/>
      <c r="BBL15" s="605"/>
      <c r="BBM15" s="605"/>
      <c r="BBN15" s="605"/>
      <c r="BBO15" s="605"/>
      <c r="BBP15" s="605"/>
      <c r="BBQ15" s="605"/>
      <c r="BBR15" s="605"/>
      <c r="BBS15" s="605"/>
      <c r="BBT15" s="605"/>
      <c r="BBU15" s="605"/>
      <c r="BBV15" s="605"/>
      <c r="BBW15" s="605"/>
      <c r="BBX15" s="605"/>
      <c r="BBY15" s="605"/>
      <c r="BBZ15" s="605"/>
      <c r="BCA15" s="605"/>
      <c r="BCB15" s="605"/>
      <c r="BCC15" s="605"/>
      <c r="BCD15" s="605"/>
      <c r="BCE15" s="605"/>
      <c r="BCF15" s="605"/>
      <c r="BCG15" s="605"/>
      <c r="BCH15" s="605"/>
      <c r="BCI15" s="605"/>
      <c r="BCJ15" s="605"/>
      <c r="BCK15" s="605"/>
      <c r="BCL15" s="605"/>
      <c r="BCM15" s="605"/>
      <c r="BCN15" s="605"/>
      <c r="BCO15" s="605"/>
      <c r="BCP15" s="605"/>
      <c r="BCQ15" s="605"/>
      <c r="BCR15" s="605"/>
      <c r="BCS15" s="605"/>
      <c r="BCT15" s="605"/>
      <c r="BCU15" s="605"/>
      <c r="BCV15" s="605"/>
      <c r="BCW15" s="605"/>
      <c r="BCX15" s="605"/>
      <c r="BCY15" s="605"/>
      <c r="BCZ15" s="605"/>
      <c r="BDA15" s="605"/>
      <c r="BDB15" s="605"/>
      <c r="BDC15" s="605"/>
      <c r="BDD15" s="605"/>
      <c r="BDE15" s="605"/>
      <c r="BDF15" s="605"/>
      <c r="BDG15" s="605"/>
      <c r="BDH15" s="605"/>
      <c r="BDI15" s="605"/>
      <c r="BDJ15" s="605"/>
      <c r="BDK15" s="605"/>
      <c r="BDL15" s="605"/>
      <c r="BDM15" s="605"/>
      <c r="BDN15" s="605"/>
      <c r="BDO15" s="605"/>
      <c r="BDP15" s="605"/>
      <c r="BDQ15" s="605"/>
      <c r="BDR15" s="605"/>
      <c r="BDS15" s="605"/>
      <c r="BDT15" s="605"/>
      <c r="BDU15" s="605"/>
      <c r="BDV15" s="605"/>
      <c r="BDW15" s="605"/>
      <c r="BDX15" s="605"/>
      <c r="BDY15" s="605"/>
      <c r="BDZ15" s="605"/>
      <c r="BEA15" s="605"/>
      <c r="BEB15" s="605"/>
      <c r="BEC15" s="605"/>
      <c r="BED15" s="605"/>
      <c r="BEE15" s="605"/>
      <c r="BEF15" s="605"/>
      <c r="BEG15" s="605"/>
      <c r="BEH15" s="605"/>
      <c r="BEI15" s="605"/>
      <c r="BEJ15" s="605"/>
      <c r="BEK15" s="605"/>
      <c r="BEL15" s="605"/>
      <c r="BEM15" s="605"/>
      <c r="BEN15" s="605"/>
      <c r="BEO15" s="605"/>
      <c r="BEP15" s="605"/>
      <c r="BEQ15" s="605"/>
      <c r="BER15" s="605"/>
      <c r="BES15" s="605"/>
      <c r="BET15" s="605"/>
      <c r="BEU15" s="605"/>
      <c r="BEV15" s="605"/>
      <c r="BEW15" s="605"/>
      <c r="BEX15" s="605"/>
      <c r="BEY15" s="605"/>
      <c r="BEZ15" s="605"/>
      <c r="BFA15" s="605"/>
      <c r="BFB15" s="605"/>
      <c r="BFC15" s="605"/>
      <c r="BFD15" s="605"/>
      <c r="BFE15" s="605"/>
      <c r="BFF15" s="605"/>
      <c r="BFG15" s="605"/>
      <c r="BFH15" s="605"/>
      <c r="BFI15" s="605"/>
      <c r="BFJ15" s="605"/>
      <c r="BFK15" s="605"/>
      <c r="BFL15" s="605"/>
      <c r="BFM15" s="605"/>
      <c r="BFN15" s="605"/>
      <c r="BFO15" s="605"/>
      <c r="BFP15" s="605"/>
      <c r="BFQ15" s="605"/>
      <c r="BFR15" s="605"/>
      <c r="BFS15" s="605"/>
      <c r="BFT15" s="605"/>
      <c r="BFU15" s="605"/>
      <c r="BFV15" s="605"/>
      <c r="BFW15" s="605"/>
      <c r="BFX15" s="605"/>
      <c r="BFY15" s="605"/>
      <c r="BFZ15" s="605"/>
      <c r="BGA15" s="605"/>
      <c r="BGB15" s="605"/>
      <c r="BGC15" s="605"/>
      <c r="BGD15" s="605"/>
      <c r="BGE15" s="605"/>
      <c r="BGF15" s="605"/>
      <c r="BGG15" s="605"/>
      <c r="BGH15" s="605"/>
      <c r="BGI15" s="605"/>
      <c r="BGJ15" s="605"/>
      <c r="BGK15" s="605"/>
      <c r="BGL15" s="605"/>
      <c r="BGM15" s="605"/>
      <c r="BGN15" s="605"/>
      <c r="BGO15" s="605"/>
      <c r="BGP15" s="605"/>
      <c r="BGQ15" s="605"/>
      <c r="BGR15" s="605"/>
      <c r="BGS15" s="605"/>
      <c r="BGT15" s="605"/>
      <c r="BGU15" s="605"/>
      <c r="BGV15" s="605"/>
      <c r="BGW15" s="605"/>
      <c r="BGX15" s="605"/>
      <c r="BGY15" s="605"/>
      <c r="BGZ15" s="605"/>
      <c r="BHA15" s="605"/>
      <c r="BHB15" s="605"/>
      <c r="BHC15" s="605"/>
      <c r="BHD15" s="605"/>
      <c r="BHE15" s="605"/>
      <c r="BHF15" s="605"/>
      <c r="BHG15" s="605"/>
      <c r="BHH15" s="605"/>
      <c r="BHI15" s="605"/>
      <c r="BHJ15" s="605"/>
      <c r="BHK15" s="605"/>
      <c r="BHL15" s="605"/>
      <c r="BHM15" s="605"/>
      <c r="BHN15" s="605"/>
      <c r="BHO15" s="605"/>
      <c r="BHP15" s="605"/>
      <c r="BHQ15" s="605"/>
      <c r="BHR15" s="605"/>
      <c r="BHS15" s="605"/>
      <c r="BHT15" s="605"/>
      <c r="BHU15" s="605"/>
      <c r="BHV15" s="605"/>
      <c r="BHW15" s="605"/>
      <c r="BHX15" s="605"/>
      <c r="BHY15" s="605"/>
      <c r="BHZ15" s="605"/>
      <c r="BIA15" s="605"/>
      <c r="BIB15" s="605"/>
      <c r="BIC15" s="605"/>
      <c r="BID15" s="605"/>
      <c r="BIE15" s="605"/>
      <c r="BIF15" s="605"/>
      <c r="BIG15" s="605"/>
      <c r="BIH15" s="605"/>
      <c r="BII15" s="605"/>
      <c r="BIJ15" s="605"/>
      <c r="BIK15" s="605"/>
      <c r="BIL15" s="605"/>
      <c r="BIM15" s="605"/>
      <c r="BIN15" s="605"/>
      <c r="BIO15" s="605"/>
      <c r="BIP15" s="605"/>
      <c r="BIQ15" s="605"/>
      <c r="BIR15" s="605"/>
      <c r="BIS15" s="605"/>
      <c r="BIT15" s="605"/>
      <c r="BIU15" s="605"/>
      <c r="BIV15" s="605"/>
      <c r="BIW15" s="605"/>
      <c r="BIX15" s="605"/>
      <c r="BIY15" s="605"/>
      <c r="BIZ15" s="605"/>
      <c r="BJA15" s="605"/>
      <c r="BJB15" s="605"/>
      <c r="BJC15" s="605"/>
      <c r="BJD15" s="605"/>
      <c r="BJE15" s="605"/>
      <c r="BJF15" s="605"/>
      <c r="BJG15" s="605"/>
      <c r="BJH15" s="605"/>
      <c r="BJI15" s="605"/>
      <c r="BJJ15" s="605"/>
      <c r="BJK15" s="605"/>
      <c r="BJL15" s="605"/>
      <c r="BJM15" s="605"/>
      <c r="BJN15" s="605"/>
      <c r="BJO15" s="605"/>
      <c r="BJP15" s="605"/>
      <c r="BJQ15" s="605"/>
      <c r="BJR15" s="605"/>
      <c r="BJS15" s="605"/>
      <c r="BJT15" s="605"/>
      <c r="BJU15" s="605"/>
      <c r="BJV15" s="605"/>
      <c r="BJW15" s="605"/>
      <c r="BJX15" s="605"/>
      <c r="BJY15" s="605"/>
      <c r="BJZ15" s="605"/>
      <c r="BKA15" s="605"/>
      <c r="BKB15" s="605"/>
      <c r="BKC15" s="605"/>
      <c r="BKD15" s="605"/>
      <c r="BKE15" s="605"/>
      <c r="BKF15" s="605"/>
      <c r="BKG15" s="605"/>
      <c r="BKH15" s="605"/>
      <c r="BKI15" s="605"/>
      <c r="BKJ15" s="605"/>
      <c r="BKK15" s="605"/>
      <c r="BKL15" s="605"/>
      <c r="BKM15" s="605"/>
      <c r="BKN15" s="605"/>
      <c r="BKO15" s="605"/>
      <c r="BKP15" s="605"/>
      <c r="BKQ15" s="605"/>
      <c r="BKR15" s="605"/>
      <c r="BKS15" s="605"/>
      <c r="BKT15" s="605"/>
      <c r="BKU15" s="605"/>
      <c r="BKV15" s="605"/>
      <c r="BKW15" s="605"/>
      <c r="BKX15" s="605"/>
      <c r="BKY15" s="605"/>
      <c r="BKZ15" s="605"/>
      <c r="BLA15" s="605"/>
      <c r="BLB15" s="605"/>
      <c r="BLC15" s="605"/>
      <c r="BLD15" s="605"/>
      <c r="BLE15" s="605"/>
      <c r="BLF15" s="605"/>
      <c r="BLG15" s="605"/>
      <c r="BLH15" s="605"/>
      <c r="BLI15" s="605"/>
      <c r="BLJ15" s="605"/>
      <c r="BLK15" s="605"/>
      <c r="BLL15" s="605"/>
      <c r="BLM15" s="605"/>
      <c r="BLN15" s="605"/>
      <c r="BLO15" s="605"/>
      <c r="BLP15" s="605"/>
      <c r="BLQ15" s="605"/>
      <c r="BLR15" s="605"/>
      <c r="BLS15" s="605"/>
      <c r="BLT15" s="605"/>
      <c r="BLU15" s="605"/>
      <c r="BLV15" s="605"/>
      <c r="BLW15" s="605"/>
      <c r="BLX15" s="605"/>
      <c r="BLY15" s="605"/>
      <c r="BLZ15" s="605"/>
      <c r="BMA15" s="605"/>
      <c r="BMB15" s="605"/>
      <c r="BMC15" s="605"/>
      <c r="BMD15" s="605"/>
      <c r="BME15" s="605"/>
      <c r="BMF15" s="605"/>
      <c r="BMG15" s="605"/>
      <c r="BMH15" s="605"/>
      <c r="BMI15" s="605"/>
      <c r="BMJ15" s="605"/>
      <c r="BMK15" s="605"/>
      <c r="BML15" s="605"/>
      <c r="BMM15" s="605"/>
      <c r="BMN15" s="605"/>
      <c r="BMO15" s="605"/>
      <c r="BMP15" s="605"/>
      <c r="BMQ15" s="605"/>
      <c r="BMR15" s="605"/>
      <c r="BMS15" s="605"/>
      <c r="BMT15" s="605"/>
      <c r="BMU15" s="605"/>
      <c r="BMV15" s="605"/>
      <c r="BMW15" s="605"/>
      <c r="BMX15" s="605"/>
      <c r="BMY15" s="605"/>
      <c r="BMZ15" s="605"/>
      <c r="BNA15" s="605"/>
      <c r="BNB15" s="605"/>
      <c r="BNC15" s="605"/>
      <c r="BND15" s="605"/>
      <c r="BNE15" s="605"/>
      <c r="BNF15" s="605"/>
      <c r="BNG15" s="605"/>
      <c r="BNH15" s="605"/>
      <c r="BNI15" s="605"/>
      <c r="BNJ15" s="605"/>
      <c r="BNK15" s="605"/>
      <c r="BNL15" s="605"/>
      <c r="BNM15" s="605"/>
      <c r="BNN15" s="605"/>
      <c r="BNO15" s="605"/>
      <c r="BNP15" s="605"/>
      <c r="BNQ15" s="605"/>
      <c r="BNR15" s="605"/>
      <c r="BNS15" s="605"/>
      <c r="BNT15" s="605"/>
      <c r="BNU15" s="605"/>
      <c r="BNV15" s="605"/>
      <c r="BNW15" s="605"/>
      <c r="BNX15" s="605"/>
      <c r="BNY15" s="605"/>
      <c r="BNZ15" s="605"/>
      <c r="BOA15" s="605"/>
      <c r="BOB15" s="605"/>
      <c r="BOC15" s="605"/>
      <c r="BOD15" s="605"/>
      <c r="BOE15" s="605"/>
      <c r="BOF15" s="605"/>
      <c r="BOG15" s="605"/>
      <c r="BOH15" s="605"/>
      <c r="BOI15" s="605"/>
      <c r="BOJ15" s="605"/>
      <c r="BOK15" s="605"/>
      <c r="BOL15" s="605"/>
      <c r="BOM15" s="605"/>
      <c r="BON15" s="605"/>
      <c r="BOO15" s="605"/>
      <c r="BOP15" s="605"/>
      <c r="BOQ15" s="605"/>
      <c r="BOR15" s="605"/>
      <c r="BOS15" s="605"/>
      <c r="BOT15" s="605"/>
      <c r="BOU15" s="605"/>
      <c r="BOV15" s="605"/>
      <c r="BOW15" s="605"/>
      <c r="BOX15" s="605"/>
      <c r="BOY15" s="605"/>
      <c r="BOZ15" s="605"/>
      <c r="BPA15" s="605"/>
      <c r="BPB15" s="605"/>
      <c r="BPC15" s="605"/>
      <c r="BPD15" s="605"/>
      <c r="BPE15" s="605"/>
      <c r="BPF15" s="605"/>
      <c r="BPG15" s="605"/>
      <c r="BPH15" s="605"/>
      <c r="BPI15" s="605"/>
      <c r="BPJ15" s="605"/>
      <c r="BPK15" s="605"/>
      <c r="BPL15" s="605"/>
      <c r="BPM15" s="605"/>
      <c r="BPN15" s="605"/>
      <c r="BPO15" s="605"/>
      <c r="BPP15" s="605"/>
      <c r="BPQ15" s="605"/>
      <c r="BPR15" s="605"/>
      <c r="BPS15" s="605"/>
      <c r="BPT15" s="605"/>
      <c r="BPU15" s="605"/>
      <c r="BPV15" s="605"/>
      <c r="BPW15" s="605"/>
      <c r="BPX15" s="605"/>
      <c r="BPY15" s="605"/>
      <c r="BPZ15" s="605"/>
      <c r="BQA15" s="605"/>
      <c r="BQB15" s="605"/>
      <c r="BQC15" s="605"/>
      <c r="BQD15" s="605"/>
      <c r="BQE15" s="605"/>
      <c r="BQF15" s="605"/>
      <c r="BQG15" s="605"/>
      <c r="BQH15" s="605"/>
      <c r="BQI15" s="605"/>
      <c r="BQJ15" s="605"/>
      <c r="BQK15" s="605"/>
      <c r="BQL15" s="605"/>
      <c r="BQM15" s="605"/>
      <c r="BQN15" s="605"/>
      <c r="BQO15" s="605"/>
      <c r="BQP15" s="605"/>
      <c r="BQQ15" s="605"/>
      <c r="BQR15" s="605"/>
      <c r="BQS15" s="605"/>
      <c r="BQT15" s="605"/>
      <c r="BQU15" s="605"/>
      <c r="BQV15" s="605"/>
      <c r="BQW15" s="605"/>
      <c r="BQX15" s="605"/>
      <c r="BQY15" s="605"/>
      <c r="BQZ15" s="605"/>
      <c r="BRA15" s="605"/>
      <c r="BRB15" s="605"/>
      <c r="BRC15" s="605"/>
      <c r="BRD15" s="605"/>
      <c r="BRE15" s="605"/>
      <c r="BRF15" s="605"/>
      <c r="BRG15" s="605"/>
      <c r="BRH15" s="605"/>
      <c r="BRI15" s="605"/>
      <c r="BRJ15" s="605"/>
      <c r="BRK15" s="605"/>
      <c r="BRL15" s="605"/>
      <c r="BRM15" s="605"/>
      <c r="BRN15" s="605"/>
      <c r="BRO15" s="605"/>
      <c r="BRP15" s="605"/>
      <c r="BRQ15" s="605"/>
      <c r="BRR15" s="605"/>
      <c r="BRS15" s="605"/>
      <c r="BRT15" s="605"/>
      <c r="BRU15" s="605"/>
      <c r="BRV15" s="605"/>
      <c r="BRW15" s="605"/>
      <c r="BRX15" s="605"/>
      <c r="BRY15" s="605"/>
      <c r="BRZ15" s="605"/>
      <c r="BSA15" s="605"/>
      <c r="BSB15" s="605"/>
      <c r="BSC15" s="605"/>
      <c r="BSD15" s="605"/>
      <c r="BSE15" s="605"/>
      <c r="BSF15" s="605"/>
      <c r="BSG15" s="605"/>
      <c r="BSH15" s="605"/>
      <c r="BSI15" s="605"/>
      <c r="BSJ15" s="605"/>
      <c r="BSK15" s="605"/>
      <c r="BSL15" s="605"/>
      <c r="BSM15" s="605"/>
      <c r="BSN15" s="605"/>
      <c r="BSO15" s="605"/>
      <c r="BSP15" s="605"/>
      <c r="BSQ15" s="605"/>
      <c r="BSR15" s="605"/>
      <c r="BSS15" s="605"/>
      <c r="BST15" s="605"/>
      <c r="BSU15" s="605"/>
      <c r="BSV15" s="605"/>
      <c r="BSW15" s="605"/>
      <c r="BSX15" s="605"/>
      <c r="BSY15" s="605"/>
      <c r="BSZ15" s="605"/>
      <c r="BTA15" s="605"/>
      <c r="BTB15" s="605"/>
      <c r="BTC15" s="605"/>
      <c r="BTD15" s="605"/>
      <c r="BTE15" s="605"/>
      <c r="BTF15" s="605"/>
      <c r="BTG15" s="605"/>
      <c r="BTH15" s="605"/>
      <c r="BTI15" s="605"/>
      <c r="BTJ15" s="605"/>
      <c r="BTK15" s="605"/>
      <c r="BTL15" s="605"/>
      <c r="BTM15" s="605"/>
      <c r="BTN15" s="605"/>
      <c r="BTO15" s="605"/>
      <c r="BTP15" s="605"/>
      <c r="BTQ15" s="605"/>
      <c r="BTR15" s="605"/>
      <c r="BTS15" s="605"/>
      <c r="BTT15" s="605"/>
      <c r="BTU15" s="605"/>
      <c r="BTV15" s="605"/>
      <c r="BTW15" s="605"/>
      <c r="BTX15" s="605"/>
      <c r="BTY15" s="605"/>
      <c r="BTZ15" s="605"/>
      <c r="BUA15" s="605"/>
      <c r="BUB15" s="605"/>
      <c r="BUC15" s="605"/>
      <c r="BUD15" s="605"/>
      <c r="BUE15" s="605"/>
      <c r="BUF15" s="605"/>
      <c r="BUG15" s="605"/>
      <c r="BUH15" s="605"/>
      <c r="BUI15" s="605"/>
      <c r="BUJ15" s="605"/>
      <c r="BUK15" s="605"/>
      <c r="BUL15" s="605"/>
      <c r="BUM15" s="605"/>
      <c r="BUN15" s="605"/>
      <c r="BUO15" s="605"/>
      <c r="BUP15" s="605"/>
      <c r="BUQ15" s="605"/>
      <c r="BUR15" s="605"/>
      <c r="BUS15" s="605"/>
      <c r="BUT15" s="605"/>
      <c r="BUU15" s="605"/>
      <c r="BUV15" s="605"/>
      <c r="BUW15" s="605"/>
      <c r="BUX15" s="605"/>
      <c r="BUY15" s="605"/>
      <c r="BUZ15" s="605"/>
      <c r="BVA15" s="605"/>
      <c r="BVB15" s="605"/>
      <c r="BVC15" s="605"/>
      <c r="BVD15" s="605"/>
      <c r="BVE15" s="605"/>
      <c r="BVF15" s="605"/>
      <c r="BVG15" s="605"/>
      <c r="BVH15" s="605"/>
      <c r="BVI15" s="605"/>
      <c r="BVJ15" s="605"/>
      <c r="BVK15" s="605"/>
      <c r="BVL15" s="605"/>
      <c r="BVM15" s="605"/>
      <c r="BVN15" s="605"/>
      <c r="BVO15" s="605"/>
      <c r="BVP15" s="605"/>
      <c r="BVQ15" s="605"/>
      <c r="BVR15" s="605"/>
      <c r="BVS15" s="605"/>
      <c r="BVT15" s="605"/>
      <c r="BVU15" s="605"/>
      <c r="BVV15" s="605"/>
      <c r="BVW15" s="605"/>
      <c r="BVX15" s="605"/>
      <c r="BVY15" s="605"/>
      <c r="BVZ15" s="605"/>
      <c r="BWA15" s="605"/>
      <c r="BWB15" s="605"/>
      <c r="BWC15" s="605"/>
      <c r="BWD15" s="605"/>
      <c r="BWE15" s="605"/>
      <c r="BWF15" s="605"/>
      <c r="BWG15" s="605"/>
      <c r="BWH15" s="605"/>
      <c r="BWI15" s="605"/>
      <c r="BWJ15" s="605"/>
      <c r="BWK15" s="605"/>
      <c r="BWL15" s="605"/>
      <c r="BWM15" s="605"/>
      <c r="BWN15" s="605"/>
      <c r="BWO15" s="605"/>
      <c r="BWP15" s="605"/>
      <c r="BWQ15" s="605"/>
      <c r="BWR15" s="605"/>
      <c r="BWS15" s="605"/>
      <c r="BWT15" s="605"/>
      <c r="BWU15" s="605"/>
      <c r="BWV15" s="605"/>
      <c r="BWW15" s="605"/>
      <c r="BWX15" s="605"/>
      <c r="BWY15" s="605"/>
      <c r="BWZ15" s="605"/>
      <c r="BXA15" s="605"/>
      <c r="BXB15" s="605"/>
      <c r="BXC15" s="605"/>
      <c r="BXD15" s="605"/>
      <c r="BXE15" s="605"/>
      <c r="BXF15" s="605"/>
      <c r="BXG15" s="605"/>
      <c r="BXH15" s="605"/>
      <c r="BXI15" s="605"/>
      <c r="BXJ15" s="605"/>
      <c r="BXK15" s="605"/>
      <c r="BXL15" s="605"/>
      <c r="BXM15" s="605"/>
      <c r="BXN15" s="605"/>
      <c r="BXO15" s="605"/>
      <c r="BXP15" s="605"/>
      <c r="BXQ15" s="605"/>
      <c r="BXR15" s="605"/>
      <c r="BXS15" s="605"/>
      <c r="BXT15" s="605"/>
      <c r="BXU15" s="605"/>
      <c r="BXV15" s="605"/>
      <c r="BXW15" s="605"/>
      <c r="BXX15" s="605"/>
      <c r="BXY15" s="605"/>
      <c r="BXZ15" s="605"/>
      <c r="BYA15" s="605"/>
      <c r="BYB15" s="605"/>
      <c r="BYC15" s="605"/>
      <c r="BYD15" s="605"/>
      <c r="BYE15" s="605"/>
      <c r="BYF15" s="605"/>
      <c r="BYG15" s="605"/>
      <c r="BYH15" s="605"/>
      <c r="BYI15" s="605"/>
      <c r="BYJ15" s="605"/>
      <c r="BYK15" s="605"/>
      <c r="BYL15" s="605"/>
      <c r="BYM15" s="605"/>
      <c r="BYN15" s="605"/>
      <c r="BYO15" s="605"/>
      <c r="BYP15" s="605"/>
      <c r="BYQ15" s="605"/>
      <c r="BYR15" s="605"/>
      <c r="BYS15" s="605"/>
      <c r="BYT15" s="605"/>
      <c r="BYU15" s="605"/>
      <c r="BYV15" s="605"/>
      <c r="BYW15" s="605"/>
      <c r="BYX15" s="605"/>
      <c r="BYY15" s="605"/>
      <c r="BYZ15" s="605"/>
      <c r="BZA15" s="605"/>
      <c r="BZB15" s="605"/>
      <c r="BZC15" s="605"/>
      <c r="BZD15" s="605"/>
      <c r="BZE15" s="605"/>
      <c r="BZF15" s="605"/>
      <c r="BZG15" s="605"/>
      <c r="BZH15" s="605"/>
      <c r="BZI15" s="605"/>
      <c r="BZJ15" s="605"/>
      <c r="BZK15" s="605"/>
      <c r="BZL15" s="605"/>
      <c r="BZM15" s="605"/>
      <c r="BZN15" s="605"/>
      <c r="BZO15" s="605"/>
      <c r="BZP15" s="605"/>
      <c r="BZQ15" s="605"/>
      <c r="BZR15" s="605"/>
      <c r="BZS15" s="605"/>
      <c r="BZT15" s="605"/>
      <c r="BZU15" s="605"/>
      <c r="BZV15" s="605"/>
      <c r="BZW15" s="605"/>
      <c r="BZX15" s="605"/>
      <c r="BZY15" s="605"/>
      <c r="BZZ15" s="605"/>
      <c r="CAA15" s="605"/>
      <c r="CAB15" s="605"/>
      <c r="CAC15" s="605"/>
      <c r="CAD15" s="605"/>
      <c r="CAE15" s="605"/>
      <c r="CAF15" s="605"/>
      <c r="CAG15" s="605"/>
      <c r="CAH15" s="605"/>
      <c r="CAI15" s="605"/>
      <c r="CAJ15" s="605"/>
      <c r="CAK15" s="605"/>
      <c r="CAL15" s="605"/>
      <c r="CAM15" s="605"/>
      <c r="CAN15" s="605"/>
      <c r="CAO15" s="605"/>
      <c r="CAP15" s="605"/>
      <c r="CAQ15" s="605"/>
      <c r="CAR15" s="605"/>
      <c r="CAS15" s="605"/>
      <c r="CAT15" s="605"/>
      <c r="CAU15" s="605"/>
      <c r="CAV15" s="605"/>
      <c r="CAW15" s="605"/>
      <c r="CAX15" s="605"/>
      <c r="CAY15" s="605"/>
      <c r="CAZ15" s="605"/>
      <c r="CBA15" s="605"/>
      <c r="CBB15" s="605"/>
      <c r="CBC15" s="605"/>
      <c r="CBD15" s="605"/>
      <c r="CBE15" s="605"/>
      <c r="CBF15" s="605"/>
      <c r="CBG15" s="605"/>
      <c r="CBH15" s="605"/>
      <c r="CBI15" s="605"/>
      <c r="CBJ15" s="605"/>
      <c r="CBK15" s="605"/>
      <c r="CBL15" s="605"/>
      <c r="CBM15" s="605"/>
      <c r="CBN15" s="605"/>
      <c r="CBO15" s="605"/>
      <c r="CBP15" s="605"/>
      <c r="CBQ15" s="605"/>
      <c r="CBR15" s="605"/>
      <c r="CBS15" s="605"/>
      <c r="CBT15" s="605"/>
      <c r="CBU15" s="605"/>
      <c r="CBV15" s="605"/>
      <c r="CBW15" s="605"/>
      <c r="CBX15" s="605"/>
      <c r="CBY15" s="605"/>
      <c r="CBZ15" s="605"/>
      <c r="CCA15" s="605"/>
      <c r="CCB15" s="605"/>
      <c r="CCC15" s="605"/>
      <c r="CCD15" s="605"/>
      <c r="CCE15" s="605"/>
      <c r="CCF15" s="605"/>
      <c r="CCG15" s="605"/>
      <c r="CCH15" s="605"/>
      <c r="CCI15" s="605"/>
      <c r="CCJ15" s="605"/>
      <c r="CCK15" s="605"/>
      <c r="CCL15" s="605"/>
      <c r="CCM15" s="605"/>
      <c r="CCN15" s="605"/>
      <c r="CCO15" s="605"/>
      <c r="CCP15" s="605"/>
      <c r="CCQ15" s="605"/>
      <c r="CCR15" s="605"/>
      <c r="CCS15" s="605"/>
      <c r="CCT15" s="605"/>
      <c r="CCU15" s="605"/>
      <c r="CCV15" s="605"/>
      <c r="CCW15" s="605"/>
      <c r="CCX15" s="605"/>
      <c r="CCY15" s="605"/>
      <c r="CCZ15" s="605"/>
      <c r="CDA15" s="605"/>
      <c r="CDB15" s="605"/>
      <c r="CDC15" s="605"/>
      <c r="CDD15" s="605"/>
      <c r="CDE15" s="605"/>
      <c r="CDF15" s="605"/>
      <c r="CDG15" s="605"/>
      <c r="CDH15" s="605"/>
      <c r="CDI15" s="605"/>
      <c r="CDJ15" s="605"/>
      <c r="CDK15" s="605"/>
      <c r="CDL15" s="605"/>
      <c r="CDM15" s="605"/>
      <c r="CDN15" s="605"/>
      <c r="CDO15" s="605"/>
      <c r="CDP15" s="605"/>
      <c r="CDQ15" s="605"/>
      <c r="CDR15" s="605"/>
      <c r="CDS15" s="605"/>
      <c r="CDT15" s="605"/>
      <c r="CDU15" s="605"/>
      <c r="CDV15" s="605"/>
      <c r="CDW15" s="605"/>
      <c r="CDX15" s="605"/>
      <c r="CDY15" s="605"/>
      <c r="CDZ15" s="605"/>
      <c r="CEA15" s="605"/>
      <c r="CEB15" s="605"/>
      <c r="CEC15" s="605"/>
      <c r="CED15" s="605"/>
      <c r="CEE15" s="605"/>
      <c r="CEF15" s="605"/>
      <c r="CEG15" s="605"/>
      <c r="CEH15" s="605"/>
      <c r="CEI15" s="605"/>
      <c r="CEJ15" s="605"/>
      <c r="CEK15" s="605"/>
      <c r="CEL15" s="605"/>
      <c r="CEM15" s="605"/>
      <c r="CEN15" s="605"/>
      <c r="CEO15" s="605"/>
      <c r="CEP15" s="605"/>
      <c r="CEQ15" s="605"/>
      <c r="CER15" s="605"/>
      <c r="CES15" s="605"/>
      <c r="CET15" s="605"/>
      <c r="CEU15" s="605"/>
      <c r="CEV15" s="605"/>
      <c r="CEW15" s="605"/>
      <c r="CEX15" s="605"/>
      <c r="CEY15" s="605"/>
      <c r="CEZ15" s="605"/>
      <c r="CFA15" s="605"/>
      <c r="CFB15" s="605"/>
      <c r="CFC15" s="605"/>
      <c r="CFD15" s="605"/>
      <c r="CFE15" s="605"/>
      <c r="CFF15" s="605"/>
      <c r="CFG15" s="605"/>
      <c r="CFH15" s="605"/>
      <c r="CFI15" s="605"/>
      <c r="CFJ15" s="605"/>
      <c r="CFK15" s="605"/>
      <c r="CFL15" s="605"/>
      <c r="CFM15" s="605"/>
      <c r="CFN15" s="605"/>
      <c r="CFO15" s="605"/>
      <c r="CFP15" s="605"/>
      <c r="CFQ15" s="605"/>
      <c r="CFR15" s="605"/>
      <c r="CFS15" s="605"/>
      <c r="CFT15" s="605"/>
      <c r="CFU15" s="605"/>
      <c r="CFV15" s="605"/>
      <c r="CFW15" s="605"/>
      <c r="CFX15" s="605"/>
      <c r="CFY15" s="605"/>
      <c r="CFZ15" s="605"/>
      <c r="CGA15" s="605"/>
      <c r="CGB15" s="605"/>
      <c r="CGC15" s="605"/>
      <c r="CGD15" s="605"/>
      <c r="CGE15" s="605"/>
      <c r="CGF15" s="605"/>
      <c r="CGG15" s="605"/>
      <c r="CGH15" s="605"/>
      <c r="CGI15" s="605"/>
      <c r="CGJ15" s="605"/>
      <c r="CGK15" s="605"/>
      <c r="CGL15" s="605"/>
      <c r="CGM15" s="605"/>
      <c r="CGN15" s="605"/>
      <c r="CGO15" s="605"/>
      <c r="CGP15" s="605"/>
      <c r="CGQ15" s="605"/>
      <c r="CGR15" s="605"/>
      <c r="CGS15" s="605"/>
      <c r="CGT15" s="605"/>
      <c r="CGU15" s="605"/>
      <c r="CGV15" s="605"/>
      <c r="CGW15" s="605"/>
      <c r="CGX15" s="605"/>
      <c r="CGY15" s="605"/>
      <c r="CGZ15" s="605"/>
      <c r="CHA15" s="605"/>
      <c r="CHB15" s="605"/>
      <c r="CHC15" s="605"/>
      <c r="CHD15" s="605"/>
      <c r="CHE15" s="605"/>
      <c r="CHF15" s="605"/>
      <c r="CHG15" s="605"/>
      <c r="CHH15" s="605"/>
      <c r="CHI15" s="605"/>
      <c r="CHJ15" s="605"/>
      <c r="CHK15" s="605"/>
      <c r="CHL15" s="605"/>
      <c r="CHM15" s="605"/>
      <c r="CHN15" s="605"/>
      <c r="CHO15" s="605"/>
      <c r="CHP15" s="605"/>
      <c r="CHQ15" s="605"/>
      <c r="CHR15" s="605"/>
      <c r="CHS15" s="605"/>
      <c r="CHT15" s="605"/>
      <c r="CHU15" s="605"/>
      <c r="CHV15" s="605"/>
      <c r="CHW15" s="605"/>
      <c r="CHX15" s="605"/>
      <c r="CHY15" s="605"/>
      <c r="CHZ15" s="605"/>
      <c r="CIA15" s="605"/>
      <c r="CIB15" s="605"/>
      <c r="CIC15" s="605"/>
      <c r="CID15" s="605"/>
      <c r="CIE15" s="605"/>
      <c r="CIF15" s="605"/>
      <c r="CIG15" s="605"/>
      <c r="CIH15" s="605"/>
      <c r="CII15" s="605"/>
      <c r="CIJ15" s="605"/>
      <c r="CIK15" s="605"/>
      <c r="CIL15" s="605"/>
      <c r="CIM15" s="605"/>
      <c r="CIN15" s="605"/>
      <c r="CIO15" s="605"/>
      <c r="CIP15" s="605"/>
      <c r="CIQ15" s="605"/>
      <c r="CIR15" s="605"/>
      <c r="CIS15" s="605"/>
      <c r="CIT15" s="605"/>
      <c r="CIU15" s="605"/>
      <c r="CIV15" s="605"/>
      <c r="CIW15" s="605"/>
      <c r="CIX15" s="605"/>
      <c r="CIY15" s="605"/>
      <c r="CIZ15" s="605"/>
      <c r="CJA15" s="605"/>
      <c r="CJB15" s="605"/>
      <c r="CJC15" s="605"/>
      <c r="CJD15" s="605"/>
      <c r="CJE15" s="605"/>
      <c r="CJF15" s="605"/>
      <c r="CJG15" s="605"/>
      <c r="CJH15" s="605"/>
      <c r="CJI15" s="605"/>
      <c r="CJJ15" s="605"/>
      <c r="CJK15" s="605"/>
      <c r="CJL15" s="605"/>
      <c r="CJM15" s="605"/>
      <c r="CJN15" s="605"/>
      <c r="CJO15" s="605"/>
      <c r="CJP15" s="605"/>
      <c r="CJQ15" s="605"/>
      <c r="CJR15" s="605"/>
      <c r="CJS15" s="605"/>
      <c r="CJT15" s="605"/>
      <c r="CJU15" s="605"/>
      <c r="CJV15" s="605"/>
      <c r="CJW15" s="605"/>
      <c r="CJX15" s="605"/>
      <c r="CJY15" s="605"/>
      <c r="CJZ15" s="605"/>
      <c r="CKA15" s="605"/>
      <c r="CKB15" s="605"/>
      <c r="CKC15" s="605"/>
      <c r="CKD15" s="605"/>
      <c r="CKE15" s="605"/>
      <c r="CKF15" s="605"/>
      <c r="CKG15" s="605"/>
      <c r="CKH15" s="605"/>
      <c r="CKI15" s="605"/>
      <c r="CKJ15" s="605"/>
      <c r="CKK15" s="605"/>
      <c r="CKL15" s="605"/>
      <c r="CKM15" s="605"/>
      <c r="CKN15" s="605"/>
      <c r="CKO15" s="605"/>
      <c r="CKP15" s="605"/>
      <c r="CKQ15" s="605"/>
      <c r="CKR15" s="605"/>
      <c r="CKS15" s="605"/>
      <c r="CKT15" s="605"/>
      <c r="CKU15" s="605"/>
      <c r="CKV15" s="605"/>
      <c r="CKW15" s="605"/>
      <c r="CKX15" s="605"/>
      <c r="CKY15" s="605"/>
      <c r="CKZ15" s="605"/>
      <c r="CLA15" s="605"/>
      <c r="CLB15" s="605"/>
      <c r="CLC15" s="605"/>
      <c r="CLD15" s="605"/>
      <c r="CLE15" s="605"/>
      <c r="CLF15" s="605"/>
      <c r="CLG15" s="605"/>
      <c r="CLH15" s="605"/>
      <c r="CLI15" s="605"/>
      <c r="CLJ15" s="605"/>
      <c r="CLK15" s="605"/>
      <c r="CLL15" s="605"/>
      <c r="CLM15" s="605"/>
      <c r="CLN15" s="605"/>
      <c r="CLO15" s="605"/>
      <c r="CLP15" s="605"/>
      <c r="CLQ15" s="605"/>
      <c r="CLR15" s="605"/>
      <c r="CLS15" s="605"/>
      <c r="CLT15" s="605"/>
      <c r="CLU15" s="605"/>
      <c r="CLV15" s="605"/>
      <c r="CLW15" s="605"/>
      <c r="CLX15" s="605"/>
      <c r="CLY15" s="605"/>
      <c r="CLZ15" s="605"/>
      <c r="CMA15" s="605"/>
      <c r="CMB15" s="605"/>
      <c r="CMC15" s="605"/>
      <c r="CMD15" s="605"/>
      <c r="CME15" s="605"/>
      <c r="CMF15" s="605"/>
      <c r="CMG15" s="605"/>
      <c r="CMH15" s="605"/>
      <c r="CMI15" s="605"/>
      <c r="CMJ15" s="605"/>
      <c r="CMK15" s="605"/>
      <c r="CML15" s="605"/>
      <c r="CMM15" s="605"/>
      <c r="CMN15" s="605"/>
      <c r="CMO15" s="605"/>
      <c r="CMP15" s="605"/>
      <c r="CMQ15" s="605"/>
      <c r="CMR15" s="605"/>
      <c r="CMS15" s="605"/>
      <c r="CMT15" s="605"/>
      <c r="CMU15" s="605"/>
      <c r="CMV15" s="605"/>
      <c r="CMW15" s="605"/>
      <c r="CMX15" s="605"/>
      <c r="CMY15" s="605"/>
      <c r="CMZ15" s="605"/>
      <c r="CNA15" s="605"/>
      <c r="CNB15" s="605"/>
      <c r="CNC15" s="605"/>
      <c r="CND15" s="605"/>
      <c r="CNE15" s="605"/>
      <c r="CNF15" s="605"/>
      <c r="CNG15" s="605"/>
      <c r="CNH15" s="605"/>
      <c r="CNI15" s="605"/>
      <c r="CNJ15" s="605"/>
      <c r="CNK15" s="605"/>
      <c r="CNL15" s="605"/>
      <c r="CNM15" s="605"/>
      <c r="CNN15" s="605"/>
      <c r="CNO15" s="605"/>
      <c r="CNP15" s="605"/>
      <c r="CNQ15" s="605"/>
      <c r="CNR15" s="605"/>
      <c r="CNS15" s="605"/>
      <c r="CNT15" s="605"/>
      <c r="CNU15" s="605"/>
      <c r="CNV15" s="605"/>
      <c r="CNW15" s="605"/>
      <c r="CNX15" s="605"/>
      <c r="CNY15" s="605"/>
      <c r="CNZ15" s="605"/>
      <c r="COA15" s="605"/>
      <c r="COB15" s="605"/>
      <c r="COC15" s="605"/>
      <c r="COD15" s="605"/>
      <c r="COE15" s="605"/>
      <c r="COF15" s="605"/>
      <c r="COG15" s="605"/>
      <c r="COH15" s="605"/>
      <c r="COI15" s="605"/>
      <c r="COJ15" s="605"/>
      <c r="COK15" s="605"/>
      <c r="COL15" s="605"/>
      <c r="COM15" s="605"/>
      <c r="CON15" s="605"/>
      <c r="COO15" s="605"/>
      <c r="COP15" s="605"/>
      <c r="COQ15" s="605"/>
      <c r="COR15" s="605"/>
      <c r="COS15" s="605"/>
      <c r="COT15" s="605"/>
      <c r="COU15" s="605"/>
      <c r="COV15" s="605"/>
      <c r="COW15" s="605"/>
      <c r="COX15" s="605"/>
      <c r="COY15" s="605"/>
      <c r="COZ15" s="605"/>
      <c r="CPA15" s="605"/>
      <c r="CPB15" s="605"/>
      <c r="CPC15" s="605"/>
      <c r="CPD15" s="605"/>
      <c r="CPE15" s="605"/>
      <c r="CPF15" s="605"/>
      <c r="CPG15" s="605"/>
      <c r="CPH15" s="605"/>
      <c r="CPI15" s="605"/>
      <c r="CPJ15" s="605"/>
      <c r="CPK15" s="605"/>
      <c r="CPL15" s="605"/>
      <c r="CPM15" s="605"/>
      <c r="CPN15" s="605"/>
      <c r="CPO15" s="605"/>
      <c r="CPP15" s="605"/>
      <c r="CPQ15" s="605"/>
      <c r="CPR15" s="605"/>
      <c r="CPS15" s="605"/>
      <c r="CPT15" s="605"/>
      <c r="CPU15" s="605"/>
      <c r="CPV15" s="605"/>
      <c r="CPW15" s="605"/>
      <c r="CPX15" s="605"/>
      <c r="CPY15" s="605"/>
      <c r="CPZ15" s="605"/>
      <c r="CQA15" s="605"/>
      <c r="CQB15" s="605"/>
      <c r="CQC15" s="605"/>
      <c r="CQD15" s="605"/>
      <c r="CQE15" s="605"/>
      <c r="CQF15" s="605"/>
      <c r="CQG15" s="605"/>
      <c r="CQH15" s="605"/>
      <c r="CQI15" s="605"/>
      <c r="CQJ15" s="605"/>
      <c r="CQK15" s="605"/>
      <c r="CQL15" s="605"/>
      <c r="CQM15" s="605"/>
      <c r="CQN15" s="605"/>
      <c r="CQO15" s="605"/>
      <c r="CQP15" s="605"/>
      <c r="CQQ15" s="605"/>
      <c r="CQR15" s="605"/>
      <c r="CQS15" s="605"/>
      <c r="CQT15" s="605"/>
      <c r="CQU15" s="605"/>
      <c r="CQV15" s="605"/>
      <c r="CQW15" s="605"/>
      <c r="CQX15" s="605"/>
      <c r="CQY15" s="605"/>
      <c r="CQZ15" s="605"/>
      <c r="CRA15" s="605"/>
      <c r="CRB15" s="605"/>
      <c r="CRC15" s="605"/>
      <c r="CRD15" s="605"/>
      <c r="CRE15" s="605"/>
      <c r="CRF15" s="605"/>
      <c r="CRG15" s="605"/>
      <c r="CRH15" s="605"/>
      <c r="CRI15" s="605"/>
      <c r="CRJ15" s="605"/>
      <c r="CRK15" s="605"/>
      <c r="CRL15" s="605"/>
      <c r="CRM15" s="605"/>
      <c r="CRN15" s="605"/>
      <c r="CRO15" s="605"/>
      <c r="CRP15" s="605"/>
      <c r="CRQ15" s="605"/>
      <c r="CRR15" s="605"/>
      <c r="CRS15" s="605"/>
      <c r="CRT15" s="605"/>
      <c r="CRU15" s="605"/>
      <c r="CRV15" s="605"/>
      <c r="CRW15" s="605"/>
      <c r="CRX15" s="605"/>
      <c r="CRY15" s="605"/>
      <c r="CRZ15" s="605"/>
      <c r="CSA15" s="605"/>
      <c r="CSB15" s="605"/>
      <c r="CSC15" s="605"/>
      <c r="CSD15" s="605"/>
      <c r="CSE15" s="605"/>
      <c r="CSF15" s="605"/>
      <c r="CSG15" s="605"/>
      <c r="CSH15" s="605"/>
      <c r="CSI15" s="605"/>
      <c r="CSJ15" s="605"/>
      <c r="CSK15" s="605"/>
      <c r="CSL15" s="605"/>
      <c r="CSM15" s="605"/>
      <c r="CSN15" s="605"/>
      <c r="CSO15" s="605"/>
      <c r="CSP15" s="605"/>
      <c r="CSQ15" s="605"/>
      <c r="CSR15" s="605"/>
      <c r="CSS15" s="605"/>
      <c r="CST15" s="605"/>
      <c r="CSU15" s="605"/>
      <c r="CSV15" s="605"/>
      <c r="CSW15" s="605"/>
      <c r="CSX15" s="605"/>
      <c r="CSY15" s="605"/>
      <c r="CSZ15" s="605"/>
      <c r="CTA15" s="605"/>
      <c r="CTB15" s="605"/>
      <c r="CTC15" s="605"/>
      <c r="CTD15" s="605"/>
      <c r="CTE15" s="605"/>
      <c r="CTF15" s="605"/>
      <c r="CTG15" s="605"/>
      <c r="CTH15" s="605"/>
      <c r="CTI15" s="605"/>
      <c r="CTJ15" s="605"/>
      <c r="CTK15" s="605"/>
      <c r="CTL15" s="605"/>
      <c r="CTM15" s="605"/>
      <c r="CTN15" s="605"/>
      <c r="CTO15" s="605"/>
      <c r="CTP15" s="605"/>
      <c r="CTQ15" s="605"/>
      <c r="CTR15" s="605"/>
      <c r="CTS15" s="605"/>
      <c r="CTT15" s="605"/>
      <c r="CTU15" s="605"/>
      <c r="CTV15" s="605"/>
      <c r="CTW15" s="605"/>
      <c r="CTX15" s="605"/>
      <c r="CTY15" s="605"/>
      <c r="CTZ15" s="605"/>
      <c r="CUA15" s="605"/>
      <c r="CUB15" s="605"/>
      <c r="CUC15" s="605"/>
      <c r="CUD15" s="605"/>
      <c r="CUE15" s="605"/>
      <c r="CUF15" s="605"/>
      <c r="CUG15" s="605"/>
      <c r="CUH15" s="605"/>
      <c r="CUI15" s="605"/>
      <c r="CUJ15" s="605"/>
      <c r="CUK15" s="605"/>
      <c r="CUL15" s="605"/>
      <c r="CUM15" s="605"/>
      <c r="CUN15" s="605"/>
      <c r="CUO15" s="605"/>
      <c r="CUP15" s="605"/>
      <c r="CUQ15" s="605"/>
      <c r="CUR15" s="605"/>
      <c r="CUS15" s="605"/>
      <c r="CUT15" s="605"/>
      <c r="CUU15" s="605"/>
      <c r="CUV15" s="605"/>
      <c r="CUW15" s="605"/>
      <c r="CUX15" s="605"/>
      <c r="CUY15" s="605"/>
      <c r="CUZ15" s="605"/>
      <c r="CVA15" s="605"/>
      <c r="CVB15" s="605"/>
      <c r="CVC15" s="605"/>
      <c r="CVD15" s="605"/>
      <c r="CVE15" s="605"/>
      <c r="CVF15" s="605"/>
      <c r="CVG15" s="605"/>
      <c r="CVH15" s="605"/>
      <c r="CVI15" s="605"/>
      <c r="CVJ15" s="605"/>
      <c r="CVK15" s="605"/>
      <c r="CVL15" s="605"/>
      <c r="CVM15" s="605"/>
      <c r="CVN15" s="605"/>
      <c r="CVO15" s="605"/>
      <c r="CVP15" s="605"/>
      <c r="CVQ15" s="605"/>
      <c r="CVR15" s="605"/>
      <c r="CVS15" s="605"/>
      <c r="CVT15" s="605"/>
      <c r="CVU15" s="605"/>
      <c r="CVV15" s="605"/>
      <c r="CVW15" s="605"/>
      <c r="CVX15" s="605"/>
      <c r="CVY15" s="605"/>
      <c r="CVZ15" s="605"/>
      <c r="CWA15" s="605"/>
      <c r="CWB15" s="605"/>
      <c r="CWC15" s="605"/>
      <c r="CWD15" s="605"/>
      <c r="CWE15" s="605"/>
      <c r="CWF15" s="605"/>
      <c r="CWG15" s="605"/>
      <c r="CWH15" s="605"/>
      <c r="CWI15" s="605"/>
      <c r="CWJ15" s="605"/>
      <c r="CWK15" s="605"/>
      <c r="CWL15" s="605"/>
      <c r="CWM15" s="605"/>
      <c r="CWN15" s="605"/>
      <c r="CWO15" s="605"/>
      <c r="CWP15" s="605"/>
      <c r="CWQ15" s="605"/>
      <c r="CWR15" s="605"/>
      <c r="CWS15" s="605"/>
      <c r="CWT15" s="605"/>
      <c r="CWU15" s="605"/>
      <c r="CWV15" s="605"/>
      <c r="CWW15" s="605"/>
      <c r="CWX15" s="605"/>
      <c r="CWY15" s="605"/>
      <c r="CWZ15" s="605"/>
      <c r="CXA15" s="605"/>
      <c r="CXB15" s="605"/>
      <c r="CXC15" s="605"/>
      <c r="CXD15" s="605"/>
      <c r="CXE15" s="605"/>
      <c r="CXF15" s="605"/>
      <c r="CXG15" s="605"/>
      <c r="CXH15" s="605"/>
      <c r="CXI15" s="605"/>
      <c r="CXJ15" s="605"/>
      <c r="CXK15" s="605"/>
      <c r="CXL15" s="605"/>
      <c r="CXM15" s="605"/>
      <c r="CXN15" s="605"/>
      <c r="CXO15" s="605"/>
      <c r="CXP15" s="605"/>
      <c r="CXQ15" s="605"/>
      <c r="CXR15" s="605"/>
      <c r="CXS15" s="605"/>
      <c r="CXT15" s="605"/>
      <c r="CXU15" s="605"/>
      <c r="CXV15" s="605"/>
      <c r="CXW15" s="605"/>
      <c r="CXX15" s="605"/>
      <c r="CXY15" s="605"/>
      <c r="CXZ15" s="605"/>
      <c r="CYA15" s="605"/>
      <c r="CYB15" s="605"/>
      <c r="CYC15" s="605"/>
      <c r="CYD15" s="605"/>
      <c r="CYE15" s="605"/>
      <c r="CYF15" s="605"/>
      <c r="CYG15" s="605"/>
      <c r="CYH15" s="605"/>
      <c r="CYI15" s="605"/>
      <c r="CYJ15" s="605"/>
      <c r="CYK15" s="605"/>
      <c r="CYL15" s="605"/>
      <c r="CYM15" s="605"/>
      <c r="CYN15" s="605"/>
      <c r="CYO15" s="605"/>
      <c r="CYP15" s="605"/>
      <c r="CYQ15" s="605"/>
      <c r="CYR15" s="605"/>
      <c r="CYS15" s="605"/>
      <c r="CYT15" s="605"/>
      <c r="CYU15" s="605"/>
      <c r="CYV15" s="605"/>
      <c r="CYW15" s="605"/>
      <c r="CYX15" s="605"/>
      <c r="CYY15" s="605"/>
      <c r="CYZ15" s="605"/>
      <c r="CZA15" s="605"/>
      <c r="CZB15" s="605"/>
      <c r="CZC15" s="605"/>
      <c r="CZD15" s="605"/>
      <c r="CZE15" s="605"/>
      <c r="CZF15" s="605"/>
      <c r="CZG15" s="605"/>
      <c r="CZH15" s="605"/>
      <c r="CZI15" s="605"/>
      <c r="CZJ15" s="605"/>
      <c r="CZK15" s="605"/>
      <c r="CZL15" s="605"/>
      <c r="CZM15" s="605"/>
      <c r="CZN15" s="605"/>
      <c r="CZO15" s="605"/>
      <c r="CZP15" s="605"/>
      <c r="CZQ15" s="605"/>
      <c r="CZR15" s="605"/>
      <c r="CZS15" s="605"/>
      <c r="CZT15" s="605"/>
      <c r="CZU15" s="605"/>
      <c r="CZV15" s="605"/>
      <c r="CZW15" s="605"/>
      <c r="CZX15" s="605"/>
      <c r="CZY15" s="605"/>
      <c r="CZZ15" s="605"/>
      <c r="DAA15" s="605"/>
      <c r="DAB15" s="605"/>
      <c r="DAC15" s="605"/>
      <c r="DAD15" s="605"/>
      <c r="DAE15" s="605"/>
      <c r="DAF15" s="605"/>
      <c r="DAG15" s="605"/>
      <c r="DAH15" s="605"/>
      <c r="DAI15" s="605"/>
      <c r="DAJ15" s="605"/>
      <c r="DAK15" s="605"/>
      <c r="DAL15" s="605"/>
      <c r="DAM15" s="605"/>
      <c r="DAN15" s="605"/>
      <c r="DAO15" s="605"/>
      <c r="DAP15" s="605"/>
      <c r="DAQ15" s="605"/>
      <c r="DAR15" s="605"/>
      <c r="DAS15" s="605"/>
      <c r="DAT15" s="605"/>
      <c r="DAU15" s="605"/>
      <c r="DAV15" s="605"/>
      <c r="DAW15" s="605"/>
      <c r="DAX15" s="605"/>
      <c r="DAY15" s="605"/>
      <c r="DAZ15" s="605"/>
      <c r="DBA15" s="605"/>
      <c r="DBB15" s="605"/>
      <c r="DBC15" s="605"/>
      <c r="DBD15" s="605"/>
      <c r="DBE15" s="605"/>
      <c r="DBF15" s="605"/>
      <c r="DBG15" s="605"/>
      <c r="DBH15" s="605"/>
      <c r="DBI15" s="605"/>
      <c r="DBJ15" s="605"/>
      <c r="DBK15" s="605"/>
      <c r="DBL15" s="605"/>
      <c r="DBM15" s="605"/>
      <c r="DBN15" s="605"/>
      <c r="DBO15" s="605"/>
      <c r="DBP15" s="605"/>
      <c r="DBQ15" s="605"/>
      <c r="DBR15" s="605"/>
      <c r="DBS15" s="605"/>
      <c r="DBT15" s="605"/>
      <c r="DBU15" s="605"/>
      <c r="DBV15" s="605"/>
      <c r="DBW15" s="605"/>
      <c r="DBX15" s="605"/>
      <c r="DBY15" s="605"/>
      <c r="DBZ15" s="605"/>
      <c r="DCA15" s="605"/>
      <c r="DCB15" s="605"/>
      <c r="DCC15" s="605"/>
      <c r="DCD15" s="605"/>
      <c r="DCE15" s="605"/>
      <c r="DCF15" s="605"/>
      <c r="DCG15" s="605"/>
      <c r="DCH15" s="605"/>
      <c r="DCI15" s="605"/>
      <c r="DCJ15" s="605"/>
      <c r="DCK15" s="605"/>
      <c r="DCL15" s="605"/>
      <c r="DCM15" s="605"/>
      <c r="DCN15" s="605"/>
      <c r="DCO15" s="605"/>
      <c r="DCP15" s="605"/>
      <c r="DCQ15" s="605"/>
      <c r="DCR15" s="605"/>
      <c r="DCS15" s="605"/>
      <c r="DCT15" s="605"/>
      <c r="DCU15" s="605"/>
      <c r="DCV15" s="605"/>
      <c r="DCW15" s="605"/>
      <c r="DCX15" s="605"/>
      <c r="DCY15" s="605"/>
      <c r="DCZ15" s="605"/>
      <c r="DDA15" s="605"/>
      <c r="DDB15" s="605"/>
      <c r="DDC15" s="605"/>
      <c r="DDD15" s="605"/>
      <c r="DDE15" s="605"/>
      <c r="DDF15" s="605"/>
      <c r="DDG15" s="605"/>
      <c r="DDH15" s="605"/>
      <c r="DDI15" s="605"/>
      <c r="DDJ15" s="605"/>
      <c r="DDK15" s="605"/>
      <c r="DDL15" s="605"/>
      <c r="DDM15" s="605"/>
      <c r="DDN15" s="605"/>
      <c r="DDO15" s="605"/>
      <c r="DDP15" s="605"/>
      <c r="DDQ15" s="605"/>
      <c r="DDR15" s="605"/>
      <c r="DDS15" s="605"/>
      <c r="DDT15" s="605"/>
      <c r="DDU15" s="605"/>
      <c r="DDV15" s="605"/>
      <c r="DDW15" s="605"/>
      <c r="DDX15" s="605"/>
      <c r="DDY15" s="605"/>
      <c r="DDZ15" s="605"/>
      <c r="DEA15" s="605"/>
      <c r="DEB15" s="605"/>
      <c r="DEC15" s="605"/>
      <c r="DED15" s="605"/>
      <c r="DEE15" s="605"/>
      <c r="DEF15" s="605"/>
      <c r="DEG15" s="605"/>
      <c r="DEH15" s="605"/>
      <c r="DEI15" s="605"/>
      <c r="DEJ15" s="605"/>
      <c r="DEK15" s="605"/>
      <c r="DEL15" s="605"/>
      <c r="DEM15" s="605"/>
      <c r="DEN15" s="605"/>
      <c r="DEO15" s="605"/>
      <c r="DEP15" s="605"/>
      <c r="DEQ15" s="605"/>
      <c r="DER15" s="605"/>
      <c r="DES15" s="605"/>
      <c r="DET15" s="605"/>
      <c r="DEU15" s="605"/>
      <c r="DEV15" s="605"/>
      <c r="DEW15" s="605"/>
      <c r="DEX15" s="605"/>
      <c r="DEY15" s="605"/>
      <c r="DEZ15" s="605"/>
      <c r="DFA15" s="605"/>
      <c r="DFB15" s="605"/>
      <c r="DFC15" s="605"/>
      <c r="DFD15" s="605"/>
      <c r="DFE15" s="605"/>
      <c r="DFF15" s="605"/>
      <c r="DFG15" s="605"/>
      <c r="DFH15" s="605"/>
      <c r="DFI15" s="605"/>
      <c r="DFJ15" s="605"/>
      <c r="DFK15" s="605"/>
      <c r="DFL15" s="605"/>
      <c r="DFM15" s="605"/>
      <c r="DFN15" s="605"/>
      <c r="DFO15" s="605"/>
      <c r="DFP15" s="605"/>
      <c r="DFQ15" s="605"/>
      <c r="DFR15" s="605"/>
      <c r="DFS15" s="605"/>
      <c r="DFT15" s="605"/>
      <c r="DFU15" s="605"/>
      <c r="DFV15" s="605"/>
      <c r="DFW15" s="605"/>
      <c r="DFX15" s="605"/>
      <c r="DFY15" s="605"/>
      <c r="DFZ15" s="605"/>
      <c r="DGA15" s="605"/>
      <c r="DGB15" s="605"/>
      <c r="DGC15" s="605"/>
      <c r="DGD15" s="605"/>
      <c r="DGE15" s="605"/>
      <c r="DGF15" s="605"/>
      <c r="DGG15" s="605"/>
      <c r="DGH15" s="605"/>
      <c r="DGI15" s="605"/>
      <c r="DGJ15" s="605"/>
      <c r="DGK15" s="605"/>
      <c r="DGL15" s="605"/>
      <c r="DGM15" s="605"/>
      <c r="DGN15" s="605"/>
      <c r="DGO15" s="605"/>
      <c r="DGP15" s="605"/>
      <c r="DGQ15" s="605"/>
      <c r="DGR15" s="605"/>
      <c r="DGS15" s="605"/>
      <c r="DGT15" s="605"/>
      <c r="DGU15" s="605"/>
      <c r="DGV15" s="605"/>
      <c r="DGW15" s="605"/>
      <c r="DGX15" s="605"/>
      <c r="DGY15" s="605"/>
      <c r="DGZ15" s="605"/>
      <c r="DHA15" s="605"/>
      <c r="DHB15" s="605"/>
      <c r="DHC15" s="605"/>
      <c r="DHD15" s="605"/>
      <c r="DHE15" s="605"/>
      <c r="DHF15" s="605"/>
      <c r="DHG15" s="605"/>
      <c r="DHH15" s="605"/>
      <c r="DHI15" s="605"/>
      <c r="DHJ15" s="605"/>
      <c r="DHK15" s="605"/>
      <c r="DHL15" s="605"/>
      <c r="DHM15" s="605"/>
      <c r="DHN15" s="605"/>
      <c r="DHO15" s="605"/>
      <c r="DHP15" s="605"/>
      <c r="DHQ15" s="605"/>
      <c r="DHR15" s="605"/>
      <c r="DHS15" s="605"/>
      <c r="DHT15" s="605"/>
      <c r="DHU15" s="605"/>
      <c r="DHV15" s="605"/>
      <c r="DHW15" s="605"/>
      <c r="DHX15" s="605"/>
      <c r="DHY15" s="605"/>
      <c r="DHZ15" s="605"/>
      <c r="DIA15" s="605"/>
      <c r="DIB15" s="605"/>
      <c r="DIC15" s="605"/>
      <c r="DID15" s="605"/>
      <c r="DIE15" s="605"/>
      <c r="DIF15" s="605"/>
      <c r="DIG15" s="605"/>
      <c r="DIH15" s="605"/>
      <c r="DII15" s="605"/>
      <c r="DIJ15" s="605"/>
      <c r="DIK15" s="605"/>
      <c r="DIL15" s="605"/>
      <c r="DIM15" s="605"/>
      <c r="DIN15" s="605"/>
      <c r="DIO15" s="605"/>
      <c r="DIP15" s="605"/>
      <c r="DIQ15" s="605"/>
      <c r="DIR15" s="605"/>
      <c r="DIS15" s="605"/>
      <c r="DIT15" s="605"/>
      <c r="DIU15" s="605"/>
      <c r="DIV15" s="605"/>
      <c r="DIW15" s="605"/>
      <c r="DIX15" s="605"/>
      <c r="DIY15" s="605"/>
      <c r="DIZ15" s="605"/>
      <c r="DJA15" s="605"/>
      <c r="DJB15" s="605"/>
      <c r="DJC15" s="605"/>
      <c r="DJD15" s="605"/>
      <c r="DJE15" s="605"/>
      <c r="DJF15" s="605"/>
      <c r="DJG15" s="605"/>
      <c r="DJH15" s="605"/>
      <c r="DJI15" s="605"/>
      <c r="DJJ15" s="605"/>
      <c r="DJK15" s="605"/>
      <c r="DJL15" s="605"/>
      <c r="DJM15" s="605"/>
      <c r="DJN15" s="605"/>
      <c r="DJO15" s="605"/>
      <c r="DJP15" s="605"/>
      <c r="DJQ15" s="605"/>
      <c r="DJR15" s="605"/>
      <c r="DJS15" s="605"/>
      <c r="DJT15" s="605"/>
      <c r="DJU15" s="605"/>
      <c r="DJV15" s="605"/>
      <c r="DJW15" s="605"/>
      <c r="DJX15" s="605"/>
      <c r="DJY15" s="605"/>
      <c r="DJZ15" s="605"/>
      <c r="DKA15" s="605"/>
      <c r="DKB15" s="605"/>
      <c r="DKC15" s="605"/>
      <c r="DKD15" s="605"/>
      <c r="DKE15" s="605"/>
      <c r="DKF15" s="605"/>
      <c r="DKG15" s="605"/>
      <c r="DKH15" s="605"/>
      <c r="DKI15" s="605"/>
      <c r="DKJ15" s="605"/>
      <c r="DKK15" s="605"/>
      <c r="DKL15" s="605"/>
      <c r="DKM15" s="605"/>
      <c r="DKN15" s="605"/>
      <c r="DKO15" s="605"/>
      <c r="DKP15" s="605"/>
      <c r="DKQ15" s="605"/>
      <c r="DKR15" s="605"/>
      <c r="DKS15" s="605"/>
      <c r="DKT15" s="605"/>
      <c r="DKU15" s="605"/>
      <c r="DKV15" s="605"/>
      <c r="DKW15" s="605"/>
      <c r="DKX15" s="605"/>
      <c r="DKY15" s="605"/>
      <c r="DKZ15" s="605"/>
      <c r="DLA15" s="605"/>
      <c r="DLB15" s="605"/>
      <c r="DLC15" s="605"/>
      <c r="DLD15" s="605"/>
      <c r="DLE15" s="605"/>
      <c r="DLF15" s="605"/>
      <c r="DLG15" s="605"/>
      <c r="DLH15" s="605"/>
      <c r="DLI15" s="605"/>
      <c r="DLJ15" s="605"/>
      <c r="DLK15" s="605"/>
      <c r="DLL15" s="605"/>
      <c r="DLM15" s="605"/>
      <c r="DLN15" s="605"/>
      <c r="DLO15" s="605"/>
      <c r="DLP15" s="605"/>
      <c r="DLQ15" s="605"/>
      <c r="DLR15" s="605"/>
      <c r="DLS15" s="605"/>
      <c r="DLT15" s="605"/>
      <c r="DLU15" s="605"/>
      <c r="DLV15" s="605"/>
      <c r="DLW15" s="605"/>
      <c r="DLX15" s="605"/>
      <c r="DLY15" s="605"/>
      <c r="DLZ15" s="605"/>
      <c r="DMA15" s="605"/>
      <c r="DMB15" s="605"/>
      <c r="DMC15" s="605"/>
      <c r="DMD15" s="605"/>
      <c r="DME15" s="605"/>
      <c r="DMF15" s="605"/>
      <c r="DMG15" s="605"/>
      <c r="DMH15" s="605"/>
      <c r="DMI15" s="605"/>
      <c r="DMJ15" s="605"/>
      <c r="DMK15" s="605"/>
      <c r="DML15" s="605"/>
      <c r="DMM15" s="605"/>
      <c r="DMN15" s="605"/>
      <c r="DMO15" s="605"/>
      <c r="DMP15" s="605"/>
      <c r="DMQ15" s="605"/>
      <c r="DMR15" s="605"/>
      <c r="DMS15" s="605"/>
      <c r="DMT15" s="605"/>
      <c r="DMU15" s="605"/>
      <c r="DMV15" s="605"/>
      <c r="DMW15" s="605"/>
      <c r="DMX15" s="605"/>
      <c r="DMY15" s="605"/>
      <c r="DMZ15" s="605"/>
      <c r="DNA15" s="605"/>
      <c r="DNB15" s="605"/>
      <c r="DNC15" s="605"/>
      <c r="DND15" s="605"/>
      <c r="DNE15" s="605"/>
      <c r="DNF15" s="605"/>
      <c r="DNG15" s="605"/>
      <c r="DNH15" s="605"/>
      <c r="DNI15" s="605"/>
      <c r="DNJ15" s="605"/>
      <c r="DNK15" s="605"/>
      <c r="DNL15" s="605"/>
      <c r="DNM15" s="605"/>
      <c r="DNN15" s="605"/>
      <c r="DNO15" s="605"/>
      <c r="DNP15" s="605"/>
      <c r="DNQ15" s="605"/>
      <c r="DNR15" s="605"/>
      <c r="DNS15" s="605"/>
      <c r="DNT15" s="605"/>
      <c r="DNU15" s="605"/>
      <c r="DNV15" s="605"/>
      <c r="DNW15" s="605"/>
      <c r="DNX15" s="605"/>
      <c r="DNY15" s="605"/>
      <c r="DNZ15" s="605"/>
      <c r="DOA15" s="605"/>
      <c r="DOB15" s="605"/>
      <c r="DOC15" s="605"/>
      <c r="DOD15" s="605"/>
      <c r="DOE15" s="605"/>
      <c r="DOF15" s="605"/>
      <c r="DOG15" s="605"/>
      <c r="DOH15" s="605"/>
      <c r="DOI15" s="605"/>
      <c r="DOJ15" s="605"/>
      <c r="DOK15" s="605"/>
      <c r="DOL15" s="605"/>
      <c r="DOM15" s="605"/>
      <c r="DON15" s="605"/>
      <c r="DOO15" s="605"/>
      <c r="DOP15" s="605"/>
      <c r="DOQ15" s="605"/>
      <c r="DOR15" s="605"/>
      <c r="DOS15" s="605"/>
      <c r="DOT15" s="605"/>
      <c r="DOU15" s="605"/>
      <c r="DOV15" s="605"/>
      <c r="DOW15" s="605"/>
      <c r="DOX15" s="605"/>
      <c r="DOY15" s="605"/>
      <c r="DOZ15" s="605"/>
      <c r="DPA15" s="605"/>
      <c r="DPB15" s="605"/>
      <c r="DPC15" s="605"/>
      <c r="DPD15" s="605"/>
      <c r="DPE15" s="605"/>
      <c r="DPF15" s="605"/>
      <c r="DPG15" s="605"/>
      <c r="DPH15" s="605"/>
      <c r="DPI15" s="605"/>
      <c r="DPJ15" s="605"/>
      <c r="DPK15" s="605"/>
      <c r="DPL15" s="605"/>
      <c r="DPM15" s="605"/>
      <c r="DPN15" s="605"/>
      <c r="DPO15" s="605"/>
      <c r="DPP15" s="605"/>
      <c r="DPQ15" s="605"/>
      <c r="DPR15" s="605"/>
      <c r="DPS15" s="605"/>
      <c r="DPT15" s="605"/>
      <c r="DPU15" s="605"/>
      <c r="DPV15" s="605"/>
      <c r="DPW15" s="605"/>
      <c r="DPX15" s="605"/>
      <c r="DPY15" s="605"/>
      <c r="DPZ15" s="605"/>
      <c r="DQA15" s="605"/>
      <c r="DQB15" s="605"/>
      <c r="DQC15" s="605"/>
      <c r="DQD15" s="605"/>
      <c r="DQE15" s="605"/>
      <c r="DQF15" s="605"/>
      <c r="DQG15" s="605"/>
      <c r="DQH15" s="605"/>
      <c r="DQI15" s="605"/>
      <c r="DQJ15" s="605"/>
      <c r="DQK15" s="605"/>
      <c r="DQL15" s="605"/>
      <c r="DQM15" s="605"/>
      <c r="DQN15" s="605"/>
      <c r="DQO15" s="605"/>
      <c r="DQP15" s="605"/>
      <c r="DQQ15" s="605"/>
      <c r="DQR15" s="605"/>
      <c r="DQS15" s="605"/>
      <c r="DQT15" s="605"/>
      <c r="DQU15" s="605"/>
      <c r="DQV15" s="605"/>
      <c r="DQW15" s="605"/>
      <c r="DQX15" s="605"/>
      <c r="DQY15" s="605"/>
      <c r="DQZ15" s="605"/>
      <c r="DRA15" s="605"/>
      <c r="DRB15" s="605"/>
      <c r="DRC15" s="605"/>
      <c r="DRD15" s="605"/>
      <c r="DRE15" s="605"/>
      <c r="DRF15" s="605"/>
      <c r="DRG15" s="605"/>
      <c r="DRH15" s="605"/>
      <c r="DRI15" s="605"/>
      <c r="DRJ15" s="605"/>
      <c r="DRK15" s="605"/>
      <c r="DRL15" s="605"/>
      <c r="DRM15" s="605"/>
      <c r="DRN15" s="605"/>
      <c r="DRO15" s="605"/>
      <c r="DRP15" s="605"/>
      <c r="DRQ15" s="605"/>
      <c r="DRR15" s="605"/>
      <c r="DRS15" s="605"/>
      <c r="DRT15" s="605"/>
      <c r="DRU15" s="605"/>
      <c r="DRV15" s="605"/>
      <c r="DRW15" s="605"/>
      <c r="DRX15" s="605"/>
      <c r="DRY15" s="605"/>
      <c r="DRZ15" s="605"/>
      <c r="DSA15" s="605"/>
      <c r="DSB15" s="605"/>
      <c r="DSC15" s="605"/>
      <c r="DSD15" s="605"/>
      <c r="DSE15" s="605"/>
      <c r="DSF15" s="605"/>
      <c r="DSG15" s="605"/>
      <c r="DSH15" s="605"/>
      <c r="DSI15" s="605"/>
      <c r="DSJ15" s="605"/>
      <c r="DSK15" s="605"/>
      <c r="DSL15" s="605"/>
      <c r="DSM15" s="605"/>
      <c r="DSN15" s="605"/>
      <c r="DSO15" s="605"/>
      <c r="DSP15" s="605"/>
      <c r="DSQ15" s="605"/>
      <c r="DSR15" s="605"/>
      <c r="DSS15" s="605"/>
      <c r="DST15" s="605"/>
      <c r="DSU15" s="605"/>
      <c r="DSV15" s="605"/>
      <c r="DSW15" s="605"/>
      <c r="DSX15" s="605"/>
      <c r="DSY15" s="605"/>
      <c r="DSZ15" s="605"/>
      <c r="DTA15" s="605"/>
      <c r="DTB15" s="605"/>
      <c r="DTC15" s="605"/>
      <c r="DTD15" s="605"/>
      <c r="DTE15" s="605"/>
      <c r="DTF15" s="605"/>
      <c r="DTG15" s="605"/>
      <c r="DTH15" s="605"/>
      <c r="DTI15" s="605"/>
      <c r="DTJ15" s="605"/>
      <c r="DTK15" s="605"/>
      <c r="DTL15" s="605"/>
      <c r="DTM15" s="605"/>
      <c r="DTN15" s="605"/>
      <c r="DTO15" s="605"/>
      <c r="DTP15" s="605"/>
      <c r="DTQ15" s="605"/>
      <c r="DTR15" s="605"/>
      <c r="DTS15" s="605"/>
      <c r="DTT15" s="605"/>
      <c r="DTU15" s="605"/>
      <c r="DTV15" s="605"/>
      <c r="DTW15" s="605"/>
      <c r="DTX15" s="605"/>
      <c r="DTY15" s="605"/>
      <c r="DTZ15" s="605"/>
      <c r="DUA15" s="605"/>
      <c r="DUB15" s="605"/>
      <c r="DUC15" s="605"/>
      <c r="DUD15" s="605"/>
      <c r="DUE15" s="605"/>
      <c r="DUF15" s="605"/>
      <c r="DUG15" s="605"/>
      <c r="DUH15" s="605"/>
      <c r="DUI15" s="605"/>
      <c r="DUJ15" s="605"/>
      <c r="DUK15" s="605"/>
      <c r="DUL15" s="605"/>
      <c r="DUM15" s="605"/>
      <c r="DUN15" s="605"/>
      <c r="DUO15" s="605"/>
      <c r="DUP15" s="605"/>
      <c r="DUQ15" s="605"/>
      <c r="DUR15" s="605"/>
      <c r="DUS15" s="605"/>
      <c r="DUT15" s="605"/>
      <c r="DUU15" s="605"/>
      <c r="DUV15" s="605"/>
      <c r="DUW15" s="605"/>
      <c r="DUX15" s="605"/>
      <c r="DUY15" s="605"/>
      <c r="DUZ15" s="605"/>
      <c r="DVA15" s="605"/>
      <c r="DVB15" s="605"/>
      <c r="DVC15" s="605"/>
      <c r="DVD15" s="605"/>
      <c r="DVE15" s="605"/>
      <c r="DVF15" s="605"/>
      <c r="DVG15" s="605"/>
      <c r="DVH15" s="605"/>
      <c r="DVI15" s="605"/>
      <c r="DVJ15" s="605"/>
      <c r="DVK15" s="605"/>
      <c r="DVL15" s="605"/>
      <c r="DVM15" s="605"/>
      <c r="DVN15" s="605"/>
      <c r="DVO15" s="605"/>
      <c r="DVP15" s="605"/>
      <c r="DVQ15" s="605"/>
      <c r="DVR15" s="605"/>
      <c r="DVS15" s="605"/>
      <c r="DVT15" s="605"/>
      <c r="DVU15" s="605"/>
      <c r="DVV15" s="605"/>
      <c r="DVW15" s="605"/>
      <c r="DVX15" s="605"/>
      <c r="DVY15" s="605"/>
      <c r="DVZ15" s="605"/>
      <c r="DWA15" s="605"/>
      <c r="DWB15" s="605"/>
      <c r="DWC15" s="605"/>
      <c r="DWD15" s="605"/>
      <c r="DWE15" s="605"/>
      <c r="DWF15" s="605"/>
      <c r="DWG15" s="605"/>
      <c r="DWH15" s="605"/>
      <c r="DWI15" s="605"/>
      <c r="DWJ15" s="605"/>
      <c r="DWK15" s="605"/>
      <c r="DWL15" s="605"/>
      <c r="DWM15" s="605"/>
      <c r="DWN15" s="605"/>
      <c r="DWO15" s="605"/>
      <c r="DWP15" s="605"/>
      <c r="DWQ15" s="605"/>
      <c r="DWR15" s="605"/>
      <c r="DWS15" s="605"/>
      <c r="DWT15" s="605"/>
      <c r="DWU15" s="605"/>
      <c r="DWV15" s="605"/>
      <c r="DWW15" s="605"/>
      <c r="DWX15" s="605"/>
      <c r="DWY15" s="605"/>
      <c r="DWZ15" s="605"/>
      <c r="DXA15" s="605"/>
      <c r="DXB15" s="605"/>
      <c r="DXC15" s="605"/>
      <c r="DXD15" s="605"/>
      <c r="DXE15" s="605"/>
      <c r="DXF15" s="605"/>
      <c r="DXG15" s="605"/>
      <c r="DXH15" s="605"/>
      <c r="DXI15" s="605"/>
      <c r="DXJ15" s="605"/>
      <c r="DXK15" s="605"/>
      <c r="DXL15" s="605"/>
      <c r="DXM15" s="605"/>
      <c r="DXN15" s="605"/>
      <c r="DXO15" s="605"/>
      <c r="DXP15" s="605"/>
      <c r="DXQ15" s="605"/>
      <c r="DXR15" s="605"/>
      <c r="DXS15" s="605"/>
      <c r="DXT15" s="605"/>
      <c r="DXU15" s="605"/>
      <c r="DXV15" s="605"/>
      <c r="DXW15" s="605"/>
      <c r="DXX15" s="605"/>
      <c r="DXY15" s="605"/>
      <c r="DXZ15" s="605"/>
      <c r="DYA15" s="605"/>
      <c r="DYB15" s="605"/>
      <c r="DYC15" s="605"/>
      <c r="DYD15" s="605"/>
      <c r="DYE15" s="605"/>
      <c r="DYF15" s="605"/>
      <c r="DYG15" s="605"/>
      <c r="DYH15" s="605"/>
      <c r="DYI15" s="605"/>
      <c r="DYJ15" s="605"/>
      <c r="DYK15" s="605"/>
      <c r="DYL15" s="605"/>
      <c r="DYM15" s="605"/>
      <c r="DYN15" s="605"/>
      <c r="DYO15" s="605"/>
      <c r="DYP15" s="605"/>
      <c r="DYQ15" s="605"/>
      <c r="DYR15" s="605"/>
      <c r="DYS15" s="605"/>
      <c r="DYT15" s="605"/>
      <c r="DYU15" s="605"/>
      <c r="DYV15" s="605"/>
      <c r="DYW15" s="605"/>
      <c r="DYX15" s="605"/>
      <c r="DYY15" s="605"/>
      <c r="DYZ15" s="605"/>
      <c r="DZA15" s="605"/>
      <c r="DZB15" s="605"/>
      <c r="DZC15" s="605"/>
      <c r="DZD15" s="605"/>
      <c r="DZE15" s="605"/>
      <c r="DZF15" s="605"/>
      <c r="DZG15" s="605"/>
      <c r="DZH15" s="605"/>
      <c r="DZI15" s="605"/>
      <c r="DZJ15" s="605"/>
      <c r="DZK15" s="605"/>
      <c r="DZL15" s="605"/>
      <c r="DZM15" s="605"/>
      <c r="DZN15" s="605"/>
      <c r="DZO15" s="605"/>
      <c r="DZP15" s="605"/>
      <c r="DZQ15" s="605"/>
      <c r="DZR15" s="605"/>
      <c r="DZS15" s="605"/>
      <c r="DZT15" s="605"/>
      <c r="DZU15" s="605"/>
      <c r="DZV15" s="605"/>
      <c r="DZW15" s="605"/>
      <c r="DZX15" s="605"/>
      <c r="DZY15" s="605"/>
      <c r="DZZ15" s="605"/>
      <c r="EAA15" s="605"/>
      <c r="EAB15" s="605"/>
      <c r="EAC15" s="605"/>
      <c r="EAD15" s="605"/>
      <c r="EAE15" s="605"/>
      <c r="EAF15" s="605"/>
      <c r="EAG15" s="605"/>
      <c r="EAH15" s="605"/>
      <c r="EAI15" s="605"/>
      <c r="EAJ15" s="605"/>
      <c r="EAK15" s="605"/>
      <c r="EAL15" s="605"/>
      <c r="EAM15" s="605"/>
      <c r="EAN15" s="605"/>
      <c r="EAO15" s="605"/>
      <c r="EAP15" s="605"/>
      <c r="EAQ15" s="605"/>
      <c r="EAR15" s="605"/>
      <c r="EAS15" s="605"/>
      <c r="EAT15" s="605"/>
      <c r="EAU15" s="605"/>
      <c r="EAV15" s="605"/>
      <c r="EAW15" s="605"/>
      <c r="EAX15" s="605"/>
      <c r="EAY15" s="605"/>
      <c r="EAZ15" s="605"/>
      <c r="EBA15" s="605"/>
      <c r="EBB15" s="605"/>
      <c r="EBC15" s="605"/>
      <c r="EBD15" s="605"/>
      <c r="EBE15" s="605"/>
      <c r="EBF15" s="605"/>
      <c r="EBG15" s="605"/>
      <c r="EBH15" s="605"/>
      <c r="EBI15" s="605"/>
      <c r="EBJ15" s="605"/>
      <c r="EBK15" s="605"/>
      <c r="EBL15" s="605"/>
      <c r="EBM15" s="605"/>
      <c r="EBN15" s="605"/>
      <c r="EBO15" s="605"/>
      <c r="EBP15" s="605"/>
      <c r="EBQ15" s="605"/>
      <c r="EBR15" s="605"/>
      <c r="EBS15" s="605"/>
      <c r="EBT15" s="605"/>
      <c r="EBU15" s="605"/>
      <c r="EBV15" s="605"/>
      <c r="EBW15" s="605"/>
      <c r="EBX15" s="605"/>
      <c r="EBY15" s="605"/>
      <c r="EBZ15" s="605"/>
      <c r="ECA15" s="605"/>
      <c r="ECB15" s="605"/>
      <c r="ECC15" s="605"/>
      <c r="ECD15" s="605"/>
      <c r="ECE15" s="605"/>
      <c r="ECF15" s="605"/>
      <c r="ECG15" s="605"/>
      <c r="ECH15" s="605"/>
      <c r="ECI15" s="605"/>
      <c r="ECJ15" s="605"/>
      <c r="ECK15" s="605"/>
      <c r="ECL15" s="605"/>
      <c r="ECM15" s="605"/>
      <c r="ECN15" s="605"/>
      <c r="ECO15" s="605"/>
      <c r="ECP15" s="605"/>
      <c r="ECQ15" s="605"/>
      <c r="ECR15" s="605"/>
      <c r="ECS15" s="605"/>
      <c r="ECT15" s="605"/>
      <c r="ECU15" s="605"/>
      <c r="ECV15" s="605"/>
      <c r="ECW15" s="605"/>
      <c r="ECX15" s="605"/>
      <c r="ECY15" s="605"/>
      <c r="ECZ15" s="605"/>
      <c r="EDA15" s="605"/>
      <c r="EDB15" s="605"/>
      <c r="EDC15" s="605"/>
      <c r="EDD15" s="605"/>
      <c r="EDE15" s="605"/>
      <c r="EDF15" s="605"/>
      <c r="EDG15" s="605"/>
      <c r="EDH15" s="605"/>
      <c r="EDI15" s="605"/>
      <c r="EDJ15" s="605"/>
      <c r="EDK15" s="605"/>
      <c r="EDL15" s="605"/>
      <c r="EDM15" s="605"/>
      <c r="EDN15" s="605"/>
      <c r="EDO15" s="605"/>
      <c r="EDP15" s="605"/>
      <c r="EDQ15" s="605"/>
      <c r="EDR15" s="605"/>
      <c r="EDS15" s="605"/>
      <c r="EDT15" s="605"/>
      <c r="EDU15" s="605"/>
      <c r="EDV15" s="605"/>
      <c r="EDW15" s="605"/>
      <c r="EDX15" s="605"/>
      <c r="EDY15" s="605"/>
      <c r="EDZ15" s="605"/>
      <c r="EEA15" s="605"/>
      <c r="EEB15" s="605"/>
      <c r="EEC15" s="605"/>
      <c r="EED15" s="605"/>
      <c r="EEE15" s="605"/>
      <c r="EEF15" s="605"/>
      <c r="EEG15" s="605"/>
      <c r="EEH15" s="605"/>
      <c r="EEI15" s="605"/>
      <c r="EEJ15" s="605"/>
      <c r="EEK15" s="605"/>
      <c r="EEL15" s="605"/>
      <c r="EEM15" s="605"/>
      <c r="EEN15" s="605"/>
      <c r="EEO15" s="605"/>
      <c r="EEP15" s="605"/>
      <c r="EEQ15" s="605"/>
      <c r="EER15" s="605"/>
      <c r="EES15" s="605"/>
      <c r="EET15" s="605"/>
      <c r="EEU15" s="605"/>
      <c r="EEV15" s="605"/>
      <c r="EEW15" s="605"/>
      <c r="EEX15" s="605"/>
      <c r="EEY15" s="605"/>
      <c r="EEZ15" s="605"/>
      <c r="EFA15" s="605"/>
      <c r="EFB15" s="605"/>
      <c r="EFC15" s="605"/>
      <c r="EFD15" s="605"/>
      <c r="EFE15" s="605"/>
      <c r="EFF15" s="605"/>
      <c r="EFG15" s="605"/>
      <c r="EFH15" s="605"/>
      <c r="EFI15" s="605"/>
      <c r="EFJ15" s="605"/>
      <c r="EFK15" s="605"/>
      <c r="EFL15" s="605"/>
      <c r="EFM15" s="605"/>
      <c r="EFN15" s="605"/>
      <c r="EFO15" s="605"/>
      <c r="EFP15" s="605"/>
      <c r="EFQ15" s="605"/>
      <c r="EFR15" s="605"/>
      <c r="EFS15" s="605"/>
      <c r="EFT15" s="605"/>
      <c r="EFU15" s="605"/>
      <c r="EFV15" s="605"/>
      <c r="EFW15" s="605"/>
      <c r="EFX15" s="605"/>
      <c r="EFY15" s="605"/>
      <c r="EFZ15" s="605"/>
      <c r="EGA15" s="605"/>
      <c r="EGB15" s="605"/>
      <c r="EGC15" s="605"/>
      <c r="EGD15" s="605"/>
      <c r="EGE15" s="605"/>
      <c r="EGF15" s="605"/>
      <c r="EGG15" s="605"/>
      <c r="EGH15" s="605"/>
      <c r="EGI15" s="605"/>
      <c r="EGJ15" s="605"/>
      <c r="EGK15" s="605"/>
      <c r="EGL15" s="605"/>
      <c r="EGM15" s="605"/>
      <c r="EGN15" s="605"/>
      <c r="EGO15" s="605"/>
      <c r="EGP15" s="605"/>
      <c r="EGQ15" s="605"/>
      <c r="EGR15" s="605"/>
      <c r="EGS15" s="605"/>
      <c r="EGT15" s="605"/>
      <c r="EGU15" s="605"/>
      <c r="EGV15" s="605"/>
      <c r="EGW15" s="605"/>
      <c r="EGX15" s="605"/>
      <c r="EGY15" s="605"/>
      <c r="EGZ15" s="605"/>
      <c r="EHA15" s="605"/>
      <c r="EHB15" s="605"/>
      <c r="EHC15" s="605"/>
      <c r="EHD15" s="605"/>
      <c r="EHE15" s="605"/>
      <c r="EHF15" s="605"/>
      <c r="EHG15" s="605"/>
      <c r="EHH15" s="605"/>
      <c r="EHI15" s="605"/>
      <c r="EHJ15" s="605"/>
      <c r="EHK15" s="605"/>
      <c r="EHL15" s="605"/>
      <c r="EHM15" s="605"/>
      <c r="EHN15" s="605"/>
      <c r="EHO15" s="605"/>
      <c r="EHP15" s="605"/>
      <c r="EHQ15" s="605"/>
      <c r="EHR15" s="605"/>
      <c r="EHS15" s="605"/>
      <c r="EHT15" s="605"/>
      <c r="EHU15" s="605"/>
      <c r="EHV15" s="605"/>
      <c r="EHW15" s="605"/>
      <c r="EHX15" s="605"/>
      <c r="EHY15" s="605"/>
      <c r="EHZ15" s="605"/>
      <c r="EIA15" s="605"/>
      <c r="EIB15" s="605"/>
      <c r="EIC15" s="605"/>
      <c r="EID15" s="605"/>
      <c r="EIE15" s="605"/>
      <c r="EIF15" s="605"/>
      <c r="EIG15" s="605"/>
      <c r="EIH15" s="605"/>
      <c r="EII15" s="605"/>
      <c r="EIJ15" s="605"/>
      <c r="EIK15" s="605"/>
      <c r="EIL15" s="605"/>
      <c r="EIM15" s="605"/>
      <c r="EIN15" s="605"/>
      <c r="EIO15" s="605"/>
      <c r="EIP15" s="605"/>
      <c r="EIQ15" s="605"/>
      <c r="EIR15" s="605"/>
      <c r="EIS15" s="605"/>
      <c r="EIT15" s="605"/>
      <c r="EIU15" s="605"/>
      <c r="EIV15" s="605"/>
      <c r="EIW15" s="605"/>
      <c r="EIX15" s="605"/>
      <c r="EIY15" s="605"/>
      <c r="EIZ15" s="605"/>
      <c r="EJA15" s="605"/>
      <c r="EJB15" s="605"/>
      <c r="EJC15" s="605"/>
      <c r="EJD15" s="605"/>
      <c r="EJE15" s="605"/>
      <c r="EJF15" s="605"/>
      <c r="EJG15" s="605"/>
      <c r="EJH15" s="605"/>
      <c r="EJI15" s="605"/>
      <c r="EJJ15" s="605"/>
      <c r="EJK15" s="605"/>
      <c r="EJL15" s="605"/>
      <c r="EJM15" s="605"/>
      <c r="EJN15" s="605"/>
      <c r="EJO15" s="605"/>
      <c r="EJP15" s="605"/>
      <c r="EJQ15" s="605"/>
      <c r="EJR15" s="605"/>
      <c r="EJS15" s="605"/>
      <c r="EJT15" s="605"/>
      <c r="EJU15" s="605"/>
      <c r="EJV15" s="605"/>
      <c r="EJW15" s="605"/>
      <c r="EJX15" s="605"/>
      <c r="EJY15" s="605"/>
      <c r="EJZ15" s="605"/>
      <c r="EKA15" s="605"/>
      <c r="EKB15" s="605"/>
      <c r="EKC15" s="605"/>
      <c r="EKD15" s="605"/>
      <c r="EKE15" s="605"/>
      <c r="EKF15" s="605"/>
      <c r="EKG15" s="605"/>
      <c r="EKH15" s="605"/>
      <c r="EKI15" s="605"/>
      <c r="EKJ15" s="605"/>
      <c r="EKK15" s="605"/>
      <c r="EKL15" s="605"/>
      <c r="EKM15" s="605"/>
      <c r="EKN15" s="605"/>
      <c r="EKO15" s="605"/>
      <c r="EKP15" s="605"/>
      <c r="EKQ15" s="605"/>
      <c r="EKR15" s="605"/>
      <c r="EKS15" s="605"/>
      <c r="EKT15" s="605"/>
      <c r="EKU15" s="605"/>
      <c r="EKV15" s="605"/>
      <c r="EKW15" s="605"/>
      <c r="EKX15" s="605"/>
      <c r="EKY15" s="605"/>
      <c r="EKZ15" s="605"/>
      <c r="ELA15" s="605"/>
      <c r="ELB15" s="605"/>
      <c r="ELC15" s="605"/>
      <c r="ELD15" s="605"/>
      <c r="ELE15" s="605"/>
      <c r="ELF15" s="605"/>
      <c r="ELG15" s="605"/>
      <c r="ELH15" s="605"/>
      <c r="ELI15" s="605"/>
      <c r="ELJ15" s="605"/>
      <c r="ELK15" s="605"/>
      <c r="ELL15" s="605"/>
      <c r="ELM15" s="605"/>
      <c r="ELN15" s="605"/>
      <c r="ELO15" s="605"/>
      <c r="ELP15" s="605"/>
      <c r="ELQ15" s="605"/>
      <c r="ELR15" s="605"/>
      <c r="ELS15" s="605"/>
      <c r="ELT15" s="605"/>
      <c r="ELU15" s="605"/>
      <c r="ELV15" s="605"/>
      <c r="ELW15" s="605"/>
      <c r="ELX15" s="605"/>
      <c r="ELY15" s="605"/>
      <c r="ELZ15" s="605"/>
      <c r="EMA15" s="605"/>
      <c r="EMB15" s="605"/>
      <c r="EMC15" s="605"/>
      <c r="EMD15" s="605"/>
      <c r="EME15" s="605"/>
      <c r="EMF15" s="605"/>
      <c r="EMG15" s="605"/>
      <c r="EMH15" s="605"/>
      <c r="EMI15" s="605"/>
      <c r="EMJ15" s="605"/>
      <c r="EMK15" s="605"/>
      <c r="EML15" s="605"/>
      <c r="EMM15" s="605"/>
      <c r="EMN15" s="605"/>
      <c r="EMO15" s="605"/>
      <c r="EMP15" s="605"/>
      <c r="EMQ15" s="605"/>
      <c r="EMR15" s="605"/>
      <c r="EMS15" s="605"/>
      <c r="EMT15" s="605"/>
      <c r="EMU15" s="605"/>
      <c r="EMV15" s="605"/>
      <c r="EMW15" s="605"/>
      <c r="EMX15" s="605"/>
      <c r="EMY15" s="605"/>
      <c r="EMZ15" s="605"/>
      <c r="ENA15" s="605"/>
      <c r="ENB15" s="605"/>
      <c r="ENC15" s="605"/>
      <c r="END15" s="605"/>
      <c r="ENE15" s="605"/>
      <c r="ENF15" s="605"/>
      <c r="ENG15" s="605"/>
      <c r="ENH15" s="605"/>
      <c r="ENI15" s="605"/>
      <c r="ENJ15" s="605"/>
      <c r="ENK15" s="605"/>
      <c r="ENL15" s="605"/>
      <c r="ENM15" s="605"/>
      <c r="ENN15" s="605"/>
      <c r="ENO15" s="605"/>
      <c r="ENP15" s="605"/>
      <c r="ENQ15" s="605"/>
      <c r="ENR15" s="605"/>
      <c r="ENS15" s="605"/>
      <c r="ENT15" s="605"/>
      <c r="ENU15" s="605"/>
      <c r="ENV15" s="605"/>
      <c r="ENW15" s="605"/>
      <c r="ENX15" s="605"/>
      <c r="ENY15" s="605"/>
      <c r="ENZ15" s="605"/>
      <c r="EOA15" s="605"/>
      <c r="EOB15" s="605"/>
      <c r="EOC15" s="605"/>
      <c r="EOD15" s="605"/>
      <c r="EOE15" s="605"/>
      <c r="EOF15" s="605"/>
      <c r="EOG15" s="605"/>
      <c r="EOH15" s="605"/>
      <c r="EOI15" s="605"/>
      <c r="EOJ15" s="605"/>
      <c r="EOK15" s="605"/>
      <c r="EOL15" s="605"/>
      <c r="EOM15" s="605"/>
      <c r="EON15" s="605"/>
      <c r="EOO15" s="605"/>
      <c r="EOP15" s="605"/>
      <c r="EOQ15" s="605"/>
      <c r="EOR15" s="605"/>
      <c r="EOS15" s="605"/>
      <c r="EOT15" s="605"/>
      <c r="EOU15" s="605"/>
      <c r="EOV15" s="605"/>
      <c r="EOW15" s="605"/>
      <c r="EOX15" s="605"/>
      <c r="EOY15" s="605"/>
      <c r="EOZ15" s="605"/>
      <c r="EPA15" s="605"/>
      <c r="EPB15" s="605"/>
      <c r="EPC15" s="605"/>
      <c r="EPD15" s="605"/>
      <c r="EPE15" s="605"/>
      <c r="EPF15" s="605"/>
      <c r="EPG15" s="605"/>
      <c r="EPH15" s="605"/>
      <c r="EPI15" s="605"/>
      <c r="EPJ15" s="605"/>
      <c r="EPK15" s="605"/>
      <c r="EPL15" s="605"/>
      <c r="EPM15" s="605"/>
      <c r="EPN15" s="605"/>
      <c r="EPO15" s="605"/>
      <c r="EPP15" s="605"/>
      <c r="EPQ15" s="605"/>
      <c r="EPR15" s="605"/>
      <c r="EPS15" s="605"/>
      <c r="EPT15" s="605"/>
      <c r="EPU15" s="605"/>
      <c r="EPV15" s="605"/>
      <c r="EPW15" s="605"/>
      <c r="EPX15" s="605"/>
      <c r="EPY15" s="605"/>
      <c r="EPZ15" s="605"/>
      <c r="EQA15" s="605"/>
      <c r="EQB15" s="605"/>
      <c r="EQC15" s="605"/>
      <c r="EQD15" s="605"/>
      <c r="EQE15" s="605"/>
      <c r="EQF15" s="605"/>
      <c r="EQG15" s="605"/>
      <c r="EQH15" s="605"/>
      <c r="EQI15" s="605"/>
      <c r="EQJ15" s="605"/>
      <c r="EQK15" s="605"/>
      <c r="EQL15" s="605"/>
      <c r="EQM15" s="605"/>
      <c r="EQN15" s="605"/>
      <c r="EQO15" s="605"/>
      <c r="EQP15" s="605"/>
      <c r="EQQ15" s="605"/>
      <c r="EQR15" s="605"/>
      <c r="EQS15" s="605"/>
      <c r="EQT15" s="605"/>
      <c r="EQU15" s="605"/>
      <c r="EQV15" s="605"/>
      <c r="EQW15" s="605"/>
      <c r="EQX15" s="605"/>
      <c r="EQY15" s="605"/>
      <c r="EQZ15" s="605"/>
      <c r="ERA15" s="605"/>
      <c r="ERB15" s="605"/>
      <c r="ERC15" s="605"/>
      <c r="ERD15" s="605"/>
      <c r="ERE15" s="605"/>
      <c r="ERF15" s="605"/>
      <c r="ERG15" s="605"/>
      <c r="ERH15" s="605"/>
      <c r="ERI15" s="605"/>
      <c r="ERJ15" s="605"/>
      <c r="ERK15" s="605"/>
      <c r="ERL15" s="605"/>
      <c r="ERM15" s="605"/>
      <c r="ERN15" s="605"/>
      <c r="ERO15" s="605"/>
      <c r="ERP15" s="605"/>
      <c r="ERQ15" s="605"/>
      <c r="ERR15" s="605"/>
      <c r="ERS15" s="605"/>
      <c r="ERT15" s="605"/>
      <c r="ERU15" s="605"/>
      <c r="ERV15" s="605"/>
      <c r="ERW15" s="605"/>
      <c r="ERX15" s="605"/>
      <c r="ERY15" s="605"/>
      <c r="ERZ15" s="605"/>
      <c r="ESA15" s="605"/>
      <c r="ESB15" s="605"/>
      <c r="ESC15" s="605"/>
      <c r="ESD15" s="605"/>
      <c r="ESE15" s="605"/>
      <c r="ESF15" s="605"/>
      <c r="ESG15" s="605"/>
      <c r="ESH15" s="605"/>
      <c r="ESI15" s="605"/>
      <c r="ESJ15" s="605"/>
      <c r="ESK15" s="605"/>
      <c r="ESL15" s="605"/>
      <c r="ESM15" s="605"/>
      <c r="ESN15" s="605"/>
      <c r="ESO15" s="605"/>
      <c r="ESP15" s="605"/>
      <c r="ESQ15" s="605"/>
      <c r="ESR15" s="605"/>
      <c r="ESS15" s="605"/>
      <c r="EST15" s="605"/>
      <c r="ESU15" s="605"/>
      <c r="ESV15" s="605"/>
      <c r="ESW15" s="605"/>
      <c r="ESX15" s="605"/>
      <c r="ESY15" s="605"/>
      <c r="ESZ15" s="605"/>
      <c r="ETA15" s="605"/>
      <c r="ETB15" s="605"/>
      <c r="ETC15" s="605"/>
      <c r="ETD15" s="605"/>
      <c r="ETE15" s="605"/>
      <c r="ETF15" s="605"/>
      <c r="ETG15" s="605"/>
      <c r="ETH15" s="605"/>
      <c r="ETI15" s="605"/>
      <c r="ETJ15" s="605"/>
      <c r="ETK15" s="605"/>
      <c r="ETL15" s="605"/>
      <c r="ETM15" s="605"/>
      <c r="ETN15" s="605"/>
      <c r="ETO15" s="605"/>
      <c r="ETP15" s="605"/>
      <c r="ETQ15" s="605"/>
      <c r="ETR15" s="605"/>
      <c r="ETS15" s="605"/>
      <c r="ETT15" s="605"/>
      <c r="ETU15" s="605"/>
      <c r="ETV15" s="605"/>
      <c r="ETW15" s="605"/>
      <c r="ETX15" s="605"/>
      <c r="ETY15" s="605"/>
      <c r="ETZ15" s="605"/>
      <c r="EUA15" s="605"/>
      <c r="EUB15" s="605"/>
      <c r="EUC15" s="605"/>
      <c r="EUD15" s="605"/>
      <c r="EUE15" s="605"/>
      <c r="EUF15" s="605"/>
      <c r="EUG15" s="605"/>
      <c r="EUH15" s="605"/>
      <c r="EUI15" s="605"/>
      <c r="EUJ15" s="605"/>
      <c r="EUK15" s="605"/>
      <c r="EUL15" s="605"/>
      <c r="EUM15" s="605"/>
      <c r="EUN15" s="605"/>
      <c r="EUO15" s="605"/>
      <c r="EUP15" s="605"/>
      <c r="EUQ15" s="605"/>
      <c r="EUR15" s="605"/>
      <c r="EUS15" s="605"/>
      <c r="EUT15" s="605"/>
      <c r="EUU15" s="605"/>
      <c r="EUV15" s="605"/>
      <c r="EUW15" s="605"/>
      <c r="EUX15" s="605"/>
      <c r="EUY15" s="605"/>
      <c r="EUZ15" s="605"/>
      <c r="EVA15" s="605"/>
      <c r="EVB15" s="605"/>
      <c r="EVC15" s="605"/>
      <c r="EVD15" s="605"/>
      <c r="EVE15" s="605"/>
      <c r="EVF15" s="605"/>
      <c r="EVG15" s="605"/>
      <c r="EVH15" s="605"/>
      <c r="EVI15" s="605"/>
      <c r="EVJ15" s="605"/>
      <c r="EVK15" s="605"/>
      <c r="EVL15" s="605"/>
      <c r="EVM15" s="605"/>
      <c r="EVN15" s="605"/>
      <c r="EVO15" s="605"/>
      <c r="EVP15" s="605"/>
      <c r="EVQ15" s="605"/>
      <c r="EVR15" s="605"/>
      <c r="EVS15" s="605"/>
      <c r="EVT15" s="605"/>
      <c r="EVU15" s="605"/>
      <c r="EVV15" s="605"/>
      <c r="EVW15" s="605"/>
      <c r="EVX15" s="605"/>
      <c r="EVY15" s="605"/>
      <c r="EVZ15" s="605"/>
      <c r="EWA15" s="605"/>
      <c r="EWB15" s="605"/>
      <c r="EWC15" s="605"/>
      <c r="EWD15" s="605"/>
      <c r="EWE15" s="605"/>
      <c r="EWF15" s="605"/>
      <c r="EWG15" s="605"/>
      <c r="EWH15" s="605"/>
      <c r="EWI15" s="605"/>
      <c r="EWJ15" s="605"/>
      <c r="EWK15" s="605"/>
      <c r="EWL15" s="605"/>
      <c r="EWM15" s="605"/>
      <c r="EWN15" s="605"/>
      <c r="EWO15" s="605"/>
      <c r="EWP15" s="605"/>
      <c r="EWQ15" s="605"/>
      <c r="EWR15" s="605"/>
      <c r="EWS15" s="605"/>
      <c r="EWT15" s="605"/>
      <c r="EWU15" s="605"/>
      <c r="EWV15" s="605"/>
      <c r="EWW15" s="605"/>
      <c r="EWX15" s="605"/>
      <c r="EWY15" s="605"/>
      <c r="EWZ15" s="605"/>
      <c r="EXA15" s="605"/>
      <c r="EXB15" s="605"/>
      <c r="EXC15" s="605"/>
      <c r="EXD15" s="605"/>
      <c r="EXE15" s="605"/>
      <c r="EXF15" s="605"/>
      <c r="EXG15" s="605"/>
      <c r="EXH15" s="605"/>
      <c r="EXI15" s="605"/>
      <c r="EXJ15" s="605"/>
      <c r="EXK15" s="605"/>
      <c r="EXL15" s="605"/>
      <c r="EXM15" s="605"/>
      <c r="EXN15" s="605"/>
      <c r="EXO15" s="605"/>
      <c r="EXP15" s="605"/>
      <c r="EXQ15" s="605"/>
      <c r="EXR15" s="605"/>
      <c r="EXS15" s="605"/>
      <c r="EXT15" s="605"/>
      <c r="EXU15" s="605"/>
      <c r="EXV15" s="605"/>
      <c r="EXW15" s="605"/>
      <c r="EXX15" s="605"/>
      <c r="EXY15" s="605"/>
      <c r="EXZ15" s="605"/>
      <c r="EYA15" s="605"/>
      <c r="EYB15" s="605"/>
      <c r="EYC15" s="605"/>
      <c r="EYD15" s="605"/>
      <c r="EYE15" s="605"/>
      <c r="EYF15" s="605"/>
      <c r="EYG15" s="605"/>
      <c r="EYH15" s="605"/>
      <c r="EYI15" s="605"/>
      <c r="EYJ15" s="605"/>
      <c r="EYK15" s="605"/>
      <c r="EYL15" s="605"/>
      <c r="EYM15" s="605"/>
      <c r="EYN15" s="605"/>
      <c r="EYO15" s="605"/>
      <c r="EYP15" s="605"/>
      <c r="EYQ15" s="605"/>
      <c r="EYR15" s="605"/>
      <c r="EYS15" s="605"/>
      <c r="EYT15" s="605"/>
      <c r="EYU15" s="605"/>
      <c r="EYV15" s="605"/>
      <c r="EYW15" s="605"/>
      <c r="EYX15" s="605"/>
      <c r="EYY15" s="605"/>
      <c r="EYZ15" s="605"/>
      <c r="EZA15" s="605"/>
      <c r="EZB15" s="605"/>
      <c r="EZC15" s="605"/>
      <c r="EZD15" s="605"/>
      <c r="EZE15" s="605"/>
      <c r="EZF15" s="605"/>
      <c r="EZG15" s="605"/>
      <c r="EZH15" s="605"/>
      <c r="EZI15" s="605"/>
      <c r="EZJ15" s="605"/>
      <c r="EZK15" s="605"/>
      <c r="EZL15" s="605"/>
      <c r="EZM15" s="605"/>
      <c r="EZN15" s="605"/>
      <c r="EZO15" s="605"/>
      <c r="EZP15" s="605"/>
      <c r="EZQ15" s="605"/>
      <c r="EZR15" s="605"/>
      <c r="EZS15" s="605"/>
      <c r="EZT15" s="605"/>
      <c r="EZU15" s="605"/>
      <c r="EZV15" s="605"/>
      <c r="EZW15" s="605"/>
      <c r="EZX15" s="605"/>
      <c r="EZY15" s="605"/>
      <c r="EZZ15" s="605"/>
      <c r="FAA15" s="605"/>
      <c r="FAB15" s="605"/>
      <c r="FAC15" s="605"/>
      <c r="FAD15" s="605"/>
      <c r="FAE15" s="605"/>
      <c r="FAF15" s="605"/>
      <c r="FAG15" s="605"/>
      <c r="FAH15" s="605"/>
      <c r="FAI15" s="605"/>
      <c r="FAJ15" s="605"/>
      <c r="FAK15" s="605"/>
      <c r="FAL15" s="605"/>
      <c r="FAM15" s="605"/>
      <c r="FAN15" s="605"/>
      <c r="FAO15" s="605"/>
      <c r="FAP15" s="605"/>
      <c r="FAQ15" s="605"/>
      <c r="FAR15" s="605"/>
      <c r="FAS15" s="605"/>
      <c r="FAT15" s="605"/>
      <c r="FAU15" s="605"/>
      <c r="FAV15" s="605"/>
      <c r="FAW15" s="605"/>
      <c r="FAX15" s="605"/>
      <c r="FAY15" s="605"/>
      <c r="FAZ15" s="605"/>
      <c r="FBA15" s="605"/>
      <c r="FBB15" s="605"/>
      <c r="FBC15" s="605"/>
      <c r="FBD15" s="605"/>
      <c r="FBE15" s="605"/>
      <c r="FBF15" s="605"/>
      <c r="FBG15" s="605"/>
      <c r="FBH15" s="605"/>
      <c r="FBI15" s="605"/>
      <c r="FBJ15" s="605"/>
      <c r="FBK15" s="605"/>
      <c r="FBL15" s="605"/>
      <c r="FBM15" s="605"/>
      <c r="FBN15" s="605"/>
      <c r="FBO15" s="605"/>
      <c r="FBP15" s="605"/>
      <c r="FBQ15" s="605"/>
      <c r="FBR15" s="605"/>
      <c r="FBS15" s="605"/>
      <c r="FBT15" s="605"/>
      <c r="FBU15" s="605"/>
      <c r="FBV15" s="605"/>
      <c r="FBW15" s="605"/>
      <c r="FBX15" s="605"/>
      <c r="FBY15" s="605"/>
      <c r="FBZ15" s="605"/>
      <c r="FCA15" s="605"/>
      <c r="FCB15" s="605"/>
      <c r="FCC15" s="605"/>
      <c r="FCD15" s="605"/>
      <c r="FCE15" s="605"/>
      <c r="FCF15" s="605"/>
      <c r="FCG15" s="605"/>
      <c r="FCH15" s="605"/>
      <c r="FCI15" s="605"/>
      <c r="FCJ15" s="605"/>
      <c r="FCK15" s="605"/>
      <c r="FCL15" s="605"/>
      <c r="FCM15" s="605"/>
      <c r="FCN15" s="605"/>
      <c r="FCO15" s="605"/>
      <c r="FCP15" s="605"/>
      <c r="FCQ15" s="605"/>
      <c r="FCR15" s="605"/>
      <c r="FCS15" s="605"/>
      <c r="FCT15" s="605"/>
      <c r="FCU15" s="605"/>
      <c r="FCV15" s="605"/>
      <c r="FCW15" s="605"/>
      <c r="FCX15" s="605"/>
      <c r="FCY15" s="605"/>
      <c r="FCZ15" s="605"/>
      <c r="FDA15" s="605"/>
      <c r="FDB15" s="605"/>
      <c r="FDC15" s="605"/>
      <c r="FDD15" s="605"/>
      <c r="FDE15" s="605"/>
      <c r="FDF15" s="605"/>
      <c r="FDG15" s="605"/>
      <c r="FDH15" s="605"/>
      <c r="FDI15" s="605"/>
      <c r="FDJ15" s="605"/>
      <c r="FDK15" s="605"/>
      <c r="FDL15" s="605"/>
      <c r="FDM15" s="605"/>
      <c r="FDN15" s="605"/>
      <c r="FDO15" s="605"/>
      <c r="FDP15" s="605"/>
      <c r="FDQ15" s="605"/>
      <c r="FDR15" s="605"/>
      <c r="FDS15" s="605"/>
      <c r="FDT15" s="605"/>
      <c r="FDU15" s="605"/>
      <c r="FDV15" s="605"/>
      <c r="FDW15" s="605"/>
      <c r="FDX15" s="605"/>
      <c r="FDY15" s="605"/>
      <c r="FDZ15" s="605"/>
      <c r="FEA15" s="605"/>
      <c r="FEB15" s="605"/>
      <c r="FEC15" s="605"/>
      <c r="FED15" s="605"/>
      <c r="FEE15" s="605"/>
      <c r="FEF15" s="605"/>
      <c r="FEG15" s="605"/>
      <c r="FEH15" s="605"/>
      <c r="FEI15" s="605"/>
      <c r="FEJ15" s="605"/>
      <c r="FEK15" s="605"/>
      <c r="FEL15" s="605"/>
      <c r="FEM15" s="605"/>
      <c r="FEN15" s="605"/>
      <c r="FEO15" s="605"/>
      <c r="FEP15" s="605"/>
      <c r="FEQ15" s="605"/>
      <c r="FER15" s="605"/>
      <c r="FES15" s="605"/>
      <c r="FET15" s="605"/>
      <c r="FEU15" s="605"/>
      <c r="FEV15" s="605"/>
      <c r="FEW15" s="605"/>
      <c r="FEX15" s="605"/>
      <c r="FEY15" s="605"/>
      <c r="FEZ15" s="605"/>
      <c r="FFA15" s="605"/>
      <c r="FFB15" s="605"/>
      <c r="FFC15" s="605"/>
      <c r="FFD15" s="605"/>
      <c r="FFE15" s="605"/>
      <c r="FFF15" s="605"/>
      <c r="FFG15" s="605"/>
      <c r="FFH15" s="605"/>
      <c r="FFI15" s="605"/>
      <c r="FFJ15" s="605"/>
      <c r="FFK15" s="605"/>
      <c r="FFL15" s="605"/>
      <c r="FFM15" s="605"/>
      <c r="FFN15" s="605"/>
      <c r="FFO15" s="605"/>
      <c r="FFP15" s="605"/>
      <c r="FFQ15" s="605"/>
      <c r="FFR15" s="605"/>
      <c r="FFS15" s="605"/>
      <c r="FFT15" s="605"/>
      <c r="FFU15" s="605"/>
      <c r="FFV15" s="605"/>
      <c r="FFW15" s="605"/>
      <c r="FFX15" s="605"/>
      <c r="FFY15" s="605"/>
      <c r="FFZ15" s="605"/>
      <c r="FGA15" s="605"/>
      <c r="FGB15" s="605"/>
      <c r="FGC15" s="605"/>
      <c r="FGD15" s="605"/>
      <c r="FGE15" s="605"/>
      <c r="FGF15" s="605"/>
      <c r="FGG15" s="605"/>
      <c r="FGH15" s="605"/>
      <c r="FGI15" s="605"/>
      <c r="FGJ15" s="605"/>
      <c r="FGK15" s="605"/>
      <c r="FGL15" s="605"/>
      <c r="FGM15" s="605"/>
      <c r="FGN15" s="605"/>
      <c r="FGO15" s="605"/>
      <c r="FGP15" s="605"/>
      <c r="FGQ15" s="605"/>
      <c r="FGR15" s="605"/>
      <c r="FGS15" s="605"/>
      <c r="FGT15" s="605"/>
      <c r="FGU15" s="605"/>
      <c r="FGV15" s="605"/>
      <c r="FGW15" s="605"/>
      <c r="FGX15" s="605"/>
      <c r="FGY15" s="605"/>
      <c r="FGZ15" s="605"/>
      <c r="FHA15" s="605"/>
      <c r="FHB15" s="605"/>
      <c r="FHC15" s="605"/>
      <c r="FHD15" s="605"/>
      <c r="FHE15" s="605"/>
      <c r="FHF15" s="605"/>
      <c r="FHG15" s="605"/>
      <c r="FHH15" s="605"/>
      <c r="FHI15" s="605"/>
      <c r="FHJ15" s="605"/>
      <c r="FHK15" s="605"/>
      <c r="FHL15" s="605"/>
      <c r="FHM15" s="605"/>
      <c r="FHN15" s="605"/>
      <c r="FHO15" s="605"/>
      <c r="FHP15" s="605"/>
      <c r="FHQ15" s="605"/>
      <c r="FHR15" s="605"/>
      <c r="FHS15" s="605"/>
      <c r="FHT15" s="605"/>
      <c r="FHU15" s="605"/>
      <c r="FHV15" s="605"/>
      <c r="FHW15" s="605"/>
      <c r="FHX15" s="605"/>
      <c r="FHY15" s="605"/>
      <c r="FHZ15" s="605"/>
      <c r="FIA15" s="605"/>
      <c r="FIB15" s="605"/>
      <c r="FIC15" s="605"/>
      <c r="FID15" s="605"/>
      <c r="FIE15" s="605"/>
      <c r="FIF15" s="605"/>
      <c r="FIG15" s="605"/>
      <c r="FIH15" s="605"/>
      <c r="FII15" s="605"/>
      <c r="FIJ15" s="605"/>
      <c r="FIK15" s="605"/>
      <c r="FIL15" s="605"/>
      <c r="FIM15" s="605"/>
      <c r="FIN15" s="605"/>
      <c r="FIO15" s="605"/>
      <c r="FIP15" s="605"/>
      <c r="FIQ15" s="605"/>
      <c r="FIR15" s="605"/>
      <c r="FIS15" s="605"/>
      <c r="FIT15" s="605"/>
      <c r="FIU15" s="605"/>
      <c r="FIV15" s="605"/>
      <c r="FIW15" s="605"/>
      <c r="FIX15" s="605"/>
      <c r="FIY15" s="605"/>
      <c r="FIZ15" s="605"/>
      <c r="FJA15" s="605"/>
      <c r="FJB15" s="605"/>
      <c r="FJC15" s="605"/>
      <c r="FJD15" s="605"/>
      <c r="FJE15" s="605"/>
      <c r="FJF15" s="605"/>
      <c r="FJG15" s="605"/>
      <c r="FJH15" s="605"/>
      <c r="FJI15" s="605"/>
      <c r="FJJ15" s="605"/>
      <c r="FJK15" s="605"/>
      <c r="FJL15" s="605"/>
      <c r="FJM15" s="605"/>
      <c r="FJN15" s="605"/>
      <c r="FJO15" s="605"/>
      <c r="FJP15" s="605"/>
      <c r="FJQ15" s="605"/>
      <c r="FJR15" s="605"/>
      <c r="FJS15" s="605"/>
      <c r="FJT15" s="605"/>
      <c r="FJU15" s="605"/>
      <c r="FJV15" s="605"/>
      <c r="FJW15" s="605"/>
      <c r="FJX15" s="605"/>
      <c r="FJY15" s="605"/>
      <c r="FJZ15" s="605"/>
      <c r="FKA15" s="605"/>
      <c r="FKB15" s="605"/>
      <c r="FKC15" s="605"/>
      <c r="FKD15" s="605"/>
      <c r="FKE15" s="605"/>
      <c r="FKF15" s="605"/>
      <c r="FKG15" s="605"/>
      <c r="FKH15" s="605"/>
      <c r="FKI15" s="605"/>
      <c r="FKJ15" s="605"/>
      <c r="FKK15" s="605"/>
      <c r="FKL15" s="605"/>
      <c r="FKM15" s="605"/>
      <c r="FKN15" s="605"/>
      <c r="FKO15" s="605"/>
      <c r="FKP15" s="605"/>
      <c r="FKQ15" s="605"/>
      <c r="FKR15" s="605"/>
      <c r="FKS15" s="605"/>
      <c r="FKT15" s="605"/>
      <c r="FKU15" s="605"/>
      <c r="FKV15" s="605"/>
      <c r="FKW15" s="605"/>
      <c r="FKX15" s="605"/>
      <c r="FKY15" s="605"/>
      <c r="FKZ15" s="605"/>
      <c r="FLA15" s="605"/>
      <c r="FLB15" s="605"/>
      <c r="FLC15" s="605"/>
      <c r="FLD15" s="605"/>
      <c r="FLE15" s="605"/>
      <c r="FLF15" s="605"/>
      <c r="FLG15" s="605"/>
      <c r="FLH15" s="605"/>
      <c r="FLI15" s="605"/>
      <c r="FLJ15" s="605"/>
      <c r="FLK15" s="605"/>
      <c r="FLL15" s="605"/>
      <c r="FLM15" s="605"/>
      <c r="FLN15" s="605"/>
      <c r="FLO15" s="605"/>
      <c r="FLP15" s="605"/>
      <c r="FLQ15" s="605"/>
      <c r="FLR15" s="605"/>
      <c r="FLS15" s="605"/>
      <c r="FLT15" s="605"/>
      <c r="FLU15" s="605"/>
      <c r="FLV15" s="605"/>
      <c r="FLW15" s="605"/>
      <c r="FLX15" s="605"/>
      <c r="FLY15" s="605"/>
      <c r="FLZ15" s="605"/>
      <c r="FMA15" s="605"/>
      <c r="FMB15" s="605"/>
      <c r="FMC15" s="605"/>
      <c r="FMD15" s="605"/>
      <c r="FME15" s="605"/>
      <c r="FMF15" s="605"/>
      <c r="FMG15" s="605"/>
      <c r="FMH15" s="605"/>
      <c r="FMI15" s="605"/>
      <c r="FMJ15" s="605"/>
      <c r="FMK15" s="605"/>
      <c r="FML15" s="605"/>
      <c r="FMM15" s="605"/>
      <c r="FMN15" s="605"/>
      <c r="FMO15" s="605"/>
      <c r="FMP15" s="605"/>
      <c r="FMQ15" s="605"/>
      <c r="FMR15" s="605"/>
      <c r="FMS15" s="605"/>
      <c r="FMT15" s="605"/>
      <c r="FMU15" s="605"/>
      <c r="FMV15" s="605"/>
      <c r="FMW15" s="605"/>
      <c r="FMX15" s="605"/>
      <c r="FMY15" s="605"/>
      <c r="FMZ15" s="605"/>
      <c r="FNA15" s="605"/>
      <c r="FNB15" s="605"/>
      <c r="FNC15" s="605"/>
      <c r="FND15" s="605"/>
      <c r="FNE15" s="605"/>
      <c r="FNF15" s="605"/>
      <c r="FNG15" s="605"/>
      <c r="FNH15" s="605"/>
      <c r="FNI15" s="605"/>
      <c r="FNJ15" s="605"/>
      <c r="FNK15" s="605"/>
      <c r="FNL15" s="605"/>
      <c r="FNM15" s="605"/>
      <c r="FNN15" s="605"/>
      <c r="FNO15" s="605"/>
      <c r="FNP15" s="605"/>
      <c r="FNQ15" s="605"/>
      <c r="FNR15" s="605"/>
      <c r="FNS15" s="605"/>
      <c r="FNT15" s="605"/>
      <c r="FNU15" s="605"/>
      <c r="FNV15" s="605"/>
      <c r="FNW15" s="605"/>
      <c r="FNX15" s="605"/>
      <c r="FNY15" s="605"/>
      <c r="FNZ15" s="605"/>
      <c r="FOA15" s="605"/>
      <c r="FOB15" s="605"/>
      <c r="FOC15" s="605"/>
      <c r="FOD15" s="605"/>
      <c r="FOE15" s="605"/>
      <c r="FOF15" s="605"/>
      <c r="FOG15" s="605"/>
      <c r="FOH15" s="605"/>
      <c r="FOI15" s="605"/>
      <c r="FOJ15" s="605"/>
      <c r="FOK15" s="605"/>
      <c r="FOL15" s="605"/>
      <c r="FOM15" s="605"/>
      <c r="FON15" s="605"/>
      <c r="FOO15" s="605"/>
      <c r="FOP15" s="605"/>
      <c r="FOQ15" s="605"/>
      <c r="FOR15" s="605"/>
      <c r="FOS15" s="605"/>
      <c r="FOT15" s="605"/>
      <c r="FOU15" s="605"/>
      <c r="FOV15" s="605"/>
      <c r="FOW15" s="605"/>
      <c r="FOX15" s="605"/>
      <c r="FOY15" s="605"/>
      <c r="FOZ15" s="605"/>
      <c r="FPA15" s="605"/>
      <c r="FPB15" s="605"/>
      <c r="FPC15" s="605"/>
      <c r="FPD15" s="605"/>
      <c r="FPE15" s="605"/>
      <c r="FPF15" s="605"/>
      <c r="FPG15" s="605"/>
      <c r="FPH15" s="605"/>
      <c r="FPI15" s="605"/>
      <c r="FPJ15" s="605"/>
      <c r="FPK15" s="605"/>
      <c r="FPL15" s="605"/>
      <c r="FPM15" s="605"/>
      <c r="FPN15" s="605"/>
      <c r="FPO15" s="605"/>
      <c r="FPP15" s="605"/>
      <c r="FPQ15" s="605"/>
      <c r="FPR15" s="605"/>
      <c r="FPS15" s="605"/>
      <c r="FPT15" s="605"/>
      <c r="FPU15" s="605"/>
      <c r="FPV15" s="605"/>
      <c r="FPW15" s="605"/>
      <c r="FPX15" s="605"/>
      <c r="FPY15" s="605"/>
      <c r="FPZ15" s="605"/>
      <c r="FQA15" s="605"/>
      <c r="FQB15" s="605"/>
      <c r="FQC15" s="605"/>
      <c r="FQD15" s="605"/>
      <c r="FQE15" s="605"/>
      <c r="FQF15" s="605"/>
      <c r="FQG15" s="605"/>
      <c r="FQH15" s="605"/>
      <c r="FQI15" s="605"/>
      <c r="FQJ15" s="605"/>
      <c r="FQK15" s="605"/>
      <c r="FQL15" s="605"/>
      <c r="FQM15" s="605"/>
      <c r="FQN15" s="605"/>
      <c r="FQO15" s="605"/>
      <c r="FQP15" s="605"/>
      <c r="FQQ15" s="605"/>
      <c r="FQR15" s="605"/>
      <c r="FQS15" s="605"/>
      <c r="FQT15" s="605"/>
      <c r="FQU15" s="605"/>
      <c r="FQV15" s="605"/>
      <c r="FQW15" s="605"/>
      <c r="FQX15" s="605"/>
      <c r="FQY15" s="605"/>
      <c r="FQZ15" s="605"/>
      <c r="FRA15" s="605"/>
      <c r="FRB15" s="605"/>
      <c r="FRC15" s="605"/>
      <c r="FRD15" s="605"/>
      <c r="FRE15" s="605"/>
      <c r="FRF15" s="605"/>
      <c r="FRG15" s="605"/>
      <c r="FRH15" s="605"/>
      <c r="FRI15" s="605"/>
      <c r="FRJ15" s="605"/>
      <c r="FRK15" s="605"/>
      <c r="FRL15" s="605"/>
      <c r="FRM15" s="605"/>
      <c r="FRN15" s="605"/>
      <c r="FRO15" s="605"/>
      <c r="FRP15" s="605"/>
      <c r="FRQ15" s="605"/>
      <c r="FRR15" s="605"/>
      <c r="FRS15" s="605"/>
      <c r="FRT15" s="605"/>
      <c r="FRU15" s="605"/>
      <c r="FRV15" s="605"/>
      <c r="FRW15" s="605"/>
      <c r="FRX15" s="605"/>
      <c r="FRY15" s="605"/>
      <c r="FRZ15" s="605"/>
      <c r="FSA15" s="605"/>
      <c r="FSB15" s="605"/>
      <c r="FSC15" s="605"/>
      <c r="FSD15" s="605"/>
      <c r="FSE15" s="605"/>
      <c r="FSF15" s="605"/>
      <c r="FSG15" s="605"/>
      <c r="FSH15" s="605"/>
      <c r="FSI15" s="605"/>
      <c r="FSJ15" s="605"/>
      <c r="FSK15" s="605"/>
      <c r="FSL15" s="605"/>
      <c r="FSM15" s="605"/>
      <c r="FSN15" s="605"/>
      <c r="FSO15" s="605"/>
      <c r="FSP15" s="605"/>
      <c r="FSQ15" s="605"/>
      <c r="FSR15" s="605"/>
      <c r="FSS15" s="605"/>
      <c r="FST15" s="605"/>
      <c r="FSU15" s="605"/>
      <c r="FSV15" s="605"/>
      <c r="FSW15" s="605"/>
      <c r="FSX15" s="605"/>
      <c r="FSY15" s="605"/>
      <c r="FSZ15" s="605"/>
      <c r="FTA15" s="605"/>
      <c r="FTB15" s="605"/>
      <c r="FTC15" s="605"/>
      <c r="FTD15" s="605"/>
      <c r="FTE15" s="605"/>
      <c r="FTF15" s="605"/>
      <c r="FTG15" s="605"/>
      <c r="FTH15" s="605"/>
      <c r="FTI15" s="605"/>
      <c r="FTJ15" s="605"/>
      <c r="FTK15" s="605"/>
      <c r="FTL15" s="605"/>
      <c r="FTM15" s="605"/>
      <c r="FTN15" s="605"/>
      <c r="FTO15" s="605"/>
      <c r="FTP15" s="605"/>
      <c r="FTQ15" s="605"/>
      <c r="FTR15" s="605"/>
      <c r="FTS15" s="605"/>
      <c r="FTT15" s="605"/>
      <c r="FTU15" s="605"/>
      <c r="FTV15" s="605"/>
      <c r="FTW15" s="605"/>
      <c r="FTX15" s="605"/>
      <c r="FTY15" s="605"/>
      <c r="FTZ15" s="605"/>
      <c r="FUA15" s="605"/>
      <c r="FUB15" s="605"/>
      <c r="FUC15" s="605"/>
      <c r="FUD15" s="605"/>
      <c r="FUE15" s="605"/>
      <c r="FUF15" s="605"/>
      <c r="FUG15" s="605"/>
      <c r="FUH15" s="605"/>
      <c r="FUI15" s="605"/>
      <c r="FUJ15" s="605"/>
      <c r="FUK15" s="605"/>
      <c r="FUL15" s="605"/>
      <c r="FUM15" s="605"/>
      <c r="FUN15" s="605"/>
      <c r="FUO15" s="605"/>
      <c r="FUP15" s="605"/>
      <c r="FUQ15" s="605"/>
      <c r="FUR15" s="605"/>
      <c r="FUS15" s="605"/>
      <c r="FUT15" s="605"/>
      <c r="FUU15" s="605"/>
      <c r="FUV15" s="605"/>
      <c r="FUW15" s="605"/>
      <c r="FUX15" s="605"/>
      <c r="FUY15" s="605"/>
      <c r="FUZ15" s="605"/>
      <c r="FVA15" s="605"/>
      <c r="FVB15" s="605"/>
      <c r="FVC15" s="605"/>
      <c r="FVD15" s="605"/>
      <c r="FVE15" s="605"/>
      <c r="FVF15" s="605"/>
      <c r="FVG15" s="605"/>
      <c r="FVH15" s="605"/>
      <c r="FVI15" s="605"/>
      <c r="FVJ15" s="605"/>
      <c r="FVK15" s="605"/>
      <c r="FVL15" s="605"/>
      <c r="FVM15" s="605"/>
      <c r="FVN15" s="605"/>
      <c r="FVO15" s="605"/>
      <c r="FVP15" s="605"/>
      <c r="FVQ15" s="605"/>
      <c r="FVR15" s="605"/>
      <c r="FVS15" s="605"/>
      <c r="FVT15" s="605"/>
      <c r="FVU15" s="605"/>
      <c r="FVV15" s="605"/>
      <c r="FVW15" s="605"/>
      <c r="FVX15" s="605"/>
      <c r="FVY15" s="605"/>
      <c r="FVZ15" s="605"/>
      <c r="FWA15" s="605"/>
      <c r="FWB15" s="605"/>
      <c r="FWC15" s="605"/>
      <c r="FWD15" s="605"/>
      <c r="FWE15" s="605"/>
      <c r="FWF15" s="605"/>
      <c r="FWG15" s="605"/>
      <c r="FWH15" s="605"/>
      <c r="FWI15" s="605"/>
      <c r="FWJ15" s="605"/>
      <c r="FWK15" s="605"/>
      <c r="FWL15" s="605"/>
      <c r="FWM15" s="605"/>
      <c r="FWN15" s="605"/>
      <c r="FWO15" s="605"/>
      <c r="FWP15" s="605"/>
      <c r="FWQ15" s="605"/>
      <c r="FWR15" s="605"/>
      <c r="FWS15" s="605"/>
      <c r="FWT15" s="605"/>
      <c r="FWU15" s="605"/>
      <c r="FWV15" s="605"/>
      <c r="FWW15" s="605"/>
      <c r="FWX15" s="605"/>
      <c r="FWY15" s="605"/>
      <c r="FWZ15" s="605"/>
      <c r="FXA15" s="605"/>
      <c r="FXB15" s="605"/>
      <c r="FXC15" s="605"/>
      <c r="FXD15" s="605"/>
      <c r="FXE15" s="605"/>
      <c r="FXF15" s="605"/>
      <c r="FXG15" s="605"/>
      <c r="FXH15" s="605"/>
      <c r="FXI15" s="605"/>
      <c r="FXJ15" s="605"/>
      <c r="FXK15" s="605"/>
      <c r="FXL15" s="605"/>
      <c r="FXM15" s="605"/>
      <c r="FXN15" s="605"/>
      <c r="FXO15" s="605"/>
      <c r="FXP15" s="605"/>
      <c r="FXQ15" s="605"/>
      <c r="FXR15" s="605"/>
      <c r="FXS15" s="605"/>
      <c r="FXT15" s="605"/>
      <c r="FXU15" s="605"/>
      <c r="FXV15" s="605"/>
      <c r="FXW15" s="605"/>
      <c r="FXX15" s="605"/>
      <c r="FXY15" s="605"/>
      <c r="FXZ15" s="605"/>
      <c r="FYA15" s="605"/>
      <c r="FYB15" s="605"/>
      <c r="FYC15" s="605"/>
      <c r="FYD15" s="605"/>
      <c r="FYE15" s="605"/>
      <c r="FYF15" s="605"/>
      <c r="FYG15" s="605"/>
      <c r="FYH15" s="605"/>
      <c r="FYI15" s="605"/>
      <c r="FYJ15" s="605"/>
      <c r="FYK15" s="605"/>
      <c r="FYL15" s="605"/>
      <c r="FYM15" s="605"/>
      <c r="FYN15" s="605"/>
      <c r="FYO15" s="605"/>
      <c r="FYP15" s="605"/>
      <c r="FYQ15" s="605"/>
      <c r="FYR15" s="605"/>
      <c r="FYS15" s="605"/>
      <c r="FYT15" s="605"/>
      <c r="FYU15" s="605"/>
      <c r="FYV15" s="605"/>
      <c r="FYW15" s="605"/>
      <c r="FYX15" s="605"/>
      <c r="FYY15" s="605"/>
      <c r="FYZ15" s="605"/>
      <c r="FZA15" s="605"/>
      <c r="FZB15" s="605"/>
      <c r="FZC15" s="605"/>
      <c r="FZD15" s="605"/>
      <c r="FZE15" s="605"/>
      <c r="FZF15" s="605"/>
      <c r="FZG15" s="605"/>
      <c r="FZH15" s="605"/>
      <c r="FZI15" s="605"/>
      <c r="FZJ15" s="605"/>
      <c r="FZK15" s="605"/>
      <c r="FZL15" s="605"/>
      <c r="FZM15" s="605"/>
      <c r="FZN15" s="605"/>
      <c r="FZO15" s="605"/>
      <c r="FZP15" s="605"/>
      <c r="FZQ15" s="605"/>
      <c r="FZR15" s="605"/>
      <c r="FZS15" s="605"/>
      <c r="FZT15" s="605"/>
      <c r="FZU15" s="605"/>
      <c r="FZV15" s="605"/>
      <c r="FZW15" s="605"/>
      <c r="FZX15" s="605"/>
      <c r="FZY15" s="605"/>
      <c r="FZZ15" s="605"/>
      <c r="GAA15" s="605"/>
      <c r="GAB15" s="605"/>
      <c r="GAC15" s="605"/>
      <c r="GAD15" s="605"/>
      <c r="GAE15" s="605"/>
      <c r="GAF15" s="605"/>
      <c r="GAG15" s="605"/>
      <c r="GAH15" s="605"/>
      <c r="GAI15" s="605"/>
      <c r="GAJ15" s="605"/>
      <c r="GAK15" s="605"/>
      <c r="GAL15" s="605"/>
      <c r="GAM15" s="605"/>
      <c r="GAN15" s="605"/>
      <c r="GAO15" s="605"/>
      <c r="GAP15" s="605"/>
      <c r="GAQ15" s="605"/>
      <c r="GAR15" s="605"/>
      <c r="GAS15" s="605"/>
      <c r="GAT15" s="605"/>
      <c r="GAU15" s="605"/>
      <c r="GAV15" s="605"/>
      <c r="GAW15" s="605"/>
      <c r="GAX15" s="605"/>
      <c r="GAY15" s="605"/>
      <c r="GAZ15" s="605"/>
      <c r="GBA15" s="605"/>
      <c r="GBB15" s="605"/>
      <c r="GBC15" s="605"/>
      <c r="GBD15" s="605"/>
      <c r="GBE15" s="605"/>
      <c r="GBF15" s="605"/>
      <c r="GBG15" s="605"/>
      <c r="GBH15" s="605"/>
      <c r="GBI15" s="605"/>
      <c r="GBJ15" s="605"/>
      <c r="GBK15" s="605"/>
      <c r="GBL15" s="605"/>
      <c r="GBM15" s="605"/>
      <c r="GBN15" s="605"/>
      <c r="GBO15" s="605"/>
      <c r="GBP15" s="605"/>
      <c r="GBQ15" s="605"/>
      <c r="GBR15" s="605"/>
      <c r="GBS15" s="605"/>
      <c r="GBT15" s="605"/>
      <c r="GBU15" s="605"/>
      <c r="GBV15" s="605"/>
      <c r="GBW15" s="605"/>
      <c r="GBX15" s="605"/>
      <c r="GBY15" s="605"/>
      <c r="GBZ15" s="605"/>
      <c r="GCA15" s="605"/>
      <c r="GCB15" s="605"/>
      <c r="GCC15" s="605"/>
      <c r="GCD15" s="605"/>
      <c r="GCE15" s="605"/>
      <c r="GCF15" s="605"/>
      <c r="GCG15" s="605"/>
      <c r="GCH15" s="605"/>
      <c r="GCI15" s="605"/>
      <c r="GCJ15" s="605"/>
      <c r="GCK15" s="605"/>
      <c r="GCL15" s="605"/>
      <c r="GCM15" s="605"/>
      <c r="GCN15" s="605"/>
      <c r="GCO15" s="605"/>
      <c r="GCP15" s="605"/>
      <c r="GCQ15" s="605"/>
      <c r="GCR15" s="605"/>
      <c r="GCS15" s="605"/>
      <c r="GCT15" s="605"/>
      <c r="GCU15" s="605"/>
      <c r="GCV15" s="605"/>
      <c r="GCW15" s="605"/>
      <c r="GCX15" s="605"/>
      <c r="GCY15" s="605"/>
      <c r="GCZ15" s="605"/>
      <c r="GDA15" s="605"/>
      <c r="GDB15" s="605"/>
      <c r="GDC15" s="605"/>
      <c r="GDD15" s="605"/>
      <c r="GDE15" s="605"/>
      <c r="GDF15" s="605"/>
      <c r="GDG15" s="605"/>
      <c r="GDH15" s="605"/>
      <c r="GDI15" s="605"/>
      <c r="GDJ15" s="605"/>
      <c r="GDK15" s="605"/>
      <c r="GDL15" s="605"/>
      <c r="GDM15" s="605"/>
      <c r="GDN15" s="605"/>
      <c r="GDO15" s="605"/>
      <c r="GDP15" s="605"/>
      <c r="GDQ15" s="605"/>
      <c r="GDR15" s="605"/>
      <c r="GDS15" s="605"/>
      <c r="GDT15" s="605"/>
      <c r="GDU15" s="605"/>
      <c r="GDV15" s="605"/>
      <c r="GDW15" s="605"/>
      <c r="GDX15" s="605"/>
      <c r="GDY15" s="605"/>
      <c r="GDZ15" s="605"/>
      <c r="GEA15" s="605"/>
      <c r="GEB15" s="605"/>
      <c r="GEC15" s="605"/>
      <c r="GED15" s="605"/>
      <c r="GEE15" s="605"/>
      <c r="GEF15" s="605"/>
      <c r="GEG15" s="605"/>
      <c r="GEH15" s="605"/>
      <c r="GEI15" s="605"/>
      <c r="GEJ15" s="605"/>
      <c r="GEK15" s="605"/>
      <c r="GEL15" s="605"/>
      <c r="GEM15" s="605"/>
      <c r="GEN15" s="605"/>
      <c r="GEO15" s="605"/>
      <c r="GEP15" s="605"/>
      <c r="GEQ15" s="605"/>
      <c r="GER15" s="605"/>
      <c r="GES15" s="605"/>
      <c r="GET15" s="605"/>
      <c r="GEU15" s="605"/>
      <c r="GEV15" s="605"/>
      <c r="GEW15" s="605"/>
      <c r="GEX15" s="605"/>
      <c r="GEY15" s="605"/>
      <c r="GEZ15" s="605"/>
      <c r="GFA15" s="605"/>
      <c r="GFB15" s="605"/>
      <c r="GFC15" s="605"/>
      <c r="GFD15" s="605"/>
      <c r="GFE15" s="605"/>
      <c r="GFF15" s="605"/>
      <c r="GFG15" s="605"/>
      <c r="GFH15" s="605"/>
      <c r="GFI15" s="605"/>
      <c r="GFJ15" s="605"/>
      <c r="GFK15" s="605"/>
      <c r="GFL15" s="605"/>
      <c r="GFM15" s="605"/>
      <c r="GFN15" s="605"/>
      <c r="GFO15" s="605"/>
      <c r="GFP15" s="605"/>
      <c r="GFQ15" s="605"/>
      <c r="GFR15" s="605"/>
      <c r="GFS15" s="605"/>
      <c r="GFT15" s="605"/>
      <c r="GFU15" s="605"/>
      <c r="GFV15" s="605"/>
      <c r="GFW15" s="605"/>
      <c r="GFX15" s="605"/>
      <c r="GFY15" s="605"/>
      <c r="GFZ15" s="605"/>
      <c r="GGA15" s="605"/>
      <c r="GGB15" s="605"/>
      <c r="GGC15" s="605"/>
      <c r="GGD15" s="605"/>
      <c r="GGE15" s="605"/>
      <c r="GGF15" s="605"/>
      <c r="GGG15" s="605"/>
      <c r="GGH15" s="605"/>
      <c r="GGI15" s="605"/>
      <c r="GGJ15" s="605"/>
      <c r="GGK15" s="605"/>
      <c r="GGL15" s="605"/>
      <c r="GGM15" s="605"/>
      <c r="GGN15" s="605"/>
      <c r="GGO15" s="605"/>
      <c r="GGP15" s="605"/>
      <c r="GGQ15" s="605"/>
      <c r="GGR15" s="605"/>
      <c r="GGS15" s="605"/>
      <c r="GGT15" s="605"/>
      <c r="GGU15" s="605"/>
      <c r="GGV15" s="605"/>
      <c r="GGW15" s="605"/>
      <c r="GGX15" s="605"/>
      <c r="GGY15" s="605"/>
      <c r="GGZ15" s="605"/>
      <c r="GHA15" s="605"/>
      <c r="GHB15" s="605"/>
      <c r="GHC15" s="605"/>
      <c r="GHD15" s="605"/>
      <c r="GHE15" s="605"/>
      <c r="GHF15" s="605"/>
      <c r="GHG15" s="605"/>
      <c r="GHH15" s="605"/>
      <c r="GHI15" s="605"/>
      <c r="GHJ15" s="605"/>
      <c r="GHK15" s="605"/>
      <c r="GHL15" s="605"/>
      <c r="GHM15" s="605"/>
      <c r="GHN15" s="605"/>
      <c r="GHO15" s="605"/>
      <c r="GHP15" s="605"/>
      <c r="GHQ15" s="605"/>
      <c r="GHR15" s="605"/>
      <c r="GHS15" s="605"/>
      <c r="GHT15" s="605"/>
      <c r="GHU15" s="605"/>
      <c r="GHV15" s="605"/>
      <c r="GHW15" s="605"/>
      <c r="GHX15" s="605"/>
      <c r="GHY15" s="605"/>
      <c r="GHZ15" s="605"/>
      <c r="GIA15" s="605"/>
      <c r="GIB15" s="605"/>
      <c r="GIC15" s="605"/>
      <c r="GID15" s="605"/>
      <c r="GIE15" s="605"/>
      <c r="GIF15" s="605"/>
      <c r="GIG15" s="605"/>
      <c r="GIH15" s="605"/>
      <c r="GII15" s="605"/>
      <c r="GIJ15" s="605"/>
      <c r="GIK15" s="605"/>
      <c r="GIL15" s="605"/>
      <c r="GIM15" s="605"/>
      <c r="GIN15" s="605"/>
      <c r="GIO15" s="605"/>
      <c r="GIP15" s="605"/>
      <c r="GIQ15" s="605"/>
      <c r="GIR15" s="605"/>
      <c r="GIS15" s="605"/>
      <c r="GIT15" s="605"/>
      <c r="GIU15" s="605"/>
      <c r="GIV15" s="605"/>
      <c r="GIW15" s="605"/>
      <c r="GIX15" s="605"/>
      <c r="GIY15" s="605"/>
      <c r="GIZ15" s="605"/>
      <c r="GJA15" s="605"/>
      <c r="GJB15" s="605"/>
      <c r="GJC15" s="605"/>
      <c r="GJD15" s="605"/>
      <c r="GJE15" s="605"/>
      <c r="GJF15" s="605"/>
      <c r="GJG15" s="605"/>
      <c r="GJH15" s="605"/>
      <c r="GJI15" s="605"/>
      <c r="GJJ15" s="605"/>
      <c r="GJK15" s="605"/>
      <c r="GJL15" s="605"/>
      <c r="GJM15" s="605"/>
      <c r="GJN15" s="605"/>
      <c r="GJO15" s="605"/>
      <c r="GJP15" s="605"/>
      <c r="GJQ15" s="605"/>
      <c r="GJR15" s="605"/>
      <c r="GJS15" s="605"/>
      <c r="GJT15" s="605"/>
      <c r="GJU15" s="605"/>
      <c r="GJV15" s="605"/>
      <c r="GJW15" s="605"/>
      <c r="GJX15" s="605"/>
      <c r="GJY15" s="605"/>
      <c r="GJZ15" s="605"/>
      <c r="GKA15" s="605"/>
      <c r="GKB15" s="605"/>
      <c r="GKC15" s="605"/>
      <c r="GKD15" s="605"/>
      <c r="GKE15" s="605"/>
      <c r="GKF15" s="605"/>
      <c r="GKG15" s="605"/>
      <c r="GKH15" s="605"/>
      <c r="GKI15" s="605"/>
      <c r="GKJ15" s="605"/>
      <c r="GKK15" s="605"/>
      <c r="GKL15" s="605"/>
      <c r="GKM15" s="605"/>
      <c r="GKN15" s="605"/>
      <c r="GKO15" s="605"/>
      <c r="GKP15" s="605"/>
      <c r="GKQ15" s="605"/>
      <c r="GKR15" s="605"/>
      <c r="GKS15" s="605"/>
      <c r="GKT15" s="605"/>
      <c r="GKU15" s="605"/>
      <c r="GKV15" s="605"/>
      <c r="GKW15" s="605"/>
      <c r="GKX15" s="605"/>
      <c r="GKY15" s="605"/>
      <c r="GKZ15" s="605"/>
      <c r="GLA15" s="605"/>
      <c r="GLB15" s="605"/>
      <c r="GLC15" s="605"/>
      <c r="GLD15" s="605"/>
      <c r="GLE15" s="605"/>
      <c r="GLF15" s="605"/>
      <c r="GLG15" s="605"/>
      <c r="GLH15" s="605"/>
      <c r="GLI15" s="605"/>
      <c r="GLJ15" s="605"/>
      <c r="GLK15" s="605"/>
      <c r="GLL15" s="605"/>
      <c r="GLM15" s="605"/>
      <c r="GLN15" s="605"/>
      <c r="GLO15" s="605"/>
      <c r="GLP15" s="605"/>
      <c r="GLQ15" s="605"/>
      <c r="GLR15" s="605"/>
      <c r="GLS15" s="605"/>
      <c r="GLT15" s="605"/>
      <c r="GLU15" s="605"/>
      <c r="GLV15" s="605"/>
      <c r="GLW15" s="605"/>
      <c r="GLX15" s="605"/>
      <c r="GLY15" s="605"/>
      <c r="GLZ15" s="605"/>
      <c r="GMA15" s="605"/>
      <c r="GMB15" s="605"/>
      <c r="GMC15" s="605"/>
      <c r="GMD15" s="605"/>
      <c r="GME15" s="605"/>
      <c r="GMF15" s="605"/>
      <c r="GMG15" s="605"/>
      <c r="GMH15" s="605"/>
      <c r="GMI15" s="605"/>
      <c r="GMJ15" s="605"/>
      <c r="GMK15" s="605"/>
      <c r="GML15" s="605"/>
      <c r="GMM15" s="605"/>
      <c r="GMN15" s="605"/>
      <c r="GMO15" s="605"/>
      <c r="GMP15" s="605"/>
      <c r="GMQ15" s="605"/>
      <c r="GMR15" s="605"/>
      <c r="GMS15" s="605"/>
      <c r="GMT15" s="605"/>
      <c r="GMU15" s="605"/>
      <c r="GMV15" s="605"/>
      <c r="GMW15" s="605"/>
      <c r="GMX15" s="605"/>
      <c r="GMY15" s="605"/>
      <c r="GMZ15" s="605"/>
      <c r="GNA15" s="605"/>
      <c r="GNB15" s="605"/>
      <c r="GNC15" s="605"/>
      <c r="GND15" s="605"/>
      <c r="GNE15" s="605"/>
      <c r="GNF15" s="605"/>
      <c r="GNG15" s="605"/>
      <c r="GNH15" s="605"/>
      <c r="GNI15" s="605"/>
      <c r="GNJ15" s="605"/>
      <c r="GNK15" s="605"/>
      <c r="GNL15" s="605"/>
      <c r="GNM15" s="605"/>
      <c r="GNN15" s="605"/>
      <c r="GNO15" s="605"/>
      <c r="GNP15" s="605"/>
      <c r="GNQ15" s="605"/>
      <c r="GNR15" s="605"/>
      <c r="GNS15" s="605"/>
      <c r="GNT15" s="605"/>
      <c r="GNU15" s="605"/>
      <c r="GNV15" s="605"/>
      <c r="GNW15" s="605"/>
      <c r="GNX15" s="605"/>
      <c r="GNY15" s="605"/>
      <c r="GNZ15" s="605"/>
      <c r="GOA15" s="605"/>
      <c r="GOB15" s="605"/>
      <c r="GOC15" s="605"/>
      <c r="GOD15" s="605"/>
      <c r="GOE15" s="605"/>
      <c r="GOF15" s="605"/>
      <c r="GOG15" s="605"/>
      <c r="GOH15" s="605"/>
      <c r="GOI15" s="605"/>
      <c r="GOJ15" s="605"/>
      <c r="GOK15" s="605"/>
      <c r="GOL15" s="605"/>
      <c r="GOM15" s="605"/>
      <c r="GON15" s="605"/>
      <c r="GOO15" s="605"/>
      <c r="GOP15" s="605"/>
      <c r="GOQ15" s="605"/>
      <c r="GOR15" s="605"/>
      <c r="GOS15" s="605"/>
      <c r="GOT15" s="605"/>
      <c r="GOU15" s="605"/>
      <c r="GOV15" s="605"/>
      <c r="GOW15" s="605"/>
      <c r="GOX15" s="605"/>
      <c r="GOY15" s="605"/>
      <c r="GOZ15" s="605"/>
      <c r="GPA15" s="605"/>
      <c r="GPB15" s="605"/>
      <c r="GPC15" s="605"/>
      <c r="GPD15" s="605"/>
      <c r="GPE15" s="605"/>
      <c r="GPF15" s="605"/>
      <c r="GPG15" s="605"/>
      <c r="GPH15" s="605"/>
      <c r="GPI15" s="605"/>
      <c r="GPJ15" s="605"/>
      <c r="GPK15" s="605"/>
      <c r="GPL15" s="605"/>
      <c r="GPM15" s="605"/>
      <c r="GPN15" s="605"/>
      <c r="GPO15" s="605"/>
      <c r="GPP15" s="605"/>
      <c r="GPQ15" s="605"/>
      <c r="GPR15" s="605"/>
      <c r="GPS15" s="605"/>
      <c r="GPT15" s="605"/>
      <c r="GPU15" s="605"/>
      <c r="GPV15" s="605"/>
      <c r="GPW15" s="605"/>
      <c r="GPX15" s="605"/>
      <c r="GPY15" s="605"/>
      <c r="GPZ15" s="605"/>
      <c r="GQA15" s="605"/>
      <c r="GQB15" s="605"/>
      <c r="GQC15" s="605"/>
      <c r="GQD15" s="605"/>
      <c r="GQE15" s="605"/>
      <c r="GQF15" s="605"/>
      <c r="GQG15" s="605"/>
      <c r="GQH15" s="605"/>
      <c r="GQI15" s="605"/>
      <c r="GQJ15" s="605"/>
      <c r="GQK15" s="605"/>
      <c r="GQL15" s="605"/>
      <c r="GQM15" s="605"/>
      <c r="GQN15" s="605"/>
      <c r="GQO15" s="605"/>
      <c r="GQP15" s="605"/>
      <c r="GQQ15" s="605"/>
      <c r="GQR15" s="605"/>
      <c r="GQS15" s="605"/>
      <c r="GQT15" s="605"/>
      <c r="GQU15" s="605"/>
      <c r="GQV15" s="605"/>
      <c r="GQW15" s="605"/>
      <c r="GQX15" s="605"/>
      <c r="GQY15" s="605"/>
      <c r="GQZ15" s="605"/>
      <c r="GRA15" s="605"/>
      <c r="GRB15" s="605"/>
      <c r="GRC15" s="605"/>
      <c r="GRD15" s="605"/>
      <c r="GRE15" s="605"/>
      <c r="GRF15" s="605"/>
      <c r="GRG15" s="605"/>
      <c r="GRH15" s="605"/>
      <c r="GRI15" s="605"/>
      <c r="GRJ15" s="605"/>
      <c r="GRK15" s="605"/>
      <c r="GRL15" s="605"/>
      <c r="GRM15" s="605"/>
      <c r="GRN15" s="605"/>
      <c r="GRO15" s="605"/>
      <c r="GRP15" s="605"/>
      <c r="GRQ15" s="605"/>
      <c r="GRR15" s="605"/>
      <c r="GRS15" s="605"/>
      <c r="GRT15" s="605"/>
      <c r="GRU15" s="605"/>
      <c r="GRV15" s="605"/>
      <c r="GRW15" s="605"/>
      <c r="GRX15" s="605"/>
      <c r="GRY15" s="605"/>
      <c r="GRZ15" s="605"/>
      <c r="GSA15" s="605"/>
      <c r="GSB15" s="605"/>
      <c r="GSC15" s="605"/>
      <c r="GSD15" s="605"/>
      <c r="GSE15" s="605"/>
      <c r="GSF15" s="605"/>
      <c r="GSG15" s="605"/>
      <c r="GSH15" s="605"/>
      <c r="GSI15" s="605"/>
      <c r="GSJ15" s="605"/>
      <c r="GSK15" s="605"/>
      <c r="GSL15" s="605"/>
      <c r="GSM15" s="605"/>
      <c r="GSN15" s="605"/>
      <c r="GSO15" s="605"/>
      <c r="GSP15" s="605"/>
      <c r="GSQ15" s="605"/>
      <c r="GSR15" s="605"/>
      <c r="GSS15" s="605"/>
      <c r="GST15" s="605"/>
      <c r="GSU15" s="605"/>
      <c r="GSV15" s="605"/>
      <c r="GSW15" s="605"/>
      <c r="GSX15" s="605"/>
      <c r="GSY15" s="605"/>
      <c r="GSZ15" s="605"/>
      <c r="GTA15" s="605"/>
      <c r="GTB15" s="605"/>
      <c r="GTC15" s="605"/>
      <c r="GTD15" s="605"/>
      <c r="GTE15" s="605"/>
      <c r="GTF15" s="605"/>
      <c r="GTG15" s="605"/>
      <c r="GTH15" s="605"/>
      <c r="GTI15" s="605"/>
      <c r="GTJ15" s="605"/>
      <c r="GTK15" s="605"/>
      <c r="GTL15" s="605"/>
      <c r="GTM15" s="605"/>
      <c r="GTN15" s="605"/>
      <c r="GTO15" s="605"/>
      <c r="GTP15" s="605"/>
      <c r="GTQ15" s="605"/>
      <c r="GTR15" s="605"/>
      <c r="GTS15" s="605"/>
      <c r="GTT15" s="605"/>
      <c r="GTU15" s="605"/>
      <c r="GTV15" s="605"/>
      <c r="GTW15" s="605"/>
      <c r="GTX15" s="605"/>
      <c r="GTY15" s="605"/>
      <c r="GTZ15" s="605"/>
      <c r="GUA15" s="605"/>
      <c r="GUB15" s="605"/>
      <c r="GUC15" s="605"/>
      <c r="GUD15" s="605"/>
      <c r="GUE15" s="605"/>
      <c r="GUF15" s="605"/>
      <c r="GUG15" s="605"/>
      <c r="GUH15" s="605"/>
      <c r="GUI15" s="605"/>
      <c r="GUJ15" s="605"/>
      <c r="GUK15" s="605"/>
      <c r="GUL15" s="605"/>
      <c r="GUM15" s="605"/>
      <c r="GUN15" s="605"/>
      <c r="GUO15" s="605"/>
      <c r="GUP15" s="605"/>
      <c r="GUQ15" s="605"/>
      <c r="GUR15" s="605"/>
      <c r="GUS15" s="605"/>
      <c r="GUT15" s="605"/>
      <c r="GUU15" s="605"/>
      <c r="GUV15" s="605"/>
      <c r="GUW15" s="605"/>
      <c r="GUX15" s="605"/>
      <c r="GUY15" s="605"/>
      <c r="GUZ15" s="605"/>
      <c r="GVA15" s="605"/>
      <c r="GVB15" s="605"/>
      <c r="GVC15" s="605"/>
      <c r="GVD15" s="605"/>
      <c r="GVE15" s="605"/>
      <c r="GVF15" s="605"/>
      <c r="GVG15" s="605"/>
      <c r="GVH15" s="605"/>
      <c r="GVI15" s="605"/>
      <c r="GVJ15" s="605"/>
      <c r="GVK15" s="605"/>
      <c r="GVL15" s="605"/>
      <c r="GVM15" s="605"/>
      <c r="GVN15" s="605"/>
      <c r="GVO15" s="605"/>
      <c r="GVP15" s="605"/>
      <c r="GVQ15" s="605"/>
      <c r="GVR15" s="605"/>
      <c r="GVS15" s="605"/>
      <c r="GVT15" s="605"/>
      <c r="GVU15" s="605"/>
      <c r="GVV15" s="605"/>
      <c r="GVW15" s="605"/>
      <c r="GVX15" s="605"/>
      <c r="GVY15" s="605"/>
      <c r="GVZ15" s="605"/>
      <c r="GWA15" s="605"/>
      <c r="GWB15" s="605"/>
      <c r="GWC15" s="605"/>
      <c r="GWD15" s="605"/>
      <c r="GWE15" s="605"/>
      <c r="GWF15" s="605"/>
      <c r="GWG15" s="605"/>
      <c r="GWH15" s="605"/>
      <c r="GWI15" s="605"/>
      <c r="GWJ15" s="605"/>
      <c r="GWK15" s="605"/>
      <c r="GWL15" s="605"/>
      <c r="GWM15" s="605"/>
      <c r="GWN15" s="605"/>
      <c r="GWO15" s="605"/>
      <c r="GWP15" s="605"/>
      <c r="GWQ15" s="605"/>
      <c r="GWR15" s="605"/>
      <c r="GWS15" s="605"/>
      <c r="GWT15" s="605"/>
      <c r="GWU15" s="605"/>
      <c r="GWV15" s="605"/>
      <c r="GWW15" s="605"/>
      <c r="GWX15" s="605"/>
      <c r="GWY15" s="605"/>
      <c r="GWZ15" s="605"/>
      <c r="GXA15" s="605"/>
      <c r="GXB15" s="605"/>
      <c r="GXC15" s="605"/>
      <c r="GXD15" s="605"/>
      <c r="GXE15" s="605"/>
      <c r="GXF15" s="605"/>
      <c r="GXG15" s="605"/>
      <c r="GXH15" s="605"/>
      <c r="GXI15" s="605"/>
      <c r="GXJ15" s="605"/>
      <c r="GXK15" s="605"/>
      <c r="GXL15" s="605"/>
      <c r="GXM15" s="605"/>
      <c r="GXN15" s="605"/>
      <c r="GXO15" s="605"/>
      <c r="GXP15" s="605"/>
      <c r="GXQ15" s="605"/>
      <c r="GXR15" s="605"/>
      <c r="GXS15" s="605"/>
      <c r="GXT15" s="605"/>
      <c r="GXU15" s="605"/>
      <c r="GXV15" s="605"/>
      <c r="GXW15" s="605"/>
      <c r="GXX15" s="605"/>
      <c r="GXY15" s="605"/>
      <c r="GXZ15" s="605"/>
      <c r="GYA15" s="605"/>
      <c r="GYB15" s="605"/>
      <c r="GYC15" s="605"/>
      <c r="GYD15" s="605"/>
      <c r="GYE15" s="605"/>
      <c r="GYF15" s="605"/>
      <c r="GYG15" s="605"/>
      <c r="GYH15" s="605"/>
      <c r="GYI15" s="605"/>
      <c r="GYJ15" s="605"/>
      <c r="GYK15" s="605"/>
      <c r="GYL15" s="605"/>
      <c r="GYM15" s="605"/>
      <c r="GYN15" s="605"/>
      <c r="GYO15" s="605"/>
      <c r="GYP15" s="605"/>
      <c r="GYQ15" s="605"/>
      <c r="GYR15" s="605"/>
      <c r="GYS15" s="605"/>
      <c r="GYT15" s="605"/>
      <c r="GYU15" s="605"/>
      <c r="GYV15" s="605"/>
      <c r="GYW15" s="605"/>
      <c r="GYX15" s="605"/>
      <c r="GYY15" s="605"/>
      <c r="GYZ15" s="605"/>
      <c r="GZA15" s="605"/>
      <c r="GZB15" s="605"/>
      <c r="GZC15" s="605"/>
      <c r="GZD15" s="605"/>
      <c r="GZE15" s="605"/>
      <c r="GZF15" s="605"/>
      <c r="GZG15" s="605"/>
      <c r="GZH15" s="605"/>
      <c r="GZI15" s="605"/>
      <c r="GZJ15" s="605"/>
      <c r="GZK15" s="605"/>
      <c r="GZL15" s="605"/>
      <c r="GZM15" s="605"/>
      <c r="GZN15" s="605"/>
      <c r="GZO15" s="605"/>
      <c r="GZP15" s="605"/>
      <c r="GZQ15" s="605"/>
      <c r="GZR15" s="605"/>
      <c r="GZS15" s="605"/>
      <c r="GZT15" s="605"/>
      <c r="GZU15" s="605"/>
      <c r="GZV15" s="605"/>
      <c r="GZW15" s="605"/>
      <c r="GZX15" s="605"/>
      <c r="GZY15" s="605"/>
      <c r="GZZ15" s="605"/>
      <c r="HAA15" s="605"/>
      <c r="HAB15" s="605"/>
      <c r="HAC15" s="605"/>
      <c r="HAD15" s="605"/>
      <c r="HAE15" s="605"/>
      <c r="HAF15" s="605"/>
      <c r="HAG15" s="605"/>
      <c r="HAH15" s="605"/>
      <c r="HAI15" s="605"/>
      <c r="HAJ15" s="605"/>
      <c r="HAK15" s="605"/>
      <c r="HAL15" s="605"/>
      <c r="HAM15" s="605"/>
      <c r="HAN15" s="605"/>
      <c r="HAO15" s="605"/>
      <c r="HAP15" s="605"/>
      <c r="HAQ15" s="605"/>
      <c r="HAR15" s="605"/>
      <c r="HAS15" s="605"/>
      <c r="HAT15" s="605"/>
      <c r="HAU15" s="605"/>
      <c r="HAV15" s="605"/>
      <c r="HAW15" s="605"/>
      <c r="HAX15" s="605"/>
      <c r="HAY15" s="605"/>
      <c r="HAZ15" s="605"/>
      <c r="HBA15" s="605"/>
      <c r="HBB15" s="605"/>
      <c r="HBC15" s="605"/>
      <c r="HBD15" s="605"/>
      <c r="HBE15" s="605"/>
      <c r="HBF15" s="605"/>
      <c r="HBG15" s="605"/>
      <c r="HBH15" s="605"/>
      <c r="HBI15" s="605"/>
      <c r="HBJ15" s="605"/>
      <c r="HBK15" s="605"/>
      <c r="HBL15" s="605"/>
      <c r="HBM15" s="605"/>
      <c r="HBN15" s="605"/>
      <c r="HBO15" s="605"/>
      <c r="HBP15" s="605"/>
      <c r="HBQ15" s="605"/>
      <c r="HBR15" s="605"/>
      <c r="HBS15" s="605"/>
      <c r="HBT15" s="605"/>
      <c r="HBU15" s="605"/>
      <c r="HBV15" s="605"/>
      <c r="HBW15" s="605"/>
      <c r="HBX15" s="605"/>
      <c r="HBY15" s="605"/>
      <c r="HBZ15" s="605"/>
      <c r="HCA15" s="605"/>
      <c r="HCB15" s="605"/>
      <c r="HCC15" s="605"/>
      <c r="HCD15" s="605"/>
      <c r="HCE15" s="605"/>
      <c r="HCF15" s="605"/>
      <c r="HCG15" s="605"/>
      <c r="HCH15" s="605"/>
      <c r="HCI15" s="605"/>
      <c r="HCJ15" s="605"/>
      <c r="HCK15" s="605"/>
      <c r="HCL15" s="605"/>
      <c r="HCM15" s="605"/>
      <c r="HCN15" s="605"/>
      <c r="HCO15" s="605"/>
      <c r="HCP15" s="605"/>
      <c r="HCQ15" s="605"/>
      <c r="HCR15" s="605"/>
      <c r="HCS15" s="605"/>
      <c r="HCT15" s="605"/>
      <c r="HCU15" s="605"/>
      <c r="HCV15" s="605"/>
      <c r="HCW15" s="605"/>
      <c r="HCX15" s="605"/>
      <c r="HCY15" s="605"/>
      <c r="HCZ15" s="605"/>
      <c r="HDA15" s="605"/>
      <c r="HDB15" s="605"/>
      <c r="HDC15" s="605"/>
      <c r="HDD15" s="605"/>
      <c r="HDE15" s="605"/>
      <c r="HDF15" s="605"/>
      <c r="HDG15" s="605"/>
      <c r="HDH15" s="605"/>
      <c r="HDI15" s="605"/>
      <c r="HDJ15" s="605"/>
      <c r="HDK15" s="605"/>
      <c r="HDL15" s="605"/>
      <c r="HDM15" s="605"/>
      <c r="HDN15" s="605"/>
      <c r="HDO15" s="605"/>
      <c r="HDP15" s="605"/>
      <c r="HDQ15" s="605"/>
      <c r="HDR15" s="605"/>
      <c r="HDS15" s="605"/>
      <c r="HDT15" s="605"/>
      <c r="HDU15" s="605"/>
      <c r="HDV15" s="605"/>
      <c r="HDW15" s="605"/>
      <c r="HDX15" s="605"/>
      <c r="HDY15" s="605"/>
      <c r="HDZ15" s="605"/>
      <c r="HEA15" s="605"/>
      <c r="HEB15" s="605"/>
      <c r="HEC15" s="605"/>
      <c r="HED15" s="605"/>
      <c r="HEE15" s="605"/>
      <c r="HEF15" s="605"/>
      <c r="HEG15" s="605"/>
      <c r="HEH15" s="605"/>
      <c r="HEI15" s="605"/>
      <c r="HEJ15" s="605"/>
      <c r="HEK15" s="605"/>
      <c r="HEL15" s="605"/>
      <c r="HEM15" s="605"/>
      <c r="HEN15" s="605"/>
      <c r="HEO15" s="605"/>
      <c r="HEP15" s="605"/>
      <c r="HEQ15" s="605"/>
      <c r="HER15" s="605"/>
      <c r="HES15" s="605"/>
      <c r="HET15" s="605"/>
      <c r="HEU15" s="605"/>
      <c r="HEV15" s="605"/>
      <c r="HEW15" s="605"/>
      <c r="HEX15" s="605"/>
      <c r="HEY15" s="605"/>
      <c r="HEZ15" s="605"/>
      <c r="HFA15" s="605"/>
      <c r="HFB15" s="605"/>
      <c r="HFC15" s="605"/>
      <c r="HFD15" s="605"/>
      <c r="HFE15" s="605"/>
      <c r="HFF15" s="605"/>
      <c r="HFG15" s="605"/>
      <c r="HFH15" s="605"/>
      <c r="HFI15" s="605"/>
      <c r="HFJ15" s="605"/>
      <c r="HFK15" s="605"/>
      <c r="HFL15" s="605"/>
      <c r="HFM15" s="605"/>
      <c r="HFN15" s="605"/>
      <c r="HFO15" s="605"/>
      <c r="HFP15" s="605"/>
      <c r="HFQ15" s="605"/>
      <c r="HFR15" s="605"/>
      <c r="HFS15" s="605"/>
      <c r="HFT15" s="605"/>
      <c r="HFU15" s="605"/>
      <c r="HFV15" s="605"/>
      <c r="HFW15" s="605"/>
      <c r="HFX15" s="605"/>
      <c r="HFY15" s="605"/>
      <c r="HFZ15" s="605"/>
      <c r="HGA15" s="605"/>
      <c r="HGB15" s="605"/>
      <c r="HGC15" s="605"/>
      <c r="HGD15" s="605"/>
      <c r="HGE15" s="605"/>
      <c r="HGF15" s="605"/>
      <c r="HGG15" s="605"/>
      <c r="HGH15" s="605"/>
      <c r="HGI15" s="605"/>
      <c r="HGJ15" s="605"/>
      <c r="HGK15" s="605"/>
      <c r="HGL15" s="605"/>
      <c r="HGM15" s="605"/>
      <c r="HGN15" s="605"/>
      <c r="HGO15" s="605"/>
      <c r="HGP15" s="605"/>
      <c r="HGQ15" s="605"/>
      <c r="HGR15" s="605"/>
      <c r="HGS15" s="605"/>
      <c r="HGT15" s="605"/>
      <c r="HGU15" s="605"/>
      <c r="HGV15" s="605"/>
      <c r="HGW15" s="605"/>
      <c r="HGX15" s="605"/>
      <c r="HGY15" s="605"/>
      <c r="HGZ15" s="605"/>
      <c r="HHA15" s="605"/>
      <c r="HHB15" s="605"/>
      <c r="HHC15" s="605"/>
      <c r="HHD15" s="605"/>
      <c r="HHE15" s="605"/>
      <c r="HHF15" s="605"/>
      <c r="HHG15" s="605"/>
      <c r="HHH15" s="605"/>
      <c r="HHI15" s="605"/>
      <c r="HHJ15" s="605"/>
      <c r="HHK15" s="605"/>
      <c r="HHL15" s="605"/>
      <c r="HHM15" s="605"/>
      <c r="HHN15" s="605"/>
      <c r="HHO15" s="605"/>
      <c r="HHP15" s="605"/>
      <c r="HHQ15" s="605"/>
      <c r="HHR15" s="605"/>
      <c r="HHS15" s="605"/>
      <c r="HHT15" s="605"/>
      <c r="HHU15" s="605"/>
      <c r="HHV15" s="605"/>
      <c r="HHW15" s="605"/>
      <c r="HHX15" s="605"/>
      <c r="HHY15" s="605"/>
      <c r="HHZ15" s="605"/>
      <c r="HIA15" s="605"/>
      <c r="HIB15" s="605"/>
      <c r="HIC15" s="605"/>
      <c r="HID15" s="605"/>
      <c r="HIE15" s="605"/>
      <c r="HIF15" s="605"/>
      <c r="HIG15" s="605"/>
      <c r="HIH15" s="605"/>
      <c r="HII15" s="605"/>
      <c r="HIJ15" s="605"/>
      <c r="HIK15" s="605"/>
      <c r="HIL15" s="605"/>
      <c r="HIM15" s="605"/>
      <c r="HIN15" s="605"/>
      <c r="HIO15" s="605"/>
      <c r="HIP15" s="605"/>
      <c r="HIQ15" s="605"/>
      <c r="HIR15" s="605"/>
      <c r="HIS15" s="605"/>
      <c r="HIT15" s="605"/>
      <c r="HIU15" s="605"/>
      <c r="HIV15" s="605"/>
      <c r="HIW15" s="605"/>
      <c r="HIX15" s="605"/>
      <c r="HIY15" s="605"/>
      <c r="HIZ15" s="605"/>
      <c r="HJA15" s="605"/>
      <c r="HJB15" s="605"/>
      <c r="HJC15" s="605"/>
      <c r="HJD15" s="605"/>
      <c r="HJE15" s="605"/>
      <c r="HJF15" s="605"/>
      <c r="HJG15" s="605"/>
      <c r="HJH15" s="605"/>
      <c r="HJI15" s="605"/>
      <c r="HJJ15" s="605"/>
      <c r="HJK15" s="605"/>
      <c r="HJL15" s="605"/>
      <c r="HJM15" s="605"/>
      <c r="HJN15" s="605"/>
      <c r="HJO15" s="605"/>
      <c r="HJP15" s="605"/>
      <c r="HJQ15" s="605"/>
      <c r="HJR15" s="605"/>
      <c r="HJS15" s="605"/>
      <c r="HJT15" s="605"/>
      <c r="HJU15" s="605"/>
      <c r="HJV15" s="605"/>
      <c r="HJW15" s="605"/>
      <c r="HJX15" s="605"/>
      <c r="HJY15" s="605"/>
      <c r="HJZ15" s="605"/>
      <c r="HKA15" s="605"/>
      <c r="HKB15" s="605"/>
      <c r="HKC15" s="605"/>
      <c r="HKD15" s="605"/>
      <c r="HKE15" s="605"/>
      <c r="HKF15" s="605"/>
      <c r="HKG15" s="605"/>
      <c r="HKH15" s="605"/>
      <c r="HKI15" s="605"/>
      <c r="HKJ15" s="605"/>
      <c r="HKK15" s="605"/>
      <c r="HKL15" s="605"/>
      <c r="HKM15" s="605"/>
      <c r="HKN15" s="605"/>
      <c r="HKO15" s="605"/>
      <c r="HKP15" s="605"/>
      <c r="HKQ15" s="605"/>
      <c r="HKR15" s="605"/>
      <c r="HKS15" s="605"/>
      <c r="HKT15" s="605"/>
      <c r="HKU15" s="605"/>
      <c r="HKV15" s="605"/>
      <c r="HKW15" s="605"/>
      <c r="HKX15" s="605"/>
      <c r="HKY15" s="605"/>
      <c r="HKZ15" s="605"/>
      <c r="HLA15" s="605"/>
      <c r="HLB15" s="605"/>
      <c r="HLC15" s="605"/>
      <c r="HLD15" s="605"/>
      <c r="HLE15" s="605"/>
      <c r="HLF15" s="605"/>
      <c r="HLG15" s="605"/>
      <c r="HLH15" s="605"/>
      <c r="HLI15" s="605"/>
      <c r="HLJ15" s="605"/>
      <c r="HLK15" s="605"/>
      <c r="HLL15" s="605"/>
      <c r="HLM15" s="605"/>
      <c r="HLN15" s="605"/>
      <c r="HLO15" s="605"/>
      <c r="HLP15" s="605"/>
      <c r="HLQ15" s="605"/>
      <c r="HLR15" s="605"/>
      <c r="HLS15" s="605"/>
      <c r="HLT15" s="605"/>
      <c r="HLU15" s="605"/>
      <c r="HLV15" s="605"/>
      <c r="HLW15" s="605"/>
      <c r="HLX15" s="605"/>
      <c r="HLY15" s="605"/>
      <c r="HLZ15" s="605"/>
      <c r="HMA15" s="605"/>
      <c r="HMB15" s="605"/>
      <c r="HMC15" s="605"/>
      <c r="HMD15" s="605"/>
      <c r="HME15" s="605"/>
      <c r="HMF15" s="605"/>
      <c r="HMG15" s="605"/>
      <c r="HMH15" s="605"/>
      <c r="HMI15" s="605"/>
      <c r="HMJ15" s="605"/>
      <c r="HMK15" s="605"/>
      <c r="HML15" s="605"/>
      <c r="HMM15" s="605"/>
      <c r="HMN15" s="605"/>
      <c r="HMO15" s="605"/>
      <c r="HMP15" s="605"/>
      <c r="HMQ15" s="605"/>
      <c r="HMR15" s="605"/>
      <c r="HMS15" s="605"/>
      <c r="HMT15" s="605"/>
      <c r="HMU15" s="605"/>
      <c r="HMV15" s="605"/>
      <c r="HMW15" s="605"/>
      <c r="HMX15" s="605"/>
      <c r="HMY15" s="605"/>
      <c r="HMZ15" s="605"/>
      <c r="HNA15" s="605"/>
      <c r="HNB15" s="605"/>
      <c r="HNC15" s="605"/>
      <c r="HND15" s="605"/>
      <c r="HNE15" s="605"/>
      <c r="HNF15" s="605"/>
      <c r="HNG15" s="605"/>
      <c r="HNH15" s="605"/>
      <c r="HNI15" s="605"/>
      <c r="HNJ15" s="605"/>
      <c r="HNK15" s="605"/>
      <c r="HNL15" s="605"/>
      <c r="HNM15" s="605"/>
      <c r="HNN15" s="605"/>
      <c r="HNO15" s="605"/>
      <c r="HNP15" s="605"/>
      <c r="HNQ15" s="605"/>
      <c r="HNR15" s="605"/>
      <c r="HNS15" s="605"/>
      <c r="HNT15" s="605"/>
      <c r="HNU15" s="605"/>
      <c r="HNV15" s="605"/>
      <c r="HNW15" s="605"/>
      <c r="HNX15" s="605"/>
      <c r="HNY15" s="605"/>
      <c r="HNZ15" s="605"/>
      <c r="HOA15" s="605"/>
      <c r="HOB15" s="605"/>
      <c r="HOC15" s="605"/>
      <c r="HOD15" s="605"/>
      <c r="HOE15" s="605"/>
      <c r="HOF15" s="605"/>
      <c r="HOG15" s="605"/>
      <c r="HOH15" s="605"/>
      <c r="HOI15" s="605"/>
      <c r="HOJ15" s="605"/>
      <c r="HOK15" s="605"/>
      <c r="HOL15" s="605"/>
      <c r="HOM15" s="605"/>
      <c r="HON15" s="605"/>
      <c r="HOO15" s="605"/>
      <c r="HOP15" s="605"/>
      <c r="HOQ15" s="605"/>
      <c r="HOR15" s="605"/>
      <c r="HOS15" s="605"/>
      <c r="HOT15" s="605"/>
      <c r="HOU15" s="605"/>
      <c r="HOV15" s="605"/>
      <c r="HOW15" s="605"/>
      <c r="HOX15" s="605"/>
      <c r="HOY15" s="605"/>
      <c r="HOZ15" s="605"/>
      <c r="HPA15" s="605"/>
      <c r="HPB15" s="605"/>
      <c r="HPC15" s="605"/>
      <c r="HPD15" s="605"/>
      <c r="HPE15" s="605"/>
      <c r="HPF15" s="605"/>
      <c r="HPG15" s="605"/>
      <c r="HPH15" s="605"/>
      <c r="HPI15" s="605"/>
      <c r="HPJ15" s="605"/>
      <c r="HPK15" s="605"/>
      <c r="HPL15" s="605"/>
      <c r="HPM15" s="605"/>
      <c r="HPN15" s="605"/>
      <c r="HPO15" s="605"/>
      <c r="HPP15" s="605"/>
      <c r="HPQ15" s="605"/>
      <c r="HPR15" s="605"/>
      <c r="HPS15" s="605"/>
      <c r="HPT15" s="605"/>
      <c r="HPU15" s="605"/>
      <c r="HPV15" s="605"/>
      <c r="HPW15" s="605"/>
      <c r="HPX15" s="605"/>
      <c r="HPY15" s="605"/>
      <c r="HPZ15" s="605"/>
      <c r="HQA15" s="605"/>
      <c r="HQB15" s="605"/>
      <c r="HQC15" s="605"/>
      <c r="HQD15" s="605"/>
      <c r="HQE15" s="605"/>
      <c r="HQF15" s="605"/>
      <c r="HQG15" s="605"/>
      <c r="HQH15" s="605"/>
      <c r="HQI15" s="605"/>
      <c r="HQJ15" s="605"/>
      <c r="HQK15" s="605"/>
      <c r="HQL15" s="605"/>
      <c r="HQM15" s="605"/>
      <c r="HQN15" s="605"/>
      <c r="HQO15" s="605"/>
      <c r="HQP15" s="605"/>
      <c r="HQQ15" s="605"/>
      <c r="HQR15" s="605"/>
      <c r="HQS15" s="605"/>
      <c r="HQT15" s="605"/>
      <c r="HQU15" s="605"/>
      <c r="HQV15" s="605"/>
      <c r="HQW15" s="605"/>
      <c r="HQX15" s="605"/>
      <c r="HQY15" s="605"/>
      <c r="HQZ15" s="605"/>
      <c r="HRA15" s="605"/>
      <c r="HRB15" s="605"/>
      <c r="HRC15" s="605"/>
      <c r="HRD15" s="605"/>
      <c r="HRE15" s="605"/>
      <c r="HRF15" s="605"/>
      <c r="HRG15" s="605"/>
      <c r="HRH15" s="605"/>
      <c r="HRI15" s="605"/>
      <c r="HRJ15" s="605"/>
      <c r="HRK15" s="605"/>
      <c r="HRL15" s="605"/>
      <c r="HRM15" s="605"/>
      <c r="HRN15" s="605"/>
      <c r="HRO15" s="605"/>
      <c r="HRP15" s="605"/>
      <c r="HRQ15" s="605"/>
      <c r="HRR15" s="605"/>
      <c r="HRS15" s="605"/>
      <c r="HRT15" s="605"/>
      <c r="HRU15" s="605"/>
      <c r="HRV15" s="605"/>
      <c r="HRW15" s="605"/>
      <c r="HRX15" s="605"/>
      <c r="HRY15" s="605"/>
      <c r="HRZ15" s="605"/>
      <c r="HSA15" s="605"/>
      <c r="HSB15" s="605"/>
      <c r="HSC15" s="605"/>
      <c r="HSD15" s="605"/>
      <c r="HSE15" s="605"/>
      <c r="HSF15" s="605"/>
      <c r="HSG15" s="605"/>
      <c r="HSH15" s="605"/>
      <c r="HSI15" s="605"/>
      <c r="HSJ15" s="605"/>
      <c r="HSK15" s="605"/>
      <c r="HSL15" s="605"/>
      <c r="HSM15" s="605"/>
      <c r="HSN15" s="605"/>
      <c r="HSO15" s="605"/>
      <c r="HSP15" s="605"/>
      <c r="HSQ15" s="605"/>
      <c r="HSR15" s="605"/>
      <c r="HSS15" s="605"/>
      <c r="HST15" s="605"/>
      <c r="HSU15" s="605"/>
      <c r="HSV15" s="605"/>
      <c r="HSW15" s="605"/>
      <c r="HSX15" s="605"/>
      <c r="HSY15" s="605"/>
      <c r="HSZ15" s="605"/>
      <c r="HTA15" s="605"/>
      <c r="HTB15" s="605"/>
      <c r="HTC15" s="605"/>
      <c r="HTD15" s="605"/>
      <c r="HTE15" s="605"/>
      <c r="HTF15" s="605"/>
      <c r="HTG15" s="605"/>
      <c r="HTH15" s="605"/>
      <c r="HTI15" s="605"/>
      <c r="HTJ15" s="605"/>
      <c r="HTK15" s="605"/>
      <c r="HTL15" s="605"/>
      <c r="HTM15" s="605"/>
      <c r="HTN15" s="605"/>
      <c r="HTO15" s="605"/>
      <c r="HTP15" s="605"/>
      <c r="HTQ15" s="605"/>
      <c r="HTR15" s="605"/>
      <c r="HTS15" s="605"/>
      <c r="HTT15" s="605"/>
      <c r="HTU15" s="605"/>
      <c r="HTV15" s="605"/>
      <c r="HTW15" s="605"/>
      <c r="HTX15" s="605"/>
      <c r="HTY15" s="605"/>
      <c r="HTZ15" s="605"/>
      <c r="HUA15" s="605"/>
      <c r="HUB15" s="605"/>
      <c r="HUC15" s="605"/>
      <c r="HUD15" s="605"/>
      <c r="HUE15" s="605"/>
      <c r="HUF15" s="605"/>
      <c r="HUG15" s="605"/>
      <c r="HUH15" s="605"/>
      <c r="HUI15" s="605"/>
      <c r="HUJ15" s="605"/>
      <c r="HUK15" s="605"/>
      <c r="HUL15" s="605"/>
      <c r="HUM15" s="605"/>
      <c r="HUN15" s="605"/>
      <c r="HUO15" s="605"/>
      <c r="HUP15" s="605"/>
      <c r="HUQ15" s="605"/>
      <c r="HUR15" s="605"/>
      <c r="HUS15" s="605"/>
      <c r="HUT15" s="605"/>
      <c r="HUU15" s="605"/>
      <c r="HUV15" s="605"/>
      <c r="HUW15" s="605"/>
      <c r="HUX15" s="605"/>
      <c r="HUY15" s="605"/>
      <c r="HUZ15" s="605"/>
      <c r="HVA15" s="605"/>
      <c r="HVB15" s="605"/>
      <c r="HVC15" s="605"/>
      <c r="HVD15" s="605"/>
      <c r="HVE15" s="605"/>
      <c r="HVF15" s="605"/>
      <c r="HVG15" s="605"/>
    </row>
    <row r="16" spans="1:5987" s="606" customFormat="1" hidden="1" x14ac:dyDescent="0.2">
      <c r="A16" s="392" t="s">
        <v>325</v>
      </c>
      <c r="B16" s="392"/>
      <c r="C16" s="392"/>
      <c r="D16" s="392" t="e">
        <f t="shared" si="28"/>
        <v>#DIV/0!</v>
      </c>
      <c r="E16" s="392"/>
      <c r="F16" s="392"/>
      <c r="G16" s="392" t="e">
        <f t="shared" si="29"/>
        <v>#DIV/0!</v>
      </c>
      <c r="H16" s="392"/>
      <c r="I16" s="392"/>
      <c r="J16" s="392" t="e">
        <f t="shared" si="30"/>
        <v>#DIV/0!</v>
      </c>
      <c r="K16" s="392"/>
      <c r="L16" s="392"/>
      <c r="M16" s="392" t="e">
        <f t="shared" si="31"/>
        <v>#DIV/0!</v>
      </c>
      <c r="N16" s="392"/>
      <c r="O16" s="392"/>
      <c r="P16" s="392" t="e">
        <f t="shared" si="32"/>
        <v>#DIV/0!</v>
      </c>
      <c r="Q16" s="337">
        <v>26</v>
      </c>
      <c r="R16" s="337">
        <v>1</v>
      </c>
      <c r="S16" s="360">
        <f t="shared" si="33"/>
        <v>3.8461538461538463</v>
      </c>
      <c r="T16" s="337">
        <v>18</v>
      </c>
      <c r="U16" s="337">
        <v>0</v>
      </c>
      <c r="V16" s="360">
        <f t="shared" si="53"/>
        <v>0</v>
      </c>
      <c r="W16" s="337">
        <v>19</v>
      </c>
      <c r="X16" s="337">
        <v>0</v>
      </c>
      <c r="Y16" s="360">
        <f t="shared" si="35"/>
        <v>0</v>
      </c>
      <c r="Z16" s="373"/>
      <c r="AA16" s="373"/>
      <c r="AB16" s="373">
        <v>0</v>
      </c>
      <c r="AC16" s="337">
        <f t="shared" si="36"/>
        <v>63</v>
      </c>
      <c r="AD16" s="337">
        <f t="shared" si="36"/>
        <v>1</v>
      </c>
      <c r="AE16" s="360">
        <f t="shared" si="37"/>
        <v>1.5873015873015872</v>
      </c>
      <c r="AF16" s="359">
        <v>27</v>
      </c>
      <c r="AG16" s="359">
        <v>0</v>
      </c>
      <c r="AH16" s="360">
        <f t="shared" si="38"/>
        <v>0</v>
      </c>
      <c r="AI16" s="359">
        <v>23</v>
      </c>
      <c r="AJ16" s="359">
        <v>0</v>
      </c>
      <c r="AK16" s="360">
        <f t="shared" si="39"/>
        <v>0</v>
      </c>
      <c r="AL16" s="359">
        <v>10</v>
      </c>
      <c r="AM16" s="359">
        <v>0</v>
      </c>
      <c r="AN16" s="360">
        <v>0</v>
      </c>
      <c r="AO16" s="359">
        <v>0</v>
      </c>
      <c r="AP16" s="359">
        <v>0</v>
      </c>
      <c r="AQ16" s="360">
        <v>0</v>
      </c>
      <c r="AR16" s="359">
        <f t="shared" si="41"/>
        <v>60</v>
      </c>
      <c r="AS16" s="359">
        <f t="shared" si="41"/>
        <v>0</v>
      </c>
      <c r="AT16" s="360">
        <f t="shared" si="42"/>
        <v>0</v>
      </c>
      <c r="AU16" s="359">
        <v>37</v>
      </c>
      <c r="AV16" s="359">
        <v>1</v>
      </c>
      <c r="AW16" s="360">
        <f t="shared" si="43"/>
        <v>2.7027027027027026</v>
      </c>
      <c r="AX16" s="359">
        <v>13</v>
      </c>
      <c r="AY16" s="359">
        <v>0</v>
      </c>
      <c r="AZ16" s="360">
        <f t="shared" si="44"/>
        <v>0</v>
      </c>
      <c r="BA16" s="359">
        <v>0</v>
      </c>
      <c r="BB16" s="359">
        <v>0</v>
      </c>
      <c r="BC16" s="360">
        <v>0</v>
      </c>
      <c r="BD16" s="359">
        <v>0</v>
      </c>
      <c r="BE16" s="359">
        <v>0</v>
      </c>
      <c r="BF16" s="359"/>
      <c r="BG16" s="359">
        <f t="shared" si="46"/>
        <v>50</v>
      </c>
      <c r="BH16" s="359">
        <f t="shared" si="46"/>
        <v>1</v>
      </c>
      <c r="BI16" s="360">
        <f t="shared" si="47"/>
        <v>2</v>
      </c>
      <c r="BJ16" s="359">
        <v>25</v>
      </c>
      <c r="BK16" s="359">
        <v>0</v>
      </c>
      <c r="BL16" s="360">
        <f t="shared" si="48"/>
        <v>0</v>
      </c>
      <c r="BM16" s="607"/>
      <c r="BN16" s="607"/>
      <c r="BO16" s="607"/>
      <c r="BP16" s="607"/>
      <c r="BQ16" s="607"/>
      <c r="BR16" s="608"/>
      <c r="BS16" s="607"/>
      <c r="BT16" s="347"/>
      <c r="BU16" s="347"/>
      <c r="BV16" s="359">
        <f t="shared" si="49"/>
        <v>25</v>
      </c>
      <c r="BW16" s="359">
        <f t="shared" si="49"/>
        <v>0</v>
      </c>
      <c r="BX16" s="360">
        <f t="shared" si="24"/>
        <v>0</v>
      </c>
      <c r="BY16" s="347"/>
      <c r="BZ16" s="347"/>
      <c r="CA16" s="347"/>
      <c r="CB16" s="347"/>
      <c r="CC16" s="347"/>
      <c r="CD16" s="347"/>
      <c r="CE16" s="347"/>
      <c r="CF16" s="347"/>
      <c r="CG16" s="347"/>
      <c r="CH16" s="347"/>
      <c r="CI16" s="347"/>
      <c r="CJ16" s="604"/>
      <c r="CK16" s="347"/>
      <c r="CL16" s="347"/>
      <c r="CM16" s="604"/>
      <c r="CN16" s="605"/>
      <c r="CO16" s="605"/>
      <c r="CP16" s="605"/>
      <c r="CQ16" s="605"/>
      <c r="CR16" s="605"/>
      <c r="CS16" s="605"/>
      <c r="CT16" s="605"/>
      <c r="CU16" s="605"/>
      <c r="CV16" s="605"/>
      <c r="CW16" s="605"/>
      <c r="CX16" s="605"/>
      <c r="CY16" s="605"/>
      <c r="CZ16" s="605"/>
      <c r="DA16" s="605"/>
      <c r="DB16" s="605"/>
      <c r="DC16" s="605"/>
      <c r="DD16" s="605"/>
      <c r="DE16" s="605"/>
      <c r="DF16" s="605"/>
      <c r="DG16" s="605"/>
      <c r="DH16" s="605"/>
      <c r="DI16" s="605"/>
      <c r="DJ16" s="605"/>
      <c r="DK16" s="605"/>
      <c r="DL16" s="605"/>
      <c r="DM16" s="605"/>
      <c r="DN16" s="605"/>
      <c r="DO16" s="605"/>
      <c r="DP16" s="605"/>
      <c r="DQ16" s="605"/>
      <c r="DR16" s="605"/>
      <c r="DS16" s="605"/>
      <c r="DT16" s="605"/>
      <c r="DU16" s="605"/>
      <c r="DV16" s="605"/>
      <c r="DW16" s="605"/>
      <c r="DX16" s="605"/>
      <c r="DY16" s="605"/>
      <c r="DZ16" s="605"/>
      <c r="EA16" s="605"/>
      <c r="EB16" s="605"/>
      <c r="EC16" s="605"/>
      <c r="ED16" s="605"/>
      <c r="EE16" s="605"/>
      <c r="EF16" s="605"/>
      <c r="EG16" s="605"/>
      <c r="EH16" s="605"/>
      <c r="EI16" s="605"/>
      <c r="EJ16" s="605"/>
      <c r="EK16" s="605"/>
      <c r="EL16" s="605"/>
      <c r="EM16" s="605"/>
      <c r="EN16" s="605"/>
      <c r="EO16" s="605"/>
      <c r="EP16" s="605"/>
      <c r="EQ16" s="605"/>
      <c r="ER16" s="605"/>
      <c r="ES16" s="605"/>
      <c r="ET16" s="605"/>
      <c r="EU16" s="605"/>
      <c r="EV16" s="605"/>
      <c r="EW16" s="605"/>
      <c r="EX16" s="605"/>
      <c r="EY16" s="605"/>
      <c r="EZ16" s="605"/>
      <c r="FA16" s="605"/>
      <c r="FB16" s="605"/>
      <c r="FC16" s="605"/>
      <c r="FD16" s="605"/>
      <c r="FE16" s="605"/>
      <c r="FF16" s="605"/>
      <c r="FG16" s="605"/>
      <c r="FH16" s="605"/>
      <c r="FI16" s="605"/>
      <c r="FJ16" s="605"/>
      <c r="FK16" s="605"/>
      <c r="FL16" s="605"/>
      <c r="FM16" s="605"/>
      <c r="FN16" s="605"/>
      <c r="FO16" s="605"/>
      <c r="FP16" s="605"/>
      <c r="FQ16" s="605"/>
      <c r="FR16" s="605"/>
      <c r="FS16" s="605"/>
      <c r="FT16" s="605"/>
      <c r="FU16" s="605"/>
      <c r="FV16" s="605"/>
      <c r="FW16" s="605"/>
      <c r="FX16" s="605"/>
      <c r="FY16" s="605"/>
      <c r="FZ16" s="605"/>
      <c r="GA16" s="605"/>
      <c r="GB16" s="605"/>
      <c r="GC16" s="605"/>
      <c r="GD16" s="605"/>
      <c r="GE16" s="605"/>
      <c r="GF16" s="605"/>
      <c r="GG16" s="605"/>
      <c r="GH16" s="605"/>
      <c r="GI16" s="605"/>
      <c r="GJ16" s="605"/>
      <c r="GK16" s="605"/>
      <c r="GL16" s="605"/>
      <c r="GM16" s="605"/>
      <c r="GN16" s="605"/>
      <c r="GO16" s="605"/>
      <c r="GP16" s="605"/>
      <c r="GQ16" s="605"/>
      <c r="GR16" s="605"/>
      <c r="GS16" s="605"/>
      <c r="GT16" s="605"/>
      <c r="GU16" s="605"/>
      <c r="GV16" s="605"/>
      <c r="GW16" s="605"/>
      <c r="GX16" s="605"/>
      <c r="GY16" s="605"/>
      <c r="GZ16" s="605"/>
      <c r="HA16" s="605"/>
      <c r="HB16" s="605"/>
      <c r="HC16" s="605"/>
      <c r="HD16" s="605"/>
      <c r="HE16" s="605"/>
      <c r="HF16" s="605"/>
      <c r="HG16" s="605"/>
      <c r="HH16" s="605"/>
      <c r="HI16" s="605"/>
      <c r="HJ16" s="605"/>
      <c r="HK16" s="605"/>
      <c r="HL16" s="605"/>
      <c r="HM16" s="605"/>
      <c r="HN16" s="605"/>
      <c r="HO16" s="605"/>
      <c r="HP16" s="605"/>
      <c r="HQ16" s="605"/>
      <c r="HR16" s="605"/>
      <c r="HS16" s="605"/>
      <c r="HT16" s="605"/>
      <c r="HU16" s="605"/>
      <c r="HV16" s="605"/>
      <c r="HW16" s="605"/>
      <c r="HX16" s="605"/>
      <c r="HY16" s="605"/>
      <c r="HZ16" s="605"/>
      <c r="IA16" s="605"/>
      <c r="IB16" s="605"/>
      <c r="IC16" s="605"/>
      <c r="ID16" s="605"/>
      <c r="IE16" s="605"/>
      <c r="IF16" s="605"/>
      <c r="IG16" s="605"/>
      <c r="IH16" s="605"/>
      <c r="II16" s="605"/>
      <c r="IJ16" s="605"/>
      <c r="IK16" s="605"/>
      <c r="IL16" s="605"/>
      <c r="IM16" s="605"/>
      <c r="IN16" s="605"/>
      <c r="IO16" s="605"/>
      <c r="IP16" s="605"/>
      <c r="IQ16" s="605"/>
      <c r="IR16" s="605"/>
      <c r="IS16" s="605"/>
      <c r="IT16" s="605"/>
      <c r="IU16" s="605"/>
      <c r="IV16" s="605"/>
      <c r="IW16" s="605"/>
      <c r="IX16" s="605"/>
      <c r="IY16" s="605"/>
      <c r="IZ16" s="605"/>
      <c r="JA16" s="605"/>
      <c r="JB16" s="605"/>
      <c r="JC16" s="605"/>
      <c r="JD16" s="605"/>
      <c r="JE16" s="605"/>
      <c r="JF16" s="605"/>
      <c r="JG16" s="605"/>
      <c r="JH16" s="605"/>
      <c r="JI16" s="605"/>
      <c r="JJ16" s="605"/>
      <c r="JK16" s="605"/>
      <c r="JL16" s="605"/>
      <c r="JM16" s="605"/>
      <c r="JN16" s="605"/>
      <c r="JO16" s="605"/>
      <c r="JP16" s="605"/>
      <c r="JQ16" s="605"/>
      <c r="JR16" s="605"/>
      <c r="JS16" s="605"/>
      <c r="JT16" s="605"/>
      <c r="JU16" s="605"/>
      <c r="JV16" s="605"/>
      <c r="JW16" s="605"/>
      <c r="JX16" s="605"/>
      <c r="JY16" s="605"/>
      <c r="JZ16" s="605"/>
      <c r="KA16" s="605"/>
      <c r="KB16" s="605"/>
      <c r="KC16" s="605"/>
      <c r="KD16" s="605"/>
      <c r="KE16" s="605"/>
      <c r="KF16" s="605"/>
      <c r="KG16" s="605"/>
      <c r="KH16" s="605"/>
      <c r="KI16" s="605"/>
      <c r="KJ16" s="605"/>
      <c r="KK16" s="605"/>
      <c r="KL16" s="605"/>
      <c r="KM16" s="605"/>
      <c r="KN16" s="605"/>
      <c r="KO16" s="605"/>
      <c r="KP16" s="605"/>
      <c r="KQ16" s="605"/>
      <c r="KR16" s="605"/>
      <c r="KS16" s="605"/>
      <c r="KT16" s="605"/>
      <c r="KU16" s="605"/>
      <c r="KV16" s="605"/>
      <c r="KW16" s="605"/>
      <c r="KX16" s="605"/>
      <c r="KY16" s="605"/>
      <c r="KZ16" s="605"/>
      <c r="LA16" s="605"/>
      <c r="LB16" s="605"/>
      <c r="LC16" s="605"/>
      <c r="LD16" s="605"/>
      <c r="LE16" s="605"/>
      <c r="LF16" s="605"/>
      <c r="LG16" s="605"/>
      <c r="LH16" s="605"/>
      <c r="LI16" s="605"/>
      <c r="LJ16" s="605"/>
      <c r="LK16" s="605"/>
      <c r="LL16" s="605"/>
      <c r="LM16" s="605"/>
      <c r="LN16" s="605"/>
      <c r="LO16" s="605"/>
      <c r="LP16" s="605"/>
      <c r="LQ16" s="605"/>
      <c r="LR16" s="605"/>
      <c r="LS16" s="605"/>
      <c r="LT16" s="605"/>
      <c r="LU16" s="605"/>
      <c r="LV16" s="605"/>
      <c r="LW16" s="605"/>
      <c r="LX16" s="605"/>
      <c r="LY16" s="605"/>
      <c r="LZ16" s="605"/>
      <c r="MA16" s="605"/>
      <c r="MB16" s="605"/>
      <c r="MC16" s="605"/>
      <c r="MD16" s="605"/>
      <c r="ME16" s="605"/>
      <c r="MF16" s="605"/>
      <c r="MG16" s="605"/>
      <c r="MH16" s="605"/>
      <c r="MI16" s="605"/>
      <c r="MJ16" s="605"/>
      <c r="MK16" s="605"/>
      <c r="ML16" s="605"/>
      <c r="MM16" s="605"/>
      <c r="MN16" s="605"/>
      <c r="MO16" s="605"/>
      <c r="MP16" s="605"/>
      <c r="MQ16" s="605"/>
      <c r="MR16" s="605"/>
      <c r="MS16" s="605"/>
      <c r="MT16" s="605"/>
      <c r="MU16" s="605"/>
      <c r="MV16" s="605"/>
      <c r="MW16" s="605"/>
      <c r="MX16" s="605"/>
      <c r="MY16" s="605"/>
      <c r="MZ16" s="605"/>
      <c r="NA16" s="605"/>
      <c r="NB16" s="605"/>
      <c r="NC16" s="605"/>
      <c r="ND16" s="605"/>
      <c r="NE16" s="605"/>
      <c r="NF16" s="605"/>
      <c r="NG16" s="605"/>
      <c r="NH16" s="605"/>
      <c r="NI16" s="605"/>
      <c r="NJ16" s="605"/>
      <c r="NK16" s="605"/>
      <c r="NL16" s="605"/>
      <c r="NM16" s="605"/>
      <c r="NN16" s="605"/>
      <c r="NO16" s="605"/>
      <c r="NP16" s="605"/>
      <c r="NQ16" s="605"/>
      <c r="NR16" s="605"/>
      <c r="NS16" s="605"/>
      <c r="NT16" s="605"/>
      <c r="NU16" s="605"/>
      <c r="NV16" s="605"/>
      <c r="NW16" s="605"/>
      <c r="NX16" s="605"/>
      <c r="NY16" s="605"/>
      <c r="NZ16" s="605"/>
      <c r="OA16" s="605"/>
      <c r="OB16" s="605"/>
      <c r="OC16" s="605"/>
      <c r="OD16" s="605"/>
      <c r="OE16" s="605"/>
      <c r="OF16" s="605"/>
      <c r="OG16" s="605"/>
      <c r="OH16" s="605"/>
      <c r="OI16" s="605"/>
      <c r="OJ16" s="605"/>
      <c r="OK16" s="605"/>
      <c r="OL16" s="605"/>
      <c r="OM16" s="605"/>
      <c r="ON16" s="605"/>
      <c r="OO16" s="605"/>
      <c r="OP16" s="605"/>
      <c r="OQ16" s="605"/>
      <c r="OR16" s="605"/>
      <c r="OS16" s="605"/>
      <c r="OT16" s="605"/>
      <c r="OU16" s="605"/>
      <c r="OV16" s="605"/>
      <c r="OW16" s="605"/>
      <c r="OX16" s="605"/>
      <c r="OY16" s="605"/>
      <c r="OZ16" s="605"/>
      <c r="PA16" s="605"/>
      <c r="PB16" s="605"/>
      <c r="PC16" s="605"/>
      <c r="PD16" s="605"/>
      <c r="PE16" s="605"/>
      <c r="PF16" s="605"/>
      <c r="PG16" s="605"/>
      <c r="PH16" s="605"/>
      <c r="PI16" s="605"/>
      <c r="PJ16" s="605"/>
      <c r="PK16" s="605"/>
      <c r="PL16" s="605"/>
      <c r="PM16" s="605"/>
      <c r="PN16" s="605"/>
      <c r="PO16" s="605"/>
      <c r="PP16" s="605"/>
      <c r="PQ16" s="605"/>
      <c r="PR16" s="605"/>
      <c r="PS16" s="605"/>
      <c r="PT16" s="605"/>
      <c r="PU16" s="605"/>
      <c r="PV16" s="605"/>
      <c r="PW16" s="605"/>
      <c r="PX16" s="605"/>
      <c r="PY16" s="605"/>
      <c r="PZ16" s="605"/>
      <c r="QA16" s="605"/>
      <c r="QB16" s="605"/>
      <c r="QC16" s="605"/>
      <c r="QD16" s="605"/>
      <c r="QE16" s="605"/>
      <c r="QF16" s="605"/>
      <c r="QG16" s="605"/>
      <c r="QH16" s="605"/>
      <c r="QI16" s="605"/>
      <c r="QJ16" s="605"/>
      <c r="QK16" s="605"/>
      <c r="QL16" s="605"/>
      <c r="QM16" s="605"/>
      <c r="QN16" s="605"/>
      <c r="QO16" s="605"/>
      <c r="QP16" s="605"/>
      <c r="QQ16" s="605"/>
      <c r="QR16" s="605"/>
      <c r="QS16" s="605"/>
      <c r="QT16" s="605"/>
      <c r="QU16" s="605"/>
      <c r="QV16" s="605"/>
      <c r="QW16" s="605"/>
      <c r="QX16" s="605"/>
      <c r="QY16" s="605"/>
      <c r="QZ16" s="605"/>
      <c r="RA16" s="605"/>
      <c r="RB16" s="605"/>
      <c r="RC16" s="605"/>
      <c r="RD16" s="605"/>
      <c r="RE16" s="605"/>
      <c r="RF16" s="605"/>
      <c r="RG16" s="605"/>
      <c r="RH16" s="605"/>
      <c r="RI16" s="605"/>
      <c r="RJ16" s="605"/>
      <c r="RK16" s="605"/>
      <c r="RL16" s="605"/>
      <c r="RM16" s="605"/>
      <c r="RN16" s="605"/>
      <c r="RO16" s="605"/>
      <c r="RP16" s="605"/>
      <c r="RQ16" s="605"/>
      <c r="RR16" s="605"/>
      <c r="RS16" s="605"/>
      <c r="RT16" s="605"/>
      <c r="RU16" s="605"/>
      <c r="RV16" s="605"/>
      <c r="RW16" s="605"/>
      <c r="RX16" s="605"/>
      <c r="RY16" s="605"/>
      <c r="RZ16" s="605"/>
      <c r="SA16" s="605"/>
      <c r="SB16" s="605"/>
      <c r="SC16" s="605"/>
      <c r="SD16" s="605"/>
      <c r="SE16" s="605"/>
      <c r="SF16" s="605"/>
      <c r="SG16" s="605"/>
      <c r="SH16" s="605"/>
      <c r="SI16" s="605"/>
      <c r="SJ16" s="605"/>
      <c r="SK16" s="605"/>
      <c r="SL16" s="605"/>
      <c r="SM16" s="605"/>
      <c r="SN16" s="605"/>
      <c r="SO16" s="605"/>
      <c r="SP16" s="605"/>
      <c r="SQ16" s="605"/>
      <c r="SR16" s="605"/>
      <c r="SS16" s="605"/>
      <c r="ST16" s="605"/>
      <c r="SU16" s="605"/>
      <c r="SV16" s="605"/>
      <c r="SW16" s="605"/>
      <c r="SX16" s="605"/>
      <c r="SY16" s="605"/>
      <c r="SZ16" s="605"/>
      <c r="TA16" s="605"/>
      <c r="TB16" s="605"/>
      <c r="TC16" s="605"/>
      <c r="TD16" s="605"/>
      <c r="TE16" s="605"/>
      <c r="TF16" s="605"/>
      <c r="TG16" s="605"/>
      <c r="TH16" s="605"/>
      <c r="TI16" s="605"/>
      <c r="TJ16" s="605"/>
      <c r="TK16" s="605"/>
      <c r="TL16" s="605"/>
      <c r="TM16" s="605"/>
      <c r="TN16" s="605"/>
      <c r="TO16" s="605"/>
      <c r="TP16" s="605"/>
      <c r="TQ16" s="605"/>
      <c r="TR16" s="605"/>
      <c r="TS16" s="605"/>
      <c r="TT16" s="605"/>
      <c r="TU16" s="605"/>
      <c r="TV16" s="605"/>
      <c r="TW16" s="605"/>
      <c r="TX16" s="605"/>
      <c r="TY16" s="605"/>
      <c r="TZ16" s="605"/>
      <c r="UA16" s="605"/>
      <c r="UB16" s="605"/>
      <c r="UC16" s="605"/>
      <c r="UD16" s="605"/>
      <c r="UE16" s="605"/>
      <c r="UF16" s="605"/>
      <c r="UG16" s="605"/>
      <c r="UH16" s="605"/>
      <c r="UI16" s="605"/>
      <c r="UJ16" s="605"/>
      <c r="UK16" s="605"/>
      <c r="UL16" s="605"/>
      <c r="UM16" s="605"/>
      <c r="UN16" s="605"/>
      <c r="UO16" s="605"/>
      <c r="UP16" s="605"/>
      <c r="UQ16" s="605"/>
      <c r="UR16" s="605"/>
      <c r="US16" s="605"/>
      <c r="UT16" s="605"/>
      <c r="UU16" s="605"/>
      <c r="UV16" s="605"/>
      <c r="UW16" s="605"/>
      <c r="UX16" s="605"/>
      <c r="UY16" s="605"/>
      <c r="UZ16" s="605"/>
      <c r="VA16" s="605"/>
      <c r="VB16" s="605"/>
      <c r="VC16" s="605"/>
      <c r="VD16" s="605"/>
      <c r="VE16" s="605"/>
      <c r="VF16" s="605"/>
      <c r="VG16" s="605"/>
      <c r="VH16" s="605"/>
      <c r="VI16" s="605"/>
      <c r="VJ16" s="605"/>
      <c r="VK16" s="605"/>
      <c r="VL16" s="605"/>
      <c r="VM16" s="605"/>
      <c r="VN16" s="605"/>
      <c r="VO16" s="605"/>
      <c r="VP16" s="605"/>
      <c r="VQ16" s="605"/>
      <c r="VR16" s="605"/>
      <c r="VS16" s="605"/>
      <c r="VT16" s="605"/>
      <c r="VU16" s="605"/>
      <c r="VV16" s="605"/>
      <c r="VW16" s="605"/>
      <c r="VX16" s="605"/>
      <c r="VY16" s="605"/>
      <c r="VZ16" s="605"/>
      <c r="WA16" s="605"/>
      <c r="WB16" s="605"/>
      <c r="WC16" s="605"/>
      <c r="WD16" s="605"/>
      <c r="WE16" s="605"/>
      <c r="WF16" s="605"/>
      <c r="WG16" s="605"/>
      <c r="WH16" s="605"/>
      <c r="WI16" s="605"/>
      <c r="WJ16" s="605"/>
      <c r="WK16" s="605"/>
      <c r="WL16" s="605"/>
      <c r="WM16" s="605"/>
      <c r="WN16" s="605"/>
      <c r="WO16" s="605"/>
      <c r="WP16" s="605"/>
      <c r="WQ16" s="605"/>
      <c r="WR16" s="605"/>
      <c r="WS16" s="605"/>
      <c r="WT16" s="605"/>
      <c r="WU16" s="605"/>
      <c r="WV16" s="605"/>
      <c r="WW16" s="605"/>
      <c r="WX16" s="605"/>
      <c r="WY16" s="605"/>
      <c r="WZ16" s="605"/>
      <c r="XA16" s="605"/>
      <c r="XB16" s="605"/>
      <c r="XC16" s="605"/>
      <c r="XD16" s="605"/>
      <c r="XE16" s="605"/>
      <c r="XF16" s="605"/>
      <c r="XG16" s="605"/>
      <c r="XH16" s="605"/>
      <c r="XI16" s="605"/>
      <c r="XJ16" s="605"/>
      <c r="XK16" s="605"/>
      <c r="XL16" s="605"/>
      <c r="XM16" s="605"/>
      <c r="XN16" s="605"/>
      <c r="XO16" s="605"/>
      <c r="XP16" s="605"/>
      <c r="XQ16" s="605"/>
      <c r="XR16" s="605"/>
      <c r="XS16" s="605"/>
      <c r="XT16" s="605"/>
      <c r="XU16" s="605"/>
      <c r="XV16" s="605"/>
      <c r="XW16" s="605"/>
      <c r="XX16" s="605"/>
      <c r="XY16" s="605"/>
      <c r="XZ16" s="605"/>
      <c r="YA16" s="605"/>
      <c r="YB16" s="605"/>
      <c r="YC16" s="605"/>
      <c r="YD16" s="605"/>
      <c r="YE16" s="605"/>
      <c r="YF16" s="605"/>
      <c r="YG16" s="605"/>
      <c r="YH16" s="605"/>
      <c r="YI16" s="605"/>
      <c r="YJ16" s="605"/>
      <c r="YK16" s="605"/>
      <c r="YL16" s="605"/>
      <c r="YM16" s="605"/>
      <c r="YN16" s="605"/>
      <c r="YO16" s="605"/>
      <c r="YP16" s="605"/>
      <c r="YQ16" s="605"/>
      <c r="YR16" s="605"/>
      <c r="YS16" s="605"/>
      <c r="YT16" s="605"/>
      <c r="YU16" s="605"/>
      <c r="YV16" s="605"/>
      <c r="YW16" s="605"/>
      <c r="YX16" s="605"/>
      <c r="YY16" s="605"/>
      <c r="YZ16" s="605"/>
      <c r="ZA16" s="605"/>
      <c r="ZB16" s="605"/>
      <c r="ZC16" s="605"/>
      <c r="ZD16" s="605"/>
      <c r="ZE16" s="605"/>
      <c r="ZF16" s="605"/>
      <c r="ZG16" s="605"/>
      <c r="ZH16" s="605"/>
      <c r="ZI16" s="605"/>
      <c r="ZJ16" s="605"/>
      <c r="ZK16" s="605"/>
      <c r="ZL16" s="605"/>
      <c r="ZM16" s="605"/>
      <c r="ZN16" s="605"/>
      <c r="ZO16" s="605"/>
      <c r="ZP16" s="605"/>
      <c r="ZQ16" s="605"/>
      <c r="ZR16" s="605"/>
      <c r="ZS16" s="605"/>
      <c r="ZT16" s="605"/>
      <c r="ZU16" s="605"/>
      <c r="ZV16" s="605"/>
      <c r="ZW16" s="605"/>
      <c r="ZX16" s="605"/>
      <c r="ZY16" s="605"/>
      <c r="ZZ16" s="605"/>
      <c r="AAA16" s="605"/>
      <c r="AAB16" s="605"/>
      <c r="AAC16" s="605"/>
      <c r="AAD16" s="605"/>
      <c r="AAE16" s="605"/>
      <c r="AAF16" s="605"/>
      <c r="AAG16" s="605"/>
      <c r="AAH16" s="605"/>
      <c r="AAI16" s="605"/>
      <c r="AAJ16" s="605"/>
      <c r="AAK16" s="605"/>
      <c r="AAL16" s="605"/>
      <c r="AAM16" s="605"/>
      <c r="AAN16" s="605"/>
      <c r="AAO16" s="605"/>
      <c r="AAP16" s="605"/>
      <c r="AAQ16" s="605"/>
      <c r="AAR16" s="605"/>
      <c r="AAS16" s="605"/>
      <c r="AAT16" s="605"/>
      <c r="AAU16" s="605"/>
      <c r="AAV16" s="605"/>
      <c r="AAW16" s="605"/>
      <c r="AAX16" s="605"/>
      <c r="AAY16" s="605"/>
      <c r="AAZ16" s="605"/>
      <c r="ABA16" s="605"/>
      <c r="ABB16" s="605"/>
      <c r="ABC16" s="605"/>
      <c r="ABD16" s="605"/>
      <c r="ABE16" s="605"/>
      <c r="ABF16" s="605"/>
      <c r="ABG16" s="605"/>
      <c r="ABH16" s="605"/>
      <c r="ABI16" s="605"/>
      <c r="ABJ16" s="605"/>
      <c r="ABK16" s="605"/>
      <c r="ABL16" s="605"/>
      <c r="ABM16" s="605"/>
      <c r="ABN16" s="605"/>
      <c r="ABO16" s="605"/>
      <c r="ABP16" s="605"/>
      <c r="ABQ16" s="605"/>
      <c r="ABR16" s="605"/>
      <c r="ABS16" s="605"/>
      <c r="ABT16" s="605"/>
      <c r="ABU16" s="605"/>
      <c r="ABV16" s="605"/>
      <c r="ABW16" s="605"/>
      <c r="ABX16" s="605"/>
      <c r="ABY16" s="605"/>
      <c r="ABZ16" s="605"/>
      <c r="ACA16" s="605"/>
      <c r="ACB16" s="605"/>
      <c r="ACC16" s="605"/>
      <c r="ACD16" s="605"/>
      <c r="ACE16" s="605"/>
      <c r="ACF16" s="605"/>
      <c r="ACG16" s="605"/>
      <c r="ACH16" s="605"/>
      <c r="ACI16" s="605"/>
      <c r="ACJ16" s="605"/>
      <c r="ACK16" s="605"/>
      <c r="ACL16" s="605"/>
      <c r="ACM16" s="605"/>
      <c r="ACN16" s="605"/>
      <c r="ACO16" s="605"/>
      <c r="ACP16" s="605"/>
      <c r="ACQ16" s="605"/>
      <c r="ACR16" s="605"/>
      <c r="ACS16" s="605"/>
      <c r="ACT16" s="605"/>
      <c r="ACU16" s="605"/>
      <c r="ACV16" s="605"/>
      <c r="ACW16" s="605"/>
      <c r="ACX16" s="605"/>
      <c r="ACY16" s="605"/>
      <c r="ACZ16" s="605"/>
      <c r="ADA16" s="605"/>
      <c r="ADB16" s="605"/>
      <c r="ADC16" s="605"/>
      <c r="ADD16" s="605"/>
      <c r="ADE16" s="605"/>
      <c r="ADF16" s="605"/>
      <c r="ADG16" s="605"/>
      <c r="ADH16" s="605"/>
      <c r="ADI16" s="605"/>
      <c r="ADJ16" s="605"/>
      <c r="ADK16" s="605"/>
      <c r="ADL16" s="605"/>
      <c r="ADM16" s="605"/>
      <c r="ADN16" s="605"/>
      <c r="ADO16" s="605"/>
      <c r="ADP16" s="605"/>
      <c r="ADQ16" s="605"/>
      <c r="ADR16" s="605"/>
      <c r="ADS16" s="605"/>
      <c r="ADT16" s="605"/>
      <c r="ADU16" s="605"/>
      <c r="ADV16" s="605"/>
      <c r="ADW16" s="605"/>
      <c r="ADX16" s="605"/>
      <c r="ADY16" s="605"/>
      <c r="ADZ16" s="605"/>
      <c r="AEA16" s="605"/>
      <c r="AEB16" s="605"/>
      <c r="AEC16" s="605"/>
      <c r="AED16" s="605"/>
      <c r="AEE16" s="605"/>
      <c r="AEF16" s="605"/>
      <c r="AEG16" s="605"/>
      <c r="AEH16" s="605"/>
      <c r="AEI16" s="605"/>
      <c r="AEJ16" s="605"/>
      <c r="AEK16" s="605"/>
      <c r="AEL16" s="605"/>
      <c r="AEM16" s="605"/>
      <c r="AEN16" s="605"/>
      <c r="AEO16" s="605"/>
      <c r="AEP16" s="605"/>
      <c r="AEQ16" s="605"/>
      <c r="AER16" s="605"/>
      <c r="AES16" s="605"/>
      <c r="AET16" s="605"/>
      <c r="AEU16" s="605"/>
      <c r="AEV16" s="605"/>
      <c r="AEW16" s="605"/>
      <c r="AEX16" s="605"/>
      <c r="AEY16" s="605"/>
      <c r="AEZ16" s="605"/>
      <c r="AFA16" s="605"/>
      <c r="AFB16" s="605"/>
      <c r="AFC16" s="605"/>
      <c r="AFD16" s="605"/>
      <c r="AFE16" s="605"/>
      <c r="AFF16" s="605"/>
      <c r="AFG16" s="605"/>
      <c r="AFH16" s="605"/>
      <c r="AFI16" s="605"/>
      <c r="AFJ16" s="605"/>
      <c r="AFK16" s="605"/>
      <c r="AFL16" s="605"/>
      <c r="AFM16" s="605"/>
      <c r="AFN16" s="605"/>
      <c r="AFO16" s="605"/>
      <c r="AFP16" s="605"/>
      <c r="AFQ16" s="605"/>
      <c r="AFR16" s="605"/>
      <c r="AFS16" s="605"/>
      <c r="AFT16" s="605"/>
      <c r="AFU16" s="605"/>
      <c r="AFV16" s="605"/>
      <c r="AFW16" s="605"/>
      <c r="AFX16" s="605"/>
      <c r="AFY16" s="605"/>
      <c r="AFZ16" s="605"/>
      <c r="AGA16" s="605"/>
      <c r="AGB16" s="605"/>
      <c r="AGC16" s="605"/>
      <c r="AGD16" s="605"/>
      <c r="AGE16" s="605"/>
      <c r="AGF16" s="605"/>
      <c r="AGG16" s="605"/>
      <c r="AGH16" s="605"/>
      <c r="AGI16" s="605"/>
      <c r="AGJ16" s="605"/>
      <c r="AGK16" s="605"/>
      <c r="AGL16" s="605"/>
      <c r="AGM16" s="605"/>
      <c r="AGN16" s="605"/>
      <c r="AGO16" s="605"/>
      <c r="AGP16" s="605"/>
      <c r="AGQ16" s="605"/>
      <c r="AGR16" s="605"/>
      <c r="AGS16" s="605"/>
      <c r="AGT16" s="605"/>
      <c r="AGU16" s="605"/>
      <c r="AGV16" s="605"/>
      <c r="AGW16" s="605"/>
      <c r="AGX16" s="605"/>
      <c r="AGY16" s="605"/>
      <c r="AGZ16" s="605"/>
      <c r="AHA16" s="605"/>
      <c r="AHB16" s="605"/>
      <c r="AHC16" s="605"/>
      <c r="AHD16" s="605"/>
      <c r="AHE16" s="605"/>
      <c r="AHF16" s="605"/>
      <c r="AHG16" s="605"/>
      <c r="AHH16" s="605"/>
      <c r="AHI16" s="605"/>
      <c r="AHJ16" s="605"/>
      <c r="AHK16" s="605"/>
      <c r="AHL16" s="605"/>
      <c r="AHM16" s="605"/>
      <c r="AHN16" s="605"/>
      <c r="AHO16" s="605"/>
      <c r="AHP16" s="605"/>
      <c r="AHQ16" s="605"/>
      <c r="AHR16" s="605"/>
      <c r="AHS16" s="605"/>
      <c r="AHT16" s="605"/>
      <c r="AHU16" s="605"/>
      <c r="AHV16" s="605"/>
      <c r="AHW16" s="605"/>
      <c r="AHX16" s="605"/>
      <c r="AHY16" s="605"/>
      <c r="AHZ16" s="605"/>
      <c r="AIA16" s="605"/>
      <c r="AIB16" s="605"/>
      <c r="AIC16" s="605"/>
      <c r="AID16" s="605"/>
      <c r="AIE16" s="605"/>
      <c r="AIF16" s="605"/>
      <c r="AIG16" s="605"/>
      <c r="AIH16" s="605"/>
      <c r="AII16" s="605"/>
      <c r="AIJ16" s="605"/>
      <c r="AIK16" s="605"/>
      <c r="AIL16" s="605"/>
      <c r="AIM16" s="605"/>
      <c r="AIN16" s="605"/>
      <c r="AIO16" s="605"/>
      <c r="AIP16" s="605"/>
      <c r="AIQ16" s="605"/>
      <c r="AIR16" s="605"/>
      <c r="AIS16" s="605"/>
      <c r="AIT16" s="605"/>
      <c r="AIU16" s="605"/>
      <c r="AIV16" s="605"/>
      <c r="AIW16" s="605"/>
      <c r="AIX16" s="605"/>
      <c r="AIY16" s="605"/>
      <c r="AIZ16" s="605"/>
      <c r="AJA16" s="605"/>
      <c r="AJB16" s="605"/>
      <c r="AJC16" s="605"/>
      <c r="AJD16" s="605"/>
      <c r="AJE16" s="605"/>
      <c r="AJF16" s="605"/>
      <c r="AJG16" s="605"/>
      <c r="AJH16" s="605"/>
      <c r="AJI16" s="605"/>
      <c r="AJJ16" s="605"/>
      <c r="AJK16" s="605"/>
      <c r="AJL16" s="605"/>
      <c r="AJM16" s="605"/>
      <c r="AJN16" s="605"/>
      <c r="AJO16" s="605"/>
      <c r="AJP16" s="605"/>
      <c r="AJQ16" s="605"/>
      <c r="AJR16" s="605"/>
      <c r="AJS16" s="605"/>
      <c r="AJT16" s="605"/>
      <c r="AJU16" s="605"/>
      <c r="AJV16" s="605"/>
      <c r="AJW16" s="605"/>
      <c r="AJX16" s="605"/>
      <c r="AJY16" s="605"/>
      <c r="AJZ16" s="605"/>
      <c r="AKA16" s="605"/>
      <c r="AKB16" s="605"/>
      <c r="AKC16" s="605"/>
      <c r="AKD16" s="605"/>
      <c r="AKE16" s="605"/>
      <c r="AKF16" s="605"/>
      <c r="AKG16" s="605"/>
      <c r="AKH16" s="605"/>
      <c r="AKI16" s="605"/>
      <c r="AKJ16" s="605"/>
      <c r="AKK16" s="605"/>
      <c r="AKL16" s="605"/>
      <c r="AKM16" s="605"/>
      <c r="AKN16" s="605"/>
      <c r="AKO16" s="605"/>
      <c r="AKP16" s="605"/>
      <c r="AKQ16" s="605"/>
      <c r="AKR16" s="605"/>
      <c r="AKS16" s="605"/>
      <c r="AKT16" s="605"/>
      <c r="AKU16" s="605"/>
      <c r="AKV16" s="605"/>
      <c r="AKW16" s="605"/>
      <c r="AKX16" s="605"/>
      <c r="AKY16" s="605"/>
      <c r="AKZ16" s="605"/>
      <c r="ALA16" s="605"/>
      <c r="ALB16" s="605"/>
      <c r="ALC16" s="605"/>
      <c r="ALD16" s="605"/>
      <c r="ALE16" s="605"/>
      <c r="ALF16" s="605"/>
      <c r="ALG16" s="605"/>
      <c r="ALH16" s="605"/>
      <c r="ALI16" s="605"/>
      <c r="ALJ16" s="605"/>
      <c r="ALK16" s="605"/>
      <c r="ALL16" s="605"/>
      <c r="ALM16" s="605"/>
      <c r="ALN16" s="605"/>
      <c r="ALO16" s="605"/>
      <c r="ALP16" s="605"/>
      <c r="ALQ16" s="605"/>
      <c r="ALR16" s="605"/>
      <c r="ALS16" s="605"/>
      <c r="ALT16" s="605"/>
      <c r="ALU16" s="605"/>
      <c r="ALV16" s="605"/>
      <c r="ALW16" s="605"/>
      <c r="ALX16" s="605"/>
      <c r="ALY16" s="605"/>
      <c r="ALZ16" s="605"/>
      <c r="AMA16" s="605"/>
      <c r="AMB16" s="605"/>
      <c r="AMC16" s="605"/>
      <c r="AMD16" s="605"/>
      <c r="AME16" s="605"/>
      <c r="AMF16" s="605"/>
      <c r="AMG16" s="605"/>
      <c r="AMH16" s="605"/>
      <c r="AMI16" s="605"/>
      <c r="AMJ16" s="605"/>
      <c r="AMK16" s="605"/>
      <c r="AML16" s="605"/>
      <c r="AMM16" s="605"/>
      <c r="AMN16" s="605"/>
      <c r="AMO16" s="605"/>
      <c r="AMP16" s="605"/>
      <c r="AMQ16" s="605"/>
      <c r="AMR16" s="605"/>
      <c r="AMS16" s="605"/>
      <c r="AMT16" s="605"/>
      <c r="AMU16" s="605"/>
      <c r="AMV16" s="605"/>
      <c r="AMW16" s="605"/>
      <c r="AMX16" s="605"/>
      <c r="AMY16" s="605"/>
      <c r="AMZ16" s="605"/>
      <c r="ANA16" s="605"/>
      <c r="ANB16" s="605"/>
      <c r="ANC16" s="605"/>
      <c r="AND16" s="605"/>
      <c r="ANE16" s="605"/>
      <c r="ANF16" s="605"/>
      <c r="ANG16" s="605"/>
      <c r="ANH16" s="605"/>
      <c r="ANI16" s="605"/>
      <c r="ANJ16" s="605"/>
      <c r="ANK16" s="605"/>
      <c r="ANL16" s="605"/>
      <c r="ANM16" s="605"/>
      <c r="ANN16" s="605"/>
      <c r="ANO16" s="605"/>
      <c r="ANP16" s="605"/>
      <c r="ANQ16" s="605"/>
      <c r="ANR16" s="605"/>
      <c r="ANS16" s="605"/>
      <c r="ANT16" s="605"/>
      <c r="ANU16" s="605"/>
      <c r="ANV16" s="605"/>
      <c r="ANW16" s="605"/>
      <c r="ANX16" s="605"/>
      <c r="ANY16" s="605"/>
      <c r="ANZ16" s="605"/>
      <c r="AOA16" s="605"/>
      <c r="AOB16" s="605"/>
      <c r="AOC16" s="605"/>
      <c r="AOD16" s="605"/>
      <c r="AOE16" s="605"/>
      <c r="AOF16" s="605"/>
      <c r="AOG16" s="605"/>
      <c r="AOH16" s="605"/>
      <c r="AOI16" s="605"/>
      <c r="AOJ16" s="605"/>
      <c r="AOK16" s="605"/>
      <c r="AOL16" s="605"/>
      <c r="AOM16" s="605"/>
      <c r="AON16" s="605"/>
      <c r="AOO16" s="605"/>
      <c r="AOP16" s="605"/>
      <c r="AOQ16" s="605"/>
      <c r="AOR16" s="605"/>
      <c r="AOS16" s="605"/>
      <c r="AOT16" s="605"/>
      <c r="AOU16" s="605"/>
      <c r="AOV16" s="605"/>
      <c r="AOW16" s="605"/>
      <c r="AOX16" s="605"/>
      <c r="AOY16" s="605"/>
      <c r="AOZ16" s="605"/>
      <c r="APA16" s="605"/>
      <c r="APB16" s="605"/>
      <c r="APC16" s="605"/>
      <c r="APD16" s="605"/>
      <c r="APE16" s="605"/>
      <c r="APF16" s="605"/>
      <c r="APG16" s="605"/>
      <c r="APH16" s="605"/>
      <c r="API16" s="605"/>
      <c r="APJ16" s="605"/>
      <c r="APK16" s="605"/>
      <c r="APL16" s="605"/>
      <c r="APM16" s="605"/>
      <c r="APN16" s="605"/>
      <c r="APO16" s="605"/>
      <c r="APP16" s="605"/>
      <c r="APQ16" s="605"/>
      <c r="APR16" s="605"/>
      <c r="APS16" s="605"/>
      <c r="APT16" s="605"/>
      <c r="APU16" s="605"/>
      <c r="APV16" s="605"/>
      <c r="APW16" s="605"/>
      <c r="APX16" s="605"/>
      <c r="APY16" s="605"/>
      <c r="APZ16" s="605"/>
      <c r="AQA16" s="605"/>
      <c r="AQB16" s="605"/>
      <c r="AQC16" s="605"/>
      <c r="AQD16" s="605"/>
      <c r="AQE16" s="605"/>
      <c r="AQF16" s="605"/>
      <c r="AQG16" s="605"/>
      <c r="AQH16" s="605"/>
      <c r="AQI16" s="605"/>
      <c r="AQJ16" s="605"/>
      <c r="AQK16" s="605"/>
      <c r="AQL16" s="605"/>
      <c r="AQM16" s="605"/>
      <c r="AQN16" s="605"/>
      <c r="AQO16" s="605"/>
      <c r="AQP16" s="605"/>
      <c r="AQQ16" s="605"/>
      <c r="AQR16" s="605"/>
      <c r="AQS16" s="605"/>
      <c r="AQT16" s="605"/>
      <c r="AQU16" s="605"/>
      <c r="AQV16" s="605"/>
      <c r="AQW16" s="605"/>
      <c r="AQX16" s="605"/>
      <c r="AQY16" s="605"/>
      <c r="AQZ16" s="605"/>
      <c r="ARA16" s="605"/>
      <c r="ARB16" s="605"/>
      <c r="ARC16" s="605"/>
      <c r="ARD16" s="605"/>
      <c r="ARE16" s="605"/>
      <c r="ARF16" s="605"/>
      <c r="ARG16" s="605"/>
      <c r="ARH16" s="605"/>
      <c r="ARI16" s="605"/>
      <c r="ARJ16" s="605"/>
      <c r="ARK16" s="605"/>
      <c r="ARL16" s="605"/>
      <c r="ARM16" s="605"/>
      <c r="ARN16" s="605"/>
      <c r="ARO16" s="605"/>
      <c r="ARP16" s="605"/>
      <c r="ARQ16" s="605"/>
      <c r="ARR16" s="605"/>
      <c r="ARS16" s="605"/>
      <c r="ART16" s="605"/>
      <c r="ARU16" s="605"/>
      <c r="ARV16" s="605"/>
      <c r="ARW16" s="605"/>
      <c r="ARX16" s="605"/>
      <c r="ARY16" s="605"/>
      <c r="ARZ16" s="605"/>
      <c r="ASA16" s="605"/>
      <c r="ASB16" s="605"/>
      <c r="ASC16" s="605"/>
      <c r="ASD16" s="605"/>
      <c r="ASE16" s="605"/>
      <c r="ASF16" s="605"/>
      <c r="ASG16" s="605"/>
      <c r="ASH16" s="605"/>
      <c r="ASI16" s="605"/>
      <c r="ASJ16" s="605"/>
      <c r="ASK16" s="605"/>
      <c r="ASL16" s="605"/>
      <c r="ASM16" s="605"/>
      <c r="ASN16" s="605"/>
      <c r="ASO16" s="605"/>
      <c r="ASP16" s="605"/>
      <c r="ASQ16" s="605"/>
      <c r="ASR16" s="605"/>
      <c r="ASS16" s="605"/>
      <c r="AST16" s="605"/>
      <c r="ASU16" s="605"/>
      <c r="ASV16" s="605"/>
      <c r="ASW16" s="605"/>
      <c r="ASX16" s="605"/>
      <c r="ASY16" s="605"/>
      <c r="ASZ16" s="605"/>
      <c r="ATA16" s="605"/>
      <c r="ATB16" s="605"/>
      <c r="ATC16" s="605"/>
      <c r="ATD16" s="605"/>
      <c r="ATE16" s="605"/>
      <c r="ATF16" s="605"/>
      <c r="ATG16" s="605"/>
      <c r="ATH16" s="605"/>
      <c r="ATI16" s="605"/>
      <c r="ATJ16" s="605"/>
      <c r="ATK16" s="605"/>
      <c r="ATL16" s="605"/>
      <c r="ATM16" s="605"/>
      <c r="ATN16" s="605"/>
      <c r="ATO16" s="605"/>
      <c r="ATP16" s="605"/>
      <c r="ATQ16" s="605"/>
      <c r="ATR16" s="605"/>
      <c r="ATS16" s="605"/>
      <c r="ATT16" s="605"/>
      <c r="ATU16" s="605"/>
      <c r="ATV16" s="605"/>
      <c r="ATW16" s="605"/>
      <c r="ATX16" s="605"/>
      <c r="ATY16" s="605"/>
      <c r="ATZ16" s="605"/>
      <c r="AUA16" s="605"/>
      <c r="AUB16" s="605"/>
      <c r="AUC16" s="605"/>
      <c r="AUD16" s="605"/>
      <c r="AUE16" s="605"/>
      <c r="AUF16" s="605"/>
      <c r="AUG16" s="605"/>
      <c r="AUH16" s="605"/>
      <c r="AUI16" s="605"/>
      <c r="AUJ16" s="605"/>
      <c r="AUK16" s="605"/>
      <c r="AUL16" s="605"/>
      <c r="AUM16" s="605"/>
      <c r="AUN16" s="605"/>
      <c r="AUO16" s="605"/>
      <c r="AUP16" s="605"/>
      <c r="AUQ16" s="605"/>
      <c r="AUR16" s="605"/>
      <c r="AUS16" s="605"/>
      <c r="AUT16" s="605"/>
      <c r="AUU16" s="605"/>
      <c r="AUV16" s="605"/>
      <c r="AUW16" s="605"/>
      <c r="AUX16" s="605"/>
      <c r="AUY16" s="605"/>
      <c r="AUZ16" s="605"/>
      <c r="AVA16" s="605"/>
      <c r="AVB16" s="605"/>
      <c r="AVC16" s="605"/>
      <c r="AVD16" s="605"/>
      <c r="AVE16" s="605"/>
      <c r="AVF16" s="605"/>
      <c r="AVG16" s="605"/>
      <c r="AVH16" s="605"/>
      <c r="AVI16" s="605"/>
      <c r="AVJ16" s="605"/>
      <c r="AVK16" s="605"/>
      <c r="AVL16" s="605"/>
      <c r="AVM16" s="605"/>
      <c r="AVN16" s="605"/>
      <c r="AVO16" s="605"/>
      <c r="AVP16" s="605"/>
      <c r="AVQ16" s="605"/>
      <c r="AVR16" s="605"/>
      <c r="AVS16" s="605"/>
      <c r="AVT16" s="605"/>
      <c r="AVU16" s="605"/>
      <c r="AVV16" s="605"/>
      <c r="AVW16" s="605"/>
      <c r="AVX16" s="605"/>
      <c r="AVY16" s="605"/>
      <c r="AVZ16" s="605"/>
      <c r="AWA16" s="605"/>
      <c r="AWB16" s="605"/>
      <c r="AWC16" s="605"/>
      <c r="AWD16" s="605"/>
      <c r="AWE16" s="605"/>
      <c r="AWF16" s="605"/>
      <c r="AWG16" s="605"/>
      <c r="AWH16" s="605"/>
      <c r="AWI16" s="605"/>
      <c r="AWJ16" s="605"/>
      <c r="AWK16" s="605"/>
      <c r="AWL16" s="605"/>
      <c r="AWM16" s="605"/>
      <c r="AWN16" s="605"/>
      <c r="AWO16" s="605"/>
      <c r="AWP16" s="605"/>
      <c r="AWQ16" s="605"/>
      <c r="AWR16" s="605"/>
      <c r="AWS16" s="605"/>
      <c r="AWT16" s="605"/>
      <c r="AWU16" s="605"/>
      <c r="AWV16" s="605"/>
      <c r="AWW16" s="605"/>
      <c r="AWX16" s="605"/>
      <c r="AWY16" s="605"/>
      <c r="AWZ16" s="605"/>
      <c r="AXA16" s="605"/>
      <c r="AXB16" s="605"/>
      <c r="AXC16" s="605"/>
      <c r="AXD16" s="605"/>
      <c r="AXE16" s="605"/>
      <c r="AXF16" s="605"/>
      <c r="AXG16" s="605"/>
      <c r="AXH16" s="605"/>
      <c r="AXI16" s="605"/>
      <c r="AXJ16" s="605"/>
      <c r="AXK16" s="605"/>
      <c r="AXL16" s="605"/>
      <c r="AXM16" s="605"/>
      <c r="AXN16" s="605"/>
      <c r="AXO16" s="605"/>
      <c r="AXP16" s="605"/>
      <c r="AXQ16" s="605"/>
      <c r="AXR16" s="605"/>
      <c r="AXS16" s="605"/>
      <c r="AXT16" s="605"/>
      <c r="AXU16" s="605"/>
      <c r="AXV16" s="605"/>
      <c r="AXW16" s="605"/>
      <c r="AXX16" s="605"/>
      <c r="AXY16" s="605"/>
      <c r="AXZ16" s="605"/>
      <c r="AYA16" s="605"/>
      <c r="AYB16" s="605"/>
      <c r="AYC16" s="605"/>
      <c r="AYD16" s="605"/>
      <c r="AYE16" s="605"/>
      <c r="AYF16" s="605"/>
      <c r="AYG16" s="605"/>
      <c r="AYH16" s="605"/>
      <c r="AYI16" s="605"/>
      <c r="AYJ16" s="605"/>
      <c r="AYK16" s="605"/>
      <c r="AYL16" s="605"/>
      <c r="AYM16" s="605"/>
      <c r="AYN16" s="605"/>
      <c r="AYO16" s="605"/>
      <c r="AYP16" s="605"/>
      <c r="AYQ16" s="605"/>
      <c r="AYR16" s="605"/>
      <c r="AYS16" s="605"/>
      <c r="AYT16" s="605"/>
      <c r="AYU16" s="605"/>
      <c r="AYV16" s="605"/>
      <c r="AYW16" s="605"/>
      <c r="AYX16" s="605"/>
      <c r="AYY16" s="605"/>
      <c r="AYZ16" s="605"/>
      <c r="AZA16" s="605"/>
      <c r="AZB16" s="605"/>
      <c r="AZC16" s="605"/>
      <c r="AZD16" s="605"/>
      <c r="AZE16" s="605"/>
      <c r="AZF16" s="605"/>
      <c r="AZG16" s="605"/>
      <c r="AZH16" s="605"/>
      <c r="AZI16" s="605"/>
      <c r="AZJ16" s="605"/>
      <c r="AZK16" s="605"/>
      <c r="AZL16" s="605"/>
      <c r="AZM16" s="605"/>
      <c r="AZN16" s="605"/>
      <c r="AZO16" s="605"/>
      <c r="AZP16" s="605"/>
      <c r="AZQ16" s="605"/>
      <c r="AZR16" s="605"/>
      <c r="AZS16" s="605"/>
      <c r="AZT16" s="605"/>
      <c r="AZU16" s="605"/>
      <c r="AZV16" s="605"/>
      <c r="AZW16" s="605"/>
      <c r="AZX16" s="605"/>
      <c r="AZY16" s="605"/>
      <c r="AZZ16" s="605"/>
      <c r="BAA16" s="605"/>
      <c r="BAB16" s="605"/>
      <c r="BAC16" s="605"/>
      <c r="BAD16" s="605"/>
      <c r="BAE16" s="605"/>
      <c r="BAF16" s="605"/>
      <c r="BAG16" s="605"/>
      <c r="BAH16" s="605"/>
      <c r="BAI16" s="605"/>
      <c r="BAJ16" s="605"/>
      <c r="BAK16" s="605"/>
      <c r="BAL16" s="605"/>
      <c r="BAM16" s="605"/>
      <c r="BAN16" s="605"/>
      <c r="BAO16" s="605"/>
      <c r="BAP16" s="605"/>
      <c r="BAQ16" s="605"/>
      <c r="BAR16" s="605"/>
      <c r="BAS16" s="605"/>
      <c r="BAT16" s="605"/>
      <c r="BAU16" s="605"/>
      <c r="BAV16" s="605"/>
      <c r="BAW16" s="605"/>
      <c r="BAX16" s="605"/>
      <c r="BAY16" s="605"/>
      <c r="BAZ16" s="605"/>
      <c r="BBA16" s="605"/>
      <c r="BBB16" s="605"/>
      <c r="BBC16" s="605"/>
      <c r="BBD16" s="605"/>
      <c r="BBE16" s="605"/>
      <c r="BBF16" s="605"/>
      <c r="BBG16" s="605"/>
      <c r="BBH16" s="605"/>
      <c r="BBI16" s="605"/>
      <c r="BBJ16" s="605"/>
      <c r="BBK16" s="605"/>
      <c r="BBL16" s="605"/>
      <c r="BBM16" s="605"/>
      <c r="BBN16" s="605"/>
      <c r="BBO16" s="605"/>
      <c r="BBP16" s="605"/>
      <c r="BBQ16" s="605"/>
      <c r="BBR16" s="605"/>
      <c r="BBS16" s="605"/>
      <c r="BBT16" s="605"/>
      <c r="BBU16" s="605"/>
      <c r="BBV16" s="605"/>
      <c r="BBW16" s="605"/>
      <c r="BBX16" s="605"/>
      <c r="BBY16" s="605"/>
      <c r="BBZ16" s="605"/>
      <c r="BCA16" s="605"/>
      <c r="BCB16" s="605"/>
      <c r="BCC16" s="605"/>
      <c r="BCD16" s="605"/>
      <c r="BCE16" s="605"/>
      <c r="BCF16" s="605"/>
      <c r="BCG16" s="605"/>
      <c r="BCH16" s="605"/>
      <c r="BCI16" s="605"/>
      <c r="BCJ16" s="605"/>
      <c r="BCK16" s="605"/>
      <c r="BCL16" s="605"/>
      <c r="BCM16" s="605"/>
      <c r="BCN16" s="605"/>
      <c r="BCO16" s="605"/>
      <c r="BCP16" s="605"/>
      <c r="BCQ16" s="605"/>
      <c r="BCR16" s="605"/>
      <c r="BCS16" s="605"/>
      <c r="BCT16" s="605"/>
      <c r="BCU16" s="605"/>
      <c r="BCV16" s="605"/>
      <c r="BCW16" s="605"/>
      <c r="BCX16" s="605"/>
      <c r="BCY16" s="605"/>
      <c r="BCZ16" s="605"/>
      <c r="BDA16" s="605"/>
      <c r="BDB16" s="605"/>
      <c r="BDC16" s="605"/>
      <c r="BDD16" s="605"/>
      <c r="BDE16" s="605"/>
      <c r="BDF16" s="605"/>
      <c r="BDG16" s="605"/>
      <c r="BDH16" s="605"/>
      <c r="BDI16" s="605"/>
      <c r="BDJ16" s="605"/>
      <c r="BDK16" s="605"/>
      <c r="BDL16" s="605"/>
      <c r="BDM16" s="605"/>
      <c r="BDN16" s="605"/>
      <c r="BDO16" s="605"/>
      <c r="BDP16" s="605"/>
      <c r="BDQ16" s="605"/>
      <c r="BDR16" s="605"/>
      <c r="BDS16" s="605"/>
      <c r="BDT16" s="605"/>
      <c r="BDU16" s="605"/>
      <c r="BDV16" s="605"/>
      <c r="BDW16" s="605"/>
      <c r="BDX16" s="605"/>
      <c r="BDY16" s="605"/>
      <c r="BDZ16" s="605"/>
      <c r="BEA16" s="605"/>
      <c r="BEB16" s="605"/>
      <c r="BEC16" s="605"/>
      <c r="BED16" s="605"/>
      <c r="BEE16" s="605"/>
      <c r="BEF16" s="605"/>
      <c r="BEG16" s="605"/>
      <c r="BEH16" s="605"/>
      <c r="BEI16" s="605"/>
      <c r="BEJ16" s="605"/>
      <c r="BEK16" s="605"/>
      <c r="BEL16" s="605"/>
      <c r="BEM16" s="605"/>
      <c r="BEN16" s="605"/>
      <c r="BEO16" s="605"/>
      <c r="BEP16" s="605"/>
      <c r="BEQ16" s="605"/>
      <c r="BER16" s="605"/>
      <c r="BES16" s="605"/>
      <c r="BET16" s="605"/>
      <c r="BEU16" s="605"/>
      <c r="BEV16" s="605"/>
      <c r="BEW16" s="605"/>
      <c r="BEX16" s="605"/>
      <c r="BEY16" s="605"/>
      <c r="BEZ16" s="605"/>
      <c r="BFA16" s="605"/>
      <c r="BFB16" s="605"/>
      <c r="BFC16" s="605"/>
      <c r="BFD16" s="605"/>
      <c r="BFE16" s="605"/>
      <c r="BFF16" s="605"/>
      <c r="BFG16" s="605"/>
      <c r="BFH16" s="605"/>
      <c r="BFI16" s="605"/>
      <c r="BFJ16" s="605"/>
      <c r="BFK16" s="605"/>
      <c r="BFL16" s="605"/>
      <c r="BFM16" s="605"/>
      <c r="BFN16" s="605"/>
      <c r="BFO16" s="605"/>
      <c r="BFP16" s="605"/>
      <c r="BFQ16" s="605"/>
      <c r="BFR16" s="605"/>
      <c r="BFS16" s="605"/>
      <c r="BFT16" s="605"/>
      <c r="BFU16" s="605"/>
      <c r="BFV16" s="605"/>
      <c r="BFW16" s="605"/>
      <c r="BFX16" s="605"/>
      <c r="BFY16" s="605"/>
      <c r="BFZ16" s="605"/>
      <c r="BGA16" s="605"/>
      <c r="BGB16" s="605"/>
      <c r="BGC16" s="605"/>
      <c r="BGD16" s="605"/>
      <c r="BGE16" s="605"/>
      <c r="BGF16" s="605"/>
      <c r="BGG16" s="605"/>
      <c r="BGH16" s="605"/>
      <c r="BGI16" s="605"/>
      <c r="BGJ16" s="605"/>
      <c r="BGK16" s="605"/>
      <c r="BGL16" s="605"/>
      <c r="BGM16" s="605"/>
      <c r="BGN16" s="605"/>
      <c r="BGO16" s="605"/>
      <c r="BGP16" s="605"/>
      <c r="BGQ16" s="605"/>
      <c r="BGR16" s="605"/>
      <c r="BGS16" s="605"/>
      <c r="BGT16" s="605"/>
      <c r="BGU16" s="605"/>
      <c r="BGV16" s="605"/>
      <c r="BGW16" s="605"/>
      <c r="BGX16" s="605"/>
      <c r="BGY16" s="605"/>
      <c r="BGZ16" s="605"/>
      <c r="BHA16" s="605"/>
      <c r="BHB16" s="605"/>
      <c r="BHC16" s="605"/>
      <c r="BHD16" s="605"/>
      <c r="BHE16" s="605"/>
      <c r="BHF16" s="605"/>
      <c r="BHG16" s="605"/>
      <c r="BHH16" s="605"/>
      <c r="BHI16" s="605"/>
      <c r="BHJ16" s="605"/>
      <c r="BHK16" s="605"/>
      <c r="BHL16" s="605"/>
      <c r="BHM16" s="605"/>
      <c r="BHN16" s="605"/>
      <c r="BHO16" s="605"/>
      <c r="BHP16" s="605"/>
      <c r="BHQ16" s="605"/>
      <c r="BHR16" s="605"/>
      <c r="BHS16" s="605"/>
      <c r="BHT16" s="605"/>
      <c r="BHU16" s="605"/>
      <c r="BHV16" s="605"/>
      <c r="BHW16" s="605"/>
      <c r="BHX16" s="605"/>
      <c r="BHY16" s="605"/>
      <c r="BHZ16" s="605"/>
      <c r="BIA16" s="605"/>
      <c r="BIB16" s="605"/>
      <c r="BIC16" s="605"/>
      <c r="BID16" s="605"/>
      <c r="BIE16" s="605"/>
      <c r="BIF16" s="605"/>
      <c r="BIG16" s="605"/>
      <c r="BIH16" s="605"/>
      <c r="BII16" s="605"/>
      <c r="BIJ16" s="605"/>
      <c r="BIK16" s="605"/>
      <c r="BIL16" s="605"/>
      <c r="BIM16" s="605"/>
      <c r="BIN16" s="605"/>
      <c r="BIO16" s="605"/>
      <c r="BIP16" s="605"/>
      <c r="BIQ16" s="605"/>
      <c r="BIR16" s="605"/>
      <c r="BIS16" s="605"/>
      <c r="BIT16" s="605"/>
      <c r="BIU16" s="605"/>
      <c r="BIV16" s="605"/>
      <c r="BIW16" s="605"/>
      <c r="BIX16" s="605"/>
      <c r="BIY16" s="605"/>
      <c r="BIZ16" s="605"/>
      <c r="BJA16" s="605"/>
      <c r="BJB16" s="605"/>
      <c r="BJC16" s="605"/>
      <c r="BJD16" s="605"/>
      <c r="BJE16" s="605"/>
      <c r="BJF16" s="605"/>
      <c r="BJG16" s="605"/>
      <c r="BJH16" s="605"/>
      <c r="BJI16" s="605"/>
      <c r="BJJ16" s="605"/>
      <c r="BJK16" s="605"/>
      <c r="BJL16" s="605"/>
      <c r="BJM16" s="605"/>
      <c r="BJN16" s="605"/>
      <c r="BJO16" s="605"/>
      <c r="BJP16" s="605"/>
      <c r="BJQ16" s="605"/>
      <c r="BJR16" s="605"/>
      <c r="BJS16" s="605"/>
      <c r="BJT16" s="605"/>
      <c r="BJU16" s="605"/>
      <c r="BJV16" s="605"/>
      <c r="BJW16" s="605"/>
      <c r="BJX16" s="605"/>
      <c r="BJY16" s="605"/>
      <c r="BJZ16" s="605"/>
      <c r="BKA16" s="605"/>
      <c r="BKB16" s="605"/>
      <c r="BKC16" s="605"/>
      <c r="BKD16" s="605"/>
      <c r="BKE16" s="605"/>
      <c r="BKF16" s="605"/>
      <c r="BKG16" s="605"/>
      <c r="BKH16" s="605"/>
      <c r="BKI16" s="605"/>
      <c r="BKJ16" s="605"/>
      <c r="BKK16" s="605"/>
      <c r="BKL16" s="605"/>
      <c r="BKM16" s="605"/>
      <c r="BKN16" s="605"/>
      <c r="BKO16" s="605"/>
      <c r="BKP16" s="605"/>
      <c r="BKQ16" s="605"/>
      <c r="BKR16" s="605"/>
      <c r="BKS16" s="605"/>
      <c r="BKT16" s="605"/>
      <c r="BKU16" s="605"/>
      <c r="BKV16" s="605"/>
      <c r="BKW16" s="605"/>
      <c r="BKX16" s="605"/>
      <c r="BKY16" s="605"/>
      <c r="BKZ16" s="605"/>
      <c r="BLA16" s="605"/>
      <c r="BLB16" s="605"/>
      <c r="BLC16" s="605"/>
      <c r="BLD16" s="605"/>
      <c r="BLE16" s="605"/>
      <c r="BLF16" s="605"/>
      <c r="BLG16" s="605"/>
      <c r="BLH16" s="605"/>
      <c r="BLI16" s="605"/>
      <c r="BLJ16" s="605"/>
      <c r="BLK16" s="605"/>
      <c r="BLL16" s="605"/>
      <c r="BLM16" s="605"/>
      <c r="BLN16" s="605"/>
      <c r="BLO16" s="605"/>
      <c r="BLP16" s="605"/>
      <c r="BLQ16" s="605"/>
      <c r="BLR16" s="605"/>
      <c r="BLS16" s="605"/>
      <c r="BLT16" s="605"/>
      <c r="BLU16" s="605"/>
      <c r="BLV16" s="605"/>
      <c r="BLW16" s="605"/>
      <c r="BLX16" s="605"/>
      <c r="BLY16" s="605"/>
      <c r="BLZ16" s="605"/>
      <c r="BMA16" s="605"/>
      <c r="BMB16" s="605"/>
      <c r="BMC16" s="605"/>
      <c r="BMD16" s="605"/>
      <c r="BME16" s="605"/>
      <c r="BMF16" s="605"/>
      <c r="BMG16" s="605"/>
      <c r="BMH16" s="605"/>
      <c r="BMI16" s="605"/>
      <c r="BMJ16" s="605"/>
      <c r="BMK16" s="605"/>
      <c r="BML16" s="605"/>
      <c r="BMM16" s="605"/>
      <c r="BMN16" s="605"/>
      <c r="BMO16" s="605"/>
      <c r="BMP16" s="605"/>
      <c r="BMQ16" s="605"/>
      <c r="BMR16" s="605"/>
      <c r="BMS16" s="605"/>
      <c r="BMT16" s="605"/>
      <c r="BMU16" s="605"/>
      <c r="BMV16" s="605"/>
      <c r="BMW16" s="605"/>
      <c r="BMX16" s="605"/>
      <c r="BMY16" s="605"/>
      <c r="BMZ16" s="605"/>
      <c r="BNA16" s="605"/>
      <c r="BNB16" s="605"/>
      <c r="BNC16" s="605"/>
      <c r="BND16" s="605"/>
      <c r="BNE16" s="605"/>
      <c r="BNF16" s="605"/>
      <c r="BNG16" s="605"/>
      <c r="BNH16" s="605"/>
      <c r="BNI16" s="605"/>
      <c r="BNJ16" s="605"/>
      <c r="BNK16" s="605"/>
      <c r="BNL16" s="605"/>
      <c r="BNM16" s="605"/>
      <c r="BNN16" s="605"/>
      <c r="BNO16" s="605"/>
      <c r="BNP16" s="605"/>
      <c r="BNQ16" s="605"/>
      <c r="BNR16" s="605"/>
      <c r="BNS16" s="605"/>
      <c r="BNT16" s="605"/>
      <c r="BNU16" s="605"/>
      <c r="BNV16" s="605"/>
      <c r="BNW16" s="605"/>
      <c r="BNX16" s="605"/>
      <c r="BNY16" s="605"/>
      <c r="BNZ16" s="605"/>
      <c r="BOA16" s="605"/>
      <c r="BOB16" s="605"/>
      <c r="BOC16" s="605"/>
      <c r="BOD16" s="605"/>
      <c r="BOE16" s="605"/>
      <c r="BOF16" s="605"/>
      <c r="BOG16" s="605"/>
      <c r="BOH16" s="605"/>
      <c r="BOI16" s="605"/>
      <c r="BOJ16" s="605"/>
      <c r="BOK16" s="605"/>
      <c r="BOL16" s="605"/>
      <c r="BOM16" s="605"/>
      <c r="BON16" s="605"/>
      <c r="BOO16" s="605"/>
      <c r="BOP16" s="605"/>
      <c r="BOQ16" s="605"/>
      <c r="BOR16" s="605"/>
      <c r="BOS16" s="605"/>
      <c r="BOT16" s="605"/>
      <c r="BOU16" s="605"/>
      <c r="BOV16" s="605"/>
      <c r="BOW16" s="605"/>
      <c r="BOX16" s="605"/>
      <c r="BOY16" s="605"/>
      <c r="BOZ16" s="605"/>
      <c r="BPA16" s="605"/>
      <c r="BPB16" s="605"/>
      <c r="BPC16" s="605"/>
      <c r="BPD16" s="605"/>
      <c r="BPE16" s="605"/>
      <c r="BPF16" s="605"/>
      <c r="BPG16" s="605"/>
      <c r="BPH16" s="605"/>
      <c r="BPI16" s="605"/>
      <c r="BPJ16" s="605"/>
      <c r="BPK16" s="605"/>
      <c r="BPL16" s="605"/>
      <c r="BPM16" s="605"/>
      <c r="BPN16" s="605"/>
      <c r="BPO16" s="605"/>
      <c r="BPP16" s="605"/>
      <c r="BPQ16" s="605"/>
      <c r="BPR16" s="605"/>
      <c r="BPS16" s="605"/>
      <c r="BPT16" s="605"/>
      <c r="BPU16" s="605"/>
      <c r="BPV16" s="605"/>
      <c r="BPW16" s="605"/>
      <c r="BPX16" s="605"/>
      <c r="BPY16" s="605"/>
      <c r="BPZ16" s="605"/>
      <c r="BQA16" s="605"/>
      <c r="BQB16" s="605"/>
      <c r="BQC16" s="605"/>
      <c r="BQD16" s="605"/>
      <c r="BQE16" s="605"/>
      <c r="BQF16" s="605"/>
      <c r="BQG16" s="605"/>
      <c r="BQH16" s="605"/>
      <c r="BQI16" s="605"/>
      <c r="BQJ16" s="605"/>
      <c r="BQK16" s="605"/>
      <c r="BQL16" s="605"/>
      <c r="BQM16" s="605"/>
      <c r="BQN16" s="605"/>
      <c r="BQO16" s="605"/>
      <c r="BQP16" s="605"/>
      <c r="BQQ16" s="605"/>
      <c r="BQR16" s="605"/>
      <c r="BQS16" s="605"/>
      <c r="BQT16" s="605"/>
      <c r="BQU16" s="605"/>
      <c r="BQV16" s="605"/>
      <c r="BQW16" s="605"/>
      <c r="BQX16" s="605"/>
      <c r="BQY16" s="605"/>
      <c r="BQZ16" s="605"/>
      <c r="BRA16" s="605"/>
      <c r="BRB16" s="605"/>
      <c r="BRC16" s="605"/>
      <c r="BRD16" s="605"/>
      <c r="BRE16" s="605"/>
      <c r="BRF16" s="605"/>
      <c r="BRG16" s="605"/>
      <c r="BRH16" s="605"/>
      <c r="BRI16" s="605"/>
      <c r="BRJ16" s="605"/>
      <c r="BRK16" s="605"/>
      <c r="BRL16" s="605"/>
      <c r="BRM16" s="605"/>
      <c r="BRN16" s="605"/>
      <c r="BRO16" s="605"/>
      <c r="BRP16" s="605"/>
      <c r="BRQ16" s="605"/>
      <c r="BRR16" s="605"/>
      <c r="BRS16" s="605"/>
      <c r="BRT16" s="605"/>
      <c r="BRU16" s="605"/>
      <c r="BRV16" s="605"/>
      <c r="BRW16" s="605"/>
      <c r="BRX16" s="605"/>
      <c r="BRY16" s="605"/>
      <c r="BRZ16" s="605"/>
      <c r="BSA16" s="605"/>
      <c r="BSB16" s="605"/>
      <c r="BSC16" s="605"/>
      <c r="BSD16" s="605"/>
      <c r="BSE16" s="605"/>
      <c r="BSF16" s="605"/>
      <c r="BSG16" s="605"/>
      <c r="BSH16" s="605"/>
      <c r="BSI16" s="605"/>
      <c r="BSJ16" s="605"/>
      <c r="BSK16" s="605"/>
      <c r="BSL16" s="605"/>
      <c r="BSM16" s="605"/>
      <c r="BSN16" s="605"/>
      <c r="BSO16" s="605"/>
      <c r="BSP16" s="605"/>
      <c r="BSQ16" s="605"/>
      <c r="BSR16" s="605"/>
      <c r="BSS16" s="605"/>
      <c r="BST16" s="605"/>
      <c r="BSU16" s="605"/>
      <c r="BSV16" s="605"/>
      <c r="BSW16" s="605"/>
      <c r="BSX16" s="605"/>
      <c r="BSY16" s="605"/>
      <c r="BSZ16" s="605"/>
      <c r="BTA16" s="605"/>
      <c r="BTB16" s="605"/>
      <c r="BTC16" s="605"/>
      <c r="BTD16" s="605"/>
      <c r="BTE16" s="605"/>
      <c r="BTF16" s="605"/>
      <c r="BTG16" s="605"/>
      <c r="BTH16" s="605"/>
      <c r="BTI16" s="605"/>
      <c r="BTJ16" s="605"/>
      <c r="BTK16" s="605"/>
      <c r="BTL16" s="605"/>
      <c r="BTM16" s="605"/>
      <c r="BTN16" s="605"/>
      <c r="BTO16" s="605"/>
      <c r="BTP16" s="605"/>
      <c r="BTQ16" s="605"/>
      <c r="BTR16" s="605"/>
      <c r="BTS16" s="605"/>
      <c r="BTT16" s="605"/>
      <c r="BTU16" s="605"/>
      <c r="BTV16" s="605"/>
      <c r="BTW16" s="605"/>
      <c r="BTX16" s="605"/>
      <c r="BTY16" s="605"/>
      <c r="BTZ16" s="605"/>
      <c r="BUA16" s="605"/>
      <c r="BUB16" s="605"/>
      <c r="BUC16" s="605"/>
      <c r="BUD16" s="605"/>
      <c r="BUE16" s="605"/>
      <c r="BUF16" s="605"/>
      <c r="BUG16" s="605"/>
      <c r="BUH16" s="605"/>
      <c r="BUI16" s="605"/>
      <c r="BUJ16" s="605"/>
      <c r="BUK16" s="605"/>
      <c r="BUL16" s="605"/>
      <c r="BUM16" s="605"/>
      <c r="BUN16" s="605"/>
      <c r="BUO16" s="605"/>
      <c r="BUP16" s="605"/>
      <c r="BUQ16" s="605"/>
      <c r="BUR16" s="605"/>
      <c r="BUS16" s="605"/>
      <c r="BUT16" s="605"/>
      <c r="BUU16" s="605"/>
      <c r="BUV16" s="605"/>
      <c r="BUW16" s="605"/>
      <c r="BUX16" s="605"/>
      <c r="BUY16" s="605"/>
      <c r="BUZ16" s="605"/>
      <c r="BVA16" s="605"/>
      <c r="BVB16" s="605"/>
      <c r="BVC16" s="605"/>
      <c r="BVD16" s="605"/>
      <c r="BVE16" s="605"/>
      <c r="BVF16" s="605"/>
      <c r="BVG16" s="605"/>
      <c r="BVH16" s="605"/>
      <c r="BVI16" s="605"/>
      <c r="BVJ16" s="605"/>
      <c r="BVK16" s="605"/>
      <c r="BVL16" s="605"/>
      <c r="BVM16" s="605"/>
      <c r="BVN16" s="605"/>
      <c r="BVO16" s="605"/>
      <c r="BVP16" s="605"/>
      <c r="BVQ16" s="605"/>
      <c r="BVR16" s="605"/>
      <c r="BVS16" s="605"/>
      <c r="BVT16" s="605"/>
      <c r="BVU16" s="605"/>
      <c r="BVV16" s="605"/>
      <c r="BVW16" s="605"/>
      <c r="BVX16" s="605"/>
      <c r="BVY16" s="605"/>
      <c r="BVZ16" s="605"/>
      <c r="BWA16" s="605"/>
      <c r="BWB16" s="605"/>
      <c r="BWC16" s="605"/>
      <c r="BWD16" s="605"/>
      <c r="BWE16" s="605"/>
      <c r="BWF16" s="605"/>
      <c r="BWG16" s="605"/>
      <c r="BWH16" s="605"/>
      <c r="BWI16" s="605"/>
      <c r="BWJ16" s="605"/>
      <c r="BWK16" s="605"/>
      <c r="BWL16" s="605"/>
      <c r="BWM16" s="605"/>
      <c r="BWN16" s="605"/>
      <c r="BWO16" s="605"/>
      <c r="BWP16" s="605"/>
      <c r="BWQ16" s="605"/>
      <c r="BWR16" s="605"/>
      <c r="BWS16" s="605"/>
      <c r="BWT16" s="605"/>
      <c r="BWU16" s="605"/>
      <c r="BWV16" s="605"/>
      <c r="BWW16" s="605"/>
      <c r="BWX16" s="605"/>
      <c r="BWY16" s="605"/>
      <c r="BWZ16" s="605"/>
      <c r="BXA16" s="605"/>
      <c r="BXB16" s="605"/>
      <c r="BXC16" s="605"/>
      <c r="BXD16" s="605"/>
      <c r="BXE16" s="605"/>
      <c r="BXF16" s="605"/>
      <c r="BXG16" s="605"/>
      <c r="BXH16" s="605"/>
      <c r="BXI16" s="605"/>
      <c r="BXJ16" s="605"/>
      <c r="BXK16" s="605"/>
      <c r="BXL16" s="605"/>
      <c r="BXM16" s="605"/>
      <c r="BXN16" s="605"/>
      <c r="BXO16" s="605"/>
      <c r="BXP16" s="605"/>
      <c r="BXQ16" s="605"/>
      <c r="BXR16" s="605"/>
      <c r="BXS16" s="605"/>
      <c r="BXT16" s="605"/>
      <c r="BXU16" s="605"/>
      <c r="BXV16" s="605"/>
      <c r="BXW16" s="605"/>
      <c r="BXX16" s="605"/>
      <c r="BXY16" s="605"/>
      <c r="BXZ16" s="605"/>
      <c r="BYA16" s="605"/>
      <c r="BYB16" s="605"/>
      <c r="BYC16" s="605"/>
      <c r="BYD16" s="605"/>
      <c r="BYE16" s="605"/>
      <c r="BYF16" s="605"/>
      <c r="BYG16" s="605"/>
      <c r="BYH16" s="605"/>
      <c r="BYI16" s="605"/>
      <c r="BYJ16" s="605"/>
      <c r="BYK16" s="605"/>
      <c r="BYL16" s="605"/>
      <c r="BYM16" s="605"/>
      <c r="BYN16" s="605"/>
      <c r="BYO16" s="605"/>
      <c r="BYP16" s="605"/>
      <c r="BYQ16" s="605"/>
      <c r="BYR16" s="605"/>
      <c r="BYS16" s="605"/>
      <c r="BYT16" s="605"/>
      <c r="BYU16" s="605"/>
      <c r="BYV16" s="605"/>
      <c r="BYW16" s="605"/>
      <c r="BYX16" s="605"/>
      <c r="BYY16" s="605"/>
      <c r="BYZ16" s="605"/>
      <c r="BZA16" s="605"/>
      <c r="BZB16" s="605"/>
      <c r="BZC16" s="605"/>
      <c r="BZD16" s="605"/>
      <c r="BZE16" s="605"/>
      <c r="BZF16" s="605"/>
      <c r="BZG16" s="605"/>
      <c r="BZH16" s="605"/>
      <c r="BZI16" s="605"/>
      <c r="BZJ16" s="605"/>
      <c r="BZK16" s="605"/>
      <c r="BZL16" s="605"/>
      <c r="BZM16" s="605"/>
      <c r="BZN16" s="605"/>
      <c r="BZO16" s="605"/>
      <c r="BZP16" s="605"/>
      <c r="BZQ16" s="605"/>
      <c r="BZR16" s="605"/>
      <c r="BZS16" s="605"/>
      <c r="BZT16" s="605"/>
      <c r="BZU16" s="605"/>
      <c r="BZV16" s="605"/>
      <c r="BZW16" s="605"/>
      <c r="BZX16" s="605"/>
      <c r="BZY16" s="605"/>
      <c r="BZZ16" s="605"/>
      <c r="CAA16" s="605"/>
      <c r="CAB16" s="605"/>
      <c r="CAC16" s="605"/>
      <c r="CAD16" s="605"/>
      <c r="CAE16" s="605"/>
      <c r="CAF16" s="605"/>
      <c r="CAG16" s="605"/>
      <c r="CAH16" s="605"/>
      <c r="CAI16" s="605"/>
      <c r="CAJ16" s="605"/>
      <c r="CAK16" s="605"/>
      <c r="CAL16" s="605"/>
      <c r="CAM16" s="605"/>
      <c r="CAN16" s="605"/>
      <c r="CAO16" s="605"/>
      <c r="CAP16" s="605"/>
      <c r="CAQ16" s="605"/>
      <c r="CAR16" s="605"/>
      <c r="CAS16" s="605"/>
      <c r="CAT16" s="605"/>
      <c r="CAU16" s="605"/>
      <c r="CAV16" s="605"/>
      <c r="CAW16" s="605"/>
      <c r="CAX16" s="605"/>
      <c r="CAY16" s="605"/>
      <c r="CAZ16" s="605"/>
      <c r="CBA16" s="605"/>
      <c r="CBB16" s="605"/>
      <c r="CBC16" s="605"/>
      <c r="CBD16" s="605"/>
      <c r="CBE16" s="605"/>
      <c r="CBF16" s="605"/>
      <c r="CBG16" s="605"/>
      <c r="CBH16" s="605"/>
      <c r="CBI16" s="605"/>
      <c r="CBJ16" s="605"/>
      <c r="CBK16" s="605"/>
      <c r="CBL16" s="605"/>
      <c r="CBM16" s="605"/>
      <c r="CBN16" s="605"/>
      <c r="CBO16" s="605"/>
      <c r="CBP16" s="605"/>
      <c r="CBQ16" s="605"/>
      <c r="CBR16" s="605"/>
      <c r="CBS16" s="605"/>
      <c r="CBT16" s="605"/>
      <c r="CBU16" s="605"/>
      <c r="CBV16" s="605"/>
      <c r="CBW16" s="605"/>
      <c r="CBX16" s="605"/>
      <c r="CBY16" s="605"/>
      <c r="CBZ16" s="605"/>
      <c r="CCA16" s="605"/>
      <c r="CCB16" s="605"/>
      <c r="CCC16" s="605"/>
      <c r="CCD16" s="605"/>
      <c r="CCE16" s="605"/>
      <c r="CCF16" s="605"/>
      <c r="CCG16" s="605"/>
      <c r="CCH16" s="605"/>
      <c r="CCI16" s="605"/>
      <c r="CCJ16" s="605"/>
      <c r="CCK16" s="605"/>
      <c r="CCL16" s="605"/>
      <c r="CCM16" s="605"/>
      <c r="CCN16" s="605"/>
      <c r="CCO16" s="605"/>
      <c r="CCP16" s="605"/>
      <c r="CCQ16" s="605"/>
      <c r="CCR16" s="605"/>
      <c r="CCS16" s="605"/>
      <c r="CCT16" s="605"/>
      <c r="CCU16" s="605"/>
      <c r="CCV16" s="605"/>
      <c r="CCW16" s="605"/>
      <c r="CCX16" s="605"/>
      <c r="CCY16" s="605"/>
      <c r="CCZ16" s="605"/>
      <c r="CDA16" s="605"/>
      <c r="CDB16" s="605"/>
      <c r="CDC16" s="605"/>
      <c r="CDD16" s="605"/>
      <c r="CDE16" s="605"/>
      <c r="CDF16" s="605"/>
      <c r="CDG16" s="605"/>
      <c r="CDH16" s="605"/>
      <c r="CDI16" s="605"/>
      <c r="CDJ16" s="605"/>
      <c r="CDK16" s="605"/>
      <c r="CDL16" s="605"/>
      <c r="CDM16" s="605"/>
      <c r="CDN16" s="605"/>
      <c r="CDO16" s="605"/>
      <c r="CDP16" s="605"/>
      <c r="CDQ16" s="605"/>
      <c r="CDR16" s="605"/>
      <c r="CDS16" s="605"/>
      <c r="CDT16" s="605"/>
      <c r="CDU16" s="605"/>
      <c r="CDV16" s="605"/>
      <c r="CDW16" s="605"/>
      <c r="CDX16" s="605"/>
      <c r="CDY16" s="605"/>
      <c r="CDZ16" s="605"/>
      <c r="CEA16" s="605"/>
      <c r="CEB16" s="605"/>
      <c r="CEC16" s="605"/>
      <c r="CED16" s="605"/>
      <c r="CEE16" s="605"/>
      <c r="CEF16" s="605"/>
      <c r="CEG16" s="605"/>
      <c r="CEH16" s="605"/>
      <c r="CEI16" s="605"/>
      <c r="CEJ16" s="605"/>
      <c r="CEK16" s="605"/>
      <c r="CEL16" s="605"/>
      <c r="CEM16" s="605"/>
      <c r="CEN16" s="605"/>
      <c r="CEO16" s="605"/>
      <c r="CEP16" s="605"/>
      <c r="CEQ16" s="605"/>
      <c r="CER16" s="605"/>
      <c r="CES16" s="605"/>
      <c r="CET16" s="605"/>
      <c r="CEU16" s="605"/>
      <c r="CEV16" s="605"/>
      <c r="CEW16" s="605"/>
      <c r="CEX16" s="605"/>
      <c r="CEY16" s="605"/>
      <c r="CEZ16" s="605"/>
      <c r="CFA16" s="605"/>
      <c r="CFB16" s="605"/>
      <c r="CFC16" s="605"/>
      <c r="CFD16" s="605"/>
      <c r="CFE16" s="605"/>
      <c r="CFF16" s="605"/>
      <c r="CFG16" s="605"/>
      <c r="CFH16" s="605"/>
      <c r="CFI16" s="605"/>
      <c r="CFJ16" s="605"/>
      <c r="CFK16" s="605"/>
      <c r="CFL16" s="605"/>
      <c r="CFM16" s="605"/>
      <c r="CFN16" s="605"/>
      <c r="CFO16" s="605"/>
      <c r="CFP16" s="605"/>
      <c r="CFQ16" s="605"/>
      <c r="CFR16" s="605"/>
      <c r="CFS16" s="605"/>
      <c r="CFT16" s="605"/>
      <c r="CFU16" s="605"/>
      <c r="CFV16" s="605"/>
      <c r="CFW16" s="605"/>
      <c r="CFX16" s="605"/>
      <c r="CFY16" s="605"/>
      <c r="CFZ16" s="605"/>
      <c r="CGA16" s="605"/>
      <c r="CGB16" s="605"/>
      <c r="CGC16" s="605"/>
      <c r="CGD16" s="605"/>
      <c r="CGE16" s="605"/>
      <c r="CGF16" s="605"/>
      <c r="CGG16" s="605"/>
      <c r="CGH16" s="605"/>
      <c r="CGI16" s="605"/>
      <c r="CGJ16" s="605"/>
      <c r="CGK16" s="605"/>
      <c r="CGL16" s="605"/>
      <c r="CGM16" s="605"/>
      <c r="CGN16" s="605"/>
      <c r="CGO16" s="605"/>
      <c r="CGP16" s="605"/>
      <c r="CGQ16" s="605"/>
      <c r="CGR16" s="605"/>
      <c r="CGS16" s="605"/>
      <c r="CGT16" s="605"/>
      <c r="CGU16" s="605"/>
      <c r="CGV16" s="605"/>
      <c r="CGW16" s="605"/>
      <c r="CGX16" s="605"/>
      <c r="CGY16" s="605"/>
      <c r="CGZ16" s="605"/>
      <c r="CHA16" s="605"/>
      <c r="CHB16" s="605"/>
      <c r="CHC16" s="605"/>
      <c r="CHD16" s="605"/>
      <c r="CHE16" s="605"/>
      <c r="CHF16" s="605"/>
      <c r="CHG16" s="605"/>
      <c r="CHH16" s="605"/>
      <c r="CHI16" s="605"/>
      <c r="CHJ16" s="605"/>
      <c r="CHK16" s="605"/>
      <c r="CHL16" s="605"/>
      <c r="CHM16" s="605"/>
      <c r="CHN16" s="605"/>
      <c r="CHO16" s="605"/>
      <c r="CHP16" s="605"/>
      <c r="CHQ16" s="605"/>
      <c r="CHR16" s="605"/>
      <c r="CHS16" s="605"/>
      <c r="CHT16" s="605"/>
      <c r="CHU16" s="605"/>
      <c r="CHV16" s="605"/>
      <c r="CHW16" s="605"/>
      <c r="CHX16" s="605"/>
      <c r="CHY16" s="605"/>
      <c r="CHZ16" s="605"/>
      <c r="CIA16" s="605"/>
      <c r="CIB16" s="605"/>
      <c r="CIC16" s="605"/>
      <c r="CID16" s="605"/>
      <c r="CIE16" s="605"/>
      <c r="CIF16" s="605"/>
      <c r="CIG16" s="605"/>
      <c r="CIH16" s="605"/>
      <c r="CII16" s="605"/>
      <c r="CIJ16" s="605"/>
      <c r="CIK16" s="605"/>
      <c r="CIL16" s="605"/>
      <c r="CIM16" s="605"/>
      <c r="CIN16" s="605"/>
      <c r="CIO16" s="605"/>
      <c r="CIP16" s="605"/>
      <c r="CIQ16" s="605"/>
      <c r="CIR16" s="605"/>
      <c r="CIS16" s="605"/>
      <c r="CIT16" s="605"/>
      <c r="CIU16" s="605"/>
      <c r="CIV16" s="605"/>
      <c r="CIW16" s="605"/>
      <c r="CIX16" s="605"/>
      <c r="CIY16" s="605"/>
      <c r="CIZ16" s="605"/>
      <c r="CJA16" s="605"/>
      <c r="CJB16" s="605"/>
      <c r="CJC16" s="605"/>
      <c r="CJD16" s="605"/>
      <c r="CJE16" s="605"/>
      <c r="CJF16" s="605"/>
      <c r="CJG16" s="605"/>
      <c r="CJH16" s="605"/>
      <c r="CJI16" s="605"/>
      <c r="CJJ16" s="605"/>
      <c r="CJK16" s="605"/>
      <c r="CJL16" s="605"/>
      <c r="CJM16" s="605"/>
      <c r="CJN16" s="605"/>
      <c r="CJO16" s="605"/>
      <c r="CJP16" s="605"/>
      <c r="CJQ16" s="605"/>
      <c r="CJR16" s="605"/>
      <c r="CJS16" s="605"/>
      <c r="CJT16" s="605"/>
      <c r="CJU16" s="605"/>
      <c r="CJV16" s="605"/>
      <c r="CJW16" s="605"/>
      <c r="CJX16" s="605"/>
      <c r="CJY16" s="605"/>
      <c r="CJZ16" s="605"/>
      <c r="CKA16" s="605"/>
      <c r="CKB16" s="605"/>
      <c r="CKC16" s="605"/>
      <c r="CKD16" s="605"/>
      <c r="CKE16" s="605"/>
      <c r="CKF16" s="605"/>
      <c r="CKG16" s="605"/>
      <c r="CKH16" s="605"/>
      <c r="CKI16" s="605"/>
      <c r="CKJ16" s="605"/>
      <c r="CKK16" s="605"/>
      <c r="CKL16" s="605"/>
      <c r="CKM16" s="605"/>
      <c r="CKN16" s="605"/>
      <c r="CKO16" s="605"/>
      <c r="CKP16" s="605"/>
      <c r="CKQ16" s="605"/>
      <c r="CKR16" s="605"/>
      <c r="CKS16" s="605"/>
      <c r="CKT16" s="605"/>
      <c r="CKU16" s="605"/>
      <c r="CKV16" s="605"/>
      <c r="CKW16" s="605"/>
      <c r="CKX16" s="605"/>
      <c r="CKY16" s="605"/>
      <c r="CKZ16" s="605"/>
      <c r="CLA16" s="605"/>
      <c r="CLB16" s="605"/>
      <c r="CLC16" s="605"/>
      <c r="CLD16" s="605"/>
      <c r="CLE16" s="605"/>
      <c r="CLF16" s="605"/>
      <c r="CLG16" s="605"/>
      <c r="CLH16" s="605"/>
      <c r="CLI16" s="605"/>
      <c r="CLJ16" s="605"/>
      <c r="CLK16" s="605"/>
      <c r="CLL16" s="605"/>
      <c r="CLM16" s="605"/>
      <c r="CLN16" s="605"/>
      <c r="CLO16" s="605"/>
      <c r="CLP16" s="605"/>
      <c r="CLQ16" s="605"/>
      <c r="CLR16" s="605"/>
      <c r="CLS16" s="605"/>
      <c r="CLT16" s="605"/>
      <c r="CLU16" s="605"/>
      <c r="CLV16" s="605"/>
      <c r="CLW16" s="605"/>
      <c r="CLX16" s="605"/>
      <c r="CLY16" s="605"/>
      <c r="CLZ16" s="605"/>
      <c r="CMA16" s="605"/>
      <c r="CMB16" s="605"/>
      <c r="CMC16" s="605"/>
      <c r="CMD16" s="605"/>
      <c r="CME16" s="605"/>
      <c r="CMF16" s="605"/>
      <c r="CMG16" s="605"/>
      <c r="CMH16" s="605"/>
      <c r="CMI16" s="605"/>
      <c r="CMJ16" s="605"/>
      <c r="CMK16" s="605"/>
      <c r="CML16" s="605"/>
      <c r="CMM16" s="605"/>
      <c r="CMN16" s="605"/>
      <c r="CMO16" s="605"/>
      <c r="CMP16" s="605"/>
      <c r="CMQ16" s="605"/>
      <c r="CMR16" s="605"/>
      <c r="CMS16" s="605"/>
      <c r="CMT16" s="605"/>
      <c r="CMU16" s="605"/>
      <c r="CMV16" s="605"/>
      <c r="CMW16" s="605"/>
      <c r="CMX16" s="605"/>
      <c r="CMY16" s="605"/>
      <c r="CMZ16" s="605"/>
      <c r="CNA16" s="605"/>
      <c r="CNB16" s="605"/>
      <c r="CNC16" s="605"/>
      <c r="CND16" s="605"/>
      <c r="CNE16" s="605"/>
      <c r="CNF16" s="605"/>
      <c r="CNG16" s="605"/>
      <c r="CNH16" s="605"/>
      <c r="CNI16" s="605"/>
      <c r="CNJ16" s="605"/>
      <c r="CNK16" s="605"/>
      <c r="CNL16" s="605"/>
      <c r="CNM16" s="605"/>
      <c r="CNN16" s="605"/>
      <c r="CNO16" s="605"/>
      <c r="CNP16" s="605"/>
      <c r="CNQ16" s="605"/>
      <c r="CNR16" s="605"/>
      <c r="CNS16" s="605"/>
      <c r="CNT16" s="605"/>
      <c r="CNU16" s="605"/>
      <c r="CNV16" s="605"/>
      <c r="CNW16" s="605"/>
      <c r="CNX16" s="605"/>
      <c r="CNY16" s="605"/>
      <c r="CNZ16" s="605"/>
      <c r="COA16" s="605"/>
      <c r="COB16" s="605"/>
      <c r="COC16" s="605"/>
      <c r="COD16" s="605"/>
      <c r="COE16" s="605"/>
      <c r="COF16" s="605"/>
      <c r="COG16" s="605"/>
      <c r="COH16" s="605"/>
      <c r="COI16" s="605"/>
      <c r="COJ16" s="605"/>
      <c r="COK16" s="605"/>
      <c r="COL16" s="605"/>
      <c r="COM16" s="605"/>
      <c r="CON16" s="605"/>
      <c r="COO16" s="605"/>
      <c r="COP16" s="605"/>
      <c r="COQ16" s="605"/>
      <c r="COR16" s="605"/>
      <c r="COS16" s="605"/>
      <c r="COT16" s="605"/>
      <c r="COU16" s="605"/>
      <c r="COV16" s="605"/>
      <c r="COW16" s="605"/>
      <c r="COX16" s="605"/>
      <c r="COY16" s="605"/>
      <c r="COZ16" s="605"/>
      <c r="CPA16" s="605"/>
      <c r="CPB16" s="605"/>
      <c r="CPC16" s="605"/>
      <c r="CPD16" s="605"/>
      <c r="CPE16" s="605"/>
      <c r="CPF16" s="605"/>
      <c r="CPG16" s="605"/>
      <c r="CPH16" s="605"/>
      <c r="CPI16" s="605"/>
      <c r="CPJ16" s="605"/>
      <c r="CPK16" s="605"/>
      <c r="CPL16" s="605"/>
      <c r="CPM16" s="605"/>
      <c r="CPN16" s="605"/>
      <c r="CPO16" s="605"/>
      <c r="CPP16" s="605"/>
      <c r="CPQ16" s="605"/>
      <c r="CPR16" s="605"/>
      <c r="CPS16" s="605"/>
      <c r="CPT16" s="605"/>
      <c r="CPU16" s="605"/>
      <c r="CPV16" s="605"/>
      <c r="CPW16" s="605"/>
      <c r="CPX16" s="605"/>
      <c r="CPY16" s="605"/>
      <c r="CPZ16" s="605"/>
      <c r="CQA16" s="605"/>
      <c r="CQB16" s="605"/>
      <c r="CQC16" s="605"/>
      <c r="CQD16" s="605"/>
      <c r="CQE16" s="605"/>
      <c r="CQF16" s="605"/>
      <c r="CQG16" s="605"/>
      <c r="CQH16" s="605"/>
      <c r="CQI16" s="605"/>
      <c r="CQJ16" s="605"/>
      <c r="CQK16" s="605"/>
      <c r="CQL16" s="605"/>
      <c r="CQM16" s="605"/>
      <c r="CQN16" s="605"/>
      <c r="CQO16" s="605"/>
      <c r="CQP16" s="605"/>
      <c r="CQQ16" s="605"/>
      <c r="CQR16" s="605"/>
      <c r="CQS16" s="605"/>
      <c r="CQT16" s="605"/>
      <c r="CQU16" s="605"/>
      <c r="CQV16" s="605"/>
      <c r="CQW16" s="605"/>
      <c r="CQX16" s="605"/>
      <c r="CQY16" s="605"/>
      <c r="CQZ16" s="605"/>
      <c r="CRA16" s="605"/>
      <c r="CRB16" s="605"/>
      <c r="CRC16" s="605"/>
      <c r="CRD16" s="605"/>
      <c r="CRE16" s="605"/>
      <c r="CRF16" s="605"/>
      <c r="CRG16" s="605"/>
      <c r="CRH16" s="605"/>
      <c r="CRI16" s="605"/>
      <c r="CRJ16" s="605"/>
      <c r="CRK16" s="605"/>
      <c r="CRL16" s="605"/>
      <c r="CRM16" s="605"/>
      <c r="CRN16" s="605"/>
      <c r="CRO16" s="605"/>
      <c r="CRP16" s="605"/>
      <c r="CRQ16" s="605"/>
      <c r="CRR16" s="605"/>
      <c r="CRS16" s="605"/>
      <c r="CRT16" s="605"/>
      <c r="CRU16" s="605"/>
      <c r="CRV16" s="605"/>
      <c r="CRW16" s="605"/>
      <c r="CRX16" s="605"/>
      <c r="CRY16" s="605"/>
      <c r="CRZ16" s="605"/>
      <c r="CSA16" s="605"/>
      <c r="CSB16" s="605"/>
      <c r="CSC16" s="605"/>
      <c r="CSD16" s="605"/>
      <c r="CSE16" s="605"/>
      <c r="CSF16" s="605"/>
      <c r="CSG16" s="605"/>
      <c r="CSH16" s="605"/>
      <c r="CSI16" s="605"/>
      <c r="CSJ16" s="605"/>
      <c r="CSK16" s="605"/>
      <c r="CSL16" s="605"/>
      <c r="CSM16" s="605"/>
      <c r="CSN16" s="605"/>
      <c r="CSO16" s="605"/>
      <c r="CSP16" s="605"/>
      <c r="CSQ16" s="605"/>
      <c r="CSR16" s="605"/>
      <c r="CSS16" s="605"/>
      <c r="CST16" s="605"/>
      <c r="CSU16" s="605"/>
      <c r="CSV16" s="605"/>
      <c r="CSW16" s="605"/>
      <c r="CSX16" s="605"/>
      <c r="CSY16" s="605"/>
      <c r="CSZ16" s="605"/>
      <c r="CTA16" s="605"/>
      <c r="CTB16" s="605"/>
      <c r="CTC16" s="605"/>
      <c r="CTD16" s="605"/>
      <c r="CTE16" s="605"/>
      <c r="CTF16" s="605"/>
      <c r="CTG16" s="605"/>
      <c r="CTH16" s="605"/>
      <c r="CTI16" s="605"/>
      <c r="CTJ16" s="605"/>
      <c r="CTK16" s="605"/>
      <c r="CTL16" s="605"/>
      <c r="CTM16" s="605"/>
      <c r="CTN16" s="605"/>
      <c r="CTO16" s="605"/>
      <c r="CTP16" s="605"/>
      <c r="CTQ16" s="605"/>
      <c r="CTR16" s="605"/>
      <c r="CTS16" s="605"/>
      <c r="CTT16" s="605"/>
      <c r="CTU16" s="605"/>
      <c r="CTV16" s="605"/>
      <c r="CTW16" s="605"/>
      <c r="CTX16" s="605"/>
      <c r="CTY16" s="605"/>
      <c r="CTZ16" s="605"/>
      <c r="CUA16" s="605"/>
      <c r="CUB16" s="605"/>
      <c r="CUC16" s="605"/>
      <c r="CUD16" s="605"/>
      <c r="CUE16" s="605"/>
      <c r="CUF16" s="605"/>
      <c r="CUG16" s="605"/>
      <c r="CUH16" s="605"/>
      <c r="CUI16" s="605"/>
      <c r="CUJ16" s="605"/>
      <c r="CUK16" s="605"/>
      <c r="CUL16" s="605"/>
      <c r="CUM16" s="605"/>
      <c r="CUN16" s="605"/>
      <c r="CUO16" s="605"/>
      <c r="CUP16" s="605"/>
      <c r="CUQ16" s="605"/>
      <c r="CUR16" s="605"/>
      <c r="CUS16" s="605"/>
      <c r="CUT16" s="605"/>
      <c r="CUU16" s="605"/>
      <c r="CUV16" s="605"/>
      <c r="CUW16" s="605"/>
      <c r="CUX16" s="605"/>
      <c r="CUY16" s="605"/>
      <c r="CUZ16" s="605"/>
      <c r="CVA16" s="605"/>
      <c r="CVB16" s="605"/>
      <c r="CVC16" s="605"/>
      <c r="CVD16" s="605"/>
      <c r="CVE16" s="605"/>
      <c r="CVF16" s="605"/>
      <c r="CVG16" s="605"/>
      <c r="CVH16" s="605"/>
      <c r="CVI16" s="605"/>
      <c r="CVJ16" s="605"/>
      <c r="CVK16" s="605"/>
      <c r="CVL16" s="605"/>
      <c r="CVM16" s="605"/>
      <c r="CVN16" s="605"/>
      <c r="CVO16" s="605"/>
      <c r="CVP16" s="605"/>
      <c r="CVQ16" s="605"/>
      <c r="CVR16" s="605"/>
      <c r="CVS16" s="605"/>
      <c r="CVT16" s="605"/>
      <c r="CVU16" s="605"/>
      <c r="CVV16" s="605"/>
      <c r="CVW16" s="605"/>
      <c r="CVX16" s="605"/>
      <c r="CVY16" s="605"/>
      <c r="CVZ16" s="605"/>
      <c r="CWA16" s="605"/>
      <c r="CWB16" s="605"/>
      <c r="CWC16" s="605"/>
      <c r="CWD16" s="605"/>
      <c r="CWE16" s="605"/>
      <c r="CWF16" s="605"/>
      <c r="CWG16" s="605"/>
      <c r="CWH16" s="605"/>
      <c r="CWI16" s="605"/>
      <c r="CWJ16" s="605"/>
      <c r="CWK16" s="605"/>
      <c r="CWL16" s="605"/>
      <c r="CWM16" s="605"/>
      <c r="CWN16" s="605"/>
      <c r="CWO16" s="605"/>
      <c r="CWP16" s="605"/>
      <c r="CWQ16" s="605"/>
      <c r="CWR16" s="605"/>
      <c r="CWS16" s="605"/>
      <c r="CWT16" s="605"/>
      <c r="CWU16" s="605"/>
      <c r="CWV16" s="605"/>
      <c r="CWW16" s="605"/>
      <c r="CWX16" s="605"/>
      <c r="CWY16" s="605"/>
      <c r="CWZ16" s="605"/>
      <c r="CXA16" s="605"/>
      <c r="CXB16" s="605"/>
      <c r="CXC16" s="605"/>
      <c r="CXD16" s="605"/>
      <c r="CXE16" s="605"/>
      <c r="CXF16" s="605"/>
      <c r="CXG16" s="605"/>
      <c r="CXH16" s="605"/>
      <c r="CXI16" s="605"/>
      <c r="CXJ16" s="605"/>
      <c r="CXK16" s="605"/>
      <c r="CXL16" s="605"/>
      <c r="CXM16" s="605"/>
      <c r="CXN16" s="605"/>
      <c r="CXO16" s="605"/>
      <c r="CXP16" s="605"/>
      <c r="CXQ16" s="605"/>
      <c r="CXR16" s="605"/>
      <c r="CXS16" s="605"/>
      <c r="CXT16" s="605"/>
      <c r="CXU16" s="605"/>
      <c r="CXV16" s="605"/>
      <c r="CXW16" s="605"/>
      <c r="CXX16" s="605"/>
      <c r="CXY16" s="605"/>
      <c r="CXZ16" s="605"/>
      <c r="CYA16" s="605"/>
      <c r="CYB16" s="605"/>
      <c r="CYC16" s="605"/>
      <c r="CYD16" s="605"/>
      <c r="CYE16" s="605"/>
      <c r="CYF16" s="605"/>
      <c r="CYG16" s="605"/>
      <c r="CYH16" s="605"/>
      <c r="CYI16" s="605"/>
      <c r="CYJ16" s="605"/>
      <c r="CYK16" s="605"/>
      <c r="CYL16" s="605"/>
      <c r="CYM16" s="605"/>
      <c r="CYN16" s="605"/>
      <c r="CYO16" s="605"/>
      <c r="CYP16" s="605"/>
      <c r="CYQ16" s="605"/>
      <c r="CYR16" s="605"/>
      <c r="CYS16" s="605"/>
      <c r="CYT16" s="605"/>
      <c r="CYU16" s="605"/>
      <c r="CYV16" s="605"/>
      <c r="CYW16" s="605"/>
      <c r="CYX16" s="605"/>
      <c r="CYY16" s="605"/>
      <c r="CYZ16" s="605"/>
      <c r="CZA16" s="605"/>
      <c r="CZB16" s="605"/>
      <c r="CZC16" s="605"/>
      <c r="CZD16" s="605"/>
      <c r="CZE16" s="605"/>
      <c r="CZF16" s="605"/>
      <c r="CZG16" s="605"/>
      <c r="CZH16" s="605"/>
      <c r="CZI16" s="605"/>
      <c r="CZJ16" s="605"/>
      <c r="CZK16" s="605"/>
      <c r="CZL16" s="605"/>
      <c r="CZM16" s="605"/>
      <c r="CZN16" s="605"/>
      <c r="CZO16" s="605"/>
      <c r="CZP16" s="605"/>
      <c r="CZQ16" s="605"/>
      <c r="CZR16" s="605"/>
      <c r="CZS16" s="605"/>
      <c r="CZT16" s="605"/>
      <c r="CZU16" s="605"/>
      <c r="CZV16" s="605"/>
      <c r="CZW16" s="605"/>
      <c r="CZX16" s="605"/>
      <c r="CZY16" s="605"/>
      <c r="CZZ16" s="605"/>
      <c r="DAA16" s="605"/>
      <c r="DAB16" s="605"/>
      <c r="DAC16" s="605"/>
      <c r="DAD16" s="605"/>
      <c r="DAE16" s="605"/>
      <c r="DAF16" s="605"/>
      <c r="DAG16" s="605"/>
      <c r="DAH16" s="605"/>
      <c r="DAI16" s="605"/>
      <c r="DAJ16" s="605"/>
      <c r="DAK16" s="605"/>
      <c r="DAL16" s="605"/>
      <c r="DAM16" s="605"/>
      <c r="DAN16" s="605"/>
      <c r="DAO16" s="605"/>
      <c r="DAP16" s="605"/>
      <c r="DAQ16" s="605"/>
      <c r="DAR16" s="605"/>
      <c r="DAS16" s="605"/>
      <c r="DAT16" s="605"/>
      <c r="DAU16" s="605"/>
      <c r="DAV16" s="605"/>
      <c r="DAW16" s="605"/>
      <c r="DAX16" s="605"/>
      <c r="DAY16" s="605"/>
      <c r="DAZ16" s="605"/>
      <c r="DBA16" s="605"/>
      <c r="DBB16" s="605"/>
      <c r="DBC16" s="605"/>
      <c r="DBD16" s="605"/>
      <c r="DBE16" s="605"/>
      <c r="DBF16" s="605"/>
      <c r="DBG16" s="605"/>
      <c r="DBH16" s="605"/>
      <c r="DBI16" s="605"/>
      <c r="DBJ16" s="605"/>
      <c r="DBK16" s="605"/>
      <c r="DBL16" s="605"/>
      <c r="DBM16" s="605"/>
      <c r="DBN16" s="605"/>
      <c r="DBO16" s="605"/>
      <c r="DBP16" s="605"/>
      <c r="DBQ16" s="605"/>
      <c r="DBR16" s="605"/>
      <c r="DBS16" s="605"/>
      <c r="DBT16" s="605"/>
      <c r="DBU16" s="605"/>
      <c r="DBV16" s="605"/>
      <c r="DBW16" s="605"/>
      <c r="DBX16" s="605"/>
      <c r="DBY16" s="605"/>
      <c r="DBZ16" s="605"/>
      <c r="DCA16" s="605"/>
      <c r="DCB16" s="605"/>
      <c r="DCC16" s="605"/>
      <c r="DCD16" s="605"/>
      <c r="DCE16" s="605"/>
      <c r="DCF16" s="605"/>
      <c r="DCG16" s="605"/>
      <c r="DCH16" s="605"/>
      <c r="DCI16" s="605"/>
      <c r="DCJ16" s="605"/>
      <c r="DCK16" s="605"/>
      <c r="DCL16" s="605"/>
      <c r="DCM16" s="605"/>
      <c r="DCN16" s="605"/>
      <c r="DCO16" s="605"/>
      <c r="DCP16" s="605"/>
      <c r="DCQ16" s="605"/>
      <c r="DCR16" s="605"/>
      <c r="DCS16" s="605"/>
      <c r="DCT16" s="605"/>
      <c r="DCU16" s="605"/>
      <c r="DCV16" s="605"/>
      <c r="DCW16" s="605"/>
      <c r="DCX16" s="605"/>
      <c r="DCY16" s="605"/>
      <c r="DCZ16" s="605"/>
      <c r="DDA16" s="605"/>
      <c r="DDB16" s="605"/>
      <c r="DDC16" s="605"/>
      <c r="DDD16" s="605"/>
      <c r="DDE16" s="605"/>
      <c r="DDF16" s="605"/>
      <c r="DDG16" s="605"/>
      <c r="DDH16" s="605"/>
      <c r="DDI16" s="605"/>
      <c r="DDJ16" s="605"/>
      <c r="DDK16" s="605"/>
      <c r="DDL16" s="605"/>
      <c r="DDM16" s="605"/>
      <c r="DDN16" s="605"/>
      <c r="DDO16" s="605"/>
      <c r="DDP16" s="605"/>
      <c r="DDQ16" s="605"/>
      <c r="DDR16" s="605"/>
      <c r="DDS16" s="605"/>
      <c r="DDT16" s="605"/>
      <c r="DDU16" s="605"/>
      <c r="DDV16" s="605"/>
      <c r="DDW16" s="605"/>
      <c r="DDX16" s="605"/>
      <c r="DDY16" s="605"/>
      <c r="DDZ16" s="605"/>
      <c r="DEA16" s="605"/>
      <c r="DEB16" s="605"/>
      <c r="DEC16" s="605"/>
      <c r="DED16" s="605"/>
      <c r="DEE16" s="605"/>
      <c r="DEF16" s="605"/>
      <c r="DEG16" s="605"/>
      <c r="DEH16" s="605"/>
      <c r="DEI16" s="605"/>
      <c r="DEJ16" s="605"/>
      <c r="DEK16" s="605"/>
      <c r="DEL16" s="605"/>
      <c r="DEM16" s="605"/>
      <c r="DEN16" s="605"/>
      <c r="DEO16" s="605"/>
      <c r="DEP16" s="605"/>
      <c r="DEQ16" s="605"/>
      <c r="DER16" s="605"/>
      <c r="DES16" s="605"/>
      <c r="DET16" s="605"/>
      <c r="DEU16" s="605"/>
      <c r="DEV16" s="605"/>
      <c r="DEW16" s="605"/>
      <c r="DEX16" s="605"/>
      <c r="DEY16" s="605"/>
      <c r="DEZ16" s="605"/>
      <c r="DFA16" s="605"/>
      <c r="DFB16" s="605"/>
      <c r="DFC16" s="605"/>
      <c r="DFD16" s="605"/>
      <c r="DFE16" s="605"/>
      <c r="DFF16" s="605"/>
      <c r="DFG16" s="605"/>
      <c r="DFH16" s="605"/>
      <c r="DFI16" s="605"/>
      <c r="DFJ16" s="605"/>
      <c r="DFK16" s="605"/>
      <c r="DFL16" s="605"/>
      <c r="DFM16" s="605"/>
      <c r="DFN16" s="605"/>
      <c r="DFO16" s="605"/>
      <c r="DFP16" s="605"/>
      <c r="DFQ16" s="605"/>
      <c r="DFR16" s="605"/>
      <c r="DFS16" s="605"/>
      <c r="DFT16" s="605"/>
      <c r="DFU16" s="605"/>
      <c r="DFV16" s="605"/>
      <c r="DFW16" s="605"/>
      <c r="DFX16" s="605"/>
      <c r="DFY16" s="605"/>
      <c r="DFZ16" s="605"/>
      <c r="DGA16" s="605"/>
      <c r="DGB16" s="605"/>
      <c r="DGC16" s="605"/>
      <c r="DGD16" s="605"/>
      <c r="DGE16" s="605"/>
      <c r="DGF16" s="605"/>
      <c r="DGG16" s="605"/>
      <c r="DGH16" s="605"/>
      <c r="DGI16" s="605"/>
      <c r="DGJ16" s="605"/>
      <c r="DGK16" s="605"/>
      <c r="DGL16" s="605"/>
      <c r="DGM16" s="605"/>
      <c r="DGN16" s="605"/>
      <c r="DGO16" s="605"/>
      <c r="DGP16" s="605"/>
      <c r="DGQ16" s="605"/>
      <c r="DGR16" s="605"/>
      <c r="DGS16" s="605"/>
      <c r="DGT16" s="605"/>
      <c r="DGU16" s="605"/>
      <c r="DGV16" s="605"/>
      <c r="DGW16" s="605"/>
      <c r="DGX16" s="605"/>
      <c r="DGY16" s="605"/>
      <c r="DGZ16" s="605"/>
      <c r="DHA16" s="605"/>
      <c r="DHB16" s="605"/>
      <c r="DHC16" s="605"/>
      <c r="DHD16" s="605"/>
      <c r="DHE16" s="605"/>
      <c r="DHF16" s="605"/>
      <c r="DHG16" s="605"/>
      <c r="DHH16" s="605"/>
      <c r="DHI16" s="605"/>
      <c r="DHJ16" s="605"/>
      <c r="DHK16" s="605"/>
      <c r="DHL16" s="605"/>
      <c r="DHM16" s="605"/>
      <c r="DHN16" s="605"/>
      <c r="DHO16" s="605"/>
      <c r="DHP16" s="605"/>
      <c r="DHQ16" s="605"/>
      <c r="DHR16" s="605"/>
      <c r="DHS16" s="605"/>
      <c r="DHT16" s="605"/>
      <c r="DHU16" s="605"/>
      <c r="DHV16" s="605"/>
      <c r="DHW16" s="605"/>
      <c r="DHX16" s="605"/>
      <c r="DHY16" s="605"/>
      <c r="DHZ16" s="605"/>
      <c r="DIA16" s="605"/>
      <c r="DIB16" s="605"/>
      <c r="DIC16" s="605"/>
      <c r="DID16" s="605"/>
      <c r="DIE16" s="605"/>
      <c r="DIF16" s="605"/>
      <c r="DIG16" s="605"/>
      <c r="DIH16" s="605"/>
      <c r="DII16" s="605"/>
      <c r="DIJ16" s="605"/>
      <c r="DIK16" s="605"/>
      <c r="DIL16" s="605"/>
      <c r="DIM16" s="605"/>
      <c r="DIN16" s="605"/>
      <c r="DIO16" s="605"/>
      <c r="DIP16" s="605"/>
      <c r="DIQ16" s="605"/>
      <c r="DIR16" s="605"/>
      <c r="DIS16" s="605"/>
      <c r="DIT16" s="605"/>
      <c r="DIU16" s="605"/>
      <c r="DIV16" s="605"/>
      <c r="DIW16" s="605"/>
      <c r="DIX16" s="605"/>
      <c r="DIY16" s="605"/>
      <c r="DIZ16" s="605"/>
      <c r="DJA16" s="605"/>
      <c r="DJB16" s="605"/>
      <c r="DJC16" s="605"/>
      <c r="DJD16" s="605"/>
      <c r="DJE16" s="605"/>
      <c r="DJF16" s="605"/>
      <c r="DJG16" s="605"/>
      <c r="DJH16" s="605"/>
      <c r="DJI16" s="605"/>
      <c r="DJJ16" s="605"/>
      <c r="DJK16" s="605"/>
      <c r="DJL16" s="605"/>
      <c r="DJM16" s="605"/>
      <c r="DJN16" s="605"/>
      <c r="DJO16" s="605"/>
      <c r="DJP16" s="605"/>
      <c r="DJQ16" s="605"/>
      <c r="DJR16" s="605"/>
      <c r="DJS16" s="605"/>
      <c r="DJT16" s="605"/>
      <c r="DJU16" s="605"/>
      <c r="DJV16" s="605"/>
      <c r="DJW16" s="605"/>
      <c r="DJX16" s="605"/>
      <c r="DJY16" s="605"/>
      <c r="DJZ16" s="605"/>
      <c r="DKA16" s="605"/>
      <c r="DKB16" s="605"/>
      <c r="DKC16" s="605"/>
      <c r="DKD16" s="605"/>
      <c r="DKE16" s="605"/>
      <c r="DKF16" s="605"/>
      <c r="DKG16" s="605"/>
      <c r="DKH16" s="605"/>
      <c r="DKI16" s="605"/>
      <c r="DKJ16" s="605"/>
      <c r="DKK16" s="605"/>
      <c r="DKL16" s="605"/>
      <c r="DKM16" s="605"/>
      <c r="DKN16" s="605"/>
      <c r="DKO16" s="605"/>
      <c r="DKP16" s="605"/>
      <c r="DKQ16" s="605"/>
      <c r="DKR16" s="605"/>
      <c r="DKS16" s="605"/>
      <c r="DKT16" s="605"/>
      <c r="DKU16" s="605"/>
      <c r="DKV16" s="605"/>
      <c r="DKW16" s="605"/>
      <c r="DKX16" s="605"/>
      <c r="DKY16" s="605"/>
      <c r="DKZ16" s="605"/>
      <c r="DLA16" s="605"/>
      <c r="DLB16" s="605"/>
      <c r="DLC16" s="605"/>
      <c r="DLD16" s="605"/>
      <c r="DLE16" s="605"/>
      <c r="DLF16" s="605"/>
      <c r="DLG16" s="605"/>
      <c r="DLH16" s="605"/>
      <c r="DLI16" s="605"/>
      <c r="DLJ16" s="605"/>
      <c r="DLK16" s="605"/>
      <c r="DLL16" s="605"/>
      <c r="DLM16" s="605"/>
      <c r="DLN16" s="605"/>
      <c r="DLO16" s="605"/>
      <c r="DLP16" s="605"/>
      <c r="DLQ16" s="605"/>
      <c r="DLR16" s="605"/>
      <c r="DLS16" s="605"/>
      <c r="DLT16" s="605"/>
      <c r="DLU16" s="605"/>
      <c r="DLV16" s="605"/>
      <c r="DLW16" s="605"/>
      <c r="DLX16" s="605"/>
      <c r="DLY16" s="605"/>
      <c r="DLZ16" s="605"/>
      <c r="DMA16" s="605"/>
      <c r="DMB16" s="605"/>
      <c r="DMC16" s="605"/>
      <c r="DMD16" s="605"/>
      <c r="DME16" s="605"/>
      <c r="DMF16" s="605"/>
      <c r="DMG16" s="605"/>
      <c r="DMH16" s="605"/>
      <c r="DMI16" s="605"/>
      <c r="DMJ16" s="605"/>
      <c r="DMK16" s="605"/>
      <c r="DML16" s="605"/>
      <c r="DMM16" s="605"/>
      <c r="DMN16" s="605"/>
      <c r="DMO16" s="605"/>
      <c r="DMP16" s="605"/>
      <c r="DMQ16" s="605"/>
      <c r="DMR16" s="605"/>
      <c r="DMS16" s="605"/>
      <c r="DMT16" s="605"/>
      <c r="DMU16" s="605"/>
      <c r="DMV16" s="605"/>
      <c r="DMW16" s="605"/>
      <c r="DMX16" s="605"/>
      <c r="DMY16" s="605"/>
      <c r="DMZ16" s="605"/>
      <c r="DNA16" s="605"/>
      <c r="DNB16" s="605"/>
      <c r="DNC16" s="605"/>
      <c r="DND16" s="605"/>
      <c r="DNE16" s="605"/>
      <c r="DNF16" s="605"/>
      <c r="DNG16" s="605"/>
      <c r="DNH16" s="605"/>
      <c r="DNI16" s="605"/>
      <c r="DNJ16" s="605"/>
      <c r="DNK16" s="605"/>
      <c r="DNL16" s="605"/>
      <c r="DNM16" s="605"/>
      <c r="DNN16" s="605"/>
      <c r="DNO16" s="605"/>
      <c r="DNP16" s="605"/>
      <c r="DNQ16" s="605"/>
      <c r="DNR16" s="605"/>
      <c r="DNS16" s="605"/>
      <c r="DNT16" s="605"/>
      <c r="DNU16" s="605"/>
      <c r="DNV16" s="605"/>
      <c r="DNW16" s="605"/>
      <c r="DNX16" s="605"/>
      <c r="DNY16" s="605"/>
      <c r="DNZ16" s="605"/>
      <c r="DOA16" s="605"/>
      <c r="DOB16" s="605"/>
      <c r="DOC16" s="605"/>
      <c r="DOD16" s="605"/>
      <c r="DOE16" s="605"/>
      <c r="DOF16" s="605"/>
      <c r="DOG16" s="605"/>
      <c r="DOH16" s="605"/>
      <c r="DOI16" s="605"/>
      <c r="DOJ16" s="605"/>
      <c r="DOK16" s="605"/>
      <c r="DOL16" s="605"/>
      <c r="DOM16" s="605"/>
      <c r="DON16" s="605"/>
      <c r="DOO16" s="605"/>
      <c r="DOP16" s="605"/>
      <c r="DOQ16" s="605"/>
      <c r="DOR16" s="605"/>
      <c r="DOS16" s="605"/>
      <c r="DOT16" s="605"/>
      <c r="DOU16" s="605"/>
      <c r="DOV16" s="605"/>
      <c r="DOW16" s="605"/>
      <c r="DOX16" s="605"/>
      <c r="DOY16" s="605"/>
      <c r="DOZ16" s="605"/>
      <c r="DPA16" s="605"/>
      <c r="DPB16" s="605"/>
      <c r="DPC16" s="605"/>
      <c r="DPD16" s="605"/>
      <c r="DPE16" s="605"/>
      <c r="DPF16" s="605"/>
      <c r="DPG16" s="605"/>
      <c r="DPH16" s="605"/>
      <c r="DPI16" s="605"/>
      <c r="DPJ16" s="605"/>
      <c r="DPK16" s="605"/>
      <c r="DPL16" s="605"/>
      <c r="DPM16" s="605"/>
      <c r="DPN16" s="605"/>
      <c r="DPO16" s="605"/>
      <c r="DPP16" s="605"/>
      <c r="DPQ16" s="605"/>
      <c r="DPR16" s="605"/>
      <c r="DPS16" s="605"/>
      <c r="DPT16" s="605"/>
      <c r="DPU16" s="605"/>
      <c r="DPV16" s="605"/>
      <c r="DPW16" s="605"/>
      <c r="DPX16" s="605"/>
      <c r="DPY16" s="605"/>
      <c r="DPZ16" s="605"/>
      <c r="DQA16" s="605"/>
      <c r="DQB16" s="605"/>
      <c r="DQC16" s="605"/>
      <c r="DQD16" s="605"/>
      <c r="DQE16" s="605"/>
      <c r="DQF16" s="605"/>
      <c r="DQG16" s="605"/>
      <c r="DQH16" s="605"/>
      <c r="DQI16" s="605"/>
      <c r="DQJ16" s="605"/>
      <c r="DQK16" s="605"/>
      <c r="DQL16" s="605"/>
      <c r="DQM16" s="605"/>
      <c r="DQN16" s="605"/>
      <c r="DQO16" s="605"/>
      <c r="DQP16" s="605"/>
      <c r="DQQ16" s="605"/>
      <c r="DQR16" s="605"/>
      <c r="DQS16" s="605"/>
      <c r="DQT16" s="605"/>
      <c r="DQU16" s="605"/>
      <c r="DQV16" s="605"/>
      <c r="DQW16" s="605"/>
      <c r="DQX16" s="605"/>
      <c r="DQY16" s="605"/>
      <c r="DQZ16" s="605"/>
      <c r="DRA16" s="605"/>
      <c r="DRB16" s="605"/>
      <c r="DRC16" s="605"/>
      <c r="DRD16" s="605"/>
      <c r="DRE16" s="605"/>
      <c r="DRF16" s="605"/>
      <c r="DRG16" s="605"/>
      <c r="DRH16" s="605"/>
      <c r="DRI16" s="605"/>
      <c r="DRJ16" s="605"/>
      <c r="DRK16" s="605"/>
      <c r="DRL16" s="605"/>
      <c r="DRM16" s="605"/>
      <c r="DRN16" s="605"/>
      <c r="DRO16" s="605"/>
      <c r="DRP16" s="605"/>
      <c r="DRQ16" s="605"/>
      <c r="DRR16" s="605"/>
      <c r="DRS16" s="605"/>
      <c r="DRT16" s="605"/>
      <c r="DRU16" s="605"/>
      <c r="DRV16" s="605"/>
      <c r="DRW16" s="605"/>
      <c r="DRX16" s="605"/>
      <c r="DRY16" s="605"/>
      <c r="DRZ16" s="605"/>
      <c r="DSA16" s="605"/>
      <c r="DSB16" s="605"/>
      <c r="DSC16" s="605"/>
      <c r="DSD16" s="605"/>
      <c r="DSE16" s="605"/>
      <c r="DSF16" s="605"/>
      <c r="DSG16" s="605"/>
      <c r="DSH16" s="605"/>
      <c r="DSI16" s="605"/>
      <c r="DSJ16" s="605"/>
      <c r="DSK16" s="605"/>
      <c r="DSL16" s="605"/>
      <c r="DSM16" s="605"/>
      <c r="DSN16" s="605"/>
      <c r="DSO16" s="605"/>
      <c r="DSP16" s="605"/>
      <c r="DSQ16" s="605"/>
      <c r="DSR16" s="605"/>
      <c r="DSS16" s="605"/>
      <c r="DST16" s="605"/>
      <c r="DSU16" s="605"/>
      <c r="DSV16" s="605"/>
      <c r="DSW16" s="605"/>
      <c r="DSX16" s="605"/>
      <c r="DSY16" s="605"/>
      <c r="DSZ16" s="605"/>
      <c r="DTA16" s="605"/>
      <c r="DTB16" s="605"/>
      <c r="DTC16" s="605"/>
      <c r="DTD16" s="605"/>
      <c r="DTE16" s="605"/>
      <c r="DTF16" s="605"/>
      <c r="DTG16" s="605"/>
      <c r="DTH16" s="605"/>
      <c r="DTI16" s="605"/>
      <c r="DTJ16" s="605"/>
      <c r="DTK16" s="605"/>
      <c r="DTL16" s="605"/>
      <c r="DTM16" s="605"/>
      <c r="DTN16" s="605"/>
      <c r="DTO16" s="605"/>
      <c r="DTP16" s="605"/>
      <c r="DTQ16" s="605"/>
      <c r="DTR16" s="605"/>
      <c r="DTS16" s="605"/>
      <c r="DTT16" s="605"/>
      <c r="DTU16" s="605"/>
      <c r="DTV16" s="605"/>
      <c r="DTW16" s="605"/>
      <c r="DTX16" s="605"/>
      <c r="DTY16" s="605"/>
      <c r="DTZ16" s="605"/>
      <c r="DUA16" s="605"/>
      <c r="DUB16" s="605"/>
      <c r="DUC16" s="605"/>
      <c r="DUD16" s="605"/>
      <c r="DUE16" s="605"/>
      <c r="DUF16" s="605"/>
      <c r="DUG16" s="605"/>
      <c r="DUH16" s="605"/>
      <c r="DUI16" s="605"/>
      <c r="DUJ16" s="605"/>
      <c r="DUK16" s="605"/>
      <c r="DUL16" s="605"/>
      <c r="DUM16" s="605"/>
      <c r="DUN16" s="605"/>
      <c r="DUO16" s="605"/>
      <c r="DUP16" s="605"/>
      <c r="DUQ16" s="605"/>
      <c r="DUR16" s="605"/>
      <c r="DUS16" s="605"/>
      <c r="DUT16" s="605"/>
      <c r="DUU16" s="605"/>
      <c r="DUV16" s="605"/>
      <c r="DUW16" s="605"/>
      <c r="DUX16" s="605"/>
      <c r="DUY16" s="605"/>
      <c r="DUZ16" s="605"/>
      <c r="DVA16" s="605"/>
      <c r="DVB16" s="605"/>
      <c r="DVC16" s="605"/>
      <c r="DVD16" s="605"/>
      <c r="DVE16" s="605"/>
      <c r="DVF16" s="605"/>
      <c r="DVG16" s="605"/>
      <c r="DVH16" s="605"/>
      <c r="DVI16" s="605"/>
      <c r="DVJ16" s="605"/>
      <c r="DVK16" s="605"/>
      <c r="DVL16" s="605"/>
      <c r="DVM16" s="605"/>
      <c r="DVN16" s="605"/>
      <c r="DVO16" s="605"/>
      <c r="DVP16" s="605"/>
      <c r="DVQ16" s="605"/>
      <c r="DVR16" s="605"/>
      <c r="DVS16" s="605"/>
      <c r="DVT16" s="605"/>
      <c r="DVU16" s="605"/>
      <c r="DVV16" s="605"/>
      <c r="DVW16" s="605"/>
      <c r="DVX16" s="605"/>
      <c r="DVY16" s="605"/>
      <c r="DVZ16" s="605"/>
      <c r="DWA16" s="605"/>
      <c r="DWB16" s="605"/>
      <c r="DWC16" s="605"/>
      <c r="DWD16" s="605"/>
      <c r="DWE16" s="605"/>
      <c r="DWF16" s="605"/>
      <c r="DWG16" s="605"/>
      <c r="DWH16" s="605"/>
      <c r="DWI16" s="605"/>
      <c r="DWJ16" s="605"/>
      <c r="DWK16" s="605"/>
      <c r="DWL16" s="605"/>
      <c r="DWM16" s="605"/>
      <c r="DWN16" s="605"/>
      <c r="DWO16" s="605"/>
      <c r="DWP16" s="605"/>
      <c r="DWQ16" s="605"/>
      <c r="DWR16" s="605"/>
      <c r="DWS16" s="605"/>
      <c r="DWT16" s="605"/>
      <c r="DWU16" s="605"/>
      <c r="DWV16" s="605"/>
      <c r="DWW16" s="605"/>
      <c r="DWX16" s="605"/>
      <c r="DWY16" s="605"/>
      <c r="DWZ16" s="605"/>
      <c r="DXA16" s="605"/>
      <c r="DXB16" s="605"/>
      <c r="DXC16" s="605"/>
      <c r="DXD16" s="605"/>
      <c r="DXE16" s="605"/>
      <c r="DXF16" s="605"/>
      <c r="DXG16" s="605"/>
      <c r="DXH16" s="605"/>
      <c r="DXI16" s="605"/>
      <c r="DXJ16" s="605"/>
      <c r="DXK16" s="605"/>
      <c r="DXL16" s="605"/>
      <c r="DXM16" s="605"/>
      <c r="DXN16" s="605"/>
      <c r="DXO16" s="605"/>
      <c r="DXP16" s="605"/>
      <c r="DXQ16" s="605"/>
      <c r="DXR16" s="605"/>
      <c r="DXS16" s="605"/>
      <c r="DXT16" s="605"/>
      <c r="DXU16" s="605"/>
      <c r="DXV16" s="605"/>
      <c r="DXW16" s="605"/>
      <c r="DXX16" s="605"/>
      <c r="DXY16" s="605"/>
      <c r="DXZ16" s="605"/>
      <c r="DYA16" s="605"/>
      <c r="DYB16" s="605"/>
      <c r="DYC16" s="605"/>
      <c r="DYD16" s="605"/>
      <c r="DYE16" s="605"/>
      <c r="DYF16" s="605"/>
      <c r="DYG16" s="605"/>
      <c r="DYH16" s="605"/>
      <c r="DYI16" s="605"/>
      <c r="DYJ16" s="605"/>
      <c r="DYK16" s="605"/>
      <c r="DYL16" s="605"/>
      <c r="DYM16" s="605"/>
      <c r="DYN16" s="605"/>
      <c r="DYO16" s="605"/>
      <c r="DYP16" s="605"/>
      <c r="DYQ16" s="605"/>
      <c r="DYR16" s="605"/>
      <c r="DYS16" s="605"/>
      <c r="DYT16" s="605"/>
      <c r="DYU16" s="605"/>
      <c r="DYV16" s="605"/>
      <c r="DYW16" s="605"/>
      <c r="DYX16" s="605"/>
      <c r="DYY16" s="605"/>
      <c r="DYZ16" s="605"/>
      <c r="DZA16" s="605"/>
      <c r="DZB16" s="605"/>
      <c r="DZC16" s="605"/>
      <c r="DZD16" s="605"/>
      <c r="DZE16" s="605"/>
      <c r="DZF16" s="605"/>
      <c r="DZG16" s="605"/>
      <c r="DZH16" s="605"/>
      <c r="DZI16" s="605"/>
      <c r="DZJ16" s="605"/>
      <c r="DZK16" s="605"/>
      <c r="DZL16" s="605"/>
      <c r="DZM16" s="605"/>
      <c r="DZN16" s="605"/>
      <c r="DZO16" s="605"/>
      <c r="DZP16" s="605"/>
      <c r="DZQ16" s="605"/>
      <c r="DZR16" s="605"/>
      <c r="DZS16" s="605"/>
      <c r="DZT16" s="605"/>
      <c r="DZU16" s="605"/>
      <c r="DZV16" s="605"/>
      <c r="DZW16" s="605"/>
      <c r="DZX16" s="605"/>
      <c r="DZY16" s="605"/>
      <c r="DZZ16" s="605"/>
      <c r="EAA16" s="605"/>
      <c r="EAB16" s="605"/>
      <c r="EAC16" s="605"/>
      <c r="EAD16" s="605"/>
      <c r="EAE16" s="605"/>
      <c r="EAF16" s="605"/>
      <c r="EAG16" s="605"/>
      <c r="EAH16" s="605"/>
      <c r="EAI16" s="605"/>
      <c r="EAJ16" s="605"/>
      <c r="EAK16" s="605"/>
      <c r="EAL16" s="605"/>
      <c r="EAM16" s="605"/>
      <c r="EAN16" s="605"/>
      <c r="EAO16" s="605"/>
      <c r="EAP16" s="605"/>
      <c r="EAQ16" s="605"/>
      <c r="EAR16" s="605"/>
      <c r="EAS16" s="605"/>
      <c r="EAT16" s="605"/>
      <c r="EAU16" s="605"/>
      <c r="EAV16" s="605"/>
      <c r="EAW16" s="605"/>
      <c r="EAX16" s="605"/>
      <c r="EAY16" s="605"/>
      <c r="EAZ16" s="605"/>
      <c r="EBA16" s="605"/>
      <c r="EBB16" s="605"/>
      <c r="EBC16" s="605"/>
      <c r="EBD16" s="605"/>
      <c r="EBE16" s="605"/>
      <c r="EBF16" s="605"/>
      <c r="EBG16" s="605"/>
      <c r="EBH16" s="605"/>
      <c r="EBI16" s="605"/>
      <c r="EBJ16" s="605"/>
      <c r="EBK16" s="605"/>
      <c r="EBL16" s="605"/>
      <c r="EBM16" s="605"/>
      <c r="EBN16" s="605"/>
      <c r="EBO16" s="605"/>
      <c r="EBP16" s="605"/>
      <c r="EBQ16" s="605"/>
      <c r="EBR16" s="605"/>
      <c r="EBS16" s="605"/>
      <c r="EBT16" s="605"/>
      <c r="EBU16" s="605"/>
      <c r="EBV16" s="605"/>
      <c r="EBW16" s="605"/>
      <c r="EBX16" s="605"/>
      <c r="EBY16" s="605"/>
      <c r="EBZ16" s="605"/>
      <c r="ECA16" s="605"/>
      <c r="ECB16" s="605"/>
      <c r="ECC16" s="605"/>
      <c r="ECD16" s="605"/>
      <c r="ECE16" s="605"/>
      <c r="ECF16" s="605"/>
      <c r="ECG16" s="605"/>
      <c r="ECH16" s="605"/>
      <c r="ECI16" s="605"/>
      <c r="ECJ16" s="605"/>
      <c r="ECK16" s="605"/>
      <c r="ECL16" s="605"/>
      <c r="ECM16" s="605"/>
      <c r="ECN16" s="605"/>
      <c r="ECO16" s="605"/>
      <c r="ECP16" s="605"/>
      <c r="ECQ16" s="605"/>
      <c r="ECR16" s="605"/>
      <c r="ECS16" s="605"/>
      <c r="ECT16" s="605"/>
      <c r="ECU16" s="605"/>
      <c r="ECV16" s="605"/>
      <c r="ECW16" s="605"/>
      <c r="ECX16" s="605"/>
      <c r="ECY16" s="605"/>
      <c r="ECZ16" s="605"/>
      <c r="EDA16" s="605"/>
      <c r="EDB16" s="605"/>
      <c r="EDC16" s="605"/>
      <c r="EDD16" s="605"/>
      <c r="EDE16" s="605"/>
      <c r="EDF16" s="605"/>
      <c r="EDG16" s="605"/>
      <c r="EDH16" s="605"/>
      <c r="EDI16" s="605"/>
      <c r="EDJ16" s="605"/>
      <c r="EDK16" s="605"/>
      <c r="EDL16" s="605"/>
      <c r="EDM16" s="605"/>
      <c r="EDN16" s="605"/>
      <c r="EDO16" s="605"/>
      <c r="EDP16" s="605"/>
      <c r="EDQ16" s="605"/>
      <c r="EDR16" s="605"/>
      <c r="EDS16" s="605"/>
      <c r="EDT16" s="605"/>
      <c r="EDU16" s="605"/>
      <c r="EDV16" s="605"/>
      <c r="EDW16" s="605"/>
      <c r="EDX16" s="605"/>
      <c r="EDY16" s="605"/>
      <c r="EDZ16" s="605"/>
      <c r="EEA16" s="605"/>
      <c r="EEB16" s="605"/>
      <c r="EEC16" s="605"/>
      <c r="EED16" s="605"/>
      <c r="EEE16" s="605"/>
      <c r="EEF16" s="605"/>
      <c r="EEG16" s="605"/>
      <c r="EEH16" s="605"/>
      <c r="EEI16" s="605"/>
      <c r="EEJ16" s="605"/>
      <c r="EEK16" s="605"/>
      <c r="EEL16" s="605"/>
      <c r="EEM16" s="605"/>
      <c r="EEN16" s="605"/>
      <c r="EEO16" s="605"/>
      <c r="EEP16" s="605"/>
      <c r="EEQ16" s="605"/>
      <c r="EER16" s="605"/>
      <c r="EES16" s="605"/>
      <c r="EET16" s="605"/>
      <c r="EEU16" s="605"/>
      <c r="EEV16" s="605"/>
      <c r="EEW16" s="605"/>
      <c r="EEX16" s="605"/>
      <c r="EEY16" s="605"/>
      <c r="EEZ16" s="605"/>
      <c r="EFA16" s="605"/>
      <c r="EFB16" s="605"/>
      <c r="EFC16" s="605"/>
      <c r="EFD16" s="605"/>
      <c r="EFE16" s="605"/>
      <c r="EFF16" s="605"/>
      <c r="EFG16" s="605"/>
      <c r="EFH16" s="605"/>
      <c r="EFI16" s="605"/>
      <c r="EFJ16" s="605"/>
      <c r="EFK16" s="605"/>
      <c r="EFL16" s="605"/>
      <c r="EFM16" s="605"/>
      <c r="EFN16" s="605"/>
      <c r="EFO16" s="605"/>
      <c r="EFP16" s="605"/>
      <c r="EFQ16" s="605"/>
      <c r="EFR16" s="605"/>
      <c r="EFS16" s="605"/>
      <c r="EFT16" s="605"/>
      <c r="EFU16" s="605"/>
      <c r="EFV16" s="605"/>
      <c r="EFW16" s="605"/>
      <c r="EFX16" s="605"/>
      <c r="EFY16" s="605"/>
      <c r="EFZ16" s="605"/>
      <c r="EGA16" s="605"/>
      <c r="EGB16" s="605"/>
      <c r="EGC16" s="605"/>
      <c r="EGD16" s="605"/>
      <c r="EGE16" s="605"/>
      <c r="EGF16" s="605"/>
      <c r="EGG16" s="605"/>
      <c r="EGH16" s="605"/>
      <c r="EGI16" s="605"/>
      <c r="EGJ16" s="605"/>
      <c r="EGK16" s="605"/>
      <c r="EGL16" s="605"/>
      <c r="EGM16" s="605"/>
      <c r="EGN16" s="605"/>
      <c r="EGO16" s="605"/>
      <c r="EGP16" s="605"/>
      <c r="EGQ16" s="605"/>
      <c r="EGR16" s="605"/>
      <c r="EGS16" s="605"/>
      <c r="EGT16" s="605"/>
      <c r="EGU16" s="605"/>
      <c r="EGV16" s="605"/>
      <c r="EGW16" s="605"/>
      <c r="EGX16" s="605"/>
      <c r="EGY16" s="605"/>
      <c r="EGZ16" s="605"/>
      <c r="EHA16" s="605"/>
      <c r="EHB16" s="605"/>
      <c r="EHC16" s="605"/>
      <c r="EHD16" s="605"/>
      <c r="EHE16" s="605"/>
      <c r="EHF16" s="605"/>
      <c r="EHG16" s="605"/>
      <c r="EHH16" s="605"/>
      <c r="EHI16" s="605"/>
      <c r="EHJ16" s="605"/>
      <c r="EHK16" s="605"/>
      <c r="EHL16" s="605"/>
      <c r="EHM16" s="605"/>
      <c r="EHN16" s="605"/>
      <c r="EHO16" s="605"/>
      <c r="EHP16" s="605"/>
      <c r="EHQ16" s="605"/>
      <c r="EHR16" s="605"/>
      <c r="EHS16" s="605"/>
      <c r="EHT16" s="605"/>
      <c r="EHU16" s="605"/>
      <c r="EHV16" s="605"/>
      <c r="EHW16" s="605"/>
      <c r="EHX16" s="605"/>
      <c r="EHY16" s="605"/>
      <c r="EHZ16" s="605"/>
      <c r="EIA16" s="605"/>
      <c r="EIB16" s="605"/>
      <c r="EIC16" s="605"/>
      <c r="EID16" s="605"/>
      <c r="EIE16" s="605"/>
      <c r="EIF16" s="605"/>
      <c r="EIG16" s="605"/>
      <c r="EIH16" s="605"/>
      <c r="EII16" s="605"/>
      <c r="EIJ16" s="605"/>
      <c r="EIK16" s="605"/>
      <c r="EIL16" s="605"/>
      <c r="EIM16" s="605"/>
      <c r="EIN16" s="605"/>
      <c r="EIO16" s="605"/>
      <c r="EIP16" s="605"/>
      <c r="EIQ16" s="605"/>
      <c r="EIR16" s="605"/>
      <c r="EIS16" s="605"/>
      <c r="EIT16" s="605"/>
      <c r="EIU16" s="605"/>
      <c r="EIV16" s="605"/>
      <c r="EIW16" s="605"/>
      <c r="EIX16" s="605"/>
      <c r="EIY16" s="605"/>
      <c r="EIZ16" s="605"/>
      <c r="EJA16" s="605"/>
      <c r="EJB16" s="605"/>
      <c r="EJC16" s="605"/>
      <c r="EJD16" s="605"/>
      <c r="EJE16" s="605"/>
      <c r="EJF16" s="605"/>
      <c r="EJG16" s="605"/>
      <c r="EJH16" s="605"/>
      <c r="EJI16" s="605"/>
      <c r="EJJ16" s="605"/>
      <c r="EJK16" s="605"/>
      <c r="EJL16" s="605"/>
      <c r="EJM16" s="605"/>
      <c r="EJN16" s="605"/>
      <c r="EJO16" s="605"/>
      <c r="EJP16" s="605"/>
      <c r="EJQ16" s="605"/>
      <c r="EJR16" s="605"/>
      <c r="EJS16" s="605"/>
      <c r="EJT16" s="605"/>
      <c r="EJU16" s="605"/>
      <c r="EJV16" s="605"/>
      <c r="EJW16" s="605"/>
      <c r="EJX16" s="605"/>
      <c r="EJY16" s="605"/>
      <c r="EJZ16" s="605"/>
      <c r="EKA16" s="605"/>
      <c r="EKB16" s="605"/>
      <c r="EKC16" s="605"/>
      <c r="EKD16" s="605"/>
      <c r="EKE16" s="605"/>
      <c r="EKF16" s="605"/>
      <c r="EKG16" s="605"/>
      <c r="EKH16" s="605"/>
      <c r="EKI16" s="605"/>
      <c r="EKJ16" s="605"/>
      <c r="EKK16" s="605"/>
      <c r="EKL16" s="605"/>
      <c r="EKM16" s="605"/>
      <c r="EKN16" s="605"/>
      <c r="EKO16" s="605"/>
      <c r="EKP16" s="605"/>
      <c r="EKQ16" s="605"/>
      <c r="EKR16" s="605"/>
      <c r="EKS16" s="605"/>
      <c r="EKT16" s="605"/>
      <c r="EKU16" s="605"/>
      <c r="EKV16" s="605"/>
      <c r="EKW16" s="605"/>
      <c r="EKX16" s="605"/>
      <c r="EKY16" s="605"/>
      <c r="EKZ16" s="605"/>
      <c r="ELA16" s="605"/>
      <c r="ELB16" s="605"/>
      <c r="ELC16" s="605"/>
      <c r="ELD16" s="605"/>
      <c r="ELE16" s="605"/>
      <c r="ELF16" s="605"/>
      <c r="ELG16" s="605"/>
      <c r="ELH16" s="605"/>
      <c r="ELI16" s="605"/>
      <c r="ELJ16" s="605"/>
      <c r="ELK16" s="605"/>
      <c r="ELL16" s="605"/>
      <c r="ELM16" s="605"/>
      <c r="ELN16" s="605"/>
      <c r="ELO16" s="605"/>
      <c r="ELP16" s="605"/>
      <c r="ELQ16" s="605"/>
      <c r="ELR16" s="605"/>
      <c r="ELS16" s="605"/>
      <c r="ELT16" s="605"/>
      <c r="ELU16" s="605"/>
      <c r="ELV16" s="605"/>
      <c r="ELW16" s="605"/>
      <c r="ELX16" s="605"/>
      <c r="ELY16" s="605"/>
      <c r="ELZ16" s="605"/>
      <c r="EMA16" s="605"/>
      <c r="EMB16" s="605"/>
      <c r="EMC16" s="605"/>
      <c r="EMD16" s="605"/>
      <c r="EME16" s="605"/>
      <c r="EMF16" s="605"/>
      <c r="EMG16" s="605"/>
      <c r="EMH16" s="605"/>
      <c r="EMI16" s="605"/>
      <c r="EMJ16" s="605"/>
      <c r="EMK16" s="605"/>
      <c r="EML16" s="605"/>
      <c r="EMM16" s="605"/>
      <c r="EMN16" s="605"/>
      <c r="EMO16" s="605"/>
      <c r="EMP16" s="605"/>
      <c r="EMQ16" s="605"/>
      <c r="EMR16" s="605"/>
      <c r="EMS16" s="605"/>
      <c r="EMT16" s="605"/>
      <c r="EMU16" s="605"/>
      <c r="EMV16" s="605"/>
      <c r="EMW16" s="605"/>
      <c r="EMX16" s="605"/>
      <c r="EMY16" s="605"/>
      <c r="EMZ16" s="605"/>
      <c r="ENA16" s="605"/>
      <c r="ENB16" s="605"/>
      <c r="ENC16" s="605"/>
      <c r="END16" s="605"/>
      <c r="ENE16" s="605"/>
      <c r="ENF16" s="605"/>
      <c r="ENG16" s="605"/>
      <c r="ENH16" s="605"/>
      <c r="ENI16" s="605"/>
      <c r="ENJ16" s="605"/>
      <c r="ENK16" s="605"/>
      <c r="ENL16" s="605"/>
      <c r="ENM16" s="605"/>
      <c r="ENN16" s="605"/>
      <c r="ENO16" s="605"/>
      <c r="ENP16" s="605"/>
      <c r="ENQ16" s="605"/>
      <c r="ENR16" s="605"/>
      <c r="ENS16" s="605"/>
      <c r="ENT16" s="605"/>
      <c r="ENU16" s="605"/>
      <c r="ENV16" s="605"/>
      <c r="ENW16" s="605"/>
      <c r="ENX16" s="605"/>
      <c r="ENY16" s="605"/>
      <c r="ENZ16" s="605"/>
      <c r="EOA16" s="605"/>
      <c r="EOB16" s="605"/>
      <c r="EOC16" s="605"/>
      <c r="EOD16" s="605"/>
      <c r="EOE16" s="605"/>
      <c r="EOF16" s="605"/>
      <c r="EOG16" s="605"/>
      <c r="EOH16" s="605"/>
      <c r="EOI16" s="605"/>
      <c r="EOJ16" s="605"/>
      <c r="EOK16" s="605"/>
      <c r="EOL16" s="605"/>
      <c r="EOM16" s="605"/>
      <c r="EON16" s="605"/>
      <c r="EOO16" s="605"/>
      <c r="EOP16" s="605"/>
      <c r="EOQ16" s="605"/>
      <c r="EOR16" s="605"/>
      <c r="EOS16" s="605"/>
      <c r="EOT16" s="605"/>
      <c r="EOU16" s="605"/>
      <c r="EOV16" s="605"/>
      <c r="EOW16" s="605"/>
      <c r="EOX16" s="605"/>
      <c r="EOY16" s="605"/>
      <c r="EOZ16" s="605"/>
      <c r="EPA16" s="605"/>
      <c r="EPB16" s="605"/>
      <c r="EPC16" s="605"/>
      <c r="EPD16" s="605"/>
      <c r="EPE16" s="605"/>
      <c r="EPF16" s="605"/>
      <c r="EPG16" s="605"/>
      <c r="EPH16" s="605"/>
      <c r="EPI16" s="605"/>
      <c r="EPJ16" s="605"/>
      <c r="EPK16" s="605"/>
      <c r="EPL16" s="605"/>
      <c r="EPM16" s="605"/>
      <c r="EPN16" s="605"/>
      <c r="EPO16" s="605"/>
      <c r="EPP16" s="605"/>
      <c r="EPQ16" s="605"/>
      <c r="EPR16" s="605"/>
      <c r="EPS16" s="605"/>
      <c r="EPT16" s="605"/>
      <c r="EPU16" s="605"/>
      <c r="EPV16" s="605"/>
      <c r="EPW16" s="605"/>
      <c r="EPX16" s="605"/>
      <c r="EPY16" s="605"/>
      <c r="EPZ16" s="605"/>
      <c r="EQA16" s="605"/>
      <c r="EQB16" s="605"/>
      <c r="EQC16" s="605"/>
      <c r="EQD16" s="605"/>
      <c r="EQE16" s="605"/>
      <c r="EQF16" s="605"/>
      <c r="EQG16" s="605"/>
      <c r="EQH16" s="605"/>
      <c r="EQI16" s="605"/>
      <c r="EQJ16" s="605"/>
      <c r="EQK16" s="605"/>
      <c r="EQL16" s="605"/>
      <c r="EQM16" s="605"/>
      <c r="EQN16" s="605"/>
      <c r="EQO16" s="605"/>
      <c r="EQP16" s="605"/>
      <c r="EQQ16" s="605"/>
      <c r="EQR16" s="605"/>
      <c r="EQS16" s="605"/>
      <c r="EQT16" s="605"/>
      <c r="EQU16" s="605"/>
      <c r="EQV16" s="605"/>
      <c r="EQW16" s="605"/>
      <c r="EQX16" s="605"/>
      <c r="EQY16" s="605"/>
      <c r="EQZ16" s="605"/>
      <c r="ERA16" s="605"/>
      <c r="ERB16" s="605"/>
      <c r="ERC16" s="605"/>
      <c r="ERD16" s="605"/>
      <c r="ERE16" s="605"/>
      <c r="ERF16" s="605"/>
      <c r="ERG16" s="605"/>
      <c r="ERH16" s="605"/>
      <c r="ERI16" s="605"/>
      <c r="ERJ16" s="605"/>
      <c r="ERK16" s="605"/>
      <c r="ERL16" s="605"/>
      <c r="ERM16" s="605"/>
      <c r="ERN16" s="605"/>
      <c r="ERO16" s="605"/>
      <c r="ERP16" s="605"/>
      <c r="ERQ16" s="605"/>
      <c r="ERR16" s="605"/>
      <c r="ERS16" s="605"/>
      <c r="ERT16" s="605"/>
      <c r="ERU16" s="605"/>
      <c r="ERV16" s="605"/>
      <c r="ERW16" s="605"/>
      <c r="ERX16" s="605"/>
      <c r="ERY16" s="605"/>
      <c r="ERZ16" s="605"/>
      <c r="ESA16" s="605"/>
      <c r="ESB16" s="605"/>
      <c r="ESC16" s="605"/>
      <c r="ESD16" s="605"/>
      <c r="ESE16" s="605"/>
      <c r="ESF16" s="605"/>
      <c r="ESG16" s="605"/>
      <c r="ESH16" s="605"/>
      <c r="ESI16" s="605"/>
      <c r="ESJ16" s="605"/>
      <c r="ESK16" s="605"/>
      <c r="ESL16" s="605"/>
      <c r="ESM16" s="605"/>
      <c r="ESN16" s="605"/>
      <c r="ESO16" s="605"/>
      <c r="ESP16" s="605"/>
      <c r="ESQ16" s="605"/>
      <c r="ESR16" s="605"/>
      <c r="ESS16" s="605"/>
      <c r="EST16" s="605"/>
      <c r="ESU16" s="605"/>
      <c r="ESV16" s="605"/>
      <c r="ESW16" s="605"/>
      <c r="ESX16" s="605"/>
      <c r="ESY16" s="605"/>
      <c r="ESZ16" s="605"/>
      <c r="ETA16" s="605"/>
      <c r="ETB16" s="605"/>
      <c r="ETC16" s="605"/>
      <c r="ETD16" s="605"/>
      <c r="ETE16" s="605"/>
      <c r="ETF16" s="605"/>
      <c r="ETG16" s="605"/>
      <c r="ETH16" s="605"/>
      <c r="ETI16" s="605"/>
      <c r="ETJ16" s="605"/>
      <c r="ETK16" s="605"/>
      <c r="ETL16" s="605"/>
      <c r="ETM16" s="605"/>
      <c r="ETN16" s="605"/>
      <c r="ETO16" s="605"/>
      <c r="ETP16" s="605"/>
      <c r="ETQ16" s="605"/>
      <c r="ETR16" s="605"/>
      <c r="ETS16" s="605"/>
      <c r="ETT16" s="605"/>
      <c r="ETU16" s="605"/>
      <c r="ETV16" s="605"/>
      <c r="ETW16" s="605"/>
      <c r="ETX16" s="605"/>
      <c r="ETY16" s="605"/>
      <c r="ETZ16" s="605"/>
      <c r="EUA16" s="605"/>
      <c r="EUB16" s="605"/>
      <c r="EUC16" s="605"/>
      <c r="EUD16" s="605"/>
      <c r="EUE16" s="605"/>
      <c r="EUF16" s="605"/>
      <c r="EUG16" s="605"/>
      <c r="EUH16" s="605"/>
      <c r="EUI16" s="605"/>
      <c r="EUJ16" s="605"/>
      <c r="EUK16" s="605"/>
      <c r="EUL16" s="605"/>
      <c r="EUM16" s="605"/>
      <c r="EUN16" s="605"/>
      <c r="EUO16" s="605"/>
      <c r="EUP16" s="605"/>
      <c r="EUQ16" s="605"/>
      <c r="EUR16" s="605"/>
      <c r="EUS16" s="605"/>
      <c r="EUT16" s="605"/>
      <c r="EUU16" s="605"/>
      <c r="EUV16" s="605"/>
      <c r="EUW16" s="605"/>
      <c r="EUX16" s="605"/>
      <c r="EUY16" s="605"/>
      <c r="EUZ16" s="605"/>
      <c r="EVA16" s="605"/>
      <c r="EVB16" s="605"/>
      <c r="EVC16" s="605"/>
      <c r="EVD16" s="605"/>
      <c r="EVE16" s="605"/>
      <c r="EVF16" s="605"/>
      <c r="EVG16" s="605"/>
      <c r="EVH16" s="605"/>
      <c r="EVI16" s="605"/>
      <c r="EVJ16" s="605"/>
      <c r="EVK16" s="605"/>
      <c r="EVL16" s="605"/>
      <c r="EVM16" s="605"/>
      <c r="EVN16" s="605"/>
      <c r="EVO16" s="605"/>
      <c r="EVP16" s="605"/>
      <c r="EVQ16" s="605"/>
      <c r="EVR16" s="605"/>
      <c r="EVS16" s="605"/>
      <c r="EVT16" s="605"/>
      <c r="EVU16" s="605"/>
      <c r="EVV16" s="605"/>
      <c r="EVW16" s="605"/>
      <c r="EVX16" s="605"/>
      <c r="EVY16" s="605"/>
      <c r="EVZ16" s="605"/>
      <c r="EWA16" s="605"/>
      <c r="EWB16" s="605"/>
      <c r="EWC16" s="605"/>
      <c r="EWD16" s="605"/>
      <c r="EWE16" s="605"/>
      <c r="EWF16" s="605"/>
      <c r="EWG16" s="605"/>
      <c r="EWH16" s="605"/>
      <c r="EWI16" s="605"/>
      <c r="EWJ16" s="605"/>
      <c r="EWK16" s="605"/>
      <c r="EWL16" s="605"/>
      <c r="EWM16" s="605"/>
      <c r="EWN16" s="605"/>
      <c r="EWO16" s="605"/>
      <c r="EWP16" s="605"/>
      <c r="EWQ16" s="605"/>
      <c r="EWR16" s="605"/>
      <c r="EWS16" s="605"/>
      <c r="EWT16" s="605"/>
      <c r="EWU16" s="605"/>
      <c r="EWV16" s="605"/>
      <c r="EWW16" s="605"/>
      <c r="EWX16" s="605"/>
      <c r="EWY16" s="605"/>
      <c r="EWZ16" s="605"/>
      <c r="EXA16" s="605"/>
      <c r="EXB16" s="605"/>
      <c r="EXC16" s="605"/>
      <c r="EXD16" s="605"/>
      <c r="EXE16" s="605"/>
      <c r="EXF16" s="605"/>
      <c r="EXG16" s="605"/>
      <c r="EXH16" s="605"/>
      <c r="EXI16" s="605"/>
      <c r="EXJ16" s="605"/>
      <c r="EXK16" s="605"/>
      <c r="EXL16" s="605"/>
      <c r="EXM16" s="605"/>
      <c r="EXN16" s="605"/>
      <c r="EXO16" s="605"/>
      <c r="EXP16" s="605"/>
      <c r="EXQ16" s="605"/>
      <c r="EXR16" s="605"/>
      <c r="EXS16" s="605"/>
      <c r="EXT16" s="605"/>
      <c r="EXU16" s="605"/>
      <c r="EXV16" s="605"/>
      <c r="EXW16" s="605"/>
      <c r="EXX16" s="605"/>
      <c r="EXY16" s="605"/>
      <c r="EXZ16" s="605"/>
      <c r="EYA16" s="605"/>
      <c r="EYB16" s="605"/>
      <c r="EYC16" s="605"/>
      <c r="EYD16" s="605"/>
      <c r="EYE16" s="605"/>
      <c r="EYF16" s="605"/>
      <c r="EYG16" s="605"/>
      <c r="EYH16" s="605"/>
      <c r="EYI16" s="605"/>
      <c r="EYJ16" s="605"/>
      <c r="EYK16" s="605"/>
      <c r="EYL16" s="605"/>
      <c r="EYM16" s="605"/>
      <c r="EYN16" s="605"/>
      <c r="EYO16" s="605"/>
      <c r="EYP16" s="605"/>
      <c r="EYQ16" s="605"/>
      <c r="EYR16" s="605"/>
      <c r="EYS16" s="605"/>
      <c r="EYT16" s="605"/>
      <c r="EYU16" s="605"/>
      <c r="EYV16" s="605"/>
      <c r="EYW16" s="605"/>
      <c r="EYX16" s="605"/>
      <c r="EYY16" s="605"/>
      <c r="EYZ16" s="605"/>
      <c r="EZA16" s="605"/>
      <c r="EZB16" s="605"/>
      <c r="EZC16" s="605"/>
      <c r="EZD16" s="605"/>
      <c r="EZE16" s="605"/>
      <c r="EZF16" s="605"/>
      <c r="EZG16" s="605"/>
      <c r="EZH16" s="605"/>
      <c r="EZI16" s="605"/>
      <c r="EZJ16" s="605"/>
      <c r="EZK16" s="605"/>
      <c r="EZL16" s="605"/>
      <c r="EZM16" s="605"/>
      <c r="EZN16" s="605"/>
      <c r="EZO16" s="605"/>
      <c r="EZP16" s="605"/>
      <c r="EZQ16" s="605"/>
      <c r="EZR16" s="605"/>
      <c r="EZS16" s="605"/>
      <c r="EZT16" s="605"/>
      <c r="EZU16" s="605"/>
      <c r="EZV16" s="605"/>
      <c r="EZW16" s="605"/>
      <c r="EZX16" s="605"/>
      <c r="EZY16" s="605"/>
      <c r="EZZ16" s="605"/>
      <c r="FAA16" s="605"/>
      <c r="FAB16" s="605"/>
      <c r="FAC16" s="605"/>
      <c r="FAD16" s="605"/>
      <c r="FAE16" s="605"/>
      <c r="FAF16" s="605"/>
      <c r="FAG16" s="605"/>
      <c r="FAH16" s="605"/>
      <c r="FAI16" s="605"/>
      <c r="FAJ16" s="605"/>
      <c r="FAK16" s="605"/>
      <c r="FAL16" s="605"/>
      <c r="FAM16" s="605"/>
      <c r="FAN16" s="605"/>
      <c r="FAO16" s="605"/>
      <c r="FAP16" s="605"/>
      <c r="FAQ16" s="605"/>
      <c r="FAR16" s="605"/>
      <c r="FAS16" s="605"/>
      <c r="FAT16" s="605"/>
      <c r="FAU16" s="605"/>
      <c r="FAV16" s="605"/>
      <c r="FAW16" s="605"/>
      <c r="FAX16" s="605"/>
      <c r="FAY16" s="605"/>
      <c r="FAZ16" s="605"/>
      <c r="FBA16" s="605"/>
      <c r="FBB16" s="605"/>
      <c r="FBC16" s="605"/>
      <c r="FBD16" s="605"/>
      <c r="FBE16" s="605"/>
      <c r="FBF16" s="605"/>
      <c r="FBG16" s="605"/>
      <c r="FBH16" s="605"/>
      <c r="FBI16" s="605"/>
      <c r="FBJ16" s="605"/>
      <c r="FBK16" s="605"/>
      <c r="FBL16" s="605"/>
      <c r="FBM16" s="605"/>
      <c r="FBN16" s="605"/>
      <c r="FBO16" s="605"/>
      <c r="FBP16" s="605"/>
      <c r="FBQ16" s="605"/>
      <c r="FBR16" s="605"/>
      <c r="FBS16" s="605"/>
      <c r="FBT16" s="605"/>
      <c r="FBU16" s="605"/>
      <c r="FBV16" s="605"/>
      <c r="FBW16" s="605"/>
      <c r="FBX16" s="605"/>
      <c r="FBY16" s="605"/>
      <c r="FBZ16" s="605"/>
      <c r="FCA16" s="605"/>
      <c r="FCB16" s="605"/>
      <c r="FCC16" s="605"/>
      <c r="FCD16" s="605"/>
      <c r="FCE16" s="605"/>
      <c r="FCF16" s="605"/>
      <c r="FCG16" s="605"/>
      <c r="FCH16" s="605"/>
      <c r="FCI16" s="605"/>
      <c r="FCJ16" s="605"/>
      <c r="FCK16" s="605"/>
      <c r="FCL16" s="605"/>
      <c r="FCM16" s="605"/>
      <c r="FCN16" s="605"/>
      <c r="FCO16" s="605"/>
      <c r="FCP16" s="605"/>
      <c r="FCQ16" s="605"/>
      <c r="FCR16" s="605"/>
      <c r="FCS16" s="605"/>
      <c r="FCT16" s="605"/>
      <c r="FCU16" s="605"/>
      <c r="FCV16" s="605"/>
      <c r="FCW16" s="605"/>
      <c r="FCX16" s="605"/>
      <c r="FCY16" s="605"/>
      <c r="FCZ16" s="605"/>
      <c r="FDA16" s="605"/>
      <c r="FDB16" s="605"/>
      <c r="FDC16" s="605"/>
      <c r="FDD16" s="605"/>
      <c r="FDE16" s="605"/>
      <c r="FDF16" s="605"/>
      <c r="FDG16" s="605"/>
      <c r="FDH16" s="605"/>
      <c r="FDI16" s="605"/>
      <c r="FDJ16" s="605"/>
      <c r="FDK16" s="605"/>
      <c r="FDL16" s="605"/>
      <c r="FDM16" s="605"/>
      <c r="FDN16" s="605"/>
      <c r="FDO16" s="605"/>
      <c r="FDP16" s="605"/>
      <c r="FDQ16" s="605"/>
      <c r="FDR16" s="605"/>
      <c r="FDS16" s="605"/>
      <c r="FDT16" s="605"/>
      <c r="FDU16" s="605"/>
      <c r="FDV16" s="605"/>
      <c r="FDW16" s="605"/>
      <c r="FDX16" s="605"/>
      <c r="FDY16" s="605"/>
      <c r="FDZ16" s="605"/>
      <c r="FEA16" s="605"/>
      <c r="FEB16" s="605"/>
      <c r="FEC16" s="605"/>
      <c r="FED16" s="605"/>
      <c r="FEE16" s="605"/>
      <c r="FEF16" s="605"/>
      <c r="FEG16" s="605"/>
      <c r="FEH16" s="605"/>
      <c r="FEI16" s="605"/>
      <c r="FEJ16" s="605"/>
      <c r="FEK16" s="605"/>
      <c r="FEL16" s="605"/>
      <c r="FEM16" s="605"/>
      <c r="FEN16" s="605"/>
      <c r="FEO16" s="605"/>
      <c r="FEP16" s="605"/>
      <c r="FEQ16" s="605"/>
      <c r="FER16" s="605"/>
      <c r="FES16" s="605"/>
      <c r="FET16" s="605"/>
      <c r="FEU16" s="605"/>
      <c r="FEV16" s="605"/>
      <c r="FEW16" s="605"/>
      <c r="FEX16" s="605"/>
      <c r="FEY16" s="605"/>
      <c r="FEZ16" s="605"/>
      <c r="FFA16" s="605"/>
      <c r="FFB16" s="605"/>
      <c r="FFC16" s="605"/>
      <c r="FFD16" s="605"/>
      <c r="FFE16" s="605"/>
      <c r="FFF16" s="605"/>
      <c r="FFG16" s="605"/>
      <c r="FFH16" s="605"/>
      <c r="FFI16" s="605"/>
      <c r="FFJ16" s="605"/>
      <c r="FFK16" s="605"/>
      <c r="FFL16" s="605"/>
      <c r="FFM16" s="605"/>
      <c r="FFN16" s="605"/>
      <c r="FFO16" s="605"/>
      <c r="FFP16" s="605"/>
      <c r="FFQ16" s="605"/>
      <c r="FFR16" s="605"/>
      <c r="FFS16" s="605"/>
      <c r="FFT16" s="605"/>
      <c r="FFU16" s="605"/>
      <c r="FFV16" s="605"/>
      <c r="FFW16" s="605"/>
      <c r="FFX16" s="605"/>
      <c r="FFY16" s="605"/>
      <c r="FFZ16" s="605"/>
      <c r="FGA16" s="605"/>
      <c r="FGB16" s="605"/>
      <c r="FGC16" s="605"/>
      <c r="FGD16" s="605"/>
      <c r="FGE16" s="605"/>
      <c r="FGF16" s="605"/>
      <c r="FGG16" s="605"/>
      <c r="FGH16" s="605"/>
      <c r="FGI16" s="605"/>
      <c r="FGJ16" s="605"/>
      <c r="FGK16" s="605"/>
      <c r="FGL16" s="605"/>
      <c r="FGM16" s="605"/>
      <c r="FGN16" s="605"/>
      <c r="FGO16" s="605"/>
      <c r="FGP16" s="605"/>
      <c r="FGQ16" s="605"/>
      <c r="FGR16" s="605"/>
      <c r="FGS16" s="605"/>
      <c r="FGT16" s="605"/>
      <c r="FGU16" s="605"/>
      <c r="FGV16" s="605"/>
      <c r="FGW16" s="605"/>
      <c r="FGX16" s="605"/>
      <c r="FGY16" s="605"/>
      <c r="FGZ16" s="605"/>
      <c r="FHA16" s="605"/>
      <c r="FHB16" s="605"/>
      <c r="FHC16" s="605"/>
      <c r="FHD16" s="605"/>
      <c r="FHE16" s="605"/>
      <c r="FHF16" s="605"/>
      <c r="FHG16" s="605"/>
      <c r="FHH16" s="605"/>
      <c r="FHI16" s="605"/>
      <c r="FHJ16" s="605"/>
      <c r="FHK16" s="605"/>
      <c r="FHL16" s="605"/>
      <c r="FHM16" s="605"/>
      <c r="FHN16" s="605"/>
      <c r="FHO16" s="605"/>
      <c r="FHP16" s="605"/>
      <c r="FHQ16" s="605"/>
      <c r="FHR16" s="605"/>
      <c r="FHS16" s="605"/>
      <c r="FHT16" s="605"/>
      <c r="FHU16" s="605"/>
      <c r="FHV16" s="605"/>
      <c r="FHW16" s="605"/>
      <c r="FHX16" s="605"/>
      <c r="FHY16" s="605"/>
      <c r="FHZ16" s="605"/>
      <c r="FIA16" s="605"/>
      <c r="FIB16" s="605"/>
      <c r="FIC16" s="605"/>
      <c r="FID16" s="605"/>
      <c r="FIE16" s="605"/>
      <c r="FIF16" s="605"/>
      <c r="FIG16" s="605"/>
      <c r="FIH16" s="605"/>
      <c r="FII16" s="605"/>
      <c r="FIJ16" s="605"/>
      <c r="FIK16" s="605"/>
      <c r="FIL16" s="605"/>
      <c r="FIM16" s="605"/>
      <c r="FIN16" s="605"/>
      <c r="FIO16" s="605"/>
      <c r="FIP16" s="605"/>
      <c r="FIQ16" s="605"/>
      <c r="FIR16" s="605"/>
      <c r="FIS16" s="605"/>
      <c r="FIT16" s="605"/>
      <c r="FIU16" s="605"/>
      <c r="FIV16" s="605"/>
      <c r="FIW16" s="605"/>
      <c r="FIX16" s="605"/>
      <c r="FIY16" s="605"/>
      <c r="FIZ16" s="605"/>
      <c r="FJA16" s="605"/>
      <c r="FJB16" s="605"/>
      <c r="FJC16" s="605"/>
      <c r="FJD16" s="605"/>
      <c r="FJE16" s="605"/>
      <c r="FJF16" s="605"/>
      <c r="FJG16" s="605"/>
      <c r="FJH16" s="605"/>
      <c r="FJI16" s="605"/>
      <c r="FJJ16" s="605"/>
      <c r="FJK16" s="605"/>
      <c r="FJL16" s="605"/>
      <c r="FJM16" s="605"/>
      <c r="FJN16" s="605"/>
      <c r="FJO16" s="605"/>
      <c r="FJP16" s="605"/>
      <c r="FJQ16" s="605"/>
      <c r="FJR16" s="605"/>
      <c r="FJS16" s="605"/>
      <c r="FJT16" s="605"/>
      <c r="FJU16" s="605"/>
      <c r="FJV16" s="605"/>
      <c r="FJW16" s="605"/>
      <c r="FJX16" s="605"/>
      <c r="FJY16" s="605"/>
      <c r="FJZ16" s="605"/>
      <c r="FKA16" s="605"/>
      <c r="FKB16" s="605"/>
      <c r="FKC16" s="605"/>
      <c r="FKD16" s="605"/>
      <c r="FKE16" s="605"/>
      <c r="FKF16" s="605"/>
      <c r="FKG16" s="605"/>
      <c r="FKH16" s="605"/>
      <c r="FKI16" s="605"/>
      <c r="FKJ16" s="605"/>
      <c r="FKK16" s="605"/>
      <c r="FKL16" s="605"/>
      <c r="FKM16" s="605"/>
      <c r="FKN16" s="605"/>
      <c r="FKO16" s="605"/>
      <c r="FKP16" s="605"/>
      <c r="FKQ16" s="605"/>
      <c r="FKR16" s="605"/>
      <c r="FKS16" s="605"/>
      <c r="FKT16" s="605"/>
      <c r="FKU16" s="605"/>
      <c r="FKV16" s="605"/>
      <c r="FKW16" s="605"/>
      <c r="FKX16" s="605"/>
      <c r="FKY16" s="605"/>
      <c r="FKZ16" s="605"/>
      <c r="FLA16" s="605"/>
      <c r="FLB16" s="605"/>
      <c r="FLC16" s="605"/>
      <c r="FLD16" s="605"/>
      <c r="FLE16" s="605"/>
      <c r="FLF16" s="605"/>
      <c r="FLG16" s="605"/>
      <c r="FLH16" s="605"/>
      <c r="FLI16" s="605"/>
      <c r="FLJ16" s="605"/>
      <c r="FLK16" s="605"/>
      <c r="FLL16" s="605"/>
      <c r="FLM16" s="605"/>
      <c r="FLN16" s="605"/>
      <c r="FLO16" s="605"/>
      <c r="FLP16" s="605"/>
      <c r="FLQ16" s="605"/>
      <c r="FLR16" s="605"/>
      <c r="FLS16" s="605"/>
      <c r="FLT16" s="605"/>
      <c r="FLU16" s="605"/>
      <c r="FLV16" s="605"/>
      <c r="FLW16" s="605"/>
      <c r="FLX16" s="605"/>
      <c r="FLY16" s="605"/>
      <c r="FLZ16" s="605"/>
      <c r="FMA16" s="605"/>
      <c r="FMB16" s="605"/>
      <c r="FMC16" s="605"/>
      <c r="FMD16" s="605"/>
      <c r="FME16" s="605"/>
      <c r="FMF16" s="605"/>
      <c r="FMG16" s="605"/>
      <c r="FMH16" s="605"/>
      <c r="FMI16" s="605"/>
      <c r="FMJ16" s="605"/>
      <c r="FMK16" s="605"/>
      <c r="FML16" s="605"/>
      <c r="FMM16" s="605"/>
      <c r="FMN16" s="605"/>
      <c r="FMO16" s="605"/>
      <c r="FMP16" s="605"/>
      <c r="FMQ16" s="605"/>
      <c r="FMR16" s="605"/>
      <c r="FMS16" s="605"/>
      <c r="FMT16" s="605"/>
      <c r="FMU16" s="605"/>
      <c r="FMV16" s="605"/>
      <c r="FMW16" s="605"/>
      <c r="FMX16" s="605"/>
      <c r="FMY16" s="605"/>
      <c r="FMZ16" s="605"/>
      <c r="FNA16" s="605"/>
      <c r="FNB16" s="605"/>
      <c r="FNC16" s="605"/>
      <c r="FND16" s="605"/>
      <c r="FNE16" s="605"/>
      <c r="FNF16" s="605"/>
      <c r="FNG16" s="605"/>
      <c r="FNH16" s="605"/>
      <c r="FNI16" s="605"/>
      <c r="FNJ16" s="605"/>
      <c r="FNK16" s="605"/>
      <c r="FNL16" s="605"/>
      <c r="FNM16" s="605"/>
      <c r="FNN16" s="605"/>
      <c r="FNO16" s="605"/>
      <c r="FNP16" s="605"/>
      <c r="FNQ16" s="605"/>
      <c r="FNR16" s="605"/>
      <c r="FNS16" s="605"/>
      <c r="FNT16" s="605"/>
      <c r="FNU16" s="605"/>
      <c r="FNV16" s="605"/>
      <c r="FNW16" s="605"/>
      <c r="FNX16" s="605"/>
      <c r="FNY16" s="605"/>
      <c r="FNZ16" s="605"/>
      <c r="FOA16" s="605"/>
      <c r="FOB16" s="605"/>
      <c r="FOC16" s="605"/>
      <c r="FOD16" s="605"/>
      <c r="FOE16" s="605"/>
      <c r="FOF16" s="605"/>
      <c r="FOG16" s="605"/>
      <c r="FOH16" s="605"/>
      <c r="FOI16" s="605"/>
      <c r="FOJ16" s="605"/>
      <c r="FOK16" s="605"/>
      <c r="FOL16" s="605"/>
      <c r="FOM16" s="605"/>
      <c r="FON16" s="605"/>
      <c r="FOO16" s="605"/>
      <c r="FOP16" s="605"/>
      <c r="FOQ16" s="605"/>
      <c r="FOR16" s="605"/>
      <c r="FOS16" s="605"/>
      <c r="FOT16" s="605"/>
      <c r="FOU16" s="605"/>
      <c r="FOV16" s="605"/>
      <c r="FOW16" s="605"/>
      <c r="FOX16" s="605"/>
      <c r="FOY16" s="605"/>
      <c r="FOZ16" s="605"/>
      <c r="FPA16" s="605"/>
      <c r="FPB16" s="605"/>
      <c r="FPC16" s="605"/>
      <c r="FPD16" s="605"/>
      <c r="FPE16" s="605"/>
      <c r="FPF16" s="605"/>
      <c r="FPG16" s="605"/>
      <c r="FPH16" s="605"/>
      <c r="FPI16" s="605"/>
      <c r="FPJ16" s="605"/>
      <c r="FPK16" s="605"/>
      <c r="FPL16" s="605"/>
      <c r="FPM16" s="605"/>
      <c r="FPN16" s="605"/>
      <c r="FPO16" s="605"/>
      <c r="FPP16" s="605"/>
      <c r="FPQ16" s="605"/>
      <c r="FPR16" s="605"/>
      <c r="FPS16" s="605"/>
      <c r="FPT16" s="605"/>
      <c r="FPU16" s="605"/>
      <c r="FPV16" s="605"/>
      <c r="FPW16" s="605"/>
      <c r="FPX16" s="605"/>
      <c r="FPY16" s="605"/>
      <c r="FPZ16" s="605"/>
      <c r="FQA16" s="605"/>
      <c r="FQB16" s="605"/>
      <c r="FQC16" s="605"/>
      <c r="FQD16" s="605"/>
      <c r="FQE16" s="605"/>
      <c r="FQF16" s="605"/>
      <c r="FQG16" s="605"/>
      <c r="FQH16" s="605"/>
      <c r="FQI16" s="605"/>
      <c r="FQJ16" s="605"/>
      <c r="FQK16" s="605"/>
      <c r="FQL16" s="605"/>
      <c r="FQM16" s="605"/>
      <c r="FQN16" s="605"/>
      <c r="FQO16" s="605"/>
      <c r="FQP16" s="605"/>
      <c r="FQQ16" s="605"/>
      <c r="FQR16" s="605"/>
      <c r="FQS16" s="605"/>
      <c r="FQT16" s="605"/>
      <c r="FQU16" s="605"/>
      <c r="FQV16" s="605"/>
      <c r="FQW16" s="605"/>
      <c r="FQX16" s="605"/>
      <c r="FQY16" s="605"/>
      <c r="FQZ16" s="605"/>
      <c r="FRA16" s="605"/>
      <c r="FRB16" s="605"/>
      <c r="FRC16" s="605"/>
      <c r="FRD16" s="605"/>
      <c r="FRE16" s="605"/>
      <c r="FRF16" s="605"/>
      <c r="FRG16" s="605"/>
      <c r="FRH16" s="605"/>
      <c r="FRI16" s="605"/>
      <c r="FRJ16" s="605"/>
      <c r="FRK16" s="605"/>
      <c r="FRL16" s="605"/>
      <c r="FRM16" s="605"/>
      <c r="FRN16" s="605"/>
      <c r="FRO16" s="605"/>
      <c r="FRP16" s="605"/>
      <c r="FRQ16" s="605"/>
      <c r="FRR16" s="605"/>
      <c r="FRS16" s="605"/>
      <c r="FRT16" s="605"/>
      <c r="FRU16" s="605"/>
      <c r="FRV16" s="605"/>
      <c r="FRW16" s="605"/>
      <c r="FRX16" s="605"/>
      <c r="FRY16" s="605"/>
      <c r="FRZ16" s="605"/>
      <c r="FSA16" s="605"/>
      <c r="FSB16" s="605"/>
      <c r="FSC16" s="605"/>
      <c r="FSD16" s="605"/>
      <c r="FSE16" s="605"/>
      <c r="FSF16" s="605"/>
      <c r="FSG16" s="605"/>
      <c r="FSH16" s="605"/>
      <c r="FSI16" s="605"/>
      <c r="FSJ16" s="605"/>
      <c r="FSK16" s="605"/>
      <c r="FSL16" s="605"/>
      <c r="FSM16" s="605"/>
      <c r="FSN16" s="605"/>
      <c r="FSO16" s="605"/>
      <c r="FSP16" s="605"/>
      <c r="FSQ16" s="605"/>
      <c r="FSR16" s="605"/>
      <c r="FSS16" s="605"/>
      <c r="FST16" s="605"/>
      <c r="FSU16" s="605"/>
      <c r="FSV16" s="605"/>
      <c r="FSW16" s="605"/>
      <c r="FSX16" s="605"/>
      <c r="FSY16" s="605"/>
      <c r="FSZ16" s="605"/>
      <c r="FTA16" s="605"/>
      <c r="FTB16" s="605"/>
      <c r="FTC16" s="605"/>
      <c r="FTD16" s="605"/>
      <c r="FTE16" s="605"/>
      <c r="FTF16" s="605"/>
      <c r="FTG16" s="605"/>
      <c r="FTH16" s="605"/>
      <c r="FTI16" s="605"/>
      <c r="FTJ16" s="605"/>
      <c r="FTK16" s="605"/>
      <c r="FTL16" s="605"/>
      <c r="FTM16" s="605"/>
      <c r="FTN16" s="605"/>
      <c r="FTO16" s="605"/>
      <c r="FTP16" s="605"/>
      <c r="FTQ16" s="605"/>
      <c r="FTR16" s="605"/>
      <c r="FTS16" s="605"/>
      <c r="FTT16" s="605"/>
      <c r="FTU16" s="605"/>
      <c r="FTV16" s="605"/>
      <c r="FTW16" s="605"/>
      <c r="FTX16" s="605"/>
      <c r="FTY16" s="605"/>
      <c r="FTZ16" s="605"/>
      <c r="FUA16" s="605"/>
      <c r="FUB16" s="605"/>
      <c r="FUC16" s="605"/>
      <c r="FUD16" s="605"/>
      <c r="FUE16" s="605"/>
      <c r="FUF16" s="605"/>
      <c r="FUG16" s="605"/>
      <c r="FUH16" s="605"/>
      <c r="FUI16" s="605"/>
      <c r="FUJ16" s="605"/>
      <c r="FUK16" s="605"/>
      <c r="FUL16" s="605"/>
      <c r="FUM16" s="605"/>
      <c r="FUN16" s="605"/>
      <c r="FUO16" s="605"/>
      <c r="FUP16" s="605"/>
      <c r="FUQ16" s="605"/>
      <c r="FUR16" s="605"/>
      <c r="FUS16" s="605"/>
      <c r="FUT16" s="605"/>
      <c r="FUU16" s="605"/>
      <c r="FUV16" s="605"/>
      <c r="FUW16" s="605"/>
      <c r="FUX16" s="605"/>
      <c r="FUY16" s="605"/>
      <c r="FUZ16" s="605"/>
      <c r="FVA16" s="605"/>
      <c r="FVB16" s="605"/>
      <c r="FVC16" s="605"/>
      <c r="FVD16" s="605"/>
      <c r="FVE16" s="605"/>
      <c r="FVF16" s="605"/>
      <c r="FVG16" s="605"/>
      <c r="FVH16" s="605"/>
      <c r="FVI16" s="605"/>
      <c r="FVJ16" s="605"/>
      <c r="FVK16" s="605"/>
      <c r="FVL16" s="605"/>
      <c r="FVM16" s="605"/>
      <c r="FVN16" s="605"/>
      <c r="FVO16" s="605"/>
      <c r="FVP16" s="605"/>
      <c r="FVQ16" s="605"/>
      <c r="FVR16" s="605"/>
      <c r="FVS16" s="605"/>
      <c r="FVT16" s="605"/>
      <c r="FVU16" s="605"/>
      <c r="FVV16" s="605"/>
      <c r="FVW16" s="605"/>
      <c r="FVX16" s="605"/>
      <c r="FVY16" s="605"/>
      <c r="FVZ16" s="605"/>
      <c r="FWA16" s="605"/>
      <c r="FWB16" s="605"/>
      <c r="FWC16" s="605"/>
      <c r="FWD16" s="605"/>
      <c r="FWE16" s="605"/>
      <c r="FWF16" s="605"/>
      <c r="FWG16" s="605"/>
      <c r="FWH16" s="605"/>
      <c r="FWI16" s="605"/>
      <c r="FWJ16" s="605"/>
      <c r="FWK16" s="605"/>
      <c r="FWL16" s="605"/>
      <c r="FWM16" s="605"/>
      <c r="FWN16" s="605"/>
      <c r="FWO16" s="605"/>
      <c r="FWP16" s="605"/>
      <c r="FWQ16" s="605"/>
      <c r="FWR16" s="605"/>
      <c r="FWS16" s="605"/>
      <c r="FWT16" s="605"/>
      <c r="FWU16" s="605"/>
      <c r="FWV16" s="605"/>
      <c r="FWW16" s="605"/>
      <c r="FWX16" s="605"/>
      <c r="FWY16" s="605"/>
      <c r="FWZ16" s="605"/>
      <c r="FXA16" s="605"/>
      <c r="FXB16" s="605"/>
      <c r="FXC16" s="605"/>
      <c r="FXD16" s="605"/>
      <c r="FXE16" s="605"/>
      <c r="FXF16" s="605"/>
      <c r="FXG16" s="605"/>
      <c r="FXH16" s="605"/>
      <c r="FXI16" s="605"/>
      <c r="FXJ16" s="605"/>
      <c r="FXK16" s="605"/>
      <c r="FXL16" s="605"/>
      <c r="FXM16" s="605"/>
      <c r="FXN16" s="605"/>
      <c r="FXO16" s="605"/>
      <c r="FXP16" s="605"/>
      <c r="FXQ16" s="605"/>
      <c r="FXR16" s="605"/>
      <c r="FXS16" s="605"/>
      <c r="FXT16" s="605"/>
      <c r="FXU16" s="605"/>
      <c r="FXV16" s="605"/>
      <c r="FXW16" s="605"/>
      <c r="FXX16" s="605"/>
      <c r="FXY16" s="605"/>
      <c r="FXZ16" s="605"/>
      <c r="FYA16" s="605"/>
      <c r="FYB16" s="605"/>
      <c r="FYC16" s="605"/>
      <c r="FYD16" s="605"/>
      <c r="FYE16" s="605"/>
      <c r="FYF16" s="605"/>
      <c r="FYG16" s="605"/>
      <c r="FYH16" s="605"/>
      <c r="FYI16" s="605"/>
      <c r="FYJ16" s="605"/>
      <c r="FYK16" s="605"/>
      <c r="FYL16" s="605"/>
      <c r="FYM16" s="605"/>
      <c r="FYN16" s="605"/>
      <c r="FYO16" s="605"/>
      <c r="FYP16" s="605"/>
      <c r="FYQ16" s="605"/>
      <c r="FYR16" s="605"/>
      <c r="FYS16" s="605"/>
      <c r="FYT16" s="605"/>
      <c r="FYU16" s="605"/>
      <c r="FYV16" s="605"/>
      <c r="FYW16" s="605"/>
      <c r="FYX16" s="605"/>
      <c r="FYY16" s="605"/>
      <c r="FYZ16" s="605"/>
      <c r="FZA16" s="605"/>
      <c r="FZB16" s="605"/>
      <c r="FZC16" s="605"/>
      <c r="FZD16" s="605"/>
      <c r="FZE16" s="605"/>
      <c r="FZF16" s="605"/>
      <c r="FZG16" s="605"/>
      <c r="FZH16" s="605"/>
      <c r="FZI16" s="605"/>
      <c r="FZJ16" s="605"/>
      <c r="FZK16" s="605"/>
      <c r="FZL16" s="605"/>
      <c r="FZM16" s="605"/>
      <c r="FZN16" s="605"/>
      <c r="FZO16" s="605"/>
      <c r="FZP16" s="605"/>
      <c r="FZQ16" s="605"/>
      <c r="FZR16" s="605"/>
      <c r="FZS16" s="605"/>
      <c r="FZT16" s="605"/>
      <c r="FZU16" s="605"/>
      <c r="FZV16" s="605"/>
      <c r="FZW16" s="605"/>
      <c r="FZX16" s="605"/>
      <c r="FZY16" s="605"/>
      <c r="FZZ16" s="605"/>
      <c r="GAA16" s="605"/>
      <c r="GAB16" s="605"/>
      <c r="GAC16" s="605"/>
      <c r="GAD16" s="605"/>
      <c r="GAE16" s="605"/>
      <c r="GAF16" s="605"/>
      <c r="GAG16" s="605"/>
      <c r="GAH16" s="605"/>
      <c r="GAI16" s="605"/>
      <c r="GAJ16" s="605"/>
      <c r="GAK16" s="605"/>
      <c r="GAL16" s="605"/>
      <c r="GAM16" s="605"/>
      <c r="GAN16" s="605"/>
      <c r="GAO16" s="605"/>
      <c r="GAP16" s="605"/>
      <c r="GAQ16" s="605"/>
      <c r="GAR16" s="605"/>
      <c r="GAS16" s="605"/>
      <c r="GAT16" s="605"/>
      <c r="GAU16" s="605"/>
      <c r="GAV16" s="605"/>
      <c r="GAW16" s="605"/>
      <c r="GAX16" s="605"/>
      <c r="GAY16" s="605"/>
      <c r="GAZ16" s="605"/>
      <c r="GBA16" s="605"/>
      <c r="GBB16" s="605"/>
      <c r="GBC16" s="605"/>
      <c r="GBD16" s="605"/>
      <c r="GBE16" s="605"/>
      <c r="GBF16" s="605"/>
      <c r="GBG16" s="605"/>
      <c r="GBH16" s="605"/>
      <c r="GBI16" s="605"/>
      <c r="GBJ16" s="605"/>
      <c r="GBK16" s="605"/>
      <c r="GBL16" s="605"/>
      <c r="GBM16" s="605"/>
      <c r="GBN16" s="605"/>
      <c r="GBO16" s="605"/>
      <c r="GBP16" s="605"/>
      <c r="GBQ16" s="605"/>
      <c r="GBR16" s="605"/>
      <c r="GBS16" s="605"/>
      <c r="GBT16" s="605"/>
      <c r="GBU16" s="605"/>
      <c r="GBV16" s="605"/>
      <c r="GBW16" s="605"/>
      <c r="GBX16" s="605"/>
      <c r="GBY16" s="605"/>
      <c r="GBZ16" s="605"/>
      <c r="GCA16" s="605"/>
      <c r="GCB16" s="605"/>
      <c r="GCC16" s="605"/>
      <c r="GCD16" s="605"/>
      <c r="GCE16" s="605"/>
      <c r="GCF16" s="605"/>
      <c r="GCG16" s="605"/>
      <c r="GCH16" s="605"/>
      <c r="GCI16" s="605"/>
      <c r="GCJ16" s="605"/>
      <c r="GCK16" s="605"/>
      <c r="GCL16" s="605"/>
      <c r="GCM16" s="605"/>
      <c r="GCN16" s="605"/>
      <c r="GCO16" s="605"/>
      <c r="GCP16" s="605"/>
      <c r="GCQ16" s="605"/>
      <c r="GCR16" s="605"/>
      <c r="GCS16" s="605"/>
      <c r="GCT16" s="605"/>
      <c r="GCU16" s="605"/>
      <c r="GCV16" s="605"/>
      <c r="GCW16" s="605"/>
      <c r="GCX16" s="605"/>
      <c r="GCY16" s="605"/>
      <c r="GCZ16" s="605"/>
      <c r="GDA16" s="605"/>
      <c r="GDB16" s="605"/>
      <c r="GDC16" s="605"/>
      <c r="GDD16" s="605"/>
      <c r="GDE16" s="605"/>
      <c r="GDF16" s="605"/>
      <c r="GDG16" s="605"/>
      <c r="GDH16" s="605"/>
      <c r="GDI16" s="605"/>
      <c r="GDJ16" s="605"/>
      <c r="GDK16" s="605"/>
      <c r="GDL16" s="605"/>
      <c r="GDM16" s="605"/>
      <c r="GDN16" s="605"/>
      <c r="GDO16" s="605"/>
      <c r="GDP16" s="605"/>
      <c r="GDQ16" s="605"/>
      <c r="GDR16" s="605"/>
      <c r="GDS16" s="605"/>
      <c r="GDT16" s="605"/>
      <c r="GDU16" s="605"/>
      <c r="GDV16" s="605"/>
      <c r="GDW16" s="605"/>
      <c r="GDX16" s="605"/>
      <c r="GDY16" s="605"/>
      <c r="GDZ16" s="605"/>
      <c r="GEA16" s="605"/>
      <c r="GEB16" s="605"/>
      <c r="GEC16" s="605"/>
      <c r="GED16" s="605"/>
      <c r="GEE16" s="605"/>
      <c r="GEF16" s="605"/>
      <c r="GEG16" s="605"/>
      <c r="GEH16" s="605"/>
      <c r="GEI16" s="605"/>
      <c r="GEJ16" s="605"/>
      <c r="GEK16" s="605"/>
      <c r="GEL16" s="605"/>
      <c r="GEM16" s="605"/>
      <c r="GEN16" s="605"/>
      <c r="GEO16" s="605"/>
      <c r="GEP16" s="605"/>
      <c r="GEQ16" s="605"/>
      <c r="GER16" s="605"/>
      <c r="GES16" s="605"/>
      <c r="GET16" s="605"/>
      <c r="GEU16" s="605"/>
      <c r="GEV16" s="605"/>
      <c r="GEW16" s="605"/>
      <c r="GEX16" s="605"/>
      <c r="GEY16" s="605"/>
      <c r="GEZ16" s="605"/>
      <c r="GFA16" s="605"/>
      <c r="GFB16" s="605"/>
      <c r="GFC16" s="605"/>
      <c r="GFD16" s="605"/>
      <c r="GFE16" s="605"/>
      <c r="GFF16" s="605"/>
      <c r="GFG16" s="605"/>
      <c r="GFH16" s="605"/>
      <c r="GFI16" s="605"/>
      <c r="GFJ16" s="605"/>
      <c r="GFK16" s="605"/>
      <c r="GFL16" s="605"/>
      <c r="GFM16" s="605"/>
      <c r="GFN16" s="605"/>
      <c r="GFO16" s="605"/>
      <c r="GFP16" s="605"/>
      <c r="GFQ16" s="605"/>
      <c r="GFR16" s="605"/>
      <c r="GFS16" s="605"/>
      <c r="GFT16" s="605"/>
      <c r="GFU16" s="605"/>
      <c r="GFV16" s="605"/>
      <c r="GFW16" s="605"/>
      <c r="GFX16" s="605"/>
      <c r="GFY16" s="605"/>
      <c r="GFZ16" s="605"/>
      <c r="GGA16" s="605"/>
      <c r="GGB16" s="605"/>
      <c r="GGC16" s="605"/>
      <c r="GGD16" s="605"/>
      <c r="GGE16" s="605"/>
      <c r="GGF16" s="605"/>
      <c r="GGG16" s="605"/>
      <c r="GGH16" s="605"/>
      <c r="GGI16" s="605"/>
      <c r="GGJ16" s="605"/>
      <c r="GGK16" s="605"/>
      <c r="GGL16" s="605"/>
      <c r="GGM16" s="605"/>
      <c r="GGN16" s="605"/>
      <c r="GGO16" s="605"/>
      <c r="GGP16" s="605"/>
      <c r="GGQ16" s="605"/>
      <c r="GGR16" s="605"/>
      <c r="GGS16" s="605"/>
      <c r="GGT16" s="605"/>
      <c r="GGU16" s="605"/>
      <c r="GGV16" s="605"/>
      <c r="GGW16" s="605"/>
      <c r="GGX16" s="605"/>
      <c r="GGY16" s="605"/>
      <c r="GGZ16" s="605"/>
      <c r="GHA16" s="605"/>
      <c r="GHB16" s="605"/>
      <c r="GHC16" s="605"/>
      <c r="GHD16" s="605"/>
      <c r="GHE16" s="605"/>
      <c r="GHF16" s="605"/>
      <c r="GHG16" s="605"/>
      <c r="GHH16" s="605"/>
      <c r="GHI16" s="605"/>
      <c r="GHJ16" s="605"/>
      <c r="GHK16" s="605"/>
      <c r="GHL16" s="605"/>
      <c r="GHM16" s="605"/>
      <c r="GHN16" s="605"/>
      <c r="GHO16" s="605"/>
      <c r="GHP16" s="605"/>
      <c r="GHQ16" s="605"/>
      <c r="GHR16" s="605"/>
      <c r="GHS16" s="605"/>
      <c r="GHT16" s="605"/>
      <c r="GHU16" s="605"/>
      <c r="GHV16" s="605"/>
      <c r="GHW16" s="605"/>
      <c r="GHX16" s="605"/>
      <c r="GHY16" s="605"/>
      <c r="GHZ16" s="605"/>
      <c r="GIA16" s="605"/>
      <c r="GIB16" s="605"/>
      <c r="GIC16" s="605"/>
      <c r="GID16" s="605"/>
      <c r="GIE16" s="605"/>
      <c r="GIF16" s="605"/>
      <c r="GIG16" s="605"/>
      <c r="GIH16" s="605"/>
      <c r="GII16" s="605"/>
      <c r="GIJ16" s="605"/>
      <c r="GIK16" s="605"/>
      <c r="GIL16" s="605"/>
      <c r="GIM16" s="605"/>
      <c r="GIN16" s="605"/>
      <c r="GIO16" s="605"/>
      <c r="GIP16" s="605"/>
      <c r="GIQ16" s="605"/>
      <c r="GIR16" s="605"/>
      <c r="GIS16" s="605"/>
      <c r="GIT16" s="605"/>
      <c r="GIU16" s="605"/>
      <c r="GIV16" s="605"/>
      <c r="GIW16" s="605"/>
      <c r="GIX16" s="605"/>
      <c r="GIY16" s="605"/>
      <c r="GIZ16" s="605"/>
      <c r="GJA16" s="605"/>
      <c r="GJB16" s="605"/>
      <c r="GJC16" s="605"/>
      <c r="GJD16" s="605"/>
      <c r="GJE16" s="605"/>
      <c r="GJF16" s="605"/>
      <c r="GJG16" s="605"/>
      <c r="GJH16" s="605"/>
      <c r="GJI16" s="605"/>
      <c r="GJJ16" s="605"/>
      <c r="GJK16" s="605"/>
      <c r="GJL16" s="605"/>
      <c r="GJM16" s="605"/>
      <c r="GJN16" s="605"/>
      <c r="GJO16" s="605"/>
      <c r="GJP16" s="605"/>
      <c r="GJQ16" s="605"/>
      <c r="GJR16" s="605"/>
      <c r="GJS16" s="605"/>
      <c r="GJT16" s="605"/>
      <c r="GJU16" s="605"/>
      <c r="GJV16" s="605"/>
      <c r="GJW16" s="605"/>
      <c r="GJX16" s="605"/>
      <c r="GJY16" s="605"/>
      <c r="GJZ16" s="605"/>
      <c r="GKA16" s="605"/>
      <c r="GKB16" s="605"/>
      <c r="GKC16" s="605"/>
      <c r="GKD16" s="605"/>
      <c r="GKE16" s="605"/>
      <c r="GKF16" s="605"/>
      <c r="GKG16" s="605"/>
      <c r="GKH16" s="605"/>
      <c r="GKI16" s="605"/>
      <c r="GKJ16" s="605"/>
      <c r="GKK16" s="605"/>
      <c r="GKL16" s="605"/>
      <c r="GKM16" s="605"/>
      <c r="GKN16" s="605"/>
      <c r="GKO16" s="605"/>
      <c r="GKP16" s="605"/>
      <c r="GKQ16" s="605"/>
      <c r="GKR16" s="605"/>
      <c r="GKS16" s="605"/>
      <c r="GKT16" s="605"/>
      <c r="GKU16" s="605"/>
      <c r="GKV16" s="605"/>
      <c r="GKW16" s="605"/>
      <c r="GKX16" s="605"/>
      <c r="GKY16" s="605"/>
      <c r="GKZ16" s="605"/>
      <c r="GLA16" s="605"/>
      <c r="GLB16" s="605"/>
      <c r="GLC16" s="605"/>
      <c r="GLD16" s="605"/>
      <c r="GLE16" s="605"/>
      <c r="GLF16" s="605"/>
      <c r="GLG16" s="605"/>
      <c r="GLH16" s="605"/>
      <c r="GLI16" s="605"/>
      <c r="GLJ16" s="605"/>
      <c r="GLK16" s="605"/>
      <c r="GLL16" s="605"/>
      <c r="GLM16" s="605"/>
      <c r="GLN16" s="605"/>
      <c r="GLO16" s="605"/>
      <c r="GLP16" s="605"/>
      <c r="GLQ16" s="605"/>
      <c r="GLR16" s="605"/>
      <c r="GLS16" s="605"/>
      <c r="GLT16" s="605"/>
      <c r="GLU16" s="605"/>
      <c r="GLV16" s="605"/>
      <c r="GLW16" s="605"/>
      <c r="GLX16" s="605"/>
      <c r="GLY16" s="605"/>
      <c r="GLZ16" s="605"/>
      <c r="GMA16" s="605"/>
      <c r="GMB16" s="605"/>
      <c r="GMC16" s="605"/>
      <c r="GMD16" s="605"/>
      <c r="GME16" s="605"/>
      <c r="GMF16" s="605"/>
      <c r="GMG16" s="605"/>
      <c r="GMH16" s="605"/>
      <c r="GMI16" s="605"/>
      <c r="GMJ16" s="605"/>
      <c r="GMK16" s="605"/>
      <c r="GML16" s="605"/>
      <c r="GMM16" s="605"/>
      <c r="GMN16" s="605"/>
      <c r="GMO16" s="605"/>
      <c r="GMP16" s="605"/>
      <c r="GMQ16" s="605"/>
      <c r="GMR16" s="605"/>
      <c r="GMS16" s="605"/>
      <c r="GMT16" s="605"/>
      <c r="GMU16" s="605"/>
      <c r="GMV16" s="605"/>
      <c r="GMW16" s="605"/>
      <c r="GMX16" s="605"/>
      <c r="GMY16" s="605"/>
      <c r="GMZ16" s="605"/>
      <c r="GNA16" s="605"/>
      <c r="GNB16" s="605"/>
      <c r="GNC16" s="605"/>
      <c r="GND16" s="605"/>
      <c r="GNE16" s="605"/>
      <c r="GNF16" s="605"/>
      <c r="GNG16" s="605"/>
      <c r="GNH16" s="605"/>
      <c r="GNI16" s="605"/>
      <c r="GNJ16" s="605"/>
      <c r="GNK16" s="605"/>
      <c r="GNL16" s="605"/>
      <c r="GNM16" s="605"/>
      <c r="GNN16" s="605"/>
      <c r="GNO16" s="605"/>
      <c r="GNP16" s="605"/>
      <c r="GNQ16" s="605"/>
      <c r="GNR16" s="605"/>
      <c r="GNS16" s="605"/>
      <c r="GNT16" s="605"/>
      <c r="GNU16" s="605"/>
      <c r="GNV16" s="605"/>
      <c r="GNW16" s="605"/>
      <c r="GNX16" s="605"/>
      <c r="GNY16" s="605"/>
      <c r="GNZ16" s="605"/>
      <c r="GOA16" s="605"/>
      <c r="GOB16" s="605"/>
      <c r="GOC16" s="605"/>
      <c r="GOD16" s="605"/>
      <c r="GOE16" s="605"/>
      <c r="GOF16" s="605"/>
      <c r="GOG16" s="605"/>
      <c r="GOH16" s="605"/>
      <c r="GOI16" s="605"/>
      <c r="GOJ16" s="605"/>
      <c r="GOK16" s="605"/>
      <c r="GOL16" s="605"/>
      <c r="GOM16" s="605"/>
      <c r="GON16" s="605"/>
      <c r="GOO16" s="605"/>
      <c r="GOP16" s="605"/>
      <c r="GOQ16" s="605"/>
      <c r="GOR16" s="605"/>
      <c r="GOS16" s="605"/>
      <c r="GOT16" s="605"/>
      <c r="GOU16" s="605"/>
      <c r="GOV16" s="605"/>
      <c r="GOW16" s="605"/>
      <c r="GOX16" s="605"/>
      <c r="GOY16" s="605"/>
      <c r="GOZ16" s="605"/>
      <c r="GPA16" s="605"/>
      <c r="GPB16" s="605"/>
      <c r="GPC16" s="605"/>
      <c r="GPD16" s="605"/>
      <c r="GPE16" s="605"/>
      <c r="GPF16" s="605"/>
      <c r="GPG16" s="605"/>
      <c r="GPH16" s="605"/>
      <c r="GPI16" s="605"/>
      <c r="GPJ16" s="605"/>
      <c r="GPK16" s="605"/>
      <c r="GPL16" s="605"/>
      <c r="GPM16" s="605"/>
      <c r="GPN16" s="605"/>
      <c r="GPO16" s="605"/>
      <c r="GPP16" s="605"/>
      <c r="GPQ16" s="605"/>
      <c r="GPR16" s="605"/>
      <c r="GPS16" s="605"/>
      <c r="GPT16" s="605"/>
      <c r="GPU16" s="605"/>
      <c r="GPV16" s="605"/>
      <c r="GPW16" s="605"/>
      <c r="GPX16" s="605"/>
      <c r="GPY16" s="605"/>
      <c r="GPZ16" s="605"/>
      <c r="GQA16" s="605"/>
      <c r="GQB16" s="605"/>
      <c r="GQC16" s="605"/>
      <c r="GQD16" s="605"/>
      <c r="GQE16" s="605"/>
      <c r="GQF16" s="605"/>
      <c r="GQG16" s="605"/>
      <c r="GQH16" s="605"/>
      <c r="GQI16" s="605"/>
      <c r="GQJ16" s="605"/>
      <c r="GQK16" s="605"/>
      <c r="GQL16" s="605"/>
      <c r="GQM16" s="605"/>
      <c r="GQN16" s="605"/>
      <c r="GQO16" s="605"/>
      <c r="GQP16" s="605"/>
      <c r="GQQ16" s="605"/>
      <c r="GQR16" s="605"/>
      <c r="GQS16" s="605"/>
      <c r="GQT16" s="605"/>
      <c r="GQU16" s="605"/>
      <c r="GQV16" s="605"/>
      <c r="GQW16" s="605"/>
      <c r="GQX16" s="605"/>
      <c r="GQY16" s="605"/>
      <c r="GQZ16" s="605"/>
      <c r="GRA16" s="605"/>
      <c r="GRB16" s="605"/>
      <c r="GRC16" s="605"/>
      <c r="GRD16" s="605"/>
      <c r="GRE16" s="605"/>
      <c r="GRF16" s="605"/>
      <c r="GRG16" s="605"/>
      <c r="GRH16" s="605"/>
      <c r="GRI16" s="605"/>
      <c r="GRJ16" s="605"/>
      <c r="GRK16" s="605"/>
      <c r="GRL16" s="605"/>
      <c r="GRM16" s="605"/>
      <c r="GRN16" s="605"/>
      <c r="GRO16" s="605"/>
      <c r="GRP16" s="605"/>
      <c r="GRQ16" s="605"/>
      <c r="GRR16" s="605"/>
      <c r="GRS16" s="605"/>
      <c r="GRT16" s="605"/>
      <c r="GRU16" s="605"/>
      <c r="GRV16" s="605"/>
      <c r="GRW16" s="605"/>
      <c r="GRX16" s="605"/>
      <c r="GRY16" s="605"/>
      <c r="GRZ16" s="605"/>
      <c r="GSA16" s="605"/>
      <c r="GSB16" s="605"/>
      <c r="GSC16" s="605"/>
      <c r="GSD16" s="605"/>
      <c r="GSE16" s="605"/>
      <c r="GSF16" s="605"/>
      <c r="GSG16" s="605"/>
      <c r="GSH16" s="605"/>
      <c r="GSI16" s="605"/>
      <c r="GSJ16" s="605"/>
      <c r="GSK16" s="605"/>
      <c r="GSL16" s="605"/>
      <c r="GSM16" s="605"/>
      <c r="GSN16" s="605"/>
      <c r="GSO16" s="605"/>
      <c r="GSP16" s="605"/>
      <c r="GSQ16" s="605"/>
      <c r="GSR16" s="605"/>
      <c r="GSS16" s="605"/>
      <c r="GST16" s="605"/>
      <c r="GSU16" s="605"/>
      <c r="GSV16" s="605"/>
      <c r="GSW16" s="605"/>
      <c r="GSX16" s="605"/>
      <c r="GSY16" s="605"/>
      <c r="GSZ16" s="605"/>
      <c r="GTA16" s="605"/>
      <c r="GTB16" s="605"/>
      <c r="GTC16" s="605"/>
      <c r="GTD16" s="605"/>
      <c r="GTE16" s="605"/>
      <c r="GTF16" s="605"/>
      <c r="GTG16" s="605"/>
      <c r="GTH16" s="605"/>
      <c r="GTI16" s="605"/>
      <c r="GTJ16" s="605"/>
      <c r="GTK16" s="605"/>
      <c r="GTL16" s="605"/>
      <c r="GTM16" s="605"/>
      <c r="GTN16" s="605"/>
      <c r="GTO16" s="605"/>
      <c r="GTP16" s="605"/>
      <c r="GTQ16" s="605"/>
      <c r="GTR16" s="605"/>
      <c r="GTS16" s="605"/>
      <c r="GTT16" s="605"/>
      <c r="GTU16" s="605"/>
      <c r="GTV16" s="605"/>
      <c r="GTW16" s="605"/>
      <c r="GTX16" s="605"/>
      <c r="GTY16" s="605"/>
      <c r="GTZ16" s="605"/>
      <c r="GUA16" s="605"/>
      <c r="GUB16" s="605"/>
      <c r="GUC16" s="605"/>
      <c r="GUD16" s="605"/>
      <c r="GUE16" s="605"/>
      <c r="GUF16" s="605"/>
      <c r="GUG16" s="605"/>
      <c r="GUH16" s="605"/>
      <c r="GUI16" s="605"/>
      <c r="GUJ16" s="605"/>
      <c r="GUK16" s="605"/>
      <c r="GUL16" s="605"/>
      <c r="GUM16" s="605"/>
      <c r="GUN16" s="605"/>
      <c r="GUO16" s="605"/>
      <c r="GUP16" s="605"/>
      <c r="GUQ16" s="605"/>
      <c r="GUR16" s="605"/>
      <c r="GUS16" s="605"/>
      <c r="GUT16" s="605"/>
      <c r="GUU16" s="605"/>
      <c r="GUV16" s="605"/>
      <c r="GUW16" s="605"/>
      <c r="GUX16" s="605"/>
      <c r="GUY16" s="605"/>
      <c r="GUZ16" s="605"/>
      <c r="GVA16" s="605"/>
      <c r="GVB16" s="605"/>
      <c r="GVC16" s="605"/>
      <c r="GVD16" s="605"/>
      <c r="GVE16" s="605"/>
      <c r="GVF16" s="605"/>
      <c r="GVG16" s="605"/>
      <c r="GVH16" s="605"/>
      <c r="GVI16" s="605"/>
      <c r="GVJ16" s="605"/>
      <c r="GVK16" s="605"/>
      <c r="GVL16" s="605"/>
      <c r="GVM16" s="605"/>
      <c r="GVN16" s="605"/>
      <c r="GVO16" s="605"/>
      <c r="GVP16" s="605"/>
      <c r="GVQ16" s="605"/>
      <c r="GVR16" s="605"/>
      <c r="GVS16" s="605"/>
      <c r="GVT16" s="605"/>
      <c r="GVU16" s="605"/>
      <c r="GVV16" s="605"/>
      <c r="GVW16" s="605"/>
      <c r="GVX16" s="605"/>
      <c r="GVY16" s="605"/>
      <c r="GVZ16" s="605"/>
      <c r="GWA16" s="605"/>
      <c r="GWB16" s="605"/>
      <c r="GWC16" s="605"/>
      <c r="GWD16" s="605"/>
      <c r="GWE16" s="605"/>
      <c r="GWF16" s="605"/>
      <c r="GWG16" s="605"/>
      <c r="GWH16" s="605"/>
      <c r="GWI16" s="605"/>
      <c r="GWJ16" s="605"/>
      <c r="GWK16" s="605"/>
      <c r="GWL16" s="605"/>
      <c r="GWM16" s="605"/>
      <c r="GWN16" s="605"/>
      <c r="GWO16" s="605"/>
      <c r="GWP16" s="605"/>
      <c r="GWQ16" s="605"/>
      <c r="GWR16" s="605"/>
      <c r="GWS16" s="605"/>
      <c r="GWT16" s="605"/>
      <c r="GWU16" s="605"/>
      <c r="GWV16" s="605"/>
      <c r="GWW16" s="605"/>
      <c r="GWX16" s="605"/>
      <c r="GWY16" s="605"/>
      <c r="GWZ16" s="605"/>
      <c r="GXA16" s="605"/>
      <c r="GXB16" s="605"/>
      <c r="GXC16" s="605"/>
      <c r="GXD16" s="605"/>
      <c r="GXE16" s="605"/>
      <c r="GXF16" s="605"/>
      <c r="GXG16" s="605"/>
      <c r="GXH16" s="605"/>
      <c r="GXI16" s="605"/>
      <c r="GXJ16" s="605"/>
      <c r="GXK16" s="605"/>
      <c r="GXL16" s="605"/>
      <c r="GXM16" s="605"/>
      <c r="GXN16" s="605"/>
      <c r="GXO16" s="605"/>
      <c r="GXP16" s="605"/>
      <c r="GXQ16" s="605"/>
      <c r="GXR16" s="605"/>
      <c r="GXS16" s="605"/>
      <c r="GXT16" s="605"/>
      <c r="GXU16" s="605"/>
      <c r="GXV16" s="605"/>
      <c r="GXW16" s="605"/>
      <c r="GXX16" s="605"/>
      <c r="GXY16" s="605"/>
      <c r="GXZ16" s="605"/>
      <c r="GYA16" s="605"/>
      <c r="GYB16" s="605"/>
      <c r="GYC16" s="605"/>
      <c r="GYD16" s="605"/>
      <c r="GYE16" s="605"/>
      <c r="GYF16" s="605"/>
      <c r="GYG16" s="605"/>
      <c r="GYH16" s="605"/>
      <c r="GYI16" s="605"/>
      <c r="GYJ16" s="605"/>
      <c r="GYK16" s="605"/>
      <c r="GYL16" s="605"/>
      <c r="GYM16" s="605"/>
      <c r="GYN16" s="605"/>
      <c r="GYO16" s="605"/>
      <c r="GYP16" s="605"/>
      <c r="GYQ16" s="605"/>
      <c r="GYR16" s="605"/>
      <c r="GYS16" s="605"/>
      <c r="GYT16" s="605"/>
      <c r="GYU16" s="605"/>
      <c r="GYV16" s="605"/>
      <c r="GYW16" s="605"/>
      <c r="GYX16" s="605"/>
      <c r="GYY16" s="605"/>
      <c r="GYZ16" s="605"/>
      <c r="GZA16" s="605"/>
      <c r="GZB16" s="605"/>
      <c r="GZC16" s="605"/>
      <c r="GZD16" s="605"/>
      <c r="GZE16" s="605"/>
      <c r="GZF16" s="605"/>
      <c r="GZG16" s="605"/>
      <c r="GZH16" s="605"/>
      <c r="GZI16" s="605"/>
      <c r="GZJ16" s="605"/>
      <c r="GZK16" s="605"/>
      <c r="GZL16" s="605"/>
      <c r="GZM16" s="605"/>
      <c r="GZN16" s="605"/>
      <c r="GZO16" s="605"/>
      <c r="GZP16" s="605"/>
      <c r="GZQ16" s="605"/>
      <c r="GZR16" s="605"/>
      <c r="GZS16" s="605"/>
      <c r="GZT16" s="605"/>
      <c r="GZU16" s="605"/>
      <c r="GZV16" s="605"/>
      <c r="GZW16" s="605"/>
      <c r="GZX16" s="605"/>
      <c r="GZY16" s="605"/>
      <c r="GZZ16" s="605"/>
      <c r="HAA16" s="605"/>
      <c r="HAB16" s="605"/>
      <c r="HAC16" s="605"/>
      <c r="HAD16" s="605"/>
      <c r="HAE16" s="605"/>
      <c r="HAF16" s="605"/>
      <c r="HAG16" s="605"/>
      <c r="HAH16" s="605"/>
      <c r="HAI16" s="605"/>
      <c r="HAJ16" s="605"/>
      <c r="HAK16" s="605"/>
      <c r="HAL16" s="605"/>
      <c r="HAM16" s="605"/>
      <c r="HAN16" s="605"/>
      <c r="HAO16" s="605"/>
      <c r="HAP16" s="605"/>
      <c r="HAQ16" s="605"/>
      <c r="HAR16" s="605"/>
      <c r="HAS16" s="605"/>
      <c r="HAT16" s="605"/>
      <c r="HAU16" s="605"/>
      <c r="HAV16" s="605"/>
      <c r="HAW16" s="605"/>
      <c r="HAX16" s="605"/>
      <c r="HAY16" s="605"/>
      <c r="HAZ16" s="605"/>
      <c r="HBA16" s="605"/>
      <c r="HBB16" s="605"/>
      <c r="HBC16" s="605"/>
      <c r="HBD16" s="605"/>
      <c r="HBE16" s="605"/>
      <c r="HBF16" s="605"/>
      <c r="HBG16" s="605"/>
      <c r="HBH16" s="605"/>
      <c r="HBI16" s="605"/>
      <c r="HBJ16" s="605"/>
      <c r="HBK16" s="605"/>
      <c r="HBL16" s="605"/>
      <c r="HBM16" s="605"/>
      <c r="HBN16" s="605"/>
      <c r="HBO16" s="605"/>
      <c r="HBP16" s="605"/>
      <c r="HBQ16" s="605"/>
      <c r="HBR16" s="605"/>
      <c r="HBS16" s="605"/>
      <c r="HBT16" s="605"/>
      <c r="HBU16" s="605"/>
      <c r="HBV16" s="605"/>
      <c r="HBW16" s="605"/>
      <c r="HBX16" s="605"/>
      <c r="HBY16" s="605"/>
      <c r="HBZ16" s="605"/>
      <c r="HCA16" s="605"/>
      <c r="HCB16" s="605"/>
      <c r="HCC16" s="605"/>
      <c r="HCD16" s="605"/>
      <c r="HCE16" s="605"/>
      <c r="HCF16" s="605"/>
      <c r="HCG16" s="605"/>
      <c r="HCH16" s="605"/>
      <c r="HCI16" s="605"/>
      <c r="HCJ16" s="605"/>
      <c r="HCK16" s="605"/>
      <c r="HCL16" s="605"/>
      <c r="HCM16" s="605"/>
      <c r="HCN16" s="605"/>
      <c r="HCO16" s="605"/>
      <c r="HCP16" s="605"/>
      <c r="HCQ16" s="605"/>
      <c r="HCR16" s="605"/>
      <c r="HCS16" s="605"/>
      <c r="HCT16" s="605"/>
      <c r="HCU16" s="605"/>
      <c r="HCV16" s="605"/>
      <c r="HCW16" s="605"/>
      <c r="HCX16" s="605"/>
      <c r="HCY16" s="605"/>
      <c r="HCZ16" s="605"/>
      <c r="HDA16" s="605"/>
      <c r="HDB16" s="605"/>
      <c r="HDC16" s="605"/>
      <c r="HDD16" s="605"/>
      <c r="HDE16" s="605"/>
      <c r="HDF16" s="605"/>
      <c r="HDG16" s="605"/>
      <c r="HDH16" s="605"/>
      <c r="HDI16" s="605"/>
      <c r="HDJ16" s="605"/>
      <c r="HDK16" s="605"/>
      <c r="HDL16" s="605"/>
      <c r="HDM16" s="605"/>
      <c r="HDN16" s="605"/>
      <c r="HDO16" s="605"/>
      <c r="HDP16" s="605"/>
      <c r="HDQ16" s="605"/>
      <c r="HDR16" s="605"/>
      <c r="HDS16" s="605"/>
      <c r="HDT16" s="605"/>
      <c r="HDU16" s="605"/>
      <c r="HDV16" s="605"/>
      <c r="HDW16" s="605"/>
      <c r="HDX16" s="605"/>
      <c r="HDY16" s="605"/>
      <c r="HDZ16" s="605"/>
      <c r="HEA16" s="605"/>
      <c r="HEB16" s="605"/>
      <c r="HEC16" s="605"/>
      <c r="HED16" s="605"/>
      <c r="HEE16" s="605"/>
      <c r="HEF16" s="605"/>
      <c r="HEG16" s="605"/>
      <c r="HEH16" s="605"/>
      <c r="HEI16" s="605"/>
      <c r="HEJ16" s="605"/>
      <c r="HEK16" s="605"/>
      <c r="HEL16" s="605"/>
      <c r="HEM16" s="605"/>
      <c r="HEN16" s="605"/>
      <c r="HEO16" s="605"/>
      <c r="HEP16" s="605"/>
      <c r="HEQ16" s="605"/>
      <c r="HER16" s="605"/>
      <c r="HES16" s="605"/>
      <c r="HET16" s="605"/>
      <c r="HEU16" s="605"/>
      <c r="HEV16" s="605"/>
      <c r="HEW16" s="605"/>
      <c r="HEX16" s="605"/>
      <c r="HEY16" s="605"/>
      <c r="HEZ16" s="605"/>
      <c r="HFA16" s="605"/>
      <c r="HFB16" s="605"/>
      <c r="HFC16" s="605"/>
      <c r="HFD16" s="605"/>
      <c r="HFE16" s="605"/>
      <c r="HFF16" s="605"/>
      <c r="HFG16" s="605"/>
      <c r="HFH16" s="605"/>
      <c r="HFI16" s="605"/>
      <c r="HFJ16" s="605"/>
      <c r="HFK16" s="605"/>
      <c r="HFL16" s="605"/>
      <c r="HFM16" s="605"/>
      <c r="HFN16" s="605"/>
      <c r="HFO16" s="605"/>
      <c r="HFP16" s="605"/>
      <c r="HFQ16" s="605"/>
      <c r="HFR16" s="605"/>
      <c r="HFS16" s="605"/>
      <c r="HFT16" s="605"/>
      <c r="HFU16" s="605"/>
      <c r="HFV16" s="605"/>
      <c r="HFW16" s="605"/>
      <c r="HFX16" s="605"/>
      <c r="HFY16" s="605"/>
      <c r="HFZ16" s="605"/>
      <c r="HGA16" s="605"/>
      <c r="HGB16" s="605"/>
      <c r="HGC16" s="605"/>
      <c r="HGD16" s="605"/>
      <c r="HGE16" s="605"/>
      <c r="HGF16" s="605"/>
      <c r="HGG16" s="605"/>
      <c r="HGH16" s="605"/>
      <c r="HGI16" s="605"/>
      <c r="HGJ16" s="605"/>
      <c r="HGK16" s="605"/>
      <c r="HGL16" s="605"/>
      <c r="HGM16" s="605"/>
      <c r="HGN16" s="605"/>
      <c r="HGO16" s="605"/>
      <c r="HGP16" s="605"/>
      <c r="HGQ16" s="605"/>
      <c r="HGR16" s="605"/>
      <c r="HGS16" s="605"/>
      <c r="HGT16" s="605"/>
      <c r="HGU16" s="605"/>
      <c r="HGV16" s="605"/>
      <c r="HGW16" s="605"/>
      <c r="HGX16" s="605"/>
      <c r="HGY16" s="605"/>
      <c r="HGZ16" s="605"/>
      <c r="HHA16" s="605"/>
      <c r="HHB16" s="605"/>
      <c r="HHC16" s="605"/>
      <c r="HHD16" s="605"/>
      <c r="HHE16" s="605"/>
      <c r="HHF16" s="605"/>
      <c r="HHG16" s="605"/>
      <c r="HHH16" s="605"/>
      <c r="HHI16" s="605"/>
      <c r="HHJ16" s="605"/>
      <c r="HHK16" s="605"/>
      <c r="HHL16" s="605"/>
      <c r="HHM16" s="605"/>
      <c r="HHN16" s="605"/>
      <c r="HHO16" s="605"/>
      <c r="HHP16" s="605"/>
      <c r="HHQ16" s="605"/>
      <c r="HHR16" s="605"/>
      <c r="HHS16" s="605"/>
      <c r="HHT16" s="605"/>
      <c r="HHU16" s="605"/>
      <c r="HHV16" s="605"/>
      <c r="HHW16" s="605"/>
      <c r="HHX16" s="605"/>
      <c r="HHY16" s="605"/>
      <c r="HHZ16" s="605"/>
      <c r="HIA16" s="605"/>
      <c r="HIB16" s="605"/>
      <c r="HIC16" s="605"/>
      <c r="HID16" s="605"/>
      <c r="HIE16" s="605"/>
      <c r="HIF16" s="605"/>
      <c r="HIG16" s="605"/>
      <c r="HIH16" s="605"/>
      <c r="HII16" s="605"/>
      <c r="HIJ16" s="605"/>
      <c r="HIK16" s="605"/>
      <c r="HIL16" s="605"/>
      <c r="HIM16" s="605"/>
      <c r="HIN16" s="605"/>
      <c r="HIO16" s="605"/>
      <c r="HIP16" s="605"/>
      <c r="HIQ16" s="605"/>
      <c r="HIR16" s="605"/>
      <c r="HIS16" s="605"/>
      <c r="HIT16" s="605"/>
      <c r="HIU16" s="605"/>
      <c r="HIV16" s="605"/>
      <c r="HIW16" s="605"/>
      <c r="HIX16" s="605"/>
      <c r="HIY16" s="605"/>
      <c r="HIZ16" s="605"/>
      <c r="HJA16" s="605"/>
      <c r="HJB16" s="605"/>
      <c r="HJC16" s="605"/>
      <c r="HJD16" s="605"/>
      <c r="HJE16" s="605"/>
      <c r="HJF16" s="605"/>
      <c r="HJG16" s="605"/>
      <c r="HJH16" s="605"/>
      <c r="HJI16" s="605"/>
      <c r="HJJ16" s="605"/>
      <c r="HJK16" s="605"/>
      <c r="HJL16" s="605"/>
      <c r="HJM16" s="605"/>
      <c r="HJN16" s="605"/>
      <c r="HJO16" s="605"/>
      <c r="HJP16" s="605"/>
      <c r="HJQ16" s="605"/>
      <c r="HJR16" s="605"/>
      <c r="HJS16" s="605"/>
      <c r="HJT16" s="605"/>
      <c r="HJU16" s="605"/>
      <c r="HJV16" s="605"/>
      <c r="HJW16" s="605"/>
      <c r="HJX16" s="605"/>
      <c r="HJY16" s="605"/>
      <c r="HJZ16" s="605"/>
      <c r="HKA16" s="605"/>
      <c r="HKB16" s="605"/>
      <c r="HKC16" s="605"/>
      <c r="HKD16" s="605"/>
      <c r="HKE16" s="605"/>
      <c r="HKF16" s="605"/>
      <c r="HKG16" s="605"/>
      <c r="HKH16" s="605"/>
      <c r="HKI16" s="605"/>
      <c r="HKJ16" s="605"/>
      <c r="HKK16" s="605"/>
      <c r="HKL16" s="605"/>
      <c r="HKM16" s="605"/>
      <c r="HKN16" s="605"/>
      <c r="HKO16" s="605"/>
      <c r="HKP16" s="605"/>
      <c r="HKQ16" s="605"/>
      <c r="HKR16" s="605"/>
      <c r="HKS16" s="605"/>
      <c r="HKT16" s="605"/>
      <c r="HKU16" s="605"/>
      <c r="HKV16" s="605"/>
      <c r="HKW16" s="605"/>
      <c r="HKX16" s="605"/>
      <c r="HKY16" s="605"/>
      <c r="HKZ16" s="605"/>
      <c r="HLA16" s="605"/>
      <c r="HLB16" s="605"/>
      <c r="HLC16" s="605"/>
      <c r="HLD16" s="605"/>
      <c r="HLE16" s="605"/>
      <c r="HLF16" s="605"/>
      <c r="HLG16" s="605"/>
      <c r="HLH16" s="605"/>
      <c r="HLI16" s="605"/>
      <c r="HLJ16" s="605"/>
      <c r="HLK16" s="605"/>
      <c r="HLL16" s="605"/>
      <c r="HLM16" s="605"/>
      <c r="HLN16" s="605"/>
      <c r="HLO16" s="605"/>
      <c r="HLP16" s="605"/>
      <c r="HLQ16" s="605"/>
      <c r="HLR16" s="605"/>
      <c r="HLS16" s="605"/>
      <c r="HLT16" s="605"/>
      <c r="HLU16" s="605"/>
      <c r="HLV16" s="605"/>
      <c r="HLW16" s="605"/>
      <c r="HLX16" s="605"/>
      <c r="HLY16" s="605"/>
      <c r="HLZ16" s="605"/>
      <c r="HMA16" s="605"/>
      <c r="HMB16" s="605"/>
      <c r="HMC16" s="605"/>
      <c r="HMD16" s="605"/>
      <c r="HME16" s="605"/>
      <c r="HMF16" s="605"/>
      <c r="HMG16" s="605"/>
      <c r="HMH16" s="605"/>
      <c r="HMI16" s="605"/>
      <c r="HMJ16" s="605"/>
      <c r="HMK16" s="605"/>
      <c r="HML16" s="605"/>
      <c r="HMM16" s="605"/>
      <c r="HMN16" s="605"/>
      <c r="HMO16" s="605"/>
      <c r="HMP16" s="605"/>
      <c r="HMQ16" s="605"/>
      <c r="HMR16" s="605"/>
      <c r="HMS16" s="605"/>
      <c r="HMT16" s="605"/>
      <c r="HMU16" s="605"/>
      <c r="HMV16" s="605"/>
      <c r="HMW16" s="605"/>
      <c r="HMX16" s="605"/>
      <c r="HMY16" s="605"/>
      <c r="HMZ16" s="605"/>
      <c r="HNA16" s="605"/>
      <c r="HNB16" s="605"/>
      <c r="HNC16" s="605"/>
      <c r="HND16" s="605"/>
      <c r="HNE16" s="605"/>
      <c r="HNF16" s="605"/>
      <c r="HNG16" s="605"/>
      <c r="HNH16" s="605"/>
      <c r="HNI16" s="605"/>
      <c r="HNJ16" s="605"/>
      <c r="HNK16" s="605"/>
      <c r="HNL16" s="605"/>
      <c r="HNM16" s="605"/>
      <c r="HNN16" s="605"/>
      <c r="HNO16" s="605"/>
      <c r="HNP16" s="605"/>
      <c r="HNQ16" s="605"/>
      <c r="HNR16" s="605"/>
      <c r="HNS16" s="605"/>
      <c r="HNT16" s="605"/>
      <c r="HNU16" s="605"/>
      <c r="HNV16" s="605"/>
      <c r="HNW16" s="605"/>
      <c r="HNX16" s="605"/>
      <c r="HNY16" s="605"/>
      <c r="HNZ16" s="605"/>
      <c r="HOA16" s="605"/>
      <c r="HOB16" s="605"/>
      <c r="HOC16" s="605"/>
      <c r="HOD16" s="605"/>
      <c r="HOE16" s="605"/>
      <c r="HOF16" s="605"/>
      <c r="HOG16" s="605"/>
      <c r="HOH16" s="605"/>
      <c r="HOI16" s="605"/>
      <c r="HOJ16" s="605"/>
      <c r="HOK16" s="605"/>
      <c r="HOL16" s="605"/>
      <c r="HOM16" s="605"/>
      <c r="HON16" s="605"/>
      <c r="HOO16" s="605"/>
      <c r="HOP16" s="605"/>
      <c r="HOQ16" s="605"/>
      <c r="HOR16" s="605"/>
      <c r="HOS16" s="605"/>
      <c r="HOT16" s="605"/>
      <c r="HOU16" s="605"/>
      <c r="HOV16" s="605"/>
      <c r="HOW16" s="605"/>
      <c r="HOX16" s="605"/>
      <c r="HOY16" s="605"/>
      <c r="HOZ16" s="605"/>
      <c r="HPA16" s="605"/>
      <c r="HPB16" s="605"/>
      <c r="HPC16" s="605"/>
      <c r="HPD16" s="605"/>
      <c r="HPE16" s="605"/>
      <c r="HPF16" s="605"/>
      <c r="HPG16" s="605"/>
      <c r="HPH16" s="605"/>
      <c r="HPI16" s="605"/>
      <c r="HPJ16" s="605"/>
      <c r="HPK16" s="605"/>
      <c r="HPL16" s="605"/>
      <c r="HPM16" s="605"/>
      <c r="HPN16" s="605"/>
      <c r="HPO16" s="605"/>
      <c r="HPP16" s="605"/>
      <c r="HPQ16" s="605"/>
      <c r="HPR16" s="605"/>
      <c r="HPS16" s="605"/>
      <c r="HPT16" s="605"/>
      <c r="HPU16" s="605"/>
      <c r="HPV16" s="605"/>
      <c r="HPW16" s="605"/>
      <c r="HPX16" s="605"/>
      <c r="HPY16" s="605"/>
      <c r="HPZ16" s="605"/>
      <c r="HQA16" s="605"/>
      <c r="HQB16" s="605"/>
      <c r="HQC16" s="605"/>
      <c r="HQD16" s="605"/>
      <c r="HQE16" s="605"/>
      <c r="HQF16" s="605"/>
      <c r="HQG16" s="605"/>
      <c r="HQH16" s="605"/>
      <c r="HQI16" s="605"/>
      <c r="HQJ16" s="605"/>
      <c r="HQK16" s="605"/>
      <c r="HQL16" s="605"/>
      <c r="HQM16" s="605"/>
      <c r="HQN16" s="605"/>
      <c r="HQO16" s="605"/>
      <c r="HQP16" s="605"/>
      <c r="HQQ16" s="605"/>
      <c r="HQR16" s="605"/>
      <c r="HQS16" s="605"/>
      <c r="HQT16" s="605"/>
      <c r="HQU16" s="605"/>
      <c r="HQV16" s="605"/>
      <c r="HQW16" s="605"/>
      <c r="HQX16" s="605"/>
      <c r="HQY16" s="605"/>
      <c r="HQZ16" s="605"/>
      <c r="HRA16" s="605"/>
      <c r="HRB16" s="605"/>
      <c r="HRC16" s="605"/>
      <c r="HRD16" s="605"/>
      <c r="HRE16" s="605"/>
      <c r="HRF16" s="605"/>
      <c r="HRG16" s="605"/>
      <c r="HRH16" s="605"/>
      <c r="HRI16" s="605"/>
      <c r="HRJ16" s="605"/>
      <c r="HRK16" s="605"/>
      <c r="HRL16" s="605"/>
      <c r="HRM16" s="605"/>
      <c r="HRN16" s="605"/>
      <c r="HRO16" s="605"/>
      <c r="HRP16" s="605"/>
      <c r="HRQ16" s="605"/>
      <c r="HRR16" s="605"/>
      <c r="HRS16" s="605"/>
      <c r="HRT16" s="605"/>
      <c r="HRU16" s="605"/>
      <c r="HRV16" s="605"/>
      <c r="HRW16" s="605"/>
      <c r="HRX16" s="605"/>
      <c r="HRY16" s="605"/>
      <c r="HRZ16" s="605"/>
      <c r="HSA16" s="605"/>
      <c r="HSB16" s="605"/>
      <c r="HSC16" s="605"/>
      <c r="HSD16" s="605"/>
      <c r="HSE16" s="605"/>
      <c r="HSF16" s="605"/>
      <c r="HSG16" s="605"/>
      <c r="HSH16" s="605"/>
      <c r="HSI16" s="605"/>
      <c r="HSJ16" s="605"/>
      <c r="HSK16" s="605"/>
      <c r="HSL16" s="605"/>
      <c r="HSM16" s="605"/>
      <c r="HSN16" s="605"/>
      <c r="HSO16" s="605"/>
      <c r="HSP16" s="605"/>
      <c r="HSQ16" s="605"/>
      <c r="HSR16" s="605"/>
      <c r="HSS16" s="605"/>
      <c r="HST16" s="605"/>
      <c r="HSU16" s="605"/>
      <c r="HSV16" s="605"/>
      <c r="HSW16" s="605"/>
      <c r="HSX16" s="605"/>
      <c r="HSY16" s="605"/>
      <c r="HSZ16" s="605"/>
      <c r="HTA16" s="605"/>
      <c r="HTB16" s="605"/>
      <c r="HTC16" s="605"/>
      <c r="HTD16" s="605"/>
      <c r="HTE16" s="605"/>
      <c r="HTF16" s="605"/>
      <c r="HTG16" s="605"/>
      <c r="HTH16" s="605"/>
      <c r="HTI16" s="605"/>
      <c r="HTJ16" s="605"/>
      <c r="HTK16" s="605"/>
      <c r="HTL16" s="605"/>
      <c r="HTM16" s="605"/>
      <c r="HTN16" s="605"/>
      <c r="HTO16" s="605"/>
      <c r="HTP16" s="605"/>
      <c r="HTQ16" s="605"/>
      <c r="HTR16" s="605"/>
      <c r="HTS16" s="605"/>
      <c r="HTT16" s="605"/>
      <c r="HTU16" s="605"/>
      <c r="HTV16" s="605"/>
      <c r="HTW16" s="605"/>
      <c r="HTX16" s="605"/>
      <c r="HTY16" s="605"/>
      <c r="HTZ16" s="605"/>
      <c r="HUA16" s="605"/>
      <c r="HUB16" s="605"/>
      <c r="HUC16" s="605"/>
      <c r="HUD16" s="605"/>
      <c r="HUE16" s="605"/>
      <c r="HUF16" s="605"/>
      <c r="HUG16" s="605"/>
      <c r="HUH16" s="605"/>
      <c r="HUI16" s="605"/>
      <c r="HUJ16" s="605"/>
      <c r="HUK16" s="605"/>
      <c r="HUL16" s="605"/>
      <c r="HUM16" s="605"/>
      <c r="HUN16" s="605"/>
      <c r="HUO16" s="605"/>
      <c r="HUP16" s="605"/>
      <c r="HUQ16" s="605"/>
      <c r="HUR16" s="605"/>
      <c r="HUS16" s="605"/>
      <c r="HUT16" s="605"/>
      <c r="HUU16" s="605"/>
      <c r="HUV16" s="605"/>
      <c r="HUW16" s="605"/>
      <c r="HUX16" s="605"/>
      <c r="HUY16" s="605"/>
      <c r="HUZ16" s="605"/>
      <c r="HVA16" s="605"/>
      <c r="HVB16" s="605"/>
      <c r="HVC16" s="605"/>
      <c r="HVD16" s="605"/>
      <c r="HVE16" s="605"/>
      <c r="HVF16" s="605"/>
      <c r="HVG16" s="605"/>
    </row>
    <row r="17" spans="1:5987" s="606" customFormat="1" hidden="1" x14ac:dyDescent="0.2">
      <c r="A17" s="392" t="s">
        <v>194</v>
      </c>
      <c r="B17" s="392"/>
      <c r="C17" s="392"/>
      <c r="D17" s="392" t="e">
        <f t="shared" si="28"/>
        <v>#DIV/0!</v>
      </c>
      <c r="E17" s="392"/>
      <c r="F17" s="392"/>
      <c r="G17" s="392" t="e">
        <f t="shared" si="29"/>
        <v>#DIV/0!</v>
      </c>
      <c r="H17" s="392"/>
      <c r="I17" s="392"/>
      <c r="J17" s="392" t="e">
        <f t="shared" si="30"/>
        <v>#DIV/0!</v>
      </c>
      <c r="K17" s="392"/>
      <c r="L17" s="392"/>
      <c r="M17" s="392" t="e">
        <f t="shared" si="31"/>
        <v>#DIV/0!</v>
      </c>
      <c r="N17" s="392"/>
      <c r="O17" s="392"/>
      <c r="P17" s="392" t="e">
        <f t="shared" si="32"/>
        <v>#DIV/0!</v>
      </c>
      <c r="Q17" s="337">
        <v>4</v>
      </c>
      <c r="R17" s="337">
        <v>0</v>
      </c>
      <c r="S17" s="360">
        <f t="shared" si="33"/>
        <v>0</v>
      </c>
      <c r="T17" s="337">
        <v>2</v>
      </c>
      <c r="U17" s="337">
        <v>0</v>
      </c>
      <c r="V17" s="360">
        <f t="shared" si="53"/>
        <v>0</v>
      </c>
      <c r="W17" s="337">
        <v>9</v>
      </c>
      <c r="X17" s="337">
        <v>0</v>
      </c>
      <c r="Y17" s="360">
        <f t="shared" si="35"/>
        <v>0</v>
      </c>
      <c r="Z17" s="373"/>
      <c r="AA17" s="373"/>
      <c r="AB17" s="373">
        <v>0</v>
      </c>
      <c r="AC17" s="337">
        <f t="shared" si="36"/>
        <v>15</v>
      </c>
      <c r="AD17" s="337">
        <f t="shared" si="36"/>
        <v>0</v>
      </c>
      <c r="AE17" s="360">
        <f t="shared" si="37"/>
        <v>0</v>
      </c>
      <c r="AF17" s="359">
        <v>6</v>
      </c>
      <c r="AG17" s="359">
        <v>0</v>
      </c>
      <c r="AH17" s="360">
        <f t="shared" si="38"/>
        <v>0</v>
      </c>
      <c r="AI17" s="359">
        <v>12</v>
      </c>
      <c r="AJ17" s="359">
        <v>4</v>
      </c>
      <c r="AK17" s="360">
        <f t="shared" si="39"/>
        <v>33.333333333333329</v>
      </c>
      <c r="AL17" s="359">
        <v>7</v>
      </c>
      <c r="AM17" s="359">
        <v>0</v>
      </c>
      <c r="AN17" s="360">
        <f t="shared" si="40"/>
        <v>0</v>
      </c>
      <c r="AO17" s="359">
        <v>0</v>
      </c>
      <c r="AP17" s="359">
        <v>0</v>
      </c>
      <c r="AQ17" s="360">
        <v>0</v>
      </c>
      <c r="AR17" s="359">
        <f t="shared" si="41"/>
        <v>25</v>
      </c>
      <c r="AS17" s="359">
        <f t="shared" si="41"/>
        <v>4</v>
      </c>
      <c r="AT17" s="360">
        <f t="shared" si="42"/>
        <v>16</v>
      </c>
      <c r="AU17" s="359">
        <v>10</v>
      </c>
      <c r="AV17" s="359">
        <v>0</v>
      </c>
      <c r="AW17" s="360">
        <f t="shared" si="43"/>
        <v>0</v>
      </c>
      <c r="AX17" s="359">
        <v>11</v>
      </c>
      <c r="AY17" s="359">
        <v>2</v>
      </c>
      <c r="AZ17" s="360">
        <f t="shared" si="44"/>
        <v>18.181818181818183</v>
      </c>
      <c r="BA17" s="359">
        <v>4</v>
      </c>
      <c r="BB17" s="359">
        <v>0</v>
      </c>
      <c r="BC17" s="360">
        <f t="shared" ref="BC17" si="54">BB17/BA17*100</f>
        <v>0</v>
      </c>
      <c r="BD17" s="359">
        <v>0</v>
      </c>
      <c r="BE17" s="359">
        <v>0</v>
      </c>
      <c r="BF17" s="359"/>
      <c r="BG17" s="359">
        <f t="shared" si="46"/>
        <v>25</v>
      </c>
      <c r="BH17" s="359">
        <f t="shared" si="46"/>
        <v>2</v>
      </c>
      <c r="BI17" s="360">
        <f t="shared" si="47"/>
        <v>8</v>
      </c>
      <c r="BJ17" s="359">
        <v>11</v>
      </c>
      <c r="BK17" s="359">
        <v>0</v>
      </c>
      <c r="BL17" s="360">
        <f t="shared" si="48"/>
        <v>0</v>
      </c>
      <c r="BM17" s="359">
        <v>4</v>
      </c>
      <c r="BN17" s="359">
        <v>0</v>
      </c>
      <c r="BO17" s="360">
        <f t="shared" ref="BO17:BO19" si="55">BN17/BM17*100</f>
        <v>0</v>
      </c>
      <c r="BP17" s="359">
        <v>9</v>
      </c>
      <c r="BQ17" s="359">
        <v>0</v>
      </c>
      <c r="BR17" s="360">
        <f t="shared" ref="BR17:BR19" si="56">BQ17/BP17*100</f>
        <v>0</v>
      </c>
      <c r="BS17" s="347"/>
      <c r="BT17" s="347"/>
      <c r="BU17" s="347"/>
      <c r="BV17" s="359">
        <f t="shared" si="49"/>
        <v>24</v>
      </c>
      <c r="BW17" s="359">
        <f t="shared" si="49"/>
        <v>0</v>
      </c>
      <c r="BX17" s="360">
        <f t="shared" si="24"/>
        <v>0</v>
      </c>
      <c r="BY17" s="359">
        <v>13</v>
      </c>
      <c r="BZ17" s="359">
        <v>0</v>
      </c>
      <c r="CA17" s="360">
        <f t="shared" ref="CA17:CA19" si="57">BZ17/BY17*100</f>
        <v>0</v>
      </c>
      <c r="CB17" s="359">
        <v>9</v>
      </c>
      <c r="CC17" s="359">
        <v>2</v>
      </c>
      <c r="CD17" s="360">
        <f t="shared" ref="CD17:CD19" si="58">CC17/CB17*100</f>
        <v>22.222222222222221</v>
      </c>
      <c r="CE17" s="359">
        <v>19</v>
      </c>
      <c r="CF17" s="359">
        <v>0</v>
      </c>
      <c r="CG17" s="360">
        <f t="shared" ref="CG17:CG19" si="59">CF17/CE17*100</f>
        <v>0</v>
      </c>
      <c r="CH17" s="347"/>
      <c r="CI17" s="347"/>
      <c r="CJ17" s="604"/>
      <c r="CK17" s="359">
        <f t="shared" ref="CK17:CL19" si="60">SUM(BY17,CB17,CE17,CH17)</f>
        <v>41</v>
      </c>
      <c r="CL17" s="359">
        <f t="shared" si="60"/>
        <v>2</v>
      </c>
      <c r="CM17" s="360">
        <f t="shared" ref="CM17:CM19" si="61">CL17/CK17*100</f>
        <v>4.8780487804878048</v>
      </c>
      <c r="CN17" s="605"/>
      <c r="CO17" s="605"/>
      <c r="CP17" s="605"/>
      <c r="CQ17" s="605"/>
      <c r="CR17" s="605"/>
      <c r="CS17" s="605"/>
      <c r="CT17" s="605"/>
      <c r="CU17" s="605"/>
      <c r="CV17" s="605"/>
      <c r="CW17" s="605"/>
      <c r="CX17" s="605"/>
      <c r="CY17" s="605"/>
      <c r="CZ17" s="605"/>
      <c r="DA17" s="605"/>
      <c r="DB17" s="605"/>
      <c r="DC17" s="605"/>
      <c r="DD17" s="605"/>
      <c r="DE17" s="605"/>
      <c r="DF17" s="605"/>
      <c r="DG17" s="605"/>
      <c r="DH17" s="605"/>
      <c r="DI17" s="605"/>
      <c r="DJ17" s="605"/>
      <c r="DK17" s="605"/>
      <c r="DL17" s="605"/>
      <c r="DM17" s="605"/>
      <c r="DN17" s="605"/>
      <c r="DO17" s="605"/>
      <c r="DP17" s="605"/>
      <c r="DQ17" s="605"/>
      <c r="DR17" s="605"/>
      <c r="DS17" s="605"/>
      <c r="DT17" s="605"/>
      <c r="DU17" s="605"/>
      <c r="DV17" s="605"/>
      <c r="DW17" s="605"/>
      <c r="DX17" s="605"/>
      <c r="DY17" s="605"/>
      <c r="DZ17" s="605"/>
      <c r="EA17" s="605"/>
      <c r="EB17" s="605"/>
      <c r="EC17" s="605"/>
      <c r="ED17" s="605"/>
      <c r="EE17" s="605"/>
      <c r="EF17" s="605"/>
      <c r="EG17" s="605"/>
      <c r="EH17" s="605"/>
      <c r="EI17" s="605"/>
      <c r="EJ17" s="605"/>
      <c r="EK17" s="605"/>
      <c r="EL17" s="605"/>
      <c r="EM17" s="605"/>
      <c r="EN17" s="605"/>
      <c r="EO17" s="605"/>
      <c r="EP17" s="605"/>
      <c r="EQ17" s="605"/>
      <c r="ER17" s="605"/>
      <c r="ES17" s="605"/>
      <c r="ET17" s="605"/>
      <c r="EU17" s="605"/>
      <c r="EV17" s="605"/>
      <c r="EW17" s="605"/>
      <c r="EX17" s="605"/>
      <c r="EY17" s="605"/>
      <c r="EZ17" s="605"/>
      <c r="FA17" s="605"/>
      <c r="FB17" s="605"/>
      <c r="FC17" s="605"/>
      <c r="FD17" s="605"/>
      <c r="FE17" s="605"/>
      <c r="FF17" s="605"/>
      <c r="FG17" s="605"/>
      <c r="FH17" s="605"/>
      <c r="FI17" s="605"/>
      <c r="FJ17" s="605"/>
      <c r="FK17" s="605"/>
      <c r="FL17" s="605"/>
      <c r="FM17" s="605"/>
      <c r="FN17" s="605"/>
      <c r="FO17" s="605"/>
      <c r="FP17" s="605"/>
      <c r="FQ17" s="605"/>
      <c r="FR17" s="605"/>
      <c r="FS17" s="605"/>
      <c r="FT17" s="605"/>
      <c r="FU17" s="605"/>
      <c r="FV17" s="605"/>
      <c r="FW17" s="605"/>
      <c r="FX17" s="605"/>
      <c r="FY17" s="605"/>
      <c r="FZ17" s="605"/>
      <c r="GA17" s="605"/>
      <c r="GB17" s="605"/>
      <c r="GC17" s="605"/>
      <c r="GD17" s="605"/>
      <c r="GE17" s="605"/>
      <c r="GF17" s="605"/>
      <c r="GG17" s="605"/>
      <c r="GH17" s="605"/>
      <c r="GI17" s="605"/>
      <c r="GJ17" s="605"/>
      <c r="GK17" s="605"/>
      <c r="GL17" s="605"/>
      <c r="GM17" s="605"/>
      <c r="GN17" s="605"/>
      <c r="GO17" s="605"/>
      <c r="GP17" s="605"/>
      <c r="GQ17" s="605"/>
      <c r="GR17" s="605"/>
      <c r="GS17" s="605"/>
      <c r="GT17" s="605"/>
      <c r="GU17" s="605"/>
      <c r="GV17" s="605"/>
      <c r="GW17" s="605"/>
      <c r="GX17" s="605"/>
      <c r="GY17" s="605"/>
      <c r="GZ17" s="605"/>
      <c r="HA17" s="605"/>
      <c r="HB17" s="605"/>
      <c r="HC17" s="605"/>
      <c r="HD17" s="605"/>
      <c r="HE17" s="605"/>
      <c r="HF17" s="605"/>
      <c r="HG17" s="605"/>
      <c r="HH17" s="605"/>
      <c r="HI17" s="605"/>
      <c r="HJ17" s="605"/>
      <c r="HK17" s="605"/>
      <c r="HL17" s="605"/>
      <c r="HM17" s="605"/>
      <c r="HN17" s="605"/>
      <c r="HO17" s="605"/>
      <c r="HP17" s="605"/>
      <c r="HQ17" s="605"/>
      <c r="HR17" s="605"/>
      <c r="HS17" s="605"/>
      <c r="HT17" s="605"/>
      <c r="HU17" s="605"/>
      <c r="HV17" s="605"/>
      <c r="HW17" s="605"/>
      <c r="HX17" s="605"/>
      <c r="HY17" s="605"/>
      <c r="HZ17" s="605"/>
      <c r="IA17" s="605"/>
      <c r="IB17" s="605"/>
      <c r="IC17" s="605"/>
      <c r="ID17" s="605"/>
      <c r="IE17" s="605"/>
      <c r="IF17" s="605"/>
      <c r="IG17" s="605"/>
      <c r="IH17" s="605"/>
      <c r="II17" s="605"/>
      <c r="IJ17" s="605"/>
      <c r="IK17" s="605"/>
      <c r="IL17" s="605"/>
      <c r="IM17" s="605"/>
      <c r="IN17" s="605"/>
      <c r="IO17" s="605"/>
      <c r="IP17" s="605"/>
      <c r="IQ17" s="605"/>
      <c r="IR17" s="605"/>
      <c r="IS17" s="605"/>
      <c r="IT17" s="605"/>
      <c r="IU17" s="605"/>
      <c r="IV17" s="605"/>
      <c r="IW17" s="605"/>
      <c r="IX17" s="605"/>
      <c r="IY17" s="605"/>
      <c r="IZ17" s="605"/>
      <c r="JA17" s="605"/>
      <c r="JB17" s="605"/>
      <c r="JC17" s="605"/>
      <c r="JD17" s="605"/>
      <c r="JE17" s="605"/>
      <c r="JF17" s="605"/>
      <c r="JG17" s="605"/>
      <c r="JH17" s="605"/>
      <c r="JI17" s="605"/>
      <c r="JJ17" s="605"/>
      <c r="JK17" s="605"/>
      <c r="JL17" s="605"/>
      <c r="JM17" s="605"/>
      <c r="JN17" s="605"/>
      <c r="JO17" s="605"/>
      <c r="JP17" s="605"/>
      <c r="JQ17" s="605"/>
      <c r="JR17" s="605"/>
      <c r="JS17" s="605"/>
      <c r="JT17" s="605"/>
      <c r="JU17" s="605"/>
      <c r="JV17" s="605"/>
      <c r="JW17" s="605"/>
      <c r="JX17" s="605"/>
      <c r="JY17" s="605"/>
      <c r="JZ17" s="605"/>
      <c r="KA17" s="605"/>
      <c r="KB17" s="605"/>
      <c r="KC17" s="605"/>
      <c r="KD17" s="605"/>
      <c r="KE17" s="605"/>
      <c r="KF17" s="605"/>
      <c r="KG17" s="605"/>
      <c r="KH17" s="605"/>
      <c r="KI17" s="605"/>
      <c r="KJ17" s="605"/>
      <c r="KK17" s="605"/>
      <c r="KL17" s="605"/>
      <c r="KM17" s="605"/>
      <c r="KN17" s="605"/>
      <c r="KO17" s="605"/>
      <c r="KP17" s="605"/>
      <c r="KQ17" s="605"/>
      <c r="KR17" s="605"/>
      <c r="KS17" s="605"/>
      <c r="KT17" s="605"/>
      <c r="KU17" s="605"/>
      <c r="KV17" s="605"/>
      <c r="KW17" s="605"/>
      <c r="KX17" s="605"/>
      <c r="KY17" s="605"/>
      <c r="KZ17" s="605"/>
      <c r="LA17" s="605"/>
      <c r="LB17" s="605"/>
      <c r="LC17" s="605"/>
      <c r="LD17" s="605"/>
      <c r="LE17" s="605"/>
      <c r="LF17" s="605"/>
      <c r="LG17" s="605"/>
      <c r="LH17" s="605"/>
      <c r="LI17" s="605"/>
      <c r="LJ17" s="605"/>
      <c r="LK17" s="605"/>
      <c r="LL17" s="605"/>
      <c r="LM17" s="605"/>
      <c r="LN17" s="605"/>
      <c r="LO17" s="605"/>
      <c r="LP17" s="605"/>
      <c r="LQ17" s="605"/>
      <c r="LR17" s="605"/>
      <c r="LS17" s="605"/>
      <c r="LT17" s="605"/>
      <c r="LU17" s="605"/>
      <c r="LV17" s="605"/>
      <c r="LW17" s="605"/>
      <c r="LX17" s="605"/>
      <c r="LY17" s="605"/>
      <c r="LZ17" s="605"/>
      <c r="MA17" s="605"/>
      <c r="MB17" s="605"/>
      <c r="MC17" s="605"/>
      <c r="MD17" s="605"/>
      <c r="ME17" s="605"/>
      <c r="MF17" s="605"/>
      <c r="MG17" s="605"/>
      <c r="MH17" s="605"/>
      <c r="MI17" s="605"/>
      <c r="MJ17" s="605"/>
      <c r="MK17" s="605"/>
      <c r="ML17" s="605"/>
      <c r="MM17" s="605"/>
      <c r="MN17" s="605"/>
      <c r="MO17" s="605"/>
      <c r="MP17" s="605"/>
      <c r="MQ17" s="605"/>
      <c r="MR17" s="605"/>
      <c r="MS17" s="605"/>
      <c r="MT17" s="605"/>
      <c r="MU17" s="605"/>
      <c r="MV17" s="605"/>
      <c r="MW17" s="605"/>
      <c r="MX17" s="605"/>
      <c r="MY17" s="605"/>
      <c r="MZ17" s="605"/>
      <c r="NA17" s="605"/>
      <c r="NB17" s="605"/>
      <c r="NC17" s="605"/>
      <c r="ND17" s="605"/>
      <c r="NE17" s="605"/>
      <c r="NF17" s="605"/>
      <c r="NG17" s="605"/>
      <c r="NH17" s="605"/>
      <c r="NI17" s="605"/>
      <c r="NJ17" s="605"/>
      <c r="NK17" s="605"/>
      <c r="NL17" s="605"/>
      <c r="NM17" s="605"/>
      <c r="NN17" s="605"/>
      <c r="NO17" s="605"/>
      <c r="NP17" s="605"/>
      <c r="NQ17" s="605"/>
      <c r="NR17" s="605"/>
      <c r="NS17" s="605"/>
      <c r="NT17" s="605"/>
      <c r="NU17" s="605"/>
      <c r="NV17" s="605"/>
      <c r="NW17" s="605"/>
      <c r="NX17" s="605"/>
      <c r="NY17" s="605"/>
      <c r="NZ17" s="605"/>
      <c r="OA17" s="605"/>
      <c r="OB17" s="605"/>
      <c r="OC17" s="605"/>
      <c r="OD17" s="605"/>
      <c r="OE17" s="605"/>
      <c r="OF17" s="605"/>
      <c r="OG17" s="605"/>
      <c r="OH17" s="605"/>
      <c r="OI17" s="605"/>
      <c r="OJ17" s="605"/>
      <c r="OK17" s="605"/>
      <c r="OL17" s="605"/>
      <c r="OM17" s="605"/>
      <c r="ON17" s="605"/>
      <c r="OO17" s="605"/>
      <c r="OP17" s="605"/>
      <c r="OQ17" s="605"/>
      <c r="OR17" s="605"/>
      <c r="OS17" s="605"/>
      <c r="OT17" s="605"/>
      <c r="OU17" s="605"/>
      <c r="OV17" s="605"/>
      <c r="OW17" s="605"/>
      <c r="OX17" s="605"/>
      <c r="OY17" s="605"/>
      <c r="OZ17" s="605"/>
      <c r="PA17" s="605"/>
      <c r="PB17" s="605"/>
      <c r="PC17" s="605"/>
      <c r="PD17" s="605"/>
      <c r="PE17" s="605"/>
      <c r="PF17" s="605"/>
      <c r="PG17" s="605"/>
      <c r="PH17" s="605"/>
      <c r="PI17" s="605"/>
      <c r="PJ17" s="605"/>
      <c r="PK17" s="605"/>
      <c r="PL17" s="605"/>
      <c r="PM17" s="605"/>
      <c r="PN17" s="605"/>
      <c r="PO17" s="605"/>
      <c r="PP17" s="605"/>
      <c r="PQ17" s="605"/>
      <c r="PR17" s="605"/>
      <c r="PS17" s="605"/>
      <c r="PT17" s="605"/>
      <c r="PU17" s="605"/>
      <c r="PV17" s="605"/>
      <c r="PW17" s="605"/>
      <c r="PX17" s="605"/>
      <c r="PY17" s="605"/>
      <c r="PZ17" s="605"/>
      <c r="QA17" s="605"/>
      <c r="QB17" s="605"/>
      <c r="QC17" s="605"/>
      <c r="QD17" s="605"/>
      <c r="QE17" s="605"/>
      <c r="QF17" s="605"/>
      <c r="QG17" s="605"/>
      <c r="QH17" s="605"/>
      <c r="QI17" s="605"/>
      <c r="QJ17" s="605"/>
      <c r="QK17" s="605"/>
      <c r="QL17" s="605"/>
      <c r="QM17" s="605"/>
      <c r="QN17" s="605"/>
      <c r="QO17" s="605"/>
      <c r="QP17" s="605"/>
      <c r="QQ17" s="605"/>
      <c r="QR17" s="605"/>
      <c r="QS17" s="605"/>
      <c r="QT17" s="605"/>
      <c r="QU17" s="605"/>
      <c r="QV17" s="605"/>
      <c r="QW17" s="605"/>
      <c r="QX17" s="605"/>
      <c r="QY17" s="605"/>
      <c r="QZ17" s="605"/>
      <c r="RA17" s="605"/>
      <c r="RB17" s="605"/>
      <c r="RC17" s="605"/>
      <c r="RD17" s="605"/>
      <c r="RE17" s="605"/>
      <c r="RF17" s="605"/>
      <c r="RG17" s="605"/>
      <c r="RH17" s="605"/>
      <c r="RI17" s="605"/>
      <c r="RJ17" s="605"/>
      <c r="RK17" s="605"/>
      <c r="RL17" s="605"/>
      <c r="RM17" s="605"/>
      <c r="RN17" s="605"/>
      <c r="RO17" s="605"/>
      <c r="RP17" s="605"/>
      <c r="RQ17" s="605"/>
      <c r="RR17" s="605"/>
      <c r="RS17" s="605"/>
      <c r="RT17" s="605"/>
      <c r="RU17" s="605"/>
      <c r="RV17" s="605"/>
      <c r="RW17" s="605"/>
      <c r="RX17" s="605"/>
      <c r="RY17" s="605"/>
      <c r="RZ17" s="605"/>
      <c r="SA17" s="605"/>
      <c r="SB17" s="605"/>
      <c r="SC17" s="605"/>
      <c r="SD17" s="605"/>
      <c r="SE17" s="605"/>
      <c r="SF17" s="605"/>
      <c r="SG17" s="605"/>
      <c r="SH17" s="605"/>
      <c r="SI17" s="605"/>
      <c r="SJ17" s="605"/>
      <c r="SK17" s="605"/>
      <c r="SL17" s="605"/>
      <c r="SM17" s="605"/>
      <c r="SN17" s="605"/>
      <c r="SO17" s="605"/>
      <c r="SP17" s="605"/>
      <c r="SQ17" s="605"/>
      <c r="SR17" s="605"/>
      <c r="SS17" s="605"/>
      <c r="ST17" s="605"/>
      <c r="SU17" s="605"/>
      <c r="SV17" s="605"/>
      <c r="SW17" s="605"/>
      <c r="SX17" s="605"/>
      <c r="SY17" s="605"/>
      <c r="SZ17" s="605"/>
      <c r="TA17" s="605"/>
      <c r="TB17" s="605"/>
      <c r="TC17" s="605"/>
      <c r="TD17" s="605"/>
      <c r="TE17" s="605"/>
      <c r="TF17" s="605"/>
      <c r="TG17" s="605"/>
      <c r="TH17" s="605"/>
      <c r="TI17" s="605"/>
      <c r="TJ17" s="605"/>
      <c r="TK17" s="605"/>
      <c r="TL17" s="605"/>
      <c r="TM17" s="605"/>
      <c r="TN17" s="605"/>
      <c r="TO17" s="605"/>
      <c r="TP17" s="605"/>
      <c r="TQ17" s="605"/>
      <c r="TR17" s="605"/>
      <c r="TS17" s="605"/>
      <c r="TT17" s="605"/>
      <c r="TU17" s="605"/>
      <c r="TV17" s="605"/>
      <c r="TW17" s="605"/>
      <c r="TX17" s="605"/>
      <c r="TY17" s="605"/>
      <c r="TZ17" s="605"/>
      <c r="UA17" s="605"/>
      <c r="UB17" s="605"/>
      <c r="UC17" s="605"/>
      <c r="UD17" s="605"/>
      <c r="UE17" s="605"/>
      <c r="UF17" s="605"/>
      <c r="UG17" s="605"/>
      <c r="UH17" s="605"/>
      <c r="UI17" s="605"/>
      <c r="UJ17" s="605"/>
      <c r="UK17" s="605"/>
      <c r="UL17" s="605"/>
      <c r="UM17" s="605"/>
      <c r="UN17" s="605"/>
      <c r="UO17" s="605"/>
      <c r="UP17" s="605"/>
      <c r="UQ17" s="605"/>
      <c r="UR17" s="605"/>
      <c r="US17" s="605"/>
      <c r="UT17" s="605"/>
      <c r="UU17" s="605"/>
      <c r="UV17" s="605"/>
      <c r="UW17" s="605"/>
      <c r="UX17" s="605"/>
      <c r="UY17" s="605"/>
      <c r="UZ17" s="605"/>
      <c r="VA17" s="605"/>
      <c r="VB17" s="605"/>
      <c r="VC17" s="605"/>
      <c r="VD17" s="605"/>
      <c r="VE17" s="605"/>
      <c r="VF17" s="605"/>
      <c r="VG17" s="605"/>
      <c r="VH17" s="605"/>
      <c r="VI17" s="605"/>
      <c r="VJ17" s="605"/>
      <c r="VK17" s="605"/>
      <c r="VL17" s="605"/>
      <c r="VM17" s="605"/>
      <c r="VN17" s="605"/>
      <c r="VO17" s="605"/>
      <c r="VP17" s="605"/>
      <c r="VQ17" s="605"/>
      <c r="VR17" s="605"/>
      <c r="VS17" s="605"/>
      <c r="VT17" s="605"/>
      <c r="VU17" s="605"/>
      <c r="VV17" s="605"/>
      <c r="VW17" s="605"/>
      <c r="VX17" s="605"/>
      <c r="VY17" s="605"/>
      <c r="VZ17" s="605"/>
      <c r="WA17" s="605"/>
      <c r="WB17" s="605"/>
      <c r="WC17" s="605"/>
      <c r="WD17" s="605"/>
      <c r="WE17" s="605"/>
      <c r="WF17" s="605"/>
      <c r="WG17" s="605"/>
      <c r="WH17" s="605"/>
      <c r="WI17" s="605"/>
      <c r="WJ17" s="605"/>
      <c r="WK17" s="605"/>
      <c r="WL17" s="605"/>
      <c r="WM17" s="605"/>
      <c r="WN17" s="605"/>
      <c r="WO17" s="605"/>
      <c r="WP17" s="605"/>
      <c r="WQ17" s="605"/>
      <c r="WR17" s="605"/>
      <c r="WS17" s="605"/>
      <c r="WT17" s="605"/>
      <c r="WU17" s="605"/>
      <c r="WV17" s="605"/>
      <c r="WW17" s="605"/>
      <c r="WX17" s="605"/>
      <c r="WY17" s="605"/>
      <c r="WZ17" s="605"/>
      <c r="XA17" s="605"/>
      <c r="XB17" s="605"/>
      <c r="XC17" s="605"/>
      <c r="XD17" s="605"/>
      <c r="XE17" s="605"/>
      <c r="XF17" s="605"/>
      <c r="XG17" s="605"/>
      <c r="XH17" s="605"/>
      <c r="XI17" s="605"/>
      <c r="XJ17" s="605"/>
      <c r="XK17" s="605"/>
      <c r="XL17" s="605"/>
      <c r="XM17" s="605"/>
      <c r="XN17" s="605"/>
      <c r="XO17" s="605"/>
      <c r="XP17" s="605"/>
      <c r="XQ17" s="605"/>
      <c r="XR17" s="605"/>
      <c r="XS17" s="605"/>
      <c r="XT17" s="605"/>
      <c r="XU17" s="605"/>
      <c r="XV17" s="605"/>
      <c r="XW17" s="605"/>
      <c r="XX17" s="605"/>
      <c r="XY17" s="605"/>
      <c r="XZ17" s="605"/>
      <c r="YA17" s="605"/>
      <c r="YB17" s="605"/>
      <c r="YC17" s="605"/>
      <c r="YD17" s="605"/>
      <c r="YE17" s="605"/>
      <c r="YF17" s="605"/>
      <c r="YG17" s="605"/>
      <c r="YH17" s="605"/>
      <c r="YI17" s="605"/>
      <c r="YJ17" s="605"/>
      <c r="YK17" s="605"/>
      <c r="YL17" s="605"/>
      <c r="YM17" s="605"/>
      <c r="YN17" s="605"/>
      <c r="YO17" s="605"/>
      <c r="YP17" s="605"/>
      <c r="YQ17" s="605"/>
      <c r="YR17" s="605"/>
      <c r="YS17" s="605"/>
      <c r="YT17" s="605"/>
      <c r="YU17" s="605"/>
      <c r="YV17" s="605"/>
      <c r="YW17" s="605"/>
      <c r="YX17" s="605"/>
      <c r="YY17" s="605"/>
      <c r="YZ17" s="605"/>
      <c r="ZA17" s="605"/>
      <c r="ZB17" s="605"/>
      <c r="ZC17" s="605"/>
      <c r="ZD17" s="605"/>
      <c r="ZE17" s="605"/>
      <c r="ZF17" s="605"/>
      <c r="ZG17" s="605"/>
      <c r="ZH17" s="605"/>
      <c r="ZI17" s="605"/>
      <c r="ZJ17" s="605"/>
      <c r="ZK17" s="605"/>
      <c r="ZL17" s="605"/>
      <c r="ZM17" s="605"/>
      <c r="ZN17" s="605"/>
      <c r="ZO17" s="605"/>
      <c r="ZP17" s="605"/>
      <c r="ZQ17" s="605"/>
      <c r="ZR17" s="605"/>
      <c r="ZS17" s="605"/>
      <c r="ZT17" s="605"/>
      <c r="ZU17" s="605"/>
      <c r="ZV17" s="605"/>
      <c r="ZW17" s="605"/>
      <c r="ZX17" s="605"/>
      <c r="ZY17" s="605"/>
      <c r="ZZ17" s="605"/>
      <c r="AAA17" s="605"/>
      <c r="AAB17" s="605"/>
      <c r="AAC17" s="605"/>
      <c r="AAD17" s="605"/>
      <c r="AAE17" s="605"/>
      <c r="AAF17" s="605"/>
      <c r="AAG17" s="605"/>
      <c r="AAH17" s="605"/>
      <c r="AAI17" s="605"/>
      <c r="AAJ17" s="605"/>
      <c r="AAK17" s="605"/>
      <c r="AAL17" s="605"/>
      <c r="AAM17" s="605"/>
      <c r="AAN17" s="605"/>
      <c r="AAO17" s="605"/>
      <c r="AAP17" s="605"/>
      <c r="AAQ17" s="605"/>
      <c r="AAR17" s="605"/>
      <c r="AAS17" s="605"/>
      <c r="AAT17" s="605"/>
      <c r="AAU17" s="605"/>
      <c r="AAV17" s="605"/>
      <c r="AAW17" s="605"/>
      <c r="AAX17" s="605"/>
      <c r="AAY17" s="605"/>
      <c r="AAZ17" s="605"/>
      <c r="ABA17" s="605"/>
      <c r="ABB17" s="605"/>
      <c r="ABC17" s="605"/>
      <c r="ABD17" s="605"/>
      <c r="ABE17" s="605"/>
      <c r="ABF17" s="605"/>
      <c r="ABG17" s="605"/>
      <c r="ABH17" s="605"/>
      <c r="ABI17" s="605"/>
      <c r="ABJ17" s="605"/>
      <c r="ABK17" s="605"/>
      <c r="ABL17" s="605"/>
      <c r="ABM17" s="605"/>
      <c r="ABN17" s="605"/>
      <c r="ABO17" s="605"/>
      <c r="ABP17" s="605"/>
      <c r="ABQ17" s="605"/>
      <c r="ABR17" s="605"/>
      <c r="ABS17" s="605"/>
      <c r="ABT17" s="605"/>
      <c r="ABU17" s="605"/>
      <c r="ABV17" s="605"/>
      <c r="ABW17" s="605"/>
      <c r="ABX17" s="605"/>
      <c r="ABY17" s="605"/>
      <c r="ABZ17" s="605"/>
      <c r="ACA17" s="605"/>
      <c r="ACB17" s="605"/>
      <c r="ACC17" s="605"/>
      <c r="ACD17" s="605"/>
      <c r="ACE17" s="605"/>
      <c r="ACF17" s="605"/>
      <c r="ACG17" s="605"/>
      <c r="ACH17" s="605"/>
      <c r="ACI17" s="605"/>
      <c r="ACJ17" s="605"/>
      <c r="ACK17" s="605"/>
      <c r="ACL17" s="605"/>
      <c r="ACM17" s="605"/>
      <c r="ACN17" s="605"/>
      <c r="ACO17" s="605"/>
      <c r="ACP17" s="605"/>
      <c r="ACQ17" s="605"/>
      <c r="ACR17" s="605"/>
      <c r="ACS17" s="605"/>
      <c r="ACT17" s="605"/>
      <c r="ACU17" s="605"/>
      <c r="ACV17" s="605"/>
      <c r="ACW17" s="605"/>
      <c r="ACX17" s="605"/>
      <c r="ACY17" s="605"/>
      <c r="ACZ17" s="605"/>
      <c r="ADA17" s="605"/>
      <c r="ADB17" s="605"/>
      <c r="ADC17" s="605"/>
      <c r="ADD17" s="605"/>
      <c r="ADE17" s="605"/>
      <c r="ADF17" s="605"/>
      <c r="ADG17" s="605"/>
      <c r="ADH17" s="605"/>
      <c r="ADI17" s="605"/>
      <c r="ADJ17" s="605"/>
      <c r="ADK17" s="605"/>
      <c r="ADL17" s="605"/>
      <c r="ADM17" s="605"/>
      <c r="ADN17" s="605"/>
      <c r="ADO17" s="605"/>
      <c r="ADP17" s="605"/>
      <c r="ADQ17" s="605"/>
      <c r="ADR17" s="605"/>
      <c r="ADS17" s="605"/>
      <c r="ADT17" s="605"/>
      <c r="ADU17" s="605"/>
      <c r="ADV17" s="605"/>
      <c r="ADW17" s="605"/>
      <c r="ADX17" s="605"/>
      <c r="ADY17" s="605"/>
      <c r="ADZ17" s="605"/>
      <c r="AEA17" s="605"/>
      <c r="AEB17" s="605"/>
      <c r="AEC17" s="605"/>
      <c r="AED17" s="605"/>
      <c r="AEE17" s="605"/>
      <c r="AEF17" s="605"/>
      <c r="AEG17" s="605"/>
      <c r="AEH17" s="605"/>
      <c r="AEI17" s="605"/>
      <c r="AEJ17" s="605"/>
      <c r="AEK17" s="605"/>
      <c r="AEL17" s="605"/>
      <c r="AEM17" s="605"/>
      <c r="AEN17" s="605"/>
      <c r="AEO17" s="605"/>
      <c r="AEP17" s="605"/>
      <c r="AEQ17" s="605"/>
      <c r="AER17" s="605"/>
      <c r="AES17" s="605"/>
      <c r="AET17" s="605"/>
      <c r="AEU17" s="605"/>
      <c r="AEV17" s="605"/>
      <c r="AEW17" s="605"/>
      <c r="AEX17" s="605"/>
      <c r="AEY17" s="605"/>
      <c r="AEZ17" s="605"/>
      <c r="AFA17" s="605"/>
      <c r="AFB17" s="605"/>
      <c r="AFC17" s="605"/>
      <c r="AFD17" s="605"/>
      <c r="AFE17" s="605"/>
      <c r="AFF17" s="605"/>
      <c r="AFG17" s="605"/>
      <c r="AFH17" s="605"/>
      <c r="AFI17" s="605"/>
      <c r="AFJ17" s="605"/>
      <c r="AFK17" s="605"/>
      <c r="AFL17" s="605"/>
      <c r="AFM17" s="605"/>
      <c r="AFN17" s="605"/>
      <c r="AFO17" s="605"/>
      <c r="AFP17" s="605"/>
      <c r="AFQ17" s="605"/>
      <c r="AFR17" s="605"/>
      <c r="AFS17" s="605"/>
      <c r="AFT17" s="605"/>
      <c r="AFU17" s="605"/>
      <c r="AFV17" s="605"/>
      <c r="AFW17" s="605"/>
      <c r="AFX17" s="605"/>
      <c r="AFY17" s="605"/>
      <c r="AFZ17" s="605"/>
      <c r="AGA17" s="605"/>
      <c r="AGB17" s="605"/>
      <c r="AGC17" s="605"/>
      <c r="AGD17" s="605"/>
      <c r="AGE17" s="605"/>
      <c r="AGF17" s="605"/>
      <c r="AGG17" s="605"/>
      <c r="AGH17" s="605"/>
      <c r="AGI17" s="605"/>
      <c r="AGJ17" s="605"/>
      <c r="AGK17" s="605"/>
      <c r="AGL17" s="605"/>
      <c r="AGM17" s="605"/>
      <c r="AGN17" s="605"/>
      <c r="AGO17" s="605"/>
      <c r="AGP17" s="605"/>
      <c r="AGQ17" s="605"/>
      <c r="AGR17" s="605"/>
      <c r="AGS17" s="605"/>
      <c r="AGT17" s="605"/>
      <c r="AGU17" s="605"/>
      <c r="AGV17" s="605"/>
      <c r="AGW17" s="605"/>
      <c r="AGX17" s="605"/>
      <c r="AGY17" s="605"/>
      <c r="AGZ17" s="605"/>
      <c r="AHA17" s="605"/>
      <c r="AHB17" s="605"/>
      <c r="AHC17" s="605"/>
      <c r="AHD17" s="605"/>
      <c r="AHE17" s="605"/>
      <c r="AHF17" s="605"/>
      <c r="AHG17" s="605"/>
      <c r="AHH17" s="605"/>
      <c r="AHI17" s="605"/>
      <c r="AHJ17" s="605"/>
      <c r="AHK17" s="605"/>
      <c r="AHL17" s="605"/>
      <c r="AHM17" s="605"/>
      <c r="AHN17" s="605"/>
      <c r="AHO17" s="605"/>
      <c r="AHP17" s="605"/>
      <c r="AHQ17" s="605"/>
      <c r="AHR17" s="605"/>
      <c r="AHS17" s="605"/>
      <c r="AHT17" s="605"/>
      <c r="AHU17" s="605"/>
      <c r="AHV17" s="605"/>
      <c r="AHW17" s="605"/>
      <c r="AHX17" s="605"/>
      <c r="AHY17" s="605"/>
      <c r="AHZ17" s="605"/>
      <c r="AIA17" s="605"/>
      <c r="AIB17" s="605"/>
      <c r="AIC17" s="605"/>
      <c r="AID17" s="605"/>
      <c r="AIE17" s="605"/>
      <c r="AIF17" s="605"/>
      <c r="AIG17" s="605"/>
      <c r="AIH17" s="605"/>
      <c r="AII17" s="605"/>
      <c r="AIJ17" s="605"/>
      <c r="AIK17" s="605"/>
      <c r="AIL17" s="605"/>
      <c r="AIM17" s="605"/>
      <c r="AIN17" s="605"/>
      <c r="AIO17" s="605"/>
      <c r="AIP17" s="605"/>
      <c r="AIQ17" s="605"/>
      <c r="AIR17" s="605"/>
      <c r="AIS17" s="605"/>
      <c r="AIT17" s="605"/>
      <c r="AIU17" s="605"/>
      <c r="AIV17" s="605"/>
      <c r="AIW17" s="605"/>
      <c r="AIX17" s="605"/>
      <c r="AIY17" s="605"/>
      <c r="AIZ17" s="605"/>
      <c r="AJA17" s="605"/>
      <c r="AJB17" s="605"/>
      <c r="AJC17" s="605"/>
      <c r="AJD17" s="605"/>
      <c r="AJE17" s="605"/>
      <c r="AJF17" s="605"/>
      <c r="AJG17" s="605"/>
      <c r="AJH17" s="605"/>
      <c r="AJI17" s="605"/>
      <c r="AJJ17" s="605"/>
      <c r="AJK17" s="605"/>
      <c r="AJL17" s="605"/>
      <c r="AJM17" s="605"/>
      <c r="AJN17" s="605"/>
      <c r="AJO17" s="605"/>
      <c r="AJP17" s="605"/>
      <c r="AJQ17" s="605"/>
      <c r="AJR17" s="605"/>
      <c r="AJS17" s="605"/>
      <c r="AJT17" s="605"/>
      <c r="AJU17" s="605"/>
      <c r="AJV17" s="605"/>
      <c r="AJW17" s="605"/>
      <c r="AJX17" s="605"/>
      <c r="AJY17" s="605"/>
      <c r="AJZ17" s="605"/>
      <c r="AKA17" s="605"/>
      <c r="AKB17" s="605"/>
      <c r="AKC17" s="605"/>
      <c r="AKD17" s="605"/>
      <c r="AKE17" s="605"/>
      <c r="AKF17" s="605"/>
      <c r="AKG17" s="605"/>
      <c r="AKH17" s="605"/>
      <c r="AKI17" s="605"/>
      <c r="AKJ17" s="605"/>
      <c r="AKK17" s="605"/>
      <c r="AKL17" s="605"/>
      <c r="AKM17" s="605"/>
      <c r="AKN17" s="605"/>
      <c r="AKO17" s="605"/>
      <c r="AKP17" s="605"/>
      <c r="AKQ17" s="605"/>
      <c r="AKR17" s="605"/>
      <c r="AKS17" s="605"/>
      <c r="AKT17" s="605"/>
      <c r="AKU17" s="605"/>
      <c r="AKV17" s="605"/>
      <c r="AKW17" s="605"/>
      <c r="AKX17" s="605"/>
      <c r="AKY17" s="605"/>
      <c r="AKZ17" s="605"/>
      <c r="ALA17" s="605"/>
      <c r="ALB17" s="605"/>
      <c r="ALC17" s="605"/>
      <c r="ALD17" s="605"/>
      <c r="ALE17" s="605"/>
      <c r="ALF17" s="605"/>
      <c r="ALG17" s="605"/>
      <c r="ALH17" s="605"/>
      <c r="ALI17" s="605"/>
      <c r="ALJ17" s="605"/>
      <c r="ALK17" s="605"/>
      <c r="ALL17" s="605"/>
      <c r="ALM17" s="605"/>
      <c r="ALN17" s="605"/>
      <c r="ALO17" s="605"/>
      <c r="ALP17" s="605"/>
      <c r="ALQ17" s="605"/>
      <c r="ALR17" s="605"/>
      <c r="ALS17" s="605"/>
      <c r="ALT17" s="605"/>
      <c r="ALU17" s="605"/>
      <c r="ALV17" s="605"/>
      <c r="ALW17" s="605"/>
      <c r="ALX17" s="605"/>
      <c r="ALY17" s="605"/>
      <c r="ALZ17" s="605"/>
      <c r="AMA17" s="605"/>
      <c r="AMB17" s="605"/>
      <c r="AMC17" s="605"/>
      <c r="AMD17" s="605"/>
      <c r="AME17" s="605"/>
      <c r="AMF17" s="605"/>
      <c r="AMG17" s="605"/>
      <c r="AMH17" s="605"/>
      <c r="AMI17" s="605"/>
      <c r="AMJ17" s="605"/>
      <c r="AMK17" s="605"/>
      <c r="AML17" s="605"/>
      <c r="AMM17" s="605"/>
      <c r="AMN17" s="605"/>
      <c r="AMO17" s="605"/>
      <c r="AMP17" s="605"/>
      <c r="AMQ17" s="605"/>
      <c r="AMR17" s="605"/>
      <c r="AMS17" s="605"/>
      <c r="AMT17" s="605"/>
      <c r="AMU17" s="605"/>
      <c r="AMV17" s="605"/>
      <c r="AMW17" s="605"/>
      <c r="AMX17" s="605"/>
      <c r="AMY17" s="605"/>
      <c r="AMZ17" s="605"/>
      <c r="ANA17" s="605"/>
      <c r="ANB17" s="605"/>
      <c r="ANC17" s="605"/>
      <c r="AND17" s="605"/>
      <c r="ANE17" s="605"/>
      <c r="ANF17" s="605"/>
      <c r="ANG17" s="605"/>
      <c r="ANH17" s="605"/>
      <c r="ANI17" s="605"/>
      <c r="ANJ17" s="605"/>
      <c r="ANK17" s="605"/>
      <c r="ANL17" s="605"/>
      <c r="ANM17" s="605"/>
      <c r="ANN17" s="605"/>
      <c r="ANO17" s="605"/>
      <c r="ANP17" s="605"/>
      <c r="ANQ17" s="605"/>
      <c r="ANR17" s="605"/>
      <c r="ANS17" s="605"/>
      <c r="ANT17" s="605"/>
      <c r="ANU17" s="605"/>
      <c r="ANV17" s="605"/>
      <c r="ANW17" s="605"/>
      <c r="ANX17" s="605"/>
      <c r="ANY17" s="605"/>
      <c r="ANZ17" s="605"/>
      <c r="AOA17" s="605"/>
      <c r="AOB17" s="605"/>
      <c r="AOC17" s="605"/>
      <c r="AOD17" s="605"/>
      <c r="AOE17" s="605"/>
      <c r="AOF17" s="605"/>
      <c r="AOG17" s="605"/>
      <c r="AOH17" s="605"/>
      <c r="AOI17" s="605"/>
      <c r="AOJ17" s="605"/>
      <c r="AOK17" s="605"/>
      <c r="AOL17" s="605"/>
      <c r="AOM17" s="605"/>
      <c r="AON17" s="605"/>
      <c r="AOO17" s="605"/>
      <c r="AOP17" s="605"/>
      <c r="AOQ17" s="605"/>
      <c r="AOR17" s="605"/>
      <c r="AOS17" s="605"/>
      <c r="AOT17" s="605"/>
      <c r="AOU17" s="605"/>
      <c r="AOV17" s="605"/>
      <c r="AOW17" s="605"/>
      <c r="AOX17" s="605"/>
      <c r="AOY17" s="605"/>
      <c r="AOZ17" s="605"/>
      <c r="APA17" s="605"/>
      <c r="APB17" s="605"/>
      <c r="APC17" s="605"/>
      <c r="APD17" s="605"/>
      <c r="APE17" s="605"/>
      <c r="APF17" s="605"/>
      <c r="APG17" s="605"/>
      <c r="APH17" s="605"/>
      <c r="API17" s="605"/>
      <c r="APJ17" s="605"/>
      <c r="APK17" s="605"/>
      <c r="APL17" s="605"/>
      <c r="APM17" s="605"/>
      <c r="APN17" s="605"/>
      <c r="APO17" s="605"/>
      <c r="APP17" s="605"/>
      <c r="APQ17" s="605"/>
      <c r="APR17" s="605"/>
      <c r="APS17" s="605"/>
      <c r="APT17" s="605"/>
      <c r="APU17" s="605"/>
      <c r="APV17" s="605"/>
      <c r="APW17" s="605"/>
      <c r="APX17" s="605"/>
      <c r="APY17" s="605"/>
      <c r="APZ17" s="605"/>
      <c r="AQA17" s="605"/>
      <c r="AQB17" s="605"/>
      <c r="AQC17" s="605"/>
      <c r="AQD17" s="605"/>
      <c r="AQE17" s="605"/>
      <c r="AQF17" s="605"/>
      <c r="AQG17" s="605"/>
      <c r="AQH17" s="605"/>
      <c r="AQI17" s="605"/>
      <c r="AQJ17" s="605"/>
      <c r="AQK17" s="605"/>
      <c r="AQL17" s="605"/>
      <c r="AQM17" s="605"/>
      <c r="AQN17" s="605"/>
      <c r="AQO17" s="605"/>
      <c r="AQP17" s="605"/>
      <c r="AQQ17" s="605"/>
      <c r="AQR17" s="605"/>
      <c r="AQS17" s="605"/>
      <c r="AQT17" s="605"/>
      <c r="AQU17" s="605"/>
      <c r="AQV17" s="605"/>
      <c r="AQW17" s="605"/>
      <c r="AQX17" s="605"/>
      <c r="AQY17" s="605"/>
      <c r="AQZ17" s="605"/>
      <c r="ARA17" s="605"/>
      <c r="ARB17" s="605"/>
      <c r="ARC17" s="605"/>
      <c r="ARD17" s="605"/>
      <c r="ARE17" s="605"/>
      <c r="ARF17" s="605"/>
      <c r="ARG17" s="605"/>
      <c r="ARH17" s="605"/>
      <c r="ARI17" s="605"/>
      <c r="ARJ17" s="605"/>
      <c r="ARK17" s="605"/>
      <c r="ARL17" s="605"/>
      <c r="ARM17" s="605"/>
      <c r="ARN17" s="605"/>
      <c r="ARO17" s="605"/>
      <c r="ARP17" s="605"/>
      <c r="ARQ17" s="605"/>
      <c r="ARR17" s="605"/>
      <c r="ARS17" s="605"/>
      <c r="ART17" s="605"/>
      <c r="ARU17" s="605"/>
      <c r="ARV17" s="605"/>
      <c r="ARW17" s="605"/>
      <c r="ARX17" s="605"/>
      <c r="ARY17" s="605"/>
      <c r="ARZ17" s="605"/>
      <c r="ASA17" s="605"/>
      <c r="ASB17" s="605"/>
      <c r="ASC17" s="605"/>
      <c r="ASD17" s="605"/>
      <c r="ASE17" s="605"/>
      <c r="ASF17" s="605"/>
      <c r="ASG17" s="605"/>
      <c r="ASH17" s="605"/>
      <c r="ASI17" s="605"/>
      <c r="ASJ17" s="605"/>
      <c r="ASK17" s="605"/>
      <c r="ASL17" s="605"/>
      <c r="ASM17" s="605"/>
      <c r="ASN17" s="605"/>
      <c r="ASO17" s="605"/>
      <c r="ASP17" s="605"/>
      <c r="ASQ17" s="605"/>
      <c r="ASR17" s="605"/>
      <c r="ASS17" s="605"/>
      <c r="AST17" s="605"/>
      <c r="ASU17" s="605"/>
      <c r="ASV17" s="605"/>
      <c r="ASW17" s="605"/>
      <c r="ASX17" s="605"/>
      <c r="ASY17" s="605"/>
      <c r="ASZ17" s="605"/>
      <c r="ATA17" s="605"/>
      <c r="ATB17" s="605"/>
      <c r="ATC17" s="605"/>
      <c r="ATD17" s="605"/>
      <c r="ATE17" s="605"/>
      <c r="ATF17" s="605"/>
      <c r="ATG17" s="605"/>
      <c r="ATH17" s="605"/>
      <c r="ATI17" s="605"/>
      <c r="ATJ17" s="605"/>
      <c r="ATK17" s="605"/>
      <c r="ATL17" s="605"/>
      <c r="ATM17" s="605"/>
      <c r="ATN17" s="605"/>
      <c r="ATO17" s="605"/>
      <c r="ATP17" s="605"/>
      <c r="ATQ17" s="605"/>
      <c r="ATR17" s="605"/>
      <c r="ATS17" s="605"/>
      <c r="ATT17" s="605"/>
      <c r="ATU17" s="605"/>
      <c r="ATV17" s="605"/>
      <c r="ATW17" s="605"/>
      <c r="ATX17" s="605"/>
      <c r="ATY17" s="605"/>
      <c r="ATZ17" s="605"/>
      <c r="AUA17" s="605"/>
      <c r="AUB17" s="605"/>
      <c r="AUC17" s="605"/>
      <c r="AUD17" s="605"/>
      <c r="AUE17" s="605"/>
      <c r="AUF17" s="605"/>
      <c r="AUG17" s="605"/>
      <c r="AUH17" s="605"/>
      <c r="AUI17" s="605"/>
      <c r="AUJ17" s="605"/>
      <c r="AUK17" s="605"/>
      <c r="AUL17" s="605"/>
      <c r="AUM17" s="605"/>
      <c r="AUN17" s="605"/>
      <c r="AUO17" s="605"/>
      <c r="AUP17" s="605"/>
      <c r="AUQ17" s="605"/>
      <c r="AUR17" s="605"/>
      <c r="AUS17" s="605"/>
      <c r="AUT17" s="605"/>
      <c r="AUU17" s="605"/>
      <c r="AUV17" s="605"/>
      <c r="AUW17" s="605"/>
      <c r="AUX17" s="605"/>
      <c r="AUY17" s="605"/>
      <c r="AUZ17" s="605"/>
      <c r="AVA17" s="605"/>
      <c r="AVB17" s="605"/>
      <c r="AVC17" s="605"/>
      <c r="AVD17" s="605"/>
      <c r="AVE17" s="605"/>
      <c r="AVF17" s="605"/>
      <c r="AVG17" s="605"/>
      <c r="AVH17" s="605"/>
      <c r="AVI17" s="605"/>
      <c r="AVJ17" s="605"/>
      <c r="AVK17" s="605"/>
      <c r="AVL17" s="605"/>
      <c r="AVM17" s="605"/>
      <c r="AVN17" s="605"/>
      <c r="AVO17" s="605"/>
      <c r="AVP17" s="605"/>
      <c r="AVQ17" s="605"/>
      <c r="AVR17" s="605"/>
      <c r="AVS17" s="605"/>
      <c r="AVT17" s="605"/>
      <c r="AVU17" s="605"/>
      <c r="AVV17" s="605"/>
      <c r="AVW17" s="605"/>
      <c r="AVX17" s="605"/>
      <c r="AVY17" s="605"/>
      <c r="AVZ17" s="605"/>
      <c r="AWA17" s="605"/>
      <c r="AWB17" s="605"/>
      <c r="AWC17" s="605"/>
      <c r="AWD17" s="605"/>
      <c r="AWE17" s="605"/>
      <c r="AWF17" s="605"/>
      <c r="AWG17" s="605"/>
      <c r="AWH17" s="605"/>
      <c r="AWI17" s="605"/>
      <c r="AWJ17" s="605"/>
      <c r="AWK17" s="605"/>
      <c r="AWL17" s="605"/>
      <c r="AWM17" s="605"/>
      <c r="AWN17" s="605"/>
      <c r="AWO17" s="605"/>
      <c r="AWP17" s="605"/>
      <c r="AWQ17" s="605"/>
      <c r="AWR17" s="605"/>
      <c r="AWS17" s="605"/>
      <c r="AWT17" s="605"/>
      <c r="AWU17" s="605"/>
      <c r="AWV17" s="605"/>
      <c r="AWW17" s="605"/>
      <c r="AWX17" s="605"/>
      <c r="AWY17" s="605"/>
      <c r="AWZ17" s="605"/>
      <c r="AXA17" s="605"/>
      <c r="AXB17" s="605"/>
      <c r="AXC17" s="605"/>
      <c r="AXD17" s="605"/>
      <c r="AXE17" s="605"/>
      <c r="AXF17" s="605"/>
      <c r="AXG17" s="605"/>
      <c r="AXH17" s="605"/>
      <c r="AXI17" s="605"/>
      <c r="AXJ17" s="605"/>
      <c r="AXK17" s="605"/>
      <c r="AXL17" s="605"/>
      <c r="AXM17" s="605"/>
      <c r="AXN17" s="605"/>
      <c r="AXO17" s="605"/>
      <c r="AXP17" s="605"/>
      <c r="AXQ17" s="605"/>
      <c r="AXR17" s="605"/>
      <c r="AXS17" s="605"/>
      <c r="AXT17" s="605"/>
      <c r="AXU17" s="605"/>
      <c r="AXV17" s="605"/>
      <c r="AXW17" s="605"/>
      <c r="AXX17" s="605"/>
      <c r="AXY17" s="605"/>
      <c r="AXZ17" s="605"/>
      <c r="AYA17" s="605"/>
      <c r="AYB17" s="605"/>
      <c r="AYC17" s="605"/>
      <c r="AYD17" s="605"/>
      <c r="AYE17" s="605"/>
      <c r="AYF17" s="605"/>
      <c r="AYG17" s="605"/>
      <c r="AYH17" s="605"/>
      <c r="AYI17" s="605"/>
      <c r="AYJ17" s="605"/>
      <c r="AYK17" s="605"/>
      <c r="AYL17" s="605"/>
      <c r="AYM17" s="605"/>
      <c r="AYN17" s="605"/>
      <c r="AYO17" s="605"/>
      <c r="AYP17" s="605"/>
      <c r="AYQ17" s="605"/>
      <c r="AYR17" s="605"/>
      <c r="AYS17" s="605"/>
      <c r="AYT17" s="605"/>
      <c r="AYU17" s="605"/>
      <c r="AYV17" s="605"/>
      <c r="AYW17" s="605"/>
      <c r="AYX17" s="605"/>
      <c r="AYY17" s="605"/>
      <c r="AYZ17" s="605"/>
      <c r="AZA17" s="605"/>
      <c r="AZB17" s="605"/>
      <c r="AZC17" s="605"/>
      <c r="AZD17" s="605"/>
      <c r="AZE17" s="605"/>
      <c r="AZF17" s="605"/>
      <c r="AZG17" s="605"/>
      <c r="AZH17" s="605"/>
      <c r="AZI17" s="605"/>
      <c r="AZJ17" s="605"/>
      <c r="AZK17" s="605"/>
      <c r="AZL17" s="605"/>
      <c r="AZM17" s="605"/>
      <c r="AZN17" s="605"/>
      <c r="AZO17" s="605"/>
      <c r="AZP17" s="605"/>
      <c r="AZQ17" s="605"/>
      <c r="AZR17" s="605"/>
      <c r="AZS17" s="605"/>
      <c r="AZT17" s="605"/>
      <c r="AZU17" s="605"/>
      <c r="AZV17" s="605"/>
      <c r="AZW17" s="605"/>
      <c r="AZX17" s="605"/>
      <c r="AZY17" s="605"/>
      <c r="AZZ17" s="605"/>
      <c r="BAA17" s="605"/>
      <c r="BAB17" s="605"/>
      <c r="BAC17" s="605"/>
      <c r="BAD17" s="605"/>
      <c r="BAE17" s="605"/>
      <c r="BAF17" s="605"/>
      <c r="BAG17" s="605"/>
      <c r="BAH17" s="605"/>
      <c r="BAI17" s="605"/>
      <c r="BAJ17" s="605"/>
      <c r="BAK17" s="605"/>
      <c r="BAL17" s="605"/>
      <c r="BAM17" s="605"/>
      <c r="BAN17" s="605"/>
      <c r="BAO17" s="605"/>
      <c r="BAP17" s="605"/>
      <c r="BAQ17" s="605"/>
      <c r="BAR17" s="605"/>
      <c r="BAS17" s="605"/>
      <c r="BAT17" s="605"/>
      <c r="BAU17" s="605"/>
      <c r="BAV17" s="605"/>
      <c r="BAW17" s="605"/>
      <c r="BAX17" s="605"/>
      <c r="BAY17" s="605"/>
      <c r="BAZ17" s="605"/>
      <c r="BBA17" s="605"/>
      <c r="BBB17" s="605"/>
      <c r="BBC17" s="605"/>
      <c r="BBD17" s="605"/>
      <c r="BBE17" s="605"/>
      <c r="BBF17" s="605"/>
      <c r="BBG17" s="605"/>
      <c r="BBH17" s="605"/>
      <c r="BBI17" s="605"/>
      <c r="BBJ17" s="605"/>
      <c r="BBK17" s="605"/>
      <c r="BBL17" s="605"/>
      <c r="BBM17" s="605"/>
      <c r="BBN17" s="605"/>
      <c r="BBO17" s="605"/>
      <c r="BBP17" s="605"/>
      <c r="BBQ17" s="605"/>
      <c r="BBR17" s="605"/>
      <c r="BBS17" s="605"/>
      <c r="BBT17" s="605"/>
      <c r="BBU17" s="605"/>
      <c r="BBV17" s="605"/>
      <c r="BBW17" s="605"/>
      <c r="BBX17" s="605"/>
      <c r="BBY17" s="605"/>
      <c r="BBZ17" s="605"/>
      <c r="BCA17" s="605"/>
      <c r="BCB17" s="605"/>
      <c r="BCC17" s="605"/>
      <c r="BCD17" s="605"/>
      <c r="BCE17" s="605"/>
      <c r="BCF17" s="605"/>
      <c r="BCG17" s="605"/>
      <c r="BCH17" s="605"/>
      <c r="BCI17" s="605"/>
      <c r="BCJ17" s="605"/>
      <c r="BCK17" s="605"/>
      <c r="BCL17" s="605"/>
      <c r="BCM17" s="605"/>
      <c r="BCN17" s="605"/>
      <c r="BCO17" s="605"/>
      <c r="BCP17" s="605"/>
      <c r="BCQ17" s="605"/>
      <c r="BCR17" s="605"/>
      <c r="BCS17" s="605"/>
      <c r="BCT17" s="605"/>
      <c r="BCU17" s="605"/>
      <c r="BCV17" s="605"/>
      <c r="BCW17" s="605"/>
      <c r="BCX17" s="605"/>
      <c r="BCY17" s="605"/>
      <c r="BCZ17" s="605"/>
      <c r="BDA17" s="605"/>
      <c r="BDB17" s="605"/>
      <c r="BDC17" s="605"/>
      <c r="BDD17" s="605"/>
      <c r="BDE17" s="605"/>
      <c r="BDF17" s="605"/>
      <c r="BDG17" s="605"/>
      <c r="BDH17" s="605"/>
      <c r="BDI17" s="605"/>
      <c r="BDJ17" s="605"/>
      <c r="BDK17" s="605"/>
      <c r="BDL17" s="605"/>
      <c r="BDM17" s="605"/>
      <c r="BDN17" s="605"/>
      <c r="BDO17" s="605"/>
      <c r="BDP17" s="605"/>
      <c r="BDQ17" s="605"/>
      <c r="BDR17" s="605"/>
      <c r="BDS17" s="605"/>
      <c r="BDT17" s="605"/>
      <c r="BDU17" s="605"/>
      <c r="BDV17" s="605"/>
      <c r="BDW17" s="605"/>
      <c r="BDX17" s="605"/>
      <c r="BDY17" s="605"/>
      <c r="BDZ17" s="605"/>
      <c r="BEA17" s="605"/>
      <c r="BEB17" s="605"/>
      <c r="BEC17" s="605"/>
      <c r="BED17" s="605"/>
      <c r="BEE17" s="605"/>
      <c r="BEF17" s="605"/>
      <c r="BEG17" s="605"/>
      <c r="BEH17" s="605"/>
      <c r="BEI17" s="605"/>
      <c r="BEJ17" s="605"/>
      <c r="BEK17" s="605"/>
      <c r="BEL17" s="605"/>
      <c r="BEM17" s="605"/>
      <c r="BEN17" s="605"/>
      <c r="BEO17" s="605"/>
      <c r="BEP17" s="605"/>
      <c r="BEQ17" s="605"/>
      <c r="BER17" s="605"/>
      <c r="BES17" s="605"/>
      <c r="BET17" s="605"/>
      <c r="BEU17" s="605"/>
      <c r="BEV17" s="605"/>
      <c r="BEW17" s="605"/>
      <c r="BEX17" s="605"/>
      <c r="BEY17" s="605"/>
      <c r="BEZ17" s="605"/>
      <c r="BFA17" s="605"/>
      <c r="BFB17" s="605"/>
      <c r="BFC17" s="605"/>
      <c r="BFD17" s="605"/>
      <c r="BFE17" s="605"/>
      <c r="BFF17" s="605"/>
      <c r="BFG17" s="605"/>
      <c r="BFH17" s="605"/>
      <c r="BFI17" s="605"/>
      <c r="BFJ17" s="605"/>
      <c r="BFK17" s="605"/>
      <c r="BFL17" s="605"/>
      <c r="BFM17" s="605"/>
      <c r="BFN17" s="605"/>
      <c r="BFO17" s="605"/>
      <c r="BFP17" s="605"/>
      <c r="BFQ17" s="605"/>
      <c r="BFR17" s="605"/>
      <c r="BFS17" s="605"/>
      <c r="BFT17" s="605"/>
      <c r="BFU17" s="605"/>
      <c r="BFV17" s="605"/>
      <c r="BFW17" s="605"/>
      <c r="BFX17" s="605"/>
      <c r="BFY17" s="605"/>
      <c r="BFZ17" s="605"/>
      <c r="BGA17" s="605"/>
      <c r="BGB17" s="605"/>
      <c r="BGC17" s="605"/>
      <c r="BGD17" s="605"/>
      <c r="BGE17" s="605"/>
      <c r="BGF17" s="605"/>
      <c r="BGG17" s="605"/>
      <c r="BGH17" s="605"/>
      <c r="BGI17" s="605"/>
      <c r="BGJ17" s="605"/>
      <c r="BGK17" s="605"/>
      <c r="BGL17" s="605"/>
      <c r="BGM17" s="605"/>
      <c r="BGN17" s="605"/>
      <c r="BGO17" s="605"/>
      <c r="BGP17" s="605"/>
      <c r="BGQ17" s="605"/>
      <c r="BGR17" s="605"/>
      <c r="BGS17" s="605"/>
      <c r="BGT17" s="605"/>
      <c r="BGU17" s="605"/>
      <c r="BGV17" s="605"/>
      <c r="BGW17" s="605"/>
      <c r="BGX17" s="605"/>
      <c r="BGY17" s="605"/>
      <c r="BGZ17" s="605"/>
      <c r="BHA17" s="605"/>
      <c r="BHB17" s="605"/>
      <c r="BHC17" s="605"/>
      <c r="BHD17" s="605"/>
      <c r="BHE17" s="605"/>
      <c r="BHF17" s="605"/>
      <c r="BHG17" s="605"/>
      <c r="BHH17" s="605"/>
      <c r="BHI17" s="605"/>
      <c r="BHJ17" s="605"/>
      <c r="BHK17" s="605"/>
      <c r="BHL17" s="605"/>
      <c r="BHM17" s="605"/>
      <c r="BHN17" s="605"/>
      <c r="BHO17" s="605"/>
      <c r="BHP17" s="605"/>
      <c r="BHQ17" s="605"/>
      <c r="BHR17" s="605"/>
      <c r="BHS17" s="605"/>
      <c r="BHT17" s="605"/>
      <c r="BHU17" s="605"/>
      <c r="BHV17" s="605"/>
      <c r="BHW17" s="605"/>
      <c r="BHX17" s="605"/>
      <c r="BHY17" s="605"/>
      <c r="BHZ17" s="605"/>
      <c r="BIA17" s="605"/>
      <c r="BIB17" s="605"/>
      <c r="BIC17" s="605"/>
      <c r="BID17" s="605"/>
      <c r="BIE17" s="605"/>
      <c r="BIF17" s="605"/>
      <c r="BIG17" s="605"/>
      <c r="BIH17" s="605"/>
      <c r="BII17" s="605"/>
      <c r="BIJ17" s="605"/>
      <c r="BIK17" s="605"/>
      <c r="BIL17" s="605"/>
      <c r="BIM17" s="605"/>
      <c r="BIN17" s="605"/>
      <c r="BIO17" s="605"/>
      <c r="BIP17" s="605"/>
      <c r="BIQ17" s="605"/>
      <c r="BIR17" s="605"/>
      <c r="BIS17" s="605"/>
      <c r="BIT17" s="605"/>
      <c r="BIU17" s="605"/>
      <c r="BIV17" s="605"/>
      <c r="BIW17" s="605"/>
      <c r="BIX17" s="605"/>
      <c r="BIY17" s="605"/>
      <c r="BIZ17" s="605"/>
      <c r="BJA17" s="605"/>
      <c r="BJB17" s="605"/>
      <c r="BJC17" s="605"/>
      <c r="BJD17" s="605"/>
      <c r="BJE17" s="605"/>
      <c r="BJF17" s="605"/>
      <c r="BJG17" s="605"/>
      <c r="BJH17" s="605"/>
      <c r="BJI17" s="605"/>
      <c r="BJJ17" s="605"/>
      <c r="BJK17" s="605"/>
      <c r="BJL17" s="605"/>
      <c r="BJM17" s="605"/>
      <c r="BJN17" s="605"/>
      <c r="BJO17" s="605"/>
      <c r="BJP17" s="605"/>
      <c r="BJQ17" s="605"/>
      <c r="BJR17" s="605"/>
      <c r="BJS17" s="605"/>
      <c r="BJT17" s="605"/>
      <c r="BJU17" s="605"/>
      <c r="BJV17" s="605"/>
      <c r="BJW17" s="605"/>
      <c r="BJX17" s="605"/>
      <c r="BJY17" s="605"/>
      <c r="BJZ17" s="605"/>
      <c r="BKA17" s="605"/>
      <c r="BKB17" s="605"/>
      <c r="BKC17" s="605"/>
      <c r="BKD17" s="605"/>
      <c r="BKE17" s="605"/>
      <c r="BKF17" s="605"/>
      <c r="BKG17" s="605"/>
      <c r="BKH17" s="605"/>
      <c r="BKI17" s="605"/>
      <c r="BKJ17" s="605"/>
      <c r="BKK17" s="605"/>
      <c r="BKL17" s="605"/>
      <c r="BKM17" s="605"/>
      <c r="BKN17" s="605"/>
      <c r="BKO17" s="605"/>
      <c r="BKP17" s="605"/>
      <c r="BKQ17" s="605"/>
      <c r="BKR17" s="605"/>
      <c r="BKS17" s="605"/>
      <c r="BKT17" s="605"/>
      <c r="BKU17" s="605"/>
      <c r="BKV17" s="605"/>
      <c r="BKW17" s="605"/>
      <c r="BKX17" s="605"/>
      <c r="BKY17" s="605"/>
      <c r="BKZ17" s="605"/>
      <c r="BLA17" s="605"/>
      <c r="BLB17" s="605"/>
      <c r="BLC17" s="605"/>
      <c r="BLD17" s="605"/>
      <c r="BLE17" s="605"/>
      <c r="BLF17" s="605"/>
      <c r="BLG17" s="605"/>
      <c r="BLH17" s="605"/>
      <c r="BLI17" s="605"/>
      <c r="BLJ17" s="605"/>
      <c r="BLK17" s="605"/>
      <c r="BLL17" s="605"/>
      <c r="BLM17" s="605"/>
      <c r="BLN17" s="605"/>
      <c r="BLO17" s="605"/>
      <c r="BLP17" s="605"/>
      <c r="BLQ17" s="605"/>
      <c r="BLR17" s="605"/>
      <c r="BLS17" s="605"/>
      <c r="BLT17" s="605"/>
      <c r="BLU17" s="605"/>
      <c r="BLV17" s="605"/>
      <c r="BLW17" s="605"/>
      <c r="BLX17" s="605"/>
      <c r="BLY17" s="605"/>
      <c r="BLZ17" s="605"/>
      <c r="BMA17" s="605"/>
      <c r="BMB17" s="605"/>
      <c r="BMC17" s="605"/>
      <c r="BMD17" s="605"/>
      <c r="BME17" s="605"/>
      <c r="BMF17" s="605"/>
      <c r="BMG17" s="605"/>
      <c r="BMH17" s="605"/>
      <c r="BMI17" s="605"/>
      <c r="BMJ17" s="605"/>
      <c r="BMK17" s="605"/>
      <c r="BML17" s="605"/>
      <c r="BMM17" s="605"/>
      <c r="BMN17" s="605"/>
      <c r="BMO17" s="605"/>
      <c r="BMP17" s="605"/>
      <c r="BMQ17" s="605"/>
      <c r="BMR17" s="605"/>
      <c r="BMS17" s="605"/>
      <c r="BMT17" s="605"/>
      <c r="BMU17" s="605"/>
      <c r="BMV17" s="605"/>
      <c r="BMW17" s="605"/>
      <c r="BMX17" s="605"/>
      <c r="BMY17" s="605"/>
      <c r="BMZ17" s="605"/>
      <c r="BNA17" s="605"/>
      <c r="BNB17" s="605"/>
      <c r="BNC17" s="605"/>
      <c r="BND17" s="605"/>
      <c r="BNE17" s="605"/>
      <c r="BNF17" s="605"/>
      <c r="BNG17" s="605"/>
      <c r="BNH17" s="605"/>
      <c r="BNI17" s="605"/>
      <c r="BNJ17" s="605"/>
      <c r="BNK17" s="605"/>
      <c r="BNL17" s="605"/>
      <c r="BNM17" s="605"/>
      <c r="BNN17" s="605"/>
      <c r="BNO17" s="605"/>
      <c r="BNP17" s="605"/>
      <c r="BNQ17" s="605"/>
      <c r="BNR17" s="605"/>
      <c r="BNS17" s="605"/>
      <c r="BNT17" s="605"/>
      <c r="BNU17" s="605"/>
      <c r="BNV17" s="605"/>
      <c r="BNW17" s="605"/>
      <c r="BNX17" s="605"/>
      <c r="BNY17" s="605"/>
      <c r="BNZ17" s="605"/>
      <c r="BOA17" s="605"/>
      <c r="BOB17" s="605"/>
      <c r="BOC17" s="605"/>
      <c r="BOD17" s="605"/>
      <c r="BOE17" s="605"/>
      <c r="BOF17" s="605"/>
      <c r="BOG17" s="605"/>
      <c r="BOH17" s="605"/>
      <c r="BOI17" s="605"/>
      <c r="BOJ17" s="605"/>
      <c r="BOK17" s="605"/>
      <c r="BOL17" s="605"/>
      <c r="BOM17" s="605"/>
      <c r="BON17" s="605"/>
      <c r="BOO17" s="605"/>
      <c r="BOP17" s="605"/>
      <c r="BOQ17" s="605"/>
      <c r="BOR17" s="605"/>
      <c r="BOS17" s="605"/>
      <c r="BOT17" s="605"/>
      <c r="BOU17" s="605"/>
      <c r="BOV17" s="605"/>
      <c r="BOW17" s="605"/>
      <c r="BOX17" s="605"/>
      <c r="BOY17" s="605"/>
      <c r="BOZ17" s="605"/>
      <c r="BPA17" s="605"/>
      <c r="BPB17" s="605"/>
      <c r="BPC17" s="605"/>
      <c r="BPD17" s="605"/>
      <c r="BPE17" s="605"/>
      <c r="BPF17" s="605"/>
      <c r="BPG17" s="605"/>
      <c r="BPH17" s="605"/>
      <c r="BPI17" s="605"/>
      <c r="BPJ17" s="605"/>
      <c r="BPK17" s="605"/>
      <c r="BPL17" s="605"/>
      <c r="BPM17" s="605"/>
      <c r="BPN17" s="605"/>
      <c r="BPO17" s="605"/>
      <c r="BPP17" s="605"/>
      <c r="BPQ17" s="605"/>
      <c r="BPR17" s="605"/>
      <c r="BPS17" s="605"/>
      <c r="BPT17" s="605"/>
      <c r="BPU17" s="605"/>
      <c r="BPV17" s="605"/>
      <c r="BPW17" s="605"/>
      <c r="BPX17" s="605"/>
      <c r="BPY17" s="605"/>
      <c r="BPZ17" s="605"/>
      <c r="BQA17" s="605"/>
      <c r="BQB17" s="605"/>
      <c r="BQC17" s="605"/>
      <c r="BQD17" s="605"/>
      <c r="BQE17" s="605"/>
      <c r="BQF17" s="605"/>
      <c r="BQG17" s="605"/>
      <c r="BQH17" s="605"/>
      <c r="BQI17" s="605"/>
      <c r="BQJ17" s="605"/>
      <c r="BQK17" s="605"/>
      <c r="BQL17" s="605"/>
      <c r="BQM17" s="605"/>
      <c r="BQN17" s="605"/>
      <c r="BQO17" s="605"/>
      <c r="BQP17" s="605"/>
      <c r="BQQ17" s="605"/>
      <c r="BQR17" s="605"/>
      <c r="BQS17" s="605"/>
      <c r="BQT17" s="605"/>
      <c r="BQU17" s="605"/>
      <c r="BQV17" s="605"/>
      <c r="BQW17" s="605"/>
      <c r="BQX17" s="605"/>
      <c r="BQY17" s="605"/>
      <c r="BQZ17" s="605"/>
      <c r="BRA17" s="605"/>
      <c r="BRB17" s="605"/>
      <c r="BRC17" s="605"/>
      <c r="BRD17" s="605"/>
      <c r="BRE17" s="605"/>
      <c r="BRF17" s="605"/>
      <c r="BRG17" s="605"/>
      <c r="BRH17" s="605"/>
      <c r="BRI17" s="605"/>
      <c r="BRJ17" s="605"/>
      <c r="BRK17" s="605"/>
      <c r="BRL17" s="605"/>
      <c r="BRM17" s="605"/>
      <c r="BRN17" s="605"/>
      <c r="BRO17" s="605"/>
      <c r="BRP17" s="605"/>
      <c r="BRQ17" s="605"/>
      <c r="BRR17" s="605"/>
      <c r="BRS17" s="605"/>
      <c r="BRT17" s="605"/>
      <c r="BRU17" s="605"/>
      <c r="BRV17" s="605"/>
      <c r="BRW17" s="605"/>
      <c r="BRX17" s="605"/>
      <c r="BRY17" s="605"/>
      <c r="BRZ17" s="605"/>
      <c r="BSA17" s="605"/>
      <c r="BSB17" s="605"/>
      <c r="BSC17" s="605"/>
      <c r="BSD17" s="605"/>
      <c r="BSE17" s="605"/>
      <c r="BSF17" s="605"/>
      <c r="BSG17" s="605"/>
      <c r="BSH17" s="605"/>
      <c r="BSI17" s="605"/>
      <c r="BSJ17" s="605"/>
      <c r="BSK17" s="605"/>
      <c r="BSL17" s="605"/>
      <c r="BSM17" s="605"/>
      <c r="BSN17" s="605"/>
      <c r="BSO17" s="605"/>
      <c r="BSP17" s="605"/>
      <c r="BSQ17" s="605"/>
      <c r="BSR17" s="605"/>
      <c r="BSS17" s="605"/>
      <c r="BST17" s="605"/>
      <c r="BSU17" s="605"/>
      <c r="BSV17" s="605"/>
      <c r="BSW17" s="605"/>
      <c r="BSX17" s="605"/>
      <c r="BSY17" s="605"/>
      <c r="BSZ17" s="605"/>
      <c r="BTA17" s="605"/>
      <c r="BTB17" s="605"/>
      <c r="BTC17" s="605"/>
      <c r="BTD17" s="605"/>
      <c r="BTE17" s="605"/>
      <c r="BTF17" s="605"/>
      <c r="BTG17" s="605"/>
      <c r="BTH17" s="605"/>
      <c r="BTI17" s="605"/>
      <c r="BTJ17" s="605"/>
      <c r="BTK17" s="605"/>
      <c r="BTL17" s="605"/>
      <c r="BTM17" s="605"/>
      <c r="BTN17" s="605"/>
      <c r="BTO17" s="605"/>
      <c r="BTP17" s="605"/>
      <c r="BTQ17" s="605"/>
      <c r="BTR17" s="605"/>
      <c r="BTS17" s="605"/>
      <c r="BTT17" s="605"/>
      <c r="BTU17" s="605"/>
      <c r="BTV17" s="605"/>
      <c r="BTW17" s="605"/>
      <c r="BTX17" s="605"/>
      <c r="BTY17" s="605"/>
      <c r="BTZ17" s="605"/>
      <c r="BUA17" s="605"/>
      <c r="BUB17" s="605"/>
      <c r="BUC17" s="605"/>
      <c r="BUD17" s="605"/>
      <c r="BUE17" s="605"/>
      <c r="BUF17" s="605"/>
      <c r="BUG17" s="605"/>
      <c r="BUH17" s="605"/>
      <c r="BUI17" s="605"/>
      <c r="BUJ17" s="605"/>
      <c r="BUK17" s="605"/>
      <c r="BUL17" s="605"/>
      <c r="BUM17" s="605"/>
      <c r="BUN17" s="605"/>
      <c r="BUO17" s="605"/>
      <c r="BUP17" s="605"/>
      <c r="BUQ17" s="605"/>
      <c r="BUR17" s="605"/>
      <c r="BUS17" s="605"/>
      <c r="BUT17" s="605"/>
      <c r="BUU17" s="605"/>
      <c r="BUV17" s="605"/>
      <c r="BUW17" s="605"/>
      <c r="BUX17" s="605"/>
      <c r="BUY17" s="605"/>
      <c r="BUZ17" s="605"/>
      <c r="BVA17" s="605"/>
      <c r="BVB17" s="605"/>
      <c r="BVC17" s="605"/>
      <c r="BVD17" s="605"/>
      <c r="BVE17" s="605"/>
      <c r="BVF17" s="605"/>
      <c r="BVG17" s="605"/>
      <c r="BVH17" s="605"/>
      <c r="BVI17" s="605"/>
      <c r="BVJ17" s="605"/>
      <c r="BVK17" s="605"/>
      <c r="BVL17" s="605"/>
      <c r="BVM17" s="605"/>
      <c r="BVN17" s="605"/>
      <c r="BVO17" s="605"/>
      <c r="BVP17" s="605"/>
      <c r="BVQ17" s="605"/>
      <c r="BVR17" s="605"/>
      <c r="BVS17" s="605"/>
      <c r="BVT17" s="605"/>
      <c r="BVU17" s="605"/>
      <c r="BVV17" s="605"/>
      <c r="BVW17" s="605"/>
      <c r="BVX17" s="605"/>
      <c r="BVY17" s="605"/>
      <c r="BVZ17" s="605"/>
      <c r="BWA17" s="605"/>
      <c r="BWB17" s="605"/>
      <c r="BWC17" s="605"/>
      <c r="BWD17" s="605"/>
      <c r="BWE17" s="605"/>
      <c r="BWF17" s="605"/>
      <c r="BWG17" s="605"/>
      <c r="BWH17" s="605"/>
      <c r="BWI17" s="605"/>
      <c r="BWJ17" s="605"/>
      <c r="BWK17" s="605"/>
      <c r="BWL17" s="605"/>
      <c r="BWM17" s="605"/>
      <c r="BWN17" s="605"/>
      <c r="BWO17" s="605"/>
      <c r="BWP17" s="605"/>
      <c r="BWQ17" s="605"/>
      <c r="BWR17" s="605"/>
      <c r="BWS17" s="605"/>
      <c r="BWT17" s="605"/>
      <c r="BWU17" s="605"/>
      <c r="BWV17" s="605"/>
      <c r="BWW17" s="605"/>
      <c r="BWX17" s="605"/>
      <c r="BWY17" s="605"/>
      <c r="BWZ17" s="605"/>
      <c r="BXA17" s="605"/>
      <c r="BXB17" s="605"/>
      <c r="BXC17" s="605"/>
      <c r="BXD17" s="605"/>
      <c r="BXE17" s="605"/>
      <c r="BXF17" s="605"/>
      <c r="BXG17" s="605"/>
      <c r="BXH17" s="605"/>
      <c r="BXI17" s="605"/>
      <c r="BXJ17" s="605"/>
      <c r="BXK17" s="605"/>
      <c r="BXL17" s="605"/>
      <c r="BXM17" s="605"/>
      <c r="BXN17" s="605"/>
      <c r="BXO17" s="605"/>
      <c r="BXP17" s="605"/>
      <c r="BXQ17" s="605"/>
      <c r="BXR17" s="605"/>
      <c r="BXS17" s="605"/>
      <c r="BXT17" s="605"/>
      <c r="BXU17" s="605"/>
      <c r="BXV17" s="605"/>
      <c r="BXW17" s="605"/>
      <c r="BXX17" s="605"/>
      <c r="BXY17" s="605"/>
      <c r="BXZ17" s="605"/>
      <c r="BYA17" s="605"/>
      <c r="BYB17" s="605"/>
      <c r="BYC17" s="605"/>
      <c r="BYD17" s="605"/>
      <c r="BYE17" s="605"/>
      <c r="BYF17" s="605"/>
      <c r="BYG17" s="605"/>
      <c r="BYH17" s="605"/>
      <c r="BYI17" s="605"/>
      <c r="BYJ17" s="605"/>
      <c r="BYK17" s="605"/>
      <c r="BYL17" s="605"/>
      <c r="BYM17" s="605"/>
      <c r="BYN17" s="605"/>
      <c r="BYO17" s="605"/>
      <c r="BYP17" s="605"/>
      <c r="BYQ17" s="605"/>
      <c r="BYR17" s="605"/>
      <c r="BYS17" s="605"/>
      <c r="BYT17" s="605"/>
      <c r="BYU17" s="605"/>
      <c r="BYV17" s="605"/>
      <c r="BYW17" s="605"/>
      <c r="BYX17" s="605"/>
      <c r="BYY17" s="605"/>
      <c r="BYZ17" s="605"/>
      <c r="BZA17" s="605"/>
      <c r="BZB17" s="605"/>
      <c r="BZC17" s="605"/>
      <c r="BZD17" s="605"/>
      <c r="BZE17" s="605"/>
      <c r="BZF17" s="605"/>
      <c r="BZG17" s="605"/>
      <c r="BZH17" s="605"/>
      <c r="BZI17" s="605"/>
      <c r="BZJ17" s="605"/>
      <c r="BZK17" s="605"/>
      <c r="BZL17" s="605"/>
      <c r="BZM17" s="605"/>
      <c r="BZN17" s="605"/>
      <c r="BZO17" s="605"/>
      <c r="BZP17" s="605"/>
      <c r="BZQ17" s="605"/>
      <c r="BZR17" s="605"/>
      <c r="BZS17" s="605"/>
      <c r="BZT17" s="605"/>
      <c r="BZU17" s="605"/>
      <c r="BZV17" s="605"/>
      <c r="BZW17" s="605"/>
      <c r="BZX17" s="605"/>
      <c r="BZY17" s="605"/>
      <c r="BZZ17" s="605"/>
      <c r="CAA17" s="605"/>
      <c r="CAB17" s="605"/>
      <c r="CAC17" s="605"/>
      <c r="CAD17" s="605"/>
      <c r="CAE17" s="605"/>
      <c r="CAF17" s="605"/>
      <c r="CAG17" s="605"/>
      <c r="CAH17" s="605"/>
      <c r="CAI17" s="605"/>
      <c r="CAJ17" s="605"/>
      <c r="CAK17" s="605"/>
      <c r="CAL17" s="605"/>
      <c r="CAM17" s="605"/>
      <c r="CAN17" s="605"/>
      <c r="CAO17" s="605"/>
      <c r="CAP17" s="605"/>
      <c r="CAQ17" s="605"/>
      <c r="CAR17" s="605"/>
      <c r="CAS17" s="605"/>
      <c r="CAT17" s="605"/>
      <c r="CAU17" s="605"/>
      <c r="CAV17" s="605"/>
      <c r="CAW17" s="605"/>
      <c r="CAX17" s="605"/>
      <c r="CAY17" s="605"/>
      <c r="CAZ17" s="605"/>
      <c r="CBA17" s="605"/>
      <c r="CBB17" s="605"/>
      <c r="CBC17" s="605"/>
      <c r="CBD17" s="605"/>
      <c r="CBE17" s="605"/>
      <c r="CBF17" s="605"/>
      <c r="CBG17" s="605"/>
      <c r="CBH17" s="605"/>
      <c r="CBI17" s="605"/>
      <c r="CBJ17" s="605"/>
      <c r="CBK17" s="605"/>
      <c r="CBL17" s="605"/>
      <c r="CBM17" s="605"/>
      <c r="CBN17" s="605"/>
      <c r="CBO17" s="605"/>
      <c r="CBP17" s="605"/>
      <c r="CBQ17" s="605"/>
      <c r="CBR17" s="605"/>
      <c r="CBS17" s="605"/>
      <c r="CBT17" s="605"/>
      <c r="CBU17" s="605"/>
      <c r="CBV17" s="605"/>
      <c r="CBW17" s="605"/>
      <c r="CBX17" s="605"/>
      <c r="CBY17" s="605"/>
      <c r="CBZ17" s="605"/>
      <c r="CCA17" s="605"/>
      <c r="CCB17" s="605"/>
      <c r="CCC17" s="605"/>
      <c r="CCD17" s="605"/>
      <c r="CCE17" s="605"/>
      <c r="CCF17" s="605"/>
      <c r="CCG17" s="605"/>
      <c r="CCH17" s="605"/>
      <c r="CCI17" s="605"/>
      <c r="CCJ17" s="605"/>
      <c r="CCK17" s="605"/>
      <c r="CCL17" s="605"/>
      <c r="CCM17" s="605"/>
      <c r="CCN17" s="605"/>
      <c r="CCO17" s="605"/>
      <c r="CCP17" s="605"/>
      <c r="CCQ17" s="605"/>
      <c r="CCR17" s="605"/>
      <c r="CCS17" s="605"/>
      <c r="CCT17" s="605"/>
      <c r="CCU17" s="605"/>
      <c r="CCV17" s="605"/>
      <c r="CCW17" s="605"/>
      <c r="CCX17" s="605"/>
      <c r="CCY17" s="605"/>
      <c r="CCZ17" s="605"/>
      <c r="CDA17" s="605"/>
      <c r="CDB17" s="605"/>
      <c r="CDC17" s="605"/>
      <c r="CDD17" s="605"/>
      <c r="CDE17" s="605"/>
      <c r="CDF17" s="605"/>
      <c r="CDG17" s="605"/>
      <c r="CDH17" s="605"/>
      <c r="CDI17" s="605"/>
      <c r="CDJ17" s="605"/>
      <c r="CDK17" s="605"/>
      <c r="CDL17" s="605"/>
      <c r="CDM17" s="605"/>
      <c r="CDN17" s="605"/>
      <c r="CDO17" s="605"/>
      <c r="CDP17" s="605"/>
      <c r="CDQ17" s="605"/>
      <c r="CDR17" s="605"/>
      <c r="CDS17" s="605"/>
      <c r="CDT17" s="605"/>
      <c r="CDU17" s="605"/>
      <c r="CDV17" s="605"/>
      <c r="CDW17" s="605"/>
      <c r="CDX17" s="605"/>
      <c r="CDY17" s="605"/>
      <c r="CDZ17" s="605"/>
      <c r="CEA17" s="605"/>
      <c r="CEB17" s="605"/>
      <c r="CEC17" s="605"/>
      <c r="CED17" s="605"/>
      <c r="CEE17" s="605"/>
      <c r="CEF17" s="605"/>
      <c r="CEG17" s="605"/>
      <c r="CEH17" s="605"/>
      <c r="CEI17" s="605"/>
      <c r="CEJ17" s="605"/>
      <c r="CEK17" s="605"/>
      <c r="CEL17" s="605"/>
      <c r="CEM17" s="605"/>
      <c r="CEN17" s="605"/>
      <c r="CEO17" s="605"/>
      <c r="CEP17" s="605"/>
      <c r="CEQ17" s="605"/>
      <c r="CER17" s="605"/>
      <c r="CES17" s="605"/>
      <c r="CET17" s="605"/>
      <c r="CEU17" s="605"/>
      <c r="CEV17" s="605"/>
      <c r="CEW17" s="605"/>
      <c r="CEX17" s="605"/>
      <c r="CEY17" s="605"/>
      <c r="CEZ17" s="605"/>
      <c r="CFA17" s="605"/>
      <c r="CFB17" s="605"/>
      <c r="CFC17" s="605"/>
      <c r="CFD17" s="605"/>
      <c r="CFE17" s="605"/>
      <c r="CFF17" s="605"/>
      <c r="CFG17" s="605"/>
      <c r="CFH17" s="605"/>
      <c r="CFI17" s="605"/>
      <c r="CFJ17" s="605"/>
      <c r="CFK17" s="605"/>
      <c r="CFL17" s="605"/>
      <c r="CFM17" s="605"/>
      <c r="CFN17" s="605"/>
      <c r="CFO17" s="605"/>
      <c r="CFP17" s="605"/>
      <c r="CFQ17" s="605"/>
      <c r="CFR17" s="605"/>
      <c r="CFS17" s="605"/>
      <c r="CFT17" s="605"/>
      <c r="CFU17" s="605"/>
      <c r="CFV17" s="605"/>
      <c r="CFW17" s="605"/>
      <c r="CFX17" s="605"/>
      <c r="CFY17" s="605"/>
      <c r="CFZ17" s="605"/>
      <c r="CGA17" s="605"/>
      <c r="CGB17" s="605"/>
      <c r="CGC17" s="605"/>
      <c r="CGD17" s="605"/>
      <c r="CGE17" s="605"/>
      <c r="CGF17" s="605"/>
      <c r="CGG17" s="605"/>
      <c r="CGH17" s="605"/>
      <c r="CGI17" s="605"/>
      <c r="CGJ17" s="605"/>
      <c r="CGK17" s="605"/>
      <c r="CGL17" s="605"/>
      <c r="CGM17" s="605"/>
      <c r="CGN17" s="605"/>
      <c r="CGO17" s="605"/>
      <c r="CGP17" s="605"/>
      <c r="CGQ17" s="605"/>
      <c r="CGR17" s="605"/>
      <c r="CGS17" s="605"/>
      <c r="CGT17" s="605"/>
      <c r="CGU17" s="605"/>
      <c r="CGV17" s="605"/>
      <c r="CGW17" s="605"/>
      <c r="CGX17" s="605"/>
      <c r="CGY17" s="605"/>
      <c r="CGZ17" s="605"/>
      <c r="CHA17" s="605"/>
      <c r="CHB17" s="605"/>
      <c r="CHC17" s="605"/>
      <c r="CHD17" s="605"/>
      <c r="CHE17" s="605"/>
      <c r="CHF17" s="605"/>
      <c r="CHG17" s="605"/>
      <c r="CHH17" s="605"/>
      <c r="CHI17" s="605"/>
      <c r="CHJ17" s="605"/>
      <c r="CHK17" s="605"/>
      <c r="CHL17" s="605"/>
      <c r="CHM17" s="605"/>
      <c r="CHN17" s="605"/>
      <c r="CHO17" s="605"/>
      <c r="CHP17" s="605"/>
      <c r="CHQ17" s="605"/>
      <c r="CHR17" s="605"/>
      <c r="CHS17" s="605"/>
      <c r="CHT17" s="605"/>
      <c r="CHU17" s="605"/>
      <c r="CHV17" s="605"/>
      <c r="CHW17" s="605"/>
      <c r="CHX17" s="605"/>
      <c r="CHY17" s="605"/>
      <c r="CHZ17" s="605"/>
      <c r="CIA17" s="605"/>
      <c r="CIB17" s="605"/>
      <c r="CIC17" s="605"/>
      <c r="CID17" s="605"/>
      <c r="CIE17" s="605"/>
      <c r="CIF17" s="605"/>
      <c r="CIG17" s="605"/>
      <c r="CIH17" s="605"/>
      <c r="CII17" s="605"/>
      <c r="CIJ17" s="605"/>
      <c r="CIK17" s="605"/>
      <c r="CIL17" s="605"/>
      <c r="CIM17" s="605"/>
      <c r="CIN17" s="605"/>
      <c r="CIO17" s="605"/>
      <c r="CIP17" s="605"/>
      <c r="CIQ17" s="605"/>
      <c r="CIR17" s="605"/>
      <c r="CIS17" s="605"/>
      <c r="CIT17" s="605"/>
      <c r="CIU17" s="605"/>
      <c r="CIV17" s="605"/>
      <c r="CIW17" s="605"/>
      <c r="CIX17" s="605"/>
      <c r="CIY17" s="605"/>
      <c r="CIZ17" s="605"/>
      <c r="CJA17" s="605"/>
      <c r="CJB17" s="605"/>
      <c r="CJC17" s="605"/>
      <c r="CJD17" s="605"/>
      <c r="CJE17" s="605"/>
      <c r="CJF17" s="605"/>
      <c r="CJG17" s="605"/>
      <c r="CJH17" s="605"/>
      <c r="CJI17" s="605"/>
      <c r="CJJ17" s="605"/>
      <c r="CJK17" s="605"/>
      <c r="CJL17" s="605"/>
      <c r="CJM17" s="605"/>
      <c r="CJN17" s="605"/>
      <c r="CJO17" s="605"/>
      <c r="CJP17" s="605"/>
      <c r="CJQ17" s="605"/>
      <c r="CJR17" s="605"/>
      <c r="CJS17" s="605"/>
      <c r="CJT17" s="605"/>
      <c r="CJU17" s="605"/>
      <c r="CJV17" s="605"/>
      <c r="CJW17" s="605"/>
      <c r="CJX17" s="605"/>
      <c r="CJY17" s="605"/>
      <c r="CJZ17" s="605"/>
      <c r="CKA17" s="605"/>
      <c r="CKB17" s="605"/>
      <c r="CKC17" s="605"/>
      <c r="CKD17" s="605"/>
      <c r="CKE17" s="605"/>
      <c r="CKF17" s="605"/>
      <c r="CKG17" s="605"/>
      <c r="CKH17" s="605"/>
      <c r="CKI17" s="605"/>
      <c r="CKJ17" s="605"/>
      <c r="CKK17" s="605"/>
      <c r="CKL17" s="605"/>
      <c r="CKM17" s="605"/>
      <c r="CKN17" s="605"/>
      <c r="CKO17" s="605"/>
      <c r="CKP17" s="605"/>
      <c r="CKQ17" s="605"/>
      <c r="CKR17" s="605"/>
      <c r="CKS17" s="605"/>
      <c r="CKT17" s="605"/>
      <c r="CKU17" s="605"/>
      <c r="CKV17" s="605"/>
      <c r="CKW17" s="605"/>
      <c r="CKX17" s="605"/>
      <c r="CKY17" s="605"/>
      <c r="CKZ17" s="605"/>
      <c r="CLA17" s="605"/>
      <c r="CLB17" s="605"/>
      <c r="CLC17" s="605"/>
      <c r="CLD17" s="605"/>
      <c r="CLE17" s="605"/>
      <c r="CLF17" s="605"/>
      <c r="CLG17" s="605"/>
      <c r="CLH17" s="605"/>
      <c r="CLI17" s="605"/>
      <c r="CLJ17" s="605"/>
      <c r="CLK17" s="605"/>
      <c r="CLL17" s="605"/>
      <c r="CLM17" s="605"/>
      <c r="CLN17" s="605"/>
      <c r="CLO17" s="605"/>
      <c r="CLP17" s="605"/>
      <c r="CLQ17" s="605"/>
      <c r="CLR17" s="605"/>
      <c r="CLS17" s="605"/>
      <c r="CLT17" s="605"/>
      <c r="CLU17" s="605"/>
      <c r="CLV17" s="605"/>
      <c r="CLW17" s="605"/>
      <c r="CLX17" s="605"/>
      <c r="CLY17" s="605"/>
      <c r="CLZ17" s="605"/>
      <c r="CMA17" s="605"/>
      <c r="CMB17" s="605"/>
      <c r="CMC17" s="605"/>
      <c r="CMD17" s="605"/>
      <c r="CME17" s="605"/>
      <c r="CMF17" s="605"/>
      <c r="CMG17" s="605"/>
      <c r="CMH17" s="605"/>
      <c r="CMI17" s="605"/>
      <c r="CMJ17" s="605"/>
      <c r="CMK17" s="605"/>
      <c r="CML17" s="605"/>
      <c r="CMM17" s="605"/>
      <c r="CMN17" s="605"/>
      <c r="CMO17" s="605"/>
      <c r="CMP17" s="605"/>
      <c r="CMQ17" s="605"/>
      <c r="CMR17" s="605"/>
      <c r="CMS17" s="605"/>
      <c r="CMT17" s="605"/>
      <c r="CMU17" s="605"/>
      <c r="CMV17" s="605"/>
      <c r="CMW17" s="605"/>
      <c r="CMX17" s="605"/>
      <c r="CMY17" s="605"/>
      <c r="CMZ17" s="605"/>
      <c r="CNA17" s="605"/>
      <c r="CNB17" s="605"/>
      <c r="CNC17" s="605"/>
      <c r="CND17" s="605"/>
      <c r="CNE17" s="605"/>
      <c r="CNF17" s="605"/>
      <c r="CNG17" s="605"/>
      <c r="CNH17" s="605"/>
      <c r="CNI17" s="605"/>
      <c r="CNJ17" s="605"/>
      <c r="CNK17" s="605"/>
      <c r="CNL17" s="605"/>
      <c r="CNM17" s="605"/>
      <c r="CNN17" s="605"/>
      <c r="CNO17" s="605"/>
      <c r="CNP17" s="605"/>
      <c r="CNQ17" s="605"/>
      <c r="CNR17" s="605"/>
      <c r="CNS17" s="605"/>
      <c r="CNT17" s="605"/>
      <c r="CNU17" s="605"/>
      <c r="CNV17" s="605"/>
      <c r="CNW17" s="605"/>
      <c r="CNX17" s="605"/>
      <c r="CNY17" s="605"/>
      <c r="CNZ17" s="605"/>
      <c r="COA17" s="605"/>
      <c r="COB17" s="605"/>
      <c r="COC17" s="605"/>
      <c r="COD17" s="605"/>
      <c r="COE17" s="605"/>
      <c r="COF17" s="605"/>
      <c r="COG17" s="605"/>
      <c r="COH17" s="605"/>
      <c r="COI17" s="605"/>
      <c r="COJ17" s="605"/>
      <c r="COK17" s="605"/>
      <c r="COL17" s="605"/>
      <c r="COM17" s="605"/>
      <c r="CON17" s="605"/>
      <c r="COO17" s="605"/>
      <c r="COP17" s="605"/>
      <c r="COQ17" s="605"/>
      <c r="COR17" s="605"/>
      <c r="COS17" s="605"/>
      <c r="COT17" s="605"/>
      <c r="COU17" s="605"/>
      <c r="COV17" s="605"/>
      <c r="COW17" s="605"/>
      <c r="COX17" s="605"/>
      <c r="COY17" s="605"/>
      <c r="COZ17" s="605"/>
      <c r="CPA17" s="605"/>
      <c r="CPB17" s="605"/>
      <c r="CPC17" s="605"/>
      <c r="CPD17" s="605"/>
      <c r="CPE17" s="605"/>
      <c r="CPF17" s="605"/>
      <c r="CPG17" s="605"/>
      <c r="CPH17" s="605"/>
      <c r="CPI17" s="605"/>
      <c r="CPJ17" s="605"/>
      <c r="CPK17" s="605"/>
      <c r="CPL17" s="605"/>
      <c r="CPM17" s="605"/>
      <c r="CPN17" s="605"/>
      <c r="CPO17" s="605"/>
      <c r="CPP17" s="605"/>
      <c r="CPQ17" s="605"/>
      <c r="CPR17" s="605"/>
      <c r="CPS17" s="605"/>
      <c r="CPT17" s="605"/>
      <c r="CPU17" s="605"/>
      <c r="CPV17" s="605"/>
      <c r="CPW17" s="605"/>
      <c r="CPX17" s="605"/>
      <c r="CPY17" s="605"/>
      <c r="CPZ17" s="605"/>
      <c r="CQA17" s="605"/>
      <c r="CQB17" s="605"/>
      <c r="CQC17" s="605"/>
      <c r="CQD17" s="605"/>
      <c r="CQE17" s="605"/>
      <c r="CQF17" s="605"/>
      <c r="CQG17" s="605"/>
      <c r="CQH17" s="605"/>
      <c r="CQI17" s="605"/>
      <c r="CQJ17" s="605"/>
      <c r="CQK17" s="605"/>
      <c r="CQL17" s="605"/>
      <c r="CQM17" s="605"/>
      <c r="CQN17" s="605"/>
      <c r="CQO17" s="605"/>
      <c r="CQP17" s="605"/>
      <c r="CQQ17" s="605"/>
      <c r="CQR17" s="605"/>
      <c r="CQS17" s="605"/>
      <c r="CQT17" s="605"/>
      <c r="CQU17" s="605"/>
      <c r="CQV17" s="605"/>
      <c r="CQW17" s="605"/>
      <c r="CQX17" s="605"/>
      <c r="CQY17" s="605"/>
      <c r="CQZ17" s="605"/>
      <c r="CRA17" s="605"/>
      <c r="CRB17" s="605"/>
      <c r="CRC17" s="605"/>
      <c r="CRD17" s="605"/>
      <c r="CRE17" s="605"/>
      <c r="CRF17" s="605"/>
      <c r="CRG17" s="605"/>
      <c r="CRH17" s="605"/>
      <c r="CRI17" s="605"/>
      <c r="CRJ17" s="605"/>
      <c r="CRK17" s="605"/>
      <c r="CRL17" s="605"/>
      <c r="CRM17" s="605"/>
      <c r="CRN17" s="605"/>
      <c r="CRO17" s="605"/>
      <c r="CRP17" s="605"/>
      <c r="CRQ17" s="605"/>
      <c r="CRR17" s="605"/>
      <c r="CRS17" s="605"/>
      <c r="CRT17" s="605"/>
      <c r="CRU17" s="605"/>
      <c r="CRV17" s="605"/>
      <c r="CRW17" s="605"/>
      <c r="CRX17" s="605"/>
      <c r="CRY17" s="605"/>
      <c r="CRZ17" s="605"/>
      <c r="CSA17" s="605"/>
      <c r="CSB17" s="605"/>
      <c r="CSC17" s="605"/>
      <c r="CSD17" s="605"/>
      <c r="CSE17" s="605"/>
      <c r="CSF17" s="605"/>
      <c r="CSG17" s="605"/>
      <c r="CSH17" s="605"/>
      <c r="CSI17" s="605"/>
      <c r="CSJ17" s="605"/>
      <c r="CSK17" s="605"/>
      <c r="CSL17" s="605"/>
      <c r="CSM17" s="605"/>
      <c r="CSN17" s="605"/>
      <c r="CSO17" s="605"/>
      <c r="CSP17" s="605"/>
      <c r="CSQ17" s="605"/>
      <c r="CSR17" s="605"/>
      <c r="CSS17" s="605"/>
      <c r="CST17" s="605"/>
      <c r="CSU17" s="605"/>
      <c r="CSV17" s="605"/>
      <c r="CSW17" s="605"/>
      <c r="CSX17" s="605"/>
      <c r="CSY17" s="605"/>
      <c r="CSZ17" s="605"/>
      <c r="CTA17" s="605"/>
      <c r="CTB17" s="605"/>
      <c r="CTC17" s="605"/>
      <c r="CTD17" s="605"/>
      <c r="CTE17" s="605"/>
      <c r="CTF17" s="605"/>
      <c r="CTG17" s="605"/>
      <c r="CTH17" s="605"/>
      <c r="CTI17" s="605"/>
      <c r="CTJ17" s="605"/>
      <c r="CTK17" s="605"/>
      <c r="CTL17" s="605"/>
      <c r="CTM17" s="605"/>
      <c r="CTN17" s="605"/>
      <c r="CTO17" s="605"/>
      <c r="CTP17" s="605"/>
      <c r="CTQ17" s="605"/>
      <c r="CTR17" s="605"/>
      <c r="CTS17" s="605"/>
      <c r="CTT17" s="605"/>
      <c r="CTU17" s="605"/>
      <c r="CTV17" s="605"/>
      <c r="CTW17" s="605"/>
      <c r="CTX17" s="605"/>
      <c r="CTY17" s="605"/>
      <c r="CTZ17" s="605"/>
      <c r="CUA17" s="605"/>
      <c r="CUB17" s="605"/>
      <c r="CUC17" s="605"/>
      <c r="CUD17" s="605"/>
      <c r="CUE17" s="605"/>
      <c r="CUF17" s="605"/>
      <c r="CUG17" s="605"/>
      <c r="CUH17" s="605"/>
      <c r="CUI17" s="605"/>
      <c r="CUJ17" s="605"/>
      <c r="CUK17" s="605"/>
      <c r="CUL17" s="605"/>
      <c r="CUM17" s="605"/>
      <c r="CUN17" s="605"/>
      <c r="CUO17" s="605"/>
      <c r="CUP17" s="605"/>
      <c r="CUQ17" s="605"/>
      <c r="CUR17" s="605"/>
      <c r="CUS17" s="605"/>
      <c r="CUT17" s="605"/>
      <c r="CUU17" s="605"/>
      <c r="CUV17" s="605"/>
      <c r="CUW17" s="605"/>
      <c r="CUX17" s="605"/>
      <c r="CUY17" s="605"/>
      <c r="CUZ17" s="605"/>
      <c r="CVA17" s="605"/>
      <c r="CVB17" s="605"/>
      <c r="CVC17" s="605"/>
      <c r="CVD17" s="605"/>
      <c r="CVE17" s="605"/>
      <c r="CVF17" s="605"/>
      <c r="CVG17" s="605"/>
      <c r="CVH17" s="605"/>
      <c r="CVI17" s="605"/>
      <c r="CVJ17" s="605"/>
      <c r="CVK17" s="605"/>
      <c r="CVL17" s="605"/>
      <c r="CVM17" s="605"/>
      <c r="CVN17" s="605"/>
      <c r="CVO17" s="605"/>
      <c r="CVP17" s="605"/>
      <c r="CVQ17" s="605"/>
      <c r="CVR17" s="605"/>
      <c r="CVS17" s="605"/>
      <c r="CVT17" s="605"/>
      <c r="CVU17" s="605"/>
      <c r="CVV17" s="605"/>
      <c r="CVW17" s="605"/>
      <c r="CVX17" s="605"/>
      <c r="CVY17" s="605"/>
      <c r="CVZ17" s="605"/>
      <c r="CWA17" s="605"/>
      <c r="CWB17" s="605"/>
      <c r="CWC17" s="605"/>
      <c r="CWD17" s="605"/>
      <c r="CWE17" s="605"/>
      <c r="CWF17" s="605"/>
      <c r="CWG17" s="605"/>
      <c r="CWH17" s="605"/>
      <c r="CWI17" s="605"/>
      <c r="CWJ17" s="605"/>
      <c r="CWK17" s="605"/>
      <c r="CWL17" s="605"/>
      <c r="CWM17" s="605"/>
      <c r="CWN17" s="605"/>
      <c r="CWO17" s="605"/>
      <c r="CWP17" s="605"/>
      <c r="CWQ17" s="605"/>
      <c r="CWR17" s="605"/>
      <c r="CWS17" s="605"/>
      <c r="CWT17" s="605"/>
      <c r="CWU17" s="605"/>
      <c r="CWV17" s="605"/>
      <c r="CWW17" s="605"/>
      <c r="CWX17" s="605"/>
      <c r="CWY17" s="605"/>
      <c r="CWZ17" s="605"/>
      <c r="CXA17" s="605"/>
      <c r="CXB17" s="605"/>
      <c r="CXC17" s="605"/>
      <c r="CXD17" s="605"/>
      <c r="CXE17" s="605"/>
      <c r="CXF17" s="605"/>
      <c r="CXG17" s="605"/>
      <c r="CXH17" s="605"/>
      <c r="CXI17" s="605"/>
      <c r="CXJ17" s="605"/>
      <c r="CXK17" s="605"/>
      <c r="CXL17" s="605"/>
      <c r="CXM17" s="605"/>
      <c r="CXN17" s="605"/>
      <c r="CXO17" s="605"/>
      <c r="CXP17" s="605"/>
      <c r="CXQ17" s="605"/>
      <c r="CXR17" s="605"/>
      <c r="CXS17" s="605"/>
      <c r="CXT17" s="605"/>
      <c r="CXU17" s="605"/>
      <c r="CXV17" s="605"/>
      <c r="CXW17" s="605"/>
      <c r="CXX17" s="605"/>
      <c r="CXY17" s="605"/>
      <c r="CXZ17" s="605"/>
      <c r="CYA17" s="605"/>
      <c r="CYB17" s="605"/>
      <c r="CYC17" s="605"/>
      <c r="CYD17" s="605"/>
      <c r="CYE17" s="605"/>
      <c r="CYF17" s="605"/>
      <c r="CYG17" s="605"/>
      <c r="CYH17" s="605"/>
      <c r="CYI17" s="605"/>
      <c r="CYJ17" s="605"/>
      <c r="CYK17" s="605"/>
      <c r="CYL17" s="605"/>
      <c r="CYM17" s="605"/>
      <c r="CYN17" s="605"/>
      <c r="CYO17" s="605"/>
      <c r="CYP17" s="605"/>
      <c r="CYQ17" s="605"/>
      <c r="CYR17" s="605"/>
      <c r="CYS17" s="605"/>
      <c r="CYT17" s="605"/>
      <c r="CYU17" s="605"/>
      <c r="CYV17" s="605"/>
      <c r="CYW17" s="605"/>
      <c r="CYX17" s="605"/>
      <c r="CYY17" s="605"/>
      <c r="CYZ17" s="605"/>
      <c r="CZA17" s="605"/>
      <c r="CZB17" s="605"/>
      <c r="CZC17" s="605"/>
      <c r="CZD17" s="605"/>
      <c r="CZE17" s="605"/>
      <c r="CZF17" s="605"/>
      <c r="CZG17" s="605"/>
      <c r="CZH17" s="605"/>
      <c r="CZI17" s="605"/>
      <c r="CZJ17" s="605"/>
      <c r="CZK17" s="605"/>
      <c r="CZL17" s="605"/>
      <c r="CZM17" s="605"/>
      <c r="CZN17" s="605"/>
      <c r="CZO17" s="605"/>
      <c r="CZP17" s="605"/>
      <c r="CZQ17" s="605"/>
      <c r="CZR17" s="605"/>
      <c r="CZS17" s="605"/>
      <c r="CZT17" s="605"/>
      <c r="CZU17" s="605"/>
      <c r="CZV17" s="605"/>
      <c r="CZW17" s="605"/>
      <c r="CZX17" s="605"/>
      <c r="CZY17" s="605"/>
      <c r="CZZ17" s="605"/>
      <c r="DAA17" s="605"/>
      <c r="DAB17" s="605"/>
      <c r="DAC17" s="605"/>
      <c r="DAD17" s="605"/>
      <c r="DAE17" s="605"/>
      <c r="DAF17" s="605"/>
      <c r="DAG17" s="605"/>
      <c r="DAH17" s="605"/>
      <c r="DAI17" s="605"/>
      <c r="DAJ17" s="605"/>
      <c r="DAK17" s="605"/>
      <c r="DAL17" s="605"/>
      <c r="DAM17" s="605"/>
      <c r="DAN17" s="605"/>
      <c r="DAO17" s="605"/>
      <c r="DAP17" s="605"/>
      <c r="DAQ17" s="605"/>
      <c r="DAR17" s="605"/>
      <c r="DAS17" s="605"/>
      <c r="DAT17" s="605"/>
      <c r="DAU17" s="605"/>
      <c r="DAV17" s="605"/>
      <c r="DAW17" s="605"/>
      <c r="DAX17" s="605"/>
      <c r="DAY17" s="605"/>
      <c r="DAZ17" s="605"/>
      <c r="DBA17" s="605"/>
      <c r="DBB17" s="605"/>
      <c r="DBC17" s="605"/>
      <c r="DBD17" s="605"/>
      <c r="DBE17" s="605"/>
      <c r="DBF17" s="605"/>
      <c r="DBG17" s="605"/>
      <c r="DBH17" s="605"/>
      <c r="DBI17" s="605"/>
      <c r="DBJ17" s="605"/>
      <c r="DBK17" s="605"/>
      <c r="DBL17" s="605"/>
      <c r="DBM17" s="605"/>
      <c r="DBN17" s="605"/>
      <c r="DBO17" s="605"/>
      <c r="DBP17" s="605"/>
      <c r="DBQ17" s="605"/>
      <c r="DBR17" s="605"/>
      <c r="DBS17" s="605"/>
      <c r="DBT17" s="605"/>
      <c r="DBU17" s="605"/>
      <c r="DBV17" s="605"/>
      <c r="DBW17" s="605"/>
      <c r="DBX17" s="605"/>
      <c r="DBY17" s="605"/>
      <c r="DBZ17" s="605"/>
      <c r="DCA17" s="605"/>
      <c r="DCB17" s="605"/>
      <c r="DCC17" s="605"/>
      <c r="DCD17" s="605"/>
      <c r="DCE17" s="605"/>
      <c r="DCF17" s="605"/>
      <c r="DCG17" s="605"/>
      <c r="DCH17" s="605"/>
      <c r="DCI17" s="605"/>
      <c r="DCJ17" s="605"/>
      <c r="DCK17" s="605"/>
      <c r="DCL17" s="605"/>
      <c r="DCM17" s="605"/>
      <c r="DCN17" s="605"/>
      <c r="DCO17" s="605"/>
      <c r="DCP17" s="605"/>
      <c r="DCQ17" s="605"/>
      <c r="DCR17" s="605"/>
      <c r="DCS17" s="605"/>
      <c r="DCT17" s="605"/>
      <c r="DCU17" s="605"/>
      <c r="DCV17" s="605"/>
      <c r="DCW17" s="605"/>
      <c r="DCX17" s="605"/>
      <c r="DCY17" s="605"/>
      <c r="DCZ17" s="605"/>
      <c r="DDA17" s="605"/>
      <c r="DDB17" s="605"/>
      <c r="DDC17" s="605"/>
      <c r="DDD17" s="605"/>
      <c r="DDE17" s="605"/>
      <c r="DDF17" s="605"/>
      <c r="DDG17" s="605"/>
      <c r="DDH17" s="605"/>
      <c r="DDI17" s="605"/>
      <c r="DDJ17" s="605"/>
      <c r="DDK17" s="605"/>
      <c r="DDL17" s="605"/>
      <c r="DDM17" s="605"/>
      <c r="DDN17" s="605"/>
      <c r="DDO17" s="605"/>
      <c r="DDP17" s="605"/>
      <c r="DDQ17" s="605"/>
      <c r="DDR17" s="605"/>
      <c r="DDS17" s="605"/>
      <c r="DDT17" s="605"/>
      <c r="DDU17" s="605"/>
      <c r="DDV17" s="605"/>
      <c r="DDW17" s="605"/>
      <c r="DDX17" s="605"/>
      <c r="DDY17" s="605"/>
      <c r="DDZ17" s="605"/>
      <c r="DEA17" s="605"/>
      <c r="DEB17" s="605"/>
      <c r="DEC17" s="605"/>
      <c r="DED17" s="605"/>
      <c r="DEE17" s="605"/>
      <c r="DEF17" s="605"/>
      <c r="DEG17" s="605"/>
      <c r="DEH17" s="605"/>
      <c r="DEI17" s="605"/>
      <c r="DEJ17" s="605"/>
      <c r="DEK17" s="605"/>
      <c r="DEL17" s="605"/>
      <c r="DEM17" s="605"/>
      <c r="DEN17" s="605"/>
      <c r="DEO17" s="605"/>
      <c r="DEP17" s="605"/>
      <c r="DEQ17" s="605"/>
      <c r="DER17" s="605"/>
      <c r="DES17" s="605"/>
      <c r="DET17" s="605"/>
      <c r="DEU17" s="605"/>
      <c r="DEV17" s="605"/>
      <c r="DEW17" s="605"/>
      <c r="DEX17" s="605"/>
      <c r="DEY17" s="605"/>
      <c r="DEZ17" s="605"/>
      <c r="DFA17" s="605"/>
      <c r="DFB17" s="605"/>
      <c r="DFC17" s="605"/>
      <c r="DFD17" s="605"/>
      <c r="DFE17" s="605"/>
      <c r="DFF17" s="605"/>
      <c r="DFG17" s="605"/>
      <c r="DFH17" s="605"/>
      <c r="DFI17" s="605"/>
      <c r="DFJ17" s="605"/>
      <c r="DFK17" s="605"/>
      <c r="DFL17" s="605"/>
      <c r="DFM17" s="605"/>
      <c r="DFN17" s="605"/>
      <c r="DFO17" s="605"/>
      <c r="DFP17" s="605"/>
      <c r="DFQ17" s="605"/>
      <c r="DFR17" s="605"/>
      <c r="DFS17" s="605"/>
      <c r="DFT17" s="605"/>
      <c r="DFU17" s="605"/>
      <c r="DFV17" s="605"/>
      <c r="DFW17" s="605"/>
      <c r="DFX17" s="605"/>
      <c r="DFY17" s="605"/>
      <c r="DFZ17" s="605"/>
      <c r="DGA17" s="605"/>
      <c r="DGB17" s="605"/>
      <c r="DGC17" s="605"/>
      <c r="DGD17" s="605"/>
      <c r="DGE17" s="605"/>
      <c r="DGF17" s="605"/>
      <c r="DGG17" s="605"/>
      <c r="DGH17" s="605"/>
      <c r="DGI17" s="605"/>
      <c r="DGJ17" s="605"/>
      <c r="DGK17" s="605"/>
      <c r="DGL17" s="605"/>
      <c r="DGM17" s="605"/>
      <c r="DGN17" s="605"/>
      <c r="DGO17" s="605"/>
      <c r="DGP17" s="605"/>
      <c r="DGQ17" s="605"/>
      <c r="DGR17" s="605"/>
      <c r="DGS17" s="605"/>
      <c r="DGT17" s="605"/>
      <c r="DGU17" s="605"/>
      <c r="DGV17" s="605"/>
      <c r="DGW17" s="605"/>
      <c r="DGX17" s="605"/>
      <c r="DGY17" s="605"/>
      <c r="DGZ17" s="605"/>
      <c r="DHA17" s="605"/>
      <c r="DHB17" s="605"/>
      <c r="DHC17" s="605"/>
      <c r="DHD17" s="605"/>
      <c r="DHE17" s="605"/>
      <c r="DHF17" s="605"/>
      <c r="DHG17" s="605"/>
      <c r="DHH17" s="605"/>
      <c r="DHI17" s="605"/>
      <c r="DHJ17" s="605"/>
      <c r="DHK17" s="605"/>
      <c r="DHL17" s="605"/>
      <c r="DHM17" s="605"/>
      <c r="DHN17" s="605"/>
      <c r="DHO17" s="605"/>
      <c r="DHP17" s="605"/>
      <c r="DHQ17" s="605"/>
      <c r="DHR17" s="605"/>
      <c r="DHS17" s="605"/>
      <c r="DHT17" s="605"/>
      <c r="DHU17" s="605"/>
      <c r="DHV17" s="605"/>
      <c r="DHW17" s="605"/>
      <c r="DHX17" s="605"/>
      <c r="DHY17" s="605"/>
      <c r="DHZ17" s="605"/>
      <c r="DIA17" s="605"/>
      <c r="DIB17" s="605"/>
      <c r="DIC17" s="605"/>
      <c r="DID17" s="605"/>
      <c r="DIE17" s="605"/>
      <c r="DIF17" s="605"/>
      <c r="DIG17" s="605"/>
      <c r="DIH17" s="605"/>
      <c r="DII17" s="605"/>
      <c r="DIJ17" s="605"/>
      <c r="DIK17" s="605"/>
      <c r="DIL17" s="605"/>
      <c r="DIM17" s="605"/>
      <c r="DIN17" s="605"/>
      <c r="DIO17" s="605"/>
      <c r="DIP17" s="605"/>
      <c r="DIQ17" s="605"/>
      <c r="DIR17" s="605"/>
      <c r="DIS17" s="605"/>
      <c r="DIT17" s="605"/>
      <c r="DIU17" s="605"/>
      <c r="DIV17" s="605"/>
      <c r="DIW17" s="605"/>
      <c r="DIX17" s="605"/>
      <c r="DIY17" s="605"/>
      <c r="DIZ17" s="605"/>
      <c r="DJA17" s="605"/>
      <c r="DJB17" s="605"/>
      <c r="DJC17" s="605"/>
      <c r="DJD17" s="605"/>
      <c r="DJE17" s="605"/>
      <c r="DJF17" s="605"/>
      <c r="DJG17" s="605"/>
      <c r="DJH17" s="605"/>
      <c r="DJI17" s="605"/>
      <c r="DJJ17" s="605"/>
      <c r="DJK17" s="605"/>
      <c r="DJL17" s="605"/>
      <c r="DJM17" s="605"/>
      <c r="DJN17" s="605"/>
      <c r="DJO17" s="605"/>
      <c r="DJP17" s="605"/>
      <c r="DJQ17" s="605"/>
      <c r="DJR17" s="605"/>
      <c r="DJS17" s="605"/>
      <c r="DJT17" s="605"/>
      <c r="DJU17" s="605"/>
      <c r="DJV17" s="605"/>
      <c r="DJW17" s="605"/>
      <c r="DJX17" s="605"/>
      <c r="DJY17" s="605"/>
      <c r="DJZ17" s="605"/>
      <c r="DKA17" s="605"/>
      <c r="DKB17" s="605"/>
      <c r="DKC17" s="605"/>
      <c r="DKD17" s="605"/>
      <c r="DKE17" s="605"/>
      <c r="DKF17" s="605"/>
      <c r="DKG17" s="605"/>
      <c r="DKH17" s="605"/>
      <c r="DKI17" s="605"/>
      <c r="DKJ17" s="605"/>
      <c r="DKK17" s="605"/>
      <c r="DKL17" s="605"/>
      <c r="DKM17" s="605"/>
      <c r="DKN17" s="605"/>
      <c r="DKO17" s="605"/>
      <c r="DKP17" s="605"/>
      <c r="DKQ17" s="605"/>
      <c r="DKR17" s="605"/>
      <c r="DKS17" s="605"/>
      <c r="DKT17" s="605"/>
      <c r="DKU17" s="605"/>
      <c r="DKV17" s="605"/>
      <c r="DKW17" s="605"/>
      <c r="DKX17" s="605"/>
      <c r="DKY17" s="605"/>
      <c r="DKZ17" s="605"/>
      <c r="DLA17" s="605"/>
      <c r="DLB17" s="605"/>
      <c r="DLC17" s="605"/>
      <c r="DLD17" s="605"/>
      <c r="DLE17" s="605"/>
      <c r="DLF17" s="605"/>
      <c r="DLG17" s="605"/>
      <c r="DLH17" s="605"/>
      <c r="DLI17" s="605"/>
      <c r="DLJ17" s="605"/>
      <c r="DLK17" s="605"/>
      <c r="DLL17" s="605"/>
      <c r="DLM17" s="605"/>
      <c r="DLN17" s="605"/>
      <c r="DLO17" s="605"/>
      <c r="DLP17" s="605"/>
      <c r="DLQ17" s="605"/>
      <c r="DLR17" s="605"/>
      <c r="DLS17" s="605"/>
      <c r="DLT17" s="605"/>
      <c r="DLU17" s="605"/>
      <c r="DLV17" s="605"/>
      <c r="DLW17" s="605"/>
      <c r="DLX17" s="605"/>
      <c r="DLY17" s="605"/>
      <c r="DLZ17" s="605"/>
      <c r="DMA17" s="605"/>
      <c r="DMB17" s="605"/>
      <c r="DMC17" s="605"/>
      <c r="DMD17" s="605"/>
      <c r="DME17" s="605"/>
      <c r="DMF17" s="605"/>
      <c r="DMG17" s="605"/>
      <c r="DMH17" s="605"/>
      <c r="DMI17" s="605"/>
      <c r="DMJ17" s="605"/>
      <c r="DMK17" s="605"/>
      <c r="DML17" s="605"/>
      <c r="DMM17" s="605"/>
      <c r="DMN17" s="605"/>
      <c r="DMO17" s="605"/>
      <c r="DMP17" s="605"/>
      <c r="DMQ17" s="605"/>
      <c r="DMR17" s="605"/>
      <c r="DMS17" s="605"/>
      <c r="DMT17" s="605"/>
      <c r="DMU17" s="605"/>
      <c r="DMV17" s="605"/>
      <c r="DMW17" s="605"/>
      <c r="DMX17" s="605"/>
      <c r="DMY17" s="605"/>
      <c r="DMZ17" s="605"/>
      <c r="DNA17" s="605"/>
      <c r="DNB17" s="605"/>
      <c r="DNC17" s="605"/>
      <c r="DND17" s="605"/>
      <c r="DNE17" s="605"/>
      <c r="DNF17" s="605"/>
      <c r="DNG17" s="605"/>
      <c r="DNH17" s="605"/>
      <c r="DNI17" s="605"/>
      <c r="DNJ17" s="605"/>
      <c r="DNK17" s="605"/>
      <c r="DNL17" s="605"/>
      <c r="DNM17" s="605"/>
      <c r="DNN17" s="605"/>
      <c r="DNO17" s="605"/>
      <c r="DNP17" s="605"/>
      <c r="DNQ17" s="605"/>
      <c r="DNR17" s="605"/>
      <c r="DNS17" s="605"/>
      <c r="DNT17" s="605"/>
      <c r="DNU17" s="605"/>
      <c r="DNV17" s="605"/>
      <c r="DNW17" s="605"/>
      <c r="DNX17" s="605"/>
      <c r="DNY17" s="605"/>
      <c r="DNZ17" s="605"/>
      <c r="DOA17" s="605"/>
      <c r="DOB17" s="605"/>
      <c r="DOC17" s="605"/>
      <c r="DOD17" s="605"/>
      <c r="DOE17" s="605"/>
      <c r="DOF17" s="605"/>
      <c r="DOG17" s="605"/>
      <c r="DOH17" s="605"/>
      <c r="DOI17" s="605"/>
      <c r="DOJ17" s="605"/>
      <c r="DOK17" s="605"/>
      <c r="DOL17" s="605"/>
      <c r="DOM17" s="605"/>
      <c r="DON17" s="605"/>
      <c r="DOO17" s="605"/>
      <c r="DOP17" s="605"/>
      <c r="DOQ17" s="605"/>
      <c r="DOR17" s="605"/>
      <c r="DOS17" s="605"/>
      <c r="DOT17" s="605"/>
      <c r="DOU17" s="605"/>
      <c r="DOV17" s="605"/>
      <c r="DOW17" s="605"/>
      <c r="DOX17" s="605"/>
      <c r="DOY17" s="605"/>
      <c r="DOZ17" s="605"/>
      <c r="DPA17" s="605"/>
      <c r="DPB17" s="605"/>
      <c r="DPC17" s="605"/>
      <c r="DPD17" s="605"/>
      <c r="DPE17" s="605"/>
      <c r="DPF17" s="605"/>
      <c r="DPG17" s="605"/>
      <c r="DPH17" s="605"/>
      <c r="DPI17" s="605"/>
      <c r="DPJ17" s="605"/>
      <c r="DPK17" s="605"/>
      <c r="DPL17" s="605"/>
      <c r="DPM17" s="605"/>
      <c r="DPN17" s="605"/>
      <c r="DPO17" s="605"/>
      <c r="DPP17" s="605"/>
      <c r="DPQ17" s="605"/>
      <c r="DPR17" s="605"/>
      <c r="DPS17" s="605"/>
      <c r="DPT17" s="605"/>
      <c r="DPU17" s="605"/>
      <c r="DPV17" s="605"/>
      <c r="DPW17" s="605"/>
      <c r="DPX17" s="605"/>
      <c r="DPY17" s="605"/>
      <c r="DPZ17" s="605"/>
      <c r="DQA17" s="605"/>
      <c r="DQB17" s="605"/>
      <c r="DQC17" s="605"/>
      <c r="DQD17" s="605"/>
      <c r="DQE17" s="605"/>
      <c r="DQF17" s="605"/>
      <c r="DQG17" s="605"/>
      <c r="DQH17" s="605"/>
      <c r="DQI17" s="605"/>
      <c r="DQJ17" s="605"/>
      <c r="DQK17" s="605"/>
      <c r="DQL17" s="605"/>
      <c r="DQM17" s="605"/>
      <c r="DQN17" s="605"/>
      <c r="DQO17" s="605"/>
      <c r="DQP17" s="605"/>
      <c r="DQQ17" s="605"/>
      <c r="DQR17" s="605"/>
      <c r="DQS17" s="605"/>
      <c r="DQT17" s="605"/>
      <c r="DQU17" s="605"/>
      <c r="DQV17" s="605"/>
      <c r="DQW17" s="605"/>
      <c r="DQX17" s="605"/>
      <c r="DQY17" s="605"/>
      <c r="DQZ17" s="605"/>
      <c r="DRA17" s="605"/>
      <c r="DRB17" s="605"/>
      <c r="DRC17" s="605"/>
      <c r="DRD17" s="605"/>
      <c r="DRE17" s="605"/>
      <c r="DRF17" s="605"/>
      <c r="DRG17" s="605"/>
      <c r="DRH17" s="605"/>
      <c r="DRI17" s="605"/>
      <c r="DRJ17" s="605"/>
      <c r="DRK17" s="605"/>
      <c r="DRL17" s="605"/>
      <c r="DRM17" s="605"/>
      <c r="DRN17" s="605"/>
      <c r="DRO17" s="605"/>
      <c r="DRP17" s="605"/>
      <c r="DRQ17" s="605"/>
      <c r="DRR17" s="605"/>
      <c r="DRS17" s="605"/>
      <c r="DRT17" s="605"/>
      <c r="DRU17" s="605"/>
      <c r="DRV17" s="605"/>
      <c r="DRW17" s="605"/>
      <c r="DRX17" s="605"/>
      <c r="DRY17" s="605"/>
      <c r="DRZ17" s="605"/>
      <c r="DSA17" s="605"/>
      <c r="DSB17" s="605"/>
      <c r="DSC17" s="605"/>
      <c r="DSD17" s="605"/>
      <c r="DSE17" s="605"/>
      <c r="DSF17" s="605"/>
      <c r="DSG17" s="605"/>
      <c r="DSH17" s="605"/>
      <c r="DSI17" s="605"/>
      <c r="DSJ17" s="605"/>
      <c r="DSK17" s="605"/>
      <c r="DSL17" s="605"/>
      <c r="DSM17" s="605"/>
      <c r="DSN17" s="605"/>
      <c r="DSO17" s="605"/>
      <c r="DSP17" s="605"/>
      <c r="DSQ17" s="605"/>
      <c r="DSR17" s="605"/>
      <c r="DSS17" s="605"/>
      <c r="DST17" s="605"/>
      <c r="DSU17" s="605"/>
      <c r="DSV17" s="605"/>
      <c r="DSW17" s="605"/>
      <c r="DSX17" s="605"/>
      <c r="DSY17" s="605"/>
      <c r="DSZ17" s="605"/>
      <c r="DTA17" s="605"/>
      <c r="DTB17" s="605"/>
      <c r="DTC17" s="605"/>
      <c r="DTD17" s="605"/>
      <c r="DTE17" s="605"/>
      <c r="DTF17" s="605"/>
      <c r="DTG17" s="605"/>
      <c r="DTH17" s="605"/>
      <c r="DTI17" s="605"/>
      <c r="DTJ17" s="605"/>
      <c r="DTK17" s="605"/>
      <c r="DTL17" s="605"/>
      <c r="DTM17" s="605"/>
      <c r="DTN17" s="605"/>
      <c r="DTO17" s="605"/>
      <c r="DTP17" s="605"/>
      <c r="DTQ17" s="605"/>
      <c r="DTR17" s="605"/>
      <c r="DTS17" s="605"/>
      <c r="DTT17" s="605"/>
      <c r="DTU17" s="605"/>
      <c r="DTV17" s="605"/>
      <c r="DTW17" s="605"/>
      <c r="DTX17" s="605"/>
      <c r="DTY17" s="605"/>
      <c r="DTZ17" s="605"/>
      <c r="DUA17" s="605"/>
      <c r="DUB17" s="605"/>
      <c r="DUC17" s="605"/>
      <c r="DUD17" s="605"/>
      <c r="DUE17" s="605"/>
      <c r="DUF17" s="605"/>
      <c r="DUG17" s="605"/>
      <c r="DUH17" s="605"/>
      <c r="DUI17" s="605"/>
      <c r="DUJ17" s="605"/>
      <c r="DUK17" s="605"/>
      <c r="DUL17" s="605"/>
      <c r="DUM17" s="605"/>
      <c r="DUN17" s="605"/>
      <c r="DUO17" s="605"/>
      <c r="DUP17" s="605"/>
      <c r="DUQ17" s="605"/>
      <c r="DUR17" s="605"/>
      <c r="DUS17" s="605"/>
      <c r="DUT17" s="605"/>
      <c r="DUU17" s="605"/>
      <c r="DUV17" s="605"/>
      <c r="DUW17" s="605"/>
      <c r="DUX17" s="605"/>
      <c r="DUY17" s="605"/>
      <c r="DUZ17" s="605"/>
      <c r="DVA17" s="605"/>
      <c r="DVB17" s="605"/>
      <c r="DVC17" s="605"/>
      <c r="DVD17" s="605"/>
      <c r="DVE17" s="605"/>
      <c r="DVF17" s="605"/>
      <c r="DVG17" s="605"/>
      <c r="DVH17" s="605"/>
      <c r="DVI17" s="605"/>
      <c r="DVJ17" s="605"/>
      <c r="DVK17" s="605"/>
      <c r="DVL17" s="605"/>
      <c r="DVM17" s="605"/>
      <c r="DVN17" s="605"/>
      <c r="DVO17" s="605"/>
      <c r="DVP17" s="605"/>
      <c r="DVQ17" s="605"/>
      <c r="DVR17" s="605"/>
      <c r="DVS17" s="605"/>
      <c r="DVT17" s="605"/>
      <c r="DVU17" s="605"/>
      <c r="DVV17" s="605"/>
      <c r="DVW17" s="605"/>
      <c r="DVX17" s="605"/>
      <c r="DVY17" s="605"/>
      <c r="DVZ17" s="605"/>
      <c r="DWA17" s="605"/>
      <c r="DWB17" s="605"/>
      <c r="DWC17" s="605"/>
      <c r="DWD17" s="605"/>
      <c r="DWE17" s="605"/>
      <c r="DWF17" s="605"/>
      <c r="DWG17" s="605"/>
      <c r="DWH17" s="605"/>
      <c r="DWI17" s="605"/>
      <c r="DWJ17" s="605"/>
      <c r="DWK17" s="605"/>
      <c r="DWL17" s="605"/>
      <c r="DWM17" s="605"/>
      <c r="DWN17" s="605"/>
      <c r="DWO17" s="605"/>
      <c r="DWP17" s="605"/>
      <c r="DWQ17" s="605"/>
      <c r="DWR17" s="605"/>
      <c r="DWS17" s="605"/>
      <c r="DWT17" s="605"/>
      <c r="DWU17" s="605"/>
      <c r="DWV17" s="605"/>
      <c r="DWW17" s="605"/>
      <c r="DWX17" s="605"/>
      <c r="DWY17" s="605"/>
      <c r="DWZ17" s="605"/>
      <c r="DXA17" s="605"/>
      <c r="DXB17" s="605"/>
      <c r="DXC17" s="605"/>
      <c r="DXD17" s="605"/>
      <c r="DXE17" s="605"/>
      <c r="DXF17" s="605"/>
      <c r="DXG17" s="605"/>
      <c r="DXH17" s="605"/>
      <c r="DXI17" s="605"/>
      <c r="DXJ17" s="605"/>
      <c r="DXK17" s="605"/>
      <c r="DXL17" s="605"/>
      <c r="DXM17" s="605"/>
      <c r="DXN17" s="605"/>
      <c r="DXO17" s="605"/>
      <c r="DXP17" s="605"/>
      <c r="DXQ17" s="605"/>
      <c r="DXR17" s="605"/>
      <c r="DXS17" s="605"/>
      <c r="DXT17" s="605"/>
      <c r="DXU17" s="605"/>
      <c r="DXV17" s="605"/>
      <c r="DXW17" s="605"/>
      <c r="DXX17" s="605"/>
      <c r="DXY17" s="605"/>
      <c r="DXZ17" s="605"/>
      <c r="DYA17" s="605"/>
      <c r="DYB17" s="605"/>
      <c r="DYC17" s="605"/>
      <c r="DYD17" s="605"/>
      <c r="DYE17" s="605"/>
      <c r="DYF17" s="605"/>
      <c r="DYG17" s="605"/>
      <c r="DYH17" s="605"/>
      <c r="DYI17" s="605"/>
      <c r="DYJ17" s="605"/>
      <c r="DYK17" s="605"/>
      <c r="DYL17" s="605"/>
      <c r="DYM17" s="605"/>
      <c r="DYN17" s="605"/>
      <c r="DYO17" s="605"/>
      <c r="DYP17" s="605"/>
      <c r="DYQ17" s="605"/>
      <c r="DYR17" s="605"/>
      <c r="DYS17" s="605"/>
      <c r="DYT17" s="605"/>
      <c r="DYU17" s="605"/>
      <c r="DYV17" s="605"/>
      <c r="DYW17" s="605"/>
      <c r="DYX17" s="605"/>
      <c r="DYY17" s="605"/>
      <c r="DYZ17" s="605"/>
      <c r="DZA17" s="605"/>
      <c r="DZB17" s="605"/>
      <c r="DZC17" s="605"/>
      <c r="DZD17" s="605"/>
      <c r="DZE17" s="605"/>
      <c r="DZF17" s="605"/>
      <c r="DZG17" s="605"/>
      <c r="DZH17" s="605"/>
      <c r="DZI17" s="605"/>
      <c r="DZJ17" s="605"/>
      <c r="DZK17" s="605"/>
      <c r="DZL17" s="605"/>
      <c r="DZM17" s="605"/>
      <c r="DZN17" s="605"/>
      <c r="DZO17" s="605"/>
      <c r="DZP17" s="605"/>
      <c r="DZQ17" s="605"/>
      <c r="DZR17" s="605"/>
      <c r="DZS17" s="605"/>
      <c r="DZT17" s="605"/>
      <c r="DZU17" s="605"/>
      <c r="DZV17" s="605"/>
      <c r="DZW17" s="605"/>
      <c r="DZX17" s="605"/>
      <c r="DZY17" s="605"/>
      <c r="DZZ17" s="605"/>
      <c r="EAA17" s="605"/>
      <c r="EAB17" s="605"/>
      <c r="EAC17" s="605"/>
      <c r="EAD17" s="605"/>
      <c r="EAE17" s="605"/>
      <c r="EAF17" s="605"/>
      <c r="EAG17" s="605"/>
      <c r="EAH17" s="605"/>
      <c r="EAI17" s="605"/>
      <c r="EAJ17" s="605"/>
      <c r="EAK17" s="605"/>
      <c r="EAL17" s="605"/>
      <c r="EAM17" s="605"/>
      <c r="EAN17" s="605"/>
      <c r="EAO17" s="605"/>
      <c r="EAP17" s="605"/>
      <c r="EAQ17" s="605"/>
      <c r="EAR17" s="605"/>
      <c r="EAS17" s="605"/>
      <c r="EAT17" s="605"/>
      <c r="EAU17" s="605"/>
      <c r="EAV17" s="605"/>
      <c r="EAW17" s="605"/>
      <c r="EAX17" s="605"/>
      <c r="EAY17" s="605"/>
      <c r="EAZ17" s="605"/>
      <c r="EBA17" s="605"/>
      <c r="EBB17" s="605"/>
      <c r="EBC17" s="605"/>
      <c r="EBD17" s="605"/>
      <c r="EBE17" s="605"/>
      <c r="EBF17" s="605"/>
      <c r="EBG17" s="605"/>
      <c r="EBH17" s="605"/>
      <c r="EBI17" s="605"/>
      <c r="EBJ17" s="605"/>
      <c r="EBK17" s="605"/>
      <c r="EBL17" s="605"/>
      <c r="EBM17" s="605"/>
      <c r="EBN17" s="605"/>
      <c r="EBO17" s="605"/>
      <c r="EBP17" s="605"/>
      <c r="EBQ17" s="605"/>
      <c r="EBR17" s="605"/>
      <c r="EBS17" s="605"/>
      <c r="EBT17" s="605"/>
      <c r="EBU17" s="605"/>
      <c r="EBV17" s="605"/>
      <c r="EBW17" s="605"/>
      <c r="EBX17" s="605"/>
      <c r="EBY17" s="605"/>
      <c r="EBZ17" s="605"/>
      <c r="ECA17" s="605"/>
      <c r="ECB17" s="605"/>
      <c r="ECC17" s="605"/>
      <c r="ECD17" s="605"/>
      <c r="ECE17" s="605"/>
      <c r="ECF17" s="605"/>
      <c r="ECG17" s="605"/>
      <c r="ECH17" s="605"/>
      <c r="ECI17" s="605"/>
      <c r="ECJ17" s="605"/>
      <c r="ECK17" s="605"/>
      <c r="ECL17" s="605"/>
      <c r="ECM17" s="605"/>
      <c r="ECN17" s="605"/>
      <c r="ECO17" s="605"/>
      <c r="ECP17" s="605"/>
      <c r="ECQ17" s="605"/>
      <c r="ECR17" s="605"/>
      <c r="ECS17" s="605"/>
      <c r="ECT17" s="605"/>
      <c r="ECU17" s="605"/>
      <c r="ECV17" s="605"/>
      <c r="ECW17" s="605"/>
      <c r="ECX17" s="605"/>
      <c r="ECY17" s="605"/>
      <c r="ECZ17" s="605"/>
      <c r="EDA17" s="605"/>
      <c r="EDB17" s="605"/>
      <c r="EDC17" s="605"/>
      <c r="EDD17" s="605"/>
      <c r="EDE17" s="605"/>
      <c r="EDF17" s="605"/>
      <c r="EDG17" s="605"/>
      <c r="EDH17" s="605"/>
      <c r="EDI17" s="605"/>
      <c r="EDJ17" s="605"/>
      <c r="EDK17" s="605"/>
      <c r="EDL17" s="605"/>
      <c r="EDM17" s="605"/>
      <c r="EDN17" s="605"/>
      <c r="EDO17" s="605"/>
      <c r="EDP17" s="605"/>
      <c r="EDQ17" s="605"/>
      <c r="EDR17" s="605"/>
      <c r="EDS17" s="605"/>
      <c r="EDT17" s="605"/>
      <c r="EDU17" s="605"/>
      <c r="EDV17" s="605"/>
      <c r="EDW17" s="605"/>
      <c r="EDX17" s="605"/>
      <c r="EDY17" s="605"/>
      <c r="EDZ17" s="605"/>
      <c r="EEA17" s="605"/>
      <c r="EEB17" s="605"/>
      <c r="EEC17" s="605"/>
      <c r="EED17" s="605"/>
      <c r="EEE17" s="605"/>
      <c r="EEF17" s="605"/>
      <c r="EEG17" s="605"/>
      <c r="EEH17" s="605"/>
      <c r="EEI17" s="605"/>
      <c r="EEJ17" s="605"/>
      <c r="EEK17" s="605"/>
      <c r="EEL17" s="605"/>
      <c r="EEM17" s="605"/>
      <c r="EEN17" s="605"/>
      <c r="EEO17" s="605"/>
      <c r="EEP17" s="605"/>
      <c r="EEQ17" s="605"/>
      <c r="EER17" s="605"/>
      <c r="EES17" s="605"/>
      <c r="EET17" s="605"/>
      <c r="EEU17" s="605"/>
      <c r="EEV17" s="605"/>
      <c r="EEW17" s="605"/>
      <c r="EEX17" s="605"/>
      <c r="EEY17" s="605"/>
      <c r="EEZ17" s="605"/>
      <c r="EFA17" s="605"/>
      <c r="EFB17" s="605"/>
      <c r="EFC17" s="605"/>
      <c r="EFD17" s="605"/>
      <c r="EFE17" s="605"/>
      <c r="EFF17" s="605"/>
      <c r="EFG17" s="605"/>
      <c r="EFH17" s="605"/>
      <c r="EFI17" s="605"/>
      <c r="EFJ17" s="605"/>
      <c r="EFK17" s="605"/>
      <c r="EFL17" s="605"/>
      <c r="EFM17" s="605"/>
      <c r="EFN17" s="605"/>
      <c r="EFO17" s="605"/>
      <c r="EFP17" s="605"/>
      <c r="EFQ17" s="605"/>
      <c r="EFR17" s="605"/>
      <c r="EFS17" s="605"/>
      <c r="EFT17" s="605"/>
      <c r="EFU17" s="605"/>
      <c r="EFV17" s="605"/>
      <c r="EFW17" s="605"/>
      <c r="EFX17" s="605"/>
      <c r="EFY17" s="605"/>
      <c r="EFZ17" s="605"/>
      <c r="EGA17" s="605"/>
      <c r="EGB17" s="605"/>
      <c r="EGC17" s="605"/>
      <c r="EGD17" s="605"/>
      <c r="EGE17" s="605"/>
      <c r="EGF17" s="605"/>
      <c r="EGG17" s="605"/>
      <c r="EGH17" s="605"/>
      <c r="EGI17" s="605"/>
      <c r="EGJ17" s="605"/>
      <c r="EGK17" s="605"/>
      <c r="EGL17" s="605"/>
      <c r="EGM17" s="605"/>
      <c r="EGN17" s="605"/>
      <c r="EGO17" s="605"/>
      <c r="EGP17" s="605"/>
      <c r="EGQ17" s="605"/>
      <c r="EGR17" s="605"/>
      <c r="EGS17" s="605"/>
      <c r="EGT17" s="605"/>
      <c r="EGU17" s="605"/>
      <c r="EGV17" s="605"/>
      <c r="EGW17" s="605"/>
      <c r="EGX17" s="605"/>
      <c r="EGY17" s="605"/>
      <c r="EGZ17" s="605"/>
      <c r="EHA17" s="605"/>
      <c r="EHB17" s="605"/>
      <c r="EHC17" s="605"/>
      <c r="EHD17" s="605"/>
      <c r="EHE17" s="605"/>
      <c r="EHF17" s="605"/>
      <c r="EHG17" s="605"/>
      <c r="EHH17" s="605"/>
      <c r="EHI17" s="605"/>
      <c r="EHJ17" s="605"/>
      <c r="EHK17" s="605"/>
      <c r="EHL17" s="605"/>
      <c r="EHM17" s="605"/>
      <c r="EHN17" s="605"/>
      <c r="EHO17" s="605"/>
      <c r="EHP17" s="605"/>
      <c r="EHQ17" s="605"/>
      <c r="EHR17" s="605"/>
      <c r="EHS17" s="605"/>
      <c r="EHT17" s="605"/>
      <c r="EHU17" s="605"/>
      <c r="EHV17" s="605"/>
      <c r="EHW17" s="605"/>
      <c r="EHX17" s="605"/>
      <c r="EHY17" s="605"/>
      <c r="EHZ17" s="605"/>
      <c r="EIA17" s="605"/>
      <c r="EIB17" s="605"/>
      <c r="EIC17" s="605"/>
      <c r="EID17" s="605"/>
      <c r="EIE17" s="605"/>
      <c r="EIF17" s="605"/>
      <c r="EIG17" s="605"/>
      <c r="EIH17" s="605"/>
      <c r="EII17" s="605"/>
      <c r="EIJ17" s="605"/>
      <c r="EIK17" s="605"/>
      <c r="EIL17" s="605"/>
      <c r="EIM17" s="605"/>
      <c r="EIN17" s="605"/>
      <c r="EIO17" s="605"/>
      <c r="EIP17" s="605"/>
      <c r="EIQ17" s="605"/>
      <c r="EIR17" s="605"/>
      <c r="EIS17" s="605"/>
      <c r="EIT17" s="605"/>
      <c r="EIU17" s="605"/>
      <c r="EIV17" s="605"/>
      <c r="EIW17" s="605"/>
      <c r="EIX17" s="605"/>
      <c r="EIY17" s="605"/>
      <c r="EIZ17" s="605"/>
      <c r="EJA17" s="605"/>
      <c r="EJB17" s="605"/>
      <c r="EJC17" s="605"/>
      <c r="EJD17" s="605"/>
      <c r="EJE17" s="605"/>
      <c r="EJF17" s="605"/>
      <c r="EJG17" s="605"/>
      <c r="EJH17" s="605"/>
      <c r="EJI17" s="605"/>
      <c r="EJJ17" s="605"/>
      <c r="EJK17" s="605"/>
      <c r="EJL17" s="605"/>
      <c r="EJM17" s="605"/>
      <c r="EJN17" s="605"/>
      <c r="EJO17" s="605"/>
      <c r="EJP17" s="605"/>
      <c r="EJQ17" s="605"/>
      <c r="EJR17" s="605"/>
      <c r="EJS17" s="605"/>
      <c r="EJT17" s="605"/>
      <c r="EJU17" s="605"/>
      <c r="EJV17" s="605"/>
      <c r="EJW17" s="605"/>
      <c r="EJX17" s="605"/>
      <c r="EJY17" s="605"/>
      <c r="EJZ17" s="605"/>
      <c r="EKA17" s="605"/>
      <c r="EKB17" s="605"/>
      <c r="EKC17" s="605"/>
      <c r="EKD17" s="605"/>
      <c r="EKE17" s="605"/>
      <c r="EKF17" s="605"/>
      <c r="EKG17" s="605"/>
      <c r="EKH17" s="605"/>
      <c r="EKI17" s="605"/>
      <c r="EKJ17" s="605"/>
      <c r="EKK17" s="605"/>
      <c r="EKL17" s="605"/>
      <c r="EKM17" s="605"/>
      <c r="EKN17" s="605"/>
      <c r="EKO17" s="605"/>
      <c r="EKP17" s="605"/>
      <c r="EKQ17" s="605"/>
      <c r="EKR17" s="605"/>
      <c r="EKS17" s="605"/>
      <c r="EKT17" s="605"/>
      <c r="EKU17" s="605"/>
      <c r="EKV17" s="605"/>
      <c r="EKW17" s="605"/>
      <c r="EKX17" s="605"/>
      <c r="EKY17" s="605"/>
      <c r="EKZ17" s="605"/>
      <c r="ELA17" s="605"/>
      <c r="ELB17" s="605"/>
      <c r="ELC17" s="605"/>
      <c r="ELD17" s="605"/>
      <c r="ELE17" s="605"/>
      <c r="ELF17" s="605"/>
      <c r="ELG17" s="605"/>
      <c r="ELH17" s="605"/>
      <c r="ELI17" s="605"/>
      <c r="ELJ17" s="605"/>
      <c r="ELK17" s="605"/>
      <c r="ELL17" s="605"/>
      <c r="ELM17" s="605"/>
      <c r="ELN17" s="605"/>
      <c r="ELO17" s="605"/>
      <c r="ELP17" s="605"/>
      <c r="ELQ17" s="605"/>
      <c r="ELR17" s="605"/>
      <c r="ELS17" s="605"/>
      <c r="ELT17" s="605"/>
      <c r="ELU17" s="605"/>
      <c r="ELV17" s="605"/>
      <c r="ELW17" s="605"/>
      <c r="ELX17" s="605"/>
      <c r="ELY17" s="605"/>
      <c r="ELZ17" s="605"/>
      <c r="EMA17" s="605"/>
      <c r="EMB17" s="605"/>
      <c r="EMC17" s="605"/>
      <c r="EMD17" s="605"/>
      <c r="EME17" s="605"/>
      <c r="EMF17" s="605"/>
      <c r="EMG17" s="605"/>
      <c r="EMH17" s="605"/>
      <c r="EMI17" s="605"/>
      <c r="EMJ17" s="605"/>
      <c r="EMK17" s="605"/>
      <c r="EML17" s="605"/>
      <c r="EMM17" s="605"/>
      <c r="EMN17" s="605"/>
      <c r="EMO17" s="605"/>
      <c r="EMP17" s="605"/>
      <c r="EMQ17" s="605"/>
      <c r="EMR17" s="605"/>
      <c r="EMS17" s="605"/>
      <c r="EMT17" s="605"/>
      <c r="EMU17" s="605"/>
      <c r="EMV17" s="605"/>
      <c r="EMW17" s="605"/>
      <c r="EMX17" s="605"/>
      <c r="EMY17" s="605"/>
      <c r="EMZ17" s="605"/>
      <c r="ENA17" s="605"/>
      <c r="ENB17" s="605"/>
      <c r="ENC17" s="605"/>
      <c r="END17" s="605"/>
      <c r="ENE17" s="605"/>
      <c r="ENF17" s="605"/>
      <c r="ENG17" s="605"/>
      <c r="ENH17" s="605"/>
      <c r="ENI17" s="605"/>
      <c r="ENJ17" s="605"/>
      <c r="ENK17" s="605"/>
      <c r="ENL17" s="605"/>
      <c r="ENM17" s="605"/>
      <c r="ENN17" s="605"/>
      <c r="ENO17" s="605"/>
      <c r="ENP17" s="605"/>
      <c r="ENQ17" s="605"/>
      <c r="ENR17" s="605"/>
      <c r="ENS17" s="605"/>
      <c r="ENT17" s="605"/>
      <c r="ENU17" s="605"/>
      <c r="ENV17" s="605"/>
      <c r="ENW17" s="605"/>
      <c r="ENX17" s="605"/>
      <c r="ENY17" s="605"/>
      <c r="ENZ17" s="605"/>
      <c r="EOA17" s="605"/>
      <c r="EOB17" s="605"/>
      <c r="EOC17" s="605"/>
      <c r="EOD17" s="605"/>
      <c r="EOE17" s="605"/>
      <c r="EOF17" s="605"/>
      <c r="EOG17" s="605"/>
      <c r="EOH17" s="605"/>
      <c r="EOI17" s="605"/>
      <c r="EOJ17" s="605"/>
      <c r="EOK17" s="605"/>
      <c r="EOL17" s="605"/>
      <c r="EOM17" s="605"/>
      <c r="EON17" s="605"/>
      <c r="EOO17" s="605"/>
      <c r="EOP17" s="605"/>
      <c r="EOQ17" s="605"/>
      <c r="EOR17" s="605"/>
      <c r="EOS17" s="605"/>
      <c r="EOT17" s="605"/>
      <c r="EOU17" s="605"/>
      <c r="EOV17" s="605"/>
      <c r="EOW17" s="605"/>
      <c r="EOX17" s="605"/>
      <c r="EOY17" s="605"/>
      <c r="EOZ17" s="605"/>
      <c r="EPA17" s="605"/>
      <c r="EPB17" s="605"/>
      <c r="EPC17" s="605"/>
      <c r="EPD17" s="605"/>
      <c r="EPE17" s="605"/>
      <c r="EPF17" s="605"/>
      <c r="EPG17" s="605"/>
      <c r="EPH17" s="605"/>
      <c r="EPI17" s="605"/>
      <c r="EPJ17" s="605"/>
      <c r="EPK17" s="605"/>
      <c r="EPL17" s="605"/>
      <c r="EPM17" s="605"/>
      <c r="EPN17" s="605"/>
      <c r="EPO17" s="605"/>
      <c r="EPP17" s="605"/>
      <c r="EPQ17" s="605"/>
      <c r="EPR17" s="605"/>
      <c r="EPS17" s="605"/>
      <c r="EPT17" s="605"/>
      <c r="EPU17" s="605"/>
      <c r="EPV17" s="605"/>
      <c r="EPW17" s="605"/>
      <c r="EPX17" s="605"/>
      <c r="EPY17" s="605"/>
      <c r="EPZ17" s="605"/>
      <c r="EQA17" s="605"/>
      <c r="EQB17" s="605"/>
      <c r="EQC17" s="605"/>
      <c r="EQD17" s="605"/>
      <c r="EQE17" s="605"/>
      <c r="EQF17" s="605"/>
      <c r="EQG17" s="605"/>
      <c r="EQH17" s="605"/>
      <c r="EQI17" s="605"/>
      <c r="EQJ17" s="605"/>
      <c r="EQK17" s="605"/>
      <c r="EQL17" s="605"/>
      <c r="EQM17" s="605"/>
      <c r="EQN17" s="605"/>
      <c r="EQO17" s="605"/>
      <c r="EQP17" s="605"/>
      <c r="EQQ17" s="605"/>
      <c r="EQR17" s="605"/>
      <c r="EQS17" s="605"/>
      <c r="EQT17" s="605"/>
      <c r="EQU17" s="605"/>
      <c r="EQV17" s="605"/>
      <c r="EQW17" s="605"/>
      <c r="EQX17" s="605"/>
      <c r="EQY17" s="605"/>
      <c r="EQZ17" s="605"/>
      <c r="ERA17" s="605"/>
      <c r="ERB17" s="605"/>
      <c r="ERC17" s="605"/>
      <c r="ERD17" s="605"/>
      <c r="ERE17" s="605"/>
      <c r="ERF17" s="605"/>
      <c r="ERG17" s="605"/>
      <c r="ERH17" s="605"/>
      <c r="ERI17" s="605"/>
      <c r="ERJ17" s="605"/>
      <c r="ERK17" s="605"/>
      <c r="ERL17" s="605"/>
      <c r="ERM17" s="605"/>
      <c r="ERN17" s="605"/>
      <c r="ERO17" s="605"/>
      <c r="ERP17" s="605"/>
      <c r="ERQ17" s="605"/>
      <c r="ERR17" s="605"/>
      <c r="ERS17" s="605"/>
      <c r="ERT17" s="605"/>
      <c r="ERU17" s="605"/>
      <c r="ERV17" s="605"/>
      <c r="ERW17" s="605"/>
      <c r="ERX17" s="605"/>
      <c r="ERY17" s="605"/>
      <c r="ERZ17" s="605"/>
      <c r="ESA17" s="605"/>
      <c r="ESB17" s="605"/>
      <c r="ESC17" s="605"/>
      <c r="ESD17" s="605"/>
      <c r="ESE17" s="605"/>
      <c r="ESF17" s="605"/>
      <c r="ESG17" s="605"/>
      <c r="ESH17" s="605"/>
      <c r="ESI17" s="605"/>
      <c r="ESJ17" s="605"/>
      <c r="ESK17" s="605"/>
      <c r="ESL17" s="605"/>
      <c r="ESM17" s="605"/>
      <c r="ESN17" s="605"/>
      <c r="ESO17" s="605"/>
      <c r="ESP17" s="605"/>
      <c r="ESQ17" s="605"/>
      <c r="ESR17" s="605"/>
      <c r="ESS17" s="605"/>
      <c r="EST17" s="605"/>
      <c r="ESU17" s="605"/>
      <c r="ESV17" s="605"/>
      <c r="ESW17" s="605"/>
      <c r="ESX17" s="605"/>
      <c r="ESY17" s="605"/>
      <c r="ESZ17" s="605"/>
      <c r="ETA17" s="605"/>
      <c r="ETB17" s="605"/>
      <c r="ETC17" s="605"/>
      <c r="ETD17" s="605"/>
      <c r="ETE17" s="605"/>
      <c r="ETF17" s="605"/>
      <c r="ETG17" s="605"/>
      <c r="ETH17" s="605"/>
      <c r="ETI17" s="605"/>
      <c r="ETJ17" s="605"/>
      <c r="ETK17" s="605"/>
      <c r="ETL17" s="605"/>
      <c r="ETM17" s="605"/>
      <c r="ETN17" s="605"/>
      <c r="ETO17" s="605"/>
      <c r="ETP17" s="605"/>
      <c r="ETQ17" s="605"/>
      <c r="ETR17" s="605"/>
      <c r="ETS17" s="605"/>
      <c r="ETT17" s="605"/>
      <c r="ETU17" s="605"/>
      <c r="ETV17" s="605"/>
      <c r="ETW17" s="605"/>
      <c r="ETX17" s="605"/>
      <c r="ETY17" s="605"/>
      <c r="ETZ17" s="605"/>
      <c r="EUA17" s="605"/>
      <c r="EUB17" s="605"/>
      <c r="EUC17" s="605"/>
      <c r="EUD17" s="605"/>
      <c r="EUE17" s="605"/>
      <c r="EUF17" s="605"/>
      <c r="EUG17" s="605"/>
      <c r="EUH17" s="605"/>
      <c r="EUI17" s="605"/>
      <c r="EUJ17" s="605"/>
      <c r="EUK17" s="605"/>
      <c r="EUL17" s="605"/>
      <c r="EUM17" s="605"/>
      <c r="EUN17" s="605"/>
      <c r="EUO17" s="605"/>
      <c r="EUP17" s="605"/>
      <c r="EUQ17" s="605"/>
      <c r="EUR17" s="605"/>
      <c r="EUS17" s="605"/>
      <c r="EUT17" s="605"/>
      <c r="EUU17" s="605"/>
      <c r="EUV17" s="605"/>
      <c r="EUW17" s="605"/>
      <c r="EUX17" s="605"/>
      <c r="EUY17" s="605"/>
      <c r="EUZ17" s="605"/>
      <c r="EVA17" s="605"/>
      <c r="EVB17" s="605"/>
      <c r="EVC17" s="605"/>
      <c r="EVD17" s="605"/>
      <c r="EVE17" s="605"/>
      <c r="EVF17" s="605"/>
      <c r="EVG17" s="605"/>
      <c r="EVH17" s="605"/>
      <c r="EVI17" s="605"/>
      <c r="EVJ17" s="605"/>
      <c r="EVK17" s="605"/>
      <c r="EVL17" s="605"/>
      <c r="EVM17" s="605"/>
      <c r="EVN17" s="605"/>
      <c r="EVO17" s="605"/>
      <c r="EVP17" s="605"/>
      <c r="EVQ17" s="605"/>
      <c r="EVR17" s="605"/>
      <c r="EVS17" s="605"/>
      <c r="EVT17" s="605"/>
      <c r="EVU17" s="605"/>
      <c r="EVV17" s="605"/>
      <c r="EVW17" s="605"/>
      <c r="EVX17" s="605"/>
      <c r="EVY17" s="605"/>
      <c r="EVZ17" s="605"/>
      <c r="EWA17" s="605"/>
      <c r="EWB17" s="605"/>
      <c r="EWC17" s="605"/>
      <c r="EWD17" s="605"/>
      <c r="EWE17" s="605"/>
      <c r="EWF17" s="605"/>
      <c r="EWG17" s="605"/>
      <c r="EWH17" s="605"/>
      <c r="EWI17" s="605"/>
      <c r="EWJ17" s="605"/>
      <c r="EWK17" s="605"/>
      <c r="EWL17" s="605"/>
      <c r="EWM17" s="605"/>
      <c r="EWN17" s="605"/>
      <c r="EWO17" s="605"/>
      <c r="EWP17" s="605"/>
      <c r="EWQ17" s="605"/>
      <c r="EWR17" s="605"/>
      <c r="EWS17" s="605"/>
      <c r="EWT17" s="605"/>
      <c r="EWU17" s="605"/>
      <c r="EWV17" s="605"/>
      <c r="EWW17" s="605"/>
      <c r="EWX17" s="605"/>
      <c r="EWY17" s="605"/>
      <c r="EWZ17" s="605"/>
      <c r="EXA17" s="605"/>
      <c r="EXB17" s="605"/>
      <c r="EXC17" s="605"/>
      <c r="EXD17" s="605"/>
      <c r="EXE17" s="605"/>
      <c r="EXF17" s="605"/>
      <c r="EXG17" s="605"/>
      <c r="EXH17" s="605"/>
      <c r="EXI17" s="605"/>
      <c r="EXJ17" s="605"/>
      <c r="EXK17" s="605"/>
      <c r="EXL17" s="605"/>
      <c r="EXM17" s="605"/>
      <c r="EXN17" s="605"/>
      <c r="EXO17" s="605"/>
      <c r="EXP17" s="605"/>
      <c r="EXQ17" s="605"/>
      <c r="EXR17" s="605"/>
      <c r="EXS17" s="605"/>
      <c r="EXT17" s="605"/>
      <c r="EXU17" s="605"/>
      <c r="EXV17" s="605"/>
      <c r="EXW17" s="605"/>
      <c r="EXX17" s="605"/>
      <c r="EXY17" s="605"/>
      <c r="EXZ17" s="605"/>
      <c r="EYA17" s="605"/>
      <c r="EYB17" s="605"/>
      <c r="EYC17" s="605"/>
      <c r="EYD17" s="605"/>
      <c r="EYE17" s="605"/>
      <c r="EYF17" s="605"/>
      <c r="EYG17" s="605"/>
      <c r="EYH17" s="605"/>
      <c r="EYI17" s="605"/>
      <c r="EYJ17" s="605"/>
      <c r="EYK17" s="605"/>
      <c r="EYL17" s="605"/>
      <c r="EYM17" s="605"/>
      <c r="EYN17" s="605"/>
      <c r="EYO17" s="605"/>
      <c r="EYP17" s="605"/>
      <c r="EYQ17" s="605"/>
      <c r="EYR17" s="605"/>
      <c r="EYS17" s="605"/>
      <c r="EYT17" s="605"/>
      <c r="EYU17" s="605"/>
      <c r="EYV17" s="605"/>
      <c r="EYW17" s="605"/>
      <c r="EYX17" s="605"/>
      <c r="EYY17" s="605"/>
      <c r="EYZ17" s="605"/>
      <c r="EZA17" s="605"/>
      <c r="EZB17" s="605"/>
      <c r="EZC17" s="605"/>
      <c r="EZD17" s="605"/>
      <c r="EZE17" s="605"/>
      <c r="EZF17" s="605"/>
      <c r="EZG17" s="605"/>
      <c r="EZH17" s="605"/>
      <c r="EZI17" s="605"/>
      <c r="EZJ17" s="605"/>
      <c r="EZK17" s="605"/>
      <c r="EZL17" s="605"/>
      <c r="EZM17" s="605"/>
      <c r="EZN17" s="605"/>
      <c r="EZO17" s="605"/>
      <c r="EZP17" s="605"/>
      <c r="EZQ17" s="605"/>
      <c r="EZR17" s="605"/>
      <c r="EZS17" s="605"/>
      <c r="EZT17" s="605"/>
      <c r="EZU17" s="605"/>
      <c r="EZV17" s="605"/>
      <c r="EZW17" s="605"/>
      <c r="EZX17" s="605"/>
      <c r="EZY17" s="605"/>
      <c r="EZZ17" s="605"/>
      <c r="FAA17" s="605"/>
      <c r="FAB17" s="605"/>
      <c r="FAC17" s="605"/>
      <c r="FAD17" s="605"/>
      <c r="FAE17" s="605"/>
      <c r="FAF17" s="605"/>
      <c r="FAG17" s="605"/>
      <c r="FAH17" s="605"/>
      <c r="FAI17" s="605"/>
      <c r="FAJ17" s="605"/>
      <c r="FAK17" s="605"/>
      <c r="FAL17" s="605"/>
      <c r="FAM17" s="605"/>
      <c r="FAN17" s="605"/>
      <c r="FAO17" s="605"/>
      <c r="FAP17" s="605"/>
      <c r="FAQ17" s="605"/>
      <c r="FAR17" s="605"/>
      <c r="FAS17" s="605"/>
      <c r="FAT17" s="605"/>
      <c r="FAU17" s="605"/>
      <c r="FAV17" s="605"/>
      <c r="FAW17" s="605"/>
      <c r="FAX17" s="605"/>
      <c r="FAY17" s="605"/>
      <c r="FAZ17" s="605"/>
      <c r="FBA17" s="605"/>
      <c r="FBB17" s="605"/>
      <c r="FBC17" s="605"/>
      <c r="FBD17" s="605"/>
      <c r="FBE17" s="605"/>
      <c r="FBF17" s="605"/>
      <c r="FBG17" s="605"/>
      <c r="FBH17" s="605"/>
      <c r="FBI17" s="605"/>
      <c r="FBJ17" s="605"/>
      <c r="FBK17" s="605"/>
      <c r="FBL17" s="605"/>
      <c r="FBM17" s="605"/>
      <c r="FBN17" s="605"/>
      <c r="FBO17" s="605"/>
      <c r="FBP17" s="605"/>
      <c r="FBQ17" s="605"/>
      <c r="FBR17" s="605"/>
      <c r="FBS17" s="605"/>
      <c r="FBT17" s="605"/>
      <c r="FBU17" s="605"/>
      <c r="FBV17" s="605"/>
      <c r="FBW17" s="605"/>
      <c r="FBX17" s="605"/>
      <c r="FBY17" s="605"/>
      <c r="FBZ17" s="605"/>
      <c r="FCA17" s="605"/>
      <c r="FCB17" s="605"/>
      <c r="FCC17" s="605"/>
      <c r="FCD17" s="605"/>
      <c r="FCE17" s="605"/>
      <c r="FCF17" s="605"/>
      <c r="FCG17" s="605"/>
      <c r="FCH17" s="605"/>
      <c r="FCI17" s="605"/>
      <c r="FCJ17" s="605"/>
      <c r="FCK17" s="605"/>
      <c r="FCL17" s="605"/>
      <c r="FCM17" s="605"/>
      <c r="FCN17" s="605"/>
      <c r="FCO17" s="605"/>
      <c r="FCP17" s="605"/>
      <c r="FCQ17" s="605"/>
      <c r="FCR17" s="605"/>
      <c r="FCS17" s="605"/>
      <c r="FCT17" s="605"/>
      <c r="FCU17" s="605"/>
      <c r="FCV17" s="605"/>
      <c r="FCW17" s="605"/>
      <c r="FCX17" s="605"/>
      <c r="FCY17" s="605"/>
      <c r="FCZ17" s="605"/>
      <c r="FDA17" s="605"/>
      <c r="FDB17" s="605"/>
      <c r="FDC17" s="605"/>
      <c r="FDD17" s="605"/>
      <c r="FDE17" s="605"/>
      <c r="FDF17" s="605"/>
      <c r="FDG17" s="605"/>
      <c r="FDH17" s="605"/>
      <c r="FDI17" s="605"/>
      <c r="FDJ17" s="605"/>
      <c r="FDK17" s="605"/>
      <c r="FDL17" s="605"/>
      <c r="FDM17" s="605"/>
      <c r="FDN17" s="605"/>
      <c r="FDO17" s="605"/>
      <c r="FDP17" s="605"/>
      <c r="FDQ17" s="605"/>
      <c r="FDR17" s="605"/>
      <c r="FDS17" s="605"/>
      <c r="FDT17" s="605"/>
      <c r="FDU17" s="605"/>
      <c r="FDV17" s="605"/>
      <c r="FDW17" s="605"/>
      <c r="FDX17" s="605"/>
      <c r="FDY17" s="605"/>
      <c r="FDZ17" s="605"/>
      <c r="FEA17" s="605"/>
      <c r="FEB17" s="605"/>
      <c r="FEC17" s="605"/>
      <c r="FED17" s="605"/>
      <c r="FEE17" s="605"/>
      <c r="FEF17" s="605"/>
      <c r="FEG17" s="605"/>
      <c r="FEH17" s="605"/>
      <c r="FEI17" s="605"/>
      <c r="FEJ17" s="605"/>
      <c r="FEK17" s="605"/>
      <c r="FEL17" s="605"/>
      <c r="FEM17" s="605"/>
      <c r="FEN17" s="605"/>
      <c r="FEO17" s="605"/>
      <c r="FEP17" s="605"/>
      <c r="FEQ17" s="605"/>
      <c r="FER17" s="605"/>
      <c r="FES17" s="605"/>
      <c r="FET17" s="605"/>
      <c r="FEU17" s="605"/>
      <c r="FEV17" s="605"/>
      <c r="FEW17" s="605"/>
      <c r="FEX17" s="605"/>
      <c r="FEY17" s="605"/>
      <c r="FEZ17" s="605"/>
      <c r="FFA17" s="605"/>
      <c r="FFB17" s="605"/>
      <c r="FFC17" s="605"/>
      <c r="FFD17" s="605"/>
      <c r="FFE17" s="605"/>
      <c r="FFF17" s="605"/>
      <c r="FFG17" s="605"/>
      <c r="FFH17" s="605"/>
      <c r="FFI17" s="605"/>
      <c r="FFJ17" s="605"/>
      <c r="FFK17" s="605"/>
      <c r="FFL17" s="605"/>
      <c r="FFM17" s="605"/>
      <c r="FFN17" s="605"/>
      <c r="FFO17" s="605"/>
      <c r="FFP17" s="605"/>
      <c r="FFQ17" s="605"/>
      <c r="FFR17" s="605"/>
      <c r="FFS17" s="605"/>
      <c r="FFT17" s="605"/>
      <c r="FFU17" s="605"/>
      <c r="FFV17" s="605"/>
      <c r="FFW17" s="605"/>
      <c r="FFX17" s="605"/>
      <c r="FFY17" s="605"/>
      <c r="FFZ17" s="605"/>
      <c r="FGA17" s="605"/>
      <c r="FGB17" s="605"/>
      <c r="FGC17" s="605"/>
      <c r="FGD17" s="605"/>
      <c r="FGE17" s="605"/>
      <c r="FGF17" s="605"/>
      <c r="FGG17" s="605"/>
      <c r="FGH17" s="605"/>
      <c r="FGI17" s="605"/>
      <c r="FGJ17" s="605"/>
      <c r="FGK17" s="605"/>
      <c r="FGL17" s="605"/>
      <c r="FGM17" s="605"/>
      <c r="FGN17" s="605"/>
      <c r="FGO17" s="605"/>
      <c r="FGP17" s="605"/>
      <c r="FGQ17" s="605"/>
      <c r="FGR17" s="605"/>
      <c r="FGS17" s="605"/>
      <c r="FGT17" s="605"/>
      <c r="FGU17" s="605"/>
      <c r="FGV17" s="605"/>
      <c r="FGW17" s="605"/>
      <c r="FGX17" s="605"/>
      <c r="FGY17" s="605"/>
      <c r="FGZ17" s="605"/>
      <c r="FHA17" s="605"/>
      <c r="FHB17" s="605"/>
      <c r="FHC17" s="605"/>
      <c r="FHD17" s="605"/>
      <c r="FHE17" s="605"/>
      <c r="FHF17" s="605"/>
      <c r="FHG17" s="605"/>
      <c r="FHH17" s="605"/>
      <c r="FHI17" s="605"/>
      <c r="FHJ17" s="605"/>
      <c r="FHK17" s="605"/>
      <c r="FHL17" s="605"/>
      <c r="FHM17" s="605"/>
      <c r="FHN17" s="605"/>
      <c r="FHO17" s="605"/>
      <c r="FHP17" s="605"/>
      <c r="FHQ17" s="605"/>
      <c r="FHR17" s="605"/>
      <c r="FHS17" s="605"/>
      <c r="FHT17" s="605"/>
      <c r="FHU17" s="605"/>
      <c r="FHV17" s="605"/>
      <c r="FHW17" s="605"/>
      <c r="FHX17" s="605"/>
      <c r="FHY17" s="605"/>
      <c r="FHZ17" s="605"/>
      <c r="FIA17" s="605"/>
      <c r="FIB17" s="605"/>
      <c r="FIC17" s="605"/>
      <c r="FID17" s="605"/>
      <c r="FIE17" s="605"/>
      <c r="FIF17" s="605"/>
      <c r="FIG17" s="605"/>
      <c r="FIH17" s="605"/>
      <c r="FII17" s="605"/>
      <c r="FIJ17" s="605"/>
      <c r="FIK17" s="605"/>
      <c r="FIL17" s="605"/>
      <c r="FIM17" s="605"/>
      <c r="FIN17" s="605"/>
      <c r="FIO17" s="605"/>
      <c r="FIP17" s="605"/>
      <c r="FIQ17" s="605"/>
      <c r="FIR17" s="605"/>
      <c r="FIS17" s="605"/>
      <c r="FIT17" s="605"/>
      <c r="FIU17" s="605"/>
      <c r="FIV17" s="605"/>
      <c r="FIW17" s="605"/>
      <c r="FIX17" s="605"/>
      <c r="FIY17" s="605"/>
      <c r="FIZ17" s="605"/>
      <c r="FJA17" s="605"/>
      <c r="FJB17" s="605"/>
      <c r="FJC17" s="605"/>
      <c r="FJD17" s="605"/>
      <c r="FJE17" s="605"/>
      <c r="FJF17" s="605"/>
      <c r="FJG17" s="605"/>
      <c r="FJH17" s="605"/>
      <c r="FJI17" s="605"/>
      <c r="FJJ17" s="605"/>
      <c r="FJK17" s="605"/>
      <c r="FJL17" s="605"/>
      <c r="FJM17" s="605"/>
      <c r="FJN17" s="605"/>
      <c r="FJO17" s="605"/>
      <c r="FJP17" s="605"/>
      <c r="FJQ17" s="605"/>
      <c r="FJR17" s="605"/>
      <c r="FJS17" s="605"/>
      <c r="FJT17" s="605"/>
      <c r="FJU17" s="605"/>
      <c r="FJV17" s="605"/>
      <c r="FJW17" s="605"/>
      <c r="FJX17" s="605"/>
      <c r="FJY17" s="605"/>
      <c r="FJZ17" s="605"/>
      <c r="FKA17" s="605"/>
      <c r="FKB17" s="605"/>
      <c r="FKC17" s="605"/>
      <c r="FKD17" s="605"/>
      <c r="FKE17" s="605"/>
      <c r="FKF17" s="605"/>
      <c r="FKG17" s="605"/>
      <c r="FKH17" s="605"/>
      <c r="FKI17" s="605"/>
      <c r="FKJ17" s="605"/>
      <c r="FKK17" s="605"/>
      <c r="FKL17" s="605"/>
      <c r="FKM17" s="605"/>
      <c r="FKN17" s="605"/>
      <c r="FKO17" s="605"/>
      <c r="FKP17" s="605"/>
      <c r="FKQ17" s="605"/>
      <c r="FKR17" s="605"/>
      <c r="FKS17" s="605"/>
      <c r="FKT17" s="605"/>
      <c r="FKU17" s="605"/>
      <c r="FKV17" s="605"/>
      <c r="FKW17" s="605"/>
      <c r="FKX17" s="605"/>
      <c r="FKY17" s="605"/>
      <c r="FKZ17" s="605"/>
      <c r="FLA17" s="605"/>
      <c r="FLB17" s="605"/>
      <c r="FLC17" s="605"/>
      <c r="FLD17" s="605"/>
      <c r="FLE17" s="605"/>
      <c r="FLF17" s="605"/>
      <c r="FLG17" s="605"/>
      <c r="FLH17" s="605"/>
      <c r="FLI17" s="605"/>
      <c r="FLJ17" s="605"/>
      <c r="FLK17" s="605"/>
      <c r="FLL17" s="605"/>
      <c r="FLM17" s="605"/>
      <c r="FLN17" s="605"/>
      <c r="FLO17" s="605"/>
      <c r="FLP17" s="605"/>
      <c r="FLQ17" s="605"/>
      <c r="FLR17" s="605"/>
      <c r="FLS17" s="605"/>
      <c r="FLT17" s="605"/>
      <c r="FLU17" s="605"/>
      <c r="FLV17" s="605"/>
      <c r="FLW17" s="605"/>
      <c r="FLX17" s="605"/>
      <c r="FLY17" s="605"/>
      <c r="FLZ17" s="605"/>
      <c r="FMA17" s="605"/>
      <c r="FMB17" s="605"/>
      <c r="FMC17" s="605"/>
      <c r="FMD17" s="605"/>
      <c r="FME17" s="605"/>
      <c r="FMF17" s="605"/>
      <c r="FMG17" s="605"/>
      <c r="FMH17" s="605"/>
      <c r="FMI17" s="605"/>
      <c r="FMJ17" s="605"/>
      <c r="FMK17" s="605"/>
      <c r="FML17" s="605"/>
      <c r="FMM17" s="605"/>
      <c r="FMN17" s="605"/>
      <c r="FMO17" s="605"/>
      <c r="FMP17" s="605"/>
      <c r="FMQ17" s="605"/>
      <c r="FMR17" s="605"/>
      <c r="FMS17" s="605"/>
      <c r="FMT17" s="605"/>
      <c r="FMU17" s="605"/>
      <c r="FMV17" s="605"/>
      <c r="FMW17" s="605"/>
      <c r="FMX17" s="605"/>
      <c r="FMY17" s="605"/>
      <c r="FMZ17" s="605"/>
      <c r="FNA17" s="605"/>
      <c r="FNB17" s="605"/>
      <c r="FNC17" s="605"/>
      <c r="FND17" s="605"/>
      <c r="FNE17" s="605"/>
      <c r="FNF17" s="605"/>
      <c r="FNG17" s="605"/>
      <c r="FNH17" s="605"/>
      <c r="FNI17" s="605"/>
      <c r="FNJ17" s="605"/>
      <c r="FNK17" s="605"/>
      <c r="FNL17" s="605"/>
      <c r="FNM17" s="605"/>
      <c r="FNN17" s="605"/>
      <c r="FNO17" s="605"/>
      <c r="FNP17" s="605"/>
      <c r="FNQ17" s="605"/>
      <c r="FNR17" s="605"/>
      <c r="FNS17" s="605"/>
      <c r="FNT17" s="605"/>
      <c r="FNU17" s="605"/>
      <c r="FNV17" s="605"/>
      <c r="FNW17" s="605"/>
      <c r="FNX17" s="605"/>
      <c r="FNY17" s="605"/>
      <c r="FNZ17" s="605"/>
      <c r="FOA17" s="605"/>
      <c r="FOB17" s="605"/>
      <c r="FOC17" s="605"/>
      <c r="FOD17" s="605"/>
      <c r="FOE17" s="605"/>
      <c r="FOF17" s="605"/>
      <c r="FOG17" s="605"/>
      <c r="FOH17" s="605"/>
      <c r="FOI17" s="605"/>
      <c r="FOJ17" s="605"/>
      <c r="FOK17" s="605"/>
      <c r="FOL17" s="605"/>
      <c r="FOM17" s="605"/>
      <c r="FON17" s="605"/>
      <c r="FOO17" s="605"/>
      <c r="FOP17" s="605"/>
      <c r="FOQ17" s="605"/>
      <c r="FOR17" s="605"/>
      <c r="FOS17" s="605"/>
      <c r="FOT17" s="605"/>
      <c r="FOU17" s="605"/>
      <c r="FOV17" s="605"/>
      <c r="FOW17" s="605"/>
      <c r="FOX17" s="605"/>
      <c r="FOY17" s="605"/>
      <c r="FOZ17" s="605"/>
      <c r="FPA17" s="605"/>
      <c r="FPB17" s="605"/>
      <c r="FPC17" s="605"/>
      <c r="FPD17" s="605"/>
      <c r="FPE17" s="605"/>
      <c r="FPF17" s="605"/>
      <c r="FPG17" s="605"/>
      <c r="FPH17" s="605"/>
      <c r="FPI17" s="605"/>
      <c r="FPJ17" s="605"/>
      <c r="FPK17" s="605"/>
      <c r="FPL17" s="605"/>
      <c r="FPM17" s="605"/>
      <c r="FPN17" s="605"/>
      <c r="FPO17" s="605"/>
      <c r="FPP17" s="605"/>
      <c r="FPQ17" s="605"/>
      <c r="FPR17" s="605"/>
      <c r="FPS17" s="605"/>
      <c r="FPT17" s="605"/>
      <c r="FPU17" s="605"/>
      <c r="FPV17" s="605"/>
      <c r="FPW17" s="605"/>
      <c r="FPX17" s="605"/>
      <c r="FPY17" s="605"/>
      <c r="FPZ17" s="605"/>
      <c r="FQA17" s="605"/>
      <c r="FQB17" s="605"/>
      <c r="FQC17" s="605"/>
      <c r="FQD17" s="605"/>
      <c r="FQE17" s="605"/>
      <c r="FQF17" s="605"/>
      <c r="FQG17" s="605"/>
      <c r="FQH17" s="605"/>
      <c r="FQI17" s="605"/>
      <c r="FQJ17" s="605"/>
      <c r="FQK17" s="605"/>
      <c r="FQL17" s="605"/>
      <c r="FQM17" s="605"/>
      <c r="FQN17" s="605"/>
      <c r="FQO17" s="605"/>
      <c r="FQP17" s="605"/>
      <c r="FQQ17" s="605"/>
      <c r="FQR17" s="605"/>
      <c r="FQS17" s="605"/>
      <c r="FQT17" s="605"/>
      <c r="FQU17" s="605"/>
      <c r="FQV17" s="605"/>
      <c r="FQW17" s="605"/>
      <c r="FQX17" s="605"/>
      <c r="FQY17" s="605"/>
      <c r="FQZ17" s="605"/>
      <c r="FRA17" s="605"/>
      <c r="FRB17" s="605"/>
      <c r="FRC17" s="605"/>
      <c r="FRD17" s="605"/>
      <c r="FRE17" s="605"/>
      <c r="FRF17" s="605"/>
      <c r="FRG17" s="605"/>
      <c r="FRH17" s="605"/>
      <c r="FRI17" s="605"/>
      <c r="FRJ17" s="605"/>
      <c r="FRK17" s="605"/>
      <c r="FRL17" s="605"/>
      <c r="FRM17" s="605"/>
      <c r="FRN17" s="605"/>
      <c r="FRO17" s="605"/>
      <c r="FRP17" s="605"/>
      <c r="FRQ17" s="605"/>
      <c r="FRR17" s="605"/>
      <c r="FRS17" s="605"/>
      <c r="FRT17" s="605"/>
      <c r="FRU17" s="605"/>
      <c r="FRV17" s="605"/>
      <c r="FRW17" s="605"/>
      <c r="FRX17" s="605"/>
      <c r="FRY17" s="605"/>
      <c r="FRZ17" s="605"/>
      <c r="FSA17" s="605"/>
      <c r="FSB17" s="605"/>
      <c r="FSC17" s="605"/>
      <c r="FSD17" s="605"/>
      <c r="FSE17" s="605"/>
      <c r="FSF17" s="605"/>
      <c r="FSG17" s="605"/>
      <c r="FSH17" s="605"/>
      <c r="FSI17" s="605"/>
      <c r="FSJ17" s="605"/>
      <c r="FSK17" s="605"/>
      <c r="FSL17" s="605"/>
      <c r="FSM17" s="605"/>
      <c r="FSN17" s="605"/>
      <c r="FSO17" s="605"/>
      <c r="FSP17" s="605"/>
      <c r="FSQ17" s="605"/>
      <c r="FSR17" s="605"/>
      <c r="FSS17" s="605"/>
      <c r="FST17" s="605"/>
      <c r="FSU17" s="605"/>
      <c r="FSV17" s="605"/>
      <c r="FSW17" s="605"/>
      <c r="FSX17" s="605"/>
      <c r="FSY17" s="605"/>
      <c r="FSZ17" s="605"/>
      <c r="FTA17" s="605"/>
      <c r="FTB17" s="605"/>
      <c r="FTC17" s="605"/>
      <c r="FTD17" s="605"/>
      <c r="FTE17" s="605"/>
      <c r="FTF17" s="605"/>
      <c r="FTG17" s="605"/>
      <c r="FTH17" s="605"/>
      <c r="FTI17" s="605"/>
      <c r="FTJ17" s="605"/>
      <c r="FTK17" s="605"/>
      <c r="FTL17" s="605"/>
      <c r="FTM17" s="605"/>
      <c r="FTN17" s="605"/>
      <c r="FTO17" s="605"/>
      <c r="FTP17" s="605"/>
      <c r="FTQ17" s="605"/>
      <c r="FTR17" s="605"/>
      <c r="FTS17" s="605"/>
      <c r="FTT17" s="605"/>
      <c r="FTU17" s="605"/>
      <c r="FTV17" s="605"/>
      <c r="FTW17" s="605"/>
      <c r="FTX17" s="605"/>
      <c r="FTY17" s="605"/>
      <c r="FTZ17" s="605"/>
      <c r="FUA17" s="605"/>
      <c r="FUB17" s="605"/>
      <c r="FUC17" s="605"/>
      <c r="FUD17" s="605"/>
      <c r="FUE17" s="605"/>
      <c r="FUF17" s="605"/>
      <c r="FUG17" s="605"/>
      <c r="FUH17" s="605"/>
      <c r="FUI17" s="605"/>
      <c r="FUJ17" s="605"/>
      <c r="FUK17" s="605"/>
      <c r="FUL17" s="605"/>
      <c r="FUM17" s="605"/>
      <c r="FUN17" s="605"/>
      <c r="FUO17" s="605"/>
      <c r="FUP17" s="605"/>
      <c r="FUQ17" s="605"/>
      <c r="FUR17" s="605"/>
      <c r="FUS17" s="605"/>
      <c r="FUT17" s="605"/>
      <c r="FUU17" s="605"/>
      <c r="FUV17" s="605"/>
      <c r="FUW17" s="605"/>
      <c r="FUX17" s="605"/>
      <c r="FUY17" s="605"/>
      <c r="FUZ17" s="605"/>
      <c r="FVA17" s="605"/>
      <c r="FVB17" s="605"/>
      <c r="FVC17" s="605"/>
      <c r="FVD17" s="605"/>
      <c r="FVE17" s="605"/>
      <c r="FVF17" s="605"/>
      <c r="FVG17" s="605"/>
      <c r="FVH17" s="605"/>
      <c r="FVI17" s="605"/>
      <c r="FVJ17" s="605"/>
      <c r="FVK17" s="605"/>
      <c r="FVL17" s="605"/>
      <c r="FVM17" s="605"/>
      <c r="FVN17" s="605"/>
      <c r="FVO17" s="605"/>
      <c r="FVP17" s="605"/>
      <c r="FVQ17" s="605"/>
      <c r="FVR17" s="605"/>
      <c r="FVS17" s="605"/>
      <c r="FVT17" s="605"/>
      <c r="FVU17" s="605"/>
      <c r="FVV17" s="605"/>
      <c r="FVW17" s="605"/>
      <c r="FVX17" s="605"/>
      <c r="FVY17" s="605"/>
      <c r="FVZ17" s="605"/>
      <c r="FWA17" s="605"/>
      <c r="FWB17" s="605"/>
      <c r="FWC17" s="605"/>
      <c r="FWD17" s="605"/>
      <c r="FWE17" s="605"/>
      <c r="FWF17" s="605"/>
      <c r="FWG17" s="605"/>
      <c r="FWH17" s="605"/>
      <c r="FWI17" s="605"/>
      <c r="FWJ17" s="605"/>
      <c r="FWK17" s="605"/>
      <c r="FWL17" s="605"/>
      <c r="FWM17" s="605"/>
      <c r="FWN17" s="605"/>
      <c r="FWO17" s="605"/>
      <c r="FWP17" s="605"/>
      <c r="FWQ17" s="605"/>
      <c r="FWR17" s="605"/>
      <c r="FWS17" s="605"/>
      <c r="FWT17" s="605"/>
      <c r="FWU17" s="605"/>
      <c r="FWV17" s="605"/>
      <c r="FWW17" s="605"/>
      <c r="FWX17" s="605"/>
      <c r="FWY17" s="605"/>
      <c r="FWZ17" s="605"/>
      <c r="FXA17" s="605"/>
      <c r="FXB17" s="605"/>
      <c r="FXC17" s="605"/>
      <c r="FXD17" s="605"/>
      <c r="FXE17" s="605"/>
      <c r="FXF17" s="605"/>
      <c r="FXG17" s="605"/>
      <c r="FXH17" s="605"/>
      <c r="FXI17" s="605"/>
      <c r="FXJ17" s="605"/>
      <c r="FXK17" s="605"/>
      <c r="FXL17" s="605"/>
      <c r="FXM17" s="605"/>
      <c r="FXN17" s="605"/>
      <c r="FXO17" s="605"/>
      <c r="FXP17" s="605"/>
      <c r="FXQ17" s="605"/>
      <c r="FXR17" s="605"/>
      <c r="FXS17" s="605"/>
      <c r="FXT17" s="605"/>
      <c r="FXU17" s="605"/>
      <c r="FXV17" s="605"/>
      <c r="FXW17" s="605"/>
      <c r="FXX17" s="605"/>
      <c r="FXY17" s="605"/>
      <c r="FXZ17" s="605"/>
      <c r="FYA17" s="605"/>
      <c r="FYB17" s="605"/>
      <c r="FYC17" s="605"/>
      <c r="FYD17" s="605"/>
      <c r="FYE17" s="605"/>
      <c r="FYF17" s="605"/>
      <c r="FYG17" s="605"/>
      <c r="FYH17" s="605"/>
      <c r="FYI17" s="605"/>
      <c r="FYJ17" s="605"/>
      <c r="FYK17" s="605"/>
      <c r="FYL17" s="605"/>
      <c r="FYM17" s="605"/>
      <c r="FYN17" s="605"/>
      <c r="FYO17" s="605"/>
      <c r="FYP17" s="605"/>
      <c r="FYQ17" s="605"/>
      <c r="FYR17" s="605"/>
      <c r="FYS17" s="605"/>
      <c r="FYT17" s="605"/>
      <c r="FYU17" s="605"/>
      <c r="FYV17" s="605"/>
      <c r="FYW17" s="605"/>
      <c r="FYX17" s="605"/>
      <c r="FYY17" s="605"/>
      <c r="FYZ17" s="605"/>
      <c r="FZA17" s="605"/>
      <c r="FZB17" s="605"/>
      <c r="FZC17" s="605"/>
      <c r="FZD17" s="605"/>
      <c r="FZE17" s="605"/>
      <c r="FZF17" s="605"/>
      <c r="FZG17" s="605"/>
      <c r="FZH17" s="605"/>
      <c r="FZI17" s="605"/>
      <c r="FZJ17" s="605"/>
      <c r="FZK17" s="605"/>
      <c r="FZL17" s="605"/>
      <c r="FZM17" s="605"/>
      <c r="FZN17" s="605"/>
      <c r="FZO17" s="605"/>
      <c r="FZP17" s="605"/>
      <c r="FZQ17" s="605"/>
      <c r="FZR17" s="605"/>
      <c r="FZS17" s="605"/>
      <c r="FZT17" s="605"/>
      <c r="FZU17" s="605"/>
      <c r="FZV17" s="605"/>
      <c r="FZW17" s="605"/>
      <c r="FZX17" s="605"/>
      <c r="FZY17" s="605"/>
      <c r="FZZ17" s="605"/>
      <c r="GAA17" s="605"/>
      <c r="GAB17" s="605"/>
      <c r="GAC17" s="605"/>
      <c r="GAD17" s="605"/>
      <c r="GAE17" s="605"/>
      <c r="GAF17" s="605"/>
      <c r="GAG17" s="605"/>
      <c r="GAH17" s="605"/>
      <c r="GAI17" s="605"/>
      <c r="GAJ17" s="605"/>
      <c r="GAK17" s="605"/>
      <c r="GAL17" s="605"/>
      <c r="GAM17" s="605"/>
      <c r="GAN17" s="605"/>
      <c r="GAO17" s="605"/>
      <c r="GAP17" s="605"/>
      <c r="GAQ17" s="605"/>
      <c r="GAR17" s="605"/>
      <c r="GAS17" s="605"/>
      <c r="GAT17" s="605"/>
      <c r="GAU17" s="605"/>
      <c r="GAV17" s="605"/>
      <c r="GAW17" s="605"/>
      <c r="GAX17" s="605"/>
      <c r="GAY17" s="605"/>
      <c r="GAZ17" s="605"/>
      <c r="GBA17" s="605"/>
      <c r="GBB17" s="605"/>
      <c r="GBC17" s="605"/>
      <c r="GBD17" s="605"/>
      <c r="GBE17" s="605"/>
      <c r="GBF17" s="605"/>
      <c r="GBG17" s="605"/>
      <c r="GBH17" s="605"/>
      <c r="GBI17" s="605"/>
      <c r="GBJ17" s="605"/>
      <c r="GBK17" s="605"/>
      <c r="GBL17" s="605"/>
      <c r="GBM17" s="605"/>
      <c r="GBN17" s="605"/>
      <c r="GBO17" s="605"/>
      <c r="GBP17" s="605"/>
      <c r="GBQ17" s="605"/>
      <c r="GBR17" s="605"/>
      <c r="GBS17" s="605"/>
      <c r="GBT17" s="605"/>
      <c r="GBU17" s="605"/>
      <c r="GBV17" s="605"/>
      <c r="GBW17" s="605"/>
      <c r="GBX17" s="605"/>
      <c r="GBY17" s="605"/>
      <c r="GBZ17" s="605"/>
      <c r="GCA17" s="605"/>
      <c r="GCB17" s="605"/>
      <c r="GCC17" s="605"/>
      <c r="GCD17" s="605"/>
      <c r="GCE17" s="605"/>
      <c r="GCF17" s="605"/>
      <c r="GCG17" s="605"/>
      <c r="GCH17" s="605"/>
      <c r="GCI17" s="605"/>
      <c r="GCJ17" s="605"/>
      <c r="GCK17" s="605"/>
      <c r="GCL17" s="605"/>
      <c r="GCM17" s="605"/>
      <c r="GCN17" s="605"/>
      <c r="GCO17" s="605"/>
      <c r="GCP17" s="605"/>
      <c r="GCQ17" s="605"/>
      <c r="GCR17" s="605"/>
      <c r="GCS17" s="605"/>
      <c r="GCT17" s="605"/>
      <c r="GCU17" s="605"/>
      <c r="GCV17" s="605"/>
      <c r="GCW17" s="605"/>
      <c r="GCX17" s="605"/>
      <c r="GCY17" s="605"/>
      <c r="GCZ17" s="605"/>
      <c r="GDA17" s="605"/>
      <c r="GDB17" s="605"/>
      <c r="GDC17" s="605"/>
      <c r="GDD17" s="605"/>
      <c r="GDE17" s="605"/>
      <c r="GDF17" s="605"/>
      <c r="GDG17" s="605"/>
      <c r="GDH17" s="605"/>
      <c r="GDI17" s="605"/>
      <c r="GDJ17" s="605"/>
      <c r="GDK17" s="605"/>
      <c r="GDL17" s="605"/>
      <c r="GDM17" s="605"/>
      <c r="GDN17" s="605"/>
      <c r="GDO17" s="605"/>
      <c r="GDP17" s="605"/>
      <c r="GDQ17" s="605"/>
      <c r="GDR17" s="605"/>
      <c r="GDS17" s="605"/>
      <c r="GDT17" s="605"/>
      <c r="GDU17" s="605"/>
      <c r="GDV17" s="605"/>
      <c r="GDW17" s="605"/>
      <c r="GDX17" s="605"/>
      <c r="GDY17" s="605"/>
      <c r="GDZ17" s="605"/>
      <c r="GEA17" s="605"/>
      <c r="GEB17" s="605"/>
      <c r="GEC17" s="605"/>
      <c r="GED17" s="605"/>
      <c r="GEE17" s="605"/>
      <c r="GEF17" s="605"/>
      <c r="GEG17" s="605"/>
      <c r="GEH17" s="605"/>
      <c r="GEI17" s="605"/>
      <c r="GEJ17" s="605"/>
      <c r="GEK17" s="605"/>
      <c r="GEL17" s="605"/>
      <c r="GEM17" s="605"/>
      <c r="GEN17" s="605"/>
      <c r="GEO17" s="605"/>
      <c r="GEP17" s="605"/>
      <c r="GEQ17" s="605"/>
      <c r="GER17" s="605"/>
      <c r="GES17" s="605"/>
      <c r="GET17" s="605"/>
      <c r="GEU17" s="605"/>
      <c r="GEV17" s="605"/>
      <c r="GEW17" s="605"/>
      <c r="GEX17" s="605"/>
      <c r="GEY17" s="605"/>
      <c r="GEZ17" s="605"/>
      <c r="GFA17" s="605"/>
      <c r="GFB17" s="605"/>
      <c r="GFC17" s="605"/>
      <c r="GFD17" s="605"/>
      <c r="GFE17" s="605"/>
      <c r="GFF17" s="605"/>
      <c r="GFG17" s="605"/>
      <c r="GFH17" s="605"/>
      <c r="GFI17" s="605"/>
      <c r="GFJ17" s="605"/>
      <c r="GFK17" s="605"/>
      <c r="GFL17" s="605"/>
      <c r="GFM17" s="605"/>
      <c r="GFN17" s="605"/>
      <c r="GFO17" s="605"/>
      <c r="GFP17" s="605"/>
      <c r="GFQ17" s="605"/>
      <c r="GFR17" s="605"/>
      <c r="GFS17" s="605"/>
      <c r="GFT17" s="605"/>
      <c r="GFU17" s="605"/>
      <c r="GFV17" s="605"/>
      <c r="GFW17" s="605"/>
      <c r="GFX17" s="605"/>
      <c r="GFY17" s="605"/>
      <c r="GFZ17" s="605"/>
      <c r="GGA17" s="605"/>
      <c r="GGB17" s="605"/>
      <c r="GGC17" s="605"/>
      <c r="GGD17" s="605"/>
      <c r="GGE17" s="605"/>
      <c r="GGF17" s="605"/>
      <c r="GGG17" s="605"/>
      <c r="GGH17" s="605"/>
      <c r="GGI17" s="605"/>
      <c r="GGJ17" s="605"/>
      <c r="GGK17" s="605"/>
      <c r="GGL17" s="605"/>
      <c r="GGM17" s="605"/>
      <c r="GGN17" s="605"/>
      <c r="GGO17" s="605"/>
      <c r="GGP17" s="605"/>
      <c r="GGQ17" s="605"/>
      <c r="GGR17" s="605"/>
      <c r="GGS17" s="605"/>
      <c r="GGT17" s="605"/>
      <c r="GGU17" s="605"/>
      <c r="GGV17" s="605"/>
      <c r="GGW17" s="605"/>
      <c r="GGX17" s="605"/>
      <c r="GGY17" s="605"/>
      <c r="GGZ17" s="605"/>
      <c r="GHA17" s="605"/>
      <c r="GHB17" s="605"/>
      <c r="GHC17" s="605"/>
      <c r="GHD17" s="605"/>
      <c r="GHE17" s="605"/>
      <c r="GHF17" s="605"/>
      <c r="GHG17" s="605"/>
      <c r="GHH17" s="605"/>
      <c r="GHI17" s="605"/>
      <c r="GHJ17" s="605"/>
      <c r="GHK17" s="605"/>
      <c r="GHL17" s="605"/>
      <c r="GHM17" s="605"/>
      <c r="GHN17" s="605"/>
      <c r="GHO17" s="605"/>
      <c r="GHP17" s="605"/>
      <c r="GHQ17" s="605"/>
      <c r="GHR17" s="605"/>
      <c r="GHS17" s="605"/>
      <c r="GHT17" s="605"/>
      <c r="GHU17" s="605"/>
      <c r="GHV17" s="605"/>
      <c r="GHW17" s="605"/>
      <c r="GHX17" s="605"/>
      <c r="GHY17" s="605"/>
      <c r="GHZ17" s="605"/>
      <c r="GIA17" s="605"/>
      <c r="GIB17" s="605"/>
      <c r="GIC17" s="605"/>
      <c r="GID17" s="605"/>
      <c r="GIE17" s="605"/>
      <c r="GIF17" s="605"/>
      <c r="GIG17" s="605"/>
      <c r="GIH17" s="605"/>
      <c r="GII17" s="605"/>
      <c r="GIJ17" s="605"/>
      <c r="GIK17" s="605"/>
      <c r="GIL17" s="605"/>
      <c r="GIM17" s="605"/>
      <c r="GIN17" s="605"/>
      <c r="GIO17" s="605"/>
      <c r="GIP17" s="605"/>
      <c r="GIQ17" s="605"/>
      <c r="GIR17" s="605"/>
      <c r="GIS17" s="605"/>
      <c r="GIT17" s="605"/>
      <c r="GIU17" s="605"/>
      <c r="GIV17" s="605"/>
      <c r="GIW17" s="605"/>
      <c r="GIX17" s="605"/>
      <c r="GIY17" s="605"/>
      <c r="GIZ17" s="605"/>
      <c r="GJA17" s="605"/>
      <c r="GJB17" s="605"/>
      <c r="GJC17" s="605"/>
      <c r="GJD17" s="605"/>
      <c r="GJE17" s="605"/>
      <c r="GJF17" s="605"/>
      <c r="GJG17" s="605"/>
      <c r="GJH17" s="605"/>
      <c r="GJI17" s="605"/>
      <c r="GJJ17" s="605"/>
      <c r="GJK17" s="605"/>
      <c r="GJL17" s="605"/>
      <c r="GJM17" s="605"/>
      <c r="GJN17" s="605"/>
      <c r="GJO17" s="605"/>
      <c r="GJP17" s="605"/>
      <c r="GJQ17" s="605"/>
      <c r="GJR17" s="605"/>
      <c r="GJS17" s="605"/>
      <c r="GJT17" s="605"/>
      <c r="GJU17" s="605"/>
      <c r="GJV17" s="605"/>
      <c r="GJW17" s="605"/>
      <c r="GJX17" s="605"/>
      <c r="GJY17" s="605"/>
      <c r="GJZ17" s="605"/>
      <c r="GKA17" s="605"/>
      <c r="GKB17" s="605"/>
      <c r="GKC17" s="605"/>
      <c r="GKD17" s="605"/>
      <c r="GKE17" s="605"/>
      <c r="GKF17" s="605"/>
      <c r="GKG17" s="605"/>
      <c r="GKH17" s="605"/>
      <c r="GKI17" s="605"/>
      <c r="GKJ17" s="605"/>
      <c r="GKK17" s="605"/>
      <c r="GKL17" s="605"/>
      <c r="GKM17" s="605"/>
      <c r="GKN17" s="605"/>
      <c r="GKO17" s="605"/>
      <c r="GKP17" s="605"/>
      <c r="GKQ17" s="605"/>
      <c r="GKR17" s="605"/>
      <c r="GKS17" s="605"/>
      <c r="GKT17" s="605"/>
      <c r="GKU17" s="605"/>
      <c r="GKV17" s="605"/>
      <c r="GKW17" s="605"/>
      <c r="GKX17" s="605"/>
      <c r="GKY17" s="605"/>
      <c r="GKZ17" s="605"/>
      <c r="GLA17" s="605"/>
      <c r="GLB17" s="605"/>
      <c r="GLC17" s="605"/>
      <c r="GLD17" s="605"/>
      <c r="GLE17" s="605"/>
      <c r="GLF17" s="605"/>
      <c r="GLG17" s="605"/>
      <c r="GLH17" s="605"/>
      <c r="GLI17" s="605"/>
      <c r="GLJ17" s="605"/>
      <c r="GLK17" s="605"/>
      <c r="GLL17" s="605"/>
      <c r="GLM17" s="605"/>
      <c r="GLN17" s="605"/>
      <c r="GLO17" s="605"/>
      <c r="GLP17" s="605"/>
      <c r="GLQ17" s="605"/>
      <c r="GLR17" s="605"/>
      <c r="GLS17" s="605"/>
      <c r="GLT17" s="605"/>
      <c r="GLU17" s="605"/>
      <c r="GLV17" s="605"/>
      <c r="GLW17" s="605"/>
      <c r="GLX17" s="605"/>
      <c r="GLY17" s="605"/>
      <c r="GLZ17" s="605"/>
      <c r="GMA17" s="605"/>
      <c r="GMB17" s="605"/>
      <c r="GMC17" s="605"/>
      <c r="GMD17" s="605"/>
      <c r="GME17" s="605"/>
      <c r="GMF17" s="605"/>
      <c r="GMG17" s="605"/>
      <c r="GMH17" s="605"/>
      <c r="GMI17" s="605"/>
      <c r="GMJ17" s="605"/>
      <c r="GMK17" s="605"/>
      <c r="GML17" s="605"/>
      <c r="GMM17" s="605"/>
      <c r="GMN17" s="605"/>
      <c r="GMO17" s="605"/>
      <c r="GMP17" s="605"/>
      <c r="GMQ17" s="605"/>
      <c r="GMR17" s="605"/>
      <c r="GMS17" s="605"/>
      <c r="GMT17" s="605"/>
      <c r="GMU17" s="605"/>
      <c r="GMV17" s="605"/>
      <c r="GMW17" s="605"/>
      <c r="GMX17" s="605"/>
      <c r="GMY17" s="605"/>
      <c r="GMZ17" s="605"/>
      <c r="GNA17" s="605"/>
      <c r="GNB17" s="605"/>
      <c r="GNC17" s="605"/>
      <c r="GND17" s="605"/>
      <c r="GNE17" s="605"/>
      <c r="GNF17" s="605"/>
      <c r="GNG17" s="605"/>
      <c r="GNH17" s="605"/>
      <c r="GNI17" s="605"/>
      <c r="GNJ17" s="605"/>
      <c r="GNK17" s="605"/>
      <c r="GNL17" s="605"/>
      <c r="GNM17" s="605"/>
      <c r="GNN17" s="605"/>
      <c r="GNO17" s="605"/>
      <c r="GNP17" s="605"/>
      <c r="GNQ17" s="605"/>
      <c r="GNR17" s="605"/>
      <c r="GNS17" s="605"/>
      <c r="GNT17" s="605"/>
      <c r="GNU17" s="605"/>
      <c r="GNV17" s="605"/>
      <c r="GNW17" s="605"/>
      <c r="GNX17" s="605"/>
      <c r="GNY17" s="605"/>
      <c r="GNZ17" s="605"/>
      <c r="GOA17" s="605"/>
      <c r="GOB17" s="605"/>
      <c r="GOC17" s="605"/>
      <c r="GOD17" s="605"/>
      <c r="GOE17" s="605"/>
      <c r="GOF17" s="605"/>
      <c r="GOG17" s="605"/>
      <c r="GOH17" s="605"/>
      <c r="GOI17" s="605"/>
      <c r="GOJ17" s="605"/>
      <c r="GOK17" s="605"/>
      <c r="GOL17" s="605"/>
      <c r="GOM17" s="605"/>
      <c r="GON17" s="605"/>
      <c r="GOO17" s="605"/>
      <c r="GOP17" s="605"/>
      <c r="GOQ17" s="605"/>
      <c r="GOR17" s="605"/>
      <c r="GOS17" s="605"/>
      <c r="GOT17" s="605"/>
      <c r="GOU17" s="605"/>
      <c r="GOV17" s="605"/>
      <c r="GOW17" s="605"/>
      <c r="GOX17" s="605"/>
      <c r="GOY17" s="605"/>
      <c r="GOZ17" s="605"/>
      <c r="GPA17" s="605"/>
      <c r="GPB17" s="605"/>
      <c r="GPC17" s="605"/>
      <c r="GPD17" s="605"/>
      <c r="GPE17" s="605"/>
      <c r="GPF17" s="605"/>
      <c r="GPG17" s="605"/>
      <c r="GPH17" s="605"/>
      <c r="GPI17" s="605"/>
      <c r="GPJ17" s="605"/>
      <c r="GPK17" s="605"/>
      <c r="GPL17" s="605"/>
      <c r="GPM17" s="605"/>
      <c r="GPN17" s="605"/>
      <c r="GPO17" s="605"/>
      <c r="GPP17" s="605"/>
      <c r="GPQ17" s="605"/>
      <c r="GPR17" s="605"/>
      <c r="GPS17" s="605"/>
      <c r="GPT17" s="605"/>
      <c r="GPU17" s="605"/>
      <c r="GPV17" s="605"/>
      <c r="GPW17" s="605"/>
      <c r="GPX17" s="605"/>
      <c r="GPY17" s="605"/>
      <c r="GPZ17" s="605"/>
      <c r="GQA17" s="605"/>
      <c r="GQB17" s="605"/>
      <c r="GQC17" s="605"/>
      <c r="GQD17" s="605"/>
      <c r="GQE17" s="605"/>
      <c r="GQF17" s="605"/>
      <c r="GQG17" s="605"/>
      <c r="GQH17" s="605"/>
      <c r="GQI17" s="605"/>
      <c r="GQJ17" s="605"/>
      <c r="GQK17" s="605"/>
      <c r="GQL17" s="605"/>
      <c r="GQM17" s="605"/>
      <c r="GQN17" s="605"/>
      <c r="GQO17" s="605"/>
      <c r="GQP17" s="605"/>
      <c r="GQQ17" s="605"/>
      <c r="GQR17" s="605"/>
      <c r="GQS17" s="605"/>
      <c r="GQT17" s="605"/>
      <c r="GQU17" s="605"/>
      <c r="GQV17" s="605"/>
      <c r="GQW17" s="605"/>
      <c r="GQX17" s="605"/>
      <c r="GQY17" s="605"/>
      <c r="GQZ17" s="605"/>
      <c r="GRA17" s="605"/>
      <c r="GRB17" s="605"/>
      <c r="GRC17" s="605"/>
      <c r="GRD17" s="605"/>
      <c r="GRE17" s="605"/>
      <c r="GRF17" s="605"/>
      <c r="GRG17" s="605"/>
      <c r="GRH17" s="605"/>
      <c r="GRI17" s="605"/>
      <c r="GRJ17" s="605"/>
      <c r="GRK17" s="605"/>
      <c r="GRL17" s="605"/>
      <c r="GRM17" s="605"/>
      <c r="GRN17" s="605"/>
      <c r="GRO17" s="605"/>
      <c r="GRP17" s="605"/>
      <c r="GRQ17" s="605"/>
      <c r="GRR17" s="605"/>
      <c r="GRS17" s="605"/>
      <c r="GRT17" s="605"/>
      <c r="GRU17" s="605"/>
      <c r="GRV17" s="605"/>
      <c r="GRW17" s="605"/>
      <c r="GRX17" s="605"/>
      <c r="GRY17" s="605"/>
      <c r="GRZ17" s="605"/>
      <c r="GSA17" s="605"/>
      <c r="GSB17" s="605"/>
      <c r="GSC17" s="605"/>
      <c r="GSD17" s="605"/>
      <c r="GSE17" s="605"/>
      <c r="GSF17" s="605"/>
      <c r="GSG17" s="605"/>
      <c r="GSH17" s="605"/>
      <c r="GSI17" s="605"/>
      <c r="GSJ17" s="605"/>
      <c r="GSK17" s="605"/>
      <c r="GSL17" s="605"/>
      <c r="GSM17" s="605"/>
      <c r="GSN17" s="605"/>
      <c r="GSO17" s="605"/>
      <c r="GSP17" s="605"/>
      <c r="GSQ17" s="605"/>
      <c r="GSR17" s="605"/>
      <c r="GSS17" s="605"/>
      <c r="GST17" s="605"/>
      <c r="GSU17" s="605"/>
      <c r="GSV17" s="605"/>
      <c r="GSW17" s="605"/>
      <c r="GSX17" s="605"/>
      <c r="GSY17" s="605"/>
      <c r="GSZ17" s="605"/>
      <c r="GTA17" s="605"/>
      <c r="GTB17" s="605"/>
      <c r="GTC17" s="605"/>
      <c r="GTD17" s="605"/>
      <c r="GTE17" s="605"/>
      <c r="GTF17" s="605"/>
      <c r="GTG17" s="605"/>
      <c r="GTH17" s="605"/>
      <c r="GTI17" s="605"/>
      <c r="GTJ17" s="605"/>
      <c r="GTK17" s="605"/>
      <c r="GTL17" s="605"/>
      <c r="GTM17" s="605"/>
      <c r="GTN17" s="605"/>
      <c r="GTO17" s="605"/>
      <c r="GTP17" s="605"/>
      <c r="GTQ17" s="605"/>
      <c r="GTR17" s="605"/>
      <c r="GTS17" s="605"/>
      <c r="GTT17" s="605"/>
      <c r="GTU17" s="605"/>
      <c r="GTV17" s="605"/>
      <c r="GTW17" s="605"/>
      <c r="GTX17" s="605"/>
      <c r="GTY17" s="605"/>
      <c r="GTZ17" s="605"/>
      <c r="GUA17" s="605"/>
      <c r="GUB17" s="605"/>
      <c r="GUC17" s="605"/>
      <c r="GUD17" s="605"/>
      <c r="GUE17" s="605"/>
      <c r="GUF17" s="605"/>
      <c r="GUG17" s="605"/>
      <c r="GUH17" s="605"/>
      <c r="GUI17" s="605"/>
      <c r="GUJ17" s="605"/>
      <c r="GUK17" s="605"/>
      <c r="GUL17" s="605"/>
      <c r="GUM17" s="605"/>
      <c r="GUN17" s="605"/>
      <c r="GUO17" s="605"/>
      <c r="GUP17" s="605"/>
      <c r="GUQ17" s="605"/>
      <c r="GUR17" s="605"/>
      <c r="GUS17" s="605"/>
      <c r="GUT17" s="605"/>
      <c r="GUU17" s="605"/>
      <c r="GUV17" s="605"/>
      <c r="GUW17" s="605"/>
      <c r="GUX17" s="605"/>
      <c r="GUY17" s="605"/>
      <c r="GUZ17" s="605"/>
      <c r="GVA17" s="605"/>
      <c r="GVB17" s="605"/>
      <c r="GVC17" s="605"/>
      <c r="GVD17" s="605"/>
      <c r="GVE17" s="605"/>
      <c r="GVF17" s="605"/>
      <c r="GVG17" s="605"/>
      <c r="GVH17" s="605"/>
      <c r="GVI17" s="605"/>
      <c r="GVJ17" s="605"/>
      <c r="GVK17" s="605"/>
      <c r="GVL17" s="605"/>
      <c r="GVM17" s="605"/>
      <c r="GVN17" s="605"/>
      <c r="GVO17" s="605"/>
      <c r="GVP17" s="605"/>
      <c r="GVQ17" s="605"/>
      <c r="GVR17" s="605"/>
      <c r="GVS17" s="605"/>
      <c r="GVT17" s="605"/>
      <c r="GVU17" s="605"/>
      <c r="GVV17" s="605"/>
      <c r="GVW17" s="605"/>
      <c r="GVX17" s="605"/>
      <c r="GVY17" s="605"/>
      <c r="GVZ17" s="605"/>
      <c r="GWA17" s="605"/>
      <c r="GWB17" s="605"/>
      <c r="GWC17" s="605"/>
      <c r="GWD17" s="605"/>
      <c r="GWE17" s="605"/>
      <c r="GWF17" s="605"/>
      <c r="GWG17" s="605"/>
      <c r="GWH17" s="605"/>
      <c r="GWI17" s="605"/>
      <c r="GWJ17" s="605"/>
      <c r="GWK17" s="605"/>
      <c r="GWL17" s="605"/>
      <c r="GWM17" s="605"/>
      <c r="GWN17" s="605"/>
      <c r="GWO17" s="605"/>
      <c r="GWP17" s="605"/>
      <c r="GWQ17" s="605"/>
      <c r="GWR17" s="605"/>
      <c r="GWS17" s="605"/>
      <c r="GWT17" s="605"/>
      <c r="GWU17" s="605"/>
      <c r="GWV17" s="605"/>
      <c r="GWW17" s="605"/>
      <c r="GWX17" s="605"/>
      <c r="GWY17" s="605"/>
      <c r="GWZ17" s="605"/>
      <c r="GXA17" s="605"/>
      <c r="GXB17" s="605"/>
      <c r="GXC17" s="605"/>
      <c r="GXD17" s="605"/>
      <c r="GXE17" s="605"/>
      <c r="GXF17" s="605"/>
      <c r="GXG17" s="605"/>
      <c r="GXH17" s="605"/>
      <c r="GXI17" s="605"/>
      <c r="GXJ17" s="605"/>
      <c r="GXK17" s="605"/>
      <c r="GXL17" s="605"/>
      <c r="GXM17" s="605"/>
      <c r="GXN17" s="605"/>
      <c r="GXO17" s="605"/>
      <c r="GXP17" s="605"/>
      <c r="GXQ17" s="605"/>
      <c r="GXR17" s="605"/>
      <c r="GXS17" s="605"/>
      <c r="GXT17" s="605"/>
      <c r="GXU17" s="605"/>
      <c r="GXV17" s="605"/>
      <c r="GXW17" s="605"/>
      <c r="GXX17" s="605"/>
      <c r="GXY17" s="605"/>
      <c r="GXZ17" s="605"/>
      <c r="GYA17" s="605"/>
      <c r="GYB17" s="605"/>
      <c r="GYC17" s="605"/>
      <c r="GYD17" s="605"/>
      <c r="GYE17" s="605"/>
      <c r="GYF17" s="605"/>
      <c r="GYG17" s="605"/>
      <c r="GYH17" s="605"/>
      <c r="GYI17" s="605"/>
      <c r="GYJ17" s="605"/>
      <c r="GYK17" s="605"/>
      <c r="GYL17" s="605"/>
      <c r="GYM17" s="605"/>
      <c r="GYN17" s="605"/>
      <c r="GYO17" s="605"/>
      <c r="GYP17" s="605"/>
      <c r="GYQ17" s="605"/>
      <c r="GYR17" s="605"/>
      <c r="GYS17" s="605"/>
      <c r="GYT17" s="605"/>
      <c r="GYU17" s="605"/>
      <c r="GYV17" s="605"/>
      <c r="GYW17" s="605"/>
      <c r="GYX17" s="605"/>
      <c r="GYY17" s="605"/>
      <c r="GYZ17" s="605"/>
      <c r="GZA17" s="605"/>
      <c r="GZB17" s="605"/>
      <c r="GZC17" s="605"/>
      <c r="GZD17" s="605"/>
      <c r="GZE17" s="605"/>
      <c r="GZF17" s="605"/>
      <c r="GZG17" s="605"/>
      <c r="GZH17" s="605"/>
      <c r="GZI17" s="605"/>
      <c r="GZJ17" s="605"/>
      <c r="GZK17" s="605"/>
      <c r="GZL17" s="605"/>
      <c r="GZM17" s="605"/>
      <c r="GZN17" s="605"/>
      <c r="GZO17" s="605"/>
      <c r="GZP17" s="605"/>
      <c r="GZQ17" s="605"/>
      <c r="GZR17" s="605"/>
      <c r="GZS17" s="605"/>
      <c r="GZT17" s="605"/>
      <c r="GZU17" s="605"/>
      <c r="GZV17" s="605"/>
      <c r="GZW17" s="605"/>
      <c r="GZX17" s="605"/>
      <c r="GZY17" s="605"/>
      <c r="GZZ17" s="605"/>
      <c r="HAA17" s="605"/>
      <c r="HAB17" s="605"/>
      <c r="HAC17" s="605"/>
      <c r="HAD17" s="605"/>
      <c r="HAE17" s="605"/>
      <c r="HAF17" s="605"/>
      <c r="HAG17" s="605"/>
      <c r="HAH17" s="605"/>
      <c r="HAI17" s="605"/>
      <c r="HAJ17" s="605"/>
      <c r="HAK17" s="605"/>
      <c r="HAL17" s="605"/>
      <c r="HAM17" s="605"/>
      <c r="HAN17" s="605"/>
      <c r="HAO17" s="605"/>
      <c r="HAP17" s="605"/>
      <c r="HAQ17" s="605"/>
      <c r="HAR17" s="605"/>
      <c r="HAS17" s="605"/>
      <c r="HAT17" s="605"/>
      <c r="HAU17" s="605"/>
      <c r="HAV17" s="605"/>
      <c r="HAW17" s="605"/>
      <c r="HAX17" s="605"/>
      <c r="HAY17" s="605"/>
      <c r="HAZ17" s="605"/>
      <c r="HBA17" s="605"/>
      <c r="HBB17" s="605"/>
      <c r="HBC17" s="605"/>
      <c r="HBD17" s="605"/>
      <c r="HBE17" s="605"/>
      <c r="HBF17" s="605"/>
      <c r="HBG17" s="605"/>
      <c r="HBH17" s="605"/>
      <c r="HBI17" s="605"/>
      <c r="HBJ17" s="605"/>
      <c r="HBK17" s="605"/>
      <c r="HBL17" s="605"/>
      <c r="HBM17" s="605"/>
      <c r="HBN17" s="605"/>
      <c r="HBO17" s="605"/>
      <c r="HBP17" s="605"/>
      <c r="HBQ17" s="605"/>
      <c r="HBR17" s="605"/>
      <c r="HBS17" s="605"/>
      <c r="HBT17" s="605"/>
      <c r="HBU17" s="605"/>
      <c r="HBV17" s="605"/>
      <c r="HBW17" s="605"/>
      <c r="HBX17" s="605"/>
      <c r="HBY17" s="605"/>
      <c r="HBZ17" s="605"/>
      <c r="HCA17" s="605"/>
      <c r="HCB17" s="605"/>
      <c r="HCC17" s="605"/>
      <c r="HCD17" s="605"/>
      <c r="HCE17" s="605"/>
      <c r="HCF17" s="605"/>
      <c r="HCG17" s="605"/>
      <c r="HCH17" s="605"/>
      <c r="HCI17" s="605"/>
      <c r="HCJ17" s="605"/>
      <c r="HCK17" s="605"/>
      <c r="HCL17" s="605"/>
      <c r="HCM17" s="605"/>
      <c r="HCN17" s="605"/>
      <c r="HCO17" s="605"/>
      <c r="HCP17" s="605"/>
      <c r="HCQ17" s="605"/>
      <c r="HCR17" s="605"/>
      <c r="HCS17" s="605"/>
      <c r="HCT17" s="605"/>
      <c r="HCU17" s="605"/>
      <c r="HCV17" s="605"/>
      <c r="HCW17" s="605"/>
      <c r="HCX17" s="605"/>
      <c r="HCY17" s="605"/>
      <c r="HCZ17" s="605"/>
      <c r="HDA17" s="605"/>
      <c r="HDB17" s="605"/>
      <c r="HDC17" s="605"/>
      <c r="HDD17" s="605"/>
      <c r="HDE17" s="605"/>
      <c r="HDF17" s="605"/>
      <c r="HDG17" s="605"/>
      <c r="HDH17" s="605"/>
      <c r="HDI17" s="605"/>
      <c r="HDJ17" s="605"/>
      <c r="HDK17" s="605"/>
      <c r="HDL17" s="605"/>
      <c r="HDM17" s="605"/>
      <c r="HDN17" s="605"/>
      <c r="HDO17" s="605"/>
      <c r="HDP17" s="605"/>
      <c r="HDQ17" s="605"/>
      <c r="HDR17" s="605"/>
      <c r="HDS17" s="605"/>
      <c r="HDT17" s="605"/>
      <c r="HDU17" s="605"/>
      <c r="HDV17" s="605"/>
      <c r="HDW17" s="605"/>
      <c r="HDX17" s="605"/>
      <c r="HDY17" s="605"/>
      <c r="HDZ17" s="605"/>
      <c r="HEA17" s="605"/>
      <c r="HEB17" s="605"/>
      <c r="HEC17" s="605"/>
      <c r="HED17" s="605"/>
      <c r="HEE17" s="605"/>
      <c r="HEF17" s="605"/>
      <c r="HEG17" s="605"/>
      <c r="HEH17" s="605"/>
      <c r="HEI17" s="605"/>
      <c r="HEJ17" s="605"/>
      <c r="HEK17" s="605"/>
      <c r="HEL17" s="605"/>
      <c r="HEM17" s="605"/>
      <c r="HEN17" s="605"/>
      <c r="HEO17" s="605"/>
      <c r="HEP17" s="605"/>
      <c r="HEQ17" s="605"/>
      <c r="HER17" s="605"/>
      <c r="HES17" s="605"/>
      <c r="HET17" s="605"/>
      <c r="HEU17" s="605"/>
      <c r="HEV17" s="605"/>
      <c r="HEW17" s="605"/>
      <c r="HEX17" s="605"/>
      <c r="HEY17" s="605"/>
      <c r="HEZ17" s="605"/>
      <c r="HFA17" s="605"/>
      <c r="HFB17" s="605"/>
      <c r="HFC17" s="605"/>
      <c r="HFD17" s="605"/>
      <c r="HFE17" s="605"/>
      <c r="HFF17" s="605"/>
      <c r="HFG17" s="605"/>
      <c r="HFH17" s="605"/>
      <c r="HFI17" s="605"/>
      <c r="HFJ17" s="605"/>
      <c r="HFK17" s="605"/>
      <c r="HFL17" s="605"/>
      <c r="HFM17" s="605"/>
      <c r="HFN17" s="605"/>
      <c r="HFO17" s="605"/>
      <c r="HFP17" s="605"/>
      <c r="HFQ17" s="605"/>
      <c r="HFR17" s="605"/>
      <c r="HFS17" s="605"/>
      <c r="HFT17" s="605"/>
      <c r="HFU17" s="605"/>
      <c r="HFV17" s="605"/>
      <c r="HFW17" s="605"/>
      <c r="HFX17" s="605"/>
      <c r="HFY17" s="605"/>
      <c r="HFZ17" s="605"/>
      <c r="HGA17" s="605"/>
      <c r="HGB17" s="605"/>
      <c r="HGC17" s="605"/>
      <c r="HGD17" s="605"/>
      <c r="HGE17" s="605"/>
      <c r="HGF17" s="605"/>
      <c r="HGG17" s="605"/>
      <c r="HGH17" s="605"/>
      <c r="HGI17" s="605"/>
      <c r="HGJ17" s="605"/>
      <c r="HGK17" s="605"/>
      <c r="HGL17" s="605"/>
      <c r="HGM17" s="605"/>
      <c r="HGN17" s="605"/>
      <c r="HGO17" s="605"/>
      <c r="HGP17" s="605"/>
      <c r="HGQ17" s="605"/>
      <c r="HGR17" s="605"/>
      <c r="HGS17" s="605"/>
      <c r="HGT17" s="605"/>
      <c r="HGU17" s="605"/>
      <c r="HGV17" s="605"/>
      <c r="HGW17" s="605"/>
      <c r="HGX17" s="605"/>
      <c r="HGY17" s="605"/>
      <c r="HGZ17" s="605"/>
      <c r="HHA17" s="605"/>
      <c r="HHB17" s="605"/>
      <c r="HHC17" s="605"/>
      <c r="HHD17" s="605"/>
      <c r="HHE17" s="605"/>
      <c r="HHF17" s="605"/>
      <c r="HHG17" s="605"/>
      <c r="HHH17" s="605"/>
      <c r="HHI17" s="605"/>
      <c r="HHJ17" s="605"/>
      <c r="HHK17" s="605"/>
      <c r="HHL17" s="605"/>
      <c r="HHM17" s="605"/>
      <c r="HHN17" s="605"/>
      <c r="HHO17" s="605"/>
      <c r="HHP17" s="605"/>
      <c r="HHQ17" s="605"/>
      <c r="HHR17" s="605"/>
      <c r="HHS17" s="605"/>
      <c r="HHT17" s="605"/>
      <c r="HHU17" s="605"/>
      <c r="HHV17" s="605"/>
      <c r="HHW17" s="605"/>
      <c r="HHX17" s="605"/>
      <c r="HHY17" s="605"/>
      <c r="HHZ17" s="605"/>
      <c r="HIA17" s="605"/>
      <c r="HIB17" s="605"/>
      <c r="HIC17" s="605"/>
      <c r="HID17" s="605"/>
      <c r="HIE17" s="605"/>
      <c r="HIF17" s="605"/>
      <c r="HIG17" s="605"/>
      <c r="HIH17" s="605"/>
      <c r="HII17" s="605"/>
      <c r="HIJ17" s="605"/>
      <c r="HIK17" s="605"/>
      <c r="HIL17" s="605"/>
      <c r="HIM17" s="605"/>
      <c r="HIN17" s="605"/>
      <c r="HIO17" s="605"/>
      <c r="HIP17" s="605"/>
      <c r="HIQ17" s="605"/>
      <c r="HIR17" s="605"/>
      <c r="HIS17" s="605"/>
      <c r="HIT17" s="605"/>
      <c r="HIU17" s="605"/>
      <c r="HIV17" s="605"/>
      <c r="HIW17" s="605"/>
      <c r="HIX17" s="605"/>
      <c r="HIY17" s="605"/>
      <c r="HIZ17" s="605"/>
      <c r="HJA17" s="605"/>
      <c r="HJB17" s="605"/>
      <c r="HJC17" s="605"/>
      <c r="HJD17" s="605"/>
      <c r="HJE17" s="605"/>
      <c r="HJF17" s="605"/>
      <c r="HJG17" s="605"/>
      <c r="HJH17" s="605"/>
      <c r="HJI17" s="605"/>
      <c r="HJJ17" s="605"/>
      <c r="HJK17" s="605"/>
      <c r="HJL17" s="605"/>
      <c r="HJM17" s="605"/>
      <c r="HJN17" s="605"/>
      <c r="HJO17" s="605"/>
      <c r="HJP17" s="605"/>
      <c r="HJQ17" s="605"/>
      <c r="HJR17" s="605"/>
      <c r="HJS17" s="605"/>
      <c r="HJT17" s="605"/>
      <c r="HJU17" s="605"/>
      <c r="HJV17" s="605"/>
      <c r="HJW17" s="605"/>
      <c r="HJX17" s="605"/>
      <c r="HJY17" s="605"/>
      <c r="HJZ17" s="605"/>
      <c r="HKA17" s="605"/>
      <c r="HKB17" s="605"/>
      <c r="HKC17" s="605"/>
      <c r="HKD17" s="605"/>
      <c r="HKE17" s="605"/>
      <c r="HKF17" s="605"/>
      <c r="HKG17" s="605"/>
      <c r="HKH17" s="605"/>
      <c r="HKI17" s="605"/>
      <c r="HKJ17" s="605"/>
      <c r="HKK17" s="605"/>
      <c r="HKL17" s="605"/>
      <c r="HKM17" s="605"/>
      <c r="HKN17" s="605"/>
      <c r="HKO17" s="605"/>
      <c r="HKP17" s="605"/>
      <c r="HKQ17" s="605"/>
      <c r="HKR17" s="605"/>
      <c r="HKS17" s="605"/>
      <c r="HKT17" s="605"/>
      <c r="HKU17" s="605"/>
      <c r="HKV17" s="605"/>
      <c r="HKW17" s="605"/>
      <c r="HKX17" s="605"/>
      <c r="HKY17" s="605"/>
      <c r="HKZ17" s="605"/>
      <c r="HLA17" s="605"/>
      <c r="HLB17" s="605"/>
      <c r="HLC17" s="605"/>
      <c r="HLD17" s="605"/>
      <c r="HLE17" s="605"/>
      <c r="HLF17" s="605"/>
      <c r="HLG17" s="605"/>
      <c r="HLH17" s="605"/>
      <c r="HLI17" s="605"/>
      <c r="HLJ17" s="605"/>
      <c r="HLK17" s="605"/>
      <c r="HLL17" s="605"/>
      <c r="HLM17" s="605"/>
      <c r="HLN17" s="605"/>
      <c r="HLO17" s="605"/>
      <c r="HLP17" s="605"/>
      <c r="HLQ17" s="605"/>
      <c r="HLR17" s="605"/>
      <c r="HLS17" s="605"/>
      <c r="HLT17" s="605"/>
      <c r="HLU17" s="605"/>
      <c r="HLV17" s="605"/>
      <c r="HLW17" s="605"/>
      <c r="HLX17" s="605"/>
      <c r="HLY17" s="605"/>
      <c r="HLZ17" s="605"/>
      <c r="HMA17" s="605"/>
      <c r="HMB17" s="605"/>
      <c r="HMC17" s="605"/>
      <c r="HMD17" s="605"/>
      <c r="HME17" s="605"/>
      <c r="HMF17" s="605"/>
      <c r="HMG17" s="605"/>
      <c r="HMH17" s="605"/>
      <c r="HMI17" s="605"/>
      <c r="HMJ17" s="605"/>
      <c r="HMK17" s="605"/>
      <c r="HML17" s="605"/>
      <c r="HMM17" s="605"/>
      <c r="HMN17" s="605"/>
      <c r="HMO17" s="605"/>
      <c r="HMP17" s="605"/>
      <c r="HMQ17" s="605"/>
      <c r="HMR17" s="605"/>
      <c r="HMS17" s="605"/>
      <c r="HMT17" s="605"/>
      <c r="HMU17" s="605"/>
      <c r="HMV17" s="605"/>
      <c r="HMW17" s="605"/>
      <c r="HMX17" s="605"/>
      <c r="HMY17" s="605"/>
      <c r="HMZ17" s="605"/>
      <c r="HNA17" s="605"/>
      <c r="HNB17" s="605"/>
      <c r="HNC17" s="605"/>
      <c r="HND17" s="605"/>
      <c r="HNE17" s="605"/>
      <c r="HNF17" s="605"/>
      <c r="HNG17" s="605"/>
      <c r="HNH17" s="605"/>
      <c r="HNI17" s="605"/>
      <c r="HNJ17" s="605"/>
      <c r="HNK17" s="605"/>
      <c r="HNL17" s="605"/>
      <c r="HNM17" s="605"/>
      <c r="HNN17" s="605"/>
      <c r="HNO17" s="605"/>
      <c r="HNP17" s="605"/>
      <c r="HNQ17" s="605"/>
      <c r="HNR17" s="605"/>
      <c r="HNS17" s="605"/>
      <c r="HNT17" s="605"/>
      <c r="HNU17" s="605"/>
      <c r="HNV17" s="605"/>
      <c r="HNW17" s="605"/>
      <c r="HNX17" s="605"/>
      <c r="HNY17" s="605"/>
      <c r="HNZ17" s="605"/>
      <c r="HOA17" s="605"/>
      <c r="HOB17" s="605"/>
      <c r="HOC17" s="605"/>
      <c r="HOD17" s="605"/>
      <c r="HOE17" s="605"/>
      <c r="HOF17" s="605"/>
      <c r="HOG17" s="605"/>
      <c r="HOH17" s="605"/>
      <c r="HOI17" s="605"/>
      <c r="HOJ17" s="605"/>
      <c r="HOK17" s="605"/>
      <c r="HOL17" s="605"/>
      <c r="HOM17" s="605"/>
      <c r="HON17" s="605"/>
      <c r="HOO17" s="605"/>
      <c r="HOP17" s="605"/>
      <c r="HOQ17" s="605"/>
      <c r="HOR17" s="605"/>
      <c r="HOS17" s="605"/>
      <c r="HOT17" s="605"/>
      <c r="HOU17" s="605"/>
      <c r="HOV17" s="605"/>
      <c r="HOW17" s="605"/>
      <c r="HOX17" s="605"/>
      <c r="HOY17" s="605"/>
      <c r="HOZ17" s="605"/>
      <c r="HPA17" s="605"/>
      <c r="HPB17" s="605"/>
      <c r="HPC17" s="605"/>
      <c r="HPD17" s="605"/>
      <c r="HPE17" s="605"/>
      <c r="HPF17" s="605"/>
      <c r="HPG17" s="605"/>
      <c r="HPH17" s="605"/>
      <c r="HPI17" s="605"/>
      <c r="HPJ17" s="605"/>
      <c r="HPK17" s="605"/>
      <c r="HPL17" s="605"/>
      <c r="HPM17" s="605"/>
      <c r="HPN17" s="605"/>
      <c r="HPO17" s="605"/>
      <c r="HPP17" s="605"/>
      <c r="HPQ17" s="605"/>
      <c r="HPR17" s="605"/>
      <c r="HPS17" s="605"/>
      <c r="HPT17" s="605"/>
      <c r="HPU17" s="605"/>
      <c r="HPV17" s="605"/>
      <c r="HPW17" s="605"/>
      <c r="HPX17" s="605"/>
      <c r="HPY17" s="605"/>
      <c r="HPZ17" s="605"/>
      <c r="HQA17" s="605"/>
      <c r="HQB17" s="605"/>
      <c r="HQC17" s="605"/>
      <c r="HQD17" s="605"/>
      <c r="HQE17" s="605"/>
      <c r="HQF17" s="605"/>
      <c r="HQG17" s="605"/>
      <c r="HQH17" s="605"/>
      <c r="HQI17" s="605"/>
      <c r="HQJ17" s="605"/>
      <c r="HQK17" s="605"/>
      <c r="HQL17" s="605"/>
      <c r="HQM17" s="605"/>
      <c r="HQN17" s="605"/>
      <c r="HQO17" s="605"/>
      <c r="HQP17" s="605"/>
      <c r="HQQ17" s="605"/>
      <c r="HQR17" s="605"/>
      <c r="HQS17" s="605"/>
      <c r="HQT17" s="605"/>
      <c r="HQU17" s="605"/>
      <c r="HQV17" s="605"/>
      <c r="HQW17" s="605"/>
      <c r="HQX17" s="605"/>
      <c r="HQY17" s="605"/>
      <c r="HQZ17" s="605"/>
      <c r="HRA17" s="605"/>
      <c r="HRB17" s="605"/>
      <c r="HRC17" s="605"/>
      <c r="HRD17" s="605"/>
      <c r="HRE17" s="605"/>
      <c r="HRF17" s="605"/>
      <c r="HRG17" s="605"/>
      <c r="HRH17" s="605"/>
      <c r="HRI17" s="605"/>
      <c r="HRJ17" s="605"/>
      <c r="HRK17" s="605"/>
      <c r="HRL17" s="605"/>
      <c r="HRM17" s="605"/>
      <c r="HRN17" s="605"/>
      <c r="HRO17" s="605"/>
      <c r="HRP17" s="605"/>
      <c r="HRQ17" s="605"/>
      <c r="HRR17" s="605"/>
      <c r="HRS17" s="605"/>
      <c r="HRT17" s="605"/>
      <c r="HRU17" s="605"/>
      <c r="HRV17" s="605"/>
      <c r="HRW17" s="605"/>
      <c r="HRX17" s="605"/>
      <c r="HRY17" s="605"/>
      <c r="HRZ17" s="605"/>
      <c r="HSA17" s="605"/>
      <c r="HSB17" s="605"/>
      <c r="HSC17" s="605"/>
      <c r="HSD17" s="605"/>
      <c r="HSE17" s="605"/>
      <c r="HSF17" s="605"/>
      <c r="HSG17" s="605"/>
      <c r="HSH17" s="605"/>
      <c r="HSI17" s="605"/>
      <c r="HSJ17" s="605"/>
      <c r="HSK17" s="605"/>
      <c r="HSL17" s="605"/>
      <c r="HSM17" s="605"/>
      <c r="HSN17" s="605"/>
      <c r="HSO17" s="605"/>
      <c r="HSP17" s="605"/>
      <c r="HSQ17" s="605"/>
      <c r="HSR17" s="605"/>
      <c r="HSS17" s="605"/>
      <c r="HST17" s="605"/>
      <c r="HSU17" s="605"/>
      <c r="HSV17" s="605"/>
      <c r="HSW17" s="605"/>
      <c r="HSX17" s="605"/>
      <c r="HSY17" s="605"/>
      <c r="HSZ17" s="605"/>
      <c r="HTA17" s="605"/>
      <c r="HTB17" s="605"/>
      <c r="HTC17" s="605"/>
      <c r="HTD17" s="605"/>
      <c r="HTE17" s="605"/>
      <c r="HTF17" s="605"/>
      <c r="HTG17" s="605"/>
      <c r="HTH17" s="605"/>
      <c r="HTI17" s="605"/>
      <c r="HTJ17" s="605"/>
      <c r="HTK17" s="605"/>
      <c r="HTL17" s="605"/>
      <c r="HTM17" s="605"/>
      <c r="HTN17" s="605"/>
      <c r="HTO17" s="605"/>
      <c r="HTP17" s="605"/>
      <c r="HTQ17" s="605"/>
      <c r="HTR17" s="605"/>
      <c r="HTS17" s="605"/>
      <c r="HTT17" s="605"/>
      <c r="HTU17" s="605"/>
      <c r="HTV17" s="605"/>
      <c r="HTW17" s="605"/>
      <c r="HTX17" s="605"/>
      <c r="HTY17" s="605"/>
      <c r="HTZ17" s="605"/>
      <c r="HUA17" s="605"/>
      <c r="HUB17" s="605"/>
      <c r="HUC17" s="605"/>
      <c r="HUD17" s="605"/>
      <c r="HUE17" s="605"/>
      <c r="HUF17" s="605"/>
      <c r="HUG17" s="605"/>
      <c r="HUH17" s="605"/>
      <c r="HUI17" s="605"/>
      <c r="HUJ17" s="605"/>
      <c r="HUK17" s="605"/>
      <c r="HUL17" s="605"/>
      <c r="HUM17" s="605"/>
      <c r="HUN17" s="605"/>
      <c r="HUO17" s="605"/>
      <c r="HUP17" s="605"/>
      <c r="HUQ17" s="605"/>
      <c r="HUR17" s="605"/>
      <c r="HUS17" s="605"/>
      <c r="HUT17" s="605"/>
      <c r="HUU17" s="605"/>
      <c r="HUV17" s="605"/>
      <c r="HUW17" s="605"/>
      <c r="HUX17" s="605"/>
      <c r="HUY17" s="605"/>
      <c r="HUZ17" s="605"/>
      <c r="HVA17" s="605"/>
      <c r="HVB17" s="605"/>
      <c r="HVC17" s="605"/>
      <c r="HVD17" s="605"/>
      <c r="HVE17" s="605"/>
      <c r="HVF17" s="605"/>
      <c r="HVG17" s="605"/>
    </row>
    <row r="18" spans="1:5987" s="606" customFormat="1" ht="13.5" hidden="1" customHeight="1" x14ac:dyDescent="0.2">
      <c r="A18" s="392" t="s">
        <v>326</v>
      </c>
      <c r="B18" s="453"/>
      <c r="C18" s="453"/>
      <c r="D18" s="453"/>
      <c r="E18" s="453"/>
      <c r="F18" s="453"/>
      <c r="G18" s="453" t="e">
        <f t="shared" si="29"/>
        <v>#DIV/0!</v>
      </c>
      <c r="H18" s="453"/>
      <c r="I18" s="453"/>
      <c r="J18" s="453" t="e">
        <f t="shared" si="30"/>
        <v>#DIV/0!</v>
      </c>
      <c r="K18" s="453"/>
      <c r="L18" s="453"/>
      <c r="M18" s="453" t="e">
        <f t="shared" si="31"/>
        <v>#DIV/0!</v>
      </c>
      <c r="N18" s="453"/>
      <c r="O18" s="453"/>
      <c r="P18" s="453" t="e">
        <f t="shared" si="32"/>
        <v>#DIV/0!</v>
      </c>
      <c r="Q18" s="609"/>
      <c r="R18" s="373"/>
      <c r="S18" s="508"/>
      <c r="T18" s="337">
        <v>0</v>
      </c>
      <c r="U18" s="337">
        <v>0</v>
      </c>
      <c r="V18" s="360">
        <v>0</v>
      </c>
      <c r="W18" s="337">
        <v>2</v>
      </c>
      <c r="X18" s="337">
        <v>0</v>
      </c>
      <c r="Y18" s="360">
        <f t="shared" si="35"/>
        <v>0</v>
      </c>
      <c r="Z18" s="373"/>
      <c r="AA18" s="373"/>
      <c r="AB18" s="373">
        <v>0</v>
      </c>
      <c r="AC18" s="337">
        <f t="shared" si="36"/>
        <v>2</v>
      </c>
      <c r="AD18" s="337">
        <f t="shared" si="36"/>
        <v>0</v>
      </c>
      <c r="AE18" s="360">
        <f t="shared" si="37"/>
        <v>0</v>
      </c>
      <c r="AF18" s="359">
        <v>0</v>
      </c>
      <c r="AG18" s="359">
        <v>0</v>
      </c>
      <c r="AH18" s="360">
        <v>0</v>
      </c>
      <c r="AI18" s="359">
        <v>1</v>
      </c>
      <c r="AJ18" s="359">
        <v>0</v>
      </c>
      <c r="AK18" s="360">
        <f t="shared" si="39"/>
        <v>0</v>
      </c>
      <c r="AL18" s="359">
        <v>0</v>
      </c>
      <c r="AM18" s="359">
        <v>0</v>
      </c>
      <c r="AN18" s="360" t="e">
        <f t="shared" si="40"/>
        <v>#DIV/0!</v>
      </c>
      <c r="AO18" s="359">
        <v>0</v>
      </c>
      <c r="AP18" s="359">
        <v>0</v>
      </c>
      <c r="AQ18" s="360">
        <v>0</v>
      </c>
      <c r="AR18" s="359">
        <f t="shared" si="41"/>
        <v>1</v>
      </c>
      <c r="AS18" s="359">
        <f t="shared" si="41"/>
        <v>0</v>
      </c>
      <c r="AT18" s="360">
        <f t="shared" si="42"/>
        <v>0</v>
      </c>
      <c r="AU18" s="359">
        <v>5</v>
      </c>
      <c r="AV18" s="359">
        <v>1</v>
      </c>
      <c r="AW18" s="360">
        <f t="shared" si="43"/>
        <v>20</v>
      </c>
      <c r="AX18" s="359">
        <v>2</v>
      </c>
      <c r="AY18" s="359">
        <v>0</v>
      </c>
      <c r="AZ18" s="360">
        <f t="shared" si="44"/>
        <v>0</v>
      </c>
      <c r="BA18" s="359"/>
      <c r="BB18" s="359"/>
      <c r="BC18" s="359"/>
      <c r="BD18" s="359"/>
      <c r="BE18" s="359">
        <v>0</v>
      </c>
      <c r="BF18" s="359"/>
      <c r="BG18" s="359">
        <f t="shared" si="46"/>
        <v>7</v>
      </c>
      <c r="BH18" s="359">
        <f t="shared" si="46"/>
        <v>1</v>
      </c>
      <c r="BI18" s="360">
        <f t="shared" si="47"/>
        <v>14.285714285714285</v>
      </c>
      <c r="BJ18" s="359">
        <v>2</v>
      </c>
      <c r="BK18" s="359">
        <v>0</v>
      </c>
      <c r="BL18" s="360">
        <f t="shared" si="48"/>
        <v>0</v>
      </c>
      <c r="BM18" s="359">
        <v>1</v>
      </c>
      <c r="BN18" s="359">
        <v>1</v>
      </c>
      <c r="BO18" s="360">
        <f t="shared" si="55"/>
        <v>100</v>
      </c>
      <c r="BP18" s="359">
        <v>2</v>
      </c>
      <c r="BQ18" s="359">
        <v>0</v>
      </c>
      <c r="BR18" s="360">
        <f t="shared" si="56"/>
        <v>0</v>
      </c>
      <c r="BS18" s="347"/>
      <c r="BT18" s="347"/>
      <c r="BU18" s="347"/>
      <c r="BV18" s="359">
        <f t="shared" si="49"/>
        <v>5</v>
      </c>
      <c r="BW18" s="359">
        <f t="shared" si="49"/>
        <v>1</v>
      </c>
      <c r="BX18" s="360">
        <f t="shared" si="24"/>
        <v>20</v>
      </c>
      <c r="BY18" s="359">
        <v>7</v>
      </c>
      <c r="BZ18" s="359">
        <v>0</v>
      </c>
      <c r="CA18" s="360">
        <f t="shared" si="57"/>
        <v>0</v>
      </c>
      <c r="CB18" s="359">
        <v>3</v>
      </c>
      <c r="CC18" s="359">
        <v>0</v>
      </c>
      <c r="CD18" s="360">
        <f t="shared" si="58"/>
        <v>0</v>
      </c>
      <c r="CE18" s="359">
        <v>4</v>
      </c>
      <c r="CF18" s="359">
        <v>0</v>
      </c>
      <c r="CG18" s="360">
        <f t="shared" si="59"/>
        <v>0</v>
      </c>
      <c r="CH18" s="347"/>
      <c r="CI18" s="347"/>
      <c r="CJ18" s="604"/>
      <c r="CK18" s="359">
        <f t="shared" si="60"/>
        <v>14</v>
      </c>
      <c r="CL18" s="359">
        <f t="shared" si="60"/>
        <v>0</v>
      </c>
      <c r="CM18" s="360">
        <f t="shared" si="61"/>
        <v>0</v>
      </c>
      <c r="CN18" s="605"/>
      <c r="CO18" s="605"/>
      <c r="CP18" s="605"/>
      <c r="CQ18" s="605"/>
      <c r="CR18" s="605"/>
      <c r="CS18" s="605"/>
      <c r="CT18" s="605"/>
      <c r="CU18" s="605"/>
      <c r="CV18" s="605"/>
      <c r="CW18" s="605"/>
      <c r="CX18" s="605"/>
      <c r="CY18" s="605"/>
      <c r="CZ18" s="605"/>
      <c r="DA18" s="605"/>
      <c r="DB18" s="605"/>
      <c r="DC18" s="605"/>
      <c r="DD18" s="605"/>
      <c r="DE18" s="605"/>
      <c r="DF18" s="605"/>
      <c r="DG18" s="605"/>
      <c r="DH18" s="605"/>
      <c r="DI18" s="605"/>
      <c r="DJ18" s="605"/>
      <c r="DK18" s="605"/>
      <c r="DL18" s="605"/>
      <c r="DM18" s="605"/>
      <c r="DN18" s="605"/>
      <c r="DO18" s="605"/>
      <c r="DP18" s="605"/>
      <c r="DQ18" s="605"/>
      <c r="DR18" s="605"/>
      <c r="DS18" s="605"/>
      <c r="DT18" s="605"/>
      <c r="DU18" s="605"/>
      <c r="DV18" s="605"/>
      <c r="DW18" s="605"/>
      <c r="DX18" s="605"/>
      <c r="DY18" s="605"/>
      <c r="DZ18" s="605"/>
      <c r="EA18" s="605"/>
      <c r="EB18" s="605"/>
      <c r="EC18" s="605"/>
      <c r="ED18" s="605"/>
      <c r="EE18" s="605"/>
      <c r="EF18" s="605"/>
      <c r="EG18" s="605"/>
      <c r="EH18" s="605"/>
      <c r="EI18" s="605"/>
      <c r="EJ18" s="605"/>
      <c r="EK18" s="605"/>
      <c r="EL18" s="605"/>
      <c r="EM18" s="605"/>
      <c r="EN18" s="605"/>
      <c r="EO18" s="605"/>
      <c r="EP18" s="605"/>
      <c r="EQ18" s="605"/>
      <c r="ER18" s="605"/>
      <c r="ES18" s="605"/>
      <c r="ET18" s="605"/>
      <c r="EU18" s="605"/>
      <c r="EV18" s="605"/>
      <c r="EW18" s="605"/>
      <c r="EX18" s="605"/>
      <c r="EY18" s="605"/>
      <c r="EZ18" s="605"/>
      <c r="FA18" s="605"/>
      <c r="FB18" s="605"/>
      <c r="FC18" s="605"/>
      <c r="FD18" s="605"/>
      <c r="FE18" s="605"/>
      <c r="FF18" s="605"/>
      <c r="FG18" s="605"/>
      <c r="FH18" s="605"/>
      <c r="FI18" s="605"/>
      <c r="FJ18" s="605"/>
      <c r="FK18" s="605"/>
      <c r="FL18" s="605"/>
      <c r="FM18" s="605"/>
      <c r="FN18" s="605"/>
      <c r="FO18" s="605"/>
      <c r="FP18" s="605"/>
      <c r="FQ18" s="605"/>
      <c r="FR18" s="605"/>
      <c r="FS18" s="605"/>
      <c r="FT18" s="605"/>
      <c r="FU18" s="605"/>
      <c r="FV18" s="605"/>
      <c r="FW18" s="605"/>
      <c r="FX18" s="605"/>
      <c r="FY18" s="605"/>
      <c r="FZ18" s="605"/>
      <c r="GA18" s="605"/>
      <c r="GB18" s="605"/>
      <c r="GC18" s="605"/>
      <c r="GD18" s="605"/>
      <c r="GE18" s="605"/>
      <c r="GF18" s="605"/>
      <c r="GG18" s="605"/>
      <c r="GH18" s="605"/>
      <c r="GI18" s="605"/>
      <c r="GJ18" s="605"/>
      <c r="GK18" s="605"/>
      <c r="GL18" s="605"/>
      <c r="GM18" s="605"/>
      <c r="GN18" s="605"/>
      <c r="GO18" s="605"/>
      <c r="GP18" s="605"/>
      <c r="GQ18" s="605"/>
      <c r="GR18" s="605"/>
      <c r="GS18" s="605"/>
      <c r="GT18" s="605"/>
      <c r="GU18" s="605"/>
      <c r="GV18" s="605"/>
      <c r="GW18" s="605"/>
      <c r="GX18" s="605"/>
      <c r="GY18" s="605"/>
      <c r="GZ18" s="605"/>
      <c r="HA18" s="605"/>
      <c r="HB18" s="605"/>
      <c r="HC18" s="605"/>
      <c r="HD18" s="605"/>
      <c r="HE18" s="605"/>
      <c r="HF18" s="605"/>
      <c r="HG18" s="605"/>
      <c r="HH18" s="605"/>
      <c r="HI18" s="605"/>
      <c r="HJ18" s="605"/>
      <c r="HK18" s="605"/>
      <c r="HL18" s="605"/>
      <c r="HM18" s="605"/>
      <c r="HN18" s="605"/>
      <c r="HO18" s="605"/>
      <c r="HP18" s="605"/>
      <c r="HQ18" s="605"/>
      <c r="HR18" s="605"/>
      <c r="HS18" s="605"/>
      <c r="HT18" s="605"/>
      <c r="HU18" s="605"/>
      <c r="HV18" s="605"/>
      <c r="HW18" s="605"/>
      <c r="HX18" s="605"/>
      <c r="HY18" s="605"/>
      <c r="HZ18" s="605"/>
      <c r="IA18" s="605"/>
      <c r="IB18" s="605"/>
      <c r="IC18" s="605"/>
      <c r="ID18" s="605"/>
      <c r="IE18" s="605"/>
      <c r="IF18" s="605"/>
      <c r="IG18" s="605"/>
      <c r="IH18" s="605"/>
      <c r="II18" s="605"/>
      <c r="IJ18" s="605"/>
      <c r="IK18" s="605"/>
      <c r="IL18" s="605"/>
      <c r="IM18" s="605"/>
      <c r="IN18" s="605"/>
      <c r="IO18" s="605"/>
      <c r="IP18" s="605"/>
      <c r="IQ18" s="605"/>
      <c r="IR18" s="605"/>
      <c r="IS18" s="605"/>
      <c r="IT18" s="605"/>
      <c r="IU18" s="605"/>
      <c r="IV18" s="605"/>
      <c r="IW18" s="605"/>
      <c r="IX18" s="605"/>
      <c r="IY18" s="605"/>
      <c r="IZ18" s="605"/>
      <c r="JA18" s="605"/>
      <c r="JB18" s="605"/>
      <c r="JC18" s="605"/>
      <c r="JD18" s="605"/>
      <c r="JE18" s="605"/>
      <c r="JF18" s="605"/>
      <c r="JG18" s="605"/>
      <c r="JH18" s="605"/>
      <c r="JI18" s="605"/>
      <c r="JJ18" s="605"/>
      <c r="JK18" s="605"/>
      <c r="JL18" s="605"/>
      <c r="JM18" s="605"/>
      <c r="JN18" s="605"/>
      <c r="JO18" s="605"/>
      <c r="JP18" s="605"/>
      <c r="JQ18" s="605"/>
      <c r="JR18" s="605"/>
      <c r="JS18" s="605"/>
      <c r="JT18" s="605"/>
      <c r="JU18" s="605"/>
      <c r="JV18" s="605"/>
      <c r="JW18" s="605"/>
      <c r="JX18" s="605"/>
      <c r="JY18" s="605"/>
      <c r="JZ18" s="605"/>
      <c r="KA18" s="605"/>
      <c r="KB18" s="605"/>
      <c r="KC18" s="605"/>
      <c r="KD18" s="605"/>
      <c r="KE18" s="605"/>
      <c r="KF18" s="605"/>
      <c r="KG18" s="605"/>
      <c r="KH18" s="605"/>
      <c r="KI18" s="605"/>
      <c r="KJ18" s="605"/>
      <c r="KK18" s="605"/>
      <c r="KL18" s="605"/>
      <c r="KM18" s="605"/>
      <c r="KN18" s="605"/>
      <c r="KO18" s="605"/>
      <c r="KP18" s="605"/>
      <c r="KQ18" s="605"/>
      <c r="KR18" s="605"/>
      <c r="KS18" s="605"/>
      <c r="KT18" s="605"/>
      <c r="KU18" s="605"/>
      <c r="KV18" s="605"/>
      <c r="KW18" s="605"/>
      <c r="KX18" s="605"/>
      <c r="KY18" s="605"/>
      <c r="KZ18" s="605"/>
      <c r="LA18" s="605"/>
      <c r="LB18" s="605"/>
      <c r="LC18" s="605"/>
      <c r="LD18" s="605"/>
      <c r="LE18" s="605"/>
      <c r="LF18" s="605"/>
      <c r="LG18" s="605"/>
      <c r="LH18" s="605"/>
      <c r="LI18" s="605"/>
      <c r="LJ18" s="605"/>
      <c r="LK18" s="605"/>
      <c r="LL18" s="605"/>
      <c r="LM18" s="605"/>
      <c r="LN18" s="605"/>
      <c r="LO18" s="605"/>
      <c r="LP18" s="605"/>
      <c r="LQ18" s="605"/>
      <c r="LR18" s="605"/>
      <c r="LS18" s="605"/>
      <c r="LT18" s="605"/>
      <c r="LU18" s="605"/>
      <c r="LV18" s="605"/>
      <c r="LW18" s="605"/>
      <c r="LX18" s="605"/>
      <c r="LY18" s="605"/>
      <c r="LZ18" s="605"/>
      <c r="MA18" s="605"/>
      <c r="MB18" s="605"/>
      <c r="MC18" s="605"/>
      <c r="MD18" s="605"/>
      <c r="ME18" s="605"/>
      <c r="MF18" s="605"/>
      <c r="MG18" s="605"/>
      <c r="MH18" s="605"/>
      <c r="MI18" s="605"/>
      <c r="MJ18" s="605"/>
      <c r="MK18" s="605"/>
      <c r="ML18" s="605"/>
      <c r="MM18" s="605"/>
      <c r="MN18" s="605"/>
      <c r="MO18" s="605"/>
      <c r="MP18" s="605"/>
      <c r="MQ18" s="605"/>
      <c r="MR18" s="605"/>
      <c r="MS18" s="605"/>
      <c r="MT18" s="605"/>
      <c r="MU18" s="605"/>
      <c r="MV18" s="605"/>
      <c r="MW18" s="605"/>
      <c r="MX18" s="605"/>
      <c r="MY18" s="605"/>
      <c r="MZ18" s="605"/>
      <c r="NA18" s="605"/>
      <c r="NB18" s="605"/>
      <c r="NC18" s="605"/>
      <c r="ND18" s="605"/>
      <c r="NE18" s="605"/>
      <c r="NF18" s="605"/>
      <c r="NG18" s="605"/>
      <c r="NH18" s="605"/>
      <c r="NI18" s="605"/>
      <c r="NJ18" s="605"/>
      <c r="NK18" s="605"/>
      <c r="NL18" s="605"/>
      <c r="NM18" s="605"/>
      <c r="NN18" s="605"/>
      <c r="NO18" s="605"/>
      <c r="NP18" s="605"/>
      <c r="NQ18" s="605"/>
      <c r="NR18" s="605"/>
      <c r="NS18" s="605"/>
      <c r="NT18" s="605"/>
      <c r="NU18" s="605"/>
      <c r="NV18" s="605"/>
      <c r="NW18" s="605"/>
      <c r="NX18" s="605"/>
      <c r="NY18" s="605"/>
      <c r="NZ18" s="605"/>
      <c r="OA18" s="605"/>
      <c r="OB18" s="605"/>
      <c r="OC18" s="605"/>
      <c r="OD18" s="605"/>
      <c r="OE18" s="605"/>
      <c r="OF18" s="605"/>
      <c r="OG18" s="605"/>
      <c r="OH18" s="605"/>
      <c r="OI18" s="605"/>
      <c r="OJ18" s="605"/>
      <c r="OK18" s="605"/>
      <c r="OL18" s="605"/>
      <c r="OM18" s="605"/>
      <c r="ON18" s="605"/>
      <c r="OO18" s="605"/>
      <c r="OP18" s="605"/>
      <c r="OQ18" s="605"/>
      <c r="OR18" s="605"/>
      <c r="OS18" s="605"/>
      <c r="OT18" s="605"/>
      <c r="OU18" s="605"/>
      <c r="OV18" s="605"/>
      <c r="OW18" s="605"/>
      <c r="OX18" s="605"/>
      <c r="OY18" s="605"/>
      <c r="OZ18" s="605"/>
      <c r="PA18" s="605"/>
      <c r="PB18" s="605"/>
      <c r="PC18" s="605"/>
      <c r="PD18" s="605"/>
      <c r="PE18" s="605"/>
      <c r="PF18" s="605"/>
      <c r="PG18" s="605"/>
      <c r="PH18" s="605"/>
      <c r="PI18" s="605"/>
      <c r="PJ18" s="605"/>
      <c r="PK18" s="605"/>
      <c r="PL18" s="605"/>
      <c r="PM18" s="605"/>
      <c r="PN18" s="605"/>
      <c r="PO18" s="605"/>
      <c r="PP18" s="605"/>
      <c r="PQ18" s="605"/>
      <c r="PR18" s="605"/>
      <c r="PS18" s="605"/>
      <c r="PT18" s="605"/>
      <c r="PU18" s="605"/>
      <c r="PV18" s="605"/>
      <c r="PW18" s="605"/>
      <c r="PX18" s="605"/>
      <c r="PY18" s="605"/>
      <c r="PZ18" s="605"/>
      <c r="QA18" s="605"/>
      <c r="QB18" s="605"/>
      <c r="QC18" s="605"/>
      <c r="QD18" s="605"/>
      <c r="QE18" s="605"/>
      <c r="QF18" s="605"/>
      <c r="QG18" s="605"/>
      <c r="QH18" s="605"/>
      <c r="QI18" s="605"/>
      <c r="QJ18" s="605"/>
      <c r="QK18" s="605"/>
      <c r="QL18" s="605"/>
      <c r="QM18" s="605"/>
      <c r="QN18" s="605"/>
      <c r="QO18" s="605"/>
      <c r="QP18" s="605"/>
      <c r="QQ18" s="605"/>
      <c r="QR18" s="605"/>
      <c r="QS18" s="605"/>
      <c r="QT18" s="605"/>
      <c r="QU18" s="605"/>
      <c r="QV18" s="605"/>
      <c r="QW18" s="605"/>
      <c r="QX18" s="605"/>
      <c r="QY18" s="605"/>
      <c r="QZ18" s="605"/>
      <c r="RA18" s="605"/>
      <c r="RB18" s="605"/>
      <c r="RC18" s="605"/>
      <c r="RD18" s="605"/>
      <c r="RE18" s="605"/>
      <c r="RF18" s="605"/>
      <c r="RG18" s="605"/>
      <c r="RH18" s="605"/>
      <c r="RI18" s="605"/>
      <c r="RJ18" s="605"/>
      <c r="RK18" s="605"/>
      <c r="RL18" s="605"/>
      <c r="RM18" s="605"/>
      <c r="RN18" s="605"/>
      <c r="RO18" s="605"/>
      <c r="RP18" s="605"/>
      <c r="RQ18" s="605"/>
      <c r="RR18" s="605"/>
      <c r="RS18" s="605"/>
      <c r="RT18" s="605"/>
      <c r="RU18" s="605"/>
      <c r="RV18" s="605"/>
      <c r="RW18" s="605"/>
      <c r="RX18" s="605"/>
      <c r="RY18" s="605"/>
      <c r="RZ18" s="605"/>
      <c r="SA18" s="605"/>
      <c r="SB18" s="605"/>
      <c r="SC18" s="605"/>
      <c r="SD18" s="605"/>
      <c r="SE18" s="605"/>
      <c r="SF18" s="605"/>
      <c r="SG18" s="605"/>
      <c r="SH18" s="605"/>
      <c r="SI18" s="605"/>
      <c r="SJ18" s="605"/>
      <c r="SK18" s="605"/>
      <c r="SL18" s="605"/>
      <c r="SM18" s="605"/>
      <c r="SN18" s="605"/>
      <c r="SO18" s="605"/>
      <c r="SP18" s="605"/>
      <c r="SQ18" s="605"/>
      <c r="SR18" s="605"/>
      <c r="SS18" s="605"/>
      <c r="ST18" s="605"/>
      <c r="SU18" s="605"/>
      <c r="SV18" s="605"/>
      <c r="SW18" s="605"/>
      <c r="SX18" s="605"/>
      <c r="SY18" s="605"/>
      <c r="SZ18" s="605"/>
      <c r="TA18" s="605"/>
      <c r="TB18" s="605"/>
      <c r="TC18" s="605"/>
      <c r="TD18" s="605"/>
      <c r="TE18" s="605"/>
      <c r="TF18" s="605"/>
      <c r="TG18" s="605"/>
      <c r="TH18" s="605"/>
      <c r="TI18" s="605"/>
      <c r="TJ18" s="605"/>
      <c r="TK18" s="605"/>
      <c r="TL18" s="605"/>
      <c r="TM18" s="605"/>
      <c r="TN18" s="605"/>
      <c r="TO18" s="605"/>
      <c r="TP18" s="605"/>
      <c r="TQ18" s="605"/>
      <c r="TR18" s="605"/>
      <c r="TS18" s="605"/>
      <c r="TT18" s="605"/>
      <c r="TU18" s="605"/>
      <c r="TV18" s="605"/>
      <c r="TW18" s="605"/>
      <c r="TX18" s="605"/>
      <c r="TY18" s="605"/>
      <c r="TZ18" s="605"/>
      <c r="UA18" s="605"/>
      <c r="UB18" s="605"/>
      <c r="UC18" s="605"/>
      <c r="UD18" s="605"/>
      <c r="UE18" s="605"/>
      <c r="UF18" s="605"/>
      <c r="UG18" s="605"/>
      <c r="UH18" s="605"/>
      <c r="UI18" s="605"/>
      <c r="UJ18" s="605"/>
      <c r="UK18" s="605"/>
      <c r="UL18" s="605"/>
      <c r="UM18" s="605"/>
      <c r="UN18" s="605"/>
      <c r="UO18" s="605"/>
      <c r="UP18" s="605"/>
      <c r="UQ18" s="605"/>
      <c r="UR18" s="605"/>
      <c r="US18" s="605"/>
      <c r="UT18" s="605"/>
      <c r="UU18" s="605"/>
      <c r="UV18" s="605"/>
      <c r="UW18" s="605"/>
      <c r="UX18" s="605"/>
      <c r="UY18" s="605"/>
      <c r="UZ18" s="605"/>
      <c r="VA18" s="605"/>
      <c r="VB18" s="605"/>
      <c r="VC18" s="605"/>
      <c r="VD18" s="605"/>
      <c r="VE18" s="605"/>
      <c r="VF18" s="605"/>
      <c r="VG18" s="605"/>
      <c r="VH18" s="605"/>
      <c r="VI18" s="605"/>
      <c r="VJ18" s="605"/>
      <c r="VK18" s="605"/>
      <c r="VL18" s="605"/>
      <c r="VM18" s="605"/>
      <c r="VN18" s="605"/>
      <c r="VO18" s="605"/>
      <c r="VP18" s="605"/>
      <c r="VQ18" s="605"/>
      <c r="VR18" s="605"/>
      <c r="VS18" s="605"/>
      <c r="VT18" s="605"/>
      <c r="VU18" s="605"/>
      <c r="VV18" s="605"/>
      <c r="VW18" s="605"/>
      <c r="VX18" s="605"/>
      <c r="VY18" s="605"/>
      <c r="VZ18" s="605"/>
      <c r="WA18" s="605"/>
      <c r="WB18" s="605"/>
      <c r="WC18" s="605"/>
      <c r="WD18" s="605"/>
      <c r="WE18" s="605"/>
      <c r="WF18" s="605"/>
      <c r="WG18" s="605"/>
      <c r="WH18" s="605"/>
      <c r="WI18" s="605"/>
      <c r="WJ18" s="605"/>
      <c r="WK18" s="605"/>
      <c r="WL18" s="605"/>
      <c r="WM18" s="605"/>
      <c r="WN18" s="605"/>
      <c r="WO18" s="605"/>
      <c r="WP18" s="605"/>
      <c r="WQ18" s="605"/>
      <c r="WR18" s="605"/>
      <c r="WS18" s="605"/>
      <c r="WT18" s="605"/>
      <c r="WU18" s="605"/>
      <c r="WV18" s="605"/>
      <c r="WW18" s="605"/>
      <c r="WX18" s="605"/>
      <c r="WY18" s="605"/>
      <c r="WZ18" s="605"/>
      <c r="XA18" s="605"/>
      <c r="XB18" s="605"/>
      <c r="XC18" s="605"/>
      <c r="XD18" s="605"/>
      <c r="XE18" s="605"/>
      <c r="XF18" s="605"/>
      <c r="XG18" s="605"/>
      <c r="XH18" s="605"/>
      <c r="XI18" s="605"/>
      <c r="XJ18" s="605"/>
      <c r="XK18" s="605"/>
      <c r="XL18" s="605"/>
      <c r="XM18" s="605"/>
      <c r="XN18" s="605"/>
      <c r="XO18" s="605"/>
      <c r="XP18" s="605"/>
      <c r="XQ18" s="605"/>
      <c r="XR18" s="605"/>
      <c r="XS18" s="605"/>
      <c r="XT18" s="605"/>
      <c r="XU18" s="605"/>
      <c r="XV18" s="605"/>
      <c r="XW18" s="605"/>
      <c r="XX18" s="605"/>
      <c r="XY18" s="605"/>
      <c r="XZ18" s="605"/>
      <c r="YA18" s="605"/>
      <c r="YB18" s="605"/>
      <c r="YC18" s="605"/>
      <c r="YD18" s="605"/>
      <c r="YE18" s="605"/>
      <c r="YF18" s="605"/>
      <c r="YG18" s="605"/>
      <c r="YH18" s="605"/>
      <c r="YI18" s="605"/>
      <c r="YJ18" s="605"/>
      <c r="YK18" s="605"/>
      <c r="YL18" s="605"/>
      <c r="YM18" s="605"/>
      <c r="YN18" s="605"/>
      <c r="YO18" s="605"/>
      <c r="YP18" s="605"/>
      <c r="YQ18" s="605"/>
      <c r="YR18" s="605"/>
      <c r="YS18" s="605"/>
      <c r="YT18" s="605"/>
      <c r="YU18" s="605"/>
      <c r="YV18" s="605"/>
      <c r="YW18" s="605"/>
      <c r="YX18" s="605"/>
      <c r="YY18" s="605"/>
      <c r="YZ18" s="605"/>
      <c r="ZA18" s="605"/>
      <c r="ZB18" s="605"/>
      <c r="ZC18" s="605"/>
      <c r="ZD18" s="605"/>
      <c r="ZE18" s="605"/>
      <c r="ZF18" s="605"/>
      <c r="ZG18" s="605"/>
      <c r="ZH18" s="605"/>
      <c r="ZI18" s="605"/>
      <c r="ZJ18" s="605"/>
      <c r="ZK18" s="605"/>
      <c r="ZL18" s="605"/>
      <c r="ZM18" s="605"/>
      <c r="ZN18" s="605"/>
      <c r="ZO18" s="605"/>
      <c r="ZP18" s="605"/>
      <c r="ZQ18" s="605"/>
      <c r="ZR18" s="605"/>
      <c r="ZS18" s="605"/>
      <c r="ZT18" s="605"/>
      <c r="ZU18" s="605"/>
      <c r="ZV18" s="605"/>
      <c r="ZW18" s="605"/>
      <c r="ZX18" s="605"/>
      <c r="ZY18" s="605"/>
      <c r="ZZ18" s="605"/>
      <c r="AAA18" s="605"/>
      <c r="AAB18" s="605"/>
      <c r="AAC18" s="605"/>
      <c r="AAD18" s="605"/>
      <c r="AAE18" s="605"/>
      <c r="AAF18" s="605"/>
      <c r="AAG18" s="605"/>
      <c r="AAH18" s="605"/>
      <c r="AAI18" s="605"/>
      <c r="AAJ18" s="605"/>
      <c r="AAK18" s="605"/>
      <c r="AAL18" s="605"/>
      <c r="AAM18" s="605"/>
      <c r="AAN18" s="605"/>
      <c r="AAO18" s="605"/>
      <c r="AAP18" s="605"/>
      <c r="AAQ18" s="605"/>
      <c r="AAR18" s="605"/>
      <c r="AAS18" s="605"/>
      <c r="AAT18" s="605"/>
      <c r="AAU18" s="605"/>
      <c r="AAV18" s="605"/>
      <c r="AAW18" s="605"/>
      <c r="AAX18" s="605"/>
      <c r="AAY18" s="605"/>
      <c r="AAZ18" s="605"/>
      <c r="ABA18" s="605"/>
      <c r="ABB18" s="605"/>
      <c r="ABC18" s="605"/>
      <c r="ABD18" s="605"/>
      <c r="ABE18" s="605"/>
      <c r="ABF18" s="605"/>
      <c r="ABG18" s="605"/>
      <c r="ABH18" s="605"/>
      <c r="ABI18" s="605"/>
      <c r="ABJ18" s="605"/>
      <c r="ABK18" s="605"/>
      <c r="ABL18" s="605"/>
      <c r="ABM18" s="605"/>
      <c r="ABN18" s="605"/>
      <c r="ABO18" s="605"/>
      <c r="ABP18" s="605"/>
      <c r="ABQ18" s="605"/>
      <c r="ABR18" s="605"/>
      <c r="ABS18" s="605"/>
      <c r="ABT18" s="605"/>
      <c r="ABU18" s="605"/>
      <c r="ABV18" s="605"/>
      <c r="ABW18" s="605"/>
      <c r="ABX18" s="605"/>
      <c r="ABY18" s="605"/>
      <c r="ABZ18" s="605"/>
      <c r="ACA18" s="605"/>
      <c r="ACB18" s="605"/>
      <c r="ACC18" s="605"/>
      <c r="ACD18" s="605"/>
      <c r="ACE18" s="605"/>
      <c r="ACF18" s="605"/>
      <c r="ACG18" s="605"/>
      <c r="ACH18" s="605"/>
      <c r="ACI18" s="605"/>
      <c r="ACJ18" s="605"/>
      <c r="ACK18" s="605"/>
      <c r="ACL18" s="605"/>
      <c r="ACM18" s="605"/>
      <c r="ACN18" s="605"/>
      <c r="ACO18" s="605"/>
      <c r="ACP18" s="605"/>
      <c r="ACQ18" s="605"/>
      <c r="ACR18" s="605"/>
      <c r="ACS18" s="605"/>
      <c r="ACT18" s="605"/>
      <c r="ACU18" s="605"/>
      <c r="ACV18" s="605"/>
      <c r="ACW18" s="605"/>
      <c r="ACX18" s="605"/>
      <c r="ACY18" s="605"/>
      <c r="ACZ18" s="605"/>
      <c r="ADA18" s="605"/>
      <c r="ADB18" s="605"/>
      <c r="ADC18" s="605"/>
      <c r="ADD18" s="605"/>
      <c r="ADE18" s="605"/>
      <c r="ADF18" s="605"/>
      <c r="ADG18" s="605"/>
      <c r="ADH18" s="605"/>
      <c r="ADI18" s="605"/>
      <c r="ADJ18" s="605"/>
      <c r="ADK18" s="605"/>
      <c r="ADL18" s="605"/>
      <c r="ADM18" s="605"/>
      <c r="ADN18" s="605"/>
      <c r="ADO18" s="605"/>
      <c r="ADP18" s="605"/>
      <c r="ADQ18" s="605"/>
      <c r="ADR18" s="605"/>
      <c r="ADS18" s="605"/>
      <c r="ADT18" s="605"/>
      <c r="ADU18" s="605"/>
      <c r="ADV18" s="605"/>
      <c r="ADW18" s="605"/>
      <c r="ADX18" s="605"/>
      <c r="ADY18" s="605"/>
      <c r="ADZ18" s="605"/>
      <c r="AEA18" s="605"/>
      <c r="AEB18" s="605"/>
      <c r="AEC18" s="605"/>
      <c r="AED18" s="605"/>
      <c r="AEE18" s="605"/>
      <c r="AEF18" s="605"/>
      <c r="AEG18" s="605"/>
      <c r="AEH18" s="605"/>
      <c r="AEI18" s="605"/>
      <c r="AEJ18" s="605"/>
      <c r="AEK18" s="605"/>
      <c r="AEL18" s="605"/>
      <c r="AEM18" s="605"/>
      <c r="AEN18" s="605"/>
      <c r="AEO18" s="605"/>
      <c r="AEP18" s="605"/>
      <c r="AEQ18" s="605"/>
      <c r="AER18" s="605"/>
      <c r="AES18" s="605"/>
      <c r="AET18" s="605"/>
      <c r="AEU18" s="605"/>
      <c r="AEV18" s="605"/>
      <c r="AEW18" s="605"/>
      <c r="AEX18" s="605"/>
      <c r="AEY18" s="605"/>
      <c r="AEZ18" s="605"/>
      <c r="AFA18" s="605"/>
      <c r="AFB18" s="605"/>
      <c r="AFC18" s="605"/>
      <c r="AFD18" s="605"/>
      <c r="AFE18" s="605"/>
      <c r="AFF18" s="605"/>
      <c r="AFG18" s="605"/>
      <c r="AFH18" s="605"/>
      <c r="AFI18" s="605"/>
      <c r="AFJ18" s="605"/>
      <c r="AFK18" s="605"/>
      <c r="AFL18" s="605"/>
      <c r="AFM18" s="605"/>
      <c r="AFN18" s="605"/>
      <c r="AFO18" s="605"/>
      <c r="AFP18" s="605"/>
      <c r="AFQ18" s="605"/>
      <c r="AFR18" s="605"/>
      <c r="AFS18" s="605"/>
      <c r="AFT18" s="605"/>
      <c r="AFU18" s="605"/>
      <c r="AFV18" s="605"/>
      <c r="AFW18" s="605"/>
      <c r="AFX18" s="605"/>
      <c r="AFY18" s="605"/>
      <c r="AFZ18" s="605"/>
      <c r="AGA18" s="605"/>
      <c r="AGB18" s="605"/>
      <c r="AGC18" s="605"/>
      <c r="AGD18" s="605"/>
      <c r="AGE18" s="605"/>
      <c r="AGF18" s="605"/>
      <c r="AGG18" s="605"/>
      <c r="AGH18" s="605"/>
      <c r="AGI18" s="605"/>
      <c r="AGJ18" s="605"/>
      <c r="AGK18" s="605"/>
      <c r="AGL18" s="605"/>
      <c r="AGM18" s="605"/>
      <c r="AGN18" s="605"/>
      <c r="AGO18" s="605"/>
      <c r="AGP18" s="605"/>
      <c r="AGQ18" s="605"/>
      <c r="AGR18" s="605"/>
      <c r="AGS18" s="605"/>
      <c r="AGT18" s="605"/>
      <c r="AGU18" s="605"/>
      <c r="AGV18" s="605"/>
      <c r="AGW18" s="605"/>
      <c r="AGX18" s="605"/>
      <c r="AGY18" s="605"/>
      <c r="AGZ18" s="605"/>
      <c r="AHA18" s="605"/>
      <c r="AHB18" s="605"/>
      <c r="AHC18" s="605"/>
      <c r="AHD18" s="605"/>
      <c r="AHE18" s="605"/>
      <c r="AHF18" s="605"/>
      <c r="AHG18" s="605"/>
      <c r="AHH18" s="605"/>
      <c r="AHI18" s="605"/>
      <c r="AHJ18" s="605"/>
      <c r="AHK18" s="605"/>
      <c r="AHL18" s="605"/>
      <c r="AHM18" s="605"/>
      <c r="AHN18" s="605"/>
      <c r="AHO18" s="605"/>
      <c r="AHP18" s="605"/>
      <c r="AHQ18" s="605"/>
      <c r="AHR18" s="605"/>
      <c r="AHS18" s="605"/>
      <c r="AHT18" s="605"/>
      <c r="AHU18" s="605"/>
      <c r="AHV18" s="605"/>
      <c r="AHW18" s="605"/>
      <c r="AHX18" s="605"/>
      <c r="AHY18" s="605"/>
      <c r="AHZ18" s="605"/>
      <c r="AIA18" s="605"/>
      <c r="AIB18" s="605"/>
      <c r="AIC18" s="605"/>
      <c r="AID18" s="605"/>
      <c r="AIE18" s="605"/>
      <c r="AIF18" s="605"/>
      <c r="AIG18" s="605"/>
      <c r="AIH18" s="605"/>
      <c r="AII18" s="605"/>
      <c r="AIJ18" s="605"/>
      <c r="AIK18" s="605"/>
      <c r="AIL18" s="605"/>
      <c r="AIM18" s="605"/>
      <c r="AIN18" s="605"/>
      <c r="AIO18" s="605"/>
      <c r="AIP18" s="605"/>
      <c r="AIQ18" s="605"/>
      <c r="AIR18" s="605"/>
      <c r="AIS18" s="605"/>
      <c r="AIT18" s="605"/>
      <c r="AIU18" s="605"/>
      <c r="AIV18" s="605"/>
      <c r="AIW18" s="605"/>
      <c r="AIX18" s="605"/>
      <c r="AIY18" s="605"/>
      <c r="AIZ18" s="605"/>
      <c r="AJA18" s="605"/>
      <c r="AJB18" s="605"/>
      <c r="AJC18" s="605"/>
      <c r="AJD18" s="605"/>
      <c r="AJE18" s="605"/>
      <c r="AJF18" s="605"/>
      <c r="AJG18" s="605"/>
      <c r="AJH18" s="605"/>
      <c r="AJI18" s="605"/>
      <c r="AJJ18" s="605"/>
      <c r="AJK18" s="605"/>
      <c r="AJL18" s="605"/>
      <c r="AJM18" s="605"/>
      <c r="AJN18" s="605"/>
      <c r="AJO18" s="605"/>
      <c r="AJP18" s="605"/>
      <c r="AJQ18" s="605"/>
      <c r="AJR18" s="605"/>
      <c r="AJS18" s="605"/>
      <c r="AJT18" s="605"/>
      <c r="AJU18" s="605"/>
      <c r="AJV18" s="605"/>
      <c r="AJW18" s="605"/>
      <c r="AJX18" s="605"/>
      <c r="AJY18" s="605"/>
      <c r="AJZ18" s="605"/>
      <c r="AKA18" s="605"/>
      <c r="AKB18" s="605"/>
      <c r="AKC18" s="605"/>
      <c r="AKD18" s="605"/>
      <c r="AKE18" s="605"/>
      <c r="AKF18" s="605"/>
      <c r="AKG18" s="605"/>
      <c r="AKH18" s="605"/>
      <c r="AKI18" s="605"/>
      <c r="AKJ18" s="605"/>
      <c r="AKK18" s="605"/>
      <c r="AKL18" s="605"/>
      <c r="AKM18" s="605"/>
      <c r="AKN18" s="605"/>
      <c r="AKO18" s="605"/>
      <c r="AKP18" s="605"/>
      <c r="AKQ18" s="605"/>
      <c r="AKR18" s="605"/>
      <c r="AKS18" s="605"/>
      <c r="AKT18" s="605"/>
      <c r="AKU18" s="605"/>
      <c r="AKV18" s="605"/>
      <c r="AKW18" s="605"/>
      <c r="AKX18" s="605"/>
      <c r="AKY18" s="605"/>
      <c r="AKZ18" s="605"/>
      <c r="ALA18" s="605"/>
      <c r="ALB18" s="605"/>
      <c r="ALC18" s="605"/>
      <c r="ALD18" s="605"/>
      <c r="ALE18" s="605"/>
      <c r="ALF18" s="605"/>
      <c r="ALG18" s="605"/>
      <c r="ALH18" s="605"/>
      <c r="ALI18" s="605"/>
      <c r="ALJ18" s="605"/>
      <c r="ALK18" s="605"/>
      <c r="ALL18" s="605"/>
      <c r="ALM18" s="605"/>
      <c r="ALN18" s="605"/>
      <c r="ALO18" s="605"/>
      <c r="ALP18" s="605"/>
      <c r="ALQ18" s="605"/>
      <c r="ALR18" s="605"/>
      <c r="ALS18" s="605"/>
      <c r="ALT18" s="605"/>
      <c r="ALU18" s="605"/>
      <c r="ALV18" s="605"/>
      <c r="ALW18" s="605"/>
      <c r="ALX18" s="605"/>
      <c r="ALY18" s="605"/>
      <c r="ALZ18" s="605"/>
      <c r="AMA18" s="605"/>
      <c r="AMB18" s="605"/>
      <c r="AMC18" s="605"/>
      <c r="AMD18" s="605"/>
      <c r="AME18" s="605"/>
      <c r="AMF18" s="605"/>
      <c r="AMG18" s="605"/>
      <c r="AMH18" s="605"/>
      <c r="AMI18" s="605"/>
      <c r="AMJ18" s="605"/>
      <c r="AMK18" s="605"/>
      <c r="AML18" s="605"/>
      <c r="AMM18" s="605"/>
      <c r="AMN18" s="605"/>
      <c r="AMO18" s="605"/>
      <c r="AMP18" s="605"/>
      <c r="AMQ18" s="605"/>
      <c r="AMR18" s="605"/>
      <c r="AMS18" s="605"/>
      <c r="AMT18" s="605"/>
      <c r="AMU18" s="605"/>
      <c r="AMV18" s="605"/>
      <c r="AMW18" s="605"/>
      <c r="AMX18" s="605"/>
      <c r="AMY18" s="605"/>
      <c r="AMZ18" s="605"/>
      <c r="ANA18" s="605"/>
      <c r="ANB18" s="605"/>
      <c r="ANC18" s="605"/>
      <c r="AND18" s="605"/>
      <c r="ANE18" s="605"/>
      <c r="ANF18" s="605"/>
      <c r="ANG18" s="605"/>
      <c r="ANH18" s="605"/>
      <c r="ANI18" s="605"/>
      <c r="ANJ18" s="605"/>
      <c r="ANK18" s="605"/>
      <c r="ANL18" s="605"/>
      <c r="ANM18" s="605"/>
      <c r="ANN18" s="605"/>
      <c r="ANO18" s="605"/>
      <c r="ANP18" s="605"/>
      <c r="ANQ18" s="605"/>
      <c r="ANR18" s="605"/>
      <c r="ANS18" s="605"/>
      <c r="ANT18" s="605"/>
      <c r="ANU18" s="605"/>
      <c r="ANV18" s="605"/>
      <c r="ANW18" s="605"/>
      <c r="ANX18" s="605"/>
      <c r="ANY18" s="605"/>
      <c r="ANZ18" s="605"/>
      <c r="AOA18" s="605"/>
      <c r="AOB18" s="605"/>
      <c r="AOC18" s="605"/>
      <c r="AOD18" s="605"/>
      <c r="AOE18" s="605"/>
      <c r="AOF18" s="605"/>
      <c r="AOG18" s="605"/>
      <c r="AOH18" s="605"/>
      <c r="AOI18" s="605"/>
      <c r="AOJ18" s="605"/>
      <c r="AOK18" s="605"/>
      <c r="AOL18" s="605"/>
      <c r="AOM18" s="605"/>
      <c r="AON18" s="605"/>
      <c r="AOO18" s="605"/>
      <c r="AOP18" s="605"/>
      <c r="AOQ18" s="605"/>
      <c r="AOR18" s="605"/>
      <c r="AOS18" s="605"/>
      <c r="AOT18" s="605"/>
      <c r="AOU18" s="605"/>
      <c r="AOV18" s="605"/>
      <c r="AOW18" s="605"/>
      <c r="AOX18" s="605"/>
      <c r="AOY18" s="605"/>
      <c r="AOZ18" s="605"/>
      <c r="APA18" s="605"/>
      <c r="APB18" s="605"/>
      <c r="APC18" s="605"/>
      <c r="APD18" s="605"/>
      <c r="APE18" s="605"/>
      <c r="APF18" s="605"/>
      <c r="APG18" s="605"/>
      <c r="APH18" s="605"/>
      <c r="API18" s="605"/>
      <c r="APJ18" s="605"/>
      <c r="APK18" s="605"/>
      <c r="APL18" s="605"/>
      <c r="APM18" s="605"/>
      <c r="APN18" s="605"/>
      <c r="APO18" s="605"/>
      <c r="APP18" s="605"/>
      <c r="APQ18" s="605"/>
      <c r="APR18" s="605"/>
      <c r="APS18" s="605"/>
      <c r="APT18" s="605"/>
      <c r="APU18" s="605"/>
      <c r="APV18" s="605"/>
      <c r="APW18" s="605"/>
      <c r="APX18" s="605"/>
      <c r="APY18" s="605"/>
      <c r="APZ18" s="605"/>
      <c r="AQA18" s="605"/>
      <c r="AQB18" s="605"/>
      <c r="AQC18" s="605"/>
      <c r="AQD18" s="605"/>
      <c r="AQE18" s="605"/>
      <c r="AQF18" s="605"/>
      <c r="AQG18" s="605"/>
      <c r="AQH18" s="605"/>
      <c r="AQI18" s="605"/>
      <c r="AQJ18" s="605"/>
      <c r="AQK18" s="605"/>
      <c r="AQL18" s="605"/>
      <c r="AQM18" s="605"/>
      <c r="AQN18" s="605"/>
      <c r="AQO18" s="605"/>
      <c r="AQP18" s="605"/>
      <c r="AQQ18" s="605"/>
      <c r="AQR18" s="605"/>
      <c r="AQS18" s="605"/>
      <c r="AQT18" s="605"/>
      <c r="AQU18" s="605"/>
      <c r="AQV18" s="605"/>
      <c r="AQW18" s="605"/>
      <c r="AQX18" s="605"/>
      <c r="AQY18" s="605"/>
      <c r="AQZ18" s="605"/>
      <c r="ARA18" s="605"/>
      <c r="ARB18" s="605"/>
      <c r="ARC18" s="605"/>
      <c r="ARD18" s="605"/>
      <c r="ARE18" s="605"/>
      <c r="ARF18" s="605"/>
      <c r="ARG18" s="605"/>
      <c r="ARH18" s="605"/>
      <c r="ARI18" s="605"/>
      <c r="ARJ18" s="605"/>
      <c r="ARK18" s="605"/>
      <c r="ARL18" s="605"/>
      <c r="ARM18" s="605"/>
      <c r="ARN18" s="605"/>
      <c r="ARO18" s="605"/>
      <c r="ARP18" s="605"/>
      <c r="ARQ18" s="605"/>
      <c r="ARR18" s="605"/>
      <c r="ARS18" s="605"/>
      <c r="ART18" s="605"/>
      <c r="ARU18" s="605"/>
      <c r="ARV18" s="605"/>
      <c r="ARW18" s="605"/>
      <c r="ARX18" s="605"/>
      <c r="ARY18" s="605"/>
      <c r="ARZ18" s="605"/>
      <c r="ASA18" s="605"/>
      <c r="ASB18" s="605"/>
      <c r="ASC18" s="605"/>
      <c r="ASD18" s="605"/>
      <c r="ASE18" s="605"/>
      <c r="ASF18" s="605"/>
      <c r="ASG18" s="605"/>
      <c r="ASH18" s="605"/>
      <c r="ASI18" s="605"/>
      <c r="ASJ18" s="605"/>
      <c r="ASK18" s="605"/>
      <c r="ASL18" s="605"/>
      <c r="ASM18" s="605"/>
      <c r="ASN18" s="605"/>
      <c r="ASO18" s="605"/>
      <c r="ASP18" s="605"/>
      <c r="ASQ18" s="605"/>
      <c r="ASR18" s="605"/>
      <c r="ASS18" s="605"/>
      <c r="AST18" s="605"/>
      <c r="ASU18" s="605"/>
      <c r="ASV18" s="605"/>
      <c r="ASW18" s="605"/>
      <c r="ASX18" s="605"/>
      <c r="ASY18" s="605"/>
      <c r="ASZ18" s="605"/>
      <c r="ATA18" s="605"/>
      <c r="ATB18" s="605"/>
      <c r="ATC18" s="605"/>
      <c r="ATD18" s="605"/>
      <c r="ATE18" s="605"/>
      <c r="ATF18" s="605"/>
      <c r="ATG18" s="605"/>
      <c r="ATH18" s="605"/>
      <c r="ATI18" s="605"/>
      <c r="ATJ18" s="605"/>
      <c r="ATK18" s="605"/>
      <c r="ATL18" s="605"/>
      <c r="ATM18" s="605"/>
      <c r="ATN18" s="605"/>
      <c r="ATO18" s="605"/>
      <c r="ATP18" s="605"/>
      <c r="ATQ18" s="605"/>
      <c r="ATR18" s="605"/>
      <c r="ATS18" s="605"/>
      <c r="ATT18" s="605"/>
      <c r="ATU18" s="605"/>
      <c r="ATV18" s="605"/>
      <c r="ATW18" s="605"/>
      <c r="ATX18" s="605"/>
      <c r="ATY18" s="605"/>
      <c r="ATZ18" s="605"/>
      <c r="AUA18" s="605"/>
      <c r="AUB18" s="605"/>
      <c r="AUC18" s="605"/>
      <c r="AUD18" s="605"/>
      <c r="AUE18" s="605"/>
      <c r="AUF18" s="605"/>
      <c r="AUG18" s="605"/>
      <c r="AUH18" s="605"/>
      <c r="AUI18" s="605"/>
      <c r="AUJ18" s="605"/>
      <c r="AUK18" s="605"/>
      <c r="AUL18" s="605"/>
      <c r="AUM18" s="605"/>
      <c r="AUN18" s="605"/>
      <c r="AUO18" s="605"/>
      <c r="AUP18" s="605"/>
      <c r="AUQ18" s="605"/>
      <c r="AUR18" s="605"/>
      <c r="AUS18" s="605"/>
      <c r="AUT18" s="605"/>
      <c r="AUU18" s="605"/>
      <c r="AUV18" s="605"/>
      <c r="AUW18" s="605"/>
      <c r="AUX18" s="605"/>
      <c r="AUY18" s="605"/>
      <c r="AUZ18" s="605"/>
      <c r="AVA18" s="605"/>
      <c r="AVB18" s="605"/>
      <c r="AVC18" s="605"/>
      <c r="AVD18" s="605"/>
      <c r="AVE18" s="605"/>
      <c r="AVF18" s="605"/>
      <c r="AVG18" s="605"/>
      <c r="AVH18" s="605"/>
      <c r="AVI18" s="605"/>
      <c r="AVJ18" s="605"/>
      <c r="AVK18" s="605"/>
      <c r="AVL18" s="605"/>
      <c r="AVM18" s="605"/>
      <c r="AVN18" s="605"/>
      <c r="AVO18" s="605"/>
      <c r="AVP18" s="605"/>
      <c r="AVQ18" s="605"/>
      <c r="AVR18" s="605"/>
      <c r="AVS18" s="605"/>
      <c r="AVT18" s="605"/>
      <c r="AVU18" s="605"/>
      <c r="AVV18" s="605"/>
      <c r="AVW18" s="605"/>
      <c r="AVX18" s="605"/>
      <c r="AVY18" s="605"/>
      <c r="AVZ18" s="605"/>
      <c r="AWA18" s="605"/>
      <c r="AWB18" s="605"/>
      <c r="AWC18" s="605"/>
      <c r="AWD18" s="605"/>
      <c r="AWE18" s="605"/>
      <c r="AWF18" s="605"/>
      <c r="AWG18" s="605"/>
      <c r="AWH18" s="605"/>
      <c r="AWI18" s="605"/>
      <c r="AWJ18" s="605"/>
      <c r="AWK18" s="605"/>
      <c r="AWL18" s="605"/>
      <c r="AWM18" s="605"/>
      <c r="AWN18" s="605"/>
      <c r="AWO18" s="605"/>
      <c r="AWP18" s="605"/>
      <c r="AWQ18" s="605"/>
      <c r="AWR18" s="605"/>
      <c r="AWS18" s="605"/>
      <c r="AWT18" s="605"/>
      <c r="AWU18" s="605"/>
      <c r="AWV18" s="605"/>
      <c r="AWW18" s="605"/>
      <c r="AWX18" s="605"/>
      <c r="AWY18" s="605"/>
      <c r="AWZ18" s="605"/>
      <c r="AXA18" s="605"/>
      <c r="AXB18" s="605"/>
      <c r="AXC18" s="605"/>
      <c r="AXD18" s="605"/>
      <c r="AXE18" s="605"/>
      <c r="AXF18" s="605"/>
      <c r="AXG18" s="605"/>
      <c r="AXH18" s="605"/>
      <c r="AXI18" s="605"/>
      <c r="AXJ18" s="605"/>
      <c r="AXK18" s="605"/>
      <c r="AXL18" s="605"/>
      <c r="AXM18" s="605"/>
      <c r="AXN18" s="605"/>
      <c r="AXO18" s="605"/>
      <c r="AXP18" s="605"/>
      <c r="AXQ18" s="605"/>
      <c r="AXR18" s="605"/>
      <c r="AXS18" s="605"/>
      <c r="AXT18" s="605"/>
      <c r="AXU18" s="605"/>
      <c r="AXV18" s="605"/>
      <c r="AXW18" s="605"/>
      <c r="AXX18" s="605"/>
      <c r="AXY18" s="605"/>
      <c r="AXZ18" s="605"/>
      <c r="AYA18" s="605"/>
      <c r="AYB18" s="605"/>
      <c r="AYC18" s="605"/>
      <c r="AYD18" s="605"/>
      <c r="AYE18" s="605"/>
      <c r="AYF18" s="605"/>
      <c r="AYG18" s="605"/>
      <c r="AYH18" s="605"/>
      <c r="AYI18" s="605"/>
      <c r="AYJ18" s="605"/>
      <c r="AYK18" s="605"/>
      <c r="AYL18" s="605"/>
      <c r="AYM18" s="605"/>
      <c r="AYN18" s="605"/>
      <c r="AYO18" s="605"/>
      <c r="AYP18" s="605"/>
      <c r="AYQ18" s="605"/>
      <c r="AYR18" s="605"/>
      <c r="AYS18" s="605"/>
      <c r="AYT18" s="605"/>
      <c r="AYU18" s="605"/>
      <c r="AYV18" s="605"/>
      <c r="AYW18" s="605"/>
      <c r="AYX18" s="605"/>
      <c r="AYY18" s="605"/>
      <c r="AYZ18" s="605"/>
      <c r="AZA18" s="605"/>
      <c r="AZB18" s="605"/>
      <c r="AZC18" s="605"/>
      <c r="AZD18" s="605"/>
      <c r="AZE18" s="605"/>
      <c r="AZF18" s="605"/>
      <c r="AZG18" s="605"/>
      <c r="AZH18" s="605"/>
      <c r="AZI18" s="605"/>
      <c r="AZJ18" s="605"/>
      <c r="AZK18" s="605"/>
      <c r="AZL18" s="605"/>
      <c r="AZM18" s="605"/>
      <c r="AZN18" s="605"/>
      <c r="AZO18" s="605"/>
      <c r="AZP18" s="605"/>
      <c r="AZQ18" s="605"/>
      <c r="AZR18" s="605"/>
      <c r="AZS18" s="605"/>
      <c r="AZT18" s="605"/>
      <c r="AZU18" s="605"/>
      <c r="AZV18" s="605"/>
      <c r="AZW18" s="605"/>
      <c r="AZX18" s="605"/>
      <c r="AZY18" s="605"/>
      <c r="AZZ18" s="605"/>
      <c r="BAA18" s="605"/>
      <c r="BAB18" s="605"/>
      <c r="BAC18" s="605"/>
      <c r="BAD18" s="605"/>
      <c r="BAE18" s="605"/>
      <c r="BAF18" s="605"/>
      <c r="BAG18" s="605"/>
      <c r="BAH18" s="605"/>
      <c r="BAI18" s="605"/>
      <c r="BAJ18" s="605"/>
      <c r="BAK18" s="605"/>
      <c r="BAL18" s="605"/>
      <c r="BAM18" s="605"/>
      <c r="BAN18" s="605"/>
      <c r="BAO18" s="605"/>
      <c r="BAP18" s="605"/>
      <c r="BAQ18" s="605"/>
      <c r="BAR18" s="605"/>
      <c r="BAS18" s="605"/>
      <c r="BAT18" s="605"/>
      <c r="BAU18" s="605"/>
      <c r="BAV18" s="605"/>
      <c r="BAW18" s="605"/>
      <c r="BAX18" s="605"/>
      <c r="BAY18" s="605"/>
      <c r="BAZ18" s="605"/>
      <c r="BBA18" s="605"/>
      <c r="BBB18" s="605"/>
      <c r="BBC18" s="605"/>
      <c r="BBD18" s="605"/>
      <c r="BBE18" s="605"/>
      <c r="BBF18" s="605"/>
      <c r="BBG18" s="605"/>
      <c r="BBH18" s="605"/>
      <c r="BBI18" s="605"/>
      <c r="BBJ18" s="605"/>
      <c r="BBK18" s="605"/>
      <c r="BBL18" s="605"/>
      <c r="BBM18" s="605"/>
      <c r="BBN18" s="605"/>
      <c r="BBO18" s="605"/>
      <c r="BBP18" s="605"/>
      <c r="BBQ18" s="605"/>
      <c r="BBR18" s="605"/>
      <c r="BBS18" s="605"/>
      <c r="BBT18" s="605"/>
      <c r="BBU18" s="605"/>
      <c r="BBV18" s="605"/>
      <c r="BBW18" s="605"/>
      <c r="BBX18" s="605"/>
      <c r="BBY18" s="605"/>
      <c r="BBZ18" s="605"/>
      <c r="BCA18" s="605"/>
      <c r="BCB18" s="605"/>
      <c r="BCC18" s="605"/>
      <c r="BCD18" s="605"/>
      <c r="BCE18" s="605"/>
      <c r="BCF18" s="605"/>
      <c r="BCG18" s="605"/>
      <c r="BCH18" s="605"/>
      <c r="BCI18" s="605"/>
      <c r="BCJ18" s="605"/>
      <c r="BCK18" s="605"/>
      <c r="BCL18" s="605"/>
      <c r="BCM18" s="605"/>
      <c r="BCN18" s="605"/>
      <c r="BCO18" s="605"/>
      <c r="BCP18" s="605"/>
      <c r="BCQ18" s="605"/>
      <c r="BCR18" s="605"/>
      <c r="BCS18" s="605"/>
      <c r="BCT18" s="605"/>
      <c r="BCU18" s="605"/>
      <c r="BCV18" s="605"/>
      <c r="BCW18" s="605"/>
      <c r="BCX18" s="605"/>
      <c r="BCY18" s="605"/>
      <c r="BCZ18" s="605"/>
      <c r="BDA18" s="605"/>
      <c r="BDB18" s="605"/>
      <c r="BDC18" s="605"/>
      <c r="BDD18" s="605"/>
      <c r="BDE18" s="605"/>
      <c r="BDF18" s="605"/>
      <c r="BDG18" s="605"/>
      <c r="BDH18" s="605"/>
      <c r="BDI18" s="605"/>
      <c r="BDJ18" s="605"/>
      <c r="BDK18" s="605"/>
      <c r="BDL18" s="605"/>
      <c r="BDM18" s="605"/>
      <c r="BDN18" s="605"/>
      <c r="BDO18" s="605"/>
      <c r="BDP18" s="605"/>
      <c r="BDQ18" s="605"/>
      <c r="BDR18" s="605"/>
      <c r="BDS18" s="605"/>
      <c r="BDT18" s="605"/>
      <c r="BDU18" s="605"/>
      <c r="BDV18" s="605"/>
      <c r="BDW18" s="605"/>
      <c r="BDX18" s="605"/>
      <c r="BDY18" s="605"/>
      <c r="BDZ18" s="605"/>
      <c r="BEA18" s="605"/>
      <c r="BEB18" s="605"/>
      <c r="BEC18" s="605"/>
      <c r="BED18" s="605"/>
      <c r="BEE18" s="605"/>
      <c r="BEF18" s="605"/>
      <c r="BEG18" s="605"/>
      <c r="BEH18" s="605"/>
      <c r="BEI18" s="605"/>
      <c r="BEJ18" s="605"/>
      <c r="BEK18" s="605"/>
      <c r="BEL18" s="605"/>
      <c r="BEM18" s="605"/>
      <c r="BEN18" s="605"/>
      <c r="BEO18" s="605"/>
      <c r="BEP18" s="605"/>
      <c r="BEQ18" s="605"/>
      <c r="BER18" s="605"/>
      <c r="BES18" s="605"/>
      <c r="BET18" s="605"/>
      <c r="BEU18" s="605"/>
      <c r="BEV18" s="605"/>
      <c r="BEW18" s="605"/>
      <c r="BEX18" s="605"/>
      <c r="BEY18" s="605"/>
      <c r="BEZ18" s="605"/>
      <c r="BFA18" s="605"/>
      <c r="BFB18" s="605"/>
      <c r="BFC18" s="605"/>
      <c r="BFD18" s="605"/>
      <c r="BFE18" s="605"/>
      <c r="BFF18" s="605"/>
      <c r="BFG18" s="605"/>
      <c r="BFH18" s="605"/>
      <c r="BFI18" s="605"/>
      <c r="BFJ18" s="605"/>
      <c r="BFK18" s="605"/>
      <c r="BFL18" s="605"/>
      <c r="BFM18" s="605"/>
      <c r="BFN18" s="605"/>
      <c r="BFO18" s="605"/>
      <c r="BFP18" s="605"/>
      <c r="BFQ18" s="605"/>
      <c r="BFR18" s="605"/>
      <c r="BFS18" s="605"/>
      <c r="BFT18" s="605"/>
      <c r="BFU18" s="605"/>
      <c r="BFV18" s="605"/>
      <c r="BFW18" s="605"/>
      <c r="BFX18" s="605"/>
      <c r="BFY18" s="605"/>
      <c r="BFZ18" s="605"/>
      <c r="BGA18" s="605"/>
      <c r="BGB18" s="605"/>
      <c r="BGC18" s="605"/>
      <c r="BGD18" s="605"/>
      <c r="BGE18" s="605"/>
      <c r="BGF18" s="605"/>
      <c r="BGG18" s="605"/>
      <c r="BGH18" s="605"/>
      <c r="BGI18" s="605"/>
      <c r="BGJ18" s="605"/>
      <c r="BGK18" s="605"/>
      <c r="BGL18" s="605"/>
      <c r="BGM18" s="605"/>
      <c r="BGN18" s="605"/>
      <c r="BGO18" s="605"/>
      <c r="BGP18" s="605"/>
      <c r="BGQ18" s="605"/>
      <c r="BGR18" s="605"/>
      <c r="BGS18" s="605"/>
      <c r="BGT18" s="605"/>
      <c r="BGU18" s="605"/>
      <c r="BGV18" s="605"/>
      <c r="BGW18" s="605"/>
      <c r="BGX18" s="605"/>
      <c r="BGY18" s="605"/>
      <c r="BGZ18" s="605"/>
      <c r="BHA18" s="605"/>
      <c r="BHB18" s="605"/>
      <c r="BHC18" s="605"/>
      <c r="BHD18" s="605"/>
      <c r="BHE18" s="605"/>
      <c r="BHF18" s="605"/>
      <c r="BHG18" s="605"/>
      <c r="BHH18" s="605"/>
      <c r="BHI18" s="605"/>
      <c r="BHJ18" s="605"/>
      <c r="BHK18" s="605"/>
      <c r="BHL18" s="605"/>
      <c r="BHM18" s="605"/>
      <c r="BHN18" s="605"/>
      <c r="BHO18" s="605"/>
      <c r="BHP18" s="605"/>
      <c r="BHQ18" s="605"/>
      <c r="BHR18" s="605"/>
      <c r="BHS18" s="605"/>
      <c r="BHT18" s="605"/>
      <c r="BHU18" s="605"/>
      <c r="BHV18" s="605"/>
      <c r="BHW18" s="605"/>
      <c r="BHX18" s="605"/>
      <c r="BHY18" s="605"/>
      <c r="BHZ18" s="605"/>
      <c r="BIA18" s="605"/>
      <c r="BIB18" s="605"/>
      <c r="BIC18" s="605"/>
      <c r="BID18" s="605"/>
      <c r="BIE18" s="605"/>
      <c r="BIF18" s="605"/>
      <c r="BIG18" s="605"/>
      <c r="BIH18" s="605"/>
      <c r="BII18" s="605"/>
      <c r="BIJ18" s="605"/>
      <c r="BIK18" s="605"/>
      <c r="BIL18" s="605"/>
      <c r="BIM18" s="605"/>
      <c r="BIN18" s="605"/>
      <c r="BIO18" s="605"/>
      <c r="BIP18" s="605"/>
      <c r="BIQ18" s="605"/>
      <c r="BIR18" s="605"/>
      <c r="BIS18" s="605"/>
      <c r="BIT18" s="605"/>
      <c r="BIU18" s="605"/>
      <c r="BIV18" s="605"/>
      <c r="BIW18" s="605"/>
      <c r="BIX18" s="605"/>
      <c r="BIY18" s="605"/>
      <c r="BIZ18" s="605"/>
      <c r="BJA18" s="605"/>
      <c r="BJB18" s="605"/>
      <c r="BJC18" s="605"/>
      <c r="BJD18" s="605"/>
      <c r="BJE18" s="605"/>
      <c r="BJF18" s="605"/>
      <c r="BJG18" s="605"/>
      <c r="BJH18" s="605"/>
      <c r="BJI18" s="605"/>
      <c r="BJJ18" s="605"/>
      <c r="BJK18" s="605"/>
      <c r="BJL18" s="605"/>
      <c r="BJM18" s="605"/>
      <c r="BJN18" s="605"/>
      <c r="BJO18" s="605"/>
      <c r="BJP18" s="605"/>
      <c r="BJQ18" s="605"/>
      <c r="BJR18" s="605"/>
      <c r="BJS18" s="605"/>
      <c r="BJT18" s="605"/>
      <c r="BJU18" s="605"/>
      <c r="BJV18" s="605"/>
      <c r="BJW18" s="605"/>
      <c r="BJX18" s="605"/>
      <c r="BJY18" s="605"/>
      <c r="BJZ18" s="605"/>
      <c r="BKA18" s="605"/>
      <c r="BKB18" s="605"/>
      <c r="BKC18" s="605"/>
      <c r="BKD18" s="605"/>
      <c r="BKE18" s="605"/>
      <c r="BKF18" s="605"/>
      <c r="BKG18" s="605"/>
      <c r="BKH18" s="605"/>
      <c r="BKI18" s="605"/>
      <c r="BKJ18" s="605"/>
      <c r="BKK18" s="605"/>
      <c r="BKL18" s="605"/>
      <c r="BKM18" s="605"/>
      <c r="BKN18" s="605"/>
      <c r="BKO18" s="605"/>
      <c r="BKP18" s="605"/>
      <c r="BKQ18" s="605"/>
      <c r="BKR18" s="605"/>
      <c r="BKS18" s="605"/>
      <c r="BKT18" s="605"/>
      <c r="BKU18" s="605"/>
      <c r="BKV18" s="605"/>
      <c r="BKW18" s="605"/>
      <c r="BKX18" s="605"/>
      <c r="BKY18" s="605"/>
      <c r="BKZ18" s="605"/>
      <c r="BLA18" s="605"/>
      <c r="BLB18" s="605"/>
      <c r="BLC18" s="605"/>
      <c r="BLD18" s="605"/>
      <c r="BLE18" s="605"/>
      <c r="BLF18" s="605"/>
      <c r="BLG18" s="605"/>
      <c r="BLH18" s="605"/>
      <c r="BLI18" s="605"/>
      <c r="BLJ18" s="605"/>
      <c r="BLK18" s="605"/>
      <c r="BLL18" s="605"/>
      <c r="BLM18" s="605"/>
      <c r="BLN18" s="605"/>
      <c r="BLO18" s="605"/>
      <c r="BLP18" s="605"/>
      <c r="BLQ18" s="605"/>
      <c r="BLR18" s="605"/>
      <c r="BLS18" s="605"/>
      <c r="BLT18" s="605"/>
      <c r="BLU18" s="605"/>
      <c r="BLV18" s="605"/>
      <c r="BLW18" s="605"/>
      <c r="BLX18" s="605"/>
      <c r="BLY18" s="605"/>
      <c r="BLZ18" s="605"/>
      <c r="BMA18" s="605"/>
      <c r="BMB18" s="605"/>
      <c r="BMC18" s="605"/>
      <c r="BMD18" s="605"/>
      <c r="BME18" s="605"/>
      <c r="BMF18" s="605"/>
      <c r="BMG18" s="605"/>
      <c r="BMH18" s="605"/>
      <c r="BMI18" s="605"/>
      <c r="BMJ18" s="605"/>
      <c r="BMK18" s="605"/>
      <c r="BML18" s="605"/>
      <c r="BMM18" s="605"/>
      <c r="BMN18" s="605"/>
      <c r="BMO18" s="605"/>
      <c r="BMP18" s="605"/>
      <c r="BMQ18" s="605"/>
      <c r="BMR18" s="605"/>
      <c r="BMS18" s="605"/>
      <c r="BMT18" s="605"/>
      <c r="BMU18" s="605"/>
      <c r="BMV18" s="605"/>
      <c r="BMW18" s="605"/>
      <c r="BMX18" s="605"/>
      <c r="BMY18" s="605"/>
      <c r="BMZ18" s="605"/>
      <c r="BNA18" s="605"/>
      <c r="BNB18" s="605"/>
      <c r="BNC18" s="605"/>
      <c r="BND18" s="605"/>
      <c r="BNE18" s="605"/>
      <c r="BNF18" s="605"/>
      <c r="BNG18" s="605"/>
      <c r="BNH18" s="605"/>
      <c r="BNI18" s="605"/>
      <c r="BNJ18" s="605"/>
      <c r="BNK18" s="605"/>
      <c r="BNL18" s="605"/>
      <c r="BNM18" s="605"/>
      <c r="BNN18" s="605"/>
      <c r="BNO18" s="605"/>
      <c r="BNP18" s="605"/>
      <c r="BNQ18" s="605"/>
      <c r="BNR18" s="605"/>
      <c r="BNS18" s="605"/>
      <c r="BNT18" s="605"/>
      <c r="BNU18" s="605"/>
      <c r="BNV18" s="605"/>
      <c r="BNW18" s="605"/>
      <c r="BNX18" s="605"/>
      <c r="BNY18" s="605"/>
      <c r="BNZ18" s="605"/>
      <c r="BOA18" s="605"/>
      <c r="BOB18" s="605"/>
      <c r="BOC18" s="605"/>
      <c r="BOD18" s="605"/>
      <c r="BOE18" s="605"/>
      <c r="BOF18" s="605"/>
      <c r="BOG18" s="605"/>
      <c r="BOH18" s="605"/>
      <c r="BOI18" s="605"/>
      <c r="BOJ18" s="605"/>
      <c r="BOK18" s="605"/>
      <c r="BOL18" s="605"/>
      <c r="BOM18" s="605"/>
      <c r="BON18" s="605"/>
      <c r="BOO18" s="605"/>
      <c r="BOP18" s="605"/>
      <c r="BOQ18" s="605"/>
      <c r="BOR18" s="605"/>
      <c r="BOS18" s="605"/>
      <c r="BOT18" s="605"/>
      <c r="BOU18" s="605"/>
      <c r="BOV18" s="605"/>
      <c r="BOW18" s="605"/>
      <c r="BOX18" s="605"/>
      <c r="BOY18" s="605"/>
      <c r="BOZ18" s="605"/>
      <c r="BPA18" s="605"/>
      <c r="BPB18" s="605"/>
      <c r="BPC18" s="605"/>
      <c r="BPD18" s="605"/>
      <c r="BPE18" s="605"/>
      <c r="BPF18" s="605"/>
      <c r="BPG18" s="605"/>
      <c r="BPH18" s="605"/>
      <c r="BPI18" s="605"/>
      <c r="BPJ18" s="605"/>
      <c r="BPK18" s="605"/>
      <c r="BPL18" s="605"/>
      <c r="BPM18" s="605"/>
      <c r="BPN18" s="605"/>
      <c r="BPO18" s="605"/>
      <c r="BPP18" s="605"/>
      <c r="BPQ18" s="605"/>
      <c r="BPR18" s="605"/>
      <c r="BPS18" s="605"/>
      <c r="BPT18" s="605"/>
      <c r="BPU18" s="605"/>
      <c r="BPV18" s="605"/>
      <c r="BPW18" s="605"/>
      <c r="BPX18" s="605"/>
      <c r="BPY18" s="605"/>
      <c r="BPZ18" s="605"/>
      <c r="BQA18" s="605"/>
      <c r="BQB18" s="605"/>
      <c r="BQC18" s="605"/>
      <c r="BQD18" s="605"/>
      <c r="BQE18" s="605"/>
      <c r="BQF18" s="605"/>
      <c r="BQG18" s="605"/>
      <c r="BQH18" s="605"/>
      <c r="BQI18" s="605"/>
      <c r="BQJ18" s="605"/>
      <c r="BQK18" s="605"/>
      <c r="BQL18" s="605"/>
      <c r="BQM18" s="605"/>
      <c r="BQN18" s="605"/>
      <c r="BQO18" s="605"/>
      <c r="BQP18" s="605"/>
      <c r="BQQ18" s="605"/>
      <c r="BQR18" s="605"/>
      <c r="BQS18" s="605"/>
      <c r="BQT18" s="605"/>
      <c r="BQU18" s="605"/>
      <c r="BQV18" s="605"/>
      <c r="BQW18" s="605"/>
      <c r="BQX18" s="605"/>
      <c r="BQY18" s="605"/>
      <c r="BQZ18" s="605"/>
      <c r="BRA18" s="605"/>
      <c r="BRB18" s="605"/>
      <c r="BRC18" s="605"/>
      <c r="BRD18" s="605"/>
      <c r="BRE18" s="605"/>
      <c r="BRF18" s="605"/>
      <c r="BRG18" s="605"/>
      <c r="BRH18" s="605"/>
      <c r="BRI18" s="605"/>
      <c r="BRJ18" s="605"/>
      <c r="BRK18" s="605"/>
      <c r="BRL18" s="605"/>
      <c r="BRM18" s="605"/>
      <c r="BRN18" s="605"/>
      <c r="BRO18" s="605"/>
      <c r="BRP18" s="605"/>
      <c r="BRQ18" s="605"/>
      <c r="BRR18" s="605"/>
      <c r="BRS18" s="605"/>
      <c r="BRT18" s="605"/>
      <c r="BRU18" s="605"/>
      <c r="BRV18" s="605"/>
      <c r="BRW18" s="605"/>
      <c r="BRX18" s="605"/>
      <c r="BRY18" s="605"/>
      <c r="BRZ18" s="605"/>
      <c r="BSA18" s="605"/>
      <c r="BSB18" s="605"/>
      <c r="BSC18" s="605"/>
      <c r="BSD18" s="605"/>
      <c r="BSE18" s="605"/>
      <c r="BSF18" s="605"/>
      <c r="BSG18" s="605"/>
      <c r="BSH18" s="605"/>
      <c r="BSI18" s="605"/>
      <c r="BSJ18" s="605"/>
      <c r="BSK18" s="605"/>
      <c r="BSL18" s="605"/>
      <c r="BSM18" s="605"/>
      <c r="BSN18" s="605"/>
      <c r="BSO18" s="605"/>
      <c r="BSP18" s="605"/>
      <c r="BSQ18" s="605"/>
      <c r="BSR18" s="605"/>
      <c r="BSS18" s="605"/>
      <c r="BST18" s="605"/>
      <c r="BSU18" s="605"/>
      <c r="BSV18" s="605"/>
      <c r="BSW18" s="605"/>
      <c r="BSX18" s="605"/>
      <c r="BSY18" s="605"/>
      <c r="BSZ18" s="605"/>
      <c r="BTA18" s="605"/>
      <c r="BTB18" s="605"/>
      <c r="BTC18" s="605"/>
      <c r="BTD18" s="605"/>
      <c r="BTE18" s="605"/>
      <c r="BTF18" s="605"/>
      <c r="BTG18" s="605"/>
      <c r="BTH18" s="605"/>
      <c r="BTI18" s="605"/>
      <c r="BTJ18" s="605"/>
      <c r="BTK18" s="605"/>
      <c r="BTL18" s="605"/>
      <c r="BTM18" s="605"/>
      <c r="BTN18" s="605"/>
      <c r="BTO18" s="605"/>
      <c r="BTP18" s="605"/>
      <c r="BTQ18" s="605"/>
      <c r="BTR18" s="605"/>
      <c r="BTS18" s="605"/>
      <c r="BTT18" s="605"/>
      <c r="BTU18" s="605"/>
      <c r="BTV18" s="605"/>
      <c r="BTW18" s="605"/>
      <c r="BTX18" s="605"/>
      <c r="BTY18" s="605"/>
      <c r="BTZ18" s="605"/>
      <c r="BUA18" s="605"/>
      <c r="BUB18" s="605"/>
      <c r="BUC18" s="605"/>
      <c r="BUD18" s="605"/>
      <c r="BUE18" s="605"/>
      <c r="BUF18" s="605"/>
      <c r="BUG18" s="605"/>
      <c r="BUH18" s="605"/>
      <c r="BUI18" s="605"/>
      <c r="BUJ18" s="605"/>
      <c r="BUK18" s="605"/>
      <c r="BUL18" s="605"/>
      <c r="BUM18" s="605"/>
      <c r="BUN18" s="605"/>
      <c r="BUO18" s="605"/>
      <c r="BUP18" s="605"/>
      <c r="BUQ18" s="605"/>
      <c r="BUR18" s="605"/>
      <c r="BUS18" s="605"/>
      <c r="BUT18" s="605"/>
      <c r="BUU18" s="605"/>
      <c r="BUV18" s="605"/>
      <c r="BUW18" s="605"/>
      <c r="BUX18" s="605"/>
      <c r="BUY18" s="605"/>
      <c r="BUZ18" s="605"/>
      <c r="BVA18" s="605"/>
      <c r="BVB18" s="605"/>
      <c r="BVC18" s="605"/>
      <c r="BVD18" s="605"/>
      <c r="BVE18" s="605"/>
      <c r="BVF18" s="605"/>
      <c r="BVG18" s="605"/>
      <c r="BVH18" s="605"/>
      <c r="BVI18" s="605"/>
      <c r="BVJ18" s="605"/>
      <c r="BVK18" s="605"/>
      <c r="BVL18" s="605"/>
      <c r="BVM18" s="605"/>
      <c r="BVN18" s="605"/>
      <c r="BVO18" s="605"/>
      <c r="BVP18" s="605"/>
      <c r="BVQ18" s="605"/>
      <c r="BVR18" s="605"/>
      <c r="BVS18" s="605"/>
      <c r="BVT18" s="605"/>
      <c r="BVU18" s="605"/>
      <c r="BVV18" s="605"/>
      <c r="BVW18" s="605"/>
      <c r="BVX18" s="605"/>
      <c r="BVY18" s="605"/>
      <c r="BVZ18" s="605"/>
      <c r="BWA18" s="605"/>
      <c r="BWB18" s="605"/>
      <c r="BWC18" s="605"/>
      <c r="BWD18" s="605"/>
      <c r="BWE18" s="605"/>
      <c r="BWF18" s="605"/>
      <c r="BWG18" s="605"/>
      <c r="BWH18" s="605"/>
      <c r="BWI18" s="605"/>
      <c r="BWJ18" s="605"/>
      <c r="BWK18" s="605"/>
      <c r="BWL18" s="605"/>
      <c r="BWM18" s="605"/>
      <c r="BWN18" s="605"/>
      <c r="BWO18" s="605"/>
      <c r="BWP18" s="605"/>
      <c r="BWQ18" s="605"/>
      <c r="BWR18" s="605"/>
      <c r="BWS18" s="605"/>
      <c r="BWT18" s="605"/>
      <c r="BWU18" s="605"/>
      <c r="BWV18" s="605"/>
      <c r="BWW18" s="605"/>
      <c r="BWX18" s="605"/>
      <c r="BWY18" s="605"/>
      <c r="BWZ18" s="605"/>
      <c r="BXA18" s="605"/>
      <c r="BXB18" s="605"/>
      <c r="BXC18" s="605"/>
      <c r="BXD18" s="605"/>
      <c r="BXE18" s="605"/>
      <c r="BXF18" s="605"/>
      <c r="BXG18" s="605"/>
      <c r="BXH18" s="605"/>
      <c r="BXI18" s="605"/>
      <c r="BXJ18" s="605"/>
      <c r="BXK18" s="605"/>
      <c r="BXL18" s="605"/>
      <c r="BXM18" s="605"/>
      <c r="BXN18" s="605"/>
      <c r="BXO18" s="605"/>
      <c r="BXP18" s="605"/>
      <c r="BXQ18" s="605"/>
      <c r="BXR18" s="605"/>
      <c r="BXS18" s="605"/>
      <c r="BXT18" s="605"/>
      <c r="BXU18" s="605"/>
      <c r="BXV18" s="605"/>
      <c r="BXW18" s="605"/>
      <c r="BXX18" s="605"/>
      <c r="BXY18" s="605"/>
      <c r="BXZ18" s="605"/>
      <c r="BYA18" s="605"/>
      <c r="BYB18" s="605"/>
      <c r="BYC18" s="605"/>
      <c r="BYD18" s="605"/>
      <c r="BYE18" s="605"/>
      <c r="BYF18" s="605"/>
      <c r="BYG18" s="605"/>
      <c r="BYH18" s="605"/>
      <c r="BYI18" s="605"/>
      <c r="BYJ18" s="605"/>
      <c r="BYK18" s="605"/>
      <c r="BYL18" s="605"/>
      <c r="BYM18" s="605"/>
      <c r="BYN18" s="605"/>
      <c r="BYO18" s="605"/>
      <c r="BYP18" s="605"/>
      <c r="BYQ18" s="605"/>
      <c r="BYR18" s="605"/>
      <c r="BYS18" s="605"/>
      <c r="BYT18" s="605"/>
      <c r="BYU18" s="605"/>
      <c r="BYV18" s="605"/>
      <c r="BYW18" s="605"/>
      <c r="BYX18" s="605"/>
      <c r="BYY18" s="605"/>
      <c r="BYZ18" s="605"/>
      <c r="BZA18" s="605"/>
      <c r="BZB18" s="605"/>
      <c r="BZC18" s="605"/>
      <c r="BZD18" s="605"/>
      <c r="BZE18" s="605"/>
      <c r="BZF18" s="605"/>
      <c r="BZG18" s="605"/>
      <c r="BZH18" s="605"/>
      <c r="BZI18" s="605"/>
      <c r="BZJ18" s="605"/>
      <c r="BZK18" s="605"/>
      <c r="BZL18" s="605"/>
      <c r="BZM18" s="605"/>
      <c r="BZN18" s="605"/>
      <c r="BZO18" s="605"/>
      <c r="BZP18" s="605"/>
      <c r="BZQ18" s="605"/>
      <c r="BZR18" s="605"/>
      <c r="BZS18" s="605"/>
      <c r="BZT18" s="605"/>
      <c r="BZU18" s="605"/>
      <c r="BZV18" s="605"/>
      <c r="BZW18" s="605"/>
      <c r="BZX18" s="605"/>
      <c r="BZY18" s="605"/>
      <c r="BZZ18" s="605"/>
      <c r="CAA18" s="605"/>
      <c r="CAB18" s="605"/>
      <c r="CAC18" s="605"/>
      <c r="CAD18" s="605"/>
      <c r="CAE18" s="605"/>
      <c r="CAF18" s="605"/>
      <c r="CAG18" s="605"/>
      <c r="CAH18" s="605"/>
      <c r="CAI18" s="605"/>
      <c r="CAJ18" s="605"/>
      <c r="CAK18" s="605"/>
      <c r="CAL18" s="605"/>
      <c r="CAM18" s="605"/>
      <c r="CAN18" s="605"/>
      <c r="CAO18" s="605"/>
      <c r="CAP18" s="605"/>
      <c r="CAQ18" s="605"/>
      <c r="CAR18" s="605"/>
      <c r="CAS18" s="605"/>
      <c r="CAT18" s="605"/>
      <c r="CAU18" s="605"/>
      <c r="CAV18" s="605"/>
      <c r="CAW18" s="605"/>
      <c r="CAX18" s="605"/>
      <c r="CAY18" s="605"/>
      <c r="CAZ18" s="605"/>
      <c r="CBA18" s="605"/>
      <c r="CBB18" s="605"/>
      <c r="CBC18" s="605"/>
      <c r="CBD18" s="605"/>
      <c r="CBE18" s="605"/>
      <c r="CBF18" s="605"/>
      <c r="CBG18" s="605"/>
      <c r="CBH18" s="605"/>
      <c r="CBI18" s="605"/>
      <c r="CBJ18" s="605"/>
      <c r="CBK18" s="605"/>
      <c r="CBL18" s="605"/>
      <c r="CBM18" s="605"/>
      <c r="CBN18" s="605"/>
      <c r="CBO18" s="605"/>
      <c r="CBP18" s="605"/>
      <c r="CBQ18" s="605"/>
      <c r="CBR18" s="605"/>
      <c r="CBS18" s="605"/>
      <c r="CBT18" s="605"/>
      <c r="CBU18" s="605"/>
      <c r="CBV18" s="605"/>
      <c r="CBW18" s="605"/>
      <c r="CBX18" s="605"/>
      <c r="CBY18" s="605"/>
      <c r="CBZ18" s="605"/>
      <c r="CCA18" s="605"/>
      <c r="CCB18" s="605"/>
      <c r="CCC18" s="605"/>
      <c r="CCD18" s="605"/>
      <c r="CCE18" s="605"/>
      <c r="CCF18" s="605"/>
      <c r="CCG18" s="605"/>
      <c r="CCH18" s="605"/>
      <c r="CCI18" s="605"/>
      <c r="CCJ18" s="605"/>
      <c r="CCK18" s="605"/>
      <c r="CCL18" s="605"/>
      <c r="CCM18" s="605"/>
      <c r="CCN18" s="605"/>
      <c r="CCO18" s="605"/>
      <c r="CCP18" s="605"/>
      <c r="CCQ18" s="605"/>
      <c r="CCR18" s="605"/>
      <c r="CCS18" s="605"/>
      <c r="CCT18" s="605"/>
      <c r="CCU18" s="605"/>
      <c r="CCV18" s="605"/>
      <c r="CCW18" s="605"/>
      <c r="CCX18" s="605"/>
      <c r="CCY18" s="605"/>
      <c r="CCZ18" s="605"/>
      <c r="CDA18" s="605"/>
      <c r="CDB18" s="605"/>
      <c r="CDC18" s="605"/>
      <c r="CDD18" s="605"/>
      <c r="CDE18" s="605"/>
      <c r="CDF18" s="605"/>
      <c r="CDG18" s="605"/>
      <c r="CDH18" s="605"/>
      <c r="CDI18" s="605"/>
      <c r="CDJ18" s="605"/>
      <c r="CDK18" s="605"/>
      <c r="CDL18" s="605"/>
      <c r="CDM18" s="605"/>
      <c r="CDN18" s="605"/>
      <c r="CDO18" s="605"/>
      <c r="CDP18" s="605"/>
      <c r="CDQ18" s="605"/>
      <c r="CDR18" s="605"/>
      <c r="CDS18" s="605"/>
      <c r="CDT18" s="605"/>
      <c r="CDU18" s="605"/>
      <c r="CDV18" s="605"/>
      <c r="CDW18" s="605"/>
      <c r="CDX18" s="605"/>
      <c r="CDY18" s="605"/>
      <c r="CDZ18" s="605"/>
      <c r="CEA18" s="605"/>
      <c r="CEB18" s="605"/>
      <c r="CEC18" s="605"/>
      <c r="CED18" s="605"/>
      <c r="CEE18" s="605"/>
      <c r="CEF18" s="605"/>
      <c r="CEG18" s="605"/>
      <c r="CEH18" s="605"/>
      <c r="CEI18" s="605"/>
      <c r="CEJ18" s="605"/>
      <c r="CEK18" s="605"/>
      <c r="CEL18" s="605"/>
      <c r="CEM18" s="605"/>
      <c r="CEN18" s="605"/>
      <c r="CEO18" s="605"/>
      <c r="CEP18" s="605"/>
      <c r="CEQ18" s="605"/>
      <c r="CER18" s="605"/>
      <c r="CES18" s="605"/>
      <c r="CET18" s="605"/>
      <c r="CEU18" s="605"/>
      <c r="CEV18" s="605"/>
      <c r="CEW18" s="605"/>
      <c r="CEX18" s="605"/>
      <c r="CEY18" s="605"/>
      <c r="CEZ18" s="605"/>
      <c r="CFA18" s="605"/>
      <c r="CFB18" s="605"/>
      <c r="CFC18" s="605"/>
      <c r="CFD18" s="605"/>
      <c r="CFE18" s="605"/>
      <c r="CFF18" s="605"/>
      <c r="CFG18" s="605"/>
      <c r="CFH18" s="605"/>
      <c r="CFI18" s="605"/>
      <c r="CFJ18" s="605"/>
      <c r="CFK18" s="605"/>
      <c r="CFL18" s="605"/>
      <c r="CFM18" s="605"/>
      <c r="CFN18" s="605"/>
      <c r="CFO18" s="605"/>
      <c r="CFP18" s="605"/>
      <c r="CFQ18" s="605"/>
      <c r="CFR18" s="605"/>
      <c r="CFS18" s="605"/>
      <c r="CFT18" s="605"/>
      <c r="CFU18" s="605"/>
      <c r="CFV18" s="605"/>
      <c r="CFW18" s="605"/>
      <c r="CFX18" s="605"/>
      <c r="CFY18" s="605"/>
      <c r="CFZ18" s="605"/>
      <c r="CGA18" s="605"/>
      <c r="CGB18" s="605"/>
      <c r="CGC18" s="605"/>
      <c r="CGD18" s="605"/>
      <c r="CGE18" s="605"/>
      <c r="CGF18" s="605"/>
      <c r="CGG18" s="605"/>
      <c r="CGH18" s="605"/>
      <c r="CGI18" s="605"/>
      <c r="CGJ18" s="605"/>
      <c r="CGK18" s="605"/>
      <c r="CGL18" s="605"/>
      <c r="CGM18" s="605"/>
      <c r="CGN18" s="605"/>
      <c r="CGO18" s="605"/>
      <c r="CGP18" s="605"/>
      <c r="CGQ18" s="605"/>
      <c r="CGR18" s="605"/>
      <c r="CGS18" s="605"/>
      <c r="CGT18" s="605"/>
      <c r="CGU18" s="605"/>
      <c r="CGV18" s="605"/>
      <c r="CGW18" s="605"/>
      <c r="CGX18" s="605"/>
      <c r="CGY18" s="605"/>
      <c r="CGZ18" s="605"/>
      <c r="CHA18" s="605"/>
      <c r="CHB18" s="605"/>
      <c r="CHC18" s="605"/>
      <c r="CHD18" s="605"/>
      <c r="CHE18" s="605"/>
      <c r="CHF18" s="605"/>
      <c r="CHG18" s="605"/>
      <c r="CHH18" s="605"/>
      <c r="CHI18" s="605"/>
      <c r="CHJ18" s="605"/>
      <c r="CHK18" s="605"/>
      <c r="CHL18" s="605"/>
      <c r="CHM18" s="605"/>
      <c r="CHN18" s="605"/>
      <c r="CHO18" s="605"/>
      <c r="CHP18" s="605"/>
      <c r="CHQ18" s="605"/>
      <c r="CHR18" s="605"/>
      <c r="CHS18" s="605"/>
      <c r="CHT18" s="605"/>
      <c r="CHU18" s="605"/>
      <c r="CHV18" s="605"/>
      <c r="CHW18" s="605"/>
      <c r="CHX18" s="605"/>
      <c r="CHY18" s="605"/>
      <c r="CHZ18" s="605"/>
      <c r="CIA18" s="605"/>
      <c r="CIB18" s="605"/>
      <c r="CIC18" s="605"/>
      <c r="CID18" s="605"/>
      <c r="CIE18" s="605"/>
      <c r="CIF18" s="605"/>
      <c r="CIG18" s="605"/>
      <c r="CIH18" s="605"/>
      <c r="CII18" s="605"/>
      <c r="CIJ18" s="605"/>
      <c r="CIK18" s="605"/>
      <c r="CIL18" s="605"/>
      <c r="CIM18" s="605"/>
      <c r="CIN18" s="605"/>
      <c r="CIO18" s="605"/>
      <c r="CIP18" s="605"/>
      <c r="CIQ18" s="605"/>
      <c r="CIR18" s="605"/>
      <c r="CIS18" s="605"/>
      <c r="CIT18" s="605"/>
      <c r="CIU18" s="605"/>
      <c r="CIV18" s="605"/>
      <c r="CIW18" s="605"/>
      <c r="CIX18" s="605"/>
      <c r="CIY18" s="605"/>
      <c r="CIZ18" s="605"/>
      <c r="CJA18" s="605"/>
      <c r="CJB18" s="605"/>
      <c r="CJC18" s="605"/>
      <c r="CJD18" s="605"/>
      <c r="CJE18" s="605"/>
      <c r="CJF18" s="605"/>
      <c r="CJG18" s="605"/>
      <c r="CJH18" s="605"/>
      <c r="CJI18" s="605"/>
      <c r="CJJ18" s="605"/>
      <c r="CJK18" s="605"/>
      <c r="CJL18" s="605"/>
      <c r="CJM18" s="605"/>
      <c r="CJN18" s="605"/>
      <c r="CJO18" s="605"/>
      <c r="CJP18" s="605"/>
      <c r="CJQ18" s="605"/>
      <c r="CJR18" s="605"/>
      <c r="CJS18" s="605"/>
      <c r="CJT18" s="605"/>
      <c r="CJU18" s="605"/>
      <c r="CJV18" s="605"/>
      <c r="CJW18" s="605"/>
      <c r="CJX18" s="605"/>
      <c r="CJY18" s="605"/>
      <c r="CJZ18" s="605"/>
      <c r="CKA18" s="605"/>
      <c r="CKB18" s="605"/>
      <c r="CKC18" s="605"/>
      <c r="CKD18" s="605"/>
      <c r="CKE18" s="605"/>
      <c r="CKF18" s="605"/>
      <c r="CKG18" s="605"/>
      <c r="CKH18" s="605"/>
      <c r="CKI18" s="605"/>
      <c r="CKJ18" s="605"/>
      <c r="CKK18" s="605"/>
      <c r="CKL18" s="605"/>
      <c r="CKM18" s="605"/>
      <c r="CKN18" s="605"/>
      <c r="CKO18" s="605"/>
      <c r="CKP18" s="605"/>
      <c r="CKQ18" s="605"/>
      <c r="CKR18" s="605"/>
      <c r="CKS18" s="605"/>
      <c r="CKT18" s="605"/>
      <c r="CKU18" s="605"/>
      <c r="CKV18" s="605"/>
      <c r="CKW18" s="605"/>
      <c r="CKX18" s="605"/>
      <c r="CKY18" s="605"/>
      <c r="CKZ18" s="605"/>
      <c r="CLA18" s="605"/>
      <c r="CLB18" s="605"/>
      <c r="CLC18" s="605"/>
      <c r="CLD18" s="605"/>
      <c r="CLE18" s="605"/>
      <c r="CLF18" s="605"/>
      <c r="CLG18" s="605"/>
      <c r="CLH18" s="605"/>
      <c r="CLI18" s="605"/>
      <c r="CLJ18" s="605"/>
      <c r="CLK18" s="605"/>
      <c r="CLL18" s="605"/>
      <c r="CLM18" s="605"/>
      <c r="CLN18" s="605"/>
      <c r="CLO18" s="605"/>
      <c r="CLP18" s="605"/>
      <c r="CLQ18" s="605"/>
      <c r="CLR18" s="605"/>
      <c r="CLS18" s="605"/>
      <c r="CLT18" s="605"/>
      <c r="CLU18" s="605"/>
      <c r="CLV18" s="605"/>
      <c r="CLW18" s="605"/>
      <c r="CLX18" s="605"/>
      <c r="CLY18" s="605"/>
      <c r="CLZ18" s="605"/>
      <c r="CMA18" s="605"/>
      <c r="CMB18" s="605"/>
      <c r="CMC18" s="605"/>
      <c r="CMD18" s="605"/>
      <c r="CME18" s="605"/>
      <c r="CMF18" s="605"/>
      <c r="CMG18" s="605"/>
      <c r="CMH18" s="605"/>
      <c r="CMI18" s="605"/>
      <c r="CMJ18" s="605"/>
      <c r="CMK18" s="605"/>
      <c r="CML18" s="605"/>
      <c r="CMM18" s="605"/>
      <c r="CMN18" s="605"/>
      <c r="CMO18" s="605"/>
      <c r="CMP18" s="605"/>
      <c r="CMQ18" s="605"/>
      <c r="CMR18" s="605"/>
      <c r="CMS18" s="605"/>
      <c r="CMT18" s="605"/>
      <c r="CMU18" s="605"/>
      <c r="CMV18" s="605"/>
      <c r="CMW18" s="605"/>
      <c r="CMX18" s="605"/>
      <c r="CMY18" s="605"/>
      <c r="CMZ18" s="605"/>
      <c r="CNA18" s="605"/>
      <c r="CNB18" s="605"/>
      <c r="CNC18" s="605"/>
      <c r="CND18" s="605"/>
      <c r="CNE18" s="605"/>
      <c r="CNF18" s="605"/>
      <c r="CNG18" s="605"/>
      <c r="CNH18" s="605"/>
      <c r="CNI18" s="605"/>
      <c r="CNJ18" s="605"/>
      <c r="CNK18" s="605"/>
      <c r="CNL18" s="605"/>
      <c r="CNM18" s="605"/>
      <c r="CNN18" s="605"/>
      <c r="CNO18" s="605"/>
      <c r="CNP18" s="605"/>
      <c r="CNQ18" s="605"/>
      <c r="CNR18" s="605"/>
      <c r="CNS18" s="605"/>
      <c r="CNT18" s="605"/>
      <c r="CNU18" s="605"/>
      <c r="CNV18" s="605"/>
      <c r="CNW18" s="605"/>
      <c r="CNX18" s="605"/>
      <c r="CNY18" s="605"/>
      <c r="CNZ18" s="605"/>
      <c r="COA18" s="605"/>
      <c r="COB18" s="605"/>
      <c r="COC18" s="605"/>
      <c r="COD18" s="605"/>
      <c r="COE18" s="605"/>
      <c r="COF18" s="605"/>
      <c r="COG18" s="605"/>
      <c r="COH18" s="605"/>
      <c r="COI18" s="605"/>
      <c r="COJ18" s="605"/>
      <c r="COK18" s="605"/>
      <c r="COL18" s="605"/>
      <c r="COM18" s="605"/>
      <c r="CON18" s="605"/>
      <c r="COO18" s="605"/>
      <c r="COP18" s="605"/>
      <c r="COQ18" s="605"/>
      <c r="COR18" s="605"/>
      <c r="COS18" s="605"/>
      <c r="COT18" s="605"/>
      <c r="COU18" s="605"/>
      <c r="COV18" s="605"/>
      <c r="COW18" s="605"/>
      <c r="COX18" s="605"/>
      <c r="COY18" s="605"/>
      <c r="COZ18" s="605"/>
      <c r="CPA18" s="605"/>
      <c r="CPB18" s="605"/>
      <c r="CPC18" s="605"/>
      <c r="CPD18" s="605"/>
      <c r="CPE18" s="605"/>
      <c r="CPF18" s="605"/>
      <c r="CPG18" s="605"/>
      <c r="CPH18" s="605"/>
      <c r="CPI18" s="605"/>
      <c r="CPJ18" s="605"/>
      <c r="CPK18" s="605"/>
      <c r="CPL18" s="605"/>
      <c r="CPM18" s="605"/>
      <c r="CPN18" s="605"/>
      <c r="CPO18" s="605"/>
      <c r="CPP18" s="605"/>
      <c r="CPQ18" s="605"/>
      <c r="CPR18" s="605"/>
      <c r="CPS18" s="605"/>
      <c r="CPT18" s="605"/>
      <c r="CPU18" s="605"/>
      <c r="CPV18" s="605"/>
      <c r="CPW18" s="605"/>
      <c r="CPX18" s="605"/>
      <c r="CPY18" s="605"/>
      <c r="CPZ18" s="605"/>
      <c r="CQA18" s="605"/>
      <c r="CQB18" s="605"/>
      <c r="CQC18" s="605"/>
      <c r="CQD18" s="605"/>
      <c r="CQE18" s="605"/>
      <c r="CQF18" s="605"/>
      <c r="CQG18" s="605"/>
      <c r="CQH18" s="605"/>
      <c r="CQI18" s="605"/>
      <c r="CQJ18" s="605"/>
      <c r="CQK18" s="605"/>
      <c r="CQL18" s="605"/>
      <c r="CQM18" s="605"/>
      <c r="CQN18" s="605"/>
      <c r="CQO18" s="605"/>
      <c r="CQP18" s="605"/>
      <c r="CQQ18" s="605"/>
      <c r="CQR18" s="605"/>
      <c r="CQS18" s="605"/>
      <c r="CQT18" s="605"/>
      <c r="CQU18" s="605"/>
      <c r="CQV18" s="605"/>
      <c r="CQW18" s="605"/>
      <c r="CQX18" s="605"/>
      <c r="CQY18" s="605"/>
      <c r="CQZ18" s="605"/>
      <c r="CRA18" s="605"/>
      <c r="CRB18" s="605"/>
      <c r="CRC18" s="605"/>
      <c r="CRD18" s="605"/>
      <c r="CRE18" s="605"/>
      <c r="CRF18" s="605"/>
      <c r="CRG18" s="605"/>
      <c r="CRH18" s="605"/>
      <c r="CRI18" s="605"/>
      <c r="CRJ18" s="605"/>
      <c r="CRK18" s="605"/>
      <c r="CRL18" s="605"/>
      <c r="CRM18" s="605"/>
      <c r="CRN18" s="605"/>
      <c r="CRO18" s="605"/>
      <c r="CRP18" s="605"/>
      <c r="CRQ18" s="605"/>
      <c r="CRR18" s="605"/>
      <c r="CRS18" s="605"/>
      <c r="CRT18" s="605"/>
      <c r="CRU18" s="605"/>
      <c r="CRV18" s="605"/>
      <c r="CRW18" s="605"/>
      <c r="CRX18" s="605"/>
      <c r="CRY18" s="605"/>
      <c r="CRZ18" s="605"/>
      <c r="CSA18" s="605"/>
      <c r="CSB18" s="605"/>
      <c r="CSC18" s="605"/>
      <c r="CSD18" s="605"/>
      <c r="CSE18" s="605"/>
      <c r="CSF18" s="605"/>
      <c r="CSG18" s="605"/>
      <c r="CSH18" s="605"/>
      <c r="CSI18" s="605"/>
      <c r="CSJ18" s="605"/>
      <c r="CSK18" s="605"/>
      <c r="CSL18" s="605"/>
      <c r="CSM18" s="605"/>
      <c r="CSN18" s="605"/>
      <c r="CSO18" s="605"/>
      <c r="CSP18" s="605"/>
      <c r="CSQ18" s="605"/>
      <c r="CSR18" s="605"/>
      <c r="CSS18" s="605"/>
      <c r="CST18" s="605"/>
      <c r="CSU18" s="605"/>
      <c r="CSV18" s="605"/>
      <c r="CSW18" s="605"/>
      <c r="CSX18" s="605"/>
      <c r="CSY18" s="605"/>
      <c r="CSZ18" s="605"/>
      <c r="CTA18" s="605"/>
      <c r="CTB18" s="605"/>
      <c r="CTC18" s="605"/>
      <c r="CTD18" s="605"/>
      <c r="CTE18" s="605"/>
      <c r="CTF18" s="605"/>
      <c r="CTG18" s="605"/>
      <c r="CTH18" s="605"/>
      <c r="CTI18" s="605"/>
      <c r="CTJ18" s="605"/>
      <c r="CTK18" s="605"/>
      <c r="CTL18" s="605"/>
      <c r="CTM18" s="605"/>
      <c r="CTN18" s="605"/>
      <c r="CTO18" s="605"/>
      <c r="CTP18" s="605"/>
      <c r="CTQ18" s="605"/>
      <c r="CTR18" s="605"/>
      <c r="CTS18" s="605"/>
      <c r="CTT18" s="605"/>
      <c r="CTU18" s="605"/>
      <c r="CTV18" s="605"/>
      <c r="CTW18" s="605"/>
      <c r="CTX18" s="605"/>
      <c r="CTY18" s="605"/>
      <c r="CTZ18" s="605"/>
      <c r="CUA18" s="605"/>
      <c r="CUB18" s="605"/>
      <c r="CUC18" s="605"/>
      <c r="CUD18" s="605"/>
      <c r="CUE18" s="605"/>
      <c r="CUF18" s="605"/>
      <c r="CUG18" s="605"/>
      <c r="CUH18" s="605"/>
      <c r="CUI18" s="605"/>
      <c r="CUJ18" s="605"/>
      <c r="CUK18" s="605"/>
      <c r="CUL18" s="605"/>
      <c r="CUM18" s="605"/>
      <c r="CUN18" s="605"/>
      <c r="CUO18" s="605"/>
      <c r="CUP18" s="605"/>
      <c r="CUQ18" s="605"/>
      <c r="CUR18" s="605"/>
      <c r="CUS18" s="605"/>
      <c r="CUT18" s="605"/>
      <c r="CUU18" s="605"/>
      <c r="CUV18" s="605"/>
      <c r="CUW18" s="605"/>
      <c r="CUX18" s="605"/>
      <c r="CUY18" s="605"/>
      <c r="CUZ18" s="605"/>
      <c r="CVA18" s="605"/>
      <c r="CVB18" s="605"/>
      <c r="CVC18" s="605"/>
      <c r="CVD18" s="605"/>
      <c r="CVE18" s="605"/>
      <c r="CVF18" s="605"/>
      <c r="CVG18" s="605"/>
      <c r="CVH18" s="605"/>
      <c r="CVI18" s="605"/>
      <c r="CVJ18" s="605"/>
      <c r="CVK18" s="605"/>
      <c r="CVL18" s="605"/>
      <c r="CVM18" s="605"/>
      <c r="CVN18" s="605"/>
      <c r="CVO18" s="605"/>
      <c r="CVP18" s="605"/>
      <c r="CVQ18" s="605"/>
      <c r="CVR18" s="605"/>
      <c r="CVS18" s="605"/>
      <c r="CVT18" s="605"/>
      <c r="CVU18" s="605"/>
      <c r="CVV18" s="605"/>
      <c r="CVW18" s="605"/>
      <c r="CVX18" s="605"/>
      <c r="CVY18" s="605"/>
      <c r="CVZ18" s="605"/>
      <c r="CWA18" s="605"/>
      <c r="CWB18" s="605"/>
      <c r="CWC18" s="605"/>
      <c r="CWD18" s="605"/>
      <c r="CWE18" s="605"/>
      <c r="CWF18" s="605"/>
      <c r="CWG18" s="605"/>
      <c r="CWH18" s="605"/>
      <c r="CWI18" s="605"/>
      <c r="CWJ18" s="605"/>
      <c r="CWK18" s="605"/>
      <c r="CWL18" s="605"/>
      <c r="CWM18" s="605"/>
      <c r="CWN18" s="605"/>
      <c r="CWO18" s="605"/>
      <c r="CWP18" s="605"/>
      <c r="CWQ18" s="605"/>
      <c r="CWR18" s="605"/>
      <c r="CWS18" s="605"/>
      <c r="CWT18" s="605"/>
      <c r="CWU18" s="605"/>
      <c r="CWV18" s="605"/>
      <c r="CWW18" s="605"/>
      <c r="CWX18" s="605"/>
      <c r="CWY18" s="605"/>
      <c r="CWZ18" s="605"/>
      <c r="CXA18" s="605"/>
      <c r="CXB18" s="605"/>
      <c r="CXC18" s="605"/>
      <c r="CXD18" s="605"/>
      <c r="CXE18" s="605"/>
      <c r="CXF18" s="605"/>
      <c r="CXG18" s="605"/>
      <c r="CXH18" s="605"/>
      <c r="CXI18" s="605"/>
      <c r="CXJ18" s="605"/>
      <c r="CXK18" s="605"/>
      <c r="CXL18" s="605"/>
      <c r="CXM18" s="605"/>
      <c r="CXN18" s="605"/>
      <c r="CXO18" s="605"/>
      <c r="CXP18" s="605"/>
      <c r="CXQ18" s="605"/>
      <c r="CXR18" s="605"/>
      <c r="CXS18" s="605"/>
      <c r="CXT18" s="605"/>
      <c r="CXU18" s="605"/>
      <c r="CXV18" s="605"/>
      <c r="CXW18" s="605"/>
      <c r="CXX18" s="605"/>
      <c r="CXY18" s="605"/>
      <c r="CXZ18" s="605"/>
      <c r="CYA18" s="605"/>
      <c r="CYB18" s="605"/>
      <c r="CYC18" s="605"/>
      <c r="CYD18" s="605"/>
      <c r="CYE18" s="605"/>
      <c r="CYF18" s="605"/>
      <c r="CYG18" s="605"/>
      <c r="CYH18" s="605"/>
      <c r="CYI18" s="605"/>
      <c r="CYJ18" s="605"/>
      <c r="CYK18" s="605"/>
      <c r="CYL18" s="605"/>
      <c r="CYM18" s="605"/>
      <c r="CYN18" s="605"/>
      <c r="CYO18" s="605"/>
      <c r="CYP18" s="605"/>
      <c r="CYQ18" s="605"/>
      <c r="CYR18" s="605"/>
      <c r="CYS18" s="605"/>
      <c r="CYT18" s="605"/>
      <c r="CYU18" s="605"/>
      <c r="CYV18" s="605"/>
      <c r="CYW18" s="605"/>
      <c r="CYX18" s="605"/>
      <c r="CYY18" s="605"/>
      <c r="CYZ18" s="605"/>
      <c r="CZA18" s="605"/>
      <c r="CZB18" s="605"/>
      <c r="CZC18" s="605"/>
      <c r="CZD18" s="605"/>
      <c r="CZE18" s="605"/>
      <c r="CZF18" s="605"/>
      <c r="CZG18" s="605"/>
      <c r="CZH18" s="605"/>
      <c r="CZI18" s="605"/>
      <c r="CZJ18" s="605"/>
      <c r="CZK18" s="605"/>
      <c r="CZL18" s="605"/>
      <c r="CZM18" s="605"/>
      <c r="CZN18" s="605"/>
      <c r="CZO18" s="605"/>
      <c r="CZP18" s="605"/>
      <c r="CZQ18" s="605"/>
      <c r="CZR18" s="605"/>
      <c r="CZS18" s="605"/>
      <c r="CZT18" s="605"/>
      <c r="CZU18" s="605"/>
      <c r="CZV18" s="605"/>
      <c r="CZW18" s="605"/>
      <c r="CZX18" s="605"/>
      <c r="CZY18" s="605"/>
      <c r="CZZ18" s="605"/>
      <c r="DAA18" s="605"/>
      <c r="DAB18" s="605"/>
      <c r="DAC18" s="605"/>
      <c r="DAD18" s="605"/>
      <c r="DAE18" s="605"/>
      <c r="DAF18" s="605"/>
      <c r="DAG18" s="605"/>
      <c r="DAH18" s="605"/>
      <c r="DAI18" s="605"/>
      <c r="DAJ18" s="605"/>
      <c r="DAK18" s="605"/>
      <c r="DAL18" s="605"/>
      <c r="DAM18" s="605"/>
      <c r="DAN18" s="605"/>
      <c r="DAO18" s="605"/>
      <c r="DAP18" s="605"/>
      <c r="DAQ18" s="605"/>
      <c r="DAR18" s="605"/>
      <c r="DAS18" s="605"/>
      <c r="DAT18" s="605"/>
      <c r="DAU18" s="605"/>
      <c r="DAV18" s="605"/>
      <c r="DAW18" s="605"/>
      <c r="DAX18" s="605"/>
      <c r="DAY18" s="605"/>
      <c r="DAZ18" s="605"/>
      <c r="DBA18" s="605"/>
      <c r="DBB18" s="605"/>
      <c r="DBC18" s="605"/>
      <c r="DBD18" s="605"/>
      <c r="DBE18" s="605"/>
      <c r="DBF18" s="605"/>
      <c r="DBG18" s="605"/>
      <c r="DBH18" s="605"/>
      <c r="DBI18" s="605"/>
      <c r="DBJ18" s="605"/>
      <c r="DBK18" s="605"/>
      <c r="DBL18" s="605"/>
      <c r="DBM18" s="605"/>
      <c r="DBN18" s="605"/>
      <c r="DBO18" s="605"/>
      <c r="DBP18" s="605"/>
      <c r="DBQ18" s="605"/>
      <c r="DBR18" s="605"/>
      <c r="DBS18" s="605"/>
      <c r="DBT18" s="605"/>
      <c r="DBU18" s="605"/>
      <c r="DBV18" s="605"/>
      <c r="DBW18" s="605"/>
      <c r="DBX18" s="605"/>
      <c r="DBY18" s="605"/>
      <c r="DBZ18" s="605"/>
      <c r="DCA18" s="605"/>
      <c r="DCB18" s="605"/>
      <c r="DCC18" s="605"/>
      <c r="DCD18" s="605"/>
      <c r="DCE18" s="605"/>
      <c r="DCF18" s="605"/>
      <c r="DCG18" s="605"/>
      <c r="DCH18" s="605"/>
      <c r="DCI18" s="605"/>
      <c r="DCJ18" s="605"/>
      <c r="DCK18" s="605"/>
      <c r="DCL18" s="605"/>
      <c r="DCM18" s="605"/>
      <c r="DCN18" s="605"/>
      <c r="DCO18" s="605"/>
      <c r="DCP18" s="605"/>
      <c r="DCQ18" s="605"/>
      <c r="DCR18" s="605"/>
      <c r="DCS18" s="605"/>
      <c r="DCT18" s="605"/>
      <c r="DCU18" s="605"/>
      <c r="DCV18" s="605"/>
      <c r="DCW18" s="605"/>
      <c r="DCX18" s="605"/>
      <c r="DCY18" s="605"/>
      <c r="DCZ18" s="605"/>
      <c r="DDA18" s="605"/>
      <c r="DDB18" s="605"/>
      <c r="DDC18" s="605"/>
      <c r="DDD18" s="605"/>
      <c r="DDE18" s="605"/>
      <c r="DDF18" s="605"/>
      <c r="DDG18" s="605"/>
      <c r="DDH18" s="605"/>
      <c r="DDI18" s="605"/>
      <c r="DDJ18" s="605"/>
      <c r="DDK18" s="605"/>
      <c r="DDL18" s="605"/>
      <c r="DDM18" s="605"/>
      <c r="DDN18" s="605"/>
      <c r="DDO18" s="605"/>
      <c r="DDP18" s="605"/>
      <c r="DDQ18" s="605"/>
      <c r="DDR18" s="605"/>
      <c r="DDS18" s="605"/>
      <c r="DDT18" s="605"/>
      <c r="DDU18" s="605"/>
      <c r="DDV18" s="605"/>
      <c r="DDW18" s="605"/>
      <c r="DDX18" s="605"/>
      <c r="DDY18" s="605"/>
      <c r="DDZ18" s="605"/>
      <c r="DEA18" s="605"/>
      <c r="DEB18" s="605"/>
      <c r="DEC18" s="605"/>
      <c r="DED18" s="605"/>
      <c r="DEE18" s="605"/>
      <c r="DEF18" s="605"/>
      <c r="DEG18" s="605"/>
      <c r="DEH18" s="605"/>
      <c r="DEI18" s="605"/>
      <c r="DEJ18" s="605"/>
      <c r="DEK18" s="605"/>
      <c r="DEL18" s="605"/>
      <c r="DEM18" s="605"/>
      <c r="DEN18" s="605"/>
      <c r="DEO18" s="605"/>
      <c r="DEP18" s="605"/>
      <c r="DEQ18" s="605"/>
      <c r="DER18" s="605"/>
      <c r="DES18" s="605"/>
      <c r="DET18" s="605"/>
      <c r="DEU18" s="605"/>
      <c r="DEV18" s="605"/>
      <c r="DEW18" s="605"/>
      <c r="DEX18" s="605"/>
      <c r="DEY18" s="605"/>
      <c r="DEZ18" s="605"/>
      <c r="DFA18" s="605"/>
      <c r="DFB18" s="605"/>
      <c r="DFC18" s="605"/>
      <c r="DFD18" s="605"/>
      <c r="DFE18" s="605"/>
      <c r="DFF18" s="605"/>
      <c r="DFG18" s="605"/>
      <c r="DFH18" s="605"/>
      <c r="DFI18" s="605"/>
      <c r="DFJ18" s="605"/>
      <c r="DFK18" s="605"/>
      <c r="DFL18" s="605"/>
      <c r="DFM18" s="605"/>
      <c r="DFN18" s="605"/>
      <c r="DFO18" s="605"/>
      <c r="DFP18" s="605"/>
      <c r="DFQ18" s="605"/>
      <c r="DFR18" s="605"/>
      <c r="DFS18" s="605"/>
      <c r="DFT18" s="605"/>
      <c r="DFU18" s="605"/>
      <c r="DFV18" s="605"/>
      <c r="DFW18" s="605"/>
      <c r="DFX18" s="605"/>
      <c r="DFY18" s="605"/>
      <c r="DFZ18" s="605"/>
      <c r="DGA18" s="605"/>
      <c r="DGB18" s="605"/>
      <c r="DGC18" s="605"/>
      <c r="DGD18" s="605"/>
      <c r="DGE18" s="605"/>
      <c r="DGF18" s="605"/>
      <c r="DGG18" s="605"/>
      <c r="DGH18" s="605"/>
      <c r="DGI18" s="605"/>
      <c r="DGJ18" s="605"/>
      <c r="DGK18" s="605"/>
      <c r="DGL18" s="605"/>
      <c r="DGM18" s="605"/>
      <c r="DGN18" s="605"/>
      <c r="DGO18" s="605"/>
      <c r="DGP18" s="605"/>
      <c r="DGQ18" s="605"/>
      <c r="DGR18" s="605"/>
      <c r="DGS18" s="605"/>
      <c r="DGT18" s="605"/>
      <c r="DGU18" s="605"/>
      <c r="DGV18" s="605"/>
      <c r="DGW18" s="605"/>
      <c r="DGX18" s="605"/>
      <c r="DGY18" s="605"/>
      <c r="DGZ18" s="605"/>
      <c r="DHA18" s="605"/>
      <c r="DHB18" s="605"/>
      <c r="DHC18" s="605"/>
      <c r="DHD18" s="605"/>
      <c r="DHE18" s="605"/>
      <c r="DHF18" s="605"/>
      <c r="DHG18" s="605"/>
      <c r="DHH18" s="605"/>
      <c r="DHI18" s="605"/>
      <c r="DHJ18" s="605"/>
      <c r="DHK18" s="605"/>
      <c r="DHL18" s="605"/>
      <c r="DHM18" s="605"/>
      <c r="DHN18" s="605"/>
      <c r="DHO18" s="605"/>
      <c r="DHP18" s="605"/>
      <c r="DHQ18" s="605"/>
      <c r="DHR18" s="605"/>
      <c r="DHS18" s="605"/>
      <c r="DHT18" s="605"/>
      <c r="DHU18" s="605"/>
      <c r="DHV18" s="605"/>
      <c r="DHW18" s="605"/>
      <c r="DHX18" s="605"/>
      <c r="DHY18" s="605"/>
      <c r="DHZ18" s="605"/>
      <c r="DIA18" s="605"/>
      <c r="DIB18" s="605"/>
      <c r="DIC18" s="605"/>
      <c r="DID18" s="605"/>
      <c r="DIE18" s="605"/>
      <c r="DIF18" s="605"/>
      <c r="DIG18" s="605"/>
      <c r="DIH18" s="605"/>
      <c r="DII18" s="605"/>
      <c r="DIJ18" s="605"/>
      <c r="DIK18" s="605"/>
      <c r="DIL18" s="605"/>
      <c r="DIM18" s="605"/>
      <c r="DIN18" s="605"/>
      <c r="DIO18" s="605"/>
      <c r="DIP18" s="605"/>
      <c r="DIQ18" s="605"/>
      <c r="DIR18" s="605"/>
      <c r="DIS18" s="605"/>
      <c r="DIT18" s="605"/>
      <c r="DIU18" s="605"/>
      <c r="DIV18" s="605"/>
      <c r="DIW18" s="605"/>
      <c r="DIX18" s="605"/>
      <c r="DIY18" s="605"/>
      <c r="DIZ18" s="605"/>
      <c r="DJA18" s="605"/>
      <c r="DJB18" s="605"/>
      <c r="DJC18" s="605"/>
      <c r="DJD18" s="605"/>
      <c r="DJE18" s="605"/>
      <c r="DJF18" s="605"/>
      <c r="DJG18" s="605"/>
      <c r="DJH18" s="605"/>
      <c r="DJI18" s="605"/>
      <c r="DJJ18" s="605"/>
      <c r="DJK18" s="605"/>
      <c r="DJL18" s="605"/>
      <c r="DJM18" s="605"/>
      <c r="DJN18" s="605"/>
      <c r="DJO18" s="605"/>
      <c r="DJP18" s="605"/>
      <c r="DJQ18" s="605"/>
      <c r="DJR18" s="605"/>
      <c r="DJS18" s="605"/>
      <c r="DJT18" s="605"/>
      <c r="DJU18" s="605"/>
      <c r="DJV18" s="605"/>
      <c r="DJW18" s="605"/>
      <c r="DJX18" s="605"/>
      <c r="DJY18" s="605"/>
      <c r="DJZ18" s="605"/>
      <c r="DKA18" s="605"/>
      <c r="DKB18" s="605"/>
      <c r="DKC18" s="605"/>
      <c r="DKD18" s="605"/>
      <c r="DKE18" s="605"/>
      <c r="DKF18" s="605"/>
      <c r="DKG18" s="605"/>
      <c r="DKH18" s="605"/>
      <c r="DKI18" s="605"/>
      <c r="DKJ18" s="605"/>
      <c r="DKK18" s="605"/>
      <c r="DKL18" s="605"/>
      <c r="DKM18" s="605"/>
      <c r="DKN18" s="605"/>
      <c r="DKO18" s="605"/>
      <c r="DKP18" s="605"/>
      <c r="DKQ18" s="605"/>
      <c r="DKR18" s="605"/>
      <c r="DKS18" s="605"/>
      <c r="DKT18" s="605"/>
      <c r="DKU18" s="605"/>
      <c r="DKV18" s="605"/>
      <c r="DKW18" s="605"/>
      <c r="DKX18" s="605"/>
      <c r="DKY18" s="605"/>
      <c r="DKZ18" s="605"/>
      <c r="DLA18" s="605"/>
      <c r="DLB18" s="605"/>
      <c r="DLC18" s="605"/>
      <c r="DLD18" s="605"/>
      <c r="DLE18" s="605"/>
      <c r="DLF18" s="605"/>
      <c r="DLG18" s="605"/>
      <c r="DLH18" s="605"/>
      <c r="DLI18" s="605"/>
      <c r="DLJ18" s="605"/>
      <c r="DLK18" s="605"/>
      <c r="DLL18" s="605"/>
      <c r="DLM18" s="605"/>
      <c r="DLN18" s="605"/>
      <c r="DLO18" s="605"/>
      <c r="DLP18" s="605"/>
      <c r="DLQ18" s="605"/>
      <c r="DLR18" s="605"/>
      <c r="DLS18" s="605"/>
      <c r="DLT18" s="605"/>
      <c r="DLU18" s="605"/>
      <c r="DLV18" s="605"/>
      <c r="DLW18" s="605"/>
      <c r="DLX18" s="605"/>
      <c r="DLY18" s="605"/>
      <c r="DLZ18" s="605"/>
      <c r="DMA18" s="605"/>
      <c r="DMB18" s="605"/>
      <c r="DMC18" s="605"/>
      <c r="DMD18" s="605"/>
      <c r="DME18" s="605"/>
      <c r="DMF18" s="605"/>
      <c r="DMG18" s="605"/>
      <c r="DMH18" s="605"/>
      <c r="DMI18" s="605"/>
      <c r="DMJ18" s="605"/>
      <c r="DMK18" s="605"/>
      <c r="DML18" s="605"/>
      <c r="DMM18" s="605"/>
      <c r="DMN18" s="605"/>
      <c r="DMO18" s="605"/>
      <c r="DMP18" s="605"/>
      <c r="DMQ18" s="605"/>
      <c r="DMR18" s="605"/>
      <c r="DMS18" s="605"/>
      <c r="DMT18" s="605"/>
      <c r="DMU18" s="605"/>
      <c r="DMV18" s="605"/>
      <c r="DMW18" s="605"/>
      <c r="DMX18" s="605"/>
      <c r="DMY18" s="605"/>
      <c r="DMZ18" s="605"/>
      <c r="DNA18" s="605"/>
      <c r="DNB18" s="605"/>
      <c r="DNC18" s="605"/>
      <c r="DND18" s="605"/>
      <c r="DNE18" s="605"/>
      <c r="DNF18" s="605"/>
      <c r="DNG18" s="605"/>
      <c r="DNH18" s="605"/>
      <c r="DNI18" s="605"/>
      <c r="DNJ18" s="605"/>
      <c r="DNK18" s="605"/>
      <c r="DNL18" s="605"/>
      <c r="DNM18" s="605"/>
      <c r="DNN18" s="605"/>
      <c r="DNO18" s="605"/>
      <c r="DNP18" s="605"/>
      <c r="DNQ18" s="605"/>
      <c r="DNR18" s="605"/>
      <c r="DNS18" s="605"/>
      <c r="DNT18" s="605"/>
      <c r="DNU18" s="605"/>
      <c r="DNV18" s="605"/>
      <c r="DNW18" s="605"/>
      <c r="DNX18" s="605"/>
      <c r="DNY18" s="605"/>
      <c r="DNZ18" s="605"/>
      <c r="DOA18" s="605"/>
      <c r="DOB18" s="605"/>
      <c r="DOC18" s="605"/>
      <c r="DOD18" s="605"/>
      <c r="DOE18" s="605"/>
      <c r="DOF18" s="605"/>
      <c r="DOG18" s="605"/>
      <c r="DOH18" s="605"/>
      <c r="DOI18" s="605"/>
      <c r="DOJ18" s="605"/>
      <c r="DOK18" s="605"/>
      <c r="DOL18" s="605"/>
      <c r="DOM18" s="605"/>
      <c r="DON18" s="605"/>
      <c r="DOO18" s="605"/>
      <c r="DOP18" s="605"/>
      <c r="DOQ18" s="605"/>
      <c r="DOR18" s="605"/>
      <c r="DOS18" s="605"/>
      <c r="DOT18" s="605"/>
      <c r="DOU18" s="605"/>
      <c r="DOV18" s="605"/>
      <c r="DOW18" s="605"/>
      <c r="DOX18" s="605"/>
      <c r="DOY18" s="605"/>
      <c r="DOZ18" s="605"/>
      <c r="DPA18" s="605"/>
      <c r="DPB18" s="605"/>
      <c r="DPC18" s="605"/>
      <c r="DPD18" s="605"/>
      <c r="DPE18" s="605"/>
      <c r="DPF18" s="605"/>
      <c r="DPG18" s="605"/>
      <c r="DPH18" s="605"/>
      <c r="DPI18" s="605"/>
      <c r="DPJ18" s="605"/>
      <c r="DPK18" s="605"/>
      <c r="DPL18" s="605"/>
      <c r="DPM18" s="605"/>
      <c r="DPN18" s="605"/>
      <c r="DPO18" s="605"/>
      <c r="DPP18" s="605"/>
      <c r="DPQ18" s="605"/>
      <c r="DPR18" s="605"/>
      <c r="DPS18" s="605"/>
      <c r="DPT18" s="605"/>
      <c r="DPU18" s="605"/>
      <c r="DPV18" s="605"/>
      <c r="DPW18" s="605"/>
      <c r="DPX18" s="605"/>
      <c r="DPY18" s="605"/>
      <c r="DPZ18" s="605"/>
      <c r="DQA18" s="605"/>
      <c r="DQB18" s="605"/>
      <c r="DQC18" s="605"/>
      <c r="DQD18" s="605"/>
      <c r="DQE18" s="605"/>
      <c r="DQF18" s="605"/>
      <c r="DQG18" s="605"/>
      <c r="DQH18" s="605"/>
      <c r="DQI18" s="605"/>
      <c r="DQJ18" s="605"/>
      <c r="DQK18" s="605"/>
      <c r="DQL18" s="605"/>
      <c r="DQM18" s="605"/>
      <c r="DQN18" s="605"/>
      <c r="DQO18" s="605"/>
      <c r="DQP18" s="605"/>
      <c r="DQQ18" s="605"/>
      <c r="DQR18" s="605"/>
      <c r="DQS18" s="605"/>
      <c r="DQT18" s="605"/>
      <c r="DQU18" s="605"/>
      <c r="DQV18" s="605"/>
      <c r="DQW18" s="605"/>
      <c r="DQX18" s="605"/>
      <c r="DQY18" s="605"/>
      <c r="DQZ18" s="605"/>
      <c r="DRA18" s="605"/>
      <c r="DRB18" s="605"/>
      <c r="DRC18" s="605"/>
      <c r="DRD18" s="605"/>
      <c r="DRE18" s="605"/>
      <c r="DRF18" s="605"/>
      <c r="DRG18" s="605"/>
      <c r="DRH18" s="605"/>
      <c r="DRI18" s="605"/>
      <c r="DRJ18" s="605"/>
      <c r="DRK18" s="605"/>
      <c r="DRL18" s="605"/>
      <c r="DRM18" s="605"/>
      <c r="DRN18" s="605"/>
      <c r="DRO18" s="605"/>
      <c r="DRP18" s="605"/>
      <c r="DRQ18" s="605"/>
      <c r="DRR18" s="605"/>
      <c r="DRS18" s="605"/>
      <c r="DRT18" s="605"/>
      <c r="DRU18" s="605"/>
      <c r="DRV18" s="605"/>
      <c r="DRW18" s="605"/>
      <c r="DRX18" s="605"/>
      <c r="DRY18" s="605"/>
      <c r="DRZ18" s="605"/>
      <c r="DSA18" s="605"/>
      <c r="DSB18" s="605"/>
      <c r="DSC18" s="605"/>
      <c r="DSD18" s="605"/>
      <c r="DSE18" s="605"/>
      <c r="DSF18" s="605"/>
      <c r="DSG18" s="605"/>
      <c r="DSH18" s="605"/>
      <c r="DSI18" s="605"/>
      <c r="DSJ18" s="605"/>
      <c r="DSK18" s="605"/>
      <c r="DSL18" s="605"/>
      <c r="DSM18" s="605"/>
      <c r="DSN18" s="605"/>
      <c r="DSO18" s="605"/>
      <c r="DSP18" s="605"/>
      <c r="DSQ18" s="605"/>
      <c r="DSR18" s="605"/>
      <c r="DSS18" s="605"/>
      <c r="DST18" s="605"/>
      <c r="DSU18" s="605"/>
      <c r="DSV18" s="605"/>
      <c r="DSW18" s="605"/>
      <c r="DSX18" s="605"/>
      <c r="DSY18" s="605"/>
      <c r="DSZ18" s="605"/>
      <c r="DTA18" s="605"/>
      <c r="DTB18" s="605"/>
      <c r="DTC18" s="605"/>
      <c r="DTD18" s="605"/>
      <c r="DTE18" s="605"/>
      <c r="DTF18" s="605"/>
      <c r="DTG18" s="605"/>
      <c r="DTH18" s="605"/>
      <c r="DTI18" s="605"/>
      <c r="DTJ18" s="605"/>
      <c r="DTK18" s="605"/>
      <c r="DTL18" s="605"/>
      <c r="DTM18" s="605"/>
      <c r="DTN18" s="605"/>
      <c r="DTO18" s="605"/>
      <c r="DTP18" s="605"/>
      <c r="DTQ18" s="605"/>
      <c r="DTR18" s="605"/>
      <c r="DTS18" s="605"/>
      <c r="DTT18" s="605"/>
      <c r="DTU18" s="605"/>
      <c r="DTV18" s="605"/>
      <c r="DTW18" s="605"/>
      <c r="DTX18" s="605"/>
      <c r="DTY18" s="605"/>
      <c r="DTZ18" s="605"/>
      <c r="DUA18" s="605"/>
      <c r="DUB18" s="605"/>
      <c r="DUC18" s="605"/>
      <c r="DUD18" s="605"/>
      <c r="DUE18" s="605"/>
      <c r="DUF18" s="605"/>
      <c r="DUG18" s="605"/>
      <c r="DUH18" s="605"/>
      <c r="DUI18" s="605"/>
      <c r="DUJ18" s="605"/>
      <c r="DUK18" s="605"/>
      <c r="DUL18" s="605"/>
      <c r="DUM18" s="605"/>
      <c r="DUN18" s="605"/>
      <c r="DUO18" s="605"/>
      <c r="DUP18" s="605"/>
      <c r="DUQ18" s="605"/>
      <c r="DUR18" s="605"/>
      <c r="DUS18" s="605"/>
      <c r="DUT18" s="605"/>
      <c r="DUU18" s="605"/>
      <c r="DUV18" s="605"/>
      <c r="DUW18" s="605"/>
      <c r="DUX18" s="605"/>
      <c r="DUY18" s="605"/>
      <c r="DUZ18" s="605"/>
      <c r="DVA18" s="605"/>
      <c r="DVB18" s="605"/>
      <c r="DVC18" s="605"/>
      <c r="DVD18" s="605"/>
      <c r="DVE18" s="605"/>
      <c r="DVF18" s="605"/>
      <c r="DVG18" s="605"/>
      <c r="DVH18" s="605"/>
      <c r="DVI18" s="605"/>
      <c r="DVJ18" s="605"/>
      <c r="DVK18" s="605"/>
      <c r="DVL18" s="605"/>
      <c r="DVM18" s="605"/>
      <c r="DVN18" s="605"/>
      <c r="DVO18" s="605"/>
      <c r="DVP18" s="605"/>
      <c r="DVQ18" s="605"/>
      <c r="DVR18" s="605"/>
      <c r="DVS18" s="605"/>
      <c r="DVT18" s="605"/>
      <c r="DVU18" s="605"/>
      <c r="DVV18" s="605"/>
      <c r="DVW18" s="605"/>
      <c r="DVX18" s="605"/>
      <c r="DVY18" s="605"/>
      <c r="DVZ18" s="605"/>
      <c r="DWA18" s="605"/>
      <c r="DWB18" s="605"/>
      <c r="DWC18" s="605"/>
      <c r="DWD18" s="605"/>
      <c r="DWE18" s="605"/>
      <c r="DWF18" s="605"/>
      <c r="DWG18" s="605"/>
      <c r="DWH18" s="605"/>
      <c r="DWI18" s="605"/>
      <c r="DWJ18" s="605"/>
      <c r="DWK18" s="605"/>
      <c r="DWL18" s="605"/>
      <c r="DWM18" s="605"/>
      <c r="DWN18" s="605"/>
      <c r="DWO18" s="605"/>
      <c r="DWP18" s="605"/>
      <c r="DWQ18" s="605"/>
      <c r="DWR18" s="605"/>
      <c r="DWS18" s="605"/>
      <c r="DWT18" s="605"/>
      <c r="DWU18" s="605"/>
      <c r="DWV18" s="605"/>
      <c r="DWW18" s="605"/>
      <c r="DWX18" s="605"/>
      <c r="DWY18" s="605"/>
      <c r="DWZ18" s="605"/>
      <c r="DXA18" s="605"/>
      <c r="DXB18" s="605"/>
      <c r="DXC18" s="605"/>
      <c r="DXD18" s="605"/>
      <c r="DXE18" s="605"/>
      <c r="DXF18" s="605"/>
      <c r="DXG18" s="605"/>
      <c r="DXH18" s="605"/>
      <c r="DXI18" s="605"/>
      <c r="DXJ18" s="605"/>
      <c r="DXK18" s="605"/>
      <c r="DXL18" s="605"/>
      <c r="DXM18" s="605"/>
      <c r="DXN18" s="605"/>
      <c r="DXO18" s="605"/>
      <c r="DXP18" s="605"/>
      <c r="DXQ18" s="605"/>
      <c r="DXR18" s="605"/>
      <c r="DXS18" s="605"/>
      <c r="DXT18" s="605"/>
      <c r="DXU18" s="605"/>
      <c r="DXV18" s="605"/>
      <c r="DXW18" s="605"/>
      <c r="DXX18" s="605"/>
      <c r="DXY18" s="605"/>
      <c r="DXZ18" s="605"/>
      <c r="DYA18" s="605"/>
      <c r="DYB18" s="605"/>
      <c r="DYC18" s="605"/>
      <c r="DYD18" s="605"/>
      <c r="DYE18" s="605"/>
      <c r="DYF18" s="605"/>
      <c r="DYG18" s="605"/>
      <c r="DYH18" s="605"/>
      <c r="DYI18" s="605"/>
      <c r="DYJ18" s="605"/>
      <c r="DYK18" s="605"/>
      <c r="DYL18" s="605"/>
      <c r="DYM18" s="605"/>
      <c r="DYN18" s="605"/>
      <c r="DYO18" s="605"/>
      <c r="DYP18" s="605"/>
      <c r="DYQ18" s="605"/>
      <c r="DYR18" s="605"/>
      <c r="DYS18" s="605"/>
      <c r="DYT18" s="605"/>
      <c r="DYU18" s="605"/>
      <c r="DYV18" s="605"/>
      <c r="DYW18" s="605"/>
      <c r="DYX18" s="605"/>
      <c r="DYY18" s="605"/>
      <c r="DYZ18" s="605"/>
      <c r="DZA18" s="605"/>
      <c r="DZB18" s="605"/>
      <c r="DZC18" s="605"/>
      <c r="DZD18" s="605"/>
      <c r="DZE18" s="605"/>
      <c r="DZF18" s="605"/>
      <c r="DZG18" s="605"/>
      <c r="DZH18" s="605"/>
      <c r="DZI18" s="605"/>
      <c r="DZJ18" s="605"/>
      <c r="DZK18" s="605"/>
      <c r="DZL18" s="605"/>
      <c r="DZM18" s="605"/>
      <c r="DZN18" s="605"/>
      <c r="DZO18" s="605"/>
      <c r="DZP18" s="605"/>
      <c r="DZQ18" s="605"/>
      <c r="DZR18" s="605"/>
      <c r="DZS18" s="605"/>
      <c r="DZT18" s="605"/>
      <c r="DZU18" s="605"/>
      <c r="DZV18" s="605"/>
      <c r="DZW18" s="605"/>
      <c r="DZX18" s="605"/>
      <c r="DZY18" s="605"/>
      <c r="DZZ18" s="605"/>
      <c r="EAA18" s="605"/>
      <c r="EAB18" s="605"/>
      <c r="EAC18" s="605"/>
      <c r="EAD18" s="605"/>
      <c r="EAE18" s="605"/>
      <c r="EAF18" s="605"/>
      <c r="EAG18" s="605"/>
      <c r="EAH18" s="605"/>
      <c r="EAI18" s="605"/>
      <c r="EAJ18" s="605"/>
      <c r="EAK18" s="605"/>
      <c r="EAL18" s="605"/>
      <c r="EAM18" s="605"/>
      <c r="EAN18" s="605"/>
      <c r="EAO18" s="605"/>
      <c r="EAP18" s="605"/>
      <c r="EAQ18" s="605"/>
      <c r="EAR18" s="605"/>
      <c r="EAS18" s="605"/>
      <c r="EAT18" s="605"/>
      <c r="EAU18" s="605"/>
      <c r="EAV18" s="605"/>
      <c r="EAW18" s="605"/>
      <c r="EAX18" s="605"/>
      <c r="EAY18" s="605"/>
      <c r="EAZ18" s="605"/>
      <c r="EBA18" s="605"/>
      <c r="EBB18" s="605"/>
      <c r="EBC18" s="605"/>
      <c r="EBD18" s="605"/>
      <c r="EBE18" s="605"/>
      <c r="EBF18" s="605"/>
      <c r="EBG18" s="605"/>
      <c r="EBH18" s="605"/>
      <c r="EBI18" s="605"/>
      <c r="EBJ18" s="605"/>
      <c r="EBK18" s="605"/>
      <c r="EBL18" s="605"/>
      <c r="EBM18" s="605"/>
      <c r="EBN18" s="605"/>
      <c r="EBO18" s="605"/>
      <c r="EBP18" s="605"/>
      <c r="EBQ18" s="605"/>
      <c r="EBR18" s="605"/>
      <c r="EBS18" s="605"/>
      <c r="EBT18" s="605"/>
      <c r="EBU18" s="605"/>
      <c r="EBV18" s="605"/>
      <c r="EBW18" s="605"/>
      <c r="EBX18" s="605"/>
      <c r="EBY18" s="605"/>
      <c r="EBZ18" s="605"/>
      <c r="ECA18" s="605"/>
      <c r="ECB18" s="605"/>
      <c r="ECC18" s="605"/>
      <c r="ECD18" s="605"/>
      <c r="ECE18" s="605"/>
      <c r="ECF18" s="605"/>
      <c r="ECG18" s="605"/>
      <c r="ECH18" s="605"/>
      <c r="ECI18" s="605"/>
      <c r="ECJ18" s="605"/>
      <c r="ECK18" s="605"/>
      <c r="ECL18" s="605"/>
      <c r="ECM18" s="605"/>
      <c r="ECN18" s="605"/>
      <c r="ECO18" s="605"/>
      <c r="ECP18" s="605"/>
      <c r="ECQ18" s="605"/>
      <c r="ECR18" s="605"/>
      <c r="ECS18" s="605"/>
      <c r="ECT18" s="605"/>
      <c r="ECU18" s="605"/>
      <c r="ECV18" s="605"/>
      <c r="ECW18" s="605"/>
      <c r="ECX18" s="605"/>
      <c r="ECY18" s="605"/>
      <c r="ECZ18" s="605"/>
      <c r="EDA18" s="605"/>
      <c r="EDB18" s="605"/>
      <c r="EDC18" s="605"/>
      <c r="EDD18" s="605"/>
      <c r="EDE18" s="605"/>
      <c r="EDF18" s="605"/>
      <c r="EDG18" s="605"/>
      <c r="EDH18" s="605"/>
      <c r="EDI18" s="605"/>
      <c r="EDJ18" s="605"/>
      <c r="EDK18" s="605"/>
      <c r="EDL18" s="605"/>
      <c r="EDM18" s="605"/>
      <c r="EDN18" s="605"/>
      <c r="EDO18" s="605"/>
      <c r="EDP18" s="605"/>
      <c r="EDQ18" s="605"/>
      <c r="EDR18" s="605"/>
      <c r="EDS18" s="605"/>
      <c r="EDT18" s="605"/>
      <c r="EDU18" s="605"/>
      <c r="EDV18" s="605"/>
      <c r="EDW18" s="605"/>
      <c r="EDX18" s="605"/>
      <c r="EDY18" s="605"/>
      <c r="EDZ18" s="605"/>
      <c r="EEA18" s="605"/>
      <c r="EEB18" s="605"/>
      <c r="EEC18" s="605"/>
      <c r="EED18" s="605"/>
      <c r="EEE18" s="605"/>
      <c r="EEF18" s="605"/>
      <c r="EEG18" s="605"/>
      <c r="EEH18" s="605"/>
      <c r="EEI18" s="605"/>
      <c r="EEJ18" s="605"/>
      <c r="EEK18" s="605"/>
      <c r="EEL18" s="605"/>
      <c r="EEM18" s="605"/>
      <c r="EEN18" s="605"/>
      <c r="EEO18" s="605"/>
      <c r="EEP18" s="605"/>
      <c r="EEQ18" s="605"/>
      <c r="EER18" s="605"/>
      <c r="EES18" s="605"/>
      <c r="EET18" s="605"/>
      <c r="EEU18" s="605"/>
      <c r="EEV18" s="605"/>
      <c r="EEW18" s="605"/>
      <c r="EEX18" s="605"/>
      <c r="EEY18" s="605"/>
      <c r="EEZ18" s="605"/>
      <c r="EFA18" s="605"/>
      <c r="EFB18" s="605"/>
      <c r="EFC18" s="605"/>
      <c r="EFD18" s="605"/>
      <c r="EFE18" s="605"/>
      <c r="EFF18" s="605"/>
      <c r="EFG18" s="605"/>
      <c r="EFH18" s="605"/>
      <c r="EFI18" s="605"/>
      <c r="EFJ18" s="605"/>
      <c r="EFK18" s="605"/>
      <c r="EFL18" s="605"/>
      <c r="EFM18" s="605"/>
      <c r="EFN18" s="605"/>
      <c r="EFO18" s="605"/>
      <c r="EFP18" s="605"/>
      <c r="EFQ18" s="605"/>
      <c r="EFR18" s="605"/>
      <c r="EFS18" s="605"/>
      <c r="EFT18" s="605"/>
      <c r="EFU18" s="605"/>
      <c r="EFV18" s="605"/>
      <c r="EFW18" s="605"/>
      <c r="EFX18" s="605"/>
      <c r="EFY18" s="605"/>
      <c r="EFZ18" s="605"/>
      <c r="EGA18" s="605"/>
      <c r="EGB18" s="605"/>
      <c r="EGC18" s="605"/>
      <c r="EGD18" s="605"/>
      <c r="EGE18" s="605"/>
      <c r="EGF18" s="605"/>
      <c r="EGG18" s="605"/>
      <c r="EGH18" s="605"/>
      <c r="EGI18" s="605"/>
      <c r="EGJ18" s="605"/>
      <c r="EGK18" s="605"/>
      <c r="EGL18" s="605"/>
      <c r="EGM18" s="605"/>
      <c r="EGN18" s="605"/>
      <c r="EGO18" s="605"/>
      <c r="EGP18" s="605"/>
      <c r="EGQ18" s="605"/>
      <c r="EGR18" s="605"/>
      <c r="EGS18" s="605"/>
      <c r="EGT18" s="605"/>
      <c r="EGU18" s="605"/>
      <c r="EGV18" s="605"/>
      <c r="EGW18" s="605"/>
      <c r="EGX18" s="605"/>
      <c r="EGY18" s="605"/>
      <c r="EGZ18" s="605"/>
      <c r="EHA18" s="605"/>
      <c r="EHB18" s="605"/>
      <c r="EHC18" s="605"/>
      <c r="EHD18" s="605"/>
      <c r="EHE18" s="605"/>
      <c r="EHF18" s="605"/>
      <c r="EHG18" s="605"/>
      <c r="EHH18" s="605"/>
      <c r="EHI18" s="605"/>
      <c r="EHJ18" s="605"/>
      <c r="EHK18" s="605"/>
      <c r="EHL18" s="605"/>
      <c r="EHM18" s="605"/>
      <c r="EHN18" s="605"/>
      <c r="EHO18" s="605"/>
      <c r="EHP18" s="605"/>
      <c r="EHQ18" s="605"/>
      <c r="EHR18" s="605"/>
      <c r="EHS18" s="605"/>
      <c r="EHT18" s="605"/>
      <c r="EHU18" s="605"/>
      <c r="EHV18" s="605"/>
      <c r="EHW18" s="605"/>
      <c r="EHX18" s="605"/>
      <c r="EHY18" s="605"/>
      <c r="EHZ18" s="605"/>
      <c r="EIA18" s="605"/>
      <c r="EIB18" s="605"/>
      <c r="EIC18" s="605"/>
      <c r="EID18" s="605"/>
      <c r="EIE18" s="605"/>
      <c r="EIF18" s="605"/>
      <c r="EIG18" s="605"/>
      <c r="EIH18" s="605"/>
      <c r="EII18" s="605"/>
      <c r="EIJ18" s="605"/>
      <c r="EIK18" s="605"/>
      <c r="EIL18" s="605"/>
      <c r="EIM18" s="605"/>
      <c r="EIN18" s="605"/>
      <c r="EIO18" s="605"/>
      <c r="EIP18" s="605"/>
      <c r="EIQ18" s="605"/>
      <c r="EIR18" s="605"/>
      <c r="EIS18" s="605"/>
      <c r="EIT18" s="605"/>
      <c r="EIU18" s="605"/>
      <c r="EIV18" s="605"/>
      <c r="EIW18" s="605"/>
      <c r="EIX18" s="605"/>
      <c r="EIY18" s="605"/>
      <c r="EIZ18" s="605"/>
      <c r="EJA18" s="605"/>
      <c r="EJB18" s="605"/>
      <c r="EJC18" s="605"/>
      <c r="EJD18" s="605"/>
      <c r="EJE18" s="605"/>
      <c r="EJF18" s="605"/>
      <c r="EJG18" s="605"/>
      <c r="EJH18" s="605"/>
      <c r="EJI18" s="605"/>
      <c r="EJJ18" s="605"/>
      <c r="EJK18" s="605"/>
      <c r="EJL18" s="605"/>
      <c r="EJM18" s="605"/>
      <c r="EJN18" s="605"/>
      <c r="EJO18" s="605"/>
      <c r="EJP18" s="605"/>
      <c r="EJQ18" s="605"/>
      <c r="EJR18" s="605"/>
      <c r="EJS18" s="605"/>
      <c r="EJT18" s="605"/>
      <c r="EJU18" s="605"/>
      <c r="EJV18" s="605"/>
      <c r="EJW18" s="605"/>
      <c r="EJX18" s="605"/>
      <c r="EJY18" s="605"/>
      <c r="EJZ18" s="605"/>
      <c r="EKA18" s="605"/>
      <c r="EKB18" s="605"/>
      <c r="EKC18" s="605"/>
      <c r="EKD18" s="605"/>
      <c r="EKE18" s="605"/>
      <c r="EKF18" s="605"/>
      <c r="EKG18" s="605"/>
      <c r="EKH18" s="605"/>
      <c r="EKI18" s="605"/>
      <c r="EKJ18" s="605"/>
      <c r="EKK18" s="605"/>
      <c r="EKL18" s="605"/>
      <c r="EKM18" s="605"/>
      <c r="EKN18" s="605"/>
      <c r="EKO18" s="605"/>
      <c r="EKP18" s="605"/>
      <c r="EKQ18" s="605"/>
      <c r="EKR18" s="605"/>
      <c r="EKS18" s="605"/>
      <c r="EKT18" s="605"/>
      <c r="EKU18" s="605"/>
      <c r="EKV18" s="605"/>
      <c r="EKW18" s="605"/>
      <c r="EKX18" s="605"/>
      <c r="EKY18" s="605"/>
      <c r="EKZ18" s="605"/>
      <c r="ELA18" s="605"/>
      <c r="ELB18" s="605"/>
      <c r="ELC18" s="605"/>
      <c r="ELD18" s="605"/>
      <c r="ELE18" s="605"/>
      <c r="ELF18" s="605"/>
      <c r="ELG18" s="605"/>
      <c r="ELH18" s="605"/>
      <c r="ELI18" s="605"/>
      <c r="ELJ18" s="605"/>
      <c r="ELK18" s="605"/>
      <c r="ELL18" s="605"/>
      <c r="ELM18" s="605"/>
      <c r="ELN18" s="605"/>
      <c r="ELO18" s="605"/>
      <c r="ELP18" s="605"/>
      <c r="ELQ18" s="605"/>
      <c r="ELR18" s="605"/>
      <c r="ELS18" s="605"/>
      <c r="ELT18" s="605"/>
      <c r="ELU18" s="605"/>
      <c r="ELV18" s="605"/>
      <c r="ELW18" s="605"/>
      <c r="ELX18" s="605"/>
      <c r="ELY18" s="605"/>
      <c r="ELZ18" s="605"/>
      <c r="EMA18" s="605"/>
      <c r="EMB18" s="605"/>
      <c r="EMC18" s="605"/>
      <c r="EMD18" s="605"/>
      <c r="EME18" s="605"/>
      <c r="EMF18" s="605"/>
      <c r="EMG18" s="605"/>
      <c r="EMH18" s="605"/>
      <c r="EMI18" s="605"/>
      <c r="EMJ18" s="605"/>
      <c r="EMK18" s="605"/>
      <c r="EML18" s="605"/>
      <c r="EMM18" s="605"/>
      <c r="EMN18" s="605"/>
      <c r="EMO18" s="605"/>
      <c r="EMP18" s="605"/>
      <c r="EMQ18" s="605"/>
      <c r="EMR18" s="605"/>
      <c r="EMS18" s="605"/>
      <c r="EMT18" s="605"/>
      <c r="EMU18" s="605"/>
      <c r="EMV18" s="605"/>
      <c r="EMW18" s="605"/>
      <c r="EMX18" s="605"/>
      <c r="EMY18" s="605"/>
      <c r="EMZ18" s="605"/>
      <c r="ENA18" s="605"/>
      <c r="ENB18" s="605"/>
      <c r="ENC18" s="605"/>
      <c r="END18" s="605"/>
      <c r="ENE18" s="605"/>
      <c r="ENF18" s="605"/>
      <c r="ENG18" s="605"/>
      <c r="ENH18" s="605"/>
      <c r="ENI18" s="605"/>
      <c r="ENJ18" s="605"/>
      <c r="ENK18" s="605"/>
      <c r="ENL18" s="605"/>
      <c r="ENM18" s="605"/>
      <c r="ENN18" s="605"/>
      <c r="ENO18" s="605"/>
      <c r="ENP18" s="605"/>
      <c r="ENQ18" s="605"/>
      <c r="ENR18" s="605"/>
      <c r="ENS18" s="605"/>
      <c r="ENT18" s="605"/>
      <c r="ENU18" s="605"/>
      <c r="ENV18" s="605"/>
      <c r="ENW18" s="605"/>
      <c r="ENX18" s="605"/>
      <c r="ENY18" s="605"/>
      <c r="ENZ18" s="605"/>
      <c r="EOA18" s="605"/>
      <c r="EOB18" s="605"/>
      <c r="EOC18" s="605"/>
      <c r="EOD18" s="605"/>
      <c r="EOE18" s="605"/>
      <c r="EOF18" s="605"/>
      <c r="EOG18" s="605"/>
      <c r="EOH18" s="605"/>
      <c r="EOI18" s="605"/>
      <c r="EOJ18" s="605"/>
      <c r="EOK18" s="605"/>
      <c r="EOL18" s="605"/>
      <c r="EOM18" s="605"/>
      <c r="EON18" s="605"/>
      <c r="EOO18" s="605"/>
      <c r="EOP18" s="605"/>
      <c r="EOQ18" s="605"/>
      <c r="EOR18" s="605"/>
      <c r="EOS18" s="605"/>
      <c r="EOT18" s="605"/>
      <c r="EOU18" s="605"/>
      <c r="EOV18" s="605"/>
      <c r="EOW18" s="605"/>
      <c r="EOX18" s="605"/>
      <c r="EOY18" s="605"/>
      <c r="EOZ18" s="605"/>
      <c r="EPA18" s="605"/>
      <c r="EPB18" s="605"/>
      <c r="EPC18" s="605"/>
      <c r="EPD18" s="605"/>
      <c r="EPE18" s="605"/>
      <c r="EPF18" s="605"/>
      <c r="EPG18" s="605"/>
      <c r="EPH18" s="605"/>
      <c r="EPI18" s="605"/>
      <c r="EPJ18" s="605"/>
      <c r="EPK18" s="605"/>
      <c r="EPL18" s="605"/>
      <c r="EPM18" s="605"/>
      <c r="EPN18" s="605"/>
      <c r="EPO18" s="605"/>
      <c r="EPP18" s="605"/>
      <c r="EPQ18" s="605"/>
      <c r="EPR18" s="605"/>
      <c r="EPS18" s="605"/>
      <c r="EPT18" s="605"/>
      <c r="EPU18" s="605"/>
      <c r="EPV18" s="605"/>
      <c r="EPW18" s="605"/>
      <c r="EPX18" s="605"/>
      <c r="EPY18" s="605"/>
      <c r="EPZ18" s="605"/>
      <c r="EQA18" s="605"/>
      <c r="EQB18" s="605"/>
      <c r="EQC18" s="605"/>
      <c r="EQD18" s="605"/>
      <c r="EQE18" s="605"/>
      <c r="EQF18" s="605"/>
      <c r="EQG18" s="605"/>
      <c r="EQH18" s="605"/>
      <c r="EQI18" s="605"/>
      <c r="EQJ18" s="605"/>
      <c r="EQK18" s="605"/>
      <c r="EQL18" s="605"/>
      <c r="EQM18" s="605"/>
      <c r="EQN18" s="605"/>
      <c r="EQO18" s="605"/>
      <c r="EQP18" s="605"/>
      <c r="EQQ18" s="605"/>
      <c r="EQR18" s="605"/>
      <c r="EQS18" s="605"/>
      <c r="EQT18" s="605"/>
      <c r="EQU18" s="605"/>
      <c r="EQV18" s="605"/>
      <c r="EQW18" s="605"/>
      <c r="EQX18" s="605"/>
      <c r="EQY18" s="605"/>
      <c r="EQZ18" s="605"/>
      <c r="ERA18" s="605"/>
      <c r="ERB18" s="605"/>
      <c r="ERC18" s="605"/>
      <c r="ERD18" s="605"/>
      <c r="ERE18" s="605"/>
      <c r="ERF18" s="605"/>
      <c r="ERG18" s="605"/>
      <c r="ERH18" s="605"/>
      <c r="ERI18" s="605"/>
      <c r="ERJ18" s="605"/>
      <c r="ERK18" s="605"/>
      <c r="ERL18" s="605"/>
      <c r="ERM18" s="605"/>
      <c r="ERN18" s="605"/>
      <c r="ERO18" s="605"/>
      <c r="ERP18" s="605"/>
      <c r="ERQ18" s="605"/>
      <c r="ERR18" s="605"/>
      <c r="ERS18" s="605"/>
      <c r="ERT18" s="605"/>
      <c r="ERU18" s="605"/>
      <c r="ERV18" s="605"/>
      <c r="ERW18" s="605"/>
      <c r="ERX18" s="605"/>
      <c r="ERY18" s="605"/>
      <c r="ERZ18" s="605"/>
      <c r="ESA18" s="605"/>
      <c r="ESB18" s="605"/>
      <c r="ESC18" s="605"/>
      <c r="ESD18" s="605"/>
      <c r="ESE18" s="605"/>
      <c r="ESF18" s="605"/>
      <c r="ESG18" s="605"/>
      <c r="ESH18" s="605"/>
      <c r="ESI18" s="605"/>
      <c r="ESJ18" s="605"/>
      <c r="ESK18" s="605"/>
      <c r="ESL18" s="605"/>
      <c r="ESM18" s="605"/>
      <c r="ESN18" s="605"/>
      <c r="ESO18" s="605"/>
      <c r="ESP18" s="605"/>
      <c r="ESQ18" s="605"/>
      <c r="ESR18" s="605"/>
      <c r="ESS18" s="605"/>
      <c r="EST18" s="605"/>
      <c r="ESU18" s="605"/>
      <c r="ESV18" s="605"/>
      <c r="ESW18" s="605"/>
      <c r="ESX18" s="605"/>
      <c r="ESY18" s="605"/>
      <c r="ESZ18" s="605"/>
      <c r="ETA18" s="605"/>
      <c r="ETB18" s="605"/>
      <c r="ETC18" s="605"/>
      <c r="ETD18" s="605"/>
      <c r="ETE18" s="605"/>
      <c r="ETF18" s="605"/>
      <c r="ETG18" s="605"/>
      <c r="ETH18" s="605"/>
      <c r="ETI18" s="605"/>
      <c r="ETJ18" s="605"/>
      <c r="ETK18" s="605"/>
      <c r="ETL18" s="605"/>
      <c r="ETM18" s="605"/>
      <c r="ETN18" s="605"/>
      <c r="ETO18" s="605"/>
      <c r="ETP18" s="605"/>
      <c r="ETQ18" s="605"/>
      <c r="ETR18" s="605"/>
      <c r="ETS18" s="605"/>
      <c r="ETT18" s="605"/>
      <c r="ETU18" s="605"/>
      <c r="ETV18" s="605"/>
      <c r="ETW18" s="605"/>
      <c r="ETX18" s="605"/>
      <c r="ETY18" s="605"/>
      <c r="ETZ18" s="605"/>
      <c r="EUA18" s="605"/>
      <c r="EUB18" s="605"/>
      <c r="EUC18" s="605"/>
      <c r="EUD18" s="605"/>
      <c r="EUE18" s="605"/>
      <c r="EUF18" s="605"/>
      <c r="EUG18" s="605"/>
      <c r="EUH18" s="605"/>
      <c r="EUI18" s="605"/>
      <c r="EUJ18" s="605"/>
      <c r="EUK18" s="605"/>
      <c r="EUL18" s="605"/>
      <c r="EUM18" s="605"/>
      <c r="EUN18" s="605"/>
      <c r="EUO18" s="605"/>
      <c r="EUP18" s="605"/>
      <c r="EUQ18" s="605"/>
      <c r="EUR18" s="605"/>
      <c r="EUS18" s="605"/>
      <c r="EUT18" s="605"/>
      <c r="EUU18" s="605"/>
      <c r="EUV18" s="605"/>
      <c r="EUW18" s="605"/>
      <c r="EUX18" s="605"/>
      <c r="EUY18" s="605"/>
      <c r="EUZ18" s="605"/>
      <c r="EVA18" s="605"/>
      <c r="EVB18" s="605"/>
      <c r="EVC18" s="605"/>
      <c r="EVD18" s="605"/>
      <c r="EVE18" s="605"/>
      <c r="EVF18" s="605"/>
      <c r="EVG18" s="605"/>
      <c r="EVH18" s="605"/>
      <c r="EVI18" s="605"/>
      <c r="EVJ18" s="605"/>
      <c r="EVK18" s="605"/>
      <c r="EVL18" s="605"/>
      <c r="EVM18" s="605"/>
      <c r="EVN18" s="605"/>
      <c r="EVO18" s="605"/>
      <c r="EVP18" s="605"/>
      <c r="EVQ18" s="605"/>
      <c r="EVR18" s="605"/>
      <c r="EVS18" s="605"/>
      <c r="EVT18" s="605"/>
      <c r="EVU18" s="605"/>
      <c r="EVV18" s="605"/>
      <c r="EVW18" s="605"/>
      <c r="EVX18" s="605"/>
      <c r="EVY18" s="605"/>
      <c r="EVZ18" s="605"/>
      <c r="EWA18" s="605"/>
      <c r="EWB18" s="605"/>
      <c r="EWC18" s="605"/>
      <c r="EWD18" s="605"/>
      <c r="EWE18" s="605"/>
      <c r="EWF18" s="605"/>
      <c r="EWG18" s="605"/>
      <c r="EWH18" s="605"/>
      <c r="EWI18" s="605"/>
      <c r="EWJ18" s="605"/>
      <c r="EWK18" s="605"/>
      <c r="EWL18" s="605"/>
      <c r="EWM18" s="605"/>
      <c r="EWN18" s="605"/>
      <c r="EWO18" s="605"/>
      <c r="EWP18" s="605"/>
      <c r="EWQ18" s="605"/>
      <c r="EWR18" s="605"/>
      <c r="EWS18" s="605"/>
      <c r="EWT18" s="605"/>
      <c r="EWU18" s="605"/>
      <c r="EWV18" s="605"/>
      <c r="EWW18" s="605"/>
      <c r="EWX18" s="605"/>
      <c r="EWY18" s="605"/>
      <c r="EWZ18" s="605"/>
      <c r="EXA18" s="605"/>
      <c r="EXB18" s="605"/>
      <c r="EXC18" s="605"/>
      <c r="EXD18" s="605"/>
      <c r="EXE18" s="605"/>
      <c r="EXF18" s="605"/>
      <c r="EXG18" s="605"/>
      <c r="EXH18" s="605"/>
      <c r="EXI18" s="605"/>
      <c r="EXJ18" s="605"/>
      <c r="EXK18" s="605"/>
      <c r="EXL18" s="605"/>
      <c r="EXM18" s="605"/>
      <c r="EXN18" s="605"/>
      <c r="EXO18" s="605"/>
      <c r="EXP18" s="605"/>
      <c r="EXQ18" s="605"/>
      <c r="EXR18" s="605"/>
      <c r="EXS18" s="605"/>
      <c r="EXT18" s="605"/>
      <c r="EXU18" s="605"/>
      <c r="EXV18" s="605"/>
      <c r="EXW18" s="605"/>
      <c r="EXX18" s="605"/>
      <c r="EXY18" s="605"/>
      <c r="EXZ18" s="605"/>
      <c r="EYA18" s="605"/>
      <c r="EYB18" s="605"/>
      <c r="EYC18" s="605"/>
      <c r="EYD18" s="605"/>
      <c r="EYE18" s="605"/>
      <c r="EYF18" s="605"/>
      <c r="EYG18" s="605"/>
      <c r="EYH18" s="605"/>
      <c r="EYI18" s="605"/>
      <c r="EYJ18" s="605"/>
      <c r="EYK18" s="605"/>
      <c r="EYL18" s="605"/>
      <c r="EYM18" s="605"/>
      <c r="EYN18" s="605"/>
      <c r="EYO18" s="605"/>
      <c r="EYP18" s="605"/>
      <c r="EYQ18" s="605"/>
      <c r="EYR18" s="605"/>
      <c r="EYS18" s="605"/>
      <c r="EYT18" s="605"/>
      <c r="EYU18" s="605"/>
      <c r="EYV18" s="605"/>
      <c r="EYW18" s="605"/>
      <c r="EYX18" s="605"/>
      <c r="EYY18" s="605"/>
      <c r="EYZ18" s="605"/>
      <c r="EZA18" s="605"/>
      <c r="EZB18" s="605"/>
      <c r="EZC18" s="605"/>
      <c r="EZD18" s="605"/>
      <c r="EZE18" s="605"/>
      <c r="EZF18" s="605"/>
      <c r="EZG18" s="605"/>
      <c r="EZH18" s="605"/>
      <c r="EZI18" s="605"/>
      <c r="EZJ18" s="605"/>
      <c r="EZK18" s="605"/>
      <c r="EZL18" s="605"/>
      <c r="EZM18" s="605"/>
      <c r="EZN18" s="605"/>
      <c r="EZO18" s="605"/>
      <c r="EZP18" s="605"/>
      <c r="EZQ18" s="605"/>
      <c r="EZR18" s="605"/>
      <c r="EZS18" s="605"/>
      <c r="EZT18" s="605"/>
      <c r="EZU18" s="605"/>
      <c r="EZV18" s="605"/>
      <c r="EZW18" s="605"/>
      <c r="EZX18" s="605"/>
      <c r="EZY18" s="605"/>
      <c r="EZZ18" s="605"/>
      <c r="FAA18" s="605"/>
      <c r="FAB18" s="605"/>
      <c r="FAC18" s="605"/>
      <c r="FAD18" s="605"/>
      <c r="FAE18" s="605"/>
      <c r="FAF18" s="605"/>
      <c r="FAG18" s="605"/>
      <c r="FAH18" s="605"/>
      <c r="FAI18" s="605"/>
      <c r="FAJ18" s="605"/>
      <c r="FAK18" s="605"/>
      <c r="FAL18" s="605"/>
      <c r="FAM18" s="605"/>
      <c r="FAN18" s="605"/>
      <c r="FAO18" s="605"/>
      <c r="FAP18" s="605"/>
      <c r="FAQ18" s="605"/>
      <c r="FAR18" s="605"/>
      <c r="FAS18" s="605"/>
      <c r="FAT18" s="605"/>
      <c r="FAU18" s="605"/>
      <c r="FAV18" s="605"/>
      <c r="FAW18" s="605"/>
      <c r="FAX18" s="605"/>
      <c r="FAY18" s="605"/>
      <c r="FAZ18" s="605"/>
      <c r="FBA18" s="605"/>
      <c r="FBB18" s="605"/>
      <c r="FBC18" s="605"/>
      <c r="FBD18" s="605"/>
      <c r="FBE18" s="605"/>
      <c r="FBF18" s="605"/>
      <c r="FBG18" s="605"/>
      <c r="FBH18" s="605"/>
      <c r="FBI18" s="605"/>
      <c r="FBJ18" s="605"/>
      <c r="FBK18" s="605"/>
      <c r="FBL18" s="605"/>
      <c r="FBM18" s="605"/>
      <c r="FBN18" s="605"/>
      <c r="FBO18" s="605"/>
      <c r="FBP18" s="605"/>
      <c r="FBQ18" s="605"/>
      <c r="FBR18" s="605"/>
      <c r="FBS18" s="605"/>
      <c r="FBT18" s="605"/>
      <c r="FBU18" s="605"/>
      <c r="FBV18" s="605"/>
      <c r="FBW18" s="605"/>
      <c r="FBX18" s="605"/>
      <c r="FBY18" s="605"/>
      <c r="FBZ18" s="605"/>
      <c r="FCA18" s="605"/>
      <c r="FCB18" s="605"/>
      <c r="FCC18" s="605"/>
      <c r="FCD18" s="605"/>
      <c r="FCE18" s="605"/>
      <c r="FCF18" s="605"/>
      <c r="FCG18" s="605"/>
      <c r="FCH18" s="605"/>
      <c r="FCI18" s="605"/>
      <c r="FCJ18" s="605"/>
      <c r="FCK18" s="605"/>
      <c r="FCL18" s="605"/>
      <c r="FCM18" s="605"/>
      <c r="FCN18" s="605"/>
      <c r="FCO18" s="605"/>
      <c r="FCP18" s="605"/>
      <c r="FCQ18" s="605"/>
      <c r="FCR18" s="605"/>
      <c r="FCS18" s="605"/>
      <c r="FCT18" s="605"/>
      <c r="FCU18" s="605"/>
      <c r="FCV18" s="605"/>
      <c r="FCW18" s="605"/>
      <c r="FCX18" s="605"/>
      <c r="FCY18" s="605"/>
      <c r="FCZ18" s="605"/>
      <c r="FDA18" s="605"/>
      <c r="FDB18" s="605"/>
      <c r="FDC18" s="605"/>
      <c r="FDD18" s="605"/>
      <c r="FDE18" s="605"/>
      <c r="FDF18" s="605"/>
      <c r="FDG18" s="605"/>
      <c r="FDH18" s="605"/>
      <c r="FDI18" s="605"/>
      <c r="FDJ18" s="605"/>
      <c r="FDK18" s="605"/>
      <c r="FDL18" s="605"/>
      <c r="FDM18" s="605"/>
      <c r="FDN18" s="605"/>
      <c r="FDO18" s="605"/>
      <c r="FDP18" s="605"/>
      <c r="FDQ18" s="605"/>
      <c r="FDR18" s="605"/>
      <c r="FDS18" s="605"/>
      <c r="FDT18" s="605"/>
      <c r="FDU18" s="605"/>
      <c r="FDV18" s="605"/>
      <c r="FDW18" s="605"/>
      <c r="FDX18" s="605"/>
      <c r="FDY18" s="605"/>
      <c r="FDZ18" s="605"/>
      <c r="FEA18" s="605"/>
      <c r="FEB18" s="605"/>
      <c r="FEC18" s="605"/>
      <c r="FED18" s="605"/>
      <c r="FEE18" s="605"/>
      <c r="FEF18" s="605"/>
      <c r="FEG18" s="605"/>
      <c r="FEH18" s="605"/>
      <c r="FEI18" s="605"/>
      <c r="FEJ18" s="605"/>
      <c r="FEK18" s="605"/>
      <c r="FEL18" s="605"/>
      <c r="FEM18" s="605"/>
      <c r="FEN18" s="605"/>
      <c r="FEO18" s="605"/>
      <c r="FEP18" s="605"/>
      <c r="FEQ18" s="605"/>
      <c r="FER18" s="605"/>
      <c r="FES18" s="605"/>
      <c r="FET18" s="605"/>
      <c r="FEU18" s="605"/>
      <c r="FEV18" s="605"/>
      <c r="FEW18" s="605"/>
      <c r="FEX18" s="605"/>
      <c r="FEY18" s="605"/>
      <c r="FEZ18" s="605"/>
      <c r="FFA18" s="605"/>
      <c r="FFB18" s="605"/>
      <c r="FFC18" s="605"/>
      <c r="FFD18" s="605"/>
      <c r="FFE18" s="605"/>
      <c r="FFF18" s="605"/>
      <c r="FFG18" s="605"/>
      <c r="FFH18" s="605"/>
      <c r="FFI18" s="605"/>
      <c r="FFJ18" s="605"/>
      <c r="FFK18" s="605"/>
      <c r="FFL18" s="605"/>
      <c r="FFM18" s="605"/>
      <c r="FFN18" s="605"/>
      <c r="FFO18" s="605"/>
      <c r="FFP18" s="605"/>
      <c r="FFQ18" s="605"/>
      <c r="FFR18" s="605"/>
      <c r="FFS18" s="605"/>
      <c r="FFT18" s="605"/>
      <c r="FFU18" s="605"/>
      <c r="FFV18" s="605"/>
      <c r="FFW18" s="605"/>
      <c r="FFX18" s="605"/>
      <c r="FFY18" s="605"/>
      <c r="FFZ18" s="605"/>
      <c r="FGA18" s="605"/>
      <c r="FGB18" s="605"/>
      <c r="FGC18" s="605"/>
      <c r="FGD18" s="605"/>
      <c r="FGE18" s="605"/>
      <c r="FGF18" s="605"/>
      <c r="FGG18" s="605"/>
      <c r="FGH18" s="605"/>
      <c r="FGI18" s="605"/>
      <c r="FGJ18" s="605"/>
      <c r="FGK18" s="605"/>
      <c r="FGL18" s="605"/>
      <c r="FGM18" s="605"/>
      <c r="FGN18" s="605"/>
      <c r="FGO18" s="605"/>
      <c r="FGP18" s="605"/>
      <c r="FGQ18" s="605"/>
      <c r="FGR18" s="605"/>
      <c r="FGS18" s="605"/>
      <c r="FGT18" s="605"/>
      <c r="FGU18" s="605"/>
      <c r="FGV18" s="605"/>
      <c r="FGW18" s="605"/>
      <c r="FGX18" s="605"/>
      <c r="FGY18" s="605"/>
      <c r="FGZ18" s="605"/>
      <c r="FHA18" s="605"/>
      <c r="FHB18" s="605"/>
      <c r="FHC18" s="605"/>
      <c r="FHD18" s="605"/>
      <c r="FHE18" s="605"/>
      <c r="FHF18" s="605"/>
      <c r="FHG18" s="605"/>
      <c r="FHH18" s="605"/>
      <c r="FHI18" s="605"/>
      <c r="FHJ18" s="605"/>
      <c r="FHK18" s="605"/>
      <c r="FHL18" s="605"/>
      <c r="FHM18" s="605"/>
      <c r="FHN18" s="605"/>
      <c r="FHO18" s="605"/>
      <c r="FHP18" s="605"/>
      <c r="FHQ18" s="605"/>
      <c r="FHR18" s="605"/>
      <c r="FHS18" s="605"/>
      <c r="FHT18" s="605"/>
      <c r="FHU18" s="605"/>
      <c r="FHV18" s="605"/>
      <c r="FHW18" s="605"/>
      <c r="FHX18" s="605"/>
      <c r="FHY18" s="605"/>
      <c r="FHZ18" s="605"/>
      <c r="FIA18" s="605"/>
      <c r="FIB18" s="605"/>
      <c r="FIC18" s="605"/>
      <c r="FID18" s="605"/>
      <c r="FIE18" s="605"/>
      <c r="FIF18" s="605"/>
      <c r="FIG18" s="605"/>
      <c r="FIH18" s="605"/>
      <c r="FII18" s="605"/>
      <c r="FIJ18" s="605"/>
      <c r="FIK18" s="605"/>
      <c r="FIL18" s="605"/>
      <c r="FIM18" s="605"/>
      <c r="FIN18" s="605"/>
      <c r="FIO18" s="605"/>
      <c r="FIP18" s="605"/>
      <c r="FIQ18" s="605"/>
      <c r="FIR18" s="605"/>
      <c r="FIS18" s="605"/>
      <c r="FIT18" s="605"/>
      <c r="FIU18" s="605"/>
      <c r="FIV18" s="605"/>
      <c r="FIW18" s="605"/>
      <c r="FIX18" s="605"/>
      <c r="FIY18" s="605"/>
      <c r="FIZ18" s="605"/>
      <c r="FJA18" s="605"/>
      <c r="FJB18" s="605"/>
      <c r="FJC18" s="605"/>
      <c r="FJD18" s="605"/>
      <c r="FJE18" s="605"/>
      <c r="FJF18" s="605"/>
      <c r="FJG18" s="605"/>
      <c r="FJH18" s="605"/>
      <c r="FJI18" s="605"/>
      <c r="FJJ18" s="605"/>
      <c r="FJK18" s="605"/>
      <c r="FJL18" s="605"/>
      <c r="FJM18" s="605"/>
      <c r="FJN18" s="605"/>
      <c r="FJO18" s="605"/>
      <c r="FJP18" s="605"/>
      <c r="FJQ18" s="605"/>
      <c r="FJR18" s="605"/>
      <c r="FJS18" s="605"/>
      <c r="FJT18" s="605"/>
      <c r="FJU18" s="605"/>
      <c r="FJV18" s="605"/>
      <c r="FJW18" s="605"/>
      <c r="FJX18" s="605"/>
      <c r="FJY18" s="605"/>
      <c r="FJZ18" s="605"/>
      <c r="FKA18" s="605"/>
      <c r="FKB18" s="605"/>
      <c r="FKC18" s="605"/>
      <c r="FKD18" s="605"/>
      <c r="FKE18" s="605"/>
      <c r="FKF18" s="605"/>
      <c r="FKG18" s="605"/>
      <c r="FKH18" s="605"/>
      <c r="FKI18" s="605"/>
      <c r="FKJ18" s="605"/>
      <c r="FKK18" s="605"/>
      <c r="FKL18" s="605"/>
      <c r="FKM18" s="605"/>
      <c r="FKN18" s="605"/>
      <c r="FKO18" s="605"/>
      <c r="FKP18" s="605"/>
      <c r="FKQ18" s="605"/>
      <c r="FKR18" s="605"/>
      <c r="FKS18" s="605"/>
      <c r="FKT18" s="605"/>
      <c r="FKU18" s="605"/>
      <c r="FKV18" s="605"/>
      <c r="FKW18" s="605"/>
      <c r="FKX18" s="605"/>
      <c r="FKY18" s="605"/>
      <c r="FKZ18" s="605"/>
      <c r="FLA18" s="605"/>
      <c r="FLB18" s="605"/>
      <c r="FLC18" s="605"/>
      <c r="FLD18" s="605"/>
      <c r="FLE18" s="605"/>
      <c r="FLF18" s="605"/>
      <c r="FLG18" s="605"/>
      <c r="FLH18" s="605"/>
      <c r="FLI18" s="605"/>
      <c r="FLJ18" s="605"/>
      <c r="FLK18" s="605"/>
      <c r="FLL18" s="605"/>
      <c r="FLM18" s="605"/>
      <c r="FLN18" s="605"/>
      <c r="FLO18" s="605"/>
      <c r="FLP18" s="605"/>
      <c r="FLQ18" s="605"/>
      <c r="FLR18" s="605"/>
      <c r="FLS18" s="605"/>
      <c r="FLT18" s="605"/>
      <c r="FLU18" s="605"/>
      <c r="FLV18" s="605"/>
      <c r="FLW18" s="605"/>
      <c r="FLX18" s="605"/>
      <c r="FLY18" s="605"/>
      <c r="FLZ18" s="605"/>
      <c r="FMA18" s="605"/>
      <c r="FMB18" s="605"/>
      <c r="FMC18" s="605"/>
      <c r="FMD18" s="605"/>
      <c r="FME18" s="605"/>
      <c r="FMF18" s="605"/>
      <c r="FMG18" s="605"/>
      <c r="FMH18" s="605"/>
      <c r="FMI18" s="605"/>
      <c r="FMJ18" s="605"/>
      <c r="FMK18" s="605"/>
      <c r="FML18" s="605"/>
      <c r="FMM18" s="605"/>
      <c r="FMN18" s="605"/>
      <c r="FMO18" s="605"/>
      <c r="FMP18" s="605"/>
      <c r="FMQ18" s="605"/>
      <c r="FMR18" s="605"/>
      <c r="FMS18" s="605"/>
      <c r="FMT18" s="605"/>
      <c r="FMU18" s="605"/>
      <c r="FMV18" s="605"/>
      <c r="FMW18" s="605"/>
      <c r="FMX18" s="605"/>
      <c r="FMY18" s="605"/>
      <c r="FMZ18" s="605"/>
      <c r="FNA18" s="605"/>
      <c r="FNB18" s="605"/>
      <c r="FNC18" s="605"/>
      <c r="FND18" s="605"/>
      <c r="FNE18" s="605"/>
      <c r="FNF18" s="605"/>
      <c r="FNG18" s="605"/>
      <c r="FNH18" s="605"/>
      <c r="FNI18" s="605"/>
      <c r="FNJ18" s="605"/>
      <c r="FNK18" s="605"/>
      <c r="FNL18" s="605"/>
      <c r="FNM18" s="605"/>
      <c r="FNN18" s="605"/>
      <c r="FNO18" s="605"/>
      <c r="FNP18" s="605"/>
      <c r="FNQ18" s="605"/>
      <c r="FNR18" s="605"/>
      <c r="FNS18" s="605"/>
      <c r="FNT18" s="605"/>
      <c r="FNU18" s="605"/>
      <c r="FNV18" s="605"/>
      <c r="FNW18" s="605"/>
      <c r="FNX18" s="605"/>
      <c r="FNY18" s="605"/>
      <c r="FNZ18" s="605"/>
      <c r="FOA18" s="605"/>
      <c r="FOB18" s="605"/>
      <c r="FOC18" s="605"/>
      <c r="FOD18" s="605"/>
      <c r="FOE18" s="605"/>
      <c r="FOF18" s="605"/>
      <c r="FOG18" s="605"/>
      <c r="FOH18" s="605"/>
      <c r="FOI18" s="605"/>
      <c r="FOJ18" s="605"/>
      <c r="FOK18" s="605"/>
      <c r="FOL18" s="605"/>
      <c r="FOM18" s="605"/>
      <c r="FON18" s="605"/>
      <c r="FOO18" s="605"/>
      <c r="FOP18" s="605"/>
      <c r="FOQ18" s="605"/>
      <c r="FOR18" s="605"/>
      <c r="FOS18" s="605"/>
      <c r="FOT18" s="605"/>
      <c r="FOU18" s="605"/>
      <c r="FOV18" s="605"/>
      <c r="FOW18" s="605"/>
      <c r="FOX18" s="605"/>
      <c r="FOY18" s="605"/>
      <c r="FOZ18" s="605"/>
      <c r="FPA18" s="605"/>
      <c r="FPB18" s="605"/>
      <c r="FPC18" s="605"/>
      <c r="FPD18" s="605"/>
      <c r="FPE18" s="605"/>
      <c r="FPF18" s="605"/>
      <c r="FPG18" s="605"/>
      <c r="FPH18" s="605"/>
      <c r="FPI18" s="605"/>
      <c r="FPJ18" s="605"/>
      <c r="FPK18" s="605"/>
      <c r="FPL18" s="605"/>
      <c r="FPM18" s="605"/>
      <c r="FPN18" s="605"/>
      <c r="FPO18" s="605"/>
      <c r="FPP18" s="605"/>
      <c r="FPQ18" s="605"/>
      <c r="FPR18" s="605"/>
      <c r="FPS18" s="605"/>
      <c r="FPT18" s="605"/>
      <c r="FPU18" s="605"/>
      <c r="FPV18" s="605"/>
      <c r="FPW18" s="605"/>
      <c r="FPX18" s="605"/>
      <c r="FPY18" s="605"/>
      <c r="FPZ18" s="605"/>
      <c r="FQA18" s="605"/>
      <c r="FQB18" s="605"/>
      <c r="FQC18" s="605"/>
      <c r="FQD18" s="605"/>
      <c r="FQE18" s="605"/>
      <c r="FQF18" s="605"/>
      <c r="FQG18" s="605"/>
      <c r="FQH18" s="605"/>
      <c r="FQI18" s="605"/>
      <c r="FQJ18" s="605"/>
      <c r="FQK18" s="605"/>
      <c r="FQL18" s="605"/>
      <c r="FQM18" s="605"/>
      <c r="FQN18" s="605"/>
      <c r="FQO18" s="605"/>
      <c r="FQP18" s="605"/>
      <c r="FQQ18" s="605"/>
      <c r="FQR18" s="605"/>
      <c r="FQS18" s="605"/>
      <c r="FQT18" s="605"/>
      <c r="FQU18" s="605"/>
      <c r="FQV18" s="605"/>
      <c r="FQW18" s="605"/>
      <c r="FQX18" s="605"/>
      <c r="FQY18" s="605"/>
      <c r="FQZ18" s="605"/>
      <c r="FRA18" s="605"/>
      <c r="FRB18" s="605"/>
      <c r="FRC18" s="605"/>
      <c r="FRD18" s="605"/>
      <c r="FRE18" s="605"/>
      <c r="FRF18" s="605"/>
      <c r="FRG18" s="605"/>
      <c r="FRH18" s="605"/>
      <c r="FRI18" s="605"/>
      <c r="FRJ18" s="605"/>
      <c r="FRK18" s="605"/>
      <c r="FRL18" s="605"/>
      <c r="FRM18" s="605"/>
      <c r="FRN18" s="605"/>
      <c r="FRO18" s="605"/>
      <c r="FRP18" s="605"/>
      <c r="FRQ18" s="605"/>
      <c r="FRR18" s="605"/>
      <c r="FRS18" s="605"/>
      <c r="FRT18" s="605"/>
      <c r="FRU18" s="605"/>
      <c r="FRV18" s="605"/>
      <c r="FRW18" s="605"/>
      <c r="FRX18" s="605"/>
      <c r="FRY18" s="605"/>
      <c r="FRZ18" s="605"/>
      <c r="FSA18" s="605"/>
      <c r="FSB18" s="605"/>
      <c r="FSC18" s="605"/>
      <c r="FSD18" s="605"/>
      <c r="FSE18" s="605"/>
      <c r="FSF18" s="605"/>
      <c r="FSG18" s="605"/>
      <c r="FSH18" s="605"/>
      <c r="FSI18" s="605"/>
      <c r="FSJ18" s="605"/>
      <c r="FSK18" s="605"/>
      <c r="FSL18" s="605"/>
      <c r="FSM18" s="605"/>
      <c r="FSN18" s="605"/>
      <c r="FSO18" s="605"/>
      <c r="FSP18" s="605"/>
      <c r="FSQ18" s="605"/>
      <c r="FSR18" s="605"/>
      <c r="FSS18" s="605"/>
      <c r="FST18" s="605"/>
      <c r="FSU18" s="605"/>
      <c r="FSV18" s="605"/>
      <c r="FSW18" s="605"/>
      <c r="FSX18" s="605"/>
      <c r="FSY18" s="605"/>
      <c r="FSZ18" s="605"/>
      <c r="FTA18" s="605"/>
      <c r="FTB18" s="605"/>
      <c r="FTC18" s="605"/>
      <c r="FTD18" s="605"/>
      <c r="FTE18" s="605"/>
      <c r="FTF18" s="605"/>
      <c r="FTG18" s="605"/>
      <c r="FTH18" s="605"/>
      <c r="FTI18" s="605"/>
      <c r="FTJ18" s="605"/>
      <c r="FTK18" s="605"/>
      <c r="FTL18" s="605"/>
      <c r="FTM18" s="605"/>
      <c r="FTN18" s="605"/>
      <c r="FTO18" s="605"/>
      <c r="FTP18" s="605"/>
      <c r="FTQ18" s="605"/>
      <c r="FTR18" s="605"/>
      <c r="FTS18" s="605"/>
      <c r="FTT18" s="605"/>
      <c r="FTU18" s="605"/>
      <c r="FTV18" s="605"/>
      <c r="FTW18" s="605"/>
      <c r="FTX18" s="605"/>
      <c r="FTY18" s="605"/>
      <c r="FTZ18" s="605"/>
      <c r="FUA18" s="605"/>
      <c r="FUB18" s="605"/>
      <c r="FUC18" s="605"/>
      <c r="FUD18" s="605"/>
      <c r="FUE18" s="605"/>
      <c r="FUF18" s="605"/>
      <c r="FUG18" s="605"/>
      <c r="FUH18" s="605"/>
      <c r="FUI18" s="605"/>
      <c r="FUJ18" s="605"/>
      <c r="FUK18" s="605"/>
      <c r="FUL18" s="605"/>
      <c r="FUM18" s="605"/>
      <c r="FUN18" s="605"/>
      <c r="FUO18" s="605"/>
      <c r="FUP18" s="605"/>
      <c r="FUQ18" s="605"/>
      <c r="FUR18" s="605"/>
      <c r="FUS18" s="605"/>
      <c r="FUT18" s="605"/>
      <c r="FUU18" s="605"/>
      <c r="FUV18" s="605"/>
      <c r="FUW18" s="605"/>
      <c r="FUX18" s="605"/>
      <c r="FUY18" s="605"/>
      <c r="FUZ18" s="605"/>
      <c r="FVA18" s="605"/>
      <c r="FVB18" s="605"/>
      <c r="FVC18" s="605"/>
      <c r="FVD18" s="605"/>
      <c r="FVE18" s="605"/>
      <c r="FVF18" s="605"/>
      <c r="FVG18" s="605"/>
      <c r="FVH18" s="605"/>
      <c r="FVI18" s="605"/>
      <c r="FVJ18" s="605"/>
      <c r="FVK18" s="605"/>
      <c r="FVL18" s="605"/>
      <c r="FVM18" s="605"/>
      <c r="FVN18" s="605"/>
      <c r="FVO18" s="605"/>
      <c r="FVP18" s="605"/>
      <c r="FVQ18" s="605"/>
      <c r="FVR18" s="605"/>
      <c r="FVS18" s="605"/>
      <c r="FVT18" s="605"/>
      <c r="FVU18" s="605"/>
      <c r="FVV18" s="605"/>
      <c r="FVW18" s="605"/>
      <c r="FVX18" s="605"/>
      <c r="FVY18" s="605"/>
      <c r="FVZ18" s="605"/>
      <c r="FWA18" s="605"/>
      <c r="FWB18" s="605"/>
      <c r="FWC18" s="605"/>
      <c r="FWD18" s="605"/>
      <c r="FWE18" s="605"/>
      <c r="FWF18" s="605"/>
      <c r="FWG18" s="605"/>
      <c r="FWH18" s="605"/>
      <c r="FWI18" s="605"/>
      <c r="FWJ18" s="605"/>
      <c r="FWK18" s="605"/>
      <c r="FWL18" s="605"/>
      <c r="FWM18" s="605"/>
      <c r="FWN18" s="605"/>
      <c r="FWO18" s="605"/>
      <c r="FWP18" s="605"/>
      <c r="FWQ18" s="605"/>
      <c r="FWR18" s="605"/>
      <c r="FWS18" s="605"/>
      <c r="FWT18" s="605"/>
      <c r="FWU18" s="605"/>
      <c r="FWV18" s="605"/>
      <c r="FWW18" s="605"/>
      <c r="FWX18" s="605"/>
      <c r="FWY18" s="605"/>
      <c r="FWZ18" s="605"/>
      <c r="FXA18" s="605"/>
      <c r="FXB18" s="605"/>
      <c r="FXC18" s="605"/>
      <c r="FXD18" s="605"/>
      <c r="FXE18" s="605"/>
      <c r="FXF18" s="605"/>
      <c r="FXG18" s="605"/>
      <c r="FXH18" s="605"/>
      <c r="FXI18" s="605"/>
      <c r="FXJ18" s="605"/>
      <c r="FXK18" s="605"/>
      <c r="FXL18" s="605"/>
      <c r="FXM18" s="605"/>
      <c r="FXN18" s="605"/>
      <c r="FXO18" s="605"/>
      <c r="FXP18" s="605"/>
      <c r="FXQ18" s="605"/>
      <c r="FXR18" s="605"/>
      <c r="FXS18" s="605"/>
      <c r="FXT18" s="605"/>
      <c r="FXU18" s="605"/>
      <c r="FXV18" s="605"/>
      <c r="FXW18" s="605"/>
      <c r="FXX18" s="605"/>
      <c r="FXY18" s="605"/>
      <c r="FXZ18" s="605"/>
      <c r="FYA18" s="605"/>
      <c r="FYB18" s="605"/>
      <c r="FYC18" s="605"/>
      <c r="FYD18" s="605"/>
      <c r="FYE18" s="605"/>
      <c r="FYF18" s="605"/>
      <c r="FYG18" s="605"/>
      <c r="FYH18" s="605"/>
      <c r="FYI18" s="605"/>
      <c r="FYJ18" s="605"/>
      <c r="FYK18" s="605"/>
      <c r="FYL18" s="605"/>
      <c r="FYM18" s="605"/>
      <c r="FYN18" s="605"/>
      <c r="FYO18" s="605"/>
      <c r="FYP18" s="605"/>
      <c r="FYQ18" s="605"/>
      <c r="FYR18" s="605"/>
      <c r="FYS18" s="605"/>
      <c r="FYT18" s="605"/>
      <c r="FYU18" s="605"/>
      <c r="FYV18" s="605"/>
      <c r="FYW18" s="605"/>
      <c r="FYX18" s="605"/>
      <c r="FYY18" s="605"/>
      <c r="FYZ18" s="605"/>
      <c r="FZA18" s="605"/>
      <c r="FZB18" s="605"/>
      <c r="FZC18" s="605"/>
      <c r="FZD18" s="605"/>
      <c r="FZE18" s="605"/>
      <c r="FZF18" s="605"/>
      <c r="FZG18" s="605"/>
      <c r="FZH18" s="605"/>
      <c r="FZI18" s="605"/>
      <c r="FZJ18" s="605"/>
      <c r="FZK18" s="605"/>
      <c r="FZL18" s="605"/>
      <c r="FZM18" s="605"/>
      <c r="FZN18" s="605"/>
      <c r="FZO18" s="605"/>
      <c r="FZP18" s="605"/>
      <c r="FZQ18" s="605"/>
      <c r="FZR18" s="605"/>
      <c r="FZS18" s="605"/>
      <c r="FZT18" s="605"/>
      <c r="FZU18" s="605"/>
      <c r="FZV18" s="605"/>
      <c r="FZW18" s="605"/>
      <c r="FZX18" s="605"/>
      <c r="FZY18" s="605"/>
      <c r="FZZ18" s="605"/>
      <c r="GAA18" s="605"/>
      <c r="GAB18" s="605"/>
      <c r="GAC18" s="605"/>
      <c r="GAD18" s="605"/>
      <c r="GAE18" s="605"/>
      <c r="GAF18" s="605"/>
      <c r="GAG18" s="605"/>
      <c r="GAH18" s="605"/>
      <c r="GAI18" s="605"/>
      <c r="GAJ18" s="605"/>
      <c r="GAK18" s="605"/>
      <c r="GAL18" s="605"/>
      <c r="GAM18" s="605"/>
      <c r="GAN18" s="605"/>
      <c r="GAO18" s="605"/>
      <c r="GAP18" s="605"/>
      <c r="GAQ18" s="605"/>
      <c r="GAR18" s="605"/>
      <c r="GAS18" s="605"/>
      <c r="GAT18" s="605"/>
      <c r="GAU18" s="605"/>
      <c r="GAV18" s="605"/>
      <c r="GAW18" s="605"/>
      <c r="GAX18" s="605"/>
      <c r="GAY18" s="605"/>
      <c r="GAZ18" s="605"/>
      <c r="GBA18" s="605"/>
      <c r="GBB18" s="605"/>
      <c r="GBC18" s="605"/>
      <c r="GBD18" s="605"/>
      <c r="GBE18" s="605"/>
      <c r="GBF18" s="605"/>
      <c r="GBG18" s="605"/>
      <c r="GBH18" s="605"/>
      <c r="GBI18" s="605"/>
      <c r="GBJ18" s="605"/>
      <c r="GBK18" s="605"/>
      <c r="GBL18" s="605"/>
      <c r="GBM18" s="605"/>
      <c r="GBN18" s="605"/>
      <c r="GBO18" s="605"/>
      <c r="GBP18" s="605"/>
      <c r="GBQ18" s="605"/>
      <c r="GBR18" s="605"/>
      <c r="GBS18" s="605"/>
      <c r="GBT18" s="605"/>
      <c r="GBU18" s="605"/>
      <c r="GBV18" s="605"/>
      <c r="GBW18" s="605"/>
      <c r="GBX18" s="605"/>
      <c r="GBY18" s="605"/>
      <c r="GBZ18" s="605"/>
      <c r="GCA18" s="605"/>
      <c r="GCB18" s="605"/>
      <c r="GCC18" s="605"/>
      <c r="GCD18" s="605"/>
      <c r="GCE18" s="605"/>
      <c r="GCF18" s="605"/>
      <c r="GCG18" s="605"/>
      <c r="GCH18" s="605"/>
      <c r="GCI18" s="605"/>
      <c r="GCJ18" s="605"/>
      <c r="GCK18" s="605"/>
      <c r="GCL18" s="605"/>
      <c r="GCM18" s="605"/>
      <c r="GCN18" s="605"/>
      <c r="GCO18" s="605"/>
      <c r="GCP18" s="605"/>
      <c r="GCQ18" s="605"/>
      <c r="GCR18" s="605"/>
      <c r="GCS18" s="605"/>
      <c r="GCT18" s="605"/>
      <c r="GCU18" s="605"/>
      <c r="GCV18" s="605"/>
      <c r="GCW18" s="605"/>
      <c r="GCX18" s="605"/>
      <c r="GCY18" s="605"/>
      <c r="GCZ18" s="605"/>
      <c r="GDA18" s="605"/>
      <c r="GDB18" s="605"/>
      <c r="GDC18" s="605"/>
      <c r="GDD18" s="605"/>
      <c r="GDE18" s="605"/>
      <c r="GDF18" s="605"/>
      <c r="GDG18" s="605"/>
      <c r="GDH18" s="605"/>
      <c r="GDI18" s="605"/>
      <c r="GDJ18" s="605"/>
      <c r="GDK18" s="605"/>
      <c r="GDL18" s="605"/>
      <c r="GDM18" s="605"/>
      <c r="GDN18" s="605"/>
      <c r="GDO18" s="605"/>
      <c r="GDP18" s="605"/>
      <c r="GDQ18" s="605"/>
      <c r="GDR18" s="605"/>
      <c r="GDS18" s="605"/>
      <c r="GDT18" s="605"/>
      <c r="GDU18" s="605"/>
      <c r="GDV18" s="605"/>
      <c r="GDW18" s="605"/>
      <c r="GDX18" s="605"/>
      <c r="GDY18" s="605"/>
      <c r="GDZ18" s="605"/>
      <c r="GEA18" s="605"/>
      <c r="GEB18" s="605"/>
      <c r="GEC18" s="605"/>
      <c r="GED18" s="605"/>
      <c r="GEE18" s="605"/>
      <c r="GEF18" s="605"/>
      <c r="GEG18" s="605"/>
      <c r="GEH18" s="605"/>
      <c r="GEI18" s="605"/>
      <c r="GEJ18" s="605"/>
      <c r="GEK18" s="605"/>
      <c r="GEL18" s="605"/>
      <c r="GEM18" s="605"/>
      <c r="GEN18" s="605"/>
      <c r="GEO18" s="605"/>
      <c r="GEP18" s="605"/>
      <c r="GEQ18" s="605"/>
      <c r="GER18" s="605"/>
      <c r="GES18" s="605"/>
      <c r="GET18" s="605"/>
      <c r="GEU18" s="605"/>
      <c r="GEV18" s="605"/>
      <c r="GEW18" s="605"/>
      <c r="GEX18" s="605"/>
      <c r="GEY18" s="605"/>
      <c r="GEZ18" s="605"/>
      <c r="GFA18" s="605"/>
      <c r="GFB18" s="605"/>
      <c r="GFC18" s="605"/>
      <c r="GFD18" s="605"/>
      <c r="GFE18" s="605"/>
      <c r="GFF18" s="605"/>
      <c r="GFG18" s="605"/>
      <c r="GFH18" s="605"/>
      <c r="GFI18" s="605"/>
      <c r="GFJ18" s="605"/>
      <c r="GFK18" s="605"/>
      <c r="GFL18" s="605"/>
      <c r="GFM18" s="605"/>
      <c r="GFN18" s="605"/>
      <c r="GFO18" s="605"/>
      <c r="GFP18" s="605"/>
      <c r="GFQ18" s="605"/>
      <c r="GFR18" s="605"/>
      <c r="GFS18" s="605"/>
      <c r="GFT18" s="605"/>
      <c r="GFU18" s="605"/>
      <c r="GFV18" s="605"/>
      <c r="GFW18" s="605"/>
      <c r="GFX18" s="605"/>
      <c r="GFY18" s="605"/>
      <c r="GFZ18" s="605"/>
      <c r="GGA18" s="605"/>
      <c r="GGB18" s="605"/>
      <c r="GGC18" s="605"/>
      <c r="GGD18" s="605"/>
      <c r="GGE18" s="605"/>
      <c r="GGF18" s="605"/>
      <c r="GGG18" s="605"/>
      <c r="GGH18" s="605"/>
      <c r="GGI18" s="605"/>
      <c r="GGJ18" s="605"/>
      <c r="GGK18" s="605"/>
      <c r="GGL18" s="605"/>
      <c r="GGM18" s="605"/>
      <c r="GGN18" s="605"/>
      <c r="GGO18" s="605"/>
      <c r="GGP18" s="605"/>
      <c r="GGQ18" s="605"/>
      <c r="GGR18" s="605"/>
      <c r="GGS18" s="605"/>
      <c r="GGT18" s="605"/>
      <c r="GGU18" s="605"/>
      <c r="GGV18" s="605"/>
      <c r="GGW18" s="605"/>
      <c r="GGX18" s="605"/>
      <c r="GGY18" s="605"/>
      <c r="GGZ18" s="605"/>
      <c r="GHA18" s="605"/>
      <c r="GHB18" s="605"/>
      <c r="GHC18" s="605"/>
      <c r="GHD18" s="605"/>
      <c r="GHE18" s="605"/>
      <c r="GHF18" s="605"/>
      <c r="GHG18" s="605"/>
      <c r="GHH18" s="605"/>
      <c r="GHI18" s="605"/>
      <c r="GHJ18" s="605"/>
      <c r="GHK18" s="605"/>
      <c r="GHL18" s="605"/>
      <c r="GHM18" s="605"/>
      <c r="GHN18" s="605"/>
      <c r="GHO18" s="605"/>
      <c r="GHP18" s="605"/>
      <c r="GHQ18" s="605"/>
      <c r="GHR18" s="605"/>
      <c r="GHS18" s="605"/>
      <c r="GHT18" s="605"/>
      <c r="GHU18" s="605"/>
      <c r="GHV18" s="605"/>
      <c r="GHW18" s="605"/>
      <c r="GHX18" s="605"/>
      <c r="GHY18" s="605"/>
      <c r="GHZ18" s="605"/>
      <c r="GIA18" s="605"/>
      <c r="GIB18" s="605"/>
      <c r="GIC18" s="605"/>
      <c r="GID18" s="605"/>
      <c r="GIE18" s="605"/>
      <c r="GIF18" s="605"/>
      <c r="GIG18" s="605"/>
      <c r="GIH18" s="605"/>
      <c r="GII18" s="605"/>
      <c r="GIJ18" s="605"/>
      <c r="GIK18" s="605"/>
      <c r="GIL18" s="605"/>
      <c r="GIM18" s="605"/>
      <c r="GIN18" s="605"/>
      <c r="GIO18" s="605"/>
      <c r="GIP18" s="605"/>
      <c r="GIQ18" s="605"/>
      <c r="GIR18" s="605"/>
      <c r="GIS18" s="605"/>
      <c r="GIT18" s="605"/>
      <c r="GIU18" s="605"/>
      <c r="GIV18" s="605"/>
      <c r="GIW18" s="605"/>
      <c r="GIX18" s="605"/>
      <c r="GIY18" s="605"/>
      <c r="GIZ18" s="605"/>
      <c r="GJA18" s="605"/>
      <c r="GJB18" s="605"/>
      <c r="GJC18" s="605"/>
      <c r="GJD18" s="605"/>
      <c r="GJE18" s="605"/>
      <c r="GJF18" s="605"/>
      <c r="GJG18" s="605"/>
      <c r="GJH18" s="605"/>
      <c r="GJI18" s="605"/>
      <c r="GJJ18" s="605"/>
      <c r="GJK18" s="605"/>
      <c r="GJL18" s="605"/>
      <c r="GJM18" s="605"/>
      <c r="GJN18" s="605"/>
      <c r="GJO18" s="605"/>
      <c r="GJP18" s="605"/>
      <c r="GJQ18" s="605"/>
      <c r="GJR18" s="605"/>
      <c r="GJS18" s="605"/>
      <c r="GJT18" s="605"/>
      <c r="GJU18" s="605"/>
      <c r="GJV18" s="605"/>
      <c r="GJW18" s="605"/>
      <c r="GJX18" s="605"/>
      <c r="GJY18" s="605"/>
      <c r="GJZ18" s="605"/>
      <c r="GKA18" s="605"/>
      <c r="GKB18" s="605"/>
      <c r="GKC18" s="605"/>
      <c r="GKD18" s="605"/>
      <c r="GKE18" s="605"/>
      <c r="GKF18" s="605"/>
      <c r="GKG18" s="605"/>
      <c r="GKH18" s="605"/>
      <c r="GKI18" s="605"/>
      <c r="GKJ18" s="605"/>
      <c r="GKK18" s="605"/>
      <c r="GKL18" s="605"/>
      <c r="GKM18" s="605"/>
      <c r="GKN18" s="605"/>
      <c r="GKO18" s="605"/>
      <c r="GKP18" s="605"/>
      <c r="GKQ18" s="605"/>
      <c r="GKR18" s="605"/>
      <c r="GKS18" s="605"/>
      <c r="GKT18" s="605"/>
      <c r="GKU18" s="605"/>
      <c r="GKV18" s="605"/>
      <c r="GKW18" s="605"/>
      <c r="GKX18" s="605"/>
      <c r="GKY18" s="605"/>
      <c r="GKZ18" s="605"/>
      <c r="GLA18" s="605"/>
      <c r="GLB18" s="605"/>
      <c r="GLC18" s="605"/>
      <c r="GLD18" s="605"/>
      <c r="GLE18" s="605"/>
      <c r="GLF18" s="605"/>
      <c r="GLG18" s="605"/>
      <c r="GLH18" s="605"/>
      <c r="GLI18" s="605"/>
      <c r="GLJ18" s="605"/>
      <c r="GLK18" s="605"/>
      <c r="GLL18" s="605"/>
      <c r="GLM18" s="605"/>
      <c r="GLN18" s="605"/>
      <c r="GLO18" s="605"/>
      <c r="GLP18" s="605"/>
      <c r="GLQ18" s="605"/>
      <c r="GLR18" s="605"/>
      <c r="GLS18" s="605"/>
      <c r="GLT18" s="605"/>
      <c r="GLU18" s="605"/>
      <c r="GLV18" s="605"/>
      <c r="GLW18" s="605"/>
      <c r="GLX18" s="605"/>
      <c r="GLY18" s="605"/>
      <c r="GLZ18" s="605"/>
      <c r="GMA18" s="605"/>
      <c r="GMB18" s="605"/>
      <c r="GMC18" s="605"/>
      <c r="GMD18" s="605"/>
      <c r="GME18" s="605"/>
      <c r="GMF18" s="605"/>
      <c r="GMG18" s="605"/>
      <c r="GMH18" s="605"/>
      <c r="GMI18" s="605"/>
      <c r="GMJ18" s="605"/>
      <c r="GMK18" s="605"/>
      <c r="GML18" s="605"/>
      <c r="GMM18" s="605"/>
      <c r="GMN18" s="605"/>
      <c r="GMO18" s="605"/>
      <c r="GMP18" s="605"/>
      <c r="GMQ18" s="605"/>
      <c r="GMR18" s="605"/>
      <c r="GMS18" s="605"/>
      <c r="GMT18" s="605"/>
      <c r="GMU18" s="605"/>
      <c r="GMV18" s="605"/>
      <c r="GMW18" s="605"/>
      <c r="GMX18" s="605"/>
      <c r="GMY18" s="605"/>
      <c r="GMZ18" s="605"/>
      <c r="GNA18" s="605"/>
      <c r="GNB18" s="605"/>
      <c r="GNC18" s="605"/>
      <c r="GND18" s="605"/>
      <c r="GNE18" s="605"/>
      <c r="GNF18" s="605"/>
      <c r="GNG18" s="605"/>
      <c r="GNH18" s="605"/>
      <c r="GNI18" s="605"/>
      <c r="GNJ18" s="605"/>
      <c r="GNK18" s="605"/>
      <c r="GNL18" s="605"/>
      <c r="GNM18" s="605"/>
      <c r="GNN18" s="605"/>
      <c r="GNO18" s="605"/>
      <c r="GNP18" s="605"/>
      <c r="GNQ18" s="605"/>
      <c r="GNR18" s="605"/>
      <c r="GNS18" s="605"/>
      <c r="GNT18" s="605"/>
      <c r="GNU18" s="605"/>
      <c r="GNV18" s="605"/>
      <c r="GNW18" s="605"/>
      <c r="GNX18" s="605"/>
      <c r="GNY18" s="605"/>
      <c r="GNZ18" s="605"/>
      <c r="GOA18" s="605"/>
      <c r="GOB18" s="605"/>
      <c r="GOC18" s="605"/>
      <c r="GOD18" s="605"/>
      <c r="GOE18" s="605"/>
      <c r="GOF18" s="605"/>
      <c r="GOG18" s="605"/>
      <c r="GOH18" s="605"/>
      <c r="GOI18" s="605"/>
      <c r="GOJ18" s="605"/>
      <c r="GOK18" s="605"/>
      <c r="GOL18" s="605"/>
      <c r="GOM18" s="605"/>
      <c r="GON18" s="605"/>
      <c r="GOO18" s="605"/>
      <c r="GOP18" s="605"/>
      <c r="GOQ18" s="605"/>
      <c r="GOR18" s="605"/>
      <c r="GOS18" s="605"/>
      <c r="GOT18" s="605"/>
      <c r="GOU18" s="605"/>
      <c r="GOV18" s="605"/>
      <c r="GOW18" s="605"/>
      <c r="GOX18" s="605"/>
      <c r="GOY18" s="605"/>
      <c r="GOZ18" s="605"/>
      <c r="GPA18" s="605"/>
      <c r="GPB18" s="605"/>
      <c r="GPC18" s="605"/>
      <c r="GPD18" s="605"/>
      <c r="GPE18" s="605"/>
      <c r="GPF18" s="605"/>
      <c r="GPG18" s="605"/>
      <c r="GPH18" s="605"/>
      <c r="GPI18" s="605"/>
      <c r="GPJ18" s="605"/>
      <c r="GPK18" s="605"/>
      <c r="GPL18" s="605"/>
      <c r="GPM18" s="605"/>
      <c r="GPN18" s="605"/>
      <c r="GPO18" s="605"/>
      <c r="GPP18" s="605"/>
      <c r="GPQ18" s="605"/>
      <c r="GPR18" s="605"/>
      <c r="GPS18" s="605"/>
      <c r="GPT18" s="605"/>
      <c r="GPU18" s="605"/>
      <c r="GPV18" s="605"/>
      <c r="GPW18" s="605"/>
      <c r="GPX18" s="605"/>
      <c r="GPY18" s="605"/>
      <c r="GPZ18" s="605"/>
      <c r="GQA18" s="605"/>
      <c r="GQB18" s="605"/>
      <c r="GQC18" s="605"/>
      <c r="GQD18" s="605"/>
      <c r="GQE18" s="605"/>
      <c r="GQF18" s="605"/>
      <c r="GQG18" s="605"/>
      <c r="GQH18" s="605"/>
      <c r="GQI18" s="605"/>
      <c r="GQJ18" s="605"/>
      <c r="GQK18" s="605"/>
      <c r="GQL18" s="605"/>
      <c r="GQM18" s="605"/>
      <c r="GQN18" s="605"/>
      <c r="GQO18" s="605"/>
      <c r="GQP18" s="605"/>
      <c r="GQQ18" s="605"/>
      <c r="GQR18" s="605"/>
      <c r="GQS18" s="605"/>
      <c r="GQT18" s="605"/>
      <c r="GQU18" s="605"/>
      <c r="GQV18" s="605"/>
      <c r="GQW18" s="605"/>
      <c r="GQX18" s="605"/>
      <c r="GQY18" s="605"/>
      <c r="GQZ18" s="605"/>
      <c r="GRA18" s="605"/>
      <c r="GRB18" s="605"/>
      <c r="GRC18" s="605"/>
      <c r="GRD18" s="605"/>
      <c r="GRE18" s="605"/>
      <c r="GRF18" s="605"/>
      <c r="GRG18" s="605"/>
      <c r="GRH18" s="605"/>
      <c r="GRI18" s="605"/>
      <c r="GRJ18" s="605"/>
      <c r="GRK18" s="605"/>
      <c r="GRL18" s="605"/>
      <c r="GRM18" s="605"/>
      <c r="GRN18" s="605"/>
      <c r="GRO18" s="605"/>
      <c r="GRP18" s="605"/>
      <c r="GRQ18" s="605"/>
      <c r="GRR18" s="605"/>
      <c r="GRS18" s="605"/>
      <c r="GRT18" s="605"/>
      <c r="GRU18" s="605"/>
      <c r="GRV18" s="605"/>
      <c r="GRW18" s="605"/>
      <c r="GRX18" s="605"/>
      <c r="GRY18" s="605"/>
      <c r="GRZ18" s="605"/>
      <c r="GSA18" s="605"/>
      <c r="GSB18" s="605"/>
      <c r="GSC18" s="605"/>
      <c r="GSD18" s="605"/>
      <c r="GSE18" s="605"/>
      <c r="GSF18" s="605"/>
      <c r="GSG18" s="605"/>
      <c r="GSH18" s="605"/>
      <c r="GSI18" s="605"/>
      <c r="GSJ18" s="605"/>
      <c r="GSK18" s="605"/>
      <c r="GSL18" s="605"/>
      <c r="GSM18" s="605"/>
      <c r="GSN18" s="605"/>
      <c r="GSO18" s="605"/>
      <c r="GSP18" s="605"/>
      <c r="GSQ18" s="605"/>
      <c r="GSR18" s="605"/>
      <c r="GSS18" s="605"/>
      <c r="GST18" s="605"/>
      <c r="GSU18" s="605"/>
      <c r="GSV18" s="605"/>
      <c r="GSW18" s="605"/>
      <c r="GSX18" s="605"/>
      <c r="GSY18" s="605"/>
      <c r="GSZ18" s="605"/>
      <c r="GTA18" s="605"/>
      <c r="GTB18" s="605"/>
      <c r="GTC18" s="605"/>
      <c r="GTD18" s="605"/>
      <c r="GTE18" s="605"/>
      <c r="GTF18" s="605"/>
      <c r="GTG18" s="605"/>
      <c r="GTH18" s="605"/>
      <c r="GTI18" s="605"/>
      <c r="GTJ18" s="605"/>
      <c r="GTK18" s="605"/>
      <c r="GTL18" s="605"/>
      <c r="GTM18" s="605"/>
      <c r="GTN18" s="605"/>
      <c r="GTO18" s="605"/>
      <c r="GTP18" s="605"/>
      <c r="GTQ18" s="605"/>
      <c r="GTR18" s="605"/>
      <c r="GTS18" s="605"/>
      <c r="GTT18" s="605"/>
      <c r="GTU18" s="605"/>
      <c r="GTV18" s="605"/>
      <c r="GTW18" s="605"/>
      <c r="GTX18" s="605"/>
      <c r="GTY18" s="605"/>
      <c r="GTZ18" s="605"/>
      <c r="GUA18" s="605"/>
      <c r="GUB18" s="605"/>
      <c r="GUC18" s="605"/>
      <c r="GUD18" s="605"/>
      <c r="GUE18" s="605"/>
      <c r="GUF18" s="605"/>
      <c r="GUG18" s="605"/>
      <c r="GUH18" s="605"/>
      <c r="GUI18" s="605"/>
      <c r="GUJ18" s="605"/>
      <c r="GUK18" s="605"/>
      <c r="GUL18" s="605"/>
      <c r="GUM18" s="605"/>
      <c r="GUN18" s="605"/>
      <c r="GUO18" s="605"/>
      <c r="GUP18" s="605"/>
      <c r="GUQ18" s="605"/>
      <c r="GUR18" s="605"/>
      <c r="GUS18" s="605"/>
      <c r="GUT18" s="605"/>
      <c r="GUU18" s="605"/>
      <c r="GUV18" s="605"/>
      <c r="GUW18" s="605"/>
      <c r="GUX18" s="605"/>
      <c r="GUY18" s="605"/>
      <c r="GUZ18" s="605"/>
      <c r="GVA18" s="605"/>
      <c r="GVB18" s="605"/>
      <c r="GVC18" s="605"/>
      <c r="GVD18" s="605"/>
      <c r="GVE18" s="605"/>
      <c r="GVF18" s="605"/>
      <c r="GVG18" s="605"/>
      <c r="GVH18" s="605"/>
      <c r="GVI18" s="605"/>
      <c r="GVJ18" s="605"/>
      <c r="GVK18" s="605"/>
      <c r="GVL18" s="605"/>
      <c r="GVM18" s="605"/>
      <c r="GVN18" s="605"/>
      <c r="GVO18" s="605"/>
      <c r="GVP18" s="605"/>
      <c r="GVQ18" s="605"/>
      <c r="GVR18" s="605"/>
      <c r="GVS18" s="605"/>
      <c r="GVT18" s="605"/>
      <c r="GVU18" s="605"/>
      <c r="GVV18" s="605"/>
      <c r="GVW18" s="605"/>
      <c r="GVX18" s="605"/>
      <c r="GVY18" s="605"/>
      <c r="GVZ18" s="605"/>
      <c r="GWA18" s="605"/>
      <c r="GWB18" s="605"/>
      <c r="GWC18" s="605"/>
      <c r="GWD18" s="605"/>
      <c r="GWE18" s="605"/>
      <c r="GWF18" s="605"/>
      <c r="GWG18" s="605"/>
      <c r="GWH18" s="605"/>
      <c r="GWI18" s="605"/>
      <c r="GWJ18" s="605"/>
      <c r="GWK18" s="605"/>
      <c r="GWL18" s="605"/>
      <c r="GWM18" s="605"/>
      <c r="GWN18" s="605"/>
      <c r="GWO18" s="605"/>
      <c r="GWP18" s="605"/>
      <c r="GWQ18" s="605"/>
      <c r="GWR18" s="605"/>
      <c r="GWS18" s="605"/>
      <c r="GWT18" s="605"/>
      <c r="GWU18" s="605"/>
      <c r="GWV18" s="605"/>
      <c r="GWW18" s="605"/>
      <c r="GWX18" s="605"/>
      <c r="GWY18" s="605"/>
      <c r="GWZ18" s="605"/>
      <c r="GXA18" s="605"/>
      <c r="GXB18" s="605"/>
      <c r="GXC18" s="605"/>
      <c r="GXD18" s="605"/>
      <c r="GXE18" s="605"/>
      <c r="GXF18" s="605"/>
      <c r="GXG18" s="605"/>
      <c r="GXH18" s="605"/>
      <c r="GXI18" s="605"/>
      <c r="GXJ18" s="605"/>
      <c r="GXK18" s="605"/>
      <c r="GXL18" s="605"/>
      <c r="GXM18" s="605"/>
      <c r="GXN18" s="605"/>
      <c r="GXO18" s="605"/>
      <c r="GXP18" s="605"/>
      <c r="GXQ18" s="605"/>
      <c r="GXR18" s="605"/>
      <c r="GXS18" s="605"/>
      <c r="GXT18" s="605"/>
      <c r="GXU18" s="605"/>
      <c r="GXV18" s="605"/>
      <c r="GXW18" s="605"/>
      <c r="GXX18" s="605"/>
      <c r="GXY18" s="605"/>
      <c r="GXZ18" s="605"/>
      <c r="GYA18" s="605"/>
      <c r="GYB18" s="605"/>
      <c r="GYC18" s="605"/>
      <c r="GYD18" s="605"/>
      <c r="GYE18" s="605"/>
      <c r="GYF18" s="605"/>
      <c r="GYG18" s="605"/>
      <c r="GYH18" s="605"/>
      <c r="GYI18" s="605"/>
      <c r="GYJ18" s="605"/>
      <c r="GYK18" s="605"/>
      <c r="GYL18" s="605"/>
      <c r="GYM18" s="605"/>
      <c r="GYN18" s="605"/>
      <c r="GYO18" s="605"/>
      <c r="GYP18" s="605"/>
      <c r="GYQ18" s="605"/>
      <c r="GYR18" s="605"/>
      <c r="GYS18" s="605"/>
      <c r="GYT18" s="605"/>
      <c r="GYU18" s="605"/>
      <c r="GYV18" s="605"/>
      <c r="GYW18" s="605"/>
      <c r="GYX18" s="605"/>
      <c r="GYY18" s="605"/>
      <c r="GYZ18" s="605"/>
      <c r="GZA18" s="605"/>
      <c r="GZB18" s="605"/>
      <c r="GZC18" s="605"/>
      <c r="GZD18" s="605"/>
      <c r="GZE18" s="605"/>
      <c r="GZF18" s="605"/>
      <c r="GZG18" s="605"/>
      <c r="GZH18" s="605"/>
      <c r="GZI18" s="605"/>
      <c r="GZJ18" s="605"/>
      <c r="GZK18" s="605"/>
      <c r="GZL18" s="605"/>
      <c r="GZM18" s="605"/>
      <c r="GZN18" s="605"/>
      <c r="GZO18" s="605"/>
      <c r="GZP18" s="605"/>
      <c r="GZQ18" s="605"/>
      <c r="GZR18" s="605"/>
      <c r="GZS18" s="605"/>
      <c r="GZT18" s="605"/>
      <c r="GZU18" s="605"/>
      <c r="GZV18" s="605"/>
      <c r="GZW18" s="605"/>
      <c r="GZX18" s="605"/>
      <c r="GZY18" s="605"/>
      <c r="GZZ18" s="605"/>
      <c r="HAA18" s="605"/>
      <c r="HAB18" s="605"/>
      <c r="HAC18" s="605"/>
      <c r="HAD18" s="605"/>
      <c r="HAE18" s="605"/>
      <c r="HAF18" s="605"/>
      <c r="HAG18" s="605"/>
      <c r="HAH18" s="605"/>
      <c r="HAI18" s="605"/>
      <c r="HAJ18" s="605"/>
      <c r="HAK18" s="605"/>
      <c r="HAL18" s="605"/>
      <c r="HAM18" s="605"/>
      <c r="HAN18" s="605"/>
      <c r="HAO18" s="605"/>
      <c r="HAP18" s="605"/>
      <c r="HAQ18" s="605"/>
      <c r="HAR18" s="605"/>
      <c r="HAS18" s="605"/>
      <c r="HAT18" s="605"/>
      <c r="HAU18" s="605"/>
      <c r="HAV18" s="605"/>
      <c r="HAW18" s="605"/>
      <c r="HAX18" s="605"/>
      <c r="HAY18" s="605"/>
      <c r="HAZ18" s="605"/>
      <c r="HBA18" s="605"/>
      <c r="HBB18" s="605"/>
      <c r="HBC18" s="605"/>
      <c r="HBD18" s="605"/>
      <c r="HBE18" s="605"/>
      <c r="HBF18" s="605"/>
      <c r="HBG18" s="605"/>
      <c r="HBH18" s="605"/>
      <c r="HBI18" s="605"/>
      <c r="HBJ18" s="605"/>
      <c r="HBK18" s="605"/>
      <c r="HBL18" s="605"/>
      <c r="HBM18" s="605"/>
      <c r="HBN18" s="605"/>
      <c r="HBO18" s="605"/>
      <c r="HBP18" s="605"/>
      <c r="HBQ18" s="605"/>
      <c r="HBR18" s="605"/>
      <c r="HBS18" s="605"/>
      <c r="HBT18" s="605"/>
      <c r="HBU18" s="605"/>
      <c r="HBV18" s="605"/>
      <c r="HBW18" s="605"/>
      <c r="HBX18" s="605"/>
      <c r="HBY18" s="605"/>
      <c r="HBZ18" s="605"/>
      <c r="HCA18" s="605"/>
      <c r="HCB18" s="605"/>
      <c r="HCC18" s="605"/>
      <c r="HCD18" s="605"/>
      <c r="HCE18" s="605"/>
      <c r="HCF18" s="605"/>
      <c r="HCG18" s="605"/>
      <c r="HCH18" s="605"/>
      <c r="HCI18" s="605"/>
      <c r="HCJ18" s="605"/>
      <c r="HCK18" s="605"/>
      <c r="HCL18" s="605"/>
      <c r="HCM18" s="605"/>
      <c r="HCN18" s="605"/>
      <c r="HCO18" s="605"/>
      <c r="HCP18" s="605"/>
      <c r="HCQ18" s="605"/>
      <c r="HCR18" s="605"/>
      <c r="HCS18" s="605"/>
      <c r="HCT18" s="605"/>
      <c r="HCU18" s="605"/>
      <c r="HCV18" s="605"/>
      <c r="HCW18" s="605"/>
      <c r="HCX18" s="605"/>
      <c r="HCY18" s="605"/>
      <c r="HCZ18" s="605"/>
      <c r="HDA18" s="605"/>
      <c r="HDB18" s="605"/>
      <c r="HDC18" s="605"/>
      <c r="HDD18" s="605"/>
      <c r="HDE18" s="605"/>
      <c r="HDF18" s="605"/>
      <c r="HDG18" s="605"/>
      <c r="HDH18" s="605"/>
      <c r="HDI18" s="605"/>
      <c r="HDJ18" s="605"/>
      <c r="HDK18" s="605"/>
      <c r="HDL18" s="605"/>
      <c r="HDM18" s="605"/>
      <c r="HDN18" s="605"/>
      <c r="HDO18" s="605"/>
      <c r="HDP18" s="605"/>
      <c r="HDQ18" s="605"/>
      <c r="HDR18" s="605"/>
      <c r="HDS18" s="605"/>
      <c r="HDT18" s="605"/>
      <c r="HDU18" s="605"/>
      <c r="HDV18" s="605"/>
      <c r="HDW18" s="605"/>
      <c r="HDX18" s="605"/>
      <c r="HDY18" s="605"/>
      <c r="HDZ18" s="605"/>
      <c r="HEA18" s="605"/>
      <c r="HEB18" s="605"/>
      <c r="HEC18" s="605"/>
      <c r="HED18" s="605"/>
      <c r="HEE18" s="605"/>
      <c r="HEF18" s="605"/>
      <c r="HEG18" s="605"/>
      <c r="HEH18" s="605"/>
      <c r="HEI18" s="605"/>
      <c r="HEJ18" s="605"/>
      <c r="HEK18" s="605"/>
      <c r="HEL18" s="605"/>
      <c r="HEM18" s="605"/>
      <c r="HEN18" s="605"/>
      <c r="HEO18" s="605"/>
      <c r="HEP18" s="605"/>
      <c r="HEQ18" s="605"/>
      <c r="HER18" s="605"/>
      <c r="HES18" s="605"/>
      <c r="HET18" s="605"/>
      <c r="HEU18" s="605"/>
      <c r="HEV18" s="605"/>
      <c r="HEW18" s="605"/>
      <c r="HEX18" s="605"/>
      <c r="HEY18" s="605"/>
      <c r="HEZ18" s="605"/>
      <c r="HFA18" s="605"/>
      <c r="HFB18" s="605"/>
      <c r="HFC18" s="605"/>
      <c r="HFD18" s="605"/>
      <c r="HFE18" s="605"/>
      <c r="HFF18" s="605"/>
      <c r="HFG18" s="605"/>
      <c r="HFH18" s="605"/>
      <c r="HFI18" s="605"/>
      <c r="HFJ18" s="605"/>
      <c r="HFK18" s="605"/>
      <c r="HFL18" s="605"/>
      <c r="HFM18" s="605"/>
      <c r="HFN18" s="605"/>
      <c r="HFO18" s="605"/>
      <c r="HFP18" s="605"/>
      <c r="HFQ18" s="605"/>
      <c r="HFR18" s="605"/>
      <c r="HFS18" s="605"/>
      <c r="HFT18" s="605"/>
      <c r="HFU18" s="605"/>
      <c r="HFV18" s="605"/>
      <c r="HFW18" s="605"/>
      <c r="HFX18" s="605"/>
      <c r="HFY18" s="605"/>
      <c r="HFZ18" s="605"/>
      <c r="HGA18" s="605"/>
      <c r="HGB18" s="605"/>
      <c r="HGC18" s="605"/>
      <c r="HGD18" s="605"/>
      <c r="HGE18" s="605"/>
      <c r="HGF18" s="605"/>
      <c r="HGG18" s="605"/>
      <c r="HGH18" s="605"/>
      <c r="HGI18" s="605"/>
      <c r="HGJ18" s="605"/>
      <c r="HGK18" s="605"/>
      <c r="HGL18" s="605"/>
      <c r="HGM18" s="605"/>
      <c r="HGN18" s="605"/>
      <c r="HGO18" s="605"/>
      <c r="HGP18" s="605"/>
      <c r="HGQ18" s="605"/>
      <c r="HGR18" s="605"/>
      <c r="HGS18" s="605"/>
      <c r="HGT18" s="605"/>
      <c r="HGU18" s="605"/>
      <c r="HGV18" s="605"/>
      <c r="HGW18" s="605"/>
      <c r="HGX18" s="605"/>
      <c r="HGY18" s="605"/>
      <c r="HGZ18" s="605"/>
      <c r="HHA18" s="605"/>
      <c r="HHB18" s="605"/>
      <c r="HHC18" s="605"/>
      <c r="HHD18" s="605"/>
      <c r="HHE18" s="605"/>
      <c r="HHF18" s="605"/>
      <c r="HHG18" s="605"/>
      <c r="HHH18" s="605"/>
      <c r="HHI18" s="605"/>
      <c r="HHJ18" s="605"/>
      <c r="HHK18" s="605"/>
      <c r="HHL18" s="605"/>
      <c r="HHM18" s="605"/>
      <c r="HHN18" s="605"/>
      <c r="HHO18" s="605"/>
      <c r="HHP18" s="605"/>
      <c r="HHQ18" s="605"/>
      <c r="HHR18" s="605"/>
      <c r="HHS18" s="605"/>
      <c r="HHT18" s="605"/>
      <c r="HHU18" s="605"/>
      <c r="HHV18" s="605"/>
      <c r="HHW18" s="605"/>
      <c r="HHX18" s="605"/>
      <c r="HHY18" s="605"/>
      <c r="HHZ18" s="605"/>
      <c r="HIA18" s="605"/>
      <c r="HIB18" s="605"/>
      <c r="HIC18" s="605"/>
      <c r="HID18" s="605"/>
      <c r="HIE18" s="605"/>
      <c r="HIF18" s="605"/>
      <c r="HIG18" s="605"/>
      <c r="HIH18" s="605"/>
      <c r="HII18" s="605"/>
      <c r="HIJ18" s="605"/>
      <c r="HIK18" s="605"/>
      <c r="HIL18" s="605"/>
      <c r="HIM18" s="605"/>
      <c r="HIN18" s="605"/>
      <c r="HIO18" s="605"/>
      <c r="HIP18" s="605"/>
      <c r="HIQ18" s="605"/>
      <c r="HIR18" s="605"/>
      <c r="HIS18" s="605"/>
      <c r="HIT18" s="605"/>
      <c r="HIU18" s="605"/>
      <c r="HIV18" s="605"/>
      <c r="HIW18" s="605"/>
      <c r="HIX18" s="605"/>
      <c r="HIY18" s="605"/>
      <c r="HIZ18" s="605"/>
      <c r="HJA18" s="605"/>
      <c r="HJB18" s="605"/>
      <c r="HJC18" s="605"/>
      <c r="HJD18" s="605"/>
      <c r="HJE18" s="605"/>
      <c r="HJF18" s="605"/>
      <c r="HJG18" s="605"/>
      <c r="HJH18" s="605"/>
      <c r="HJI18" s="605"/>
      <c r="HJJ18" s="605"/>
      <c r="HJK18" s="605"/>
      <c r="HJL18" s="605"/>
      <c r="HJM18" s="605"/>
      <c r="HJN18" s="605"/>
      <c r="HJO18" s="605"/>
      <c r="HJP18" s="605"/>
      <c r="HJQ18" s="605"/>
      <c r="HJR18" s="605"/>
      <c r="HJS18" s="605"/>
      <c r="HJT18" s="605"/>
      <c r="HJU18" s="605"/>
      <c r="HJV18" s="605"/>
      <c r="HJW18" s="605"/>
      <c r="HJX18" s="605"/>
      <c r="HJY18" s="605"/>
      <c r="HJZ18" s="605"/>
      <c r="HKA18" s="605"/>
      <c r="HKB18" s="605"/>
      <c r="HKC18" s="605"/>
      <c r="HKD18" s="605"/>
      <c r="HKE18" s="605"/>
      <c r="HKF18" s="605"/>
      <c r="HKG18" s="605"/>
      <c r="HKH18" s="605"/>
      <c r="HKI18" s="605"/>
      <c r="HKJ18" s="605"/>
      <c r="HKK18" s="605"/>
      <c r="HKL18" s="605"/>
      <c r="HKM18" s="605"/>
      <c r="HKN18" s="605"/>
      <c r="HKO18" s="605"/>
      <c r="HKP18" s="605"/>
      <c r="HKQ18" s="605"/>
      <c r="HKR18" s="605"/>
      <c r="HKS18" s="605"/>
      <c r="HKT18" s="605"/>
      <c r="HKU18" s="605"/>
      <c r="HKV18" s="605"/>
      <c r="HKW18" s="605"/>
      <c r="HKX18" s="605"/>
      <c r="HKY18" s="605"/>
      <c r="HKZ18" s="605"/>
      <c r="HLA18" s="605"/>
      <c r="HLB18" s="605"/>
      <c r="HLC18" s="605"/>
      <c r="HLD18" s="605"/>
      <c r="HLE18" s="605"/>
      <c r="HLF18" s="605"/>
      <c r="HLG18" s="605"/>
      <c r="HLH18" s="605"/>
      <c r="HLI18" s="605"/>
      <c r="HLJ18" s="605"/>
      <c r="HLK18" s="605"/>
      <c r="HLL18" s="605"/>
      <c r="HLM18" s="605"/>
      <c r="HLN18" s="605"/>
      <c r="HLO18" s="605"/>
      <c r="HLP18" s="605"/>
      <c r="HLQ18" s="605"/>
      <c r="HLR18" s="605"/>
      <c r="HLS18" s="605"/>
      <c r="HLT18" s="605"/>
      <c r="HLU18" s="605"/>
      <c r="HLV18" s="605"/>
      <c r="HLW18" s="605"/>
      <c r="HLX18" s="605"/>
      <c r="HLY18" s="605"/>
      <c r="HLZ18" s="605"/>
      <c r="HMA18" s="605"/>
      <c r="HMB18" s="605"/>
      <c r="HMC18" s="605"/>
      <c r="HMD18" s="605"/>
      <c r="HME18" s="605"/>
      <c r="HMF18" s="605"/>
      <c r="HMG18" s="605"/>
      <c r="HMH18" s="605"/>
      <c r="HMI18" s="605"/>
      <c r="HMJ18" s="605"/>
      <c r="HMK18" s="605"/>
      <c r="HML18" s="605"/>
      <c r="HMM18" s="605"/>
      <c r="HMN18" s="605"/>
      <c r="HMO18" s="605"/>
      <c r="HMP18" s="605"/>
      <c r="HMQ18" s="605"/>
      <c r="HMR18" s="605"/>
      <c r="HMS18" s="605"/>
      <c r="HMT18" s="605"/>
      <c r="HMU18" s="605"/>
      <c r="HMV18" s="605"/>
      <c r="HMW18" s="605"/>
      <c r="HMX18" s="605"/>
      <c r="HMY18" s="605"/>
      <c r="HMZ18" s="605"/>
      <c r="HNA18" s="605"/>
      <c r="HNB18" s="605"/>
      <c r="HNC18" s="605"/>
      <c r="HND18" s="605"/>
      <c r="HNE18" s="605"/>
      <c r="HNF18" s="605"/>
      <c r="HNG18" s="605"/>
      <c r="HNH18" s="605"/>
      <c r="HNI18" s="605"/>
      <c r="HNJ18" s="605"/>
      <c r="HNK18" s="605"/>
      <c r="HNL18" s="605"/>
      <c r="HNM18" s="605"/>
      <c r="HNN18" s="605"/>
      <c r="HNO18" s="605"/>
      <c r="HNP18" s="605"/>
      <c r="HNQ18" s="605"/>
      <c r="HNR18" s="605"/>
      <c r="HNS18" s="605"/>
      <c r="HNT18" s="605"/>
      <c r="HNU18" s="605"/>
      <c r="HNV18" s="605"/>
      <c r="HNW18" s="605"/>
      <c r="HNX18" s="605"/>
      <c r="HNY18" s="605"/>
      <c r="HNZ18" s="605"/>
      <c r="HOA18" s="605"/>
      <c r="HOB18" s="605"/>
      <c r="HOC18" s="605"/>
      <c r="HOD18" s="605"/>
      <c r="HOE18" s="605"/>
      <c r="HOF18" s="605"/>
      <c r="HOG18" s="605"/>
      <c r="HOH18" s="605"/>
      <c r="HOI18" s="605"/>
      <c r="HOJ18" s="605"/>
      <c r="HOK18" s="605"/>
      <c r="HOL18" s="605"/>
      <c r="HOM18" s="605"/>
      <c r="HON18" s="605"/>
      <c r="HOO18" s="605"/>
      <c r="HOP18" s="605"/>
      <c r="HOQ18" s="605"/>
      <c r="HOR18" s="605"/>
      <c r="HOS18" s="605"/>
      <c r="HOT18" s="605"/>
      <c r="HOU18" s="605"/>
      <c r="HOV18" s="605"/>
      <c r="HOW18" s="605"/>
      <c r="HOX18" s="605"/>
      <c r="HOY18" s="605"/>
      <c r="HOZ18" s="605"/>
      <c r="HPA18" s="605"/>
      <c r="HPB18" s="605"/>
      <c r="HPC18" s="605"/>
      <c r="HPD18" s="605"/>
      <c r="HPE18" s="605"/>
      <c r="HPF18" s="605"/>
      <c r="HPG18" s="605"/>
      <c r="HPH18" s="605"/>
      <c r="HPI18" s="605"/>
      <c r="HPJ18" s="605"/>
      <c r="HPK18" s="605"/>
      <c r="HPL18" s="605"/>
      <c r="HPM18" s="605"/>
      <c r="HPN18" s="605"/>
      <c r="HPO18" s="605"/>
      <c r="HPP18" s="605"/>
      <c r="HPQ18" s="605"/>
      <c r="HPR18" s="605"/>
      <c r="HPS18" s="605"/>
      <c r="HPT18" s="605"/>
      <c r="HPU18" s="605"/>
      <c r="HPV18" s="605"/>
      <c r="HPW18" s="605"/>
      <c r="HPX18" s="605"/>
      <c r="HPY18" s="605"/>
      <c r="HPZ18" s="605"/>
      <c r="HQA18" s="605"/>
      <c r="HQB18" s="605"/>
      <c r="HQC18" s="605"/>
      <c r="HQD18" s="605"/>
      <c r="HQE18" s="605"/>
      <c r="HQF18" s="605"/>
      <c r="HQG18" s="605"/>
      <c r="HQH18" s="605"/>
      <c r="HQI18" s="605"/>
      <c r="HQJ18" s="605"/>
      <c r="HQK18" s="605"/>
      <c r="HQL18" s="605"/>
      <c r="HQM18" s="605"/>
      <c r="HQN18" s="605"/>
      <c r="HQO18" s="605"/>
      <c r="HQP18" s="605"/>
      <c r="HQQ18" s="605"/>
      <c r="HQR18" s="605"/>
      <c r="HQS18" s="605"/>
      <c r="HQT18" s="605"/>
      <c r="HQU18" s="605"/>
      <c r="HQV18" s="605"/>
      <c r="HQW18" s="605"/>
      <c r="HQX18" s="605"/>
      <c r="HQY18" s="605"/>
      <c r="HQZ18" s="605"/>
      <c r="HRA18" s="605"/>
      <c r="HRB18" s="605"/>
      <c r="HRC18" s="605"/>
      <c r="HRD18" s="605"/>
      <c r="HRE18" s="605"/>
      <c r="HRF18" s="605"/>
      <c r="HRG18" s="605"/>
      <c r="HRH18" s="605"/>
      <c r="HRI18" s="605"/>
      <c r="HRJ18" s="605"/>
      <c r="HRK18" s="605"/>
      <c r="HRL18" s="605"/>
      <c r="HRM18" s="605"/>
      <c r="HRN18" s="605"/>
      <c r="HRO18" s="605"/>
      <c r="HRP18" s="605"/>
      <c r="HRQ18" s="605"/>
      <c r="HRR18" s="605"/>
      <c r="HRS18" s="605"/>
      <c r="HRT18" s="605"/>
      <c r="HRU18" s="605"/>
      <c r="HRV18" s="605"/>
      <c r="HRW18" s="605"/>
      <c r="HRX18" s="605"/>
      <c r="HRY18" s="605"/>
      <c r="HRZ18" s="605"/>
      <c r="HSA18" s="605"/>
      <c r="HSB18" s="605"/>
      <c r="HSC18" s="605"/>
      <c r="HSD18" s="605"/>
      <c r="HSE18" s="605"/>
      <c r="HSF18" s="605"/>
      <c r="HSG18" s="605"/>
      <c r="HSH18" s="605"/>
      <c r="HSI18" s="605"/>
      <c r="HSJ18" s="605"/>
      <c r="HSK18" s="605"/>
      <c r="HSL18" s="605"/>
      <c r="HSM18" s="605"/>
      <c r="HSN18" s="605"/>
      <c r="HSO18" s="605"/>
      <c r="HSP18" s="605"/>
      <c r="HSQ18" s="605"/>
      <c r="HSR18" s="605"/>
      <c r="HSS18" s="605"/>
      <c r="HST18" s="605"/>
      <c r="HSU18" s="605"/>
      <c r="HSV18" s="605"/>
      <c r="HSW18" s="605"/>
      <c r="HSX18" s="605"/>
      <c r="HSY18" s="605"/>
      <c r="HSZ18" s="605"/>
      <c r="HTA18" s="605"/>
      <c r="HTB18" s="605"/>
      <c r="HTC18" s="605"/>
      <c r="HTD18" s="605"/>
      <c r="HTE18" s="605"/>
      <c r="HTF18" s="605"/>
      <c r="HTG18" s="605"/>
      <c r="HTH18" s="605"/>
      <c r="HTI18" s="605"/>
      <c r="HTJ18" s="605"/>
      <c r="HTK18" s="605"/>
      <c r="HTL18" s="605"/>
      <c r="HTM18" s="605"/>
      <c r="HTN18" s="605"/>
      <c r="HTO18" s="605"/>
      <c r="HTP18" s="605"/>
      <c r="HTQ18" s="605"/>
      <c r="HTR18" s="605"/>
      <c r="HTS18" s="605"/>
      <c r="HTT18" s="605"/>
      <c r="HTU18" s="605"/>
      <c r="HTV18" s="605"/>
      <c r="HTW18" s="605"/>
      <c r="HTX18" s="605"/>
      <c r="HTY18" s="605"/>
      <c r="HTZ18" s="605"/>
      <c r="HUA18" s="605"/>
      <c r="HUB18" s="605"/>
      <c r="HUC18" s="605"/>
      <c r="HUD18" s="605"/>
      <c r="HUE18" s="605"/>
      <c r="HUF18" s="605"/>
      <c r="HUG18" s="605"/>
      <c r="HUH18" s="605"/>
      <c r="HUI18" s="605"/>
      <c r="HUJ18" s="605"/>
      <c r="HUK18" s="605"/>
      <c r="HUL18" s="605"/>
      <c r="HUM18" s="605"/>
      <c r="HUN18" s="605"/>
      <c r="HUO18" s="605"/>
      <c r="HUP18" s="605"/>
      <c r="HUQ18" s="605"/>
      <c r="HUR18" s="605"/>
      <c r="HUS18" s="605"/>
      <c r="HUT18" s="605"/>
      <c r="HUU18" s="605"/>
      <c r="HUV18" s="605"/>
      <c r="HUW18" s="605"/>
      <c r="HUX18" s="605"/>
      <c r="HUY18" s="605"/>
      <c r="HUZ18" s="605"/>
      <c r="HVA18" s="605"/>
      <c r="HVB18" s="605"/>
      <c r="HVC18" s="605"/>
      <c r="HVD18" s="605"/>
      <c r="HVE18" s="605"/>
      <c r="HVF18" s="605"/>
      <c r="HVG18" s="605"/>
    </row>
    <row r="19" spans="1:5987" s="606" customFormat="1" hidden="1" x14ac:dyDescent="0.2">
      <c r="A19" s="392" t="s">
        <v>196</v>
      </c>
      <c r="B19" s="392"/>
      <c r="C19" s="392"/>
      <c r="D19" s="392" t="e">
        <f t="shared" si="28"/>
        <v>#DIV/0!</v>
      </c>
      <c r="E19" s="392"/>
      <c r="F19" s="392"/>
      <c r="G19" s="392" t="e">
        <f t="shared" si="29"/>
        <v>#DIV/0!</v>
      </c>
      <c r="H19" s="392"/>
      <c r="I19" s="392"/>
      <c r="J19" s="392" t="e">
        <f t="shared" si="30"/>
        <v>#DIV/0!</v>
      </c>
      <c r="K19" s="392"/>
      <c r="L19" s="392"/>
      <c r="M19" s="392" t="e">
        <f t="shared" si="31"/>
        <v>#DIV/0!</v>
      </c>
      <c r="N19" s="392"/>
      <c r="O19" s="392"/>
      <c r="P19" s="392" t="e">
        <f t="shared" si="32"/>
        <v>#DIV/0!</v>
      </c>
      <c r="Q19" s="337">
        <v>7</v>
      </c>
      <c r="R19" s="337">
        <v>2</v>
      </c>
      <c r="S19" s="360">
        <f t="shared" si="33"/>
        <v>28.571428571428569</v>
      </c>
      <c r="T19" s="337">
        <v>10</v>
      </c>
      <c r="U19" s="337">
        <v>2</v>
      </c>
      <c r="V19" s="360">
        <f t="shared" si="53"/>
        <v>20</v>
      </c>
      <c r="W19" s="337">
        <v>7</v>
      </c>
      <c r="X19" s="337">
        <v>0</v>
      </c>
      <c r="Y19" s="360">
        <f t="shared" si="35"/>
        <v>0</v>
      </c>
      <c r="Z19" s="373"/>
      <c r="AA19" s="373"/>
      <c r="AB19" s="373">
        <v>0</v>
      </c>
      <c r="AC19" s="337">
        <f t="shared" si="36"/>
        <v>24</v>
      </c>
      <c r="AD19" s="337">
        <f t="shared" si="36"/>
        <v>4</v>
      </c>
      <c r="AE19" s="360">
        <f t="shared" si="37"/>
        <v>16.666666666666664</v>
      </c>
      <c r="AF19" s="359">
        <v>13</v>
      </c>
      <c r="AG19" s="359">
        <v>2</v>
      </c>
      <c r="AH19" s="360">
        <f t="shared" si="38"/>
        <v>15.384615384615385</v>
      </c>
      <c r="AI19" s="359">
        <v>12</v>
      </c>
      <c r="AJ19" s="359">
        <v>3</v>
      </c>
      <c r="AK19" s="360">
        <f t="shared" si="39"/>
        <v>25</v>
      </c>
      <c r="AL19" s="359">
        <v>8</v>
      </c>
      <c r="AM19" s="359">
        <v>0</v>
      </c>
      <c r="AN19" s="360">
        <f t="shared" si="40"/>
        <v>0</v>
      </c>
      <c r="AO19" s="359">
        <v>0</v>
      </c>
      <c r="AP19" s="359">
        <v>0</v>
      </c>
      <c r="AQ19" s="360">
        <v>0</v>
      </c>
      <c r="AR19" s="359">
        <f t="shared" si="41"/>
        <v>33</v>
      </c>
      <c r="AS19" s="359">
        <f t="shared" si="41"/>
        <v>5</v>
      </c>
      <c r="AT19" s="360">
        <f t="shared" si="42"/>
        <v>15.151515151515152</v>
      </c>
      <c r="AU19" s="359">
        <v>14</v>
      </c>
      <c r="AV19" s="359">
        <v>1</v>
      </c>
      <c r="AW19" s="360">
        <f t="shared" si="43"/>
        <v>7.1428571428571423</v>
      </c>
      <c r="AX19" s="359">
        <v>8</v>
      </c>
      <c r="AY19" s="359">
        <v>0</v>
      </c>
      <c r="AZ19" s="360">
        <f t="shared" si="44"/>
        <v>0</v>
      </c>
      <c r="BA19" s="359">
        <v>13</v>
      </c>
      <c r="BB19" s="359">
        <v>0</v>
      </c>
      <c r="BC19" s="360">
        <f t="shared" ref="BC19" si="62">BB19/BA19*100</f>
        <v>0</v>
      </c>
      <c r="BD19" s="359">
        <v>0</v>
      </c>
      <c r="BE19" s="359">
        <v>0</v>
      </c>
      <c r="BF19" s="359"/>
      <c r="BG19" s="359">
        <f t="shared" si="46"/>
        <v>35</v>
      </c>
      <c r="BH19" s="359">
        <f t="shared" si="46"/>
        <v>1</v>
      </c>
      <c r="BI19" s="360">
        <f t="shared" si="47"/>
        <v>2.8571428571428572</v>
      </c>
      <c r="BJ19" s="359">
        <v>17</v>
      </c>
      <c r="BK19" s="359">
        <v>2</v>
      </c>
      <c r="BL19" s="360">
        <f t="shared" si="48"/>
        <v>11.76470588235294</v>
      </c>
      <c r="BM19" s="359">
        <v>15</v>
      </c>
      <c r="BN19" s="359">
        <v>3</v>
      </c>
      <c r="BO19" s="360">
        <f t="shared" si="55"/>
        <v>20</v>
      </c>
      <c r="BP19" s="359">
        <v>21</v>
      </c>
      <c r="BQ19" s="359">
        <v>0</v>
      </c>
      <c r="BR19" s="360">
        <f t="shared" si="56"/>
        <v>0</v>
      </c>
      <c r="BS19" s="347"/>
      <c r="BT19" s="347"/>
      <c r="BU19" s="347"/>
      <c r="BV19" s="359">
        <f t="shared" si="49"/>
        <v>53</v>
      </c>
      <c r="BW19" s="359">
        <f>SUM(BK19,BN19,BQ19,BT19)</f>
        <v>5</v>
      </c>
      <c r="BX19" s="360">
        <f t="shared" si="24"/>
        <v>9.433962264150944</v>
      </c>
      <c r="BY19" s="359">
        <v>20</v>
      </c>
      <c r="BZ19" s="359">
        <v>2</v>
      </c>
      <c r="CA19" s="360">
        <f t="shared" si="57"/>
        <v>10</v>
      </c>
      <c r="CB19" s="359">
        <v>29</v>
      </c>
      <c r="CC19" s="359">
        <v>4</v>
      </c>
      <c r="CD19" s="360">
        <f t="shared" si="58"/>
        <v>13.793103448275861</v>
      </c>
      <c r="CE19" s="359">
        <v>22</v>
      </c>
      <c r="CF19" s="359">
        <v>0</v>
      </c>
      <c r="CG19" s="360">
        <f t="shared" si="59"/>
        <v>0</v>
      </c>
      <c r="CH19" s="347"/>
      <c r="CI19" s="347"/>
      <c r="CJ19" s="604"/>
      <c r="CK19" s="359">
        <f t="shared" si="60"/>
        <v>71</v>
      </c>
      <c r="CL19" s="359">
        <f t="shared" si="60"/>
        <v>6</v>
      </c>
      <c r="CM19" s="360">
        <f t="shared" si="61"/>
        <v>8.4507042253521121</v>
      </c>
      <c r="CN19" s="605"/>
      <c r="CO19" s="605"/>
      <c r="CP19" s="605"/>
      <c r="CQ19" s="605"/>
      <c r="CR19" s="605"/>
      <c r="CS19" s="605"/>
      <c r="CT19" s="605"/>
      <c r="CU19" s="605"/>
      <c r="CV19" s="605"/>
      <c r="CW19" s="605"/>
      <c r="CX19" s="605"/>
      <c r="CY19" s="605"/>
      <c r="CZ19" s="605"/>
      <c r="DA19" s="605"/>
      <c r="DB19" s="605"/>
      <c r="DC19" s="605"/>
      <c r="DD19" s="605"/>
      <c r="DE19" s="605"/>
      <c r="DF19" s="605"/>
      <c r="DG19" s="605"/>
      <c r="DH19" s="605"/>
      <c r="DI19" s="605"/>
      <c r="DJ19" s="605"/>
      <c r="DK19" s="605"/>
      <c r="DL19" s="605"/>
      <c r="DM19" s="605"/>
      <c r="DN19" s="605"/>
      <c r="DO19" s="605"/>
      <c r="DP19" s="605"/>
      <c r="DQ19" s="605"/>
      <c r="DR19" s="605"/>
      <c r="DS19" s="605"/>
      <c r="DT19" s="605"/>
      <c r="DU19" s="605"/>
      <c r="DV19" s="605"/>
      <c r="DW19" s="605"/>
      <c r="DX19" s="605"/>
      <c r="DY19" s="605"/>
      <c r="DZ19" s="605"/>
      <c r="EA19" s="605"/>
      <c r="EB19" s="605"/>
      <c r="EC19" s="605"/>
      <c r="ED19" s="605"/>
      <c r="EE19" s="605"/>
      <c r="EF19" s="605"/>
      <c r="EG19" s="605"/>
      <c r="EH19" s="605"/>
      <c r="EI19" s="605"/>
      <c r="EJ19" s="605"/>
      <c r="EK19" s="605"/>
      <c r="EL19" s="605"/>
      <c r="EM19" s="605"/>
      <c r="EN19" s="605"/>
      <c r="EO19" s="605"/>
      <c r="EP19" s="605"/>
      <c r="EQ19" s="605"/>
      <c r="ER19" s="605"/>
      <c r="ES19" s="605"/>
      <c r="ET19" s="605"/>
      <c r="EU19" s="605"/>
      <c r="EV19" s="605"/>
      <c r="EW19" s="605"/>
      <c r="EX19" s="605"/>
      <c r="EY19" s="605"/>
      <c r="EZ19" s="605"/>
      <c r="FA19" s="605"/>
      <c r="FB19" s="605"/>
      <c r="FC19" s="605"/>
      <c r="FD19" s="605"/>
      <c r="FE19" s="605"/>
      <c r="FF19" s="605"/>
      <c r="FG19" s="605"/>
      <c r="FH19" s="605"/>
      <c r="FI19" s="605"/>
      <c r="FJ19" s="605"/>
      <c r="FK19" s="605"/>
      <c r="FL19" s="605"/>
      <c r="FM19" s="605"/>
      <c r="FN19" s="605"/>
      <c r="FO19" s="605"/>
      <c r="FP19" s="605"/>
      <c r="FQ19" s="605"/>
      <c r="FR19" s="605"/>
      <c r="FS19" s="605"/>
      <c r="FT19" s="605"/>
      <c r="FU19" s="605"/>
      <c r="FV19" s="605"/>
      <c r="FW19" s="605"/>
      <c r="FX19" s="605"/>
      <c r="FY19" s="605"/>
      <c r="FZ19" s="605"/>
      <c r="GA19" s="605"/>
      <c r="GB19" s="605"/>
      <c r="GC19" s="605"/>
      <c r="GD19" s="605"/>
      <c r="GE19" s="605"/>
      <c r="GF19" s="605"/>
      <c r="GG19" s="605"/>
      <c r="GH19" s="605"/>
      <c r="GI19" s="605"/>
      <c r="GJ19" s="605"/>
      <c r="GK19" s="605"/>
      <c r="GL19" s="605"/>
      <c r="GM19" s="605"/>
      <c r="GN19" s="605"/>
      <c r="GO19" s="605"/>
      <c r="GP19" s="605"/>
      <c r="GQ19" s="605"/>
      <c r="GR19" s="605"/>
      <c r="GS19" s="605"/>
      <c r="GT19" s="605"/>
      <c r="GU19" s="605"/>
      <c r="GV19" s="605"/>
      <c r="GW19" s="605"/>
      <c r="GX19" s="605"/>
      <c r="GY19" s="605"/>
      <c r="GZ19" s="605"/>
      <c r="HA19" s="605"/>
      <c r="HB19" s="605"/>
      <c r="HC19" s="605"/>
      <c r="HD19" s="605"/>
      <c r="HE19" s="605"/>
      <c r="HF19" s="605"/>
      <c r="HG19" s="605"/>
      <c r="HH19" s="605"/>
      <c r="HI19" s="605"/>
      <c r="HJ19" s="605"/>
      <c r="HK19" s="605"/>
      <c r="HL19" s="605"/>
      <c r="HM19" s="605"/>
      <c r="HN19" s="605"/>
      <c r="HO19" s="605"/>
      <c r="HP19" s="605"/>
      <c r="HQ19" s="605"/>
      <c r="HR19" s="605"/>
      <c r="HS19" s="605"/>
      <c r="HT19" s="605"/>
      <c r="HU19" s="605"/>
      <c r="HV19" s="605"/>
      <c r="HW19" s="605"/>
      <c r="HX19" s="605"/>
      <c r="HY19" s="605"/>
      <c r="HZ19" s="605"/>
      <c r="IA19" s="605"/>
      <c r="IB19" s="605"/>
      <c r="IC19" s="605"/>
      <c r="ID19" s="605"/>
      <c r="IE19" s="605"/>
      <c r="IF19" s="605"/>
      <c r="IG19" s="605"/>
      <c r="IH19" s="605"/>
      <c r="II19" s="605"/>
      <c r="IJ19" s="605"/>
      <c r="IK19" s="605"/>
      <c r="IL19" s="605"/>
      <c r="IM19" s="605"/>
      <c r="IN19" s="605"/>
      <c r="IO19" s="605"/>
      <c r="IP19" s="605"/>
      <c r="IQ19" s="605"/>
      <c r="IR19" s="605"/>
      <c r="IS19" s="605"/>
      <c r="IT19" s="605"/>
      <c r="IU19" s="605"/>
      <c r="IV19" s="605"/>
      <c r="IW19" s="605"/>
      <c r="IX19" s="605"/>
      <c r="IY19" s="605"/>
      <c r="IZ19" s="605"/>
      <c r="JA19" s="605"/>
      <c r="JB19" s="605"/>
      <c r="JC19" s="605"/>
      <c r="JD19" s="605"/>
      <c r="JE19" s="605"/>
      <c r="JF19" s="605"/>
      <c r="JG19" s="605"/>
      <c r="JH19" s="605"/>
      <c r="JI19" s="605"/>
      <c r="JJ19" s="605"/>
      <c r="JK19" s="605"/>
      <c r="JL19" s="605"/>
      <c r="JM19" s="605"/>
      <c r="JN19" s="605"/>
      <c r="JO19" s="605"/>
      <c r="JP19" s="605"/>
      <c r="JQ19" s="605"/>
      <c r="JR19" s="605"/>
      <c r="JS19" s="605"/>
      <c r="JT19" s="605"/>
      <c r="JU19" s="605"/>
      <c r="JV19" s="605"/>
      <c r="JW19" s="605"/>
      <c r="JX19" s="605"/>
      <c r="JY19" s="605"/>
      <c r="JZ19" s="605"/>
      <c r="KA19" s="605"/>
      <c r="KB19" s="605"/>
      <c r="KC19" s="605"/>
      <c r="KD19" s="605"/>
      <c r="KE19" s="605"/>
      <c r="KF19" s="605"/>
      <c r="KG19" s="605"/>
      <c r="KH19" s="605"/>
      <c r="KI19" s="605"/>
      <c r="KJ19" s="605"/>
      <c r="KK19" s="605"/>
      <c r="KL19" s="605"/>
      <c r="KM19" s="605"/>
      <c r="KN19" s="605"/>
      <c r="KO19" s="605"/>
      <c r="KP19" s="605"/>
      <c r="KQ19" s="605"/>
      <c r="KR19" s="605"/>
      <c r="KS19" s="605"/>
      <c r="KT19" s="605"/>
      <c r="KU19" s="605"/>
      <c r="KV19" s="605"/>
      <c r="KW19" s="605"/>
      <c r="KX19" s="605"/>
      <c r="KY19" s="605"/>
      <c r="KZ19" s="605"/>
      <c r="LA19" s="605"/>
      <c r="LB19" s="605"/>
      <c r="LC19" s="605"/>
      <c r="LD19" s="605"/>
      <c r="LE19" s="605"/>
      <c r="LF19" s="605"/>
      <c r="LG19" s="605"/>
      <c r="LH19" s="605"/>
      <c r="LI19" s="605"/>
      <c r="LJ19" s="605"/>
      <c r="LK19" s="605"/>
      <c r="LL19" s="605"/>
      <c r="LM19" s="605"/>
      <c r="LN19" s="605"/>
      <c r="LO19" s="605"/>
      <c r="LP19" s="605"/>
      <c r="LQ19" s="605"/>
      <c r="LR19" s="605"/>
      <c r="LS19" s="605"/>
      <c r="LT19" s="605"/>
      <c r="LU19" s="605"/>
      <c r="LV19" s="605"/>
      <c r="LW19" s="605"/>
      <c r="LX19" s="605"/>
      <c r="LY19" s="605"/>
      <c r="LZ19" s="605"/>
      <c r="MA19" s="605"/>
      <c r="MB19" s="605"/>
      <c r="MC19" s="605"/>
      <c r="MD19" s="605"/>
      <c r="ME19" s="605"/>
      <c r="MF19" s="605"/>
      <c r="MG19" s="605"/>
      <c r="MH19" s="605"/>
      <c r="MI19" s="605"/>
      <c r="MJ19" s="605"/>
      <c r="MK19" s="605"/>
      <c r="ML19" s="605"/>
      <c r="MM19" s="605"/>
      <c r="MN19" s="605"/>
      <c r="MO19" s="605"/>
      <c r="MP19" s="605"/>
      <c r="MQ19" s="605"/>
      <c r="MR19" s="605"/>
      <c r="MS19" s="605"/>
      <c r="MT19" s="605"/>
      <c r="MU19" s="605"/>
      <c r="MV19" s="605"/>
      <c r="MW19" s="605"/>
      <c r="MX19" s="605"/>
      <c r="MY19" s="605"/>
      <c r="MZ19" s="605"/>
      <c r="NA19" s="605"/>
      <c r="NB19" s="605"/>
      <c r="NC19" s="605"/>
      <c r="ND19" s="605"/>
      <c r="NE19" s="605"/>
      <c r="NF19" s="605"/>
      <c r="NG19" s="605"/>
      <c r="NH19" s="605"/>
      <c r="NI19" s="605"/>
      <c r="NJ19" s="605"/>
      <c r="NK19" s="605"/>
      <c r="NL19" s="605"/>
      <c r="NM19" s="605"/>
      <c r="NN19" s="605"/>
      <c r="NO19" s="605"/>
      <c r="NP19" s="605"/>
      <c r="NQ19" s="605"/>
      <c r="NR19" s="605"/>
      <c r="NS19" s="605"/>
      <c r="NT19" s="605"/>
      <c r="NU19" s="605"/>
      <c r="NV19" s="605"/>
      <c r="NW19" s="605"/>
      <c r="NX19" s="605"/>
      <c r="NY19" s="605"/>
      <c r="NZ19" s="605"/>
      <c r="OA19" s="605"/>
      <c r="OB19" s="605"/>
      <c r="OC19" s="605"/>
      <c r="OD19" s="605"/>
      <c r="OE19" s="605"/>
      <c r="OF19" s="605"/>
      <c r="OG19" s="605"/>
      <c r="OH19" s="605"/>
      <c r="OI19" s="605"/>
      <c r="OJ19" s="605"/>
      <c r="OK19" s="605"/>
      <c r="OL19" s="605"/>
      <c r="OM19" s="605"/>
      <c r="ON19" s="605"/>
      <c r="OO19" s="605"/>
      <c r="OP19" s="605"/>
      <c r="OQ19" s="605"/>
      <c r="OR19" s="605"/>
      <c r="OS19" s="605"/>
      <c r="OT19" s="605"/>
      <c r="OU19" s="605"/>
      <c r="OV19" s="605"/>
      <c r="OW19" s="605"/>
      <c r="OX19" s="605"/>
      <c r="OY19" s="605"/>
      <c r="OZ19" s="605"/>
      <c r="PA19" s="605"/>
      <c r="PB19" s="605"/>
      <c r="PC19" s="605"/>
      <c r="PD19" s="605"/>
      <c r="PE19" s="605"/>
      <c r="PF19" s="605"/>
      <c r="PG19" s="605"/>
      <c r="PH19" s="605"/>
      <c r="PI19" s="605"/>
      <c r="PJ19" s="605"/>
      <c r="PK19" s="605"/>
      <c r="PL19" s="605"/>
      <c r="PM19" s="605"/>
      <c r="PN19" s="605"/>
      <c r="PO19" s="605"/>
      <c r="PP19" s="605"/>
      <c r="PQ19" s="605"/>
      <c r="PR19" s="605"/>
      <c r="PS19" s="605"/>
      <c r="PT19" s="605"/>
      <c r="PU19" s="605"/>
      <c r="PV19" s="605"/>
      <c r="PW19" s="605"/>
      <c r="PX19" s="605"/>
      <c r="PY19" s="605"/>
      <c r="PZ19" s="605"/>
      <c r="QA19" s="605"/>
      <c r="QB19" s="605"/>
      <c r="QC19" s="605"/>
      <c r="QD19" s="605"/>
      <c r="QE19" s="605"/>
      <c r="QF19" s="605"/>
      <c r="QG19" s="605"/>
      <c r="QH19" s="605"/>
      <c r="QI19" s="605"/>
      <c r="QJ19" s="605"/>
      <c r="QK19" s="605"/>
      <c r="QL19" s="605"/>
      <c r="QM19" s="605"/>
      <c r="QN19" s="605"/>
      <c r="QO19" s="605"/>
      <c r="QP19" s="605"/>
      <c r="QQ19" s="605"/>
      <c r="QR19" s="605"/>
      <c r="QS19" s="605"/>
      <c r="QT19" s="605"/>
      <c r="QU19" s="605"/>
      <c r="QV19" s="605"/>
      <c r="QW19" s="605"/>
      <c r="QX19" s="605"/>
      <c r="QY19" s="605"/>
      <c r="QZ19" s="605"/>
      <c r="RA19" s="605"/>
      <c r="RB19" s="605"/>
      <c r="RC19" s="605"/>
      <c r="RD19" s="605"/>
      <c r="RE19" s="605"/>
      <c r="RF19" s="605"/>
      <c r="RG19" s="605"/>
      <c r="RH19" s="605"/>
      <c r="RI19" s="605"/>
      <c r="RJ19" s="605"/>
      <c r="RK19" s="605"/>
      <c r="RL19" s="605"/>
      <c r="RM19" s="605"/>
      <c r="RN19" s="605"/>
      <c r="RO19" s="605"/>
      <c r="RP19" s="605"/>
      <c r="RQ19" s="605"/>
      <c r="RR19" s="605"/>
      <c r="RS19" s="605"/>
      <c r="RT19" s="605"/>
      <c r="RU19" s="605"/>
      <c r="RV19" s="605"/>
      <c r="RW19" s="605"/>
      <c r="RX19" s="605"/>
      <c r="RY19" s="605"/>
      <c r="RZ19" s="605"/>
      <c r="SA19" s="605"/>
      <c r="SB19" s="605"/>
      <c r="SC19" s="605"/>
      <c r="SD19" s="605"/>
      <c r="SE19" s="605"/>
      <c r="SF19" s="605"/>
      <c r="SG19" s="605"/>
      <c r="SH19" s="605"/>
      <c r="SI19" s="605"/>
      <c r="SJ19" s="605"/>
      <c r="SK19" s="605"/>
      <c r="SL19" s="605"/>
      <c r="SM19" s="605"/>
      <c r="SN19" s="605"/>
      <c r="SO19" s="605"/>
      <c r="SP19" s="605"/>
      <c r="SQ19" s="605"/>
      <c r="SR19" s="605"/>
      <c r="SS19" s="605"/>
      <c r="ST19" s="605"/>
      <c r="SU19" s="605"/>
      <c r="SV19" s="605"/>
      <c r="SW19" s="605"/>
      <c r="SX19" s="605"/>
      <c r="SY19" s="605"/>
      <c r="SZ19" s="605"/>
      <c r="TA19" s="605"/>
      <c r="TB19" s="605"/>
      <c r="TC19" s="605"/>
      <c r="TD19" s="605"/>
      <c r="TE19" s="605"/>
      <c r="TF19" s="605"/>
      <c r="TG19" s="605"/>
      <c r="TH19" s="605"/>
      <c r="TI19" s="605"/>
      <c r="TJ19" s="605"/>
      <c r="TK19" s="605"/>
      <c r="TL19" s="605"/>
      <c r="TM19" s="605"/>
      <c r="TN19" s="605"/>
      <c r="TO19" s="605"/>
      <c r="TP19" s="605"/>
      <c r="TQ19" s="605"/>
      <c r="TR19" s="605"/>
      <c r="TS19" s="605"/>
      <c r="TT19" s="605"/>
      <c r="TU19" s="605"/>
      <c r="TV19" s="605"/>
      <c r="TW19" s="605"/>
      <c r="TX19" s="605"/>
      <c r="TY19" s="605"/>
      <c r="TZ19" s="605"/>
      <c r="UA19" s="605"/>
      <c r="UB19" s="605"/>
      <c r="UC19" s="605"/>
      <c r="UD19" s="605"/>
      <c r="UE19" s="605"/>
      <c r="UF19" s="605"/>
      <c r="UG19" s="605"/>
      <c r="UH19" s="605"/>
      <c r="UI19" s="605"/>
      <c r="UJ19" s="605"/>
      <c r="UK19" s="605"/>
      <c r="UL19" s="605"/>
      <c r="UM19" s="605"/>
      <c r="UN19" s="605"/>
      <c r="UO19" s="605"/>
      <c r="UP19" s="605"/>
      <c r="UQ19" s="605"/>
      <c r="UR19" s="605"/>
      <c r="US19" s="605"/>
      <c r="UT19" s="605"/>
      <c r="UU19" s="605"/>
      <c r="UV19" s="605"/>
      <c r="UW19" s="605"/>
      <c r="UX19" s="605"/>
      <c r="UY19" s="605"/>
      <c r="UZ19" s="605"/>
      <c r="VA19" s="605"/>
      <c r="VB19" s="605"/>
      <c r="VC19" s="605"/>
      <c r="VD19" s="605"/>
      <c r="VE19" s="605"/>
      <c r="VF19" s="605"/>
      <c r="VG19" s="605"/>
      <c r="VH19" s="605"/>
      <c r="VI19" s="605"/>
      <c r="VJ19" s="605"/>
      <c r="VK19" s="605"/>
      <c r="VL19" s="605"/>
      <c r="VM19" s="605"/>
      <c r="VN19" s="605"/>
      <c r="VO19" s="605"/>
      <c r="VP19" s="605"/>
      <c r="VQ19" s="605"/>
      <c r="VR19" s="605"/>
      <c r="VS19" s="605"/>
      <c r="VT19" s="605"/>
      <c r="VU19" s="605"/>
      <c r="VV19" s="605"/>
      <c r="VW19" s="605"/>
      <c r="VX19" s="605"/>
      <c r="VY19" s="605"/>
      <c r="VZ19" s="605"/>
      <c r="WA19" s="605"/>
      <c r="WB19" s="605"/>
      <c r="WC19" s="605"/>
      <c r="WD19" s="605"/>
      <c r="WE19" s="605"/>
      <c r="WF19" s="605"/>
      <c r="WG19" s="605"/>
      <c r="WH19" s="605"/>
      <c r="WI19" s="605"/>
      <c r="WJ19" s="605"/>
      <c r="WK19" s="605"/>
      <c r="WL19" s="605"/>
      <c r="WM19" s="605"/>
      <c r="WN19" s="605"/>
      <c r="WO19" s="605"/>
      <c r="WP19" s="605"/>
      <c r="WQ19" s="605"/>
      <c r="WR19" s="605"/>
      <c r="WS19" s="605"/>
      <c r="WT19" s="605"/>
      <c r="WU19" s="605"/>
      <c r="WV19" s="605"/>
      <c r="WW19" s="605"/>
      <c r="WX19" s="605"/>
      <c r="WY19" s="605"/>
      <c r="WZ19" s="605"/>
      <c r="XA19" s="605"/>
      <c r="XB19" s="605"/>
      <c r="XC19" s="605"/>
      <c r="XD19" s="605"/>
      <c r="XE19" s="605"/>
      <c r="XF19" s="605"/>
      <c r="XG19" s="605"/>
      <c r="XH19" s="605"/>
      <c r="XI19" s="605"/>
      <c r="XJ19" s="605"/>
      <c r="XK19" s="605"/>
      <c r="XL19" s="605"/>
      <c r="XM19" s="605"/>
      <c r="XN19" s="605"/>
      <c r="XO19" s="605"/>
      <c r="XP19" s="605"/>
      <c r="XQ19" s="605"/>
      <c r="XR19" s="605"/>
      <c r="XS19" s="605"/>
      <c r="XT19" s="605"/>
      <c r="XU19" s="605"/>
      <c r="XV19" s="605"/>
      <c r="XW19" s="605"/>
      <c r="XX19" s="605"/>
      <c r="XY19" s="605"/>
      <c r="XZ19" s="605"/>
      <c r="YA19" s="605"/>
      <c r="YB19" s="605"/>
      <c r="YC19" s="605"/>
      <c r="YD19" s="605"/>
      <c r="YE19" s="605"/>
      <c r="YF19" s="605"/>
      <c r="YG19" s="605"/>
      <c r="YH19" s="605"/>
      <c r="YI19" s="605"/>
      <c r="YJ19" s="605"/>
      <c r="YK19" s="605"/>
      <c r="YL19" s="605"/>
      <c r="YM19" s="605"/>
      <c r="YN19" s="605"/>
      <c r="YO19" s="605"/>
      <c r="YP19" s="605"/>
      <c r="YQ19" s="605"/>
      <c r="YR19" s="605"/>
      <c r="YS19" s="605"/>
      <c r="YT19" s="605"/>
      <c r="YU19" s="605"/>
      <c r="YV19" s="605"/>
      <c r="YW19" s="605"/>
      <c r="YX19" s="605"/>
      <c r="YY19" s="605"/>
      <c r="YZ19" s="605"/>
      <c r="ZA19" s="605"/>
      <c r="ZB19" s="605"/>
      <c r="ZC19" s="605"/>
      <c r="ZD19" s="605"/>
      <c r="ZE19" s="605"/>
      <c r="ZF19" s="605"/>
      <c r="ZG19" s="605"/>
      <c r="ZH19" s="605"/>
      <c r="ZI19" s="605"/>
      <c r="ZJ19" s="605"/>
      <c r="ZK19" s="605"/>
      <c r="ZL19" s="605"/>
      <c r="ZM19" s="605"/>
      <c r="ZN19" s="605"/>
      <c r="ZO19" s="605"/>
      <c r="ZP19" s="605"/>
      <c r="ZQ19" s="605"/>
      <c r="ZR19" s="605"/>
      <c r="ZS19" s="605"/>
      <c r="ZT19" s="605"/>
      <c r="ZU19" s="605"/>
      <c r="ZV19" s="605"/>
      <c r="ZW19" s="605"/>
      <c r="ZX19" s="605"/>
      <c r="ZY19" s="605"/>
      <c r="ZZ19" s="605"/>
      <c r="AAA19" s="605"/>
      <c r="AAB19" s="605"/>
      <c r="AAC19" s="605"/>
      <c r="AAD19" s="605"/>
      <c r="AAE19" s="605"/>
      <c r="AAF19" s="605"/>
      <c r="AAG19" s="605"/>
      <c r="AAH19" s="605"/>
      <c r="AAI19" s="605"/>
      <c r="AAJ19" s="605"/>
      <c r="AAK19" s="605"/>
      <c r="AAL19" s="605"/>
      <c r="AAM19" s="605"/>
      <c r="AAN19" s="605"/>
      <c r="AAO19" s="605"/>
      <c r="AAP19" s="605"/>
      <c r="AAQ19" s="605"/>
      <c r="AAR19" s="605"/>
      <c r="AAS19" s="605"/>
      <c r="AAT19" s="605"/>
      <c r="AAU19" s="605"/>
      <c r="AAV19" s="605"/>
      <c r="AAW19" s="605"/>
      <c r="AAX19" s="605"/>
      <c r="AAY19" s="605"/>
      <c r="AAZ19" s="605"/>
      <c r="ABA19" s="605"/>
      <c r="ABB19" s="605"/>
      <c r="ABC19" s="605"/>
      <c r="ABD19" s="605"/>
      <c r="ABE19" s="605"/>
      <c r="ABF19" s="605"/>
      <c r="ABG19" s="605"/>
      <c r="ABH19" s="605"/>
      <c r="ABI19" s="605"/>
      <c r="ABJ19" s="605"/>
      <c r="ABK19" s="605"/>
      <c r="ABL19" s="605"/>
      <c r="ABM19" s="605"/>
      <c r="ABN19" s="605"/>
      <c r="ABO19" s="605"/>
      <c r="ABP19" s="605"/>
      <c r="ABQ19" s="605"/>
      <c r="ABR19" s="605"/>
      <c r="ABS19" s="605"/>
      <c r="ABT19" s="605"/>
      <c r="ABU19" s="605"/>
      <c r="ABV19" s="605"/>
      <c r="ABW19" s="605"/>
      <c r="ABX19" s="605"/>
      <c r="ABY19" s="605"/>
      <c r="ABZ19" s="605"/>
      <c r="ACA19" s="605"/>
      <c r="ACB19" s="605"/>
      <c r="ACC19" s="605"/>
      <c r="ACD19" s="605"/>
      <c r="ACE19" s="605"/>
      <c r="ACF19" s="605"/>
      <c r="ACG19" s="605"/>
      <c r="ACH19" s="605"/>
      <c r="ACI19" s="605"/>
      <c r="ACJ19" s="605"/>
      <c r="ACK19" s="605"/>
      <c r="ACL19" s="605"/>
      <c r="ACM19" s="605"/>
      <c r="ACN19" s="605"/>
      <c r="ACO19" s="605"/>
      <c r="ACP19" s="605"/>
      <c r="ACQ19" s="605"/>
      <c r="ACR19" s="605"/>
      <c r="ACS19" s="605"/>
      <c r="ACT19" s="605"/>
      <c r="ACU19" s="605"/>
      <c r="ACV19" s="605"/>
      <c r="ACW19" s="605"/>
      <c r="ACX19" s="605"/>
      <c r="ACY19" s="605"/>
      <c r="ACZ19" s="605"/>
      <c r="ADA19" s="605"/>
      <c r="ADB19" s="605"/>
      <c r="ADC19" s="605"/>
      <c r="ADD19" s="605"/>
      <c r="ADE19" s="605"/>
      <c r="ADF19" s="605"/>
      <c r="ADG19" s="605"/>
      <c r="ADH19" s="605"/>
      <c r="ADI19" s="605"/>
      <c r="ADJ19" s="605"/>
      <c r="ADK19" s="605"/>
      <c r="ADL19" s="605"/>
      <c r="ADM19" s="605"/>
      <c r="ADN19" s="605"/>
      <c r="ADO19" s="605"/>
      <c r="ADP19" s="605"/>
      <c r="ADQ19" s="605"/>
      <c r="ADR19" s="605"/>
      <c r="ADS19" s="605"/>
      <c r="ADT19" s="605"/>
      <c r="ADU19" s="605"/>
      <c r="ADV19" s="605"/>
      <c r="ADW19" s="605"/>
      <c r="ADX19" s="605"/>
      <c r="ADY19" s="605"/>
      <c r="ADZ19" s="605"/>
      <c r="AEA19" s="605"/>
      <c r="AEB19" s="605"/>
      <c r="AEC19" s="605"/>
      <c r="AED19" s="605"/>
      <c r="AEE19" s="605"/>
      <c r="AEF19" s="605"/>
      <c r="AEG19" s="605"/>
      <c r="AEH19" s="605"/>
      <c r="AEI19" s="605"/>
      <c r="AEJ19" s="605"/>
      <c r="AEK19" s="605"/>
      <c r="AEL19" s="605"/>
      <c r="AEM19" s="605"/>
      <c r="AEN19" s="605"/>
      <c r="AEO19" s="605"/>
      <c r="AEP19" s="605"/>
      <c r="AEQ19" s="605"/>
      <c r="AER19" s="605"/>
      <c r="AES19" s="605"/>
      <c r="AET19" s="605"/>
      <c r="AEU19" s="605"/>
      <c r="AEV19" s="605"/>
      <c r="AEW19" s="605"/>
      <c r="AEX19" s="605"/>
      <c r="AEY19" s="605"/>
      <c r="AEZ19" s="605"/>
      <c r="AFA19" s="605"/>
      <c r="AFB19" s="605"/>
      <c r="AFC19" s="605"/>
      <c r="AFD19" s="605"/>
      <c r="AFE19" s="605"/>
      <c r="AFF19" s="605"/>
      <c r="AFG19" s="605"/>
      <c r="AFH19" s="605"/>
      <c r="AFI19" s="605"/>
      <c r="AFJ19" s="605"/>
      <c r="AFK19" s="605"/>
      <c r="AFL19" s="605"/>
      <c r="AFM19" s="605"/>
      <c r="AFN19" s="605"/>
      <c r="AFO19" s="605"/>
      <c r="AFP19" s="605"/>
      <c r="AFQ19" s="605"/>
      <c r="AFR19" s="605"/>
      <c r="AFS19" s="605"/>
      <c r="AFT19" s="605"/>
      <c r="AFU19" s="605"/>
      <c r="AFV19" s="605"/>
      <c r="AFW19" s="605"/>
      <c r="AFX19" s="605"/>
      <c r="AFY19" s="605"/>
      <c r="AFZ19" s="605"/>
      <c r="AGA19" s="605"/>
      <c r="AGB19" s="605"/>
      <c r="AGC19" s="605"/>
      <c r="AGD19" s="605"/>
      <c r="AGE19" s="605"/>
      <c r="AGF19" s="605"/>
      <c r="AGG19" s="605"/>
      <c r="AGH19" s="605"/>
      <c r="AGI19" s="605"/>
      <c r="AGJ19" s="605"/>
      <c r="AGK19" s="605"/>
      <c r="AGL19" s="605"/>
      <c r="AGM19" s="605"/>
      <c r="AGN19" s="605"/>
      <c r="AGO19" s="605"/>
      <c r="AGP19" s="605"/>
      <c r="AGQ19" s="605"/>
      <c r="AGR19" s="605"/>
      <c r="AGS19" s="605"/>
      <c r="AGT19" s="605"/>
      <c r="AGU19" s="605"/>
      <c r="AGV19" s="605"/>
      <c r="AGW19" s="605"/>
      <c r="AGX19" s="605"/>
      <c r="AGY19" s="605"/>
      <c r="AGZ19" s="605"/>
      <c r="AHA19" s="605"/>
      <c r="AHB19" s="605"/>
      <c r="AHC19" s="605"/>
      <c r="AHD19" s="605"/>
      <c r="AHE19" s="605"/>
      <c r="AHF19" s="605"/>
      <c r="AHG19" s="605"/>
      <c r="AHH19" s="605"/>
      <c r="AHI19" s="605"/>
      <c r="AHJ19" s="605"/>
      <c r="AHK19" s="605"/>
      <c r="AHL19" s="605"/>
      <c r="AHM19" s="605"/>
      <c r="AHN19" s="605"/>
      <c r="AHO19" s="605"/>
      <c r="AHP19" s="605"/>
      <c r="AHQ19" s="605"/>
      <c r="AHR19" s="605"/>
      <c r="AHS19" s="605"/>
      <c r="AHT19" s="605"/>
      <c r="AHU19" s="605"/>
      <c r="AHV19" s="605"/>
      <c r="AHW19" s="605"/>
      <c r="AHX19" s="605"/>
      <c r="AHY19" s="605"/>
      <c r="AHZ19" s="605"/>
      <c r="AIA19" s="605"/>
      <c r="AIB19" s="605"/>
      <c r="AIC19" s="605"/>
      <c r="AID19" s="605"/>
      <c r="AIE19" s="605"/>
      <c r="AIF19" s="605"/>
      <c r="AIG19" s="605"/>
      <c r="AIH19" s="605"/>
      <c r="AII19" s="605"/>
      <c r="AIJ19" s="605"/>
      <c r="AIK19" s="605"/>
      <c r="AIL19" s="605"/>
      <c r="AIM19" s="605"/>
      <c r="AIN19" s="605"/>
      <c r="AIO19" s="605"/>
      <c r="AIP19" s="605"/>
      <c r="AIQ19" s="605"/>
      <c r="AIR19" s="605"/>
      <c r="AIS19" s="605"/>
      <c r="AIT19" s="605"/>
      <c r="AIU19" s="605"/>
      <c r="AIV19" s="605"/>
      <c r="AIW19" s="605"/>
      <c r="AIX19" s="605"/>
      <c r="AIY19" s="605"/>
      <c r="AIZ19" s="605"/>
      <c r="AJA19" s="605"/>
      <c r="AJB19" s="605"/>
      <c r="AJC19" s="605"/>
      <c r="AJD19" s="605"/>
      <c r="AJE19" s="605"/>
      <c r="AJF19" s="605"/>
      <c r="AJG19" s="605"/>
      <c r="AJH19" s="605"/>
      <c r="AJI19" s="605"/>
      <c r="AJJ19" s="605"/>
      <c r="AJK19" s="605"/>
      <c r="AJL19" s="605"/>
      <c r="AJM19" s="605"/>
      <c r="AJN19" s="605"/>
      <c r="AJO19" s="605"/>
      <c r="AJP19" s="605"/>
      <c r="AJQ19" s="605"/>
      <c r="AJR19" s="605"/>
      <c r="AJS19" s="605"/>
      <c r="AJT19" s="605"/>
      <c r="AJU19" s="605"/>
      <c r="AJV19" s="605"/>
      <c r="AJW19" s="605"/>
      <c r="AJX19" s="605"/>
      <c r="AJY19" s="605"/>
      <c r="AJZ19" s="605"/>
      <c r="AKA19" s="605"/>
      <c r="AKB19" s="605"/>
      <c r="AKC19" s="605"/>
      <c r="AKD19" s="605"/>
      <c r="AKE19" s="605"/>
      <c r="AKF19" s="605"/>
      <c r="AKG19" s="605"/>
      <c r="AKH19" s="605"/>
      <c r="AKI19" s="605"/>
      <c r="AKJ19" s="605"/>
      <c r="AKK19" s="605"/>
      <c r="AKL19" s="605"/>
      <c r="AKM19" s="605"/>
      <c r="AKN19" s="605"/>
      <c r="AKO19" s="605"/>
      <c r="AKP19" s="605"/>
      <c r="AKQ19" s="605"/>
      <c r="AKR19" s="605"/>
      <c r="AKS19" s="605"/>
      <c r="AKT19" s="605"/>
      <c r="AKU19" s="605"/>
      <c r="AKV19" s="605"/>
      <c r="AKW19" s="605"/>
      <c r="AKX19" s="605"/>
      <c r="AKY19" s="605"/>
      <c r="AKZ19" s="605"/>
      <c r="ALA19" s="605"/>
      <c r="ALB19" s="605"/>
      <c r="ALC19" s="605"/>
      <c r="ALD19" s="605"/>
      <c r="ALE19" s="605"/>
      <c r="ALF19" s="605"/>
      <c r="ALG19" s="605"/>
      <c r="ALH19" s="605"/>
      <c r="ALI19" s="605"/>
      <c r="ALJ19" s="605"/>
      <c r="ALK19" s="605"/>
      <c r="ALL19" s="605"/>
      <c r="ALM19" s="605"/>
      <c r="ALN19" s="605"/>
      <c r="ALO19" s="605"/>
      <c r="ALP19" s="605"/>
      <c r="ALQ19" s="605"/>
      <c r="ALR19" s="605"/>
      <c r="ALS19" s="605"/>
      <c r="ALT19" s="605"/>
      <c r="ALU19" s="605"/>
      <c r="ALV19" s="605"/>
      <c r="ALW19" s="605"/>
      <c r="ALX19" s="605"/>
      <c r="ALY19" s="605"/>
      <c r="ALZ19" s="605"/>
      <c r="AMA19" s="605"/>
      <c r="AMB19" s="605"/>
      <c r="AMC19" s="605"/>
      <c r="AMD19" s="605"/>
      <c r="AME19" s="605"/>
      <c r="AMF19" s="605"/>
      <c r="AMG19" s="605"/>
      <c r="AMH19" s="605"/>
      <c r="AMI19" s="605"/>
      <c r="AMJ19" s="605"/>
      <c r="AMK19" s="605"/>
      <c r="AML19" s="605"/>
      <c r="AMM19" s="605"/>
      <c r="AMN19" s="605"/>
      <c r="AMO19" s="605"/>
      <c r="AMP19" s="605"/>
      <c r="AMQ19" s="605"/>
      <c r="AMR19" s="605"/>
      <c r="AMS19" s="605"/>
      <c r="AMT19" s="605"/>
      <c r="AMU19" s="605"/>
      <c r="AMV19" s="605"/>
      <c r="AMW19" s="605"/>
      <c r="AMX19" s="605"/>
      <c r="AMY19" s="605"/>
      <c r="AMZ19" s="605"/>
      <c r="ANA19" s="605"/>
      <c r="ANB19" s="605"/>
      <c r="ANC19" s="605"/>
      <c r="AND19" s="605"/>
      <c r="ANE19" s="605"/>
      <c r="ANF19" s="605"/>
      <c r="ANG19" s="605"/>
      <c r="ANH19" s="605"/>
      <c r="ANI19" s="605"/>
      <c r="ANJ19" s="605"/>
      <c r="ANK19" s="605"/>
      <c r="ANL19" s="605"/>
      <c r="ANM19" s="605"/>
      <c r="ANN19" s="605"/>
      <c r="ANO19" s="605"/>
      <c r="ANP19" s="605"/>
      <c r="ANQ19" s="605"/>
      <c r="ANR19" s="605"/>
      <c r="ANS19" s="605"/>
      <c r="ANT19" s="605"/>
      <c r="ANU19" s="605"/>
      <c r="ANV19" s="605"/>
      <c r="ANW19" s="605"/>
      <c r="ANX19" s="605"/>
      <c r="ANY19" s="605"/>
      <c r="ANZ19" s="605"/>
      <c r="AOA19" s="605"/>
      <c r="AOB19" s="605"/>
      <c r="AOC19" s="605"/>
      <c r="AOD19" s="605"/>
      <c r="AOE19" s="605"/>
      <c r="AOF19" s="605"/>
      <c r="AOG19" s="605"/>
      <c r="AOH19" s="605"/>
      <c r="AOI19" s="605"/>
      <c r="AOJ19" s="605"/>
      <c r="AOK19" s="605"/>
      <c r="AOL19" s="605"/>
      <c r="AOM19" s="605"/>
      <c r="AON19" s="605"/>
      <c r="AOO19" s="605"/>
      <c r="AOP19" s="605"/>
      <c r="AOQ19" s="605"/>
      <c r="AOR19" s="605"/>
      <c r="AOS19" s="605"/>
      <c r="AOT19" s="605"/>
      <c r="AOU19" s="605"/>
      <c r="AOV19" s="605"/>
      <c r="AOW19" s="605"/>
      <c r="AOX19" s="605"/>
      <c r="AOY19" s="605"/>
      <c r="AOZ19" s="605"/>
      <c r="APA19" s="605"/>
      <c r="APB19" s="605"/>
      <c r="APC19" s="605"/>
      <c r="APD19" s="605"/>
      <c r="APE19" s="605"/>
      <c r="APF19" s="605"/>
      <c r="APG19" s="605"/>
      <c r="APH19" s="605"/>
      <c r="API19" s="605"/>
      <c r="APJ19" s="605"/>
      <c r="APK19" s="605"/>
      <c r="APL19" s="605"/>
      <c r="APM19" s="605"/>
      <c r="APN19" s="605"/>
      <c r="APO19" s="605"/>
      <c r="APP19" s="605"/>
      <c r="APQ19" s="605"/>
      <c r="APR19" s="605"/>
      <c r="APS19" s="605"/>
      <c r="APT19" s="605"/>
      <c r="APU19" s="605"/>
      <c r="APV19" s="605"/>
      <c r="APW19" s="605"/>
      <c r="APX19" s="605"/>
      <c r="APY19" s="605"/>
      <c r="APZ19" s="605"/>
      <c r="AQA19" s="605"/>
      <c r="AQB19" s="605"/>
      <c r="AQC19" s="605"/>
      <c r="AQD19" s="605"/>
      <c r="AQE19" s="605"/>
      <c r="AQF19" s="605"/>
      <c r="AQG19" s="605"/>
      <c r="AQH19" s="605"/>
      <c r="AQI19" s="605"/>
      <c r="AQJ19" s="605"/>
      <c r="AQK19" s="605"/>
      <c r="AQL19" s="605"/>
      <c r="AQM19" s="605"/>
      <c r="AQN19" s="605"/>
      <c r="AQO19" s="605"/>
      <c r="AQP19" s="605"/>
      <c r="AQQ19" s="605"/>
      <c r="AQR19" s="605"/>
      <c r="AQS19" s="605"/>
      <c r="AQT19" s="605"/>
      <c r="AQU19" s="605"/>
      <c r="AQV19" s="605"/>
      <c r="AQW19" s="605"/>
      <c r="AQX19" s="605"/>
      <c r="AQY19" s="605"/>
      <c r="AQZ19" s="605"/>
      <c r="ARA19" s="605"/>
      <c r="ARB19" s="605"/>
      <c r="ARC19" s="605"/>
      <c r="ARD19" s="605"/>
      <c r="ARE19" s="605"/>
      <c r="ARF19" s="605"/>
      <c r="ARG19" s="605"/>
      <c r="ARH19" s="605"/>
      <c r="ARI19" s="605"/>
      <c r="ARJ19" s="605"/>
      <c r="ARK19" s="605"/>
      <c r="ARL19" s="605"/>
      <c r="ARM19" s="605"/>
      <c r="ARN19" s="605"/>
      <c r="ARO19" s="605"/>
      <c r="ARP19" s="605"/>
      <c r="ARQ19" s="605"/>
      <c r="ARR19" s="605"/>
      <c r="ARS19" s="605"/>
      <c r="ART19" s="605"/>
      <c r="ARU19" s="605"/>
      <c r="ARV19" s="605"/>
      <c r="ARW19" s="605"/>
      <c r="ARX19" s="605"/>
      <c r="ARY19" s="605"/>
      <c r="ARZ19" s="605"/>
      <c r="ASA19" s="605"/>
      <c r="ASB19" s="605"/>
      <c r="ASC19" s="605"/>
      <c r="ASD19" s="605"/>
      <c r="ASE19" s="605"/>
      <c r="ASF19" s="605"/>
      <c r="ASG19" s="605"/>
      <c r="ASH19" s="605"/>
      <c r="ASI19" s="605"/>
      <c r="ASJ19" s="605"/>
      <c r="ASK19" s="605"/>
      <c r="ASL19" s="605"/>
      <c r="ASM19" s="605"/>
      <c r="ASN19" s="605"/>
      <c r="ASO19" s="605"/>
      <c r="ASP19" s="605"/>
      <c r="ASQ19" s="605"/>
      <c r="ASR19" s="605"/>
      <c r="ASS19" s="605"/>
      <c r="AST19" s="605"/>
      <c r="ASU19" s="605"/>
      <c r="ASV19" s="605"/>
      <c r="ASW19" s="605"/>
      <c r="ASX19" s="605"/>
      <c r="ASY19" s="605"/>
      <c r="ASZ19" s="605"/>
      <c r="ATA19" s="605"/>
      <c r="ATB19" s="605"/>
      <c r="ATC19" s="605"/>
      <c r="ATD19" s="605"/>
      <c r="ATE19" s="605"/>
      <c r="ATF19" s="605"/>
      <c r="ATG19" s="605"/>
      <c r="ATH19" s="605"/>
      <c r="ATI19" s="605"/>
      <c r="ATJ19" s="605"/>
      <c r="ATK19" s="605"/>
      <c r="ATL19" s="605"/>
      <c r="ATM19" s="605"/>
      <c r="ATN19" s="605"/>
      <c r="ATO19" s="605"/>
      <c r="ATP19" s="605"/>
      <c r="ATQ19" s="605"/>
      <c r="ATR19" s="605"/>
      <c r="ATS19" s="605"/>
      <c r="ATT19" s="605"/>
      <c r="ATU19" s="605"/>
      <c r="ATV19" s="605"/>
      <c r="ATW19" s="605"/>
      <c r="ATX19" s="605"/>
      <c r="ATY19" s="605"/>
      <c r="ATZ19" s="605"/>
      <c r="AUA19" s="605"/>
      <c r="AUB19" s="605"/>
      <c r="AUC19" s="605"/>
      <c r="AUD19" s="605"/>
      <c r="AUE19" s="605"/>
      <c r="AUF19" s="605"/>
      <c r="AUG19" s="605"/>
      <c r="AUH19" s="605"/>
      <c r="AUI19" s="605"/>
      <c r="AUJ19" s="605"/>
      <c r="AUK19" s="605"/>
      <c r="AUL19" s="605"/>
      <c r="AUM19" s="605"/>
      <c r="AUN19" s="605"/>
      <c r="AUO19" s="605"/>
      <c r="AUP19" s="605"/>
      <c r="AUQ19" s="605"/>
      <c r="AUR19" s="605"/>
      <c r="AUS19" s="605"/>
      <c r="AUT19" s="605"/>
      <c r="AUU19" s="605"/>
      <c r="AUV19" s="605"/>
      <c r="AUW19" s="605"/>
      <c r="AUX19" s="605"/>
      <c r="AUY19" s="605"/>
      <c r="AUZ19" s="605"/>
      <c r="AVA19" s="605"/>
      <c r="AVB19" s="605"/>
      <c r="AVC19" s="605"/>
      <c r="AVD19" s="605"/>
      <c r="AVE19" s="605"/>
      <c r="AVF19" s="605"/>
      <c r="AVG19" s="605"/>
      <c r="AVH19" s="605"/>
      <c r="AVI19" s="605"/>
      <c r="AVJ19" s="605"/>
      <c r="AVK19" s="605"/>
      <c r="AVL19" s="605"/>
      <c r="AVM19" s="605"/>
      <c r="AVN19" s="605"/>
      <c r="AVO19" s="605"/>
      <c r="AVP19" s="605"/>
      <c r="AVQ19" s="605"/>
      <c r="AVR19" s="605"/>
      <c r="AVS19" s="605"/>
      <c r="AVT19" s="605"/>
      <c r="AVU19" s="605"/>
      <c r="AVV19" s="605"/>
      <c r="AVW19" s="605"/>
      <c r="AVX19" s="605"/>
      <c r="AVY19" s="605"/>
      <c r="AVZ19" s="605"/>
      <c r="AWA19" s="605"/>
      <c r="AWB19" s="605"/>
      <c r="AWC19" s="605"/>
      <c r="AWD19" s="605"/>
      <c r="AWE19" s="605"/>
      <c r="AWF19" s="605"/>
      <c r="AWG19" s="605"/>
      <c r="AWH19" s="605"/>
      <c r="AWI19" s="605"/>
      <c r="AWJ19" s="605"/>
      <c r="AWK19" s="605"/>
      <c r="AWL19" s="605"/>
      <c r="AWM19" s="605"/>
      <c r="AWN19" s="605"/>
      <c r="AWO19" s="605"/>
      <c r="AWP19" s="605"/>
      <c r="AWQ19" s="605"/>
      <c r="AWR19" s="605"/>
      <c r="AWS19" s="605"/>
      <c r="AWT19" s="605"/>
      <c r="AWU19" s="605"/>
      <c r="AWV19" s="605"/>
      <c r="AWW19" s="605"/>
      <c r="AWX19" s="605"/>
      <c r="AWY19" s="605"/>
      <c r="AWZ19" s="605"/>
      <c r="AXA19" s="605"/>
      <c r="AXB19" s="605"/>
      <c r="AXC19" s="605"/>
      <c r="AXD19" s="605"/>
      <c r="AXE19" s="605"/>
      <c r="AXF19" s="605"/>
      <c r="AXG19" s="605"/>
      <c r="AXH19" s="605"/>
      <c r="AXI19" s="605"/>
      <c r="AXJ19" s="605"/>
      <c r="AXK19" s="605"/>
      <c r="AXL19" s="605"/>
      <c r="AXM19" s="605"/>
      <c r="AXN19" s="605"/>
      <c r="AXO19" s="605"/>
      <c r="AXP19" s="605"/>
      <c r="AXQ19" s="605"/>
      <c r="AXR19" s="605"/>
      <c r="AXS19" s="605"/>
      <c r="AXT19" s="605"/>
      <c r="AXU19" s="605"/>
      <c r="AXV19" s="605"/>
      <c r="AXW19" s="605"/>
      <c r="AXX19" s="605"/>
      <c r="AXY19" s="605"/>
      <c r="AXZ19" s="605"/>
      <c r="AYA19" s="605"/>
      <c r="AYB19" s="605"/>
      <c r="AYC19" s="605"/>
      <c r="AYD19" s="605"/>
      <c r="AYE19" s="605"/>
      <c r="AYF19" s="605"/>
      <c r="AYG19" s="605"/>
      <c r="AYH19" s="605"/>
      <c r="AYI19" s="605"/>
      <c r="AYJ19" s="605"/>
      <c r="AYK19" s="605"/>
      <c r="AYL19" s="605"/>
      <c r="AYM19" s="605"/>
      <c r="AYN19" s="605"/>
      <c r="AYO19" s="605"/>
      <c r="AYP19" s="605"/>
      <c r="AYQ19" s="605"/>
      <c r="AYR19" s="605"/>
      <c r="AYS19" s="605"/>
      <c r="AYT19" s="605"/>
      <c r="AYU19" s="605"/>
      <c r="AYV19" s="605"/>
      <c r="AYW19" s="605"/>
      <c r="AYX19" s="605"/>
      <c r="AYY19" s="605"/>
      <c r="AYZ19" s="605"/>
      <c r="AZA19" s="605"/>
      <c r="AZB19" s="605"/>
      <c r="AZC19" s="605"/>
      <c r="AZD19" s="605"/>
      <c r="AZE19" s="605"/>
      <c r="AZF19" s="605"/>
      <c r="AZG19" s="605"/>
      <c r="AZH19" s="605"/>
      <c r="AZI19" s="605"/>
      <c r="AZJ19" s="605"/>
      <c r="AZK19" s="605"/>
      <c r="AZL19" s="605"/>
      <c r="AZM19" s="605"/>
      <c r="AZN19" s="605"/>
      <c r="AZO19" s="605"/>
      <c r="AZP19" s="605"/>
      <c r="AZQ19" s="605"/>
      <c r="AZR19" s="605"/>
      <c r="AZS19" s="605"/>
      <c r="AZT19" s="605"/>
      <c r="AZU19" s="605"/>
      <c r="AZV19" s="605"/>
      <c r="AZW19" s="605"/>
      <c r="AZX19" s="605"/>
      <c r="AZY19" s="605"/>
      <c r="AZZ19" s="605"/>
      <c r="BAA19" s="605"/>
      <c r="BAB19" s="605"/>
      <c r="BAC19" s="605"/>
      <c r="BAD19" s="605"/>
      <c r="BAE19" s="605"/>
      <c r="BAF19" s="605"/>
      <c r="BAG19" s="605"/>
      <c r="BAH19" s="605"/>
      <c r="BAI19" s="605"/>
      <c r="BAJ19" s="605"/>
      <c r="BAK19" s="605"/>
      <c r="BAL19" s="605"/>
      <c r="BAM19" s="605"/>
      <c r="BAN19" s="605"/>
      <c r="BAO19" s="605"/>
      <c r="BAP19" s="605"/>
      <c r="BAQ19" s="605"/>
      <c r="BAR19" s="605"/>
      <c r="BAS19" s="605"/>
      <c r="BAT19" s="605"/>
      <c r="BAU19" s="605"/>
      <c r="BAV19" s="605"/>
      <c r="BAW19" s="605"/>
      <c r="BAX19" s="605"/>
      <c r="BAY19" s="605"/>
      <c r="BAZ19" s="605"/>
      <c r="BBA19" s="605"/>
      <c r="BBB19" s="605"/>
      <c r="BBC19" s="605"/>
      <c r="BBD19" s="605"/>
      <c r="BBE19" s="605"/>
      <c r="BBF19" s="605"/>
      <c r="BBG19" s="605"/>
      <c r="BBH19" s="605"/>
      <c r="BBI19" s="605"/>
      <c r="BBJ19" s="605"/>
      <c r="BBK19" s="605"/>
      <c r="BBL19" s="605"/>
      <c r="BBM19" s="605"/>
      <c r="BBN19" s="605"/>
      <c r="BBO19" s="605"/>
      <c r="BBP19" s="605"/>
      <c r="BBQ19" s="605"/>
      <c r="BBR19" s="605"/>
      <c r="BBS19" s="605"/>
      <c r="BBT19" s="605"/>
      <c r="BBU19" s="605"/>
      <c r="BBV19" s="605"/>
      <c r="BBW19" s="605"/>
      <c r="BBX19" s="605"/>
      <c r="BBY19" s="605"/>
      <c r="BBZ19" s="605"/>
      <c r="BCA19" s="605"/>
      <c r="BCB19" s="605"/>
      <c r="BCC19" s="605"/>
      <c r="BCD19" s="605"/>
      <c r="BCE19" s="605"/>
      <c r="BCF19" s="605"/>
      <c r="BCG19" s="605"/>
      <c r="BCH19" s="605"/>
      <c r="BCI19" s="605"/>
      <c r="BCJ19" s="605"/>
      <c r="BCK19" s="605"/>
      <c r="BCL19" s="605"/>
      <c r="BCM19" s="605"/>
      <c r="BCN19" s="605"/>
      <c r="BCO19" s="605"/>
      <c r="BCP19" s="605"/>
      <c r="BCQ19" s="605"/>
      <c r="BCR19" s="605"/>
      <c r="BCS19" s="605"/>
      <c r="BCT19" s="605"/>
      <c r="BCU19" s="605"/>
      <c r="BCV19" s="605"/>
      <c r="BCW19" s="605"/>
      <c r="BCX19" s="605"/>
      <c r="BCY19" s="605"/>
      <c r="BCZ19" s="605"/>
      <c r="BDA19" s="605"/>
      <c r="BDB19" s="605"/>
      <c r="BDC19" s="605"/>
      <c r="BDD19" s="605"/>
      <c r="BDE19" s="605"/>
      <c r="BDF19" s="605"/>
      <c r="BDG19" s="605"/>
      <c r="BDH19" s="605"/>
      <c r="BDI19" s="605"/>
      <c r="BDJ19" s="605"/>
      <c r="BDK19" s="605"/>
      <c r="BDL19" s="605"/>
      <c r="BDM19" s="605"/>
      <c r="BDN19" s="605"/>
      <c r="BDO19" s="605"/>
      <c r="BDP19" s="605"/>
      <c r="BDQ19" s="605"/>
      <c r="BDR19" s="605"/>
      <c r="BDS19" s="605"/>
      <c r="BDT19" s="605"/>
      <c r="BDU19" s="605"/>
      <c r="BDV19" s="605"/>
      <c r="BDW19" s="605"/>
      <c r="BDX19" s="605"/>
      <c r="BDY19" s="605"/>
      <c r="BDZ19" s="605"/>
      <c r="BEA19" s="605"/>
      <c r="BEB19" s="605"/>
      <c r="BEC19" s="605"/>
      <c r="BED19" s="605"/>
      <c r="BEE19" s="605"/>
      <c r="BEF19" s="605"/>
      <c r="BEG19" s="605"/>
      <c r="BEH19" s="605"/>
      <c r="BEI19" s="605"/>
      <c r="BEJ19" s="605"/>
      <c r="BEK19" s="605"/>
      <c r="BEL19" s="605"/>
      <c r="BEM19" s="605"/>
      <c r="BEN19" s="605"/>
      <c r="BEO19" s="605"/>
      <c r="BEP19" s="605"/>
      <c r="BEQ19" s="605"/>
      <c r="BER19" s="605"/>
      <c r="BES19" s="605"/>
      <c r="BET19" s="605"/>
      <c r="BEU19" s="605"/>
      <c r="BEV19" s="605"/>
      <c r="BEW19" s="605"/>
      <c r="BEX19" s="605"/>
      <c r="BEY19" s="605"/>
      <c r="BEZ19" s="605"/>
      <c r="BFA19" s="605"/>
      <c r="BFB19" s="605"/>
      <c r="BFC19" s="605"/>
      <c r="BFD19" s="605"/>
      <c r="BFE19" s="605"/>
      <c r="BFF19" s="605"/>
      <c r="BFG19" s="605"/>
      <c r="BFH19" s="605"/>
      <c r="BFI19" s="605"/>
      <c r="BFJ19" s="605"/>
      <c r="BFK19" s="605"/>
      <c r="BFL19" s="605"/>
      <c r="BFM19" s="605"/>
      <c r="BFN19" s="605"/>
      <c r="BFO19" s="605"/>
      <c r="BFP19" s="605"/>
      <c r="BFQ19" s="605"/>
      <c r="BFR19" s="605"/>
      <c r="BFS19" s="605"/>
      <c r="BFT19" s="605"/>
      <c r="BFU19" s="605"/>
      <c r="BFV19" s="605"/>
      <c r="BFW19" s="605"/>
      <c r="BFX19" s="605"/>
      <c r="BFY19" s="605"/>
      <c r="BFZ19" s="605"/>
      <c r="BGA19" s="605"/>
      <c r="BGB19" s="605"/>
      <c r="BGC19" s="605"/>
      <c r="BGD19" s="605"/>
      <c r="BGE19" s="605"/>
      <c r="BGF19" s="605"/>
      <c r="BGG19" s="605"/>
      <c r="BGH19" s="605"/>
      <c r="BGI19" s="605"/>
      <c r="BGJ19" s="605"/>
      <c r="BGK19" s="605"/>
      <c r="BGL19" s="605"/>
      <c r="BGM19" s="605"/>
      <c r="BGN19" s="605"/>
      <c r="BGO19" s="605"/>
      <c r="BGP19" s="605"/>
      <c r="BGQ19" s="605"/>
      <c r="BGR19" s="605"/>
      <c r="BGS19" s="605"/>
      <c r="BGT19" s="605"/>
      <c r="BGU19" s="605"/>
      <c r="BGV19" s="605"/>
      <c r="BGW19" s="605"/>
      <c r="BGX19" s="605"/>
      <c r="BGY19" s="605"/>
      <c r="BGZ19" s="605"/>
      <c r="BHA19" s="605"/>
      <c r="BHB19" s="605"/>
      <c r="BHC19" s="605"/>
      <c r="BHD19" s="605"/>
      <c r="BHE19" s="605"/>
      <c r="BHF19" s="605"/>
      <c r="BHG19" s="605"/>
      <c r="BHH19" s="605"/>
      <c r="BHI19" s="605"/>
      <c r="BHJ19" s="605"/>
      <c r="BHK19" s="605"/>
      <c r="BHL19" s="605"/>
      <c r="BHM19" s="605"/>
      <c r="BHN19" s="605"/>
      <c r="BHO19" s="605"/>
      <c r="BHP19" s="605"/>
      <c r="BHQ19" s="605"/>
      <c r="BHR19" s="605"/>
      <c r="BHS19" s="605"/>
      <c r="BHT19" s="605"/>
      <c r="BHU19" s="605"/>
      <c r="BHV19" s="605"/>
      <c r="BHW19" s="605"/>
      <c r="BHX19" s="605"/>
      <c r="BHY19" s="605"/>
      <c r="BHZ19" s="605"/>
      <c r="BIA19" s="605"/>
      <c r="BIB19" s="605"/>
      <c r="BIC19" s="605"/>
      <c r="BID19" s="605"/>
      <c r="BIE19" s="605"/>
      <c r="BIF19" s="605"/>
      <c r="BIG19" s="605"/>
      <c r="BIH19" s="605"/>
      <c r="BII19" s="605"/>
      <c r="BIJ19" s="605"/>
      <c r="BIK19" s="605"/>
      <c r="BIL19" s="605"/>
      <c r="BIM19" s="605"/>
      <c r="BIN19" s="605"/>
      <c r="BIO19" s="605"/>
      <c r="BIP19" s="605"/>
      <c r="BIQ19" s="605"/>
      <c r="BIR19" s="605"/>
      <c r="BIS19" s="605"/>
      <c r="BIT19" s="605"/>
      <c r="BIU19" s="605"/>
      <c r="BIV19" s="605"/>
      <c r="BIW19" s="605"/>
      <c r="BIX19" s="605"/>
      <c r="BIY19" s="605"/>
      <c r="BIZ19" s="605"/>
      <c r="BJA19" s="605"/>
      <c r="BJB19" s="605"/>
      <c r="BJC19" s="605"/>
      <c r="BJD19" s="605"/>
      <c r="BJE19" s="605"/>
      <c r="BJF19" s="605"/>
      <c r="BJG19" s="605"/>
      <c r="BJH19" s="605"/>
      <c r="BJI19" s="605"/>
      <c r="BJJ19" s="605"/>
      <c r="BJK19" s="605"/>
      <c r="BJL19" s="605"/>
      <c r="BJM19" s="605"/>
      <c r="BJN19" s="605"/>
      <c r="BJO19" s="605"/>
      <c r="BJP19" s="605"/>
      <c r="BJQ19" s="605"/>
      <c r="BJR19" s="605"/>
      <c r="BJS19" s="605"/>
      <c r="BJT19" s="605"/>
      <c r="BJU19" s="605"/>
      <c r="BJV19" s="605"/>
      <c r="BJW19" s="605"/>
      <c r="BJX19" s="605"/>
      <c r="BJY19" s="605"/>
      <c r="BJZ19" s="605"/>
      <c r="BKA19" s="605"/>
      <c r="BKB19" s="605"/>
      <c r="BKC19" s="605"/>
      <c r="BKD19" s="605"/>
      <c r="BKE19" s="605"/>
      <c r="BKF19" s="605"/>
      <c r="BKG19" s="605"/>
      <c r="BKH19" s="605"/>
      <c r="BKI19" s="605"/>
      <c r="BKJ19" s="605"/>
      <c r="BKK19" s="605"/>
      <c r="BKL19" s="605"/>
      <c r="BKM19" s="605"/>
      <c r="BKN19" s="605"/>
      <c r="BKO19" s="605"/>
      <c r="BKP19" s="605"/>
      <c r="BKQ19" s="605"/>
      <c r="BKR19" s="605"/>
      <c r="BKS19" s="605"/>
      <c r="BKT19" s="605"/>
      <c r="BKU19" s="605"/>
      <c r="BKV19" s="605"/>
      <c r="BKW19" s="605"/>
      <c r="BKX19" s="605"/>
      <c r="BKY19" s="605"/>
      <c r="BKZ19" s="605"/>
      <c r="BLA19" s="605"/>
      <c r="BLB19" s="605"/>
      <c r="BLC19" s="605"/>
      <c r="BLD19" s="605"/>
      <c r="BLE19" s="605"/>
      <c r="BLF19" s="605"/>
      <c r="BLG19" s="605"/>
      <c r="BLH19" s="605"/>
      <c r="BLI19" s="605"/>
      <c r="BLJ19" s="605"/>
      <c r="BLK19" s="605"/>
      <c r="BLL19" s="605"/>
      <c r="BLM19" s="605"/>
      <c r="BLN19" s="605"/>
      <c r="BLO19" s="605"/>
      <c r="BLP19" s="605"/>
      <c r="BLQ19" s="605"/>
      <c r="BLR19" s="605"/>
      <c r="BLS19" s="605"/>
      <c r="BLT19" s="605"/>
      <c r="BLU19" s="605"/>
      <c r="BLV19" s="605"/>
      <c r="BLW19" s="605"/>
      <c r="BLX19" s="605"/>
      <c r="BLY19" s="605"/>
      <c r="BLZ19" s="605"/>
      <c r="BMA19" s="605"/>
      <c r="BMB19" s="605"/>
      <c r="BMC19" s="605"/>
      <c r="BMD19" s="605"/>
      <c r="BME19" s="605"/>
      <c r="BMF19" s="605"/>
      <c r="BMG19" s="605"/>
      <c r="BMH19" s="605"/>
      <c r="BMI19" s="605"/>
      <c r="BMJ19" s="605"/>
      <c r="BMK19" s="605"/>
      <c r="BML19" s="605"/>
      <c r="BMM19" s="605"/>
      <c r="BMN19" s="605"/>
      <c r="BMO19" s="605"/>
      <c r="BMP19" s="605"/>
      <c r="BMQ19" s="605"/>
      <c r="BMR19" s="605"/>
      <c r="BMS19" s="605"/>
      <c r="BMT19" s="605"/>
      <c r="BMU19" s="605"/>
      <c r="BMV19" s="605"/>
      <c r="BMW19" s="605"/>
      <c r="BMX19" s="605"/>
      <c r="BMY19" s="605"/>
      <c r="BMZ19" s="605"/>
      <c r="BNA19" s="605"/>
      <c r="BNB19" s="605"/>
      <c r="BNC19" s="605"/>
      <c r="BND19" s="605"/>
      <c r="BNE19" s="605"/>
      <c r="BNF19" s="605"/>
      <c r="BNG19" s="605"/>
      <c r="BNH19" s="605"/>
      <c r="BNI19" s="605"/>
      <c r="BNJ19" s="605"/>
      <c r="BNK19" s="605"/>
      <c r="BNL19" s="605"/>
      <c r="BNM19" s="605"/>
      <c r="BNN19" s="605"/>
      <c r="BNO19" s="605"/>
      <c r="BNP19" s="605"/>
      <c r="BNQ19" s="605"/>
      <c r="BNR19" s="605"/>
      <c r="BNS19" s="605"/>
      <c r="BNT19" s="605"/>
      <c r="BNU19" s="605"/>
      <c r="BNV19" s="605"/>
      <c r="BNW19" s="605"/>
      <c r="BNX19" s="605"/>
      <c r="BNY19" s="605"/>
      <c r="BNZ19" s="605"/>
      <c r="BOA19" s="605"/>
      <c r="BOB19" s="605"/>
      <c r="BOC19" s="605"/>
      <c r="BOD19" s="605"/>
      <c r="BOE19" s="605"/>
      <c r="BOF19" s="605"/>
      <c r="BOG19" s="605"/>
      <c r="BOH19" s="605"/>
      <c r="BOI19" s="605"/>
      <c r="BOJ19" s="605"/>
      <c r="BOK19" s="605"/>
      <c r="BOL19" s="605"/>
      <c r="BOM19" s="605"/>
      <c r="BON19" s="605"/>
      <c r="BOO19" s="605"/>
      <c r="BOP19" s="605"/>
      <c r="BOQ19" s="605"/>
      <c r="BOR19" s="605"/>
      <c r="BOS19" s="605"/>
      <c r="BOT19" s="605"/>
      <c r="BOU19" s="605"/>
      <c r="BOV19" s="605"/>
      <c r="BOW19" s="605"/>
      <c r="BOX19" s="605"/>
      <c r="BOY19" s="605"/>
      <c r="BOZ19" s="605"/>
      <c r="BPA19" s="605"/>
      <c r="BPB19" s="605"/>
      <c r="BPC19" s="605"/>
      <c r="BPD19" s="605"/>
      <c r="BPE19" s="605"/>
      <c r="BPF19" s="605"/>
      <c r="BPG19" s="605"/>
      <c r="BPH19" s="605"/>
      <c r="BPI19" s="605"/>
      <c r="BPJ19" s="605"/>
      <c r="BPK19" s="605"/>
      <c r="BPL19" s="605"/>
      <c r="BPM19" s="605"/>
      <c r="BPN19" s="605"/>
      <c r="BPO19" s="605"/>
      <c r="BPP19" s="605"/>
      <c r="BPQ19" s="605"/>
      <c r="BPR19" s="605"/>
      <c r="BPS19" s="605"/>
      <c r="BPT19" s="605"/>
      <c r="BPU19" s="605"/>
      <c r="BPV19" s="605"/>
      <c r="BPW19" s="605"/>
      <c r="BPX19" s="605"/>
      <c r="BPY19" s="605"/>
      <c r="BPZ19" s="605"/>
      <c r="BQA19" s="605"/>
      <c r="BQB19" s="605"/>
      <c r="BQC19" s="605"/>
      <c r="BQD19" s="605"/>
      <c r="BQE19" s="605"/>
      <c r="BQF19" s="605"/>
      <c r="BQG19" s="605"/>
      <c r="BQH19" s="605"/>
      <c r="BQI19" s="605"/>
      <c r="BQJ19" s="605"/>
      <c r="BQK19" s="605"/>
      <c r="BQL19" s="605"/>
      <c r="BQM19" s="605"/>
      <c r="BQN19" s="605"/>
      <c r="BQO19" s="605"/>
      <c r="BQP19" s="605"/>
      <c r="BQQ19" s="605"/>
      <c r="BQR19" s="605"/>
      <c r="BQS19" s="605"/>
      <c r="BQT19" s="605"/>
      <c r="BQU19" s="605"/>
      <c r="BQV19" s="605"/>
      <c r="BQW19" s="605"/>
      <c r="BQX19" s="605"/>
      <c r="BQY19" s="605"/>
      <c r="BQZ19" s="605"/>
      <c r="BRA19" s="605"/>
      <c r="BRB19" s="605"/>
      <c r="BRC19" s="605"/>
      <c r="BRD19" s="605"/>
      <c r="BRE19" s="605"/>
      <c r="BRF19" s="605"/>
      <c r="BRG19" s="605"/>
      <c r="BRH19" s="605"/>
      <c r="BRI19" s="605"/>
      <c r="BRJ19" s="605"/>
      <c r="BRK19" s="605"/>
      <c r="BRL19" s="605"/>
      <c r="BRM19" s="605"/>
      <c r="BRN19" s="605"/>
      <c r="BRO19" s="605"/>
      <c r="BRP19" s="605"/>
      <c r="BRQ19" s="605"/>
      <c r="BRR19" s="605"/>
      <c r="BRS19" s="605"/>
      <c r="BRT19" s="605"/>
      <c r="BRU19" s="605"/>
      <c r="BRV19" s="605"/>
      <c r="BRW19" s="605"/>
      <c r="BRX19" s="605"/>
      <c r="BRY19" s="605"/>
      <c r="BRZ19" s="605"/>
      <c r="BSA19" s="605"/>
      <c r="BSB19" s="605"/>
      <c r="BSC19" s="605"/>
      <c r="BSD19" s="605"/>
      <c r="BSE19" s="605"/>
      <c r="BSF19" s="605"/>
      <c r="BSG19" s="605"/>
      <c r="BSH19" s="605"/>
      <c r="BSI19" s="605"/>
      <c r="BSJ19" s="605"/>
      <c r="BSK19" s="605"/>
      <c r="BSL19" s="605"/>
      <c r="BSM19" s="605"/>
      <c r="BSN19" s="605"/>
      <c r="BSO19" s="605"/>
      <c r="BSP19" s="605"/>
      <c r="BSQ19" s="605"/>
      <c r="BSR19" s="605"/>
      <c r="BSS19" s="605"/>
      <c r="BST19" s="605"/>
      <c r="BSU19" s="605"/>
      <c r="BSV19" s="605"/>
      <c r="BSW19" s="605"/>
      <c r="BSX19" s="605"/>
      <c r="BSY19" s="605"/>
      <c r="BSZ19" s="605"/>
      <c r="BTA19" s="605"/>
      <c r="BTB19" s="605"/>
      <c r="BTC19" s="605"/>
      <c r="BTD19" s="605"/>
      <c r="BTE19" s="605"/>
      <c r="BTF19" s="605"/>
      <c r="BTG19" s="605"/>
      <c r="BTH19" s="605"/>
      <c r="BTI19" s="605"/>
      <c r="BTJ19" s="605"/>
      <c r="BTK19" s="605"/>
      <c r="BTL19" s="605"/>
      <c r="BTM19" s="605"/>
      <c r="BTN19" s="605"/>
      <c r="BTO19" s="605"/>
      <c r="BTP19" s="605"/>
      <c r="BTQ19" s="605"/>
      <c r="BTR19" s="605"/>
      <c r="BTS19" s="605"/>
      <c r="BTT19" s="605"/>
      <c r="BTU19" s="605"/>
      <c r="BTV19" s="605"/>
      <c r="BTW19" s="605"/>
      <c r="BTX19" s="605"/>
      <c r="BTY19" s="605"/>
      <c r="BTZ19" s="605"/>
      <c r="BUA19" s="605"/>
      <c r="BUB19" s="605"/>
      <c r="BUC19" s="605"/>
      <c r="BUD19" s="605"/>
      <c r="BUE19" s="605"/>
      <c r="BUF19" s="605"/>
      <c r="BUG19" s="605"/>
      <c r="BUH19" s="605"/>
      <c r="BUI19" s="605"/>
      <c r="BUJ19" s="605"/>
      <c r="BUK19" s="605"/>
      <c r="BUL19" s="605"/>
      <c r="BUM19" s="605"/>
      <c r="BUN19" s="605"/>
      <c r="BUO19" s="605"/>
      <c r="BUP19" s="605"/>
      <c r="BUQ19" s="605"/>
      <c r="BUR19" s="605"/>
      <c r="BUS19" s="605"/>
      <c r="BUT19" s="605"/>
      <c r="BUU19" s="605"/>
      <c r="BUV19" s="605"/>
      <c r="BUW19" s="605"/>
      <c r="BUX19" s="605"/>
      <c r="BUY19" s="605"/>
      <c r="BUZ19" s="605"/>
      <c r="BVA19" s="605"/>
      <c r="BVB19" s="605"/>
      <c r="BVC19" s="605"/>
      <c r="BVD19" s="605"/>
      <c r="BVE19" s="605"/>
      <c r="BVF19" s="605"/>
      <c r="BVG19" s="605"/>
      <c r="BVH19" s="605"/>
      <c r="BVI19" s="605"/>
      <c r="BVJ19" s="605"/>
      <c r="BVK19" s="605"/>
      <c r="BVL19" s="605"/>
      <c r="BVM19" s="605"/>
      <c r="BVN19" s="605"/>
      <c r="BVO19" s="605"/>
      <c r="BVP19" s="605"/>
      <c r="BVQ19" s="605"/>
      <c r="BVR19" s="605"/>
      <c r="BVS19" s="605"/>
      <c r="BVT19" s="605"/>
      <c r="BVU19" s="605"/>
      <c r="BVV19" s="605"/>
      <c r="BVW19" s="605"/>
      <c r="BVX19" s="605"/>
      <c r="BVY19" s="605"/>
      <c r="BVZ19" s="605"/>
      <c r="BWA19" s="605"/>
      <c r="BWB19" s="605"/>
      <c r="BWC19" s="605"/>
      <c r="BWD19" s="605"/>
      <c r="BWE19" s="605"/>
      <c r="BWF19" s="605"/>
      <c r="BWG19" s="605"/>
      <c r="BWH19" s="605"/>
      <c r="BWI19" s="605"/>
      <c r="BWJ19" s="605"/>
      <c r="BWK19" s="605"/>
      <c r="BWL19" s="605"/>
      <c r="BWM19" s="605"/>
      <c r="BWN19" s="605"/>
      <c r="BWO19" s="605"/>
      <c r="BWP19" s="605"/>
      <c r="BWQ19" s="605"/>
      <c r="BWR19" s="605"/>
      <c r="BWS19" s="605"/>
      <c r="BWT19" s="605"/>
      <c r="BWU19" s="605"/>
      <c r="BWV19" s="605"/>
      <c r="BWW19" s="605"/>
      <c r="BWX19" s="605"/>
      <c r="BWY19" s="605"/>
      <c r="BWZ19" s="605"/>
      <c r="BXA19" s="605"/>
      <c r="BXB19" s="605"/>
      <c r="BXC19" s="605"/>
      <c r="BXD19" s="605"/>
      <c r="BXE19" s="605"/>
      <c r="BXF19" s="605"/>
      <c r="BXG19" s="605"/>
      <c r="BXH19" s="605"/>
      <c r="BXI19" s="605"/>
      <c r="BXJ19" s="605"/>
      <c r="BXK19" s="605"/>
      <c r="BXL19" s="605"/>
      <c r="BXM19" s="605"/>
      <c r="BXN19" s="605"/>
      <c r="BXO19" s="605"/>
      <c r="BXP19" s="605"/>
      <c r="BXQ19" s="605"/>
      <c r="BXR19" s="605"/>
      <c r="BXS19" s="605"/>
      <c r="BXT19" s="605"/>
      <c r="BXU19" s="605"/>
      <c r="BXV19" s="605"/>
      <c r="BXW19" s="605"/>
      <c r="BXX19" s="605"/>
      <c r="BXY19" s="605"/>
      <c r="BXZ19" s="605"/>
      <c r="BYA19" s="605"/>
      <c r="BYB19" s="605"/>
      <c r="BYC19" s="605"/>
      <c r="BYD19" s="605"/>
      <c r="BYE19" s="605"/>
      <c r="BYF19" s="605"/>
      <c r="BYG19" s="605"/>
      <c r="BYH19" s="605"/>
      <c r="BYI19" s="605"/>
      <c r="BYJ19" s="605"/>
      <c r="BYK19" s="605"/>
      <c r="BYL19" s="605"/>
      <c r="BYM19" s="605"/>
      <c r="BYN19" s="605"/>
      <c r="BYO19" s="605"/>
      <c r="BYP19" s="605"/>
      <c r="BYQ19" s="605"/>
      <c r="BYR19" s="605"/>
      <c r="BYS19" s="605"/>
      <c r="BYT19" s="605"/>
      <c r="BYU19" s="605"/>
      <c r="BYV19" s="605"/>
      <c r="BYW19" s="605"/>
      <c r="BYX19" s="605"/>
      <c r="BYY19" s="605"/>
      <c r="BYZ19" s="605"/>
      <c r="BZA19" s="605"/>
      <c r="BZB19" s="605"/>
      <c r="BZC19" s="605"/>
      <c r="BZD19" s="605"/>
      <c r="BZE19" s="605"/>
      <c r="BZF19" s="605"/>
      <c r="BZG19" s="605"/>
      <c r="BZH19" s="605"/>
      <c r="BZI19" s="605"/>
      <c r="BZJ19" s="605"/>
      <c r="BZK19" s="605"/>
      <c r="BZL19" s="605"/>
      <c r="BZM19" s="605"/>
      <c r="BZN19" s="605"/>
      <c r="BZO19" s="605"/>
      <c r="BZP19" s="605"/>
      <c r="BZQ19" s="605"/>
      <c r="BZR19" s="605"/>
      <c r="BZS19" s="605"/>
      <c r="BZT19" s="605"/>
      <c r="BZU19" s="605"/>
      <c r="BZV19" s="605"/>
      <c r="BZW19" s="605"/>
      <c r="BZX19" s="605"/>
      <c r="BZY19" s="605"/>
      <c r="BZZ19" s="605"/>
      <c r="CAA19" s="605"/>
      <c r="CAB19" s="605"/>
      <c r="CAC19" s="605"/>
      <c r="CAD19" s="605"/>
      <c r="CAE19" s="605"/>
      <c r="CAF19" s="605"/>
      <c r="CAG19" s="605"/>
      <c r="CAH19" s="605"/>
      <c r="CAI19" s="605"/>
      <c r="CAJ19" s="605"/>
      <c r="CAK19" s="605"/>
      <c r="CAL19" s="605"/>
      <c r="CAM19" s="605"/>
      <c r="CAN19" s="605"/>
      <c r="CAO19" s="605"/>
      <c r="CAP19" s="605"/>
      <c r="CAQ19" s="605"/>
      <c r="CAR19" s="605"/>
      <c r="CAS19" s="605"/>
      <c r="CAT19" s="605"/>
      <c r="CAU19" s="605"/>
      <c r="CAV19" s="605"/>
      <c r="CAW19" s="605"/>
      <c r="CAX19" s="605"/>
      <c r="CAY19" s="605"/>
      <c r="CAZ19" s="605"/>
      <c r="CBA19" s="605"/>
      <c r="CBB19" s="605"/>
      <c r="CBC19" s="605"/>
      <c r="CBD19" s="605"/>
      <c r="CBE19" s="605"/>
      <c r="CBF19" s="605"/>
      <c r="CBG19" s="605"/>
      <c r="CBH19" s="605"/>
      <c r="CBI19" s="605"/>
      <c r="CBJ19" s="605"/>
      <c r="CBK19" s="605"/>
      <c r="CBL19" s="605"/>
      <c r="CBM19" s="605"/>
      <c r="CBN19" s="605"/>
      <c r="CBO19" s="605"/>
      <c r="CBP19" s="605"/>
      <c r="CBQ19" s="605"/>
      <c r="CBR19" s="605"/>
      <c r="CBS19" s="605"/>
      <c r="CBT19" s="605"/>
      <c r="CBU19" s="605"/>
      <c r="CBV19" s="605"/>
      <c r="CBW19" s="605"/>
      <c r="CBX19" s="605"/>
      <c r="CBY19" s="605"/>
      <c r="CBZ19" s="605"/>
      <c r="CCA19" s="605"/>
      <c r="CCB19" s="605"/>
      <c r="CCC19" s="605"/>
      <c r="CCD19" s="605"/>
      <c r="CCE19" s="605"/>
      <c r="CCF19" s="605"/>
      <c r="CCG19" s="605"/>
      <c r="CCH19" s="605"/>
      <c r="CCI19" s="605"/>
      <c r="CCJ19" s="605"/>
      <c r="CCK19" s="605"/>
      <c r="CCL19" s="605"/>
      <c r="CCM19" s="605"/>
      <c r="CCN19" s="605"/>
      <c r="CCO19" s="605"/>
      <c r="CCP19" s="605"/>
      <c r="CCQ19" s="605"/>
      <c r="CCR19" s="605"/>
      <c r="CCS19" s="605"/>
      <c r="CCT19" s="605"/>
      <c r="CCU19" s="605"/>
      <c r="CCV19" s="605"/>
      <c r="CCW19" s="605"/>
      <c r="CCX19" s="605"/>
      <c r="CCY19" s="605"/>
      <c r="CCZ19" s="605"/>
      <c r="CDA19" s="605"/>
      <c r="CDB19" s="605"/>
      <c r="CDC19" s="605"/>
      <c r="CDD19" s="605"/>
      <c r="CDE19" s="605"/>
      <c r="CDF19" s="605"/>
      <c r="CDG19" s="605"/>
      <c r="CDH19" s="605"/>
      <c r="CDI19" s="605"/>
      <c r="CDJ19" s="605"/>
      <c r="CDK19" s="605"/>
      <c r="CDL19" s="605"/>
      <c r="CDM19" s="605"/>
      <c r="CDN19" s="605"/>
      <c r="CDO19" s="605"/>
      <c r="CDP19" s="605"/>
      <c r="CDQ19" s="605"/>
      <c r="CDR19" s="605"/>
      <c r="CDS19" s="605"/>
      <c r="CDT19" s="605"/>
      <c r="CDU19" s="605"/>
      <c r="CDV19" s="605"/>
      <c r="CDW19" s="605"/>
      <c r="CDX19" s="605"/>
      <c r="CDY19" s="605"/>
      <c r="CDZ19" s="605"/>
      <c r="CEA19" s="605"/>
      <c r="CEB19" s="605"/>
      <c r="CEC19" s="605"/>
      <c r="CED19" s="605"/>
      <c r="CEE19" s="605"/>
      <c r="CEF19" s="605"/>
      <c r="CEG19" s="605"/>
      <c r="CEH19" s="605"/>
      <c r="CEI19" s="605"/>
      <c r="CEJ19" s="605"/>
      <c r="CEK19" s="605"/>
      <c r="CEL19" s="605"/>
      <c r="CEM19" s="605"/>
      <c r="CEN19" s="605"/>
      <c r="CEO19" s="605"/>
      <c r="CEP19" s="605"/>
      <c r="CEQ19" s="605"/>
      <c r="CER19" s="605"/>
      <c r="CES19" s="605"/>
      <c r="CET19" s="605"/>
      <c r="CEU19" s="605"/>
      <c r="CEV19" s="605"/>
      <c r="CEW19" s="605"/>
      <c r="CEX19" s="605"/>
      <c r="CEY19" s="605"/>
      <c r="CEZ19" s="605"/>
      <c r="CFA19" s="605"/>
      <c r="CFB19" s="605"/>
      <c r="CFC19" s="605"/>
      <c r="CFD19" s="605"/>
      <c r="CFE19" s="605"/>
      <c r="CFF19" s="605"/>
      <c r="CFG19" s="605"/>
      <c r="CFH19" s="605"/>
      <c r="CFI19" s="605"/>
      <c r="CFJ19" s="605"/>
      <c r="CFK19" s="605"/>
      <c r="CFL19" s="605"/>
      <c r="CFM19" s="605"/>
      <c r="CFN19" s="605"/>
      <c r="CFO19" s="605"/>
      <c r="CFP19" s="605"/>
      <c r="CFQ19" s="605"/>
      <c r="CFR19" s="605"/>
      <c r="CFS19" s="605"/>
      <c r="CFT19" s="605"/>
      <c r="CFU19" s="605"/>
      <c r="CFV19" s="605"/>
      <c r="CFW19" s="605"/>
      <c r="CFX19" s="605"/>
      <c r="CFY19" s="605"/>
      <c r="CFZ19" s="605"/>
      <c r="CGA19" s="605"/>
      <c r="CGB19" s="605"/>
      <c r="CGC19" s="605"/>
      <c r="CGD19" s="605"/>
      <c r="CGE19" s="605"/>
      <c r="CGF19" s="605"/>
      <c r="CGG19" s="605"/>
      <c r="CGH19" s="605"/>
      <c r="CGI19" s="605"/>
      <c r="CGJ19" s="605"/>
      <c r="CGK19" s="605"/>
      <c r="CGL19" s="605"/>
      <c r="CGM19" s="605"/>
      <c r="CGN19" s="605"/>
      <c r="CGO19" s="605"/>
      <c r="CGP19" s="605"/>
      <c r="CGQ19" s="605"/>
      <c r="CGR19" s="605"/>
      <c r="CGS19" s="605"/>
      <c r="CGT19" s="605"/>
      <c r="CGU19" s="605"/>
      <c r="CGV19" s="605"/>
      <c r="CGW19" s="605"/>
      <c r="CGX19" s="605"/>
      <c r="CGY19" s="605"/>
      <c r="CGZ19" s="605"/>
      <c r="CHA19" s="605"/>
      <c r="CHB19" s="605"/>
      <c r="CHC19" s="605"/>
      <c r="CHD19" s="605"/>
      <c r="CHE19" s="605"/>
      <c r="CHF19" s="605"/>
      <c r="CHG19" s="605"/>
      <c r="CHH19" s="605"/>
      <c r="CHI19" s="605"/>
      <c r="CHJ19" s="605"/>
      <c r="CHK19" s="605"/>
      <c r="CHL19" s="605"/>
      <c r="CHM19" s="605"/>
      <c r="CHN19" s="605"/>
      <c r="CHO19" s="605"/>
      <c r="CHP19" s="605"/>
      <c r="CHQ19" s="605"/>
      <c r="CHR19" s="605"/>
      <c r="CHS19" s="605"/>
      <c r="CHT19" s="605"/>
      <c r="CHU19" s="605"/>
      <c r="CHV19" s="605"/>
      <c r="CHW19" s="605"/>
      <c r="CHX19" s="605"/>
      <c r="CHY19" s="605"/>
      <c r="CHZ19" s="605"/>
      <c r="CIA19" s="605"/>
      <c r="CIB19" s="605"/>
      <c r="CIC19" s="605"/>
      <c r="CID19" s="605"/>
      <c r="CIE19" s="605"/>
      <c r="CIF19" s="605"/>
      <c r="CIG19" s="605"/>
      <c r="CIH19" s="605"/>
      <c r="CII19" s="605"/>
      <c r="CIJ19" s="605"/>
      <c r="CIK19" s="605"/>
      <c r="CIL19" s="605"/>
      <c r="CIM19" s="605"/>
      <c r="CIN19" s="605"/>
      <c r="CIO19" s="605"/>
      <c r="CIP19" s="605"/>
      <c r="CIQ19" s="605"/>
      <c r="CIR19" s="605"/>
      <c r="CIS19" s="605"/>
      <c r="CIT19" s="605"/>
      <c r="CIU19" s="605"/>
      <c r="CIV19" s="605"/>
      <c r="CIW19" s="605"/>
      <c r="CIX19" s="605"/>
      <c r="CIY19" s="605"/>
      <c r="CIZ19" s="605"/>
      <c r="CJA19" s="605"/>
      <c r="CJB19" s="605"/>
      <c r="CJC19" s="605"/>
      <c r="CJD19" s="605"/>
      <c r="CJE19" s="605"/>
      <c r="CJF19" s="605"/>
      <c r="CJG19" s="605"/>
      <c r="CJH19" s="605"/>
      <c r="CJI19" s="605"/>
      <c r="CJJ19" s="605"/>
      <c r="CJK19" s="605"/>
      <c r="CJL19" s="605"/>
      <c r="CJM19" s="605"/>
      <c r="CJN19" s="605"/>
      <c r="CJO19" s="605"/>
      <c r="CJP19" s="605"/>
      <c r="CJQ19" s="605"/>
      <c r="CJR19" s="605"/>
      <c r="CJS19" s="605"/>
      <c r="CJT19" s="605"/>
      <c r="CJU19" s="605"/>
      <c r="CJV19" s="605"/>
      <c r="CJW19" s="605"/>
      <c r="CJX19" s="605"/>
      <c r="CJY19" s="605"/>
      <c r="CJZ19" s="605"/>
      <c r="CKA19" s="605"/>
      <c r="CKB19" s="605"/>
      <c r="CKC19" s="605"/>
      <c r="CKD19" s="605"/>
      <c r="CKE19" s="605"/>
      <c r="CKF19" s="605"/>
      <c r="CKG19" s="605"/>
      <c r="CKH19" s="605"/>
      <c r="CKI19" s="605"/>
      <c r="CKJ19" s="605"/>
      <c r="CKK19" s="605"/>
      <c r="CKL19" s="605"/>
      <c r="CKM19" s="605"/>
      <c r="CKN19" s="605"/>
      <c r="CKO19" s="605"/>
      <c r="CKP19" s="605"/>
      <c r="CKQ19" s="605"/>
      <c r="CKR19" s="605"/>
      <c r="CKS19" s="605"/>
      <c r="CKT19" s="605"/>
      <c r="CKU19" s="605"/>
      <c r="CKV19" s="605"/>
      <c r="CKW19" s="605"/>
      <c r="CKX19" s="605"/>
      <c r="CKY19" s="605"/>
      <c r="CKZ19" s="605"/>
      <c r="CLA19" s="605"/>
      <c r="CLB19" s="605"/>
      <c r="CLC19" s="605"/>
      <c r="CLD19" s="605"/>
      <c r="CLE19" s="605"/>
      <c r="CLF19" s="605"/>
      <c r="CLG19" s="605"/>
      <c r="CLH19" s="605"/>
      <c r="CLI19" s="605"/>
      <c r="CLJ19" s="605"/>
      <c r="CLK19" s="605"/>
      <c r="CLL19" s="605"/>
      <c r="CLM19" s="605"/>
      <c r="CLN19" s="605"/>
      <c r="CLO19" s="605"/>
      <c r="CLP19" s="605"/>
      <c r="CLQ19" s="605"/>
      <c r="CLR19" s="605"/>
      <c r="CLS19" s="605"/>
      <c r="CLT19" s="605"/>
      <c r="CLU19" s="605"/>
      <c r="CLV19" s="605"/>
      <c r="CLW19" s="605"/>
      <c r="CLX19" s="605"/>
      <c r="CLY19" s="605"/>
      <c r="CLZ19" s="605"/>
      <c r="CMA19" s="605"/>
      <c r="CMB19" s="605"/>
      <c r="CMC19" s="605"/>
      <c r="CMD19" s="605"/>
      <c r="CME19" s="605"/>
      <c r="CMF19" s="605"/>
      <c r="CMG19" s="605"/>
      <c r="CMH19" s="605"/>
      <c r="CMI19" s="605"/>
      <c r="CMJ19" s="605"/>
      <c r="CMK19" s="605"/>
      <c r="CML19" s="605"/>
      <c r="CMM19" s="605"/>
      <c r="CMN19" s="605"/>
      <c r="CMO19" s="605"/>
      <c r="CMP19" s="605"/>
      <c r="CMQ19" s="605"/>
      <c r="CMR19" s="605"/>
      <c r="CMS19" s="605"/>
      <c r="CMT19" s="605"/>
      <c r="CMU19" s="605"/>
      <c r="CMV19" s="605"/>
      <c r="CMW19" s="605"/>
      <c r="CMX19" s="605"/>
      <c r="CMY19" s="605"/>
      <c r="CMZ19" s="605"/>
      <c r="CNA19" s="605"/>
      <c r="CNB19" s="605"/>
      <c r="CNC19" s="605"/>
      <c r="CND19" s="605"/>
      <c r="CNE19" s="605"/>
      <c r="CNF19" s="605"/>
      <c r="CNG19" s="605"/>
      <c r="CNH19" s="605"/>
      <c r="CNI19" s="605"/>
      <c r="CNJ19" s="605"/>
      <c r="CNK19" s="605"/>
      <c r="CNL19" s="605"/>
      <c r="CNM19" s="605"/>
      <c r="CNN19" s="605"/>
      <c r="CNO19" s="605"/>
      <c r="CNP19" s="605"/>
      <c r="CNQ19" s="605"/>
      <c r="CNR19" s="605"/>
      <c r="CNS19" s="605"/>
      <c r="CNT19" s="605"/>
      <c r="CNU19" s="605"/>
      <c r="CNV19" s="605"/>
      <c r="CNW19" s="605"/>
      <c r="CNX19" s="605"/>
      <c r="CNY19" s="605"/>
      <c r="CNZ19" s="605"/>
      <c r="COA19" s="605"/>
      <c r="COB19" s="605"/>
      <c r="COC19" s="605"/>
      <c r="COD19" s="605"/>
      <c r="COE19" s="605"/>
      <c r="COF19" s="605"/>
      <c r="COG19" s="605"/>
      <c r="COH19" s="605"/>
      <c r="COI19" s="605"/>
      <c r="COJ19" s="605"/>
      <c r="COK19" s="605"/>
      <c r="COL19" s="605"/>
      <c r="COM19" s="605"/>
      <c r="CON19" s="605"/>
      <c r="COO19" s="605"/>
      <c r="COP19" s="605"/>
      <c r="COQ19" s="605"/>
      <c r="COR19" s="605"/>
      <c r="COS19" s="605"/>
      <c r="COT19" s="605"/>
      <c r="COU19" s="605"/>
      <c r="COV19" s="605"/>
      <c r="COW19" s="605"/>
      <c r="COX19" s="605"/>
      <c r="COY19" s="605"/>
      <c r="COZ19" s="605"/>
      <c r="CPA19" s="605"/>
      <c r="CPB19" s="605"/>
      <c r="CPC19" s="605"/>
      <c r="CPD19" s="605"/>
      <c r="CPE19" s="605"/>
      <c r="CPF19" s="605"/>
      <c r="CPG19" s="605"/>
      <c r="CPH19" s="605"/>
      <c r="CPI19" s="605"/>
      <c r="CPJ19" s="605"/>
      <c r="CPK19" s="605"/>
      <c r="CPL19" s="605"/>
      <c r="CPM19" s="605"/>
      <c r="CPN19" s="605"/>
      <c r="CPO19" s="605"/>
      <c r="CPP19" s="605"/>
      <c r="CPQ19" s="605"/>
      <c r="CPR19" s="605"/>
      <c r="CPS19" s="605"/>
      <c r="CPT19" s="605"/>
      <c r="CPU19" s="605"/>
      <c r="CPV19" s="605"/>
      <c r="CPW19" s="605"/>
      <c r="CPX19" s="605"/>
      <c r="CPY19" s="605"/>
      <c r="CPZ19" s="605"/>
      <c r="CQA19" s="605"/>
      <c r="CQB19" s="605"/>
      <c r="CQC19" s="605"/>
      <c r="CQD19" s="605"/>
      <c r="CQE19" s="605"/>
      <c r="CQF19" s="605"/>
      <c r="CQG19" s="605"/>
      <c r="CQH19" s="605"/>
      <c r="CQI19" s="605"/>
      <c r="CQJ19" s="605"/>
      <c r="CQK19" s="605"/>
      <c r="CQL19" s="605"/>
      <c r="CQM19" s="605"/>
      <c r="CQN19" s="605"/>
      <c r="CQO19" s="605"/>
      <c r="CQP19" s="605"/>
      <c r="CQQ19" s="605"/>
      <c r="CQR19" s="605"/>
      <c r="CQS19" s="605"/>
      <c r="CQT19" s="605"/>
      <c r="CQU19" s="605"/>
      <c r="CQV19" s="605"/>
      <c r="CQW19" s="605"/>
      <c r="CQX19" s="605"/>
      <c r="CQY19" s="605"/>
      <c r="CQZ19" s="605"/>
      <c r="CRA19" s="605"/>
      <c r="CRB19" s="605"/>
      <c r="CRC19" s="605"/>
      <c r="CRD19" s="605"/>
      <c r="CRE19" s="605"/>
      <c r="CRF19" s="605"/>
      <c r="CRG19" s="605"/>
      <c r="CRH19" s="605"/>
      <c r="CRI19" s="605"/>
      <c r="CRJ19" s="605"/>
      <c r="CRK19" s="605"/>
      <c r="CRL19" s="605"/>
      <c r="CRM19" s="605"/>
      <c r="CRN19" s="605"/>
      <c r="CRO19" s="605"/>
      <c r="CRP19" s="605"/>
      <c r="CRQ19" s="605"/>
      <c r="CRR19" s="605"/>
      <c r="CRS19" s="605"/>
      <c r="CRT19" s="605"/>
      <c r="CRU19" s="605"/>
      <c r="CRV19" s="605"/>
      <c r="CRW19" s="605"/>
      <c r="CRX19" s="605"/>
      <c r="CRY19" s="605"/>
      <c r="CRZ19" s="605"/>
      <c r="CSA19" s="605"/>
      <c r="CSB19" s="605"/>
      <c r="CSC19" s="605"/>
      <c r="CSD19" s="605"/>
      <c r="CSE19" s="605"/>
      <c r="CSF19" s="605"/>
      <c r="CSG19" s="605"/>
      <c r="CSH19" s="605"/>
      <c r="CSI19" s="605"/>
      <c r="CSJ19" s="605"/>
      <c r="CSK19" s="605"/>
      <c r="CSL19" s="605"/>
      <c r="CSM19" s="605"/>
      <c r="CSN19" s="605"/>
      <c r="CSO19" s="605"/>
      <c r="CSP19" s="605"/>
      <c r="CSQ19" s="605"/>
      <c r="CSR19" s="605"/>
      <c r="CSS19" s="605"/>
      <c r="CST19" s="605"/>
      <c r="CSU19" s="605"/>
      <c r="CSV19" s="605"/>
      <c r="CSW19" s="605"/>
      <c r="CSX19" s="605"/>
      <c r="CSY19" s="605"/>
      <c r="CSZ19" s="605"/>
      <c r="CTA19" s="605"/>
      <c r="CTB19" s="605"/>
      <c r="CTC19" s="605"/>
      <c r="CTD19" s="605"/>
      <c r="CTE19" s="605"/>
      <c r="CTF19" s="605"/>
      <c r="CTG19" s="605"/>
      <c r="CTH19" s="605"/>
      <c r="CTI19" s="605"/>
      <c r="CTJ19" s="605"/>
      <c r="CTK19" s="605"/>
      <c r="CTL19" s="605"/>
      <c r="CTM19" s="605"/>
      <c r="CTN19" s="605"/>
      <c r="CTO19" s="605"/>
      <c r="CTP19" s="605"/>
      <c r="CTQ19" s="605"/>
      <c r="CTR19" s="605"/>
      <c r="CTS19" s="605"/>
      <c r="CTT19" s="605"/>
      <c r="CTU19" s="605"/>
      <c r="CTV19" s="605"/>
      <c r="CTW19" s="605"/>
      <c r="CTX19" s="605"/>
      <c r="CTY19" s="605"/>
      <c r="CTZ19" s="605"/>
      <c r="CUA19" s="605"/>
      <c r="CUB19" s="605"/>
      <c r="CUC19" s="605"/>
      <c r="CUD19" s="605"/>
      <c r="CUE19" s="605"/>
      <c r="CUF19" s="605"/>
      <c r="CUG19" s="605"/>
      <c r="CUH19" s="605"/>
      <c r="CUI19" s="605"/>
      <c r="CUJ19" s="605"/>
      <c r="CUK19" s="605"/>
      <c r="CUL19" s="605"/>
      <c r="CUM19" s="605"/>
      <c r="CUN19" s="605"/>
      <c r="CUO19" s="605"/>
      <c r="CUP19" s="605"/>
      <c r="CUQ19" s="605"/>
      <c r="CUR19" s="605"/>
      <c r="CUS19" s="605"/>
      <c r="CUT19" s="605"/>
      <c r="CUU19" s="605"/>
      <c r="CUV19" s="605"/>
      <c r="CUW19" s="605"/>
      <c r="CUX19" s="605"/>
      <c r="CUY19" s="605"/>
      <c r="CUZ19" s="605"/>
      <c r="CVA19" s="605"/>
      <c r="CVB19" s="605"/>
      <c r="CVC19" s="605"/>
      <c r="CVD19" s="605"/>
      <c r="CVE19" s="605"/>
      <c r="CVF19" s="605"/>
      <c r="CVG19" s="605"/>
      <c r="CVH19" s="605"/>
      <c r="CVI19" s="605"/>
      <c r="CVJ19" s="605"/>
      <c r="CVK19" s="605"/>
      <c r="CVL19" s="605"/>
      <c r="CVM19" s="605"/>
      <c r="CVN19" s="605"/>
      <c r="CVO19" s="605"/>
      <c r="CVP19" s="605"/>
      <c r="CVQ19" s="605"/>
      <c r="CVR19" s="605"/>
      <c r="CVS19" s="605"/>
      <c r="CVT19" s="605"/>
      <c r="CVU19" s="605"/>
      <c r="CVV19" s="605"/>
      <c r="CVW19" s="605"/>
      <c r="CVX19" s="605"/>
      <c r="CVY19" s="605"/>
      <c r="CVZ19" s="605"/>
      <c r="CWA19" s="605"/>
      <c r="CWB19" s="605"/>
      <c r="CWC19" s="605"/>
      <c r="CWD19" s="605"/>
      <c r="CWE19" s="605"/>
      <c r="CWF19" s="605"/>
      <c r="CWG19" s="605"/>
      <c r="CWH19" s="605"/>
      <c r="CWI19" s="605"/>
      <c r="CWJ19" s="605"/>
      <c r="CWK19" s="605"/>
      <c r="CWL19" s="605"/>
      <c r="CWM19" s="605"/>
      <c r="CWN19" s="605"/>
      <c r="CWO19" s="605"/>
      <c r="CWP19" s="605"/>
      <c r="CWQ19" s="605"/>
      <c r="CWR19" s="605"/>
      <c r="CWS19" s="605"/>
      <c r="CWT19" s="605"/>
      <c r="CWU19" s="605"/>
      <c r="CWV19" s="605"/>
      <c r="CWW19" s="605"/>
      <c r="CWX19" s="605"/>
      <c r="CWY19" s="605"/>
      <c r="CWZ19" s="605"/>
      <c r="CXA19" s="605"/>
      <c r="CXB19" s="605"/>
      <c r="CXC19" s="605"/>
      <c r="CXD19" s="605"/>
      <c r="CXE19" s="605"/>
      <c r="CXF19" s="605"/>
      <c r="CXG19" s="605"/>
      <c r="CXH19" s="605"/>
      <c r="CXI19" s="605"/>
      <c r="CXJ19" s="605"/>
      <c r="CXK19" s="605"/>
      <c r="CXL19" s="605"/>
      <c r="CXM19" s="605"/>
      <c r="CXN19" s="605"/>
      <c r="CXO19" s="605"/>
      <c r="CXP19" s="605"/>
      <c r="CXQ19" s="605"/>
      <c r="CXR19" s="605"/>
      <c r="CXS19" s="605"/>
      <c r="CXT19" s="605"/>
      <c r="CXU19" s="605"/>
      <c r="CXV19" s="605"/>
      <c r="CXW19" s="605"/>
      <c r="CXX19" s="605"/>
      <c r="CXY19" s="605"/>
      <c r="CXZ19" s="605"/>
      <c r="CYA19" s="605"/>
      <c r="CYB19" s="605"/>
      <c r="CYC19" s="605"/>
      <c r="CYD19" s="605"/>
      <c r="CYE19" s="605"/>
      <c r="CYF19" s="605"/>
      <c r="CYG19" s="605"/>
      <c r="CYH19" s="605"/>
      <c r="CYI19" s="605"/>
      <c r="CYJ19" s="605"/>
      <c r="CYK19" s="605"/>
      <c r="CYL19" s="605"/>
      <c r="CYM19" s="605"/>
      <c r="CYN19" s="605"/>
      <c r="CYO19" s="605"/>
      <c r="CYP19" s="605"/>
      <c r="CYQ19" s="605"/>
      <c r="CYR19" s="605"/>
      <c r="CYS19" s="605"/>
      <c r="CYT19" s="605"/>
      <c r="CYU19" s="605"/>
      <c r="CYV19" s="605"/>
      <c r="CYW19" s="605"/>
      <c r="CYX19" s="605"/>
      <c r="CYY19" s="605"/>
      <c r="CYZ19" s="605"/>
      <c r="CZA19" s="605"/>
      <c r="CZB19" s="605"/>
      <c r="CZC19" s="605"/>
      <c r="CZD19" s="605"/>
      <c r="CZE19" s="605"/>
      <c r="CZF19" s="605"/>
      <c r="CZG19" s="605"/>
      <c r="CZH19" s="605"/>
      <c r="CZI19" s="605"/>
      <c r="CZJ19" s="605"/>
      <c r="CZK19" s="605"/>
      <c r="CZL19" s="605"/>
      <c r="CZM19" s="605"/>
      <c r="CZN19" s="605"/>
      <c r="CZO19" s="605"/>
      <c r="CZP19" s="605"/>
      <c r="CZQ19" s="605"/>
      <c r="CZR19" s="605"/>
      <c r="CZS19" s="605"/>
      <c r="CZT19" s="605"/>
      <c r="CZU19" s="605"/>
      <c r="CZV19" s="605"/>
      <c r="CZW19" s="605"/>
      <c r="CZX19" s="605"/>
      <c r="CZY19" s="605"/>
      <c r="CZZ19" s="605"/>
      <c r="DAA19" s="605"/>
      <c r="DAB19" s="605"/>
      <c r="DAC19" s="605"/>
      <c r="DAD19" s="605"/>
      <c r="DAE19" s="605"/>
      <c r="DAF19" s="605"/>
      <c r="DAG19" s="605"/>
      <c r="DAH19" s="605"/>
      <c r="DAI19" s="605"/>
      <c r="DAJ19" s="605"/>
      <c r="DAK19" s="605"/>
      <c r="DAL19" s="605"/>
      <c r="DAM19" s="605"/>
      <c r="DAN19" s="605"/>
      <c r="DAO19" s="605"/>
      <c r="DAP19" s="605"/>
      <c r="DAQ19" s="605"/>
      <c r="DAR19" s="605"/>
      <c r="DAS19" s="605"/>
      <c r="DAT19" s="605"/>
      <c r="DAU19" s="605"/>
      <c r="DAV19" s="605"/>
      <c r="DAW19" s="605"/>
      <c r="DAX19" s="605"/>
      <c r="DAY19" s="605"/>
      <c r="DAZ19" s="605"/>
      <c r="DBA19" s="605"/>
      <c r="DBB19" s="605"/>
      <c r="DBC19" s="605"/>
      <c r="DBD19" s="605"/>
      <c r="DBE19" s="605"/>
      <c r="DBF19" s="605"/>
      <c r="DBG19" s="605"/>
      <c r="DBH19" s="605"/>
      <c r="DBI19" s="605"/>
      <c r="DBJ19" s="605"/>
      <c r="DBK19" s="605"/>
      <c r="DBL19" s="605"/>
      <c r="DBM19" s="605"/>
      <c r="DBN19" s="605"/>
      <c r="DBO19" s="605"/>
      <c r="DBP19" s="605"/>
      <c r="DBQ19" s="605"/>
      <c r="DBR19" s="605"/>
      <c r="DBS19" s="605"/>
      <c r="DBT19" s="605"/>
      <c r="DBU19" s="605"/>
      <c r="DBV19" s="605"/>
      <c r="DBW19" s="605"/>
      <c r="DBX19" s="605"/>
      <c r="DBY19" s="605"/>
      <c r="DBZ19" s="605"/>
      <c r="DCA19" s="605"/>
      <c r="DCB19" s="605"/>
      <c r="DCC19" s="605"/>
      <c r="DCD19" s="605"/>
      <c r="DCE19" s="605"/>
      <c r="DCF19" s="605"/>
      <c r="DCG19" s="605"/>
      <c r="DCH19" s="605"/>
      <c r="DCI19" s="605"/>
      <c r="DCJ19" s="605"/>
      <c r="DCK19" s="605"/>
      <c r="DCL19" s="605"/>
      <c r="DCM19" s="605"/>
      <c r="DCN19" s="605"/>
      <c r="DCO19" s="605"/>
      <c r="DCP19" s="605"/>
      <c r="DCQ19" s="605"/>
      <c r="DCR19" s="605"/>
      <c r="DCS19" s="605"/>
      <c r="DCT19" s="605"/>
      <c r="DCU19" s="605"/>
      <c r="DCV19" s="605"/>
      <c r="DCW19" s="605"/>
      <c r="DCX19" s="605"/>
      <c r="DCY19" s="605"/>
      <c r="DCZ19" s="605"/>
      <c r="DDA19" s="605"/>
      <c r="DDB19" s="605"/>
      <c r="DDC19" s="605"/>
      <c r="DDD19" s="605"/>
      <c r="DDE19" s="605"/>
      <c r="DDF19" s="605"/>
      <c r="DDG19" s="605"/>
      <c r="DDH19" s="605"/>
      <c r="DDI19" s="605"/>
      <c r="DDJ19" s="605"/>
      <c r="DDK19" s="605"/>
      <c r="DDL19" s="605"/>
      <c r="DDM19" s="605"/>
      <c r="DDN19" s="605"/>
      <c r="DDO19" s="605"/>
      <c r="DDP19" s="605"/>
      <c r="DDQ19" s="605"/>
      <c r="DDR19" s="605"/>
      <c r="DDS19" s="605"/>
      <c r="DDT19" s="605"/>
      <c r="DDU19" s="605"/>
      <c r="DDV19" s="605"/>
      <c r="DDW19" s="605"/>
      <c r="DDX19" s="605"/>
      <c r="DDY19" s="605"/>
      <c r="DDZ19" s="605"/>
      <c r="DEA19" s="605"/>
      <c r="DEB19" s="605"/>
      <c r="DEC19" s="605"/>
      <c r="DED19" s="605"/>
      <c r="DEE19" s="605"/>
      <c r="DEF19" s="605"/>
      <c r="DEG19" s="605"/>
      <c r="DEH19" s="605"/>
      <c r="DEI19" s="605"/>
      <c r="DEJ19" s="605"/>
      <c r="DEK19" s="605"/>
      <c r="DEL19" s="605"/>
      <c r="DEM19" s="605"/>
      <c r="DEN19" s="605"/>
      <c r="DEO19" s="605"/>
      <c r="DEP19" s="605"/>
      <c r="DEQ19" s="605"/>
      <c r="DER19" s="605"/>
      <c r="DES19" s="605"/>
      <c r="DET19" s="605"/>
      <c r="DEU19" s="605"/>
      <c r="DEV19" s="605"/>
      <c r="DEW19" s="605"/>
      <c r="DEX19" s="605"/>
      <c r="DEY19" s="605"/>
      <c r="DEZ19" s="605"/>
      <c r="DFA19" s="605"/>
      <c r="DFB19" s="605"/>
      <c r="DFC19" s="605"/>
      <c r="DFD19" s="605"/>
      <c r="DFE19" s="605"/>
      <c r="DFF19" s="605"/>
      <c r="DFG19" s="605"/>
      <c r="DFH19" s="605"/>
      <c r="DFI19" s="605"/>
      <c r="DFJ19" s="605"/>
      <c r="DFK19" s="605"/>
      <c r="DFL19" s="605"/>
      <c r="DFM19" s="605"/>
      <c r="DFN19" s="605"/>
      <c r="DFO19" s="605"/>
      <c r="DFP19" s="605"/>
      <c r="DFQ19" s="605"/>
      <c r="DFR19" s="605"/>
      <c r="DFS19" s="605"/>
      <c r="DFT19" s="605"/>
      <c r="DFU19" s="605"/>
      <c r="DFV19" s="605"/>
      <c r="DFW19" s="605"/>
      <c r="DFX19" s="605"/>
      <c r="DFY19" s="605"/>
      <c r="DFZ19" s="605"/>
      <c r="DGA19" s="605"/>
      <c r="DGB19" s="605"/>
      <c r="DGC19" s="605"/>
      <c r="DGD19" s="605"/>
      <c r="DGE19" s="605"/>
      <c r="DGF19" s="605"/>
      <c r="DGG19" s="605"/>
      <c r="DGH19" s="605"/>
      <c r="DGI19" s="605"/>
      <c r="DGJ19" s="605"/>
      <c r="DGK19" s="605"/>
      <c r="DGL19" s="605"/>
      <c r="DGM19" s="605"/>
      <c r="DGN19" s="605"/>
      <c r="DGO19" s="605"/>
      <c r="DGP19" s="605"/>
      <c r="DGQ19" s="605"/>
      <c r="DGR19" s="605"/>
      <c r="DGS19" s="605"/>
      <c r="DGT19" s="605"/>
      <c r="DGU19" s="605"/>
      <c r="DGV19" s="605"/>
      <c r="DGW19" s="605"/>
      <c r="DGX19" s="605"/>
      <c r="DGY19" s="605"/>
      <c r="DGZ19" s="605"/>
      <c r="DHA19" s="605"/>
      <c r="DHB19" s="605"/>
      <c r="DHC19" s="605"/>
      <c r="DHD19" s="605"/>
      <c r="DHE19" s="605"/>
      <c r="DHF19" s="605"/>
      <c r="DHG19" s="605"/>
      <c r="DHH19" s="605"/>
      <c r="DHI19" s="605"/>
      <c r="DHJ19" s="605"/>
      <c r="DHK19" s="605"/>
      <c r="DHL19" s="605"/>
      <c r="DHM19" s="605"/>
      <c r="DHN19" s="605"/>
      <c r="DHO19" s="605"/>
      <c r="DHP19" s="605"/>
      <c r="DHQ19" s="605"/>
      <c r="DHR19" s="605"/>
      <c r="DHS19" s="605"/>
      <c r="DHT19" s="605"/>
      <c r="DHU19" s="605"/>
      <c r="DHV19" s="605"/>
      <c r="DHW19" s="605"/>
      <c r="DHX19" s="605"/>
      <c r="DHY19" s="605"/>
      <c r="DHZ19" s="605"/>
      <c r="DIA19" s="605"/>
      <c r="DIB19" s="605"/>
      <c r="DIC19" s="605"/>
      <c r="DID19" s="605"/>
      <c r="DIE19" s="605"/>
      <c r="DIF19" s="605"/>
      <c r="DIG19" s="605"/>
      <c r="DIH19" s="605"/>
      <c r="DII19" s="605"/>
      <c r="DIJ19" s="605"/>
      <c r="DIK19" s="605"/>
      <c r="DIL19" s="605"/>
      <c r="DIM19" s="605"/>
      <c r="DIN19" s="605"/>
      <c r="DIO19" s="605"/>
      <c r="DIP19" s="605"/>
      <c r="DIQ19" s="605"/>
      <c r="DIR19" s="605"/>
      <c r="DIS19" s="605"/>
      <c r="DIT19" s="605"/>
      <c r="DIU19" s="605"/>
      <c r="DIV19" s="605"/>
      <c r="DIW19" s="605"/>
      <c r="DIX19" s="605"/>
      <c r="DIY19" s="605"/>
      <c r="DIZ19" s="605"/>
      <c r="DJA19" s="605"/>
      <c r="DJB19" s="605"/>
      <c r="DJC19" s="605"/>
      <c r="DJD19" s="605"/>
      <c r="DJE19" s="605"/>
      <c r="DJF19" s="605"/>
      <c r="DJG19" s="605"/>
      <c r="DJH19" s="605"/>
      <c r="DJI19" s="605"/>
      <c r="DJJ19" s="605"/>
      <c r="DJK19" s="605"/>
      <c r="DJL19" s="605"/>
      <c r="DJM19" s="605"/>
      <c r="DJN19" s="605"/>
      <c r="DJO19" s="605"/>
      <c r="DJP19" s="605"/>
      <c r="DJQ19" s="605"/>
      <c r="DJR19" s="605"/>
      <c r="DJS19" s="605"/>
      <c r="DJT19" s="605"/>
      <c r="DJU19" s="605"/>
      <c r="DJV19" s="605"/>
      <c r="DJW19" s="605"/>
      <c r="DJX19" s="605"/>
      <c r="DJY19" s="605"/>
      <c r="DJZ19" s="605"/>
      <c r="DKA19" s="605"/>
      <c r="DKB19" s="605"/>
      <c r="DKC19" s="605"/>
      <c r="DKD19" s="605"/>
      <c r="DKE19" s="605"/>
      <c r="DKF19" s="605"/>
      <c r="DKG19" s="605"/>
      <c r="DKH19" s="605"/>
      <c r="DKI19" s="605"/>
      <c r="DKJ19" s="605"/>
      <c r="DKK19" s="605"/>
      <c r="DKL19" s="605"/>
      <c r="DKM19" s="605"/>
      <c r="DKN19" s="605"/>
      <c r="DKO19" s="605"/>
      <c r="DKP19" s="605"/>
      <c r="DKQ19" s="605"/>
      <c r="DKR19" s="605"/>
      <c r="DKS19" s="605"/>
      <c r="DKT19" s="605"/>
      <c r="DKU19" s="605"/>
      <c r="DKV19" s="605"/>
      <c r="DKW19" s="605"/>
      <c r="DKX19" s="605"/>
      <c r="DKY19" s="605"/>
      <c r="DKZ19" s="605"/>
      <c r="DLA19" s="605"/>
      <c r="DLB19" s="605"/>
      <c r="DLC19" s="605"/>
      <c r="DLD19" s="605"/>
      <c r="DLE19" s="605"/>
      <c r="DLF19" s="605"/>
      <c r="DLG19" s="605"/>
      <c r="DLH19" s="605"/>
      <c r="DLI19" s="605"/>
      <c r="DLJ19" s="605"/>
      <c r="DLK19" s="605"/>
      <c r="DLL19" s="605"/>
      <c r="DLM19" s="605"/>
      <c r="DLN19" s="605"/>
      <c r="DLO19" s="605"/>
      <c r="DLP19" s="605"/>
      <c r="DLQ19" s="605"/>
      <c r="DLR19" s="605"/>
      <c r="DLS19" s="605"/>
      <c r="DLT19" s="605"/>
      <c r="DLU19" s="605"/>
      <c r="DLV19" s="605"/>
      <c r="DLW19" s="605"/>
      <c r="DLX19" s="605"/>
      <c r="DLY19" s="605"/>
      <c r="DLZ19" s="605"/>
      <c r="DMA19" s="605"/>
      <c r="DMB19" s="605"/>
      <c r="DMC19" s="605"/>
      <c r="DMD19" s="605"/>
      <c r="DME19" s="605"/>
      <c r="DMF19" s="605"/>
      <c r="DMG19" s="605"/>
      <c r="DMH19" s="605"/>
      <c r="DMI19" s="605"/>
      <c r="DMJ19" s="605"/>
      <c r="DMK19" s="605"/>
      <c r="DML19" s="605"/>
      <c r="DMM19" s="605"/>
      <c r="DMN19" s="605"/>
      <c r="DMO19" s="605"/>
      <c r="DMP19" s="605"/>
      <c r="DMQ19" s="605"/>
      <c r="DMR19" s="605"/>
      <c r="DMS19" s="605"/>
      <c r="DMT19" s="605"/>
      <c r="DMU19" s="605"/>
      <c r="DMV19" s="605"/>
      <c r="DMW19" s="605"/>
      <c r="DMX19" s="605"/>
      <c r="DMY19" s="605"/>
      <c r="DMZ19" s="605"/>
      <c r="DNA19" s="605"/>
      <c r="DNB19" s="605"/>
      <c r="DNC19" s="605"/>
      <c r="DND19" s="605"/>
      <c r="DNE19" s="605"/>
      <c r="DNF19" s="605"/>
      <c r="DNG19" s="605"/>
      <c r="DNH19" s="605"/>
      <c r="DNI19" s="605"/>
      <c r="DNJ19" s="605"/>
      <c r="DNK19" s="605"/>
      <c r="DNL19" s="605"/>
      <c r="DNM19" s="605"/>
      <c r="DNN19" s="605"/>
      <c r="DNO19" s="605"/>
      <c r="DNP19" s="605"/>
      <c r="DNQ19" s="605"/>
      <c r="DNR19" s="605"/>
      <c r="DNS19" s="605"/>
      <c r="DNT19" s="605"/>
      <c r="DNU19" s="605"/>
      <c r="DNV19" s="605"/>
      <c r="DNW19" s="605"/>
      <c r="DNX19" s="605"/>
      <c r="DNY19" s="605"/>
      <c r="DNZ19" s="605"/>
      <c r="DOA19" s="605"/>
      <c r="DOB19" s="605"/>
      <c r="DOC19" s="605"/>
      <c r="DOD19" s="605"/>
      <c r="DOE19" s="605"/>
      <c r="DOF19" s="605"/>
      <c r="DOG19" s="605"/>
      <c r="DOH19" s="605"/>
      <c r="DOI19" s="605"/>
      <c r="DOJ19" s="605"/>
      <c r="DOK19" s="605"/>
      <c r="DOL19" s="605"/>
      <c r="DOM19" s="605"/>
      <c r="DON19" s="605"/>
      <c r="DOO19" s="605"/>
      <c r="DOP19" s="605"/>
      <c r="DOQ19" s="605"/>
      <c r="DOR19" s="605"/>
      <c r="DOS19" s="605"/>
      <c r="DOT19" s="605"/>
      <c r="DOU19" s="605"/>
      <c r="DOV19" s="605"/>
      <c r="DOW19" s="605"/>
      <c r="DOX19" s="605"/>
      <c r="DOY19" s="605"/>
      <c r="DOZ19" s="605"/>
      <c r="DPA19" s="605"/>
      <c r="DPB19" s="605"/>
      <c r="DPC19" s="605"/>
      <c r="DPD19" s="605"/>
      <c r="DPE19" s="605"/>
      <c r="DPF19" s="605"/>
      <c r="DPG19" s="605"/>
      <c r="DPH19" s="605"/>
      <c r="DPI19" s="605"/>
      <c r="DPJ19" s="605"/>
      <c r="DPK19" s="605"/>
      <c r="DPL19" s="605"/>
      <c r="DPM19" s="605"/>
      <c r="DPN19" s="605"/>
      <c r="DPO19" s="605"/>
      <c r="DPP19" s="605"/>
      <c r="DPQ19" s="605"/>
      <c r="DPR19" s="605"/>
      <c r="DPS19" s="605"/>
      <c r="DPT19" s="605"/>
      <c r="DPU19" s="605"/>
      <c r="DPV19" s="605"/>
      <c r="DPW19" s="605"/>
      <c r="DPX19" s="605"/>
      <c r="DPY19" s="605"/>
      <c r="DPZ19" s="605"/>
      <c r="DQA19" s="605"/>
      <c r="DQB19" s="605"/>
      <c r="DQC19" s="605"/>
      <c r="DQD19" s="605"/>
      <c r="DQE19" s="605"/>
      <c r="DQF19" s="605"/>
      <c r="DQG19" s="605"/>
      <c r="DQH19" s="605"/>
      <c r="DQI19" s="605"/>
      <c r="DQJ19" s="605"/>
      <c r="DQK19" s="605"/>
      <c r="DQL19" s="605"/>
      <c r="DQM19" s="605"/>
      <c r="DQN19" s="605"/>
      <c r="DQO19" s="605"/>
      <c r="DQP19" s="605"/>
      <c r="DQQ19" s="605"/>
      <c r="DQR19" s="605"/>
      <c r="DQS19" s="605"/>
      <c r="DQT19" s="605"/>
      <c r="DQU19" s="605"/>
      <c r="DQV19" s="605"/>
      <c r="DQW19" s="605"/>
      <c r="DQX19" s="605"/>
      <c r="DQY19" s="605"/>
      <c r="DQZ19" s="605"/>
      <c r="DRA19" s="605"/>
      <c r="DRB19" s="605"/>
      <c r="DRC19" s="605"/>
      <c r="DRD19" s="605"/>
      <c r="DRE19" s="605"/>
      <c r="DRF19" s="605"/>
      <c r="DRG19" s="605"/>
      <c r="DRH19" s="605"/>
      <c r="DRI19" s="605"/>
      <c r="DRJ19" s="605"/>
      <c r="DRK19" s="605"/>
      <c r="DRL19" s="605"/>
      <c r="DRM19" s="605"/>
      <c r="DRN19" s="605"/>
      <c r="DRO19" s="605"/>
      <c r="DRP19" s="605"/>
      <c r="DRQ19" s="605"/>
      <c r="DRR19" s="605"/>
      <c r="DRS19" s="605"/>
      <c r="DRT19" s="605"/>
      <c r="DRU19" s="605"/>
      <c r="DRV19" s="605"/>
      <c r="DRW19" s="605"/>
      <c r="DRX19" s="605"/>
      <c r="DRY19" s="605"/>
      <c r="DRZ19" s="605"/>
      <c r="DSA19" s="605"/>
      <c r="DSB19" s="605"/>
      <c r="DSC19" s="605"/>
      <c r="DSD19" s="605"/>
      <c r="DSE19" s="605"/>
      <c r="DSF19" s="605"/>
      <c r="DSG19" s="605"/>
      <c r="DSH19" s="605"/>
      <c r="DSI19" s="605"/>
      <c r="DSJ19" s="605"/>
      <c r="DSK19" s="605"/>
      <c r="DSL19" s="605"/>
      <c r="DSM19" s="605"/>
      <c r="DSN19" s="605"/>
      <c r="DSO19" s="605"/>
      <c r="DSP19" s="605"/>
      <c r="DSQ19" s="605"/>
      <c r="DSR19" s="605"/>
      <c r="DSS19" s="605"/>
      <c r="DST19" s="605"/>
      <c r="DSU19" s="605"/>
      <c r="DSV19" s="605"/>
      <c r="DSW19" s="605"/>
      <c r="DSX19" s="605"/>
      <c r="DSY19" s="605"/>
      <c r="DSZ19" s="605"/>
      <c r="DTA19" s="605"/>
      <c r="DTB19" s="605"/>
      <c r="DTC19" s="605"/>
      <c r="DTD19" s="605"/>
      <c r="DTE19" s="605"/>
      <c r="DTF19" s="605"/>
      <c r="DTG19" s="605"/>
      <c r="DTH19" s="605"/>
      <c r="DTI19" s="605"/>
      <c r="DTJ19" s="605"/>
      <c r="DTK19" s="605"/>
      <c r="DTL19" s="605"/>
      <c r="DTM19" s="605"/>
      <c r="DTN19" s="605"/>
      <c r="DTO19" s="605"/>
      <c r="DTP19" s="605"/>
      <c r="DTQ19" s="605"/>
      <c r="DTR19" s="605"/>
      <c r="DTS19" s="605"/>
      <c r="DTT19" s="605"/>
      <c r="DTU19" s="605"/>
      <c r="DTV19" s="605"/>
      <c r="DTW19" s="605"/>
      <c r="DTX19" s="605"/>
      <c r="DTY19" s="605"/>
      <c r="DTZ19" s="605"/>
      <c r="DUA19" s="605"/>
      <c r="DUB19" s="605"/>
      <c r="DUC19" s="605"/>
      <c r="DUD19" s="605"/>
      <c r="DUE19" s="605"/>
      <c r="DUF19" s="605"/>
      <c r="DUG19" s="605"/>
      <c r="DUH19" s="605"/>
      <c r="DUI19" s="605"/>
      <c r="DUJ19" s="605"/>
      <c r="DUK19" s="605"/>
      <c r="DUL19" s="605"/>
      <c r="DUM19" s="605"/>
      <c r="DUN19" s="605"/>
      <c r="DUO19" s="605"/>
      <c r="DUP19" s="605"/>
      <c r="DUQ19" s="605"/>
      <c r="DUR19" s="605"/>
      <c r="DUS19" s="605"/>
      <c r="DUT19" s="605"/>
      <c r="DUU19" s="605"/>
      <c r="DUV19" s="605"/>
      <c r="DUW19" s="605"/>
      <c r="DUX19" s="605"/>
      <c r="DUY19" s="605"/>
      <c r="DUZ19" s="605"/>
      <c r="DVA19" s="605"/>
      <c r="DVB19" s="605"/>
      <c r="DVC19" s="605"/>
      <c r="DVD19" s="605"/>
      <c r="DVE19" s="605"/>
      <c r="DVF19" s="605"/>
      <c r="DVG19" s="605"/>
      <c r="DVH19" s="605"/>
      <c r="DVI19" s="605"/>
      <c r="DVJ19" s="605"/>
      <c r="DVK19" s="605"/>
      <c r="DVL19" s="605"/>
      <c r="DVM19" s="605"/>
      <c r="DVN19" s="605"/>
      <c r="DVO19" s="605"/>
      <c r="DVP19" s="605"/>
      <c r="DVQ19" s="605"/>
      <c r="DVR19" s="605"/>
      <c r="DVS19" s="605"/>
      <c r="DVT19" s="605"/>
      <c r="DVU19" s="605"/>
      <c r="DVV19" s="605"/>
      <c r="DVW19" s="605"/>
      <c r="DVX19" s="605"/>
      <c r="DVY19" s="605"/>
      <c r="DVZ19" s="605"/>
      <c r="DWA19" s="605"/>
      <c r="DWB19" s="605"/>
      <c r="DWC19" s="605"/>
      <c r="DWD19" s="605"/>
      <c r="DWE19" s="605"/>
      <c r="DWF19" s="605"/>
      <c r="DWG19" s="605"/>
      <c r="DWH19" s="605"/>
      <c r="DWI19" s="605"/>
      <c r="DWJ19" s="605"/>
      <c r="DWK19" s="605"/>
      <c r="DWL19" s="605"/>
      <c r="DWM19" s="605"/>
      <c r="DWN19" s="605"/>
      <c r="DWO19" s="605"/>
      <c r="DWP19" s="605"/>
      <c r="DWQ19" s="605"/>
      <c r="DWR19" s="605"/>
      <c r="DWS19" s="605"/>
      <c r="DWT19" s="605"/>
      <c r="DWU19" s="605"/>
      <c r="DWV19" s="605"/>
      <c r="DWW19" s="605"/>
      <c r="DWX19" s="605"/>
      <c r="DWY19" s="605"/>
      <c r="DWZ19" s="605"/>
      <c r="DXA19" s="605"/>
      <c r="DXB19" s="605"/>
      <c r="DXC19" s="605"/>
      <c r="DXD19" s="605"/>
      <c r="DXE19" s="605"/>
      <c r="DXF19" s="605"/>
      <c r="DXG19" s="605"/>
      <c r="DXH19" s="605"/>
      <c r="DXI19" s="605"/>
      <c r="DXJ19" s="605"/>
      <c r="DXK19" s="605"/>
      <c r="DXL19" s="605"/>
      <c r="DXM19" s="605"/>
      <c r="DXN19" s="605"/>
      <c r="DXO19" s="605"/>
      <c r="DXP19" s="605"/>
      <c r="DXQ19" s="605"/>
      <c r="DXR19" s="605"/>
      <c r="DXS19" s="605"/>
      <c r="DXT19" s="605"/>
      <c r="DXU19" s="605"/>
      <c r="DXV19" s="605"/>
      <c r="DXW19" s="605"/>
      <c r="DXX19" s="605"/>
      <c r="DXY19" s="605"/>
      <c r="DXZ19" s="605"/>
      <c r="DYA19" s="605"/>
      <c r="DYB19" s="605"/>
      <c r="DYC19" s="605"/>
      <c r="DYD19" s="605"/>
      <c r="DYE19" s="605"/>
      <c r="DYF19" s="605"/>
      <c r="DYG19" s="605"/>
      <c r="DYH19" s="605"/>
      <c r="DYI19" s="605"/>
      <c r="DYJ19" s="605"/>
      <c r="DYK19" s="605"/>
      <c r="DYL19" s="605"/>
      <c r="DYM19" s="605"/>
      <c r="DYN19" s="605"/>
      <c r="DYO19" s="605"/>
      <c r="DYP19" s="605"/>
      <c r="DYQ19" s="605"/>
      <c r="DYR19" s="605"/>
      <c r="DYS19" s="605"/>
      <c r="DYT19" s="605"/>
      <c r="DYU19" s="605"/>
      <c r="DYV19" s="605"/>
      <c r="DYW19" s="605"/>
      <c r="DYX19" s="605"/>
      <c r="DYY19" s="605"/>
      <c r="DYZ19" s="605"/>
      <c r="DZA19" s="605"/>
      <c r="DZB19" s="605"/>
      <c r="DZC19" s="605"/>
      <c r="DZD19" s="605"/>
      <c r="DZE19" s="605"/>
      <c r="DZF19" s="605"/>
      <c r="DZG19" s="605"/>
      <c r="DZH19" s="605"/>
      <c r="DZI19" s="605"/>
      <c r="DZJ19" s="605"/>
      <c r="DZK19" s="605"/>
      <c r="DZL19" s="605"/>
      <c r="DZM19" s="605"/>
      <c r="DZN19" s="605"/>
      <c r="DZO19" s="605"/>
      <c r="DZP19" s="605"/>
      <c r="DZQ19" s="605"/>
      <c r="DZR19" s="605"/>
      <c r="DZS19" s="605"/>
      <c r="DZT19" s="605"/>
      <c r="DZU19" s="605"/>
      <c r="DZV19" s="605"/>
      <c r="DZW19" s="605"/>
      <c r="DZX19" s="605"/>
      <c r="DZY19" s="605"/>
      <c r="DZZ19" s="605"/>
      <c r="EAA19" s="605"/>
      <c r="EAB19" s="605"/>
      <c r="EAC19" s="605"/>
      <c r="EAD19" s="605"/>
      <c r="EAE19" s="605"/>
      <c r="EAF19" s="605"/>
      <c r="EAG19" s="605"/>
      <c r="EAH19" s="605"/>
      <c r="EAI19" s="605"/>
      <c r="EAJ19" s="605"/>
      <c r="EAK19" s="605"/>
      <c r="EAL19" s="605"/>
      <c r="EAM19" s="605"/>
      <c r="EAN19" s="605"/>
      <c r="EAO19" s="605"/>
      <c r="EAP19" s="605"/>
      <c r="EAQ19" s="605"/>
      <c r="EAR19" s="605"/>
      <c r="EAS19" s="605"/>
      <c r="EAT19" s="605"/>
      <c r="EAU19" s="605"/>
      <c r="EAV19" s="605"/>
      <c r="EAW19" s="605"/>
      <c r="EAX19" s="605"/>
      <c r="EAY19" s="605"/>
      <c r="EAZ19" s="605"/>
      <c r="EBA19" s="605"/>
      <c r="EBB19" s="605"/>
      <c r="EBC19" s="605"/>
      <c r="EBD19" s="605"/>
      <c r="EBE19" s="605"/>
      <c r="EBF19" s="605"/>
      <c r="EBG19" s="605"/>
      <c r="EBH19" s="605"/>
      <c r="EBI19" s="605"/>
      <c r="EBJ19" s="605"/>
      <c r="EBK19" s="605"/>
      <c r="EBL19" s="605"/>
      <c r="EBM19" s="605"/>
      <c r="EBN19" s="605"/>
      <c r="EBO19" s="605"/>
      <c r="EBP19" s="605"/>
      <c r="EBQ19" s="605"/>
      <c r="EBR19" s="605"/>
      <c r="EBS19" s="605"/>
      <c r="EBT19" s="605"/>
      <c r="EBU19" s="605"/>
      <c r="EBV19" s="605"/>
      <c r="EBW19" s="605"/>
      <c r="EBX19" s="605"/>
      <c r="EBY19" s="605"/>
      <c r="EBZ19" s="605"/>
      <c r="ECA19" s="605"/>
      <c r="ECB19" s="605"/>
      <c r="ECC19" s="605"/>
      <c r="ECD19" s="605"/>
      <c r="ECE19" s="605"/>
      <c r="ECF19" s="605"/>
      <c r="ECG19" s="605"/>
      <c r="ECH19" s="605"/>
      <c r="ECI19" s="605"/>
      <c r="ECJ19" s="605"/>
      <c r="ECK19" s="605"/>
      <c r="ECL19" s="605"/>
      <c r="ECM19" s="605"/>
      <c r="ECN19" s="605"/>
      <c r="ECO19" s="605"/>
      <c r="ECP19" s="605"/>
      <c r="ECQ19" s="605"/>
      <c r="ECR19" s="605"/>
      <c r="ECS19" s="605"/>
      <c r="ECT19" s="605"/>
      <c r="ECU19" s="605"/>
      <c r="ECV19" s="605"/>
      <c r="ECW19" s="605"/>
      <c r="ECX19" s="605"/>
      <c r="ECY19" s="605"/>
      <c r="ECZ19" s="605"/>
      <c r="EDA19" s="605"/>
      <c r="EDB19" s="605"/>
      <c r="EDC19" s="605"/>
      <c r="EDD19" s="605"/>
      <c r="EDE19" s="605"/>
      <c r="EDF19" s="605"/>
      <c r="EDG19" s="605"/>
      <c r="EDH19" s="605"/>
      <c r="EDI19" s="605"/>
      <c r="EDJ19" s="605"/>
      <c r="EDK19" s="605"/>
      <c r="EDL19" s="605"/>
      <c r="EDM19" s="605"/>
      <c r="EDN19" s="605"/>
      <c r="EDO19" s="605"/>
      <c r="EDP19" s="605"/>
      <c r="EDQ19" s="605"/>
      <c r="EDR19" s="605"/>
      <c r="EDS19" s="605"/>
      <c r="EDT19" s="605"/>
      <c r="EDU19" s="605"/>
      <c r="EDV19" s="605"/>
      <c r="EDW19" s="605"/>
      <c r="EDX19" s="605"/>
      <c r="EDY19" s="605"/>
      <c r="EDZ19" s="605"/>
      <c r="EEA19" s="605"/>
      <c r="EEB19" s="605"/>
      <c r="EEC19" s="605"/>
      <c r="EED19" s="605"/>
      <c r="EEE19" s="605"/>
      <c r="EEF19" s="605"/>
      <c r="EEG19" s="605"/>
      <c r="EEH19" s="605"/>
      <c r="EEI19" s="605"/>
      <c r="EEJ19" s="605"/>
      <c r="EEK19" s="605"/>
      <c r="EEL19" s="605"/>
      <c r="EEM19" s="605"/>
      <c r="EEN19" s="605"/>
      <c r="EEO19" s="605"/>
      <c r="EEP19" s="605"/>
      <c r="EEQ19" s="605"/>
      <c r="EER19" s="605"/>
      <c r="EES19" s="605"/>
      <c r="EET19" s="605"/>
      <c r="EEU19" s="605"/>
      <c r="EEV19" s="605"/>
      <c r="EEW19" s="605"/>
      <c r="EEX19" s="605"/>
      <c r="EEY19" s="605"/>
      <c r="EEZ19" s="605"/>
      <c r="EFA19" s="605"/>
      <c r="EFB19" s="605"/>
      <c r="EFC19" s="605"/>
      <c r="EFD19" s="605"/>
      <c r="EFE19" s="605"/>
      <c r="EFF19" s="605"/>
      <c r="EFG19" s="605"/>
      <c r="EFH19" s="605"/>
      <c r="EFI19" s="605"/>
      <c r="EFJ19" s="605"/>
      <c r="EFK19" s="605"/>
      <c r="EFL19" s="605"/>
      <c r="EFM19" s="605"/>
      <c r="EFN19" s="605"/>
      <c r="EFO19" s="605"/>
      <c r="EFP19" s="605"/>
      <c r="EFQ19" s="605"/>
      <c r="EFR19" s="605"/>
      <c r="EFS19" s="605"/>
      <c r="EFT19" s="605"/>
      <c r="EFU19" s="605"/>
      <c r="EFV19" s="605"/>
      <c r="EFW19" s="605"/>
      <c r="EFX19" s="605"/>
      <c r="EFY19" s="605"/>
      <c r="EFZ19" s="605"/>
      <c r="EGA19" s="605"/>
      <c r="EGB19" s="605"/>
      <c r="EGC19" s="605"/>
      <c r="EGD19" s="605"/>
      <c r="EGE19" s="605"/>
      <c r="EGF19" s="605"/>
      <c r="EGG19" s="605"/>
      <c r="EGH19" s="605"/>
      <c r="EGI19" s="605"/>
      <c r="EGJ19" s="605"/>
      <c r="EGK19" s="605"/>
      <c r="EGL19" s="605"/>
      <c r="EGM19" s="605"/>
      <c r="EGN19" s="605"/>
      <c r="EGO19" s="605"/>
      <c r="EGP19" s="605"/>
      <c r="EGQ19" s="605"/>
      <c r="EGR19" s="605"/>
      <c r="EGS19" s="605"/>
      <c r="EGT19" s="605"/>
      <c r="EGU19" s="605"/>
      <c r="EGV19" s="605"/>
      <c r="EGW19" s="605"/>
      <c r="EGX19" s="605"/>
      <c r="EGY19" s="605"/>
      <c r="EGZ19" s="605"/>
      <c r="EHA19" s="605"/>
      <c r="EHB19" s="605"/>
      <c r="EHC19" s="605"/>
      <c r="EHD19" s="605"/>
      <c r="EHE19" s="605"/>
      <c r="EHF19" s="605"/>
      <c r="EHG19" s="605"/>
      <c r="EHH19" s="605"/>
      <c r="EHI19" s="605"/>
      <c r="EHJ19" s="605"/>
      <c r="EHK19" s="605"/>
      <c r="EHL19" s="605"/>
      <c r="EHM19" s="605"/>
      <c r="EHN19" s="605"/>
      <c r="EHO19" s="605"/>
      <c r="EHP19" s="605"/>
      <c r="EHQ19" s="605"/>
      <c r="EHR19" s="605"/>
      <c r="EHS19" s="605"/>
      <c r="EHT19" s="605"/>
      <c r="EHU19" s="605"/>
      <c r="EHV19" s="605"/>
      <c r="EHW19" s="605"/>
      <c r="EHX19" s="605"/>
      <c r="EHY19" s="605"/>
      <c r="EHZ19" s="605"/>
      <c r="EIA19" s="605"/>
      <c r="EIB19" s="605"/>
      <c r="EIC19" s="605"/>
      <c r="EID19" s="605"/>
      <c r="EIE19" s="605"/>
      <c r="EIF19" s="605"/>
      <c r="EIG19" s="605"/>
      <c r="EIH19" s="605"/>
      <c r="EII19" s="605"/>
      <c r="EIJ19" s="605"/>
      <c r="EIK19" s="605"/>
      <c r="EIL19" s="605"/>
      <c r="EIM19" s="605"/>
      <c r="EIN19" s="605"/>
      <c r="EIO19" s="605"/>
      <c r="EIP19" s="605"/>
      <c r="EIQ19" s="605"/>
      <c r="EIR19" s="605"/>
      <c r="EIS19" s="605"/>
      <c r="EIT19" s="605"/>
      <c r="EIU19" s="605"/>
      <c r="EIV19" s="605"/>
      <c r="EIW19" s="605"/>
      <c r="EIX19" s="605"/>
      <c r="EIY19" s="605"/>
      <c r="EIZ19" s="605"/>
      <c r="EJA19" s="605"/>
      <c r="EJB19" s="605"/>
      <c r="EJC19" s="605"/>
      <c r="EJD19" s="605"/>
      <c r="EJE19" s="605"/>
      <c r="EJF19" s="605"/>
      <c r="EJG19" s="605"/>
      <c r="EJH19" s="605"/>
      <c r="EJI19" s="605"/>
      <c r="EJJ19" s="605"/>
      <c r="EJK19" s="605"/>
      <c r="EJL19" s="605"/>
      <c r="EJM19" s="605"/>
      <c r="EJN19" s="605"/>
      <c r="EJO19" s="605"/>
      <c r="EJP19" s="605"/>
      <c r="EJQ19" s="605"/>
      <c r="EJR19" s="605"/>
      <c r="EJS19" s="605"/>
      <c r="EJT19" s="605"/>
      <c r="EJU19" s="605"/>
      <c r="EJV19" s="605"/>
      <c r="EJW19" s="605"/>
      <c r="EJX19" s="605"/>
      <c r="EJY19" s="605"/>
      <c r="EJZ19" s="605"/>
      <c r="EKA19" s="605"/>
      <c r="EKB19" s="605"/>
      <c r="EKC19" s="605"/>
      <c r="EKD19" s="605"/>
      <c r="EKE19" s="605"/>
      <c r="EKF19" s="605"/>
      <c r="EKG19" s="605"/>
      <c r="EKH19" s="605"/>
      <c r="EKI19" s="605"/>
      <c r="EKJ19" s="605"/>
      <c r="EKK19" s="605"/>
      <c r="EKL19" s="605"/>
      <c r="EKM19" s="605"/>
      <c r="EKN19" s="605"/>
      <c r="EKO19" s="605"/>
      <c r="EKP19" s="605"/>
      <c r="EKQ19" s="605"/>
      <c r="EKR19" s="605"/>
      <c r="EKS19" s="605"/>
      <c r="EKT19" s="605"/>
      <c r="EKU19" s="605"/>
      <c r="EKV19" s="605"/>
      <c r="EKW19" s="605"/>
      <c r="EKX19" s="605"/>
      <c r="EKY19" s="605"/>
      <c r="EKZ19" s="605"/>
      <c r="ELA19" s="605"/>
      <c r="ELB19" s="605"/>
      <c r="ELC19" s="605"/>
      <c r="ELD19" s="605"/>
      <c r="ELE19" s="605"/>
      <c r="ELF19" s="605"/>
      <c r="ELG19" s="605"/>
      <c r="ELH19" s="605"/>
      <c r="ELI19" s="605"/>
      <c r="ELJ19" s="605"/>
      <c r="ELK19" s="605"/>
      <c r="ELL19" s="605"/>
      <c r="ELM19" s="605"/>
      <c r="ELN19" s="605"/>
      <c r="ELO19" s="605"/>
      <c r="ELP19" s="605"/>
      <c r="ELQ19" s="605"/>
      <c r="ELR19" s="605"/>
      <c r="ELS19" s="605"/>
      <c r="ELT19" s="605"/>
      <c r="ELU19" s="605"/>
      <c r="ELV19" s="605"/>
      <c r="ELW19" s="605"/>
      <c r="ELX19" s="605"/>
      <c r="ELY19" s="605"/>
      <c r="ELZ19" s="605"/>
      <c r="EMA19" s="605"/>
      <c r="EMB19" s="605"/>
      <c r="EMC19" s="605"/>
      <c r="EMD19" s="605"/>
      <c r="EME19" s="605"/>
      <c r="EMF19" s="605"/>
      <c r="EMG19" s="605"/>
      <c r="EMH19" s="605"/>
      <c r="EMI19" s="605"/>
      <c r="EMJ19" s="605"/>
      <c r="EMK19" s="605"/>
      <c r="EML19" s="605"/>
      <c r="EMM19" s="605"/>
      <c r="EMN19" s="605"/>
      <c r="EMO19" s="605"/>
      <c r="EMP19" s="605"/>
      <c r="EMQ19" s="605"/>
      <c r="EMR19" s="605"/>
      <c r="EMS19" s="605"/>
      <c r="EMT19" s="605"/>
      <c r="EMU19" s="605"/>
      <c r="EMV19" s="605"/>
      <c r="EMW19" s="605"/>
      <c r="EMX19" s="605"/>
      <c r="EMY19" s="605"/>
      <c r="EMZ19" s="605"/>
      <c r="ENA19" s="605"/>
      <c r="ENB19" s="605"/>
      <c r="ENC19" s="605"/>
      <c r="END19" s="605"/>
      <c r="ENE19" s="605"/>
      <c r="ENF19" s="605"/>
      <c r="ENG19" s="605"/>
      <c r="ENH19" s="605"/>
      <c r="ENI19" s="605"/>
      <c r="ENJ19" s="605"/>
      <c r="ENK19" s="605"/>
      <c r="ENL19" s="605"/>
      <c r="ENM19" s="605"/>
      <c r="ENN19" s="605"/>
      <c r="ENO19" s="605"/>
      <c r="ENP19" s="605"/>
      <c r="ENQ19" s="605"/>
      <c r="ENR19" s="605"/>
      <c r="ENS19" s="605"/>
      <c r="ENT19" s="605"/>
      <c r="ENU19" s="605"/>
      <c r="ENV19" s="605"/>
      <c r="ENW19" s="605"/>
      <c r="ENX19" s="605"/>
      <c r="ENY19" s="605"/>
      <c r="ENZ19" s="605"/>
      <c r="EOA19" s="605"/>
      <c r="EOB19" s="605"/>
      <c r="EOC19" s="605"/>
      <c r="EOD19" s="605"/>
      <c r="EOE19" s="605"/>
      <c r="EOF19" s="605"/>
      <c r="EOG19" s="605"/>
      <c r="EOH19" s="605"/>
      <c r="EOI19" s="605"/>
      <c r="EOJ19" s="605"/>
      <c r="EOK19" s="605"/>
      <c r="EOL19" s="605"/>
      <c r="EOM19" s="605"/>
      <c r="EON19" s="605"/>
      <c r="EOO19" s="605"/>
      <c r="EOP19" s="605"/>
      <c r="EOQ19" s="605"/>
      <c r="EOR19" s="605"/>
      <c r="EOS19" s="605"/>
      <c r="EOT19" s="605"/>
      <c r="EOU19" s="605"/>
      <c r="EOV19" s="605"/>
      <c r="EOW19" s="605"/>
      <c r="EOX19" s="605"/>
      <c r="EOY19" s="605"/>
      <c r="EOZ19" s="605"/>
      <c r="EPA19" s="605"/>
      <c r="EPB19" s="605"/>
      <c r="EPC19" s="605"/>
      <c r="EPD19" s="605"/>
      <c r="EPE19" s="605"/>
      <c r="EPF19" s="605"/>
      <c r="EPG19" s="605"/>
      <c r="EPH19" s="605"/>
      <c r="EPI19" s="605"/>
      <c r="EPJ19" s="605"/>
      <c r="EPK19" s="605"/>
      <c r="EPL19" s="605"/>
      <c r="EPM19" s="605"/>
      <c r="EPN19" s="605"/>
      <c r="EPO19" s="605"/>
      <c r="EPP19" s="605"/>
      <c r="EPQ19" s="605"/>
      <c r="EPR19" s="605"/>
      <c r="EPS19" s="605"/>
      <c r="EPT19" s="605"/>
      <c r="EPU19" s="605"/>
      <c r="EPV19" s="605"/>
      <c r="EPW19" s="605"/>
      <c r="EPX19" s="605"/>
      <c r="EPY19" s="605"/>
      <c r="EPZ19" s="605"/>
      <c r="EQA19" s="605"/>
      <c r="EQB19" s="605"/>
      <c r="EQC19" s="605"/>
      <c r="EQD19" s="605"/>
      <c r="EQE19" s="605"/>
      <c r="EQF19" s="605"/>
      <c r="EQG19" s="605"/>
      <c r="EQH19" s="605"/>
      <c r="EQI19" s="605"/>
      <c r="EQJ19" s="605"/>
      <c r="EQK19" s="605"/>
      <c r="EQL19" s="605"/>
      <c r="EQM19" s="605"/>
      <c r="EQN19" s="605"/>
      <c r="EQO19" s="605"/>
      <c r="EQP19" s="605"/>
      <c r="EQQ19" s="605"/>
      <c r="EQR19" s="605"/>
      <c r="EQS19" s="605"/>
      <c r="EQT19" s="605"/>
      <c r="EQU19" s="605"/>
      <c r="EQV19" s="605"/>
      <c r="EQW19" s="605"/>
      <c r="EQX19" s="605"/>
      <c r="EQY19" s="605"/>
      <c r="EQZ19" s="605"/>
      <c r="ERA19" s="605"/>
      <c r="ERB19" s="605"/>
      <c r="ERC19" s="605"/>
      <c r="ERD19" s="605"/>
      <c r="ERE19" s="605"/>
      <c r="ERF19" s="605"/>
      <c r="ERG19" s="605"/>
      <c r="ERH19" s="605"/>
      <c r="ERI19" s="605"/>
      <c r="ERJ19" s="605"/>
      <c r="ERK19" s="605"/>
      <c r="ERL19" s="605"/>
      <c r="ERM19" s="605"/>
      <c r="ERN19" s="605"/>
      <c r="ERO19" s="605"/>
      <c r="ERP19" s="605"/>
      <c r="ERQ19" s="605"/>
      <c r="ERR19" s="605"/>
      <c r="ERS19" s="605"/>
      <c r="ERT19" s="605"/>
      <c r="ERU19" s="605"/>
      <c r="ERV19" s="605"/>
      <c r="ERW19" s="605"/>
      <c r="ERX19" s="605"/>
      <c r="ERY19" s="605"/>
      <c r="ERZ19" s="605"/>
      <c r="ESA19" s="605"/>
      <c r="ESB19" s="605"/>
      <c r="ESC19" s="605"/>
      <c r="ESD19" s="605"/>
      <c r="ESE19" s="605"/>
      <c r="ESF19" s="605"/>
      <c r="ESG19" s="605"/>
      <c r="ESH19" s="605"/>
      <c r="ESI19" s="605"/>
      <c r="ESJ19" s="605"/>
      <c r="ESK19" s="605"/>
      <c r="ESL19" s="605"/>
      <c r="ESM19" s="605"/>
      <c r="ESN19" s="605"/>
      <c r="ESO19" s="605"/>
      <c r="ESP19" s="605"/>
      <c r="ESQ19" s="605"/>
      <c r="ESR19" s="605"/>
      <c r="ESS19" s="605"/>
      <c r="EST19" s="605"/>
      <c r="ESU19" s="605"/>
      <c r="ESV19" s="605"/>
      <c r="ESW19" s="605"/>
      <c r="ESX19" s="605"/>
      <c r="ESY19" s="605"/>
      <c r="ESZ19" s="605"/>
      <c r="ETA19" s="605"/>
      <c r="ETB19" s="605"/>
      <c r="ETC19" s="605"/>
      <c r="ETD19" s="605"/>
      <c r="ETE19" s="605"/>
      <c r="ETF19" s="605"/>
      <c r="ETG19" s="605"/>
      <c r="ETH19" s="605"/>
      <c r="ETI19" s="605"/>
      <c r="ETJ19" s="605"/>
      <c r="ETK19" s="605"/>
      <c r="ETL19" s="605"/>
      <c r="ETM19" s="605"/>
      <c r="ETN19" s="605"/>
      <c r="ETO19" s="605"/>
      <c r="ETP19" s="605"/>
      <c r="ETQ19" s="605"/>
      <c r="ETR19" s="605"/>
      <c r="ETS19" s="605"/>
      <c r="ETT19" s="605"/>
      <c r="ETU19" s="605"/>
      <c r="ETV19" s="605"/>
      <c r="ETW19" s="605"/>
      <c r="ETX19" s="605"/>
      <c r="ETY19" s="605"/>
      <c r="ETZ19" s="605"/>
      <c r="EUA19" s="605"/>
      <c r="EUB19" s="605"/>
      <c r="EUC19" s="605"/>
      <c r="EUD19" s="605"/>
      <c r="EUE19" s="605"/>
      <c r="EUF19" s="605"/>
      <c r="EUG19" s="605"/>
      <c r="EUH19" s="605"/>
      <c r="EUI19" s="605"/>
      <c r="EUJ19" s="605"/>
      <c r="EUK19" s="605"/>
      <c r="EUL19" s="605"/>
      <c r="EUM19" s="605"/>
      <c r="EUN19" s="605"/>
      <c r="EUO19" s="605"/>
      <c r="EUP19" s="605"/>
      <c r="EUQ19" s="605"/>
      <c r="EUR19" s="605"/>
      <c r="EUS19" s="605"/>
      <c r="EUT19" s="605"/>
      <c r="EUU19" s="605"/>
      <c r="EUV19" s="605"/>
      <c r="EUW19" s="605"/>
      <c r="EUX19" s="605"/>
      <c r="EUY19" s="605"/>
      <c r="EUZ19" s="605"/>
      <c r="EVA19" s="605"/>
      <c r="EVB19" s="605"/>
      <c r="EVC19" s="605"/>
      <c r="EVD19" s="605"/>
      <c r="EVE19" s="605"/>
      <c r="EVF19" s="605"/>
      <c r="EVG19" s="605"/>
      <c r="EVH19" s="605"/>
      <c r="EVI19" s="605"/>
      <c r="EVJ19" s="605"/>
      <c r="EVK19" s="605"/>
      <c r="EVL19" s="605"/>
      <c r="EVM19" s="605"/>
      <c r="EVN19" s="605"/>
      <c r="EVO19" s="605"/>
      <c r="EVP19" s="605"/>
      <c r="EVQ19" s="605"/>
      <c r="EVR19" s="605"/>
      <c r="EVS19" s="605"/>
      <c r="EVT19" s="605"/>
      <c r="EVU19" s="605"/>
      <c r="EVV19" s="605"/>
      <c r="EVW19" s="605"/>
      <c r="EVX19" s="605"/>
      <c r="EVY19" s="605"/>
      <c r="EVZ19" s="605"/>
      <c r="EWA19" s="605"/>
      <c r="EWB19" s="605"/>
      <c r="EWC19" s="605"/>
      <c r="EWD19" s="605"/>
      <c r="EWE19" s="605"/>
      <c r="EWF19" s="605"/>
      <c r="EWG19" s="605"/>
      <c r="EWH19" s="605"/>
      <c r="EWI19" s="605"/>
      <c r="EWJ19" s="605"/>
      <c r="EWK19" s="605"/>
      <c r="EWL19" s="605"/>
      <c r="EWM19" s="605"/>
      <c r="EWN19" s="605"/>
      <c r="EWO19" s="605"/>
      <c r="EWP19" s="605"/>
      <c r="EWQ19" s="605"/>
      <c r="EWR19" s="605"/>
      <c r="EWS19" s="605"/>
      <c r="EWT19" s="605"/>
      <c r="EWU19" s="605"/>
      <c r="EWV19" s="605"/>
      <c r="EWW19" s="605"/>
      <c r="EWX19" s="605"/>
      <c r="EWY19" s="605"/>
      <c r="EWZ19" s="605"/>
      <c r="EXA19" s="605"/>
      <c r="EXB19" s="605"/>
      <c r="EXC19" s="605"/>
      <c r="EXD19" s="605"/>
      <c r="EXE19" s="605"/>
      <c r="EXF19" s="605"/>
      <c r="EXG19" s="605"/>
      <c r="EXH19" s="605"/>
      <c r="EXI19" s="605"/>
      <c r="EXJ19" s="605"/>
      <c r="EXK19" s="605"/>
      <c r="EXL19" s="605"/>
      <c r="EXM19" s="605"/>
      <c r="EXN19" s="605"/>
      <c r="EXO19" s="605"/>
      <c r="EXP19" s="605"/>
      <c r="EXQ19" s="605"/>
      <c r="EXR19" s="605"/>
      <c r="EXS19" s="605"/>
      <c r="EXT19" s="605"/>
      <c r="EXU19" s="605"/>
      <c r="EXV19" s="605"/>
      <c r="EXW19" s="605"/>
      <c r="EXX19" s="605"/>
      <c r="EXY19" s="605"/>
      <c r="EXZ19" s="605"/>
      <c r="EYA19" s="605"/>
      <c r="EYB19" s="605"/>
      <c r="EYC19" s="605"/>
      <c r="EYD19" s="605"/>
      <c r="EYE19" s="605"/>
      <c r="EYF19" s="605"/>
      <c r="EYG19" s="605"/>
      <c r="EYH19" s="605"/>
      <c r="EYI19" s="605"/>
      <c r="EYJ19" s="605"/>
      <c r="EYK19" s="605"/>
      <c r="EYL19" s="605"/>
      <c r="EYM19" s="605"/>
      <c r="EYN19" s="605"/>
      <c r="EYO19" s="605"/>
      <c r="EYP19" s="605"/>
      <c r="EYQ19" s="605"/>
      <c r="EYR19" s="605"/>
      <c r="EYS19" s="605"/>
      <c r="EYT19" s="605"/>
      <c r="EYU19" s="605"/>
      <c r="EYV19" s="605"/>
      <c r="EYW19" s="605"/>
      <c r="EYX19" s="605"/>
      <c r="EYY19" s="605"/>
      <c r="EYZ19" s="605"/>
      <c r="EZA19" s="605"/>
      <c r="EZB19" s="605"/>
      <c r="EZC19" s="605"/>
      <c r="EZD19" s="605"/>
      <c r="EZE19" s="605"/>
      <c r="EZF19" s="605"/>
      <c r="EZG19" s="605"/>
      <c r="EZH19" s="605"/>
      <c r="EZI19" s="605"/>
      <c r="EZJ19" s="605"/>
      <c r="EZK19" s="605"/>
      <c r="EZL19" s="605"/>
      <c r="EZM19" s="605"/>
      <c r="EZN19" s="605"/>
      <c r="EZO19" s="605"/>
      <c r="EZP19" s="605"/>
      <c r="EZQ19" s="605"/>
      <c r="EZR19" s="605"/>
      <c r="EZS19" s="605"/>
      <c r="EZT19" s="605"/>
      <c r="EZU19" s="605"/>
      <c r="EZV19" s="605"/>
      <c r="EZW19" s="605"/>
      <c r="EZX19" s="605"/>
      <c r="EZY19" s="605"/>
      <c r="EZZ19" s="605"/>
      <c r="FAA19" s="605"/>
      <c r="FAB19" s="605"/>
      <c r="FAC19" s="605"/>
      <c r="FAD19" s="605"/>
      <c r="FAE19" s="605"/>
      <c r="FAF19" s="605"/>
      <c r="FAG19" s="605"/>
      <c r="FAH19" s="605"/>
      <c r="FAI19" s="605"/>
      <c r="FAJ19" s="605"/>
      <c r="FAK19" s="605"/>
      <c r="FAL19" s="605"/>
      <c r="FAM19" s="605"/>
      <c r="FAN19" s="605"/>
      <c r="FAO19" s="605"/>
      <c r="FAP19" s="605"/>
      <c r="FAQ19" s="605"/>
      <c r="FAR19" s="605"/>
      <c r="FAS19" s="605"/>
      <c r="FAT19" s="605"/>
      <c r="FAU19" s="605"/>
      <c r="FAV19" s="605"/>
      <c r="FAW19" s="605"/>
      <c r="FAX19" s="605"/>
      <c r="FAY19" s="605"/>
      <c r="FAZ19" s="605"/>
      <c r="FBA19" s="605"/>
      <c r="FBB19" s="605"/>
      <c r="FBC19" s="605"/>
      <c r="FBD19" s="605"/>
      <c r="FBE19" s="605"/>
      <c r="FBF19" s="605"/>
      <c r="FBG19" s="605"/>
      <c r="FBH19" s="605"/>
      <c r="FBI19" s="605"/>
      <c r="FBJ19" s="605"/>
      <c r="FBK19" s="605"/>
      <c r="FBL19" s="605"/>
      <c r="FBM19" s="605"/>
      <c r="FBN19" s="605"/>
      <c r="FBO19" s="605"/>
      <c r="FBP19" s="605"/>
      <c r="FBQ19" s="605"/>
      <c r="FBR19" s="605"/>
      <c r="FBS19" s="605"/>
      <c r="FBT19" s="605"/>
      <c r="FBU19" s="605"/>
      <c r="FBV19" s="605"/>
      <c r="FBW19" s="605"/>
      <c r="FBX19" s="605"/>
      <c r="FBY19" s="605"/>
      <c r="FBZ19" s="605"/>
      <c r="FCA19" s="605"/>
      <c r="FCB19" s="605"/>
      <c r="FCC19" s="605"/>
      <c r="FCD19" s="605"/>
      <c r="FCE19" s="605"/>
      <c r="FCF19" s="605"/>
      <c r="FCG19" s="605"/>
      <c r="FCH19" s="605"/>
      <c r="FCI19" s="605"/>
      <c r="FCJ19" s="605"/>
      <c r="FCK19" s="605"/>
      <c r="FCL19" s="605"/>
      <c r="FCM19" s="605"/>
      <c r="FCN19" s="605"/>
      <c r="FCO19" s="605"/>
      <c r="FCP19" s="605"/>
      <c r="FCQ19" s="605"/>
      <c r="FCR19" s="605"/>
      <c r="FCS19" s="605"/>
      <c r="FCT19" s="605"/>
      <c r="FCU19" s="605"/>
      <c r="FCV19" s="605"/>
      <c r="FCW19" s="605"/>
      <c r="FCX19" s="605"/>
      <c r="FCY19" s="605"/>
      <c r="FCZ19" s="605"/>
      <c r="FDA19" s="605"/>
      <c r="FDB19" s="605"/>
      <c r="FDC19" s="605"/>
      <c r="FDD19" s="605"/>
      <c r="FDE19" s="605"/>
      <c r="FDF19" s="605"/>
      <c r="FDG19" s="605"/>
      <c r="FDH19" s="605"/>
      <c r="FDI19" s="605"/>
      <c r="FDJ19" s="605"/>
      <c r="FDK19" s="605"/>
      <c r="FDL19" s="605"/>
      <c r="FDM19" s="605"/>
      <c r="FDN19" s="605"/>
      <c r="FDO19" s="605"/>
      <c r="FDP19" s="605"/>
      <c r="FDQ19" s="605"/>
      <c r="FDR19" s="605"/>
      <c r="FDS19" s="605"/>
      <c r="FDT19" s="605"/>
      <c r="FDU19" s="605"/>
      <c r="FDV19" s="605"/>
      <c r="FDW19" s="605"/>
      <c r="FDX19" s="605"/>
      <c r="FDY19" s="605"/>
      <c r="FDZ19" s="605"/>
      <c r="FEA19" s="605"/>
      <c r="FEB19" s="605"/>
      <c r="FEC19" s="605"/>
      <c r="FED19" s="605"/>
      <c r="FEE19" s="605"/>
      <c r="FEF19" s="605"/>
      <c r="FEG19" s="605"/>
      <c r="FEH19" s="605"/>
      <c r="FEI19" s="605"/>
      <c r="FEJ19" s="605"/>
      <c r="FEK19" s="605"/>
      <c r="FEL19" s="605"/>
      <c r="FEM19" s="605"/>
      <c r="FEN19" s="605"/>
      <c r="FEO19" s="605"/>
      <c r="FEP19" s="605"/>
      <c r="FEQ19" s="605"/>
      <c r="FER19" s="605"/>
      <c r="FES19" s="605"/>
      <c r="FET19" s="605"/>
      <c r="FEU19" s="605"/>
      <c r="FEV19" s="605"/>
      <c r="FEW19" s="605"/>
      <c r="FEX19" s="605"/>
      <c r="FEY19" s="605"/>
      <c r="FEZ19" s="605"/>
      <c r="FFA19" s="605"/>
      <c r="FFB19" s="605"/>
      <c r="FFC19" s="605"/>
      <c r="FFD19" s="605"/>
      <c r="FFE19" s="605"/>
      <c r="FFF19" s="605"/>
      <c r="FFG19" s="605"/>
      <c r="FFH19" s="605"/>
      <c r="FFI19" s="605"/>
      <c r="FFJ19" s="605"/>
      <c r="FFK19" s="605"/>
      <c r="FFL19" s="605"/>
      <c r="FFM19" s="605"/>
      <c r="FFN19" s="605"/>
      <c r="FFO19" s="605"/>
      <c r="FFP19" s="605"/>
      <c r="FFQ19" s="605"/>
      <c r="FFR19" s="605"/>
      <c r="FFS19" s="605"/>
      <c r="FFT19" s="605"/>
      <c r="FFU19" s="605"/>
      <c r="FFV19" s="605"/>
      <c r="FFW19" s="605"/>
      <c r="FFX19" s="605"/>
      <c r="FFY19" s="605"/>
      <c r="FFZ19" s="605"/>
      <c r="FGA19" s="605"/>
      <c r="FGB19" s="605"/>
      <c r="FGC19" s="605"/>
      <c r="FGD19" s="605"/>
      <c r="FGE19" s="605"/>
      <c r="FGF19" s="605"/>
      <c r="FGG19" s="605"/>
      <c r="FGH19" s="605"/>
      <c r="FGI19" s="605"/>
      <c r="FGJ19" s="605"/>
      <c r="FGK19" s="605"/>
      <c r="FGL19" s="605"/>
      <c r="FGM19" s="605"/>
      <c r="FGN19" s="605"/>
      <c r="FGO19" s="605"/>
      <c r="FGP19" s="605"/>
      <c r="FGQ19" s="605"/>
      <c r="FGR19" s="605"/>
      <c r="FGS19" s="605"/>
      <c r="FGT19" s="605"/>
      <c r="FGU19" s="605"/>
      <c r="FGV19" s="605"/>
      <c r="FGW19" s="605"/>
      <c r="FGX19" s="605"/>
      <c r="FGY19" s="605"/>
      <c r="FGZ19" s="605"/>
      <c r="FHA19" s="605"/>
      <c r="FHB19" s="605"/>
      <c r="FHC19" s="605"/>
      <c r="FHD19" s="605"/>
      <c r="FHE19" s="605"/>
      <c r="FHF19" s="605"/>
      <c r="FHG19" s="605"/>
      <c r="FHH19" s="605"/>
      <c r="FHI19" s="605"/>
      <c r="FHJ19" s="605"/>
      <c r="FHK19" s="605"/>
      <c r="FHL19" s="605"/>
      <c r="FHM19" s="605"/>
      <c r="FHN19" s="605"/>
      <c r="FHO19" s="605"/>
      <c r="FHP19" s="605"/>
      <c r="FHQ19" s="605"/>
      <c r="FHR19" s="605"/>
      <c r="FHS19" s="605"/>
      <c r="FHT19" s="605"/>
      <c r="FHU19" s="605"/>
      <c r="FHV19" s="605"/>
      <c r="FHW19" s="605"/>
      <c r="FHX19" s="605"/>
      <c r="FHY19" s="605"/>
      <c r="FHZ19" s="605"/>
      <c r="FIA19" s="605"/>
      <c r="FIB19" s="605"/>
      <c r="FIC19" s="605"/>
      <c r="FID19" s="605"/>
      <c r="FIE19" s="605"/>
      <c r="FIF19" s="605"/>
      <c r="FIG19" s="605"/>
      <c r="FIH19" s="605"/>
      <c r="FII19" s="605"/>
      <c r="FIJ19" s="605"/>
      <c r="FIK19" s="605"/>
      <c r="FIL19" s="605"/>
      <c r="FIM19" s="605"/>
      <c r="FIN19" s="605"/>
      <c r="FIO19" s="605"/>
      <c r="FIP19" s="605"/>
      <c r="FIQ19" s="605"/>
      <c r="FIR19" s="605"/>
      <c r="FIS19" s="605"/>
      <c r="FIT19" s="605"/>
      <c r="FIU19" s="605"/>
      <c r="FIV19" s="605"/>
      <c r="FIW19" s="605"/>
      <c r="FIX19" s="605"/>
      <c r="FIY19" s="605"/>
      <c r="FIZ19" s="605"/>
      <c r="FJA19" s="605"/>
      <c r="FJB19" s="605"/>
      <c r="FJC19" s="605"/>
      <c r="FJD19" s="605"/>
      <c r="FJE19" s="605"/>
      <c r="FJF19" s="605"/>
      <c r="FJG19" s="605"/>
      <c r="FJH19" s="605"/>
      <c r="FJI19" s="605"/>
      <c r="FJJ19" s="605"/>
      <c r="FJK19" s="605"/>
      <c r="FJL19" s="605"/>
      <c r="FJM19" s="605"/>
      <c r="FJN19" s="605"/>
      <c r="FJO19" s="605"/>
      <c r="FJP19" s="605"/>
      <c r="FJQ19" s="605"/>
      <c r="FJR19" s="605"/>
      <c r="FJS19" s="605"/>
      <c r="FJT19" s="605"/>
      <c r="FJU19" s="605"/>
      <c r="FJV19" s="605"/>
      <c r="FJW19" s="605"/>
      <c r="FJX19" s="605"/>
      <c r="FJY19" s="605"/>
      <c r="FJZ19" s="605"/>
      <c r="FKA19" s="605"/>
      <c r="FKB19" s="605"/>
      <c r="FKC19" s="605"/>
      <c r="FKD19" s="605"/>
      <c r="FKE19" s="605"/>
      <c r="FKF19" s="605"/>
      <c r="FKG19" s="605"/>
      <c r="FKH19" s="605"/>
      <c r="FKI19" s="605"/>
      <c r="FKJ19" s="605"/>
      <c r="FKK19" s="605"/>
      <c r="FKL19" s="605"/>
      <c r="FKM19" s="605"/>
      <c r="FKN19" s="605"/>
      <c r="FKO19" s="605"/>
      <c r="FKP19" s="605"/>
      <c r="FKQ19" s="605"/>
      <c r="FKR19" s="605"/>
      <c r="FKS19" s="605"/>
      <c r="FKT19" s="605"/>
      <c r="FKU19" s="605"/>
      <c r="FKV19" s="605"/>
      <c r="FKW19" s="605"/>
      <c r="FKX19" s="605"/>
      <c r="FKY19" s="605"/>
      <c r="FKZ19" s="605"/>
      <c r="FLA19" s="605"/>
      <c r="FLB19" s="605"/>
      <c r="FLC19" s="605"/>
      <c r="FLD19" s="605"/>
      <c r="FLE19" s="605"/>
      <c r="FLF19" s="605"/>
      <c r="FLG19" s="605"/>
      <c r="FLH19" s="605"/>
      <c r="FLI19" s="605"/>
      <c r="FLJ19" s="605"/>
      <c r="FLK19" s="605"/>
      <c r="FLL19" s="605"/>
      <c r="FLM19" s="605"/>
      <c r="FLN19" s="605"/>
      <c r="FLO19" s="605"/>
      <c r="FLP19" s="605"/>
      <c r="FLQ19" s="605"/>
      <c r="FLR19" s="605"/>
      <c r="FLS19" s="605"/>
      <c r="FLT19" s="605"/>
      <c r="FLU19" s="605"/>
      <c r="FLV19" s="605"/>
      <c r="FLW19" s="605"/>
      <c r="FLX19" s="605"/>
      <c r="FLY19" s="605"/>
      <c r="FLZ19" s="605"/>
      <c r="FMA19" s="605"/>
      <c r="FMB19" s="605"/>
      <c r="FMC19" s="605"/>
      <c r="FMD19" s="605"/>
      <c r="FME19" s="605"/>
      <c r="FMF19" s="605"/>
      <c r="FMG19" s="605"/>
      <c r="FMH19" s="605"/>
      <c r="FMI19" s="605"/>
      <c r="FMJ19" s="605"/>
      <c r="FMK19" s="605"/>
      <c r="FML19" s="605"/>
      <c r="FMM19" s="605"/>
      <c r="FMN19" s="605"/>
      <c r="FMO19" s="605"/>
      <c r="FMP19" s="605"/>
      <c r="FMQ19" s="605"/>
      <c r="FMR19" s="605"/>
      <c r="FMS19" s="605"/>
      <c r="FMT19" s="605"/>
      <c r="FMU19" s="605"/>
      <c r="FMV19" s="605"/>
      <c r="FMW19" s="605"/>
      <c r="FMX19" s="605"/>
      <c r="FMY19" s="605"/>
      <c r="FMZ19" s="605"/>
      <c r="FNA19" s="605"/>
      <c r="FNB19" s="605"/>
      <c r="FNC19" s="605"/>
      <c r="FND19" s="605"/>
      <c r="FNE19" s="605"/>
      <c r="FNF19" s="605"/>
      <c r="FNG19" s="605"/>
      <c r="FNH19" s="605"/>
      <c r="FNI19" s="605"/>
      <c r="FNJ19" s="605"/>
      <c r="FNK19" s="605"/>
      <c r="FNL19" s="605"/>
      <c r="FNM19" s="605"/>
      <c r="FNN19" s="605"/>
      <c r="FNO19" s="605"/>
      <c r="FNP19" s="605"/>
      <c r="FNQ19" s="605"/>
      <c r="FNR19" s="605"/>
      <c r="FNS19" s="605"/>
      <c r="FNT19" s="605"/>
      <c r="FNU19" s="605"/>
      <c r="FNV19" s="605"/>
      <c r="FNW19" s="605"/>
      <c r="FNX19" s="605"/>
      <c r="FNY19" s="605"/>
      <c r="FNZ19" s="605"/>
      <c r="FOA19" s="605"/>
      <c r="FOB19" s="605"/>
      <c r="FOC19" s="605"/>
      <c r="FOD19" s="605"/>
      <c r="FOE19" s="605"/>
      <c r="FOF19" s="605"/>
      <c r="FOG19" s="605"/>
      <c r="FOH19" s="605"/>
      <c r="FOI19" s="605"/>
      <c r="FOJ19" s="605"/>
      <c r="FOK19" s="605"/>
      <c r="FOL19" s="605"/>
      <c r="FOM19" s="605"/>
      <c r="FON19" s="605"/>
      <c r="FOO19" s="605"/>
      <c r="FOP19" s="605"/>
      <c r="FOQ19" s="605"/>
      <c r="FOR19" s="605"/>
      <c r="FOS19" s="605"/>
      <c r="FOT19" s="605"/>
      <c r="FOU19" s="605"/>
      <c r="FOV19" s="605"/>
      <c r="FOW19" s="605"/>
      <c r="FOX19" s="605"/>
      <c r="FOY19" s="605"/>
      <c r="FOZ19" s="605"/>
      <c r="FPA19" s="605"/>
      <c r="FPB19" s="605"/>
      <c r="FPC19" s="605"/>
      <c r="FPD19" s="605"/>
      <c r="FPE19" s="605"/>
      <c r="FPF19" s="605"/>
      <c r="FPG19" s="605"/>
      <c r="FPH19" s="605"/>
      <c r="FPI19" s="605"/>
      <c r="FPJ19" s="605"/>
      <c r="FPK19" s="605"/>
      <c r="FPL19" s="605"/>
      <c r="FPM19" s="605"/>
      <c r="FPN19" s="605"/>
      <c r="FPO19" s="605"/>
      <c r="FPP19" s="605"/>
      <c r="FPQ19" s="605"/>
      <c r="FPR19" s="605"/>
      <c r="FPS19" s="605"/>
      <c r="FPT19" s="605"/>
      <c r="FPU19" s="605"/>
      <c r="FPV19" s="605"/>
      <c r="FPW19" s="605"/>
      <c r="FPX19" s="605"/>
      <c r="FPY19" s="605"/>
      <c r="FPZ19" s="605"/>
      <c r="FQA19" s="605"/>
      <c r="FQB19" s="605"/>
      <c r="FQC19" s="605"/>
      <c r="FQD19" s="605"/>
      <c r="FQE19" s="605"/>
      <c r="FQF19" s="605"/>
      <c r="FQG19" s="605"/>
      <c r="FQH19" s="605"/>
      <c r="FQI19" s="605"/>
      <c r="FQJ19" s="605"/>
      <c r="FQK19" s="605"/>
      <c r="FQL19" s="605"/>
      <c r="FQM19" s="605"/>
      <c r="FQN19" s="605"/>
      <c r="FQO19" s="605"/>
      <c r="FQP19" s="605"/>
      <c r="FQQ19" s="605"/>
      <c r="FQR19" s="605"/>
      <c r="FQS19" s="605"/>
      <c r="FQT19" s="605"/>
      <c r="FQU19" s="605"/>
      <c r="FQV19" s="605"/>
      <c r="FQW19" s="605"/>
      <c r="FQX19" s="605"/>
      <c r="FQY19" s="605"/>
      <c r="FQZ19" s="605"/>
      <c r="FRA19" s="605"/>
      <c r="FRB19" s="605"/>
      <c r="FRC19" s="605"/>
      <c r="FRD19" s="605"/>
      <c r="FRE19" s="605"/>
      <c r="FRF19" s="605"/>
      <c r="FRG19" s="605"/>
      <c r="FRH19" s="605"/>
      <c r="FRI19" s="605"/>
      <c r="FRJ19" s="605"/>
      <c r="FRK19" s="605"/>
      <c r="FRL19" s="605"/>
      <c r="FRM19" s="605"/>
      <c r="FRN19" s="605"/>
      <c r="FRO19" s="605"/>
      <c r="FRP19" s="605"/>
      <c r="FRQ19" s="605"/>
      <c r="FRR19" s="605"/>
      <c r="FRS19" s="605"/>
      <c r="FRT19" s="605"/>
      <c r="FRU19" s="605"/>
      <c r="FRV19" s="605"/>
      <c r="FRW19" s="605"/>
      <c r="FRX19" s="605"/>
      <c r="FRY19" s="605"/>
      <c r="FRZ19" s="605"/>
      <c r="FSA19" s="605"/>
      <c r="FSB19" s="605"/>
      <c r="FSC19" s="605"/>
      <c r="FSD19" s="605"/>
      <c r="FSE19" s="605"/>
      <c r="FSF19" s="605"/>
      <c r="FSG19" s="605"/>
      <c r="FSH19" s="605"/>
      <c r="FSI19" s="605"/>
      <c r="FSJ19" s="605"/>
      <c r="FSK19" s="605"/>
      <c r="FSL19" s="605"/>
      <c r="FSM19" s="605"/>
      <c r="FSN19" s="605"/>
      <c r="FSO19" s="605"/>
      <c r="FSP19" s="605"/>
      <c r="FSQ19" s="605"/>
      <c r="FSR19" s="605"/>
      <c r="FSS19" s="605"/>
      <c r="FST19" s="605"/>
      <c r="FSU19" s="605"/>
      <c r="FSV19" s="605"/>
      <c r="FSW19" s="605"/>
      <c r="FSX19" s="605"/>
      <c r="FSY19" s="605"/>
      <c r="FSZ19" s="605"/>
      <c r="FTA19" s="605"/>
      <c r="FTB19" s="605"/>
      <c r="FTC19" s="605"/>
      <c r="FTD19" s="605"/>
      <c r="FTE19" s="605"/>
      <c r="FTF19" s="605"/>
      <c r="FTG19" s="605"/>
      <c r="FTH19" s="605"/>
      <c r="FTI19" s="605"/>
      <c r="FTJ19" s="605"/>
      <c r="FTK19" s="605"/>
      <c r="FTL19" s="605"/>
      <c r="FTM19" s="605"/>
      <c r="FTN19" s="605"/>
      <c r="FTO19" s="605"/>
      <c r="FTP19" s="605"/>
      <c r="FTQ19" s="605"/>
      <c r="FTR19" s="605"/>
      <c r="FTS19" s="605"/>
      <c r="FTT19" s="605"/>
      <c r="FTU19" s="605"/>
      <c r="FTV19" s="605"/>
      <c r="FTW19" s="605"/>
      <c r="FTX19" s="605"/>
      <c r="FTY19" s="605"/>
      <c r="FTZ19" s="605"/>
      <c r="FUA19" s="605"/>
      <c r="FUB19" s="605"/>
      <c r="FUC19" s="605"/>
      <c r="FUD19" s="605"/>
      <c r="FUE19" s="605"/>
      <c r="FUF19" s="605"/>
      <c r="FUG19" s="605"/>
      <c r="FUH19" s="605"/>
      <c r="FUI19" s="605"/>
      <c r="FUJ19" s="605"/>
      <c r="FUK19" s="605"/>
      <c r="FUL19" s="605"/>
      <c r="FUM19" s="605"/>
      <c r="FUN19" s="605"/>
      <c r="FUO19" s="605"/>
      <c r="FUP19" s="605"/>
      <c r="FUQ19" s="605"/>
      <c r="FUR19" s="605"/>
      <c r="FUS19" s="605"/>
      <c r="FUT19" s="605"/>
      <c r="FUU19" s="605"/>
      <c r="FUV19" s="605"/>
      <c r="FUW19" s="605"/>
      <c r="FUX19" s="605"/>
      <c r="FUY19" s="605"/>
      <c r="FUZ19" s="605"/>
      <c r="FVA19" s="605"/>
      <c r="FVB19" s="605"/>
      <c r="FVC19" s="605"/>
      <c r="FVD19" s="605"/>
      <c r="FVE19" s="605"/>
      <c r="FVF19" s="605"/>
      <c r="FVG19" s="605"/>
      <c r="FVH19" s="605"/>
      <c r="FVI19" s="605"/>
      <c r="FVJ19" s="605"/>
      <c r="FVK19" s="605"/>
      <c r="FVL19" s="605"/>
      <c r="FVM19" s="605"/>
      <c r="FVN19" s="605"/>
      <c r="FVO19" s="605"/>
      <c r="FVP19" s="605"/>
      <c r="FVQ19" s="605"/>
      <c r="FVR19" s="605"/>
      <c r="FVS19" s="605"/>
      <c r="FVT19" s="605"/>
      <c r="FVU19" s="605"/>
      <c r="FVV19" s="605"/>
      <c r="FVW19" s="605"/>
      <c r="FVX19" s="605"/>
      <c r="FVY19" s="605"/>
      <c r="FVZ19" s="605"/>
      <c r="FWA19" s="605"/>
      <c r="FWB19" s="605"/>
      <c r="FWC19" s="605"/>
      <c r="FWD19" s="605"/>
      <c r="FWE19" s="605"/>
      <c r="FWF19" s="605"/>
      <c r="FWG19" s="605"/>
      <c r="FWH19" s="605"/>
      <c r="FWI19" s="605"/>
      <c r="FWJ19" s="605"/>
      <c r="FWK19" s="605"/>
      <c r="FWL19" s="605"/>
      <c r="FWM19" s="605"/>
      <c r="FWN19" s="605"/>
      <c r="FWO19" s="605"/>
      <c r="FWP19" s="605"/>
      <c r="FWQ19" s="605"/>
      <c r="FWR19" s="605"/>
      <c r="FWS19" s="605"/>
      <c r="FWT19" s="605"/>
      <c r="FWU19" s="605"/>
      <c r="FWV19" s="605"/>
      <c r="FWW19" s="605"/>
      <c r="FWX19" s="605"/>
      <c r="FWY19" s="605"/>
      <c r="FWZ19" s="605"/>
      <c r="FXA19" s="605"/>
      <c r="FXB19" s="605"/>
      <c r="FXC19" s="605"/>
      <c r="FXD19" s="605"/>
      <c r="FXE19" s="605"/>
      <c r="FXF19" s="605"/>
      <c r="FXG19" s="605"/>
      <c r="FXH19" s="605"/>
      <c r="FXI19" s="605"/>
      <c r="FXJ19" s="605"/>
      <c r="FXK19" s="605"/>
      <c r="FXL19" s="605"/>
      <c r="FXM19" s="605"/>
      <c r="FXN19" s="605"/>
      <c r="FXO19" s="605"/>
      <c r="FXP19" s="605"/>
      <c r="FXQ19" s="605"/>
      <c r="FXR19" s="605"/>
      <c r="FXS19" s="605"/>
      <c r="FXT19" s="605"/>
      <c r="FXU19" s="605"/>
      <c r="FXV19" s="605"/>
      <c r="FXW19" s="605"/>
      <c r="FXX19" s="605"/>
      <c r="FXY19" s="605"/>
      <c r="FXZ19" s="605"/>
      <c r="FYA19" s="605"/>
      <c r="FYB19" s="605"/>
      <c r="FYC19" s="605"/>
      <c r="FYD19" s="605"/>
      <c r="FYE19" s="605"/>
      <c r="FYF19" s="605"/>
      <c r="FYG19" s="605"/>
      <c r="FYH19" s="605"/>
      <c r="FYI19" s="605"/>
      <c r="FYJ19" s="605"/>
      <c r="FYK19" s="605"/>
      <c r="FYL19" s="605"/>
      <c r="FYM19" s="605"/>
      <c r="FYN19" s="605"/>
      <c r="FYO19" s="605"/>
      <c r="FYP19" s="605"/>
      <c r="FYQ19" s="605"/>
      <c r="FYR19" s="605"/>
      <c r="FYS19" s="605"/>
      <c r="FYT19" s="605"/>
      <c r="FYU19" s="605"/>
      <c r="FYV19" s="605"/>
      <c r="FYW19" s="605"/>
      <c r="FYX19" s="605"/>
      <c r="FYY19" s="605"/>
      <c r="FYZ19" s="605"/>
      <c r="FZA19" s="605"/>
      <c r="FZB19" s="605"/>
      <c r="FZC19" s="605"/>
      <c r="FZD19" s="605"/>
      <c r="FZE19" s="605"/>
      <c r="FZF19" s="605"/>
      <c r="FZG19" s="605"/>
      <c r="FZH19" s="605"/>
      <c r="FZI19" s="605"/>
      <c r="FZJ19" s="605"/>
      <c r="FZK19" s="605"/>
      <c r="FZL19" s="605"/>
      <c r="FZM19" s="605"/>
      <c r="FZN19" s="605"/>
      <c r="FZO19" s="605"/>
      <c r="FZP19" s="605"/>
      <c r="FZQ19" s="605"/>
      <c r="FZR19" s="605"/>
      <c r="FZS19" s="605"/>
      <c r="FZT19" s="605"/>
      <c r="FZU19" s="605"/>
      <c r="FZV19" s="605"/>
      <c r="FZW19" s="605"/>
      <c r="FZX19" s="605"/>
      <c r="FZY19" s="605"/>
      <c r="FZZ19" s="605"/>
      <c r="GAA19" s="605"/>
      <c r="GAB19" s="605"/>
      <c r="GAC19" s="605"/>
      <c r="GAD19" s="605"/>
      <c r="GAE19" s="605"/>
      <c r="GAF19" s="605"/>
      <c r="GAG19" s="605"/>
      <c r="GAH19" s="605"/>
      <c r="GAI19" s="605"/>
      <c r="GAJ19" s="605"/>
      <c r="GAK19" s="605"/>
      <c r="GAL19" s="605"/>
      <c r="GAM19" s="605"/>
      <c r="GAN19" s="605"/>
      <c r="GAO19" s="605"/>
      <c r="GAP19" s="605"/>
      <c r="GAQ19" s="605"/>
      <c r="GAR19" s="605"/>
      <c r="GAS19" s="605"/>
      <c r="GAT19" s="605"/>
      <c r="GAU19" s="605"/>
      <c r="GAV19" s="605"/>
      <c r="GAW19" s="605"/>
      <c r="GAX19" s="605"/>
      <c r="GAY19" s="605"/>
      <c r="GAZ19" s="605"/>
      <c r="GBA19" s="605"/>
      <c r="GBB19" s="605"/>
      <c r="GBC19" s="605"/>
      <c r="GBD19" s="605"/>
      <c r="GBE19" s="605"/>
      <c r="GBF19" s="605"/>
      <c r="GBG19" s="605"/>
      <c r="GBH19" s="605"/>
      <c r="GBI19" s="605"/>
      <c r="GBJ19" s="605"/>
      <c r="GBK19" s="605"/>
      <c r="GBL19" s="605"/>
      <c r="GBM19" s="605"/>
      <c r="GBN19" s="605"/>
      <c r="GBO19" s="605"/>
      <c r="GBP19" s="605"/>
      <c r="GBQ19" s="605"/>
      <c r="GBR19" s="605"/>
      <c r="GBS19" s="605"/>
      <c r="GBT19" s="605"/>
      <c r="GBU19" s="605"/>
      <c r="GBV19" s="605"/>
      <c r="GBW19" s="605"/>
      <c r="GBX19" s="605"/>
      <c r="GBY19" s="605"/>
      <c r="GBZ19" s="605"/>
      <c r="GCA19" s="605"/>
      <c r="GCB19" s="605"/>
      <c r="GCC19" s="605"/>
      <c r="GCD19" s="605"/>
      <c r="GCE19" s="605"/>
      <c r="GCF19" s="605"/>
      <c r="GCG19" s="605"/>
      <c r="GCH19" s="605"/>
      <c r="GCI19" s="605"/>
      <c r="GCJ19" s="605"/>
      <c r="GCK19" s="605"/>
      <c r="GCL19" s="605"/>
      <c r="GCM19" s="605"/>
      <c r="GCN19" s="605"/>
      <c r="GCO19" s="605"/>
      <c r="GCP19" s="605"/>
      <c r="GCQ19" s="605"/>
      <c r="GCR19" s="605"/>
      <c r="GCS19" s="605"/>
      <c r="GCT19" s="605"/>
      <c r="GCU19" s="605"/>
      <c r="GCV19" s="605"/>
      <c r="GCW19" s="605"/>
      <c r="GCX19" s="605"/>
      <c r="GCY19" s="605"/>
      <c r="GCZ19" s="605"/>
      <c r="GDA19" s="605"/>
      <c r="GDB19" s="605"/>
      <c r="GDC19" s="605"/>
      <c r="GDD19" s="605"/>
      <c r="GDE19" s="605"/>
      <c r="GDF19" s="605"/>
      <c r="GDG19" s="605"/>
      <c r="GDH19" s="605"/>
      <c r="GDI19" s="605"/>
      <c r="GDJ19" s="605"/>
      <c r="GDK19" s="605"/>
      <c r="GDL19" s="605"/>
      <c r="GDM19" s="605"/>
      <c r="GDN19" s="605"/>
      <c r="GDO19" s="605"/>
      <c r="GDP19" s="605"/>
      <c r="GDQ19" s="605"/>
      <c r="GDR19" s="605"/>
      <c r="GDS19" s="605"/>
      <c r="GDT19" s="605"/>
      <c r="GDU19" s="605"/>
      <c r="GDV19" s="605"/>
      <c r="GDW19" s="605"/>
      <c r="GDX19" s="605"/>
      <c r="GDY19" s="605"/>
      <c r="GDZ19" s="605"/>
      <c r="GEA19" s="605"/>
      <c r="GEB19" s="605"/>
      <c r="GEC19" s="605"/>
      <c r="GED19" s="605"/>
      <c r="GEE19" s="605"/>
      <c r="GEF19" s="605"/>
      <c r="GEG19" s="605"/>
      <c r="GEH19" s="605"/>
      <c r="GEI19" s="605"/>
      <c r="GEJ19" s="605"/>
      <c r="GEK19" s="605"/>
      <c r="GEL19" s="605"/>
      <c r="GEM19" s="605"/>
      <c r="GEN19" s="605"/>
      <c r="GEO19" s="605"/>
      <c r="GEP19" s="605"/>
      <c r="GEQ19" s="605"/>
      <c r="GER19" s="605"/>
      <c r="GES19" s="605"/>
      <c r="GET19" s="605"/>
      <c r="GEU19" s="605"/>
      <c r="GEV19" s="605"/>
      <c r="GEW19" s="605"/>
      <c r="GEX19" s="605"/>
      <c r="GEY19" s="605"/>
      <c r="GEZ19" s="605"/>
      <c r="GFA19" s="605"/>
      <c r="GFB19" s="605"/>
      <c r="GFC19" s="605"/>
      <c r="GFD19" s="605"/>
      <c r="GFE19" s="605"/>
      <c r="GFF19" s="605"/>
      <c r="GFG19" s="605"/>
      <c r="GFH19" s="605"/>
      <c r="GFI19" s="605"/>
      <c r="GFJ19" s="605"/>
      <c r="GFK19" s="605"/>
      <c r="GFL19" s="605"/>
      <c r="GFM19" s="605"/>
      <c r="GFN19" s="605"/>
      <c r="GFO19" s="605"/>
      <c r="GFP19" s="605"/>
      <c r="GFQ19" s="605"/>
      <c r="GFR19" s="605"/>
      <c r="GFS19" s="605"/>
      <c r="GFT19" s="605"/>
      <c r="GFU19" s="605"/>
      <c r="GFV19" s="605"/>
      <c r="GFW19" s="605"/>
      <c r="GFX19" s="605"/>
      <c r="GFY19" s="605"/>
      <c r="GFZ19" s="605"/>
      <c r="GGA19" s="605"/>
      <c r="GGB19" s="605"/>
      <c r="GGC19" s="605"/>
      <c r="GGD19" s="605"/>
      <c r="GGE19" s="605"/>
      <c r="GGF19" s="605"/>
      <c r="GGG19" s="605"/>
      <c r="GGH19" s="605"/>
      <c r="GGI19" s="605"/>
      <c r="GGJ19" s="605"/>
      <c r="GGK19" s="605"/>
      <c r="GGL19" s="605"/>
      <c r="GGM19" s="605"/>
      <c r="GGN19" s="605"/>
      <c r="GGO19" s="605"/>
      <c r="GGP19" s="605"/>
      <c r="GGQ19" s="605"/>
      <c r="GGR19" s="605"/>
      <c r="GGS19" s="605"/>
      <c r="GGT19" s="605"/>
      <c r="GGU19" s="605"/>
      <c r="GGV19" s="605"/>
      <c r="GGW19" s="605"/>
      <c r="GGX19" s="605"/>
      <c r="GGY19" s="605"/>
      <c r="GGZ19" s="605"/>
      <c r="GHA19" s="605"/>
      <c r="GHB19" s="605"/>
      <c r="GHC19" s="605"/>
      <c r="GHD19" s="605"/>
      <c r="GHE19" s="605"/>
      <c r="GHF19" s="605"/>
      <c r="GHG19" s="605"/>
      <c r="GHH19" s="605"/>
      <c r="GHI19" s="605"/>
      <c r="GHJ19" s="605"/>
      <c r="GHK19" s="605"/>
      <c r="GHL19" s="605"/>
      <c r="GHM19" s="605"/>
      <c r="GHN19" s="605"/>
      <c r="GHO19" s="605"/>
      <c r="GHP19" s="605"/>
      <c r="GHQ19" s="605"/>
      <c r="GHR19" s="605"/>
      <c r="GHS19" s="605"/>
      <c r="GHT19" s="605"/>
      <c r="GHU19" s="605"/>
      <c r="GHV19" s="605"/>
      <c r="GHW19" s="605"/>
      <c r="GHX19" s="605"/>
      <c r="GHY19" s="605"/>
      <c r="GHZ19" s="605"/>
      <c r="GIA19" s="605"/>
      <c r="GIB19" s="605"/>
      <c r="GIC19" s="605"/>
      <c r="GID19" s="605"/>
      <c r="GIE19" s="605"/>
      <c r="GIF19" s="605"/>
      <c r="GIG19" s="605"/>
      <c r="GIH19" s="605"/>
      <c r="GII19" s="605"/>
      <c r="GIJ19" s="605"/>
      <c r="GIK19" s="605"/>
      <c r="GIL19" s="605"/>
      <c r="GIM19" s="605"/>
      <c r="GIN19" s="605"/>
      <c r="GIO19" s="605"/>
      <c r="GIP19" s="605"/>
      <c r="GIQ19" s="605"/>
      <c r="GIR19" s="605"/>
      <c r="GIS19" s="605"/>
      <c r="GIT19" s="605"/>
      <c r="GIU19" s="605"/>
      <c r="GIV19" s="605"/>
      <c r="GIW19" s="605"/>
      <c r="GIX19" s="605"/>
      <c r="GIY19" s="605"/>
      <c r="GIZ19" s="605"/>
      <c r="GJA19" s="605"/>
      <c r="GJB19" s="605"/>
      <c r="GJC19" s="605"/>
      <c r="GJD19" s="605"/>
      <c r="GJE19" s="605"/>
      <c r="GJF19" s="605"/>
      <c r="GJG19" s="605"/>
      <c r="GJH19" s="605"/>
      <c r="GJI19" s="605"/>
      <c r="GJJ19" s="605"/>
      <c r="GJK19" s="605"/>
      <c r="GJL19" s="605"/>
      <c r="GJM19" s="605"/>
      <c r="GJN19" s="605"/>
      <c r="GJO19" s="605"/>
      <c r="GJP19" s="605"/>
      <c r="GJQ19" s="605"/>
      <c r="GJR19" s="605"/>
      <c r="GJS19" s="605"/>
      <c r="GJT19" s="605"/>
      <c r="GJU19" s="605"/>
      <c r="GJV19" s="605"/>
      <c r="GJW19" s="605"/>
      <c r="GJX19" s="605"/>
      <c r="GJY19" s="605"/>
      <c r="GJZ19" s="605"/>
      <c r="GKA19" s="605"/>
      <c r="GKB19" s="605"/>
      <c r="GKC19" s="605"/>
      <c r="GKD19" s="605"/>
      <c r="GKE19" s="605"/>
      <c r="GKF19" s="605"/>
      <c r="GKG19" s="605"/>
      <c r="GKH19" s="605"/>
      <c r="GKI19" s="605"/>
      <c r="GKJ19" s="605"/>
      <c r="GKK19" s="605"/>
      <c r="GKL19" s="605"/>
      <c r="GKM19" s="605"/>
      <c r="GKN19" s="605"/>
      <c r="GKO19" s="605"/>
      <c r="GKP19" s="605"/>
      <c r="GKQ19" s="605"/>
      <c r="GKR19" s="605"/>
      <c r="GKS19" s="605"/>
      <c r="GKT19" s="605"/>
      <c r="GKU19" s="605"/>
      <c r="GKV19" s="605"/>
      <c r="GKW19" s="605"/>
      <c r="GKX19" s="605"/>
      <c r="GKY19" s="605"/>
      <c r="GKZ19" s="605"/>
      <c r="GLA19" s="605"/>
      <c r="GLB19" s="605"/>
      <c r="GLC19" s="605"/>
      <c r="GLD19" s="605"/>
      <c r="GLE19" s="605"/>
      <c r="GLF19" s="605"/>
      <c r="GLG19" s="605"/>
      <c r="GLH19" s="605"/>
      <c r="GLI19" s="605"/>
      <c r="GLJ19" s="605"/>
      <c r="GLK19" s="605"/>
      <c r="GLL19" s="605"/>
      <c r="GLM19" s="605"/>
      <c r="GLN19" s="605"/>
      <c r="GLO19" s="605"/>
      <c r="GLP19" s="605"/>
      <c r="GLQ19" s="605"/>
      <c r="GLR19" s="605"/>
      <c r="GLS19" s="605"/>
      <c r="GLT19" s="605"/>
      <c r="GLU19" s="605"/>
      <c r="GLV19" s="605"/>
      <c r="GLW19" s="605"/>
      <c r="GLX19" s="605"/>
      <c r="GLY19" s="605"/>
      <c r="GLZ19" s="605"/>
      <c r="GMA19" s="605"/>
      <c r="GMB19" s="605"/>
      <c r="GMC19" s="605"/>
      <c r="GMD19" s="605"/>
      <c r="GME19" s="605"/>
      <c r="GMF19" s="605"/>
      <c r="GMG19" s="605"/>
      <c r="GMH19" s="605"/>
      <c r="GMI19" s="605"/>
      <c r="GMJ19" s="605"/>
      <c r="GMK19" s="605"/>
      <c r="GML19" s="605"/>
      <c r="GMM19" s="605"/>
      <c r="GMN19" s="605"/>
      <c r="GMO19" s="605"/>
      <c r="GMP19" s="605"/>
      <c r="GMQ19" s="605"/>
      <c r="GMR19" s="605"/>
      <c r="GMS19" s="605"/>
      <c r="GMT19" s="605"/>
      <c r="GMU19" s="605"/>
      <c r="GMV19" s="605"/>
      <c r="GMW19" s="605"/>
      <c r="GMX19" s="605"/>
      <c r="GMY19" s="605"/>
      <c r="GMZ19" s="605"/>
      <c r="GNA19" s="605"/>
      <c r="GNB19" s="605"/>
      <c r="GNC19" s="605"/>
      <c r="GND19" s="605"/>
      <c r="GNE19" s="605"/>
      <c r="GNF19" s="605"/>
      <c r="GNG19" s="605"/>
      <c r="GNH19" s="605"/>
      <c r="GNI19" s="605"/>
      <c r="GNJ19" s="605"/>
      <c r="GNK19" s="605"/>
      <c r="GNL19" s="605"/>
      <c r="GNM19" s="605"/>
      <c r="GNN19" s="605"/>
      <c r="GNO19" s="605"/>
      <c r="GNP19" s="605"/>
      <c r="GNQ19" s="605"/>
      <c r="GNR19" s="605"/>
      <c r="GNS19" s="605"/>
      <c r="GNT19" s="605"/>
      <c r="GNU19" s="605"/>
      <c r="GNV19" s="605"/>
      <c r="GNW19" s="605"/>
      <c r="GNX19" s="605"/>
      <c r="GNY19" s="605"/>
      <c r="GNZ19" s="605"/>
      <c r="GOA19" s="605"/>
      <c r="GOB19" s="605"/>
      <c r="GOC19" s="605"/>
      <c r="GOD19" s="605"/>
      <c r="GOE19" s="605"/>
      <c r="GOF19" s="605"/>
      <c r="GOG19" s="605"/>
      <c r="GOH19" s="605"/>
      <c r="GOI19" s="605"/>
      <c r="GOJ19" s="605"/>
      <c r="GOK19" s="605"/>
      <c r="GOL19" s="605"/>
      <c r="GOM19" s="605"/>
      <c r="GON19" s="605"/>
      <c r="GOO19" s="605"/>
      <c r="GOP19" s="605"/>
      <c r="GOQ19" s="605"/>
      <c r="GOR19" s="605"/>
      <c r="GOS19" s="605"/>
      <c r="GOT19" s="605"/>
      <c r="GOU19" s="605"/>
      <c r="GOV19" s="605"/>
      <c r="GOW19" s="605"/>
      <c r="GOX19" s="605"/>
      <c r="GOY19" s="605"/>
      <c r="GOZ19" s="605"/>
      <c r="GPA19" s="605"/>
      <c r="GPB19" s="605"/>
      <c r="GPC19" s="605"/>
      <c r="GPD19" s="605"/>
      <c r="GPE19" s="605"/>
      <c r="GPF19" s="605"/>
      <c r="GPG19" s="605"/>
      <c r="GPH19" s="605"/>
      <c r="GPI19" s="605"/>
      <c r="GPJ19" s="605"/>
      <c r="GPK19" s="605"/>
      <c r="GPL19" s="605"/>
      <c r="GPM19" s="605"/>
      <c r="GPN19" s="605"/>
      <c r="GPO19" s="605"/>
      <c r="GPP19" s="605"/>
      <c r="GPQ19" s="605"/>
      <c r="GPR19" s="605"/>
      <c r="GPS19" s="605"/>
      <c r="GPT19" s="605"/>
      <c r="GPU19" s="605"/>
      <c r="GPV19" s="605"/>
      <c r="GPW19" s="605"/>
      <c r="GPX19" s="605"/>
      <c r="GPY19" s="605"/>
      <c r="GPZ19" s="605"/>
      <c r="GQA19" s="605"/>
      <c r="GQB19" s="605"/>
      <c r="GQC19" s="605"/>
      <c r="GQD19" s="605"/>
      <c r="GQE19" s="605"/>
      <c r="GQF19" s="605"/>
      <c r="GQG19" s="605"/>
      <c r="GQH19" s="605"/>
      <c r="GQI19" s="605"/>
      <c r="GQJ19" s="605"/>
      <c r="GQK19" s="605"/>
      <c r="GQL19" s="605"/>
      <c r="GQM19" s="605"/>
      <c r="GQN19" s="605"/>
      <c r="GQO19" s="605"/>
      <c r="GQP19" s="605"/>
      <c r="GQQ19" s="605"/>
      <c r="GQR19" s="605"/>
      <c r="GQS19" s="605"/>
      <c r="GQT19" s="605"/>
      <c r="GQU19" s="605"/>
      <c r="GQV19" s="605"/>
      <c r="GQW19" s="605"/>
      <c r="GQX19" s="605"/>
      <c r="GQY19" s="605"/>
      <c r="GQZ19" s="605"/>
      <c r="GRA19" s="605"/>
      <c r="GRB19" s="605"/>
      <c r="GRC19" s="605"/>
      <c r="GRD19" s="605"/>
      <c r="GRE19" s="605"/>
      <c r="GRF19" s="605"/>
      <c r="GRG19" s="605"/>
      <c r="GRH19" s="605"/>
      <c r="GRI19" s="605"/>
      <c r="GRJ19" s="605"/>
      <c r="GRK19" s="605"/>
      <c r="GRL19" s="605"/>
      <c r="GRM19" s="605"/>
      <c r="GRN19" s="605"/>
      <c r="GRO19" s="605"/>
      <c r="GRP19" s="605"/>
      <c r="GRQ19" s="605"/>
      <c r="GRR19" s="605"/>
      <c r="GRS19" s="605"/>
      <c r="GRT19" s="605"/>
      <c r="GRU19" s="605"/>
      <c r="GRV19" s="605"/>
      <c r="GRW19" s="605"/>
      <c r="GRX19" s="605"/>
      <c r="GRY19" s="605"/>
      <c r="GRZ19" s="605"/>
      <c r="GSA19" s="605"/>
      <c r="GSB19" s="605"/>
      <c r="GSC19" s="605"/>
      <c r="GSD19" s="605"/>
      <c r="GSE19" s="605"/>
      <c r="GSF19" s="605"/>
      <c r="GSG19" s="605"/>
      <c r="GSH19" s="605"/>
      <c r="GSI19" s="605"/>
      <c r="GSJ19" s="605"/>
      <c r="GSK19" s="605"/>
      <c r="GSL19" s="605"/>
      <c r="GSM19" s="605"/>
      <c r="GSN19" s="605"/>
      <c r="GSO19" s="605"/>
      <c r="GSP19" s="605"/>
      <c r="GSQ19" s="605"/>
      <c r="GSR19" s="605"/>
      <c r="GSS19" s="605"/>
      <c r="GST19" s="605"/>
      <c r="GSU19" s="605"/>
      <c r="GSV19" s="605"/>
      <c r="GSW19" s="605"/>
      <c r="GSX19" s="605"/>
      <c r="GSY19" s="605"/>
      <c r="GSZ19" s="605"/>
      <c r="GTA19" s="605"/>
      <c r="GTB19" s="605"/>
      <c r="GTC19" s="605"/>
      <c r="GTD19" s="605"/>
      <c r="GTE19" s="605"/>
      <c r="GTF19" s="605"/>
      <c r="GTG19" s="605"/>
      <c r="GTH19" s="605"/>
      <c r="GTI19" s="605"/>
      <c r="GTJ19" s="605"/>
      <c r="GTK19" s="605"/>
      <c r="GTL19" s="605"/>
      <c r="GTM19" s="605"/>
      <c r="GTN19" s="605"/>
      <c r="GTO19" s="605"/>
      <c r="GTP19" s="605"/>
      <c r="GTQ19" s="605"/>
      <c r="GTR19" s="605"/>
      <c r="GTS19" s="605"/>
      <c r="GTT19" s="605"/>
      <c r="GTU19" s="605"/>
      <c r="GTV19" s="605"/>
      <c r="GTW19" s="605"/>
      <c r="GTX19" s="605"/>
      <c r="GTY19" s="605"/>
      <c r="GTZ19" s="605"/>
      <c r="GUA19" s="605"/>
      <c r="GUB19" s="605"/>
      <c r="GUC19" s="605"/>
      <c r="GUD19" s="605"/>
      <c r="GUE19" s="605"/>
      <c r="GUF19" s="605"/>
      <c r="GUG19" s="605"/>
      <c r="GUH19" s="605"/>
      <c r="GUI19" s="605"/>
      <c r="GUJ19" s="605"/>
      <c r="GUK19" s="605"/>
      <c r="GUL19" s="605"/>
      <c r="GUM19" s="605"/>
      <c r="GUN19" s="605"/>
      <c r="GUO19" s="605"/>
      <c r="GUP19" s="605"/>
      <c r="GUQ19" s="605"/>
      <c r="GUR19" s="605"/>
      <c r="GUS19" s="605"/>
      <c r="GUT19" s="605"/>
      <c r="GUU19" s="605"/>
      <c r="GUV19" s="605"/>
      <c r="GUW19" s="605"/>
      <c r="GUX19" s="605"/>
      <c r="GUY19" s="605"/>
      <c r="GUZ19" s="605"/>
      <c r="GVA19" s="605"/>
      <c r="GVB19" s="605"/>
      <c r="GVC19" s="605"/>
      <c r="GVD19" s="605"/>
      <c r="GVE19" s="605"/>
      <c r="GVF19" s="605"/>
      <c r="GVG19" s="605"/>
      <c r="GVH19" s="605"/>
      <c r="GVI19" s="605"/>
      <c r="GVJ19" s="605"/>
      <c r="GVK19" s="605"/>
      <c r="GVL19" s="605"/>
      <c r="GVM19" s="605"/>
      <c r="GVN19" s="605"/>
      <c r="GVO19" s="605"/>
      <c r="GVP19" s="605"/>
      <c r="GVQ19" s="605"/>
      <c r="GVR19" s="605"/>
      <c r="GVS19" s="605"/>
      <c r="GVT19" s="605"/>
      <c r="GVU19" s="605"/>
      <c r="GVV19" s="605"/>
      <c r="GVW19" s="605"/>
      <c r="GVX19" s="605"/>
      <c r="GVY19" s="605"/>
      <c r="GVZ19" s="605"/>
      <c r="GWA19" s="605"/>
      <c r="GWB19" s="605"/>
      <c r="GWC19" s="605"/>
      <c r="GWD19" s="605"/>
      <c r="GWE19" s="605"/>
      <c r="GWF19" s="605"/>
      <c r="GWG19" s="605"/>
      <c r="GWH19" s="605"/>
      <c r="GWI19" s="605"/>
      <c r="GWJ19" s="605"/>
      <c r="GWK19" s="605"/>
      <c r="GWL19" s="605"/>
      <c r="GWM19" s="605"/>
      <c r="GWN19" s="605"/>
      <c r="GWO19" s="605"/>
      <c r="GWP19" s="605"/>
      <c r="GWQ19" s="605"/>
      <c r="GWR19" s="605"/>
      <c r="GWS19" s="605"/>
      <c r="GWT19" s="605"/>
      <c r="GWU19" s="605"/>
      <c r="GWV19" s="605"/>
      <c r="GWW19" s="605"/>
      <c r="GWX19" s="605"/>
      <c r="GWY19" s="605"/>
      <c r="GWZ19" s="605"/>
      <c r="GXA19" s="605"/>
      <c r="GXB19" s="605"/>
      <c r="GXC19" s="605"/>
      <c r="GXD19" s="605"/>
      <c r="GXE19" s="605"/>
      <c r="GXF19" s="605"/>
      <c r="GXG19" s="605"/>
      <c r="GXH19" s="605"/>
      <c r="GXI19" s="605"/>
      <c r="GXJ19" s="605"/>
      <c r="GXK19" s="605"/>
      <c r="GXL19" s="605"/>
      <c r="GXM19" s="605"/>
      <c r="GXN19" s="605"/>
      <c r="GXO19" s="605"/>
      <c r="GXP19" s="605"/>
      <c r="GXQ19" s="605"/>
      <c r="GXR19" s="605"/>
      <c r="GXS19" s="605"/>
      <c r="GXT19" s="605"/>
      <c r="GXU19" s="605"/>
      <c r="GXV19" s="605"/>
      <c r="GXW19" s="605"/>
      <c r="GXX19" s="605"/>
      <c r="GXY19" s="605"/>
      <c r="GXZ19" s="605"/>
      <c r="GYA19" s="605"/>
      <c r="GYB19" s="605"/>
      <c r="GYC19" s="605"/>
      <c r="GYD19" s="605"/>
      <c r="GYE19" s="605"/>
      <c r="GYF19" s="605"/>
      <c r="GYG19" s="605"/>
      <c r="GYH19" s="605"/>
      <c r="GYI19" s="605"/>
      <c r="GYJ19" s="605"/>
      <c r="GYK19" s="605"/>
      <c r="GYL19" s="605"/>
      <c r="GYM19" s="605"/>
      <c r="GYN19" s="605"/>
      <c r="GYO19" s="605"/>
      <c r="GYP19" s="605"/>
      <c r="GYQ19" s="605"/>
      <c r="GYR19" s="605"/>
      <c r="GYS19" s="605"/>
      <c r="GYT19" s="605"/>
      <c r="GYU19" s="605"/>
      <c r="GYV19" s="605"/>
      <c r="GYW19" s="605"/>
      <c r="GYX19" s="605"/>
      <c r="GYY19" s="605"/>
      <c r="GYZ19" s="605"/>
      <c r="GZA19" s="605"/>
      <c r="GZB19" s="605"/>
      <c r="GZC19" s="605"/>
      <c r="GZD19" s="605"/>
      <c r="GZE19" s="605"/>
      <c r="GZF19" s="605"/>
      <c r="GZG19" s="605"/>
      <c r="GZH19" s="605"/>
      <c r="GZI19" s="605"/>
      <c r="GZJ19" s="605"/>
      <c r="GZK19" s="605"/>
      <c r="GZL19" s="605"/>
      <c r="GZM19" s="605"/>
      <c r="GZN19" s="605"/>
      <c r="GZO19" s="605"/>
      <c r="GZP19" s="605"/>
      <c r="GZQ19" s="605"/>
      <c r="GZR19" s="605"/>
      <c r="GZS19" s="605"/>
      <c r="GZT19" s="605"/>
      <c r="GZU19" s="605"/>
      <c r="GZV19" s="605"/>
      <c r="GZW19" s="605"/>
      <c r="GZX19" s="605"/>
      <c r="GZY19" s="605"/>
      <c r="GZZ19" s="605"/>
      <c r="HAA19" s="605"/>
      <c r="HAB19" s="605"/>
      <c r="HAC19" s="605"/>
      <c r="HAD19" s="605"/>
      <c r="HAE19" s="605"/>
      <c r="HAF19" s="605"/>
      <c r="HAG19" s="605"/>
      <c r="HAH19" s="605"/>
      <c r="HAI19" s="605"/>
      <c r="HAJ19" s="605"/>
      <c r="HAK19" s="605"/>
      <c r="HAL19" s="605"/>
      <c r="HAM19" s="605"/>
      <c r="HAN19" s="605"/>
      <c r="HAO19" s="605"/>
      <c r="HAP19" s="605"/>
      <c r="HAQ19" s="605"/>
      <c r="HAR19" s="605"/>
      <c r="HAS19" s="605"/>
      <c r="HAT19" s="605"/>
      <c r="HAU19" s="605"/>
      <c r="HAV19" s="605"/>
      <c r="HAW19" s="605"/>
      <c r="HAX19" s="605"/>
      <c r="HAY19" s="605"/>
      <c r="HAZ19" s="605"/>
      <c r="HBA19" s="605"/>
      <c r="HBB19" s="605"/>
      <c r="HBC19" s="605"/>
      <c r="HBD19" s="605"/>
      <c r="HBE19" s="605"/>
      <c r="HBF19" s="605"/>
      <c r="HBG19" s="605"/>
      <c r="HBH19" s="605"/>
      <c r="HBI19" s="605"/>
      <c r="HBJ19" s="605"/>
      <c r="HBK19" s="605"/>
      <c r="HBL19" s="605"/>
      <c r="HBM19" s="605"/>
      <c r="HBN19" s="605"/>
      <c r="HBO19" s="605"/>
      <c r="HBP19" s="605"/>
      <c r="HBQ19" s="605"/>
      <c r="HBR19" s="605"/>
      <c r="HBS19" s="605"/>
      <c r="HBT19" s="605"/>
      <c r="HBU19" s="605"/>
      <c r="HBV19" s="605"/>
      <c r="HBW19" s="605"/>
      <c r="HBX19" s="605"/>
      <c r="HBY19" s="605"/>
      <c r="HBZ19" s="605"/>
      <c r="HCA19" s="605"/>
      <c r="HCB19" s="605"/>
      <c r="HCC19" s="605"/>
      <c r="HCD19" s="605"/>
      <c r="HCE19" s="605"/>
      <c r="HCF19" s="605"/>
      <c r="HCG19" s="605"/>
      <c r="HCH19" s="605"/>
      <c r="HCI19" s="605"/>
      <c r="HCJ19" s="605"/>
      <c r="HCK19" s="605"/>
      <c r="HCL19" s="605"/>
      <c r="HCM19" s="605"/>
      <c r="HCN19" s="605"/>
      <c r="HCO19" s="605"/>
      <c r="HCP19" s="605"/>
      <c r="HCQ19" s="605"/>
      <c r="HCR19" s="605"/>
      <c r="HCS19" s="605"/>
      <c r="HCT19" s="605"/>
      <c r="HCU19" s="605"/>
      <c r="HCV19" s="605"/>
      <c r="HCW19" s="605"/>
      <c r="HCX19" s="605"/>
      <c r="HCY19" s="605"/>
      <c r="HCZ19" s="605"/>
      <c r="HDA19" s="605"/>
      <c r="HDB19" s="605"/>
      <c r="HDC19" s="605"/>
      <c r="HDD19" s="605"/>
      <c r="HDE19" s="605"/>
      <c r="HDF19" s="605"/>
      <c r="HDG19" s="605"/>
      <c r="HDH19" s="605"/>
      <c r="HDI19" s="605"/>
      <c r="HDJ19" s="605"/>
      <c r="HDK19" s="605"/>
      <c r="HDL19" s="605"/>
      <c r="HDM19" s="605"/>
      <c r="HDN19" s="605"/>
      <c r="HDO19" s="605"/>
      <c r="HDP19" s="605"/>
      <c r="HDQ19" s="605"/>
      <c r="HDR19" s="605"/>
      <c r="HDS19" s="605"/>
      <c r="HDT19" s="605"/>
      <c r="HDU19" s="605"/>
      <c r="HDV19" s="605"/>
      <c r="HDW19" s="605"/>
      <c r="HDX19" s="605"/>
      <c r="HDY19" s="605"/>
      <c r="HDZ19" s="605"/>
      <c r="HEA19" s="605"/>
      <c r="HEB19" s="605"/>
      <c r="HEC19" s="605"/>
      <c r="HED19" s="605"/>
      <c r="HEE19" s="605"/>
      <c r="HEF19" s="605"/>
      <c r="HEG19" s="605"/>
      <c r="HEH19" s="605"/>
      <c r="HEI19" s="605"/>
      <c r="HEJ19" s="605"/>
      <c r="HEK19" s="605"/>
      <c r="HEL19" s="605"/>
      <c r="HEM19" s="605"/>
      <c r="HEN19" s="605"/>
      <c r="HEO19" s="605"/>
      <c r="HEP19" s="605"/>
      <c r="HEQ19" s="605"/>
      <c r="HER19" s="605"/>
      <c r="HES19" s="605"/>
      <c r="HET19" s="605"/>
      <c r="HEU19" s="605"/>
      <c r="HEV19" s="605"/>
      <c r="HEW19" s="605"/>
      <c r="HEX19" s="605"/>
      <c r="HEY19" s="605"/>
      <c r="HEZ19" s="605"/>
      <c r="HFA19" s="605"/>
      <c r="HFB19" s="605"/>
      <c r="HFC19" s="605"/>
      <c r="HFD19" s="605"/>
      <c r="HFE19" s="605"/>
      <c r="HFF19" s="605"/>
      <c r="HFG19" s="605"/>
      <c r="HFH19" s="605"/>
      <c r="HFI19" s="605"/>
      <c r="HFJ19" s="605"/>
      <c r="HFK19" s="605"/>
      <c r="HFL19" s="605"/>
      <c r="HFM19" s="605"/>
      <c r="HFN19" s="605"/>
      <c r="HFO19" s="605"/>
      <c r="HFP19" s="605"/>
      <c r="HFQ19" s="605"/>
      <c r="HFR19" s="605"/>
      <c r="HFS19" s="605"/>
      <c r="HFT19" s="605"/>
      <c r="HFU19" s="605"/>
      <c r="HFV19" s="605"/>
      <c r="HFW19" s="605"/>
      <c r="HFX19" s="605"/>
      <c r="HFY19" s="605"/>
      <c r="HFZ19" s="605"/>
      <c r="HGA19" s="605"/>
      <c r="HGB19" s="605"/>
      <c r="HGC19" s="605"/>
      <c r="HGD19" s="605"/>
      <c r="HGE19" s="605"/>
      <c r="HGF19" s="605"/>
      <c r="HGG19" s="605"/>
      <c r="HGH19" s="605"/>
      <c r="HGI19" s="605"/>
      <c r="HGJ19" s="605"/>
      <c r="HGK19" s="605"/>
      <c r="HGL19" s="605"/>
      <c r="HGM19" s="605"/>
      <c r="HGN19" s="605"/>
      <c r="HGO19" s="605"/>
      <c r="HGP19" s="605"/>
      <c r="HGQ19" s="605"/>
      <c r="HGR19" s="605"/>
      <c r="HGS19" s="605"/>
      <c r="HGT19" s="605"/>
      <c r="HGU19" s="605"/>
      <c r="HGV19" s="605"/>
      <c r="HGW19" s="605"/>
      <c r="HGX19" s="605"/>
      <c r="HGY19" s="605"/>
      <c r="HGZ19" s="605"/>
      <c r="HHA19" s="605"/>
      <c r="HHB19" s="605"/>
      <c r="HHC19" s="605"/>
      <c r="HHD19" s="605"/>
      <c r="HHE19" s="605"/>
      <c r="HHF19" s="605"/>
      <c r="HHG19" s="605"/>
      <c r="HHH19" s="605"/>
      <c r="HHI19" s="605"/>
      <c r="HHJ19" s="605"/>
      <c r="HHK19" s="605"/>
      <c r="HHL19" s="605"/>
      <c r="HHM19" s="605"/>
      <c r="HHN19" s="605"/>
      <c r="HHO19" s="605"/>
      <c r="HHP19" s="605"/>
      <c r="HHQ19" s="605"/>
      <c r="HHR19" s="605"/>
      <c r="HHS19" s="605"/>
      <c r="HHT19" s="605"/>
      <c r="HHU19" s="605"/>
      <c r="HHV19" s="605"/>
      <c r="HHW19" s="605"/>
      <c r="HHX19" s="605"/>
      <c r="HHY19" s="605"/>
      <c r="HHZ19" s="605"/>
      <c r="HIA19" s="605"/>
      <c r="HIB19" s="605"/>
      <c r="HIC19" s="605"/>
      <c r="HID19" s="605"/>
      <c r="HIE19" s="605"/>
      <c r="HIF19" s="605"/>
      <c r="HIG19" s="605"/>
      <c r="HIH19" s="605"/>
      <c r="HII19" s="605"/>
      <c r="HIJ19" s="605"/>
      <c r="HIK19" s="605"/>
      <c r="HIL19" s="605"/>
      <c r="HIM19" s="605"/>
      <c r="HIN19" s="605"/>
      <c r="HIO19" s="605"/>
      <c r="HIP19" s="605"/>
      <c r="HIQ19" s="605"/>
      <c r="HIR19" s="605"/>
      <c r="HIS19" s="605"/>
      <c r="HIT19" s="605"/>
      <c r="HIU19" s="605"/>
      <c r="HIV19" s="605"/>
      <c r="HIW19" s="605"/>
      <c r="HIX19" s="605"/>
      <c r="HIY19" s="605"/>
      <c r="HIZ19" s="605"/>
      <c r="HJA19" s="605"/>
      <c r="HJB19" s="605"/>
      <c r="HJC19" s="605"/>
      <c r="HJD19" s="605"/>
      <c r="HJE19" s="605"/>
      <c r="HJF19" s="605"/>
      <c r="HJG19" s="605"/>
      <c r="HJH19" s="605"/>
      <c r="HJI19" s="605"/>
      <c r="HJJ19" s="605"/>
      <c r="HJK19" s="605"/>
      <c r="HJL19" s="605"/>
      <c r="HJM19" s="605"/>
      <c r="HJN19" s="605"/>
      <c r="HJO19" s="605"/>
      <c r="HJP19" s="605"/>
      <c r="HJQ19" s="605"/>
      <c r="HJR19" s="605"/>
      <c r="HJS19" s="605"/>
      <c r="HJT19" s="605"/>
      <c r="HJU19" s="605"/>
      <c r="HJV19" s="605"/>
      <c r="HJW19" s="605"/>
      <c r="HJX19" s="605"/>
      <c r="HJY19" s="605"/>
      <c r="HJZ19" s="605"/>
      <c r="HKA19" s="605"/>
      <c r="HKB19" s="605"/>
      <c r="HKC19" s="605"/>
      <c r="HKD19" s="605"/>
      <c r="HKE19" s="605"/>
      <c r="HKF19" s="605"/>
      <c r="HKG19" s="605"/>
      <c r="HKH19" s="605"/>
      <c r="HKI19" s="605"/>
      <c r="HKJ19" s="605"/>
      <c r="HKK19" s="605"/>
      <c r="HKL19" s="605"/>
      <c r="HKM19" s="605"/>
      <c r="HKN19" s="605"/>
      <c r="HKO19" s="605"/>
      <c r="HKP19" s="605"/>
      <c r="HKQ19" s="605"/>
      <c r="HKR19" s="605"/>
      <c r="HKS19" s="605"/>
      <c r="HKT19" s="605"/>
      <c r="HKU19" s="605"/>
      <c r="HKV19" s="605"/>
      <c r="HKW19" s="605"/>
      <c r="HKX19" s="605"/>
      <c r="HKY19" s="605"/>
      <c r="HKZ19" s="605"/>
      <c r="HLA19" s="605"/>
      <c r="HLB19" s="605"/>
      <c r="HLC19" s="605"/>
      <c r="HLD19" s="605"/>
      <c r="HLE19" s="605"/>
      <c r="HLF19" s="605"/>
      <c r="HLG19" s="605"/>
      <c r="HLH19" s="605"/>
      <c r="HLI19" s="605"/>
      <c r="HLJ19" s="605"/>
      <c r="HLK19" s="605"/>
      <c r="HLL19" s="605"/>
      <c r="HLM19" s="605"/>
      <c r="HLN19" s="605"/>
      <c r="HLO19" s="605"/>
      <c r="HLP19" s="605"/>
      <c r="HLQ19" s="605"/>
      <c r="HLR19" s="605"/>
      <c r="HLS19" s="605"/>
      <c r="HLT19" s="605"/>
      <c r="HLU19" s="605"/>
      <c r="HLV19" s="605"/>
      <c r="HLW19" s="605"/>
      <c r="HLX19" s="605"/>
      <c r="HLY19" s="605"/>
      <c r="HLZ19" s="605"/>
      <c r="HMA19" s="605"/>
      <c r="HMB19" s="605"/>
      <c r="HMC19" s="605"/>
      <c r="HMD19" s="605"/>
      <c r="HME19" s="605"/>
      <c r="HMF19" s="605"/>
      <c r="HMG19" s="605"/>
      <c r="HMH19" s="605"/>
      <c r="HMI19" s="605"/>
      <c r="HMJ19" s="605"/>
      <c r="HMK19" s="605"/>
      <c r="HML19" s="605"/>
      <c r="HMM19" s="605"/>
      <c r="HMN19" s="605"/>
      <c r="HMO19" s="605"/>
      <c r="HMP19" s="605"/>
      <c r="HMQ19" s="605"/>
      <c r="HMR19" s="605"/>
      <c r="HMS19" s="605"/>
      <c r="HMT19" s="605"/>
      <c r="HMU19" s="605"/>
      <c r="HMV19" s="605"/>
      <c r="HMW19" s="605"/>
      <c r="HMX19" s="605"/>
      <c r="HMY19" s="605"/>
      <c r="HMZ19" s="605"/>
      <c r="HNA19" s="605"/>
      <c r="HNB19" s="605"/>
      <c r="HNC19" s="605"/>
      <c r="HND19" s="605"/>
      <c r="HNE19" s="605"/>
      <c r="HNF19" s="605"/>
      <c r="HNG19" s="605"/>
      <c r="HNH19" s="605"/>
      <c r="HNI19" s="605"/>
      <c r="HNJ19" s="605"/>
      <c r="HNK19" s="605"/>
      <c r="HNL19" s="605"/>
      <c r="HNM19" s="605"/>
      <c r="HNN19" s="605"/>
      <c r="HNO19" s="605"/>
      <c r="HNP19" s="605"/>
      <c r="HNQ19" s="605"/>
      <c r="HNR19" s="605"/>
      <c r="HNS19" s="605"/>
      <c r="HNT19" s="605"/>
      <c r="HNU19" s="605"/>
      <c r="HNV19" s="605"/>
      <c r="HNW19" s="605"/>
      <c r="HNX19" s="605"/>
      <c r="HNY19" s="605"/>
      <c r="HNZ19" s="605"/>
      <c r="HOA19" s="605"/>
      <c r="HOB19" s="605"/>
      <c r="HOC19" s="605"/>
      <c r="HOD19" s="605"/>
      <c r="HOE19" s="605"/>
      <c r="HOF19" s="605"/>
      <c r="HOG19" s="605"/>
      <c r="HOH19" s="605"/>
      <c r="HOI19" s="605"/>
      <c r="HOJ19" s="605"/>
      <c r="HOK19" s="605"/>
      <c r="HOL19" s="605"/>
      <c r="HOM19" s="605"/>
      <c r="HON19" s="605"/>
      <c r="HOO19" s="605"/>
      <c r="HOP19" s="605"/>
      <c r="HOQ19" s="605"/>
      <c r="HOR19" s="605"/>
      <c r="HOS19" s="605"/>
      <c r="HOT19" s="605"/>
      <c r="HOU19" s="605"/>
      <c r="HOV19" s="605"/>
      <c r="HOW19" s="605"/>
      <c r="HOX19" s="605"/>
      <c r="HOY19" s="605"/>
      <c r="HOZ19" s="605"/>
      <c r="HPA19" s="605"/>
      <c r="HPB19" s="605"/>
      <c r="HPC19" s="605"/>
      <c r="HPD19" s="605"/>
      <c r="HPE19" s="605"/>
      <c r="HPF19" s="605"/>
      <c r="HPG19" s="605"/>
      <c r="HPH19" s="605"/>
      <c r="HPI19" s="605"/>
      <c r="HPJ19" s="605"/>
      <c r="HPK19" s="605"/>
      <c r="HPL19" s="605"/>
      <c r="HPM19" s="605"/>
      <c r="HPN19" s="605"/>
      <c r="HPO19" s="605"/>
      <c r="HPP19" s="605"/>
      <c r="HPQ19" s="605"/>
      <c r="HPR19" s="605"/>
      <c r="HPS19" s="605"/>
      <c r="HPT19" s="605"/>
      <c r="HPU19" s="605"/>
      <c r="HPV19" s="605"/>
      <c r="HPW19" s="605"/>
      <c r="HPX19" s="605"/>
      <c r="HPY19" s="605"/>
      <c r="HPZ19" s="605"/>
      <c r="HQA19" s="605"/>
      <c r="HQB19" s="605"/>
      <c r="HQC19" s="605"/>
      <c r="HQD19" s="605"/>
      <c r="HQE19" s="605"/>
      <c r="HQF19" s="605"/>
      <c r="HQG19" s="605"/>
      <c r="HQH19" s="605"/>
      <c r="HQI19" s="605"/>
      <c r="HQJ19" s="605"/>
      <c r="HQK19" s="605"/>
      <c r="HQL19" s="605"/>
      <c r="HQM19" s="605"/>
      <c r="HQN19" s="605"/>
      <c r="HQO19" s="605"/>
      <c r="HQP19" s="605"/>
      <c r="HQQ19" s="605"/>
      <c r="HQR19" s="605"/>
      <c r="HQS19" s="605"/>
      <c r="HQT19" s="605"/>
      <c r="HQU19" s="605"/>
      <c r="HQV19" s="605"/>
      <c r="HQW19" s="605"/>
      <c r="HQX19" s="605"/>
      <c r="HQY19" s="605"/>
      <c r="HQZ19" s="605"/>
      <c r="HRA19" s="605"/>
      <c r="HRB19" s="605"/>
      <c r="HRC19" s="605"/>
      <c r="HRD19" s="605"/>
      <c r="HRE19" s="605"/>
      <c r="HRF19" s="605"/>
      <c r="HRG19" s="605"/>
      <c r="HRH19" s="605"/>
      <c r="HRI19" s="605"/>
      <c r="HRJ19" s="605"/>
      <c r="HRK19" s="605"/>
      <c r="HRL19" s="605"/>
      <c r="HRM19" s="605"/>
      <c r="HRN19" s="605"/>
      <c r="HRO19" s="605"/>
      <c r="HRP19" s="605"/>
      <c r="HRQ19" s="605"/>
      <c r="HRR19" s="605"/>
      <c r="HRS19" s="605"/>
      <c r="HRT19" s="605"/>
      <c r="HRU19" s="605"/>
      <c r="HRV19" s="605"/>
      <c r="HRW19" s="605"/>
      <c r="HRX19" s="605"/>
      <c r="HRY19" s="605"/>
      <c r="HRZ19" s="605"/>
      <c r="HSA19" s="605"/>
      <c r="HSB19" s="605"/>
      <c r="HSC19" s="605"/>
      <c r="HSD19" s="605"/>
      <c r="HSE19" s="605"/>
      <c r="HSF19" s="605"/>
      <c r="HSG19" s="605"/>
      <c r="HSH19" s="605"/>
      <c r="HSI19" s="605"/>
      <c r="HSJ19" s="605"/>
      <c r="HSK19" s="605"/>
      <c r="HSL19" s="605"/>
      <c r="HSM19" s="605"/>
      <c r="HSN19" s="605"/>
      <c r="HSO19" s="605"/>
      <c r="HSP19" s="605"/>
      <c r="HSQ19" s="605"/>
      <c r="HSR19" s="605"/>
      <c r="HSS19" s="605"/>
      <c r="HST19" s="605"/>
      <c r="HSU19" s="605"/>
      <c r="HSV19" s="605"/>
      <c r="HSW19" s="605"/>
      <c r="HSX19" s="605"/>
      <c r="HSY19" s="605"/>
      <c r="HSZ19" s="605"/>
      <c r="HTA19" s="605"/>
      <c r="HTB19" s="605"/>
      <c r="HTC19" s="605"/>
      <c r="HTD19" s="605"/>
      <c r="HTE19" s="605"/>
      <c r="HTF19" s="605"/>
      <c r="HTG19" s="605"/>
      <c r="HTH19" s="605"/>
      <c r="HTI19" s="605"/>
      <c r="HTJ19" s="605"/>
      <c r="HTK19" s="605"/>
      <c r="HTL19" s="605"/>
      <c r="HTM19" s="605"/>
      <c r="HTN19" s="605"/>
      <c r="HTO19" s="605"/>
      <c r="HTP19" s="605"/>
      <c r="HTQ19" s="605"/>
      <c r="HTR19" s="605"/>
      <c r="HTS19" s="605"/>
      <c r="HTT19" s="605"/>
      <c r="HTU19" s="605"/>
      <c r="HTV19" s="605"/>
      <c r="HTW19" s="605"/>
      <c r="HTX19" s="605"/>
      <c r="HTY19" s="605"/>
      <c r="HTZ19" s="605"/>
      <c r="HUA19" s="605"/>
      <c r="HUB19" s="605"/>
      <c r="HUC19" s="605"/>
      <c r="HUD19" s="605"/>
      <c r="HUE19" s="605"/>
      <c r="HUF19" s="605"/>
      <c r="HUG19" s="605"/>
      <c r="HUH19" s="605"/>
      <c r="HUI19" s="605"/>
      <c r="HUJ19" s="605"/>
      <c r="HUK19" s="605"/>
      <c r="HUL19" s="605"/>
      <c r="HUM19" s="605"/>
      <c r="HUN19" s="605"/>
      <c r="HUO19" s="605"/>
      <c r="HUP19" s="605"/>
      <c r="HUQ19" s="605"/>
      <c r="HUR19" s="605"/>
      <c r="HUS19" s="605"/>
      <c r="HUT19" s="605"/>
      <c r="HUU19" s="605"/>
      <c r="HUV19" s="605"/>
      <c r="HUW19" s="605"/>
      <c r="HUX19" s="605"/>
      <c r="HUY19" s="605"/>
      <c r="HUZ19" s="605"/>
      <c r="HVA19" s="605"/>
      <c r="HVB19" s="605"/>
      <c r="HVC19" s="605"/>
      <c r="HVD19" s="605"/>
      <c r="HVE19" s="605"/>
      <c r="HVF19" s="605"/>
      <c r="HVG19" s="605"/>
    </row>
    <row r="20" spans="1:5987" s="606" customFormat="1" hidden="1" x14ac:dyDescent="0.2">
      <c r="A20" s="543" t="s">
        <v>197</v>
      </c>
      <c r="B20" s="543">
        <f>SUM(B21:B30)/2</f>
        <v>0</v>
      </c>
      <c r="C20" s="543">
        <f>SUM(C21:C30)/2</f>
        <v>0</v>
      </c>
      <c r="D20" s="543" t="e">
        <f>C20/B20*100</f>
        <v>#DIV/0!</v>
      </c>
      <c r="E20" s="543">
        <f>SUM(E21:E30)/2</f>
        <v>0</v>
      </c>
      <c r="F20" s="543">
        <f>SUM(F21:F30)/2</f>
        <v>0</v>
      </c>
      <c r="G20" s="543" t="e">
        <f>F20/E20*100</f>
        <v>#DIV/0!</v>
      </c>
      <c r="H20" s="543">
        <f>SUM(H21:H30)/2</f>
        <v>0</v>
      </c>
      <c r="I20" s="543">
        <f>SUM(I21:I30)/2</f>
        <v>0</v>
      </c>
      <c r="J20" s="543" t="e">
        <f>I20/H20*100</f>
        <v>#DIV/0!</v>
      </c>
      <c r="K20" s="543">
        <f>SUM(K21:K30)/2</f>
        <v>0</v>
      </c>
      <c r="L20" s="543">
        <f>SUM(L21:L30)/2</f>
        <v>0</v>
      </c>
      <c r="M20" s="543" t="e">
        <f>L20/K20*100</f>
        <v>#DIV/0!</v>
      </c>
      <c r="N20" s="543">
        <f>SUM(N21:N30)/2</f>
        <v>0</v>
      </c>
      <c r="O20" s="543">
        <f>SUM(O21:O30)/2</f>
        <v>0</v>
      </c>
      <c r="P20" s="543" t="e">
        <f>O20/N20*100</f>
        <v>#DIV/0!</v>
      </c>
      <c r="Q20" s="544">
        <f>Q21+Q22+Q23+Q24+Q25+Q26</f>
        <v>9</v>
      </c>
      <c r="R20" s="544">
        <f>R21+R22+R23+R24+R25+R26</f>
        <v>0</v>
      </c>
      <c r="S20" s="455">
        <f>R20/Q20*100</f>
        <v>0</v>
      </c>
      <c r="T20" s="544">
        <f>SUM(T21:T26)</f>
        <v>3</v>
      </c>
      <c r="U20" s="544">
        <f>SUM(U21:U26)</f>
        <v>0</v>
      </c>
      <c r="V20" s="455">
        <v>0</v>
      </c>
      <c r="W20" s="544">
        <f>SUM(W21:W26)</f>
        <v>0</v>
      </c>
      <c r="X20" s="544">
        <f>SUM(X21:X26)</f>
        <v>0</v>
      </c>
      <c r="Y20" s="544">
        <v>0</v>
      </c>
      <c r="Z20" s="544"/>
      <c r="AA20" s="544"/>
      <c r="AB20" s="544"/>
      <c r="AC20" s="455">
        <f t="shared" si="36"/>
        <v>12</v>
      </c>
      <c r="AD20" s="455">
        <f t="shared" si="36"/>
        <v>0</v>
      </c>
      <c r="AE20" s="455">
        <f t="shared" si="37"/>
        <v>0</v>
      </c>
      <c r="AF20" s="544"/>
      <c r="AG20" s="544"/>
      <c r="AH20" s="544"/>
      <c r="AI20" s="544"/>
      <c r="AJ20" s="544"/>
      <c r="AK20" s="544"/>
      <c r="AL20" s="544"/>
      <c r="AM20" s="544"/>
      <c r="AN20" s="544"/>
      <c r="AO20" s="544"/>
      <c r="AP20" s="544"/>
      <c r="AQ20" s="544"/>
      <c r="AR20" s="544"/>
      <c r="AS20" s="544"/>
      <c r="AT20" s="544"/>
      <c r="AU20" s="351"/>
      <c r="AV20" s="351"/>
      <c r="AW20" s="508"/>
      <c r="AX20" s="351"/>
      <c r="AY20" s="351"/>
      <c r="AZ20" s="508"/>
      <c r="BA20" s="351"/>
      <c r="BB20" s="351"/>
      <c r="BC20" s="508"/>
      <c r="BD20" s="351"/>
      <c r="BE20" s="351"/>
      <c r="BF20" s="351"/>
      <c r="BG20" s="351"/>
      <c r="BH20" s="351"/>
      <c r="BI20" s="508"/>
      <c r="BJ20" s="351"/>
      <c r="BK20" s="351"/>
      <c r="BL20" s="508"/>
      <c r="BM20" s="351"/>
      <c r="BN20" s="351"/>
      <c r="BO20" s="508"/>
      <c r="BP20" s="351"/>
      <c r="BQ20" s="351"/>
      <c r="BR20" s="508"/>
      <c r="BS20" s="351"/>
      <c r="BT20" s="351"/>
      <c r="BU20" s="351"/>
      <c r="BV20" s="351"/>
      <c r="BW20" s="351"/>
      <c r="BX20" s="508"/>
      <c r="BY20" s="351"/>
      <c r="BZ20" s="351"/>
      <c r="CA20" s="508"/>
      <c r="CB20" s="351"/>
      <c r="CC20" s="351"/>
      <c r="CD20" s="508"/>
      <c r="CE20" s="351"/>
      <c r="CF20" s="351"/>
      <c r="CG20" s="508"/>
      <c r="CH20" s="351"/>
      <c r="CI20" s="351"/>
      <c r="CJ20" s="351"/>
      <c r="CK20" s="351"/>
      <c r="CL20" s="351"/>
      <c r="CM20" s="508"/>
      <c r="CN20" s="605"/>
      <c r="CO20" s="605"/>
      <c r="CP20" s="605"/>
      <c r="CQ20" s="605"/>
      <c r="CR20" s="605"/>
      <c r="CS20" s="605"/>
      <c r="CT20" s="605"/>
      <c r="CU20" s="605"/>
      <c r="CV20" s="605"/>
      <c r="CW20" s="605"/>
      <c r="CX20" s="605"/>
      <c r="CY20" s="605"/>
      <c r="CZ20" s="605"/>
      <c r="DA20" s="605"/>
      <c r="DB20" s="605"/>
      <c r="DC20" s="605"/>
      <c r="DD20" s="605"/>
      <c r="DE20" s="605"/>
      <c r="DF20" s="605"/>
      <c r="DG20" s="605"/>
      <c r="DH20" s="605"/>
      <c r="DI20" s="605"/>
      <c r="DJ20" s="605"/>
      <c r="DK20" s="605"/>
      <c r="DL20" s="605"/>
      <c r="DM20" s="605"/>
      <c r="DN20" s="605"/>
      <c r="DO20" s="605"/>
      <c r="DP20" s="605"/>
      <c r="DQ20" s="605"/>
      <c r="DR20" s="605"/>
      <c r="DS20" s="605"/>
      <c r="DT20" s="605"/>
      <c r="DU20" s="605"/>
      <c r="DV20" s="605"/>
      <c r="DW20" s="605"/>
      <c r="DX20" s="605"/>
      <c r="DY20" s="605"/>
      <c r="DZ20" s="605"/>
      <c r="EA20" s="605"/>
      <c r="EB20" s="605"/>
      <c r="EC20" s="605"/>
      <c r="ED20" s="605"/>
      <c r="EE20" s="605"/>
      <c r="EF20" s="605"/>
      <c r="EG20" s="605"/>
      <c r="EH20" s="605"/>
      <c r="EI20" s="605"/>
      <c r="EJ20" s="605"/>
      <c r="EK20" s="605"/>
      <c r="EL20" s="605"/>
      <c r="EM20" s="605"/>
      <c r="EN20" s="605"/>
      <c r="EO20" s="605"/>
      <c r="EP20" s="605"/>
      <c r="EQ20" s="605"/>
      <c r="ER20" s="605"/>
      <c r="ES20" s="605"/>
      <c r="ET20" s="605"/>
      <c r="EU20" s="605"/>
      <c r="EV20" s="605"/>
      <c r="EW20" s="605"/>
      <c r="EX20" s="605"/>
      <c r="EY20" s="605"/>
      <c r="EZ20" s="605"/>
      <c r="FA20" s="605"/>
      <c r="FB20" s="605"/>
      <c r="FC20" s="605"/>
      <c r="FD20" s="605"/>
      <c r="FE20" s="605"/>
      <c r="FF20" s="605"/>
      <c r="FG20" s="605"/>
      <c r="FH20" s="605"/>
      <c r="FI20" s="605"/>
      <c r="FJ20" s="605"/>
      <c r="FK20" s="605"/>
      <c r="FL20" s="605"/>
      <c r="FM20" s="605"/>
      <c r="FN20" s="605"/>
      <c r="FO20" s="605"/>
      <c r="FP20" s="605"/>
      <c r="FQ20" s="605"/>
      <c r="FR20" s="605"/>
      <c r="FS20" s="605"/>
      <c r="FT20" s="605"/>
      <c r="FU20" s="605"/>
      <c r="FV20" s="605"/>
      <c r="FW20" s="605"/>
      <c r="FX20" s="605"/>
      <c r="FY20" s="605"/>
      <c r="FZ20" s="605"/>
      <c r="GA20" s="605"/>
      <c r="GB20" s="605"/>
      <c r="GC20" s="605"/>
      <c r="GD20" s="605"/>
      <c r="GE20" s="605"/>
      <c r="GF20" s="605"/>
      <c r="GG20" s="605"/>
      <c r="GH20" s="605"/>
      <c r="GI20" s="605"/>
      <c r="GJ20" s="605"/>
      <c r="GK20" s="605"/>
      <c r="GL20" s="605"/>
      <c r="GM20" s="605"/>
      <c r="GN20" s="605"/>
      <c r="GO20" s="605"/>
      <c r="GP20" s="605"/>
      <c r="GQ20" s="605"/>
      <c r="GR20" s="605"/>
      <c r="GS20" s="605"/>
      <c r="GT20" s="605"/>
      <c r="GU20" s="605"/>
      <c r="GV20" s="605"/>
      <c r="GW20" s="605"/>
      <c r="GX20" s="605"/>
      <c r="GY20" s="605"/>
      <c r="GZ20" s="605"/>
      <c r="HA20" s="605"/>
      <c r="HB20" s="605"/>
      <c r="HC20" s="605"/>
      <c r="HD20" s="605"/>
      <c r="HE20" s="605"/>
      <c r="HF20" s="605"/>
      <c r="HG20" s="605"/>
      <c r="HH20" s="605"/>
      <c r="HI20" s="605"/>
      <c r="HJ20" s="605"/>
      <c r="HK20" s="605"/>
      <c r="HL20" s="605"/>
      <c r="HM20" s="605"/>
      <c r="HN20" s="605"/>
      <c r="HO20" s="605"/>
      <c r="HP20" s="605"/>
      <c r="HQ20" s="605"/>
      <c r="HR20" s="605"/>
      <c r="HS20" s="605"/>
      <c r="HT20" s="605"/>
      <c r="HU20" s="605"/>
      <c r="HV20" s="605"/>
      <c r="HW20" s="605"/>
      <c r="HX20" s="605"/>
      <c r="HY20" s="605"/>
      <c r="HZ20" s="605"/>
      <c r="IA20" s="605"/>
      <c r="IB20" s="605"/>
      <c r="IC20" s="605"/>
      <c r="ID20" s="605"/>
      <c r="IE20" s="605"/>
      <c r="IF20" s="605"/>
      <c r="IG20" s="605"/>
      <c r="IH20" s="605"/>
      <c r="II20" s="605"/>
      <c r="IJ20" s="605"/>
      <c r="IK20" s="605"/>
      <c r="IL20" s="605"/>
      <c r="IM20" s="605"/>
      <c r="IN20" s="605"/>
      <c r="IO20" s="605"/>
      <c r="IP20" s="605"/>
      <c r="IQ20" s="605"/>
      <c r="IR20" s="605"/>
      <c r="IS20" s="605"/>
      <c r="IT20" s="605"/>
      <c r="IU20" s="605"/>
      <c r="IV20" s="605"/>
      <c r="IW20" s="605"/>
      <c r="IX20" s="605"/>
      <c r="IY20" s="605"/>
      <c r="IZ20" s="605"/>
      <c r="JA20" s="605"/>
      <c r="JB20" s="605"/>
      <c r="JC20" s="605"/>
      <c r="JD20" s="605"/>
      <c r="JE20" s="605"/>
      <c r="JF20" s="605"/>
      <c r="JG20" s="605"/>
      <c r="JH20" s="605"/>
      <c r="JI20" s="605"/>
      <c r="JJ20" s="605"/>
      <c r="JK20" s="605"/>
      <c r="JL20" s="605"/>
      <c r="JM20" s="605"/>
      <c r="JN20" s="605"/>
      <c r="JO20" s="605"/>
      <c r="JP20" s="605"/>
      <c r="JQ20" s="605"/>
      <c r="JR20" s="605"/>
      <c r="JS20" s="605"/>
      <c r="JT20" s="605"/>
      <c r="JU20" s="605"/>
      <c r="JV20" s="605"/>
      <c r="JW20" s="605"/>
      <c r="JX20" s="605"/>
      <c r="JY20" s="605"/>
      <c r="JZ20" s="605"/>
      <c r="KA20" s="605"/>
      <c r="KB20" s="605"/>
      <c r="KC20" s="605"/>
      <c r="KD20" s="605"/>
      <c r="KE20" s="605"/>
      <c r="KF20" s="605"/>
      <c r="KG20" s="605"/>
      <c r="KH20" s="605"/>
      <c r="KI20" s="605"/>
      <c r="KJ20" s="605"/>
      <c r="KK20" s="605"/>
      <c r="KL20" s="605"/>
      <c r="KM20" s="605"/>
      <c r="KN20" s="605"/>
      <c r="KO20" s="605"/>
      <c r="KP20" s="605"/>
      <c r="KQ20" s="605"/>
      <c r="KR20" s="605"/>
      <c r="KS20" s="605"/>
      <c r="KT20" s="605"/>
      <c r="KU20" s="605"/>
      <c r="KV20" s="605"/>
      <c r="KW20" s="605"/>
      <c r="KX20" s="605"/>
      <c r="KY20" s="605"/>
      <c r="KZ20" s="605"/>
      <c r="LA20" s="605"/>
      <c r="LB20" s="605"/>
      <c r="LC20" s="605"/>
      <c r="LD20" s="605"/>
      <c r="LE20" s="605"/>
      <c r="LF20" s="605"/>
      <c r="LG20" s="605"/>
      <c r="LH20" s="605"/>
      <c r="LI20" s="605"/>
      <c r="LJ20" s="605"/>
      <c r="LK20" s="605"/>
      <c r="LL20" s="605"/>
      <c r="LM20" s="605"/>
      <c r="LN20" s="605"/>
      <c r="LO20" s="605"/>
      <c r="LP20" s="605"/>
      <c r="LQ20" s="605"/>
      <c r="LR20" s="605"/>
      <c r="LS20" s="605"/>
      <c r="LT20" s="605"/>
      <c r="LU20" s="605"/>
      <c r="LV20" s="605"/>
      <c r="LW20" s="605"/>
      <c r="LX20" s="605"/>
      <c r="LY20" s="605"/>
      <c r="LZ20" s="605"/>
      <c r="MA20" s="605"/>
      <c r="MB20" s="605"/>
      <c r="MC20" s="605"/>
      <c r="MD20" s="605"/>
      <c r="ME20" s="605"/>
      <c r="MF20" s="605"/>
      <c r="MG20" s="605"/>
      <c r="MH20" s="605"/>
      <c r="MI20" s="605"/>
      <c r="MJ20" s="605"/>
      <c r="MK20" s="605"/>
      <c r="ML20" s="605"/>
      <c r="MM20" s="605"/>
      <c r="MN20" s="605"/>
      <c r="MO20" s="605"/>
      <c r="MP20" s="605"/>
      <c r="MQ20" s="605"/>
      <c r="MR20" s="605"/>
      <c r="MS20" s="605"/>
      <c r="MT20" s="605"/>
      <c r="MU20" s="605"/>
      <c r="MV20" s="605"/>
      <c r="MW20" s="605"/>
      <c r="MX20" s="605"/>
      <c r="MY20" s="605"/>
      <c r="MZ20" s="605"/>
      <c r="NA20" s="605"/>
      <c r="NB20" s="605"/>
      <c r="NC20" s="605"/>
      <c r="ND20" s="605"/>
      <c r="NE20" s="605"/>
      <c r="NF20" s="605"/>
      <c r="NG20" s="605"/>
      <c r="NH20" s="605"/>
      <c r="NI20" s="605"/>
      <c r="NJ20" s="605"/>
      <c r="NK20" s="605"/>
      <c r="NL20" s="605"/>
      <c r="NM20" s="605"/>
      <c r="NN20" s="605"/>
      <c r="NO20" s="605"/>
      <c r="NP20" s="605"/>
      <c r="NQ20" s="605"/>
      <c r="NR20" s="605"/>
      <c r="NS20" s="605"/>
      <c r="NT20" s="605"/>
      <c r="NU20" s="605"/>
      <c r="NV20" s="605"/>
      <c r="NW20" s="605"/>
      <c r="NX20" s="605"/>
      <c r="NY20" s="605"/>
      <c r="NZ20" s="605"/>
      <c r="OA20" s="605"/>
      <c r="OB20" s="605"/>
      <c r="OC20" s="605"/>
      <c r="OD20" s="605"/>
      <c r="OE20" s="605"/>
      <c r="OF20" s="605"/>
      <c r="OG20" s="605"/>
      <c r="OH20" s="605"/>
      <c r="OI20" s="605"/>
      <c r="OJ20" s="605"/>
      <c r="OK20" s="605"/>
      <c r="OL20" s="605"/>
      <c r="OM20" s="605"/>
      <c r="ON20" s="605"/>
      <c r="OO20" s="605"/>
      <c r="OP20" s="605"/>
      <c r="OQ20" s="605"/>
      <c r="OR20" s="605"/>
      <c r="OS20" s="605"/>
      <c r="OT20" s="605"/>
      <c r="OU20" s="605"/>
      <c r="OV20" s="605"/>
      <c r="OW20" s="605"/>
      <c r="OX20" s="605"/>
      <c r="OY20" s="605"/>
      <c r="OZ20" s="605"/>
      <c r="PA20" s="605"/>
      <c r="PB20" s="605"/>
      <c r="PC20" s="605"/>
      <c r="PD20" s="605"/>
      <c r="PE20" s="605"/>
      <c r="PF20" s="605"/>
      <c r="PG20" s="605"/>
      <c r="PH20" s="605"/>
      <c r="PI20" s="605"/>
      <c r="PJ20" s="605"/>
      <c r="PK20" s="605"/>
      <c r="PL20" s="605"/>
      <c r="PM20" s="605"/>
      <c r="PN20" s="605"/>
      <c r="PO20" s="605"/>
      <c r="PP20" s="605"/>
      <c r="PQ20" s="605"/>
      <c r="PR20" s="605"/>
      <c r="PS20" s="605"/>
      <c r="PT20" s="605"/>
      <c r="PU20" s="605"/>
      <c r="PV20" s="605"/>
      <c r="PW20" s="605"/>
      <c r="PX20" s="605"/>
      <c r="PY20" s="605"/>
      <c r="PZ20" s="605"/>
      <c r="QA20" s="605"/>
      <c r="QB20" s="605"/>
      <c r="QC20" s="605"/>
      <c r="QD20" s="605"/>
      <c r="QE20" s="605"/>
      <c r="QF20" s="605"/>
      <c r="QG20" s="605"/>
      <c r="QH20" s="605"/>
      <c r="QI20" s="605"/>
      <c r="QJ20" s="605"/>
      <c r="QK20" s="605"/>
      <c r="QL20" s="605"/>
      <c r="QM20" s="605"/>
      <c r="QN20" s="605"/>
      <c r="QO20" s="605"/>
      <c r="QP20" s="605"/>
      <c r="QQ20" s="605"/>
      <c r="QR20" s="605"/>
      <c r="QS20" s="605"/>
      <c r="QT20" s="605"/>
      <c r="QU20" s="605"/>
      <c r="QV20" s="605"/>
      <c r="QW20" s="605"/>
      <c r="QX20" s="605"/>
      <c r="QY20" s="605"/>
      <c r="QZ20" s="605"/>
      <c r="RA20" s="605"/>
      <c r="RB20" s="605"/>
      <c r="RC20" s="605"/>
      <c r="RD20" s="605"/>
      <c r="RE20" s="605"/>
      <c r="RF20" s="605"/>
      <c r="RG20" s="605"/>
      <c r="RH20" s="605"/>
      <c r="RI20" s="605"/>
      <c r="RJ20" s="605"/>
      <c r="RK20" s="605"/>
      <c r="RL20" s="605"/>
      <c r="RM20" s="605"/>
      <c r="RN20" s="605"/>
      <c r="RO20" s="605"/>
      <c r="RP20" s="605"/>
      <c r="RQ20" s="605"/>
      <c r="RR20" s="605"/>
      <c r="RS20" s="605"/>
      <c r="RT20" s="605"/>
      <c r="RU20" s="605"/>
      <c r="RV20" s="605"/>
      <c r="RW20" s="605"/>
      <c r="RX20" s="605"/>
      <c r="RY20" s="605"/>
      <c r="RZ20" s="605"/>
      <c r="SA20" s="605"/>
      <c r="SB20" s="605"/>
      <c r="SC20" s="605"/>
      <c r="SD20" s="605"/>
      <c r="SE20" s="605"/>
      <c r="SF20" s="605"/>
      <c r="SG20" s="605"/>
      <c r="SH20" s="605"/>
      <c r="SI20" s="605"/>
      <c r="SJ20" s="605"/>
      <c r="SK20" s="605"/>
      <c r="SL20" s="605"/>
      <c r="SM20" s="605"/>
      <c r="SN20" s="605"/>
      <c r="SO20" s="605"/>
      <c r="SP20" s="605"/>
      <c r="SQ20" s="605"/>
      <c r="SR20" s="605"/>
      <c r="SS20" s="605"/>
      <c r="ST20" s="605"/>
      <c r="SU20" s="605"/>
      <c r="SV20" s="605"/>
      <c r="SW20" s="605"/>
      <c r="SX20" s="605"/>
      <c r="SY20" s="605"/>
      <c r="SZ20" s="605"/>
      <c r="TA20" s="605"/>
      <c r="TB20" s="605"/>
      <c r="TC20" s="605"/>
      <c r="TD20" s="605"/>
      <c r="TE20" s="605"/>
      <c r="TF20" s="605"/>
      <c r="TG20" s="605"/>
      <c r="TH20" s="605"/>
      <c r="TI20" s="605"/>
      <c r="TJ20" s="605"/>
      <c r="TK20" s="605"/>
      <c r="TL20" s="605"/>
      <c r="TM20" s="605"/>
      <c r="TN20" s="605"/>
      <c r="TO20" s="605"/>
      <c r="TP20" s="605"/>
      <c r="TQ20" s="605"/>
      <c r="TR20" s="605"/>
      <c r="TS20" s="605"/>
      <c r="TT20" s="605"/>
      <c r="TU20" s="605"/>
      <c r="TV20" s="605"/>
      <c r="TW20" s="605"/>
      <c r="TX20" s="605"/>
      <c r="TY20" s="605"/>
      <c r="TZ20" s="605"/>
      <c r="UA20" s="605"/>
      <c r="UB20" s="605"/>
      <c r="UC20" s="605"/>
      <c r="UD20" s="605"/>
      <c r="UE20" s="605"/>
      <c r="UF20" s="605"/>
      <c r="UG20" s="605"/>
      <c r="UH20" s="605"/>
      <c r="UI20" s="605"/>
      <c r="UJ20" s="605"/>
      <c r="UK20" s="605"/>
      <c r="UL20" s="605"/>
      <c r="UM20" s="605"/>
      <c r="UN20" s="605"/>
      <c r="UO20" s="605"/>
      <c r="UP20" s="605"/>
      <c r="UQ20" s="605"/>
      <c r="UR20" s="605"/>
      <c r="US20" s="605"/>
      <c r="UT20" s="605"/>
      <c r="UU20" s="605"/>
      <c r="UV20" s="605"/>
      <c r="UW20" s="605"/>
      <c r="UX20" s="605"/>
      <c r="UY20" s="605"/>
      <c r="UZ20" s="605"/>
      <c r="VA20" s="605"/>
      <c r="VB20" s="605"/>
      <c r="VC20" s="605"/>
      <c r="VD20" s="605"/>
      <c r="VE20" s="605"/>
      <c r="VF20" s="605"/>
      <c r="VG20" s="605"/>
      <c r="VH20" s="605"/>
      <c r="VI20" s="605"/>
      <c r="VJ20" s="605"/>
      <c r="VK20" s="605"/>
      <c r="VL20" s="605"/>
      <c r="VM20" s="605"/>
      <c r="VN20" s="605"/>
      <c r="VO20" s="605"/>
      <c r="VP20" s="605"/>
      <c r="VQ20" s="605"/>
      <c r="VR20" s="605"/>
      <c r="VS20" s="605"/>
      <c r="VT20" s="605"/>
      <c r="VU20" s="605"/>
      <c r="VV20" s="605"/>
      <c r="VW20" s="605"/>
      <c r="VX20" s="605"/>
      <c r="VY20" s="605"/>
      <c r="VZ20" s="605"/>
      <c r="WA20" s="605"/>
      <c r="WB20" s="605"/>
      <c r="WC20" s="605"/>
      <c r="WD20" s="605"/>
      <c r="WE20" s="605"/>
      <c r="WF20" s="605"/>
      <c r="WG20" s="605"/>
      <c r="WH20" s="605"/>
      <c r="WI20" s="605"/>
      <c r="WJ20" s="605"/>
      <c r="WK20" s="605"/>
      <c r="WL20" s="605"/>
      <c r="WM20" s="605"/>
      <c r="WN20" s="605"/>
      <c r="WO20" s="605"/>
      <c r="WP20" s="605"/>
      <c r="WQ20" s="605"/>
      <c r="WR20" s="605"/>
      <c r="WS20" s="605"/>
      <c r="WT20" s="605"/>
      <c r="WU20" s="605"/>
      <c r="WV20" s="605"/>
      <c r="WW20" s="605"/>
      <c r="WX20" s="605"/>
      <c r="WY20" s="605"/>
      <c r="WZ20" s="605"/>
      <c r="XA20" s="605"/>
      <c r="XB20" s="605"/>
      <c r="XC20" s="605"/>
      <c r="XD20" s="605"/>
      <c r="XE20" s="605"/>
      <c r="XF20" s="605"/>
      <c r="XG20" s="605"/>
      <c r="XH20" s="605"/>
      <c r="XI20" s="605"/>
      <c r="XJ20" s="605"/>
      <c r="XK20" s="605"/>
      <c r="XL20" s="605"/>
      <c r="XM20" s="605"/>
      <c r="XN20" s="605"/>
      <c r="XO20" s="605"/>
      <c r="XP20" s="605"/>
      <c r="XQ20" s="605"/>
      <c r="XR20" s="605"/>
      <c r="XS20" s="605"/>
      <c r="XT20" s="605"/>
      <c r="XU20" s="605"/>
      <c r="XV20" s="605"/>
      <c r="XW20" s="605"/>
      <c r="XX20" s="605"/>
      <c r="XY20" s="605"/>
      <c r="XZ20" s="605"/>
      <c r="YA20" s="605"/>
      <c r="YB20" s="605"/>
      <c r="YC20" s="605"/>
      <c r="YD20" s="605"/>
      <c r="YE20" s="605"/>
      <c r="YF20" s="605"/>
      <c r="YG20" s="605"/>
      <c r="YH20" s="605"/>
      <c r="YI20" s="605"/>
      <c r="YJ20" s="605"/>
      <c r="YK20" s="605"/>
      <c r="YL20" s="605"/>
      <c r="YM20" s="605"/>
      <c r="YN20" s="605"/>
      <c r="YO20" s="605"/>
      <c r="YP20" s="605"/>
      <c r="YQ20" s="605"/>
      <c r="YR20" s="605"/>
      <c r="YS20" s="605"/>
      <c r="YT20" s="605"/>
      <c r="YU20" s="605"/>
      <c r="YV20" s="605"/>
      <c r="YW20" s="605"/>
      <c r="YX20" s="605"/>
      <c r="YY20" s="605"/>
      <c r="YZ20" s="605"/>
      <c r="ZA20" s="605"/>
      <c r="ZB20" s="605"/>
      <c r="ZC20" s="605"/>
      <c r="ZD20" s="605"/>
      <c r="ZE20" s="605"/>
      <c r="ZF20" s="605"/>
      <c r="ZG20" s="605"/>
      <c r="ZH20" s="605"/>
      <c r="ZI20" s="605"/>
      <c r="ZJ20" s="605"/>
      <c r="ZK20" s="605"/>
      <c r="ZL20" s="605"/>
      <c r="ZM20" s="605"/>
      <c r="ZN20" s="605"/>
      <c r="ZO20" s="605"/>
      <c r="ZP20" s="605"/>
      <c r="ZQ20" s="605"/>
      <c r="ZR20" s="605"/>
      <c r="ZS20" s="605"/>
      <c r="ZT20" s="605"/>
      <c r="ZU20" s="605"/>
      <c r="ZV20" s="605"/>
      <c r="ZW20" s="605"/>
      <c r="ZX20" s="605"/>
      <c r="ZY20" s="605"/>
      <c r="ZZ20" s="605"/>
      <c r="AAA20" s="605"/>
      <c r="AAB20" s="605"/>
      <c r="AAC20" s="605"/>
      <c r="AAD20" s="605"/>
      <c r="AAE20" s="605"/>
      <c r="AAF20" s="605"/>
      <c r="AAG20" s="605"/>
      <c r="AAH20" s="605"/>
      <c r="AAI20" s="605"/>
      <c r="AAJ20" s="605"/>
      <c r="AAK20" s="605"/>
      <c r="AAL20" s="605"/>
      <c r="AAM20" s="605"/>
      <c r="AAN20" s="605"/>
      <c r="AAO20" s="605"/>
      <c r="AAP20" s="605"/>
      <c r="AAQ20" s="605"/>
      <c r="AAR20" s="605"/>
      <c r="AAS20" s="605"/>
      <c r="AAT20" s="605"/>
      <c r="AAU20" s="605"/>
      <c r="AAV20" s="605"/>
      <c r="AAW20" s="605"/>
      <c r="AAX20" s="605"/>
      <c r="AAY20" s="605"/>
      <c r="AAZ20" s="605"/>
      <c r="ABA20" s="605"/>
      <c r="ABB20" s="605"/>
      <c r="ABC20" s="605"/>
      <c r="ABD20" s="605"/>
      <c r="ABE20" s="605"/>
      <c r="ABF20" s="605"/>
      <c r="ABG20" s="605"/>
      <c r="ABH20" s="605"/>
      <c r="ABI20" s="605"/>
      <c r="ABJ20" s="605"/>
      <c r="ABK20" s="605"/>
      <c r="ABL20" s="605"/>
      <c r="ABM20" s="605"/>
      <c r="ABN20" s="605"/>
      <c r="ABO20" s="605"/>
      <c r="ABP20" s="605"/>
      <c r="ABQ20" s="605"/>
      <c r="ABR20" s="605"/>
      <c r="ABS20" s="605"/>
      <c r="ABT20" s="605"/>
      <c r="ABU20" s="605"/>
      <c r="ABV20" s="605"/>
      <c r="ABW20" s="605"/>
      <c r="ABX20" s="605"/>
      <c r="ABY20" s="605"/>
      <c r="ABZ20" s="605"/>
      <c r="ACA20" s="605"/>
      <c r="ACB20" s="605"/>
      <c r="ACC20" s="605"/>
      <c r="ACD20" s="605"/>
      <c r="ACE20" s="605"/>
      <c r="ACF20" s="605"/>
      <c r="ACG20" s="605"/>
      <c r="ACH20" s="605"/>
      <c r="ACI20" s="605"/>
      <c r="ACJ20" s="605"/>
      <c r="ACK20" s="605"/>
      <c r="ACL20" s="605"/>
      <c r="ACM20" s="605"/>
      <c r="ACN20" s="605"/>
      <c r="ACO20" s="605"/>
      <c r="ACP20" s="605"/>
      <c r="ACQ20" s="605"/>
      <c r="ACR20" s="605"/>
      <c r="ACS20" s="605"/>
      <c r="ACT20" s="605"/>
      <c r="ACU20" s="605"/>
      <c r="ACV20" s="605"/>
      <c r="ACW20" s="605"/>
      <c r="ACX20" s="605"/>
      <c r="ACY20" s="605"/>
      <c r="ACZ20" s="605"/>
      <c r="ADA20" s="605"/>
      <c r="ADB20" s="605"/>
      <c r="ADC20" s="605"/>
      <c r="ADD20" s="605"/>
      <c r="ADE20" s="605"/>
      <c r="ADF20" s="605"/>
      <c r="ADG20" s="605"/>
      <c r="ADH20" s="605"/>
      <c r="ADI20" s="605"/>
      <c r="ADJ20" s="605"/>
      <c r="ADK20" s="605"/>
      <c r="ADL20" s="605"/>
      <c r="ADM20" s="605"/>
      <c r="ADN20" s="605"/>
      <c r="ADO20" s="605"/>
      <c r="ADP20" s="605"/>
      <c r="ADQ20" s="605"/>
      <c r="ADR20" s="605"/>
      <c r="ADS20" s="605"/>
      <c r="ADT20" s="605"/>
      <c r="ADU20" s="605"/>
      <c r="ADV20" s="605"/>
      <c r="ADW20" s="605"/>
      <c r="ADX20" s="605"/>
      <c r="ADY20" s="605"/>
      <c r="ADZ20" s="605"/>
      <c r="AEA20" s="605"/>
      <c r="AEB20" s="605"/>
      <c r="AEC20" s="605"/>
      <c r="AED20" s="605"/>
      <c r="AEE20" s="605"/>
      <c r="AEF20" s="605"/>
      <c r="AEG20" s="605"/>
      <c r="AEH20" s="605"/>
      <c r="AEI20" s="605"/>
      <c r="AEJ20" s="605"/>
      <c r="AEK20" s="605"/>
      <c r="AEL20" s="605"/>
      <c r="AEM20" s="605"/>
      <c r="AEN20" s="605"/>
      <c r="AEO20" s="605"/>
      <c r="AEP20" s="605"/>
      <c r="AEQ20" s="605"/>
      <c r="AER20" s="605"/>
      <c r="AES20" s="605"/>
      <c r="AET20" s="605"/>
      <c r="AEU20" s="605"/>
      <c r="AEV20" s="605"/>
      <c r="AEW20" s="605"/>
      <c r="AEX20" s="605"/>
      <c r="AEY20" s="605"/>
      <c r="AEZ20" s="605"/>
      <c r="AFA20" s="605"/>
      <c r="AFB20" s="605"/>
      <c r="AFC20" s="605"/>
      <c r="AFD20" s="605"/>
      <c r="AFE20" s="605"/>
      <c r="AFF20" s="605"/>
      <c r="AFG20" s="605"/>
      <c r="AFH20" s="605"/>
      <c r="AFI20" s="605"/>
      <c r="AFJ20" s="605"/>
      <c r="AFK20" s="605"/>
      <c r="AFL20" s="605"/>
      <c r="AFM20" s="605"/>
      <c r="AFN20" s="605"/>
      <c r="AFO20" s="605"/>
      <c r="AFP20" s="605"/>
      <c r="AFQ20" s="605"/>
      <c r="AFR20" s="605"/>
      <c r="AFS20" s="605"/>
      <c r="AFT20" s="605"/>
      <c r="AFU20" s="605"/>
      <c r="AFV20" s="605"/>
      <c r="AFW20" s="605"/>
      <c r="AFX20" s="605"/>
      <c r="AFY20" s="605"/>
      <c r="AFZ20" s="605"/>
      <c r="AGA20" s="605"/>
      <c r="AGB20" s="605"/>
      <c r="AGC20" s="605"/>
      <c r="AGD20" s="605"/>
      <c r="AGE20" s="605"/>
      <c r="AGF20" s="605"/>
      <c r="AGG20" s="605"/>
      <c r="AGH20" s="605"/>
      <c r="AGI20" s="605"/>
      <c r="AGJ20" s="605"/>
      <c r="AGK20" s="605"/>
      <c r="AGL20" s="605"/>
      <c r="AGM20" s="605"/>
      <c r="AGN20" s="605"/>
      <c r="AGO20" s="605"/>
      <c r="AGP20" s="605"/>
      <c r="AGQ20" s="605"/>
      <c r="AGR20" s="605"/>
      <c r="AGS20" s="605"/>
      <c r="AGT20" s="605"/>
      <c r="AGU20" s="605"/>
      <c r="AGV20" s="605"/>
      <c r="AGW20" s="605"/>
      <c r="AGX20" s="605"/>
      <c r="AGY20" s="605"/>
      <c r="AGZ20" s="605"/>
      <c r="AHA20" s="605"/>
      <c r="AHB20" s="605"/>
      <c r="AHC20" s="605"/>
      <c r="AHD20" s="605"/>
      <c r="AHE20" s="605"/>
      <c r="AHF20" s="605"/>
      <c r="AHG20" s="605"/>
      <c r="AHH20" s="605"/>
      <c r="AHI20" s="605"/>
      <c r="AHJ20" s="605"/>
      <c r="AHK20" s="605"/>
      <c r="AHL20" s="605"/>
      <c r="AHM20" s="605"/>
      <c r="AHN20" s="605"/>
      <c r="AHO20" s="605"/>
      <c r="AHP20" s="605"/>
      <c r="AHQ20" s="605"/>
      <c r="AHR20" s="605"/>
      <c r="AHS20" s="605"/>
      <c r="AHT20" s="605"/>
      <c r="AHU20" s="605"/>
      <c r="AHV20" s="605"/>
      <c r="AHW20" s="605"/>
      <c r="AHX20" s="605"/>
      <c r="AHY20" s="605"/>
      <c r="AHZ20" s="605"/>
      <c r="AIA20" s="605"/>
      <c r="AIB20" s="605"/>
      <c r="AIC20" s="605"/>
      <c r="AID20" s="605"/>
      <c r="AIE20" s="605"/>
      <c r="AIF20" s="605"/>
      <c r="AIG20" s="605"/>
      <c r="AIH20" s="605"/>
      <c r="AII20" s="605"/>
      <c r="AIJ20" s="605"/>
      <c r="AIK20" s="605"/>
      <c r="AIL20" s="605"/>
      <c r="AIM20" s="605"/>
      <c r="AIN20" s="605"/>
      <c r="AIO20" s="605"/>
      <c r="AIP20" s="605"/>
      <c r="AIQ20" s="605"/>
      <c r="AIR20" s="605"/>
      <c r="AIS20" s="605"/>
      <c r="AIT20" s="605"/>
      <c r="AIU20" s="605"/>
      <c r="AIV20" s="605"/>
      <c r="AIW20" s="605"/>
      <c r="AIX20" s="605"/>
      <c r="AIY20" s="605"/>
      <c r="AIZ20" s="605"/>
      <c r="AJA20" s="605"/>
      <c r="AJB20" s="605"/>
      <c r="AJC20" s="605"/>
      <c r="AJD20" s="605"/>
      <c r="AJE20" s="605"/>
      <c r="AJF20" s="605"/>
      <c r="AJG20" s="605"/>
      <c r="AJH20" s="605"/>
      <c r="AJI20" s="605"/>
      <c r="AJJ20" s="605"/>
      <c r="AJK20" s="605"/>
      <c r="AJL20" s="605"/>
      <c r="AJM20" s="605"/>
      <c r="AJN20" s="605"/>
      <c r="AJO20" s="605"/>
      <c r="AJP20" s="605"/>
      <c r="AJQ20" s="605"/>
      <c r="AJR20" s="605"/>
      <c r="AJS20" s="605"/>
      <c r="AJT20" s="605"/>
      <c r="AJU20" s="605"/>
      <c r="AJV20" s="605"/>
      <c r="AJW20" s="605"/>
      <c r="AJX20" s="605"/>
      <c r="AJY20" s="605"/>
      <c r="AJZ20" s="605"/>
      <c r="AKA20" s="605"/>
      <c r="AKB20" s="605"/>
      <c r="AKC20" s="605"/>
      <c r="AKD20" s="605"/>
      <c r="AKE20" s="605"/>
      <c r="AKF20" s="605"/>
      <c r="AKG20" s="605"/>
      <c r="AKH20" s="605"/>
      <c r="AKI20" s="605"/>
      <c r="AKJ20" s="605"/>
      <c r="AKK20" s="605"/>
      <c r="AKL20" s="605"/>
      <c r="AKM20" s="605"/>
      <c r="AKN20" s="605"/>
      <c r="AKO20" s="605"/>
      <c r="AKP20" s="605"/>
      <c r="AKQ20" s="605"/>
      <c r="AKR20" s="605"/>
      <c r="AKS20" s="605"/>
      <c r="AKT20" s="605"/>
      <c r="AKU20" s="605"/>
      <c r="AKV20" s="605"/>
      <c r="AKW20" s="605"/>
      <c r="AKX20" s="605"/>
      <c r="AKY20" s="605"/>
      <c r="AKZ20" s="605"/>
      <c r="ALA20" s="605"/>
      <c r="ALB20" s="605"/>
      <c r="ALC20" s="605"/>
      <c r="ALD20" s="605"/>
      <c r="ALE20" s="605"/>
      <c r="ALF20" s="605"/>
      <c r="ALG20" s="605"/>
      <c r="ALH20" s="605"/>
      <c r="ALI20" s="605"/>
      <c r="ALJ20" s="605"/>
      <c r="ALK20" s="605"/>
      <c r="ALL20" s="605"/>
      <c r="ALM20" s="605"/>
      <c r="ALN20" s="605"/>
      <c r="ALO20" s="605"/>
      <c r="ALP20" s="605"/>
      <c r="ALQ20" s="605"/>
      <c r="ALR20" s="605"/>
      <c r="ALS20" s="605"/>
      <c r="ALT20" s="605"/>
      <c r="ALU20" s="605"/>
      <c r="ALV20" s="605"/>
      <c r="ALW20" s="605"/>
      <c r="ALX20" s="605"/>
      <c r="ALY20" s="605"/>
      <c r="ALZ20" s="605"/>
      <c r="AMA20" s="605"/>
      <c r="AMB20" s="605"/>
      <c r="AMC20" s="605"/>
      <c r="AMD20" s="605"/>
      <c r="AME20" s="605"/>
      <c r="AMF20" s="605"/>
      <c r="AMG20" s="605"/>
      <c r="AMH20" s="605"/>
      <c r="AMI20" s="605"/>
      <c r="AMJ20" s="605"/>
      <c r="AMK20" s="605"/>
      <c r="AML20" s="605"/>
      <c r="AMM20" s="605"/>
      <c r="AMN20" s="605"/>
      <c r="AMO20" s="605"/>
      <c r="AMP20" s="605"/>
      <c r="AMQ20" s="605"/>
      <c r="AMR20" s="605"/>
      <c r="AMS20" s="605"/>
      <c r="AMT20" s="605"/>
      <c r="AMU20" s="605"/>
      <c r="AMV20" s="605"/>
      <c r="AMW20" s="605"/>
      <c r="AMX20" s="605"/>
      <c r="AMY20" s="605"/>
      <c r="AMZ20" s="605"/>
      <c r="ANA20" s="605"/>
      <c r="ANB20" s="605"/>
      <c r="ANC20" s="605"/>
      <c r="AND20" s="605"/>
      <c r="ANE20" s="605"/>
      <c r="ANF20" s="605"/>
      <c r="ANG20" s="605"/>
      <c r="ANH20" s="605"/>
      <c r="ANI20" s="605"/>
      <c r="ANJ20" s="605"/>
      <c r="ANK20" s="605"/>
      <c r="ANL20" s="605"/>
      <c r="ANM20" s="605"/>
      <c r="ANN20" s="605"/>
      <c r="ANO20" s="605"/>
      <c r="ANP20" s="605"/>
      <c r="ANQ20" s="605"/>
      <c r="ANR20" s="605"/>
      <c r="ANS20" s="605"/>
      <c r="ANT20" s="605"/>
      <c r="ANU20" s="605"/>
      <c r="ANV20" s="605"/>
      <c r="ANW20" s="605"/>
      <c r="ANX20" s="605"/>
      <c r="ANY20" s="605"/>
      <c r="ANZ20" s="605"/>
      <c r="AOA20" s="605"/>
      <c r="AOB20" s="605"/>
      <c r="AOC20" s="605"/>
      <c r="AOD20" s="605"/>
      <c r="AOE20" s="605"/>
      <c r="AOF20" s="605"/>
      <c r="AOG20" s="605"/>
      <c r="AOH20" s="605"/>
      <c r="AOI20" s="605"/>
      <c r="AOJ20" s="605"/>
      <c r="AOK20" s="605"/>
      <c r="AOL20" s="605"/>
      <c r="AOM20" s="605"/>
      <c r="AON20" s="605"/>
      <c r="AOO20" s="605"/>
      <c r="AOP20" s="605"/>
      <c r="AOQ20" s="605"/>
      <c r="AOR20" s="605"/>
      <c r="AOS20" s="605"/>
      <c r="AOT20" s="605"/>
      <c r="AOU20" s="605"/>
      <c r="AOV20" s="605"/>
      <c r="AOW20" s="605"/>
      <c r="AOX20" s="605"/>
      <c r="AOY20" s="605"/>
      <c r="AOZ20" s="605"/>
      <c r="APA20" s="605"/>
      <c r="APB20" s="605"/>
      <c r="APC20" s="605"/>
      <c r="APD20" s="605"/>
      <c r="APE20" s="605"/>
      <c r="APF20" s="605"/>
      <c r="APG20" s="605"/>
      <c r="APH20" s="605"/>
      <c r="API20" s="605"/>
      <c r="APJ20" s="605"/>
      <c r="APK20" s="605"/>
      <c r="APL20" s="605"/>
      <c r="APM20" s="605"/>
      <c r="APN20" s="605"/>
      <c r="APO20" s="605"/>
      <c r="APP20" s="605"/>
      <c r="APQ20" s="605"/>
      <c r="APR20" s="605"/>
      <c r="APS20" s="605"/>
      <c r="APT20" s="605"/>
      <c r="APU20" s="605"/>
      <c r="APV20" s="605"/>
      <c r="APW20" s="605"/>
      <c r="APX20" s="605"/>
      <c r="APY20" s="605"/>
      <c r="APZ20" s="605"/>
      <c r="AQA20" s="605"/>
      <c r="AQB20" s="605"/>
      <c r="AQC20" s="605"/>
      <c r="AQD20" s="605"/>
      <c r="AQE20" s="605"/>
      <c r="AQF20" s="605"/>
      <c r="AQG20" s="605"/>
      <c r="AQH20" s="605"/>
      <c r="AQI20" s="605"/>
      <c r="AQJ20" s="605"/>
      <c r="AQK20" s="605"/>
      <c r="AQL20" s="605"/>
      <c r="AQM20" s="605"/>
      <c r="AQN20" s="605"/>
      <c r="AQO20" s="605"/>
      <c r="AQP20" s="605"/>
      <c r="AQQ20" s="605"/>
      <c r="AQR20" s="605"/>
      <c r="AQS20" s="605"/>
      <c r="AQT20" s="605"/>
      <c r="AQU20" s="605"/>
      <c r="AQV20" s="605"/>
      <c r="AQW20" s="605"/>
      <c r="AQX20" s="605"/>
      <c r="AQY20" s="605"/>
      <c r="AQZ20" s="605"/>
      <c r="ARA20" s="605"/>
      <c r="ARB20" s="605"/>
      <c r="ARC20" s="605"/>
      <c r="ARD20" s="605"/>
      <c r="ARE20" s="605"/>
      <c r="ARF20" s="605"/>
      <c r="ARG20" s="605"/>
      <c r="ARH20" s="605"/>
      <c r="ARI20" s="605"/>
      <c r="ARJ20" s="605"/>
      <c r="ARK20" s="605"/>
      <c r="ARL20" s="605"/>
      <c r="ARM20" s="605"/>
      <c r="ARN20" s="605"/>
      <c r="ARO20" s="605"/>
      <c r="ARP20" s="605"/>
      <c r="ARQ20" s="605"/>
      <c r="ARR20" s="605"/>
      <c r="ARS20" s="605"/>
      <c r="ART20" s="605"/>
      <c r="ARU20" s="605"/>
      <c r="ARV20" s="605"/>
      <c r="ARW20" s="605"/>
      <c r="ARX20" s="605"/>
      <c r="ARY20" s="605"/>
      <c r="ARZ20" s="605"/>
      <c r="ASA20" s="605"/>
      <c r="ASB20" s="605"/>
      <c r="ASC20" s="605"/>
      <c r="ASD20" s="605"/>
      <c r="ASE20" s="605"/>
      <c r="ASF20" s="605"/>
      <c r="ASG20" s="605"/>
      <c r="ASH20" s="605"/>
      <c r="ASI20" s="605"/>
      <c r="ASJ20" s="605"/>
      <c r="ASK20" s="605"/>
      <c r="ASL20" s="605"/>
      <c r="ASM20" s="605"/>
      <c r="ASN20" s="605"/>
      <c r="ASO20" s="605"/>
      <c r="ASP20" s="605"/>
      <c r="ASQ20" s="605"/>
      <c r="ASR20" s="605"/>
      <c r="ASS20" s="605"/>
      <c r="AST20" s="605"/>
      <c r="ASU20" s="605"/>
      <c r="ASV20" s="605"/>
      <c r="ASW20" s="605"/>
      <c r="ASX20" s="605"/>
      <c r="ASY20" s="605"/>
      <c r="ASZ20" s="605"/>
      <c r="ATA20" s="605"/>
      <c r="ATB20" s="605"/>
      <c r="ATC20" s="605"/>
      <c r="ATD20" s="605"/>
      <c r="ATE20" s="605"/>
      <c r="ATF20" s="605"/>
      <c r="ATG20" s="605"/>
      <c r="ATH20" s="605"/>
      <c r="ATI20" s="605"/>
      <c r="ATJ20" s="605"/>
      <c r="ATK20" s="605"/>
      <c r="ATL20" s="605"/>
      <c r="ATM20" s="605"/>
      <c r="ATN20" s="605"/>
      <c r="ATO20" s="605"/>
      <c r="ATP20" s="605"/>
      <c r="ATQ20" s="605"/>
      <c r="ATR20" s="605"/>
      <c r="ATS20" s="605"/>
      <c r="ATT20" s="605"/>
      <c r="ATU20" s="605"/>
      <c r="ATV20" s="605"/>
      <c r="ATW20" s="605"/>
      <c r="ATX20" s="605"/>
      <c r="ATY20" s="605"/>
      <c r="ATZ20" s="605"/>
      <c r="AUA20" s="605"/>
      <c r="AUB20" s="605"/>
      <c r="AUC20" s="605"/>
      <c r="AUD20" s="605"/>
      <c r="AUE20" s="605"/>
      <c r="AUF20" s="605"/>
      <c r="AUG20" s="605"/>
      <c r="AUH20" s="605"/>
      <c r="AUI20" s="605"/>
      <c r="AUJ20" s="605"/>
      <c r="AUK20" s="605"/>
      <c r="AUL20" s="605"/>
      <c r="AUM20" s="605"/>
      <c r="AUN20" s="605"/>
      <c r="AUO20" s="605"/>
      <c r="AUP20" s="605"/>
      <c r="AUQ20" s="605"/>
      <c r="AUR20" s="605"/>
      <c r="AUS20" s="605"/>
      <c r="AUT20" s="605"/>
      <c r="AUU20" s="605"/>
      <c r="AUV20" s="605"/>
      <c r="AUW20" s="605"/>
      <c r="AUX20" s="605"/>
      <c r="AUY20" s="605"/>
      <c r="AUZ20" s="605"/>
      <c r="AVA20" s="605"/>
      <c r="AVB20" s="605"/>
      <c r="AVC20" s="605"/>
      <c r="AVD20" s="605"/>
      <c r="AVE20" s="605"/>
      <c r="AVF20" s="605"/>
      <c r="AVG20" s="605"/>
      <c r="AVH20" s="605"/>
      <c r="AVI20" s="605"/>
      <c r="AVJ20" s="605"/>
      <c r="AVK20" s="605"/>
      <c r="AVL20" s="605"/>
      <c r="AVM20" s="605"/>
      <c r="AVN20" s="605"/>
      <c r="AVO20" s="605"/>
      <c r="AVP20" s="605"/>
      <c r="AVQ20" s="605"/>
      <c r="AVR20" s="605"/>
      <c r="AVS20" s="605"/>
      <c r="AVT20" s="605"/>
      <c r="AVU20" s="605"/>
      <c r="AVV20" s="605"/>
      <c r="AVW20" s="605"/>
      <c r="AVX20" s="605"/>
      <c r="AVY20" s="605"/>
      <c r="AVZ20" s="605"/>
      <c r="AWA20" s="605"/>
      <c r="AWB20" s="605"/>
      <c r="AWC20" s="605"/>
      <c r="AWD20" s="605"/>
      <c r="AWE20" s="605"/>
      <c r="AWF20" s="605"/>
      <c r="AWG20" s="605"/>
      <c r="AWH20" s="605"/>
      <c r="AWI20" s="605"/>
      <c r="AWJ20" s="605"/>
      <c r="AWK20" s="605"/>
      <c r="AWL20" s="605"/>
      <c r="AWM20" s="605"/>
      <c r="AWN20" s="605"/>
      <c r="AWO20" s="605"/>
      <c r="AWP20" s="605"/>
      <c r="AWQ20" s="605"/>
      <c r="AWR20" s="605"/>
      <c r="AWS20" s="605"/>
      <c r="AWT20" s="605"/>
      <c r="AWU20" s="605"/>
      <c r="AWV20" s="605"/>
      <c r="AWW20" s="605"/>
      <c r="AWX20" s="605"/>
      <c r="AWY20" s="605"/>
      <c r="AWZ20" s="605"/>
      <c r="AXA20" s="605"/>
      <c r="AXB20" s="605"/>
      <c r="AXC20" s="605"/>
      <c r="AXD20" s="605"/>
      <c r="AXE20" s="605"/>
      <c r="AXF20" s="605"/>
      <c r="AXG20" s="605"/>
      <c r="AXH20" s="605"/>
      <c r="AXI20" s="605"/>
      <c r="AXJ20" s="605"/>
      <c r="AXK20" s="605"/>
      <c r="AXL20" s="605"/>
      <c r="AXM20" s="605"/>
      <c r="AXN20" s="605"/>
      <c r="AXO20" s="605"/>
      <c r="AXP20" s="605"/>
      <c r="AXQ20" s="605"/>
      <c r="AXR20" s="605"/>
      <c r="AXS20" s="605"/>
      <c r="AXT20" s="605"/>
      <c r="AXU20" s="605"/>
      <c r="AXV20" s="605"/>
      <c r="AXW20" s="605"/>
      <c r="AXX20" s="605"/>
      <c r="AXY20" s="605"/>
      <c r="AXZ20" s="605"/>
      <c r="AYA20" s="605"/>
      <c r="AYB20" s="605"/>
      <c r="AYC20" s="605"/>
      <c r="AYD20" s="605"/>
      <c r="AYE20" s="605"/>
      <c r="AYF20" s="605"/>
      <c r="AYG20" s="605"/>
      <c r="AYH20" s="605"/>
      <c r="AYI20" s="605"/>
      <c r="AYJ20" s="605"/>
      <c r="AYK20" s="605"/>
      <c r="AYL20" s="605"/>
      <c r="AYM20" s="605"/>
      <c r="AYN20" s="605"/>
      <c r="AYO20" s="605"/>
      <c r="AYP20" s="605"/>
      <c r="AYQ20" s="605"/>
      <c r="AYR20" s="605"/>
      <c r="AYS20" s="605"/>
      <c r="AYT20" s="605"/>
      <c r="AYU20" s="605"/>
      <c r="AYV20" s="605"/>
      <c r="AYW20" s="605"/>
      <c r="AYX20" s="605"/>
      <c r="AYY20" s="605"/>
      <c r="AYZ20" s="605"/>
      <c r="AZA20" s="605"/>
      <c r="AZB20" s="605"/>
      <c r="AZC20" s="605"/>
      <c r="AZD20" s="605"/>
      <c r="AZE20" s="605"/>
      <c r="AZF20" s="605"/>
      <c r="AZG20" s="605"/>
      <c r="AZH20" s="605"/>
      <c r="AZI20" s="605"/>
      <c r="AZJ20" s="605"/>
      <c r="AZK20" s="605"/>
      <c r="AZL20" s="605"/>
      <c r="AZM20" s="605"/>
      <c r="AZN20" s="605"/>
      <c r="AZO20" s="605"/>
      <c r="AZP20" s="605"/>
      <c r="AZQ20" s="605"/>
      <c r="AZR20" s="605"/>
      <c r="AZS20" s="605"/>
      <c r="AZT20" s="605"/>
      <c r="AZU20" s="605"/>
      <c r="AZV20" s="605"/>
      <c r="AZW20" s="605"/>
      <c r="AZX20" s="605"/>
      <c r="AZY20" s="605"/>
      <c r="AZZ20" s="605"/>
      <c r="BAA20" s="605"/>
      <c r="BAB20" s="605"/>
      <c r="BAC20" s="605"/>
      <c r="BAD20" s="605"/>
      <c r="BAE20" s="605"/>
      <c r="BAF20" s="605"/>
      <c r="BAG20" s="605"/>
      <c r="BAH20" s="605"/>
      <c r="BAI20" s="605"/>
      <c r="BAJ20" s="605"/>
      <c r="BAK20" s="605"/>
      <c r="BAL20" s="605"/>
      <c r="BAM20" s="605"/>
      <c r="BAN20" s="605"/>
      <c r="BAO20" s="605"/>
      <c r="BAP20" s="605"/>
      <c r="BAQ20" s="605"/>
      <c r="BAR20" s="605"/>
      <c r="BAS20" s="605"/>
      <c r="BAT20" s="605"/>
      <c r="BAU20" s="605"/>
      <c r="BAV20" s="605"/>
      <c r="BAW20" s="605"/>
      <c r="BAX20" s="605"/>
      <c r="BAY20" s="605"/>
      <c r="BAZ20" s="605"/>
      <c r="BBA20" s="605"/>
      <c r="BBB20" s="605"/>
      <c r="BBC20" s="605"/>
      <c r="BBD20" s="605"/>
      <c r="BBE20" s="605"/>
      <c r="BBF20" s="605"/>
      <c r="BBG20" s="605"/>
      <c r="BBH20" s="605"/>
      <c r="BBI20" s="605"/>
      <c r="BBJ20" s="605"/>
      <c r="BBK20" s="605"/>
      <c r="BBL20" s="605"/>
      <c r="BBM20" s="605"/>
      <c r="BBN20" s="605"/>
      <c r="BBO20" s="605"/>
      <c r="BBP20" s="605"/>
      <c r="BBQ20" s="605"/>
      <c r="BBR20" s="605"/>
      <c r="BBS20" s="605"/>
      <c r="BBT20" s="605"/>
      <c r="BBU20" s="605"/>
      <c r="BBV20" s="605"/>
      <c r="BBW20" s="605"/>
      <c r="BBX20" s="605"/>
      <c r="BBY20" s="605"/>
      <c r="BBZ20" s="605"/>
      <c r="BCA20" s="605"/>
      <c r="BCB20" s="605"/>
      <c r="BCC20" s="605"/>
      <c r="BCD20" s="605"/>
      <c r="BCE20" s="605"/>
      <c r="BCF20" s="605"/>
      <c r="BCG20" s="605"/>
      <c r="BCH20" s="605"/>
      <c r="BCI20" s="605"/>
      <c r="BCJ20" s="605"/>
      <c r="BCK20" s="605"/>
      <c r="BCL20" s="605"/>
      <c r="BCM20" s="605"/>
      <c r="BCN20" s="605"/>
      <c r="BCO20" s="605"/>
      <c r="BCP20" s="605"/>
      <c r="BCQ20" s="605"/>
      <c r="BCR20" s="605"/>
      <c r="BCS20" s="605"/>
      <c r="BCT20" s="605"/>
      <c r="BCU20" s="605"/>
      <c r="BCV20" s="605"/>
      <c r="BCW20" s="605"/>
      <c r="BCX20" s="605"/>
      <c r="BCY20" s="605"/>
      <c r="BCZ20" s="605"/>
      <c r="BDA20" s="605"/>
      <c r="BDB20" s="605"/>
      <c r="BDC20" s="605"/>
      <c r="BDD20" s="605"/>
      <c r="BDE20" s="605"/>
      <c r="BDF20" s="605"/>
      <c r="BDG20" s="605"/>
      <c r="BDH20" s="605"/>
      <c r="BDI20" s="605"/>
      <c r="BDJ20" s="605"/>
      <c r="BDK20" s="605"/>
      <c r="BDL20" s="605"/>
      <c r="BDM20" s="605"/>
      <c r="BDN20" s="605"/>
      <c r="BDO20" s="605"/>
      <c r="BDP20" s="605"/>
      <c r="BDQ20" s="605"/>
      <c r="BDR20" s="605"/>
      <c r="BDS20" s="605"/>
      <c r="BDT20" s="605"/>
      <c r="BDU20" s="605"/>
      <c r="BDV20" s="605"/>
      <c r="BDW20" s="605"/>
      <c r="BDX20" s="605"/>
      <c r="BDY20" s="605"/>
      <c r="BDZ20" s="605"/>
      <c r="BEA20" s="605"/>
      <c r="BEB20" s="605"/>
      <c r="BEC20" s="605"/>
      <c r="BED20" s="605"/>
      <c r="BEE20" s="605"/>
      <c r="BEF20" s="605"/>
      <c r="BEG20" s="605"/>
      <c r="BEH20" s="605"/>
      <c r="BEI20" s="605"/>
      <c r="BEJ20" s="605"/>
      <c r="BEK20" s="605"/>
      <c r="BEL20" s="605"/>
      <c r="BEM20" s="605"/>
      <c r="BEN20" s="605"/>
      <c r="BEO20" s="605"/>
      <c r="BEP20" s="605"/>
      <c r="BEQ20" s="605"/>
      <c r="BER20" s="605"/>
      <c r="BES20" s="605"/>
      <c r="BET20" s="605"/>
      <c r="BEU20" s="605"/>
      <c r="BEV20" s="605"/>
      <c r="BEW20" s="605"/>
      <c r="BEX20" s="605"/>
      <c r="BEY20" s="605"/>
      <c r="BEZ20" s="605"/>
      <c r="BFA20" s="605"/>
      <c r="BFB20" s="605"/>
      <c r="BFC20" s="605"/>
      <c r="BFD20" s="605"/>
      <c r="BFE20" s="605"/>
      <c r="BFF20" s="605"/>
      <c r="BFG20" s="605"/>
      <c r="BFH20" s="605"/>
      <c r="BFI20" s="605"/>
      <c r="BFJ20" s="605"/>
      <c r="BFK20" s="605"/>
      <c r="BFL20" s="605"/>
      <c r="BFM20" s="605"/>
      <c r="BFN20" s="605"/>
      <c r="BFO20" s="605"/>
      <c r="BFP20" s="605"/>
      <c r="BFQ20" s="605"/>
      <c r="BFR20" s="605"/>
      <c r="BFS20" s="605"/>
      <c r="BFT20" s="605"/>
      <c r="BFU20" s="605"/>
      <c r="BFV20" s="605"/>
      <c r="BFW20" s="605"/>
      <c r="BFX20" s="605"/>
      <c r="BFY20" s="605"/>
      <c r="BFZ20" s="605"/>
      <c r="BGA20" s="605"/>
      <c r="BGB20" s="605"/>
      <c r="BGC20" s="605"/>
      <c r="BGD20" s="605"/>
      <c r="BGE20" s="605"/>
      <c r="BGF20" s="605"/>
      <c r="BGG20" s="605"/>
      <c r="BGH20" s="605"/>
      <c r="BGI20" s="605"/>
      <c r="BGJ20" s="605"/>
      <c r="BGK20" s="605"/>
      <c r="BGL20" s="605"/>
      <c r="BGM20" s="605"/>
      <c r="BGN20" s="605"/>
      <c r="BGO20" s="605"/>
      <c r="BGP20" s="605"/>
      <c r="BGQ20" s="605"/>
      <c r="BGR20" s="605"/>
      <c r="BGS20" s="605"/>
      <c r="BGT20" s="605"/>
      <c r="BGU20" s="605"/>
      <c r="BGV20" s="605"/>
      <c r="BGW20" s="605"/>
      <c r="BGX20" s="605"/>
      <c r="BGY20" s="605"/>
      <c r="BGZ20" s="605"/>
      <c r="BHA20" s="605"/>
      <c r="BHB20" s="605"/>
      <c r="BHC20" s="605"/>
      <c r="BHD20" s="605"/>
      <c r="BHE20" s="605"/>
      <c r="BHF20" s="605"/>
      <c r="BHG20" s="605"/>
      <c r="BHH20" s="605"/>
      <c r="BHI20" s="605"/>
      <c r="BHJ20" s="605"/>
      <c r="BHK20" s="605"/>
      <c r="BHL20" s="605"/>
      <c r="BHM20" s="605"/>
      <c r="BHN20" s="605"/>
      <c r="BHO20" s="605"/>
      <c r="BHP20" s="605"/>
      <c r="BHQ20" s="605"/>
      <c r="BHR20" s="605"/>
      <c r="BHS20" s="605"/>
      <c r="BHT20" s="605"/>
      <c r="BHU20" s="605"/>
      <c r="BHV20" s="605"/>
      <c r="BHW20" s="605"/>
      <c r="BHX20" s="605"/>
      <c r="BHY20" s="605"/>
      <c r="BHZ20" s="605"/>
      <c r="BIA20" s="605"/>
      <c r="BIB20" s="605"/>
      <c r="BIC20" s="605"/>
      <c r="BID20" s="605"/>
      <c r="BIE20" s="605"/>
      <c r="BIF20" s="605"/>
      <c r="BIG20" s="605"/>
      <c r="BIH20" s="605"/>
      <c r="BII20" s="605"/>
      <c r="BIJ20" s="605"/>
      <c r="BIK20" s="605"/>
      <c r="BIL20" s="605"/>
      <c r="BIM20" s="605"/>
      <c r="BIN20" s="605"/>
      <c r="BIO20" s="605"/>
      <c r="BIP20" s="605"/>
      <c r="BIQ20" s="605"/>
      <c r="BIR20" s="605"/>
      <c r="BIS20" s="605"/>
      <c r="BIT20" s="605"/>
      <c r="BIU20" s="605"/>
      <c r="BIV20" s="605"/>
      <c r="BIW20" s="605"/>
      <c r="BIX20" s="605"/>
      <c r="BIY20" s="605"/>
      <c r="BIZ20" s="605"/>
      <c r="BJA20" s="605"/>
      <c r="BJB20" s="605"/>
      <c r="BJC20" s="605"/>
      <c r="BJD20" s="605"/>
      <c r="BJE20" s="605"/>
      <c r="BJF20" s="605"/>
      <c r="BJG20" s="605"/>
      <c r="BJH20" s="605"/>
      <c r="BJI20" s="605"/>
      <c r="BJJ20" s="605"/>
      <c r="BJK20" s="605"/>
      <c r="BJL20" s="605"/>
      <c r="BJM20" s="605"/>
      <c r="BJN20" s="605"/>
      <c r="BJO20" s="605"/>
      <c r="BJP20" s="605"/>
      <c r="BJQ20" s="605"/>
      <c r="BJR20" s="605"/>
      <c r="BJS20" s="605"/>
      <c r="BJT20" s="605"/>
      <c r="BJU20" s="605"/>
      <c r="BJV20" s="605"/>
      <c r="BJW20" s="605"/>
      <c r="BJX20" s="605"/>
      <c r="BJY20" s="605"/>
      <c r="BJZ20" s="605"/>
      <c r="BKA20" s="605"/>
      <c r="BKB20" s="605"/>
      <c r="BKC20" s="605"/>
      <c r="BKD20" s="605"/>
      <c r="BKE20" s="605"/>
      <c r="BKF20" s="605"/>
      <c r="BKG20" s="605"/>
      <c r="BKH20" s="605"/>
      <c r="BKI20" s="605"/>
      <c r="BKJ20" s="605"/>
      <c r="BKK20" s="605"/>
      <c r="BKL20" s="605"/>
      <c r="BKM20" s="605"/>
      <c r="BKN20" s="605"/>
      <c r="BKO20" s="605"/>
      <c r="BKP20" s="605"/>
      <c r="BKQ20" s="605"/>
      <c r="BKR20" s="605"/>
      <c r="BKS20" s="605"/>
      <c r="BKT20" s="605"/>
      <c r="BKU20" s="605"/>
      <c r="BKV20" s="605"/>
      <c r="BKW20" s="605"/>
      <c r="BKX20" s="605"/>
      <c r="BKY20" s="605"/>
      <c r="BKZ20" s="605"/>
      <c r="BLA20" s="605"/>
      <c r="BLB20" s="605"/>
      <c r="BLC20" s="605"/>
      <c r="BLD20" s="605"/>
      <c r="BLE20" s="605"/>
      <c r="BLF20" s="605"/>
      <c r="BLG20" s="605"/>
      <c r="BLH20" s="605"/>
      <c r="BLI20" s="605"/>
      <c r="BLJ20" s="605"/>
      <c r="BLK20" s="605"/>
      <c r="BLL20" s="605"/>
      <c r="BLM20" s="605"/>
      <c r="BLN20" s="605"/>
      <c r="BLO20" s="605"/>
      <c r="BLP20" s="605"/>
      <c r="BLQ20" s="605"/>
      <c r="BLR20" s="605"/>
      <c r="BLS20" s="605"/>
      <c r="BLT20" s="605"/>
      <c r="BLU20" s="605"/>
      <c r="BLV20" s="605"/>
      <c r="BLW20" s="605"/>
      <c r="BLX20" s="605"/>
      <c r="BLY20" s="605"/>
      <c r="BLZ20" s="605"/>
      <c r="BMA20" s="605"/>
      <c r="BMB20" s="605"/>
      <c r="BMC20" s="605"/>
      <c r="BMD20" s="605"/>
      <c r="BME20" s="605"/>
      <c r="BMF20" s="605"/>
      <c r="BMG20" s="605"/>
      <c r="BMH20" s="605"/>
      <c r="BMI20" s="605"/>
      <c r="BMJ20" s="605"/>
      <c r="BMK20" s="605"/>
      <c r="BML20" s="605"/>
      <c r="BMM20" s="605"/>
      <c r="BMN20" s="605"/>
      <c r="BMO20" s="605"/>
      <c r="BMP20" s="605"/>
      <c r="BMQ20" s="605"/>
      <c r="BMR20" s="605"/>
      <c r="BMS20" s="605"/>
      <c r="BMT20" s="605"/>
      <c r="BMU20" s="605"/>
      <c r="BMV20" s="605"/>
      <c r="BMW20" s="605"/>
      <c r="BMX20" s="605"/>
      <c r="BMY20" s="605"/>
      <c r="BMZ20" s="605"/>
      <c r="BNA20" s="605"/>
      <c r="BNB20" s="605"/>
      <c r="BNC20" s="605"/>
      <c r="BND20" s="605"/>
      <c r="BNE20" s="605"/>
      <c r="BNF20" s="605"/>
      <c r="BNG20" s="605"/>
      <c r="BNH20" s="605"/>
      <c r="BNI20" s="605"/>
      <c r="BNJ20" s="605"/>
      <c r="BNK20" s="605"/>
      <c r="BNL20" s="605"/>
      <c r="BNM20" s="605"/>
      <c r="BNN20" s="605"/>
      <c r="BNO20" s="605"/>
      <c r="BNP20" s="605"/>
      <c r="BNQ20" s="605"/>
      <c r="BNR20" s="605"/>
      <c r="BNS20" s="605"/>
      <c r="BNT20" s="605"/>
      <c r="BNU20" s="605"/>
      <c r="BNV20" s="605"/>
      <c r="BNW20" s="605"/>
      <c r="BNX20" s="605"/>
      <c r="BNY20" s="605"/>
      <c r="BNZ20" s="605"/>
      <c r="BOA20" s="605"/>
      <c r="BOB20" s="605"/>
      <c r="BOC20" s="605"/>
      <c r="BOD20" s="605"/>
      <c r="BOE20" s="605"/>
      <c r="BOF20" s="605"/>
      <c r="BOG20" s="605"/>
      <c r="BOH20" s="605"/>
      <c r="BOI20" s="605"/>
      <c r="BOJ20" s="605"/>
      <c r="BOK20" s="605"/>
      <c r="BOL20" s="605"/>
      <c r="BOM20" s="605"/>
      <c r="BON20" s="605"/>
      <c r="BOO20" s="605"/>
      <c r="BOP20" s="605"/>
      <c r="BOQ20" s="605"/>
      <c r="BOR20" s="605"/>
      <c r="BOS20" s="605"/>
      <c r="BOT20" s="605"/>
      <c r="BOU20" s="605"/>
      <c r="BOV20" s="605"/>
      <c r="BOW20" s="605"/>
      <c r="BOX20" s="605"/>
      <c r="BOY20" s="605"/>
      <c r="BOZ20" s="605"/>
      <c r="BPA20" s="605"/>
      <c r="BPB20" s="605"/>
      <c r="BPC20" s="605"/>
      <c r="BPD20" s="605"/>
      <c r="BPE20" s="605"/>
      <c r="BPF20" s="605"/>
      <c r="BPG20" s="605"/>
      <c r="BPH20" s="605"/>
      <c r="BPI20" s="605"/>
      <c r="BPJ20" s="605"/>
      <c r="BPK20" s="605"/>
      <c r="BPL20" s="605"/>
      <c r="BPM20" s="605"/>
      <c r="BPN20" s="605"/>
      <c r="BPO20" s="605"/>
      <c r="BPP20" s="605"/>
      <c r="BPQ20" s="605"/>
      <c r="BPR20" s="605"/>
      <c r="BPS20" s="605"/>
      <c r="BPT20" s="605"/>
      <c r="BPU20" s="605"/>
      <c r="BPV20" s="605"/>
      <c r="BPW20" s="605"/>
      <c r="BPX20" s="605"/>
      <c r="BPY20" s="605"/>
      <c r="BPZ20" s="605"/>
      <c r="BQA20" s="605"/>
      <c r="BQB20" s="605"/>
      <c r="BQC20" s="605"/>
      <c r="BQD20" s="605"/>
      <c r="BQE20" s="605"/>
      <c r="BQF20" s="605"/>
      <c r="BQG20" s="605"/>
      <c r="BQH20" s="605"/>
      <c r="BQI20" s="605"/>
      <c r="BQJ20" s="605"/>
      <c r="BQK20" s="605"/>
      <c r="BQL20" s="605"/>
      <c r="BQM20" s="605"/>
      <c r="BQN20" s="605"/>
      <c r="BQO20" s="605"/>
      <c r="BQP20" s="605"/>
      <c r="BQQ20" s="605"/>
      <c r="BQR20" s="605"/>
      <c r="BQS20" s="605"/>
      <c r="BQT20" s="605"/>
      <c r="BQU20" s="605"/>
      <c r="BQV20" s="605"/>
      <c r="BQW20" s="605"/>
      <c r="BQX20" s="605"/>
      <c r="BQY20" s="605"/>
      <c r="BQZ20" s="605"/>
      <c r="BRA20" s="605"/>
      <c r="BRB20" s="605"/>
      <c r="BRC20" s="605"/>
      <c r="BRD20" s="605"/>
      <c r="BRE20" s="605"/>
      <c r="BRF20" s="605"/>
      <c r="BRG20" s="605"/>
      <c r="BRH20" s="605"/>
      <c r="BRI20" s="605"/>
      <c r="BRJ20" s="605"/>
      <c r="BRK20" s="605"/>
      <c r="BRL20" s="605"/>
      <c r="BRM20" s="605"/>
      <c r="BRN20" s="605"/>
      <c r="BRO20" s="605"/>
      <c r="BRP20" s="605"/>
      <c r="BRQ20" s="605"/>
      <c r="BRR20" s="605"/>
      <c r="BRS20" s="605"/>
      <c r="BRT20" s="605"/>
      <c r="BRU20" s="605"/>
      <c r="BRV20" s="605"/>
      <c r="BRW20" s="605"/>
      <c r="BRX20" s="605"/>
      <c r="BRY20" s="605"/>
      <c r="BRZ20" s="605"/>
      <c r="BSA20" s="605"/>
      <c r="BSB20" s="605"/>
      <c r="BSC20" s="605"/>
      <c r="BSD20" s="605"/>
      <c r="BSE20" s="605"/>
      <c r="BSF20" s="605"/>
      <c r="BSG20" s="605"/>
      <c r="BSH20" s="605"/>
      <c r="BSI20" s="605"/>
      <c r="BSJ20" s="605"/>
      <c r="BSK20" s="605"/>
      <c r="BSL20" s="605"/>
      <c r="BSM20" s="605"/>
      <c r="BSN20" s="605"/>
      <c r="BSO20" s="605"/>
      <c r="BSP20" s="605"/>
      <c r="BSQ20" s="605"/>
      <c r="BSR20" s="605"/>
      <c r="BSS20" s="605"/>
      <c r="BST20" s="605"/>
      <c r="BSU20" s="605"/>
      <c r="BSV20" s="605"/>
      <c r="BSW20" s="605"/>
      <c r="BSX20" s="605"/>
      <c r="BSY20" s="605"/>
      <c r="BSZ20" s="605"/>
      <c r="BTA20" s="605"/>
      <c r="BTB20" s="605"/>
      <c r="BTC20" s="605"/>
      <c r="BTD20" s="605"/>
      <c r="BTE20" s="605"/>
      <c r="BTF20" s="605"/>
      <c r="BTG20" s="605"/>
      <c r="BTH20" s="605"/>
      <c r="BTI20" s="605"/>
      <c r="BTJ20" s="605"/>
      <c r="BTK20" s="605"/>
      <c r="BTL20" s="605"/>
      <c r="BTM20" s="605"/>
      <c r="BTN20" s="605"/>
      <c r="BTO20" s="605"/>
      <c r="BTP20" s="605"/>
      <c r="BTQ20" s="605"/>
      <c r="BTR20" s="605"/>
      <c r="BTS20" s="605"/>
      <c r="BTT20" s="605"/>
      <c r="BTU20" s="605"/>
      <c r="BTV20" s="605"/>
      <c r="BTW20" s="605"/>
      <c r="BTX20" s="605"/>
      <c r="BTY20" s="605"/>
      <c r="BTZ20" s="605"/>
      <c r="BUA20" s="605"/>
      <c r="BUB20" s="605"/>
      <c r="BUC20" s="605"/>
      <c r="BUD20" s="605"/>
      <c r="BUE20" s="605"/>
      <c r="BUF20" s="605"/>
      <c r="BUG20" s="605"/>
      <c r="BUH20" s="605"/>
      <c r="BUI20" s="605"/>
      <c r="BUJ20" s="605"/>
      <c r="BUK20" s="605"/>
      <c r="BUL20" s="605"/>
      <c r="BUM20" s="605"/>
      <c r="BUN20" s="605"/>
      <c r="BUO20" s="605"/>
      <c r="BUP20" s="605"/>
      <c r="BUQ20" s="605"/>
      <c r="BUR20" s="605"/>
      <c r="BUS20" s="605"/>
      <c r="BUT20" s="605"/>
      <c r="BUU20" s="605"/>
      <c r="BUV20" s="605"/>
      <c r="BUW20" s="605"/>
      <c r="BUX20" s="605"/>
      <c r="BUY20" s="605"/>
      <c r="BUZ20" s="605"/>
      <c r="BVA20" s="605"/>
      <c r="BVB20" s="605"/>
      <c r="BVC20" s="605"/>
      <c r="BVD20" s="605"/>
      <c r="BVE20" s="605"/>
      <c r="BVF20" s="605"/>
      <c r="BVG20" s="605"/>
      <c r="BVH20" s="605"/>
      <c r="BVI20" s="605"/>
      <c r="BVJ20" s="605"/>
      <c r="BVK20" s="605"/>
      <c r="BVL20" s="605"/>
      <c r="BVM20" s="605"/>
      <c r="BVN20" s="605"/>
      <c r="BVO20" s="605"/>
      <c r="BVP20" s="605"/>
      <c r="BVQ20" s="605"/>
      <c r="BVR20" s="605"/>
      <c r="BVS20" s="605"/>
      <c r="BVT20" s="605"/>
      <c r="BVU20" s="605"/>
      <c r="BVV20" s="605"/>
      <c r="BVW20" s="605"/>
      <c r="BVX20" s="605"/>
      <c r="BVY20" s="605"/>
      <c r="BVZ20" s="605"/>
      <c r="BWA20" s="605"/>
      <c r="BWB20" s="605"/>
      <c r="BWC20" s="605"/>
      <c r="BWD20" s="605"/>
      <c r="BWE20" s="605"/>
      <c r="BWF20" s="605"/>
      <c r="BWG20" s="605"/>
      <c r="BWH20" s="605"/>
      <c r="BWI20" s="605"/>
      <c r="BWJ20" s="605"/>
      <c r="BWK20" s="605"/>
      <c r="BWL20" s="605"/>
      <c r="BWM20" s="605"/>
      <c r="BWN20" s="605"/>
      <c r="BWO20" s="605"/>
      <c r="BWP20" s="605"/>
      <c r="BWQ20" s="605"/>
      <c r="BWR20" s="605"/>
      <c r="BWS20" s="605"/>
      <c r="BWT20" s="605"/>
      <c r="BWU20" s="605"/>
      <c r="BWV20" s="605"/>
      <c r="BWW20" s="605"/>
      <c r="BWX20" s="605"/>
      <c r="BWY20" s="605"/>
      <c r="BWZ20" s="605"/>
      <c r="BXA20" s="605"/>
      <c r="BXB20" s="605"/>
      <c r="BXC20" s="605"/>
      <c r="BXD20" s="605"/>
      <c r="BXE20" s="605"/>
      <c r="BXF20" s="605"/>
      <c r="BXG20" s="605"/>
      <c r="BXH20" s="605"/>
      <c r="BXI20" s="605"/>
      <c r="BXJ20" s="605"/>
      <c r="BXK20" s="605"/>
      <c r="BXL20" s="605"/>
      <c r="BXM20" s="605"/>
      <c r="BXN20" s="605"/>
      <c r="BXO20" s="605"/>
      <c r="BXP20" s="605"/>
      <c r="BXQ20" s="605"/>
      <c r="BXR20" s="605"/>
      <c r="BXS20" s="605"/>
      <c r="BXT20" s="605"/>
      <c r="BXU20" s="605"/>
      <c r="BXV20" s="605"/>
      <c r="BXW20" s="605"/>
      <c r="BXX20" s="605"/>
      <c r="BXY20" s="605"/>
      <c r="BXZ20" s="605"/>
      <c r="BYA20" s="605"/>
      <c r="BYB20" s="605"/>
      <c r="BYC20" s="605"/>
      <c r="BYD20" s="605"/>
      <c r="BYE20" s="605"/>
      <c r="BYF20" s="605"/>
      <c r="BYG20" s="605"/>
      <c r="BYH20" s="605"/>
      <c r="BYI20" s="605"/>
      <c r="BYJ20" s="605"/>
      <c r="BYK20" s="605"/>
      <c r="BYL20" s="605"/>
      <c r="BYM20" s="605"/>
      <c r="BYN20" s="605"/>
      <c r="BYO20" s="605"/>
      <c r="BYP20" s="605"/>
      <c r="BYQ20" s="605"/>
      <c r="BYR20" s="605"/>
      <c r="BYS20" s="605"/>
      <c r="BYT20" s="605"/>
      <c r="BYU20" s="605"/>
      <c r="BYV20" s="605"/>
      <c r="BYW20" s="605"/>
      <c r="BYX20" s="605"/>
      <c r="BYY20" s="605"/>
      <c r="BYZ20" s="605"/>
      <c r="BZA20" s="605"/>
      <c r="BZB20" s="605"/>
      <c r="BZC20" s="605"/>
      <c r="BZD20" s="605"/>
      <c r="BZE20" s="605"/>
      <c r="BZF20" s="605"/>
      <c r="BZG20" s="605"/>
      <c r="BZH20" s="605"/>
      <c r="BZI20" s="605"/>
      <c r="BZJ20" s="605"/>
      <c r="BZK20" s="605"/>
      <c r="BZL20" s="605"/>
      <c r="BZM20" s="605"/>
      <c r="BZN20" s="605"/>
      <c r="BZO20" s="605"/>
      <c r="BZP20" s="605"/>
      <c r="BZQ20" s="605"/>
      <c r="BZR20" s="605"/>
      <c r="BZS20" s="605"/>
      <c r="BZT20" s="605"/>
      <c r="BZU20" s="605"/>
      <c r="BZV20" s="605"/>
      <c r="BZW20" s="605"/>
      <c r="BZX20" s="605"/>
      <c r="BZY20" s="605"/>
      <c r="BZZ20" s="605"/>
      <c r="CAA20" s="605"/>
      <c r="CAB20" s="605"/>
      <c r="CAC20" s="605"/>
      <c r="CAD20" s="605"/>
      <c r="CAE20" s="605"/>
      <c r="CAF20" s="605"/>
      <c r="CAG20" s="605"/>
      <c r="CAH20" s="605"/>
      <c r="CAI20" s="605"/>
      <c r="CAJ20" s="605"/>
      <c r="CAK20" s="605"/>
      <c r="CAL20" s="605"/>
      <c r="CAM20" s="605"/>
      <c r="CAN20" s="605"/>
      <c r="CAO20" s="605"/>
      <c r="CAP20" s="605"/>
      <c r="CAQ20" s="605"/>
      <c r="CAR20" s="605"/>
      <c r="CAS20" s="605"/>
      <c r="CAT20" s="605"/>
      <c r="CAU20" s="605"/>
      <c r="CAV20" s="605"/>
      <c r="CAW20" s="605"/>
      <c r="CAX20" s="605"/>
      <c r="CAY20" s="605"/>
      <c r="CAZ20" s="605"/>
      <c r="CBA20" s="605"/>
      <c r="CBB20" s="605"/>
      <c r="CBC20" s="605"/>
      <c r="CBD20" s="605"/>
      <c r="CBE20" s="605"/>
      <c r="CBF20" s="605"/>
      <c r="CBG20" s="605"/>
      <c r="CBH20" s="605"/>
      <c r="CBI20" s="605"/>
      <c r="CBJ20" s="605"/>
      <c r="CBK20" s="605"/>
      <c r="CBL20" s="605"/>
      <c r="CBM20" s="605"/>
      <c r="CBN20" s="605"/>
      <c r="CBO20" s="605"/>
      <c r="CBP20" s="605"/>
      <c r="CBQ20" s="605"/>
      <c r="CBR20" s="605"/>
      <c r="CBS20" s="605"/>
      <c r="CBT20" s="605"/>
      <c r="CBU20" s="605"/>
      <c r="CBV20" s="605"/>
      <c r="CBW20" s="605"/>
      <c r="CBX20" s="605"/>
      <c r="CBY20" s="605"/>
      <c r="CBZ20" s="605"/>
      <c r="CCA20" s="605"/>
      <c r="CCB20" s="605"/>
      <c r="CCC20" s="605"/>
      <c r="CCD20" s="605"/>
      <c r="CCE20" s="605"/>
      <c r="CCF20" s="605"/>
      <c r="CCG20" s="605"/>
      <c r="CCH20" s="605"/>
      <c r="CCI20" s="605"/>
      <c r="CCJ20" s="605"/>
      <c r="CCK20" s="605"/>
      <c r="CCL20" s="605"/>
      <c r="CCM20" s="605"/>
      <c r="CCN20" s="605"/>
      <c r="CCO20" s="605"/>
      <c r="CCP20" s="605"/>
      <c r="CCQ20" s="605"/>
      <c r="CCR20" s="605"/>
      <c r="CCS20" s="605"/>
      <c r="CCT20" s="605"/>
      <c r="CCU20" s="605"/>
      <c r="CCV20" s="605"/>
      <c r="CCW20" s="605"/>
      <c r="CCX20" s="605"/>
      <c r="CCY20" s="605"/>
      <c r="CCZ20" s="605"/>
      <c r="CDA20" s="605"/>
      <c r="CDB20" s="605"/>
      <c r="CDC20" s="605"/>
      <c r="CDD20" s="605"/>
      <c r="CDE20" s="605"/>
      <c r="CDF20" s="605"/>
      <c r="CDG20" s="605"/>
      <c r="CDH20" s="605"/>
      <c r="CDI20" s="605"/>
      <c r="CDJ20" s="605"/>
      <c r="CDK20" s="605"/>
      <c r="CDL20" s="605"/>
      <c r="CDM20" s="605"/>
      <c r="CDN20" s="605"/>
      <c r="CDO20" s="605"/>
      <c r="CDP20" s="605"/>
      <c r="CDQ20" s="605"/>
      <c r="CDR20" s="605"/>
      <c r="CDS20" s="605"/>
      <c r="CDT20" s="605"/>
      <c r="CDU20" s="605"/>
      <c r="CDV20" s="605"/>
      <c r="CDW20" s="605"/>
      <c r="CDX20" s="605"/>
      <c r="CDY20" s="605"/>
      <c r="CDZ20" s="605"/>
      <c r="CEA20" s="605"/>
      <c r="CEB20" s="605"/>
      <c r="CEC20" s="605"/>
      <c r="CED20" s="605"/>
      <c r="CEE20" s="605"/>
      <c r="CEF20" s="605"/>
      <c r="CEG20" s="605"/>
      <c r="CEH20" s="605"/>
      <c r="CEI20" s="605"/>
      <c r="CEJ20" s="605"/>
      <c r="CEK20" s="605"/>
      <c r="CEL20" s="605"/>
      <c r="CEM20" s="605"/>
      <c r="CEN20" s="605"/>
      <c r="CEO20" s="605"/>
      <c r="CEP20" s="605"/>
      <c r="CEQ20" s="605"/>
      <c r="CER20" s="605"/>
      <c r="CES20" s="605"/>
      <c r="CET20" s="605"/>
      <c r="CEU20" s="605"/>
      <c r="CEV20" s="605"/>
      <c r="CEW20" s="605"/>
      <c r="CEX20" s="605"/>
      <c r="CEY20" s="605"/>
      <c r="CEZ20" s="605"/>
      <c r="CFA20" s="605"/>
      <c r="CFB20" s="605"/>
      <c r="CFC20" s="605"/>
      <c r="CFD20" s="605"/>
      <c r="CFE20" s="605"/>
      <c r="CFF20" s="605"/>
      <c r="CFG20" s="605"/>
      <c r="CFH20" s="605"/>
      <c r="CFI20" s="605"/>
      <c r="CFJ20" s="605"/>
      <c r="CFK20" s="605"/>
      <c r="CFL20" s="605"/>
      <c r="CFM20" s="605"/>
      <c r="CFN20" s="605"/>
      <c r="CFO20" s="605"/>
      <c r="CFP20" s="605"/>
      <c r="CFQ20" s="605"/>
      <c r="CFR20" s="605"/>
      <c r="CFS20" s="605"/>
      <c r="CFT20" s="605"/>
      <c r="CFU20" s="605"/>
      <c r="CFV20" s="605"/>
      <c r="CFW20" s="605"/>
      <c r="CFX20" s="605"/>
      <c r="CFY20" s="605"/>
      <c r="CFZ20" s="605"/>
      <c r="CGA20" s="605"/>
      <c r="CGB20" s="605"/>
      <c r="CGC20" s="605"/>
      <c r="CGD20" s="605"/>
      <c r="CGE20" s="605"/>
      <c r="CGF20" s="605"/>
      <c r="CGG20" s="605"/>
      <c r="CGH20" s="605"/>
      <c r="CGI20" s="605"/>
      <c r="CGJ20" s="605"/>
      <c r="CGK20" s="605"/>
      <c r="CGL20" s="605"/>
      <c r="CGM20" s="605"/>
      <c r="CGN20" s="605"/>
      <c r="CGO20" s="605"/>
      <c r="CGP20" s="605"/>
      <c r="CGQ20" s="605"/>
      <c r="CGR20" s="605"/>
      <c r="CGS20" s="605"/>
      <c r="CGT20" s="605"/>
      <c r="CGU20" s="605"/>
      <c r="CGV20" s="605"/>
      <c r="CGW20" s="605"/>
      <c r="CGX20" s="605"/>
      <c r="CGY20" s="605"/>
      <c r="CGZ20" s="605"/>
      <c r="CHA20" s="605"/>
      <c r="CHB20" s="605"/>
      <c r="CHC20" s="605"/>
      <c r="CHD20" s="605"/>
      <c r="CHE20" s="605"/>
      <c r="CHF20" s="605"/>
      <c r="CHG20" s="605"/>
      <c r="CHH20" s="605"/>
      <c r="CHI20" s="605"/>
      <c r="CHJ20" s="605"/>
      <c r="CHK20" s="605"/>
      <c r="CHL20" s="605"/>
      <c r="CHM20" s="605"/>
      <c r="CHN20" s="605"/>
      <c r="CHO20" s="605"/>
      <c r="CHP20" s="605"/>
      <c r="CHQ20" s="605"/>
      <c r="CHR20" s="605"/>
      <c r="CHS20" s="605"/>
      <c r="CHT20" s="605"/>
      <c r="CHU20" s="605"/>
      <c r="CHV20" s="605"/>
      <c r="CHW20" s="605"/>
      <c r="CHX20" s="605"/>
      <c r="CHY20" s="605"/>
      <c r="CHZ20" s="605"/>
      <c r="CIA20" s="605"/>
      <c r="CIB20" s="605"/>
      <c r="CIC20" s="605"/>
      <c r="CID20" s="605"/>
      <c r="CIE20" s="605"/>
      <c r="CIF20" s="605"/>
      <c r="CIG20" s="605"/>
      <c r="CIH20" s="605"/>
      <c r="CII20" s="605"/>
      <c r="CIJ20" s="605"/>
      <c r="CIK20" s="605"/>
      <c r="CIL20" s="605"/>
      <c r="CIM20" s="605"/>
      <c r="CIN20" s="605"/>
      <c r="CIO20" s="605"/>
      <c r="CIP20" s="605"/>
      <c r="CIQ20" s="605"/>
      <c r="CIR20" s="605"/>
      <c r="CIS20" s="605"/>
      <c r="CIT20" s="605"/>
      <c r="CIU20" s="605"/>
      <c r="CIV20" s="605"/>
      <c r="CIW20" s="605"/>
      <c r="CIX20" s="605"/>
      <c r="CIY20" s="605"/>
      <c r="CIZ20" s="605"/>
      <c r="CJA20" s="605"/>
      <c r="CJB20" s="605"/>
      <c r="CJC20" s="605"/>
      <c r="CJD20" s="605"/>
      <c r="CJE20" s="605"/>
      <c r="CJF20" s="605"/>
      <c r="CJG20" s="605"/>
      <c r="CJH20" s="605"/>
      <c r="CJI20" s="605"/>
      <c r="CJJ20" s="605"/>
      <c r="CJK20" s="605"/>
      <c r="CJL20" s="605"/>
      <c r="CJM20" s="605"/>
      <c r="CJN20" s="605"/>
      <c r="CJO20" s="605"/>
      <c r="CJP20" s="605"/>
      <c r="CJQ20" s="605"/>
      <c r="CJR20" s="605"/>
      <c r="CJS20" s="605"/>
      <c r="CJT20" s="605"/>
      <c r="CJU20" s="605"/>
      <c r="CJV20" s="605"/>
      <c r="CJW20" s="605"/>
      <c r="CJX20" s="605"/>
      <c r="CJY20" s="605"/>
      <c r="CJZ20" s="605"/>
      <c r="CKA20" s="605"/>
      <c r="CKB20" s="605"/>
      <c r="CKC20" s="605"/>
      <c r="CKD20" s="605"/>
      <c r="CKE20" s="605"/>
      <c r="CKF20" s="605"/>
      <c r="CKG20" s="605"/>
      <c r="CKH20" s="605"/>
      <c r="CKI20" s="605"/>
      <c r="CKJ20" s="605"/>
      <c r="CKK20" s="605"/>
      <c r="CKL20" s="605"/>
      <c r="CKM20" s="605"/>
      <c r="CKN20" s="605"/>
      <c r="CKO20" s="605"/>
      <c r="CKP20" s="605"/>
      <c r="CKQ20" s="605"/>
      <c r="CKR20" s="605"/>
      <c r="CKS20" s="605"/>
      <c r="CKT20" s="605"/>
      <c r="CKU20" s="605"/>
      <c r="CKV20" s="605"/>
      <c r="CKW20" s="605"/>
      <c r="CKX20" s="605"/>
      <c r="CKY20" s="605"/>
      <c r="CKZ20" s="605"/>
      <c r="CLA20" s="605"/>
      <c r="CLB20" s="605"/>
      <c r="CLC20" s="605"/>
      <c r="CLD20" s="605"/>
      <c r="CLE20" s="605"/>
      <c r="CLF20" s="605"/>
      <c r="CLG20" s="605"/>
      <c r="CLH20" s="605"/>
      <c r="CLI20" s="605"/>
      <c r="CLJ20" s="605"/>
      <c r="CLK20" s="605"/>
      <c r="CLL20" s="605"/>
      <c r="CLM20" s="605"/>
      <c r="CLN20" s="605"/>
      <c r="CLO20" s="605"/>
      <c r="CLP20" s="605"/>
      <c r="CLQ20" s="605"/>
      <c r="CLR20" s="605"/>
      <c r="CLS20" s="605"/>
      <c r="CLT20" s="605"/>
      <c r="CLU20" s="605"/>
      <c r="CLV20" s="605"/>
      <c r="CLW20" s="605"/>
      <c r="CLX20" s="605"/>
      <c r="CLY20" s="605"/>
      <c r="CLZ20" s="605"/>
      <c r="CMA20" s="605"/>
      <c r="CMB20" s="605"/>
      <c r="CMC20" s="605"/>
      <c r="CMD20" s="605"/>
      <c r="CME20" s="605"/>
      <c r="CMF20" s="605"/>
      <c r="CMG20" s="605"/>
      <c r="CMH20" s="605"/>
      <c r="CMI20" s="605"/>
      <c r="CMJ20" s="605"/>
      <c r="CMK20" s="605"/>
      <c r="CML20" s="605"/>
      <c r="CMM20" s="605"/>
      <c r="CMN20" s="605"/>
      <c r="CMO20" s="605"/>
      <c r="CMP20" s="605"/>
      <c r="CMQ20" s="605"/>
      <c r="CMR20" s="605"/>
      <c r="CMS20" s="605"/>
      <c r="CMT20" s="605"/>
      <c r="CMU20" s="605"/>
      <c r="CMV20" s="605"/>
      <c r="CMW20" s="605"/>
      <c r="CMX20" s="605"/>
      <c r="CMY20" s="605"/>
      <c r="CMZ20" s="605"/>
      <c r="CNA20" s="605"/>
      <c r="CNB20" s="605"/>
      <c r="CNC20" s="605"/>
      <c r="CND20" s="605"/>
      <c r="CNE20" s="605"/>
      <c r="CNF20" s="605"/>
      <c r="CNG20" s="605"/>
      <c r="CNH20" s="605"/>
      <c r="CNI20" s="605"/>
      <c r="CNJ20" s="605"/>
      <c r="CNK20" s="605"/>
      <c r="CNL20" s="605"/>
      <c r="CNM20" s="605"/>
      <c r="CNN20" s="605"/>
      <c r="CNO20" s="605"/>
      <c r="CNP20" s="605"/>
      <c r="CNQ20" s="605"/>
      <c r="CNR20" s="605"/>
      <c r="CNS20" s="605"/>
      <c r="CNT20" s="605"/>
      <c r="CNU20" s="605"/>
      <c r="CNV20" s="605"/>
      <c r="CNW20" s="605"/>
      <c r="CNX20" s="605"/>
      <c r="CNY20" s="605"/>
      <c r="CNZ20" s="605"/>
      <c r="COA20" s="605"/>
      <c r="COB20" s="605"/>
      <c r="COC20" s="605"/>
      <c r="COD20" s="605"/>
      <c r="COE20" s="605"/>
      <c r="COF20" s="605"/>
      <c r="COG20" s="605"/>
      <c r="COH20" s="605"/>
      <c r="COI20" s="605"/>
      <c r="COJ20" s="605"/>
      <c r="COK20" s="605"/>
      <c r="COL20" s="605"/>
      <c r="COM20" s="605"/>
      <c r="CON20" s="605"/>
      <c r="COO20" s="605"/>
      <c r="COP20" s="605"/>
      <c r="COQ20" s="605"/>
      <c r="COR20" s="605"/>
      <c r="COS20" s="605"/>
      <c r="COT20" s="605"/>
      <c r="COU20" s="605"/>
      <c r="COV20" s="605"/>
      <c r="COW20" s="605"/>
      <c r="COX20" s="605"/>
      <c r="COY20" s="605"/>
      <c r="COZ20" s="605"/>
      <c r="CPA20" s="605"/>
      <c r="CPB20" s="605"/>
      <c r="CPC20" s="605"/>
      <c r="CPD20" s="605"/>
      <c r="CPE20" s="605"/>
      <c r="CPF20" s="605"/>
      <c r="CPG20" s="605"/>
      <c r="CPH20" s="605"/>
      <c r="CPI20" s="605"/>
      <c r="CPJ20" s="605"/>
      <c r="CPK20" s="605"/>
      <c r="CPL20" s="605"/>
      <c r="CPM20" s="605"/>
      <c r="CPN20" s="605"/>
      <c r="CPO20" s="605"/>
      <c r="CPP20" s="605"/>
      <c r="CPQ20" s="605"/>
      <c r="CPR20" s="605"/>
      <c r="CPS20" s="605"/>
      <c r="CPT20" s="605"/>
      <c r="CPU20" s="605"/>
      <c r="CPV20" s="605"/>
      <c r="CPW20" s="605"/>
      <c r="CPX20" s="605"/>
      <c r="CPY20" s="605"/>
      <c r="CPZ20" s="605"/>
      <c r="CQA20" s="605"/>
      <c r="CQB20" s="605"/>
      <c r="CQC20" s="605"/>
      <c r="CQD20" s="605"/>
      <c r="CQE20" s="605"/>
      <c r="CQF20" s="605"/>
      <c r="CQG20" s="605"/>
      <c r="CQH20" s="605"/>
      <c r="CQI20" s="605"/>
      <c r="CQJ20" s="605"/>
      <c r="CQK20" s="605"/>
      <c r="CQL20" s="605"/>
      <c r="CQM20" s="605"/>
      <c r="CQN20" s="605"/>
      <c r="CQO20" s="605"/>
      <c r="CQP20" s="605"/>
      <c r="CQQ20" s="605"/>
      <c r="CQR20" s="605"/>
      <c r="CQS20" s="605"/>
      <c r="CQT20" s="605"/>
      <c r="CQU20" s="605"/>
      <c r="CQV20" s="605"/>
      <c r="CQW20" s="605"/>
      <c r="CQX20" s="605"/>
      <c r="CQY20" s="605"/>
      <c r="CQZ20" s="605"/>
      <c r="CRA20" s="605"/>
      <c r="CRB20" s="605"/>
      <c r="CRC20" s="605"/>
      <c r="CRD20" s="605"/>
      <c r="CRE20" s="605"/>
      <c r="CRF20" s="605"/>
      <c r="CRG20" s="605"/>
      <c r="CRH20" s="605"/>
      <c r="CRI20" s="605"/>
      <c r="CRJ20" s="605"/>
      <c r="CRK20" s="605"/>
      <c r="CRL20" s="605"/>
      <c r="CRM20" s="605"/>
      <c r="CRN20" s="605"/>
      <c r="CRO20" s="605"/>
      <c r="CRP20" s="605"/>
      <c r="CRQ20" s="605"/>
      <c r="CRR20" s="605"/>
      <c r="CRS20" s="605"/>
      <c r="CRT20" s="605"/>
      <c r="CRU20" s="605"/>
      <c r="CRV20" s="605"/>
      <c r="CRW20" s="605"/>
      <c r="CRX20" s="605"/>
      <c r="CRY20" s="605"/>
      <c r="CRZ20" s="605"/>
      <c r="CSA20" s="605"/>
      <c r="CSB20" s="605"/>
      <c r="CSC20" s="605"/>
      <c r="CSD20" s="605"/>
      <c r="CSE20" s="605"/>
      <c r="CSF20" s="605"/>
      <c r="CSG20" s="605"/>
      <c r="CSH20" s="605"/>
      <c r="CSI20" s="605"/>
      <c r="CSJ20" s="605"/>
      <c r="CSK20" s="605"/>
      <c r="CSL20" s="605"/>
      <c r="CSM20" s="605"/>
      <c r="CSN20" s="605"/>
      <c r="CSO20" s="605"/>
      <c r="CSP20" s="605"/>
      <c r="CSQ20" s="605"/>
      <c r="CSR20" s="605"/>
      <c r="CSS20" s="605"/>
      <c r="CST20" s="605"/>
      <c r="CSU20" s="605"/>
      <c r="CSV20" s="605"/>
      <c r="CSW20" s="605"/>
      <c r="CSX20" s="605"/>
      <c r="CSY20" s="605"/>
      <c r="CSZ20" s="605"/>
      <c r="CTA20" s="605"/>
      <c r="CTB20" s="605"/>
      <c r="CTC20" s="605"/>
      <c r="CTD20" s="605"/>
      <c r="CTE20" s="605"/>
      <c r="CTF20" s="605"/>
      <c r="CTG20" s="605"/>
      <c r="CTH20" s="605"/>
      <c r="CTI20" s="605"/>
      <c r="CTJ20" s="605"/>
      <c r="CTK20" s="605"/>
      <c r="CTL20" s="605"/>
      <c r="CTM20" s="605"/>
      <c r="CTN20" s="605"/>
      <c r="CTO20" s="605"/>
      <c r="CTP20" s="605"/>
      <c r="CTQ20" s="605"/>
      <c r="CTR20" s="605"/>
      <c r="CTS20" s="605"/>
      <c r="CTT20" s="605"/>
      <c r="CTU20" s="605"/>
      <c r="CTV20" s="605"/>
      <c r="CTW20" s="605"/>
      <c r="CTX20" s="605"/>
      <c r="CTY20" s="605"/>
      <c r="CTZ20" s="605"/>
      <c r="CUA20" s="605"/>
      <c r="CUB20" s="605"/>
      <c r="CUC20" s="605"/>
      <c r="CUD20" s="605"/>
      <c r="CUE20" s="605"/>
      <c r="CUF20" s="605"/>
      <c r="CUG20" s="605"/>
      <c r="CUH20" s="605"/>
      <c r="CUI20" s="605"/>
      <c r="CUJ20" s="605"/>
      <c r="CUK20" s="605"/>
      <c r="CUL20" s="605"/>
      <c r="CUM20" s="605"/>
      <c r="CUN20" s="605"/>
      <c r="CUO20" s="605"/>
      <c r="CUP20" s="605"/>
      <c r="CUQ20" s="605"/>
      <c r="CUR20" s="605"/>
      <c r="CUS20" s="605"/>
      <c r="CUT20" s="605"/>
      <c r="CUU20" s="605"/>
      <c r="CUV20" s="605"/>
      <c r="CUW20" s="605"/>
      <c r="CUX20" s="605"/>
      <c r="CUY20" s="605"/>
      <c r="CUZ20" s="605"/>
      <c r="CVA20" s="605"/>
      <c r="CVB20" s="605"/>
      <c r="CVC20" s="605"/>
      <c r="CVD20" s="605"/>
      <c r="CVE20" s="605"/>
      <c r="CVF20" s="605"/>
      <c r="CVG20" s="605"/>
      <c r="CVH20" s="605"/>
      <c r="CVI20" s="605"/>
      <c r="CVJ20" s="605"/>
      <c r="CVK20" s="605"/>
      <c r="CVL20" s="605"/>
      <c r="CVM20" s="605"/>
      <c r="CVN20" s="605"/>
      <c r="CVO20" s="605"/>
      <c r="CVP20" s="605"/>
      <c r="CVQ20" s="605"/>
      <c r="CVR20" s="605"/>
      <c r="CVS20" s="605"/>
      <c r="CVT20" s="605"/>
      <c r="CVU20" s="605"/>
      <c r="CVV20" s="605"/>
      <c r="CVW20" s="605"/>
      <c r="CVX20" s="605"/>
      <c r="CVY20" s="605"/>
      <c r="CVZ20" s="605"/>
      <c r="CWA20" s="605"/>
      <c r="CWB20" s="605"/>
      <c r="CWC20" s="605"/>
      <c r="CWD20" s="605"/>
      <c r="CWE20" s="605"/>
      <c r="CWF20" s="605"/>
      <c r="CWG20" s="605"/>
      <c r="CWH20" s="605"/>
      <c r="CWI20" s="605"/>
      <c r="CWJ20" s="605"/>
      <c r="CWK20" s="605"/>
      <c r="CWL20" s="605"/>
      <c r="CWM20" s="605"/>
      <c r="CWN20" s="605"/>
      <c r="CWO20" s="605"/>
      <c r="CWP20" s="605"/>
      <c r="CWQ20" s="605"/>
      <c r="CWR20" s="605"/>
      <c r="CWS20" s="605"/>
      <c r="CWT20" s="605"/>
      <c r="CWU20" s="605"/>
      <c r="CWV20" s="605"/>
      <c r="CWW20" s="605"/>
      <c r="CWX20" s="605"/>
      <c r="CWY20" s="605"/>
      <c r="CWZ20" s="605"/>
      <c r="CXA20" s="605"/>
      <c r="CXB20" s="605"/>
      <c r="CXC20" s="605"/>
      <c r="CXD20" s="605"/>
      <c r="CXE20" s="605"/>
      <c r="CXF20" s="605"/>
      <c r="CXG20" s="605"/>
      <c r="CXH20" s="605"/>
      <c r="CXI20" s="605"/>
      <c r="CXJ20" s="605"/>
      <c r="CXK20" s="605"/>
      <c r="CXL20" s="605"/>
      <c r="CXM20" s="605"/>
      <c r="CXN20" s="605"/>
      <c r="CXO20" s="605"/>
      <c r="CXP20" s="605"/>
      <c r="CXQ20" s="605"/>
      <c r="CXR20" s="605"/>
      <c r="CXS20" s="605"/>
      <c r="CXT20" s="605"/>
      <c r="CXU20" s="605"/>
      <c r="CXV20" s="605"/>
      <c r="CXW20" s="605"/>
      <c r="CXX20" s="605"/>
      <c r="CXY20" s="605"/>
      <c r="CXZ20" s="605"/>
      <c r="CYA20" s="605"/>
      <c r="CYB20" s="605"/>
      <c r="CYC20" s="605"/>
      <c r="CYD20" s="605"/>
      <c r="CYE20" s="605"/>
      <c r="CYF20" s="605"/>
      <c r="CYG20" s="605"/>
      <c r="CYH20" s="605"/>
      <c r="CYI20" s="605"/>
      <c r="CYJ20" s="605"/>
      <c r="CYK20" s="605"/>
      <c r="CYL20" s="605"/>
      <c r="CYM20" s="605"/>
      <c r="CYN20" s="605"/>
      <c r="CYO20" s="605"/>
      <c r="CYP20" s="605"/>
      <c r="CYQ20" s="605"/>
      <c r="CYR20" s="605"/>
      <c r="CYS20" s="605"/>
      <c r="CYT20" s="605"/>
      <c r="CYU20" s="605"/>
      <c r="CYV20" s="605"/>
      <c r="CYW20" s="605"/>
      <c r="CYX20" s="605"/>
      <c r="CYY20" s="605"/>
      <c r="CYZ20" s="605"/>
      <c r="CZA20" s="605"/>
      <c r="CZB20" s="605"/>
      <c r="CZC20" s="605"/>
      <c r="CZD20" s="605"/>
      <c r="CZE20" s="605"/>
      <c r="CZF20" s="605"/>
      <c r="CZG20" s="605"/>
      <c r="CZH20" s="605"/>
      <c r="CZI20" s="605"/>
      <c r="CZJ20" s="605"/>
      <c r="CZK20" s="605"/>
      <c r="CZL20" s="605"/>
      <c r="CZM20" s="605"/>
      <c r="CZN20" s="605"/>
      <c r="CZO20" s="605"/>
      <c r="CZP20" s="605"/>
      <c r="CZQ20" s="605"/>
      <c r="CZR20" s="605"/>
      <c r="CZS20" s="605"/>
      <c r="CZT20" s="605"/>
      <c r="CZU20" s="605"/>
      <c r="CZV20" s="605"/>
      <c r="CZW20" s="605"/>
      <c r="CZX20" s="605"/>
      <c r="CZY20" s="605"/>
      <c r="CZZ20" s="605"/>
      <c r="DAA20" s="605"/>
      <c r="DAB20" s="605"/>
      <c r="DAC20" s="605"/>
      <c r="DAD20" s="605"/>
      <c r="DAE20" s="605"/>
      <c r="DAF20" s="605"/>
      <c r="DAG20" s="605"/>
      <c r="DAH20" s="605"/>
      <c r="DAI20" s="605"/>
      <c r="DAJ20" s="605"/>
      <c r="DAK20" s="605"/>
      <c r="DAL20" s="605"/>
      <c r="DAM20" s="605"/>
      <c r="DAN20" s="605"/>
      <c r="DAO20" s="605"/>
      <c r="DAP20" s="605"/>
      <c r="DAQ20" s="605"/>
      <c r="DAR20" s="605"/>
      <c r="DAS20" s="605"/>
      <c r="DAT20" s="605"/>
      <c r="DAU20" s="605"/>
      <c r="DAV20" s="605"/>
      <c r="DAW20" s="605"/>
      <c r="DAX20" s="605"/>
      <c r="DAY20" s="605"/>
      <c r="DAZ20" s="605"/>
      <c r="DBA20" s="605"/>
      <c r="DBB20" s="605"/>
      <c r="DBC20" s="605"/>
      <c r="DBD20" s="605"/>
      <c r="DBE20" s="605"/>
      <c r="DBF20" s="605"/>
      <c r="DBG20" s="605"/>
      <c r="DBH20" s="605"/>
      <c r="DBI20" s="605"/>
      <c r="DBJ20" s="605"/>
      <c r="DBK20" s="605"/>
      <c r="DBL20" s="605"/>
      <c r="DBM20" s="605"/>
      <c r="DBN20" s="605"/>
      <c r="DBO20" s="605"/>
      <c r="DBP20" s="605"/>
      <c r="DBQ20" s="605"/>
      <c r="DBR20" s="605"/>
      <c r="DBS20" s="605"/>
      <c r="DBT20" s="605"/>
      <c r="DBU20" s="605"/>
      <c r="DBV20" s="605"/>
      <c r="DBW20" s="605"/>
      <c r="DBX20" s="605"/>
      <c r="DBY20" s="605"/>
      <c r="DBZ20" s="605"/>
      <c r="DCA20" s="605"/>
      <c r="DCB20" s="605"/>
      <c r="DCC20" s="605"/>
      <c r="DCD20" s="605"/>
      <c r="DCE20" s="605"/>
      <c r="DCF20" s="605"/>
      <c r="DCG20" s="605"/>
      <c r="DCH20" s="605"/>
      <c r="DCI20" s="605"/>
      <c r="DCJ20" s="605"/>
      <c r="DCK20" s="605"/>
      <c r="DCL20" s="605"/>
      <c r="DCM20" s="605"/>
      <c r="DCN20" s="605"/>
      <c r="DCO20" s="605"/>
      <c r="DCP20" s="605"/>
      <c r="DCQ20" s="605"/>
      <c r="DCR20" s="605"/>
      <c r="DCS20" s="605"/>
      <c r="DCT20" s="605"/>
      <c r="DCU20" s="605"/>
      <c r="DCV20" s="605"/>
      <c r="DCW20" s="605"/>
      <c r="DCX20" s="605"/>
      <c r="DCY20" s="605"/>
      <c r="DCZ20" s="605"/>
      <c r="DDA20" s="605"/>
      <c r="DDB20" s="605"/>
      <c r="DDC20" s="605"/>
      <c r="DDD20" s="605"/>
      <c r="DDE20" s="605"/>
      <c r="DDF20" s="605"/>
      <c r="DDG20" s="605"/>
      <c r="DDH20" s="605"/>
      <c r="DDI20" s="605"/>
      <c r="DDJ20" s="605"/>
      <c r="DDK20" s="605"/>
      <c r="DDL20" s="605"/>
      <c r="DDM20" s="605"/>
      <c r="DDN20" s="605"/>
      <c r="DDO20" s="605"/>
      <c r="DDP20" s="605"/>
      <c r="DDQ20" s="605"/>
      <c r="DDR20" s="605"/>
      <c r="DDS20" s="605"/>
      <c r="DDT20" s="605"/>
      <c r="DDU20" s="605"/>
      <c r="DDV20" s="605"/>
      <c r="DDW20" s="605"/>
      <c r="DDX20" s="605"/>
      <c r="DDY20" s="605"/>
      <c r="DDZ20" s="605"/>
      <c r="DEA20" s="605"/>
      <c r="DEB20" s="605"/>
      <c r="DEC20" s="605"/>
      <c r="DED20" s="605"/>
      <c r="DEE20" s="605"/>
      <c r="DEF20" s="605"/>
      <c r="DEG20" s="605"/>
      <c r="DEH20" s="605"/>
      <c r="DEI20" s="605"/>
      <c r="DEJ20" s="605"/>
      <c r="DEK20" s="605"/>
      <c r="DEL20" s="605"/>
      <c r="DEM20" s="605"/>
      <c r="DEN20" s="605"/>
      <c r="DEO20" s="605"/>
      <c r="DEP20" s="605"/>
      <c r="DEQ20" s="605"/>
      <c r="DER20" s="605"/>
      <c r="DES20" s="605"/>
      <c r="DET20" s="605"/>
      <c r="DEU20" s="605"/>
      <c r="DEV20" s="605"/>
      <c r="DEW20" s="605"/>
      <c r="DEX20" s="605"/>
      <c r="DEY20" s="605"/>
      <c r="DEZ20" s="605"/>
      <c r="DFA20" s="605"/>
      <c r="DFB20" s="605"/>
      <c r="DFC20" s="605"/>
      <c r="DFD20" s="605"/>
      <c r="DFE20" s="605"/>
      <c r="DFF20" s="605"/>
      <c r="DFG20" s="605"/>
      <c r="DFH20" s="605"/>
      <c r="DFI20" s="605"/>
      <c r="DFJ20" s="605"/>
      <c r="DFK20" s="605"/>
      <c r="DFL20" s="605"/>
      <c r="DFM20" s="605"/>
      <c r="DFN20" s="605"/>
      <c r="DFO20" s="605"/>
      <c r="DFP20" s="605"/>
      <c r="DFQ20" s="605"/>
      <c r="DFR20" s="605"/>
      <c r="DFS20" s="605"/>
      <c r="DFT20" s="605"/>
      <c r="DFU20" s="605"/>
      <c r="DFV20" s="605"/>
      <c r="DFW20" s="605"/>
      <c r="DFX20" s="605"/>
      <c r="DFY20" s="605"/>
      <c r="DFZ20" s="605"/>
      <c r="DGA20" s="605"/>
      <c r="DGB20" s="605"/>
      <c r="DGC20" s="605"/>
      <c r="DGD20" s="605"/>
      <c r="DGE20" s="605"/>
      <c r="DGF20" s="605"/>
      <c r="DGG20" s="605"/>
      <c r="DGH20" s="605"/>
      <c r="DGI20" s="605"/>
      <c r="DGJ20" s="605"/>
      <c r="DGK20" s="605"/>
      <c r="DGL20" s="605"/>
      <c r="DGM20" s="605"/>
      <c r="DGN20" s="605"/>
      <c r="DGO20" s="605"/>
      <c r="DGP20" s="605"/>
      <c r="DGQ20" s="605"/>
      <c r="DGR20" s="605"/>
      <c r="DGS20" s="605"/>
      <c r="DGT20" s="605"/>
      <c r="DGU20" s="605"/>
      <c r="DGV20" s="605"/>
      <c r="DGW20" s="605"/>
      <c r="DGX20" s="605"/>
      <c r="DGY20" s="605"/>
      <c r="DGZ20" s="605"/>
      <c r="DHA20" s="605"/>
      <c r="DHB20" s="605"/>
      <c r="DHC20" s="605"/>
      <c r="DHD20" s="605"/>
      <c r="DHE20" s="605"/>
      <c r="DHF20" s="605"/>
      <c r="DHG20" s="605"/>
      <c r="DHH20" s="605"/>
      <c r="DHI20" s="605"/>
      <c r="DHJ20" s="605"/>
      <c r="DHK20" s="605"/>
      <c r="DHL20" s="605"/>
      <c r="DHM20" s="605"/>
      <c r="DHN20" s="605"/>
      <c r="DHO20" s="605"/>
      <c r="DHP20" s="605"/>
      <c r="DHQ20" s="605"/>
      <c r="DHR20" s="605"/>
      <c r="DHS20" s="605"/>
      <c r="DHT20" s="605"/>
      <c r="DHU20" s="605"/>
      <c r="DHV20" s="605"/>
      <c r="DHW20" s="605"/>
      <c r="DHX20" s="605"/>
      <c r="DHY20" s="605"/>
      <c r="DHZ20" s="605"/>
      <c r="DIA20" s="605"/>
      <c r="DIB20" s="605"/>
      <c r="DIC20" s="605"/>
      <c r="DID20" s="605"/>
      <c r="DIE20" s="605"/>
      <c r="DIF20" s="605"/>
      <c r="DIG20" s="605"/>
      <c r="DIH20" s="605"/>
      <c r="DII20" s="605"/>
      <c r="DIJ20" s="605"/>
      <c r="DIK20" s="605"/>
      <c r="DIL20" s="605"/>
      <c r="DIM20" s="605"/>
      <c r="DIN20" s="605"/>
      <c r="DIO20" s="605"/>
      <c r="DIP20" s="605"/>
      <c r="DIQ20" s="605"/>
      <c r="DIR20" s="605"/>
      <c r="DIS20" s="605"/>
      <c r="DIT20" s="605"/>
      <c r="DIU20" s="605"/>
      <c r="DIV20" s="605"/>
      <c r="DIW20" s="605"/>
      <c r="DIX20" s="605"/>
      <c r="DIY20" s="605"/>
      <c r="DIZ20" s="605"/>
      <c r="DJA20" s="605"/>
      <c r="DJB20" s="605"/>
      <c r="DJC20" s="605"/>
      <c r="DJD20" s="605"/>
      <c r="DJE20" s="605"/>
      <c r="DJF20" s="605"/>
      <c r="DJG20" s="605"/>
      <c r="DJH20" s="605"/>
      <c r="DJI20" s="605"/>
      <c r="DJJ20" s="605"/>
      <c r="DJK20" s="605"/>
      <c r="DJL20" s="605"/>
      <c r="DJM20" s="605"/>
      <c r="DJN20" s="605"/>
      <c r="DJO20" s="605"/>
      <c r="DJP20" s="605"/>
      <c r="DJQ20" s="605"/>
      <c r="DJR20" s="605"/>
      <c r="DJS20" s="605"/>
      <c r="DJT20" s="605"/>
      <c r="DJU20" s="605"/>
      <c r="DJV20" s="605"/>
      <c r="DJW20" s="605"/>
      <c r="DJX20" s="605"/>
      <c r="DJY20" s="605"/>
      <c r="DJZ20" s="605"/>
      <c r="DKA20" s="605"/>
      <c r="DKB20" s="605"/>
      <c r="DKC20" s="605"/>
      <c r="DKD20" s="605"/>
      <c r="DKE20" s="605"/>
      <c r="DKF20" s="605"/>
      <c r="DKG20" s="605"/>
      <c r="DKH20" s="605"/>
      <c r="DKI20" s="605"/>
      <c r="DKJ20" s="605"/>
      <c r="DKK20" s="605"/>
      <c r="DKL20" s="605"/>
      <c r="DKM20" s="605"/>
      <c r="DKN20" s="605"/>
      <c r="DKO20" s="605"/>
      <c r="DKP20" s="605"/>
      <c r="DKQ20" s="605"/>
      <c r="DKR20" s="605"/>
      <c r="DKS20" s="605"/>
      <c r="DKT20" s="605"/>
      <c r="DKU20" s="605"/>
      <c r="DKV20" s="605"/>
      <c r="DKW20" s="605"/>
      <c r="DKX20" s="605"/>
      <c r="DKY20" s="605"/>
      <c r="DKZ20" s="605"/>
      <c r="DLA20" s="605"/>
      <c r="DLB20" s="605"/>
      <c r="DLC20" s="605"/>
      <c r="DLD20" s="605"/>
      <c r="DLE20" s="605"/>
      <c r="DLF20" s="605"/>
      <c r="DLG20" s="605"/>
      <c r="DLH20" s="605"/>
      <c r="DLI20" s="605"/>
      <c r="DLJ20" s="605"/>
      <c r="DLK20" s="605"/>
      <c r="DLL20" s="605"/>
      <c r="DLM20" s="605"/>
      <c r="DLN20" s="605"/>
      <c r="DLO20" s="605"/>
      <c r="DLP20" s="605"/>
      <c r="DLQ20" s="605"/>
      <c r="DLR20" s="605"/>
      <c r="DLS20" s="605"/>
      <c r="DLT20" s="605"/>
      <c r="DLU20" s="605"/>
      <c r="DLV20" s="605"/>
      <c r="DLW20" s="605"/>
      <c r="DLX20" s="605"/>
      <c r="DLY20" s="605"/>
      <c r="DLZ20" s="605"/>
      <c r="DMA20" s="605"/>
      <c r="DMB20" s="605"/>
      <c r="DMC20" s="605"/>
      <c r="DMD20" s="605"/>
      <c r="DME20" s="605"/>
      <c r="DMF20" s="605"/>
      <c r="DMG20" s="605"/>
      <c r="DMH20" s="605"/>
      <c r="DMI20" s="605"/>
      <c r="DMJ20" s="605"/>
      <c r="DMK20" s="605"/>
      <c r="DML20" s="605"/>
      <c r="DMM20" s="605"/>
      <c r="DMN20" s="605"/>
      <c r="DMO20" s="605"/>
      <c r="DMP20" s="605"/>
      <c r="DMQ20" s="605"/>
      <c r="DMR20" s="605"/>
      <c r="DMS20" s="605"/>
      <c r="DMT20" s="605"/>
      <c r="DMU20" s="605"/>
      <c r="DMV20" s="605"/>
      <c r="DMW20" s="605"/>
      <c r="DMX20" s="605"/>
      <c r="DMY20" s="605"/>
      <c r="DMZ20" s="605"/>
      <c r="DNA20" s="605"/>
      <c r="DNB20" s="605"/>
      <c r="DNC20" s="605"/>
      <c r="DND20" s="605"/>
      <c r="DNE20" s="605"/>
      <c r="DNF20" s="605"/>
      <c r="DNG20" s="605"/>
      <c r="DNH20" s="605"/>
      <c r="DNI20" s="605"/>
      <c r="DNJ20" s="605"/>
      <c r="DNK20" s="605"/>
      <c r="DNL20" s="605"/>
      <c r="DNM20" s="605"/>
      <c r="DNN20" s="605"/>
      <c r="DNO20" s="605"/>
      <c r="DNP20" s="605"/>
      <c r="DNQ20" s="605"/>
      <c r="DNR20" s="605"/>
      <c r="DNS20" s="605"/>
      <c r="DNT20" s="605"/>
      <c r="DNU20" s="605"/>
      <c r="DNV20" s="605"/>
      <c r="DNW20" s="605"/>
      <c r="DNX20" s="605"/>
      <c r="DNY20" s="605"/>
      <c r="DNZ20" s="605"/>
      <c r="DOA20" s="605"/>
      <c r="DOB20" s="605"/>
      <c r="DOC20" s="605"/>
      <c r="DOD20" s="605"/>
      <c r="DOE20" s="605"/>
      <c r="DOF20" s="605"/>
      <c r="DOG20" s="605"/>
      <c r="DOH20" s="605"/>
      <c r="DOI20" s="605"/>
      <c r="DOJ20" s="605"/>
      <c r="DOK20" s="605"/>
      <c r="DOL20" s="605"/>
      <c r="DOM20" s="605"/>
      <c r="DON20" s="605"/>
      <c r="DOO20" s="605"/>
      <c r="DOP20" s="605"/>
      <c r="DOQ20" s="605"/>
      <c r="DOR20" s="605"/>
      <c r="DOS20" s="605"/>
      <c r="DOT20" s="605"/>
      <c r="DOU20" s="605"/>
      <c r="DOV20" s="605"/>
      <c r="DOW20" s="605"/>
      <c r="DOX20" s="605"/>
      <c r="DOY20" s="605"/>
      <c r="DOZ20" s="605"/>
      <c r="DPA20" s="605"/>
      <c r="DPB20" s="605"/>
      <c r="DPC20" s="605"/>
      <c r="DPD20" s="605"/>
      <c r="DPE20" s="605"/>
      <c r="DPF20" s="605"/>
      <c r="DPG20" s="605"/>
      <c r="DPH20" s="605"/>
      <c r="DPI20" s="605"/>
      <c r="DPJ20" s="605"/>
      <c r="DPK20" s="605"/>
      <c r="DPL20" s="605"/>
      <c r="DPM20" s="605"/>
      <c r="DPN20" s="605"/>
      <c r="DPO20" s="605"/>
      <c r="DPP20" s="605"/>
      <c r="DPQ20" s="605"/>
      <c r="DPR20" s="605"/>
      <c r="DPS20" s="605"/>
      <c r="DPT20" s="605"/>
      <c r="DPU20" s="605"/>
      <c r="DPV20" s="605"/>
      <c r="DPW20" s="605"/>
      <c r="DPX20" s="605"/>
      <c r="DPY20" s="605"/>
      <c r="DPZ20" s="605"/>
      <c r="DQA20" s="605"/>
      <c r="DQB20" s="605"/>
      <c r="DQC20" s="605"/>
      <c r="DQD20" s="605"/>
      <c r="DQE20" s="605"/>
      <c r="DQF20" s="605"/>
      <c r="DQG20" s="605"/>
      <c r="DQH20" s="605"/>
      <c r="DQI20" s="605"/>
      <c r="DQJ20" s="605"/>
      <c r="DQK20" s="605"/>
      <c r="DQL20" s="605"/>
      <c r="DQM20" s="605"/>
      <c r="DQN20" s="605"/>
      <c r="DQO20" s="605"/>
      <c r="DQP20" s="605"/>
      <c r="DQQ20" s="605"/>
      <c r="DQR20" s="605"/>
      <c r="DQS20" s="605"/>
      <c r="DQT20" s="605"/>
      <c r="DQU20" s="605"/>
      <c r="DQV20" s="605"/>
      <c r="DQW20" s="605"/>
      <c r="DQX20" s="605"/>
      <c r="DQY20" s="605"/>
      <c r="DQZ20" s="605"/>
      <c r="DRA20" s="605"/>
      <c r="DRB20" s="605"/>
      <c r="DRC20" s="605"/>
      <c r="DRD20" s="605"/>
      <c r="DRE20" s="605"/>
      <c r="DRF20" s="605"/>
      <c r="DRG20" s="605"/>
      <c r="DRH20" s="605"/>
      <c r="DRI20" s="605"/>
      <c r="DRJ20" s="605"/>
      <c r="DRK20" s="605"/>
      <c r="DRL20" s="605"/>
      <c r="DRM20" s="605"/>
      <c r="DRN20" s="605"/>
      <c r="DRO20" s="605"/>
      <c r="DRP20" s="605"/>
      <c r="DRQ20" s="605"/>
      <c r="DRR20" s="605"/>
      <c r="DRS20" s="605"/>
      <c r="DRT20" s="605"/>
      <c r="DRU20" s="605"/>
      <c r="DRV20" s="605"/>
      <c r="DRW20" s="605"/>
      <c r="DRX20" s="605"/>
      <c r="DRY20" s="605"/>
      <c r="DRZ20" s="605"/>
      <c r="DSA20" s="605"/>
      <c r="DSB20" s="605"/>
      <c r="DSC20" s="605"/>
      <c r="DSD20" s="605"/>
      <c r="DSE20" s="605"/>
      <c r="DSF20" s="605"/>
      <c r="DSG20" s="605"/>
      <c r="DSH20" s="605"/>
      <c r="DSI20" s="605"/>
      <c r="DSJ20" s="605"/>
      <c r="DSK20" s="605"/>
      <c r="DSL20" s="605"/>
      <c r="DSM20" s="605"/>
      <c r="DSN20" s="605"/>
      <c r="DSO20" s="605"/>
      <c r="DSP20" s="605"/>
      <c r="DSQ20" s="605"/>
      <c r="DSR20" s="605"/>
      <c r="DSS20" s="605"/>
      <c r="DST20" s="605"/>
      <c r="DSU20" s="605"/>
      <c r="DSV20" s="605"/>
      <c r="DSW20" s="605"/>
      <c r="DSX20" s="605"/>
      <c r="DSY20" s="605"/>
      <c r="DSZ20" s="605"/>
      <c r="DTA20" s="605"/>
      <c r="DTB20" s="605"/>
      <c r="DTC20" s="605"/>
      <c r="DTD20" s="605"/>
      <c r="DTE20" s="605"/>
      <c r="DTF20" s="605"/>
      <c r="DTG20" s="605"/>
      <c r="DTH20" s="605"/>
      <c r="DTI20" s="605"/>
      <c r="DTJ20" s="605"/>
      <c r="DTK20" s="605"/>
      <c r="DTL20" s="605"/>
      <c r="DTM20" s="605"/>
      <c r="DTN20" s="605"/>
      <c r="DTO20" s="605"/>
      <c r="DTP20" s="605"/>
      <c r="DTQ20" s="605"/>
      <c r="DTR20" s="605"/>
      <c r="DTS20" s="605"/>
      <c r="DTT20" s="605"/>
      <c r="DTU20" s="605"/>
      <c r="DTV20" s="605"/>
      <c r="DTW20" s="605"/>
      <c r="DTX20" s="605"/>
      <c r="DTY20" s="605"/>
      <c r="DTZ20" s="605"/>
      <c r="DUA20" s="605"/>
      <c r="DUB20" s="605"/>
      <c r="DUC20" s="605"/>
      <c r="DUD20" s="605"/>
      <c r="DUE20" s="605"/>
      <c r="DUF20" s="605"/>
      <c r="DUG20" s="605"/>
      <c r="DUH20" s="605"/>
      <c r="DUI20" s="605"/>
      <c r="DUJ20" s="605"/>
      <c r="DUK20" s="605"/>
      <c r="DUL20" s="605"/>
      <c r="DUM20" s="605"/>
      <c r="DUN20" s="605"/>
      <c r="DUO20" s="605"/>
      <c r="DUP20" s="605"/>
      <c r="DUQ20" s="605"/>
      <c r="DUR20" s="605"/>
      <c r="DUS20" s="605"/>
      <c r="DUT20" s="605"/>
      <c r="DUU20" s="605"/>
      <c r="DUV20" s="605"/>
      <c r="DUW20" s="605"/>
      <c r="DUX20" s="605"/>
      <c r="DUY20" s="605"/>
      <c r="DUZ20" s="605"/>
      <c r="DVA20" s="605"/>
      <c r="DVB20" s="605"/>
      <c r="DVC20" s="605"/>
      <c r="DVD20" s="605"/>
      <c r="DVE20" s="605"/>
      <c r="DVF20" s="605"/>
      <c r="DVG20" s="605"/>
      <c r="DVH20" s="605"/>
      <c r="DVI20" s="605"/>
      <c r="DVJ20" s="605"/>
      <c r="DVK20" s="605"/>
      <c r="DVL20" s="605"/>
      <c r="DVM20" s="605"/>
      <c r="DVN20" s="605"/>
      <c r="DVO20" s="605"/>
      <c r="DVP20" s="605"/>
      <c r="DVQ20" s="605"/>
      <c r="DVR20" s="605"/>
      <c r="DVS20" s="605"/>
      <c r="DVT20" s="605"/>
      <c r="DVU20" s="605"/>
      <c r="DVV20" s="605"/>
      <c r="DVW20" s="605"/>
      <c r="DVX20" s="605"/>
      <c r="DVY20" s="605"/>
      <c r="DVZ20" s="605"/>
      <c r="DWA20" s="605"/>
      <c r="DWB20" s="605"/>
      <c r="DWC20" s="605"/>
      <c r="DWD20" s="605"/>
      <c r="DWE20" s="605"/>
      <c r="DWF20" s="605"/>
      <c r="DWG20" s="605"/>
      <c r="DWH20" s="605"/>
      <c r="DWI20" s="605"/>
      <c r="DWJ20" s="605"/>
      <c r="DWK20" s="605"/>
      <c r="DWL20" s="605"/>
      <c r="DWM20" s="605"/>
      <c r="DWN20" s="605"/>
      <c r="DWO20" s="605"/>
      <c r="DWP20" s="605"/>
      <c r="DWQ20" s="605"/>
      <c r="DWR20" s="605"/>
      <c r="DWS20" s="605"/>
      <c r="DWT20" s="605"/>
      <c r="DWU20" s="605"/>
      <c r="DWV20" s="605"/>
      <c r="DWW20" s="605"/>
      <c r="DWX20" s="605"/>
      <c r="DWY20" s="605"/>
      <c r="DWZ20" s="605"/>
      <c r="DXA20" s="605"/>
      <c r="DXB20" s="605"/>
      <c r="DXC20" s="605"/>
      <c r="DXD20" s="605"/>
      <c r="DXE20" s="605"/>
      <c r="DXF20" s="605"/>
      <c r="DXG20" s="605"/>
      <c r="DXH20" s="605"/>
      <c r="DXI20" s="605"/>
      <c r="DXJ20" s="605"/>
      <c r="DXK20" s="605"/>
      <c r="DXL20" s="605"/>
      <c r="DXM20" s="605"/>
      <c r="DXN20" s="605"/>
      <c r="DXO20" s="605"/>
      <c r="DXP20" s="605"/>
      <c r="DXQ20" s="605"/>
      <c r="DXR20" s="605"/>
      <c r="DXS20" s="605"/>
      <c r="DXT20" s="605"/>
      <c r="DXU20" s="605"/>
      <c r="DXV20" s="605"/>
      <c r="DXW20" s="605"/>
      <c r="DXX20" s="605"/>
      <c r="DXY20" s="605"/>
      <c r="DXZ20" s="605"/>
      <c r="DYA20" s="605"/>
      <c r="DYB20" s="605"/>
      <c r="DYC20" s="605"/>
      <c r="DYD20" s="605"/>
      <c r="DYE20" s="605"/>
      <c r="DYF20" s="605"/>
      <c r="DYG20" s="605"/>
      <c r="DYH20" s="605"/>
      <c r="DYI20" s="605"/>
      <c r="DYJ20" s="605"/>
      <c r="DYK20" s="605"/>
      <c r="DYL20" s="605"/>
      <c r="DYM20" s="605"/>
      <c r="DYN20" s="605"/>
      <c r="DYO20" s="605"/>
      <c r="DYP20" s="605"/>
      <c r="DYQ20" s="605"/>
      <c r="DYR20" s="605"/>
      <c r="DYS20" s="605"/>
      <c r="DYT20" s="605"/>
      <c r="DYU20" s="605"/>
      <c r="DYV20" s="605"/>
      <c r="DYW20" s="605"/>
      <c r="DYX20" s="605"/>
      <c r="DYY20" s="605"/>
      <c r="DYZ20" s="605"/>
      <c r="DZA20" s="605"/>
      <c r="DZB20" s="605"/>
      <c r="DZC20" s="605"/>
      <c r="DZD20" s="605"/>
      <c r="DZE20" s="605"/>
      <c r="DZF20" s="605"/>
      <c r="DZG20" s="605"/>
      <c r="DZH20" s="605"/>
      <c r="DZI20" s="605"/>
      <c r="DZJ20" s="605"/>
      <c r="DZK20" s="605"/>
      <c r="DZL20" s="605"/>
      <c r="DZM20" s="605"/>
      <c r="DZN20" s="605"/>
      <c r="DZO20" s="605"/>
      <c r="DZP20" s="605"/>
      <c r="DZQ20" s="605"/>
      <c r="DZR20" s="605"/>
      <c r="DZS20" s="605"/>
      <c r="DZT20" s="605"/>
      <c r="DZU20" s="605"/>
      <c r="DZV20" s="605"/>
      <c r="DZW20" s="605"/>
      <c r="DZX20" s="605"/>
      <c r="DZY20" s="605"/>
      <c r="DZZ20" s="605"/>
      <c r="EAA20" s="605"/>
      <c r="EAB20" s="605"/>
      <c r="EAC20" s="605"/>
      <c r="EAD20" s="605"/>
      <c r="EAE20" s="605"/>
      <c r="EAF20" s="605"/>
      <c r="EAG20" s="605"/>
      <c r="EAH20" s="605"/>
      <c r="EAI20" s="605"/>
      <c r="EAJ20" s="605"/>
      <c r="EAK20" s="605"/>
      <c r="EAL20" s="605"/>
      <c r="EAM20" s="605"/>
      <c r="EAN20" s="605"/>
      <c r="EAO20" s="605"/>
      <c r="EAP20" s="605"/>
      <c r="EAQ20" s="605"/>
      <c r="EAR20" s="605"/>
      <c r="EAS20" s="605"/>
      <c r="EAT20" s="605"/>
      <c r="EAU20" s="605"/>
      <c r="EAV20" s="605"/>
      <c r="EAW20" s="605"/>
      <c r="EAX20" s="605"/>
      <c r="EAY20" s="605"/>
      <c r="EAZ20" s="605"/>
      <c r="EBA20" s="605"/>
      <c r="EBB20" s="605"/>
      <c r="EBC20" s="605"/>
      <c r="EBD20" s="605"/>
      <c r="EBE20" s="605"/>
      <c r="EBF20" s="605"/>
      <c r="EBG20" s="605"/>
      <c r="EBH20" s="605"/>
      <c r="EBI20" s="605"/>
      <c r="EBJ20" s="605"/>
      <c r="EBK20" s="605"/>
      <c r="EBL20" s="605"/>
      <c r="EBM20" s="605"/>
      <c r="EBN20" s="605"/>
      <c r="EBO20" s="605"/>
      <c r="EBP20" s="605"/>
      <c r="EBQ20" s="605"/>
      <c r="EBR20" s="605"/>
      <c r="EBS20" s="605"/>
      <c r="EBT20" s="605"/>
      <c r="EBU20" s="605"/>
      <c r="EBV20" s="605"/>
      <c r="EBW20" s="605"/>
      <c r="EBX20" s="605"/>
      <c r="EBY20" s="605"/>
      <c r="EBZ20" s="605"/>
      <c r="ECA20" s="605"/>
      <c r="ECB20" s="605"/>
      <c r="ECC20" s="605"/>
      <c r="ECD20" s="605"/>
      <c r="ECE20" s="605"/>
      <c r="ECF20" s="605"/>
      <c r="ECG20" s="605"/>
      <c r="ECH20" s="605"/>
      <c r="ECI20" s="605"/>
      <c r="ECJ20" s="605"/>
      <c r="ECK20" s="605"/>
      <c r="ECL20" s="605"/>
      <c r="ECM20" s="605"/>
      <c r="ECN20" s="605"/>
      <c r="ECO20" s="605"/>
      <c r="ECP20" s="605"/>
      <c r="ECQ20" s="605"/>
      <c r="ECR20" s="605"/>
      <c r="ECS20" s="605"/>
      <c r="ECT20" s="605"/>
      <c r="ECU20" s="605"/>
      <c r="ECV20" s="605"/>
      <c r="ECW20" s="605"/>
      <c r="ECX20" s="605"/>
      <c r="ECY20" s="605"/>
      <c r="ECZ20" s="605"/>
      <c r="EDA20" s="605"/>
      <c r="EDB20" s="605"/>
      <c r="EDC20" s="605"/>
      <c r="EDD20" s="605"/>
      <c r="EDE20" s="605"/>
      <c r="EDF20" s="605"/>
      <c r="EDG20" s="605"/>
      <c r="EDH20" s="605"/>
      <c r="EDI20" s="605"/>
      <c r="EDJ20" s="605"/>
      <c r="EDK20" s="605"/>
      <c r="EDL20" s="605"/>
      <c r="EDM20" s="605"/>
      <c r="EDN20" s="605"/>
      <c r="EDO20" s="605"/>
      <c r="EDP20" s="605"/>
      <c r="EDQ20" s="605"/>
      <c r="EDR20" s="605"/>
      <c r="EDS20" s="605"/>
      <c r="EDT20" s="605"/>
      <c r="EDU20" s="605"/>
      <c r="EDV20" s="605"/>
      <c r="EDW20" s="605"/>
      <c r="EDX20" s="605"/>
      <c r="EDY20" s="605"/>
      <c r="EDZ20" s="605"/>
      <c r="EEA20" s="605"/>
      <c r="EEB20" s="605"/>
      <c r="EEC20" s="605"/>
      <c r="EED20" s="605"/>
      <c r="EEE20" s="605"/>
      <c r="EEF20" s="605"/>
      <c r="EEG20" s="605"/>
      <c r="EEH20" s="605"/>
      <c r="EEI20" s="605"/>
      <c r="EEJ20" s="605"/>
      <c r="EEK20" s="605"/>
      <c r="EEL20" s="605"/>
      <c r="EEM20" s="605"/>
      <c r="EEN20" s="605"/>
      <c r="EEO20" s="605"/>
      <c r="EEP20" s="605"/>
      <c r="EEQ20" s="605"/>
      <c r="EER20" s="605"/>
      <c r="EES20" s="605"/>
      <c r="EET20" s="605"/>
      <c r="EEU20" s="605"/>
      <c r="EEV20" s="605"/>
      <c r="EEW20" s="605"/>
      <c r="EEX20" s="605"/>
      <c r="EEY20" s="605"/>
      <c r="EEZ20" s="605"/>
      <c r="EFA20" s="605"/>
      <c r="EFB20" s="605"/>
      <c r="EFC20" s="605"/>
      <c r="EFD20" s="605"/>
      <c r="EFE20" s="605"/>
      <c r="EFF20" s="605"/>
      <c r="EFG20" s="605"/>
      <c r="EFH20" s="605"/>
      <c r="EFI20" s="605"/>
      <c r="EFJ20" s="605"/>
      <c r="EFK20" s="605"/>
      <c r="EFL20" s="605"/>
      <c r="EFM20" s="605"/>
      <c r="EFN20" s="605"/>
      <c r="EFO20" s="605"/>
      <c r="EFP20" s="605"/>
      <c r="EFQ20" s="605"/>
      <c r="EFR20" s="605"/>
      <c r="EFS20" s="605"/>
      <c r="EFT20" s="605"/>
      <c r="EFU20" s="605"/>
      <c r="EFV20" s="605"/>
      <c r="EFW20" s="605"/>
      <c r="EFX20" s="605"/>
      <c r="EFY20" s="605"/>
      <c r="EFZ20" s="605"/>
      <c r="EGA20" s="605"/>
      <c r="EGB20" s="605"/>
      <c r="EGC20" s="605"/>
      <c r="EGD20" s="605"/>
      <c r="EGE20" s="605"/>
      <c r="EGF20" s="605"/>
      <c r="EGG20" s="605"/>
      <c r="EGH20" s="605"/>
      <c r="EGI20" s="605"/>
      <c r="EGJ20" s="605"/>
      <c r="EGK20" s="605"/>
      <c r="EGL20" s="605"/>
      <c r="EGM20" s="605"/>
      <c r="EGN20" s="605"/>
      <c r="EGO20" s="605"/>
      <c r="EGP20" s="605"/>
      <c r="EGQ20" s="605"/>
      <c r="EGR20" s="605"/>
      <c r="EGS20" s="605"/>
      <c r="EGT20" s="605"/>
      <c r="EGU20" s="605"/>
      <c r="EGV20" s="605"/>
      <c r="EGW20" s="605"/>
      <c r="EGX20" s="605"/>
      <c r="EGY20" s="605"/>
      <c r="EGZ20" s="605"/>
      <c r="EHA20" s="605"/>
      <c r="EHB20" s="605"/>
      <c r="EHC20" s="605"/>
      <c r="EHD20" s="605"/>
      <c r="EHE20" s="605"/>
      <c r="EHF20" s="605"/>
      <c r="EHG20" s="605"/>
      <c r="EHH20" s="605"/>
      <c r="EHI20" s="605"/>
      <c r="EHJ20" s="605"/>
      <c r="EHK20" s="605"/>
      <c r="EHL20" s="605"/>
      <c r="EHM20" s="605"/>
      <c r="EHN20" s="605"/>
      <c r="EHO20" s="605"/>
      <c r="EHP20" s="605"/>
      <c r="EHQ20" s="605"/>
      <c r="EHR20" s="605"/>
      <c r="EHS20" s="605"/>
      <c r="EHT20" s="605"/>
      <c r="EHU20" s="605"/>
      <c r="EHV20" s="605"/>
      <c r="EHW20" s="605"/>
      <c r="EHX20" s="605"/>
      <c r="EHY20" s="605"/>
      <c r="EHZ20" s="605"/>
      <c r="EIA20" s="605"/>
      <c r="EIB20" s="605"/>
      <c r="EIC20" s="605"/>
      <c r="EID20" s="605"/>
      <c r="EIE20" s="605"/>
      <c r="EIF20" s="605"/>
      <c r="EIG20" s="605"/>
      <c r="EIH20" s="605"/>
      <c r="EII20" s="605"/>
      <c r="EIJ20" s="605"/>
      <c r="EIK20" s="605"/>
      <c r="EIL20" s="605"/>
      <c r="EIM20" s="605"/>
      <c r="EIN20" s="605"/>
      <c r="EIO20" s="605"/>
      <c r="EIP20" s="605"/>
      <c r="EIQ20" s="605"/>
      <c r="EIR20" s="605"/>
      <c r="EIS20" s="605"/>
      <c r="EIT20" s="605"/>
      <c r="EIU20" s="605"/>
      <c r="EIV20" s="605"/>
      <c r="EIW20" s="605"/>
      <c r="EIX20" s="605"/>
      <c r="EIY20" s="605"/>
      <c r="EIZ20" s="605"/>
      <c r="EJA20" s="605"/>
      <c r="EJB20" s="605"/>
      <c r="EJC20" s="605"/>
      <c r="EJD20" s="605"/>
      <c r="EJE20" s="605"/>
      <c r="EJF20" s="605"/>
      <c r="EJG20" s="605"/>
      <c r="EJH20" s="605"/>
      <c r="EJI20" s="605"/>
      <c r="EJJ20" s="605"/>
      <c r="EJK20" s="605"/>
      <c r="EJL20" s="605"/>
      <c r="EJM20" s="605"/>
      <c r="EJN20" s="605"/>
      <c r="EJO20" s="605"/>
      <c r="EJP20" s="605"/>
      <c r="EJQ20" s="605"/>
      <c r="EJR20" s="605"/>
      <c r="EJS20" s="605"/>
      <c r="EJT20" s="605"/>
      <c r="EJU20" s="605"/>
      <c r="EJV20" s="605"/>
      <c r="EJW20" s="605"/>
      <c r="EJX20" s="605"/>
      <c r="EJY20" s="605"/>
      <c r="EJZ20" s="605"/>
      <c r="EKA20" s="605"/>
      <c r="EKB20" s="605"/>
      <c r="EKC20" s="605"/>
      <c r="EKD20" s="605"/>
      <c r="EKE20" s="605"/>
      <c r="EKF20" s="605"/>
      <c r="EKG20" s="605"/>
      <c r="EKH20" s="605"/>
      <c r="EKI20" s="605"/>
      <c r="EKJ20" s="605"/>
      <c r="EKK20" s="605"/>
      <c r="EKL20" s="605"/>
      <c r="EKM20" s="605"/>
      <c r="EKN20" s="605"/>
      <c r="EKO20" s="605"/>
      <c r="EKP20" s="605"/>
      <c r="EKQ20" s="605"/>
      <c r="EKR20" s="605"/>
      <c r="EKS20" s="605"/>
      <c r="EKT20" s="605"/>
      <c r="EKU20" s="605"/>
      <c r="EKV20" s="605"/>
      <c r="EKW20" s="605"/>
      <c r="EKX20" s="605"/>
      <c r="EKY20" s="605"/>
      <c r="EKZ20" s="605"/>
      <c r="ELA20" s="605"/>
      <c r="ELB20" s="605"/>
      <c r="ELC20" s="605"/>
      <c r="ELD20" s="605"/>
      <c r="ELE20" s="605"/>
      <c r="ELF20" s="605"/>
      <c r="ELG20" s="605"/>
      <c r="ELH20" s="605"/>
      <c r="ELI20" s="605"/>
      <c r="ELJ20" s="605"/>
      <c r="ELK20" s="605"/>
      <c r="ELL20" s="605"/>
      <c r="ELM20" s="605"/>
      <c r="ELN20" s="605"/>
      <c r="ELO20" s="605"/>
      <c r="ELP20" s="605"/>
      <c r="ELQ20" s="605"/>
      <c r="ELR20" s="605"/>
      <c r="ELS20" s="605"/>
      <c r="ELT20" s="605"/>
      <c r="ELU20" s="605"/>
      <c r="ELV20" s="605"/>
      <c r="ELW20" s="605"/>
      <c r="ELX20" s="605"/>
      <c r="ELY20" s="605"/>
      <c r="ELZ20" s="605"/>
      <c r="EMA20" s="605"/>
      <c r="EMB20" s="605"/>
      <c r="EMC20" s="605"/>
      <c r="EMD20" s="605"/>
      <c r="EME20" s="605"/>
      <c r="EMF20" s="605"/>
      <c r="EMG20" s="605"/>
      <c r="EMH20" s="605"/>
      <c r="EMI20" s="605"/>
      <c r="EMJ20" s="605"/>
      <c r="EMK20" s="605"/>
      <c r="EML20" s="605"/>
      <c r="EMM20" s="605"/>
      <c r="EMN20" s="605"/>
      <c r="EMO20" s="605"/>
      <c r="EMP20" s="605"/>
      <c r="EMQ20" s="605"/>
      <c r="EMR20" s="605"/>
      <c r="EMS20" s="605"/>
      <c r="EMT20" s="605"/>
      <c r="EMU20" s="605"/>
      <c r="EMV20" s="605"/>
      <c r="EMW20" s="605"/>
      <c r="EMX20" s="605"/>
      <c r="EMY20" s="605"/>
      <c r="EMZ20" s="605"/>
      <c r="ENA20" s="605"/>
      <c r="ENB20" s="605"/>
      <c r="ENC20" s="605"/>
      <c r="END20" s="605"/>
      <c r="ENE20" s="605"/>
      <c r="ENF20" s="605"/>
      <c r="ENG20" s="605"/>
      <c r="ENH20" s="605"/>
      <c r="ENI20" s="605"/>
      <c r="ENJ20" s="605"/>
      <c r="ENK20" s="605"/>
      <c r="ENL20" s="605"/>
      <c r="ENM20" s="605"/>
      <c r="ENN20" s="605"/>
      <c r="ENO20" s="605"/>
      <c r="ENP20" s="605"/>
      <c r="ENQ20" s="605"/>
      <c r="ENR20" s="605"/>
      <c r="ENS20" s="605"/>
      <c r="ENT20" s="605"/>
      <c r="ENU20" s="605"/>
      <c r="ENV20" s="605"/>
      <c r="ENW20" s="605"/>
      <c r="ENX20" s="605"/>
      <c r="ENY20" s="605"/>
      <c r="ENZ20" s="605"/>
      <c r="EOA20" s="605"/>
      <c r="EOB20" s="605"/>
      <c r="EOC20" s="605"/>
      <c r="EOD20" s="605"/>
      <c r="EOE20" s="605"/>
      <c r="EOF20" s="605"/>
      <c r="EOG20" s="605"/>
      <c r="EOH20" s="605"/>
      <c r="EOI20" s="605"/>
      <c r="EOJ20" s="605"/>
      <c r="EOK20" s="605"/>
      <c r="EOL20" s="605"/>
      <c r="EOM20" s="605"/>
      <c r="EON20" s="605"/>
      <c r="EOO20" s="605"/>
      <c r="EOP20" s="605"/>
      <c r="EOQ20" s="605"/>
      <c r="EOR20" s="605"/>
      <c r="EOS20" s="605"/>
      <c r="EOT20" s="605"/>
      <c r="EOU20" s="605"/>
      <c r="EOV20" s="605"/>
      <c r="EOW20" s="605"/>
      <c r="EOX20" s="605"/>
      <c r="EOY20" s="605"/>
      <c r="EOZ20" s="605"/>
      <c r="EPA20" s="605"/>
      <c r="EPB20" s="605"/>
      <c r="EPC20" s="605"/>
      <c r="EPD20" s="605"/>
      <c r="EPE20" s="605"/>
      <c r="EPF20" s="605"/>
      <c r="EPG20" s="605"/>
      <c r="EPH20" s="605"/>
      <c r="EPI20" s="605"/>
      <c r="EPJ20" s="605"/>
      <c r="EPK20" s="605"/>
      <c r="EPL20" s="605"/>
      <c r="EPM20" s="605"/>
      <c r="EPN20" s="605"/>
      <c r="EPO20" s="605"/>
      <c r="EPP20" s="605"/>
      <c r="EPQ20" s="605"/>
      <c r="EPR20" s="605"/>
      <c r="EPS20" s="605"/>
      <c r="EPT20" s="605"/>
      <c r="EPU20" s="605"/>
      <c r="EPV20" s="605"/>
      <c r="EPW20" s="605"/>
      <c r="EPX20" s="605"/>
      <c r="EPY20" s="605"/>
      <c r="EPZ20" s="605"/>
      <c r="EQA20" s="605"/>
      <c r="EQB20" s="605"/>
      <c r="EQC20" s="605"/>
      <c r="EQD20" s="605"/>
      <c r="EQE20" s="605"/>
      <c r="EQF20" s="605"/>
      <c r="EQG20" s="605"/>
      <c r="EQH20" s="605"/>
      <c r="EQI20" s="605"/>
      <c r="EQJ20" s="605"/>
      <c r="EQK20" s="605"/>
      <c r="EQL20" s="605"/>
      <c r="EQM20" s="605"/>
      <c r="EQN20" s="605"/>
      <c r="EQO20" s="605"/>
      <c r="EQP20" s="605"/>
      <c r="EQQ20" s="605"/>
      <c r="EQR20" s="605"/>
      <c r="EQS20" s="605"/>
      <c r="EQT20" s="605"/>
      <c r="EQU20" s="605"/>
      <c r="EQV20" s="605"/>
      <c r="EQW20" s="605"/>
      <c r="EQX20" s="605"/>
      <c r="EQY20" s="605"/>
      <c r="EQZ20" s="605"/>
      <c r="ERA20" s="605"/>
      <c r="ERB20" s="605"/>
      <c r="ERC20" s="605"/>
      <c r="ERD20" s="605"/>
      <c r="ERE20" s="605"/>
      <c r="ERF20" s="605"/>
      <c r="ERG20" s="605"/>
      <c r="ERH20" s="605"/>
      <c r="ERI20" s="605"/>
      <c r="ERJ20" s="605"/>
      <c r="ERK20" s="605"/>
      <c r="ERL20" s="605"/>
      <c r="ERM20" s="605"/>
      <c r="ERN20" s="605"/>
      <c r="ERO20" s="605"/>
      <c r="ERP20" s="605"/>
      <c r="ERQ20" s="605"/>
      <c r="ERR20" s="605"/>
      <c r="ERS20" s="605"/>
      <c r="ERT20" s="605"/>
      <c r="ERU20" s="605"/>
      <c r="ERV20" s="605"/>
      <c r="ERW20" s="605"/>
      <c r="ERX20" s="605"/>
      <c r="ERY20" s="605"/>
      <c r="ERZ20" s="605"/>
      <c r="ESA20" s="605"/>
      <c r="ESB20" s="605"/>
      <c r="ESC20" s="605"/>
      <c r="ESD20" s="605"/>
      <c r="ESE20" s="605"/>
      <c r="ESF20" s="605"/>
      <c r="ESG20" s="605"/>
      <c r="ESH20" s="605"/>
      <c r="ESI20" s="605"/>
      <c r="ESJ20" s="605"/>
      <c r="ESK20" s="605"/>
      <c r="ESL20" s="605"/>
      <c r="ESM20" s="605"/>
      <c r="ESN20" s="605"/>
      <c r="ESO20" s="605"/>
      <c r="ESP20" s="605"/>
      <c r="ESQ20" s="605"/>
      <c r="ESR20" s="605"/>
      <c r="ESS20" s="605"/>
      <c r="EST20" s="605"/>
      <c r="ESU20" s="605"/>
      <c r="ESV20" s="605"/>
      <c r="ESW20" s="605"/>
      <c r="ESX20" s="605"/>
      <c r="ESY20" s="605"/>
      <c r="ESZ20" s="605"/>
      <c r="ETA20" s="605"/>
      <c r="ETB20" s="605"/>
      <c r="ETC20" s="605"/>
      <c r="ETD20" s="605"/>
      <c r="ETE20" s="605"/>
      <c r="ETF20" s="605"/>
      <c r="ETG20" s="605"/>
      <c r="ETH20" s="605"/>
      <c r="ETI20" s="605"/>
      <c r="ETJ20" s="605"/>
      <c r="ETK20" s="605"/>
      <c r="ETL20" s="605"/>
      <c r="ETM20" s="605"/>
      <c r="ETN20" s="605"/>
      <c r="ETO20" s="605"/>
      <c r="ETP20" s="605"/>
      <c r="ETQ20" s="605"/>
      <c r="ETR20" s="605"/>
      <c r="ETS20" s="605"/>
      <c r="ETT20" s="605"/>
      <c r="ETU20" s="605"/>
      <c r="ETV20" s="605"/>
      <c r="ETW20" s="605"/>
      <c r="ETX20" s="605"/>
      <c r="ETY20" s="605"/>
      <c r="ETZ20" s="605"/>
      <c r="EUA20" s="605"/>
      <c r="EUB20" s="605"/>
      <c r="EUC20" s="605"/>
      <c r="EUD20" s="605"/>
      <c r="EUE20" s="605"/>
      <c r="EUF20" s="605"/>
      <c r="EUG20" s="605"/>
      <c r="EUH20" s="605"/>
      <c r="EUI20" s="605"/>
      <c r="EUJ20" s="605"/>
      <c r="EUK20" s="605"/>
      <c r="EUL20" s="605"/>
      <c r="EUM20" s="605"/>
      <c r="EUN20" s="605"/>
      <c r="EUO20" s="605"/>
      <c r="EUP20" s="605"/>
      <c r="EUQ20" s="605"/>
      <c r="EUR20" s="605"/>
      <c r="EUS20" s="605"/>
      <c r="EUT20" s="605"/>
      <c r="EUU20" s="605"/>
      <c r="EUV20" s="605"/>
      <c r="EUW20" s="605"/>
      <c r="EUX20" s="605"/>
      <c r="EUY20" s="605"/>
      <c r="EUZ20" s="605"/>
      <c r="EVA20" s="605"/>
      <c r="EVB20" s="605"/>
      <c r="EVC20" s="605"/>
      <c r="EVD20" s="605"/>
      <c r="EVE20" s="605"/>
      <c r="EVF20" s="605"/>
      <c r="EVG20" s="605"/>
      <c r="EVH20" s="605"/>
      <c r="EVI20" s="605"/>
      <c r="EVJ20" s="605"/>
      <c r="EVK20" s="605"/>
      <c r="EVL20" s="605"/>
      <c r="EVM20" s="605"/>
      <c r="EVN20" s="605"/>
      <c r="EVO20" s="605"/>
      <c r="EVP20" s="605"/>
      <c r="EVQ20" s="605"/>
      <c r="EVR20" s="605"/>
      <c r="EVS20" s="605"/>
      <c r="EVT20" s="605"/>
      <c r="EVU20" s="605"/>
      <c r="EVV20" s="605"/>
      <c r="EVW20" s="605"/>
      <c r="EVX20" s="605"/>
      <c r="EVY20" s="605"/>
      <c r="EVZ20" s="605"/>
      <c r="EWA20" s="605"/>
      <c r="EWB20" s="605"/>
      <c r="EWC20" s="605"/>
      <c r="EWD20" s="605"/>
      <c r="EWE20" s="605"/>
      <c r="EWF20" s="605"/>
      <c r="EWG20" s="605"/>
      <c r="EWH20" s="605"/>
      <c r="EWI20" s="605"/>
      <c r="EWJ20" s="605"/>
      <c r="EWK20" s="605"/>
      <c r="EWL20" s="605"/>
      <c r="EWM20" s="605"/>
      <c r="EWN20" s="605"/>
      <c r="EWO20" s="605"/>
      <c r="EWP20" s="605"/>
      <c r="EWQ20" s="605"/>
      <c r="EWR20" s="605"/>
      <c r="EWS20" s="605"/>
      <c r="EWT20" s="605"/>
      <c r="EWU20" s="605"/>
      <c r="EWV20" s="605"/>
      <c r="EWW20" s="605"/>
      <c r="EWX20" s="605"/>
      <c r="EWY20" s="605"/>
      <c r="EWZ20" s="605"/>
      <c r="EXA20" s="605"/>
      <c r="EXB20" s="605"/>
      <c r="EXC20" s="605"/>
      <c r="EXD20" s="605"/>
      <c r="EXE20" s="605"/>
      <c r="EXF20" s="605"/>
      <c r="EXG20" s="605"/>
      <c r="EXH20" s="605"/>
      <c r="EXI20" s="605"/>
      <c r="EXJ20" s="605"/>
      <c r="EXK20" s="605"/>
      <c r="EXL20" s="605"/>
      <c r="EXM20" s="605"/>
      <c r="EXN20" s="605"/>
      <c r="EXO20" s="605"/>
      <c r="EXP20" s="605"/>
      <c r="EXQ20" s="605"/>
      <c r="EXR20" s="605"/>
      <c r="EXS20" s="605"/>
      <c r="EXT20" s="605"/>
      <c r="EXU20" s="605"/>
      <c r="EXV20" s="605"/>
      <c r="EXW20" s="605"/>
      <c r="EXX20" s="605"/>
      <c r="EXY20" s="605"/>
      <c r="EXZ20" s="605"/>
      <c r="EYA20" s="605"/>
      <c r="EYB20" s="605"/>
      <c r="EYC20" s="605"/>
      <c r="EYD20" s="605"/>
      <c r="EYE20" s="605"/>
      <c r="EYF20" s="605"/>
      <c r="EYG20" s="605"/>
      <c r="EYH20" s="605"/>
      <c r="EYI20" s="605"/>
      <c r="EYJ20" s="605"/>
      <c r="EYK20" s="605"/>
      <c r="EYL20" s="605"/>
      <c r="EYM20" s="605"/>
      <c r="EYN20" s="605"/>
      <c r="EYO20" s="605"/>
      <c r="EYP20" s="605"/>
      <c r="EYQ20" s="605"/>
      <c r="EYR20" s="605"/>
      <c r="EYS20" s="605"/>
      <c r="EYT20" s="605"/>
      <c r="EYU20" s="605"/>
      <c r="EYV20" s="605"/>
      <c r="EYW20" s="605"/>
      <c r="EYX20" s="605"/>
      <c r="EYY20" s="605"/>
      <c r="EYZ20" s="605"/>
      <c r="EZA20" s="605"/>
      <c r="EZB20" s="605"/>
      <c r="EZC20" s="605"/>
      <c r="EZD20" s="605"/>
      <c r="EZE20" s="605"/>
      <c r="EZF20" s="605"/>
      <c r="EZG20" s="605"/>
      <c r="EZH20" s="605"/>
      <c r="EZI20" s="605"/>
      <c r="EZJ20" s="605"/>
      <c r="EZK20" s="605"/>
      <c r="EZL20" s="605"/>
      <c r="EZM20" s="605"/>
      <c r="EZN20" s="605"/>
      <c r="EZO20" s="605"/>
      <c r="EZP20" s="605"/>
      <c r="EZQ20" s="605"/>
      <c r="EZR20" s="605"/>
      <c r="EZS20" s="605"/>
      <c r="EZT20" s="605"/>
      <c r="EZU20" s="605"/>
      <c r="EZV20" s="605"/>
      <c r="EZW20" s="605"/>
      <c r="EZX20" s="605"/>
      <c r="EZY20" s="605"/>
      <c r="EZZ20" s="605"/>
      <c r="FAA20" s="605"/>
      <c r="FAB20" s="605"/>
      <c r="FAC20" s="605"/>
      <c r="FAD20" s="605"/>
      <c r="FAE20" s="605"/>
      <c r="FAF20" s="605"/>
      <c r="FAG20" s="605"/>
      <c r="FAH20" s="605"/>
      <c r="FAI20" s="605"/>
      <c r="FAJ20" s="605"/>
      <c r="FAK20" s="605"/>
      <c r="FAL20" s="605"/>
      <c r="FAM20" s="605"/>
      <c r="FAN20" s="605"/>
      <c r="FAO20" s="605"/>
      <c r="FAP20" s="605"/>
      <c r="FAQ20" s="605"/>
      <c r="FAR20" s="605"/>
      <c r="FAS20" s="605"/>
      <c r="FAT20" s="605"/>
      <c r="FAU20" s="605"/>
      <c r="FAV20" s="605"/>
      <c r="FAW20" s="605"/>
      <c r="FAX20" s="605"/>
      <c r="FAY20" s="605"/>
      <c r="FAZ20" s="605"/>
      <c r="FBA20" s="605"/>
      <c r="FBB20" s="605"/>
      <c r="FBC20" s="605"/>
      <c r="FBD20" s="605"/>
      <c r="FBE20" s="605"/>
      <c r="FBF20" s="605"/>
      <c r="FBG20" s="605"/>
      <c r="FBH20" s="605"/>
      <c r="FBI20" s="605"/>
      <c r="FBJ20" s="605"/>
      <c r="FBK20" s="605"/>
      <c r="FBL20" s="605"/>
      <c r="FBM20" s="605"/>
      <c r="FBN20" s="605"/>
      <c r="FBO20" s="605"/>
      <c r="FBP20" s="605"/>
      <c r="FBQ20" s="605"/>
      <c r="FBR20" s="605"/>
      <c r="FBS20" s="605"/>
      <c r="FBT20" s="605"/>
      <c r="FBU20" s="605"/>
      <c r="FBV20" s="605"/>
      <c r="FBW20" s="605"/>
      <c r="FBX20" s="605"/>
      <c r="FBY20" s="605"/>
      <c r="FBZ20" s="605"/>
      <c r="FCA20" s="605"/>
      <c r="FCB20" s="605"/>
      <c r="FCC20" s="605"/>
      <c r="FCD20" s="605"/>
      <c r="FCE20" s="605"/>
      <c r="FCF20" s="605"/>
      <c r="FCG20" s="605"/>
      <c r="FCH20" s="605"/>
      <c r="FCI20" s="605"/>
      <c r="FCJ20" s="605"/>
      <c r="FCK20" s="605"/>
      <c r="FCL20" s="605"/>
      <c r="FCM20" s="605"/>
      <c r="FCN20" s="605"/>
      <c r="FCO20" s="605"/>
      <c r="FCP20" s="605"/>
      <c r="FCQ20" s="605"/>
      <c r="FCR20" s="605"/>
      <c r="FCS20" s="605"/>
      <c r="FCT20" s="605"/>
      <c r="FCU20" s="605"/>
      <c r="FCV20" s="605"/>
      <c r="FCW20" s="605"/>
      <c r="FCX20" s="605"/>
      <c r="FCY20" s="605"/>
      <c r="FCZ20" s="605"/>
      <c r="FDA20" s="605"/>
      <c r="FDB20" s="605"/>
      <c r="FDC20" s="605"/>
      <c r="FDD20" s="605"/>
      <c r="FDE20" s="605"/>
      <c r="FDF20" s="605"/>
      <c r="FDG20" s="605"/>
      <c r="FDH20" s="605"/>
      <c r="FDI20" s="605"/>
      <c r="FDJ20" s="605"/>
      <c r="FDK20" s="605"/>
      <c r="FDL20" s="605"/>
      <c r="FDM20" s="605"/>
      <c r="FDN20" s="605"/>
      <c r="FDO20" s="605"/>
      <c r="FDP20" s="605"/>
      <c r="FDQ20" s="605"/>
      <c r="FDR20" s="605"/>
      <c r="FDS20" s="605"/>
      <c r="FDT20" s="605"/>
      <c r="FDU20" s="605"/>
      <c r="FDV20" s="605"/>
      <c r="FDW20" s="605"/>
      <c r="FDX20" s="605"/>
      <c r="FDY20" s="605"/>
      <c r="FDZ20" s="605"/>
      <c r="FEA20" s="605"/>
      <c r="FEB20" s="605"/>
      <c r="FEC20" s="605"/>
      <c r="FED20" s="605"/>
      <c r="FEE20" s="605"/>
      <c r="FEF20" s="605"/>
      <c r="FEG20" s="605"/>
      <c r="FEH20" s="605"/>
      <c r="FEI20" s="605"/>
      <c r="FEJ20" s="605"/>
      <c r="FEK20" s="605"/>
      <c r="FEL20" s="605"/>
      <c r="FEM20" s="605"/>
      <c r="FEN20" s="605"/>
      <c r="FEO20" s="605"/>
      <c r="FEP20" s="605"/>
      <c r="FEQ20" s="605"/>
      <c r="FER20" s="605"/>
      <c r="FES20" s="605"/>
      <c r="FET20" s="605"/>
      <c r="FEU20" s="605"/>
      <c r="FEV20" s="605"/>
      <c r="FEW20" s="605"/>
      <c r="FEX20" s="605"/>
      <c r="FEY20" s="605"/>
      <c r="FEZ20" s="605"/>
      <c r="FFA20" s="605"/>
      <c r="FFB20" s="605"/>
      <c r="FFC20" s="605"/>
      <c r="FFD20" s="605"/>
      <c r="FFE20" s="605"/>
      <c r="FFF20" s="605"/>
      <c r="FFG20" s="605"/>
      <c r="FFH20" s="605"/>
      <c r="FFI20" s="605"/>
      <c r="FFJ20" s="605"/>
      <c r="FFK20" s="605"/>
      <c r="FFL20" s="605"/>
      <c r="FFM20" s="605"/>
      <c r="FFN20" s="605"/>
      <c r="FFO20" s="605"/>
      <c r="FFP20" s="605"/>
      <c r="FFQ20" s="605"/>
      <c r="FFR20" s="605"/>
      <c r="FFS20" s="605"/>
      <c r="FFT20" s="605"/>
      <c r="FFU20" s="605"/>
      <c r="FFV20" s="605"/>
      <c r="FFW20" s="605"/>
      <c r="FFX20" s="605"/>
      <c r="FFY20" s="605"/>
      <c r="FFZ20" s="605"/>
      <c r="FGA20" s="605"/>
      <c r="FGB20" s="605"/>
      <c r="FGC20" s="605"/>
      <c r="FGD20" s="605"/>
      <c r="FGE20" s="605"/>
      <c r="FGF20" s="605"/>
      <c r="FGG20" s="605"/>
      <c r="FGH20" s="605"/>
      <c r="FGI20" s="605"/>
      <c r="FGJ20" s="605"/>
      <c r="FGK20" s="605"/>
      <c r="FGL20" s="605"/>
      <c r="FGM20" s="605"/>
      <c r="FGN20" s="605"/>
      <c r="FGO20" s="605"/>
      <c r="FGP20" s="605"/>
      <c r="FGQ20" s="605"/>
      <c r="FGR20" s="605"/>
      <c r="FGS20" s="605"/>
      <c r="FGT20" s="605"/>
      <c r="FGU20" s="605"/>
      <c r="FGV20" s="605"/>
      <c r="FGW20" s="605"/>
      <c r="FGX20" s="605"/>
      <c r="FGY20" s="605"/>
      <c r="FGZ20" s="605"/>
      <c r="FHA20" s="605"/>
      <c r="FHB20" s="605"/>
      <c r="FHC20" s="605"/>
      <c r="FHD20" s="605"/>
      <c r="FHE20" s="605"/>
      <c r="FHF20" s="605"/>
      <c r="FHG20" s="605"/>
      <c r="FHH20" s="605"/>
      <c r="FHI20" s="605"/>
      <c r="FHJ20" s="605"/>
      <c r="FHK20" s="605"/>
      <c r="FHL20" s="605"/>
      <c r="FHM20" s="605"/>
      <c r="FHN20" s="605"/>
      <c r="FHO20" s="605"/>
      <c r="FHP20" s="605"/>
      <c r="FHQ20" s="605"/>
      <c r="FHR20" s="605"/>
      <c r="FHS20" s="605"/>
      <c r="FHT20" s="605"/>
      <c r="FHU20" s="605"/>
      <c r="FHV20" s="605"/>
      <c r="FHW20" s="605"/>
      <c r="FHX20" s="605"/>
      <c r="FHY20" s="605"/>
      <c r="FHZ20" s="605"/>
      <c r="FIA20" s="605"/>
      <c r="FIB20" s="605"/>
      <c r="FIC20" s="605"/>
      <c r="FID20" s="605"/>
      <c r="FIE20" s="605"/>
      <c r="FIF20" s="605"/>
      <c r="FIG20" s="605"/>
      <c r="FIH20" s="605"/>
      <c r="FII20" s="605"/>
      <c r="FIJ20" s="605"/>
      <c r="FIK20" s="605"/>
      <c r="FIL20" s="605"/>
      <c r="FIM20" s="605"/>
      <c r="FIN20" s="605"/>
      <c r="FIO20" s="605"/>
      <c r="FIP20" s="605"/>
      <c r="FIQ20" s="605"/>
      <c r="FIR20" s="605"/>
      <c r="FIS20" s="605"/>
      <c r="FIT20" s="605"/>
      <c r="FIU20" s="605"/>
      <c r="FIV20" s="605"/>
      <c r="FIW20" s="605"/>
      <c r="FIX20" s="605"/>
      <c r="FIY20" s="605"/>
      <c r="FIZ20" s="605"/>
      <c r="FJA20" s="605"/>
      <c r="FJB20" s="605"/>
      <c r="FJC20" s="605"/>
      <c r="FJD20" s="605"/>
      <c r="FJE20" s="605"/>
      <c r="FJF20" s="605"/>
      <c r="FJG20" s="605"/>
      <c r="FJH20" s="605"/>
      <c r="FJI20" s="605"/>
      <c r="FJJ20" s="605"/>
      <c r="FJK20" s="605"/>
      <c r="FJL20" s="605"/>
      <c r="FJM20" s="605"/>
      <c r="FJN20" s="605"/>
      <c r="FJO20" s="605"/>
      <c r="FJP20" s="605"/>
      <c r="FJQ20" s="605"/>
      <c r="FJR20" s="605"/>
      <c r="FJS20" s="605"/>
      <c r="FJT20" s="605"/>
      <c r="FJU20" s="605"/>
      <c r="FJV20" s="605"/>
      <c r="FJW20" s="605"/>
      <c r="FJX20" s="605"/>
      <c r="FJY20" s="605"/>
      <c r="FJZ20" s="605"/>
      <c r="FKA20" s="605"/>
      <c r="FKB20" s="605"/>
      <c r="FKC20" s="605"/>
      <c r="FKD20" s="605"/>
      <c r="FKE20" s="605"/>
      <c r="FKF20" s="605"/>
      <c r="FKG20" s="605"/>
      <c r="FKH20" s="605"/>
      <c r="FKI20" s="605"/>
      <c r="FKJ20" s="605"/>
      <c r="FKK20" s="605"/>
      <c r="FKL20" s="605"/>
      <c r="FKM20" s="605"/>
      <c r="FKN20" s="605"/>
      <c r="FKO20" s="605"/>
      <c r="FKP20" s="605"/>
      <c r="FKQ20" s="605"/>
      <c r="FKR20" s="605"/>
      <c r="FKS20" s="605"/>
      <c r="FKT20" s="605"/>
      <c r="FKU20" s="605"/>
      <c r="FKV20" s="605"/>
      <c r="FKW20" s="605"/>
      <c r="FKX20" s="605"/>
      <c r="FKY20" s="605"/>
      <c r="FKZ20" s="605"/>
      <c r="FLA20" s="605"/>
      <c r="FLB20" s="605"/>
      <c r="FLC20" s="605"/>
      <c r="FLD20" s="605"/>
      <c r="FLE20" s="605"/>
      <c r="FLF20" s="605"/>
      <c r="FLG20" s="605"/>
      <c r="FLH20" s="605"/>
      <c r="FLI20" s="605"/>
      <c r="FLJ20" s="605"/>
      <c r="FLK20" s="605"/>
      <c r="FLL20" s="605"/>
      <c r="FLM20" s="605"/>
      <c r="FLN20" s="605"/>
      <c r="FLO20" s="605"/>
      <c r="FLP20" s="605"/>
      <c r="FLQ20" s="605"/>
      <c r="FLR20" s="605"/>
      <c r="FLS20" s="605"/>
      <c r="FLT20" s="605"/>
      <c r="FLU20" s="605"/>
      <c r="FLV20" s="605"/>
      <c r="FLW20" s="605"/>
      <c r="FLX20" s="605"/>
      <c r="FLY20" s="605"/>
      <c r="FLZ20" s="605"/>
      <c r="FMA20" s="605"/>
      <c r="FMB20" s="605"/>
      <c r="FMC20" s="605"/>
      <c r="FMD20" s="605"/>
      <c r="FME20" s="605"/>
      <c r="FMF20" s="605"/>
      <c r="FMG20" s="605"/>
      <c r="FMH20" s="605"/>
      <c r="FMI20" s="605"/>
      <c r="FMJ20" s="605"/>
      <c r="FMK20" s="605"/>
      <c r="FML20" s="605"/>
      <c r="FMM20" s="605"/>
      <c r="FMN20" s="605"/>
      <c r="FMO20" s="605"/>
      <c r="FMP20" s="605"/>
      <c r="FMQ20" s="605"/>
      <c r="FMR20" s="605"/>
      <c r="FMS20" s="605"/>
      <c r="FMT20" s="605"/>
      <c r="FMU20" s="605"/>
      <c r="FMV20" s="605"/>
      <c r="FMW20" s="605"/>
      <c r="FMX20" s="605"/>
      <c r="FMY20" s="605"/>
      <c r="FMZ20" s="605"/>
      <c r="FNA20" s="605"/>
      <c r="FNB20" s="605"/>
      <c r="FNC20" s="605"/>
      <c r="FND20" s="605"/>
      <c r="FNE20" s="605"/>
      <c r="FNF20" s="605"/>
      <c r="FNG20" s="605"/>
      <c r="FNH20" s="605"/>
      <c r="FNI20" s="605"/>
      <c r="FNJ20" s="605"/>
      <c r="FNK20" s="605"/>
      <c r="FNL20" s="605"/>
      <c r="FNM20" s="605"/>
      <c r="FNN20" s="605"/>
      <c r="FNO20" s="605"/>
      <c r="FNP20" s="605"/>
      <c r="FNQ20" s="605"/>
      <c r="FNR20" s="605"/>
      <c r="FNS20" s="605"/>
      <c r="FNT20" s="605"/>
      <c r="FNU20" s="605"/>
      <c r="FNV20" s="605"/>
      <c r="FNW20" s="605"/>
      <c r="FNX20" s="605"/>
      <c r="FNY20" s="605"/>
      <c r="FNZ20" s="605"/>
      <c r="FOA20" s="605"/>
      <c r="FOB20" s="605"/>
      <c r="FOC20" s="605"/>
      <c r="FOD20" s="605"/>
      <c r="FOE20" s="605"/>
      <c r="FOF20" s="605"/>
      <c r="FOG20" s="605"/>
      <c r="FOH20" s="605"/>
      <c r="FOI20" s="605"/>
      <c r="FOJ20" s="605"/>
      <c r="FOK20" s="605"/>
      <c r="FOL20" s="605"/>
      <c r="FOM20" s="605"/>
      <c r="FON20" s="605"/>
      <c r="FOO20" s="605"/>
      <c r="FOP20" s="605"/>
      <c r="FOQ20" s="605"/>
      <c r="FOR20" s="605"/>
      <c r="FOS20" s="605"/>
      <c r="FOT20" s="605"/>
      <c r="FOU20" s="605"/>
      <c r="FOV20" s="605"/>
      <c r="FOW20" s="605"/>
      <c r="FOX20" s="605"/>
      <c r="FOY20" s="605"/>
      <c r="FOZ20" s="605"/>
      <c r="FPA20" s="605"/>
      <c r="FPB20" s="605"/>
      <c r="FPC20" s="605"/>
      <c r="FPD20" s="605"/>
      <c r="FPE20" s="605"/>
      <c r="FPF20" s="605"/>
      <c r="FPG20" s="605"/>
      <c r="FPH20" s="605"/>
      <c r="FPI20" s="605"/>
      <c r="FPJ20" s="605"/>
      <c r="FPK20" s="605"/>
      <c r="FPL20" s="605"/>
      <c r="FPM20" s="605"/>
      <c r="FPN20" s="605"/>
      <c r="FPO20" s="605"/>
      <c r="FPP20" s="605"/>
      <c r="FPQ20" s="605"/>
      <c r="FPR20" s="605"/>
      <c r="FPS20" s="605"/>
      <c r="FPT20" s="605"/>
      <c r="FPU20" s="605"/>
      <c r="FPV20" s="605"/>
      <c r="FPW20" s="605"/>
      <c r="FPX20" s="605"/>
      <c r="FPY20" s="605"/>
      <c r="FPZ20" s="605"/>
      <c r="FQA20" s="605"/>
      <c r="FQB20" s="605"/>
      <c r="FQC20" s="605"/>
      <c r="FQD20" s="605"/>
      <c r="FQE20" s="605"/>
      <c r="FQF20" s="605"/>
      <c r="FQG20" s="605"/>
      <c r="FQH20" s="605"/>
      <c r="FQI20" s="605"/>
      <c r="FQJ20" s="605"/>
      <c r="FQK20" s="605"/>
      <c r="FQL20" s="605"/>
      <c r="FQM20" s="605"/>
      <c r="FQN20" s="605"/>
      <c r="FQO20" s="605"/>
      <c r="FQP20" s="605"/>
      <c r="FQQ20" s="605"/>
      <c r="FQR20" s="605"/>
      <c r="FQS20" s="605"/>
      <c r="FQT20" s="605"/>
      <c r="FQU20" s="605"/>
      <c r="FQV20" s="605"/>
      <c r="FQW20" s="605"/>
      <c r="FQX20" s="605"/>
      <c r="FQY20" s="605"/>
      <c r="FQZ20" s="605"/>
      <c r="FRA20" s="605"/>
      <c r="FRB20" s="605"/>
      <c r="FRC20" s="605"/>
      <c r="FRD20" s="605"/>
      <c r="FRE20" s="605"/>
      <c r="FRF20" s="605"/>
      <c r="FRG20" s="605"/>
      <c r="FRH20" s="605"/>
      <c r="FRI20" s="605"/>
      <c r="FRJ20" s="605"/>
      <c r="FRK20" s="605"/>
      <c r="FRL20" s="605"/>
      <c r="FRM20" s="605"/>
      <c r="FRN20" s="605"/>
      <c r="FRO20" s="605"/>
      <c r="FRP20" s="605"/>
      <c r="FRQ20" s="605"/>
      <c r="FRR20" s="605"/>
      <c r="FRS20" s="605"/>
      <c r="FRT20" s="605"/>
      <c r="FRU20" s="605"/>
      <c r="FRV20" s="605"/>
      <c r="FRW20" s="605"/>
      <c r="FRX20" s="605"/>
      <c r="FRY20" s="605"/>
      <c r="FRZ20" s="605"/>
      <c r="FSA20" s="605"/>
      <c r="FSB20" s="605"/>
      <c r="FSC20" s="605"/>
      <c r="FSD20" s="605"/>
      <c r="FSE20" s="605"/>
      <c r="FSF20" s="605"/>
      <c r="FSG20" s="605"/>
      <c r="FSH20" s="605"/>
      <c r="FSI20" s="605"/>
      <c r="FSJ20" s="605"/>
      <c r="FSK20" s="605"/>
      <c r="FSL20" s="605"/>
      <c r="FSM20" s="605"/>
      <c r="FSN20" s="605"/>
      <c r="FSO20" s="605"/>
      <c r="FSP20" s="605"/>
      <c r="FSQ20" s="605"/>
      <c r="FSR20" s="605"/>
      <c r="FSS20" s="605"/>
      <c r="FST20" s="605"/>
      <c r="FSU20" s="605"/>
      <c r="FSV20" s="605"/>
      <c r="FSW20" s="605"/>
      <c r="FSX20" s="605"/>
      <c r="FSY20" s="605"/>
      <c r="FSZ20" s="605"/>
      <c r="FTA20" s="605"/>
      <c r="FTB20" s="605"/>
      <c r="FTC20" s="605"/>
      <c r="FTD20" s="605"/>
      <c r="FTE20" s="605"/>
      <c r="FTF20" s="605"/>
      <c r="FTG20" s="605"/>
      <c r="FTH20" s="605"/>
      <c r="FTI20" s="605"/>
      <c r="FTJ20" s="605"/>
      <c r="FTK20" s="605"/>
      <c r="FTL20" s="605"/>
      <c r="FTM20" s="605"/>
      <c r="FTN20" s="605"/>
      <c r="FTO20" s="605"/>
      <c r="FTP20" s="605"/>
      <c r="FTQ20" s="605"/>
      <c r="FTR20" s="605"/>
      <c r="FTS20" s="605"/>
      <c r="FTT20" s="605"/>
      <c r="FTU20" s="605"/>
      <c r="FTV20" s="605"/>
      <c r="FTW20" s="605"/>
      <c r="FTX20" s="605"/>
      <c r="FTY20" s="605"/>
      <c r="FTZ20" s="605"/>
      <c r="FUA20" s="605"/>
      <c r="FUB20" s="605"/>
      <c r="FUC20" s="605"/>
      <c r="FUD20" s="605"/>
      <c r="FUE20" s="605"/>
      <c r="FUF20" s="605"/>
      <c r="FUG20" s="605"/>
      <c r="FUH20" s="605"/>
      <c r="FUI20" s="605"/>
      <c r="FUJ20" s="605"/>
      <c r="FUK20" s="605"/>
      <c r="FUL20" s="605"/>
      <c r="FUM20" s="605"/>
      <c r="FUN20" s="605"/>
      <c r="FUO20" s="605"/>
      <c r="FUP20" s="605"/>
      <c r="FUQ20" s="605"/>
      <c r="FUR20" s="605"/>
      <c r="FUS20" s="605"/>
      <c r="FUT20" s="605"/>
      <c r="FUU20" s="605"/>
      <c r="FUV20" s="605"/>
      <c r="FUW20" s="605"/>
      <c r="FUX20" s="605"/>
      <c r="FUY20" s="605"/>
      <c r="FUZ20" s="605"/>
      <c r="FVA20" s="605"/>
      <c r="FVB20" s="605"/>
      <c r="FVC20" s="605"/>
      <c r="FVD20" s="605"/>
      <c r="FVE20" s="605"/>
      <c r="FVF20" s="605"/>
      <c r="FVG20" s="605"/>
      <c r="FVH20" s="605"/>
      <c r="FVI20" s="605"/>
      <c r="FVJ20" s="605"/>
      <c r="FVK20" s="605"/>
      <c r="FVL20" s="605"/>
      <c r="FVM20" s="605"/>
      <c r="FVN20" s="605"/>
      <c r="FVO20" s="605"/>
      <c r="FVP20" s="605"/>
      <c r="FVQ20" s="605"/>
      <c r="FVR20" s="605"/>
      <c r="FVS20" s="605"/>
      <c r="FVT20" s="605"/>
      <c r="FVU20" s="605"/>
      <c r="FVV20" s="605"/>
      <c r="FVW20" s="605"/>
      <c r="FVX20" s="605"/>
      <c r="FVY20" s="605"/>
      <c r="FVZ20" s="605"/>
      <c r="FWA20" s="605"/>
      <c r="FWB20" s="605"/>
      <c r="FWC20" s="605"/>
      <c r="FWD20" s="605"/>
      <c r="FWE20" s="605"/>
      <c r="FWF20" s="605"/>
      <c r="FWG20" s="605"/>
      <c r="FWH20" s="605"/>
      <c r="FWI20" s="605"/>
      <c r="FWJ20" s="605"/>
      <c r="FWK20" s="605"/>
      <c r="FWL20" s="605"/>
      <c r="FWM20" s="605"/>
      <c r="FWN20" s="605"/>
      <c r="FWO20" s="605"/>
      <c r="FWP20" s="605"/>
      <c r="FWQ20" s="605"/>
      <c r="FWR20" s="605"/>
      <c r="FWS20" s="605"/>
      <c r="FWT20" s="605"/>
      <c r="FWU20" s="605"/>
      <c r="FWV20" s="605"/>
      <c r="FWW20" s="605"/>
      <c r="FWX20" s="605"/>
      <c r="FWY20" s="605"/>
      <c r="FWZ20" s="605"/>
      <c r="FXA20" s="605"/>
      <c r="FXB20" s="605"/>
      <c r="FXC20" s="605"/>
      <c r="FXD20" s="605"/>
      <c r="FXE20" s="605"/>
      <c r="FXF20" s="605"/>
      <c r="FXG20" s="605"/>
      <c r="FXH20" s="605"/>
      <c r="FXI20" s="605"/>
      <c r="FXJ20" s="605"/>
      <c r="FXK20" s="605"/>
      <c r="FXL20" s="605"/>
      <c r="FXM20" s="605"/>
      <c r="FXN20" s="605"/>
      <c r="FXO20" s="605"/>
      <c r="FXP20" s="605"/>
      <c r="FXQ20" s="605"/>
      <c r="FXR20" s="605"/>
      <c r="FXS20" s="605"/>
      <c r="FXT20" s="605"/>
      <c r="FXU20" s="605"/>
      <c r="FXV20" s="605"/>
      <c r="FXW20" s="605"/>
      <c r="FXX20" s="605"/>
      <c r="FXY20" s="605"/>
      <c r="FXZ20" s="605"/>
      <c r="FYA20" s="605"/>
      <c r="FYB20" s="605"/>
      <c r="FYC20" s="605"/>
      <c r="FYD20" s="605"/>
      <c r="FYE20" s="605"/>
      <c r="FYF20" s="605"/>
      <c r="FYG20" s="605"/>
      <c r="FYH20" s="605"/>
      <c r="FYI20" s="605"/>
      <c r="FYJ20" s="605"/>
      <c r="FYK20" s="605"/>
      <c r="FYL20" s="605"/>
      <c r="FYM20" s="605"/>
      <c r="FYN20" s="605"/>
      <c r="FYO20" s="605"/>
      <c r="FYP20" s="605"/>
      <c r="FYQ20" s="605"/>
      <c r="FYR20" s="605"/>
      <c r="FYS20" s="605"/>
      <c r="FYT20" s="605"/>
      <c r="FYU20" s="605"/>
      <c r="FYV20" s="605"/>
      <c r="FYW20" s="605"/>
      <c r="FYX20" s="605"/>
      <c r="FYY20" s="605"/>
      <c r="FYZ20" s="605"/>
      <c r="FZA20" s="605"/>
      <c r="FZB20" s="605"/>
      <c r="FZC20" s="605"/>
      <c r="FZD20" s="605"/>
      <c r="FZE20" s="605"/>
      <c r="FZF20" s="605"/>
      <c r="FZG20" s="605"/>
      <c r="FZH20" s="605"/>
      <c r="FZI20" s="605"/>
      <c r="FZJ20" s="605"/>
      <c r="FZK20" s="605"/>
      <c r="FZL20" s="605"/>
      <c r="FZM20" s="605"/>
      <c r="FZN20" s="605"/>
      <c r="FZO20" s="605"/>
      <c r="FZP20" s="605"/>
      <c r="FZQ20" s="605"/>
      <c r="FZR20" s="605"/>
      <c r="FZS20" s="605"/>
      <c r="FZT20" s="605"/>
      <c r="FZU20" s="605"/>
      <c r="FZV20" s="605"/>
      <c r="FZW20" s="605"/>
      <c r="FZX20" s="605"/>
      <c r="FZY20" s="605"/>
      <c r="FZZ20" s="605"/>
      <c r="GAA20" s="605"/>
      <c r="GAB20" s="605"/>
      <c r="GAC20" s="605"/>
      <c r="GAD20" s="605"/>
      <c r="GAE20" s="605"/>
      <c r="GAF20" s="605"/>
      <c r="GAG20" s="605"/>
      <c r="GAH20" s="605"/>
      <c r="GAI20" s="605"/>
      <c r="GAJ20" s="605"/>
      <c r="GAK20" s="605"/>
      <c r="GAL20" s="605"/>
      <c r="GAM20" s="605"/>
      <c r="GAN20" s="605"/>
      <c r="GAO20" s="605"/>
      <c r="GAP20" s="605"/>
      <c r="GAQ20" s="605"/>
      <c r="GAR20" s="605"/>
      <c r="GAS20" s="605"/>
      <c r="GAT20" s="605"/>
      <c r="GAU20" s="605"/>
      <c r="GAV20" s="605"/>
      <c r="GAW20" s="605"/>
      <c r="GAX20" s="605"/>
      <c r="GAY20" s="605"/>
      <c r="GAZ20" s="605"/>
      <c r="GBA20" s="605"/>
      <c r="GBB20" s="605"/>
      <c r="GBC20" s="605"/>
      <c r="GBD20" s="605"/>
      <c r="GBE20" s="605"/>
      <c r="GBF20" s="605"/>
      <c r="GBG20" s="605"/>
      <c r="GBH20" s="605"/>
      <c r="GBI20" s="605"/>
      <c r="GBJ20" s="605"/>
      <c r="GBK20" s="605"/>
      <c r="GBL20" s="605"/>
      <c r="GBM20" s="605"/>
      <c r="GBN20" s="605"/>
      <c r="GBO20" s="605"/>
      <c r="GBP20" s="605"/>
      <c r="GBQ20" s="605"/>
      <c r="GBR20" s="605"/>
      <c r="GBS20" s="605"/>
      <c r="GBT20" s="605"/>
      <c r="GBU20" s="605"/>
      <c r="GBV20" s="605"/>
      <c r="GBW20" s="605"/>
      <c r="GBX20" s="605"/>
      <c r="GBY20" s="605"/>
      <c r="GBZ20" s="605"/>
      <c r="GCA20" s="605"/>
      <c r="GCB20" s="605"/>
      <c r="GCC20" s="605"/>
      <c r="GCD20" s="605"/>
      <c r="GCE20" s="605"/>
      <c r="GCF20" s="605"/>
      <c r="GCG20" s="605"/>
      <c r="GCH20" s="605"/>
      <c r="GCI20" s="605"/>
      <c r="GCJ20" s="605"/>
      <c r="GCK20" s="605"/>
      <c r="GCL20" s="605"/>
      <c r="GCM20" s="605"/>
      <c r="GCN20" s="605"/>
      <c r="GCO20" s="605"/>
      <c r="GCP20" s="605"/>
      <c r="GCQ20" s="605"/>
      <c r="GCR20" s="605"/>
      <c r="GCS20" s="605"/>
      <c r="GCT20" s="605"/>
      <c r="GCU20" s="605"/>
      <c r="GCV20" s="605"/>
      <c r="GCW20" s="605"/>
      <c r="GCX20" s="605"/>
      <c r="GCY20" s="605"/>
      <c r="GCZ20" s="605"/>
      <c r="GDA20" s="605"/>
      <c r="GDB20" s="605"/>
      <c r="GDC20" s="605"/>
      <c r="GDD20" s="605"/>
      <c r="GDE20" s="605"/>
      <c r="GDF20" s="605"/>
      <c r="GDG20" s="605"/>
      <c r="GDH20" s="605"/>
      <c r="GDI20" s="605"/>
      <c r="GDJ20" s="605"/>
      <c r="GDK20" s="605"/>
      <c r="GDL20" s="605"/>
      <c r="GDM20" s="605"/>
      <c r="GDN20" s="605"/>
      <c r="GDO20" s="605"/>
      <c r="GDP20" s="605"/>
      <c r="GDQ20" s="605"/>
      <c r="GDR20" s="605"/>
      <c r="GDS20" s="605"/>
      <c r="GDT20" s="605"/>
      <c r="GDU20" s="605"/>
      <c r="GDV20" s="605"/>
      <c r="GDW20" s="605"/>
      <c r="GDX20" s="605"/>
      <c r="GDY20" s="605"/>
      <c r="GDZ20" s="605"/>
      <c r="GEA20" s="605"/>
      <c r="GEB20" s="605"/>
      <c r="GEC20" s="605"/>
      <c r="GED20" s="605"/>
      <c r="GEE20" s="605"/>
      <c r="GEF20" s="605"/>
      <c r="GEG20" s="605"/>
      <c r="GEH20" s="605"/>
      <c r="GEI20" s="605"/>
      <c r="GEJ20" s="605"/>
      <c r="GEK20" s="605"/>
      <c r="GEL20" s="605"/>
      <c r="GEM20" s="605"/>
      <c r="GEN20" s="605"/>
      <c r="GEO20" s="605"/>
      <c r="GEP20" s="605"/>
      <c r="GEQ20" s="605"/>
      <c r="GER20" s="605"/>
      <c r="GES20" s="605"/>
      <c r="GET20" s="605"/>
      <c r="GEU20" s="605"/>
      <c r="GEV20" s="605"/>
      <c r="GEW20" s="605"/>
      <c r="GEX20" s="605"/>
      <c r="GEY20" s="605"/>
      <c r="GEZ20" s="605"/>
      <c r="GFA20" s="605"/>
      <c r="GFB20" s="605"/>
      <c r="GFC20" s="605"/>
      <c r="GFD20" s="605"/>
      <c r="GFE20" s="605"/>
      <c r="GFF20" s="605"/>
      <c r="GFG20" s="605"/>
      <c r="GFH20" s="605"/>
      <c r="GFI20" s="605"/>
      <c r="GFJ20" s="605"/>
      <c r="GFK20" s="605"/>
      <c r="GFL20" s="605"/>
      <c r="GFM20" s="605"/>
      <c r="GFN20" s="605"/>
      <c r="GFO20" s="605"/>
      <c r="GFP20" s="605"/>
      <c r="GFQ20" s="605"/>
      <c r="GFR20" s="605"/>
      <c r="GFS20" s="605"/>
      <c r="GFT20" s="605"/>
      <c r="GFU20" s="605"/>
      <c r="GFV20" s="605"/>
      <c r="GFW20" s="605"/>
      <c r="GFX20" s="605"/>
      <c r="GFY20" s="605"/>
      <c r="GFZ20" s="605"/>
      <c r="GGA20" s="605"/>
      <c r="GGB20" s="605"/>
      <c r="GGC20" s="605"/>
      <c r="GGD20" s="605"/>
      <c r="GGE20" s="605"/>
      <c r="GGF20" s="605"/>
      <c r="GGG20" s="605"/>
      <c r="GGH20" s="605"/>
      <c r="GGI20" s="605"/>
      <c r="GGJ20" s="605"/>
      <c r="GGK20" s="605"/>
      <c r="GGL20" s="605"/>
      <c r="GGM20" s="605"/>
      <c r="GGN20" s="605"/>
      <c r="GGO20" s="605"/>
      <c r="GGP20" s="605"/>
      <c r="GGQ20" s="605"/>
      <c r="GGR20" s="605"/>
      <c r="GGS20" s="605"/>
      <c r="GGT20" s="605"/>
      <c r="GGU20" s="605"/>
      <c r="GGV20" s="605"/>
      <c r="GGW20" s="605"/>
      <c r="GGX20" s="605"/>
      <c r="GGY20" s="605"/>
      <c r="GGZ20" s="605"/>
      <c r="GHA20" s="605"/>
      <c r="GHB20" s="605"/>
      <c r="GHC20" s="605"/>
      <c r="GHD20" s="605"/>
      <c r="GHE20" s="605"/>
      <c r="GHF20" s="605"/>
      <c r="GHG20" s="605"/>
      <c r="GHH20" s="605"/>
      <c r="GHI20" s="605"/>
      <c r="GHJ20" s="605"/>
      <c r="GHK20" s="605"/>
      <c r="GHL20" s="605"/>
      <c r="GHM20" s="605"/>
      <c r="GHN20" s="605"/>
      <c r="GHO20" s="605"/>
      <c r="GHP20" s="605"/>
      <c r="GHQ20" s="605"/>
      <c r="GHR20" s="605"/>
      <c r="GHS20" s="605"/>
      <c r="GHT20" s="605"/>
      <c r="GHU20" s="605"/>
      <c r="GHV20" s="605"/>
      <c r="GHW20" s="605"/>
      <c r="GHX20" s="605"/>
      <c r="GHY20" s="605"/>
      <c r="GHZ20" s="605"/>
      <c r="GIA20" s="605"/>
      <c r="GIB20" s="605"/>
      <c r="GIC20" s="605"/>
      <c r="GID20" s="605"/>
      <c r="GIE20" s="605"/>
      <c r="GIF20" s="605"/>
      <c r="GIG20" s="605"/>
      <c r="GIH20" s="605"/>
      <c r="GII20" s="605"/>
      <c r="GIJ20" s="605"/>
      <c r="GIK20" s="605"/>
      <c r="GIL20" s="605"/>
      <c r="GIM20" s="605"/>
      <c r="GIN20" s="605"/>
      <c r="GIO20" s="605"/>
      <c r="GIP20" s="605"/>
      <c r="GIQ20" s="605"/>
      <c r="GIR20" s="605"/>
      <c r="GIS20" s="605"/>
      <c r="GIT20" s="605"/>
      <c r="GIU20" s="605"/>
      <c r="GIV20" s="605"/>
      <c r="GIW20" s="605"/>
      <c r="GIX20" s="605"/>
      <c r="GIY20" s="605"/>
      <c r="GIZ20" s="605"/>
      <c r="GJA20" s="605"/>
      <c r="GJB20" s="605"/>
      <c r="GJC20" s="605"/>
      <c r="GJD20" s="605"/>
      <c r="GJE20" s="605"/>
      <c r="GJF20" s="605"/>
      <c r="GJG20" s="605"/>
      <c r="GJH20" s="605"/>
      <c r="GJI20" s="605"/>
      <c r="GJJ20" s="605"/>
      <c r="GJK20" s="605"/>
      <c r="GJL20" s="605"/>
      <c r="GJM20" s="605"/>
      <c r="GJN20" s="605"/>
      <c r="GJO20" s="605"/>
      <c r="GJP20" s="605"/>
      <c r="GJQ20" s="605"/>
      <c r="GJR20" s="605"/>
      <c r="GJS20" s="605"/>
      <c r="GJT20" s="605"/>
      <c r="GJU20" s="605"/>
      <c r="GJV20" s="605"/>
      <c r="GJW20" s="605"/>
      <c r="GJX20" s="605"/>
      <c r="GJY20" s="605"/>
      <c r="GJZ20" s="605"/>
      <c r="GKA20" s="605"/>
      <c r="GKB20" s="605"/>
      <c r="GKC20" s="605"/>
      <c r="GKD20" s="605"/>
      <c r="GKE20" s="605"/>
      <c r="GKF20" s="605"/>
      <c r="GKG20" s="605"/>
      <c r="GKH20" s="605"/>
      <c r="GKI20" s="605"/>
      <c r="GKJ20" s="605"/>
      <c r="GKK20" s="605"/>
      <c r="GKL20" s="605"/>
      <c r="GKM20" s="605"/>
      <c r="GKN20" s="605"/>
      <c r="GKO20" s="605"/>
      <c r="GKP20" s="605"/>
      <c r="GKQ20" s="605"/>
      <c r="GKR20" s="605"/>
      <c r="GKS20" s="605"/>
      <c r="GKT20" s="605"/>
      <c r="GKU20" s="605"/>
      <c r="GKV20" s="605"/>
      <c r="GKW20" s="605"/>
      <c r="GKX20" s="605"/>
      <c r="GKY20" s="605"/>
      <c r="GKZ20" s="605"/>
      <c r="GLA20" s="605"/>
      <c r="GLB20" s="605"/>
      <c r="GLC20" s="605"/>
      <c r="GLD20" s="605"/>
      <c r="GLE20" s="605"/>
      <c r="GLF20" s="605"/>
      <c r="GLG20" s="605"/>
      <c r="GLH20" s="605"/>
      <c r="GLI20" s="605"/>
      <c r="GLJ20" s="605"/>
      <c r="GLK20" s="605"/>
      <c r="GLL20" s="605"/>
      <c r="GLM20" s="605"/>
      <c r="GLN20" s="605"/>
      <c r="GLO20" s="605"/>
      <c r="GLP20" s="605"/>
      <c r="GLQ20" s="605"/>
      <c r="GLR20" s="605"/>
      <c r="GLS20" s="605"/>
      <c r="GLT20" s="605"/>
      <c r="GLU20" s="605"/>
      <c r="GLV20" s="605"/>
      <c r="GLW20" s="605"/>
      <c r="GLX20" s="605"/>
      <c r="GLY20" s="605"/>
      <c r="GLZ20" s="605"/>
      <c r="GMA20" s="605"/>
      <c r="GMB20" s="605"/>
      <c r="GMC20" s="605"/>
      <c r="GMD20" s="605"/>
      <c r="GME20" s="605"/>
      <c r="GMF20" s="605"/>
      <c r="GMG20" s="605"/>
      <c r="GMH20" s="605"/>
      <c r="GMI20" s="605"/>
      <c r="GMJ20" s="605"/>
      <c r="GMK20" s="605"/>
      <c r="GML20" s="605"/>
      <c r="GMM20" s="605"/>
      <c r="GMN20" s="605"/>
      <c r="GMO20" s="605"/>
      <c r="GMP20" s="605"/>
      <c r="GMQ20" s="605"/>
      <c r="GMR20" s="605"/>
      <c r="GMS20" s="605"/>
      <c r="GMT20" s="605"/>
      <c r="GMU20" s="605"/>
      <c r="GMV20" s="605"/>
      <c r="GMW20" s="605"/>
      <c r="GMX20" s="605"/>
      <c r="GMY20" s="605"/>
      <c r="GMZ20" s="605"/>
      <c r="GNA20" s="605"/>
      <c r="GNB20" s="605"/>
      <c r="GNC20" s="605"/>
      <c r="GND20" s="605"/>
      <c r="GNE20" s="605"/>
      <c r="GNF20" s="605"/>
      <c r="GNG20" s="605"/>
      <c r="GNH20" s="605"/>
      <c r="GNI20" s="605"/>
      <c r="GNJ20" s="605"/>
      <c r="GNK20" s="605"/>
      <c r="GNL20" s="605"/>
      <c r="GNM20" s="605"/>
      <c r="GNN20" s="605"/>
      <c r="GNO20" s="605"/>
      <c r="GNP20" s="605"/>
      <c r="GNQ20" s="605"/>
      <c r="GNR20" s="605"/>
      <c r="GNS20" s="605"/>
      <c r="GNT20" s="605"/>
      <c r="GNU20" s="605"/>
      <c r="GNV20" s="605"/>
      <c r="GNW20" s="605"/>
      <c r="GNX20" s="605"/>
      <c r="GNY20" s="605"/>
      <c r="GNZ20" s="605"/>
      <c r="GOA20" s="605"/>
      <c r="GOB20" s="605"/>
      <c r="GOC20" s="605"/>
      <c r="GOD20" s="605"/>
      <c r="GOE20" s="605"/>
      <c r="GOF20" s="605"/>
      <c r="GOG20" s="605"/>
      <c r="GOH20" s="605"/>
      <c r="GOI20" s="605"/>
      <c r="GOJ20" s="605"/>
      <c r="GOK20" s="605"/>
      <c r="GOL20" s="605"/>
      <c r="GOM20" s="605"/>
      <c r="GON20" s="605"/>
      <c r="GOO20" s="605"/>
      <c r="GOP20" s="605"/>
      <c r="GOQ20" s="605"/>
      <c r="GOR20" s="605"/>
      <c r="GOS20" s="605"/>
      <c r="GOT20" s="605"/>
      <c r="GOU20" s="605"/>
      <c r="GOV20" s="605"/>
      <c r="GOW20" s="605"/>
      <c r="GOX20" s="605"/>
      <c r="GOY20" s="605"/>
      <c r="GOZ20" s="605"/>
      <c r="GPA20" s="605"/>
      <c r="GPB20" s="605"/>
      <c r="GPC20" s="605"/>
      <c r="GPD20" s="605"/>
      <c r="GPE20" s="605"/>
      <c r="GPF20" s="605"/>
      <c r="GPG20" s="605"/>
      <c r="GPH20" s="605"/>
      <c r="GPI20" s="605"/>
      <c r="GPJ20" s="605"/>
      <c r="GPK20" s="605"/>
      <c r="GPL20" s="605"/>
      <c r="GPM20" s="605"/>
      <c r="GPN20" s="605"/>
      <c r="GPO20" s="605"/>
      <c r="GPP20" s="605"/>
      <c r="GPQ20" s="605"/>
      <c r="GPR20" s="605"/>
      <c r="GPS20" s="605"/>
      <c r="GPT20" s="605"/>
      <c r="GPU20" s="605"/>
      <c r="GPV20" s="605"/>
      <c r="GPW20" s="605"/>
      <c r="GPX20" s="605"/>
      <c r="GPY20" s="605"/>
      <c r="GPZ20" s="605"/>
      <c r="GQA20" s="605"/>
      <c r="GQB20" s="605"/>
      <c r="GQC20" s="605"/>
      <c r="GQD20" s="605"/>
      <c r="GQE20" s="605"/>
      <c r="GQF20" s="605"/>
      <c r="GQG20" s="605"/>
      <c r="GQH20" s="605"/>
      <c r="GQI20" s="605"/>
      <c r="GQJ20" s="605"/>
      <c r="GQK20" s="605"/>
      <c r="GQL20" s="605"/>
      <c r="GQM20" s="605"/>
      <c r="GQN20" s="605"/>
      <c r="GQO20" s="605"/>
      <c r="GQP20" s="605"/>
      <c r="GQQ20" s="605"/>
      <c r="GQR20" s="605"/>
      <c r="GQS20" s="605"/>
      <c r="GQT20" s="605"/>
      <c r="GQU20" s="605"/>
      <c r="GQV20" s="605"/>
      <c r="GQW20" s="605"/>
      <c r="GQX20" s="605"/>
      <c r="GQY20" s="605"/>
      <c r="GQZ20" s="605"/>
      <c r="GRA20" s="605"/>
      <c r="GRB20" s="605"/>
      <c r="GRC20" s="605"/>
      <c r="GRD20" s="605"/>
      <c r="GRE20" s="605"/>
      <c r="GRF20" s="605"/>
      <c r="GRG20" s="605"/>
      <c r="GRH20" s="605"/>
      <c r="GRI20" s="605"/>
      <c r="GRJ20" s="605"/>
      <c r="GRK20" s="605"/>
      <c r="GRL20" s="605"/>
      <c r="GRM20" s="605"/>
      <c r="GRN20" s="605"/>
      <c r="GRO20" s="605"/>
      <c r="GRP20" s="605"/>
      <c r="GRQ20" s="605"/>
      <c r="GRR20" s="605"/>
      <c r="GRS20" s="605"/>
      <c r="GRT20" s="605"/>
      <c r="GRU20" s="605"/>
      <c r="GRV20" s="605"/>
      <c r="GRW20" s="605"/>
      <c r="GRX20" s="605"/>
      <c r="GRY20" s="605"/>
      <c r="GRZ20" s="605"/>
      <c r="GSA20" s="605"/>
      <c r="GSB20" s="605"/>
      <c r="GSC20" s="605"/>
      <c r="GSD20" s="605"/>
      <c r="GSE20" s="605"/>
      <c r="GSF20" s="605"/>
      <c r="GSG20" s="605"/>
      <c r="GSH20" s="605"/>
      <c r="GSI20" s="605"/>
      <c r="GSJ20" s="605"/>
      <c r="GSK20" s="605"/>
      <c r="GSL20" s="605"/>
      <c r="GSM20" s="605"/>
      <c r="GSN20" s="605"/>
      <c r="GSO20" s="605"/>
      <c r="GSP20" s="605"/>
      <c r="GSQ20" s="605"/>
      <c r="GSR20" s="605"/>
      <c r="GSS20" s="605"/>
      <c r="GST20" s="605"/>
      <c r="GSU20" s="605"/>
      <c r="GSV20" s="605"/>
      <c r="GSW20" s="605"/>
      <c r="GSX20" s="605"/>
      <c r="GSY20" s="605"/>
      <c r="GSZ20" s="605"/>
      <c r="GTA20" s="605"/>
      <c r="GTB20" s="605"/>
      <c r="GTC20" s="605"/>
      <c r="GTD20" s="605"/>
      <c r="GTE20" s="605"/>
      <c r="GTF20" s="605"/>
      <c r="GTG20" s="605"/>
      <c r="GTH20" s="605"/>
      <c r="GTI20" s="605"/>
      <c r="GTJ20" s="605"/>
      <c r="GTK20" s="605"/>
      <c r="GTL20" s="605"/>
      <c r="GTM20" s="605"/>
      <c r="GTN20" s="605"/>
      <c r="GTO20" s="605"/>
      <c r="GTP20" s="605"/>
      <c r="GTQ20" s="605"/>
      <c r="GTR20" s="605"/>
      <c r="GTS20" s="605"/>
      <c r="GTT20" s="605"/>
      <c r="GTU20" s="605"/>
      <c r="GTV20" s="605"/>
      <c r="GTW20" s="605"/>
      <c r="GTX20" s="605"/>
      <c r="GTY20" s="605"/>
      <c r="GTZ20" s="605"/>
      <c r="GUA20" s="605"/>
      <c r="GUB20" s="605"/>
      <c r="GUC20" s="605"/>
      <c r="GUD20" s="605"/>
      <c r="GUE20" s="605"/>
      <c r="GUF20" s="605"/>
      <c r="GUG20" s="605"/>
      <c r="GUH20" s="605"/>
      <c r="GUI20" s="605"/>
      <c r="GUJ20" s="605"/>
      <c r="GUK20" s="605"/>
      <c r="GUL20" s="605"/>
      <c r="GUM20" s="605"/>
      <c r="GUN20" s="605"/>
      <c r="GUO20" s="605"/>
      <c r="GUP20" s="605"/>
      <c r="GUQ20" s="605"/>
      <c r="GUR20" s="605"/>
      <c r="GUS20" s="605"/>
      <c r="GUT20" s="605"/>
      <c r="GUU20" s="605"/>
      <c r="GUV20" s="605"/>
      <c r="GUW20" s="605"/>
      <c r="GUX20" s="605"/>
      <c r="GUY20" s="605"/>
      <c r="GUZ20" s="605"/>
      <c r="GVA20" s="605"/>
      <c r="GVB20" s="605"/>
      <c r="GVC20" s="605"/>
      <c r="GVD20" s="605"/>
      <c r="GVE20" s="605"/>
      <c r="GVF20" s="605"/>
      <c r="GVG20" s="605"/>
      <c r="GVH20" s="605"/>
      <c r="GVI20" s="605"/>
      <c r="GVJ20" s="605"/>
      <c r="GVK20" s="605"/>
      <c r="GVL20" s="605"/>
      <c r="GVM20" s="605"/>
      <c r="GVN20" s="605"/>
      <c r="GVO20" s="605"/>
      <c r="GVP20" s="605"/>
      <c r="GVQ20" s="605"/>
      <c r="GVR20" s="605"/>
      <c r="GVS20" s="605"/>
      <c r="GVT20" s="605"/>
      <c r="GVU20" s="605"/>
      <c r="GVV20" s="605"/>
      <c r="GVW20" s="605"/>
      <c r="GVX20" s="605"/>
      <c r="GVY20" s="605"/>
      <c r="GVZ20" s="605"/>
      <c r="GWA20" s="605"/>
      <c r="GWB20" s="605"/>
      <c r="GWC20" s="605"/>
      <c r="GWD20" s="605"/>
      <c r="GWE20" s="605"/>
      <c r="GWF20" s="605"/>
      <c r="GWG20" s="605"/>
      <c r="GWH20" s="605"/>
      <c r="GWI20" s="605"/>
      <c r="GWJ20" s="605"/>
      <c r="GWK20" s="605"/>
      <c r="GWL20" s="605"/>
      <c r="GWM20" s="605"/>
      <c r="GWN20" s="605"/>
      <c r="GWO20" s="605"/>
      <c r="GWP20" s="605"/>
      <c r="GWQ20" s="605"/>
      <c r="GWR20" s="605"/>
      <c r="GWS20" s="605"/>
      <c r="GWT20" s="605"/>
      <c r="GWU20" s="605"/>
      <c r="GWV20" s="605"/>
      <c r="GWW20" s="605"/>
      <c r="GWX20" s="605"/>
      <c r="GWY20" s="605"/>
      <c r="GWZ20" s="605"/>
      <c r="GXA20" s="605"/>
      <c r="GXB20" s="605"/>
      <c r="GXC20" s="605"/>
      <c r="GXD20" s="605"/>
      <c r="GXE20" s="605"/>
      <c r="GXF20" s="605"/>
      <c r="GXG20" s="605"/>
      <c r="GXH20" s="605"/>
      <c r="GXI20" s="605"/>
      <c r="GXJ20" s="605"/>
      <c r="GXK20" s="605"/>
      <c r="GXL20" s="605"/>
      <c r="GXM20" s="605"/>
      <c r="GXN20" s="605"/>
      <c r="GXO20" s="605"/>
      <c r="GXP20" s="605"/>
      <c r="GXQ20" s="605"/>
      <c r="GXR20" s="605"/>
      <c r="GXS20" s="605"/>
      <c r="GXT20" s="605"/>
      <c r="GXU20" s="605"/>
      <c r="GXV20" s="605"/>
      <c r="GXW20" s="605"/>
      <c r="GXX20" s="605"/>
      <c r="GXY20" s="605"/>
      <c r="GXZ20" s="605"/>
      <c r="GYA20" s="605"/>
      <c r="GYB20" s="605"/>
      <c r="GYC20" s="605"/>
      <c r="GYD20" s="605"/>
      <c r="GYE20" s="605"/>
      <c r="GYF20" s="605"/>
      <c r="GYG20" s="605"/>
      <c r="GYH20" s="605"/>
      <c r="GYI20" s="605"/>
      <c r="GYJ20" s="605"/>
      <c r="GYK20" s="605"/>
      <c r="GYL20" s="605"/>
      <c r="GYM20" s="605"/>
      <c r="GYN20" s="605"/>
      <c r="GYO20" s="605"/>
      <c r="GYP20" s="605"/>
      <c r="GYQ20" s="605"/>
      <c r="GYR20" s="605"/>
      <c r="GYS20" s="605"/>
      <c r="GYT20" s="605"/>
      <c r="GYU20" s="605"/>
      <c r="GYV20" s="605"/>
      <c r="GYW20" s="605"/>
      <c r="GYX20" s="605"/>
      <c r="GYY20" s="605"/>
      <c r="GYZ20" s="605"/>
      <c r="GZA20" s="605"/>
      <c r="GZB20" s="605"/>
      <c r="GZC20" s="605"/>
      <c r="GZD20" s="605"/>
      <c r="GZE20" s="605"/>
      <c r="GZF20" s="605"/>
      <c r="GZG20" s="605"/>
      <c r="GZH20" s="605"/>
      <c r="GZI20" s="605"/>
      <c r="GZJ20" s="605"/>
      <c r="GZK20" s="605"/>
      <c r="GZL20" s="605"/>
      <c r="GZM20" s="605"/>
      <c r="GZN20" s="605"/>
      <c r="GZO20" s="605"/>
      <c r="GZP20" s="605"/>
      <c r="GZQ20" s="605"/>
      <c r="GZR20" s="605"/>
      <c r="GZS20" s="605"/>
      <c r="GZT20" s="605"/>
      <c r="GZU20" s="605"/>
      <c r="GZV20" s="605"/>
      <c r="GZW20" s="605"/>
      <c r="GZX20" s="605"/>
      <c r="GZY20" s="605"/>
      <c r="GZZ20" s="605"/>
      <c r="HAA20" s="605"/>
      <c r="HAB20" s="605"/>
      <c r="HAC20" s="605"/>
      <c r="HAD20" s="605"/>
      <c r="HAE20" s="605"/>
      <c r="HAF20" s="605"/>
      <c r="HAG20" s="605"/>
      <c r="HAH20" s="605"/>
      <c r="HAI20" s="605"/>
      <c r="HAJ20" s="605"/>
      <c r="HAK20" s="605"/>
      <c r="HAL20" s="605"/>
      <c r="HAM20" s="605"/>
      <c r="HAN20" s="605"/>
      <c r="HAO20" s="605"/>
      <c r="HAP20" s="605"/>
      <c r="HAQ20" s="605"/>
      <c r="HAR20" s="605"/>
      <c r="HAS20" s="605"/>
      <c r="HAT20" s="605"/>
      <c r="HAU20" s="605"/>
      <c r="HAV20" s="605"/>
      <c r="HAW20" s="605"/>
      <c r="HAX20" s="605"/>
      <c r="HAY20" s="605"/>
      <c r="HAZ20" s="605"/>
      <c r="HBA20" s="605"/>
      <c r="HBB20" s="605"/>
      <c r="HBC20" s="605"/>
      <c r="HBD20" s="605"/>
      <c r="HBE20" s="605"/>
      <c r="HBF20" s="605"/>
      <c r="HBG20" s="605"/>
      <c r="HBH20" s="605"/>
      <c r="HBI20" s="605"/>
      <c r="HBJ20" s="605"/>
      <c r="HBK20" s="605"/>
      <c r="HBL20" s="605"/>
      <c r="HBM20" s="605"/>
      <c r="HBN20" s="605"/>
      <c r="HBO20" s="605"/>
      <c r="HBP20" s="605"/>
      <c r="HBQ20" s="605"/>
      <c r="HBR20" s="605"/>
      <c r="HBS20" s="605"/>
      <c r="HBT20" s="605"/>
      <c r="HBU20" s="605"/>
      <c r="HBV20" s="605"/>
      <c r="HBW20" s="605"/>
      <c r="HBX20" s="605"/>
      <c r="HBY20" s="605"/>
      <c r="HBZ20" s="605"/>
      <c r="HCA20" s="605"/>
      <c r="HCB20" s="605"/>
      <c r="HCC20" s="605"/>
      <c r="HCD20" s="605"/>
      <c r="HCE20" s="605"/>
      <c r="HCF20" s="605"/>
      <c r="HCG20" s="605"/>
      <c r="HCH20" s="605"/>
      <c r="HCI20" s="605"/>
      <c r="HCJ20" s="605"/>
      <c r="HCK20" s="605"/>
      <c r="HCL20" s="605"/>
      <c r="HCM20" s="605"/>
      <c r="HCN20" s="605"/>
      <c r="HCO20" s="605"/>
      <c r="HCP20" s="605"/>
      <c r="HCQ20" s="605"/>
      <c r="HCR20" s="605"/>
      <c r="HCS20" s="605"/>
      <c r="HCT20" s="605"/>
      <c r="HCU20" s="605"/>
      <c r="HCV20" s="605"/>
      <c r="HCW20" s="605"/>
      <c r="HCX20" s="605"/>
      <c r="HCY20" s="605"/>
      <c r="HCZ20" s="605"/>
      <c r="HDA20" s="605"/>
      <c r="HDB20" s="605"/>
      <c r="HDC20" s="605"/>
      <c r="HDD20" s="605"/>
      <c r="HDE20" s="605"/>
      <c r="HDF20" s="605"/>
      <c r="HDG20" s="605"/>
      <c r="HDH20" s="605"/>
      <c r="HDI20" s="605"/>
      <c r="HDJ20" s="605"/>
      <c r="HDK20" s="605"/>
      <c r="HDL20" s="605"/>
      <c r="HDM20" s="605"/>
      <c r="HDN20" s="605"/>
      <c r="HDO20" s="605"/>
      <c r="HDP20" s="605"/>
      <c r="HDQ20" s="605"/>
      <c r="HDR20" s="605"/>
      <c r="HDS20" s="605"/>
      <c r="HDT20" s="605"/>
      <c r="HDU20" s="605"/>
      <c r="HDV20" s="605"/>
      <c r="HDW20" s="605"/>
      <c r="HDX20" s="605"/>
      <c r="HDY20" s="605"/>
      <c r="HDZ20" s="605"/>
      <c r="HEA20" s="605"/>
      <c r="HEB20" s="605"/>
      <c r="HEC20" s="605"/>
      <c r="HED20" s="605"/>
      <c r="HEE20" s="605"/>
      <c r="HEF20" s="605"/>
      <c r="HEG20" s="605"/>
      <c r="HEH20" s="605"/>
      <c r="HEI20" s="605"/>
      <c r="HEJ20" s="605"/>
      <c r="HEK20" s="605"/>
      <c r="HEL20" s="605"/>
      <c r="HEM20" s="605"/>
      <c r="HEN20" s="605"/>
      <c r="HEO20" s="605"/>
      <c r="HEP20" s="605"/>
      <c r="HEQ20" s="605"/>
      <c r="HER20" s="605"/>
      <c r="HES20" s="605"/>
      <c r="HET20" s="605"/>
      <c r="HEU20" s="605"/>
      <c r="HEV20" s="605"/>
      <c r="HEW20" s="605"/>
      <c r="HEX20" s="605"/>
      <c r="HEY20" s="605"/>
      <c r="HEZ20" s="605"/>
      <c r="HFA20" s="605"/>
      <c r="HFB20" s="605"/>
      <c r="HFC20" s="605"/>
      <c r="HFD20" s="605"/>
      <c r="HFE20" s="605"/>
      <c r="HFF20" s="605"/>
      <c r="HFG20" s="605"/>
      <c r="HFH20" s="605"/>
      <c r="HFI20" s="605"/>
      <c r="HFJ20" s="605"/>
      <c r="HFK20" s="605"/>
      <c r="HFL20" s="605"/>
      <c r="HFM20" s="605"/>
      <c r="HFN20" s="605"/>
      <c r="HFO20" s="605"/>
      <c r="HFP20" s="605"/>
      <c r="HFQ20" s="605"/>
      <c r="HFR20" s="605"/>
      <c r="HFS20" s="605"/>
      <c r="HFT20" s="605"/>
      <c r="HFU20" s="605"/>
      <c r="HFV20" s="605"/>
      <c r="HFW20" s="605"/>
      <c r="HFX20" s="605"/>
      <c r="HFY20" s="605"/>
      <c r="HFZ20" s="605"/>
      <c r="HGA20" s="605"/>
      <c r="HGB20" s="605"/>
      <c r="HGC20" s="605"/>
      <c r="HGD20" s="605"/>
      <c r="HGE20" s="605"/>
      <c r="HGF20" s="605"/>
      <c r="HGG20" s="605"/>
      <c r="HGH20" s="605"/>
      <c r="HGI20" s="605"/>
      <c r="HGJ20" s="605"/>
      <c r="HGK20" s="605"/>
      <c r="HGL20" s="605"/>
      <c r="HGM20" s="605"/>
      <c r="HGN20" s="605"/>
      <c r="HGO20" s="605"/>
      <c r="HGP20" s="605"/>
      <c r="HGQ20" s="605"/>
      <c r="HGR20" s="605"/>
      <c r="HGS20" s="605"/>
      <c r="HGT20" s="605"/>
      <c r="HGU20" s="605"/>
      <c r="HGV20" s="605"/>
      <c r="HGW20" s="605"/>
      <c r="HGX20" s="605"/>
      <c r="HGY20" s="605"/>
      <c r="HGZ20" s="605"/>
      <c r="HHA20" s="605"/>
      <c r="HHB20" s="605"/>
      <c r="HHC20" s="605"/>
      <c r="HHD20" s="605"/>
      <c r="HHE20" s="605"/>
      <c r="HHF20" s="605"/>
      <c r="HHG20" s="605"/>
      <c r="HHH20" s="605"/>
      <c r="HHI20" s="605"/>
      <c r="HHJ20" s="605"/>
      <c r="HHK20" s="605"/>
      <c r="HHL20" s="605"/>
      <c r="HHM20" s="605"/>
      <c r="HHN20" s="605"/>
      <c r="HHO20" s="605"/>
      <c r="HHP20" s="605"/>
      <c r="HHQ20" s="605"/>
      <c r="HHR20" s="605"/>
      <c r="HHS20" s="605"/>
      <c r="HHT20" s="605"/>
      <c r="HHU20" s="605"/>
      <c r="HHV20" s="605"/>
      <c r="HHW20" s="605"/>
      <c r="HHX20" s="605"/>
      <c r="HHY20" s="605"/>
      <c r="HHZ20" s="605"/>
      <c r="HIA20" s="605"/>
      <c r="HIB20" s="605"/>
      <c r="HIC20" s="605"/>
      <c r="HID20" s="605"/>
      <c r="HIE20" s="605"/>
      <c r="HIF20" s="605"/>
      <c r="HIG20" s="605"/>
      <c r="HIH20" s="605"/>
      <c r="HII20" s="605"/>
      <c r="HIJ20" s="605"/>
      <c r="HIK20" s="605"/>
      <c r="HIL20" s="605"/>
      <c r="HIM20" s="605"/>
      <c r="HIN20" s="605"/>
      <c r="HIO20" s="605"/>
      <c r="HIP20" s="605"/>
      <c r="HIQ20" s="605"/>
      <c r="HIR20" s="605"/>
      <c r="HIS20" s="605"/>
      <c r="HIT20" s="605"/>
      <c r="HIU20" s="605"/>
      <c r="HIV20" s="605"/>
      <c r="HIW20" s="605"/>
      <c r="HIX20" s="605"/>
      <c r="HIY20" s="605"/>
      <c r="HIZ20" s="605"/>
      <c r="HJA20" s="605"/>
      <c r="HJB20" s="605"/>
      <c r="HJC20" s="605"/>
      <c r="HJD20" s="605"/>
      <c r="HJE20" s="605"/>
      <c r="HJF20" s="605"/>
      <c r="HJG20" s="605"/>
      <c r="HJH20" s="605"/>
      <c r="HJI20" s="605"/>
      <c r="HJJ20" s="605"/>
      <c r="HJK20" s="605"/>
      <c r="HJL20" s="605"/>
      <c r="HJM20" s="605"/>
      <c r="HJN20" s="605"/>
      <c r="HJO20" s="605"/>
      <c r="HJP20" s="605"/>
      <c r="HJQ20" s="605"/>
      <c r="HJR20" s="605"/>
      <c r="HJS20" s="605"/>
      <c r="HJT20" s="605"/>
      <c r="HJU20" s="605"/>
      <c r="HJV20" s="605"/>
      <c r="HJW20" s="605"/>
      <c r="HJX20" s="605"/>
      <c r="HJY20" s="605"/>
      <c r="HJZ20" s="605"/>
      <c r="HKA20" s="605"/>
      <c r="HKB20" s="605"/>
      <c r="HKC20" s="605"/>
      <c r="HKD20" s="605"/>
      <c r="HKE20" s="605"/>
      <c r="HKF20" s="605"/>
      <c r="HKG20" s="605"/>
      <c r="HKH20" s="605"/>
      <c r="HKI20" s="605"/>
      <c r="HKJ20" s="605"/>
      <c r="HKK20" s="605"/>
      <c r="HKL20" s="605"/>
      <c r="HKM20" s="605"/>
      <c r="HKN20" s="605"/>
      <c r="HKO20" s="605"/>
      <c r="HKP20" s="605"/>
      <c r="HKQ20" s="605"/>
      <c r="HKR20" s="605"/>
      <c r="HKS20" s="605"/>
      <c r="HKT20" s="605"/>
      <c r="HKU20" s="605"/>
      <c r="HKV20" s="605"/>
      <c r="HKW20" s="605"/>
      <c r="HKX20" s="605"/>
      <c r="HKY20" s="605"/>
      <c r="HKZ20" s="605"/>
      <c r="HLA20" s="605"/>
      <c r="HLB20" s="605"/>
      <c r="HLC20" s="605"/>
      <c r="HLD20" s="605"/>
      <c r="HLE20" s="605"/>
      <c r="HLF20" s="605"/>
      <c r="HLG20" s="605"/>
      <c r="HLH20" s="605"/>
      <c r="HLI20" s="605"/>
      <c r="HLJ20" s="605"/>
      <c r="HLK20" s="605"/>
      <c r="HLL20" s="605"/>
      <c r="HLM20" s="605"/>
      <c r="HLN20" s="605"/>
      <c r="HLO20" s="605"/>
      <c r="HLP20" s="605"/>
      <c r="HLQ20" s="605"/>
      <c r="HLR20" s="605"/>
      <c r="HLS20" s="605"/>
      <c r="HLT20" s="605"/>
      <c r="HLU20" s="605"/>
      <c r="HLV20" s="605"/>
      <c r="HLW20" s="605"/>
      <c r="HLX20" s="605"/>
      <c r="HLY20" s="605"/>
      <c r="HLZ20" s="605"/>
      <c r="HMA20" s="605"/>
      <c r="HMB20" s="605"/>
      <c r="HMC20" s="605"/>
      <c r="HMD20" s="605"/>
      <c r="HME20" s="605"/>
      <c r="HMF20" s="605"/>
      <c r="HMG20" s="605"/>
      <c r="HMH20" s="605"/>
      <c r="HMI20" s="605"/>
      <c r="HMJ20" s="605"/>
      <c r="HMK20" s="605"/>
      <c r="HML20" s="605"/>
      <c r="HMM20" s="605"/>
      <c r="HMN20" s="605"/>
      <c r="HMO20" s="605"/>
      <c r="HMP20" s="605"/>
      <c r="HMQ20" s="605"/>
      <c r="HMR20" s="605"/>
      <c r="HMS20" s="605"/>
      <c r="HMT20" s="605"/>
      <c r="HMU20" s="605"/>
      <c r="HMV20" s="605"/>
      <c r="HMW20" s="605"/>
      <c r="HMX20" s="605"/>
      <c r="HMY20" s="605"/>
      <c r="HMZ20" s="605"/>
      <c r="HNA20" s="605"/>
      <c r="HNB20" s="605"/>
      <c r="HNC20" s="605"/>
      <c r="HND20" s="605"/>
      <c r="HNE20" s="605"/>
      <c r="HNF20" s="605"/>
      <c r="HNG20" s="605"/>
      <c r="HNH20" s="605"/>
      <c r="HNI20" s="605"/>
      <c r="HNJ20" s="605"/>
      <c r="HNK20" s="605"/>
      <c r="HNL20" s="605"/>
      <c r="HNM20" s="605"/>
      <c r="HNN20" s="605"/>
      <c r="HNO20" s="605"/>
      <c r="HNP20" s="605"/>
      <c r="HNQ20" s="605"/>
      <c r="HNR20" s="605"/>
      <c r="HNS20" s="605"/>
      <c r="HNT20" s="605"/>
      <c r="HNU20" s="605"/>
      <c r="HNV20" s="605"/>
      <c r="HNW20" s="605"/>
      <c r="HNX20" s="605"/>
      <c r="HNY20" s="605"/>
      <c r="HNZ20" s="605"/>
      <c r="HOA20" s="605"/>
      <c r="HOB20" s="605"/>
      <c r="HOC20" s="605"/>
      <c r="HOD20" s="605"/>
      <c r="HOE20" s="605"/>
      <c r="HOF20" s="605"/>
      <c r="HOG20" s="605"/>
      <c r="HOH20" s="605"/>
      <c r="HOI20" s="605"/>
      <c r="HOJ20" s="605"/>
      <c r="HOK20" s="605"/>
      <c r="HOL20" s="605"/>
      <c r="HOM20" s="605"/>
      <c r="HON20" s="605"/>
      <c r="HOO20" s="605"/>
      <c r="HOP20" s="605"/>
      <c r="HOQ20" s="605"/>
      <c r="HOR20" s="605"/>
      <c r="HOS20" s="605"/>
      <c r="HOT20" s="605"/>
      <c r="HOU20" s="605"/>
      <c r="HOV20" s="605"/>
      <c r="HOW20" s="605"/>
      <c r="HOX20" s="605"/>
      <c r="HOY20" s="605"/>
      <c r="HOZ20" s="605"/>
      <c r="HPA20" s="605"/>
      <c r="HPB20" s="605"/>
      <c r="HPC20" s="605"/>
      <c r="HPD20" s="605"/>
      <c r="HPE20" s="605"/>
      <c r="HPF20" s="605"/>
      <c r="HPG20" s="605"/>
      <c r="HPH20" s="605"/>
      <c r="HPI20" s="605"/>
      <c r="HPJ20" s="605"/>
      <c r="HPK20" s="605"/>
      <c r="HPL20" s="605"/>
      <c r="HPM20" s="605"/>
      <c r="HPN20" s="605"/>
      <c r="HPO20" s="605"/>
      <c r="HPP20" s="605"/>
      <c r="HPQ20" s="605"/>
      <c r="HPR20" s="605"/>
      <c r="HPS20" s="605"/>
      <c r="HPT20" s="605"/>
      <c r="HPU20" s="605"/>
      <c r="HPV20" s="605"/>
      <c r="HPW20" s="605"/>
      <c r="HPX20" s="605"/>
      <c r="HPY20" s="605"/>
      <c r="HPZ20" s="605"/>
      <c r="HQA20" s="605"/>
      <c r="HQB20" s="605"/>
      <c r="HQC20" s="605"/>
      <c r="HQD20" s="605"/>
      <c r="HQE20" s="605"/>
      <c r="HQF20" s="605"/>
      <c r="HQG20" s="605"/>
      <c r="HQH20" s="605"/>
      <c r="HQI20" s="605"/>
      <c r="HQJ20" s="605"/>
      <c r="HQK20" s="605"/>
      <c r="HQL20" s="605"/>
      <c r="HQM20" s="605"/>
      <c r="HQN20" s="605"/>
      <c r="HQO20" s="605"/>
      <c r="HQP20" s="605"/>
      <c r="HQQ20" s="605"/>
      <c r="HQR20" s="605"/>
      <c r="HQS20" s="605"/>
      <c r="HQT20" s="605"/>
      <c r="HQU20" s="605"/>
      <c r="HQV20" s="605"/>
      <c r="HQW20" s="605"/>
      <c r="HQX20" s="605"/>
      <c r="HQY20" s="605"/>
      <c r="HQZ20" s="605"/>
      <c r="HRA20" s="605"/>
      <c r="HRB20" s="605"/>
      <c r="HRC20" s="605"/>
      <c r="HRD20" s="605"/>
      <c r="HRE20" s="605"/>
      <c r="HRF20" s="605"/>
      <c r="HRG20" s="605"/>
      <c r="HRH20" s="605"/>
      <c r="HRI20" s="605"/>
      <c r="HRJ20" s="605"/>
      <c r="HRK20" s="605"/>
      <c r="HRL20" s="605"/>
      <c r="HRM20" s="605"/>
      <c r="HRN20" s="605"/>
      <c r="HRO20" s="605"/>
      <c r="HRP20" s="605"/>
      <c r="HRQ20" s="605"/>
      <c r="HRR20" s="605"/>
      <c r="HRS20" s="605"/>
      <c r="HRT20" s="605"/>
      <c r="HRU20" s="605"/>
      <c r="HRV20" s="605"/>
      <c r="HRW20" s="605"/>
      <c r="HRX20" s="605"/>
      <c r="HRY20" s="605"/>
      <c r="HRZ20" s="605"/>
      <c r="HSA20" s="605"/>
      <c r="HSB20" s="605"/>
      <c r="HSC20" s="605"/>
      <c r="HSD20" s="605"/>
      <c r="HSE20" s="605"/>
      <c r="HSF20" s="605"/>
      <c r="HSG20" s="605"/>
      <c r="HSH20" s="605"/>
      <c r="HSI20" s="605"/>
      <c r="HSJ20" s="605"/>
      <c r="HSK20" s="605"/>
      <c r="HSL20" s="605"/>
      <c r="HSM20" s="605"/>
      <c r="HSN20" s="605"/>
      <c r="HSO20" s="605"/>
      <c r="HSP20" s="605"/>
      <c r="HSQ20" s="605"/>
      <c r="HSR20" s="605"/>
      <c r="HSS20" s="605"/>
      <c r="HST20" s="605"/>
      <c r="HSU20" s="605"/>
      <c r="HSV20" s="605"/>
      <c r="HSW20" s="605"/>
      <c r="HSX20" s="605"/>
      <c r="HSY20" s="605"/>
      <c r="HSZ20" s="605"/>
      <c r="HTA20" s="605"/>
      <c r="HTB20" s="605"/>
      <c r="HTC20" s="605"/>
      <c r="HTD20" s="605"/>
      <c r="HTE20" s="605"/>
      <c r="HTF20" s="605"/>
      <c r="HTG20" s="605"/>
      <c r="HTH20" s="605"/>
      <c r="HTI20" s="605"/>
      <c r="HTJ20" s="605"/>
      <c r="HTK20" s="605"/>
      <c r="HTL20" s="605"/>
      <c r="HTM20" s="605"/>
      <c r="HTN20" s="605"/>
      <c r="HTO20" s="605"/>
      <c r="HTP20" s="605"/>
      <c r="HTQ20" s="605"/>
      <c r="HTR20" s="605"/>
      <c r="HTS20" s="605"/>
      <c r="HTT20" s="605"/>
      <c r="HTU20" s="605"/>
      <c r="HTV20" s="605"/>
      <c r="HTW20" s="605"/>
      <c r="HTX20" s="605"/>
      <c r="HTY20" s="605"/>
      <c r="HTZ20" s="605"/>
      <c r="HUA20" s="605"/>
      <c r="HUB20" s="605"/>
      <c r="HUC20" s="605"/>
      <c r="HUD20" s="605"/>
      <c r="HUE20" s="605"/>
      <c r="HUF20" s="605"/>
      <c r="HUG20" s="605"/>
      <c r="HUH20" s="605"/>
      <c r="HUI20" s="605"/>
      <c r="HUJ20" s="605"/>
      <c r="HUK20" s="605"/>
      <c r="HUL20" s="605"/>
      <c r="HUM20" s="605"/>
      <c r="HUN20" s="605"/>
      <c r="HUO20" s="605"/>
      <c r="HUP20" s="605"/>
      <c r="HUQ20" s="605"/>
      <c r="HUR20" s="605"/>
      <c r="HUS20" s="605"/>
      <c r="HUT20" s="605"/>
      <c r="HUU20" s="605"/>
      <c r="HUV20" s="605"/>
      <c r="HUW20" s="605"/>
      <c r="HUX20" s="605"/>
      <c r="HUY20" s="605"/>
      <c r="HUZ20" s="605"/>
      <c r="HVA20" s="605"/>
      <c r="HVB20" s="605"/>
      <c r="HVC20" s="605"/>
      <c r="HVD20" s="605"/>
      <c r="HVE20" s="605"/>
      <c r="HVF20" s="605"/>
      <c r="HVG20" s="605"/>
    </row>
    <row r="21" spans="1:5987" s="606" customFormat="1" hidden="1" x14ac:dyDescent="0.2">
      <c r="A21" s="392" t="s">
        <v>198</v>
      </c>
      <c r="B21" s="392"/>
      <c r="C21" s="392"/>
      <c r="D21" s="392" t="e">
        <f t="shared" si="28"/>
        <v>#DIV/0!</v>
      </c>
      <c r="E21" s="392"/>
      <c r="F21" s="392"/>
      <c r="G21" s="392" t="e">
        <f t="shared" si="29"/>
        <v>#DIV/0!</v>
      </c>
      <c r="H21" s="392"/>
      <c r="I21" s="392"/>
      <c r="J21" s="392" t="e">
        <f t="shared" si="30"/>
        <v>#DIV/0!</v>
      </c>
      <c r="K21" s="392"/>
      <c r="L21" s="392"/>
      <c r="M21" s="392" t="e">
        <f t="shared" ref="M21" si="63">L21/K21*100</f>
        <v>#DIV/0!</v>
      </c>
      <c r="N21" s="392"/>
      <c r="O21" s="392"/>
      <c r="P21" s="392" t="e">
        <f t="shared" ref="P21" si="64">O21/N21*100</f>
        <v>#DIV/0!</v>
      </c>
      <c r="Q21" s="337">
        <v>3.5</v>
      </c>
      <c r="R21" s="337">
        <v>0</v>
      </c>
      <c r="S21" s="360">
        <f t="shared" ref="S21" si="65">R21/Q21*100</f>
        <v>0</v>
      </c>
      <c r="T21" s="337">
        <v>1.5</v>
      </c>
      <c r="U21" s="337">
        <v>0</v>
      </c>
      <c r="V21" s="360">
        <f t="shared" ref="V21" si="66">U21/T21*100</f>
        <v>0</v>
      </c>
      <c r="W21" s="337">
        <v>0</v>
      </c>
      <c r="X21" s="337">
        <v>0</v>
      </c>
      <c r="Y21" s="360">
        <v>0</v>
      </c>
      <c r="Z21" s="373"/>
      <c r="AA21" s="373"/>
      <c r="AB21" s="373"/>
      <c r="AC21" s="337">
        <f t="shared" si="36"/>
        <v>5</v>
      </c>
      <c r="AD21" s="337">
        <f t="shared" si="36"/>
        <v>0</v>
      </c>
      <c r="AE21" s="360">
        <f t="shared" si="37"/>
        <v>0</v>
      </c>
      <c r="AF21" s="359">
        <v>2.5</v>
      </c>
      <c r="AG21" s="359">
        <v>0</v>
      </c>
      <c r="AH21" s="360">
        <f t="shared" si="38"/>
        <v>0</v>
      </c>
      <c r="AI21" s="359">
        <v>0</v>
      </c>
      <c r="AJ21" s="359">
        <v>0</v>
      </c>
      <c r="AK21" s="360">
        <v>0</v>
      </c>
      <c r="AL21" s="359">
        <v>0</v>
      </c>
      <c r="AM21" s="359">
        <v>0</v>
      </c>
      <c r="AN21" s="360">
        <v>0</v>
      </c>
      <c r="AO21" s="359">
        <v>0</v>
      </c>
      <c r="AP21" s="359">
        <v>0</v>
      </c>
      <c r="AQ21" s="360">
        <v>0</v>
      </c>
      <c r="AR21" s="359">
        <f t="shared" si="41"/>
        <v>2.5</v>
      </c>
      <c r="AS21" s="359">
        <f t="shared" si="41"/>
        <v>0</v>
      </c>
      <c r="AT21" s="360">
        <f t="shared" si="42"/>
        <v>0</v>
      </c>
      <c r="AU21" s="347"/>
      <c r="AV21" s="347"/>
      <c r="AW21" s="604"/>
      <c r="AX21" s="347"/>
      <c r="AY21" s="347"/>
      <c r="AZ21" s="604"/>
      <c r="BA21" s="347"/>
      <c r="BB21" s="347"/>
      <c r="BC21" s="604"/>
      <c r="BD21" s="347"/>
      <c r="BE21" s="347"/>
      <c r="BF21" s="347"/>
      <c r="BG21" s="347"/>
      <c r="BH21" s="347"/>
      <c r="BI21" s="604"/>
      <c r="BJ21" s="347"/>
      <c r="BK21" s="347"/>
      <c r="BL21" s="604"/>
      <c r="BM21" s="347"/>
      <c r="BN21" s="347"/>
      <c r="BO21" s="604"/>
      <c r="BP21" s="347"/>
      <c r="BQ21" s="347"/>
      <c r="BR21" s="604"/>
      <c r="BS21" s="347"/>
      <c r="BT21" s="347"/>
      <c r="BU21" s="347"/>
      <c r="BV21" s="347"/>
      <c r="BW21" s="347"/>
      <c r="BX21" s="604"/>
      <c r="BY21" s="347"/>
      <c r="BZ21" s="347"/>
      <c r="CA21" s="604"/>
      <c r="CB21" s="347"/>
      <c r="CC21" s="347"/>
      <c r="CD21" s="604"/>
      <c r="CE21" s="347"/>
      <c r="CF21" s="347"/>
      <c r="CG21" s="604"/>
      <c r="CH21" s="347"/>
      <c r="CI21" s="347"/>
      <c r="CJ21" s="347"/>
      <c r="CK21" s="347"/>
      <c r="CL21" s="347"/>
      <c r="CM21" s="604"/>
      <c r="CN21" s="605"/>
      <c r="CO21" s="605"/>
      <c r="CP21" s="605"/>
      <c r="CQ21" s="605"/>
      <c r="CR21" s="605"/>
      <c r="CS21" s="605"/>
      <c r="CT21" s="605"/>
      <c r="CU21" s="605"/>
      <c r="CV21" s="605"/>
      <c r="CW21" s="605"/>
      <c r="CX21" s="605"/>
      <c r="CY21" s="605"/>
      <c r="CZ21" s="605"/>
      <c r="DA21" s="605"/>
      <c r="DB21" s="605"/>
      <c r="DC21" s="605"/>
      <c r="DD21" s="605"/>
      <c r="DE21" s="605"/>
      <c r="DF21" s="605"/>
      <c r="DG21" s="605"/>
      <c r="DH21" s="605"/>
      <c r="DI21" s="605"/>
      <c r="DJ21" s="605"/>
      <c r="DK21" s="605"/>
      <c r="DL21" s="605"/>
      <c r="DM21" s="605"/>
      <c r="DN21" s="605"/>
      <c r="DO21" s="605"/>
      <c r="DP21" s="605"/>
      <c r="DQ21" s="605"/>
      <c r="DR21" s="605"/>
      <c r="DS21" s="605"/>
      <c r="DT21" s="605"/>
      <c r="DU21" s="605"/>
      <c r="DV21" s="605"/>
      <c r="DW21" s="605"/>
      <c r="DX21" s="605"/>
      <c r="DY21" s="605"/>
      <c r="DZ21" s="605"/>
      <c r="EA21" s="605"/>
      <c r="EB21" s="605"/>
      <c r="EC21" s="605"/>
      <c r="ED21" s="605"/>
      <c r="EE21" s="605"/>
      <c r="EF21" s="605"/>
      <c r="EG21" s="605"/>
      <c r="EH21" s="605"/>
      <c r="EI21" s="605"/>
      <c r="EJ21" s="605"/>
      <c r="EK21" s="605"/>
      <c r="EL21" s="605"/>
      <c r="EM21" s="605"/>
      <c r="EN21" s="605"/>
      <c r="EO21" s="605"/>
      <c r="EP21" s="605"/>
      <c r="EQ21" s="605"/>
      <c r="ER21" s="605"/>
      <c r="ES21" s="605"/>
      <c r="ET21" s="605"/>
      <c r="EU21" s="605"/>
      <c r="EV21" s="605"/>
      <c r="EW21" s="605"/>
      <c r="EX21" s="605"/>
      <c r="EY21" s="605"/>
      <c r="EZ21" s="605"/>
      <c r="FA21" s="605"/>
      <c r="FB21" s="605"/>
      <c r="FC21" s="605"/>
      <c r="FD21" s="605"/>
      <c r="FE21" s="605"/>
      <c r="FF21" s="605"/>
      <c r="FG21" s="605"/>
      <c r="FH21" s="605"/>
      <c r="FI21" s="605"/>
      <c r="FJ21" s="605"/>
      <c r="FK21" s="605"/>
      <c r="FL21" s="605"/>
      <c r="FM21" s="605"/>
      <c r="FN21" s="605"/>
      <c r="FO21" s="605"/>
      <c r="FP21" s="605"/>
      <c r="FQ21" s="605"/>
      <c r="FR21" s="605"/>
      <c r="FS21" s="605"/>
      <c r="FT21" s="605"/>
      <c r="FU21" s="605"/>
      <c r="FV21" s="605"/>
      <c r="FW21" s="605"/>
      <c r="FX21" s="605"/>
      <c r="FY21" s="605"/>
      <c r="FZ21" s="605"/>
      <c r="GA21" s="605"/>
      <c r="GB21" s="605"/>
      <c r="GC21" s="605"/>
      <c r="GD21" s="605"/>
      <c r="GE21" s="605"/>
      <c r="GF21" s="605"/>
      <c r="GG21" s="605"/>
      <c r="GH21" s="605"/>
      <c r="GI21" s="605"/>
      <c r="GJ21" s="605"/>
      <c r="GK21" s="605"/>
      <c r="GL21" s="605"/>
      <c r="GM21" s="605"/>
      <c r="GN21" s="605"/>
      <c r="GO21" s="605"/>
      <c r="GP21" s="605"/>
      <c r="GQ21" s="605"/>
      <c r="GR21" s="605"/>
      <c r="GS21" s="605"/>
      <c r="GT21" s="605"/>
      <c r="GU21" s="605"/>
      <c r="GV21" s="605"/>
      <c r="GW21" s="605"/>
      <c r="GX21" s="605"/>
      <c r="GY21" s="605"/>
      <c r="GZ21" s="605"/>
      <c r="HA21" s="605"/>
      <c r="HB21" s="605"/>
      <c r="HC21" s="605"/>
      <c r="HD21" s="605"/>
      <c r="HE21" s="605"/>
      <c r="HF21" s="605"/>
      <c r="HG21" s="605"/>
      <c r="HH21" s="605"/>
      <c r="HI21" s="605"/>
      <c r="HJ21" s="605"/>
      <c r="HK21" s="605"/>
      <c r="HL21" s="605"/>
      <c r="HM21" s="605"/>
      <c r="HN21" s="605"/>
      <c r="HO21" s="605"/>
      <c r="HP21" s="605"/>
      <c r="HQ21" s="605"/>
      <c r="HR21" s="605"/>
      <c r="HS21" s="605"/>
      <c r="HT21" s="605"/>
      <c r="HU21" s="605"/>
      <c r="HV21" s="605"/>
      <c r="HW21" s="605"/>
      <c r="HX21" s="605"/>
      <c r="HY21" s="605"/>
      <c r="HZ21" s="605"/>
      <c r="IA21" s="605"/>
      <c r="IB21" s="605"/>
      <c r="IC21" s="605"/>
      <c r="ID21" s="605"/>
      <c r="IE21" s="605"/>
      <c r="IF21" s="605"/>
      <c r="IG21" s="605"/>
      <c r="IH21" s="605"/>
      <c r="II21" s="605"/>
      <c r="IJ21" s="605"/>
      <c r="IK21" s="605"/>
      <c r="IL21" s="605"/>
      <c r="IM21" s="605"/>
      <c r="IN21" s="605"/>
      <c r="IO21" s="605"/>
      <c r="IP21" s="605"/>
      <c r="IQ21" s="605"/>
      <c r="IR21" s="605"/>
      <c r="IS21" s="605"/>
      <c r="IT21" s="605"/>
      <c r="IU21" s="605"/>
      <c r="IV21" s="605"/>
      <c r="IW21" s="605"/>
      <c r="IX21" s="605"/>
      <c r="IY21" s="605"/>
      <c r="IZ21" s="605"/>
      <c r="JA21" s="605"/>
      <c r="JB21" s="605"/>
      <c r="JC21" s="605"/>
      <c r="JD21" s="605"/>
      <c r="JE21" s="605"/>
      <c r="JF21" s="605"/>
      <c r="JG21" s="605"/>
      <c r="JH21" s="605"/>
      <c r="JI21" s="605"/>
      <c r="JJ21" s="605"/>
      <c r="JK21" s="605"/>
      <c r="JL21" s="605"/>
      <c r="JM21" s="605"/>
      <c r="JN21" s="605"/>
      <c r="JO21" s="605"/>
      <c r="JP21" s="605"/>
      <c r="JQ21" s="605"/>
      <c r="JR21" s="605"/>
      <c r="JS21" s="605"/>
      <c r="JT21" s="605"/>
      <c r="JU21" s="605"/>
      <c r="JV21" s="605"/>
      <c r="JW21" s="605"/>
      <c r="JX21" s="605"/>
      <c r="JY21" s="605"/>
      <c r="JZ21" s="605"/>
      <c r="KA21" s="605"/>
      <c r="KB21" s="605"/>
      <c r="KC21" s="605"/>
      <c r="KD21" s="605"/>
      <c r="KE21" s="605"/>
      <c r="KF21" s="605"/>
      <c r="KG21" s="605"/>
      <c r="KH21" s="605"/>
      <c r="KI21" s="605"/>
      <c r="KJ21" s="605"/>
      <c r="KK21" s="605"/>
      <c r="KL21" s="605"/>
      <c r="KM21" s="605"/>
      <c r="KN21" s="605"/>
      <c r="KO21" s="605"/>
      <c r="KP21" s="605"/>
      <c r="KQ21" s="605"/>
      <c r="KR21" s="605"/>
      <c r="KS21" s="605"/>
      <c r="KT21" s="605"/>
      <c r="KU21" s="605"/>
      <c r="KV21" s="605"/>
      <c r="KW21" s="605"/>
      <c r="KX21" s="605"/>
      <c r="KY21" s="605"/>
      <c r="KZ21" s="605"/>
      <c r="LA21" s="605"/>
      <c r="LB21" s="605"/>
      <c r="LC21" s="605"/>
      <c r="LD21" s="605"/>
      <c r="LE21" s="605"/>
      <c r="LF21" s="605"/>
      <c r="LG21" s="605"/>
      <c r="LH21" s="605"/>
      <c r="LI21" s="605"/>
      <c r="LJ21" s="605"/>
      <c r="LK21" s="605"/>
      <c r="LL21" s="605"/>
      <c r="LM21" s="605"/>
      <c r="LN21" s="605"/>
      <c r="LO21" s="605"/>
      <c r="LP21" s="605"/>
      <c r="LQ21" s="605"/>
      <c r="LR21" s="605"/>
      <c r="LS21" s="605"/>
      <c r="LT21" s="605"/>
      <c r="LU21" s="605"/>
      <c r="LV21" s="605"/>
      <c r="LW21" s="605"/>
      <c r="LX21" s="605"/>
      <c r="LY21" s="605"/>
      <c r="LZ21" s="605"/>
      <c r="MA21" s="605"/>
      <c r="MB21" s="605"/>
      <c r="MC21" s="605"/>
      <c r="MD21" s="605"/>
      <c r="ME21" s="605"/>
      <c r="MF21" s="605"/>
      <c r="MG21" s="605"/>
      <c r="MH21" s="605"/>
      <c r="MI21" s="605"/>
      <c r="MJ21" s="605"/>
      <c r="MK21" s="605"/>
      <c r="ML21" s="605"/>
      <c r="MM21" s="605"/>
      <c r="MN21" s="605"/>
      <c r="MO21" s="605"/>
      <c r="MP21" s="605"/>
      <c r="MQ21" s="605"/>
      <c r="MR21" s="605"/>
      <c r="MS21" s="605"/>
      <c r="MT21" s="605"/>
      <c r="MU21" s="605"/>
      <c r="MV21" s="605"/>
      <c r="MW21" s="605"/>
      <c r="MX21" s="605"/>
      <c r="MY21" s="605"/>
      <c r="MZ21" s="605"/>
      <c r="NA21" s="605"/>
      <c r="NB21" s="605"/>
      <c r="NC21" s="605"/>
      <c r="ND21" s="605"/>
      <c r="NE21" s="605"/>
      <c r="NF21" s="605"/>
      <c r="NG21" s="605"/>
      <c r="NH21" s="605"/>
      <c r="NI21" s="605"/>
      <c r="NJ21" s="605"/>
      <c r="NK21" s="605"/>
      <c r="NL21" s="605"/>
      <c r="NM21" s="605"/>
      <c r="NN21" s="605"/>
      <c r="NO21" s="605"/>
      <c r="NP21" s="605"/>
      <c r="NQ21" s="605"/>
      <c r="NR21" s="605"/>
      <c r="NS21" s="605"/>
      <c r="NT21" s="605"/>
      <c r="NU21" s="605"/>
      <c r="NV21" s="605"/>
      <c r="NW21" s="605"/>
      <c r="NX21" s="605"/>
      <c r="NY21" s="605"/>
      <c r="NZ21" s="605"/>
      <c r="OA21" s="605"/>
      <c r="OB21" s="605"/>
      <c r="OC21" s="605"/>
      <c r="OD21" s="605"/>
      <c r="OE21" s="605"/>
      <c r="OF21" s="605"/>
      <c r="OG21" s="605"/>
      <c r="OH21" s="605"/>
      <c r="OI21" s="605"/>
      <c r="OJ21" s="605"/>
      <c r="OK21" s="605"/>
      <c r="OL21" s="605"/>
      <c r="OM21" s="605"/>
      <c r="ON21" s="605"/>
      <c r="OO21" s="605"/>
      <c r="OP21" s="605"/>
      <c r="OQ21" s="605"/>
      <c r="OR21" s="605"/>
      <c r="OS21" s="605"/>
      <c r="OT21" s="605"/>
      <c r="OU21" s="605"/>
      <c r="OV21" s="605"/>
      <c r="OW21" s="605"/>
      <c r="OX21" s="605"/>
      <c r="OY21" s="605"/>
      <c r="OZ21" s="605"/>
      <c r="PA21" s="605"/>
      <c r="PB21" s="605"/>
      <c r="PC21" s="605"/>
      <c r="PD21" s="605"/>
      <c r="PE21" s="605"/>
      <c r="PF21" s="605"/>
      <c r="PG21" s="605"/>
      <c r="PH21" s="605"/>
      <c r="PI21" s="605"/>
      <c r="PJ21" s="605"/>
      <c r="PK21" s="605"/>
      <c r="PL21" s="605"/>
      <c r="PM21" s="605"/>
      <c r="PN21" s="605"/>
      <c r="PO21" s="605"/>
      <c r="PP21" s="605"/>
      <c r="PQ21" s="605"/>
      <c r="PR21" s="605"/>
      <c r="PS21" s="605"/>
      <c r="PT21" s="605"/>
      <c r="PU21" s="605"/>
      <c r="PV21" s="605"/>
      <c r="PW21" s="605"/>
      <c r="PX21" s="605"/>
      <c r="PY21" s="605"/>
      <c r="PZ21" s="605"/>
      <c r="QA21" s="605"/>
      <c r="QB21" s="605"/>
      <c r="QC21" s="605"/>
      <c r="QD21" s="605"/>
      <c r="QE21" s="605"/>
      <c r="QF21" s="605"/>
      <c r="QG21" s="605"/>
      <c r="QH21" s="605"/>
      <c r="QI21" s="605"/>
      <c r="QJ21" s="605"/>
      <c r="QK21" s="605"/>
      <c r="QL21" s="605"/>
      <c r="QM21" s="605"/>
      <c r="QN21" s="605"/>
      <c r="QO21" s="605"/>
      <c r="QP21" s="605"/>
      <c r="QQ21" s="605"/>
      <c r="QR21" s="605"/>
      <c r="QS21" s="605"/>
      <c r="QT21" s="605"/>
      <c r="QU21" s="605"/>
      <c r="QV21" s="605"/>
      <c r="QW21" s="605"/>
      <c r="QX21" s="605"/>
      <c r="QY21" s="605"/>
      <c r="QZ21" s="605"/>
      <c r="RA21" s="605"/>
      <c r="RB21" s="605"/>
      <c r="RC21" s="605"/>
      <c r="RD21" s="605"/>
      <c r="RE21" s="605"/>
      <c r="RF21" s="605"/>
      <c r="RG21" s="605"/>
      <c r="RH21" s="605"/>
      <c r="RI21" s="605"/>
      <c r="RJ21" s="605"/>
      <c r="RK21" s="605"/>
      <c r="RL21" s="605"/>
      <c r="RM21" s="605"/>
      <c r="RN21" s="605"/>
      <c r="RO21" s="605"/>
      <c r="RP21" s="605"/>
      <c r="RQ21" s="605"/>
      <c r="RR21" s="605"/>
      <c r="RS21" s="605"/>
      <c r="RT21" s="605"/>
      <c r="RU21" s="605"/>
      <c r="RV21" s="605"/>
      <c r="RW21" s="605"/>
      <c r="RX21" s="605"/>
      <c r="RY21" s="605"/>
      <c r="RZ21" s="605"/>
      <c r="SA21" s="605"/>
      <c r="SB21" s="605"/>
      <c r="SC21" s="605"/>
      <c r="SD21" s="605"/>
      <c r="SE21" s="605"/>
      <c r="SF21" s="605"/>
      <c r="SG21" s="605"/>
      <c r="SH21" s="605"/>
      <c r="SI21" s="605"/>
      <c r="SJ21" s="605"/>
      <c r="SK21" s="605"/>
      <c r="SL21" s="605"/>
      <c r="SM21" s="605"/>
      <c r="SN21" s="605"/>
      <c r="SO21" s="605"/>
      <c r="SP21" s="605"/>
      <c r="SQ21" s="605"/>
      <c r="SR21" s="605"/>
      <c r="SS21" s="605"/>
      <c r="ST21" s="605"/>
      <c r="SU21" s="605"/>
      <c r="SV21" s="605"/>
      <c r="SW21" s="605"/>
      <c r="SX21" s="605"/>
      <c r="SY21" s="605"/>
      <c r="SZ21" s="605"/>
      <c r="TA21" s="605"/>
      <c r="TB21" s="605"/>
      <c r="TC21" s="605"/>
      <c r="TD21" s="605"/>
      <c r="TE21" s="605"/>
      <c r="TF21" s="605"/>
      <c r="TG21" s="605"/>
      <c r="TH21" s="605"/>
      <c r="TI21" s="605"/>
      <c r="TJ21" s="605"/>
      <c r="TK21" s="605"/>
      <c r="TL21" s="605"/>
      <c r="TM21" s="605"/>
      <c r="TN21" s="605"/>
      <c r="TO21" s="605"/>
      <c r="TP21" s="605"/>
      <c r="TQ21" s="605"/>
      <c r="TR21" s="605"/>
      <c r="TS21" s="605"/>
      <c r="TT21" s="605"/>
      <c r="TU21" s="605"/>
      <c r="TV21" s="605"/>
      <c r="TW21" s="605"/>
      <c r="TX21" s="605"/>
      <c r="TY21" s="605"/>
      <c r="TZ21" s="605"/>
      <c r="UA21" s="605"/>
      <c r="UB21" s="605"/>
      <c r="UC21" s="605"/>
      <c r="UD21" s="605"/>
      <c r="UE21" s="605"/>
      <c r="UF21" s="605"/>
      <c r="UG21" s="605"/>
      <c r="UH21" s="605"/>
      <c r="UI21" s="605"/>
      <c r="UJ21" s="605"/>
      <c r="UK21" s="605"/>
      <c r="UL21" s="605"/>
      <c r="UM21" s="605"/>
      <c r="UN21" s="605"/>
      <c r="UO21" s="605"/>
      <c r="UP21" s="605"/>
      <c r="UQ21" s="605"/>
      <c r="UR21" s="605"/>
      <c r="US21" s="605"/>
      <c r="UT21" s="605"/>
      <c r="UU21" s="605"/>
      <c r="UV21" s="605"/>
      <c r="UW21" s="605"/>
      <c r="UX21" s="605"/>
      <c r="UY21" s="605"/>
      <c r="UZ21" s="605"/>
      <c r="VA21" s="605"/>
      <c r="VB21" s="605"/>
      <c r="VC21" s="605"/>
      <c r="VD21" s="605"/>
      <c r="VE21" s="605"/>
      <c r="VF21" s="605"/>
      <c r="VG21" s="605"/>
      <c r="VH21" s="605"/>
      <c r="VI21" s="605"/>
      <c r="VJ21" s="605"/>
      <c r="VK21" s="605"/>
      <c r="VL21" s="605"/>
      <c r="VM21" s="605"/>
      <c r="VN21" s="605"/>
      <c r="VO21" s="605"/>
      <c r="VP21" s="605"/>
      <c r="VQ21" s="605"/>
      <c r="VR21" s="605"/>
      <c r="VS21" s="605"/>
      <c r="VT21" s="605"/>
      <c r="VU21" s="605"/>
      <c r="VV21" s="605"/>
      <c r="VW21" s="605"/>
      <c r="VX21" s="605"/>
      <c r="VY21" s="605"/>
      <c r="VZ21" s="605"/>
      <c r="WA21" s="605"/>
      <c r="WB21" s="605"/>
      <c r="WC21" s="605"/>
      <c r="WD21" s="605"/>
      <c r="WE21" s="605"/>
      <c r="WF21" s="605"/>
      <c r="WG21" s="605"/>
      <c r="WH21" s="605"/>
      <c r="WI21" s="605"/>
      <c r="WJ21" s="605"/>
      <c r="WK21" s="605"/>
      <c r="WL21" s="605"/>
      <c r="WM21" s="605"/>
      <c r="WN21" s="605"/>
      <c r="WO21" s="605"/>
      <c r="WP21" s="605"/>
      <c r="WQ21" s="605"/>
      <c r="WR21" s="605"/>
      <c r="WS21" s="605"/>
      <c r="WT21" s="605"/>
      <c r="WU21" s="605"/>
      <c r="WV21" s="605"/>
      <c r="WW21" s="605"/>
      <c r="WX21" s="605"/>
      <c r="WY21" s="605"/>
      <c r="WZ21" s="605"/>
      <c r="XA21" s="605"/>
      <c r="XB21" s="605"/>
      <c r="XC21" s="605"/>
      <c r="XD21" s="605"/>
      <c r="XE21" s="605"/>
      <c r="XF21" s="605"/>
      <c r="XG21" s="605"/>
      <c r="XH21" s="605"/>
      <c r="XI21" s="605"/>
      <c r="XJ21" s="605"/>
      <c r="XK21" s="605"/>
      <c r="XL21" s="605"/>
      <c r="XM21" s="605"/>
      <c r="XN21" s="605"/>
      <c r="XO21" s="605"/>
      <c r="XP21" s="605"/>
      <c r="XQ21" s="605"/>
      <c r="XR21" s="605"/>
      <c r="XS21" s="605"/>
      <c r="XT21" s="605"/>
      <c r="XU21" s="605"/>
      <c r="XV21" s="605"/>
      <c r="XW21" s="605"/>
      <c r="XX21" s="605"/>
      <c r="XY21" s="605"/>
      <c r="XZ21" s="605"/>
      <c r="YA21" s="605"/>
      <c r="YB21" s="605"/>
      <c r="YC21" s="605"/>
      <c r="YD21" s="605"/>
      <c r="YE21" s="605"/>
      <c r="YF21" s="605"/>
      <c r="YG21" s="605"/>
      <c r="YH21" s="605"/>
      <c r="YI21" s="605"/>
      <c r="YJ21" s="605"/>
      <c r="YK21" s="605"/>
      <c r="YL21" s="605"/>
      <c r="YM21" s="605"/>
      <c r="YN21" s="605"/>
      <c r="YO21" s="605"/>
      <c r="YP21" s="605"/>
      <c r="YQ21" s="605"/>
      <c r="YR21" s="605"/>
      <c r="YS21" s="605"/>
      <c r="YT21" s="605"/>
      <c r="YU21" s="605"/>
      <c r="YV21" s="605"/>
      <c r="YW21" s="605"/>
      <c r="YX21" s="605"/>
      <c r="YY21" s="605"/>
      <c r="YZ21" s="605"/>
      <c r="ZA21" s="605"/>
      <c r="ZB21" s="605"/>
      <c r="ZC21" s="605"/>
      <c r="ZD21" s="605"/>
      <c r="ZE21" s="605"/>
      <c r="ZF21" s="605"/>
      <c r="ZG21" s="605"/>
      <c r="ZH21" s="605"/>
      <c r="ZI21" s="605"/>
      <c r="ZJ21" s="605"/>
      <c r="ZK21" s="605"/>
      <c r="ZL21" s="605"/>
      <c r="ZM21" s="605"/>
      <c r="ZN21" s="605"/>
      <c r="ZO21" s="605"/>
      <c r="ZP21" s="605"/>
      <c r="ZQ21" s="605"/>
      <c r="ZR21" s="605"/>
      <c r="ZS21" s="605"/>
      <c r="ZT21" s="605"/>
      <c r="ZU21" s="605"/>
      <c r="ZV21" s="605"/>
      <c r="ZW21" s="605"/>
      <c r="ZX21" s="605"/>
      <c r="ZY21" s="605"/>
      <c r="ZZ21" s="605"/>
      <c r="AAA21" s="605"/>
      <c r="AAB21" s="605"/>
      <c r="AAC21" s="605"/>
      <c r="AAD21" s="605"/>
      <c r="AAE21" s="605"/>
      <c r="AAF21" s="605"/>
      <c r="AAG21" s="605"/>
      <c r="AAH21" s="605"/>
      <c r="AAI21" s="605"/>
      <c r="AAJ21" s="605"/>
      <c r="AAK21" s="605"/>
      <c r="AAL21" s="605"/>
      <c r="AAM21" s="605"/>
      <c r="AAN21" s="605"/>
      <c r="AAO21" s="605"/>
      <c r="AAP21" s="605"/>
      <c r="AAQ21" s="605"/>
      <c r="AAR21" s="605"/>
      <c r="AAS21" s="605"/>
      <c r="AAT21" s="605"/>
      <c r="AAU21" s="605"/>
      <c r="AAV21" s="605"/>
      <c r="AAW21" s="605"/>
      <c r="AAX21" s="605"/>
      <c r="AAY21" s="605"/>
      <c r="AAZ21" s="605"/>
      <c r="ABA21" s="605"/>
      <c r="ABB21" s="605"/>
      <c r="ABC21" s="605"/>
      <c r="ABD21" s="605"/>
      <c r="ABE21" s="605"/>
      <c r="ABF21" s="605"/>
      <c r="ABG21" s="605"/>
      <c r="ABH21" s="605"/>
      <c r="ABI21" s="605"/>
      <c r="ABJ21" s="605"/>
      <c r="ABK21" s="605"/>
      <c r="ABL21" s="605"/>
      <c r="ABM21" s="605"/>
      <c r="ABN21" s="605"/>
      <c r="ABO21" s="605"/>
      <c r="ABP21" s="605"/>
      <c r="ABQ21" s="605"/>
      <c r="ABR21" s="605"/>
      <c r="ABS21" s="605"/>
      <c r="ABT21" s="605"/>
      <c r="ABU21" s="605"/>
      <c r="ABV21" s="605"/>
      <c r="ABW21" s="605"/>
      <c r="ABX21" s="605"/>
      <c r="ABY21" s="605"/>
      <c r="ABZ21" s="605"/>
      <c r="ACA21" s="605"/>
      <c r="ACB21" s="605"/>
      <c r="ACC21" s="605"/>
      <c r="ACD21" s="605"/>
      <c r="ACE21" s="605"/>
      <c r="ACF21" s="605"/>
      <c r="ACG21" s="605"/>
      <c r="ACH21" s="605"/>
      <c r="ACI21" s="605"/>
      <c r="ACJ21" s="605"/>
      <c r="ACK21" s="605"/>
      <c r="ACL21" s="605"/>
      <c r="ACM21" s="605"/>
      <c r="ACN21" s="605"/>
      <c r="ACO21" s="605"/>
      <c r="ACP21" s="605"/>
      <c r="ACQ21" s="605"/>
      <c r="ACR21" s="605"/>
      <c r="ACS21" s="605"/>
      <c r="ACT21" s="605"/>
      <c r="ACU21" s="605"/>
      <c r="ACV21" s="605"/>
      <c r="ACW21" s="605"/>
      <c r="ACX21" s="605"/>
      <c r="ACY21" s="605"/>
      <c r="ACZ21" s="605"/>
      <c r="ADA21" s="605"/>
      <c r="ADB21" s="605"/>
      <c r="ADC21" s="605"/>
      <c r="ADD21" s="605"/>
      <c r="ADE21" s="605"/>
      <c r="ADF21" s="605"/>
      <c r="ADG21" s="605"/>
      <c r="ADH21" s="605"/>
      <c r="ADI21" s="605"/>
      <c r="ADJ21" s="605"/>
      <c r="ADK21" s="605"/>
      <c r="ADL21" s="605"/>
      <c r="ADM21" s="605"/>
      <c r="ADN21" s="605"/>
      <c r="ADO21" s="605"/>
      <c r="ADP21" s="605"/>
      <c r="ADQ21" s="605"/>
      <c r="ADR21" s="605"/>
      <c r="ADS21" s="605"/>
      <c r="ADT21" s="605"/>
      <c r="ADU21" s="605"/>
      <c r="ADV21" s="605"/>
      <c r="ADW21" s="605"/>
      <c r="ADX21" s="605"/>
      <c r="ADY21" s="605"/>
      <c r="ADZ21" s="605"/>
      <c r="AEA21" s="605"/>
      <c r="AEB21" s="605"/>
      <c r="AEC21" s="605"/>
      <c r="AED21" s="605"/>
      <c r="AEE21" s="605"/>
      <c r="AEF21" s="605"/>
      <c r="AEG21" s="605"/>
      <c r="AEH21" s="605"/>
      <c r="AEI21" s="605"/>
      <c r="AEJ21" s="605"/>
      <c r="AEK21" s="605"/>
      <c r="AEL21" s="605"/>
      <c r="AEM21" s="605"/>
      <c r="AEN21" s="605"/>
      <c r="AEO21" s="605"/>
      <c r="AEP21" s="605"/>
      <c r="AEQ21" s="605"/>
      <c r="AER21" s="605"/>
      <c r="AES21" s="605"/>
      <c r="AET21" s="605"/>
      <c r="AEU21" s="605"/>
      <c r="AEV21" s="605"/>
      <c r="AEW21" s="605"/>
      <c r="AEX21" s="605"/>
      <c r="AEY21" s="605"/>
      <c r="AEZ21" s="605"/>
      <c r="AFA21" s="605"/>
      <c r="AFB21" s="605"/>
      <c r="AFC21" s="605"/>
      <c r="AFD21" s="605"/>
      <c r="AFE21" s="605"/>
      <c r="AFF21" s="605"/>
      <c r="AFG21" s="605"/>
      <c r="AFH21" s="605"/>
      <c r="AFI21" s="605"/>
      <c r="AFJ21" s="605"/>
      <c r="AFK21" s="605"/>
      <c r="AFL21" s="605"/>
      <c r="AFM21" s="605"/>
      <c r="AFN21" s="605"/>
      <c r="AFO21" s="605"/>
      <c r="AFP21" s="605"/>
      <c r="AFQ21" s="605"/>
      <c r="AFR21" s="605"/>
      <c r="AFS21" s="605"/>
      <c r="AFT21" s="605"/>
      <c r="AFU21" s="605"/>
      <c r="AFV21" s="605"/>
      <c r="AFW21" s="605"/>
      <c r="AFX21" s="605"/>
      <c r="AFY21" s="605"/>
      <c r="AFZ21" s="605"/>
      <c r="AGA21" s="605"/>
      <c r="AGB21" s="605"/>
      <c r="AGC21" s="605"/>
      <c r="AGD21" s="605"/>
      <c r="AGE21" s="605"/>
      <c r="AGF21" s="605"/>
      <c r="AGG21" s="605"/>
      <c r="AGH21" s="605"/>
      <c r="AGI21" s="605"/>
      <c r="AGJ21" s="605"/>
      <c r="AGK21" s="605"/>
      <c r="AGL21" s="605"/>
      <c r="AGM21" s="605"/>
      <c r="AGN21" s="605"/>
      <c r="AGO21" s="605"/>
      <c r="AGP21" s="605"/>
      <c r="AGQ21" s="605"/>
      <c r="AGR21" s="605"/>
      <c r="AGS21" s="605"/>
      <c r="AGT21" s="605"/>
      <c r="AGU21" s="605"/>
      <c r="AGV21" s="605"/>
      <c r="AGW21" s="605"/>
      <c r="AGX21" s="605"/>
      <c r="AGY21" s="605"/>
      <c r="AGZ21" s="605"/>
      <c r="AHA21" s="605"/>
      <c r="AHB21" s="605"/>
      <c r="AHC21" s="605"/>
      <c r="AHD21" s="605"/>
      <c r="AHE21" s="605"/>
      <c r="AHF21" s="605"/>
      <c r="AHG21" s="605"/>
      <c r="AHH21" s="605"/>
      <c r="AHI21" s="605"/>
      <c r="AHJ21" s="605"/>
      <c r="AHK21" s="605"/>
      <c r="AHL21" s="605"/>
      <c r="AHM21" s="605"/>
      <c r="AHN21" s="605"/>
      <c r="AHO21" s="605"/>
      <c r="AHP21" s="605"/>
      <c r="AHQ21" s="605"/>
      <c r="AHR21" s="605"/>
      <c r="AHS21" s="605"/>
      <c r="AHT21" s="605"/>
      <c r="AHU21" s="605"/>
      <c r="AHV21" s="605"/>
      <c r="AHW21" s="605"/>
      <c r="AHX21" s="605"/>
      <c r="AHY21" s="605"/>
      <c r="AHZ21" s="605"/>
      <c r="AIA21" s="605"/>
      <c r="AIB21" s="605"/>
      <c r="AIC21" s="605"/>
      <c r="AID21" s="605"/>
      <c r="AIE21" s="605"/>
      <c r="AIF21" s="605"/>
      <c r="AIG21" s="605"/>
      <c r="AIH21" s="605"/>
      <c r="AII21" s="605"/>
      <c r="AIJ21" s="605"/>
      <c r="AIK21" s="605"/>
      <c r="AIL21" s="605"/>
      <c r="AIM21" s="605"/>
      <c r="AIN21" s="605"/>
      <c r="AIO21" s="605"/>
      <c r="AIP21" s="605"/>
      <c r="AIQ21" s="605"/>
      <c r="AIR21" s="605"/>
      <c r="AIS21" s="605"/>
      <c r="AIT21" s="605"/>
      <c r="AIU21" s="605"/>
      <c r="AIV21" s="605"/>
      <c r="AIW21" s="605"/>
      <c r="AIX21" s="605"/>
      <c r="AIY21" s="605"/>
      <c r="AIZ21" s="605"/>
      <c r="AJA21" s="605"/>
      <c r="AJB21" s="605"/>
      <c r="AJC21" s="605"/>
      <c r="AJD21" s="605"/>
      <c r="AJE21" s="605"/>
      <c r="AJF21" s="605"/>
      <c r="AJG21" s="605"/>
      <c r="AJH21" s="605"/>
      <c r="AJI21" s="605"/>
      <c r="AJJ21" s="605"/>
      <c r="AJK21" s="605"/>
      <c r="AJL21" s="605"/>
      <c r="AJM21" s="605"/>
      <c r="AJN21" s="605"/>
      <c r="AJO21" s="605"/>
      <c r="AJP21" s="605"/>
      <c r="AJQ21" s="605"/>
      <c r="AJR21" s="605"/>
      <c r="AJS21" s="605"/>
      <c r="AJT21" s="605"/>
      <c r="AJU21" s="605"/>
      <c r="AJV21" s="605"/>
      <c r="AJW21" s="605"/>
      <c r="AJX21" s="605"/>
      <c r="AJY21" s="605"/>
      <c r="AJZ21" s="605"/>
      <c r="AKA21" s="605"/>
      <c r="AKB21" s="605"/>
      <c r="AKC21" s="605"/>
      <c r="AKD21" s="605"/>
      <c r="AKE21" s="605"/>
      <c r="AKF21" s="605"/>
      <c r="AKG21" s="605"/>
      <c r="AKH21" s="605"/>
      <c r="AKI21" s="605"/>
      <c r="AKJ21" s="605"/>
      <c r="AKK21" s="605"/>
      <c r="AKL21" s="605"/>
      <c r="AKM21" s="605"/>
      <c r="AKN21" s="605"/>
      <c r="AKO21" s="605"/>
      <c r="AKP21" s="605"/>
      <c r="AKQ21" s="605"/>
      <c r="AKR21" s="605"/>
      <c r="AKS21" s="605"/>
      <c r="AKT21" s="605"/>
      <c r="AKU21" s="605"/>
      <c r="AKV21" s="605"/>
      <c r="AKW21" s="605"/>
      <c r="AKX21" s="605"/>
      <c r="AKY21" s="605"/>
      <c r="AKZ21" s="605"/>
      <c r="ALA21" s="605"/>
      <c r="ALB21" s="605"/>
      <c r="ALC21" s="605"/>
      <c r="ALD21" s="605"/>
      <c r="ALE21" s="605"/>
      <c r="ALF21" s="605"/>
      <c r="ALG21" s="605"/>
      <c r="ALH21" s="605"/>
      <c r="ALI21" s="605"/>
      <c r="ALJ21" s="605"/>
      <c r="ALK21" s="605"/>
      <c r="ALL21" s="605"/>
      <c r="ALM21" s="605"/>
      <c r="ALN21" s="605"/>
      <c r="ALO21" s="605"/>
      <c r="ALP21" s="605"/>
      <c r="ALQ21" s="605"/>
      <c r="ALR21" s="605"/>
      <c r="ALS21" s="605"/>
      <c r="ALT21" s="605"/>
      <c r="ALU21" s="605"/>
      <c r="ALV21" s="605"/>
      <c r="ALW21" s="605"/>
      <c r="ALX21" s="605"/>
      <c r="ALY21" s="605"/>
      <c r="ALZ21" s="605"/>
      <c r="AMA21" s="605"/>
      <c r="AMB21" s="605"/>
      <c r="AMC21" s="605"/>
      <c r="AMD21" s="605"/>
      <c r="AME21" s="605"/>
      <c r="AMF21" s="605"/>
      <c r="AMG21" s="605"/>
      <c r="AMH21" s="605"/>
      <c r="AMI21" s="605"/>
      <c r="AMJ21" s="605"/>
      <c r="AMK21" s="605"/>
      <c r="AML21" s="605"/>
      <c r="AMM21" s="605"/>
      <c r="AMN21" s="605"/>
      <c r="AMO21" s="605"/>
      <c r="AMP21" s="605"/>
      <c r="AMQ21" s="605"/>
      <c r="AMR21" s="605"/>
      <c r="AMS21" s="605"/>
      <c r="AMT21" s="605"/>
      <c r="AMU21" s="605"/>
      <c r="AMV21" s="605"/>
      <c r="AMW21" s="605"/>
      <c r="AMX21" s="605"/>
      <c r="AMY21" s="605"/>
      <c r="AMZ21" s="605"/>
      <c r="ANA21" s="605"/>
      <c r="ANB21" s="605"/>
      <c r="ANC21" s="605"/>
      <c r="AND21" s="605"/>
      <c r="ANE21" s="605"/>
      <c r="ANF21" s="605"/>
      <c r="ANG21" s="605"/>
      <c r="ANH21" s="605"/>
      <c r="ANI21" s="605"/>
      <c r="ANJ21" s="605"/>
      <c r="ANK21" s="605"/>
      <c r="ANL21" s="605"/>
      <c r="ANM21" s="605"/>
      <c r="ANN21" s="605"/>
      <c r="ANO21" s="605"/>
      <c r="ANP21" s="605"/>
      <c r="ANQ21" s="605"/>
      <c r="ANR21" s="605"/>
      <c r="ANS21" s="605"/>
      <c r="ANT21" s="605"/>
      <c r="ANU21" s="605"/>
      <c r="ANV21" s="605"/>
      <c r="ANW21" s="605"/>
      <c r="ANX21" s="605"/>
      <c r="ANY21" s="605"/>
      <c r="ANZ21" s="605"/>
      <c r="AOA21" s="605"/>
      <c r="AOB21" s="605"/>
      <c r="AOC21" s="605"/>
      <c r="AOD21" s="605"/>
      <c r="AOE21" s="605"/>
      <c r="AOF21" s="605"/>
      <c r="AOG21" s="605"/>
      <c r="AOH21" s="605"/>
      <c r="AOI21" s="605"/>
      <c r="AOJ21" s="605"/>
      <c r="AOK21" s="605"/>
      <c r="AOL21" s="605"/>
      <c r="AOM21" s="605"/>
      <c r="AON21" s="605"/>
      <c r="AOO21" s="605"/>
      <c r="AOP21" s="605"/>
      <c r="AOQ21" s="605"/>
      <c r="AOR21" s="605"/>
      <c r="AOS21" s="605"/>
      <c r="AOT21" s="605"/>
      <c r="AOU21" s="605"/>
      <c r="AOV21" s="605"/>
      <c r="AOW21" s="605"/>
      <c r="AOX21" s="605"/>
      <c r="AOY21" s="605"/>
      <c r="AOZ21" s="605"/>
      <c r="APA21" s="605"/>
      <c r="APB21" s="605"/>
      <c r="APC21" s="605"/>
      <c r="APD21" s="605"/>
      <c r="APE21" s="605"/>
      <c r="APF21" s="605"/>
      <c r="APG21" s="605"/>
      <c r="APH21" s="605"/>
      <c r="API21" s="605"/>
      <c r="APJ21" s="605"/>
      <c r="APK21" s="605"/>
      <c r="APL21" s="605"/>
      <c r="APM21" s="605"/>
      <c r="APN21" s="605"/>
      <c r="APO21" s="605"/>
      <c r="APP21" s="605"/>
      <c r="APQ21" s="605"/>
      <c r="APR21" s="605"/>
      <c r="APS21" s="605"/>
      <c r="APT21" s="605"/>
      <c r="APU21" s="605"/>
      <c r="APV21" s="605"/>
      <c r="APW21" s="605"/>
      <c r="APX21" s="605"/>
      <c r="APY21" s="605"/>
      <c r="APZ21" s="605"/>
      <c r="AQA21" s="605"/>
      <c r="AQB21" s="605"/>
      <c r="AQC21" s="605"/>
      <c r="AQD21" s="605"/>
      <c r="AQE21" s="605"/>
      <c r="AQF21" s="605"/>
      <c r="AQG21" s="605"/>
      <c r="AQH21" s="605"/>
      <c r="AQI21" s="605"/>
      <c r="AQJ21" s="605"/>
      <c r="AQK21" s="605"/>
      <c r="AQL21" s="605"/>
      <c r="AQM21" s="605"/>
      <c r="AQN21" s="605"/>
      <c r="AQO21" s="605"/>
      <c r="AQP21" s="605"/>
      <c r="AQQ21" s="605"/>
      <c r="AQR21" s="605"/>
      <c r="AQS21" s="605"/>
      <c r="AQT21" s="605"/>
      <c r="AQU21" s="605"/>
      <c r="AQV21" s="605"/>
      <c r="AQW21" s="605"/>
      <c r="AQX21" s="605"/>
      <c r="AQY21" s="605"/>
      <c r="AQZ21" s="605"/>
      <c r="ARA21" s="605"/>
      <c r="ARB21" s="605"/>
      <c r="ARC21" s="605"/>
      <c r="ARD21" s="605"/>
      <c r="ARE21" s="605"/>
      <c r="ARF21" s="605"/>
      <c r="ARG21" s="605"/>
      <c r="ARH21" s="605"/>
      <c r="ARI21" s="605"/>
      <c r="ARJ21" s="605"/>
      <c r="ARK21" s="605"/>
      <c r="ARL21" s="605"/>
      <c r="ARM21" s="605"/>
      <c r="ARN21" s="605"/>
      <c r="ARO21" s="605"/>
      <c r="ARP21" s="605"/>
      <c r="ARQ21" s="605"/>
      <c r="ARR21" s="605"/>
      <c r="ARS21" s="605"/>
      <c r="ART21" s="605"/>
      <c r="ARU21" s="605"/>
      <c r="ARV21" s="605"/>
      <c r="ARW21" s="605"/>
      <c r="ARX21" s="605"/>
      <c r="ARY21" s="605"/>
      <c r="ARZ21" s="605"/>
      <c r="ASA21" s="605"/>
      <c r="ASB21" s="605"/>
      <c r="ASC21" s="605"/>
      <c r="ASD21" s="605"/>
      <c r="ASE21" s="605"/>
      <c r="ASF21" s="605"/>
      <c r="ASG21" s="605"/>
      <c r="ASH21" s="605"/>
      <c r="ASI21" s="605"/>
      <c r="ASJ21" s="605"/>
      <c r="ASK21" s="605"/>
      <c r="ASL21" s="605"/>
      <c r="ASM21" s="605"/>
      <c r="ASN21" s="605"/>
      <c r="ASO21" s="605"/>
      <c r="ASP21" s="605"/>
      <c r="ASQ21" s="605"/>
      <c r="ASR21" s="605"/>
      <c r="ASS21" s="605"/>
      <c r="AST21" s="605"/>
      <c r="ASU21" s="605"/>
      <c r="ASV21" s="605"/>
      <c r="ASW21" s="605"/>
      <c r="ASX21" s="605"/>
      <c r="ASY21" s="605"/>
      <c r="ASZ21" s="605"/>
      <c r="ATA21" s="605"/>
      <c r="ATB21" s="605"/>
      <c r="ATC21" s="605"/>
      <c r="ATD21" s="605"/>
      <c r="ATE21" s="605"/>
      <c r="ATF21" s="605"/>
      <c r="ATG21" s="605"/>
      <c r="ATH21" s="605"/>
      <c r="ATI21" s="605"/>
      <c r="ATJ21" s="605"/>
      <c r="ATK21" s="605"/>
      <c r="ATL21" s="605"/>
      <c r="ATM21" s="605"/>
      <c r="ATN21" s="605"/>
      <c r="ATO21" s="605"/>
      <c r="ATP21" s="605"/>
      <c r="ATQ21" s="605"/>
      <c r="ATR21" s="605"/>
      <c r="ATS21" s="605"/>
      <c r="ATT21" s="605"/>
      <c r="ATU21" s="605"/>
      <c r="ATV21" s="605"/>
      <c r="ATW21" s="605"/>
      <c r="ATX21" s="605"/>
      <c r="ATY21" s="605"/>
      <c r="ATZ21" s="605"/>
      <c r="AUA21" s="605"/>
      <c r="AUB21" s="605"/>
      <c r="AUC21" s="605"/>
      <c r="AUD21" s="605"/>
      <c r="AUE21" s="605"/>
      <c r="AUF21" s="605"/>
      <c r="AUG21" s="605"/>
      <c r="AUH21" s="605"/>
      <c r="AUI21" s="605"/>
      <c r="AUJ21" s="605"/>
      <c r="AUK21" s="605"/>
      <c r="AUL21" s="605"/>
      <c r="AUM21" s="605"/>
      <c r="AUN21" s="605"/>
      <c r="AUO21" s="605"/>
      <c r="AUP21" s="605"/>
      <c r="AUQ21" s="605"/>
      <c r="AUR21" s="605"/>
      <c r="AUS21" s="605"/>
      <c r="AUT21" s="605"/>
      <c r="AUU21" s="605"/>
      <c r="AUV21" s="605"/>
      <c r="AUW21" s="605"/>
      <c r="AUX21" s="605"/>
      <c r="AUY21" s="605"/>
      <c r="AUZ21" s="605"/>
      <c r="AVA21" s="605"/>
      <c r="AVB21" s="605"/>
      <c r="AVC21" s="605"/>
      <c r="AVD21" s="605"/>
      <c r="AVE21" s="605"/>
      <c r="AVF21" s="605"/>
      <c r="AVG21" s="605"/>
      <c r="AVH21" s="605"/>
      <c r="AVI21" s="605"/>
      <c r="AVJ21" s="605"/>
      <c r="AVK21" s="605"/>
      <c r="AVL21" s="605"/>
      <c r="AVM21" s="605"/>
      <c r="AVN21" s="605"/>
      <c r="AVO21" s="605"/>
      <c r="AVP21" s="605"/>
      <c r="AVQ21" s="605"/>
      <c r="AVR21" s="605"/>
      <c r="AVS21" s="605"/>
      <c r="AVT21" s="605"/>
      <c r="AVU21" s="605"/>
      <c r="AVV21" s="605"/>
      <c r="AVW21" s="605"/>
      <c r="AVX21" s="605"/>
      <c r="AVY21" s="605"/>
      <c r="AVZ21" s="605"/>
      <c r="AWA21" s="605"/>
      <c r="AWB21" s="605"/>
      <c r="AWC21" s="605"/>
      <c r="AWD21" s="605"/>
      <c r="AWE21" s="605"/>
      <c r="AWF21" s="605"/>
      <c r="AWG21" s="605"/>
      <c r="AWH21" s="605"/>
      <c r="AWI21" s="605"/>
      <c r="AWJ21" s="605"/>
      <c r="AWK21" s="605"/>
      <c r="AWL21" s="605"/>
      <c r="AWM21" s="605"/>
      <c r="AWN21" s="605"/>
      <c r="AWO21" s="605"/>
      <c r="AWP21" s="605"/>
      <c r="AWQ21" s="605"/>
      <c r="AWR21" s="605"/>
      <c r="AWS21" s="605"/>
      <c r="AWT21" s="605"/>
      <c r="AWU21" s="605"/>
      <c r="AWV21" s="605"/>
      <c r="AWW21" s="605"/>
      <c r="AWX21" s="605"/>
      <c r="AWY21" s="605"/>
      <c r="AWZ21" s="605"/>
      <c r="AXA21" s="605"/>
      <c r="AXB21" s="605"/>
      <c r="AXC21" s="605"/>
      <c r="AXD21" s="605"/>
      <c r="AXE21" s="605"/>
      <c r="AXF21" s="605"/>
      <c r="AXG21" s="605"/>
      <c r="AXH21" s="605"/>
      <c r="AXI21" s="605"/>
      <c r="AXJ21" s="605"/>
      <c r="AXK21" s="605"/>
      <c r="AXL21" s="605"/>
      <c r="AXM21" s="605"/>
      <c r="AXN21" s="605"/>
      <c r="AXO21" s="605"/>
      <c r="AXP21" s="605"/>
      <c r="AXQ21" s="605"/>
      <c r="AXR21" s="605"/>
      <c r="AXS21" s="605"/>
      <c r="AXT21" s="605"/>
      <c r="AXU21" s="605"/>
      <c r="AXV21" s="605"/>
      <c r="AXW21" s="605"/>
      <c r="AXX21" s="605"/>
      <c r="AXY21" s="605"/>
      <c r="AXZ21" s="605"/>
      <c r="AYA21" s="605"/>
      <c r="AYB21" s="605"/>
      <c r="AYC21" s="605"/>
      <c r="AYD21" s="605"/>
      <c r="AYE21" s="605"/>
      <c r="AYF21" s="605"/>
      <c r="AYG21" s="605"/>
      <c r="AYH21" s="605"/>
      <c r="AYI21" s="605"/>
      <c r="AYJ21" s="605"/>
      <c r="AYK21" s="605"/>
      <c r="AYL21" s="605"/>
      <c r="AYM21" s="605"/>
      <c r="AYN21" s="605"/>
      <c r="AYO21" s="605"/>
      <c r="AYP21" s="605"/>
      <c r="AYQ21" s="605"/>
      <c r="AYR21" s="605"/>
      <c r="AYS21" s="605"/>
      <c r="AYT21" s="605"/>
      <c r="AYU21" s="605"/>
      <c r="AYV21" s="605"/>
      <c r="AYW21" s="605"/>
      <c r="AYX21" s="605"/>
      <c r="AYY21" s="605"/>
      <c r="AYZ21" s="605"/>
      <c r="AZA21" s="605"/>
      <c r="AZB21" s="605"/>
      <c r="AZC21" s="605"/>
      <c r="AZD21" s="605"/>
      <c r="AZE21" s="605"/>
      <c r="AZF21" s="605"/>
      <c r="AZG21" s="605"/>
      <c r="AZH21" s="605"/>
      <c r="AZI21" s="605"/>
      <c r="AZJ21" s="605"/>
      <c r="AZK21" s="605"/>
      <c r="AZL21" s="605"/>
      <c r="AZM21" s="605"/>
      <c r="AZN21" s="605"/>
      <c r="AZO21" s="605"/>
      <c r="AZP21" s="605"/>
      <c r="AZQ21" s="605"/>
      <c r="AZR21" s="605"/>
      <c r="AZS21" s="605"/>
      <c r="AZT21" s="605"/>
      <c r="AZU21" s="605"/>
      <c r="AZV21" s="605"/>
      <c r="AZW21" s="605"/>
      <c r="AZX21" s="605"/>
      <c r="AZY21" s="605"/>
      <c r="AZZ21" s="605"/>
      <c r="BAA21" s="605"/>
      <c r="BAB21" s="605"/>
      <c r="BAC21" s="605"/>
      <c r="BAD21" s="605"/>
      <c r="BAE21" s="605"/>
      <c r="BAF21" s="605"/>
      <c r="BAG21" s="605"/>
      <c r="BAH21" s="605"/>
      <c r="BAI21" s="605"/>
      <c r="BAJ21" s="605"/>
      <c r="BAK21" s="605"/>
      <c r="BAL21" s="605"/>
      <c r="BAM21" s="605"/>
      <c r="BAN21" s="605"/>
      <c r="BAO21" s="605"/>
      <c r="BAP21" s="605"/>
      <c r="BAQ21" s="605"/>
      <c r="BAR21" s="605"/>
      <c r="BAS21" s="605"/>
      <c r="BAT21" s="605"/>
      <c r="BAU21" s="605"/>
      <c r="BAV21" s="605"/>
      <c r="BAW21" s="605"/>
      <c r="BAX21" s="605"/>
      <c r="BAY21" s="605"/>
      <c r="BAZ21" s="605"/>
      <c r="BBA21" s="605"/>
      <c r="BBB21" s="605"/>
      <c r="BBC21" s="605"/>
      <c r="BBD21" s="605"/>
      <c r="BBE21" s="605"/>
      <c r="BBF21" s="605"/>
      <c r="BBG21" s="605"/>
      <c r="BBH21" s="605"/>
      <c r="BBI21" s="605"/>
      <c r="BBJ21" s="605"/>
      <c r="BBK21" s="605"/>
      <c r="BBL21" s="605"/>
      <c r="BBM21" s="605"/>
      <c r="BBN21" s="605"/>
      <c r="BBO21" s="605"/>
      <c r="BBP21" s="605"/>
      <c r="BBQ21" s="605"/>
      <c r="BBR21" s="605"/>
      <c r="BBS21" s="605"/>
      <c r="BBT21" s="605"/>
      <c r="BBU21" s="605"/>
      <c r="BBV21" s="605"/>
      <c r="BBW21" s="605"/>
      <c r="BBX21" s="605"/>
      <c r="BBY21" s="605"/>
      <c r="BBZ21" s="605"/>
      <c r="BCA21" s="605"/>
      <c r="BCB21" s="605"/>
      <c r="BCC21" s="605"/>
      <c r="BCD21" s="605"/>
      <c r="BCE21" s="605"/>
      <c r="BCF21" s="605"/>
      <c r="BCG21" s="605"/>
      <c r="BCH21" s="605"/>
      <c r="BCI21" s="605"/>
      <c r="BCJ21" s="605"/>
      <c r="BCK21" s="605"/>
      <c r="BCL21" s="605"/>
      <c r="BCM21" s="605"/>
      <c r="BCN21" s="605"/>
      <c r="BCO21" s="605"/>
      <c r="BCP21" s="605"/>
      <c r="BCQ21" s="605"/>
      <c r="BCR21" s="605"/>
      <c r="BCS21" s="605"/>
      <c r="BCT21" s="605"/>
      <c r="BCU21" s="605"/>
      <c r="BCV21" s="605"/>
      <c r="BCW21" s="605"/>
      <c r="BCX21" s="605"/>
      <c r="BCY21" s="605"/>
      <c r="BCZ21" s="605"/>
      <c r="BDA21" s="605"/>
      <c r="BDB21" s="605"/>
      <c r="BDC21" s="605"/>
      <c r="BDD21" s="605"/>
      <c r="BDE21" s="605"/>
      <c r="BDF21" s="605"/>
      <c r="BDG21" s="605"/>
      <c r="BDH21" s="605"/>
      <c r="BDI21" s="605"/>
      <c r="BDJ21" s="605"/>
      <c r="BDK21" s="605"/>
      <c r="BDL21" s="605"/>
      <c r="BDM21" s="605"/>
      <c r="BDN21" s="605"/>
      <c r="BDO21" s="605"/>
      <c r="BDP21" s="605"/>
      <c r="BDQ21" s="605"/>
      <c r="BDR21" s="605"/>
      <c r="BDS21" s="605"/>
      <c r="BDT21" s="605"/>
      <c r="BDU21" s="605"/>
      <c r="BDV21" s="605"/>
      <c r="BDW21" s="605"/>
      <c r="BDX21" s="605"/>
      <c r="BDY21" s="605"/>
      <c r="BDZ21" s="605"/>
      <c r="BEA21" s="605"/>
      <c r="BEB21" s="605"/>
      <c r="BEC21" s="605"/>
      <c r="BED21" s="605"/>
      <c r="BEE21" s="605"/>
      <c r="BEF21" s="605"/>
      <c r="BEG21" s="605"/>
      <c r="BEH21" s="605"/>
      <c r="BEI21" s="605"/>
      <c r="BEJ21" s="605"/>
      <c r="BEK21" s="605"/>
      <c r="BEL21" s="605"/>
      <c r="BEM21" s="605"/>
      <c r="BEN21" s="605"/>
      <c r="BEO21" s="605"/>
      <c r="BEP21" s="605"/>
      <c r="BEQ21" s="605"/>
      <c r="BER21" s="605"/>
      <c r="BES21" s="605"/>
      <c r="BET21" s="605"/>
      <c r="BEU21" s="605"/>
      <c r="BEV21" s="605"/>
      <c r="BEW21" s="605"/>
      <c r="BEX21" s="605"/>
      <c r="BEY21" s="605"/>
      <c r="BEZ21" s="605"/>
      <c r="BFA21" s="605"/>
      <c r="BFB21" s="605"/>
      <c r="BFC21" s="605"/>
      <c r="BFD21" s="605"/>
      <c r="BFE21" s="605"/>
      <c r="BFF21" s="605"/>
      <c r="BFG21" s="605"/>
      <c r="BFH21" s="605"/>
      <c r="BFI21" s="605"/>
      <c r="BFJ21" s="605"/>
      <c r="BFK21" s="605"/>
      <c r="BFL21" s="605"/>
      <c r="BFM21" s="605"/>
      <c r="BFN21" s="605"/>
      <c r="BFO21" s="605"/>
      <c r="BFP21" s="605"/>
      <c r="BFQ21" s="605"/>
      <c r="BFR21" s="605"/>
      <c r="BFS21" s="605"/>
      <c r="BFT21" s="605"/>
      <c r="BFU21" s="605"/>
      <c r="BFV21" s="605"/>
      <c r="BFW21" s="605"/>
      <c r="BFX21" s="605"/>
      <c r="BFY21" s="605"/>
      <c r="BFZ21" s="605"/>
      <c r="BGA21" s="605"/>
      <c r="BGB21" s="605"/>
      <c r="BGC21" s="605"/>
      <c r="BGD21" s="605"/>
      <c r="BGE21" s="605"/>
      <c r="BGF21" s="605"/>
      <c r="BGG21" s="605"/>
      <c r="BGH21" s="605"/>
      <c r="BGI21" s="605"/>
      <c r="BGJ21" s="605"/>
      <c r="BGK21" s="605"/>
      <c r="BGL21" s="605"/>
      <c r="BGM21" s="605"/>
      <c r="BGN21" s="605"/>
      <c r="BGO21" s="605"/>
      <c r="BGP21" s="605"/>
      <c r="BGQ21" s="605"/>
      <c r="BGR21" s="605"/>
      <c r="BGS21" s="605"/>
      <c r="BGT21" s="605"/>
      <c r="BGU21" s="605"/>
      <c r="BGV21" s="605"/>
      <c r="BGW21" s="605"/>
      <c r="BGX21" s="605"/>
      <c r="BGY21" s="605"/>
      <c r="BGZ21" s="605"/>
      <c r="BHA21" s="605"/>
      <c r="BHB21" s="605"/>
      <c r="BHC21" s="605"/>
      <c r="BHD21" s="605"/>
      <c r="BHE21" s="605"/>
      <c r="BHF21" s="605"/>
      <c r="BHG21" s="605"/>
      <c r="BHH21" s="605"/>
      <c r="BHI21" s="605"/>
      <c r="BHJ21" s="605"/>
      <c r="BHK21" s="605"/>
      <c r="BHL21" s="605"/>
      <c r="BHM21" s="605"/>
      <c r="BHN21" s="605"/>
      <c r="BHO21" s="605"/>
      <c r="BHP21" s="605"/>
      <c r="BHQ21" s="605"/>
      <c r="BHR21" s="605"/>
      <c r="BHS21" s="605"/>
      <c r="BHT21" s="605"/>
      <c r="BHU21" s="605"/>
      <c r="BHV21" s="605"/>
      <c r="BHW21" s="605"/>
      <c r="BHX21" s="605"/>
      <c r="BHY21" s="605"/>
      <c r="BHZ21" s="605"/>
      <c r="BIA21" s="605"/>
      <c r="BIB21" s="605"/>
      <c r="BIC21" s="605"/>
      <c r="BID21" s="605"/>
      <c r="BIE21" s="605"/>
      <c r="BIF21" s="605"/>
      <c r="BIG21" s="605"/>
      <c r="BIH21" s="605"/>
      <c r="BII21" s="605"/>
      <c r="BIJ21" s="605"/>
      <c r="BIK21" s="605"/>
      <c r="BIL21" s="605"/>
      <c r="BIM21" s="605"/>
      <c r="BIN21" s="605"/>
      <c r="BIO21" s="605"/>
      <c r="BIP21" s="605"/>
      <c r="BIQ21" s="605"/>
      <c r="BIR21" s="605"/>
      <c r="BIS21" s="605"/>
      <c r="BIT21" s="605"/>
      <c r="BIU21" s="605"/>
      <c r="BIV21" s="605"/>
      <c r="BIW21" s="605"/>
      <c r="BIX21" s="605"/>
      <c r="BIY21" s="605"/>
      <c r="BIZ21" s="605"/>
      <c r="BJA21" s="605"/>
      <c r="BJB21" s="605"/>
      <c r="BJC21" s="605"/>
      <c r="BJD21" s="605"/>
      <c r="BJE21" s="605"/>
      <c r="BJF21" s="605"/>
      <c r="BJG21" s="605"/>
      <c r="BJH21" s="605"/>
      <c r="BJI21" s="605"/>
      <c r="BJJ21" s="605"/>
      <c r="BJK21" s="605"/>
      <c r="BJL21" s="605"/>
      <c r="BJM21" s="605"/>
      <c r="BJN21" s="605"/>
      <c r="BJO21" s="605"/>
      <c r="BJP21" s="605"/>
      <c r="BJQ21" s="605"/>
      <c r="BJR21" s="605"/>
      <c r="BJS21" s="605"/>
      <c r="BJT21" s="605"/>
      <c r="BJU21" s="605"/>
      <c r="BJV21" s="605"/>
      <c r="BJW21" s="605"/>
      <c r="BJX21" s="605"/>
      <c r="BJY21" s="605"/>
      <c r="BJZ21" s="605"/>
      <c r="BKA21" s="605"/>
      <c r="BKB21" s="605"/>
      <c r="BKC21" s="605"/>
      <c r="BKD21" s="605"/>
      <c r="BKE21" s="605"/>
      <c r="BKF21" s="605"/>
      <c r="BKG21" s="605"/>
      <c r="BKH21" s="605"/>
      <c r="BKI21" s="605"/>
      <c r="BKJ21" s="605"/>
      <c r="BKK21" s="605"/>
      <c r="BKL21" s="605"/>
      <c r="BKM21" s="605"/>
      <c r="BKN21" s="605"/>
      <c r="BKO21" s="605"/>
      <c r="BKP21" s="605"/>
      <c r="BKQ21" s="605"/>
      <c r="BKR21" s="605"/>
      <c r="BKS21" s="605"/>
      <c r="BKT21" s="605"/>
      <c r="BKU21" s="605"/>
      <c r="BKV21" s="605"/>
      <c r="BKW21" s="605"/>
      <c r="BKX21" s="605"/>
      <c r="BKY21" s="605"/>
      <c r="BKZ21" s="605"/>
      <c r="BLA21" s="605"/>
      <c r="BLB21" s="605"/>
      <c r="BLC21" s="605"/>
      <c r="BLD21" s="605"/>
      <c r="BLE21" s="605"/>
      <c r="BLF21" s="605"/>
      <c r="BLG21" s="605"/>
      <c r="BLH21" s="605"/>
      <c r="BLI21" s="605"/>
      <c r="BLJ21" s="605"/>
      <c r="BLK21" s="605"/>
      <c r="BLL21" s="605"/>
      <c r="BLM21" s="605"/>
      <c r="BLN21" s="605"/>
      <c r="BLO21" s="605"/>
      <c r="BLP21" s="605"/>
      <c r="BLQ21" s="605"/>
      <c r="BLR21" s="605"/>
      <c r="BLS21" s="605"/>
      <c r="BLT21" s="605"/>
      <c r="BLU21" s="605"/>
      <c r="BLV21" s="605"/>
      <c r="BLW21" s="605"/>
      <c r="BLX21" s="605"/>
      <c r="BLY21" s="605"/>
      <c r="BLZ21" s="605"/>
      <c r="BMA21" s="605"/>
      <c r="BMB21" s="605"/>
      <c r="BMC21" s="605"/>
      <c r="BMD21" s="605"/>
      <c r="BME21" s="605"/>
      <c r="BMF21" s="605"/>
      <c r="BMG21" s="605"/>
      <c r="BMH21" s="605"/>
      <c r="BMI21" s="605"/>
      <c r="BMJ21" s="605"/>
      <c r="BMK21" s="605"/>
      <c r="BML21" s="605"/>
      <c r="BMM21" s="605"/>
      <c r="BMN21" s="605"/>
      <c r="BMO21" s="605"/>
      <c r="BMP21" s="605"/>
      <c r="BMQ21" s="605"/>
      <c r="BMR21" s="605"/>
      <c r="BMS21" s="605"/>
      <c r="BMT21" s="605"/>
      <c r="BMU21" s="605"/>
      <c r="BMV21" s="605"/>
      <c r="BMW21" s="605"/>
      <c r="BMX21" s="605"/>
      <c r="BMY21" s="605"/>
      <c r="BMZ21" s="605"/>
      <c r="BNA21" s="605"/>
      <c r="BNB21" s="605"/>
      <c r="BNC21" s="605"/>
      <c r="BND21" s="605"/>
      <c r="BNE21" s="605"/>
      <c r="BNF21" s="605"/>
      <c r="BNG21" s="605"/>
      <c r="BNH21" s="605"/>
      <c r="BNI21" s="605"/>
      <c r="BNJ21" s="605"/>
      <c r="BNK21" s="605"/>
      <c r="BNL21" s="605"/>
      <c r="BNM21" s="605"/>
      <c r="BNN21" s="605"/>
      <c r="BNO21" s="605"/>
      <c r="BNP21" s="605"/>
      <c r="BNQ21" s="605"/>
      <c r="BNR21" s="605"/>
      <c r="BNS21" s="605"/>
      <c r="BNT21" s="605"/>
      <c r="BNU21" s="605"/>
      <c r="BNV21" s="605"/>
      <c r="BNW21" s="605"/>
      <c r="BNX21" s="605"/>
      <c r="BNY21" s="605"/>
      <c r="BNZ21" s="605"/>
      <c r="BOA21" s="605"/>
      <c r="BOB21" s="605"/>
      <c r="BOC21" s="605"/>
      <c r="BOD21" s="605"/>
      <c r="BOE21" s="605"/>
      <c r="BOF21" s="605"/>
      <c r="BOG21" s="605"/>
      <c r="BOH21" s="605"/>
      <c r="BOI21" s="605"/>
      <c r="BOJ21" s="605"/>
      <c r="BOK21" s="605"/>
      <c r="BOL21" s="605"/>
      <c r="BOM21" s="605"/>
      <c r="BON21" s="605"/>
      <c r="BOO21" s="605"/>
      <c r="BOP21" s="605"/>
      <c r="BOQ21" s="605"/>
      <c r="BOR21" s="605"/>
      <c r="BOS21" s="605"/>
      <c r="BOT21" s="605"/>
      <c r="BOU21" s="605"/>
      <c r="BOV21" s="605"/>
      <c r="BOW21" s="605"/>
      <c r="BOX21" s="605"/>
      <c r="BOY21" s="605"/>
      <c r="BOZ21" s="605"/>
      <c r="BPA21" s="605"/>
      <c r="BPB21" s="605"/>
      <c r="BPC21" s="605"/>
      <c r="BPD21" s="605"/>
      <c r="BPE21" s="605"/>
      <c r="BPF21" s="605"/>
      <c r="BPG21" s="605"/>
      <c r="BPH21" s="605"/>
      <c r="BPI21" s="605"/>
      <c r="BPJ21" s="605"/>
      <c r="BPK21" s="605"/>
      <c r="BPL21" s="605"/>
      <c r="BPM21" s="605"/>
      <c r="BPN21" s="605"/>
      <c r="BPO21" s="605"/>
      <c r="BPP21" s="605"/>
      <c r="BPQ21" s="605"/>
      <c r="BPR21" s="605"/>
      <c r="BPS21" s="605"/>
      <c r="BPT21" s="605"/>
      <c r="BPU21" s="605"/>
      <c r="BPV21" s="605"/>
      <c r="BPW21" s="605"/>
      <c r="BPX21" s="605"/>
      <c r="BPY21" s="605"/>
      <c r="BPZ21" s="605"/>
      <c r="BQA21" s="605"/>
      <c r="BQB21" s="605"/>
      <c r="BQC21" s="605"/>
      <c r="BQD21" s="605"/>
      <c r="BQE21" s="605"/>
      <c r="BQF21" s="605"/>
      <c r="BQG21" s="605"/>
      <c r="BQH21" s="605"/>
      <c r="BQI21" s="605"/>
      <c r="BQJ21" s="605"/>
      <c r="BQK21" s="605"/>
      <c r="BQL21" s="605"/>
      <c r="BQM21" s="605"/>
      <c r="BQN21" s="605"/>
      <c r="BQO21" s="605"/>
      <c r="BQP21" s="605"/>
      <c r="BQQ21" s="605"/>
      <c r="BQR21" s="605"/>
      <c r="BQS21" s="605"/>
      <c r="BQT21" s="605"/>
      <c r="BQU21" s="605"/>
      <c r="BQV21" s="605"/>
      <c r="BQW21" s="605"/>
      <c r="BQX21" s="605"/>
      <c r="BQY21" s="605"/>
      <c r="BQZ21" s="605"/>
      <c r="BRA21" s="605"/>
      <c r="BRB21" s="605"/>
      <c r="BRC21" s="605"/>
      <c r="BRD21" s="605"/>
      <c r="BRE21" s="605"/>
      <c r="BRF21" s="605"/>
      <c r="BRG21" s="605"/>
      <c r="BRH21" s="605"/>
      <c r="BRI21" s="605"/>
      <c r="BRJ21" s="605"/>
      <c r="BRK21" s="605"/>
      <c r="BRL21" s="605"/>
      <c r="BRM21" s="605"/>
      <c r="BRN21" s="605"/>
      <c r="BRO21" s="605"/>
      <c r="BRP21" s="605"/>
      <c r="BRQ21" s="605"/>
      <c r="BRR21" s="605"/>
      <c r="BRS21" s="605"/>
      <c r="BRT21" s="605"/>
      <c r="BRU21" s="605"/>
      <c r="BRV21" s="605"/>
      <c r="BRW21" s="605"/>
      <c r="BRX21" s="605"/>
      <c r="BRY21" s="605"/>
      <c r="BRZ21" s="605"/>
      <c r="BSA21" s="605"/>
      <c r="BSB21" s="605"/>
      <c r="BSC21" s="605"/>
      <c r="BSD21" s="605"/>
      <c r="BSE21" s="605"/>
      <c r="BSF21" s="605"/>
      <c r="BSG21" s="605"/>
      <c r="BSH21" s="605"/>
      <c r="BSI21" s="605"/>
      <c r="BSJ21" s="605"/>
      <c r="BSK21" s="605"/>
      <c r="BSL21" s="605"/>
      <c r="BSM21" s="605"/>
      <c r="BSN21" s="605"/>
      <c r="BSO21" s="605"/>
      <c r="BSP21" s="605"/>
      <c r="BSQ21" s="605"/>
      <c r="BSR21" s="605"/>
      <c r="BSS21" s="605"/>
      <c r="BST21" s="605"/>
      <c r="BSU21" s="605"/>
      <c r="BSV21" s="605"/>
      <c r="BSW21" s="605"/>
      <c r="BSX21" s="605"/>
      <c r="BSY21" s="605"/>
      <c r="BSZ21" s="605"/>
      <c r="BTA21" s="605"/>
      <c r="BTB21" s="605"/>
      <c r="BTC21" s="605"/>
      <c r="BTD21" s="605"/>
      <c r="BTE21" s="605"/>
      <c r="BTF21" s="605"/>
      <c r="BTG21" s="605"/>
      <c r="BTH21" s="605"/>
      <c r="BTI21" s="605"/>
      <c r="BTJ21" s="605"/>
      <c r="BTK21" s="605"/>
      <c r="BTL21" s="605"/>
      <c r="BTM21" s="605"/>
      <c r="BTN21" s="605"/>
      <c r="BTO21" s="605"/>
      <c r="BTP21" s="605"/>
      <c r="BTQ21" s="605"/>
      <c r="BTR21" s="605"/>
      <c r="BTS21" s="605"/>
      <c r="BTT21" s="605"/>
      <c r="BTU21" s="605"/>
      <c r="BTV21" s="605"/>
      <c r="BTW21" s="605"/>
      <c r="BTX21" s="605"/>
      <c r="BTY21" s="605"/>
      <c r="BTZ21" s="605"/>
      <c r="BUA21" s="605"/>
      <c r="BUB21" s="605"/>
      <c r="BUC21" s="605"/>
      <c r="BUD21" s="605"/>
      <c r="BUE21" s="605"/>
      <c r="BUF21" s="605"/>
      <c r="BUG21" s="605"/>
      <c r="BUH21" s="605"/>
      <c r="BUI21" s="605"/>
      <c r="BUJ21" s="605"/>
      <c r="BUK21" s="605"/>
      <c r="BUL21" s="605"/>
      <c r="BUM21" s="605"/>
      <c r="BUN21" s="605"/>
      <c r="BUO21" s="605"/>
      <c r="BUP21" s="605"/>
      <c r="BUQ21" s="605"/>
      <c r="BUR21" s="605"/>
      <c r="BUS21" s="605"/>
      <c r="BUT21" s="605"/>
      <c r="BUU21" s="605"/>
      <c r="BUV21" s="605"/>
      <c r="BUW21" s="605"/>
      <c r="BUX21" s="605"/>
      <c r="BUY21" s="605"/>
      <c r="BUZ21" s="605"/>
      <c r="BVA21" s="605"/>
      <c r="BVB21" s="605"/>
      <c r="BVC21" s="605"/>
      <c r="BVD21" s="605"/>
      <c r="BVE21" s="605"/>
      <c r="BVF21" s="605"/>
      <c r="BVG21" s="605"/>
      <c r="BVH21" s="605"/>
      <c r="BVI21" s="605"/>
      <c r="BVJ21" s="605"/>
      <c r="BVK21" s="605"/>
      <c r="BVL21" s="605"/>
      <c r="BVM21" s="605"/>
      <c r="BVN21" s="605"/>
      <c r="BVO21" s="605"/>
      <c r="BVP21" s="605"/>
      <c r="BVQ21" s="605"/>
      <c r="BVR21" s="605"/>
      <c r="BVS21" s="605"/>
      <c r="BVT21" s="605"/>
      <c r="BVU21" s="605"/>
      <c r="BVV21" s="605"/>
      <c r="BVW21" s="605"/>
      <c r="BVX21" s="605"/>
      <c r="BVY21" s="605"/>
      <c r="BVZ21" s="605"/>
      <c r="BWA21" s="605"/>
      <c r="BWB21" s="605"/>
      <c r="BWC21" s="605"/>
      <c r="BWD21" s="605"/>
      <c r="BWE21" s="605"/>
      <c r="BWF21" s="605"/>
      <c r="BWG21" s="605"/>
      <c r="BWH21" s="605"/>
      <c r="BWI21" s="605"/>
      <c r="BWJ21" s="605"/>
      <c r="BWK21" s="605"/>
      <c r="BWL21" s="605"/>
      <c r="BWM21" s="605"/>
      <c r="BWN21" s="605"/>
      <c r="BWO21" s="605"/>
      <c r="BWP21" s="605"/>
      <c r="BWQ21" s="605"/>
      <c r="BWR21" s="605"/>
      <c r="BWS21" s="605"/>
      <c r="BWT21" s="605"/>
      <c r="BWU21" s="605"/>
      <c r="BWV21" s="605"/>
      <c r="BWW21" s="605"/>
      <c r="BWX21" s="605"/>
      <c r="BWY21" s="605"/>
      <c r="BWZ21" s="605"/>
      <c r="BXA21" s="605"/>
      <c r="BXB21" s="605"/>
      <c r="BXC21" s="605"/>
      <c r="BXD21" s="605"/>
      <c r="BXE21" s="605"/>
      <c r="BXF21" s="605"/>
      <c r="BXG21" s="605"/>
      <c r="BXH21" s="605"/>
      <c r="BXI21" s="605"/>
      <c r="BXJ21" s="605"/>
      <c r="BXK21" s="605"/>
      <c r="BXL21" s="605"/>
      <c r="BXM21" s="605"/>
      <c r="BXN21" s="605"/>
      <c r="BXO21" s="605"/>
      <c r="BXP21" s="605"/>
      <c r="BXQ21" s="605"/>
      <c r="BXR21" s="605"/>
      <c r="BXS21" s="605"/>
      <c r="BXT21" s="605"/>
      <c r="BXU21" s="605"/>
      <c r="BXV21" s="605"/>
      <c r="BXW21" s="605"/>
      <c r="BXX21" s="605"/>
      <c r="BXY21" s="605"/>
      <c r="BXZ21" s="605"/>
      <c r="BYA21" s="605"/>
      <c r="BYB21" s="605"/>
      <c r="BYC21" s="605"/>
      <c r="BYD21" s="605"/>
      <c r="BYE21" s="605"/>
      <c r="BYF21" s="605"/>
      <c r="BYG21" s="605"/>
      <c r="BYH21" s="605"/>
      <c r="BYI21" s="605"/>
      <c r="BYJ21" s="605"/>
      <c r="BYK21" s="605"/>
      <c r="BYL21" s="605"/>
      <c r="BYM21" s="605"/>
      <c r="BYN21" s="605"/>
      <c r="BYO21" s="605"/>
      <c r="BYP21" s="605"/>
      <c r="BYQ21" s="605"/>
      <c r="BYR21" s="605"/>
      <c r="BYS21" s="605"/>
      <c r="BYT21" s="605"/>
      <c r="BYU21" s="605"/>
      <c r="BYV21" s="605"/>
      <c r="BYW21" s="605"/>
      <c r="BYX21" s="605"/>
      <c r="BYY21" s="605"/>
      <c r="BYZ21" s="605"/>
      <c r="BZA21" s="605"/>
      <c r="BZB21" s="605"/>
      <c r="BZC21" s="605"/>
      <c r="BZD21" s="605"/>
      <c r="BZE21" s="605"/>
      <c r="BZF21" s="605"/>
      <c r="BZG21" s="605"/>
      <c r="BZH21" s="605"/>
      <c r="BZI21" s="605"/>
      <c r="BZJ21" s="605"/>
      <c r="BZK21" s="605"/>
      <c r="BZL21" s="605"/>
      <c r="BZM21" s="605"/>
      <c r="BZN21" s="605"/>
      <c r="BZO21" s="605"/>
      <c r="BZP21" s="605"/>
      <c r="BZQ21" s="605"/>
      <c r="BZR21" s="605"/>
      <c r="BZS21" s="605"/>
      <c r="BZT21" s="605"/>
      <c r="BZU21" s="605"/>
      <c r="BZV21" s="605"/>
      <c r="BZW21" s="605"/>
      <c r="BZX21" s="605"/>
      <c r="BZY21" s="605"/>
      <c r="BZZ21" s="605"/>
      <c r="CAA21" s="605"/>
      <c r="CAB21" s="605"/>
      <c r="CAC21" s="605"/>
      <c r="CAD21" s="605"/>
      <c r="CAE21" s="605"/>
      <c r="CAF21" s="605"/>
      <c r="CAG21" s="605"/>
      <c r="CAH21" s="605"/>
      <c r="CAI21" s="605"/>
      <c r="CAJ21" s="605"/>
      <c r="CAK21" s="605"/>
      <c r="CAL21" s="605"/>
      <c r="CAM21" s="605"/>
      <c r="CAN21" s="605"/>
      <c r="CAO21" s="605"/>
      <c r="CAP21" s="605"/>
      <c r="CAQ21" s="605"/>
      <c r="CAR21" s="605"/>
      <c r="CAS21" s="605"/>
      <c r="CAT21" s="605"/>
      <c r="CAU21" s="605"/>
      <c r="CAV21" s="605"/>
      <c r="CAW21" s="605"/>
      <c r="CAX21" s="605"/>
      <c r="CAY21" s="605"/>
      <c r="CAZ21" s="605"/>
      <c r="CBA21" s="605"/>
      <c r="CBB21" s="605"/>
      <c r="CBC21" s="605"/>
      <c r="CBD21" s="605"/>
      <c r="CBE21" s="605"/>
      <c r="CBF21" s="605"/>
      <c r="CBG21" s="605"/>
      <c r="CBH21" s="605"/>
      <c r="CBI21" s="605"/>
      <c r="CBJ21" s="605"/>
      <c r="CBK21" s="605"/>
      <c r="CBL21" s="605"/>
      <c r="CBM21" s="605"/>
      <c r="CBN21" s="605"/>
      <c r="CBO21" s="605"/>
      <c r="CBP21" s="605"/>
      <c r="CBQ21" s="605"/>
      <c r="CBR21" s="605"/>
      <c r="CBS21" s="605"/>
      <c r="CBT21" s="605"/>
      <c r="CBU21" s="605"/>
      <c r="CBV21" s="605"/>
      <c r="CBW21" s="605"/>
      <c r="CBX21" s="605"/>
      <c r="CBY21" s="605"/>
      <c r="CBZ21" s="605"/>
      <c r="CCA21" s="605"/>
      <c r="CCB21" s="605"/>
      <c r="CCC21" s="605"/>
      <c r="CCD21" s="605"/>
      <c r="CCE21" s="605"/>
      <c r="CCF21" s="605"/>
      <c r="CCG21" s="605"/>
      <c r="CCH21" s="605"/>
      <c r="CCI21" s="605"/>
      <c r="CCJ21" s="605"/>
      <c r="CCK21" s="605"/>
      <c r="CCL21" s="605"/>
      <c r="CCM21" s="605"/>
      <c r="CCN21" s="605"/>
      <c r="CCO21" s="605"/>
      <c r="CCP21" s="605"/>
      <c r="CCQ21" s="605"/>
      <c r="CCR21" s="605"/>
      <c r="CCS21" s="605"/>
      <c r="CCT21" s="605"/>
      <c r="CCU21" s="605"/>
      <c r="CCV21" s="605"/>
      <c r="CCW21" s="605"/>
      <c r="CCX21" s="605"/>
      <c r="CCY21" s="605"/>
      <c r="CCZ21" s="605"/>
      <c r="CDA21" s="605"/>
      <c r="CDB21" s="605"/>
      <c r="CDC21" s="605"/>
      <c r="CDD21" s="605"/>
      <c r="CDE21" s="605"/>
      <c r="CDF21" s="605"/>
      <c r="CDG21" s="605"/>
      <c r="CDH21" s="605"/>
      <c r="CDI21" s="605"/>
      <c r="CDJ21" s="605"/>
      <c r="CDK21" s="605"/>
      <c r="CDL21" s="605"/>
      <c r="CDM21" s="605"/>
      <c r="CDN21" s="605"/>
      <c r="CDO21" s="605"/>
      <c r="CDP21" s="605"/>
      <c r="CDQ21" s="605"/>
      <c r="CDR21" s="605"/>
      <c r="CDS21" s="605"/>
      <c r="CDT21" s="605"/>
      <c r="CDU21" s="605"/>
      <c r="CDV21" s="605"/>
      <c r="CDW21" s="605"/>
      <c r="CDX21" s="605"/>
      <c r="CDY21" s="605"/>
      <c r="CDZ21" s="605"/>
      <c r="CEA21" s="605"/>
      <c r="CEB21" s="605"/>
      <c r="CEC21" s="605"/>
      <c r="CED21" s="605"/>
      <c r="CEE21" s="605"/>
      <c r="CEF21" s="605"/>
      <c r="CEG21" s="605"/>
      <c r="CEH21" s="605"/>
      <c r="CEI21" s="605"/>
      <c r="CEJ21" s="605"/>
      <c r="CEK21" s="605"/>
      <c r="CEL21" s="605"/>
      <c r="CEM21" s="605"/>
      <c r="CEN21" s="605"/>
      <c r="CEO21" s="605"/>
      <c r="CEP21" s="605"/>
      <c r="CEQ21" s="605"/>
      <c r="CER21" s="605"/>
      <c r="CES21" s="605"/>
      <c r="CET21" s="605"/>
      <c r="CEU21" s="605"/>
      <c r="CEV21" s="605"/>
      <c r="CEW21" s="605"/>
      <c r="CEX21" s="605"/>
      <c r="CEY21" s="605"/>
      <c r="CEZ21" s="605"/>
      <c r="CFA21" s="605"/>
      <c r="CFB21" s="605"/>
      <c r="CFC21" s="605"/>
      <c r="CFD21" s="605"/>
      <c r="CFE21" s="605"/>
      <c r="CFF21" s="605"/>
      <c r="CFG21" s="605"/>
      <c r="CFH21" s="605"/>
      <c r="CFI21" s="605"/>
      <c r="CFJ21" s="605"/>
      <c r="CFK21" s="605"/>
      <c r="CFL21" s="605"/>
      <c r="CFM21" s="605"/>
      <c r="CFN21" s="605"/>
      <c r="CFO21" s="605"/>
      <c r="CFP21" s="605"/>
      <c r="CFQ21" s="605"/>
      <c r="CFR21" s="605"/>
      <c r="CFS21" s="605"/>
      <c r="CFT21" s="605"/>
      <c r="CFU21" s="605"/>
      <c r="CFV21" s="605"/>
      <c r="CFW21" s="605"/>
      <c r="CFX21" s="605"/>
      <c r="CFY21" s="605"/>
      <c r="CFZ21" s="605"/>
      <c r="CGA21" s="605"/>
      <c r="CGB21" s="605"/>
      <c r="CGC21" s="605"/>
      <c r="CGD21" s="605"/>
      <c r="CGE21" s="605"/>
      <c r="CGF21" s="605"/>
      <c r="CGG21" s="605"/>
      <c r="CGH21" s="605"/>
      <c r="CGI21" s="605"/>
      <c r="CGJ21" s="605"/>
      <c r="CGK21" s="605"/>
      <c r="CGL21" s="605"/>
      <c r="CGM21" s="605"/>
      <c r="CGN21" s="605"/>
      <c r="CGO21" s="605"/>
      <c r="CGP21" s="605"/>
      <c r="CGQ21" s="605"/>
      <c r="CGR21" s="605"/>
      <c r="CGS21" s="605"/>
      <c r="CGT21" s="605"/>
      <c r="CGU21" s="605"/>
      <c r="CGV21" s="605"/>
      <c r="CGW21" s="605"/>
      <c r="CGX21" s="605"/>
      <c r="CGY21" s="605"/>
      <c r="CGZ21" s="605"/>
      <c r="CHA21" s="605"/>
      <c r="CHB21" s="605"/>
      <c r="CHC21" s="605"/>
      <c r="CHD21" s="605"/>
      <c r="CHE21" s="605"/>
      <c r="CHF21" s="605"/>
      <c r="CHG21" s="605"/>
      <c r="CHH21" s="605"/>
      <c r="CHI21" s="605"/>
      <c r="CHJ21" s="605"/>
      <c r="CHK21" s="605"/>
      <c r="CHL21" s="605"/>
      <c r="CHM21" s="605"/>
      <c r="CHN21" s="605"/>
      <c r="CHO21" s="605"/>
      <c r="CHP21" s="605"/>
      <c r="CHQ21" s="605"/>
      <c r="CHR21" s="605"/>
      <c r="CHS21" s="605"/>
      <c r="CHT21" s="605"/>
      <c r="CHU21" s="605"/>
      <c r="CHV21" s="605"/>
      <c r="CHW21" s="605"/>
      <c r="CHX21" s="605"/>
      <c r="CHY21" s="605"/>
      <c r="CHZ21" s="605"/>
      <c r="CIA21" s="605"/>
      <c r="CIB21" s="605"/>
      <c r="CIC21" s="605"/>
      <c r="CID21" s="605"/>
      <c r="CIE21" s="605"/>
      <c r="CIF21" s="605"/>
      <c r="CIG21" s="605"/>
      <c r="CIH21" s="605"/>
      <c r="CII21" s="605"/>
      <c r="CIJ21" s="605"/>
      <c r="CIK21" s="605"/>
      <c r="CIL21" s="605"/>
      <c r="CIM21" s="605"/>
      <c r="CIN21" s="605"/>
      <c r="CIO21" s="605"/>
      <c r="CIP21" s="605"/>
      <c r="CIQ21" s="605"/>
      <c r="CIR21" s="605"/>
      <c r="CIS21" s="605"/>
      <c r="CIT21" s="605"/>
      <c r="CIU21" s="605"/>
      <c r="CIV21" s="605"/>
      <c r="CIW21" s="605"/>
      <c r="CIX21" s="605"/>
      <c r="CIY21" s="605"/>
      <c r="CIZ21" s="605"/>
      <c r="CJA21" s="605"/>
      <c r="CJB21" s="605"/>
      <c r="CJC21" s="605"/>
      <c r="CJD21" s="605"/>
      <c r="CJE21" s="605"/>
      <c r="CJF21" s="605"/>
      <c r="CJG21" s="605"/>
      <c r="CJH21" s="605"/>
      <c r="CJI21" s="605"/>
      <c r="CJJ21" s="605"/>
      <c r="CJK21" s="605"/>
      <c r="CJL21" s="605"/>
      <c r="CJM21" s="605"/>
      <c r="CJN21" s="605"/>
      <c r="CJO21" s="605"/>
      <c r="CJP21" s="605"/>
      <c r="CJQ21" s="605"/>
      <c r="CJR21" s="605"/>
      <c r="CJS21" s="605"/>
      <c r="CJT21" s="605"/>
      <c r="CJU21" s="605"/>
      <c r="CJV21" s="605"/>
      <c r="CJW21" s="605"/>
      <c r="CJX21" s="605"/>
      <c r="CJY21" s="605"/>
      <c r="CJZ21" s="605"/>
      <c r="CKA21" s="605"/>
      <c r="CKB21" s="605"/>
      <c r="CKC21" s="605"/>
      <c r="CKD21" s="605"/>
      <c r="CKE21" s="605"/>
      <c r="CKF21" s="605"/>
      <c r="CKG21" s="605"/>
      <c r="CKH21" s="605"/>
      <c r="CKI21" s="605"/>
      <c r="CKJ21" s="605"/>
      <c r="CKK21" s="605"/>
      <c r="CKL21" s="605"/>
      <c r="CKM21" s="605"/>
      <c r="CKN21" s="605"/>
      <c r="CKO21" s="605"/>
      <c r="CKP21" s="605"/>
      <c r="CKQ21" s="605"/>
      <c r="CKR21" s="605"/>
      <c r="CKS21" s="605"/>
      <c r="CKT21" s="605"/>
      <c r="CKU21" s="605"/>
      <c r="CKV21" s="605"/>
      <c r="CKW21" s="605"/>
      <c r="CKX21" s="605"/>
      <c r="CKY21" s="605"/>
      <c r="CKZ21" s="605"/>
      <c r="CLA21" s="605"/>
      <c r="CLB21" s="605"/>
      <c r="CLC21" s="605"/>
      <c r="CLD21" s="605"/>
      <c r="CLE21" s="605"/>
      <c r="CLF21" s="605"/>
      <c r="CLG21" s="605"/>
      <c r="CLH21" s="605"/>
      <c r="CLI21" s="605"/>
      <c r="CLJ21" s="605"/>
      <c r="CLK21" s="605"/>
      <c r="CLL21" s="605"/>
      <c r="CLM21" s="605"/>
      <c r="CLN21" s="605"/>
      <c r="CLO21" s="605"/>
      <c r="CLP21" s="605"/>
      <c r="CLQ21" s="605"/>
      <c r="CLR21" s="605"/>
      <c r="CLS21" s="605"/>
      <c r="CLT21" s="605"/>
      <c r="CLU21" s="605"/>
      <c r="CLV21" s="605"/>
      <c r="CLW21" s="605"/>
      <c r="CLX21" s="605"/>
      <c r="CLY21" s="605"/>
      <c r="CLZ21" s="605"/>
      <c r="CMA21" s="605"/>
      <c r="CMB21" s="605"/>
      <c r="CMC21" s="605"/>
      <c r="CMD21" s="605"/>
      <c r="CME21" s="605"/>
      <c r="CMF21" s="605"/>
      <c r="CMG21" s="605"/>
      <c r="CMH21" s="605"/>
      <c r="CMI21" s="605"/>
      <c r="CMJ21" s="605"/>
      <c r="CMK21" s="605"/>
      <c r="CML21" s="605"/>
      <c r="CMM21" s="605"/>
      <c r="CMN21" s="605"/>
      <c r="CMO21" s="605"/>
      <c r="CMP21" s="605"/>
      <c r="CMQ21" s="605"/>
      <c r="CMR21" s="605"/>
      <c r="CMS21" s="605"/>
      <c r="CMT21" s="605"/>
      <c r="CMU21" s="605"/>
      <c r="CMV21" s="605"/>
      <c r="CMW21" s="605"/>
      <c r="CMX21" s="605"/>
      <c r="CMY21" s="605"/>
      <c r="CMZ21" s="605"/>
      <c r="CNA21" s="605"/>
      <c r="CNB21" s="605"/>
      <c r="CNC21" s="605"/>
      <c r="CND21" s="605"/>
      <c r="CNE21" s="605"/>
      <c r="CNF21" s="605"/>
      <c r="CNG21" s="605"/>
      <c r="CNH21" s="605"/>
      <c r="CNI21" s="605"/>
      <c r="CNJ21" s="605"/>
      <c r="CNK21" s="605"/>
      <c r="CNL21" s="605"/>
      <c r="CNM21" s="605"/>
      <c r="CNN21" s="605"/>
      <c r="CNO21" s="605"/>
      <c r="CNP21" s="605"/>
      <c r="CNQ21" s="605"/>
      <c r="CNR21" s="605"/>
      <c r="CNS21" s="605"/>
      <c r="CNT21" s="605"/>
      <c r="CNU21" s="605"/>
      <c r="CNV21" s="605"/>
      <c r="CNW21" s="605"/>
      <c r="CNX21" s="605"/>
      <c r="CNY21" s="605"/>
      <c r="CNZ21" s="605"/>
      <c r="COA21" s="605"/>
      <c r="COB21" s="605"/>
      <c r="COC21" s="605"/>
      <c r="COD21" s="605"/>
      <c r="COE21" s="605"/>
      <c r="COF21" s="605"/>
      <c r="COG21" s="605"/>
      <c r="COH21" s="605"/>
      <c r="COI21" s="605"/>
      <c r="COJ21" s="605"/>
      <c r="COK21" s="605"/>
      <c r="COL21" s="605"/>
      <c r="COM21" s="605"/>
      <c r="CON21" s="605"/>
      <c r="COO21" s="605"/>
      <c r="COP21" s="605"/>
      <c r="COQ21" s="605"/>
      <c r="COR21" s="605"/>
      <c r="COS21" s="605"/>
      <c r="COT21" s="605"/>
      <c r="COU21" s="605"/>
      <c r="COV21" s="605"/>
      <c r="COW21" s="605"/>
      <c r="COX21" s="605"/>
      <c r="COY21" s="605"/>
      <c r="COZ21" s="605"/>
      <c r="CPA21" s="605"/>
      <c r="CPB21" s="605"/>
      <c r="CPC21" s="605"/>
      <c r="CPD21" s="605"/>
      <c r="CPE21" s="605"/>
      <c r="CPF21" s="605"/>
      <c r="CPG21" s="605"/>
      <c r="CPH21" s="605"/>
      <c r="CPI21" s="605"/>
      <c r="CPJ21" s="605"/>
      <c r="CPK21" s="605"/>
      <c r="CPL21" s="605"/>
      <c r="CPM21" s="605"/>
      <c r="CPN21" s="605"/>
      <c r="CPO21" s="605"/>
      <c r="CPP21" s="605"/>
      <c r="CPQ21" s="605"/>
      <c r="CPR21" s="605"/>
      <c r="CPS21" s="605"/>
      <c r="CPT21" s="605"/>
      <c r="CPU21" s="605"/>
      <c r="CPV21" s="605"/>
      <c r="CPW21" s="605"/>
      <c r="CPX21" s="605"/>
      <c r="CPY21" s="605"/>
      <c r="CPZ21" s="605"/>
      <c r="CQA21" s="605"/>
      <c r="CQB21" s="605"/>
      <c r="CQC21" s="605"/>
      <c r="CQD21" s="605"/>
      <c r="CQE21" s="605"/>
      <c r="CQF21" s="605"/>
      <c r="CQG21" s="605"/>
      <c r="CQH21" s="605"/>
      <c r="CQI21" s="605"/>
      <c r="CQJ21" s="605"/>
      <c r="CQK21" s="605"/>
      <c r="CQL21" s="605"/>
      <c r="CQM21" s="605"/>
      <c r="CQN21" s="605"/>
      <c r="CQO21" s="605"/>
      <c r="CQP21" s="605"/>
      <c r="CQQ21" s="605"/>
      <c r="CQR21" s="605"/>
      <c r="CQS21" s="605"/>
      <c r="CQT21" s="605"/>
      <c r="CQU21" s="605"/>
      <c r="CQV21" s="605"/>
      <c r="CQW21" s="605"/>
      <c r="CQX21" s="605"/>
      <c r="CQY21" s="605"/>
      <c r="CQZ21" s="605"/>
      <c r="CRA21" s="605"/>
      <c r="CRB21" s="605"/>
      <c r="CRC21" s="605"/>
      <c r="CRD21" s="605"/>
      <c r="CRE21" s="605"/>
      <c r="CRF21" s="605"/>
      <c r="CRG21" s="605"/>
      <c r="CRH21" s="605"/>
      <c r="CRI21" s="605"/>
      <c r="CRJ21" s="605"/>
      <c r="CRK21" s="605"/>
      <c r="CRL21" s="605"/>
      <c r="CRM21" s="605"/>
      <c r="CRN21" s="605"/>
      <c r="CRO21" s="605"/>
      <c r="CRP21" s="605"/>
      <c r="CRQ21" s="605"/>
      <c r="CRR21" s="605"/>
      <c r="CRS21" s="605"/>
      <c r="CRT21" s="605"/>
      <c r="CRU21" s="605"/>
      <c r="CRV21" s="605"/>
      <c r="CRW21" s="605"/>
      <c r="CRX21" s="605"/>
      <c r="CRY21" s="605"/>
      <c r="CRZ21" s="605"/>
      <c r="CSA21" s="605"/>
      <c r="CSB21" s="605"/>
      <c r="CSC21" s="605"/>
      <c r="CSD21" s="605"/>
      <c r="CSE21" s="605"/>
      <c r="CSF21" s="605"/>
      <c r="CSG21" s="605"/>
      <c r="CSH21" s="605"/>
      <c r="CSI21" s="605"/>
      <c r="CSJ21" s="605"/>
      <c r="CSK21" s="605"/>
      <c r="CSL21" s="605"/>
      <c r="CSM21" s="605"/>
      <c r="CSN21" s="605"/>
      <c r="CSO21" s="605"/>
      <c r="CSP21" s="605"/>
      <c r="CSQ21" s="605"/>
      <c r="CSR21" s="605"/>
      <c r="CSS21" s="605"/>
      <c r="CST21" s="605"/>
      <c r="CSU21" s="605"/>
      <c r="CSV21" s="605"/>
      <c r="CSW21" s="605"/>
      <c r="CSX21" s="605"/>
      <c r="CSY21" s="605"/>
      <c r="CSZ21" s="605"/>
      <c r="CTA21" s="605"/>
      <c r="CTB21" s="605"/>
      <c r="CTC21" s="605"/>
      <c r="CTD21" s="605"/>
      <c r="CTE21" s="605"/>
      <c r="CTF21" s="605"/>
      <c r="CTG21" s="605"/>
      <c r="CTH21" s="605"/>
      <c r="CTI21" s="605"/>
      <c r="CTJ21" s="605"/>
      <c r="CTK21" s="605"/>
      <c r="CTL21" s="605"/>
      <c r="CTM21" s="605"/>
      <c r="CTN21" s="605"/>
      <c r="CTO21" s="605"/>
      <c r="CTP21" s="605"/>
      <c r="CTQ21" s="605"/>
      <c r="CTR21" s="605"/>
      <c r="CTS21" s="605"/>
      <c r="CTT21" s="605"/>
      <c r="CTU21" s="605"/>
      <c r="CTV21" s="605"/>
      <c r="CTW21" s="605"/>
      <c r="CTX21" s="605"/>
      <c r="CTY21" s="605"/>
      <c r="CTZ21" s="605"/>
      <c r="CUA21" s="605"/>
      <c r="CUB21" s="605"/>
      <c r="CUC21" s="605"/>
      <c r="CUD21" s="605"/>
      <c r="CUE21" s="605"/>
      <c r="CUF21" s="605"/>
      <c r="CUG21" s="605"/>
      <c r="CUH21" s="605"/>
      <c r="CUI21" s="605"/>
      <c r="CUJ21" s="605"/>
      <c r="CUK21" s="605"/>
      <c r="CUL21" s="605"/>
      <c r="CUM21" s="605"/>
      <c r="CUN21" s="605"/>
      <c r="CUO21" s="605"/>
      <c r="CUP21" s="605"/>
      <c r="CUQ21" s="605"/>
      <c r="CUR21" s="605"/>
      <c r="CUS21" s="605"/>
      <c r="CUT21" s="605"/>
      <c r="CUU21" s="605"/>
      <c r="CUV21" s="605"/>
      <c r="CUW21" s="605"/>
      <c r="CUX21" s="605"/>
      <c r="CUY21" s="605"/>
      <c r="CUZ21" s="605"/>
      <c r="CVA21" s="605"/>
      <c r="CVB21" s="605"/>
      <c r="CVC21" s="605"/>
      <c r="CVD21" s="605"/>
      <c r="CVE21" s="605"/>
      <c r="CVF21" s="605"/>
      <c r="CVG21" s="605"/>
      <c r="CVH21" s="605"/>
      <c r="CVI21" s="605"/>
      <c r="CVJ21" s="605"/>
      <c r="CVK21" s="605"/>
      <c r="CVL21" s="605"/>
      <c r="CVM21" s="605"/>
      <c r="CVN21" s="605"/>
      <c r="CVO21" s="605"/>
      <c r="CVP21" s="605"/>
      <c r="CVQ21" s="605"/>
      <c r="CVR21" s="605"/>
      <c r="CVS21" s="605"/>
      <c r="CVT21" s="605"/>
      <c r="CVU21" s="605"/>
      <c r="CVV21" s="605"/>
      <c r="CVW21" s="605"/>
      <c r="CVX21" s="605"/>
      <c r="CVY21" s="605"/>
      <c r="CVZ21" s="605"/>
      <c r="CWA21" s="605"/>
      <c r="CWB21" s="605"/>
      <c r="CWC21" s="605"/>
      <c r="CWD21" s="605"/>
      <c r="CWE21" s="605"/>
      <c r="CWF21" s="605"/>
      <c r="CWG21" s="605"/>
      <c r="CWH21" s="605"/>
      <c r="CWI21" s="605"/>
      <c r="CWJ21" s="605"/>
      <c r="CWK21" s="605"/>
      <c r="CWL21" s="605"/>
      <c r="CWM21" s="605"/>
      <c r="CWN21" s="605"/>
      <c r="CWO21" s="605"/>
      <c r="CWP21" s="605"/>
      <c r="CWQ21" s="605"/>
      <c r="CWR21" s="605"/>
      <c r="CWS21" s="605"/>
      <c r="CWT21" s="605"/>
      <c r="CWU21" s="605"/>
      <c r="CWV21" s="605"/>
      <c r="CWW21" s="605"/>
      <c r="CWX21" s="605"/>
      <c r="CWY21" s="605"/>
      <c r="CWZ21" s="605"/>
      <c r="CXA21" s="605"/>
      <c r="CXB21" s="605"/>
      <c r="CXC21" s="605"/>
      <c r="CXD21" s="605"/>
      <c r="CXE21" s="605"/>
      <c r="CXF21" s="605"/>
      <c r="CXG21" s="605"/>
      <c r="CXH21" s="605"/>
      <c r="CXI21" s="605"/>
      <c r="CXJ21" s="605"/>
      <c r="CXK21" s="605"/>
      <c r="CXL21" s="605"/>
      <c r="CXM21" s="605"/>
      <c r="CXN21" s="605"/>
      <c r="CXO21" s="605"/>
      <c r="CXP21" s="605"/>
      <c r="CXQ21" s="605"/>
      <c r="CXR21" s="605"/>
      <c r="CXS21" s="605"/>
      <c r="CXT21" s="605"/>
      <c r="CXU21" s="605"/>
      <c r="CXV21" s="605"/>
      <c r="CXW21" s="605"/>
      <c r="CXX21" s="605"/>
      <c r="CXY21" s="605"/>
      <c r="CXZ21" s="605"/>
      <c r="CYA21" s="605"/>
      <c r="CYB21" s="605"/>
      <c r="CYC21" s="605"/>
      <c r="CYD21" s="605"/>
      <c r="CYE21" s="605"/>
      <c r="CYF21" s="605"/>
      <c r="CYG21" s="605"/>
      <c r="CYH21" s="605"/>
      <c r="CYI21" s="605"/>
      <c r="CYJ21" s="605"/>
      <c r="CYK21" s="605"/>
      <c r="CYL21" s="605"/>
      <c r="CYM21" s="605"/>
      <c r="CYN21" s="605"/>
      <c r="CYO21" s="605"/>
      <c r="CYP21" s="605"/>
      <c r="CYQ21" s="605"/>
      <c r="CYR21" s="605"/>
      <c r="CYS21" s="605"/>
      <c r="CYT21" s="605"/>
      <c r="CYU21" s="605"/>
      <c r="CYV21" s="605"/>
      <c r="CYW21" s="605"/>
      <c r="CYX21" s="605"/>
      <c r="CYY21" s="605"/>
      <c r="CYZ21" s="605"/>
      <c r="CZA21" s="605"/>
      <c r="CZB21" s="605"/>
      <c r="CZC21" s="605"/>
      <c r="CZD21" s="605"/>
      <c r="CZE21" s="605"/>
      <c r="CZF21" s="605"/>
      <c r="CZG21" s="605"/>
      <c r="CZH21" s="605"/>
      <c r="CZI21" s="605"/>
      <c r="CZJ21" s="605"/>
      <c r="CZK21" s="605"/>
      <c r="CZL21" s="605"/>
      <c r="CZM21" s="605"/>
      <c r="CZN21" s="605"/>
      <c r="CZO21" s="605"/>
      <c r="CZP21" s="605"/>
      <c r="CZQ21" s="605"/>
      <c r="CZR21" s="605"/>
      <c r="CZS21" s="605"/>
      <c r="CZT21" s="605"/>
      <c r="CZU21" s="605"/>
      <c r="CZV21" s="605"/>
      <c r="CZW21" s="605"/>
      <c r="CZX21" s="605"/>
      <c r="CZY21" s="605"/>
      <c r="CZZ21" s="605"/>
      <c r="DAA21" s="605"/>
      <c r="DAB21" s="605"/>
      <c r="DAC21" s="605"/>
      <c r="DAD21" s="605"/>
      <c r="DAE21" s="605"/>
      <c r="DAF21" s="605"/>
      <c r="DAG21" s="605"/>
      <c r="DAH21" s="605"/>
      <c r="DAI21" s="605"/>
      <c r="DAJ21" s="605"/>
      <c r="DAK21" s="605"/>
      <c r="DAL21" s="605"/>
      <c r="DAM21" s="605"/>
      <c r="DAN21" s="605"/>
      <c r="DAO21" s="605"/>
      <c r="DAP21" s="605"/>
      <c r="DAQ21" s="605"/>
      <c r="DAR21" s="605"/>
      <c r="DAS21" s="605"/>
      <c r="DAT21" s="605"/>
      <c r="DAU21" s="605"/>
      <c r="DAV21" s="605"/>
      <c r="DAW21" s="605"/>
      <c r="DAX21" s="605"/>
      <c r="DAY21" s="605"/>
      <c r="DAZ21" s="605"/>
      <c r="DBA21" s="605"/>
      <c r="DBB21" s="605"/>
      <c r="DBC21" s="605"/>
      <c r="DBD21" s="605"/>
      <c r="DBE21" s="605"/>
      <c r="DBF21" s="605"/>
      <c r="DBG21" s="605"/>
      <c r="DBH21" s="605"/>
      <c r="DBI21" s="605"/>
      <c r="DBJ21" s="605"/>
      <c r="DBK21" s="605"/>
      <c r="DBL21" s="605"/>
      <c r="DBM21" s="605"/>
      <c r="DBN21" s="605"/>
      <c r="DBO21" s="605"/>
      <c r="DBP21" s="605"/>
      <c r="DBQ21" s="605"/>
      <c r="DBR21" s="605"/>
      <c r="DBS21" s="605"/>
      <c r="DBT21" s="605"/>
      <c r="DBU21" s="605"/>
      <c r="DBV21" s="605"/>
      <c r="DBW21" s="605"/>
      <c r="DBX21" s="605"/>
      <c r="DBY21" s="605"/>
      <c r="DBZ21" s="605"/>
      <c r="DCA21" s="605"/>
      <c r="DCB21" s="605"/>
      <c r="DCC21" s="605"/>
      <c r="DCD21" s="605"/>
      <c r="DCE21" s="605"/>
      <c r="DCF21" s="605"/>
      <c r="DCG21" s="605"/>
      <c r="DCH21" s="605"/>
      <c r="DCI21" s="605"/>
      <c r="DCJ21" s="605"/>
      <c r="DCK21" s="605"/>
      <c r="DCL21" s="605"/>
      <c r="DCM21" s="605"/>
      <c r="DCN21" s="605"/>
      <c r="DCO21" s="605"/>
      <c r="DCP21" s="605"/>
      <c r="DCQ21" s="605"/>
      <c r="DCR21" s="605"/>
      <c r="DCS21" s="605"/>
      <c r="DCT21" s="605"/>
      <c r="DCU21" s="605"/>
      <c r="DCV21" s="605"/>
      <c r="DCW21" s="605"/>
      <c r="DCX21" s="605"/>
      <c r="DCY21" s="605"/>
      <c r="DCZ21" s="605"/>
      <c r="DDA21" s="605"/>
      <c r="DDB21" s="605"/>
      <c r="DDC21" s="605"/>
      <c r="DDD21" s="605"/>
      <c r="DDE21" s="605"/>
      <c r="DDF21" s="605"/>
      <c r="DDG21" s="605"/>
      <c r="DDH21" s="605"/>
      <c r="DDI21" s="605"/>
      <c r="DDJ21" s="605"/>
      <c r="DDK21" s="605"/>
      <c r="DDL21" s="605"/>
      <c r="DDM21" s="605"/>
      <c r="DDN21" s="605"/>
      <c r="DDO21" s="605"/>
      <c r="DDP21" s="605"/>
      <c r="DDQ21" s="605"/>
      <c r="DDR21" s="605"/>
      <c r="DDS21" s="605"/>
      <c r="DDT21" s="605"/>
      <c r="DDU21" s="605"/>
      <c r="DDV21" s="605"/>
      <c r="DDW21" s="605"/>
      <c r="DDX21" s="605"/>
      <c r="DDY21" s="605"/>
      <c r="DDZ21" s="605"/>
      <c r="DEA21" s="605"/>
      <c r="DEB21" s="605"/>
      <c r="DEC21" s="605"/>
      <c r="DED21" s="605"/>
      <c r="DEE21" s="605"/>
      <c r="DEF21" s="605"/>
      <c r="DEG21" s="605"/>
      <c r="DEH21" s="605"/>
      <c r="DEI21" s="605"/>
      <c r="DEJ21" s="605"/>
      <c r="DEK21" s="605"/>
      <c r="DEL21" s="605"/>
      <c r="DEM21" s="605"/>
      <c r="DEN21" s="605"/>
      <c r="DEO21" s="605"/>
      <c r="DEP21" s="605"/>
      <c r="DEQ21" s="605"/>
      <c r="DER21" s="605"/>
      <c r="DES21" s="605"/>
      <c r="DET21" s="605"/>
      <c r="DEU21" s="605"/>
      <c r="DEV21" s="605"/>
      <c r="DEW21" s="605"/>
      <c r="DEX21" s="605"/>
      <c r="DEY21" s="605"/>
      <c r="DEZ21" s="605"/>
      <c r="DFA21" s="605"/>
      <c r="DFB21" s="605"/>
      <c r="DFC21" s="605"/>
      <c r="DFD21" s="605"/>
      <c r="DFE21" s="605"/>
      <c r="DFF21" s="605"/>
      <c r="DFG21" s="605"/>
      <c r="DFH21" s="605"/>
      <c r="DFI21" s="605"/>
      <c r="DFJ21" s="605"/>
      <c r="DFK21" s="605"/>
      <c r="DFL21" s="605"/>
      <c r="DFM21" s="605"/>
      <c r="DFN21" s="605"/>
      <c r="DFO21" s="605"/>
      <c r="DFP21" s="605"/>
      <c r="DFQ21" s="605"/>
      <c r="DFR21" s="605"/>
      <c r="DFS21" s="605"/>
      <c r="DFT21" s="605"/>
      <c r="DFU21" s="605"/>
      <c r="DFV21" s="605"/>
      <c r="DFW21" s="605"/>
      <c r="DFX21" s="605"/>
      <c r="DFY21" s="605"/>
      <c r="DFZ21" s="605"/>
      <c r="DGA21" s="605"/>
      <c r="DGB21" s="605"/>
      <c r="DGC21" s="605"/>
      <c r="DGD21" s="605"/>
      <c r="DGE21" s="605"/>
      <c r="DGF21" s="605"/>
      <c r="DGG21" s="605"/>
      <c r="DGH21" s="605"/>
      <c r="DGI21" s="605"/>
      <c r="DGJ21" s="605"/>
      <c r="DGK21" s="605"/>
      <c r="DGL21" s="605"/>
      <c r="DGM21" s="605"/>
      <c r="DGN21" s="605"/>
      <c r="DGO21" s="605"/>
      <c r="DGP21" s="605"/>
      <c r="DGQ21" s="605"/>
      <c r="DGR21" s="605"/>
      <c r="DGS21" s="605"/>
      <c r="DGT21" s="605"/>
      <c r="DGU21" s="605"/>
      <c r="DGV21" s="605"/>
      <c r="DGW21" s="605"/>
      <c r="DGX21" s="605"/>
      <c r="DGY21" s="605"/>
      <c r="DGZ21" s="605"/>
      <c r="DHA21" s="605"/>
      <c r="DHB21" s="605"/>
      <c r="DHC21" s="605"/>
      <c r="DHD21" s="605"/>
      <c r="DHE21" s="605"/>
      <c r="DHF21" s="605"/>
      <c r="DHG21" s="605"/>
      <c r="DHH21" s="605"/>
      <c r="DHI21" s="605"/>
      <c r="DHJ21" s="605"/>
      <c r="DHK21" s="605"/>
      <c r="DHL21" s="605"/>
      <c r="DHM21" s="605"/>
      <c r="DHN21" s="605"/>
      <c r="DHO21" s="605"/>
      <c r="DHP21" s="605"/>
      <c r="DHQ21" s="605"/>
      <c r="DHR21" s="605"/>
      <c r="DHS21" s="605"/>
      <c r="DHT21" s="605"/>
      <c r="DHU21" s="605"/>
      <c r="DHV21" s="605"/>
      <c r="DHW21" s="605"/>
      <c r="DHX21" s="605"/>
      <c r="DHY21" s="605"/>
      <c r="DHZ21" s="605"/>
      <c r="DIA21" s="605"/>
      <c r="DIB21" s="605"/>
      <c r="DIC21" s="605"/>
      <c r="DID21" s="605"/>
      <c r="DIE21" s="605"/>
      <c r="DIF21" s="605"/>
      <c r="DIG21" s="605"/>
      <c r="DIH21" s="605"/>
      <c r="DII21" s="605"/>
      <c r="DIJ21" s="605"/>
      <c r="DIK21" s="605"/>
      <c r="DIL21" s="605"/>
      <c r="DIM21" s="605"/>
      <c r="DIN21" s="605"/>
      <c r="DIO21" s="605"/>
      <c r="DIP21" s="605"/>
      <c r="DIQ21" s="605"/>
      <c r="DIR21" s="605"/>
      <c r="DIS21" s="605"/>
      <c r="DIT21" s="605"/>
      <c r="DIU21" s="605"/>
      <c r="DIV21" s="605"/>
      <c r="DIW21" s="605"/>
      <c r="DIX21" s="605"/>
      <c r="DIY21" s="605"/>
      <c r="DIZ21" s="605"/>
      <c r="DJA21" s="605"/>
      <c r="DJB21" s="605"/>
      <c r="DJC21" s="605"/>
      <c r="DJD21" s="605"/>
      <c r="DJE21" s="605"/>
      <c r="DJF21" s="605"/>
      <c r="DJG21" s="605"/>
      <c r="DJH21" s="605"/>
      <c r="DJI21" s="605"/>
      <c r="DJJ21" s="605"/>
      <c r="DJK21" s="605"/>
      <c r="DJL21" s="605"/>
      <c r="DJM21" s="605"/>
      <c r="DJN21" s="605"/>
      <c r="DJO21" s="605"/>
      <c r="DJP21" s="605"/>
      <c r="DJQ21" s="605"/>
      <c r="DJR21" s="605"/>
      <c r="DJS21" s="605"/>
      <c r="DJT21" s="605"/>
      <c r="DJU21" s="605"/>
      <c r="DJV21" s="605"/>
      <c r="DJW21" s="605"/>
      <c r="DJX21" s="605"/>
      <c r="DJY21" s="605"/>
      <c r="DJZ21" s="605"/>
      <c r="DKA21" s="605"/>
      <c r="DKB21" s="605"/>
      <c r="DKC21" s="605"/>
      <c r="DKD21" s="605"/>
      <c r="DKE21" s="605"/>
      <c r="DKF21" s="605"/>
      <c r="DKG21" s="605"/>
      <c r="DKH21" s="605"/>
      <c r="DKI21" s="605"/>
      <c r="DKJ21" s="605"/>
      <c r="DKK21" s="605"/>
      <c r="DKL21" s="605"/>
      <c r="DKM21" s="605"/>
      <c r="DKN21" s="605"/>
      <c r="DKO21" s="605"/>
      <c r="DKP21" s="605"/>
      <c r="DKQ21" s="605"/>
      <c r="DKR21" s="605"/>
      <c r="DKS21" s="605"/>
      <c r="DKT21" s="605"/>
      <c r="DKU21" s="605"/>
      <c r="DKV21" s="605"/>
      <c r="DKW21" s="605"/>
      <c r="DKX21" s="605"/>
      <c r="DKY21" s="605"/>
      <c r="DKZ21" s="605"/>
      <c r="DLA21" s="605"/>
      <c r="DLB21" s="605"/>
      <c r="DLC21" s="605"/>
      <c r="DLD21" s="605"/>
      <c r="DLE21" s="605"/>
      <c r="DLF21" s="605"/>
      <c r="DLG21" s="605"/>
      <c r="DLH21" s="605"/>
      <c r="DLI21" s="605"/>
      <c r="DLJ21" s="605"/>
      <c r="DLK21" s="605"/>
      <c r="DLL21" s="605"/>
      <c r="DLM21" s="605"/>
      <c r="DLN21" s="605"/>
      <c r="DLO21" s="605"/>
      <c r="DLP21" s="605"/>
      <c r="DLQ21" s="605"/>
      <c r="DLR21" s="605"/>
      <c r="DLS21" s="605"/>
      <c r="DLT21" s="605"/>
      <c r="DLU21" s="605"/>
      <c r="DLV21" s="605"/>
      <c r="DLW21" s="605"/>
      <c r="DLX21" s="605"/>
      <c r="DLY21" s="605"/>
      <c r="DLZ21" s="605"/>
      <c r="DMA21" s="605"/>
      <c r="DMB21" s="605"/>
      <c r="DMC21" s="605"/>
      <c r="DMD21" s="605"/>
      <c r="DME21" s="605"/>
      <c r="DMF21" s="605"/>
      <c r="DMG21" s="605"/>
      <c r="DMH21" s="605"/>
      <c r="DMI21" s="605"/>
      <c r="DMJ21" s="605"/>
      <c r="DMK21" s="605"/>
      <c r="DML21" s="605"/>
      <c r="DMM21" s="605"/>
      <c r="DMN21" s="605"/>
      <c r="DMO21" s="605"/>
      <c r="DMP21" s="605"/>
      <c r="DMQ21" s="605"/>
      <c r="DMR21" s="605"/>
      <c r="DMS21" s="605"/>
      <c r="DMT21" s="605"/>
      <c r="DMU21" s="605"/>
      <c r="DMV21" s="605"/>
      <c r="DMW21" s="605"/>
      <c r="DMX21" s="605"/>
      <c r="DMY21" s="605"/>
      <c r="DMZ21" s="605"/>
      <c r="DNA21" s="605"/>
      <c r="DNB21" s="605"/>
      <c r="DNC21" s="605"/>
      <c r="DND21" s="605"/>
      <c r="DNE21" s="605"/>
      <c r="DNF21" s="605"/>
      <c r="DNG21" s="605"/>
      <c r="DNH21" s="605"/>
      <c r="DNI21" s="605"/>
      <c r="DNJ21" s="605"/>
      <c r="DNK21" s="605"/>
      <c r="DNL21" s="605"/>
      <c r="DNM21" s="605"/>
      <c r="DNN21" s="605"/>
      <c r="DNO21" s="605"/>
      <c r="DNP21" s="605"/>
      <c r="DNQ21" s="605"/>
      <c r="DNR21" s="605"/>
      <c r="DNS21" s="605"/>
      <c r="DNT21" s="605"/>
      <c r="DNU21" s="605"/>
      <c r="DNV21" s="605"/>
      <c r="DNW21" s="605"/>
      <c r="DNX21" s="605"/>
      <c r="DNY21" s="605"/>
      <c r="DNZ21" s="605"/>
      <c r="DOA21" s="605"/>
      <c r="DOB21" s="605"/>
      <c r="DOC21" s="605"/>
      <c r="DOD21" s="605"/>
      <c r="DOE21" s="605"/>
      <c r="DOF21" s="605"/>
      <c r="DOG21" s="605"/>
      <c r="DOH21" s="605"/>
      <c r="DOI21" s="605"/>
      <c r="DOJ21" s="605"/>
      <c r="DOK21" s="605"/>
      <c r="DOL21" s="605"/>
      <c r="DOM21" s="605"/>
      <c r="DON21" s="605"/>
      <c r="DOO21" s="605"/>
      <c r="DOP21" s="605"/>
      <c r="DOQ21" s="605"/>
      <c r="DOR21" s="605"/>
      <c r="DOS21" s="605"/>
      <c r="DOT21" s="605"/>
      <c r="DOU21" s="605"/>
      <c r="DOV21" s="605"/>
      <c r="DOW21" s="605"/>
      <c r="DOX21" s="605"/>
      <c r="DOY21" s="605"/>
      <c r="DOZ21" s="605"/>
      <c r="DPA21" s="605"/>
      <c r="DPB21" s="605"/>
      <c r="DPC21" s="605"/>
      <c r="DPD21" s="605"/>
      <c r="DPE21" s="605"/>
      <c r="DPF21" s="605"/>
      <c r="DPG21" s="605"/>
      <c r="DPH21" s="605"/>
      <c r="DPI21" s="605"/>
      <c r="DPJ21" s="605"/>
      <c r="DPK21" s="605"/>
      <c r="DPL21" s="605"/>
      <c r="DPM21" s="605"/>
      <c r="DPN21" s="605"/>
      <c r="DPO21" s="605"/>
      <c r="DPP21" s="605"/>
      <c r="DPQ21" s="605"/>
      <c r="DPR21" s="605"/>
      <c r="DPS21" s="605"/>
      <c r="DPT21" s="605"/>
      <c r="DPU21" s="605"/>
      <c r="DPV21" s="605"/>
      <c r="DPW21" s="605"/>
      <c r="DPX21" s="605"/>
      <c r="DPY21" s="605"/>
      <c r="DPZ21" s="605"/>
      <c r="DQA21" s="605"/>
      <c r="DQB21" s="605"/>
      <c r="DQC21" s="605"/>
      <c r="DQD21" s="605"/>
      <c r="DQE21" s="605"/>
      <c r="DQF21" s="605"/>
      <c r="DQG21" s="605"/>
      <c r="DQH21" s="605"/>
      <c r="DQI21" s="605"/>
      <c r="DQJ21" s="605"/>
      <c r="DQK21" s="605"/>
      <c r="DQL21" s="605"/>
      <c r="DQM21" s="605"/>
      <c r="DQN21" s="605"/>
      <c r="DQO21" s="605"/>
      <c r="DQP21" s="605"/>
      <c r="DQQ21" s="605"/>
      <c r="DQR21" s="605"/>
      <c r="DQS21" s="605"/>
      <c r="DQT21" s="605"/>
      <c r="DQU21" s="605"/>
      <c r="DQV21" s="605"/>
      <c r="DQW21" s="605"/>
      <c r="DQX21" s="605"/>
      <c r="DQY21" s="605"/>
      <c r="DQZ21" s="605"/>
      <c r="DRA21" s="605"/>
      <c r="DRB21" s="605"/>
      <c r="DRC21" s="605"/>
      <c r="DRD21" s="605"/>
      <c r="DRE21" s="605"/>
      <c r="DRF21" s="605"/>
      <c r="DRG21" s="605"/>
      <c r="DRH21" s="605"/>
      <c r="DRI21" s="605"/>
      <c r="DRJ21" s="605"/>
      <c r="DRK21" s="605"/>
      <c r="DRL21" s="605"/>
      <c r="DRM21" s="605"/>
      <c r="DRN21" s="605"/>
      <c r="DRO21" s="605"/>
      <c r="DRP21" s="605"/>
      <c r="DRQ21" s="605"/>
      <c r="DRR21" s="605"/>
      <c r="DRS21" s="605"/>
      <c r="DRT21" s="605"/>
      <c r="DRU21" s="605"/>
      <c r="DRV21" s="605"/>
      <c r="DRW21" s="605"/>
      <c r="DRX21" s="605"/>
      <c r="DRY21" s="605"/>
      <c r="DRZ21" s="605"/>
      <c r="DSA21" s="605"/>
      <c r="DSB21" s="605"/>
      <c r="DSC21" s="605"/>
      <c r="DSD21" s="605"/>
      <c r="DSE21" s="605"/>
      <c r="DSF21" s="605"/>
      <c r="DSG21" s="605"/>
      <c r="DSH21" s="605"/>
      <c r="DSI21" s="605"/>
      <c r="DSJ21" s="605"/>
      <c r="DSK21" s="605"/>
      <c r="DSL21" s="605"/>
      <c r="DSM21" s="605"/>
      <c r="DSN21" s="605"/>
      <c r="DSO21" s="605"/>
      <c r="DSP21" s="605"/>
      <c r="DSQ21" s="605"/>
      <c r="DSR21" s="605"/>
      <c r="DSS21" s="605"/>
      <c r="DST21" s="605"/>
      <c r="DSU21" s="605"/>
      <c r="DSV21" s="605"/>
      <c r="DSW21" s="605"/>
      <c r="DSX21" s="605"/>
      <c r="DSY21" s="605"/>
      <c r="DSZ21" s="605"/>
      <c r="DTA21" s="605"/>
      <c r="DTB21" s="605"/>
      <c r="DTC21" s="605"/>
      <c r="DTD21" s="605"/>
      <c r="DTE21" s="605"/>
      <c r="DTF21" s="605"/>
      <c r="DTG21" s="605"/>
      <c r="DTH21" s="605"/>
      <c r="DTI21" s="605"/>
      <c r="DTJ21" s="605"/>
      <c r="DTK21" s="605"/>
      <c r="DTL21" s="605"/>
      <c r="DTM21" s="605"/>
      <c r="DTN21" s="605"/>
      <c r="DTO21" s="605"/>
      <c r="DTP21" s="605"/>
      <c r="DTQ21" s="605"/>
      <c r="DTR21" s="605"/>
      <c r="DTS21" s="605"/>
      <c r="DTT21" s="605"/>
      <c r="DTU21" s="605"/>
      <c r="DTV21" s="605"/>
      <c r="DTW21" s="605"/>
      <c r="DTX21" s="605"/>
      <c r="DTY21" s="605"/>
      <c r="DTZ21" s="605"/>
      <c r="DUA21" s="605"/>
      <c r="DUB21" s="605"/>
      <c r="DUC21" s="605"/>
      <c r="DUD21" s="605"/>
      <c r="DUE21" s="605"/>
      <c r="DUF21" s="605"/>
      <c r="DUG21" s="605"/>
      <c r="DUH21" s="605"/>
      <c r="DUI21" s="605"/>
      <c r="DUJ21" s="605"/>
      <c r="DUK21" s="605"/>
      <c r="DUL21" s="605"/>
      <c r="DUM21" s="605"/>
      <c r="DUN21" s="605"/>
      <c r="DUO21" s="605"/>
      <c r="DUP21" s="605"/>
      <c r="DUQ21" s="605"/>
      <c r="DUR21" s="605"/>
      <c r="DUS21" s="605"/>
      <c r="DUT21" s="605"/>
      <c r="DUU21" s="605"/>
      <c r="DUV21" s="605"/>
      <c r="DUW21" s="605"/>
      <c r="DUX21" s="605"/>
      <c r="DUY21" s="605"/>
      <c r="DUZ21" s="605"/>
      <c r="DVA21" s="605"/>
      <c r="DVB21" s="605"/>
      <c r="DVC21" s="605"/>
      <c r="DVD21" s="605"/>
      <c r="DVE21" s="605"/>
      <c r="DVF21" s="605"/>
      <c r="DVG21" s="605"/>
      <c r="DVH21" s="605"/>
      <c r="DVI21" s="605"/>
      <c r="DVJ21" s="605"/>
      <c r="DVK21" s="605"/>
      <c r="DVL21" s="605"/>
      <c r="DVM21" s="605"/>
      <c r="DVN21" s="605"/>
      <c r="DVO21" s="605"/>
      <c r="DVP21" s="605"/>
      <c r="DVQ21" s="605"/>
      <c r="DVR21" s="605"/>
      <c r="DVS21" s="605"/>
      <c r="DVT21" s="605"/>
      <c r="DVU21" s="605"/>
      <c r="DVV21" s="605"/>
      <c r="DVW21" s="605"/>
      <c r="DVX21" s="605"/>
      <c r="DVY21" s="605"/>
      <c r="DVZ21" s="605"/>
      <c r="DWA21" s="605"/>
      <c r="DWB21" s="605"/>
      <c r="DWC21" s="605"/>
      <c r="DWD21" s="605"/>
      <c r="DWE21" s="605"/>
      <c r="DWF21" s="605"/>
      <c r="DWG21" s="605"/>
      <c r="DWH21" s="605"/>
      <c r="DWI21" s="605"/>
      <c r="DWJ21" s="605"/>
      <c r="DWK21" s="605"/>
      <c r="DWL21" s="605"/>
      <c r="DWM21" s="605"/>
      <c r="DWN21" s="605"/>
      <c r="DWO21" s="605"/>
      <c r="DWP21" s="605"/>
      <c r="DWQ21" s="605"/>
      <c r="DWR21" s="605"/>
      <c r="DWS21" s="605"/>
      <c r="DWT21" s="605"/>
      <c r="DWU21" s="605"/>
      <c r="DWV21" s="605"/>
      <c r="DWW21" s="605"/>
      <c r="DWX21" s="605"/>
      <c r="DWY21" s="605"/>
      <c r="DWZ21" s="605"/>
      <c r="DXA21" s="605"/>
      <c r="DXB21" s="605"/>
      <c r="DXC21" s="605"/>
      <c r="DXD21" s="605"/>
      <c r="DXE21" s="605"/>
      <c r="DXF21" s="605"/>
      <c r="DXG21" s="605"/>
      <c r="DXH21" s="605"/>
      <c r="DXI21" s="605"/>
      <c r="DXJ21" s="605"/>
      <c r="DXK21" s="605"/>
      <c r="DXL21" s="605"/>
      <c r="DXM21" s="605"/>
      <c r="DXN21" s="605"/>
      <c r="DXO21" s="605"/>
      <c r="DXP21" s="605"/>
      <c r="DXQ21" s="605"/>
      <c r="DXR21" s="605"/>
      <c r="DXS21" s="605"/>
      <c r="DXT21" s="605"/>
      <c r="DXU21" s="605"/>
      <c r="DXV21" s="605"/>
      <c r="DXW21" s="605"/>
      <c r="DXX21" s="605"/>
      <c r="DXY21" s="605"/>
      <c r="DXZ21" s="605"/>
      <c r="DYA21" s="605"/>
      <c r="DYB21" s="605"/>
      <c r="DYC21" s="605"/>
      <c r="DYD21" s="605"/>
      <c r="DYE21" s="605"/>
      <c r="DYF21" s="605"/>
      <c r="DYG21" s="605"/>
      <c r="DYH21" s="605"/>
      <c r="DYI21" s="605"/>
      <c r="DYJ21" s="605"/>
      <c r="DYK21" s="605"/>
      <c r="DYL21" s="605"/>
      <c r="DYM21" s="605"/>
      <c r="DYN21" s="605"/>
      <c r="DYO21" s="605"/>
      <c r="DYP21" s="605"/>
      <c r="DYQ21" s="605"/>
      <c r="DYR21" s="605"/>
      <c r="DYS21" s="605"/>
      <c r="DYT21" s="605"/>
      <c r="DYU21" s="605"/>
      <c r="DYV21" s="605"/>
      <c r="DYW21" s="605"/>
      <c r="DYX21" s="605"/>
      <c r="DYY21" s="605"/>
      <c r="DYZ21" s="605"/>
      <c r="DZA21" s="605"/>
      <c r="DZB21" s="605"/>
      <c r="DZC21" s="605"/>
      <c r="DZD21" s="605"/>
      <c r="DZE21" s="605"/>
      <c r="DZF21" s="605"/>
      <c r="DZG21" s="605"/>
      <c r="DZH21" s="605"/>
      <c r="DZI21" s="605"/>
      <c r="DZJ21" s="605"/>
      <c r="DZK21" s="605"/>
      <c r="DZL21" s="605"/>
      <c r="DZM21" s="605"/>
      <c r="DZN21" s="605"/>
      <c r="DZO21" s="605"/>
      <c r="DZP21" s="605"/>
      <c r="DZQ21" s="605"/>
      <c r="DZR21" s="605"/>
      <c r="DZS21" s="605"/>
      <c r="DZT21" s="605"/>
      <c r="DZU21" s="605"/>
      <c r="DZV21" s="605"/>
      <c r="DZW21" s="605"/>
      <c r="DZX21" s="605"/>
      <c r="DZY21" s="605"/>
      <c r="DZZ21" s="605"/>
      <c r="EAA21" s="605"/>
      <c r="EAB21" s="605"/>
      <c r="EAC21" s="605"/>
      <c r="EAD21" s="605"/>
      <c r="EAE21" s="605"/>
      <c r="EAF21" s="605"/>
      <c r="EAG21" s="605"/>
      <c r="EAH21" s="605"/>
      <c r="EAI21" s="605"/>
      <c r="EAJ21" s="605"/>
      <c r="EAK21" s="605"/>
      <c r="EAL21" s="605"/>
      <c r="EAM21" s="605"/>
      <c r="EAN21" s="605"/>
      <c r="EAO21" s="605"/>
      <c r="EAP21" s="605"/>
      <c r="EAQ21" s="605"/>
      <c r="EAR21" s="605"/>
      <c r="EAS21" s="605"/>
      <c r="EAT21" s="605"/>
      <c r="EAU21" s="605"/>
      <c r="EAV21" s="605"/>
      <c r="EAW21" s="605"/>
      <c r="EAX21" s="605"/>
      <c r="EAY21" s="605"/>
      <c r="EAZ21" s="605"/>
      <c r="EBA21" s="605"/>
      <c r="EBB21" s="605"/>
      <c r="EBC21" s="605"/>
      <c r="EBD21" s="605"/>
      <c r="EBE21" s="605"/>
      <c r="EBF21" s="605"/>
      <c r="EBG21" s="605"/>
      <c r="EBH21" s="605"/>
      <c r="EBI21" s="605"/>
      <c r="EBJ21" s="605"/>
      <c r="EBK21" s="605"/>
      <c r="EBL21" s="605"/>
      <c r="EBM21" s="605"/>
      <c r="EBN21" s="605"/>
      <c r="EBO21" s="605"/>
      <c r="EBP21" s="605"/>
      <c r="EBQ21" s="605"/>
      <c r="EBR21" s="605"/>
      <c r="EBS21" s="605"/>
      <c r="EBT21" s="605"/>
      <c r="EBU21" s="605"/>
      <c r="EBV21" s="605"/>
      <c r="EBW21" s="605"/>
      <c r="EBX21" s="605"/>
      <c r="EBY21" s="605"/>
      <c r="EBZ21" s="605"/>
      <c r="ECA21" s="605"/>
      <c r="ECB21" s="605"/>
      <c r="ECC21" s="605"/>
      <c r="ECD21" s="605"/>
      <c r="ECE21" s="605"/>
      <c r="ECF21" s="605"/>
      <c r="ECG21" s="605"/>
      <c r="ECH21" s="605"/>
      <c r="ECI21" s="605"/>
      <c r="ECJ21" s="605"/>
      <c r="ECK21" s="605"/>
      <c r="ECL21" s="605"/>
      <c r="ECM21" s="605"/>
      <c r="ECN21" s="605"/>
      <c r="ECO21" s="605"/>
      <c r="ECP21" s="605"/>
      <c r="ECQ21" s="605"/>
      <c r="ECR21" s="605"/>
      <c r="ECS21" s="605"/>
      <c r="ECT21" s="605"/>
      <c r="ECU21" s="605"/>
      <c r="ECV21" s="605"/>
      <c r="ECW21" s="605"/>
      <c r="ECX21" s="605"/>
      <c r="ECY21" s="605"/>
      <c r="ECZ21" s="605"/>
      <c r="EDA21" s="605"/>
      <c r="EDB21" s="605"/>
      <c r="EDC21" s="605"/>
      <c r="EDD21" s="605"/>
      <c r="EDE21" s="605"/>
      <c r="EDF21" s="605"/>
      <c r="EDG21" s="605"/>
      <c r="EDH21" s="605"/>
      <c r="EDI21" s="605"/>
      <c r="EDJ21" s="605"/>
      <c r="EDK21" s="605"/>
      <c r="EDL21" s="605"/>
      <c r="EDM21" s="605"/>
      <c r="EDN21" s="605"/>
      <c r="EDO21" s="605"/>
      <c r="EDP21" s="605"/>
      <c r="EDQ21" s="605"/>
      <c r="EDR21" s="605"/>
      <c r="EDS21" s="605"/>
      <c r="EDT21" s="605"/>
      <c r="EDU21" s="605"/>
      <c r="EDV21" s="605"/>
      <c r="EDW21" s="605"/>
      <c r="EDX21" s="605"/>
      <c r="EDY21" s="605"/>
      <c r="EDZ21" s="605"/>
      <c r="EEA21" s="605"/>
      <c r="EEB21" s="605"/>
      <c r="EEC21" s="605"/>
      <c r="EED21" s="605"/>
      <c r="EEE21" s="605"/>
      <c r="EEF21" s="605"/>
      <c r="EEG21" s="605"/>
      <c r="EEH21" s="605"/>
      <c r="EEI21" s="605"/>
      <c r="EEJ21" s="605"/>
      <c r="EEK21" s="605"/>
      <c r="EEL21" s="605"/>
      <c r="EEM21" s="605"/>
      <c r="EEN21" s="605"/>
      <c r="EEO21" s="605"/>
      <c r="EEP21" s="605"/>
      <c r="EEQ21" s="605"/>
      <c r="EER21" s="605"/>
      <c r="EES21" s="605"/>
      <c r="EET21" s="605"/>
      <c r="EEU21" s="605"/>
      <c r="EEV21" s="605"/>
      <c r="EEW21" s="605"/>
      <c r="EEX21" s="605"/>
      <c r="EEY21" s="605"/>
      <c r="EEZ21" s="605"/>
      <c r="EFA21" s="605"/>
      <c r="EFB21" s="605"/>
      <c r="EFC21" s="605"/>
      <c r="EFD21" s="605"/>
      <c r="EFE21" s="605"/>
      <c r="EFF21" s="605"/>
      <c r="EFG21" s="605"/>
      <c r="EFH21" s="605"/>
      <c r="EFI21" s="605"/>
      <c r="EFJ21" s="605"/>
      <c r="EFK21" s="605"/>
      <c r="EFL21" s="605"/>
      <c r="EFM21" s="605"/>
      <c r="EFN21" s="605"/>
      <c r="EFO21" s="605"/>
      <c r="EFP21" s="605"/>
      <c r="EFQ21" s="605"/>
      <c r="EFR21" s="605"/>
      <c r="EFS21" s="605"/>
      <c r="EFT21" s="605"/>
      <c r="EFU21" s="605"/>
      <c r="EFV21" s="605"/>
      <c r="EFW21" s="605"/>
      <c r="EFX21" s="605"/>
      <c r="EFY21" s="605"/>
      <c r="EFZ21" s="605"/>
      <c r="EGA21" s="605"/>
      <c r="EGB21" s="605"/>
      <c r="EGC21" s="605"/>
      <c r="EGD21" s="605"/>
      <c r="EGE21" s="605"/>
      <c r="EGF21" s="605"/>
      <c r="EGG21" s="605"/>
      <c r="EGH21" s="605"/>
      <c r="EGI21" s="605"/>
      <c r="EGJ21" s="605"/>
      <c r="EGK21" s="605"/>
      <c r="EGL21" s="605"/>
      <c r="EGM21" s="605"/>
      <c r="EGN21" s="605"/>
      <c r="EGO21" s="605"/>
      <c r="EGP21" s="605"/>
      <c r="EGQ21" s="605"/>
      <c r="EGR21" s="605"/>
      <c r="EGS21" s="605"/>
      <c r="EGT21" s="605"/>
      <c r="EGU21" s="605"/>
      <c r="EGV21" s="605"/>
      <c r="EGW21" s="605"/>
      <c r="EGX21" s="605"/>
      <c r="EGY21" s="605"/>
      <c r="EGZ21" s="605"/>
      <c r="EHA21" s="605"/>
      <c r="EHB21" s="605"/>
      <c r="EHC21" s="605"/>
      <c r="EHD21" s="605"/>
      <c r="EHE21" s="605"/>
      <c r="EHF21" s="605"/>
      <c r="EHG21" s="605"/>
      <c r="EHH21" s="605"/>
      <c r="EHI21" s="605"/>
      <c r="EHJ21" s="605"/>
      <c r="EHK21" s="605"/>
      <c r="EHL21" s="605"/>
      <c r="EHM21" s="605"/>
      <c r="EHN21" s="605"/>
      <c r="EHO21" s="605"/>
      <c r="EHP21" s="605"/>
      <c r="EHQ21" s="605"/>
      <c r="EHR21" s="605"/>
      <c r="EHS21" s="605"/>
      <c r="EHT21" s="605"/>
      <c r="EHU21" s="605"/>
      <c r="EHV21" s="605"/>
      <c r="EHW21" s="605"/>
      <c r="EHX21" s="605"/>
      <c r="EHY21" s="605"/>
      <c r="EHZ21" s="605"/>
      <c r="EIA21" s="605"/>
      <c r="EIB21" s="605"/>
      <c r="EIC21" s="605"/>
      <c r="EID21" s="605"/>
      <c r="EIE21" s="605"/>
      <c r="EIF21" s="605"/>
      <c r="EIG21" s="605"/>
      <c r="EIH21" s="605"/>
      <c r="EII21" s="605"/>
      <c r="EIJ21" s="605"/>
      <c r="EIK21" s="605"/>
      <c r="EIL21" s="605"/>
      <c r="EIM21" s="605"/>
      <c r="EIN21" s="605"/>
      <c r="EIO21" s="605"/>
      <c r="EIP21" s="605"/>
      <c r="EIQ21" s="605"/>
      <c r="EIR21" s="605"/>
      <c r="EIS21" s="605"/>
      <c r="EIT21" s="605"/>
      <c r="EIU21" s="605"/>
      <c r="EIV21" s="605"/>
      <c r="EIW21" s="605"/>
      <c r="EIX21" s="605"/>
      <c r="EIY21" s="605"/>
      <c r="EIZ21" s="605"/>
      <c r="EJA21" s="605"/>
      <c r="EJB21" s="605"/>
      <c r="EJC21" s="605"/>
      <c r="EJD21" s="605"/>
      <c r="EJE21" s="605"/>
      <c r="EJF21" s="605"/>
      <c r="EJG21" s="605"/>
      <c r="EJH21" s="605"/>
      <c r="EJI21" s="605"/>
      <c r="EJJ21" s="605"/>
      <c r="EJK21" s="605"/>
      <c r="EJL21" s="605"/>
      <c r="EJM21" s="605"/>
      <c r="EJN21" s="605"/>
      <c r="EJO21" s="605"/>
      <c r="EJP21" s="605"/>
      <c r="EJQ21" s="605"/>
      <c r="EJR21" s="605"/>
      <c r="EJS21" s="605"/>
      <c r="EJT21" s="605"/>
      <c r="EJU21" s="605"/>
      <c r="EJV21" s="605"/>
      <c r="EJW21" s="605"/>
      <c r="EJX21" s="605"/>
      <c r="EJY21" s="605"/>
      <c r="EJZ21" s="605"/>
      <c r="EKA21" s="605"/>
      <c r="EKB21" s="605"/>
      <c r="EKC21" s="605"/>
      <c r="EKD21" s="605"/>
      <c r="EKE21" s="605"/>
      <c r="EKF21" s="605"/>
      <c r="EKG21" s="605"/>
      <c r="EKH21" s="605"/>
      <c r="EKI21" s="605"/>
      <c r="EKJ21" s="605"/>
      <c r="EKK21" s="605"/>
      <c r="EKL21" s="605"/>
      <c r="EKM21" s="605"/>
      <c r="EKN21" s="605"/>
      <c r="EKO21" s="605"/>
      <c r="EKP21" s="605"/>
      <c r="EKQ21" s="605"/>
      <c r="EKR21" s="605"/>
      <c r="EKS21" s="605"/>
      <c r="EKT21" s="605"/>
      <c r="EKU21" s="605"/>
      <c r="EKV21" s="605"/>
      <c r="EKW21" s="605"/>
      <c r="EKX21" s="605"/>
      <c r="EKY21" s="605"/>
      <c r="EKZ21" s="605"/>
      <c r="ELA21" s="605"/>
      <c r="ELB21" s="605"/>
      <c r="ELC21" s="605"/>
      <c r="ELD21" s="605"/>
      <c r="ELE21" s="605"/>
      <c r="ELF21" s="605"/>
      <c r="ELG21" s="605"/>
      <c r="ELH21" s="605"/>
      <c r="ELI21" s="605"/>
      <c r="ELJ21" s="605"/>
      <c r="ELK21" s="605"/>
      <c r="ELL21" s="605"/>
      <c r="ELM21" s="605"/>
      <c r="ELN21" s="605"/>
      <c r="ELO21" s="605"/>
      <c r="ELP21" s="605"/>
      <c r="ELQ21" s="605"/>
      <c r="ELR21" s="605"/>
      <c r="ELS21" s="605"/>
      <c r="ELT21" s="605"/>
      <c r="ELU21" s="605"/>
      <c r="ELV21" s="605"/>
      <c r="ELW21" s="605"/>
      <c r="ELX21" s="605"/>
      <c r="ELY21" s="605"/>
      <c r="ELZ21" s="605"/>
      <c r="EMA21" s="605"/>
      <c r="EMB21" s="605"/>
      <c r="EMC21" s="605"/>
      <c r="EMD21" s="605"/>
      <c r="EME21" s="605"/>
      <c r="EMF21" s="605"/>
      <c r="EMG21" s="605"/>
      <c r="EMH21" s="605"/>
      <c r="EMI21" s="605"/>
      <c r="EMJ21" s="605"/>
      <c r="EMK21" s="605"/>
      <c r="EML21" s="605"/>
      <c r="EMM21" s="605"/>
      <c r="EMN21" s="605"/>
      <c r="EMO21" s="605"/>
      <c r="EMP21" s="605"/>
      <c r="EMQ21" s="605"/>
      <c r="EMR21" s="605"/>
      <c r="EMS21" s="605"/>
      <c r="EMT21" s="605"/>
      <c r="EMU21" s="605"/>
      <c r="EMV21" s="605"/>
      <c r="EMW21" s="605"/>
      <c r="EMX21" s="605"/>
      <c r="EMY21" s="605"/>
      <c r="EMZ21" s="605"/>
      <c r="ENA21" s="605"/>
      <c r="ENB21" s="605"/>
      <c r="ENC21" s="605"/>
      <c r="END21" s="605"/>
      <c r="ENE21" s="605"/>
      <c r="ENF21" s="605"/>
      <c r="ENG21" s="605"/>
      <c r="ENH21" s="605"/>
      <c r="ENI21" s="605"/>
      <c r="ENJ21" s="605"/>
      <c r="ENK21" s="605"/>
      <c r="ENL21" s="605"/>
      <c r="ENM21" s="605"/>
      <c r="ENN21" s="605"/>
      <c r="ENO21" s="605"/>
      <c r="ENP21" s="605"/>
      <c r="ENQ21" s="605"/>
      <c r="ENR21" s="605"/>
      <c r="ENS21" s="605"/>
      <c r="ENT21" s="605"/>
      <c r="ENU21" s="605"/>
      <c r="ENV21" s="605"/>
      <c r="ENW21" s="605"/>
      <c r="ENX21" s="605"/>
      <c r="ENY21" s="605"/>
      <c r="ENZ21" s="605"/>
      <c r="EOA21" s="605"/>
      <c r="EOB21" s="605"/>
      <c r="EOC21" s="605"/>
      <c r="EOD21" s="605"/>
      <c r="EOE21" s="605"/>
      <c r="EOF21" s="605"/>
      <c r="EOG21" s="605"/>
      <c r="EOH21" s="605"/>
      <c r="EOI21" s="605"/>
      <c r="EOJ21" s="605"/>
      <c r="EOK21" s="605"/>
      <c r="EOL21" s="605"/>
      <c r="EOM21" s="605"/>
      <c r="EON21" s="605"/>
      <c r="EOO21" s="605"/>
      <c r="EOP21" s="605"/>
      <c r="EOQ21" s="605"/>
      <c r="EOR21" s="605"/>
      <c r="EOS21" s="605"/>
      <c r="EOT21" s="605"/>
      <c r="EOU21" s="605"/>
      <c r="EOV21" s="605"/>
      <c r="EOW21" s="605"/>
      <c r="EOX21" s="605"/>
      <c r="EOY21" s="605"/>
      <c r="EOZ21" s="605"/>
      <c r="EPA21" s="605"/>
      <c r="EPB21" s="605"/>
      <c r="EPC21" s="605"/>
      <c r="EPD21" s="605"/>
      <c r="EPE21" s="605"/>
      <c r="EPF21" s="605"/>
      <c r="EPG21" s="605"/>
      <c r="EPH21" s="605"/>
      <c r="EPI21" s="605"/>
      <c r="EPJ21" s="605"/>
      <c r="EPK21" s="605"/>
      <c r="EPL21" s="605"/>
      <c r="EPM21" s="605"/>
      <c r="EPN21" s="605"/>
      <c r="EPO21" s="605"/>
      <c r="EPP21" s="605"/>
      <c r="EPQ21" s="605"/>
      <c r="EPR21" s="605"/>
      <c r="EPS21" s="605"/>
      <c r="EPT21" s="605"/>
      <c r="EPU21" s="605"/>
      <c r="EPV21" s="605"/>
      <c r="EPW21" s="605"/>
      <c r="EPX21" s="605"/>
      <c r="EPY21" s="605"/>
      <c r="EPZ21" s="605"/>
      <c r="EQA21" s="605"/>
      <c r="EQB21" s="605"/>
      <c r="EQC21" s="605"/>
      <c r="EQD21" s="605"/>
      <c r="EQE21" s="605"/>
      <c r="EQF21" s="605"/>
      <c r="EQG21" s="605"/>
      <c r="EQH21" s="605"/>
      <c r="EQI21" s="605"/>
      <c r="EQJ21" s="605"/>
      <c r="EQK21" s="605"/>
      <c r="EQL21" s="605"/>
      <c r="EQM21" s="605"/>
      <c r="EQN21" s="605"/>
      <c r="EQO21" s="605"/>
      <c r="EQP21" s="605"/>
      <c r="EQQ21" s="605"/>
      <c r="EQR21" s="605"/>
      <c r="EQS21" s="605"/>
      <c r="EQT21" s="605"/>
      <c r="EQU21" s="605"/>
      <c r="EQV21" s="605"/>
      <c r="EQW21" s="605"/>
      <c r="EQX21" s="605"/>
      <c r="EQY21" s="605"/>
      <c r="EQZ21" s="605"/>
      <c r="ERA21" s="605"/>
      <c r="ERB21" s="605"/>
      <c r="ERC21" s="605"/>
      <c r="ERD21" s="605"/>
      <c r="ERE21" s="605"/>
      <c r="ERF21" s="605"/>
      <c r="ERG21" s="605"/>
      <c r="ERH21" s="605"/>
      <c r="ERI21" s="605"/>
      <c r="ERJ21" s="605"/>
      <c r="ERK21" s="605"/>
      <c r="ERL21" s="605"/>
      <c r="ERM21" s="605"/>
      <c r="ERN21" s="605"/>
      <c r="ERO21" s="605"/>
      <c r="ERP21" s="605"/>
      <c r="ERQ21" s="605"/>
      <c r="ERR21" s="605"/>
      <c r="ERS21" s="605"/>
      <c r="ERT21" s="605"/>
      <c r="ERU21" s="605"/>
      <c r="ERV21" s="605"/>
      <c r="ERW21" s="605"/>
      <c r="ERX21" s="605"/>
      <c r="ERY21" s="605"/>
      <c r="ERZ21" s="605"/>
      <c r="ESA21" s="605"/>
      <c r="ESB21" s="605"/>
      <c r="ESC21" s="605"/>
      <c r="ESD21" s="605"/>
      <c r="ESE21" s="605"/>
      <c r="ESF21" s="605"/>
      <c r="ESG21" s="605"/>
      <c r="ESH21" s="605"/>
      <c r="ESI21" s="605"/>
      <c r="ESJ21" s="605"/>
      <c r="ESK21" s="605"/>
      <c r="ESL21" s="605"/>
      <c r="ESM21" s="605"/>
      <c r="ESN21" s="605"/>
      <c r="ESO21" s="605"/>
      <c r="ESP21" s="605"/>
      <c r="ESQ21" s="605"/>
      <c r="ESR21" s="605"/>
      <c r="ESS21" s="605"/>
      <c r="EST21" s="605"/>
      <c r="ESU21" s="605"/>
      <c r="ESV21" s="605"/>
      <c r="ESW21" s="605"/>
      <c r="ESX21" s="605"/>
      <c r="ESY21" s="605"/>
      <c r="ESZ21" s="605"/>
      <c r="ETA21" s="605"/>
      <c r="ETB21" s="605"/>
      <c r="ETC21" s="605"/>
      <c r="ETD21" s="605"/>
      <c r="ETE21" s="605"/>
      <c r="ETF21" s="605"/>
      <c r="ETG21" s="605"/>
      <c r="ETH21" s="605"/>
      <c r="ETI21" s="605"/>
      <c r="ETJ21" s="605"/>
      <c r="ETK21" s="605"/>
      <c r="ETL21" s="605"/>
      <c r="ETM21" s="605"/>
      <c r="ETN21" s="605"/>
      <c r="ETO21" s="605"/>
      <c r="ETP21" s="605"/>
      <c r="ETQ21" s="605"/>
      <c r="ETR21" s="605"/>
      <c r="ETS21" s="605"/>
      <c r="ETT21" s="605"/>
      <c r="ETU21" s="605"/>
      <c r="ETV21" s="605"/>
      <c r="ETW21" s="605"/>
      <c r="ETX21" s="605"/>
      <c r="ETY21" s="605"/>
      <c r="ETZ21" s="605"/>
      <c r="EUA21" s="605"/>
      <c r="EUB21" s="605"/>
      <c r="EUC21" s="605"/>
      <c r="EUD21" s="605"/>
      <c r="EUE21" s="605"/>
      <c r="EUF21" s="605"/>
      <c r="EUG21" s="605"/>
      <c r="EUH21" s="605"/>
      <c r="EUI21" s="605"/>
      <c r="EUJ21" s="605"/>
      <c r="EUK21" s="605"/>
      <c r="EUL21" s="605"/>
      <c r="EUM21" s="605"/>
      <c r="EUN21" s="605"/>
      <c r="EUO21" s="605"/>
      <c r="EUP21" s="605"/>
      <c r="EUQ21" s="605"/>
      <c r="EUR21" s="605"/>
      <c r="EUS21" s="605"/>
      <c r="EUT21" s="605"/>
      <c r="EUU21" s="605"/>
      <c r="EUV21" s="605"/>
      <c r="EUW21" s="605"/>
      <c r="EUX21" s="605"/>
      <c r="EUY21" s="605"/>
      <c r="EUZ21" s="605"/>
      <c r="EVA21" s="605"/>
      <c r="EVB21" s="605"/>
      <c r="EVC21" s="605"/>
      <c r="EVD21" s="605"/>
      <c r="EVE21" s="605"/>
      <c r="EVF21" s="605"/>
      <c r="EVG21" s="605"/>
      <c r="EVH21" s="605"/>
      <c r="EVI21" s="605"/>
      <c r="EVJ21" s="605"/>
      <c r="EVK21" s="605"/>
      <c r="EVL21" s="605"/>
      <c r="EVM21" s="605"/>
      <c r="EVN21" s="605"/>
      <c r="EVO21" s="605"/>
      <c r="EVP21" s="605"/>
      <c r="EVQ21" s="605"/>
      <c r="EVR21" s="605"/>
      <c r="EVS21" s="605"/>
      <c r="EVT21" s="605"/>
      <c r="EVU21" s="605"/>
      <c r="EVV21" s="605"/>
      <c r="EVW21" s="605"/>
      <c r="EVX21" s="605"/>
      <c r="EVY21" s="605"/>
      <c r="EVZ21" s="605"/>
      <c r="EWA21" s="605"/>
      <c r="EWB21" s="605"/>
      <c r="EWC21" s="605"/>
      <c r="EWD21" s="605"/>
      <c r="EWE21" s="605"/>
      <c r="EWF21" s="605"/>
      <c r="EWG21" s="605"/>
      <c r="EWH21" s="605"/>
      <c r="EWI21" s="605"/>
      <c r="EWJ21" s="605"/>
      <c r="EWK21" s="605"/>
      <c r="EWL21" s="605"/>
      <c r="EWM21" s="605"/>
      <c r="EWN21" s="605"/>
      <c r="EWO21" s="605"/>
      <c r="EWP21" s="605"/>
      <c r="EWQ21" s="605"/>
      <c r="EWR21" s="605"/>
      <c r="EWS21" s="605"/>
      <c r="EWT21" s="605"/>
      <c r="EWU21" s="605"/>
      <c r="EWV21" s="605"/>
      <c r="EWW21" s="605"/>
      <c r="EWX21" s="605"/>
      <c r="EWY21" s="605"/>
      <c r="EWZ21" s="605"/>
      <c r="EXA21" s="605"/>
      <c r="EXB21" s="605"/>
      <c r="EXC21" s="605"/>
      <c r="EXD21" s="605"/>
      <c r="EXE21" s="605"/>
      <c r="EXF21" s="605"/>
      <c r="EXG21" s="605"/>
      <c r="EXH21" s="605"/>
      <c r="EXI21" s="605"/>
      <c r="EXJ21" s="605"/>
      <c r="EXK21" s="605"/>
      <c r="EXL21" s="605"/>
      <c r="EXM21" s="605"/>
      <c r="EXN21" s="605"/>
      <c r="EXO21" s="605"/>
      <c r="EXP21" s="605"/>
      <c r="EXQ21" s="605"/>
      <c r="EXR21" s="605"/>
      <c r="EXS21" s="605"/>
      <c r="EXT21" s="605"/>
      <c r="EXU21" s="605"/>
      <c r="EXV21" s="605"/>
      <c r="EXW21" s="605"/>
      <c r="EXX21" s="605"/>
      <c r="EXY21" s="605"/>
      <c r="EXZ21" s="605"/>
      <c r="EYA21" s="605"/>
      <c r="EYB21" s="605"/>
      <c r="EYC21" s="605"/>
      <c r="EYD21" s="605"/>
      <c r="EYE21" s="605"/>
      <c r="EYF21" s="605"/>
      <c r="EYG21" s="605"/>
      <c r="EYH21" s="605"/>
      <c r="EYI21" s="605"/>
      <c r="EYJ21" s="605"/>
      <c r="EYK21" s="605"/>
      <c r="EYL21" s="605"/>
      <c r="EYM21" s="605"/>
      <c r="EYN21" s="605"/>
      <c r="EYO21" s="605"/>
      <c r="EYP21" s="605"/>
      <c r="EYQ21" s="605"/>
      <c r="EYR21" s="605"/>
      <c r="EYS21" s="605"/>
      <c r="EYT21" s="605"/>
      <c r="EYU21" s="605"/>
      <c r="EYV21" s="605"/>
      <c r="EYW21" s="605"/>
      <c r="EYX21" s="605"/>
      <c r="EYY21" s="605"/>
      <c r="EYZ21" s="605"/>
      <c r="EZA21" s="605"/>
      <c r="EZB21" s="605"/>
      <c r="EZC21" s="605"/>
      <c r="EZD21" s="605"/>
      <c r="EZE21" s="605"/>
      <c r="EZF21" s="605"/>
      <c r="EZG21" s="605"/>
      <c r="EZH21" s="605"/>
      <c r="EZI21" s="605"/>
      <c r="EZJ21" s="605"/>
      <c r="EZK21" s="605"/>
      <c r="EZL21" s="605"/>
      <c r="EZM21" s="605"/>
      <c r="EZN21" s="605"/>
      <c r="EZO21" s="605"/>
      <c r="EZP21" s="605"/>
      <c r="EZQ21" s="605"/>
      <c r="EZR21" s="605"/>
      <c r="EZS21" s="605"/>
      <c r="EZT21" s="605"/>
      <c r="EZU21" s="605"/>
      <c r="EZV21" s="605"/>
      <c r="EZW21" s="605"/>
      <c r="EZX21" s="605"/>
      <c r="EZY21" s="605"/>
      <c r="EZZ21" s="605"/>
      <c r="FAA21" s="605"/>
      <c r="FAB21" s="605"/>
      <c r="FAC21" s="605"/>
      <c r="FAD21" s="605"/>
      <c r="FAE21" s="605"/>
      <c r="FAF21" s="605"/>
      <c r="FAG21" s="605"/>
      <c r="FAH21" s="605"/>
      <c r="FAI21" s="605"/>
      <c r="FAJ21" s="605"/>
      <c r="FAK21" s="605"/>
      <c r="FAL21" s="605"/>
      <c r="FAM21" s="605"/>
      <c r="FAN21" s="605"/>
      <c r="FAO21" s="605"/>
      <c r="FAP21" s="605"/>
      <c r="FAQ21" s="605"/>
      <c r="FAR21" s="605"/>
      <c r="FAS21" s="605"/>
      <c r="FAT21" s="605"/>
      <c r="FAU21" s="605"/>
      <c r="FAV21" s="605"/>
      <c r="FAW21" s="605"/>
      <c r="FAX21" s="605"/>
      <c r="FAY21" s="605"/>
      <c r="FAZ21" s="605"/>
      <c r="FBA21" s="605"/>
      <c r="FBB21" s="605"/>
      <c r="FBC21" s="605"/>
      <c r="FBD21" s="605"/>
      <c r="FBE21" s="605"/>
      <c r="FBF21" s="605"/>
      <c r="FBG21" s="605"/>
      <c r="FBH21" s="605"/>
      <c r="FBI21" s="605"/>
      <c r="FBJ21" s="605"/>
      <c r="FBK21" s="605"/>
      <c r="FBL21" s="605"/>
      <c r="FBM21" s="605"/>
      <c r="FBN21" s="605"/>
      <c r="FBO21" s="605"/>
      <c r="FBP21" s="605"/>
      <c r="FBQ21" s="605"/>
      <c r="FBR21" s="605"/>
      <c r="FBS21" s="605"/>
      <c r="FBT21" s="605"/>
      <c r="FBU21" s="605"/>
      <c r="FBV21" s="605"/>
      <c r="FBW21" s="605"/>
      <c r="FBX21" s="605"/>
      <c r="FBY21" s="605"/>
      <c r="FBZ21" s="605"/>
      <c r="FCA21" s="605"/>
      <c r="FCB21" s="605"/>
      <c r="FCC21" s="605"/>
      <c r="FCD21" s="605"/>
      <c r="FCE21" s="605"/>
      <c r="FCF21" s="605"/>
      <c r="FCG21" s="605"/>
      <c r="FCH21" s="605"/>
      <c r="FCI21" s="605"/>
      <c r="FCJ21" s="605"/>
      <c r="FCK21" s="605"/>
      <c r="FCL21" s="605"/>
      <c r="FCM21" s="605"/>
      <c r="FCN21" s="605"/>
      <c r="FCO21" s="605"/>
      <c r="FCP21" s="605"/>
      <c r="FCQ21" s="605"/>
      <c r="FCR21" s="605"/>
      <c r="FCS21" s="605"/>
      <c r="FCT21" s="605"/>
      <c r="FCU21" s="605"/>
      <c r="FCV21" s="605"/>
      <c r="FCW21" s="605"/>
      <c r="FCX21" s="605"/>
      <c r="FCY21" s="605"/>
      <c r="FCZ21" s="605"/>
      <c r="FDA21" s="605"/>
      <c r="FDB21" s="605"/>
      <c r="FDC21" s="605"/>
      <c r="FDD21" s="605"/>
      <c r="FDE21" s="605"/>
      <c r="FDF21" s="605"/>
      <c r="FDG21" s="605"/>
      <c r="FDH21" s="605"/>
      <c r="FDI21" s="605"/>
      <c r="FDJ21" s="605"/>
      <c r="FDK21" s="605"/>
      <c r="FDL21" s="605"/>
      <c r="FDM21" s="605"/>
      <c r="FDN21" s="605"/>
      <c r="FDO21" s="605"/>
      <c r="FDP21" s="605"/>
      <c r="FDQ21" s="605"/>
      <c r="FDR21" s="605"/>
      <c r="FDS21" s="605"/>
      <c r="FDT21" s="605"/>
      <c r="FDU21" s="605"/>
      <c r="FDV21" s="605"/>
      <c r="FDW21" s="605"/>
      <c r="FDX21" s="605"/>
      <c r="FDY21" s="605"/>
      <c r="FDZ21" s="605"/>
      <c r="FEA21" s="605"/>
      <c r="FEB21" s="605"/>
      <c r="FEC21" s="605"/>
      <c r="FED21" s="605"/>
      <c r="FEE21" s="605"/>
      <c r="FEF21" s="605"/>
      <c r="FEG21" s="605"/>
      <c r="FEH21" s="605"/>
      <c r="FEI21" s="605"/>
      <c r="FEJ21" s="605"/>
      <c r="FEK21" s="605"/>
      <c r="FEL21" s="605"/>
      <c r="FEM21" s="605"/>
      <c r="FEN21" s="605"/>
      <c r="FEO21" s="605"/>
      <c r="FEP21" s="605"/>
      <c r="FEQ21" s="605"/>
      <c r="FER21" s="605"/>
      <c r="FES21" s="605"/>
      <c r="FET21" s="605"/>
      <c r="FEU21" s="605"/>
      <c r="FEV21" s="605"/>
      <c r="FEW21" s="605"/>
      <c r="FEX21" s="605"/>
      <c r="FEY21" s="605"/>
      <c r="FEZ21" s="605"/>
      <c r="FFA21" s="605"/>
      <c r="FFB21" s="605"/>
      <c r="FFC21" s="605"/>
      <c r="FFD21" s="605"/>
      <c r="FFE21" s="605"/>
      <c r="FFF21" s="605"/>
      <c r="FFG21" s="605"/>
      <c r="FFH21" s="605"/>
      <c r="FFI21" s="605"/>
      <c r="FFJ21" s="605"/>
      <c r="FFK21" s="605"/>
      <c r="FFL21" s="605"/>
      <c r="FFM21" s="605"/>
      <c r="FFN21" s="605"/>
      <c r="FFO21" s="605"/>
      <c r="FFP21" s="605"/>
      <c r="FFQ21" s="605"/>
      <c r="FFR21" s="605"/>
      <c r="FFS21" s="605"/>
      <c r="FFT21" s="605"/>
      <c r="FFU21" s="605"/>
      <c r="FFV21" s="605"/>
      <c r="FFW21" s="605"/>
      <c r="FFX21" s="605"/>
      <c r="FFY21" s="605"/>
      <c r="FFZ21" s="605"/>
      <c r="FGA21" s="605"/>
      <c r="FGB21" s="605"/>
      <c r="FGC21" s="605"/>
      <c r="FGD21" s="605"/>
      <c r="FGE21" s="605"/>
      <c r="FGF21" s="605"/>
      <c r="FGG21" s="605"/>
      <c r="FGH21" s="605"/>
      <c r="FGI21" s="605"/>
      <c r="FGJ21" s="605"/>
      <c r="FGK21" s="605"/>
      <c r="FGL21" s="605"/>
      <c r="FGM21" s="605"/>
      <c r="FGN21" s="605"/>
      <c r="FGO21" s="605"/>
      <c r="FGP21" s="605"/>
      <c r="FGQ21" s="605"/>
      <c r="FGR21" s="605"/>
      <c r="FGS21" s="605"/>
      <c r="FGT21" s="605"/>
      <c r="FGU21" s="605"/>
      <c r="FGV21" s="605"/>
      <c r="FGW21" s="605"/>
      <c r="FGX21" s="605"/>
      <c r="FGY21" s="605"/>
      <c r="FGZ21" s="605"/>
      <c r="FHA21" s="605"/>
      <c r="FHB21" s="605"/>
      <c r="FHC21" s="605"/>
      <c r="FHD21" s="605"/>
      <c r="FHE21" s="605"/>
      <c r="FHF21" s="605"/>
      <c r="FHG21" s="605"/>
      <c r="FHH21" s="605"/>
      <c r="FHI21" s="605"/>
      <c r="FHJ21" s="605"/>
      <c r="FHK21" s="605"/>
      <c r="FHL21" s="605"/>
      <c r="FHM21" s="605"/>
      <c r="FHN21" s="605"/>
      <c r="FHO21" s="605"/>
      <c r="FHP21" s="605"/>
      <c r="FHQ21" s="605"/>
      <c r="FHR21" s="605"/>
      <c r="FHS21" s="605"/>
      <c r="FHT21" s="605"/>
      <c r="FHU21" s="605"/>
      <c r="FHV21" s="605"/>
      <c r="FHW21" s="605"/>
      <c r="FHX21" s="605"/>
      <c r="FHY21" s="605"/>
      <c r="FHZ21" s="605"/>
      <c r="FIA21" s="605"/>
      <c r="FIB21" s="605"/>
      <c r="FIC21" s="605"/>
      <c r="FID21" s="605"/>
      <c r="FIE21" s="605"/>
      <c r="FIF21" s="605"/>
      <c r="FIG21" s="605"/>
      <c r="FIH21" s="605"/>
      <c r="FII21" s="605"/>
      <c r="FIJ21" s="605"/>
      <c r="FIK21" s="605"/>
      <c r="FIL21" s="605"/>
      <c r="FIM21" s="605"/>
      <c r="FIN21" s="605"/>
      <c r="FIO21" s="605"/>
      <c r="FIP21" s="605"/>
      <c r="FIQ21" s="605"/>
      <c r="FIR21" s="605"/>
      <c r="FIS21" s="605"/>
      <c r="FIT21" s="605"/>
      <c r="FIU21" s="605"/>
      <c r="FIV21" s="605"/>
      <c r="FIW21" s="605"/>
      <c r="FIX21" s="605"/>
      <c r="FIY21" s="605"/>
      <c r="FIZ21" s="605"/>
      <c r="FJA21" s="605"/>
      <c r="FJB21" s="605"/>
      <c r="FJC21" s="605"/>
      <c r="FJD21" s="605"/>
      <c r="FJE21" s="605"/>
      <c r="FJF21" s="605"/>
      <c r="FJG21" s="605"/>
      <c r="FJH21" s="605"/>
      <c r="FJI21" s="605"/>
      <c r="FJJ21" s="605"/>
      <c r="FJK21" s="605"/>
      <c r="FJL21" s="605"/>
      <c r="FJM21" s="605"/>
      <c r="FJN21" s="605"/>
      <c r="FJO21" s="605"/>
      <c r="FJP21" s="605"/>
      <c r="FJQ21" s="605"/>
      <c r="FJR21" s="605"/>
      <c r="FJS21" s="605"/>
      <c r="FJT21" s="605"/>
      <c r="FJU21" s="605"/>
      <c r="FJV21" s="605"/>
      <c r="FJW21" s="605"/>
      <c r="FJX21" s="605"/>
      <c r="FJY21" s="605"/>
      <c r="FJZ21" s="605"/>
      <c r="FKA21" s="605"/>
      <c r="FKB21" s="605"/>
      <c r="FKC21" s="605"/>
      <c r="FKD21" s="605"/>
      <c r="FKE21" s="605"/>
      <c r="FKF21" s="605"/>
      <c r="FKG21" s="605"/>
      <c r="FKH21" s="605"/>
      <c r="FKI21" s="605"/>
      <c r="FKJ21" s="605"/>
      <c r="FKK21" s="605"/>
      <c r="FKL21" s="605"/>
      <c r="FKM21" s="605"/>
      <c r="FKN21" s="605"/>
      <c r="FKO21" s="605"/>
      <c r="FKP21" s="605"/>
      <c r="FKQ21" s="605"/>
      <c r="FKR21" s="605"/>
      <c r="FKS21" s="605"/>
      <c r="FKT21" s="605"/>
      <c r="FKU21" s="605"/>
      <c r="FKV21" s="605"/>
      <c r="FKW21" s="605"/>
      <c r="FKX21" s="605"/>
      <c r="FKY21" s="605"/>
      <c r="FKZ21" s="605"/>
      <c r="FLA21" s="605"/>
      <c r="FLB21" s="605"/>
      <c r="FLC21" s="605"/>
      <c r="FLD21" s="605"/>
      <c r="FLE21" s="605"/>
      <c r="FLF21" s="605"/>
      <c r="FLG21" s="605"/>
      <c r="FLH21" s="605"/>
      <c r="FLI21" s="605"/>
      <c r="FLJ21" s="605"/>
      <c r="FLK21" s="605"/>
      <c r="FLL21" s="605"/>
      <c r="FLM21" s="605"/>
      <c r="FLN21" s="605"/>
      <c r="FLO21" s="605"/>
      <c r="FLP21" s="605"/>
      <c r="FLQ21" s="605"/>
      <c r="FLR21" s="605"/>
      <c r="FLS21" s="605"/>
      <c r="FLT21" s="605"/>
      <c r="FLU21" s="605"/>
      <c r="FLV21" s="605"/>
      <c r="FLW21" s="605"/>
      <c r="FLX21" s="605"/>
      <c r="FLY21" s="605"/>
      <c r="FLZ21" s="605"/>
      <c r="FMA21" s="605"/>
      <c r="FMB21" s="605"/>
      <c r="FMC21" s="605"/>
      <c r="FMD21" s="605"/>
      <c r="FME21" s="605"/>
      <c r="FMF21" s="605"/>
      <c r="FMG21" s="605"/>
      <c r="FMH21" s="605"/>
      <c r="FMI21" s="605"/>
      <c r="FMJ21" s="605"/>
      <c r="FMK21" s="605"/>
      <c r="FML21" s="605"/>
      <c r="FMM21" s="605"/>
      <c r="FMN21" s="605"/>
      <c r="FMO21" s="605"/>
      <c r="FMP21" s="605"/>
      <c r="FMQ21" s="605"/>
      <c r="FMR21" s="605"/>
      <c r="FMS21" s="605"/>
      <c r="FMT21" s="605"/>
      <c r="FMU21" s="605"/>
      <c r="FMV21" s="605"/>
      <c r="FMW21" s="605"/>
      <c r="FMX21" s="605"/>
      <c r="FMY21" s="605"/>
      <c r="FMZ21" s="605"/>
      <c r="FNA21" s="605"/>
      <c r="FNB21" s="605"/>
      <c r="FNC21" s="605"/>
      <c r="FND21" s="605"/>
      <c r="FNE21" s="605"/>
      <c r="FNF21" s="605"/>
      <c r="FNG21" s="605"/>
      <c r="FNH21" s="605"/>
      <c r="FNI21" s="605"/>
      <c r="FNJ21" s="605"/>
      <c r="FNK21" s="605"/>
      <c r="FNL21" s="605"/>
      <c r="FNM21" s="605"/>
      <c r="FNN21" s="605"/>
      <c r="FNO21" s="605"/>
      <c r="FNP21" s="605"/>
      <c r="FNQ21" s="605"/>
      <c r="FNR21" s="605"/>
      <c r="FNS21" s="605"/>
      <c r="FNT21" s="605"/>
      <c r="FNU21" s="605"/>
      <c r="FNV21" s="605"/>
      <c r="FNW21" s="605"/>
      <c r="FNX21" s="605"/>
      <c r="FNY21" s="605"/>
      <c r="FNZ21" s="605"/>
      <c r="FOA21" s="605"/>
      <c r="FOB21" s="605"/>
      <c r="FOC21" s="605"/>
      <c r="FOD21" s="605"/>
      <c r="FOE21" s="605"/>
      <c r="FOF21" s="605"/>
      <c r="FOG21" s="605"/>
      <c r="FOH21" s="605"/>
      <c r="FOI21" s="605"/>
      <c r="FOJ21" s="605"/>
      <c r="FOK21" s="605"/>
      <c r="FOL21" s="605"/>
      <c r="FOM21" s="605"/>
      <c r="FON21" s="605"/>
      <c r="FOO21" s="605"/>
      <c r="FOP21" s="605"/>
      <c r="FOQ21" s="605"/>
      <c r="FOR21" s="605"/>
      <c r="FOS21" s="605"/>
      <c r="FOT21" s="605"/>
      <c r="FOU21" s="605"/>
      <c r="FOV21" s="605"/>
      <c r="FOW21" s="605"/>
      <c r="FOX21" s="605"/>
      <c r="FOY21" s="605"/>
      <c r="FOZ21" s="605"/>
      <c r="FPA21" s="605"/>
      <c r="FPB21" s="605"/>
      <c r="FPC21" s="605"/>
      <c r="FPD21" s="605"/>
      <c r="FPE21" s="605"/>
      <c r="FPF21" s="605"/>
      <c r="FPG21" s="605"/>
      <c r="FPH21" s="605"/>
      <c r="FPI21" s="605"/>
      <c r="FPJ21" s="605"/>
      <c r="FPK21" s="605"/>
      <c r="FPL21" s="605"/>
      <c r="FPM21" s="605"/>
      <c r="FPN21" s="605"/>
      <c r="FPO21" s="605"/>
      <c r="FPP21" s="605"/>
      <c r="FPQ21" s="605"/>
      <c r="FPR21" s="605"/>
      <c r="FPS21" s="605"/>
      <c r="FPT21" s="605"/>
      <c r="FPU21" s="605"/>
      <c r="FPV21" s="605"/>
      <c r="FPW21" s="605"/>
      <c r="FPX21" s="605"/>
      <c r="FPY21" s="605"/>
      <c r="FPZ21" s="605"/>
      <c r="FQA21" s="605"/>
      <c r="FQB21" s="605"/>
      <c r="FQC21" s="605"/>
      <c r="FQD21" s="605"/>
      <c r="FQE21" s="605"/>
      <c r="FQF21" s="605"/>
      <c r="FQG21" s="605"/>
      <c r="FQH21" s="605"/>
      <c r="FQI21" s="605"/>
      <c r="FQJ21" s="605"/>
      <c r="FQK21" s="605"/>
      <c r="FQL21" s="605"/>
      <c r="FQM21" s="605"/>
      <c r="FQN21" s="605"/>
      <c r="FQO21" s="605"/>
      <c r="FQP21" s="605"/>
      <c r="FQQ21" s="605"/>
      <c r="FQR21" s="605"/>
      <c r="FQS21" s="605"/>
      <c r="FQT21" s="605"/>
      <c r="FQU21" s="605"/>
      <c r="FQV21" s="605"/>
      <c r="FQW21" s="605"/>
      <c r="FQX21" s="605"/>
      <c r="FQY21" s="605"/>
      <c r="FQZ21" s="605"/>
      <c r="FRA21" s="605"/>
      <c r="FRB21" s="605"/>
      <c r="FRC21" s="605"/>
      <c r="FRD21" s="605"/>
      <c r="FRE21" s="605"/>
      <c r="FRF21" s="605"/>
      <c r="FRG21" s="605"/>
      <c r="FRH21" s="605"/>
      <c r="FRI21" s="605"/>
      <c r="FRJ21" s="605"/>
      <c r="FRK21" s="605"/>
      <c r="FRL21" s="605"/>
      <c r="FRM21" s="605"/>
      <c r="FRN21" s="605"/>
      <c r="FRO21" s="605"/>
      <c r="FRP21" s="605"/>
      <c r="FRQ21" s="605"/>
      <c r="FRR21" s="605"/>
      <c r="FRS21" s="605"/>
      <c r="FRT21" s="605"/>
      <c r="FRU21" s="605"/>
      <c r="FRV21" s="605"/>
      <c r="FRW21" s="605"/>
      <c r="FRX21" s="605"/>
      <c r="FRY21" s="605"/>
      <c r="FRZ21" s="605"/>
      <c r="FSA21" s="605"/>
      <c r="FSB21" s="605"/>
      <c r="FSC21" s="605"/>
      <c r="FSD21" s="605"/>
      <c r="FSE21" s="605"/>
      <c r="FSF21" s="605"/>
      <c r="FSG21" s="605"/>
      <c r="FSH21" s="605"/>
      <c r="FSI21" s="605"/>
      <c r="FSJ21" s="605"/>
      <c r="FSK21" s="605"/>
      <c r="FSL21" s="605"/>
      <c r="FSM21" s="605"/>
      <c r="FSN21" s="605"/>
      <c r="FSO21" s="605"/>
      <c r="FSP21" s="605"/>
      <c r="FSQ21" s="605"/>
      <c r="FSR21" s="605"/>
      <c r="FSS21" s="605"/>
      <c r="FST21" s="605"/>
      <c r="FSU21" s="605"/>
      <c r="FSV21" s="605"/>
      <c r="FSW21" s="605"/>
      <c r="FSX21" s="605"/>
      <c r="FSY21" s="605"/>
      <c r="FSZ21" s="605"/>
      <c r="FTA21" s="605"/>
      <c r="FTB21" s="605"/>
      <c r="FTC21" s="605"/>
      <c r="FTD21" s="605"/>
      <c r="FTE21" s="605"/>
      <c r="FTF21" s="605"/>
      <c r="FTG21" s="605"/>
      <c r="FTH21" s="605"/>
      <c r="FTI21" s="605"/>
      <c r="FTJ21" s="605"/>
      <c r="FTK21" s="605"/>
      <c r="FTL21" s="605"/>
      <c r="FTM21" s="605"/>
      <c r="FTN21" s="605"/>
      <c r="FTO21" s="605"/>
      <c r="FTP21" s="605"/>
      <c r="FTQ21" s="605"/>
      <c r="FTR21" s="605"/>
      <c r="FTS21" s="605"/>
      <c r="FTT21" s="605"/>
      <c r="FTU21" s="605"/>
      <c r="FTV21" s="605"/>
      <c r="FTW21" s="605"/>
      <c r="FTX21" s="605"/>
      <c r="FTY21" s="605"/>
      <c r="FTZ21" s="605"/>
      <c r="FUA21" s="605"/>
      <c r="FUB21" s="605"/>
      <c r="FUC21" s="605"/>
      <c r="FUD21" s="605"/>
      <c r="FUE21" s="605"/>
      <c r="FUF21" s="605"/>
      <c r="FUG21" s="605"/>
      <c r="FUH21" s="605"/>
      <c r="FUI21" s="605"/>
      <c r="FUJ21" s="605"/>
      <c r="FUK21" s="605"/>
      <c r="FUL21" s="605"/>
      <c r="FUM21" s="605"/>
      <c r="FUN21" s="605"/>
      <c r="FUO21" s="605"/>
      <c r="FUP21" s="605"/>
      <c r="FUQ21" s="605"/>
      <c r="FUR21" s="605"/>
      <c r="FUS21" s="605"/>
      <c r="FUT21" s="605"/>
      <c r="FUU21" s="605"/>
      <c r="FUV21" s="605"/>
      <c r="FUW21" s="605"/>
      <c r="FUX21" s="605"/>
      <c r="FUY21" s="605"/>
      <c r="FUZ21" s="605"/>
      <c r="FVA21" s="605"/>
      <c r="FVB21" s="605"/>
      <c r="FVC21" s="605"/>
      <c r="FVD21" s="605"/>
      <c r="FVE21" s="605"/>
      <c r="FVF21" s="605"/>
      <c r="FVG21" s="605"/>
      <c r="FVH21" s="605"/>
      <c r="FVI21" s="605"/>
      <c r="FVJ21" s="605"/>
      <c r="FVK21" s="605"/>
      <c r="FVL21" s="605"/>
      <c r="FVM21" s="605"/>
      <c r="FVN21" s="605"/>
      <c r="FVO21" s="605"/>
      <c r="FVP21" s="605"/>
      <c r="FVQ21" s="605"/>
      <c r="FVR21" s="605"/>
      <c r="FVS21" s="605"/>
      <c r="FVT21" s="605"/>
      <c r="FVU21" s="605"/>
      <c r="FVV21" s="605"/>
      <c r="FVW21" s="605"/>
      <c r="FVX21" s="605"/>
      <c r="FVY21" s="605"/>
      <c r="FVZ21" s="605"/>
      <c r="FWA21" s="605"/>
      <c r="FWB21" s="605"/>
      <c r="FWC21" s="605"/>
      <c r="FWD21" s="605"/>
      <c r="FWE21" s="605"/>
      <c r="FWF21" s="605"/>
      <c r="FWG21" s="605"/>
      <c r="FWH21" s="605"/>
      <c r="FWI21" s="605"/>
      <c r="FWJ21" s="605"/>
      <c r="FWK21" s="605"/>
      <c r="FWL21" s="605"/>
      <c r="FWM21" s="605"/>
      <c r="FWN21" s="605"/>
      <c r="FWO21" s="605"/>
      <c r="FWP21" s="605"/>
      <c r="FWQ21" s="605"/>
      <c r="FWR21" s="605"/>
      <c r="FWS21" s="605"/>
      <c r="FWT21" s="605"/>
      <c r="FWU21" s="605"/>
      <c r="FWV21" s="605"/>
      <c r="FWW21" s="605"/>
      <c r="FWX21" s="605"/>
      <c r="FWY21" s="605"/>
      <c r="FWZ21" s="605"/>
      <c r="FXA21" s="605"/>
      <c r="FXB21" s="605"/>
      <c r="FXC21" s="605"/>
      <c r="FXD21" s="605"/>
      <c r="FXE21" s="605"/>
      <c r="FXF21" s="605"/>
      <c r="FXG21" s="605"/>
      <c r="FXH21" s="605"/>
      <c r="FXI21" s="605"/>
      <c r="FXJ21" s="605"/>
      <c r="FXK21" s="605"/>
      <c r="FXL21" s="605"/>
      <c r="FXM21" s="605"/>
      <c r="FXN21" s="605"/>
      <c r="FXO21" s="605"/>
      <c r="FXP21" s="605"/>
      <c r="FXQ21" s="605"/>
      <c r="FXR21" s="605"/>
      <c r="FXS21" s="605"/>
      <c r="FXT21" s="605"/>
      <c r="FXU21" s="605"/>
      <c r="FXV21" s="605"/>
      <c r="FXW21" s="605"/>
      <c r="FXX21" s="605"/>
      <c r="FXY21" s="605"/>
      <c r="FXZ21" s="605"/>
      <c r="FYA21" s="605"/>
      <c r="FYB21" s="605"/>
      <c r="FYC21" s="605"/>
      <c r="FYD21" s="605"/>
      <c r="FYE21" s="605"/>
      <c r="FYF21" s="605"/>
      <c r="FYG21" s="605"/>
      <c r="FYH21" s="605"/>
      <c r="FYI21" s="605"/>
      <c r="FYJ21" s="605"/>
      <c r="FYK21" s="605"/>
      <c r="FYL21" s="605"/>
      <c r="FYM21" s="605"/>
      <c r="FYN21" s="605"/>
      <c r="FYO21" s="605"/>
      <c r="FYP21" s="605"/>
      <c r="FYQ21" s="605"/>
      <c r="FYR21" s="605"/>
      <c r="FYS21" s="605"/>
      <c r="FYT21" s="605"/>
      <c r="FYU21" s="605"/>
      <c r="FYV21" s="605"/>
      <c r="FYW21" s="605"/>
      <c r="FYX21" s="605"/>
      <c r="FYY21" s="605"/>
      <c r="FYZ21" s="605"/>
      <c r="FZA21" s="605"/>
      <c r="FZB21" s="605"/>
      <c r="FZC21" s="605"/>
      <c r="FZD21" s="605"/>
      <c r="FZE21" s="605"/>
      <c r="FZF21" s="605"/>
      <c r="FZG21" s="605"/>
      <c r="FZH21" s="605"/>
      <c r="FZI21" s="605"/>
      <c r="FZJ21" s="605"/>
      <c r="FZK21" s="605"/>
      <c r="FZL21" s="605"/>
      <c r="FZM21" s="605"/>
      <c r="FZN21" s="605"/>
      <c r="FZO21" s="605"/>
      <c r="FZP21" s="605"/>
      <c r="FZQ21" s="605"/>
      <c r="FZR21" s="605"/>
      <c r="FZS21" s="605"/>
      <c r="FZT21" s="605"/>
      <c r="FZU21" s="605"/>
      <c r="FZV21" s="605"/>
      <c r="FZW21" s="605"/>
      <c r="FZX21" s="605"/>
      <c r="FZY21" s="605"/>
      <c r="FZZ21" s="605"/>
      <c r="GAA21" s="605"/>
      <c r="GAB21" s="605"/>
      <c r="GAC21" s="605"/>
      <c r="GAD21" s="605"/>
      <c r="GAE21" s="605"/>
      <c r="GAF21" s="605"/>
      <c r="GAG21" s="605"/>
      <c r="GAH21" s="605"/>
      <c r="GAI21" s="605"/>
      <c r="GAJ21" s="605"/>
      <c r="GAK21" s="605"/>
      <c r="GAL21" s="605"/>
      <c r="GAM21" s="605"/>
      <c r="GAN21" s="605"/>
      <c r="GAO21" s="605"/>
      <c r="GAP21" s="605"/>
      <c r="GAQ21" s="605"/>
      <c r="GAR21" s="605"/>
      <c r="GAS21" s="605"/>
      <c r="GAT21" s="605"/>
      <c r="GAU21" s="605"/>
      <c r="GAV21" s="605"/>
      <c r="GAW21" s="605"/>
      <c r="GAX21" s="605"/>
      <c r="GAY21" s="605"/>
      <c r="GAZ21" s="605"/>
      <c r="GBA21" s="605"/>
      <c r="GBB21" s="605"/>
      <c r="GBC21" s="605"/>
      <c r="GBD21" s="605"/>
      <c r="GBE21" s="605"/>
      <c r="GBF21" s="605"/>
      <c r="GBG21" s="605"/>
      <c r="GBH21" s="605"/>
      <c r="GBI21" s="605"/>
      <c r="GBJ21" s="605"/>
      <c r="GBK21" s="605"/>
      <c r="GBL21" s="605"/>
      <c r="GBM21" s="605"/>
      <c r="GBN21" s="605"/>
      <c r="GBO21" s="605"/>
      <c r="GBP21" s="605"/>
      <c r="GBQ21" s="605"/>
      <c r="GBR21" s="605"/>
      <c r="GBS21" s="605"/>
      <c r="GBT21" s="605"/>
      <c r="GBU21" s="605"/>
      <c r="GBV21" s="605"/>
      <c r="GBW21" s="605"/>
      <c r="GBX21" s="605"/>
      <c r="GBY21" s="605"/>
      <c r="GBZ21" s="605"/>
      <c r="GCA21" s="605"/>
      <c r="GCB21" s="605"/>
      <c r="GCC21" s="605"/>
      <c r="GCD21" s="605"/>
      <c r="GCE21" s="605"/>
      <c r="GCF21" s="605"/>
      <c r="GCG21" s="605"/>
      <c r="GCH21" s="605"/>
      <c r="GCI21" s="605"/>
      <c r="GCJ21" s="605"/>
      <c r="GCK21" s="605"/>
      <c r="GCL21" s="605"/>
      <c r="GCM21" s="605"/>
      <c r="GCN21" s="605"/>
      <c r="GCO21" s="605"/>
      <c r="GCP21" s="605"/>
      <c r="GCQ21" s="605"/>
      <c r="GCR21" s="605"/>
      <c r="GCS21" s="605"/>
      <c r="GCT21" s="605"/>
      <c r="GCU21" s="605"/>
      <c r="GCV21" s="605"/>
      <c r="GCW21" s="605"/>
      <c r="GCX21" s="605"/>
      <c r="GCY21" s="605"/>
      <c r="GCZ21" s="605"/>
      <c r="GDA21" s="605"/>
      <c r="GDB21" s="605"/>
      <c r="GDC21" s="605"/>
      <c r="GDD21" s="605"/>
      <c r="GDE21" s="605"/>
      <c r="GDF21" s="605"/>
      <c r="GDG21" s="605"/>
      <c r="GDH21" s="605"/>
      <c r="GDI21" s="605"/>
      <c r="GDJ21" s="605"/>
      <c r="GDK21" s="605"/>
      <c r="GDL21" s="605"/>
      <c r="GDM21" s="605"/>
      <c r="GDN21" s="605"/>
      <c r="GDO21" s="605"/>
      <c r="GDP21" s="605"/>
      <c r="GDQ21" s="605"/>
      <c r="GDR21" s="605"/>
      <c r="GDS21" s="605"/>
      <c r="GDT21" s="605"/>
      <c r="GDU21" s="605"/>
      <c r="GDV21" s="605"/>
      <c r="GDW21" s="605"/>
      <c r="GDX21" s="605"/>
      <c r="GDY21" s="605"/>
      <c r="GDZ21" s="605"/>
      <c r="GEA21" s="605"/>
      <c r="GEB21" s="605"/>
      <c r="GEC21" s="605"/>
      <c r="GED21" s="605"/>
      <c r="GEE21" s="605"/>
      <c r="GEF21" s="605"/>
      <c r="GEG21" s="605"/>
      <c r="GEH21" s="605"/>
      <c r="GEI21" s="605"/>
      <c r="GEJ21" s="605"/>
      <c r="GEK21" s="605"/>
      <c r="GEL21" s="605"/>
      <c r="GEM21" s="605"/>
      <c r="GEN21" s="605"/>
      <c r="GEO21" s="605"/>
      <c r="GEP21" s="605"/>
      <c r="GEQ21" s="605"/>
      <c r="GER21" s="605"/>
      <c r="GES21" s="605"/>
      <c r="GET21" s="605"/>
      <c r="GEU21" s="605"/>
      <c r="GEV21" s="605"/>
      <c r="GEW21" s="605"/>
      <c r="GEX21" s="605"/>
      <c r="GEY21" s="605"/>
      <c r="GEZ21" s="605"/>
      <c r="GFA21" s="605"/>
      <c r="GFB21" s="605"/>
      <c r="GFC21" s="605"/>
      <c r="GFD21" s="605"/>
      <c r="GFE21" s="605"/>
      <c r="GFF21" s="605"/>
      <c r="GFG21" s="605"/>
      <c r="GFH21" s="605"/>
      <c r="GFI21" s="605"/>
      <c r="GFJ21" s="605"/>
      <c r="GFK21" s="605"/>
      <c r="GFL21" s="605"/>
      <c r="GFM21" s="605"/>
      <c r="GFN21" s="605"/>
      <c r="GFO21" s="605"/>
      <c r="GFP21" s="605"/>
      <c r="GFQ21" s="605"/>
      <c r="GFR21" s="605"/>
      <c r="GFS21" s="605"/>
      <c r="GFT21" s="605"/>
      <c r="GFU21" s="605"/>
      <c r="GFV21" s="605"/>
      <c r="GFW21" s="605"/>
      <c r="GFX21" s="605"/>
      <c r="GFY21" s="605"/>
      <c r="GFZ21" s="605"/>
      <c r="GGA21" s="605"/>
      <c r="GGB21" s="605"/>
      <c r="GGC21" s="605"/>
      <c r="GGD21" s="605"/>
      <c r="GGE21" s="605"/>
      <c r="GGF21" s="605"/>
      <c r="GGG21" s="605"/>
      <c r="GGH21" s="605"/>
      <c r="GGI21" s="605"/>
      <c r="GGJ21" s="605"/>
      <c r="GGK21" s="605"/>
      <c r="GGL21" s="605"/>
      <c r="GGM21" s="605"/>
      <c r="GGN21" s="605"/>
      <c r="GGO21" s="605"/>
      <c r="GGP21" s="605"/>
      <c r="GGQ21" s="605"/>
      <c r="GGR21" s="605"/>
      <c r="GGS21" s="605"/>
      <c r="GGT21" s="605"/>
      <c r="GGU21" s="605"/>
      <c r="GGV21" s="605"/>
      <c r="GGW21" s="605"/>
      <c r="GGX21" s="605"/>
      <c r="GGY21" s="605"/>
      <c r="GGZ21" s="605"/>
      <c r="GHA21" s="605"/>
      <c r="GHB21" s="605"/>
      <c r="GHC21" s="605"/>
      <c r="GHD21" s="605"/>
      <c r="GHE21" s="605"/>
      <c r="GHF21" s="605"/>
      <c r="GHG21" s="605"/>
      <c r="GHH21" s="605"/>
      <c r="GHI21" s="605"/>
      <c r="GHJ21" s="605"/>
      <c r="GHK21" s="605"/>
      <c r="GHL21" s="605"/>
      <c r="GHM21" s="605"/>
      <c r="GHN21" s="605"/>
      <c r="GHO21" s="605"/>
      <c r="GHP21" s="605"/>
      <c r="GHQ21" s="605"/>
      <c r="GHR21" s="605"/>
      <c r="GHS21" s="605"/>
      <c r="GHT21" s="605"/>
      <c r="GHU21" s="605"/>
      <c r="GHV21" s="605"/>
      <c r="GHW21" s="605"/>
      <c r="GHX21" s="605"/>
      <c r="GHY21" s="605"/>
      <c r="GHZ21" s="605"/>
      <c r="GIA21" s="605"/>
      <c r="GIB21" s="605"/>
      <c r="GIC21" s="605"/>
      <c r="GID21" s="605"/>
      <c r="GIE21" s="605"/>
      <c r="GIF21" s="605"/>
      <c r="GIG21" s="605"/>
      <c r="GIH21" s="605"/>
      <c r="GII21" s="605"/>
      <c r="GIJ21" s="605"/>
      <c r="GIK21" s="605"/>
      <c r="GIL21" s="605"/>
      <c r="GIM21" s="605"/>
      <c r="GIN21" s="605"/>
      <c r="GIO21" s="605"/>
      <c r="GIP21" s="605"/>
      <c r="GIQ21" s="605"/>
      <c r="GIR21" s="605"/>
      <c r="GIS21" s="605"/>
      <c r="GIT21" s="605"/>
      <c r="GIU21" s="605"/>
      <c r="GIV21" s="605"/>
      <c r="GIW21" s="605"/>
      <c r="GIX21" s="605"/>
      <c r="GIY21" s="605"/>
      <c r="GIZ21" s="605"/>
      <c r="GJA21" s="605"/>
      <c r="GJB21" s="605"/>
      <c r="GJC21" s="605"/>
      <c r="GJD21" s="605"/>
      <c r="GJE21" s="605"/>
      <c r="GJF21" s="605"/>
      <c r="GJG21" s="605"/>
      <c r="GJH21" s="605"/>
      <c r="GJI21" s="605"/>
      <c r="GJJ21" s="605"/>
      <c r="GJK21" s="605"/>
      <c r="GJL21" s="605"/>
      <c r="GJM21" s="605"/>
      <c r="GJN21" s="605"/>
      <c r="GJO21" s="605"/>
      <c r="GJP21" s="605"/>
      <c r="GJQ21" s="605"/>
      <c r="GJR21" s="605"/>
      <c r="GJS21" s="605"/>
      <c r="GJT21" s="605"/>
      <c r="GJU21" s="605"/>
      <c r="GJV21" s="605"/>
      <c r="GJW21" s="605"/>
      <c r="GJX21" s="605"/>
      <c r="GJY21" s="605"/>
      <c r="GJZ21" s="605"/>
      <c r="GKA21" s="605"/>
      <c r="GKB21" s="605"/>
      <c r="GKC21" s="605"/>
      <c r="GKD21" s="605"/>
      <c r="GKE21" s="605"/>
      <c r="GKF21" s="605"/>
      <c r="GKG21" s="605"/>
      <c r="GKH21" s="605"/>
      <c r="GKI21" s="605"/>
      <c r="GKJ21" s="605"/>
      <c r="GKK21" s="605"/>
      <c r="GKL21" s="605"/>
      <c r="GKM21" s="605"/>
      <c r="GKN21" s="605"/>
      <c r="GKO21" s="605"/>
      <c r="GKP21" s="605"/>
      <c r="GKQ21" s="605"/>
      <c r="GKR21" s="605"/>
      <c r="GKS21" s="605"/>
      <c r="GKT21" s="605"/>
      <c r="GKU21" s="605"/>
      <c r="GKV21" s="605"/>
      <c r="GKW21" s="605"/>
      <c r="GKX21" s="605"/>
      <c r="GKY21" s="605"/>
      <c r="GKZ21" s="605"/>
      <c r="GLA21" s="605"/>
      <c r="GLB21" s="605"/>
      <c r="GLC21" s="605"/>
      <c r="GLD21" s="605"/>
      <c r="GLE21" s="605"/>
      <c r="GLF21" s="605"/>
      <c r="GLG21" s="605"/>
      <c r="GLH21" s="605"/>
      <c r="GLI21" s="605"/>
      <c r="GLJ21" s="605"/>
      <c r="GLK21" s="605"/>
      <c r="GLL21" s="605"/>
      <c r="GLM21" s="605"/>
      <c r="GLN21" s="605"/>
      <c r="GLO21" s="605"/>
      <c r="GLP21" s="605"/>
      <c r="GLQ21" s="605"/>
      <c r="GLR21" s="605"/>
      <c r="GLS21" s="605"/>
      <c r="GLT21" s="605"/>
      <c r="GLU21" s="605"/>
      <c r="GLV21" s="605"/>
      <c r="GLW21" s="605"/>
      <c r="GLX21" s="605"/>
      <c r="GLY21" s="605"/>
      <c r="GLZ21" s="605"/>
      <c r="GMA21" s="605"/>
      <c r="GMB21" s="605"/>
      <c r="GMC21" s="605"/>
      <c r="GMD21" s="605"/>
      <c r="GME21" s="605"/>
      <c r="GMF21" s="605"/>
      <c r="GMG21" s="605"/>
      <c r="GMH21" s="605"/>
      <c r="GMI21" s="605"/>
      <c r="GMJ21" s="605"/>
      <c r="GMK21" s="605"/>
      <c r="GML21" s="605"/>
      <c r="GMM21" s="605"/>
      <c r="GMN21" s="605"/>
      <c r="GMO21" s="605"/>
      <c r="GMP21" s="605"/>
      <c r="GMQ21" s="605"/>
      <c r="GMR21" s="605"/>
      <c r="GMS21" s="605"/>
      <c r="GMT21" s="605"/>
      <c r="GMU21" s="605"/>
      <c r="GMV21" s="605"/>
      <c r="GMW21" s="605"/>
      <c r="GMX21" s="605"/>
      <c r="GMY21" s="605"/>
      <c r="GMZ21" s="605"/>
      <c r="GNA21" s="605"/>
      <c r="GNB21" s="605"/>
      <c r="GNC21" s="605"/>
      <c r="GND21" s="605"/>
      <c r="GNE21" s="605"/>
      <c r="GNF21" s="605"/>
      <c r="GNG21" s="605"/>
      <c r="GNH21" s="605"/>
      <c r="GNI21" s="605"/>
      <c r="GNJ21" s="605"/>
      <c r="GNK21" s="605"/>
      <c r="GNL21" s="605"/>
      <c r="GNM21" s="605"/>
      <c r="GNN21" s="605"/>
      <c r="GNO21" s="605"/>
      <c r="GNP21" s="605"/>
      <c r="GNQ21" s="605"/>
      <c r="GNR21" s="605"/>
      <c r="GNS21" s="605"/>
      <c r="GNT21" s="605"/>
      <c r="GNU21" s="605"/>
      <c r="GNV21" s="605"/>
      <c r="GNW21" s="605"/>
      <c r="GNX21" s="605"/>
      <c r="GNY21" s="605"/>
      <c r="GNZ21" s="605"/>
      <c r="GOA21" s="605"/>
      <c r="GOB21" s="605"/>
      <c r="GOC21" s="605"/>
      <c r="GOD21" s="605"/>
      <c r="GOE21" s="605"/>
      <c r="GOF21" s="605"/>
      <c r="GOG21" s="605"/>
      <c r="GOH21" s="605"/>
      <c r="GOI21" s="605"/>
      <c r="GOJ21" s="605"/>
      <c r="GOK21" s="605"/>
      <c r="GOL21" s="605"/>
      <c r="GOM21" s="605"/>
      <c r="GON21" s="605"/>
      <c r="GOO21" s="605"/>
      <c r="GOP21" s="605"/>
      <c r="GOQ21" s="605"/>
      <c r="GOR21" s="605"/>
      <c r="GOS21" s="605"/>
      <c r="GOT21" s="605"/>
      <c r="GOU21" s="605"/>
      <c r="GOV21" s="605"/>
      <c r="GOW21" s="605"/>
      <c r="GOX21" s="605"/>
      <c r="GOY21" s="605"/>
      <c r="GOZ21" s="605"/>
      <c r="GPA21" s="605"/>
      <c r="GPB21" s="605"/>
      <c r="GPC21" s="605"/>
      <c r="GPD21" s="605"/>
      <c r="GPE21" s="605"/>
      <c r="GPF21" s="605"/>
      <c r="GPG21" s="605"/>
      <c r="GPH21" s="605"/>
      <c r="GPI21" s="605"/>
      <c r="GPJ21" s="605"/>
      <c r="GPK21" s="605"/>
      <c r="GPL21" s="605"/>
      <c r="GPM21" s="605"/>
      <c r="GPN21" s="605"/>
      <c r="GPO21" s="605"/>
      <c r="GPP21" s="605"/>
      <c r="GPQ21" s="605"/>
      <c r="GPR21" s="605"/>
      <c r="GPS21" s="605"/>
      <c r="GPT21" s="605"/>
      <c r="GPU21" s="605"/>
      <c r="GPV21" s="605"/>
      <c r="GPW21" s="605"/>
      <c r="GPX21" s="605"/>
      <c r="GPY21" s="605"/>
      <c r="GPZ21" s="605"/>
      <c r="GQA21" s="605"/>
      <c r="GQB21" s="605"/>
      <c r="GQC21" s="605"/>
      <c r="GQD21" s="605"/>
      <c r="GQE21" s="605"/>
      <c r="GQF21" s="605"/>
      <c r="GQG21" s="605"/>
      <c r="GQH21" s="605"/>
      <c r="GQI21" s="605"/>
      <c r="GQJ21" s="605"/>
      <c r="GQK21" s="605"/>
      <c r="GQL21" s="605"/>
      <c r="GQM21" s="605"/>
      <c r="GQN21" s="605"/>
      <c r="GQO21" s="605"/>
      <c r="GQP21" s="605"/>
      <c r="GQQ21" s="605"/>
      <c r="GQR21" s="605"/>
      <c r="GQS21" s="605"/>
      <c r="GQT21" s="605"/>
      <c r="GQU21" s="605"/>
      <c r="GQV21" s="605"/>
      <c r="GQW21" s="605"/>
      <c r="GQX21" s="605"/>
      <c r="GQY21" s="605"/>
      <c r="GQZ21" s="605"/>
      <c r="GRA21" s="605"/>
      <c r="GRB21" s="605"/>
      <c r="GRC21" s="605"/>
      <c r="GRD21" s="605"/>
      <c r="GRE21" s="605"/>
      <c r="GRF21" s="605"/>
      <c r="GRG21" s="605"/>
      <c r="GRH21" s="605"/>
      <c r="GRI21" s="605"/>
      <c r="GRJ21" s="605"/>
      <c r="GRK21" s="605"/>
      <c r="GRL21" s="605"/>
      <c r="GRM21" s="605"/>
      <c r="GRN21" s="605"/>
      <c r="GRO21" s="605"/>
      <c r="GRP21" s="605"/>
      <c r="GRQ21" s="605"/>
      <c r="GRR21" s="605"/>
      <c r="GRS21" s="605"/>
      <c r="GRT21" s="605"/>
      <c r="GRU21" s="605"/>
      <c r="GRV21" s="605"/>
      <c r="GRW21" s="605"/>
      <c r="GRX21" s="605"/>
      <c r="GRY21" s="605"/>
      <c r="GRZ21" s="605"/>
      <c r="GSA21" s="605"/>
      <c r="GSB21" s="605"/>
      <c r="GSC21" s="605"/>
      <c r="GSD21" s="605"/>
      <c r="GSE21" s="605"/>
      <c r="GSF21" s="605"/>
      <c r="GSG21" s="605"/>
      <c r="GSH21" s="605"/>
      <c r="GSI21" s="605"/>
      <c r="GSJ21" s="605"/>
      <c r="GSK21" s="605"/>
      <c r="GSL21" s="605"/>
      <c r="GSM21" s="605"/>
      <c r="GSN21" s="605"/>
      <c r="GSO21" s="605"/>
      <c r="GSP21" s="605"/>
      <c r="GSQ21" s="605"/>
      <c r="GSR21" s="605"/>
      <c r="GSS21" s="605"/>
      <c r="GST21" s="605"/>
      <c r="GSU21" s="605"/>
      <c r="GSV21" s="605"/>
      <c r="GSW21" s="605"/>
      <c r="GSX21" s="605"/>
      <c r="GSY21" s="605"/>
      <c r="GSZ21" s="605"/>
      <c r="GTA21" s="605"/>
      <c r="GTB21" s="605"/>
      <c r="GTC21" s="605"/>
      <c r="GTD21" s="605"/>
      <c r="GTE21" s="605"/>
      <c r="GTF21" s="605"/>
      <c r="GTG21" s="605"/>
      <c r="GTH21" s="605"/>
      <c r="GTI21" s="605"/>
      <c r="GTJ21" s="605"/>
      <c r="GTK21" s="605"/>
      <c r="GTL21" s="605"/>
      <c r="GTM21" s="605"/>
      <c r="GTN21" s="605"/>
      <c r="GTO21" s="605"/>
      <c r="GTP21" s="605"/>
      <c r="GTQ21" s="605"/>
      <c r="GTR21" s="605"/>
      <c r="GTS21" s="605"/>
      <c r="GTT21" s="605"/>
      <c r="GTU21" s="605"/>
      <c r="GTV21" s="605"/>
      <c r="GTW21" s="605"/>
      <c r="GTX21" s="605"/>
      <c r="GTY21" s="605"/>
      <c r="GTZ21" s="605"/>
      <c r="GUA21" s="605"/>
      <c r="GUB21" s="605"/>
      <c r="GUC21" s="605"/>
      <c r="GUD21" s="605"/>
      <c r="GUE21" s="605"/>
      <c r="GUF21" s="605"/>
      <c r="GUG21" s="605"/>
      <c r="GUH21" s="605"/>
      <c r="GUI21" s="605"/>
      <c r="GUJ21" s="605"/>
      <c r="GUK21" s="605"/>
      <c r="GUL21" s="605"/>
      <c r="GUM21" s="605"/>
      <c r="GUN21" s="605"/>
      <c r="GUO21" s="605"/>
      <c r="GUP21" s="605"/>
      <c r="GUQ21" s="605"/>
      <c r="GUR21" s="605"/>
      <c r="GUS21" s="605"/>
      <c r="GUT21" s="605"/>
      <c r="GUU21" s="605"/>
      <c r="GUV21" s="605"/>
      <c r="GUW21" s="605"/>
      <c r="GUX21" s="605"/>
      <c r="GUY21" s="605"/>
      <c r="GUZ21" s="605"/>
      <c r="GVA21" s="605"/>
      <c r="GVB21" s="605"/>
      <c r="GVC21" s="605"/>
      <c r="GVD21" s="605"/>
      <c r="GVE21" s="605"/>
      <c r="GVF21" s="605"/>
      <c r="GVG21" s="605"/>
      <c r="GVH21" s="605"/>
      <c r="GVI21" s="605"/>
      <c r="GVJ21" s="605"/>
      <c r="GVK21" s="605"/>
      <c r="GVL21" s="605"/>
      <c r="GVM21" s="605"/>
      <c r="GVN21" s="605"/>
      <c r="GVO21" s="605"/>
      <c r="GVP21" s="605"/>
      <c r="GVQ21" s="605"/>
      <c r="GVR21" s="605"/>
      <c r="GVS21" s="605"/>
      <c r="GVT21" s="605"/>
      <c r="GVU21" s="605"/>
      <c r="GVV21" s="605"/>
      <c r="GVW21" s="605"/>
      <c r="GVX21" s="605"/>
      <c r="GVY21" s="605"/>
      <c r="GVZ21" s="605"/>
      <c r="GWA21" s="605"/>
      <c r="GWB21" s="605"/>
      <c r="GWC21" s="605"/>
      <c r="GWD21" s="605"/>
      <c r="GWE21" s="605"/>
      <c r="GWF21" s="605"/>
      <c r="GWG21" s="605"/>
      <c r="GWH21" s="605"/>
      <c r="GWI21" s="605"/>
      <c r="GWJ21" s="605"/>
      <c r="GWK21" s="605"/>
      <c r="GWL21" s="605"/>
      <c r="GWM21" s="605"/>
      <c r="GWN21" s="605"/>
      <c r="GWO21" s="605"/>
      <c r="GWP21" s="605"/>
      <c r="GWQ21" s="605"/>
      <c r="GWR21" s="605"/>
      <c r="GWS21" s="605"/>
      <c r="GWT21" s="605"/>
      <c r="GWU21" s="605"/>
      <c r="GWV21" s="605"/>
      <c r="GWW21" s="605"/>
      <c r="GWX21" s="605"/>
      <c r="GWY21" s="605"/>
      <c r="GWZ21" s="605"/>
      <c r="GXA21" s="605"/>
      <c r="GXB21" s="605"/>
      <c r="GXC21" s="605"/>
      <c r="GXD21" s="605"/>
      <c r="GXE21" s="605"/>
      <c r="GXF21" s="605"/>
      <c r="GXG21" s="605"/>
      <c r="GXH21" s="605"/>
      <c r="GXI21" s="605"/>
      <c r="GXJ21" s="605"/>
      <c r="GXK21" s="605"/>
      <c r="GXL21" s="605"/>
      <c r="GXM21" s="605"/>
      <c r="GXN21" s="605"/>
      <c r="GXO21" s="605"/>
      <c r="GXP21" s="605"/>
      <c r="GXQ21" s="605"/>
      <c r="GXR21" s="605"/>
      <c r="GXS21" s="605"/>
      <c r="GXT21" s="605"/>
      <c r="GXU21" s="605"/>
      <c r="GXV21" s="605"/>
      <c r="GXW21" s="605"/>
      <c r="GXX21" s="605"/>
      <c r="GXY21" s="605"/>
      <c r="GXZ21" s="605"/>
      <c r="GYA21" s="605"/>
      <c r="GYB21" s="605"/>
      <c r="GYC21" s="605"/>
      <c r="GYD21" s="605"/>
      <c r="GYE21" s="605"/>
      <c r="GYF21" s="605"/>
      <c r="GYG21" s="605"/>
      <c r="GYH21" s="605"/>
      <c r="GYI21" s="605"/>
      <c r="GYJ21" s="605"/>
      <c r="GYK21" s="605"/>
      <c r="GYL21" s="605"/>
      <c r="GYM21" s="605"/>
      <c r="GYN21" s="605"/>
      <c r="GYO21" s="605"/>
      <c r="GYP21" s="605"/>
      <c r="GYQ21" s="605"/>
      <c r="GYR21" s="605"/>
      <c r="GYS21" s="605"/>
      <c r="GYT21" s="605"/>
      <c r="GYU21" s="605"/>
      <c r="GYV21" s="605"/>
      <c r="GYW21" s="605"/>
      <c r="GYX21" s="605"/>
      <c r="GYY21" s="605"/>
      <c r="GYZ21" s="605"/>
      <c r="GZA21" s="605"/>
      <c r="GZB21" s="605"/>
      <c r="GZC21" s="605"/>
      <c r="GZD21" s="605"/>
      <c r="GZE21" s="605"/>
      <c r="GZF21" s="605"/>
      <c r="GZG21" s="605"/>
      <c r="GZH21" s="605"/>
      <c r="GZI21" s="605"/>
      <c r="GZJ21" s="605"/>
      <c r="GZK21" s="605"/>
      <c r="GZL21" s="605"/>
      <c r="GZM21" s="605"/>
      <c r="GZN21" s="605"/>
      <c r="GZO21" s="605"/>
      <c r="GZP21" s="605"/>
      <c r="GZQ21" s="605"/>
      <c r="GZR21" s="605"/>
      <c r="GZS21" s="605"/>
      <c r="GZT21" s="605"/>
      <c r="GZU21" s="605"/>
      <c r="GZV21" s="605"/>
      <c r="GZW21" s="605"/>
      <c r="GZX21" s="605"/>
      <c r="GZY21" s="605"/>
      <c r="GZZ21" s="605"/>
      <c r="HAA21" s="605"/>
      <c r="HAB21" s="605"/>
      <c r="HAC21" s="605"/>
      <c r="HAD21" s="605"/>
      <c r="HAE21" s="605"/>
      <c r="HAF21" s="605"/>
      <c r="HAG21" s="605"/>
      <c r="HAH21" s="605"/>
      <c r="HAI21" s="605"/>
      <c r="HAJ21" s="605"/>
      <c r="HAK21" s="605"/>
      <c r="HAL21" s="605"/>
      <c r="HAM21" s="605"/>
      <c r="HAN21" s="605"/>
      <c r="HAO21" s="605"/>
      <c r="HAP21" s="605"/>
      <c r="HAQ21" s="605"/>
      <c r="HAR21" s="605"/>
      <c r="HAS21" s="605"/>
      <c r="HAT21" s="605"/>
      <c r="HAU21" s="605"/>
      <c r="HAV21" s="605"/>
      <c r="HAW21" s="605"/>
      <c r="HAX21" s="605"/>
      <c r="HAY21" s="605"/>
      <c r="HAZ21" s="605"/>
      <c r="HBA21" s="605"/>
      <c r="HBB21" s="605"/>
      <c r="HBC21" s="605"/>
      <c r="HBD21" s="605"/>
      <c r="HBE21" s="605"/>
      <c r="HBF21" s="605"/>
      <c r="HBG21" s="605"/>
      <c r="HBH21" s="605"/>
      <c r="HBI21" s="605"/>
      <c r="HBJ21" s="605"/>
      <c r="HBK21" s="605"/>
      <c r="HBL21" s="605"/>
      <c r="HBM21" s="605"/>
      <c r="HBN21" s="605"/>
      <c r="HBO21" s="605"/>
      <c r="HBP21" s="605"/>
      <c r="HBQ21" s="605"/>
      <c r="HBR21" s="605"/>
      <c r="HBS21" s="605"/>
      <c r="HBT21" s="605"/>
      <c r="HBU21" s="605"/>
      <c r="HBV21" s="605"/>
      <c r="HBW21" s="605"/>
      <c r="HBX21" s="605"/>
      <c r="HBY21" s="605"/>
      <c r="HBZ21" s="605"/>
      <c r="HCA21" s="605"/>
      <c r="HCB21" s="605"/>
      <c r="HCC21" s="605"/>
      <c r="HCD21" s="605"/>
      <c r="HCE21" s="605"/>
      <c r="HCF21" s="605"/>
      <c r="HCG21" s="605"/>
      <c r="HCH21" s="605"/>
      <c r="HCI21" s="605"/>
      <c r="HCJ21" s="605"/>
      <c r="HCK21" s="605"/>
      <c r="HCL21" s="605"/>
      <c r="HCM21" s="605"/>
      <c r="HCN21" s="605"/>
      <c r="HCO21" s="605"/>
      <c r="HCP21" s="605"/>
      <c r="HCQ21" s="605"/>
      <c r="HCR21" s="605"/>
      <c r="HCS21" s="605"/>
      <c r="HCT21" s="605"/>
      <c r="HCU21" s="605"/>
      <c r="HCV21" s="605"/>
      <c r="HCW21" s="605"/>
      <c r="HCX21" s="605"/>
      <c r="HCY21" s="605"/>
      <c r="HCZ21" s="605"/>
      <c r="HDA21" s="605"/>
      <c r="HDB21" s="605"/>
      <c r="HDC21" s="605"/>
      <c r="HDD21" s="605"/>
      <c r="HDE21" s="605"/>
      <c r="HDF21" s="605"/>
      <c r="HDG21" s="605"/>
      <c r="HDH21" s="605"/>
      <c r="HDI21" s="605"/>
      <c r="HDJ21" s="605"/>
      <c r="HDK21" s="605"/>
      <c r="HDL21" s="605"/>
      <c r="HDM21" s="605"/>
      <c r="HDN21" s="605"/>
      <c r="HDO21" s="605"/>
      <c r="HDP21" s="605"/>
      <c r="HDQ21" s="605"/>
      <c r="HDR21" s="605"/>
      <c r="HDS21" s="605"/>
      <c r="HDT21" s="605"/>
      <c r="HDU21" s="605"/>
      <c r="HDV21" s="605"/>
      <c r="HDW21" s="605"/>
      <c r="HDX21" s="605"/>
      <c r="HDY21" s="605"/>
      <c r="HDZ21" s="605"/>
      <c r="HEA21" s="605"/>
      <c r="HEB21" s="605"/>
      <c r="HEC21" s="605"/>
      <c r="HED21" s="605"/>
      <c r="HEE21" s="605"/>
      <c r="HEF21" s="605"/>
      <c r="HEG21" s="605"/>
      <c r="HEH21" s="605"/>
      <c r="HEI21" s="605"/>
      <c r="HEJ21" s="605"/>
      <c r="HEK21" s="605"/>
      <c r="HEL21" s="605"/>
      <c r="HEM21" s="605"/>
      <c r="HEN21" s="605"/>
      <c r="HEO21" s="605"/>
      <c r="HEP21" s="605"/>
      <c r="HEQ21" s="605"/>
      <c r="HER21" s="605"/>
      <c r="HES21" s="605"/>
      <c r="HET21" s="605"/>
      <c r="HEU21" s="605"/>
      <c r="HEV21" s="605"/>
      <c r="HEW21" s="605"/>
      <c r="HEX21" s="605"/>
      <c r="HEY21" s="605"/>
      <c r="HEZ21" s="605"/>
      <c r="HFA21" s="605"/>
      <c r="HFB21" s="605"/>
      <c r="HFC21" s="605"/>
      <c r="HFD21" s="605"/>
      <c r="HFE21" s="605"/>
      <c r="HFF21" s="605"/>
      <c r="HFG21" s="605"/>
      <c r="HFH21" s="605"/>
      <c r="HFI21" s="605"/>
      <c r="HFJ21" s="605"/>
      <c r="HFK21" s="605"/>
      <c r="HFL21" s="605"/>
      <c r="HFM21" s="605"/>
      <c r="HFN21" s="605"/>
      <c r="HFO21" s="605"/>
      <c r="HFP21" s="605"/>
      <c r="HFQ21" s="605"/>
      <c r="HFR21" s="605"/>
      <c r="HFS21" s="605"/>
      <c r="HFT21" s="605"/>
      <c r="HFU21" s="605"/>
      <c r="HFV21" s="605"/>
      <c r="HFW21" s="605"/>
      <c r="HFX21" s="605"/>
      <c r="HFY21" s="605"/>
      <c r="HFZ21" s="605"/>
      <c r="HGA21" s="605"/>
      <c r="HGB21" s="605"/>
      <c r="HGC21" s="605"/>
      <c r="HGD21" s="605"/>
      <c r="HGE21" s="605"/>
      <c r="HGF21" s="605"/>
      <c r="HGG21" s="605"/>
      <c r="HGH21" s="605"/>
      <c r="HGI21" s="605"/>
      <c r="HGJ21" s="605"/>
      <c r="HGK21" s="605"/>
      <c r="HGL21" s="605"/>
      <c r="HGM21" s="605"/>
      <c r="HGN21" s="605"/>
      <c r="HGO21" s="605"/>
      <c r="HGP21" s="605"/>
      <c r="HGQ21" s="605"/>
      <c r="HGR21" s="605"/>
      <c r="HGS21" s="605"/>
      <c r="HGT21" s="605"/>
      <c r="HGU21" s="605"/>
      <c r="HGV21" s="605"/>
      <c r="HGW21" s="605"/>
      <c r="HGX21" s="605"/>
      <c r="HGY21" s="605"/>
      <c r="HGZ21" s="605"/>
      <c r="HHA21" s="605"/>
      <c r="HHB21" s="605"/>
      <c r="HHC21" s="605"/>
      <c r="HHD21" s="605"/>
      <c r="HHE21" s="605"/>
      <c r="HHF21" s="605"/>
      <c r="HHG21" s="605"/>
      <c r="HHH21" s="605"/>
      <c r="HHI21" s="605"/>
      <c r="HHJ21" s="605"/>
      <c r="HHK21" s="605"/>
      <c r="HHL21" s="605"/>
      <c r="HHM21" s="605"/>
      <c r="HHN21" s="605"/>
      <c r="HHO21" s="605"/>
      <c r="HHP21" s="605"/>
      <c r="HHQ21" s="605"/>
      <c r="HHR21" s="605"/>
      <c r="HHS21" s="605"/>
      <c r="HHT21" s="605"/>
      <c r="HHU21" s="605"/>
      <c r="HHV21" s="605"/>
      <c r="HHW21" s="605"/>
      <c r="HHX21" s="605"/>
      <c r="HHY21" s="605"/>
      <c r="HHZ21" s="605"/>
      <c r="HIA21" s="605"/>
      <c r="HIB21" s="605"/>
      <c r="HIC21" s="605"/>
      <c r="HID21" s="605"/>
      <c r="HIE21" s="605"/>
      <c r="HIF21" s="605"/>
      <c r="HIG21" s="605"/>
      <c r="HIH21" s="605"/>
      <c r="HII21" s="605"/>
      <c r="HIJ21" s="605"/>
      <c r="HIK21" s="605"/>
      <c r="HIL21" s="605"/>
      <c r="HIM21" s="605"/>
      <c r="HIN21" s="605"/>
      <c r="HIO21" s="605"/>
      <c r="HIP21" s="605"/>
      <c r="HIQ21" s="605"/>
      <c r="HIR21" s="605"/>
      <c r="HIS21" s="605"/>
      <c r="HIT21" s="605"/>
      <c r="HIU21" s="605"/>
      <c r="HIV21" s="605"/>
      <c r="HIW21" s="605"/>
      <c r="HIX21" s="605"/>
      <c r="HIY21" s="605"/>
      <c r="HIZ21" s="605"/>
      <c r="HJA21" s="605"/>
      <c r="HJB21" s="605"/>
      <c r="HJC21" s="605"/>
      <c r="HJD21" s="605"/>
      <c r="HJE21" s="605"/>
      <c r="HJF21" s="605"/>
      <c r="HJG21" s="605"/>
      <c r="HJH21" s="605"/>
      <c r="HJI21" s="605"/>
      <c r="HJJ21" s="605"/>
      <c r="HJK21" s="605"/>
      <c r="HJL21" s="605"/>
      <c r="HJM21" s="605"/>
      <c r="HJN21" s="605"/>
      <c r="HJO21" s="605"/>
      <c r="HJP21" s="605"/>
      <c r="HJQ21" s="605"/>
      <c r="HJR21" s="605"/>
      <c r="HJS21" s="605"/>
      <c r="HJT21" s="605"/>
      <c r="HJU21" s="605"/>
      <c r="HJV21" s="605"/>
      <c r="HJW21" s="605"/>
      <c r="HJX21" s="605"/>
      <c r="HJY21" s="605"/>
      <c r="HJZ21" s="605"/>
      <c r="HKA21" s="605"/>
      <c r="HKB21" s="605"/>
      <c r="HKC21" s="605"/>
      <c r="HKD21" s="605"/>
      <c r="HKE21" s="605"/>
      <c r="HKF21" s="605"/>
      <c r="HKG21" s="605"/>
      <c r="HKH21" s="605"/>
      <c r="HKI21" s="605"/>
      <c r="HKJ21" s="605"/>
      <c r="HKK21" s="605"/>
      <c r="HKL21" s="605"/>
      <c r="HKM21" s="605"/>
      <c r="HKN21" s="605"/>
      <c r="HKO21" s="605"/>
      <c r="HKP21" s="605"/>
      <c r="HKQ21" s="605"/>
      <c r="HKR21" s="605"/>
      <c r="HKS21" s="605"/>
      <c r="HKT21" s="605"/>
      <c r="HKU21" s="605"/>
      <c r="HKV21" s="605"/>
      <c r="HKW21" s="605"/>
      <c r="HKX21" s="605"/>
      <c r="HKY21" s="605"/>
      <c r="HKZ21" s="605"/>
      <c r="HLA21" s="605"/>
      <c r="HLB21" s="605"/>
      <c r="HLC21" s="605"/>
      <c r="HLD21" s="605"/>
      <c r="HLE21" s="605"/>
      <c r="HLF21" s="605"/>
      <c r="HLG21" s="605"/>
      <c r="HLH21" s="605"/>
      <c r="HLI21" s="605"/>
      <c r="HLJ21" s="605"/>
      <c r="HLK21" s="605"/>
      <c r="HLL21" s="605"/>
      <c r="HLM21" s="605"/>
      <c r="HLN21" s="605"/>
      <c r="HLO21" s="605"/>
      <c r="HLP21" s="605"/>
      <c r="HLQ21" s="605"/>
      <c r="HLR21" s="605"/>
      <c r="HLS21" s="605"/>
      <c r="HLT21" s="605"/>
      <c r="HLU21" s="605"/>
      <c r="HLV21" s="605"/>
      <c r="HLW21" s="605"/>
      <c r="HLX21" s="605"/>
      <c r="HLY21" s="605"/>
      <c r="HLZ21" s="605"/>
      <c r="HMA21" s="605"/>
      <c r="HMB21" s="605"/>
      <c r="HMC21" s="605"/>
      <c r="HMD21" s="605"/>
      <c r="HME21" s="605"/>
      <c r="HMF21" s="605"/>
      <c r="HMG21" s="605"/>
      <c r="HMH21" s="605"/>
      <c r="HMI21" s="605"/>
      <c r="HMJ21" s="605"/>
      <c r="HMK21" s="605"/>
      <c r="HML21" s="605"/>
      <c r="HMM21" s="605"/>
      <c r="HMN21" s="605"/>
      <c r="HMO21" s="605"/>
      <c r="HMP21" s="605"/>
      <c r="HMQ21" s="605"/>
      <c r="HMR21" s="605"/>
      <c r="HMS21" s="605"/>
      <c r="HMT21" s="605"/>
      <c r="HMU21" s="605"/>
      <c r="HMV21" s="605"/>
      <c r="HMW21" s="605"/>
      <c r="HMX21" s="605"/>
      <c r="HMY21" s="605"/>
      <c r="HMZ21" s="605"/>
      <c r="HNA21" s="605"/>
      <c r="HNB21" s="605"/>
      <c r="HNC21" s="605"/>
      <c r="HND21" s="605"/>
      <c r="HNE21" s="605"/>
      <c r="HNF21" s="605"/>
      <c r="HNG21" s="605"/>
      <c r="HNH21" s="605"/>
      <c r="HNI21" s="605"/>
      <c r="HNJ21" s="605"/>
      <c r="HNK21" s="605"/>
      <c r="HNL21" s="605"/>
      <c r="HNM21" s="605"/>
      <c r="HNN21" s="605"/>
      <c r="HNO21" s="605"/>
      <c r="HNP21" s="605"/>
      <c r="HNQ21" s="605"/>
      <c r="HNR21" s="605"/>
      <c r="HNS21" s="605"/>
      <c r="HNT21" s="605"/>
      <c r="HNU21" s="605"/>
      <c r="HNV21" s="605"/>
      <c r="HNW21" s="605"/>
      <c r="HNX21" s="605"/>
      <c r="HNY21" s="605"/>
      <c r="HNZ21" s="605"/>
      <c r="HOA21" s="605"/>
      <c r="HOB21" s="605"/>
      <c r="HOC21" s="605"/>
      <c r="HOD21" s="605"/>
      <c r="HOE21" s="605"/>
      <c r="HOF21" s="605"/>
      <c r="HOG21" s="605"/>
      <c r="HOH21" s="605"/>
      <c r="HOI21" s="605"/>
      <c r="HOJ21" s="605"/>
      <c r="HOK21" s="605"/>
      <c r="HOL21" s="605"/>
      <c r="HOM21" s="605"/>
      <c r="HON21" s="605"/>
      <c r="HOO21" s="605"/>
      <c r="HOP21" s="605"/>
      <c r="HOQ21" s="605"/>
      <c r="HOR21" s="605"/>
      <c r="HOS21" s="605"/>
      <c r="HOT21" s="605"/>
      <c r="HOU21" s="605"/>
      <c r="HOV21" s="605"/>
      <c r="HOW21" s="605"/>
      <c r="HOX21" s="605"/>
      <c r="HOY21" s="605"/>
      <c r="HOZ21" s="605"/>
      <c r="HPA21" s="605"/>
      <c r="HPB21" s="605"/>
      <c r="HPC21" s="605"/>
      <c r="HPD21" s="605"/>
      <c r="HPE21" s="605"/>
      <c r="HPF21" s="605"/>
      <c r="HPG21" s="605"/>
      <c r="HPH21" s="605"/>
      <c r="HPI21" s="605"/>
      <c r="HPJ21" s="605"/>
      <c r="HPK21" s="605"/>
      <c r="HPL21" s="605"/>
      <c r="HPM21" s="605"/>
      <c r="HPN21" s="605"/>
      <c r="HPO21" s="605"/>
      <c r="HPP21" s="605"/>
      <c r="HPQ21" s="605"/>
      <c r="HPR21" s="605"/>
      <c r="HPS21" s="605"/>
      <c r="HPT21" s="605"/>
      <c r="HPU21" s="605"/>
      <c r="HPV21" s="605"/>
      <c r="HPW21" s="605"/>
      <c r="HPX21" s="605"/>
      <c r="HPY21" s="605"/>
      <c r="HPZ21" s="605"/>
      <c r="HQA21" s="605"/>
      <c r="HQB21" s="605"/>
      <c r="HQC21" s="605"/>
      <c r="HQD21" s="605"/>
      <c r="HQE21" s="605"/>
      <c r="HQF21" s="605"/>
      <c r="HQG21" s="605"/>
      <c r="HQH21" s="605"/>
      <c r="HQI21" s="605"/>
      <c r="HQJ21" s="605"/>
      <c r="HQK21" s="605"/>
      <c r="HQL21" s="605"/>
      <c r="HQM21" s="605"/>
      <c r="HQN21" s="605"/>
      <c r="HQO21" s="605"/>
      <c r="HQP21" s="605"/>
      <c r="HQQ21" s="605"/>
      <c r="HQR21" s="605"/>
      <c r="HQS21" s="605"/>
      <c r="HQT21" s="605"/>
      <c r="HQU21" s="605"/>
      <c r="HQV21" s="605"/>
      <c r="HQW21" s="605"/>
      <c r="HQX21" s="605"/>
      <c r="HQY21" s="605"/>
      <c r="HQZ21" s="605"/>
      <c r="HRA21" s="605"/>
      <c r="HRB21" s="605"/>
      <c r="HRC21" s="605"/>
      <c r="HRD21" s="605"/>
      <c r="HRE21" s="605"/>
      <c r="HRF21" s="605"/>
      <c r="HRG21" s="605"/>
      <c r="HRH21" s="605"/>
      <c r="HRI21" s="605"/>
      <c r="HRJ21" s="605"/>
      <c r="HRK21" s="605"/>
      <c r="HRL21" s="605"/>
      <c r="HRM21" s="605"/>
      <c r="HRN21" s="605"/>
      <c r="HRO21" s="605"/>
      <c r="HRP21" s="605"/>
      <c r="HRQ21" s="605"/>
      <c r="HRR21" s="605"/>
      <c r="HRS21" s="605"/>
      <c r="HRT21" s="605"/>
      <c r="HRU21" s="605"/>
      <c r="HRV21" s="605"/>
      <c r="HRW21" s="605"/>
      <c r="HRX21" s="605"/>
      <c r="HRY21" s="605"/>
      <c r="HRZ21" s="605"/>
      <c r="HSA21" s="605"/>
      <c r="HSB21" s="605"/>
      <c r="HSC21" s="605"/>
      <c r="HSD21" s="605"/>
      <c r="HSE21" s="605"/>
      <c r="HSF21" s="605"/>
      <c r="HSG21" s="605"/>
      <c r="HSH21" s="605"/>
      <c r="HSI21" s="605"/>
      <c r="HSJ21" s="605"/>
      <c r="HSK21" s="605"/>
      <c r="HSL21" s="605"/>
      <c r="HSM21" s="605"/>
      <c r="HSN21" s="605"/>
      <c r="HSO21" s="605"/>
      <c r="HSP21" s="605"/>
      <c r="HSQ21" s="605"/>
      <c r="HSR21" s="605"/>
      <c r="HSS21" s="605"/>
      <c r="HST21" s="605"/>
      <c r="HSU21" s="605"/>
      <c r="HSV21" s="605"/>
      <c r="HSW21" s="605"/>
      <c r="HSX21" s="605"/>
      <c r="HSY21" s="605"/>
      <c r="HSZ21" s="605"/>
      <c r="HTA21" s="605"/>
      <c r="HTB21" s="605"/>
      <c r="HTC21" s="605"/>
      <c r="HTD21" s="605"/>
      <c r="HTE21" s="605"/>
      <c r="HTF21" s="605"/>
      <c r="HTG21" s="605"/>
      <c r="HTH21" s="605"/>
      <c r="HTI21" s="605"/>
      <c r="HTJ21" s="605"/>
      <c r="HTK21" s="605"/>
      <c r="HTL21" s="605"/>
      <c r="HTM21" s="605"/>
      <c r="HTN21" s="605"/>
      <c r="HTO21" s="605"/>
      <c r="HTP21" s="605"/>
      <c r="HTQ21" s="605"/>
      <c r="HTR21" s="605"/>
      <c r="HTS21" s="605"/>
      <c r="HTT21" s="605"/>
      <c r="HTU21" s="605"/>
      <c r="HTV21" s="605"/>
      <c r="HTW21" s="605"/>
      <c r="HTX21" s="605"/>
      <c r="HTY21" s="605"/>
      <c r="HTZ21" s="605"/>
      <c r="HUA21" s="605"/>
      <c r="HUB21" s="605"/>
      <c r="HUC21" s="605"/>
      <c r="HUD21" s="605"/>
      <c r="HUE21" s="605"/>
      <c r="HUF21" s="605"/>
      <c r="HUG21" s="605"/>
      <c r="HUH21" s="605"/>
      <c r="HUI21" s="605"/>
      <c r="HUJ21" s="605"/>
      <c r="HUK21" s="605"/>
      <c r="HUL21" s="605"/>
      <c r="HUM21" s="605"/>
      <c r="HUN21" s="605"/>
      <c r="HUO21" s="605"/>
      <c r="HUP21" s="605"/>
      <c r="HUQ21" s="605"/>
      <c r="HUR21" s="605"/>
      <c r="HUS21" s="605"/>
      <c r="HUT21" s="605"/>
      <c r="HUU21" s="605"/>
      <c r="HUV21" s="605"/>
      <c r="HUW21" s="605"/>
      <c r="HUX21" s="605"/>
      <c r="HUY21" s="605"/>
      <c r="HUZ21" s="605"/>
      <c r="HVA21" s="605"/>
      <c r="HVB21" s="605"/>
      <c r="HVC21" s="605"/>
      <c r="HVD21" s="605"/>
      <c r="HVE21" s="605"/>
      <c r="HVF21" s="605"/>
      <c r="HVG21" s="605"/>
    </row>
    <row r="22" spans="1:5987" s="606" customFormat="1" hidden="1" x14ac:dyDescent="0.2">
      <c r="A22" s="392" t="s">
        <v>199</v>
      </c>
      <c r="B22" s="453"/>
      <c r="C22" s="453"/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453"/>
      <c r="P22" s="453"/>
      <c r="Q22" s="382"/>
      <c r="R22" s="382"/>
      <c r="S22" s="372"/>
      <c r="T22" s="382"/>
      <c r="U22" s="382"/>
      <c r="V22" s="372"/>
      <c r="W22" s="382"/>
      <c r="X22" s="382"/>
      <c r="Y22" s="382"/>
      <c r="Z22" s="382"/>
      <c r="AA22" s="382"/>
      <c r="AB22" s="382"/>
      <c r="AC22" s="544"/>
      <c r="AD22" s="544"/>
      <c r="AE22" s="455"/>
      <c r="AF22" s="359">
        <v>0.5</v>
      </c>
      <c r="AG22" s="359">
        <v>0</v>
      </c>
      <c r="AH22" s="360">
        <f t="shared" si="38"/>
        <v>0</v>
      </c>
      <c r="AI22" s="359">
        <v>0</v>
      </c>
      <c r="AJ22" s="359">
        <v>0</v>
      </c>
      <c r="AK22" s="360">
        <v>0</v>
      </c>
      <c r="AL22" s="359">
        <v>0</v>
      </c>
      <c r="AM22" s="359">
        <v>0</v>
      </c>
      <c r="AN22" s="360">
        <v>0</v>
      </c>
      <c r="AO22" s="359">
        <v>0</v>
      </c>
      <c r="AP22" s="359">
        <v>0</v>
      </c>
      <c r="AQ22" s="360">
        <v>0</v>
      </c>
      <c r="AR22" s="359">
        <f t="shared" si="41"/>
        <v>0.5</v>
      </c>
      <c r="AS22" s="359">
        <f t="shared" si="41"/>
        <v>0</v>
      </c>
      <c r="AT22" s="360">
        <f t="shared" si="42"/>
        <v>0</v>
      </c>
      <c r="AU22" s="347"/>
      <c r="AV22" s="347"/>
      <c r="AW22" s="604"/>
      <c r="AX22" s="347"/>
      <c r="AY22" s="347"/>
      <c r="AZ22" s="604"/>
      <c r="BA22" s="347"/>
      <c r="BB22" s="347"/>
      <c r="BC22" s="604"/>
      <c r="BD22" s="347"/>
      <c r="BE22" s="347"/>
      <c r="BF22" s="347"/>
      <c r="BG22" s="347"/>
      <c r="BH22" s="347"/>
      <c r="BI22" s="604"/>
      <c r="BJ22" s="347"/>
      <c r="BK22" s="347"/>
      <c r="BL22" s="604"/>
      <c r="BM22" s="347"/>
      <c r="BN22" s="347"/>
      <c r="BO22" s="604"/>
      <c r="BP22" s="347"/>
      <c r="BQ22" s="347"/>
      <c r="BR22" s="604"/>
      <c r="BS22" s="347"/>
      <c r="BT22" s="347"/>
      <c r="BU22" s="347"/>
      <c r="BV22" s="347"/>
      <c r="BW22" s="347"/>
      <c r="BX22" s="604"/>
      <c r="BY22" s="347"/>
      <c r="BZ22" s="347"/>
      <c r="CA22" s="604"/>
      <c r="CB22" s="347"/>
      <c r="CC22" s="347"/>
      <c r="CD22" s="604"/>
      <c r="CE22" s="347"/>
      <c r="CF22" s="347"/>
      <c r="CG22" s="604"/>
      <c r="CH22" s="347"/>
      <c r="CI22" s="347"/>
      <c r="CJ22" s="347"/>
      <c r="CK22" s="347"/>
      <c r="CL22" s="347"/>
      <c r="CM22" s="604"/>
      <c r="CN22" s="605"/>
      <c r="CO22" s="605"/>
      <c r="CP22" s="605"/>
      <c r="CQ22" s="605"/>
      <c r="CR22" s="605"/>
      <c r="CS22" s="605"/>
      <c r="CT22" s="605"/>
      <c r="CU22" s="605"/>
      <c r="CV22" s="605"/>
      <c r="CW22" s="605"/>
      <c r="CX22" s="605"/>
      <c r="CY22" s="605"/>
      <c r="CZ22" s="605"/>
      <c r="DA22" s="605"/>
      <c r="DB22" s="605"/>
      <c r="DC22" s="605"/>
      <c r="DD22" s="605"/>
      <c r="DE22" s="605"/>
      <c r="DF22" s="605"/>
      <c r="DG22" s="605"/>
      <c r="DH22" s="605"/>
      <c r="DI22" s="605"/>
      <c r="DJ22" s="605"/>
      <c r="DK22" s="605"/>
      <c r="DL22" s="605"/>
      <c r="DM22" s="605"/>
      <c r="DN22" s="605"/>
      <c r="DO22" s="605"/>
      <c r="DP22" s="605"/>
      <c r="DQ22" s="605"/>
      <c r="DR22" s="605"/>
      <c r="DS22" s="605"/>
      <c r="DT22" s="605"/>
      <c r="DU22" s="605"/>
      <c r="DV22" s="605"/>
      <c r="DW22" s="605"/>
      <c r="DX22" s="605"/>
      <c r="DY22" s="605"/>
      <c r="DZ22" s="605"/>
      <c r="EA22" s="605"/>
      <c r="EB22" s="605"/>
      <c r="EC22" s="605"/>
      <c r="ED22" s="605"/>
      <c r="EE22" s="605"/>
      <c r="EF22" s="605"/>
      <c r="EG22" s="605"/>
      <c r="EH22" s="605"/>
      <c r="EI22" s="605"/>
      <c r="EJ22" s="605"/>
      <c r="EK22" s="605"/>
      <c r="EL22" s="605"/>
      <c r="EM22" s="605"/>
      <c r="EN22" s="605"/>
      <c r="EO22" s="605"/>
      <c r="EP22" s="605"/>
      <c r="EQ22" s="605"/>
      <c r="ER22" s="605"/>
      <c r="ES22" s="605"/>
      <c r="ET22" s="605"/>
      <c r="EU22" s="605"/>
      <c r="EV22" s="605"/>
      <c r="EW22" s="605"/>
      <c r="EX22" s="605"/>
      <c r="EY22" s="605"/>
      <c r="EZ22" s="605"/>
      <c r="FA22" s="605"/>
      <c r="FB22" s="605"/>
      <c r="FC22" s="605"/>
      <c r="FD22" s="605"/>
      <c r="FE22" s="605"/>
      <c r="FF22" s="605"/>
      <c r="FG22" s="605"/>
      <c r="FH22" s="605"/>
      <c r="FI22" s="605"/>
      <c r="FJ22" s="605"/>
      <c r="FK22" s="605"/>
      <c r="FL22" s="605"/>
      <c r="FM22" s="605"/>
      <c r="FN22" s="605"/>
      <c r="FO22" s="605"/>
      <c r="FP22" s="605"/>
      <c r="FQ22" s="605"/>
      <c r="FR22" s="605"/>
      <c r="FS22" s="605"/>
      <c r="FT22" s="605"/>
      <c r="FU22" s="605"/>
      <c r="FV22" s="605"/>
      <c r="FW22" s="605"/>
      <c r="FX22" s="605"/>
      <c r="FY22" s="605"/>
      <c r="FZ22" s="605"/>
      <c r="GA22" s="605"/>
      <c r="GB22" s="605"/>
      <c r="GC22" s="605"/>
      <c r="GD22" s="605"/>
      <c r="GE22" s="605"/>
      <c r="GF22" s="605"/>
      <c r="GG22" s="605"/>
      <c r="GH22" s="605"/>
      <c r="GI22" s="605"/>
      <c r="GJ22" s="605"/>
      <c r="GK22" s="605"/>
      <c r="GL22" s="605"/>
      <c r="GM22" s="605"/>
      <c r="GN22" s="605"/>
      <c r="GO22" s="605"/>
      <c r="GP22" s="605"/>
      <c r="GQ22" s="605"/>
      <c r="GR22" s="605"/>
      <c r="GS22" s="605"/>
      <c r="GT22" s="605"/>
      <c r="GU22" s="605"/>
      <c r="GV22" s="605"/>
      <c r="GW22" s="605"/>
      <c r="GX22" s="605"/>
      <c r="GY22" s="605"/>
      <c r="GZ22" s="605"/>
      <c r="HA22" s="605"/>
      <c r="HB22" s="605"/>
      <c r="HC22" s="605"/>
      <c r="HD22" s="605"/>
      <c r="HE22" s="605"/>
      <c r="HF22" s="605"/>
      <c r="HG22" s="605"/>
      <c r="HH22" s="605"/>
      <c r="HI22" s="605"/>
      <c r="HJ22" s="605"/>
      <c r="HK22" s="605"/>
      <c r="HL22" s="605"/>
      <c r="HM22" s="605"/>
      <c r="HN22" s="605"/>
      <c r="HO22" s="605"/>
      <c r="HP22" s="605"/>
      <c r="HQ22" s="605"/>
      <c r="HR22" s="605"/>
      <c r="HS22" s="605"/>
      <c r="HT22" s="605"/>
      <c r="HU22" s="605"/>
      <c r="HV22" s="605"/>
      <c r="HW22" s="605"/>
      <c r="HX22" s="605"/>
      <c r="HY22" s="605"/>
      <c r="HZ22" s="605"/>
      <c r="IA22" s="605"/>
      <c r="IB22" s="605"/>
      <c r="IC22" s="605"/>
      <c r="ID22" s="605"/>
      <c r="IE22" s="605"/>
      <c r="IF22" s="605"/>
      <c r="IG22" s="605"/>
      <c r="IH22" s="605"/>
      <c r="II22" s="605"/>
      <c r="IJ22" s="605"/>
      <c r="IK22" s="605"/>
      <c r="IL22" s="605"/>
      <c r="IM22" s="605"/>
      <c r="IN22" s="605"/>
      <c r="IO22" s="605"/>
      <c r="IP22" s="605"/>
      <c r="IQ22" s="605"/>
      <c r="IR22" s="605"/>
      <c r="IS22" s="605"/>
      <c r="IT22" s="605"/>
      <c r="IU22" s="605"/>
      <c r="IV22" s="605"/>
      <c r="IW22" s="605"/>
      <c r="IX22" s="605"/>
      <c r="IY22" s="605"/>
      <c r="IZ22" s="605"/>
      <c r="JA22" s="605"/>
      <c r="JB22" s="605"/>
      <c r="JC22" s="605"/>
      <c r="JD22" s="605"/>
      <c r="JE22" s="605"/>
      <c r="JF22" s="605"/>
      <c r="JG22" s="605"/>
      <c r="JH22" s="605"/>
      <c r="JI22" s="605"/>
      <c r="JJ22" s="605"/>
      <c r="JK22" s="605"/>
      <c r="JL22" s="605"/>
      <c r="JM22" s="605"/>
      <c r="JN22" s="605"/>
      <c r="JO22" s="605"/>
      <c r="JP22" s="605"/>
      <c r="JQ22" s="605"/>
      <c r="JR22" s="605"/>
      <c r="JS22" s="605"/>
      <c r="JT22" s="605"/>
      <c r="JU22" s="605"/>
      <c r="JV22" s="605"/>
      <c r="JW22" s="605"/>
      <c r="JX22" s="605"/>
      <c r="JY22" s="605"/>
      <c r="JZ22" s="605"/>
      <c r="KA22" s="605"/>
      <c r="KB22" s="605"/>
      <c r="KC22" s="605"/>
      <c r="KD22" s="605"/>
      <c r="KE22" s="605"/>
      <c r="KF22" s="605"/>
      <c r="KG22" s="605"/>
      <c r="KH22" s="605"/>
      <c r="KI22" s="605"/>
      <c r="KJ22" s="605"/>
      <c r="KK22" s="605"/>
      <c r="KL22" s="605"/>
      <c r="KM22" s="605"/>
      <c r="KN22" s="605"/>
      <c r="KO22" s="605"/>
      <c r="KP22" s="605"/>
      <c r="KQ22" s="605"/>
      <c r="KR22" s="605"/>
      <c r="KS22" s="605"/>
      <c r="KT22" s="605"/>
      <c r="KU22" s="605"/>
      <c r="KV22" s="605"/>
      <c r="KW22" s="605"/>
      <c r="KX22" s="605"/>
      <c r="KY22" s="605"/>
      <c r="KZ22" s="605"/>
      <c r="LA22" s="605"/>
      <c r="LB22" s="605"/>
      <c r="LC22" s="605"/>
      <c r="LD22" s="605"/>
      <c r="LE22" s="605"/>
      <c r="LF22" s="605"/>
      <c r="LG22" s="605"/>
      <c r="LH22" s="605"/>
      <c r="LI22" s="605"/>
      <c r="LJ22" s="605"/>
      <c r="LK22" s="605"/>
      <c r="LL22" s="605"/>
      <c r="LM22" s="605"/>
      <c r="LN22" s="605"/>
      <c r="LO22" s="605"/>
      <c r="LP22" s="605"/>
      <c r="LQ22" s="605"/>
      <c r="LR22" s="605"/>
      <c r="LS22" s="605"/>
      <c r="LT22" s="605"/>
      <c r="LU22" s="605"/>
      <c r="LV22" s="605"/>
      <c r="LW22" s="605"/>
      <c r="LX22" s="605"/>
      <c r="LY22" s="605"/>
      <c r="LZ22" s="605"/>
      <c r="MA22" s="605"/>
      <c r="MB22" s="605"/>
      <c r="MC22" s="605"/>
      <c r="MD22" s="605"/>
      <c r="ME22" s="605"/>
      <c r="MF22" s="605"/>
      <c r="MG22" s="605"/>
      <c r="MH22" s="605"/>
      <c r="MI22" s="605"/>
      <c r="MJ22" s="605"/>
      <c r="MK22" s="605"/>
      <c r="ML22" s="605"/>
      <c r="MM22" s="605"/>
      <c r="MN22" s="605"/>
      <c r="MO22" s="605"/>
      <c r="MP22" s="605"/>
      <c r="MQ22" s="605"/>
      <c r="MR22" s="605"/>
      <c r="MS22" s="605"/>
      <c r="MT22" s="605"/>
      <c r="MU22" s="605"/>
      <c r="MV22" s="605"/>
      <c r="MW22" s="605"/>
      <c r="MX22" s="605"/>
      <c r="MY22" s="605"/>
      <c r="MZ22" s="605"/>
      <c r="NA22" s="605"/>
      <c r="NB22" s="605"/>
      <c r="NC22" s="605"/>
      <c r="ND22" s="605"/>
      <c r="NE22" s="605"/>
      <c r="NF22" s="605"/>
      <c r="NG22" s="605"/>
      <c r="NH22" s="605"/>
      <c r="NI22" s="605"/>
      <c r="NJ22" s="605"/>
      <c r="NK22" s="605"/>
      <c r="NL22" s="605"/>
      <c r="NM22" s="605"/>
      <c r="NN22" s="605"/>
      <c r="NO22" s="605"/>
      <c r="NP22" s="605"/>
      <c r="NQ22" s="605"/>
      <c r="NR22" s="605"/>
      <c r="NS22" s="605"/>
      <c r="NT22" s="605"/>
      <c r="NU22" s="605"/>
      <c r="NV22" s="605"/>
      <c r="NW22" s="605"/>
      <c r="NX22" s="605"/>
      <c r="NY22" s="605"/>
      <c r="NZ22" s="605"/>
      <c r="OA22" s="605"/>
      <c r="OB22" s="605"/>
      <c r="OC22" s="605"/>
      <c r="OD22" s="605"/>
      <c r="OE22" s="605"/>
      <c r="OF22" s="605"/>
      <c r="OG22" s="605"/>
      <c r="OH22" s="605"/>
      <c r="OI22" s="605"/>
      <c r="OJ22" s="605"/>
      <c r="OK22" s="605"/>
      <c r="OL22" s="605"/>
      <c r="OM22" s="605"/>
      <c r="ON22" s="605"/>
      <c r="OO22" s="605"/>
      <c r="OP22" s="605"/>
      <c r="OQ22" s="605"/>
      <c r="OR22" s="605"/>
      <c r="OS22" s="605"/>
      <c r="OT22" s="605"/>
      <c r="OU22" s="605"/>
      <c r="OV22" s="605"/>
      <c r="OW22" s="605"/>
      <c r="OX22" s="605"/>
      <c r="OY22" s="605"/>
      <c r="OZ22" s="605"/>
      <c r="PA22" s="605"/>
      <c r="PB22" s="605"/>
      <c r="PC22" s="605"/>
      <c r="PD22" s="605"/>
      <c r="PE22" s="605"/>
      <c r="PF22" s="605"/>
      <c r="PG22" s="605"/>
      <c r="PH22" s="605"/>
      <c r="PI22" s="605"/>
      <c r="PJ22" s="605"/>
      <c r="PK22" s="605"/>
      <c r="PL22" s="605"/>
      <c r="PM22" s="605"/>
      <c r="PN22" s="605"/>
      <c r="PO22" s="605"/>
      <c r="PP22" s="605"/>
      <c r="PQ22" s="605"/>
      <c r="PR22" s="605"/>
      <c r="PS22" s="605"/>
      <c r="PT22" s="605"/>
      <c r="PU22" s="605"/>
      <c r="PV22" s="605"/>
      <c r="PW22" s="605"/>
      <c r="PX22" s="605"/>
      <c r="PY22" s="605"/>
      <c r="PZ22" s="605"/>
      <c r="QA22" s="605"/>
      <c r="QB22" s="605"/>
      <c r="QC22" s="605"/>
      <c r="QD22" s="605"/>
      <c r="QE22" s="605"/>
      <c r="QF22" s="605"/>
      <c r="QG22" s="605"/>
      <c r="QH22" s="605"/>
      <c r="QI22" s="605"/>
      <c r="QJ22" s="605"/>
      <c r="QK22" s="605"/>
      <c r="QL22" s="605"/>
      <c r="QM22" s="605"/>
      <c r="QN22" s="605"/>
      <c r="QO22" s="605"/>
      <c r="QP22" s="605"/>
      <c r="QQ22" s="605"/>
      <c r="QR22" s="605"/>
      <c r="QS22" s="605"/>
      <c r="QT22" s="605"/>
      <c r="QU22" s="605"/>
      <c r="QV22" s="605"/>
      <c r="QW22" s="605"/>
      <c r="QX22" s="605"/>
      <c r="QY22" s="605"/>
      <c r="QZ22" s="605"/>
      <c r="RA22" s="605"/>
      <c r="RB22" s="605"/>
      <c r="RC22" s="605"/>
      <c r="RD22" s="605"/>
      <c r="RE22" s="605"/>
      <c r="RF22" s="605"/>
      <c r="RG22" s="605"/>
      <c r="RH22" s="605"/>
      <c r="RI22" s="605"/>
      <c r="RJ22" s="605"/>
      <c r="RK22" s="605"/>
      <c r="RL22" s="605"/>
      <c r="RM22" s="605"/>
      <c r="RN22" s="605"/>
      <c r="RO22" s="605"/>
      <c r="RP22" s="605"/>
      <c r="RQ22" s="605"/>
      <c r="RR22" s="605"/>
      <c r="RS22" s="605"/>
      <c r="RT22" s="605"/>
      <c r="RU22" s="605"/>
      <c r="RV22" s="605"/>
      <c r="RW22" s="605"/>
      <c r="RX22" s="605"/>
      <c r="RY22" s="605"/>
      <c r="RZ22" s="605"/>
      <c r="SA22" s="605"/>
      <c r="SB22" s="605"/>
      <c r="SC22" s="605"/>
      <c r="SD22" s="605"/>
      <c r="SE22" s="605"/>
      <c r="SF22" s="605"/>
      <c r="SG22" s="605"/>
      <c r="SH22" s="605"/>
      <c r="SI22" s="605"/>
      <c r="SJ22" s="605"/>
      <c r="SK22" s="605"/>
      <c r="SL22" s="605"/>
      <c r="SM22" s="605"/>
      <c r="SN22" s="605"/>
      <c r="SO22" s="605"/>
      <c r="SP22" s="605"/>
      <c r="SQ22" s="605"/>
      <c r="SR22" s="605"/>
      <c r="SS22" s="605"/>
      <c r="ST22" s="605"/>
      <c r="SU22" s="605"/>
      <c r="SV22" s="605"/>
      <c r="SW22" s="605"/>
      <c r="SX22" s="605"/>
      <c r="SY22" s="605"/>
      <c r="SZ22" s="605"/>
      <c r="TA22" s="605"/>
      <c r="TB22" s="605"/>
      <c r="TC22" s="605"/>
      <c r="TD22" s="605"/>
      <c r="TE22" s="605"/>
      <c r="TF22" s="605"/>
      <c r="TG22" s="605"/>
      <c r="TH22" s="605"/>
      <c r="TI22" s="605"/>
      <c r="TJ22" s="605"/>
      <c r="TK22" s="605"/>
      <c r="TL22" s="605"/>
      <c r="TM22" s="605"/>
      <c r="TN22" s="605"/>
      <c r="TO22" s="605"/>
      <c r="TP22" s="605"/>
      <c r="TQ22" s="605"/>
      <c r="TR22" s="605"/>
      <c r="TS22" s="605"/>
      <c r="TT22" s="605"/>
      <c r="TU22" s="605"/>
      <c r="TV22" s="605"/>
      <c r="TW22" s="605"/>
      <c r="TX22" s="605"/>
      <c r="TY22" s="605"/>
      <c r="TZ22" s="605"/>
      <c r="UA22" s="605"/>
      <c r="UB22" s="605"/>
      <c r="UC22" s="605"/>
      <c r="UD22" s="605"/>
      <c r="UE22" s="605"/>
      <c r="UF22" s="605"/>
      <c r="UG22" s="605"/>
      <c r="UH22" s="605"/>
      <c r="UI22" s="605"/>
      <c r="UJ22" s="605"/>
      <c r="UK22" s="605"/>
      <c r="UL22" s="605"/>
      <c r="UM22" s="605"/>
      <c r="UN22" s="605"/>
      <c r="UO22" s="605"/>
      <c r="UP22" s="605"/>
      <c r="UQ22" s="605"/>
      <c r="UR22" s="605"/>
      <c r="US22" s="605"/>
      <c r="UT22" s="605"/>
      <c r="UU22" s="605"/>
      <c r="UV22" s="605"/>
      <c r="UW22" s="605"/>
      <c r="UX22" s="605"/>
      <c r="UY22" s="605"/>
      <c r="UZ22" s="605"/>
      <c r="VA22" s="605"/>
      <c r="VB22" s="605"/>
      <c r="VC22" s="605"/>
      <c r="VD22" s="605"/>
      <c r="VE22" s="605"/>
      <c r="VF22" s="605"/>
      <c r="VG22" s="605"/>
      <c r="VH22" s="605"/>
      <c r="VI22" s="605"/>
      <c r="VJ22" s="605"/>
      <c r="VK22" s="605"/>
      <c r="VL22" s="605"/>
      <c r="VM22" s="605"/>
      <c r="VN22" s="605"/>
      <c r="VO22" s="605"/>
      <c r="VP22" s="605"/>
      <c r="VQ22" s="605"/>
      <c r="VR22" s="605"/>
      <c r="VS22" s="605"/>
      <c r="VT22" s="605"/>
      <c r="VU22" s="605"/>
      <c r="VV22" s="605"/>
      <c r="VW22" s="605"/>
      <c r="VX22" s="605"/>
      <c r="VY22" s="605"/>
      <c r="VZ22" s="605"/>
      <c r="WA22" s="605"/>
      <c r="WB22" s="605"/>
      <c r="WC22" s="605"/>
      <c r="WD22" s="605"/>
      <c r="WE22" s="605"/>
      <c r="WF22" s="605"/>
      <c r="WG22" s="605"/>
      <c r="WH22" s="605"/>
      <c r="WI22" s="605"/>
      <c r="WJ22" s="605"/>
      <c r="WK22" s="605"/>
      <c r="WL22" s="605"/>
      <c r="WM22" s="605"/>
      <c r="WN22" s="605"/>
      <c r="WO22" s="605"/>
      <c r="WP22" s="605"/>
      <c r="WQ22" s="605"/>
      <c r="WR22" s="605"/>
      <c r="WS22" s="605"/>
      <c r="WT22" s="605"/>
      <c r="WU22" s="605"/>
      <c r="WV22" s="605"/>
      <c r="WW22" s="605"/>
      <c r="WX22" s="605"/>
      <c r="WY22" s="605"/>
      <c r="WZ22" s="605"/>
      <c r="XA22" s="605"/>
      <c r="XB22" s="605"/>
      <c r="XC22" s="605"/>
      <c r="XD22" s="605"/>
      <c r="XE22" s="605"/>
      <c r="XF22" s="605"/>
      <c r="XG22" s="605"/>
      <c r="XH22" s="605"/>
      <c r="XI22" s="605"/>
      <c r="XJ22" s="605"/>
      <c r="XK22" s="605"/>
      <c r="XL22" s="605"/>
      <c r="XM22" s="605"/>
      <c r="XN22" s="605"/>
      <c r="XO22" s="605"/>
      <c r="XP22" s="605"/>
      <c r="XQ22" s="605"/>
      <c r="XR22" s="605"/>
      <c r="XS22" s="605"/>
      <c r="XT22" s="605"/>
      <c r="XU22" s="605"/>
      <c r="XV22" s="605"/>
      <c r="XW22" s="605"/>
      <c r="XX22" s="605"/>
      <c r="XY22" s="605"/>
      <c r="XZ22" s="605"/>
      <c r="YA22" s="605"/>
      <c r="YB22" s="605"/>
      <c r="YC22" s="605"/>
      <c r="YD22" s="605"/>
      <c r="YE22" s="605"/>
      <c r="YF22" s="605"/>
      <c r="YG22" s="605"/>
      <c r="YH22" s="605"/>
      <c r="YI22" s="605"/>
      <c r="YJ22" s="605"/>
      <c r="YK22" s="605"/>
      <c r="YL22" s="605"/>
      <c r="YM22" s="605"/>
      <c r="YN22" s="605"/>
      <c r="YO22" s="605"/>
      <c r="YP22" s="605"/>
      <c r="YQ22" s="605"/>
      <c r="YR22" s="605"/>
      <c r="YS22" s="605"/>
      <c r="YT22" s="605"/>
      <c r="YU22" s="605"/>
      <c r="YV22" s="605"/>
      <c r="YW22" s="605"/>
      <c r="YX22" s="605"/>
      <c r="YY22" s="605"/>
      <c r="YZ22" s="605"/>
      <c r="ZA22" s="605"/>
      <c r="ZB22" s="605"/>
      <c r="ZC22" s="605"/>
      <c r="ZD22" s="605"/>
      <c r="ZE22" s="605"/>
      <c r="ZF22" s="605"/>
      <c r="ZG22" s="605"/>
      <c r="ZH22" s="605"/>
      <c r="ZI22" s="605"/>
      <c r="ZJ22" s="605"/>
      <c r="ZK22" s="605"/>
      <c r="ZL22" s="605"/>
      <c r="ZM22" s="605"/>
      <c r="ZN22" s="605"/>
      <c r="ZO22" s="605"/>
      <c r="ZP22" s="605"/>
      <c r="ZQ22" s="605"/>
      <c r="ZR22" s="605"/>
      <c r="ZS22" s="605"/>
      <c r="ZT22" s="605"/>
      <c r="ZU22" s="605"/>
      <c r="ZV22" s="605"/>
      <c r="ZW22" s="605"/>
      <c r="ZX22" s="605"/>
      <c r="ZY22" s="605"/>
      <c r="ZZ22" s="605"/>
      <c r="AAA22" s="605"/>
      <c r="AAB22" s="605"/>
      <c r="AAC22" s="605"/>
      <c r="AAD22" s="605"/>
      <c r="AAE22" s="605"/>
      <c r="AAF22" s="605"/>
      <c r="AAG22" s="605"/>
      <c r="AAH22" s="605"/>
      <c r="AAI22" s="605"/>
      <c r="AAJ22" s="605"/>
      <c r="AAK22" s="605"/>
      <c r="AAL22" s="605"/>
      <c r="AAM22" s="605"/>
      <c r="AAN22" s="605"/>
      <c r="AAO22" s="605"/>
      <c r="AAP22" s="605"/>
      <c r="AAQ22" s="605"/>
      <c r="AAR22" s="605"/>
      <c r="AAS22" s="605"/>
      <c r="AAT22" s="605"/>
      <c r="AAU22" s="605"/>
      <c r="AAV22" s="605"/>
      <c r="AAW22" s="605"/>
      <c r="AAX22" s="605"/>
      <c r="AAY22" s="605"/>
      <c r="AAZ22" s="605"/>
      <c r="ABA22" s="605"/>
      <c r="ABB22" s="605"/>
      <c r="ABC22" s="605"/>
      <c r="ABD22" s="605"/>
      <c r="ABE22" s="605"/>
      <c r="ABF22" s="605"/>
      <c r="ABG22" s="605"/>
      <c r="ABH22" s="605"/>
      <c r="ABI22" s="605"/>
      <c r="ABJ22" s="605"/>
      <c r="ABK22" s="605"/>
      <c r="ABL22" s="605"/>
      <c r="ABM22" s="605"/>
      <c r="ABN22" s="605"/>
      <c r="ABO22" s="605"/>
      <c r="ABP22" s="605"/>
      <c r="ABQ22" s="605"/>
      <c r="ABR22" s="605"/>
      <c r="ABS22" s="605"/>
      <c r="ABT22" s="605"/>
      <c r="ABU22" s="605"/>
      <c r="ABV22" s="605"/>
      <c r="ABW22" s="605"/>
      <c r="ABX22" s="605"/>
      <c r="ABY22" s="605"/>
      <c r="ABZ22" s="605"/>
      <c r="ACA22" s="605"/>
      <c r="ACB22" s="605"/>
      <c r="ACC22" s="605"/>
      <c r="ACD22" s="605"/>
      <c r="ACE22" s="605"/>
      <c r="ACF22" s="605"/>
      <c r="ACG22" s="605"/>
      <c r="ACH22" s="605"/>
      <c r="ACI22" s="605"/>
      <c r="ACJ22" s="605"/>
      <c r="ACK22" s="605"/>
      <c r="ACL22" s="605"/>
      <c r="ACM22" s="605"/>
      <c r="ACN22" s="605"/>
      <c r="ACO22" s="605"/>
      <c r="ACP22" s="605"/>
      <c r="ACQ22" s="605"/>
      <c r="ACR22" s="605"/>
      <c r="ACS22" s="605"/>
      <c r="ACT22" s="605"/>
      <c r="ACU22" s="605"/>
      <c r="ACV22" s="605"/>
      <c r="ACW22" s="605"/>
      <c r="ACX22" s="605"/>
      <c r="ACY22" s="605"/>
      <c r="ACZ22" s="605"/>
      <c r="ADA22" s="605"/>
      <c r="ADB22" s="605"/>
      <c r="ADC22" s="605"/>
      <c r="ADD22" s="605"/>
      <c r="ADE22" s="605"/>
      <c r="ADF22" s="605"/>
      <c r="ADG22" s="605"/>
      <c r="ADH22" s="605"/>
      <c r="ADI22" s="605"/>
      <c r="ADJ22" s="605"/>
      <c r="ADK22" s="605"/>
      <c r="ADL22" s="605"/>
      <c r="ADM22" s="605"/>
      <c r="ADN22" s="605"/>
      <c r="ADO22" s="605"/>
      <c r="ADP22" s="605"/>
      <c r="ADQ22" s="605"/>
      <c r="ADR22" s="605"/>
      <c r="ADS22" s="605"/>
      <c r="ADT22" s="605"/>
      <c r="ADU22" s="605"/>
      <c r="ADV22" s="605"/>
      <c r="ADW22" s="605"/>
      <c r="ADX22" s="605"/>
      <c r="ADY22" s="605"/>
      <c r="ADZ22" s="605"/>
      <c r="AEA22" s="605"/>
      <c r="AEB22" s="605"/>
      <c r="AEC22" s="605"/>
      <c r="AED22" s="605"/>
      <c r="AEE22" s="605"/>
      <c r="AEF22" s="605"/>
      <c r="AEG22" s="605"/>
      <c r="AEH22" s="605"/>
      <c r="AEI22" s="605"/>
      <c r="AEJ22" s="605"/>
      <c r="AEK22" s="605"/>
      <c r="AEL22" s="605"/>
      <c r="AEM22" s="605"/>
      <c r="AEN22" s="605"/>
      <c r="AEO22" s="605"/>
      <c r="AEP22" s="605"/>
      <c r="AEQ22" s="605"/>
      <c r="AER22" s="605"/>
      <c r="AES22" s="605"/>
      <c r="AET22" s="605"/>
      <c r="AEU22" s="605"/>
      <c r="AEV22" s="605"/>
      <c r="AEW22" s="605"/>
      <c r="AEX22" s="605"/>
      <c r="AEY22" s="605"/>
      <c r="AEZ22" s="605"/>
      <c r="AFA22" s="605"/>
      <c r="AFB22" s="605"/>
      <c r="AFC22" s="605"/>
      <c r="AFD22" s="605"/>
      <c r="AFE22" s="605"/>
      <c r="AFF22" s="605"/>
      <c r="AFG22" s="605"/>
      <c r="AFH22" s="605"/>
      <c r="AFI22" s="605"/>
      <c r="AFJ22" s="605"/>
      <c r="AFK22" s="605"/>
      <c r="AFL22" s="605"/>
      <c r="AFM22" s="605"/>
      <c r="AFN22" s="605"/>
      <c r="AFO22" s="605"/>
      <c r="AFP22" s="605"/>
      <c r="AFQ22" s="605"/>
      <c r="AFR22" s="605"/>
      <c r="AFS22" s="605"/>
      <c r="AFT22" s="605"/>
      <c r="AFU22" s="605"/>
      <c r="AFV22" s="605"/>
      <c r="AFW22" s="605"/>
      <c r="AFX22" s="605"/>
      <c r="AFY22" s="605"/>
      <c r="AFZ22" s="605"/>
      <c r="AGA22" s="605"/>
      <c r="AGB22" s="605"/>
      <c r="AGC22" s="605"/>
      <c r="AGD22" s="605"/>
      <c r="AGE22" s="605"/>
      <c r="AGF22" s="605"/>
      <c r="AGG22" s="605"/>
      <c r="AGH22" s="605"/>
      <c r="AGI22" s="605"/>
      <c r="AGJ22" s="605"/>
      <c r="AGK22" s="605"/>
      <c r="AGL22" s="605"/>
      <c r="AGM22" s="605"/>
      <c r="AGN22" s="605"/>
      <c r="AGO22" s="605"/>
      <c r="AGP22" s="605"/>
      <c r="AGQ22" s="605"/>
      <c r="AGR22" s="605"/>
      <c r="AGS22" s="605"/>
      <c r="AGT22" s="605"/>
      <c r="AGU22" s="605"/>
      <c r="AGV22" s="605"/>
      <c r="AGW22" s="605"/>
      <c r="AGX22" s="605"/>
      <c r="AGY22" s="605"/>
      <c r="AGZ22" s="605"/>
      <c r="AHA22" s="605"/>
      <c r="AHB22" s="605"/>
      <c r="AHC22" s="605"/>
      <c r="AHD22" s="605"/>
      <c r="AHE22" s="605"/>
      <c r="AHF22" s="605"/>
      <c r="AHG22" s="605"/>
      <c r="AHH22" s="605"/>
      <c r="AHI22" s="605"/>
      <c r="AHJ22" s="605"/>
      <c r="AHK22" s="605"/>
      <c r="AHL22" s="605"/>
      <c r="AHM22" s="605"/>
      <c r="AHN22" s="605"/>
      <c r="AHO22" s="605"/>
      <c r="AHP22" s="605"/>
      <c r="AHQ22" s="605"/>
      <c r="AHR22" s="605"/>
      <c r="AHS22" s="605"/>
      <c r="AHT22" s="605"/>
      <c r="AHU22" s="605"/>
      <c r="AHV22" s="605"/>
      <c r="AHW22" s="605"/>
      <c r="AHX22" s="605"/>
      <c r="AHY22" s="605"/>
      <c r="AHZ22" s="605"/>
      <c r="AIA22" s="605"/>
      <c r="AIB22" s="605"/>
      <c r="AIC22" s="605"/>
      <c r="AID22" s="605"/>
      <c r="AIE22" s="605"/>
      <c r="AIF22" s="605"/>
      <c r="AIG22" s="605"/>
      <c r="AIH22" s="605"/>
      <c r="AII22" s="605"/>
      <c r="AIJ22" s="605"/>
      <c r="AIK22" s="605"/>
      <c r="AIL22" s="605"/>
      <c r="AIM22" s="605"/>
      <c r="AIN22" s="605"/>
      <c r="AIO22" s="605"/>
      <c r="AIP22" s="605"/>
      <c r="AIQ22" s="605"/>
      <c r="AIR22" s="605"/>
      <c r="AIS22" s="605"/>
      <c r="AIT22" s="605"/>
      <c r="AIU22" s="605"/>
      <c r="AIV22" s="605"/>
      <c r="AIW22" s="605"/>
      <c r="AIX22" s="605"/>
      <c r="AIY22" s="605"/>
      <c r="AIZ22" s="605"/>
      <c r="AJA22" s="605"/>
      <c r="AJB22" s="605"/>
      <c r="AJC22" s="605"/>
      <c r="AJD22" s="605"/>
      <c r="AJE22" s="605"/>
      <c r="AJF22" s="605"/>
      <c r="AJG22" s="605"/>
      <c r="AJH22" s="605"/>
      <c r="AJI22" s="605"/>
      <c r="AJJ22" s="605"/>
      <c r="AJK22" s="605"/>
      <c r="AJL22" s="605"/>
      <c r="AJM22" s="605"/>
      <c r="AJN22" s="605"/>
      <c r="AJO22" s="605"/>
      <c r="AJP22" s="605"/>
      <c r="AJQ22" s="605"/>
      <c r="AJR22" s="605"/>
      <c r="AJS22" s="605"/>
      <c r="AJT22" s="605"/>
      <c r="AJU22" s="605"/>
      <c r="AJV22" s="605"/>
      <c r="AJW22" s="605"/>
      <c r="AJX22" s="605"/>
      <c r="AJY22" s="605"/>
      <c r="AJZ22" s="605"/>
      <c r="AKA22" s="605"/>
      <c r="AKB22" s="605"/>
      <c r="AKC22" s="605"/>
      <c r="AKD22" s="605"/>
      <c r="AKE22" s="605"/>
      <c r="AKF22" s="605"/>
      <c r="AKG22" s="605"/>
      <c r="AKH22" s="605"/>
      <c r="AKI22" s="605"/>
      <c r="AKJ22" s="605"/>
      <c r="AKK22" s="605"/>
      <c r="AKL22" s="605"/>
      <c r="AKM22" s="605"/>
      <c r="AKN22" s="605"/>
      <c r="AKO22" s="605"/>
      <c r="AKP22" s="605"/>
      <c r="AKQ22" s="605"/>
      <c r="AKR22" s="605"/>
      <c r="AKS22" s="605"/>
      <c r="AKT22" s="605"/>
      <c r="AKU22" s="605"/>
      <c r="AKV22" s="605"/>
      <c r="AKW22" s="605"/>
      <c r="AKX22" s="605"/>
      <c r="AKY22" s="605"/>
      <c r="AKZ22" s="605"/>
      <c r="ALA22" s="605"/>
      <c r="ALB22" s="605"/>
      <c r="ALC22" s="605"/>
      <c r="ALD22" s="605"/>
      <c r="ALE22" s="605"/>
      <c r="ALF22" s="605"/>
      <c r="ALG22" s="605"/>
      <c r="ALH22" s="605"/>
      <c r="ALI22" s="605"/>
      <c r="ALJ22" s="605"/>
      <c r="ALK22" s="605"/>
      <c r="ALL22" s="605"/>
      <c r="ALM22" s="605"/>
      <c r="ALN22" s="605"/>
      <c r="ALO22" s="605"/>
      <c r="ALP22" s="605"/>
      <c r="ALQ22" s="605"/>
      <c r="ALR22" s="605"/>
      <c r="ALS22" s="605"/>
      <c r="ALT22" s="605"/>
      <c r="ALU22" s="605"/>
      <c r="ALV22" s="605"/>
      <c r="ALW22" s="605"/>
      <c r="ALX22" s="605"/>
      <c r="ALY22" s="605"/>
      <c r="ALZ22" s="605"/>
      <c r="AMA22" s="605"/>
      <c r="AMB22" s="605"/>
      <c r="AMC22" s="605"/>
      <c r="AMD22" s="605"/>
      <c r="AME22" s="605"/>
      <c r="AMF22" s="605"/>
      <c r="AMG22" s="605"/>
      <c r="AMH22" s="605"/>
      <c r="AMI22" s="605"/>
      <c r="AMJ22" s="605"/>
      <c r="AMK22" s="605"/>
      <c r="AML22" s="605"/>
      <c r="AMM22" s="605"/>
      <c r="AMN22" s="605"/>
      <c r="AMO22" s="605"/>
      <c r="AMP22" s="605"/>
      <c r="AMQ22" s="605"/>
      <c r="AMR22" s="605"/>
      <c r="AMS22" s="605"/>
      <c r="AMT22" s="605"/>
      <c r="AMU22" s="605"/>
      <c r="AMV22" s="605"/>
      <c r="AMW22" s="605"/>
      <c r="AMX22" s="605"/>
      <c r="AMY22" s="605"/>
      <c r="AMZ22" s="605"/>
      <c r="ANA22" s="605"/>
      <c r="ANB22" s="605"/>
      <c r="ANC22" s="605"/>
      <c r="AND22" s="605"/>
      <c r="ANE22" s="605"/>
      <c r="ANF22" s="605"/>
      <c r="ANG22" s="605"/>
      <c r="ANH22" s="605"/>
      <c r="ANI22" s="605"/>
      <c r="ANJ22" s="605"/>
      <c r="ANK22" s="605"/>
      <c r="ANL22" s="605"/>
      <c r="ANM22" s="605"/>
      <c r="ANN22" s="605"/>
      <c r="ANO22" s="605"/>
      <c r="ANP22" s="605"/>
      <c r="ANQ22" s="605"/>
      <c r="ANR22" s="605"/>
      <c r="ANS22" s="605"/>
      <c r="ANT22" s="605"/>
      <c r="ANU22" s="605"/>
      <c r="ANV22" s="605"/>
      <c r="ANW22" s="605"/>
      <c r="ANX22" s="605"/>
      <c r="ANY22" s="605"/>
      <c r="ANZ22" s="605"/>
      <c r="AOA22" s="605"/>
      <c r="AOB22" s="605"/>
      <c r="AOC22" s="605"/>
      <c r="AOD22" s="605"/>
      <c r="AOE22" s="605"/>
      <c r="AOF22" s="605"/>
      <c r="AOG22" s="605"/>
      <c r="AOH22" s="605"/>
      <c r="AOI22" s="605"/>
      <c r="AOJ22" s="605"/>
      <c r="AOK22" s="605"/>
      <c r="AOL22" s="605"/>
      <c r="AOM22" s="605"/>
      <c r="AON22" s="605"/>
      <c r="AOO22" s="605"/>
      <c r="AOP22" s="605"/>
      <c r="AOQ22" s="605"/>
      <c r="AOR22" s="605"/>
      <c r="AOS22" s="605"/>
      <c r="AOT22" s="605"/>
      <c r="AOU22" s="605"/>
      <c r="AOV22" s="605"/>
      <c r="AOW22" s="605"/>
      <c r="AOX22" s="605"/>
      <c r="AOY22" s="605"/>
      <c r="AOZ22" s="605"/>
      <c r="APA22" s="605"/>
      <c r="APB22" s="605"/>
      <c r="APC22" s="605"/>
      <c r="APD22" s="605"/>
      <c r="APE22" s="605"/>
      <c r="APF22" s="605"/>
      <c r="APG22" s="605"/>
      <c r="APH22" s="605"/>
      <c r="API22" s="605"/>
      <c r="APJ22" s="605"/>
      <c r="APK22" s="605"/>
      <c r="APL22" s="605"/>
      <c r="APM22" s="605"/>
      <c r="APN22" s="605"/>
      <c r="APO22" s="605"/>
      <c r="APP22" s="605"/>
      <c r="APQ22" s="605"/>
      <c r="APR22" s="605"/>
      <c r="APS22" s="605"/>
      <c r="APT22" s="605"/>
      <c r="APU22" s="605"/>
      <c r="APV22" s="605"/>
      <c r="APW22" s="605"/>
      <c r="APX22" s="605"/>
      <c r="APY22" s="605"/>
      <c r="APZ22" s="605"/>
      <c r="AQA22" s="605"/>
      <c r="AQB22" s="605"/>
      <c r="AQC22" s="605"/>
      <c r="AQD22" s="605"/>
      <c r="AQE22" s="605"/>
      <c r="AQF22" s="605"/>
      <c r="AQG22" s="605"/>
      <c r="AQH22" s="605"/>
      <c r="AQI22" s="605"/>
      <c r="AQJ22" s="605"/>
      <c r="AQK22" s="605"/>
      <c r="AQL22" s="605"/>
      <c r="AQM22" s="605"/>
      <c r="AQN22" s="605"/>
      <c r="AQO22" s="605"/>
      <c r="AQP22" s="605"/>
      <c r="AQQ22" s="605"/>
      <c r="AQR22" s="605"/>
      <c r="AQS22" s="605"/>
      <c r="AQT22" s="605"/>
      <c r="AQU22" s="605"/>
      <c r="AQV22" s="605"/>
      <c r="AQW22" s="605"/>
      <c r="AQX22" s="605"/>
      <c r="AQY22" s="605"/>
      <c r="AQZ22" s="605"/>
      <c r="ARA22" s="605"/>
      <c r="ARB22" s="605"/>
      <c r="ARC22" s="605"/>
      <c r="ARD22" s="605"/>
      <c r="ARE22" s="605"/>
      <c r="ARF22" s="605"/>
      <c r="ARG22" s="605"/>
      <c r="ARH22" s="605"/>
      <c r="ARI22" s="605"/>
      <c r="ARJ22" s="605"/>
      <c r="ARK22" s="605"/>
      <c r="ARL22" s="605"/>
      <c r="ARM22" s="605"/>
      <c r="ARN22" s="605"/>
      <c r="ARO22" s="605"/>
      <c r="ARP22" s="605"/>
      <c r="ARQ22" s="605"/>
      <c r="ARR22" s="605"/>
      <c r="ARS22" s="605"/>
      <c r="ART22" s="605"/>
      <c r="ARU22" s="605"/>
      <c r="ARV22" s="605"/>
      <c r="ARW22" s="605"/>
      <c r="ARX22" s="605"/>
      <c r="ARY22" s="605"/>
      <c r="ARZ22" s="605"/>
      <c r="ASA22" s="605"/>
      <c r="ASB22" s="605"/>
      <c r="ASC22" s="605"/>
      <c r="ASD22" s="605"/>
      <c r="ASE22" s="605"/>
      <c r="ASF22" s="605"/>
      <c r="ASG22" s="605"/>
      <c r="ASH22" s="605"/>
      <c r="ASI22" s="605"/>
      <c r="ASJ22" s="605"/>
      <c r="ASK22" s="605"/>
      <c r="ASL22" s="605"/>
      <c r="ASM22" s="605"/>
      <c r="ASN22" s="605"/>
      <c r="ASO22" s="605"/>
      <c r="ASP22" s="605"/>
      <c r="ASQ22" s="605"/>
      <c r="ASR22" s="605"/>
      <c r="ASS22" s="605"/>
      <c r="AST22" s="605"/>
      <c r="ASU22" s="605"/>
      <c r="ASV22" s="605"/>
      <c r="ASW22" s="605"/>
      <c r="ASX22" s="605"/>
      <c r="ASY22" s="605"/>
      <c r="ASZ22" s="605"/>
      <c r="ATA22" s="605"/>
      <c r="ATB22" s="605"/>
      <c r="ATC22" s="605"/>
      <c r="ATD22" s="605"/>
      <c r="ATE22" s="605"/>
      <c r="ATF22" s="605"/>
      <c r="ATG22" s="605"/>
      <c r="ATH22" s="605"/>
      <c r="ATI22" s="605"/>
      <c r="ATJ22" s="605"/>
      <c r="ATK22" s="605"/>
      <c r="ATL22" s="605"/>
      <c r="ATM22" s="605"/>
      <c r="ATN22" s="605"/>
      <c r="ATO22" s="605"/>
      <c r="ATP22" s="605"/>
      <c r="ATQ22" s="605"/>
      <c r="ATR22" s="605"/>
      <c r="ATS22" s="605"/>
      <c r="ATT22" s="605"/>
      <c r="ATU22" s="605"/>
      <c r="ATV22" s="605"/>
      <c r="ATW22" s="605"/>
      <c r="ATX22" s="605"/>
      <c r="ATY22" s="605"/>
      <c r="ATZ22" s="605"/>
      <c r="AUA22" s="605"/>
      <c r="AUB22" s="605"/>
      <c r="AUC22" s="605"/>
      <c r="AUD22" s="605"/>
      <c r="AUE22" s="605"/>
      <c r="AUF22" s="605"/>
      <c r="AUG22" s="605"/>
      <c r="AUH22" s="605"/>
      <c r="AUI22" s="605"/>
      <c r="AUJ22" s="605"/>
      <c r="AUK22" s="605"/>
      <c r="AUL22" s="605"/>
      <c r="AUM22" s="605"/>
      <c r="AUN22" s="605"/>
      <c r="AUO22" s="605"/>
      <c r="AUP22" s="605"/>
      <c r="AUQ22" s="605"/>
      <c r="AUR22" s="605"/>
      <c r="AUS22" s="605"/>
      <c r="AUT22" s="605"/>
      <c r="AUU22" s="605"/>
      <c r="AUV22" s="605"/>
      <c r="AUW22" s="605"/>
      <c r="AUX22" s="605"/>
      <c r="AUY22" s="605"/>
      <c r="AUZ22" s="605"/>
      <c r="AVA22" s="605"/>
      <c r="AVB22" s="605"/>
      <c r="AVC22" s="605"/>
      <c r="AVD22" s="605"/>
      <c r="AVE22" s="605"/>
      <c r="AVF22" s="605"/>
      <c r="AVG22" s="605"/>
      <c r="AVH22" s="605"/>
      <c r="AVI22" s="605"/>
      <c r="AVJ22" s="605"/>
      <c r="AVK22" s="605"/>
      <c r="AVL22" s="605"/>
      <c r="AVM22" s="605"/>
      <c r="AVN22" s="605"/>
      <c r="AVO22" s="605"/>
      <c r="AVP22" s="605"/>
      <c r="AVQ22" s="605"/>
      <c r="AVR22" s="605"/>
      <c r="AVS22" s="605"/>
      <c r="AVT22" s="605"/>
      <c r="AVU22" s="605"/>
      <c r="AVV22" s="605"/>
      <c r="AVW22" s="605"/>
      <c r="AVX22" s="605"/>
      <c r="AVY22" s="605"/>
      <c r="AVZ22" s="605"/>
      <c r="AWA22" s="605"/>
      <c r="AWB22" s="605"/>
      <c r="AWC22" s="605"/>
      <c r="AWD22" s="605"/>
      <c r="AWE22" s="605"/>
      <c r="AWF22" s="605"/>
      <c r="AWG22" s="605"/>
      <c r="AWH22" s="605"/>
      <c r="AWI22" s="605"/>
      <c r="AWJ22" s="605"/>
      <c r="AWK22" s="605"/>
      <c r="AWL22" s="605"/>
      <c r="AWM22" s="605"/>
      <c r="AWN22" s="605"/>
      <c r="AWO22" s="605"/>
      <c r="AWP22" s="605"/>
      <c r="AWQ22" s="605"/>
      <c r="AWR22" s="605"/>
      <c r="AWS22" s="605"/>
      <c r="AWT22" s="605"/>
      <c r="AWU22" s="605"/>
      <c r="AWV22" s="605"/>
      <c r="AWW22" s="605"/>
      <c r="AWX22" s="605"/>
      <c r="AWY22" s="605"/>
      <c r="AWZ22" s="605"/>
      <c r="AXA22" s="605"/>
      <c r="AXB22" s="605"/>
      <c r="AXC22" s="605"/>
      <c r="AXD22" s="605"/>
      <c r="AXE22" s="605"/>
      <c r="AXF22" s="605"/>
      <c r="AXG22" s="605"/>
      <c r="AXH22" s="605"/>
      <c r="AXI22" s="605"/>
      <c r="AXJ22" s="605"/>
      <c r="AXK22" s="605"/>
      <c r="AXL22" s="605"/>
      <c r="AXM22" s="605"/>
      <c r="AXN22" s="605"/>
      <c r="AXO22" s="605"/>
      <c r="AXP22" s="605"/>
      <c r="AXQ22" s="605"/>
      <c r="AXR22" s="605"/>
      <c r="AXS22" s="605"/>
      <c r="AXT22" s="605"/>
      <c r="AXU22" s="605"/>
      <c r="AXV22" s="605"/>
      <c r="AXW22" s="605"/>
      <c r="AXX22" s="605"/>
      <c r="AXY22" s="605"/>
      <c r="AXZ22" s="605"/>
      <c r="AYA22" s="605"/>
      <c r="AYB22" s="605"/>
      <c r="AYC22" s="605"/>
      <c r="AYD22" s="605"/>
      <c r="AYE22" s="605"/>
      <c r="AYF22" s="605"/>
      <c r="AYG22" s="605"/>
      <c r="AYH22" s="605"/>
      <c r="AYI22" s="605"/>
      <c r="AYJ22" s="605"/>
      <c r="AYK22" s="605"/>
      <c r="AYL22" s="605"/>
      <c r="AYM22" s="605"/>
      <c r="AYN22" s="605"/>
      <c r="AYO22" s="605"/>
      <c r="AYP22" s="605"/>
      <c r="AYQ22" s="605"/>
      <c r="AYR22" s="605"/>
      <c r="AYS22" s="605"/>
      <c r="AYT22" s="605"/>
      <c r="AYU22" s="605"/>
      <c r="AYV22" s="605"/>
      <c r="AYW22" s="605"/>
      <c r="AYX22" s="605"/>
      <c r="AYY22" s="605"/>
      <c r="AYZ22" s="605"/>
      <c r="AZA22" s="605"/>
      <c r="AZB22" s="605"/>
      <c r="AZC22" s="605"/>
      <c r="AZD22" s="605"/>
      <c r="AZE22" s="605"/>
      <c r="AZF22" s="605"/>
      <c r="AZG22" s="605"/>
      <c r="AZH22" s="605"/>
      <c r="AZI22" s="605"/>
      <c r="AZJ22" s="605"/>
      <c r="AZK22" s="605"/>
      <c r="AZL22" s="605"/>
      <c r="AZM22" s="605"/>
      <c r="AZN22" s="605"/>
      <c r="AZO22" s="605"/>
      <c r="AZP22" s="605"/>
      <c r="AZQ22" s="605"/>
      <c r="AZR22" s="605"/>
      <c r="AZS22" s="605"/>
      <c r="AZT22" s="605"/>
      <c r="AZU22" s="605"/>
      <c r="AZV22" s="605"/>
      <c r="AZW22" s="605"/>
      <c r="AZX22" s="605"/>
      <c r="AZY22" s="605"/>
      <c r="AZZ22" s="605"/>
      <c r="BAA22" s="605"/>
      <c r="BAB22" s="605"/>
      <c r="BAC22" s="605"/>
      <c r="BAD22" s="605"/>
      <c r="BAE22" s="605"/>
      <c r="BAF22" s="605"/>
      <c r="BAG22" s="605"/>
      <c r="BAH22" s="605"/>
      <c r="BAI22" s="605"/>
      <c r="BAJ22" s="605"/>
      <c r="BAK22" s="605"/>
      <c r="BAL22" s="605"/>
      <c r="BAM22" s="605"/>
      <c r="BAN22" s="605"/>
      <c r="BAO22" s="605"/>
      <c r="BAP22" s="605"/>
      <c r="BAQ22" s="605"/>
      <c r="BAR22" s="605"/>
      <c r="BAS22" s="605"/>
      <c r="BAT22" s="605"/>
      <c r="BAU22" s="605"/>
      <c r="BAV22" s="605"/>
      <c r="BAW22" s="605"/>
      <c r="BAX22" s="605"/>
      <c r="BAY22" s="605"/>
      <c r="BAZ22" s="605"/>
      <c r="BBA22" s="605"/>
      <c r="BBB22" s="605"/>
      <c r="BBC22" s="605"/>
      <c r="BBD22" s="605"/>
      <c r="BBE22" s="605"/>
      <c r="BBF22" s="605"/>
      <c r="BBG22" s="605"/>
      <c r="BBH22" s="605"/>
      <c r="BBI22" s="605"/>
      <c r="BBJ22" s="605"/>
      <c r="BBK22" s="605"/>
      <c r="BBL22" s="605"/>
      <c r="BBM22" s="605"/>
      <c r="BBN22" s="605"/>
      <c r="BBO22" s="605"/>
      <c r="BBP22" s="605"/>
      <c r="BBQ22" s="605"/>
      <c r="BBR22" s="605"/>
      <c r="BBS22" s="605"/>
      <c r="BBT22" s="605"/>
      <c r="BBU22" s="605"/>
      <c r="BBV22" s="605"/>
      <c r="BBW22" s="605"/>
      <c r="BBX22" s="605"/>
      <c r="BBY22" s="605"/>
      <c r="BBZ22" s="605"/>
      <c r="BCA22" s="605"/>
      <c r="BCB22" s="605"/>
      <c r="BCC22" s="605"/>
      <c r="BCD22" s="605"/>
      <c r="BCE22" s="605"/>
      <c r="BCF22" s="605"/>
      <c r="BCG22" s="605"/>
      <c r="BCH22" s="605"/>
      <c r="BCI22" s="605"/>
      <c r="BCJ22" s="605"/>
      <c r="BCK22" s="605"/>
      <c r="BCL22" s="605"/>
      <c r="BCM22" s="605"/>
      <c r="BCN22" s="605"/>
      <c r="BCO22" s="605"/>
      <c r="BCP22" s="605"/>
      <c r="BCQ22" s="605"/>
      <c r="BCR22" s="605"/>
      <c r="BCS22" s="605"/>
      <c r="BCT22" s="605"/>
      <c r="BCU22" s="605"/>
      <c r="BCV22" s="605"/>
      <c r="BCW22" s="605"/>
      <c r="BCX22" s="605"/>
      <c r="BCY22" s="605"/>
      <c r="BCZ22" s="605"/>
      <c r="BDA22" s="605"/>
      <c r="BDB22" s="605"/>
      <c r="BDC22" s="605"/>
      <c r="BDD22" s="605"/>
      <c r="BDE22" s="605"/>
      <c r="BDF22" s="605"/>
      <c r="BDG22" s="605"/>
      <c r="BDH22" s="605"/>
      <c r="BDI22" s="605"/>
      <c r="BDJ22" s="605"/>
      <c r="BDK22" s="605"/>
      <c r="BDL22" s="605"/>
      <c r="BDM22" s="605"/>
      <c r="BDN22" s="605"/>
      <c r="BDO22" s="605"/>
      <c r="BDP22" s="605"/>
      <c r="BDQ22" s="605"/>
      <c r="BDR22" s="605"/>
      <c r="BDS22" s="605"/>
      <c r="BDT22" s="605"/>
      <c r="BDU22" s="605"/>
      <c r="BDV22" s="605"/>
      <c r="BDW22" s="605"/>
      <c r="BDX22" s="605"/>
      <c r="BDY22" s="605"/>
      <c r="BDZ22" s="605"/>
      <c r="BEA22" s="605"/>
      <c r="BEB22" s="605"/>
      <c r="BEC22" s="605"/>
      <c r="BED22" s="605"/>
      <c r="BEE22" s="605"/>
      <c r="BEF22" s="605"/>
      <c r="BEG22" s="605"/>
      <c r="BEH22" s="605"/>
      <c r="BEI22" s="605"/>
      <c r="BEJ22" s="605"/>
      <c r="BEK22" s="605"/>
      <c r="BEL22" s="605"/>
      <c r="BEM22" s="605"/>
      <c r="BEN22" s="605"/>
      <c r="BEO22" s="605"/>
      <c r="BEP22" s="605"/>
      <c r="BEQ22" s="605"/>
      <c r="BER22" s="605"/>
      <c r="BES22" s="605"/>
      <c r="BET22" s="605"/>
      <c r="BEU22" s="605"/>
      <c r="BEV22" s="605"/>
      <c r="BEW22" s="605"/>
      <c r="BEX22" s="605"/>
      <c r="BEY22" s="605"/>
      <c r="BEZ22" s="605"/>
      <c r="BFA22" s="605"/>
      <c r="BFB22" s="605"/>
      <c r="BFC22" s="605"/>
      <c r="BFD22" s="605"/>
      <c r="BFE22" s="605"/>
      <c r="BFF22" s="605"/>
      <c r="BFG22" s="605"/>
      <c r="BFH22" s="605"/>
      <c r="BFI22" s="605"/>
      <c r="BFJ22" s="605"/>
      <c r="BFK22" s="605"/>
      <c r="BFL22" s="605"/>
      <c r="BFM22" s="605"/>
      <c r="BFN22" s="605"/>
      <c r="BFO22" s="605"/>
      <c r="BFP22" s="605"/>
      <c r="BFQ22" s="605"/>
      <c r="BFR22" s="605"/>
      <c r="BFS22" s="605"/>
      <c r="BFT22" s="605"/>
      <c r="BFU22" s="605"/>
      <c r="BFV22" s="605"/>
      <c r="BFW22" s="605"/>
      <c r="BFX22" s="605"/>
      <c r="BFY22" s="605"/>
      <c r="BFZ22" s="605"/>
      <c r="BGA22" s="605"/>
      <c r="BGB22" s="605"/>
      <c r="BGC22" s="605"/>
      <c r="BGD22" s="605"/>
      <c r="BGE22" s="605"/>
      <c r="BGF22" s="605"/>
      <c r="BGG22" s="605"/>
      <c r="BGH22" s="605"/>
      <c r="BGI22" s="605"/>
      <c r="BGJ22" s="605"/>
      <c r="BGK22" s="605"/>
      <c r="BGL22" s="605"/>
      <c r="BGM22" s="605"/>
      <c r="BGN22" s="605"/>
      <c r="BGO22" s="605"/>
      <c r="BGP22" s="605"/>
      <c r="BGQ22" s="605"/>
      <c r="BGR22" s="605"/>
      <c r="BGS22" s="605"/>
      <c r="BGT22" s="605"/>
      <c r="BGU22" s="605"/>
      <c r="BGV22" s="605"/>
      <c r="BGW22" s="605"/>
      <c r="BGX22" s="605"/>
      <c r="BGY22" s="605"/>
      <c r="BGZ22" s="605"/>
      <c r="BHA22" s="605"/>
      <c r="BHB22" s="605"/>
      <c r="BHC22" s="605"/>
      <c r="BHD22" s="605"/>
      <c r="BHE22" s="605"/>
      <c r="BHF22" s="605"/>
      <c r="BHG22" s="605"/>
      <c r="BHH22" s="605"/>
      <c r="BHI22" s="605"/>
      <c r="BHJ22" s="605"/>
      <c r="BHK22" s="605"/>
      <c r="BHL22" s="605"/>
      <c r="BHM22" s="605"/>
      <c r="BHN22" s="605"/>
      <c r="BHO22" s="605"/>
      <c r="BHP22" s="605"/>
      <c r="BHQ22" s="605"/>
      <c r="BHR22" s="605"/>
      <c r="BHS22" s="605"/>
      <c r="BHT22" s="605"/>
      <c r="BHU22" s="605"/>
      <c r="BHV22" s="605"/>
      <c r="BHW22" s="605"/>
      <c r="BHX22" s="605"/>
      <c r="BHY22" s="605"/>
      <c r="BHZ22" s="605"/>
      <c r="BIA22" s="605"/>
      <c r="BIB22" s="605"/>
      <c r="BIC22" s="605"/>
      <c r="BID22" s="605"/>
      <c r="BIE22" s="605"/>
      <c r="BIF22" s="605"/>
      <c r="BIG22" s="605"/>
      <c r="BIH22" s="605"/>
      <c r="BII22" s="605"/>
      <c r="BIJ22" s="605"/>
      <c r="BIK22" s="605"/>
      <c r="BIL22" s="605"/>
      <c r="BIM22" s="605"/>
      <c r="BIN22" s="605"/>
      <c r="BIO22" s="605"/>
      <c r="BIP22" s="605"/>
      <c r="BIQ22" s="605"/>
      <c r="BIR22" s="605"/>
      <c r="BIS22" s="605"/>
      <c r="BIT22" s="605"/>
      <c r="BIU22" s="605"/>
      <c r="BIV22" s="605"/>
      <c r="BIW22" s="605"/>
      <c r="BIX22" s="605"/>
      <c r="BIY22" s="605"/>
      <c r="BIZ22" s="605"/>
      <c r="BJA22" s="605"/>
      <c r="BJB22" s="605"/>
      <c r="BJC22" s="605"/>
      <c r="BJD22" s="605"/>
      <c r="BJE22" s="605"/>
      <c r="BJF22" s="605"/>
      <c r="BJG22" s="605"/>
      <c r="BJH22" s="605"/>
      <c r="BJI22" s="605"/>
      <c r="BJJ22" s="605"/>
      <c r="BJK22" s="605"/>
      <c r="BJL22" s="605"/>
      <c r="BJM22" s="605"/>
      <c r="BJN22" s="605"/>
      <c r="BJO22" s="605"/>
      <c r="BJP22" s="605"/>
      <c r="BJQ22" s="605"/>
      <c r="BJR22" s="605"/>
      <c r="BJS22" s="605"/>
      <c r="BJT22" s="605"/>
      <c r="BJU22" s="605"/>
      <c r="BJV22" s="605"/>
      <c r="BJW22" s="605"/>
      <c r="BJX22" s="605"/>
      <c r="BJY22" s="605"/>
      <c r="BJZ22" s="605"/>
      <c r="BKA22" s="605"/>
      <c r="BKB22" s="605"/>
      <c r="BKC22" s="605"/>
      <c r="BKD22" s="605"/>
      <c r="BKE22" s="605"/>
      <c r="BKF22" s="605"/>
      <c r="BKG22" s="605"/>
      <c r="BKH22" s="605"/>
      <c r="BKI22" s="605"/>
      <c r="BKJ22" s="605"/>
      <c r="BKK22" s="605"/>
      <c r="BKL22" s="605"/>
      <c r="BKM22" s="605"/>
      <c r="BKN22" s="605"/>
      <c r="BKO22" s="605"/>
      <c r="BKP22" s="605"/>
      <c r="BKQ22" s="605"/>
      <c r="BKR22" s="605"/>
      <c r="BKS22" s="605"/>
      <c r="BKT22" s="605"/>
      <c r="BKU22" s="605"/>
      <c r="BKV22" s="605"/>
      <c r="BKW22" s="605"/>
      <c r="BKX22" s="605"/>
      <c r="BKY22" s="605"/>
      <c r="BKZ22" s="605"/>
      <c r="BLA22" s="605"/>
      <c r="BLB22" s="605"/>
      <c r="BLC22" s="605"/>
      <c r="BLD22" s="605"/>
      <c r="BLE22" s="605"/>
      <c r="BLF22" s="605"/>
      <c r="BLG22" s="605"/>
      <c r="BLH22" s="605"/>
      <c r="BLI22" s="605"/>
      <c r="BLJ22" s="605"/>
      <c r="BLK22" s="605"/>
      <c r="BLL22" s="605"/>
      <c r="BLM22" s="605"/>
      <c r="BLN22" s="605"/>
      <c r="BLO22" s="605"/>
      <c r="BLP22" s="605"/>
      <c r="BLQ22" s="605"/>
      <c r="BLR22" s="605"/>
      <c r="BLS22" s="605"/>
      <c r="BLT22" s="605"/>
      <c r="BLU22" s="605"/>
      <c r="BLV22" s="605"/>
      <c r="BLW22" s="605"/>
      <c r="BLX22" s="605"/>
      <c r="BLY22" s="605"/>
      <c r="BLZ22" s="605"/>
      <c r="BMA22" s="605"/>
      <c r="BMB22" s="605"/>
      <c r="BMC22" s="605"/>
      <c r="BMD22" s="605"/>
      <c r="BME22" s="605"/>
      <c r="BMF22" s="605"/>
      <c r="BMG22" s="605"/>
      <c r="BMH22" s="605"/>
      <c r="BMI22" s="605"/>
      <c r="BMJ22" s="605"/>
      <c r="BMK22" s="605"/>
      <c r="BML22" s="605"/>
      <c r="BMM22" s="605"/>
      <c r="BMN22" s="605"/>
      <c r="BMO22" s="605"/>
      <c r="BMP22" s="605"/>
      <c r="BMQ22" s="605"/>
      <c r="BMR22" s="605"/>
      <c r="BMS22" s="605"/>
      <c r="BMT22" s="605"/>
      <c r="BMU22" s="605"/>
      <c r="BMV22" s="605"/>
      <c r="BMW22" s="605"/>
      <c r="BMX22" s="605"/>
      <c r="BMY22" s="605"/>
      <c r="BMZ22" s="605"/>
      <c r="BNA22" s="605"/>
      <c r="BNB22" s="605"/>
      <c r="BNC22" s="605"/>
      <c r="BND22" s="605"/>
      <c r="BNE22" s="605"/>
      <c r="BNF22" s="605"/>
      <c r="BNG22" s="605"/>
      <c r="BNH22" s="605"/>
      <c r="BNI22" s="605"/>
      <c r="BNJ22" s="605"/>
      <c r="BNK22" s="605"/>
      <c r="BNL22" s="605"/>
      <c r="BNM22" s="605"/>
      <c r="BNN22" s="605"/>
      <c r="BNO22" s="605"/>
      <c r="BNP22" s="605"/>
      <c r="BNQ22" s="605"/>
      <c r="BNR22" s="605"/>
      <c r="BNS22" s="605"/>
      <c r="BNT22" s="605"/>
      <c r="BNU22" s="605"/>
      <c r="BNV22" s="605"/>
      <c r="BNW22" s="605"/>
      <c r="BNX22" s="605"/>
      <c r="BNY22" s="605"/>
      <c r="BNZ22" s="605"/>
      <c r="BOA22" s="605"/>
      <c r="BOB22" s="605"/>
      <c r="BOC22" s="605"/>
      <c r="BOD22" s="605"/>
      <c r="BOE22" s="605"/>
      <c r="BOF22" s="605"/>
      <c r="BOG22" s="605"/>
      <c r="BOH22" s="605"/>
      <c r="BOI22" s="605"/>
      <c r="BOJ22" s="605"/>
      <c r="BOK22" s="605"/>
      <c r="BOL22" s="605"/>
      <c r="BOM22" s="605"/>
      <c r="BON22" s="605"/>
      <c r="BOO22" s="605"/>
      <c r="BOP22" s="605"/>
      <c r="BOQ22" s="605"/>
      <c r="BOR22" s="605"/>
      <c r="BOS22" s="605"/>
      <c r="BOT22" s="605"/>
      <c r="BOU22" s="605"/>
      <c r="BOV22" s="605"/>
      <c r="BOW22" s="605"/>
      <c r="BOX22" s="605"/>
      <c r="BOY22" s="605"/>
      <c r="BOZ22" s="605"/>
      <c r="BPA22" s="605"/>
      <c r="BPB22" s="605"/>
      <c r="BPC22" s="605"/>
      <c r="BPD22" s="605"/>
      <c r="BPE22" s="605"/>
      <c r="BPF22" s="605"/>
      <c r="BPG22" s="605"/>
      <c r="BPH22" s="605"/>
      <c r="BPI22" s="605"/>
      <c r="BPJ22" s="605"/>
      <c r="BPK22" s="605"/>
      <c r="BPL22" s="605"/>
      <c r="BPM22" s="605"/>
      <c r="BPN22" s="605"/>
      <c r="BPO22" s="605"/>
      <c r="BPP22" s="605"/>
      <c r="BPQ22" s="605"/>
      <c r="BPR22" s="605"/>
      <c r="BPS22" s="605"/>
      <c r="BPT22" s="605"/>
      <c r="BPU22" s="605"/>
      <c r="BPV22" s="605"/>
      <c r="BPW22" s="605"/>
      <c r="BPX22" s="605"/>
      <c r="BPY22" s="605"/>
      <c r="BPZ22" s="605"/>
      <c r="BQA22" s="605"/>
      <c r="BQB22" s="605"/>
      <c r="BQC22" s="605"/>
      <c r="BQD22" s="605"/>
      <c r="BQE22" s="605"/>
      <c r="BQF22" s="605"/>
      <c r="BQG22" s="605"/>
      <c r="BQH22" s="605"/>
      <c r="BQI22" s="605"/>
      <c r="BQJ22" s="605"/>
      <c r="BQK22" s="605"/>
      <c r="BQL22" s="605"/>
      <c r="BQM22" s="605"/>
      <c r="BQN22" s="605"/>
      <c r="BQO22" s="605"/>
      <c r="BQP22" s="605"/>
      <c r="BQQ22" s="605"/>
      <c r="BQR22" s="605"/>
      <c r="BQS22" s="605"/>
      <c r="BQT22" s="605"/>
      <c r="BQU22" s="605"/>
      <c r="BQV22" s="605"/>
      <c r="BQW22" s="605"/>
      <c r="BQX22" s="605"/>
      <c r="BQY22" s="605"/>
      <c r="BQZ22" s="605"/>
      <c r="BRA22" s="605"/>
      <c r="BRB22" s="605"/>
      <c r="BRC22" s="605"/>
      <c r="BRD22" s="605"/>
      <c r="BRE22" s="605"/>
      <c r="BRF22" s="605"/>
      <c r="BRG22" s="605"/>
      <c r="BRH22" s="605"/>
      <c r="BRI22" s="605"/>
      <c r="BRJ22" s="605"/>
      <c r="BRK22" s="605"/>
      <c r="BRL22" s="605"/>
      <c r="BRM22" s="605"/>
      <c r="BRN22" s="605"/>
      <c r="BRO22" s="605"/>
      <c r="BRP22" s="605"/>
      <c r="BRQ22" s="605"/>
      <c r="BRR22" s="605"/>
      <c r="BRS22" s="605"/>
      <c r="BRT22" s="605"/>
      <c r="BRU22" s="605"/>
      <c r="BRV22" s="605"/>
      <c r="BRW22" s="605"/>
      <c r="BRX22" s="605"/>
      <c r="BRY22" s="605"/>
      <c r="BRZ22" s="605"/>
      <c r="BSA22" s="605"/>
      <c r="BSB22" s="605"/>
      <c r="BSC22" s="605"/>
      <c r="BSD22" s="605"/>
      <c r="BSE22" s="605"/>
      <c r="BSF22" s="605"/>
      <c r="BSG22" s="605"/>
      <c r="BSH22" s="605"/>
      <c r="BSI22" s="605"/>
      <c r="BSJ22" s="605"/>
      <c r="BSK22" s="605"/>
      <c r="BSL22" s="605"/>
      <c r="BSM22" s="605"/>
      <c r="BSN22" s="605"/>
      <c r="BSO22" s="605"/>
      <c r="BSP22" s="605"/>
      <c r="BSQ22" s="605"/>
      <c r="BSR22" s="605"/>
      <c r="BSS22" s="605"/>
      <c r="BST22" s="605"/>
      <c r="BSU22" s="605"/>
      <c r="BSV22" s="605"/>
      <c r="BSW22" s="605"/>
      <c r="BSX22" s="605"/>
      <c r="BSY22" s="605"/>
      <c r="BSZ22" s="605"/>
      <c r="BTA22" s="605"/>
      <c r="BTB22" s="605"/>
      <c r="BTC22" s="605"/>
      <c r="BTD22" s="605"/>
      <c r="BTE22" s="605"/>
      <c r="BTF22" s="605"/>
      <c r="BTG22" s="605"/>
      <c r="BTH22" s="605"/>
      <c r="BTI22" s="605"/>
      <c r="BTJ22" s="605"/>
      <c r="BTK22" s="605"/>
      <c r="BTL22" s="605"/>
      <c r="BTM22" s="605"/>
      <c r="BTN22" s="605"/>
      <c r="BTO22" s="605"/>
      <c r="BTP22" s="605"/>
      <c r="BTQ22" s="605"/>
      <c r="BTR22" s="605"/>
      <c r="BTS22" s="605"/>
      <c r="BTT22" s="605"/>
      <c r="BTU22" s="605"/>
      <c r="BTV22" s="605"/>
      <c r="BTW22" s="605"/>
      <c r="BTX22" s="605"/>
      <c r="BTY22" s="605"/>
      <c r="BTZ22" s="605"/>
      <c r="BUA22" s="605"/>
      <c r="BUB22" s="605"/>
      <c r="BUC22" s="605"/>
      <c r="BUD22" s="605"/>
      <c r="BUE22" s="605"/>
      <c r="BUF22" s="605"/>
      <c r="BUG22" s="605"/>
      <c r="BUH22" s="605"/>
      <c r="BUI22" s="605"/>
      <c r="BUJ22" s="605"/>
      <c r="BUK22" s="605"/>
      <c r="BUL22" s="605"/>
      <c r="BUM22" s="605"/>
      <c r="BUN22" s="605"/>
      <c r="BUO22" s="605"/>
      <c r="BUP22" s="605"/>
      <c r="BUQ22" s="605"/>
      <c r="BUR22" s="605"/>
      <c r="BUS22" s="605"/>
      <c r="BUT22" s="605"/>
      <c r="BUU22" s="605"/>
      <c r="BUV22" s="605"/>
      <c r="BUW22" s="605"/>
      <c r="BUX22" s="605"/>
      <c r="BUY22" s="605"/>
      <c r="BUZ22" s="605"/>
      <c r="BVA22" s="605"/>
      <c r="BVB22" s="605"/>
      <c r="BVC22" s="605"/>
      <c r="BVD22" s="605"/>
      <c r="BVE22" s="605"/>
      <c r="BVF22" s="605"/>
      <c r="BVG22" s="605"/>
      <c r="BVH22" s="605"/>
      <c r="BVI22" s="605"/>
      <c r="BVJ22" s="605"/>
      <c r="BVK22" s="605"/>
      <c r="BVL22" s="605"/>
      <c r="BVM22" s="605"/>
      <c r="BVN22" s="605"/>
      <c r="BVO22" s="605"/>
      <c r="BVP22" s="605"/>
      <c r="BVQ22" s="605"/>
      <c r="BVR22" s="605"/>
      <c r="BVS22" s="605"/>
      <c r="BVT22" s="605"/>
      <c r="BVU22" s="605"/>
      <c r="BVV22" s="605"/>
      <c r="BVW22" s="605"/>
      <c r="BVX22" s="605"/>
      <c r="BVY22" s="605"/>
      <c r="BVZ22" s="605"/>
      <c r="BWA22" s="605"/>
      <c r="BWB22" s="605"/>
      <c r="BWC22" s="605"/>
      <c r="BWD22" s="605"/>
      <c r="BWE22" s="605"/>
      <c r="BWF22" s="605"/>
      <c r="BWG22" s="605"/>
      <c r="BWH22" s="605"/>
      <c r="BWI22" s="605"/>
      <c r="BWJ22" s="605"/>
      <c r="BWK22" s="605"/>
      <c r="BWL22" s="605"/>
      <c r="BWM22" s="605"/>
      <c r="BWN22" s="605"/>
      <c r="BWO22" s="605"/>
      <c r="BWP22" s="605"/>
      <c r="BWQ22" s="605"/>
      <c r="BWR22" s="605"/>
      <c r="BWS22" s="605"/>
      <c r="BWT22" s="605"/>
      <c r="BWU22" s="605"/>
      <c r="BWV22" s="605"/>
      <c r="BWW22" s="605"/>
      <c r="BWX22" s="605"/>
      <c r="BWY22" s="605"/>
      <c r="BWZ22" s="605"/>
      <c r="BXA22" s="605"/>
      <c r="BXB22" s="605"/>
      <c r="BXC22" s="605"/>
      <c r="BXD22" s="605"/>
      <c r="BXE22" s="605"/>
      <c r="BXF22" s="605"/>
      <c r="BXG22" s="605"/>
      <c r="BXH22" s="605"/>
      <c r="BXI22" s="605"/>
      <c r="BXJ22" s="605"/>
      <c r="BXK22" s="605"/>
      <c r="BXL22" s="605"/>
      <c r="BXM22" s="605"/>
      <c r="BXN22" s="605"/>
      <c r="BXO22" s="605"/>
      <c r="BXP22" s="605"/>
      <c r="BXQ22" s="605"/>
      <c r="BXR22" s="605"/>
      <c r="BXS22" s="605"/>
      <c r="BXT22" s="605"/>
      <c r="BXU22" s="605"/>
      <c r="BXV22" s="605"/>
      <c r="BXW22" s="605"/>
      <c r="BXX22" s="605"/>
      <c r="BXY22" s="605"/>
      <c r="BXZ22" s="605"/>
      <c r="BYA22" s="605"/>
      <c r="BYB22" s="605"/>
      <c r="BYC22" s="605"/>
      <c r="BYD22" s="605"/>
      <c r="BYE22" s="605"/>
      <c r="BYF22" s="605"/>
      <c r="BYG22" s="605"/>
      <c r="BYH22" s="605"/>
      <c r="BYI22" s="605"/>
      <c r="BYJ22" s="605"/>
      <c r="BYK22" s="605"/>
      <c r="BYL22" s="605"/>
      <c r="BYM22" s="605"/>
      <c r="BYN22" s="605"/>
      <c r="BYO22" s="605"/>
      <c r="BYP22" s="605"/>
      <c r="BYQ22" s="605"/>
      <c r="BYR22" s="605"/>
      <c r="BYS22" s="605"/>
      <c r="BYT22" s="605"/>
      <c r="BYU22" s="605"/>
      <c r="BYV22" s="605"/>
      <c r="BYW22" s="605"/>
      <c r="BYX22" s="605"/>
      <c r="BYY22" s="605"/>
      <c r="BYZ22" s="605"/>
      <c r="BZA22" s="605"/>
      <c r="BZB22" s="605"/>
      <c r="BZC22" s="605"/>
      <c r="BZD22" s="605"/>
      <c r="BZE22" s="605"/>
      <c r="BZF22" s="605"/>
      <c r="BZG22" s="605"/>
      <c r="BZH22" s="605"/>
      <c r="BZI22" s="605"/>
      <c r="BZJ22" s="605"/>
      <c r="BZK22" s="605"/>
      <c r="BZL22" s="605"/>
      <c r="BZM22" s="605"/>
      <c r="BZN22" s="605"/>
      <c r="BZO22" s="605"/>
      <c r="BZP22" s="605"/>
      <c r="BZQ22" s="605"/>
      <c r="BZR22" s="605"/>
      <c r="BZS22" s="605"/>
      <c r="BZT22" s="605"/>
      <c r="BZU22" s="605"/>
      <c r="BZV22" s="605"/>
      <c r="BZW22" s="605"/>
      <c r="BZX22" s="605"/>
      <c r="BZY22" s="605"/>
      <c r="BZZ22" s="605"/>
      <c r="CAA22" s="605"/>
      <c r="CAB22" s="605"/>
      <c r="CAC22" s="605"/>
      <c r="CAD22" s="605"/>
      <c r="CAE22" s="605"/>
      <c r="CAF22" s="605"/>
      <c r="CAG22" s="605"/>
      <c r="CAH22" s="605"/>
      <c r="CAI22" s="605"/>
      <c r="CAJ22" s="605"/>
      <c r="CAK22" s="605"/>
      <c r="CAL22" s="605"/>
      <c r="CAM22" s="605"/>
      <c r="CAN22" s="605"/>
      <c r="CAO22" s="605"/>
      <c r="CAP22" s="605"/>
      <c r="CAQ22" s="605"/>
      <c r="CAR22" s="605"/>
      <c r="CAS22" s="605"/>
      <c r="CAT22" s="605"/>
      <c r="CAU22" s="605"/>
      <c r="CAV22" s="605"/>
      <c r="CAW22" s="605"/>
      <c r="CAX22" s="605"/>
      <c r="CAY22" s="605"/>
      <c r="CAZ22" s="605"/>
      <c r="CBA22" s="605"/>
      <c r="CBB22" s="605"/>
      <c r="CBC22" s="605"/>
      <c r="CBD22" s="605"/>
      <c r="CBE22" s="605"/>
      <c r="CBF22" s="605"/>
      <c r="CBG22" s="605"/>
      <c r="CBH22" s="605"/>
      <c r="CBI22" s="605"/>
      <c r="CBJ22" s="605"/>
      <c r="CBK22" s="605"/>
      <c r="CBL22" s="605"/>
      <c r="CBM22" s="605"/>
      <c r="CBN22" s="605"/>
      <c r="CBO22" s="605"/>
      <c r="CBP22" s="605"/>
      <c r="CBQ22" s="605"/>
      <c r="CBR22" s="605"/>
      <c r="CBS22" s="605"/>
      <c r="CBT22" s="605"/>
      <c r="CBU22" s="605"/>
      <c r="CBV22" s="605"/>
      <c r="CBW22" s="605"/>
      <c r="CBX22" s="605"/>
      <c r="CBY22" s="605"/>
      <c r="CBZ22" s="605"/>
      <c r="CCA22" s="605"/>
      <c r="CCB22" s="605"/>
      <c r="CCC22" s="605"/>
      <c r="CCD22" s="605"/>
      <c r="CCE22" s="605"/>
      <c r="CCF22" s="605"/>
      <c r="CCG22" s="605"/>
      <c r="CCH22" s="605"/>
      <c r="CCI22" s="605"/>
      <c r="CCJ22" s="605"/>
      <c r="CCK22" s="605"/>
      <c r="CCL22" s="605"/>
      <c r="CCM22" s="605"/>
      <c r="CCN22" s="605"/>
      <c r="CCO22" s="605"/>
      <c r="CCP22" s="605"/>
      <c r="CCQ22" s="605"/>
      <c r="CCR22" s="605"/>
      <c r="CCS22" s="605"/>
      <c r="CCT22" s="605"/>
      <c r="CCU22" s="605"/>
      <c r="CCV22" s="605"/>
      <c r="CCW22" s="605"/>
      <c r="CCX22" s="605"/>
      <c r="CCY22" s="605"/>
      <c r="CCZ22" s="605"/>
      <c r="CDA22" s="605"/>
      <c r="CDB22" s="605"/>
      <c r="CDC22" s="605"/>
      <c r="CDD22" s="605"/>
      <c r="CDE22" s="605"/>
      <c r="CDF22" s="605"/>
      <c r="CDG22" s="605"/>
      <c r="CDH22" s="605"/>
      <c r="CDI22" s="605"/>
      <c r="CDJ22" s="605"/>
      <c r="CDK22" s="605"/>
      <c r="CDL22" s="605"/>
      <c r="CDM22" s="605"/>
      <c r="CDN22" s="605"/>
      <c r="CDO22" s="605"/>
      <c r="CDP22" s="605"/>
      <c r="CDQ22" s="605"/>
      <c r="CDR22" s="605"/>
      <c r="CDS22" s="605"/>
      <c r="CDT22" s="605"/>
      <c r="CDU22" s="605"/>
      <c r="CDV22" s="605"/>
      <c r="CDW22" s="605"/>
      <c r="CDX22" s="605"/>
      <c r="CDY22" s="605"/>
      <c r="CDZ22" s="605"/>
      <c r="CEA22" s="605"/>
      <c r="CEB22" s="605"/>
      <c r="CEC22" s="605"/>
      <c r="CED22" s="605"/>
      <c r="CEE22" s="605"/>
      <c r="CEF22" s="605"/>
      <c r="CEG22" s="605"/>
      <c r="CEH22" s="605"/>
      <c r="CEI22" s="605"/>
      <c r="CEJ22" s="605"/>
      <c r="CEK22" s="605"/>
      <c r="CEL22" s="605"/>
      <c r="CEM22" s="605"/>
      <c r="CEN22" s="605"/>
      <c r="CEO22" s="605"/>
      <c r="CEP22" s="605"/>
      <c r="CEQ22" s="605"/>
      <c r="CER22" s="605"/>
      <c r="CES22" s="605"/>
      <c r="CET22" s="605"/>
      <c r="CEU22" s="605"/>
      <c r="CEV22" s="605"/>
      <c r="CEW22" s="605"/>
      <c r="CEX22" s="605"/>
      <c r="CEY22" s="605"/>
      <c r="CEZ22" s="605"/>
      <c r="CFA22" s="605"/>
      <c r="CFB22" s="605"/>
      <c r="CFC22" s="605"/>
      <c r="CFD22" s="605"/>
      <c r="CFE22" s="605"/>
      <c r="CFF22" s="605"/>
      <c r="CFG22" s="605"/>
      <c r="CFH22" s="605"/>
      <c r="CFI22" s="605"/>
      <c r="CFJ22" s="605"/>
      <c r="CFK22" s="605"/>
      <c r="CFL22" s="605"/>
      <c r="CFM22" s="605"/>
      <c r="CFN22" s="605"/>
      <c r="CFO22" s="605"/>
      <c r="CFP22" s="605"/>
      <c r="CFQ22" s="605"/>
      <c r="CFR22" s="605"/>
      <c r="CFS22" s="605"/>
      <c r="CFT22" s="605"/>
      <c r="CFU22" s="605"/>
      <c r="CFV22" s="605"/>
      <c r="CFW22" s="605"/>
      <c r="CFX22" s="605"/>
      <c r="CFY22" s="605"/>
      <c r="CFZ22" s="605"/>
      <c r="CGA22" s="605"/>
      <c r="CGB22" s="605"/>
      <c r="CGC22" s="605"/>
      <c r="CGD22" s="605"/>
      <c r="CGE22" s="605"/>
      <c r="CGF22" s="605"/>
      <c r="CGG22" s="605"/>
      <c r="CGH22" s="605"/>
      <c r="CGI22" s="605"/>
      <c r="CGJ22" s="605"/>
      <c r="CGK22" s="605"/>
      <c r="CGL22" s="605"/>
      <c r="CGM22" s="605"/>
      <c r="CGN22" s="605"/>
      <c r="CGO22" s="605"/>
      <c r="CGP22" s="605"/>
      <c r="CGQ22" s="605"/>
      <c r="CGR22" s="605"/>
      <c r="CGS22" s="605"/>
      <c r="CGT22" s="605"/>
      <c r="CGU22" s="605"/>
      <c r="CGV22" s="605"/>
      <c r="CGW22" s="605"/>
      <c r="CGX22" s="605"/>
      <c r="CGY22" s="605"/>
      <c r="CGZ22" s="605"/>
      <c r="CHA22" s="605"/>
      <c r="CHB22" s="605"/>
      <c r="CHC22" s="605"/>
      <c r="CHD22" s="605"/>
      <c r="CHE22" s="605"/>
      <c r="CHF22" s="605"/>
      <c r="CHG22" s="605"/>
      <c r="CHH22" s="605"/>
      <c r="CHI22" s="605"/>
      <c r="CHJ22" s="605"/>
      <c r="CHK22" s="605"/>
      <c r="CHL22" s="605"/>
      <c r="CHM22" s="605"/>
      <c r="CHN22" s="605"/>
      <c r="CHO22" s="605"/>
      <c r="CHP22" s="605"/>
      <c r="CHQ22" s="605"/>
      <c r="CHR22" s="605"/>
      <c r="CHS22" s="605"/>
      <c r="CHT22" s="605"/>
      <c r="CHU22" s="605"/>
      <c r="CHV22" s="605"/>
      <c r="CHW22" s="605"/>
      <c r="CHX22" s="605"/>
      <c r="CHY22" s="605"/>
      <c r="CHZ22" s="605"/>
      <c r="CIA22" s="605"/>
      <c r="CIB22" s="605"/>
      <c r="CIC22" s="605"/>
      <c r="CID22" s="605"/>
      <c r="CIE22" s="605"/>
      <c r="CIF22" s="605"/>
      <c r="CIG22" s="605"/>
      <c r="CIH22" s="605"/>
      <c r="CII22" s="605"/>
      <c r="CIJ22" s="605"/>
      <c r="CIK22" s="605"/>
      <c r="CIL22" s="605"/>
      <c r="CIM22" s="605"/>
      <c r="CIN22" s="605"/>
      <c r="CIO22" s="605"/>
      <c r="CIP22" s="605"/>
      <c r="CIQ22" s="605"/>
      <c r="CIR22" s="605"/>
      <c r="CIS22" s="605"/>
      <c r="CIT22" s="605"/>
      <c r="CIU22" s="605"/>
      <c r="CIV22" s="605"/>
      <c r="CIW22" s="605"/>
      <c r="CIX22" s="605"/>
      <c r="CIY22" s="605"/>
      <c r="CIZ22" s="605"/>
      <c r="CJA22" s="605"/>
      <c r="CJB22" s="605"/>
      <c r="CJC22" s="605"/>
      <c r="CJD22" s="605"/>
      <c r="CJE22" s="605"/>
      <c r="CJF22" s="605"/>
      <c r="CJG22" s="605"/>
      <c r="CJH22" s="605"/>
      <c r="CJI22" s="605"/>
      <c r="CJJ22" s="605"/>
      <c r="CJK22" s="605"/>
      <c r="CJL22" s="605"/>
      <c r="CJM22" s="605"/>
      <c r="CJN22" s="605"/>
      <c r="CJO22" s="605"/>
      <c r="CJP22" s="605"/>
      <c r="CJQ22" s="605"/>
      <c r="CJR22" s="605"/>
      <c r="CJS22" s="605"/>
      <c r="CJT22" s="605"/>
      <c r="CJU22" s="605"/>
      <c r="CJV22" s="605"/>
      <c r="CJW22" s="605"/>
      <c r="CJX22" s="605"/>
      <c r="CJY22" s="605"/>
      <c r="CJZ22" s="605"/>
      <c r="CKA22" s="605"/>
      <c r="CKB22" s="605"/>
      <c r="CKC22" s="605"/>
      <c r="CKD22" s="605"/>
      <c r="CKE22" s="605"/>
      <c r="CKF22" s="605"/>
      <c r="CKG22" s="605"/>
      <c r="CKH22" s="605"/>
      <c r="CKI22" s="605"/>
      <c r="CKJ22" s="605"/>
      <c r="CKK22" s="605"/>
      <c r="CKL22" s="605"/>
      <c r="CKM22" s="605"/>
      <c r="CKN22" s="605"/>
      <c r="CKO22" s="605"/>
      <c r="CKP22" s="605"/>
      <c r="CKQ22" s="605"/>
      <c r="CKR22" s="605"/>
      <c r="CKS22" s="605"/>
      <c r="CKT22" s="605"/>
      <c r="CKU22" s="605"/>
      <c r="CKV22" s="605"/>
      <c r="CKW22" s="605"/>
      <c r="CKX22" s="605"/>
      <c r="CKY22" s="605"/>
      <c r="CKZ22" s="605"/>
      <c r="CLA22" s="605"/>
      <c r="CLB22" s="605"/>
      <c r="CLC22" s="605"/>
      <c r="CLD22" s="605"/>
      <c r="CLE22" s="605"/>
      <c r="CLF22" s="605"/>
      <c r="CLG22" s="605"/>
      <c r="CLH22" s="605"/>
      <c r="CLI22" s="605"/>
      <c r="CLJ22" s="605"/>
      <c r="CLK22" s="605"/>
      <c r="CLL22" s="605"/>
      <c r="CLM22" s="605"/>
      <c r="CLN22" s="605"/>
      <c r="CLO22" s="605"/>
      <c r="CLP22" s="605"/>
      <c r="CLQ22" s="605"/>
      <c r="CLR22" s="605"/>
      <c r="CLS22" s="605"/>
      <c r="CLT22" s="605"/>
      <c r="CLU22" s="605"/>
      <c r="CLV22" s="605"/>
      <c r="CLW22" s="605"/>
      <c r="CLX22" s="605"/>
      <c r="CLY22" s="605"/>
      <c r="CLZ22" s="605"/>
      <c r="CMA22" s="605"/>
      <c r="CMB22" s="605"/>
      <c r="CMC22" s="605"/>
      <c r="CMD22" s="605"/>
      <c r="CME22" s="605"/>
      <c r="CMF22" s="605"/>
      <c r="CMG22" s="605"/>
      <c r="CMH22" s="605"/>
      <c r="CMI22" s="605"/>
      <c r="CMJ22" s="605"/>
      <c r="CMK22" s="605"/>
      <c r="CML22" s="605"/>
      <c r="CMM22" s="605"/>
      <c r="CMN22" s="605"/>
      <c r="CMO22" s="605"/>
      <c r="CMP22" s="605"/>
      <c r="CMQ22" s="605"/>
      <c r="CMR22" s="605"/>
      <c r="CMS22" s="605"/>
      <c r="CMT22" s="605"/>
      <c r="CMU22" s="605"/>
      <c r="CMV22" s="605"/>
      <c r="CMW22" s="605"/>
      <c r="CMX22" s="605"/>
      <c r="CMY22" s="605"/>
      <c r="CMZ22" s="605"/>
      <c r="CNA22" s="605"/>
      <c r="CNB22" s="605"/>
      <c r="CNC22" s="605"/>
      <c r="CND22" s="605"/>
      <c r="CNE22" s="605"/>
      <c r="CNF22" s="605"/>
      <c r="CNG22" s="605"/>
      <c r="CNH22" s="605"/>
      <c r="CNI22" s="605"/>
      <c r="CNJ22" s="605"/>
      <c r="CNK22" s="605"/>
      <c r="CNL22" s="605"/>
      <c r="CNM22" s="605"/>
      <c r="CNN22" s="605"/>
      <c r="CNO22" s="605"/>
      <c r="CNP22" s="605"/>
      <c r="CNQ22" s="605"/>
      <c r="CNR22" s="605"/>
      <c r="CNS22" s="605"/>
      <c r="CNT22" s="605"/>
      <c r="CNU22" s="605"/>
      <c r="CNV22" s="605"/>
      <c r="CNW22" s="605"/>
      <c r="CNX22" s="605"/>
      <c r="CNY22" s="605"/>
      <c r="CNZ22" s="605"/>
      <c r="COA22" s="605"/>
      <c r="COB22" s="605"/>
      <c r="COC22" s="605"/>
      <c r="COD22" s="605"/>
      <c r="COE22" s="605"/>
      <c r="COF22" s="605"/>
      <c r="COG22" s="605"/>
      <c r="COH22" s="605"/>
      <c r="COI22" s="605"/>
      <c r="COJ22" s="605"/>
      <c r="COK22" s="605"/>
      <c r="COL22" s="605"/>
      <c r="COM22" s="605"/>
      <c r="CON22" s="605"/>
      <c r="COO22" s="605"/>
      <c r="COP22" s="605"/>
      <c r="COQ22" s="605"/>
      <c r="COR22" s="605"/>
      <c r="COS22" s="605"/>
      <c r="COT22" s="605"/>
      <c r="COU22" s="605"/>
      <c r="COV22" s="605"/>
      <c r="COW22" s="605"/>
      <c r="COX22" s="605"/>
      <c r="COY22" s="605"/>
      <c r="COZ22" s="605"/>
      <c r="CPA22" s="605"/>
      <c r="CPB22" s="605"/>
      <c r="CPC22" s="605"/>
      <c r="CPD22" s="605"/>
      <c r="CPE22" s="605"/>
      <c r="CPF22" s="605"/>
      <c r="CPG22" s="605"/>
      <c r="CPH22" s="605"/>
      <c r="CPI22" s="605"/>
      <c r="CPJ22" s="605"/>
      <c r="CPK22" s="605"/>
      <c r="CPL22" s="605"/>
      <c r="CPM22" s="605"/>
      <c r="CPN22" s="605"/>
      <c r="CPO22" s="605"/>
      <c r="CPP22" s="605"/>
      <c r="CPQ22" s="605"/>
      <c r="CPR22" s="605"/>
      <c r="CPS22" s="605"/>
      <c r="CPT22" s="605"/>
      <c r="CPU22" s="605"/>
      <c r="CPV22" s="605"/>
      <c r="CPW22" s="605"/>
      <c r="CPX22" s="605"/>
      <c r="CPY22" s="605"/>
      <c r="CPZ22" s="605"/>
      <c r="CQA22" s="605"/>
      <c r="CQB22" s="605"/>
      <c r="CQC22" s="605"/>
      <c r="CQD22" s="605"/>
      <c r="CQE22" s="605"/>
      <c r="CQF22" s="605"/>
      <c r="CQG22" s="605"/>
      <c r="CQH22" s="605"/>
      <c r="CQI22" s="605"/>
      <c r="CQJ22" s="605"/>
      <c r="CQK22" s="605"/>
      <c r="CQL22" s="605"/>
      <c r="CQM22" s="605"/>
      <c r="CQN22" s="605"/>
      <c r="CQO22" s="605"/>
      <c r="CQP22" s="605"/>
      <c r="CQQ22" s="605"/>
      <c r="CQR22" s="605"/>
      <c r="CQS22" s="605"/>
      <c r="CQT22" s="605"/>
      <c r="CQU22" s="605"/>
      <c r="CQV22" s="605"/>
      <c r="CQW22" s="605"/>
      <c r="CQX22" s="605"/>
      <c r="CQY22" s="605"/>
      <c r="CQZ22" s="605"/>
      <c r="CRA22" s="605"/>
      <c r="CRB22" s="605"/>
      <c r="CRC22" s="605"/>
      <c r="CRD22" s="605"/>
      <c r="CRE22" s="605"/>
      <c r="CRF22" s="605"/>
      <c r="CRG22" s="605"/>
      <c r="CRH22" s="605"/>
      <c r="CRI22" s="605"/>
      <c r="CRJ22" s="605"/>
      <c r="CRK22" s="605"/>
      <c r="CRL22" s="605"/>
      <c r="CRM22" s="605"/>
      <c r="CRN22" s="605"/>
      <c r="CRO22" s="605"/>
      <c r="CRP22" s="605"/>
      <c r="CRQ22" s="605"/>
      <c r="CRR22" s="605"/>
      <c r="CRS22" s="605"/>
      <c r="CRT22" s="605"/>
      <c r="CRU22" s="605"/>
      <c r="CRV22" s="605"/>
      <c r="CRW22" s="605"/>
      <c r="CRX22" s="605"/>
      <c r="CRY22" s="605"/>
      <c r="CRZ22" s="605"/>
      <c r="CSA22" s="605"/>
      <c r="CSB22" s="605"/>
      <c r="CSC22" s="605"/>
      <c r="CSD22" s="605"/>
      <c r="CSE22" s="605"/>
      <c r="CSF22" s="605"/>
      <c r="CSG22" s="605"/>
      <c r="CSH22" s="605"/>
      <c r="CSI22" s="605"/>
      <c r="CSJ22" s="605"/>
      <c r="CSK22" s="605"/>
      <c r="CSL22" s="605"/>
      <c r="CSM22" s="605"/>
      <c r="CSN22" s="605"/>
      <c r="CSO22" s="605"/>
      <c r="CSP22" s="605"/>
      <c r="CSQ22" s="605"/>
      <c r="CSR22" s="605"/>
      <c r="CSS22" s="605"/>
      <c r="CST22" s="605"/>
      <c r="CSU22" s="605"/>
      <c r="CSV22" s="605"/>
      <c r="CSW22" s="605"/>
      <c r="CSX22" s="605"/>
      <c r="CSY22" s="605"/>
      <c r="CSZ22" s="605"/>
      <c r="CTA22" s="605"/>
      <c r="CTB22" s="605"/>
      <c r="CTC22" s="605"/>
      <c r="CTD22" s="605"/>
      <c r="CTE22" s="605"/>
      <c r="CTF22" s="605"/>
      <c r="CTG22" s="605"/>
      <c r="CTH22" s="605"/>
      <c r="CTI22" s="605"/>
      <c r="CTJ22" s="605"/>
      <c r="CTK22" s="605"/>
      <c r="CTL22" s="605"/>
      <c r="CTM22" s="605"/>
      <c r="CTN22" s="605"/>
      <c r="CTO22" s="605"/>
      <c r="CTP22" s="605"/>
      <c r="CTQ22" s="605"/>
      <c r="CTR22" s="605"/>
      <c r="CTS22" s="605"/>
      <c r="CTT22" s="605"/>
      <c r="CTU22" s="605"/>
      <c r="CTV22" s="605"/>
      <c r="CTW22" s="605"/>
      <c r="CTX22" s="605"/>
      <c r="CTY22" s="605"/>
      <c r="CTZ22" s="605"/>
      <c r="CUA22" s="605"/>
      <c r="CUB22" s="605"/>
      <c r="CUC22" s="605"/>
      <c r="CUD22" s="605"/>
      <c r="CUE22" s="605"/>
      <c r="CUF22" s="605"/>
      <c r="CUG22" s="605"/>
      <c r="CUH22" s="605"/>
      <c r="CUI22" s="605"/>
      <c r="CUJ22" s="605"/>
      <c r="CUK22" s="605"/>
      <c r="CUL22" s="605"/>
      <c r="CUM22" s="605"/>
      <c r="CUN22" s="605"/>
      <c r="CUO22" s="605"/>
      <c r="CUP22" s="605"/>
      <c r="CUQ22" s="605"/>
      <c r="CUR22" s="605"/>
      <c r="CUS22" s="605"/>
      <c r="CUT22" s="605"/>
      <c r="CUU22" s="605"/>
      <c r="CUV22" s="605"/>
      <c r="CUW22" s="605"/>
      <c r="CUX22" s="605"/>
      <c r="CUY22" s="605"/>
      <c r="CUZ22" s="605"/>
      <c r="CVA22" s="605"/>
      <c r="CVB22" s="605"/>
      <c r="CVC22" s="605"/>
      <c r="CVD22" s="605"/>
      <c r="CVE22" s="605"/>
      <c r="CVF22" s="605"/>
      <c r="CVG22" s="605"/>
      <c r="CVH22" s="605"/>
      <c r="CVI22" s="605"/>
      <c r="CVJ22" s="605"/>
      <c r="CVK22" s="605"/>
      <c r="CVL22" s="605"/>
      <c r="CVM22" s="605"/>
      <c r="CVN22" s="605"/>
      <c r="CVO22" s="605"/>
      <c r="CVP22" s="605"/>
      <c r="CVQ22" s="605"/>
      <c r="CVR22" s="605"/>
      <c r="CVS22" s="605"/>
      <c r="CVT22" s="605"/>
      <c r="CVU22" s="605"/>
      <c r="CVV22" s="605"/>
      <c r="CVW22" s="605"/>
      <c r="CVX22" s="605"/>
      <c r="CVY22" s="605"/>
      <c r="CVZ22" s="605"/>
      <c r="CWA22" s="605"/>
      <c r="CWB22" s="605"/>
      <c r="CWC22" s="605"/>
      <c r="CWD22" s="605"/>
      <c r="CWE22" s="605"/>
      <c r="CWF22" s="605"/>
      <c r="CWG22" s="605"/>
      <c r="CWH22" s="605"/>
      <c r="CWI22" s="605"/>
      <c r="CWJ22" s="605"/>
      <c r="CWK22" s="605"/>
      <c r="CWL22" s="605"/>
      <c r="CWM22" s="605"/>
      <c r="CWN22" s="605"/>
      <c r="CWO22" s="605"/>
      <c r="CWP22" s="605"/>
      <c r="CWQ22" s="605"/>
      <c r="CWR22" s="605"/>
      <c r="CWS22" s="605"/>
      <c r="CWT22" s="605"/>
      <c r="CWU22" s="605"/>
      <c r="CWV22" s="605"/>
      <c r="CWW22" s="605"/>
      <c r="CWX22" s="605"/>
      <c r="CWY22" s="605"/>
      <c r="CWZ22" s="605"/>
      <c r="CXA22" s="605"/>
      <c r="CXB22" s="605"/>
      <c r="CXC22" s="605"/>
      <c r="CXD22" s="605"/>
      <c r="CXE22" s="605"/>
      <c r="CXF22" s="605"/>
      <c r="CXG22" s="605"/>
      <c r="CXH22" s="605"/>
      <c r="CXI22" s="605"/>
      <c r="CXJ22" s="605"/>
      <c r="CXK22" s="605"/>
      <c r="CXL22" s="605"/>
      <c r="CXM22" s="605"/>
      <c r="CXN22" s="605"/>
      <c r="CXO22" s="605"/>
      <c r="CXP22" s="605"/>
      <c r="CXQ22" s="605"/>
      <c r="CXR22" s="605"/>
      <c r="CXS22" s="605"/>
      <c r="CXT22" s="605"/>
      <c r="CXU22" s="605"/>
      <c r="CXV22" s="605"/>
      <c r="CXW22" s="605"/>
      <c r="CXX22" s="605"/>
      <c r="CXY22" s="605"/>
      <c r="CXZ22" s="605"/>
      <c r="CYA22" s="605"/>
      <c r="CYB22" s="605"/>
      <c r="CYC22" s="605"/>
      <c r="CYD22" s="605"/>
      <c r="CYE22" s="605"/>
      <c r="CYF22" s="605"/>
      <c r="CYG22" s="605"/>
      <c r="CYH22" s="605"/>
      <c r="CYI22" s="605"/>
      <c r="CYJ22" s="605"/>
      <c r="CYK22" s="605"/>
      <c r="CYL22" s="605"/>
      <c r="CYM22" s="605"/>
      <c r="CYN22" s="605"/>
      <c r="CYO22" s="605"/>
      <c r="CYP22" s="605"/>
      <c r="CYQ22" s="605"/>
      <c r="CYR22" s="605"/>
      <c r="CYS22" s="605"/>
      <c r="CYT22" s="605"/>
      <c r="CYU22" s="605"/>
      <c r="CYV22" s="605"/>
      <c r="CYW22" s="605"/>
      <c r="CYX22" s="605"/>
      <c r="CYY22" s="605"/>
      <c r="CYZ22" s="605"/>
      <c r="CZA22" s="605"/>
      <c r="CZB22" s="605"/>
      <c r="CZC22" s="605"/>
      <c r="CZD22" s="605"/>
      <c r="CZE22" s="605"/>
      <c r="CZF22" s="605"/>
      <c r="CZG22" s="605"/>
      <c r="CZH22" s="605"/>
      <c r="CZI22" s="605"/>
      <c r="CZJ22" s="605"/>
      <c r="CZK22" s="605"/>
      <c r="CZL22" s="605"/>
      <c r="CZM22" s="605"/>
      <c r="CZN22" s="605"/>
      <c r="CZO22" s="605"/>
      <c r="CZP22" s="605"/>
      <c r="CZQ22" s="605"/>
      <c r="CZR22" s="605"/>
      <c r="CZS22" s="605"/>
      <c r="CZT22" s="605"/>
      <c r="CZU22" s="605"/>
      <c r="CZV22" s="605"/>
      <c r="CZW22" s="605"/>
      <c r="CZX22" s="605"/>
      <c r="CZY22" s="605"/>
      <c r="CZZ22" s="605"/>
      <c r="DAA22" s="605"/>
      <c r="DAB22" s="605"/>
      <c r="DAC22" s="605"/>
      <c r="DAD22" s="605"/>
      <c r="DAE22" s="605"/>
      <c r="DAF22" s="605"/>
      <c r="DAG22" s="605"/>
      <c r="DAH22" s="605"/>
      <c r="DAI22" s="605"/>
      <c r="DAJ22" s="605"/>
      <c r="DAK22" s="605"/>
      <c r="DAL22" s="605"/>
      <c r="DAM22" s="605"/>
      <c r="DAN22" s="605"/>
      <c r="DAO22" s="605"/>
      <c r="DAP22" s="605"/>
      <c r="DAQ22" s="605"/>
      <c r="DAR22" s="605"/>
      <c r="DAS22" s="605"/>
      <c r="DAT22" s="605"/>
      <c r="DAU22" s="605"/>
      <c r="DAV22" s="605"/>
      <c r="DAW22" s="605"/>
      <c r="DAX22" s="605"/>
      <c r="DAY22" s="605"/>
      <c r="DAZ22" s="605"/>
      <c r="DBA22" s="605"/>
      <c r="DBB22" s="605"/>
      <c r="DBC22" s="605"/>
      <c r="DBD22" s="605"/>
      <c r="DBE22" s="605"/>
      <c r="DBF22" s="605"/>
      <c r="DBG22" s="605"/>
      <c r="DBH22" s="605"/>
      <c r="DBI22" s="605"/>
      <c r="DBJ22" s="605"/>
      <c r="DBK22" s="605"/>
      <c r="DBL22" s="605"/>
      <c r="DBM22" s="605"/>
      <c r="DBN22" s="605"/>
      <c r="DBO22" s="605"/>
      <c r="DBP22" s="605"/>
      <c r="DBQ22" s="605"/>
      <c r="DBR22" s="605"/>
      <c r="DBS22" s="605"/>
      <c r="DBT22" s="605"/>
      <c r="DBU22" s="605"/>
      <c r="DBV22" s="605"/>
      <c r="DBW22" s="605"/>
      <c r="DBX22" s="605"/>
      <c r="DBY22" s="605"/>
      <c r="DBZ22" s="605"/>
      <c r="DCA22" s="605"/>
      <c r="DCB22" s="605"/>
      <c r="DCC22" s="605"/>
      <c r="DCD22" s="605"/>
      <c r="DCE22" s="605"/>
      <c r="DCF22" s="605"/>
      <c r="DCG22" s="605"/>
      <c r="DCH22" s="605"/>
      <c r="DCI22" s="605"/>
      <c r="DCJ22" s="605"/>
      <c r="DCK22" s="605"/>
      <c r="DCL22" s="605"/>
      <c r="DCM22" s="605"/>
      <c r="DCN22" s="605"/>
      <c r="DCO22" s="605"/>
      <c r="DCP22" s="605"/>
      <c r="DCQ22" s="605"/>
      <c r="DCR22" s="605"/>
      <c r="DCS22" s="605"/>
      <c r="DCT22" s="605"/>
      <c r="DCU22" s="605"/>
      <c r="DCV22" s="605"/>
      <c r="DCW22" s="605"/>
      <c r="DCX22" s="605"/>
      <c r="DCY22" s="605"/>
      <c r="DCZ22" s="605"/>
      <c r="DDA22" s="605"/>
      <c r="DDB22" s="605"/>
      <c r="DDC22" s="605"/>
      <c r="DDD22" s="605"/>
      <c r="DDE22" s="605"/>
      <c r="DDF22" s="605"/>
      <c r="DDG22" s="605"/>
      <c r="DDH22" s="605"/>
      <c r="DDI22" s="605"/>
      <c r="DDJ22" s="605"/>
      <c r="DDK22" s="605"/>
      <c r="DDL22" s="605"/>
      <c r="DDM22" s="605"/>
      <c r="DDN22" s="605"/>
      <c r="DDO22" s="605"/>
      <c r="DDP22" s="605"/>
      <c r="DDQ22" s="605"/>
      <c r="DDR22" s="605"/>
      <c r="DDS22" s="605"/>
      <c r="DDT22" s="605"/>
      <c r="DDU22" s="605"/>
      <c r="DDV22" s="605"/>
      <c r="DDW22" s="605"/>
      <c r="DDX22" s="605"/>
      <c r="DDY22" s="605"/>
      <c r="DDZ22" s="605"/>
      <c r="DEA22" s="605"/>
      <c r="DEB22" s="605"/>
      <c r="DEC22" s="605"/>
      <c r="DED22" s="605"/>
      <c r="DEE22" s="605"/>
      <c r="DEF22" s="605"/>
      <c r="DEG22" s="605"/>
      <c r="DEH22" s="605"/>
      <c r="DEI22" s="605"/>
      <c r="DEJ22" s="605"/>
      <c r="DEK22" s="605"/>
      <c r="DEL22" s="605"/>
      <c r="DEM22" s="605"/>
      <c r="DEN22" s="605"/>
      <c r="DEO22" s="605"/>
      <c r="DEP22" s="605"/>
      <c r="DEQ22" s="605"/>
      <c r="DER22" s="605"/>
      <c r="DES22" s="605"/>
      <c r="DET22" s="605"/>
      <c r="DEU22" s="605"/>
      <c r="DEV22" s="605"/>
      <c r="DEW22" s="605"/>
      <c r="DEX22" s="605"/>
      <c r="DEY22" s="605"/>
      <c r="DEZ22" s="605"/>
      <c r="DFA22" s="605"/>
      <c r="DFB22" s="605"/>
      <c r="DFC22" s="605"/>
      <c r="DFD22" s="605"/>
      <c r="DFE22" s="605"/>
      <c r="DFF22" s="605"/>
      <c r="DFG22" s="605"/>
      <c r="DFH22" s="605"/>
      <c r="DFI22" s="605"/>
      <c r="DFJ22" s="605"/>
      <c r="DFK22" s="605"/>
      <c r="DFL22" s="605"/>
      <c r="DFM22" s="605"/>
      <c r="DFN22" s="605"/>
      <c r="DFO22" s="605"/>
      <c r="DFP22" s="605"/>
      <c r="DFQ22" s="605"/>
      <c r="DFR22" s="605"/>
      <c r="DFS22" s="605"/>
      <c r="DFT22" s="605"/>
      <c r="DFU22" s="605"/>
      <c r="DFV22" s="605"/>
      <c r="DFW22" s="605"/>
      <c r="DFX22" s="605"/>
      <c r="DFY22" s="605"/>
      <c r="DFZ22" s="605"/>
      <c r="DGA22" s="605"/>
      <c r="DGB22" s="605"/>
      <c r="DGC22" s="605"/>
      <c r="DGD22" s="605"/>
      <c r="DGE22" s="605"/>
      <c r="DGF22" s="605"/>
      <c r="DGG22" s="605"/>
      <c r="DGH22" s="605"/>
      <c r="DGI22" s="605"/>
      <c r="DGJ22" s="605"/>
      <c r="DGK22" s="605"/>
      <c r="DGL22" s="605"/>
      <c r="DGM22" s="605"/>
      <c r="DGN22" s="605"/>
      <c r="DGO22" s="605"/>
      <c r="DGP22" s="605"/>
      <c r="DGQ22" s="605"/>
      <c r="DGR22" s="605"/>
      <c r="DGS22" s="605"/>
      <c r="DGT22" s="605"/>
      <c r="DGU22" s="605"/>
      <c r="DGV22" s="605"/>
      <c r="DGW22" s="605"/>
      <c r="DGX22" s="605"/>
      <c r="DGY22" s="605"/>
      <c r="DGZ22" s="605"/>
      <c r="DHA22" s="605"/>
      <c r="DHB22" s="605"/>
      <c r="DHC22" s="605"/>
      <c r="DHD22" s="605"/>
      <c r="DHE22" s="605"/>
      <c r="DHF22" s="605"/>
      <c r="DHG22" s="605"/>
      <c r="DHH22" s="605"/>
      <c r="DHI22" s="605"/>
      <c r="DHJ22" s="605"/>
      <c r="DHK22" s="605"/>
      <c r="DHL22" s="605"/>
      <c r="DHM22" s="605"/>
      <c r="DHN22" s="605"/>
      <c r="DHO22" s="605"/>
      <c r="DHP22" s="605"/>
      <c r="DHQ22" s="605"/>
      <c r="DHR22" s="605"/>
      <c r="DHS22" s="605"/>
      <c r="DHT22" s="605"/>
      <c r="DHU22" s="605"/>
      <c r="DHV22" s="605"/>
      <c r="DHW22" s="605"/>
      <c r="DHX22" s="605"/>
      <c r="DHY22" s="605"/>
      <c r="DHZ22" s="605"/>
      <c r="DIA22" s="605"/>
      <c r="DIB22" s="605"/>
      <c r="DIC22" s="605"/>
      <c r="DID22" s="605"/>
      <c r="DIE22" s="605"/>
      <c r="DIF22" s="605"/>
      <c r="DIG22" s="605"/>
      <c r="DIH22" s="605"/>
      <c r="DII22" s="605"/>
      <c r="DIJ22" s="605"/>
      <c r="DIK22" s="605"/>
      <c r="DIL22" s="605"/>
      <c r="DIM22" s="605"/>
      <c r="DIN22" s="605"/>
      <c r="DIO22" s="605"/>
      <c r="DIP22" s="605"/>
      <c r="DIQ22" s="605"/>
      <c r="DIR22" s="605"/>
      <c r="DIS22" s="605"/>
      <c r="DIT22" s="605"/>
      <c r="DIU22" s="605"/>
      <c r="DIV22" s="605"/>
      <c r="DIW22" s="605"/>
      <c r="DIX22" s="605"/>
      <c r="DIY22" s="605"/>
      <c r="DIZ22" s="605"/>
      <c r="DJA22" s="605"/>
      <c r="DJB22" s="605"/>
      <c r="DJC22" s="605"/>
      <c r="DJD22" s="605"/>
      <c r="DJE22" s="605"/>
      <c r="DJF22" s="605"/>
      <c r="DJG22" s="605"/>
      <c r="DJH22" s="605"/>
      <c r="DJI22" s="605"/>
      <c r="DJJ22" s="605"/>
      <c r="DJK22" s="605"/>
      <c r="DJL22" s="605"/>
      <c r="DJM22" s="605"/>
      <c r="DJN22" s="605"/>
      <c r="DJO22" s="605"/>
      <c r="DJP22" s="605"/>
      <c r="DJQ22" s="605"/>
      <c r="DJR22" s="605"/>
      <c r="DJS22" s="605"/>
      <c r="DJT22" s="605"/>
      <c r="DJU22" s="605"/>
      <c r="DJV22" s="605"/>
      <c r="DJW22" s="605"/>
      <c r="DJX22" s="605"/>
      <c r="DJY22" s="605"/>
      <c r="DJZ22" s="605"/>
      <c r="DKA22" s="605"/>
      <c r="DKB22" s="605"/>
      <c r="DKC22" s="605"/>
      <c r="DKD22" s="605"/>
      <c r="DKE22" s="605"/>
      <c r="DKF22" s="605"/>
      <c r="DKG22" s="605"/>
      <c r="DKH22" s="605"/>
      <c r="DKI22" s="605"/>
      <c r="DKJ22" s="605"/>
      <c r="DKK22" s="605"/>
      <c r="DKL22" s="605"/>
      <c r="DKM22" s="605"/>
      <c r="DKN22" s="605"/>
      <c r="DKO22" s="605"/>
      <c r="DKP22" s="605"/>
      <c r="DKQ22" s="605"/>
      <c r="DKR22" s="605"/>
      <c r="DKS22" s="605"/>
      <c r="DKT22" s="605"/>
      <c r="DKU22" s="605"/>
      <c r="DKV22" s="605"/>
      <c r="DKW22" s="605"/>
      <c r="DKX22" s="605"/>
      <c r="DKY22" s="605"/>
      <c r="DKZ22" s="605"/>
      <c r="DLA22" s="605"/>
      <c r="DLB22" s="605"/>
      <c r="DLC22" s="605"/>
      <c r="DLD22" s="605"/>
      <c r="DLE22" s="605"/>
      <c r="DLF22" s="605"/>
      <c r="DLG22" s="605"/>
      <c r="DLH22" s="605"/>
      <c r="DLI22" s="605"/>
      <c r="DLJ22" s="605"/>
      <c r="DLK22" s="605"/>
      <c r="DLL22" s="605"/>
      <c r="DLM22" s="605"/>
      <c r="DLN22" s="605"/>
      <c r="DLO22" s="605"/>
      <c r="DLP22" s="605"/>
      <c r="DLQ22" s="605"/>
      <c r="DLR22" s="605"/>
      <c r="DLS22" s="605"/>
      <c r="DLT22" s="605"/>
      <c r="DLU22" s="605"/>
      <c r="DLV22" s="605"/>
      <c r="DLW22" s="605"/>
      <c r="DLX22" s="605"/>
      <c r="DLY22" s="605"/>
      <c r="DLZ22" s="605"/>
      <c r="DMA22" s="605"/>
      <c r="DMB22" s="605"/>
      <c r="DMC22" s="605"/>
      <c r="DMD22" s="605"/>
      <c r="DME22" s="605"/>
      <c r="DMF22" s="605"/>
      <c r="DMG22" s="605"/>
      <c r="DMH22" s="605"/>
      <c r="DMI22" s="605"/>
      <c r="DMJ22" s="605"/>
      <c r="DMK22" s="605"/>
      <c r="DML22" s="605"/>
      <c r="DMM22" s="605"/>
      <c r="DMN22" s="605"/>
      <c r="DMO22" s="605"/>
      <c r="DMP22" s="605"/>
      <c r="DMQ22" s="605"/>
      <c r="DMR22" s="605"/>
      <c r="DMS22" s="605"/>
      <c r="DMT22" s="605"/>
      <c r="DMU22" s="605"/>
      <c r="DMV22" s="605"/>
      <c r="DMW22" s="605"/>
      <c r="DMX22" s="605"/>
      <c r="DMY22" s="605"/>
      <c r="DMZ22" s="605"/>
      <c r="DNA22" s="605"/>
      <c r="DNB22" s="605"/>
      <c r="DNC22" s="605"/>
      <c r="DND22" s="605"/>
      <c r="DNE22" s="605"/>
      <c r="DNF22" s="605"/>
      <c r="DNG22" s="605"/>
      <c r="DNH22" s="605"/>
      <c r="DNI22" s="605"/>
      <c r="DNJ22" s="605"/>
      <c r="DNK22" s="605"/>
      <c r="DNL22" s="605"/>
      <c r="DNM22" s="605"/>
      <c r="DNN22" s="605"/>
      <c r="DNO22" s="605"/>
      <c r="DNP22" s="605"/>
      <c r="DNQ22" s="605"/>
      <c r="DNR22" s="605"/>
      <c r="DNS22" s="605"/>
      <c r="DNT22" s="605"/>
      <c r="DNU22" s="605"/>
      <c r="DNV22" s="605"/>
      <c r="DNW22" s="605"/>
      <c r="DNX22" s="605"/>
      <c r="DNY22" s="605"/>
      <c r="DNZ22" s="605"/>
      <c r="DOA22" s="605"/>
      <c r="DOB22" s="605"/>
      <c r="DOC22" s="605"/>
      <c r="DOD22" s="605"/>
      <c r="DOE22" s="605"/>
      <c r="DOF22" s="605"/>
      <c r="DOG22" s="605"/>
      <c r="DOH22" s="605"/>
      <c r="DOI22" s="605"/>
      <c r="DOJ22" s="605"/>
      <c r="DOK22" s="605"/>
      <c r="DOL22" s="605"/>
      <c r="DOM22" s="605"/>
      <c r="DON22" s="605"/>
      <c r="DOO22" s="605"/>
      <c r="DOP22" s="605"/>
      <c r="DOQ22" s="605"/>
      <c r="DOR22" s="605"/>
      <c r="DOS22" s="605"/>
      <c r="DOT22" s="605"/>
      <c r="DOU22" s="605"/>
      <c r="DOV22" s="605"/>
      <c r="DOW22" s="605"/>
      <c r="DOX22" s="605"/>
      <c r="DOY22" s="605"/>
      <c r="DOZ22" s="605"/>
      <c r="DPA22" s="605"/>
      <c r="DPB22" s="605"/>
      <c r="DPC22" s="605"/>
      <c r="DPD22" s="605"/>
      <c r="DPE22" s="605"/>
      <c r="DPF22" s="605"/>
      <c r="DPG22" s="605"/>
      <c r="DPH22" s="605"/>
      <c r="DPI22" s="605"/>
      <c r="DPJ22" s="605"/>
      <c r="DPK22" s="605"/>
      <c r="DPL22" s="605"/>
      <c r="DPM22" s="605"/>
      <c r="DPN22" s="605"/>
      <c r="DPO22" s="605"/>
      <c r="DPP22" s="605"/>
      <c r="DPQ22" s="605"/>
      <c r="DPR22" s="605"/>
      <c r="DPS22" s="605"/>
      <c r="DPT22" s="605"/>
      <c r="DPU22" s="605"/>
      <c r="DPV22" s="605"/>
      <c r="DPW22" s="605"/>
      <c r="DPX22" s="605"/>
      <c r="DPY22" s="605"/>
      <c r="DPZ22" s="605"/>
      <c r="DQA22" s="605"/>
      <c r="DQB22" s="605"/>
      <c r="DQC22" s="605"/>
      <c r="DQD22" s="605"/>
      <c r="DQE22" s="605"/>
      <c r="DQF22" s="605"/>
      <c r="DQG22" s="605"/>
      <c r="DQH22" s="605"/>
      <c r="DQI22" s="605"/>
      <c r="DQJ22" s="605"/>
      <c r="DQK22" s="605"/>
      <c r="DQL22" s="605"/>
      <c r="DQM22" s="605"/>
      <c r="DQN22" s="605"/>
      <c r="DQO22" s="605"/>
      <c r="DQP22" s="605"/>
      <c r="DQQ22" s="605"/>
      <c r="DQR22" s="605"/>
      <c r="DQS22" s="605"/>
      <c r="DQT22" s="605"/>
      <c r="DQU22" s="605"/>
      <c r="DQV22" s="605"/>
      <c r="DQW22" s="605"/>
      <c r="DQX22" s="605"/>
      <c r="DQY22" s="605"/>
      <c r="DQZ22" s="605"/>
      <c r="DRA22" s="605"/>
      <c r="DRB22" s="605"/>
      <c r="DRC22" s="605"/>
      <c r="DRD22" s="605"/>
      <c r="DRE22" s="605"/>
      <c r="DRF22" s="605"/>
      <c r="DRG22" s="605"/>
      <c r="DRH22" s="605"/>
      <c r="DRI22" s="605"/>
      <c r="DRJ22" s="605"/>
      <c r="DRK22" s="605"/>
      <c r="DRL22" s="605"/>
      <c r="DRM22" s="605"/>
      <c r="DRN22" s="605"/>
      <c r="DRO22" s="605"/>
      <c r="DRP22" s="605"/>
      <c r="DRQ22" s="605"/>
      <c r="DRR22" s="605"/>
      <c r="DRS22" s="605"/>
      <c r="DRT22" s="605"/>
      <c r="DRU22" s="605"/>
      <c r="DRV22" s="605"/>
      <c r="DRW22" s="605"/>
      <c r="DRX22" s="605"/>
      <c r="DRY22" s="605"/>
      <c r="DRZ22" s="605"/>
      <c r="DSA22" s="605"/>
      <c r="DSB22" s="605"/>
      <c r="DSC22" s="605"/>
      <c r="DSD22" s="605"/>
      <c r="DSE22" s="605"/>
      <c r="DSF22" s="605"/>
      <c r="DSG22" s="605"/>
      <c r="DSH22" s="605"/>
      <c r="DSI22" s="605"/>
      <c r="DSJ22" s="605"/>
      <c r="DSK22" s="605"/>
      <c r="DSL22" s="605"/>
      <c r="DSM22" s="605"/>
      <c r="DSN22" s="605"/>
      <c r="DSO22" s="605"/>
      <c r="DSP22" s="605"/>
      <c r="DSQ22" s="605"/>
      <c r="DSR22" s="605"/>
      <c r="DSS22" s="605"/>
      <c r="DST22" s="605"/>
      <c r="DSU22" s="605"/>
      <c r="DSV22" s="605"/>
      <c r="DSW22" s="605"/>
      <c r="DSX22" s="605"/>
      <c r="DSY22" s="605"/>
      <c r="DSZ22" s="605"/>
      <c r="DTA22" s="605"/>
      <c r="DTB22" s="605"/>
      <c r="DTC22" s="605"/>
      <c r="DTD22" s="605"/>
      <c r="DTE22" s="605"/>
      <c r="DTF22" s="605"/>
      <c r="DTG22" s="605"/>
      <c r="DTH22" s="605"/>
      <c r="DTI22" s="605"/>
      <c r="DTJ22" s="605"/>
      <c r="DTK22" s="605"/>
      <c r="DTL22" s="605"/>
      <c r="DTM22" s="605"/>
      <c r="DTN22" s="605"/>
      <c r="DTO22" s="605"/>
      <c r="DTP22" s="605"/>
      <c r="DTQ22" s="605"/>
      <c r="DTR22" s="605"/>
      <c r="DTS22" s="605"/>
      <c r="DTT22" s="605"/>
      <c r="DTU22" s="605"/>
      <c r="DTV22" s="605"/>
      <c r="DTW22" s="605"/>
      <c r="DTX22" s="605"/>
      <c r="DTY22" s="605"/>
      <c r="DTZ22" s="605"/>
      <c r="DUA22" s="605"/>
      <c r="DUB22" s="605"/>
      <c r="DUC22" s="605"/>
      <c r="DUD22" s="605"/>
      <c r="DUE22" s="605"/>
      <c r="DUF22" s="605"/>
      <c r="DUG22" s="605"/>
      <c r="DUH22" s="605"/>
      <c r="DUI22" s="605"/>
      <c r="DUJ22" s="605"/>
      <c r="DUK22" s="605"/>
      <c r="DUL22" s="605"/>
      <c r="DUM22" s="605"/>
      <c r="DUN22" s="605"/>
      <c r="DUO22" s="605"/>
      <c r="DUP22" s="605"/>
      <c r="DUQ22" s="605"/>
      <c r="DUR22" s="605"/>
      <c r="DUS22" s="605"/>
      <c r="DUT22" s="605"/>
      <c r="DUU22" s="605"/>
      <c r="DUV22" s="605"/>
      <c r="DUW22" s="605"/>
      <c r="DUX22" s="605"/>
      <c r="DUY22" s="605"/>
      <c r="DUZ22" s="605"/>
      <c r="DVA22" s="605"/>
      <c r="DVB22" s="605"/>
      <c r="DVC22" s="605"/>
      <c r="DVD22" s="605"/>
      <c r="DVE22" s="605"/>
      <c r="DVF22" s="605"/>
      <c r="DVG22" s="605"/>
      <c r="DVH22" s="605"/>
      <c r="DVI22" s="605"/>
      <c r="DVJ22" s="605"/>
      <c r="DVK22" s="605"/>
      <c r="DVL22" s="605"/>
      <c r="DVM22" s="605"/>
      <c r="DVN22" s="605"/>
      <c r="DVO22" s="605"/>
      <c r="DVP22" s="605"/>
      <c r="DVQ22" s="605"/>
      <c r="DVR22" s="605"/>
      <c r="DVS22" s="605"/>
      <c r="DVT22" s="605"/>
      <c r="DVU22" s="605"/>
      <c r="DVV22" s="605"/>
      <c r="DVW22" s="605"/>
      <c r="DVX22" s="605"/>
      <c r="DVY22" s="605"/>
      <c r="DVZ22" s="605"/>
      <c r="DWA22" s="605"/>
      <c r="DWB22" s="605"/>
      <c r="DWC22" s="605"/>
      <c r="DWD22" s="605"/>
      <c r="DWE22" s="605"/>
      <c r="DWF22" s="605"/>
      <c r="DWG22" s="605"/>
      <c r="DWH22" s="605"/>
      <c r="DWI22" s="605"/>
      <c r="DWJ22" s="605"/>
      <c r="DWK22" s="605"/>
      <c r="DWL22" s="605"/>
      <c r="DWM22" s="605"/>
      <c r="DWN22" s="605"/>
      <c r="DWO22" s="605"/>
      <c r="DWP22" s="605"/>
      <c r="DWQ22" s="605"/>
      <c r="DWR22" s="605"/>
      <c r="DWS22" s="605"/>
      <c r="DWT22" s="605"/>
      <c r="DWU22" s="605"/>
      <c r="DWV22" s="605"/>
      <c r="DWW22" s="605"/>
      <c r="DWX22" s="605"/>
      <c r="DWY22" s="605"/>
      <c r="DWZ22" s="605"/>
      <c r="DXA22" s="605"/>
      <c r="DXB22" s="605"/>
      <c r="DXC22" s="605"/>
      <c r="DXD22" s="605"/>
      <c r="DXE22" s="605"/>
      <c r="DXF22" s="605"/>
      <c r="DXG22" s="605"/>
      <c r="DXH22" s="605"/>
      <c r="DXI22" s="605"/>
      <c r="DXJ22" s="605"/>
      <c r="DXK22" s="605"/>
      <c r="DXL22" s="605"/>
      <c r="DXM22" s="605"/>
      <c r="DXN22" s="605"/>
      <c r="DXO22" s="605"/>
      <c r="DXP22" s="605"/>
      <c r="DXQ22" s="605"/>
      <c r="DXR22" s="605"/>
      <c r="DXS22" s="605"/>
      <c r="DXT22" s="605"/>
      <c r="DXU22" s="605"/>
      <c r="DXV22" s="605"/>
      <c r="DXW22" s="605"/>
      <c r="DXX22" s="605"/>
      <c r="DXY22" s="605"/>
      <c r="DXZ22" s="605"/>
      <c r="DYA22" s="605"/>
      <c r="DYB22" s="605"/>
      <c r="DYC22" s="605"/>
      <c r="DYD22" s="605"/>
      <c r="DYE22" s="605"/>
      <c r="DYF22" s="605"/>
      <c r="DYG22" s="605"/>
      <c r="DYH22" s="605"/>
      <c r="DYI22" s="605"/>
      <c r="DYJ22" s="605"/>
      <c r="DYK22" s="605"/>
      <c r="DYL22" s="605"/>
      <c r="DYM22" s="605"/>
      <c r="DYN22" s="605"/>
      <c r="DYO22" s="605"/>
      <c r="DYP22" s="605"/>
      <c r="DYQ22" s="605"/>
      <c r="DYR22" s="605"/>
      <c r="DYS22" s="605"/>
      <c r="DYT22" s="605"/>
      <c r="DYU22" s="605"/>
      <c r="DYV22" s="605"/>
      <c r="DYW22" s="605"/>
      <c r="DYX22" s="605"/>
      <c r="DYY22" s="605"/>
      <c r="DYZ22" s="605"/>
      <c r="DZA22" s="605"/>
      <c r="DZB22" s="605"/>
      <c r="DZC22" s="605"/>
      <c r="DZD22" s="605"/>
      <c r="DZE22" s="605"/>
      <c r="DZF22" s="605"/>
      <c r="DZG22" s="605"/>
      <c r="DZH22" s="605"/>
      <c r="DZI22" s="605"/>
      <c r="DZJ22" s="605"/>
      <c r="DZK22" s="605"/>
      <c r="DZL22" s="605"/>
      <c r="DZM22" s="605"/>
      <c r="DZN22" s="605"/>
      <c r="DZO22" s="605"/>
      <c r="DZP22" s="605"/>
      <c r="DZQ22" s="605"/>
      <c r="DZR22" s="605"/>
      <c r="DZS22" s="605"/>
      <c r="DZT22" s="605"/>
      <c r="DZU22" s="605"/>
      <c r="DZV22" s="605"/>
      <c r="DZW22" s="605"/>
      <c r="DZX22" s="605"/>
      <c r="DZY22" s="605"/>
      <c r="DZZ22" s="605"/>
      <c r="EAA22" s="605"/>
      <c r="EAB22" s="605"/>
      <c r="EAC22" s="605"/>
      <c r="EAD22" s="605"/>
      <c r="EAE22" s="605"/>
      <c r="EAF22" s="605"/>
      <c r="EAG22" s="605"/>
      <c r="EAH22" s="605"/>
      <c r="EAI22" s="605"/>
      <c r="EAJ22" s="605"/>
      <c r="EAK22" s="605"/>
      <c r="EAL22" s="605"/>
      <c r="EAM22" s="605"/>
      <c r="EAN22" s="605"/>
      <c r="EAO22" s="605"/>
      <c r="EAP22" s="605"/>
      <c r="EAQ22" s="605"/>
      <c r="EAR22" s="605"/>
      <c r="EAS22" s="605"/>
      <c r="EAT22" s="605"/>
      <c r="EAU22" s="605"/>
      <c r="EAV22" s="605"/>
      <c r="EAW22" s="605"/>
      <c r="EAX22" s="605"/>
      <c r="EAY22" s="605"/>
      <c r="EAZ22" s="605"/>
      <c r="EBA22" s="605"/>
      <c r="EBB22" s="605"/>
      <c r="EBC22" s="605"/>
      <c r="EBD22" s="605"/>
      <c r="EBE22" s="605"/>
      <c r="EBF22" s="605"/>
      <c r="EBG22" s="605"/>
      <c r="EBH22" s="605"/>
      <c r="EBI22" s="605"/>
      <c r="EBJ22" s="605"/>
      <c r="EBK22" s="605"/>
      <c r="EBL22" s="605"/>
      <c r="EBM22" s="605"/>
      <c r="EBN22" s="605"/>
      <c r="EBO22" s="605"/>
      <c r="EBP22" s="605"/>
      <c r="EBQ22" s="605"/>
      <c r="EBR22" s="605"/>
      <c r="EBS22" s="605"/>
      <c r="EBT22" s="605"/>
      <c r="EBU22" s="605"/>
      <c r="EBV22" s="605"/>
      <c r="EBW22" s="605"/>
      <c r="EBX22" s="605"/>
      <c r="EBY22" s="605"/>
      <c r="EBZ22" s="605"/>
      <c r="ECA22" s="605"/>
      <c r="ECB22" s="605"/>
      <c r="ECC22" s="605"/>
      <c r="ECD22" s="605"/>
      <c r="ECE22" s="605"/>
      <c r="ECF22" s="605"/>
      <c r="ECG22" s="605"/>
      <c r="ECH22" s="605"/>
      <c r="ECI22" s="605"/>
      <c r="ECJ22" s="605"/>
      <c r="ECK22" s="605"/>
      <c r="ECL22" s="605"/>
      <c r="ECM22" s="605"/>
      <c r="ECN22" s="605"/>
      <c r="ECO22" s="605"/>
      <c r="ECP22" s="605"/>
      <c r="ECQ22" s="605"/>
      <c r="ECR22" s="605"/>
      <c r="ECS22" s="605"/>
      <c r="ECT22" s="605"/>
      <c r="ECU22" s="605"/>
      <c r="ECV22" s="605"/>
      <c r="ECW22" s="605"/>
      <c r="ECX22" s="605"/>
      <c r="ECY22" s="605"/>
      <c r="ECZ22" s="605"/>
      <c r="EDA22" s="605"/>
      <c r="EDB22" s="605"/>
      <c r="EDC22" s="605"/>
      <c r="EDD22" s="605"/>
      <c r="EDE22" s="605"/>
      <c r="EDF22" s="605"/>
      <c r="EDG22" s="605"/>
      <c r="EDH22" s="605"/>
      <c r="EDI22" s="605"/>
      <c r="EDJ22" s="605"/>
      <c r="EDK22" s="605"/>
      <c r="EDL22" s="605"/>
      <c r="EDM22" s="605"/>
      <c r="EDN22" s="605"/>
      <c r="EDO22" s="605"/>
      <c r="EDP22" s="605"/>
      <c r="EDQ22" s="605"/>
      <c r="EDR22" s="605"/>
      <c r="EDS22" s="605"/>
      <c r="EDT22" s="605"/>
      <c r="EDU22" s="605"/>
      <c r="EDV22" s="605"/>
      <c r="EDW22" s="605"/>
      <c r="EDX22" s="605"/>
      <c r="EDY22" s="605"/>
      <c r="EDZ22" s="605"/>
      <c r="EEA22" s="605"/>
      <c r="EEB22" s="605"/>
      <c r="EEC22" s="605"/>
      <c r="EED22" s="605"/>
      <c r="EEE22" s="605"/>
      <c r="EEF22" s="605"/>
      <c r="EEG22" s="605"/>
      <c r="EEH22" s="605"/>
      <c r="EEI22" s="605"/>
      <c r="EEJ22" s="605"/>
      <c r="EEK22" s="605"/>
      <c r="EEL22" s="605"/>
      <c r="EEM22" s="605"/>
      <c r="EEN22" s="605"/>
      <c r="EEO22" s="605"/>
      <c r="EEP22" s="605"/>
      <c r="EEQ22" s="605"/>
      <c r="EER22" s="605"/>
      <c r="EES22" s="605"/>
      <c r="EET22" s="605"/>
      <c r="EEU22" s="605"/>
      <c r="EEV22" s="605"/>
      <c r="EEW22" s="605"/>
      <c r="EEX22" s="605"/>
      <c r="EEY22" s="605"/>
      <c r="EEZ22" s="605"/>
      <c r="EFA22" s="605"/>
      <c r="EFB22" s="605"/>
      <c r="EFC22" s="605"/>
      <c r="EFD22" s="605"/>
      <c r="EFE22" s="605"/>
      <c r="EFF22" s="605"/>
      <c r="EFG22" s="605"/>
      <c r="EFH22" s="605"/>
      <c r="EFI22" s="605"/>
      <c r="EFJ22" s="605"/>
      <c r="EFK22" s="605"/>
      <c r="EFL22" s="605"/>
      <c r="EFM22" s="605"/>
      <c r="EFN22" s="605"/>
      <c r="EFO22" s="605"/>
      <c r="EFP22" s="605"/>
      <c r="EFQ22" s="605"/>
      <c r="EFR22" s="605"/>
      <c r="EFS22" s="605"/>
      <c r="EFT22" s="605"/>
      <c r="EFU22" s="605"/>
      <c r="EFV22" s="605"/>
      <c r="EFW22" s="605"/>
      <c r="EFX22" s="605"/>
      <c r="EFY22" s="605"/>
      <c r="EFZ22" s="605"/>
      <c r="EGA22" s="605"/>
      <c r="EGB22" s="605"/>
      <c r="EGC22" s="605"/>
      <c r="EGD22" s="605"/>
      <c r="EGE22" s="605"/>
      <c r="EGF22" s="605"/>
      <c r="EGG22" s="605"/>
      <c r="EGH22" s="605"/>
      <c r="EGI22" s="605"/>
      <c r="EGJ22" s="605"/>
      <c r="EGK22" s="605"/>
      <c r="EGL22" s="605"/>
      <c r="EGM22" s="605"/>
      <c r="EGN22" s="605"/>
      <c r="EGO22" s="605"/>
      <c r="EGP22" s="605"/>
      <c r="EGQ22" s="605"/>
      <c r="EGR22" s="605"/>
      <c r="EGS22" s="605"/>
      <c r="EGT22" s="605"/>
      <c r="EGU22" s="605"/>
      <c r="EGV22" s="605"/>
      <c r="EGW22" s="605"/>
      <c r="EGX22" s="605"/>
      <c r="EGY22" s="605"/>
      <c r="EGZ22" s="605"/>
      <c r="EHA22" s="605"/>
      <c r="EHB22" s="605"/>
      <c r="EHC22" s="605"/>
      <c r="EHD22" s="605"/>
      <c r="EHE22" s="605"/>
      <c r="EHF22" s="605"/>
      <c r="EHG22" s="605"/>
      <c r="EHH22" s="605"/>
      <c r="EHI22" s="605"/>
      <c r="EHJ22" s="605"/>
      <c r="EHK22" s="605"/>
      <c r="EHL22" s="605"/>
      <c r="EHM22" s="605"/>
      <c r="EHN22" s="605"/>
      <c r="EHO22" s="605"/>
      <c r="EHP22" s="605"/>
      <c r="EHQ22" s="605"/>
      <c r="EHR22" s="605"/>
      <c r="EHS22" s="605"/>
      <c r="EHT22" s="605"/>
      <c r="EHU22" s="605"/>
      <c r="EHV22" s="605"/>
      <c r="EHW22" s="605"/>
      <c r="EHX22" s="605"/>
      <c r="EHY22" s="605"/>
      <c r="EHZ22" s="605"/>
      <c r="EIA22" s="605"/>
      <c r="EIB22" s="605"/>
      <c r="EIC22" s="605"/>
      <c r="EID22" s="605"/>
      <c r="EIE22" s="605"/>
      <c r="EIF22" s="605"/>
      <c r="EIG22" s="605"/>
      <c r="EIH22" s="605"/>
      <c r="EII22" s="605"/>
      <c r="EIJ22" s="605"/>
      <c r="EIK22" s="605"/>
      <c r="EIL22" s="605"/>
      <c r="EIM22" s="605"/>
      <c r="EIN22" s="605"/>
      <c r="EIO22" s="605"/>
      <c r="EIP22" s="605"/>
      <c r="EIQ22" s="605"/>
      <c r="EIR22" s="605"/>
      <c r="EIS22" s="605"/>
      <c r="EIT22" s="605"/>
      <c r="EIU22" s="605"/>
      <c r="EIV22" s="605"/>
      <c r="EIW22" s="605"/>
      <c r="EIX22" s="605"/>
      <c r="EIY22" s="605"/>
      <c r="EIZ22" s="605"/>
      <c r="EJA22" s="605"/>
      <c r="EJB22" s="605"/>
      <c r="EJC22" s="605"/>
      <c r="EJD22" s="605"/>
      <c r="EJE22" s="605"/>
      <c r="EJF22" s="605"/>
      <c r="EJG22" s="605"/>
      <c r="EJH22" s="605"/>
      <c r="EJI22" s="605"/>
      <c r="EJJ22" s="605"/>
      <c r="EJK22" s="605"/>
      <c r="EJL22" s="605"/>
      <c r="EJM22" s="605"/>
      <c r="EJN22" s="605"/>
      <c r="EJO22" s="605"/>
      <c r="EJP22" s="605"/>
      <c r="EJQ22" s="605"/>
      <c r="EJR22" s="605"/>
      <c r="EJS22" s="605"/>
      <c r="EJT22" s="605"/>
      <c r="EJU22" s="605"/>
      <c r="EJV22" s="605"/>
      <c r="EJW22" s="605"/>
      <c r="EJX22" s="605"/>
      <c r="EJY22" s="605"/>
      <c r="EJZ22" s="605"/>
      <c r="EKA22" s="605"/>
      <c r="EKB22" s="605"/>
      <c r="EKC22" s="605"/>
      <c r="EKD22" s="605"/>
      <c r="EKE22" s="605"/>
      <c r="EKF22" s="605"/>
      <c r="EKG22" s="605"/>
      <c r="EKH22" s="605"/>
      <c r="EKI22" s="605"/>
      <c r="EKJ22" s="605"/>
      <c r="EKK22" s="605"/>
      <c r="EKL22" s="605"/>
      <c r="EKM22" s="605"/>
      <c r="EKN22" s="605"/>
      <c r="EKO22" s="605"/>
      <c r="EKP22" s="605"/>
      <c r="EKQ22" s="605"/>
      <c r="EKR22" s="605"/>
      <c r="EKS22" s="605"/>
      <c r="EKT22" s="605"/>
      <c r="EKU22" s="605"/>
      <c r="EKV22" s="605"/>
      <c r="EKW22" s="605"/>
      <c r="EKX22" s="605"/>
      <c r="EKY22" s="605"/>
      <c r="EKZ22" s="605"/>
      <c r="ELA22" s="605"/>
      <c r="ELB22" s="605"/>
      <c r="ELC22" s="605"/>
      <c r="ELD22" s="605"/>
      <c r="ELE22" s="605"/>
      <c r="ELF22" s="605"/>
      <c r="ELG22" s="605"/>
      <c r="ELH22" s="605"/>
      <c r="ELI22" s="605"/>
      <c r="ELJ22" s="605"/>
      <c r="ELK22" s="605"/>
      <c r="ELL22" s="605"/>
      <c r="ELM22" s="605"/>
      <c r="ELN22" s="605"/>
      <c r="ELO22" s="605"/>
      <c r="ELP22" s="605"/>
      <c r="ELQ22" s="605"/>
      <c r="ELR22" s="605"/>
      <c r="ELS22" s="605"/>
      <c r="ELT22" s="605"/>
      <c r="ELU22" s="605"/>
      <c r="ELV22" s="605"/>
      <c r="ELW22" s="605"/>
      <c r="ELX22" s="605"/>
      <c r="ELY22" s="605"/>
      <c r="ELZ22" s="605"/>
      <c r="EMA22" s="605"/>
      <c r="EMB22" s="605"/>
      <c r="EMC22" s="605"/>
      <c r="EMD22" s="605"/>
      <c r="EME22" s="605"/>
      <c r="EMF22" s="605"/>
      <c r="EMG22" s="605"/>
      <c r="EMH22" s="605"/>
      <c r="EMI22" s="605"/>
      <c r="EMJ22" s="605"/>
      <c r="EMK22" s="605"/>
      <c r="EML22" s="605"/>
      <c r="EMM22" s="605"/>
      <c r="EMN22" s="605"/>
      <c r="EMO22" s="605"/>
      <c r="EMP22" s="605"/>
      <c r="EMQ22" s="605"/>
      <c r="EMR22" s="605"/>
      <c r="EMS22" s="605"/>
      <c r="EMT22" s="605"/>
      <c r="EMU22" s="605"/>
      <c r="EMV22" s="605"/>
      <c r="EMW22" s="605"/>
      <c r="EMX22" s="605"/>
      <c r="EMY22" s="605"/>
      <c r="EMZ22" s="605"/>
      <c r="ENA22" s="605"/>
      <c r="ENB22" s="605"/>
      <c r="ENC22" s="605"/>
      <c r="END22" s="605"/>
      <c r="ENE22" s="605"/>
      <c r="ENF22" s="605"/>
      <c r="ENG22" s="605"/>
      <c r="ENH22" s="605"/>
      <c r="ENI22" s="605"/>
      <c r="ENJ22" s="605"/>
      <c r="ENK22" s="605"/>
      <c r="ENL22" s="605"/>
      <c r="ENM22" s="605"/>
      <c r="ENN22" s="605"/>
      <c r="ENO22" s="605"/>
      <c r="ENP22" s="605"/>
      <c r="ENQ22" s="605"/>
      <c r="ENR22" s="605"/>
      <c r="ENS22" s="605"/>
      <c r="ENT22" s="605"/>
      <c r="ENU22" s="605"/>
      <c r="ENV22" s="605"/>
      <c r="ENW22" s="605"/>
      <c r="ENX22" s="605"/>
      <c r="ENY22" s="605"/>
      <c r="ENZ22" s="605"/>
      <c r="EOA22" s="605"/>
      <c r="EOB22" s="605"/>
      <c r="EOC22" s="605"/>
      <c r="EOD22" s="605"/>
      <c r="EOE22" s="605"/>
      <c r="EOF22" s="605"/>
      <c r="EOG22" s="605"/>
      <c r="EOH22" s="605"/>
      <c r="EOI22" s="605"/>
      <c r="EOJ22" s="605"/>
      <c r="EOK22" s="605"/>
      <c r="EOL22" s="605"/>
      <c r="EOM22" s="605"/>
      <c r="EON22" s="605"/>
      <c r="EOO22" s="605"/>
      <c r="EOP22" s="605"/>
      <c r="EOQ22" s="605"/>
      <c r="EOR22" s="605"/>
      <c r="EOS22" s="605"/>
      <c r="EOT22" s="605"/>
      <c r="EOU22" s="605"/>
      <c r="EOV22" s="605"/>
      <c r="EOW22" s="605"/>
      <c r="EOX22" s="605"/>
      <c r="EOY22" s="605"/>
      <c r="EOZ22" s="605"/>
      <c r="EPA22" s="605"/>
      <c r="EPB22" s="605"/>
      <c r="EPC22" s="605"/>
      <c r="EPD22" s="605"/>
      <c r="EPE22" s="605"/>
      <c r="EPF22" s="605"/>
      <c r="EPG22" s="605"/>
      <c r="EPH22" s="605"/>
      <c r="EPI22" s="605"/>
      <c r="EPJ22" s="605"/>
      <c r="EPK22" s="605"/>
      <c r="EPL22" s="605"/>
      <c r="EPM22" s="605"/>
      <c r="EPN22" s="605"/>
      <c r="EPO22" s="605"/>
      <c r="EPP22" s="605"/>
      <c r="EPQ22" s="605"/>
      <c r="EPR22" s="605"/>
      <c r="EPS22" s="605"/>
      <c r="EPT22" s="605"/>
      <c r="EPU22" s="605"/>
      <c r="EPV22" s="605"/>
      <c r="EPW22" s="605"/>
      <c r="EPX22" s="605"/>
      <c r="EPY22" s="605"/>
      <c r="EPZ22" s="605"/>
      <c r="EQA22" s="605"/>
      <c r="EQB22" s="605"/>
      <c r="EQC22" s="605"/>
      <c r="EQD22" s="605"/>
      <c r="EQE22" s="605"/>
      <c r="EQF22" s="605"/>
      <c r="EQG22" s="605"/>
      <c r="EQH22" s="605"/>
      <c r="EQI22" s="605"/>
      <c r="EQJ22" s="605"/>
      <c r="EQK22" s="605"/>
      <c r="EQL22" s="605"/>
      <c r="EQM22" s="605"/>
      <c r="EQN22" s="605"/>
      <c r="EQO22" s="605"/>
      <c r="EQP22" s="605"/>
      <c r="EQQ22" s="605"/>
      <c r="EQR22" s="605"/>
      <c r="EQS22" s="605"/>
      <c r="EQT22" s="605"/>
      <c r="EQU22" s="605"/>
      <c r="EQV22" s="605"/>
      <c r="EQW22" s="605"/>
      <c r="EQX22" s="605"/>
      <c r="EQY22" s="605"/>
      <c r="EQZ22" s="605"/>
      <c r="ERA22" s="605"/>
      <c r="ERB22" s="605"/>
      <c r="ERC22" s="605"/>
      <c r="ERD22" s="605"/>
      <c r="ERE22" s="605"/>
      <c r="ERF22" s="605"/>
      <c r="ERG22" s="605"/>
      <c r="ERH22" s="605"/>
      <c r="ERI22" s="605"/>
      <c r="ERJ22" s="605"/>
      <c r="ERK22" s="605"/>
      <c r="ERL22" s="605"/>
      <c r="ERM22" s="605"/>
      <c r="ERN22" s="605"/>
      <c r="ERO22" s="605"/>
      <c r="ERP22" s="605"/>
      <c r="ERQ22" s="605"/>
      <c r="ERR22" s="605"/>
      <c r="ERS22" s="605"/>
      <c r="ERT22" s="605"/>
      <c r="ERU22" s="605"/>
      <c r="ERV22" s="605"/>
      <c r="ERW22" s="605"/>
      <c r="ERX22" s="605"/>
      <c r="ERY22" s="605"/>
      <c r="ERZ22" s="605"/>
      <c r="ESA22" s="605"/>
      <c r="ESB22" s="605"/>
      <c r="ESC22" s="605"/>
      <c r="ESD22" s="605"/>
      <c r="ESE22" s="605"/>
      <c r="ESF22" s="605"/>
      <c r="ESG22" s="605"/>
      <c r="ESH22" s="605"/>
      <c r="ESI22" s="605"/>
      <c r="ESJ22" s="605"/>
      <c r="ESK22" s="605"/>
      <c r="ESL22" s="605"/>
      <c r="ESM22" s="605"/>
      <c r="ESN22" s="605"/>
      <c r="ESO22" s="605"/>
      <c r="ESP22" s="605"/>
      <c r="ESQ22" s="605"/>
      <c r="ESR22" s="605"/>
      <c r="ESS22" s="605"/>
      <c r="EST22" s="605"/>
      <c r="ESU22" s="605"/>
      <c r="ESV22" s="605"/>
      <c r="ESW22" s="605"/>
      <c r="ESX22" s="605"/>
      <c r="ESY22" s="605"/>
      <c r="ESZ22" s="605"/>
      <c r="ETA22" s="605"/>
      <c r="ETB22" s="605"/>
      <c r="ETC22" s="605"/>
      <c r="ETD22" s="605"/>
      <c r="ETE22" s="605"/>
      <c r="ETF22" s="605"/>
      <c r="ETG22" s="605"/>
      <c r="ETH22" s="605"/>
      <c r="ETI22" s="605"/>
      <c r="ETJ22" s="605"/>
      <c r="ETK22" s="605"/>
      <c r="ETL22" s="605"/>
      <c r="ETM22" s="605"/>
      <c r="ETN22" s="605"/>
      <c r="ETO22" s="605"/>
      <c r="ETP22" s="605"/>
      <c r="ETQ22" s="605"/>
      <c r="ETR22" s="605"/>
      <c r="ETS22" s="605"/>
      <c r="ETT22" s="605"/>
      <c r="ETU22" s="605"/>
      <c r="ETV22" s="605"/>
      <c r="ETW22" s="605"/>
      <c r="ETX22" s="605"/>
      <c r="ETY22" s="605"/>
      <c r="ETZ22" s="605"/>
      <c r="EUA22" s="605"/>
      <c r="EUB22" s="605"/>
      <c r="EUC22" s="605"/>
      <c r="EUD22" s="605"/>
      <c r="EUE22" s="605"/>
      <c r="EUF22" s="605"/>
      <c r="EUG22" s="605"/>
      <c r="EUH22" s="605"/>
      <c r="EUI22" s="605"/>
      <c r="EUJ22" s="605"/>
      <c r="EUK22" s="605"/>
      <c r="EUL22" s="605"/>
      <c r="EUM22" s="605"/>
      <c r="EUN22" s="605"/>
      <c r="EUO22" s="605"/>
      <c r="EUP22" s="605"/>
      <c r="EUQ22" s="605"/>
      <c r="EUR22" s="605"/>
      <c r="EUS22" s="605"/>
      <c r="EUT22" s="605"/>
      <c r="EUU22" s="605"/>
      <c r="EUV22" s="605"/>
      <c r="EUW22" s="605"/>
      <c r="EUX22" s="605"/>
      <c r="EUY22" s="605"/>
      <c r="EUZ22" s="605"/>
      <c r="EVA22" s="605"/>
      <c r="EVB22" s="605"/>
      <c r="EVC22" s="605"/>
      <c r="EVD22" s="605"/>
      <c r="EVE22" s="605"/>
      <c r="EVF22" s="605"/>
      <c r="EVG22" s="605"/>
      <c r="EVH22" s="605"/>
      <c r="EVI22" s="605"/>
      <c r="EVJ22" s="605"/>
      <c r="EVK22" s="605"/>
      <c r="EVL22" s="605"/>
      <c r="EVM22" s="605"/>
      <c r="EVN22" s="605"/>
      <c r="EVO22" s="605"/>
      <c r="EVP22" s="605"/>
      <c r="EVQ22" s="605"/>
      <c r="EVR22" s="605"/>
      <c r="EVS22" s="605"/>
      <c r="EVT22" s="605"/>
      <c r="EVU22" s="605"/>
      <c r="EVV22" s="605"/>
      <c r="EVW22" s="605"/>
      <c r="EVX22" s="605"/>
      <c r="EVY22" s="605"/>
      <c r="EVZ22" s="605"/>
      <c r="EWA22" s="605"/>
      <c r="EWB22" s="605"/>
      <c r="EWC22" s="605"/>
      <c r="EWD22" s="605"/>
      <c r="EWE22" s="605"/>
      <c r="EWF22" s="605"/>
      <c r="EWG22" s="605"/>
      <c r="EWH22" s="605"/>
      <c r="EWI22" s="605"/>
      <c r="EWJ22" s="605"/>
      <c r="EWK22" s="605"/>
      <c r="EWL22" s="605"/>
      <c r="EWM22" s="605"/>
      <c r="EWN22" s="605"/>
      <c r="EWO22" s="605"/>
      <c r="EWP22" s="605"/>
      <c r="EWQ22" s="605"/>
      <c r="EWR22" s="605"/>
      <c r="EWS22" s="605"/>
      <c r="EWT22" s="605"/>
      <c r="EWU22" s="605"/>
      <c r="EWV22" s="605"/>
      <c r="EWW22" s="605"/>
      <c r="EWX22" s="605"/>
      <c r="EWY22" s="605"/>
      <c r="EWZ22" s="605"/>
      <c r="EXA22" s="605"/>
      <c r="EXB22" s="605"/>
      <c r="EXC22" s="605"/>
      <c r="EXD22" s="605"/>
      <c r="EXE22" s="605"/>
      <c r="EXF22" s="605"/>
      <c r="EXG22" s="605"/>
      <c r="EXH22" s="605"/>
      <c r="EXI22" s="605"/>
      <c r="EXJ22" s="605"/>
      <c r="EXK22" s="605"/>
      <c r="EXL22" s="605"/>
      <c r="EXM22" s="605"/>
      <c r="EXN22" s="605"/>
      <c r="EXO22" s="605"/>
      <c r="EXP22" s="605"/>
      <c r="EXQ22" s="605"/>
      <c r="EXR22" s="605"/>
      <c r="EXS22" s="605"/>
      <c r="EXT22" s="605"/>
      <c r="EXU22" s="605"/>
      <c r="EXV22" s="605"/>
      <c r="EXW22" s="605"/>
      <c r="EXX22" s="605"/>
      <c r="EXY22" s="605"/>
      <c r="EXZ22" s="605"/>
      <c r="EYA22" s="605"/>
      <c r="EYB22" s="605"/>
      <c r="EYC22" s="605"/>
      <c r="EYD22" s="605"/>
      <c r="EYE22" s="605"/>
      <c r="EYF22" s="605"/>
      <c r="EYG22" s="605"/>
      <c r="EYH22" s="605"/>
      <c r="EYI22" s="605"/>
      <c r="EYJ22" s="605"/>
      <c r="EYK22" s="605"/>
      <c r="EYL22" s="605"/>
      <c r="EYM22" s="605"/>
      <c r="EYN22" s="605"/>
      <c r="EYO22" s="605"/>
      <c r="EYP22" s="605"/>
      <c r="EYQ22" s="605"/>
      <c r="EYR22" s="605"/>
      <c r="EYS22" s="605"/>
      <c r="EYT22" s="605"/>
      <c r="EYU22" s="605"/>
      <c r="EYV22" s="605"/>
      <c r="EYW22" s="605"/>
      <c r="EYX22" s="605"/>
      <c r="EYY22" s="605"/>
      <c r="EYZ22" s="605"/>
      <c r="EZA22" s="605"/>
      <c r="EZB22" s="605"/>
      <c r="EZC22" s="605"/>
      <c r="EZD22" s="605"/>
      <c r="EZE22" s="605"/>
      <c r="EZF22" s="605"/>
      <c r="EZG22" s="605"/>
      <c r="EZH22" s="605"/>
      <c r="EZI22" s="605"/>
      <c r="EZJ22" s="605"/>
      <c r="EZK22" s="605"/>
      <c r="EZL22" s="605"/>
      <c r="EZM22" s="605"/>
      <c r="EZN22" s="605"/>
      <c r="EZO22" s="605"/>
      <c r="EZP22" s="605"/>
      <c r="EZQ22" s="605"/>
      <c r="EZR22" s="605"/>
      <c r="EZS22" s="605"/>
      <c r="EZT22" s="605"/>
      <c r="EZU22" s="605"/>
      <c r="EZV22" s="605"/>
      <c r="EZW22" s="605"/>
      <c r="EZX22" s="605"/>
      <c r="EZY22" s="605"/>
      <c r="EZZ22" s="605"/>
      <c r="FAA22" s="605"/>
      <c r="FAB22" s="605"/>
      <c r="FAC22" s="605"/>
      <c r="FAD22" s="605"/>
      <c r="FAE22" s="605"/>
      <c r="FAF22" s="605"/>
      <c r="FAG22" s="605"/>
      <c r="FAH22" s="605"/>
      <c r="FAI22" s="605"/>
      <c r="FAJ22" s="605"/>
      <c r="FAK22" s="605"/>
      <c r="FAL22" s="605"/>
      <c r="FAM22" s="605"/>
      <c r="FAN22" s="605"/>
      <c r="FAO22" s="605"/>
      <c r="FAP22" s="605"/>
      <c r="FAQ22" s="605"/>
      <c r="FAR22" s="605"/>
      <c r="FAS22" s="605"/>
      <c r="FAT22" s="605"/>
      <c r="FAU22" s="605"/>
      <c r="FAV22" s="605"/>
      <c r="FAW22" s="605"/>
      <c r="FAX22" s="605"/>
      <c r="FAY22" s="605"/>
      <c r="FAZ22" s="605"/>
      <c r="FBA22" s="605"/>
      <c r="FBB22" s="605"/>
      <c r="FBC22" s="605"/>
      <c r="FBD22" s="605"/>
      <c r="FBE22" s="605"/>
      <c r="FBF22" s="605"/>
      <c r="FBG22" s="605"/>
      <c r="FBH22" s="605"/>
      <c r="FBI22" s="605"/>
      <c r="FBJ22" s="605"/>
      <c r="FBK22" s="605"/>
      <c r="FBL22" s="605"/>
      <c r="FBM22" s="605"/>
      <c r="FBN22" s="605"/>
      <c r="FBO22" s="605"/>
      <c r="FBP22" s="605"/>
      <c r="FBQ22" s="605"/>
      <c r="FBR22" s="605"/>
      <c r="FBS22" s="605"/>
      <c r="FBT22" s="605"/>
      <c r="FBU22" s="605"/>
      <c r="FBV22" s="605"/>
      <c r="FBW22" s="605"/>
      <c r="FBX22" s="605"/>
      <c r="FBY22" s="605"/>
      <c r="FBZ22" s="605"/>
      <c r="FCA22" s="605"/>
      <c r="FCB22" s="605"/>
      <c r="FCC22" s="605"/>
      <c r="FCD22" s="605"/>
      <c r="FCE22" s="605"/>
      <c r="FCF22" s="605"/>
      <c r="FCG22" s="605"/>
      <c r="FCH22" s="605"/>
      <c r="FCI22" s="605"/>
      <c r="FCJ22" s="605"/>
      <c r="FCK22" s="605"/>
      <c r="FCL22" s="605"/>
      <c r="FCM22" s="605"/>
      <c r="FCN22" s="605"/>
      <c r="FCO22" s="605"/>
      <c r="FCP22" s="605"/>
      <c r="FCQ22" s="605"/>
      <c r="FCR22" s="605"/>
      <c r="FCS22" s="605"/>
      <c r="FCT22" s="605"/>
      <c r="FCU22" s="605"/>
      <c r="FCV22" s="605"/>
      <c r="FCW22" s="605"/>
      <c r="FCX22" s="605"/>
      <c r="FCY22" s="605"/>
      <c r="FCZ22" s="605"/>
      <c r="FDA22" s="605"/>
      <c r="FDB22" s="605"/>
      <c r="FDC22" s="605"/>
      <c r="FDD22" s="605"/>
      <c r="FDE22" s="605"/>
      <c r="FDF22" s="605"/>
      <c r="FDG22" s="605"/>
      <c r="FDH22" s="605"/>
      <c r="FDI22" s="605"/>
      <c r="FDJ22" s="605"/>
      <c r="FDK22" s="605"/>
      <c r="FDL22" s="605"/>
      <c r="FDM22" s="605"/>
      <c r="FDN22" s="605"/>
      <c r="FDO22" s="605"/>
      <c r="FDP22" s="605"/>
      <c r="FDQ22" s="605"/>
      <c r="FDR22" s="605"/>
      <c r="FDS22" s="605"/>
      <c r="FDT22" s="605"/>
      <c r="FDU22" s="605"/>
      <c r="FDV22" s="605"/>
      <c r="FDW22" s="605"/>
      <c r="FDX22" s="605"/>
      <c r="FDY22" s="605"/>
      <c r="FDZ22" s="605"/>
      <c r="FEA22" s="605"/>
      <c r="FEB22" s="605"/>
      <c r="FEC22" s="605"/>
      <c r="FED22" s="605"/>
      <c r="FEE22" s="605"/>
      <c r="FEF22" s="605"/>
      <c r="FEG22" s="605"/>
      <c r="FEH22" s="605"/>
      <c r="FEI22" s="605"/>
      <c r="FEJ22" s="605"/>
      <c r="FEK22" s="605"/>
      <c r="FEL22" s="605"/>
      <c r="FEM22" s="605"/>
      <c r="FEN22" s="605"/>
      <c r="FEO22" s="605"/>
      <c r="FEP22" s="605"/>
      <c r="FEQ22" s="605"/>
      <c r="FER22" s="605"/>
      <c r="FES22" s="605"/>
      <c r="FET22" s="605"/>
      <c r="FEU22" s="605"/>
      <c r="FEV22" s="605"/>
      <c r="FEW22" s="605"/>
      <c r="FEX22" s="605"/>
      <c r="FEY22" s="605"/>
      <c r="FEZ22" s="605"/>
      <c r="FFA22" s="605"/>
      <c r="FFB22" s="605"/>
      <c r="FFC22" s="605"/>
      <c r="FFD22" s="605"/>
      <c r="FFE22" s="605"/>
      <c r="FFF22" s="605"/>
      <c r="FFG22" s="605"/>
      <c r="FFH22" s="605"/>
      <c r="FFI22" s="605"/>
      <c r="FFJ22" s="605"/>
      <c r="FFK22" s="605"/>
      <c r="FFL22" s="605"/>
      <c r="FFM22" s="605"/>
      <c r="FFN22" s="605"/>
      <c r="FFO22" s="605"/>
      <c r="FFP22" s="605"/>
      <c r="FFQ22" s="605"/>
      <c r="FFR22" s="605"/>
      <c r="FFS22" s="605"/>
      <c r="FFT22" s="605"/>
      <c r="FFU22" s="605"/>
      <c r="FFV22" s="605"/>
      <c r="FFW22" s="605"/>
      <c r="FFX22" s="605"/>
      <c r="FFY22" s="605"/>
      <c r="FFZ22" s="605"/>
      <c r="FGA22" s="605"/>
      <c r="FGB22" s="605"/>
      <c r="FGC22" s="605"/>
      <c r="FGD22" s="605"/>
      <c r="FGE22" s="605"/>
      <c r="FGF22" s="605"/>
      <c r="FGG22" s="605"/>
      <c r="FGH22" s="605"/>
      <c r="FGI22" s="605"/>
      <c r="FGJ22" s="605"/>
      <c r="FGK22" s="605"/>
      <c r="FGL22" s="605"/>
      <c r="FGM22" s="605"/>
      <c r="FGN22" s="605"/>
      <c r="FGO22" s="605"/>
      <c r="FGP22" s="605"/>
      <c r="FGQ22" s="605"/>
      <c r="FGR22" s="605"/>
      <c r="FGS22" s="605"/>
      <c r="FGT22" s="605"/>
      <c r="FGU22" s="605"/>
      <c r="FGV22" s="605"/>
      <c r="FGW22" s="605"/>
      <c r="FGX22" s="605"/>
      <c r="FGY22" s="605"/>
      <c r="FGZ22" s="605"/>
      <c r="FHA22" s="605"/>
      <c r="FHB22" s="605"/>
      <c r="FHC22" s="605"/>
      <c r="FHD22" s="605"/>
      <c r="FHE22" s="605"/>
      <c r="FHF22" s="605"/>
      <c r="FHG22" s="605"/>
      <c r="FHH22" s="605"/>
      <c r="FHI22" s="605"/>
      <c r="FHJ22" s="605"/>
      <c r="FHK22" s="605"/>
      <c r="FHL22" s="605"/>
      <c r="FHM22" s="605"/>
      <c r="FHN22" s="605"/>
      <c r="FHO22" s="605"/>
      <c r="FHP22" s="605"/>
      <c r="FHQ22" s="605"/>
      <c r="FHR22" s="605"/>
      <c r="FHS22" s="605"/>
      <c r="FHT22" s="605"/>
      <c r="FHU22" s="605"/>
      <c r="FHV22" s="605"/>
      <c r="FHW22" s="605"/>
      <c r="FHX22" s="605"/>
      <c r="FHY22" s="605"/>
      <c r="FHZ22" s="605"/>
      <c r="FIA22" s="605"/>
      <c r="FIB22" s="605"/>
      <c r="FIC22" s="605"/>
      <c r="FID22" s="605"/>
      <c r="FIE22" s="605"/>
      <c r="FIF22" s="605"/>
      <c r="FIG22" s="605"/>
      <c r="FIH22" s="605"/>
      <c r="FII22" s="605"/>
      <c r="FIJ22" s="605"/>
      <c r="FIK22" s="605"/>
      <c r="FIL22" s="605"/>
      <c r="FIM22" s="605"/>
      <c r="FIN22" s="605"/>
      <c r="FIO22" s="605"/>
      <c r="FIP22" s="605"/>
      <c r="FIQ22" s="605"/>
      <c r="FIR22" s="605"/>
      <c r="FIS22" s="605"/>
      <c r="FIT22" s="605"/>
      <c r="FIU22" s="605"/>
      <c r="FIV22" s="605"/>
      <c r="FIW22" s="605"/>
      <c r="FIX22" s="605"/>
      <c r="FIY22" s="605"/>
      <c r="FIZ22" s="605"/>
      <c r="FJA22" s="605"/>
      <c r="FJB22" s="605"/>
      <c r="FJC22" s="605"/>
      <c r="FJD22" s="605"/>
      <c r="FJE22" s="605"/>
      <c r="FJF22" s="605"/>
      <c r="FJG22" s="605"/>
      <c r="FJH22" s="605"/>
      <c r="FJI22" s="605"/>
      <c r="FJJ22" s="605"/>
      <c r="FJK22" s="605"/>
      <c r="FJL22" s="605"/>
      <c r="FJM22" s="605"/>
      <c r="FJN22" s="605"/>
      <c r="FJO22" s="605"/>
      <c r="FJP22" s="605"/>
      <c r="FJQ22" s="605"/>
      <c r="FJR22" s="605"/>
      <c r="FJS22" s="605"/>
      <c r="FJT22" s="605"/>
      <c r="FJU22" s="605"/>
      <c r="FJV22" s="605"/>
      <c r="FJW22" s="605"/>
      <c r="FJX22" s="605"/>
      <c r="FJY22" s="605"/>
      <c r="FJZ22" s="605"/>
      <c r="FKA22" s="605"/>
      <c r="FKB22" s="605"/>
      <c r="FKC22" s="605"/>
      <c r="FKD22" s="605"/>
      <c r="FKE22" s="605"/>
      <c r="FKF22" s="605"/>
      <c r="FKG22" s="605"/>
      <c r="FKH22" s="605"/>
      <c r="FKI22" s="605"/>
      <c r="FKJ22" s="605"/>
      <c r="FKK22" s="605"/>
      <c r="FKL22" s="605"/>
      <c r="FKM22" s="605"/>
      <c r="FKN22" s="605"/>
      <c r="FKO22" s="605"/>
      <c r="FKP22" s="605"/>
      <c r="FKQ22" s="605"/>
      <c r="FKR22" s="605"/>
      <c r="FKS22" s="605"/>
      <c r="FKT22" s="605"/>
      <c r="FKU22" s="605"/>
      <c r="FKV22" s="605"/>
      <c r="FKW22" s="605"/>
      <c r="FKX22" s="605"/>
      <c r="FKY22" s="605"/>
      <c r="FKZ22" s="605"/>
      <c r="FLA22" s="605"/>
      <c r="FLB22" s="605"/>
      <c r="FLC22" s="605"/>
      <c r="FLD22" s="605"/>
      <c r="FLE22" s="605"/>
      <c r="FLF22" s="605"/>
      <c r="FLG22" s="605"/>
      <c r="FLH22" s="605"/>
      <c r="FLI22" s="605"/>
      <c r="FLJ22" s="605"/>
      <c r="FLK22" s="605"/>
      <c r="FLL22" s="605"/>
      <c r="FLM22" s="605"/>
      <c r="FLN22" s="605"/>
      <c r="FLO22" s="605"/>
      <c r="FLP22" s="605"/>
      <c r="FLQ22" s="605"/>
      <c r="FLR22" s="605"/>
      <c r="FLS22" s="605"/>
      <c r="FLT22" s="605"/>
      <c r="FLU22" s="605"/>
      <c r="FLV22" s="605"/>
      <c r="FLW22" s="605"/>
      <c r="FLX22" s="605"/>
      <c r="FLY22" s="605"/>
      <c r="FLZ22" s="605"/>
      <c r="FMA22" s="605"/>
      <c r="FMB22" s="605"/>
      <c r="FMC22" s="605"/>
      <c r="FMD22" s="605"/>
      <c r="FME22" s="605"/>
      <c r="FMF22" s="605"/>
      <c r="FMG22" s="605"/>
      <c r="FMH22" s="605"/>
      <c r="FMI22" s="605"/>
      <c r="FMJ22" s="605"/>
      <c r="FMK22" s="605"/>
      <c r="FML22" s="605"/>
      <c r="FMM22" s="605"/>
      <c r="FMN22" s="605"/>
      <c r="FMO22" s="605"/>
      <c r="FMP22" s="605"/>
      <c r="FMQ22" s="605"/>
      <c r="FMR22" s="605"/>
      <c r="FMS22" s="605"/>
      <c r="FMT22" s="605"/>
      <c r="FMU22" s="605"/>
      <c r="FMV22" s="605"/>
      <c r="FMW22" s="605"/>
      <c r="FMX22" s="605"/>
      <c r="FMY22" s="605"/>
      <c r="FMZ22" s="605"/>
      <c r="FNA22" s="605"/>
      <c r="FNB22" s="605"/>
      <c r="FNC22" s="605"/>
      <c r="FND22" s="605"/>
      <c r="FNE22" s="605"/>
      <c r="FNF22" s="605"/>
      <c r="FNG22" s="605"/>
      <c r="FNH22" s="605"/>
      <c r="FNI22" s="605"/>
      <c r="FNJ22" s="605"/>
      <c r="FNK22" s="605"/>
      <c r="FNL22" s="605"/>
      <c r="FNM22" s="605"/>
      <c r="FNN22" s="605"/>
      <c r="FNO22" s="605"/>
      <c r="FNP22" s="605"/>
      <c r="FNQ22" s="605"/>
      <c r="FNR22" s="605"/>
      <c r="FNS22" s="605"/>
      <c r="FNT22" s="605"/>
      <c r="FNU22" s="605"/>
      <c r="FNV22" s="605"/>
      <c r="FNW22" s="605"/>
      <c r="FNX22" s="605"/>
      <c r="FNY22" s="605"/>
      <c r="FNZ22" s="605"/>
      <c r="FOA22" s="605"/>
      <c r="FOB22" s="605"/>
      <c r="FOC22" s="605"/>
      <c r="FOD22" s="605"/>
      <c r="FOE22" s="605"/>
      <c r="FOF22" s="605"/>
      <c r="FOG22" s="605"/>
      <c r="FOH22" s="605"/>
      <c r="FOI22" s="605"/>
      <c r="FOJ22" s="605"/>
      <c r="FOK22" s="605"/>
      <c r="FOL22" s="605"/>
      <c r="FOM22" s="605"/>
      <c r="FON22" s="605"/>
      <c r="FOO22" s="605"/>
      <c r="FOP22" s="605"/>
      <c r="FOQ22" s="605"/>
      <c r="FOR22" s="605"/>
      <c r="FOS22" s="605"/>
      <c r="FOT22" s="605"/>
      <c r="FOU22" s="605"/>
      <c r="FOV22" s="605"/>
      <c r="FOW22" s="605"/>
      <c r="FOX22" s="605"/>
      <c r="FOY22" s="605"/>
      <c r="FOZ22" s="605"/>
      <c r="FPA22" s="605"/>
      <c r="FPB22" s="605"/>
      <c r="FPC22" s="605"/>
      <c r="FPD22" s="605"/>
      <c r="FPE22" s="605"/>
      <c r="FPF22" s="605"/>
      <c r="FPG22" s="605"/>
      <c r="FPH22" s="605"/>
      <c r="FPI22" s="605"/>
      <c r="FPJ22" s="605"/>
      <c r="FPK22" s="605"/>
      <c r="FPL22" s="605"/>
      <c r="FPM22" s="605"/>
      <c r="FPN22" s="605"/>
      <c r="FPO22" s="605"/>
      <c r="FPP22" s="605"/>
      <c r="FPQ22" s="605"/>
      <c r="FPR22" s="605"/>
      <c r="FPS22" s="605"/>
      <c r="FPT22" s="605"/>
      <c r="FPU22" s="605"/>
      <c r="FPV22" s="605"/>
      <c r="FPW22" s="605"/>
      <c r="FPX22" s="605"/>
      <c r="FPY22" s="605"/>
      <c r="FPZ22" s="605"/>
      <c r="FQA22" s="605"/>
      <c r="FQB22" s="605"/>
      <c r="FQC22" s="605"/>
      <c r="FQD22" s="605"/>
      <c r="FQE22" s="605"/>
      <c r="FQF22" s="605"/>
      <c r="FQG22" s="605"/>
      <c r="FQH22" s="605"/>
      <c r="FQI22" s="605"/>
      <c r="FQJ22" s="605"/>
      <c r="FQK22" s="605"/>
      <c r="FQL22" s="605"/>
      <c r="FQM22" s="605"/>
      <c r="FQN22" s="605"/>
      <c r="FQO22" s="605"/>
      <c r="FQP22" s="605"/>
      <c r="FQQ22" s="605"/>
      <c r="FQR22" s="605"/>
      <c r="FQS22" s="605"/>
      <c r="FQT22" s="605"/>
      <c r="FQU22" s="605"/>
      <c r="FQV22" s="605"/>
      <c r="FQW22" s="605"/>
      <c r="FQX22" s="605"/>
      <c r="FQY22" s="605"/>
      <c r="FQZ22" s="605"/>
      <c r="FRA22" s="605"/>
      <c r="FRB22" s="605"/>
      <c r="FRC22" s="605"/>
      <c r="FRD22" s="605"/>
      <c r="FRE22" s="605"/>
      <c r="FRF22" s="605"/>
      <c r="FRG22" s="605"/>
      <c r="FRH22" s="605"/>
      <c r="FRI22" s="605"/>
      <c r="FRJ22" s="605"/>
      <c r="FRK22" s="605"/>
      <c r="FRL22" s="605"/>
      <c r="FRM22" s="605"/>
      <c r="FRN22" s="605"/>
      <c r="FRO22" s="605"/>
      <c r="FRP22" s="605"/>
      <c r="FRQ22" s="605"/>
      <c r="FRR22" s="605"/>
      <c r="FRS22" s="605"/>
      <c r="FRT22" s="605"/>
      <c r="FRU22" s="605"/>
      <c r="FRV22" s="605"/>
      <c r="FRW22" s="605"/>
      <c r="FRX22" s="605"/>
      <c r="FRY22" s="605"/>
      <c r="FRZ22" s="605"/>
      <c r="FSA22" s="605"/>
      <c r="FSB22" s="605"/>
      <c r="FSC22" s="605"/>
      <c r="FSD22" s="605"/>
      <c r="FSE22" s="605"/>
      <c r="FSF22" s="605"/>
      <c r="FSG22" s="605"/>
      <c r="FSH22" s="605"/>
      <c r="FSI22" s="605"/>
      <c r="FSJ22" s="605"/>
      <c r="FSK22" s="605"/>
      <c r="FSL22" s="605"/>
      <c r="FSM22" s="605"/>
      <c r="FSN22" s="605"/>
      <c r="FSO22" s="605"/>
      <c r="FSP22" s="605"/>
      <c r="FSQ22" s="605"/>
      <c r="FSR22" s="605"/>
      <c r="FSS22" s="605"/>
      <c r="FST22" s="605"/>
      <c r="FSU22" s="605"/>
      <c r="FSV22" s="605"/>
      <c r="FSW22" s="605"/>
      <c r="FSX22" s="605"/>
      <c r="FSY22" s="605"/>
      <c r="FSZ22" s="605"/>
      <c r="FTA22" s="605"/>
      <c r="FTB22" s="605"/>
      <c r="FTC22" s="605"/>
      <c r="FTD22" s="605"/>
      <c r="FTE22" s="605"/>
      <c r="FTF22" s="605"/>
      <c r="FTG22" s="605"/>
      <c r="FTH22" s="605"/>
      <c r="FTI22" s="605"/>
      <c r="FTJ22" s="605"/>
      <c r="FTK22" s="605"/>
      <c r="FTL22" s="605"/>
      <c r="FTM22" s="605"/>
      <c r="FTN22" s="605"/>
      <c r="FTO22" s="605"/>
      <c r="FTP22" s="605"/>
      <c r="FTQ22" s="605"/>
      <c r="FTR22" s="605"/>
      <c r="FTS22" s="605"/>
      <c r="FTT22" s="605"/>
      <c r="FTU22" s="605"/>
      <c r="FTV22" s="605"/>
      <c r="FTW22" s="605"/>
      <c r="FTX22" s="605"/>
      <c r="FTY22" s="605"/>
      <c r="FTZ22" s="605"/>
      <c r="FUA22" s="605"/>
      <c r="FUB22" s="605"/>
      <c r="FUC22" s="605"/>
      <c r="FUD22" s="605"/>
      <c r="FUE22" s="605"/>
      <c r="FUF22" s="605"/>
      <c r="FUG22" s="605"/>
      <c r="FUH22" s="605"/>
      <c r="FUI22" s="605"/>
      <c r="FUJ22" s="605"/>
      <c r="FUK22" s="605"/>
      <c r="FUL22" s="605"/>
      <c r="FUM22" s="605"/>
      <c r="FUN22" s="605"/>
      <c r="FUO22" s="605"/>
      <c r="FUP22" s="605"/>
      <c r="FUQ22" s="605"/>
      <c r="FUR22" s="605"/>
      <c r="FUS22" s="605"/>
      <c r="FUT22" s="605"/>
      <c r="FUU22" s="605"/>
      <c r="FUV22" s="605"/>
      <c r="FUW22" s="605"/>
      <c r="FUX22" s="605"/>
      <c r="FUY22" s="605"/>
      <c r="FUZ22" s="605"/>
      <c r="FVA22" s="605"/>
      <c r="FVB22" s="605"/>
      <c r="FVC22" s="605"/>
      <c r="FVD22" s="605"/>
      <c r="FVE22" s="605"/>
      <c r="FVF22" s="605"/>
      <c r="FVG22" s="605"/>
      <c r="FVH22" s="605"/>
      <c r="FVI22" s="605"/>
      <c r="FVJ22" s="605"/>
      <c r="FVK22" s="605"/>
      <c r="FVL22" s="605"/>
      <c r="FVM22" s="605"/>
      <c r="FVN22" s="605"/>
      <c r="FVO22" s="605"/>
      <c r="FVP22" s="605"/>
      <c r="FVQ22" s="605"/>
      <c r="FVR22" s="605"/>
      <c r="FVS22" s="605"/>
      <c r="FVT22" s="605"/>
      <c r="FVU22" s="605"/>
      <c r="FVV22" s="605"/>
      <c r="FVW22" s="605"/>
      <c r="FVX22" s="605"/>
      <c r="FVY22" s="605"/>
      <c r="FVZ22" s="605"/>
      <c r="FWA22" s="605"/>
      <c r="FWB22" s="605"/>
      <c r="FWC22" s="605"/>
      <c r="FWD22" s="605"/>
      <c r="FWE22" s="605"/>
      <c r="FWF22" s="605"/>
      <c r="FWG22" s="605"/>
      <c r="FWH22" s="605"/>
      <c r="FWI22" s="605"/>
      <c r="FWJ22" s="605"/>
      <c r="FWK22" s="605"/>
      <c r="FWL22" s="605"/>
      <c r="FWM22" s="605"/>
      <c r="FWN22" s="605"/>
      <c r="FWO22" s="605"/>
      <c r="FWP22" s="605"/>
      <c r="FWQ22" s="605"/>
      <c r="FWR22" s="605"/>
      <c r="FWS22" s="605"/>
      <c r="FWT22" s="605"/>
      <c r="FWU22" s="605"/>
      <c r="FWV22" s="605"/>
      <c r="FWW22" s="605"/>
      <c r="FWX22" s="605"/>
      <c r="FWY22" s="605"/>
      <c r="FWZ22" s="605"/>
      <c r="FXA22" s="605"/>
      <c r="FXB22" s="605"/>
      <c r="FXC22" s="605"/>
      <c r="FXD22" s="605"/>
      <c r="FXE22" s="605"/>
      <c r="FXF22" s="605"/>
      <c r="FXG22" s="605"/>
      <c r="FXH22" s="605"/>
      <c r="FXI22" s="605"/>
      <c r="FXJ22" s="605"/>
      <c r="FXK22" s="605"/>
      <c r="FXL22" s="605"/>
      <c r="FXM22" s="605"/>
      <c r="FXN22" s="605"/>
      <c r="FXO22" s="605"/>
      <c r="FXP22" s="605"/>
      <c r="FXQ22" s="605"/>
      <c r="FXR22" s="605"/>
      <c r="FXS22" s="605"/>
      <c r="FXT22" s="605"/>
      <c r="FXU22" s="605"/>
      <c r="FXV22" s="605"/>
      <c r="FXW22" s="605"/>
      <c r="FXX22" s="605"/>
      <c r="FXY22" s="605"/>
      <c r="FXZ22" s="605"/>
      <c r="FYA22" s="605"/>
      <c r="FYB22" s="605"/>
      <c r="FYC22" s="605"/>
      <c r="FYD22" s="605"/>
      <c r="FYE22" s="605"/>
      <c r="FYF22" s="605"/>
      <c r="FYG22" s="605"/>
      <c r="FYH22" s="605"/>
      <c r="FYI22" s="605"/>
      <c r="FYJ22" s="605"/>
      <c r="FYK22" s="605"/>
      <c r="FYL22" s="605"/>
      <c r="FYM22" s="605"/>
      <c r="FYN22" s="605"/>
      <c r="FYO22" s="605"/>
      <c r="FYP22" s="605"/>
      <c r="FYQ22" s="605"/>
      <c r="FYR22" s="605"/>
      <c r="FYS22" s="605"/>
      <c r="FYT22" s="605"/>
      <c r="FYU22" s="605"/>
      <c r="FYV22" s="605"/>
      <c r="FYW22" s="605"/>
      <c r="FYX22" s="605"/>
      <c r="FYY22" s="605"/>
      <c r="FYZ22" s="605"/>
      <c r="FZA22" s="605"/>
      <c r="FZB22" s="605"/>
      <c r="FZC22" s="605"/>
      <c r="FZD22" s="605"/>
      <c r="FZE22" s="605"/>
      <c r="FZF22" s="605"/>
      <c r="FZG22" s="605"/>
      <c r="FZH22" s="605"/>
      <c r="FZI22" s="605"/>
      <c r="FZJ22" s="605"/>
      <c r="FZK22" s="605"/>
      <c r="FZL22" s="605"/>
      <c r="FZM22" s="605"/>
      <c r="FZN22" s="605"/>
      <c r="FZO22" s="605"/>
      <c r="FZP22" s="605"/>
      <c r="FZQ22" s="605"/>
      <c r="FZR22" s="605"/>
      <c r="FZS22" s="605"/>
      <c r="FZT22" s="605"/>
      <c r="FZU22" s="605"/>
      <c r="FZV22" s="605"/>
      <c r="FZW22" s="605"/>
      <c r="FZX22" s="605"/>
      <c r="FZY22" s="605"/>
      <c r="FZZ22" s="605"/>
      <c r="GAA22" s="605"/>
      <c r="GAB22" s="605"/>
      <c r="GAC22" s="605"/>
      <c r="GAD22" s="605"/>
      <c r="GAE22" s="605"/>
      <c r="GAF22" s="605"/>
      <c r="GAG22" s="605"/>
      <c r="GAH22" s="605"/>
      <c r="GAI22" s="605"/>
      <c r="GAJ22" s="605"/>
      <c r="GAK22" s="605"/>
      <c r="GAL22" s="605"/>
      <c r="GAM22" s="605"/>
      <c r="GAN22" s="605"/>
      <c r="GAO22" s="605"/>
      <c r="GAP22" s="605"/>
      <c r="GAQ22" s="605"/>
      <c r="GAR22" s="605"/>
      <c r="GAS22" s="605"/>
      <c r="GAT22" s="605"/>
      <c r="GAU22" s="605"/>
      <c r="GAV22" s="605"/>
      <c r="GAW22" s="605"/>
      <c r="GAX22" s="605"/>
      <c r="GAY22" s="605"/>
      <c r="GAZ22" s="605"/>
      <c r="GBA22" s="605"/>
      <c r="GBB22" s="605"/>
      <c r="GBC22" s="605"/>
      <c r="GBD22" s="605"/>
      <c r="GBE22" s="605"/>
      <c r="GBF22" s="605"/>
      <c r="GBG22" s="605"/>
      <c r="GBH22" s="605"/>
      <c r="GBI22" s="605"/>
      <c r="GBJ22" s="605"/>
      <c r="GBK22" s="605"/>
      <c r="GBL22" s="605"/>
      <c r="GBM22" s="605"/>
      <c r="GBN22" s="605"/>
      <c r="GBO22" s="605"/>
      <c r="GBP22" s="605"/>
      <c r="GBQ22" s="605"/>
      <c r="GBR22" s="605"/>
      <c r="GBS22" s="605"/>
      <c r="GBT22" s="605"/>
      <c r="GBU22" s="605"/>
      <c r="GBV22" s="605"/>
      <c r="GBW22" s="605"/>
      <c r="GBX22" s="605"/>
      <c r="GBY22" s="605"/>
      <c r="GBZ22" s="605"/>
      <c r="GCA22" s="605"/>
      <c r="GCB22" s="605"/>
      <c r="GCC22" s="605"/>
      <c r="GCD22" s="605"/>
      <c r="GCE22" s="605"/>
      <c r="GCF22" s="605"/>
      <c r="GCG22" s="605"/>
      <c r="GCH22" s="605"/>
      <c r="GCI22" s="605"/>
      <c r="GCJ22" s="605"/>
      <c r="GCK22" s="605"/>
      <c r="GCL22" s="605"/>
      <c r="GCM22" s="605"/>
      <c r="GCN22" s="605"/>
      <c r="GCO22" s="605"/>
      <c r="GCP22" s="605"/>
      <c r="GCQ22" s="605"/>
      <c r="GCR22" s="605"/>
      <c r="GCS22" s="605"/>
      <c r="GCT22" s="605"/>
      <c r="GCU22" s="605"/>
      <c r="GCV22" s="605"/>
      <c r="GCW22" s="605"/>
      <c r="GCX22" s="605"/>
      <c r="GCY22" s="605"/>
      <c r="GCZ22" s="605"/>
      <c r="GDA22" s="605"/>
      <c r="GDB22" s="605"/>
      <c r="GDC22" s="605"/>
      <c r="GDD22" s="605"/>
      <c r="GDE22" s="605"/>
      <c r="GDF22" s="605"/>
      <c r="GDG22" s="605"/>
      <c r="GDH22" s="605"/>
      <c r="GDI22" s="605"/>
      <c r="GDJ22" s="605"/>
      <c r="GDK22" s="605"/>
      <c r="GDL22" s="605"/>
      <c r="GDM22" s="605"/>
      <c r="GDN22" s="605"/>
      <c r="GDO22" s="605"/>
      <c r="GDP22" s="605"/>
      <c r="GDQ22" s="605"/>
      <c r="GDR22" s="605"/>
      <c r="GDS22" s="605"/>
      <c r="GDT22" s="605"/>
      <c r="GDU22" s="605"/>
      <c r="GDV22" s="605"/>
      <c r="GDW22" s="605"/>
      <c r="GDX22" s="605"/>
      <c r="GDY22" s="605"/>
      <c r="GDZ22" s="605"/>
      <c r="GEA22" s="605"/>
      <c r="GEB22" s="605"/>
      <c r="GEC22" s="605"/>
      <c r="GED22" s="605"/>
      <c r="GEE22" s="605"/>
      <c r="GEF22" s="605"/>
      <c r="GEG22" s="605"/>
      <c r="GEH22" s="605"/>
      <c r="GEI22" s="605"/>
      <c r="GEJ22" s="605"/>
      <c r="GEK22" s="605"/>
      <c r="GEL22" s="605"/>
      <c r="GEM22" s="605"/>
      <c r="GEN22" s="605"/>
      <c r="GEO22" s="605"/>
      <c r="GEP22" s="605"/>
      <c r="GEQ22" s="605"/>
      <c r="GER22" s="605"/>
      <c r="GES22" s="605"/>
      <c r="GET22" s="605"/>
      <c r="GEU22" s="605"/>
      <c r="GEV22" s="605"/>
      <c r="GEW22" s="605"/>
      <c r="GEX22" s="605"/>
      <c r="GEY22" s="605"/>
      <c r="GEZ22" s="605"/>
      <c r="GFA22" s="605"/>
      <c r="GFB22" s="605"/>
      <c r="GFC22" s="605"/>
      <c r="GFD22" s="605"/>
      <c r="GFE22" s="605"/>
      <c r="GFF22" s="605"/>
      <c r="GFG22" s="605"/>
      <c r="GFH22" s="605"/>
      <c r="GFI22" s="605"/>
      <c r="GFJ22" s="605"/>
      <c r="GFK22" s="605"/>
      <c r="GFL22" s="605"/>
      <c r="GFM22" s="605"/>
      <c r="GFN22" s="605"/>
      <c r="GFO22" s="605"/>
      <c r="GFP22" s="605"/>
      <c r="GFQ22" s="605"/>
      <c r="GFR22" s="605"/>
      <c r="GFS22" s="605"/>
      <c r="GFT22" s="605"/>
      <c r="GFU22" s="605"/>
      <c r="GFV22" s="605"/>
      <c r="GFW22" s="605"/>
      <c r="GFX22" s="605"/>
      <c r="GFY22" s="605"/>
      <c r="GFZ22" s="605"/>
      <c r="GGA22" s="605"/>
      <c r="GGB22" s="605"/>
      <c r="GGC22" s="605"/>
      <c r="GGD22" s="605"/>
      <c r="GGE22" s="605"/>
      <c r="GGF22" s="605"/>
      <c r="GGG22" s="605"/>
      <c r="GGH22" s="605"/>
      <c r="GGI22" s="605"/>
      <c r="GGJ22" s="605"/>
      <c r="GGK22" s="605"/>
      <c r="GGL22" s="605"/>
      <c r="GGM22" s="605"/>
      <c r="GGN22" s="605"/>
      <c r="GGO22" s="605"/>
      <c r="GGP22" s="605"/>
      <c r="GGQ22" s="605"/>
      <c r="GGR22" s="605"/>
      <c r="GGS22" s="605"/>
      <c r="GGT22" s="605"/>
      <c r="GGU22" s="605"/>
      <c r="GGV22" s="605"/>
      <c r="GGW22" s="605"/>
      <c r="GGX22" s="605"/>
      <c r="GGY22" s="605"/>
      <c r="GGZ22" s="605"/>
      <c r="GHA22" s="605"/>
      <c r="GHB22" s="605"/>
      <c r="GHC22" s="605"/>
      <c r="GHD22" s="605"/>
      <c r="GHE22" s="605"/>
      <c r="GHF22" s="605"/>
      <c r="GHG22" s="605"/>
      <c r="GHH22" s="605"/>
      <c r="GHI22" s="605"/>
      <c r="GHJ22" s="605"/>
      <c r="GHK22" s="605"/>
      <c r="GHL22" s="605"/>
      <c r="GHM22" s="605"/>
      <c r="GHN22" s="605"/>
      <c r="GHO22" s="605"/>
      <c r="GHP22" s="605"/>
      <c r="GHQ22" s="605"/>
      <c r="GHR22" s="605"/>
      <c r="GHS22" s="605"/>
      <c r="GHT22" s="605"/>
      <c r="GHU22" s="605"/>
      <c r="GHV22" s="605"/>
      <c r="GHW22" s="605"/>
      <c r="GHX22" s="605"/>
      <c r="GHY22" s="605"/>
      <c r="GHZ22" s="605"/>
      <c r="GIA22" s="605"/>
      <c r="GIB22" s="605"/>
      <c r="GIC22" s="605"/>
      <c r="GID22" s="605"/>
      <c r="GIE22" s="605"/>
      <c r="GIF22" s="605"/>
      <c r="GIG22" s="605"/>
      <c r="GIH22" s="605"/>
      <c r="GII22" s="605"/>
      <c r="GIJ22" s="605"/>
      <c r="GIK22" s="605"/>
      <c r="GIL22" s="605"/>
      <c r="GIM22" s="605"/>
      <c r="GIN22" s="605"/>
      <c r="GIO22" s="605"/>
      <c r="GIP22" s="605"/>
      <c r="GIQ22" s="605"/>
      <c r="GIR22" s="605"/>
      <c r="GIS22" s="605"/>
      <c r="GIT22" s="605"/>
      <c r="GIU22" s="605"/>
      <c r="GIV22" s="605"/>
      <c r="GIW22" s="605"/>
      <c r="GIX22" s="605"/>
      <c r="GIY22" s="605"/>
      <c r="GIZ22" s="605"/>
      <c r="GJA22" s="605"/>
      <c r="GJB22" s="605"/>
      <c r="GJC22" s="605"/>
      <c r="GJD22" s="605"/>
      <c r="GJE22" s="605"/>
      <c r="GJF22" s="605"/>
      <c r="GJG22" s="605"/>
      <c r="GJH22" s="605"/>
      <c r="GJI22" s="605"/>
      <c r="GJJ22" s="605"/>
      <c r="GJK22" s="605"/>
      <c r="GJL22" s="605"/>
      <c r="GJM22" s="605"/>
      <c r="GJN22" s="605"/>
      <c r="GJO22" s="605"/>
      <c r="GJP22" s="605"/>
      <c r="GJQ22" s="605"/>
      <c r="GJR22" s="605"/>
      <c r="GJS22" s="605"/>
      <c r="GJT22" s="605"/>
      <c r="GJU22" s="605"/>
      <c r="GJV22" s="605"/>
      <c r="GJW22" s="605"/>
      <c r="GJX22" s="605"/>
      <c r="GJY22" s="605"/>
      <c r="GJZ22" s="605"/>
      <c r="GKA22" s="605"/>
      <c r="GKB22" s="605"/>
      <c r="GKC22" s="605"/>
      <c r="GKD22" s="605"/>
      <c r="GKE22" s="605"/>
      <c r="GKF22" s="605"/>
      <c r="GKG22" s="605"/>
      <c r="GKH22" s="605"/>
      <c r="GKI22" s="605"/>
      <c r="GKJ22" s="605"/>
      <c r="GKK22" s="605"/>
      <c r="GKL22" s="605"/>
      <c r="GKM22" s="605"/>
      <c r="GKN22" s="605"/>
      <c r="GKO22" s="605"/>
      <c r="GKP22" s="605"/>
      <c r="GKQ22" s="605"/>
      <c r="GKR22" s="605"/>
      <c r="GKS22" s="605"/>
      <c r="GKT22" s="605"/>
      <c r="GKU22" s="605"/>
      <c r="GKV22" s="605"/>
      <c r="GKW22" s="605"/>
      <c r="GKX22" s="605"/>
      <c r="GKY22" s="605"/>
      <c r="GKZ22" s="605"/>
      <c r="GLA22" s="605"/>
      <c r="GLB22" s="605"/>
      <c r="GLC22" s="605"/>
      <c r="GLD22" s="605"/>
      <c r="GLE22" s="605"/>
      <c r="GLF22" s="605"/>
      <c r="GLG22" s="605"/>
      <c r="GLH22" s="605"/>
      <c r="GLI22" s="605"/>
      <c r="GLJ22" s="605"/>
      <c r="GLK22" s="605"/>
      <c r="GLL22" s="605"/>
      <c r="GLM22" s="605"/>
      <c r="GLN22" s="605"/>
      <c r="GLO22" s="605"/>
      <c r="GLP22" s="605"/>
      <c r="GLQ22" s="605"/>
      <c r="GLR22" s="605"/>
      <c r="GLS22" s="605"/>
      <c r="GLT22" s="605"/>
      <c r="GLU22" s="605"/>
      <c r="GLV22" s="605"/>
      <c r="GLW22" s="605"/>
      <c r="GLX22" s="605"/>
      <c r="GLY22" s="605"/>
      <c r="GLZ22" s="605"/>
      <c r="GMA22" s="605"/>
      <c r="GMB22" s="605"/>
      <c r="GMC22" s="605"/>
      <c r="GMD22" s="605"/>
      <c r="GME22" s="605"/>
      <c r="GMF22" s="605"/>
      <c r="GMG22" s="605"/>
      <c r="GMH22" s="605"/>
      <c r="GMI22" s="605"/>
      <c r="GMJ22" s="605"/>
      <c r="GMK22" s="605"/>
      <c r="GML22" s="605"/>
      <c r="GMM22" s="605"/>
      <c r="GMN22" s="605"/>
      <c r="GMO22" s="605"/>
      <c r="GMP22" s="605"/>
      <c r="GMQ22" s="605"/>
      <c r="GMR22" s="605"/>
      <c r="GMS22" s="605"/>
      <c r="GMT22" s="605"/>
      <c r="GMU22" s="605"/>
      <c r="GMV22" s="605"/>
      <c r="GMW22" s="605"/>
      <c r="GMX22" s="605"/>
      <c r="GMY22" s="605"/>
      <c r="GMZ22" s="605"/>
      <c r="GNA22" s="605"/>
      <c r="GNB22" s="605"/>
      <c r="GNC22" s="605"/>
      <c r="GND22" s="605"/>
      <c r="GNE22" s="605"/>
      <c r="GNF22" s="605"/>
      <c r="GNG22" s="605"/>
      <c r="GNH22" s="605"/>
      <c r="GNI22" s="605"/>
      <c r="GNJ22" s="605"/>
      <c r="GNK22" s="605"/>
      <c r="GNL22" s="605"/>
      <c r="GNM22" s="605"/>
      <c r="GNN22" s="605"/>
      <c r="GNO22" s="605"/>
      <c r="GNP22" s="605"/>
      <c r="GNQ22" s="605"/>
      <c r="GNR22" s="605"/>
      <c r="GNS22" s="605"/>
      <c r="GNT22" s="605"/>
      <c r="GNU22" s="605"/>
      <c r="GNV22" s="605"/>
      <c r="GNW22" s="605"/>
      <c r="GNX22" s="605"/>
      <c r="GNY22" s="605"/>
      <c r="GNZ22" s="605"/>
      <c r="GOA22" s="605"/>
      <c r="GOB22" s="605"/>
      <c r="GOC22" s="605"/>
      <c r="GOD22" s="605"/>
      <c r="GOE22" s="605"/>
      <c r="GOF22" s="605"/>
      <c r="GOG22" s="605"/>
      <c r="GOH22" s="605"/>
      <c r="GOI22" s="605"/>
      <c r="GOJ22" s="605"/>
      <c r="GOK22" s="605"/>
      <c r="GOL22" s="605"/>
      <c r="GOM22" s="605"/>
      <c r="GON22" s="605"/>
      <c r="GOO22" s="605"/>
      <c r="GOP22" s="605"/>
      <c r="GOQ22" s="605"/>
      <c r="GOR22" s="605"/>
      <c r="GOS22" s="605"/>
      <c r="GOT22" s="605"/>
      <c r="GOU22" s="605"/>
      <c r="GOV22" s="605"/>
      <c r="GOW22" s="605"/>
      <c r="GOX22" s="605"/>
      <c r="GOY22" s="605"/>
      <c r="GOZ22" s="605"/>
      <c r="GPA22" s="605"/>
      <c r="GPB22" s="605"/>
      <c r="GPC22" s="605"/>
      <c r="GPD22" s="605"/>
      <c r="GPE22" s="605"/>
      <c r="GPF22" s="605"/>
      <c r="GPG22" s="605"/>
      <c r="GPH22" s="605"/>
      <c r="GPI22" s="605"/>
      <c r="GPJ22" s="605"/>
      <c r="GPK22" s="605"/>
      <c r="GPL22" s="605"/>
      <c r="GPM22" s="605"/>
      <c r="GPN22" s="605"/>
      <c r="GPO22" s="605"/>
      <c r="GPP22" s="605"/>
      <c r="GPQ22" s="605"/>
      <c r="GPR22" s="605"/>
      <c r="GPS22" s="605"/>
      <c r="GPT22" s="605"/>
      <c r="GPU22" s="605"/>
      <c r="GPV22" s="605"/>
      <c r="GPW22" s="605"/>
      <c r="GPX22" s="605"/>
      <c r="GPY22" s="605"/>
      <c r="GPZ22" s="605"/>
      <c r="GQA22" s="605"/>
      <c r="GQB22" s="605"/>
      <c r="GQC22" s="605"/>
      <c r="GQD22" s="605"/>
      <c r="GQE22" s="605"/>
      <c r="GQF22" s="605"/>
      <c r="GQG22" s="605"/>
      <c r="GQH22" s="605"/>
      <c r="GQI22" s="605"/>
      <c r="GQJ22" s="605"/>
      <c r="GQK22" s="605"/>
      <c r="GQL22" s="605"/>
      <c r="GQM22" s="605"/>
      <c r="GQN22" s="605"/>
      <c r="GQO22" s="605"/>
      <c r="GQP22" s="605"/>
      <c r="GQQ22" s="605"/>
      <c r="GQR22" s="605"/>
      <c r="GQS22" s="605"/>
      <c r="GQT22" s="605"/>
      <c r="GQU22" s="605"/>
      <c r="GQV22" s="605"/>
      <c r="GQW22" s="605"/>
      <c r="GQX22" s="605"/>
      <c r="GQY22" s="605"/>
      <c r="GQZ22" s="605"/>
      <c r="GRA22" s="605"/>
      <c r="GRB22" s="605"/>
      <c r="GRC22" s="605"/>
      <c r="GRD22" s="605"/>
      <c r="GRE22" s="605"/>
      <c r="GRF22" s="605"/>
      <c r="GRG22" s="605"/>
      <c r="GRH22" s="605"/>
      <c r="GRI22" s="605"/>
      <c r="GRJ22" s="605"/>
      <c r="GRK22" s="605"/>
      <c r="GRL22" s="605"/>
      <c r="GRM22" s="605"/>
      <c r="GRN22" s="605"/>
      <c r="GRO22" s="605"/>
      <c r="GRP22" s="605"/>
      <c r="GRQ22" s="605"/>
      <c r="GRR22" s="605"/>
      <c r="GRS22" s="605"/>
      <c r="GRT22" s="605"/>
      <c r="GRU22" s="605"/>
      <c r="GRV22" s="605"/>
      <c r="GRW22" s="605"/>
      <c r="GRX22" s="605"/>
      <c r="GRY22" s="605"/>
      <c r="GRZ22" s="605"/>
      <c r="GSA22" s="605"/>
      <c r="GSB22" s="605"/>
      <c r="GSC22" s="605"/>
      <c r="GSD22" s="605"/>
      <c r="GSE22" s="605"/>
      <c r="GSF22" s="605"/>
      <c r="GSG22" s="605"/>
      <c r="GSH22" s="605"/>
      <c r="GSI22" s="605"/>
      <c r="GSJ22" s="605"/>
      <c r="GSK22" s="605"/>
      <c r="GSL22" s="605"/>
      <c r="GSM22" s="605"/>
      <c r="GSN22" s="605"/>
      <c r="GSO22" s="605"/>
      <c r="GSP22" s="605"/>
      <c r="GSQ22" s="605"/>
      <c r="GSR22" s="605"/>
      <c r="GSS22" s="605"/>
      <c r="GST22" s="605"/>
      <c r="GSU22" s="605"/>
      <c r="GSV22" s="605"/>
      <c r="GSW22" s="605"/>
      <c r="GSX22" s="605"/>
      <c r="GSY22" s="605"/>
      <c r="GSZ22" s="605"/>
      <c r="GTA22" s="605"/>
      <c r="GTB22" s="605"/>
      <c r="GTC22" s="605"/>
      <c r="GTD22" s="605"/>
      <c r="GTE22" s="605"/>
      <c r="GTF22" s="605"/>
      <c r="GTG22" s="605"/>
      <c r="GTH22" s="605"/>
      <c r="GTI22" s="605"/>
      <c r="GTJ22" s="605"/>
      <c r="GTK22" s="605"/>
      <c r="GTL22" s="605"/>
      <c r="GTM22" s="605"/>
      <c r="GTN22" s="605"/>
      <c r="GTO22" s="605"/>
      <c r="GTP22" s="605"/>
      <c r="GTQ22" s="605"/>
      <c r="GTR22" s="605"/>
      <c r="GTS22" s="605"/>
      <c r="GTT22" s="605"/>
      <c r="GTU22" s="605"/>
      <c r="GTV22" s="605"/>
      <c r="GTW22" s="605"/>
      <c r="GTX22" s="605"/>
      <c r="GTY22" s="605"/>
      <c r="GTZ22" s="605"/>
      <c r="GUA22" s="605"/>
      <c r="GUB22" s="605"/>
      <c r="GUC22" s="605"/>
      <c r="GUD22" s="605"/>
      <c r="GUE22" s="605"/>
      <c r="GUF22" s="605"/>
      <c r="GUG22" s="605"/>
      <c r="GUH22" s="605"/>
      <c r="GUI22" s="605"/>
      <c r="GUJ22" s="605"/>
      <c r="GUK22" s="605"/>
      <c r="GUL22" s="605"/>
      <c r="GUM22" s="605"/>
      <c r="GUN22" s="605"/>
      <c r="GUO22" s="605"/>
      <c r="GUP22" s="605"/>
      <c r="GUQ22" s="605"/>
      <c r="GUR22" s="605"/>
      <c r="GUS22" s="605"/>
      <c r="GUT22" s="605"/>
      <c r="GUU22" s="605"/>
      <c r="GUV22" s="605"/>
      <c r="GUW22" s="605"/>
      <c r="GUX22" s="605"/>
      <c r="GUY22" s="605"/>
      <c r="GUZ22" s="605"/>
      <c r="GVA22" s="605"/>
      <c r="GVB22" s="605"/>
      <c r="GVC22" s="605"/>
      <c r="GVD22" s="605"/>
      <c r="GVE22" s="605"/>
      <c r="GVF22" s="605"/>
      <c r="GVG22" s="605"/>
      <c r="GVH22" s="605"/>
      <c r="GVI22" s="605"/>
      <c r="GVJ22" s="605"/>
      <c r="GVK22" s="605"/>
      <c r="GVL22" s="605"/>
      <c r="GVM22" s="605"/>
      <c r="GVN22" s="605"/>
      <c r="GVO22" s="605"/>
      <c r="GVP22" s="605"/>
      <c r="GVQ22" s="605"/>
      <c r="GVR22" s="605"/>
      <c r="GVS22" s="605"/>
      <c r="GVT22" s="605"/>
      <c r="GVU22" s="605"/>
      <c r="GVV22" s="605"/>
      <c r="GVW22" s="605"/>
      <c r="GVX22" s="605"/>
      <c r="GVY22" s="605"/>
      <c r="GVZ22" s="605"/>
      <c r="GWA22" s="605"/>
      <c r="GWB22" s="605"/>
      <c r="GWC22" s="605"/>
      <c r="GWD22" s="605"/>
      <c r="GWE22" s="605"/>
      <c r="GWF22" s="605"/>
      <c r="GWG22" s="605"/>
      <c r="GWH22" s="605"/>
      <c r="GWI22" s="605"/>
      <c r="GWJ22" s="605"/>
      <c r="GWK22" s="605"/>
      <c r="GWL22" s="605"/>
      <c r="GWM22" s="605"/>
      <c r="GWN22" s="605"/>
      <c r="GWO22" s="605"/>
      <c r="GWP22" s="605"/>
      <c r="GWQ22" s="605"/>
      <c r="GWR22" s="605"/>
      <c r="GWS22" s="605"/>
      <c r="GWT22" s="605"/>
      <c r="GWU22" s="605"/>
      <c r="GWV22" s="605"/>
      <c r="GWW22" s="605"/>
      <c r="GWX22" s="605"/>
      <c r="GWY22" s="605"/>
      <c r="GWZ22" s="605"/>
      <c r="GXA22" s="605"/>
      <c r="GXB22" s="605"/>
      <c r="GXC22" s="605"/>
      <c r="GXD22" s="605"/>
      <c r="GXE22" s="605"/>
      <c r="GXF22" s="605"/>
      <c r="GXG22" s="605"/>
      <c r="GXH22" s="605"/>
      <c r="GXI22" s="605"/>
      <c r="GXJ22" s="605"/>
      <c r="GXK22" s="605"/>
      <c r="GXL22" s="605"/>
      <c r="GXM22" s="605"/>
      <c r="GXN22" s="605"/>
      <c r="GXO22" s="605"/>
      <c r="GXP22" s="605"/>
      <c r="GXQ22" s="605"/>
      <c r="GXR22" s="605"/>
      <c r="GXS22" s="605"/>
      <c r="GXT22" s="605"/>
      <c r="GXU22" s="605"/>
      <c r="GXV22" s="605"/>
      <c r="GXW22" s="605"/>
      <c r="GXX22" s="605"/>
      <c r="GXY22" s="605"/>
      <c r="GXZ22" s="605"/>
      <c r="GYA22" s="605"/>
      <c r="GYB22" s="605"/>
      <c r="GYC22" s="605"/>
      <c r="GYD22" s="605"/>
      <c r="GYE22" s="605"/>
      <c r="GYF22" s="605"/>
      <c r="GYG22" s="605"/>
      <c r="GYH22" s="605"/>
      <c r="GYI22" s="605"/>
      <c r="GYJ22" s="605"/>
      <c r="GYK22" s="605"/>
      <c r="GYL22" s="605"/>
      <c r="GYM22" s="605"/>
      <c r="GYN22" s="605"/>
      <c r="GYO22" s="605"/>
      <c r="GYP22" s="605"/>
      <c r="GYQ22" s="605"/>
      <c r="GYR22" s="605"/>
      <c r="GYS22" s="605"/>
      <c r="GYT22" s="605"/>
      <c r="GYU22" s="605"/>
      <c r="GYV22" s="605"/>
      <c r="GYW22" s="605"/>
      <c r="GYX22" s="605"/>
      <c r="GYY22" s="605"/>
      <c r="GYZ22" s="605"/>
      <c r="GZA22" s="605"/>
      <c r="GZB22" s="605"/>
      <c r="GZC22" s="605"/>
      <c r="GZD22" s="605"/>
      <c r="GZE22" s="605"/>
      <c r="GZF22" s="605"/>
      <c r="GZG22" s="605"/>
      <c r="GZH22" s="605"/>
      <c r="GZI22" s="605"/>
      <c r="GZJ22" s="605"/>
      <c r="GZK22" s="605"/>
      <c r="GZL22" s="605"/>
      <c r="GZM22" s="605"/>
      <c r="GZN22" s="605"/>
      <c r="GZO22" s="605"/>
      <c r="GZP22" s="605"/>
      <c r="GZQ22" s="605"/>
      <c r="GZR22" s="605"/>
      <c r="GZS22" s="605"/>
      <c r="GZT22" s="605"/>
      <c r="GZU22" s="605"/>
      <c r="GZV22" s="605"/>
      <c r="GZW22" s="605"/>
      <c r="GZX22" s="605"/>
      <c r="GZY22" s="605"/>
      <c r="GZZ22" s="605"/>
      <c r="HAA22" s="605"/>
      <c r="HAB22" s="605"/>
      <c r="HAC22" s="605"/>
      <c r="HAD22" s="605"/>
      <c r="HAE22" s="605"/>
      <c r="HAF22" s="605"/>
      <c r="HAG22" s="605"/>
      <c r="HAH22" s="605"/>
      <c r="HAI22" s="605"/>
      <c r="HAJ22" s="605"/>
      <c r="HAK22" s="605"/>
      <c r="HAL22" s="605"/>
      <c r="HAM22" s="605"/>
      <c r="HAN22" s="605"/>
      <c r="HAO22" s="605"/>
      <c r="HAP22" s="605"/>
      <c r="HAQ22" s="605"/>
      <c r="HAR22" s="605"/>
      <c r="HAS22" s="605"/>
      <c r="HAT22" s="605"/>
      <c r="HAU22" s="605"/>
      <c r="HAV22" s="605"/>
      <c r="HAW22" s="605"/>
      <c r="HAX22" s="605"/>
      <c r="HAY22" s="605"/>
      <c r="HAZ22" s="605"/>
      <c r="HBA22" s="605"/>
      <c r="HBB22" s="605"/>
      <c r="HBC22" s="605"/>
      <c r="HBD22" s="605"/>
      <c r="HBE22" s="605"/>
      <c r="HBF22" s="605"/>
      <c r="HBG22" s="605"/>
      <c r="HBH22" s="605"/>
      <c r="HBI22" s="605"/>
      <c r="HBJ22" s="605"/>
      <c r="HBK22" s="605"/>
      <c r="HBL22" s="605"/>
      <c r="HBM22" s="605"/>
      <c r="HBN22" s="605"/>
      <c r="HBO22" s="605"/>
      <c r="HBP22" s="605"/>
      <c r="HBQ22" s="605"/>
      <c r="HBR22" s="605"/>
      <c r="HBS22" s="605"/>
      <c r="HBT22" s="605"/>
      <c r="HBU22" s="605"/>
      <c r="HBV22" s="605"/>
      <c r="HBW22" s="605"/>
      <c r="HBX22" s="605"/>
      <c r="HBY22" s="605"/>
      <c r="HBZ22" s="605"/>
      <c r="HCA22" s="605"/>
      <c r="HCB22" s="605"/>
      <c r="HCC22" s="605"/>
      <c r="HCD22" s="605"/>
      <c r="HCE22" s="605"/>
      <c r="HCF22" s="605"/>
      <c r="HCG22" s="605"/>
      <c r="HCH22" s="605"/>
      <c r="HCI22" s="605"/>
      <c r="HCJ22" s="605"/>
      <c r="HCK22" s="605"/>
      <c r="HCL22" s="605"/>
      <c r="HCM22" s="605"/>
      <c r="HCN22" s="605"/>
      <c r="HCO22" s="605"/>
      <c r="HCP22" s="605"/>
      <c r="HCQ22" s="605"/>
      <c r="HCR22" s="605"/>
      <c r="HCS22" s="605"/>
      <c r="HCT22" s="605"/>
      <c r="HCU22" s="605"/>
      <c r="HCV22" s="605"/>
      <c r="HCW22" s="605"/>
      <c r="HCX22" s="605"/>
      <c r="HCY22" s="605"/>
      <c r="HCZ22" s="605"/>
      <c r="HDA22" s="605"/>
      <c r="HDB22" s="605"/>
      <c r="HDC22" s="605"/>
      <c r="HDD22" s="605"/>
      <c r="HDE22" s="605"/>
      <c r="HDF22" s="605"/>
      <c r="HDG22" s="605"/>
      <c r="HDH22" s="605"/>
      <c r="HDI22" s="605"/>
      <c r="HDJ22" s="605"/>
      <c r="HDK22" s="605"/>
      <c r="HDL22" s="605"/>
      <c r="HDM22" s="605"/>
      <c r="HDN22" s="605"/>
      <c r="HDO22" s="605"/>
      <c r="HDP22" s="605"/>
      <c r="HDQ22" s="605"/>
      <c r="HDR22" s="605"/>
      <c r="HDS22" s="605"/>
      <c r="HDT22" s="605"/>
      <c r="HDU22" s="605"/>
      <c r="HDV22" s="605"/>
      <c r="HDW22" s="605"/>
      <c r="HDX22" s="605"/>
      <c r="HDY22" s="605"/>
      <c r="HDZ22" s="605"/>
      <c r="HEA22" s="605"/>
      <c r="HEB22" s="605"/>
      <c r="HEC22" s="605"/>
      <c r="HED22" s="605"/>
      <c r="HEE22" s="605"/>
      <c r="HEF22" s="605"/>
      <c r="HEG22" s="605"/>
      <c r="HEH22" s="605"/>
      <c r="HEI22" s="605"/>
      <c r="HEJ22" s="605"/>
      <c r="HEK22" s="605"/>
      <c r="HEL22" s="605"/>
      <c r="HEM22" s="605"/>
      <c r="HEN22" s="605"/>
      <c r="HEO22" s="605"/>
      <c r="HEP22" s="605"/>
      <c r="HEQ22" s="605"/>
      <c r="HER22" s="605"/>
      <c r="HES22" s="605"/>
      <c r="HET22" s="605"/>
      <c r="HEU22" s="605"/>
      <c r="HEV22" s="605"/>
      <c r="HEW22" s="605"/>
      <c r="HEX22" s="605"/>
      <c r="HEY22" s="605"/>
      <c r="HEZ22" s="605"/>
      <c r="HFA22" s="605"/>
      <c r="HFB22" s="605"/>
      <c r="HFC22" s="605"/>
      <c r="HFD22" s="605"/>
      <c r="HFE22" s="605"/>
      <c r="HFF22" s="605"/>
      <c r="HFG22" s="605"/>
      <c r="HFH22" s="605"/>
      <c r="HFI22" s="605"/>
      <c r="HFJ22" s="605"/>
      <c r="HFK22" s="605"/>
      <c r="HFL22" s="605"/>
      <c r="HFM22" s="605"/>
      <c r="HFN22" s="605"/>
      <c r="HFO22" s="605"/>
      <c r="HFP22" s="605"/>
      <c r="HFQ22" s="605"/>
      <c r="HFR22" s="605"/>
      <c r="HFS22" s="605"/>
      <c r="HFT22" s="605"/>
      <c r="HFU22" s="605"/>
      <c r="HFV22" s="605"/>
      <c r="HFW22" s="605"/>
      <c r="HFX22" s="605"/>
      <c r="HFY22" s="605"/>
      <c r="HFZ22" s="605"/>
      <c r="HGA22" s="605"/>
      <c r="HGB22" s="605"/>
      <c r="HGC22" s="605"/>
      <c r="HGD22" s="605"/>
      <c r="HGE22" s="605"/>
      <c r="HGF22" s="605"/>
      <c r="HGG22" s="605"/>
      <c r="HGH22" s="605"/>
      <c r="HGI22" s="605"/>
      <c r="HGJ22" s="605"/>
      <c r="HGK22" s="605"/>
      <c r="HGL22" s="605"/>
      <c r="HGM22" s="605"/>
      <c r="HGN22" s="605"/>
      <c r="HGO22" s="605"/>
      <c r="HGP22" s="605"/>
      <c r="HGQ22" s="605"/>
      <c r="HGR22" s="605"/>
      <c r="HGS22" s="605"/>
      <c r="HGT22" s="605"/>
      <c r="HGU22" s="605"/>
      <c r="HGV22" s="605"/>
      <c r="HGW22" s="605"/>
      <c r="HGX22" s="605"/>
      <c r="HGY22" s="605"/>
      <c r="HGZ22" s="605"/>
      <c r="HHA22" s="605"/>
      <c r="HHB22" s="605"/>
      <c r="HHC22" s="605"/>
      <c r="HHD22" s="605"/>
      <c r="HHE22" s="605"/>
      <c r="HHF22" s="605"/>
      <c r="HHG22" s="605"/>
      <c r="HHH22" s="605"/>
      <c r="HHI22" s="605"/>
      <c r="HHJ22" s="605"/>
      <c r="HHK22" s="605"/>
      <c r="HHL22" s="605"/>
      <c r="HHM22" s="605"/>
      <c r="HHN22" s="605"/>
      <c r="HHO22" s="605"/>
      <c r="HHP22" s="605"/>
      <c r="HHQ22" s="605"/>
      <c r="HHR22" s="605"/>
      <c r="HHS22" s="605"/>
      <c r="HHT22" s="605"/>
      <c r="HHU22" s="605"/>
      <c r="HHV22" s="605"/>
      <c r="HHW22" s="605"/>
      <c r="HHX22" s="605"/>
      <c r="HHY22" s="605"/>
      <c r="HHZ22" s="605"/>
      <c r="HIA22" s="605"/>
      <c r="HIB22" s="605"/>
      <c r="HIC22" s="605"/>
      <c r="HID22" s="605"/>
      <c r="HIE22" s="605"/>
      <c r="HIF22" s="605"/>
      <c r="HIG22" s="605"/>
      <c r="HIH22" s="605"/>
      <c r="HII22" s="605"/>
      <c r="HIJ22" s="605"/>
      <c r="HIK22" s="605"/>
      <c r="HIL22" s="605"/>
      <c r="HIM22" s="605"/>
      <c r="HIN22" s="605"/>
      <c r="HIO22" s="605"/>
      <c r="HIP22" s="605"/>
      <c r="HIQ22" s="605"/>
      <c r="HIR22" s="605"/>
      <c r="HIS22" s="605"/>
      <c r="HIT22" s="605"/>
      <c r="HIU22" s="605"/>
      <c r="HIV22" s="605"/>
      <c r="HIW22" s="605"/>
      <c r="HIX22" s="605"/>
      <c r="HIY22" s="605"/>
      <c r="HIZ22" s="605"/>
      <c r="HJA22" s="605"/>
      <c r="HJB22" s="605"/>
      <c r="HJC22" s="605"/>
      <c r="HJD22" s="605"/>
      <c r="HJE22" s="605"/>
      <c r="HJF22" s="605"/>
      <c r="HJG22" s="605"/>
      <c r="HJH22" s="605"/>
      <c r="HJI22" s="605"/>
      <c r="HJJ22" s="605"/>
      <c r="HJK22" s="605"/>
      <c r="HJL22" s="605"/>
      <c r="HJM22" s="605"/>
      <c r="HJN22" s="605"/>
      <c r="HJO22" s="605"/>
      <c r="HJP22" s="605"/>
      <c r="HJQ22" s="605"/>
      <c r="HJR22" s="605"/>
      <c r="HJS22" s="605"/>
      <c r="HJT22" s="605"/>
      <c r="HJU22" s="605"/>
      <c r="HJV22" s="605"/>
      <c r="HJW22" s="605"/>
      <c r="HJX22" s="605"/>
      <c r="HJY22" s="605"/>
      <c r="HJZ22" s="605"/>
      <c r="HKA22" s="605"/>
      <c r="HKB22" s="605"/>
      <c r="HKC22" s="605"/>
      <c r="HKD22" s="605"/>
      <c r="HKE22" s="605"/>
      <c r="HKF22" s="605"/>
      <c r="HKG22" s="605"/>
      <c r="HKH22" s="605"/>
      <c r="HKI22" s="605"/>
      <c r="HKJ22" s="605"/>
      <c r="HKK22" s="605"/>
      <c r="HKL22" s="605"/>
      <c r="HKM22" s="605"/>
      <c r="HKN22" s="605"/>
      <c r="HKO22" s="605"/>
      <c r="HKP22" s="605"/>
      <c r="HKQ22" s="605"/>
      <c r="HKR22" s="605"/>
      <c r="HKS22" s="605"/>
      <c r="HKT22" s="605"/>
      <c r="HKU22" s="605"/>
      <c r="HKV22" s="605"/>
      <c r="HKW22" s="605"/>
      <c r="HKX22" s="605"/>
      <c r="HKY22" s="605"/>
      <c r="HKZ22" s="605"/>
      <c r="HLA22" s="605"/>
      <c r="HLB22" s="605"/>
      <c r="HLC22" s="605"/>
      <c r="HLD22" s="605"/>
      <c r="HLE22" s="605"/>
      <c r="HLF22" s="605"/>
      <c r="HLG22" s="605"/>
      <c r="HLH22" s="605"/>
      <c r="HLI22" s="605"/>
      <c r="HLJ22" s="605"/>
      <c r="HLK22" s="605"/>
      <c r="HLL22" s="605"/>
      <c r="HLM22" s="605"/>
      <c r="HLN22" s="605"/>
      <c r="HLO22" s="605"/>
      <c r="HLP22" s="605"/>
      <c r="HLQ22" s="605"/>
      <c r="HLR22" s="605"/>
      <c r="HLS22" s="605"/>
      <c r="HLT22" s="605"/>
      <c r="HLU22" s="605"/>
      <c r="HLV22" s="605"/>
      <c r="HLW22" s="605"/>
      <c r="HLX22" s="605"/>
      <c r="HLY22" s="605"/>
      <c r="HLZ22" s="605"/>
      <c r="HMA22" s="605"/>
      <c r="HMB22" s="605"/>
      <c r="HMC22" s="605"/>
      <c r="HMD22" s="605"/>
      <c r="HME22" s="605"/>
      <c r="HMF22" s="605"/>
      <c r="HMG22" s="605"/>
      <c r="HMH22" s="605"/>
      <c r="HMI22" s="605"/>
      <c r="HMJ22" s="605"/>
      <c r="HMK22" s="605"/>
      <c r="HML22" s="605"/>
      <c r="HMM22" s="605"/>
      <c r="HMN22" s="605"/>
      <c r="HMO22" s="605"/>
      <c r="HMP22" s="605"/>
      <c r="HMQ22" s="605"/>
      <c r="HMR22" s="605"/>
      <c r="HMS22" s="605"/>
      <c r="HMT22" s="605"/>
      <c r="HMU22" s="605"/>
      <c r="HMV22" s="605"/>
      <c r="HMW22" s="605"/>
      <c r="HMX22" s="605"/>
      <c r="HMY22" s="605"/>
      <c r="HMZ22" s="605"/>
      <c r="HNA22" s="605"/>
      <c r="HNB22" s="605"/>
      <c r="HNC22" s="605"/>
      <c r="HND22" s="605"/>
      <c r="HNE22" s="605"/>
      <c r="HNF22" s="605"/>
      <c r="HNG22" s="605"/>
      <c r="HNH22" s="605"/>
      <c r="HNI22" s="605"/>
      <c r="HNJ22" s="605"/>
      <c r="HNK22" s="605"/>
      <c r="HNL22" s="605"/>
      <c r="HNM22" s="605"/>
      <c r="HNN22" s="605"/>
      <c r="HNO22" s="605"/>
      <c r="HNP22" s="605"/>
      <c r="HNQ22" s="605"/>
      <c r="HNR22" s="605"/>
      <c r="HNS22" s="605"/>
      <c r="HNT22" s="605"/>
      <c r="HNU22" s="605"/>
      <c r="HNV22" s="605"/>
      <c r="HNW22" s="605"/>
      <c r="HNX22" s="605"/>
      <c r="HNY22" s="605"/>
      <c r="HNZ22" s="605"/>
      <c r="HOA22" s="605"/>
      <c r="HOB22" s="605"/>
      <c r="HOC22" s="605"/>
      <c r="HOD22" s="605"/>
      <c r="HOE22" s="605"/>
      <c r="HOF22" s="605"/>
      <c r="HOG22" s="605"/>
      <c r="HOH22" s="605"/>
      <c r="HOI22" s="605"/>
      <c r="HOJ22" s="605"/>
      <c r="HOK22" s="605"/>
      <c r="HOL22" s="605"/>
      <c r="HOM22" s="605"/>
      <c r="HON22" s="605"/>
      <c r="HOO22" s="605"/>
      <c r="HOP22" s="605"/>
      <c r="HOQ22" s="605"/>
      <c r="HOR22" s="605"/>
      <c r="HOS22" s="605"/>
      <c r="HOT22" s="605"/>
      <c r="HOU22" s="605"/>
      <c r="HOV22" s="605"/>
      <c r="HOW22" s="605"/>
      <c r="HOX22" s="605"/>
      <c r="HOY22" s="605"/>
      <c r="HOZ22" s="605"/>
      <c r="HPA22" s="605"/>
      <c r="HPB22" s="605"/>
      <c r="HPC22" s="605"/>
      <c r="HPD22" s="605"/>
      <c r="HPE22" s="605"/>
      <c r="HPF22" s="605"/>
      <c r="HPG22" s="605"/>
      <c r="HPH22" s="605"/>
      <c r="HPI22" s="605"/>
      <c r="HPJ22" s="605"/>
      <c r="HPK22" s="605"/>
      <c r="HPL22" s="605"/>
      <c r="HPM22" s="605"/>
      <c r="HPN22" s="605"/>
      <c r="HPO22" s="605"/>
      <c r="HPP22" s="605"/>
      <c r="HPQ22" s="605"/>
      <c r="HPR22" s="605"/>
      <c r="HPS22" s="605"/>
      <c r="HPT22" s="605"/>
      <c r="HPU22" s="605"/>
      <c r="HPV22" s="605"/>
      <c r="HPW22" s="605"/>
      <c r="HPX22" s="605"/>
      <c r="HPY22" s="605"/>
      <c r="HPZ22" s="605"/>
      <c r="HQA22" s="605"/>
      <c r="HQB22" s="605"/>
      <c r="HQC22" s="605"/>
      <c r="HQD22" s="605"/>
      <c r="HQE22" s="605"/>
      <c r="HQF22" s="605"/>
      <c r="HQG22" s="605"/>
      <c r="HQH22" s="605"/>
      <c r="HQI22" s="605"/>
      <c r="HQJ22" s="605"/>
      <c r="HQK22" s="605"/>
      <c r="HQL22" s="605"/>
      <c r="HQM22" s="605"/>
      <c r="HQN22" s="605"/>
      <c r="HQO22" s="605"/>
      <c r="HQP22" s="605"/>
      <c r="HQQ22" s="605"/>
      <c r="HQR22" s="605"/>
      <c r="HQS22" s="605"/>
      <c r="HQT22" s="605"/>
      <c r="HQU22" s="605"/>
      <c r="HQV22" s="605"/>
      <c r="HQW22" s="605"/>
      <c r="HQX22" s="605"/>
      <c r="HQY22" s="605"/>
      <c r="HQZ22" s="605"/>
      <c r="HRA22" s="605"/>
      <c r="HRB22" s="605"/>
      <c r="HRC22" s="605"/>
      <c r="HRD22" s="605"/>
      <c r="HRE22" s="605"/>
      <c r="HRF22" s="605"/>
      <c r="HRG22" s="605"/>
      <c r="HRH22" s="605"/>
      <c r="HRI22" s="605"/>
      <c r="HRJ22" s="605"/>
      <c r="HRK22" s="605"/>
      <c r="HRL22" s="605"/>
      <c r="HRM22" s="605"/>
      <c r="HRN22" s="605"/>
      <c r="HRO22" s="605"/>
      <c r="HRP22" s="605"/>
      <c r="HRQ22" s="605"/>
      <c r="HRR22" s="605"/>
      <c r="HRS22" s="605"/>
      <c r="HRT22" s="605"/>
      <c r="HRU22" s="605"/>
      <c r="HRV22" s="605"/>
      <c r="HRW22" s="605"/>
      <c r="HRX22" s="605"/>
      <c r="HRY22" s="605"/>
      <c r="HRZ22" s="605"/>
      <c r="HSA22" s="605"/>
      <c r="HSB22" s="605"/>
      <c r="HSC22" s="605"/>
      <c r="HSD22" s="605"/>
      <c r="HSE22" s="605"/>
      <c r="HSF22" s="605"/>
      <c r="HSG22" s="605"/>
      <c r="HSH22" s="605"/>
      <c r="HSI22" s="605"/>
      <c r="HSJ22" s="605"/>
      <c r="HSK22" s="605"/>
      <c r="HSL22" s="605"/>
      <c r="HSM22" s="605"/>
      <c r="HSN22" s="605"/>
      <c r="HSO22" s="605"/>
      <c r="HSP22" s="605"/>
      <c r="HSQ22" s="605"/>
      <c r="HSR22" s="605"/>
      <c r="HSS22" s="605"/>
      <c r="HST22" s="605"/>
      <c r="HSU22" s="605"/>
      <c r="HSV22" s="605"/>
      <c r="HSW22" s="605"/>
      <c r="HSX22" s="605"/>
      <c r="HSY22" s="605"/>
      <c r="HSZ22" s="605"/>
      <c r="HTA22" s="605"/>
      <c r="HTB22" s="605"/>
      <c r="HTC22" s="605"/>
      <c r="HTD22" s="605"/>
      <c r="HTE22" s="605"/>
      <c r="HTF22" s="605"/>
      <c r="HTG22" s="605"/>
      <c r="HTH22" s="605"/>
      <c r="HTI22" s="605"/>
      <c r="HTJ22" s="605"/>
      <c r="HTK22" s="605"/>
      <c r="HTL22" s="605"/>
      <c r="HTM22" s="605"/>
      <c r="HTN22" s="605"/>
      <c r="HTO22" s="605"/>
      <c r="HTP22" s="605"/>
      <c r="HTQ22" s="605"/>
      <c r="HTR22" s="605"/>
      <c r="HTS22" s="605"/>
      <c r="HTT22" s="605"/>
      <c r="HTU22" s="605"/>
      <c r="HTV22" s="605"/>
      <c r="HTW22" s="605"/>
      <c r="HTX22" s="605"/>
      <c r="HTY22" s="605"/>
      <c r="HTZ22" s="605"/>
      <c r="HUA22" s="605"/>
      <c r="HUB22" s="605"/>
      <c r="HUC22" s="605"/>
      <c r="HUD22" s="605"/>
      <c r="HUE22" s="605"/>
      <c r="HUF22" s="605"/>
      <c r="HUG22" s="605"/>
      <c r="HUH22" s="605"/>
      <c r="HUI22" s="605"/>
      <c r="HUJ22" s="605"/>
      <c r="HUK22" s="605"/>
      <c r="HUL22" s="605"/>
      <c r="HUM22" s="605"/>
      <c r="HUN22" s="605"/>
      <c r="HUO22" s="605"/>
      <c r="HUP22" s="605"/>
      <c r="HUQ22" s="605"/>
      <c r="HUR22" s="605"/>
      <c r="HUS22" s="605"/>
      <c r="HUT22" s="605"/>
      <c r="HUU22" s="605"/>
      <c r="HUV22" s="605"/>
      <c r="HUW22" s="605"/>
      <c r="HUX22" s="605"/>
      <c r="HUY22" s="605"/>
      <c r="HUZ22" s="605"/>
      <c r="HVA22" s="605"/>
      <c r="HVB22" s="605"/>
      <c r="HVC22" s="605"/>
      <c r="HVD22" s="605"/>
      <c r="HVE22" s="605"/>
      <c r="HVF22" s="605"/>
      <c r="HVG22" s="605"/>
    </row>
    <row r="23" spans="1:5987" s="606" customFormat="1" hidden="1" x14ac:dyDescent="0.2">
      <c r="A23" s="392" t="s">
        <v>200</v>
      </c>
      <c r="B23" s="392"/>
      <c r="C23" s="392"/>
      <c r="D23" s="392" t="e">
        <f t="shared" si="28"/>
        <v>#DIV/0!</v>
      </c>
      <c r="E23" s="392"/>
      <c r="F23" s="392"/>
      <c r="G23" s="392" t="e">
        <f t="shared" si="29"/>
        <v>#DIV/0!</v>
      </c>
      <c r="H23" s="392"/>
      <c r="I23" s="392"/>
      <c r="J23" s="392" t="e">
        <f t="shared" si="30"/>
        <v>#DIV/0!</v>
      </c>
      <c r="K23" s="392"/>
      <c r="L23" s="392"/>
      <c r="M23" s="392" t="e">
        <f t="shared" ref="M23" si="67">L23/K23*100</f>
        <v>#DIV/0!</v>
      </c>
      <c r="N23" s="392"/>
      <c r="O23" s="392"/>
      <c r="P23" s="392" t="e">
        <f t="shared" ref="P23" si="68">O23/N23*100</f>
        <v>#DIV/0!</v>
      </c>
      <c r="Q23" s="337">
        <v>3</v>
      </c>
      <c r="R23" s="337">
        <v>0</v>
      </c>
      <c r="S23" s="360">
        <f t="shared" ref="S23:S24" si="69">R23/Q23*100</f>
        <v>0</v>
      </c>
      <c r="T23" s="337">
        <v>1.5</v>
      </c>
      <c r="U23" s="337">
        <v>0</v>
      </c>
      <c r="V23" s="360">
        <v>0</v>
      </c>
      <c r="W23" s="359">
        <v>0</v>
      </c>
      <c r="X23" s="359">
        <v>0</v>
      </c>
      <c r="Y23" s="360">
        <v>0</v>
      </c>
      <c r="Z23" s="373"/>
      <c r="AA23" s="373"/>
      <c r="AB23" s="373"/>
      <c r="AC23" s="337">
        <f t="shared" ref="AC23:AD26" si="70">Q23+T23+W23</f>
        <v>4.5</v>
      </c>
      <c r="AD23" s="337">
        <f t="shared" si="70"/>
        <v>0</v>
      </c>
      <c r="AE23" s="360">
        <f t="shared" ref="AE23:AE26" si="71">AD23/AC23*100</f>
        <v>0</v>
      </c>
      <c r="AF23" s="359">
        <v>2.5</v>
      </c>
      <c r="AG23" s="359">
        <v>0</v>
      </c>
      <c r="AH23" s="360">
        <f t="shared" si="38"/>
        <v>0</v>
      </c>
      <c r="AI23" s="359">
        <v>0</v>
      </c>
      <c r="AJ23" s="359">
        <v>0</v>
      </c>
      <c r="AK23" s="360">
        <v>0</v>
      </c>
      <c r="AL23" s="359">
        <v>0</v>
      </c>
      <c r="AM23" s="359">
        <v>0</v>
      </c>
      <c r="AN23" s="360">
        <v>0</v>
      </c>
      <c r="AO23" s="359">
        <v>0</v>
      </c>
      <c r="AP23" s="359">
        <v>0</v>
      </c>
      <c r="AQ23" s="360">
        <v>0</v>
      </c>
      <c r="AR23" s="359">
        <f t="shared" si="41"/>
        <v>2.5</v>
      </c>
      <c r="AS23" s="359">
        <f t="shared" si="41"/>
        <v>0</v>
      </c>
      <c r="AT23" s="360">
        <f t="shared" si="42"/>
        <v>0</v>
      </c>
      <c r="AU23" s="347"/>
      <c r="AV23" s="347"/>
      <c r="AW23" s="604"/>
      <c r="AX23" s="347"/>
      <c r="AY23" s="347"/>
      <c r="AZ23" s="604"/>
      <c r="BA23" s="347"/>
      <c r="BB23" s="347"/>
      <c r="BC23" s="604"/>
      <c r="BD23" s="347"/>
      <c r="BE23" s="347"/>
      <c r="BF23" s="347"/>
      <c r="BG23" s="347"/>
      <c r="BH23" s="347"/>
      <c r="BI23" s="604"/>
      <c r="BJ23" s="347"/>
      <c r="BK23" s="347"/>
      <c r="BL23" s="604"/>
      <c r="BM23" s="347"/>
      <c r="BN23" s="347"/>
      <c r="BO23" s="604"/>
      <c r="BP23" s="347"/>
      <c r="BQ23" s="347"/>
      <c r="BR23" s="604"/>
      <c r="BS23" s="347"/>
      <c r="BT23" s="347"/>
      <c r="BU23" s="347"/>
      <c r="BV23" s="347"/>
      <c r="BW23" s="347"/>
      <c r="BX23" s="604"/>
      <c r="BY23" s="347"/>
      <c r="BZ23" s="347"/>
      <c r="CA23" s="604"/>
      <c r="CB23" s="347"/>
      <c r="CC23" s="347"/>
      <c r="CD23" s="604"/>
      <c r="CE23" s="347"/>
      <c r="CF23" s="347"/>
      <c r="CG23" s="604"/>
      <c r="CH23" s="347"/>
      <c r="CI23" s="347"/>
      <c r="CJ23" s="347"/>
      <c r="CK23" s="347"/>
      <c r="CL23" s="347"/>
      <c r="CM23" s="604"/>
      <c r="CN23" s="605"/>
      <c r="CO23" s="605"/>
      <c r="CP23" s="605"/>
      <c r="CQ23" s="605"/>
      <c r="CR23" s="605"/>
      <c r="CS23" s="605"/>
      <c r="CT23" s="605"/>
      <c r="CU23" s="605"/>
      <c r="CV23" s="605"/>
      <c r="CW23" s="605"/>
      <c r="CX23" s="605"/>
      <c r="CY23" s="605"/>
      <c r="CZ23" s="605"/>
      <c r="DA23" s="605"/>
      <c r="DB23" s="605"/>
      <c r="DC23" s="605"/>
      <c r="DD23" s="605"/>
      <c r="DE23" s="605"/>
      <c r="DF23" s="605"/>
      <c r="DG23" s="605"/>
      <c r="DH23" s="605"/>
      <c r="DI23" s="605"/>
      <c r="DJ23" s="605"/>
      <c r="DK23" s="605"/>
      <c r="DL23" s="605"/>
      <c r="DM23" s="605"/>
      <c r="DN23" s="605"/>
      <c r="DO23" s="605"/>
      <c r="DP23" s="605"/>
      <c r="DQ23" s="605"/>
      <c r="DR23" s="605"/>
      <c r="DS23" s="605"/>
      <c r="DT23" s="605"/>
      <c r="DU23" s="605"/>
      <c r="DV23" s="605"/>
      <c r="DW23" s="605"/>
      <c r="DX23" s="605"/>
      <c r="DY23" s="605"/>
      <c r="DZ23" s="605"/>
      <c r="EA23" s="605"/>
      <c r="EB23" s="605"/>
      <c r="EC23" s="605"/>
      <c r="ED23" s="605"/>
      <c r="EE23" s="605"/>
      <c r="EF23" s="605"/>
      <c r="EG23" s="605"/>
      <c r="EH23" s="605"/>
      <c r="EI23" s="605"/>
      <c r="EJ23" s="605"/>
      <c r="EK23" s="605"/>
      <c r="EL23" s="605"/>
      <c r="EM23" s="605"/>
      <c r="EN23" s="605"/>
      <c r="EO23" s="605"/>
      <c r="EP23" s="605"/>
      <c r="EQ23" s="605"/>
      <c r="ER23" s="605"/>
      <c r="ES23" s="605"/>
      <c r="ET23" s="605"/>
      <c r="EU23" s="605"/>
      <c r="EV23" s="605"/>
      <c r="EW23" s="605"/>
      <c r="EX23" s="605"/>
      <c r="EY23" s="605"/>
      <c r="EZ23" s="605"/>
      <c r="FA23" s="605"/>
      <c r="FB23" s="605"/>
      <c r="FC23" s="605"/>
      <c r="FD23" s="605"/>
      <c r="FE23" s="605"/>
      <c r="FF23" s="605"/>
      <c r="FG23" s="605"/>
      <c r="FH23" s="605"/>
      <c r="FI23" s="605"/>
      <c r="FJ23" s="605"/>
      <c r="FK23" s="605"/>
      <c r="FL23" s="605"/>
      <c r="FM23" s="605"/>
      <c r="FN23" s="605"/>
      <c r="FO23" s="605"/>
      <c r="FP23" s="605"/>
      <c r="FQ23" s="605"/>
      <c r="FR23" s="605"/>
      <c r="FS23" s="605"/>
      <c r="FT23" s="605"/>
      <c r="FU23" s="605"/>
      <c r="FV23" s="605"/>
      <c r="FW23" s="605"/>
      <c r="FX23" s="605"/>
      <c r="FY23" s="605"/>
      <c r="FZ23" s="605"/>
      <c r="GA23" s="605"/>
      <c r="GB23" s="605"/>
      <c r="GC23" s="605"/>
      <c r="GD23" s="605"/>
      <c r="GE23" s="605"/>
      <c r="GF23" s="605"/>
      <c r="GG23" s="605"/>
      <c r="GH23" s="605"/>
      <c r="GI23" s="605"/>
      <c r="GJ23" s="605"/>
      <c r="GK23" s="605"/>
      <c r="GL23" s="605"/>
      <c r="GM23" s="605"/>
      <c r="GN23" s="605"/>
      <c r="GO23" s="605"/>
      <c r="GP23" s="605"/>
      <c r="GQ23" s="605"/>
      <c r="GR23" s="605"/>
      <c r="GS23" s="605"/>
      <c r="GT23" s="605"/>
      <c r="GU23" s="605"/>
      <c r="GV23" s="605"/>
      <c r="GW23" s="605"/>
      <c r="GX23" s="605"/>
      <c r="GY23" s="605"/>
      <c r="GZ23" s="605"/>
      <c r="HA23" s="605"/>
      <c r="HB23" s="605"/>
      <c r="HC23" s="605"/>
      <c r="HD23" s="605"/>
      <c r="HE23" s="605"/>
      <c r="HF23" s="605"/>
      <c r="HG23" s="605"/>
      <c r="HH23" s="605"/>
      <c r="HI23" s="605"/>
      <c r="HJ23" s="605"/>
      <c r="HK23" s="605"/>
      <c r="HL23" s="605"/>
      <c r="HM23" s="605"/>
      <c r="HN23" s="605"/>
      <c r="HO23" s="605"/>
      <c r="HP23" s="605"/>
      <c r="HQ23" s="605"/>
      <c r="HR23" s="605"/>
      <c r="HS23" s="605"/>
      <c r="HT23" s="605"/>
      <c r="HU23" s="605"/>
      <c r="HV23" s="605"/>
      <c r="HW23" s="605"/>
      <c r="HX23" s="605"/>
      <c r="HY23" s="605"/>
      <c r="HZ23" s="605"/>
      <c r="IA23" s="605"/>
      <c r="IB23" s="605"/>
      <c r="IC23" s="605"/>
      <c r="ID23" s="605"/>
      <c r="IE23" s="605"/>
      <c r="IF23" s="605"/>
      <c r="IG23" s="605"/>
      <c r="IH23" s="605"/>
      <c r="II23" s="605"/>
      <c r="IJ23" s="605"/>
      <c r="IK23" s="605"/>
      <c r="IL23" s="605"/>
      <c r="IM23" s="605"/>
      <c r="IN23" s="605"/>
      <c r="IO23" s="605"/>
      <c r="IP23" s="605"/>
      <c r="IQ23" s="605"/>
      <c r="IR23" s="605"/>
      <c r="IS23" s="605"/>
      <c r="IT23" s="605"/>
      <c r="IU23" s="605"/>
      <c r="IV23" s="605"/>
      <c r="IW23" s="605"/>
      <c r="IX23" s="605"/>
      <c r="IY23" s="605"/>
      <c r="IZ23" s="605"/>
      <c r="JA23" s="605"/>
      <c r="JB23" s="605"/>
      <c r="JC23" s="605"/>
      <c r="JD23" s="605"/>
      <c r="JE23" s="605"/>
      <c r="JF23" s="605"/>
      <c r="JG23" s="605"/>
      <c r="JH23" s="605"/>
      <c r="JI23" s="605"/>
      <c r="JJ23" s="605"/>
      <c r="JK23" s="605"/>
      <c r="JL23" s="605"/>
      <c r="JM23" s="605"/>
      <c r="JN23" s="605"/>
      <c r="JO23" s="605"/>
      <c r="JP23" s="605"/>
      <c r="JQ23" s="605"/>
      <c r="JR23" s="605"/>
      <c r="JS23" s="605"/>
      <c r="JT23" s="605"/>
      <c r="JU23" s="605"/>
      <c r="JV23" s="605"/>
      <c r="JW23" s="605"/>
      <c r="JX23" s="605"/>
      <c r="JY23" s="605"/>
      <c r="JZ23" s="605"/>
      <c r="KA23" s="605"/>
      <c r="KB23" s="605"/>
      <c r="KC23" s="605"/>
      <c r="KD23" s="605"/>
      <c r="KE23" s="605"/>
      <c r="KF23" s="605"/>
      <c r="KG23" s="605"/>
      <c r="KH23" s="605"/>
      <c r="KI23" s="605"/>
      <c r="KJ23" s="605"/>
      <c r="KK23" s="605"/>
      <c r="KL23" s="605"/>
      <c r="KM23" s="605"/>
      <c r="KN23" s="605"/>
      <c r="KO23" s="605"/>
      <c r="KP23" s="605"/>
      <c r="KQ23" s="605"/>
      <c r="KR23" s="605"/>
      <c r="KS23" s="605"/>
      <c r="KT23" s="605"/>
      <c r="KU23" s="605"/>
      <c r="KV23" s="605"/>
      <c r="KW23" s="605"/>
      <c r="KX23" s="605"/>
      <c r="KY23" s="605"/>
      <c r="KZ23" s="605"/>
      <c r="LA23" s="605"/>
      <c r="LB23" s="605"/>
      <c r="LC23" s="605"/>
      <c r="LD23" s="605"/>
      <c r="LE23" s="605"/>
      <c r="LF23" s="605"/>
      <c r="LG23" s="605"/>
      <c r="LH23" s="605"/>
      <c r="LI23" s="605"/>
      <c r="LJ23" s="605"/>
      <c r="LK23" s="605"/>
      <c r="LL23" s="605"/>
      <c r="LM23" s="605"/>
      <c r="LN23" s="605"/>
      <c r="LO23" s="605"/>
      <c r="LP23" s="605"/>
      <c r="LQ23" s="605"/>
      <c r="LR23" s="605"/>
      <c r="LS23" s="605"/>
      <c r="LT23" s="605"/>
      <c r="LU23" s="605"/>
      <c r="LV23" s="605"/>
      <c r="LW23" s="605"/>
      <c r="LX23" s="605"/>
      <c r="LY23" s="605"/>
      <c r="LZ23" s="605"/>
      <c r="MA23" s="605"/>
      <c r="MB23" s="605"/>
      <c r="MC23" s="605"/>
      <c r="MD23" s="605"/>
      <c r="ME23" s="605"/>
      <c r="MF23" s="605"/>
      <c r="MG23" s="605"/>
      <c r="MH23" s="605"/>
      <c r="MI23" s="605"/>
      <c r="MJ23" s="605"/>
      <c r="MK23" s="605"/>
      <c r="ML23" s="605"/>
      <c r="MM23" s="605"/>
      <c r="MN23" s="605"/>
      <c r="MO23" s="605"/>
      <c r="MP23" s="605"/>
      <c r="MQ23" s="605"/>
      <c r="MR23" s="605"/>
      <c r="MS23" s="605"/>
      <c r="MT23" s="605"/>
      <c r="MU23" s="605"/>
      <c r="MV23" s="605"/>
      <c r="MW23" s="605"/>
      <c r="MX23" s="605"/>
      <c r="MY23" s="605"/>
      <c r="MZ23" s="605"/>
      <c r="NA23" s="605"/>
      <c r="NB23" s="605"/>
      <c r="NC23" s="605"/>
      <c r="ND23" s="605"/>
      <c r="NE23" s="605"/>
      <c r="NF23" s="605"/>
      <c r="NG23" s="605"/>
      <c r="NH23" s="605"/>
      <c r="NI23" s="605"/>
      <c r="NJ23" s="605"/>
      <c r="NK23" s="605"/>
      <c r="NL23" s="605"/>
      <c r="NM23" s="605"/>
      <c r="NN23" s="605"/>
      <c r="NO23" s="605"/>
      <c r="NP23" s="605"/>
      <c r="NQ23" s="605"/>
      <c r="NR23" s="605"/>
      <c r="NS23" s="605"/>
      <c r="NT23" s="605"/>
      <c r="NU23" s="605"/>
      <c r="NV23" s="605"/>
      <c r="NW23" s="605"/>
      <c r="NX23" s="605"/>
      <c r="NY23" s="605"/>
      <c r="NZ23" s="605"/>
      <c r="OA23" s="605"/>
      <c r="OB23" s="605"/>
      <c r="OC23" s="605"/>
      <c r="OD23" s="605"/>
      <c r="OE23" s="605"/>
      <c r="OF23" s="605"/>
      <c r="OG23" s="605"/>
      <c r="OH23" s="605"/>
      <c r="OI23" s="605"/>
      <c r="OJ23" s="605"/>
      <c r="OK23" s="605"/>
      <c r="OL23" s="605"/>
      <c r="OM23" s="605"/>
      <c r="ON23" s="605"/>
      <c r="OO23" s="605"/>
      <c r="OP23" s="605"/>
      <c r="OQ23" s="605"/>
      <c r="OR23" s="605"/>
      <c r="OS23" s="605"/>
      <c r="OT23" s="605"/>
      <c r="OU23" s="605"/>
      <c r="OV23" s="605"/>
      <c r="OW23" s="605"/>
      <c r="OX23" s="605"/>
      <c r="OY23" s="605"/>
      <c r="OZ23" s="605"/>
      <c r="PA23" s="605"/>
      <c r="PB23" s="605"/>
      <c r="PC23" s="605"/>
      <c r="PD23" s="605"/>
      <c r="PE23" s="605"/>
      <c r="PF23" s="605"/>
      <c r="PG23" s="605"/>
      <c r="PH23" s="605"/>
      <c r="PI23" s="605"/>
      <c r="PJ23" s="605"/>
      <c r="PK23" s="605"/>
      <c r="PL23" s="605"/>
      <c r="PM23" s="605"/>
      <c r="PN23" s="605"/>
      <c r="PO23" s="605"/>
      <c r="PP23" s="605"/>
      <c r="PQ23" s="605"/>
      <c r="PR23" s="605"/>
      <c r="PS23" s="605"/>
      <c r="PT23" s="605"/>
      <c r="PU23" s="605"/>
      <c r="PV23" s="605"/>
      <c r="PW23" s="605"/>
      <c r="PX23" s="605"/>
      <c r="PY23" s="605"/>
      <c r="PZ23" s="605"/>
      <c r="QA23" s="605"/>
      <c r="QB23" s="605"/>
      <c r="QC23" s="605"/>
      <c r="QD23" s="605"/>
      <c r="QE23" s="605"/>
      <c r="QF23" s="605"/>
      <c r="QG23" s="605"/>
      <c r="QH23" s="605"/>
      <c r="QI23" s="605"/>
      <c r="QJ23" s="605"/>
      <c r="QK23" s="605"/>
      <c r="QL23" s="605"/>
      <c r="QM23" s="605"/>
      <c r="QN23" s="605"/>
      <c r="QO23" s="605"/>
      <c r="QP23" s="605"/>
      <c r="QQ23" s="605"/>
      <c r="QR23" s="605"/>
      <c r="QS23" s="605"/>
      <c r="QT23" s="605"/>
      <c r="QU23" s="605"/>
      <c r="QV23" s="605"/>
      <c r="QW23" s="605"/>
      <c r="QX23" s="605"/>
      <c r="QY23" s="605"/>
      <c r="QZ23" s="605"/>
      <c r="RA23" s="605"/>
      <c r="RB23" s="605"/>
      <c r="RC23" s="605"/>
      <c r="RD23" s="605"/>
      <c r="RE23" s="605"/>
      <c r="RF23" s="605"/>
      <c r="RG23" s="605"/>
      <c r="RH23" s="605"/>
      <c r="RI23" s="605"/>
      <c r="RJ23" s="605"/>
      <c r="RK23" s="605"/>
      <c r="RL23" s="605"/>
      <c r="RM23" s="605"/>
      <c r="RN23" s="605"/>
      <c r="RO23" s="605"/>
      <c r="RP23" s="605"/>
      <c r="RQ23" s="605"/>
      <c r="RR23" s="605"/>
      <c r="RS23" s="605"/>
      <c r="RT23" s="605"/>
      <c r="RU23" s="605"/>
      <c r="RV23" s="605"/>
      <c r="RW23" s="605"/>
      <c r="RX23" s="605"/>
      <c r="RY23" s="605"/>
      <c r="RZ23" s="605"/>
      <c r="SA23" s="605"/>
      <c r="SB23" s="605"/>
      <c r="SC23" s="605"/>
      <c r="SD23" s="605"/>
      <c r="SE23" s="605"/>
      <c r="SF23" s="605"/>
      <c r="SG23" s="605"/>
      <c r="SH23" s="605"/>
      <c r="SI23" s="605"/>
      <c r="SJ23" s="605"/>
      <c r="SK23" s="605"/>
      <c r="SL23" s="605"/>
      <c r="SM23" s="605"/>
      <c r="SN23" s="605"/>
      <c r="SO23" s="605"/>
      <c r="SP23" s="605"/>
      <c r="SQ23" s="605"/>
      <c r="SR23" s="605"/>
      <c r="SS23" s="605"/>
      <c r="ST23" s="605"/>
      <c r="SU23" s="605"/>
      <c r="SV23" s="605"/>
      <c r="SW23" s="605"/>
      <c r="SX23" s="605"/>
      <c r="SY23" s="605"/>
      <c r="SZ23" s="605"/>
      <c r="TA23" s="605"/>
      <c r="TB23" s="605"/>
      <c r="TC23" s="605"/>
      <c r="TD23" s="605"/>
      <c r="TE23" s="605"/>
      <c r="TF23" s="605"/>
      <c r="TG23" s="605"/>
      <c r="TH23" s="605"/>
      <c r="TI23" s="605"/>
      <c r="TJ23" s="605"/>
      <c r="TK23" s="605"/>
      <c r="TL23" s="605"/>
      <c r="TM23" s="605"/>
      <c r="TN23" s="605"/>
      <c r="TO23" s="605"/>
      <c r="TP23" s="605"/>
      <c r="TQ23" s="605"/>
      <c r="TR23" s="605"/>
      <c r="TS23" s="605"/>
      <c r="TT23" s="605"/>
      <c r="TU23" s="605"/>
      <c r="TV23" s="605"/>
      <c r="TW23" s="605"/>
      <c r="TX23" s="605"/>
      <c r="TY23" s="605"/>
      <c r="TZ23" s="605"/>
      <c r="UA23" s="605"/>
      <c r="UB23" s="605"/>
      <c r="UC23" s="605"/>
      <c r="UD23" s="605"/>
      <c r="UE23" s="605"/>
      <c r="UF23" s="605"/>
      <c r="UG23" s="605"/>
      <c r="UH23" s="605"/>
      <c r="UI23" s="605"/>
      <c r="UJ23" s="605"/>
      <c r="UK23" s="605"/>
      <c r="UL23" s="605"/>
      <c r="UM23" s="605"/>
      <c r="UN23" s="605"/>
      <c r="UO23" s="605"/>
      <c r="UP23" s="605"/>
      <c r="UQ23" s="605"/>
      <c r="UR23" s="605"/>
      <c r="US23" s="605"/>
      <c r="UT23" s="605"/>
      <c r="UU23" s="605"/>
      <c r="UV23" s="605"/>
      <c r="UW23" s="605"/>
      <c r="UX23" s="605"/>
      <c r="UY23" s="605"/>
      <c r="UZ23" s="605"/>
      <c r="VA23" s="605"/>
      <c r="VB23" s="605"/>
      <c r="VC23" s="605"/>
      <c r="VD23" s="605"/>
      <c r="VE23" s="605"/>
      <c r="VF23" s="605"/>
      <c r="VG23" s="605"/>
      <c r="VH23" s="605"/>
      <c r="VI23" s="605"/>
      <c r="VJ23" s="605"/>
      <c r="VK23" s="605"/>
      <c r="VL23" s="605"/>
      <c r="VM23" s="605"/>
      <c r="VN23" s="605"/>
      <c r="VO23" s="605"/>
      <c r="VP23" s="605"/>
      <c r="VQ23" s="605"/>
      <c r="VR23" s="605"/>
      <c r="VS23" s="605"/>
      <c r="VT23" s="605"/>
      <c r="VU23" s="605"/>
      <c r="VV23" s="605"/>
      <c r="VW23" s="605"/>
      <c r="VX23" s="605"/>
      <c r="VY23" s="605"/>
      <c r="VZ23" s="605"/>
      <c r="WA23" s="605"/>
      <c r="WB23" s="605"/>
      <c r="WC23" s="605"/>
      <c r="WD23" s="605"/>
      <c r="WE23" s="605"/>
      <c r="WF23" s="605"/>
      <c r="WG23" s="605"/>
      <c r="WH23" s="605"/>
      <c r="WI23" s="605"/>
      <c r="WJ23" s="605"/>
      <c r="WK23" s="605"/>
      <c r="WL23" s="605"/>
      <c r="WM23" s="605"/>
      <c r="WN23" s="605"/>
      <c r="WO23" s="605"/>
      <c r="WP23" s="605"/>
      <c r="WQ23" s="605"/>
      <c r="WR23" s="605"/>
      <c r="WS23" s="605"/>
      <c r="WT23" s="605"/>
      <c r="WU23" s="605"/>
      <c r="WV23" s="605"/>
      <c r="WW23" s="605"/>
      <c r="WX23" s="605"/>
      <c r="WY23" s="605"/>
      <c r="WZ23" s="605"/>
      <c r="XA23" s="605"/>
      <c r="XB23" s="605"/>
      <c r="XC23" s="605"/>
      <c r="XD23" s="605"/>
      <c r="XE23" s="605"/>
      <c r="XF23" s="605"/>
      <c r="XG23" s="605"/>
      <c r="XH23" s="605"/>
      <c r="XI23" s="605"/>
      <c r="XJ23" s="605"/>
      <c r="XK23" s="605"/>
      <c r="XL23" s="605"/>
      <c r="XM23" s="605"/>
      <c r="XN23" s="605"/>
      <c r="XO23" s="605"/>
      <c r="XP23" s="605"/>
      <c r="XQ23" s="605"/>
      <c r="XR23" s="605"/>
      <c r="XS23" s="605"/>
      <c r="XT23" s="605"/>
      <c r="XU23" s="605"/>
      <c r="XV23" s="605"/>
      <c r="XW23" s="605"/>
      <c r="XX23" s="605"/>
      <c r="XY23" s="605"/>
      <c r="XZ23" s="605"/>
      <c r="YA23" s="605"/>
      <c r="YB23" s="605"/>
      <c r="YC23" s="605"/>
      <c r="YD23" s="605"/>
      <c r="YE23" s="605"/>
      <c r="YF23" s="605"/>
      <c r="YG23" s="605"/>
      <c r="YH23" s="605"/>
      <c r="YI23" s="605"/>
      <c r="YJ23" s="605"/>
      <c r="YK23" s="605"/>
      <c r="YL23" s="605"/>
      <c r="YM23" s="605"/>
      <c r="YN23" s="605"/>
      <c r="YO23" s="605"/>
      <c r="YP23" s="605"/>
      <c r="YQ23" s="605"/>
      <c r="YR23" s="605"/>
      <c r="YS23" s="605"/>
      <c r="YT23" s="605"/>
      <c r="YU23" s="605"/>
      <c r="YV23" s="605"/>
      <c r="YW23" s="605"/>
      <c r="YX23" s="605"/>
      <c r="YY23" s="605"/>
      <c r="YZ23" s="605"/>
      <c r="ZA23" s="605"/>
      <c r="ZB23" s="605"/>
      <c r="ZC23" s="605"/>
      <c r="ZD23" s="605"/>
      <c r="ZE23" s="605"/>
      <c r="ZF23" s="605"/>
      <c r="ZG23" s="605"/>
      <c r="ZH23" s="605"/>
      <c r="ZI23" s="605"/>
      <c r="ZJ23" s="605"/>
      <c r="ZK23" s="605"/>
      <c r="ZL23" s="605"/>
      <c r="ZM23" s="605"/>
      <c r="ZN23" s="605"/>
      <c r="ZO23" s="605"/>
      <c r="ZP23" s="605"/>
      <c r="ZQ23" s="605"/>
      <c r="ZR23" s="605"/>
      <c r="ZS23" s="605"/>
      <c r="ZT23" s="605"/>
      <c r="ZU23" s="605"/>
      <c r="ZV23" s="605"/>
      <c r="ZW23" s="605"/>
      <c r="ZX23" s="605"/>
      <c r="ZY23" s="605"/>
      <c r="ZZ23" s="605"/>
      <c r="AAA23" s="605"/>
      <c r="AAB23" s="605"/>
      <c r="AAC23" s="605"/>
      <c r="AAD23" s="605"/>
      <c r="AAE23" s="605"/>
      <c r="AAF23" s="605"/>
      <c r="AAG23" s="605"/>
      <c r="AAH23" s="605"/>
      <c r="AAI23" s="605"/>
      <c r="AAJ23" s="605"/>
      <c r="AAK23" s="605"/>
      <c r="AAL23" s="605"/>
      <c r="AAM23" s="605"/>
      <c r="AAN23" s="605"/>
      <c r="AAO23" s="605"/>
      <c r="AAP23" s="605"/>
      <c r="AAQ23" s="605"/>
      <c r="AAR23" s="605"/>
      <c r="AAS23" s="605"/>
      <c r="AAT23" s="605"/>
      <c r="AAU23" s="605"/>
      <c r="AAV23" s="605"/>
      <c r="AAW23" s="605"/>
      <c r="AAX23" s="605"/>
      <c r="AAY23" s="605"/>
      <c r="AAZ23" s="605"/>
      <c r="ABA23" s="605"/>
      <c r="ABB23" s="605"/>
      <c r="ABC23" s="605"/>
      <c r="ABD23" s="605"/>
      <c r="ABE23" s="605"/>
      <c r="ABF23" s="605"/>
      <c r="ABG23" s="605"/>
      <c r="ABH23" s="605"/>
      <c r="ABI23" s="605"/>
      <c r="ABJ23" s="605"/>
      <c r="ABK23" s="605"/>
      <c r="ABL23" s="605"/>
      <c r="ABM23" s="605"/>
      <c r="ABN23" s="605"/>
      <c r="ABO23" s="605"/>
      <c r="ABP23" s="605"/>
      <c r="ABQ23" s="605"/>
      <c r="ABR23" s="605"/>
      <c r="ABS23" s="605"/>
      <c r="ABT23" s="605"/>
      <c r="ABU23" s="605"/>
      <c r="ABV23" s="605"/>
      <c r="ABW23" s="605"/>
      <c r="ABX23" s="605"/>
      <c r="ABY23" s="605"/>
      <c r="ABZ23" s="605"/>
      <c r="ACA23" s="605"/>
      <c r="ACB23" s="605"/>
      <c r="ACC23" s="605"/>
      <c r="ACD23" s="605"/>
      <c r="ACE23" s="605"/>
      <c r="ACF23" s="605"/>
      <c r="ACG23" s="605"/>
      <c r="ACH23" s="605"/>
      <c r="ACI23" s="605"/>
      <c r="ACJ23" s="605"/>
      <c r="ACK23" s="605"/>
      <c r="ACL23" s="605"/>
      <c r="ACM23" s="605"/>
      <c r="ACN23" s="605"/>
      <c r="ACO23" s="605"/>
      <c r="ACP23" s="605"/>
      <c r="ACQ23" s="605"/>
      <c r="ACR23" s="605"/>
      <c r="ACS23" s="605"/>
      <c r="ACT23" s="605"/>
      <c r="ACU23" s="605"/>
      <c r="ACV23" s="605"/>
      <c r="ACW23" s="605"/>
      <c r="ACX23" s="605"/>
      <c r="ACY23" s="605"/>
      <c r="ACZ23" s="605"/>
      <c r="ADA23" s="605"/>
      <c r="ADB23" s="605"/>
      <c r="ADC23" s="605"/>
      <c r="ADD23" s="605"/>
      <c r="ADE23" s="605"/>
      <c r="ADF23" s="605"/>
      <c r="ADG23" s="605"/>
      <c r="ADH23" s="605"/>
      <c r="ADI23" s="605"/>
      <c r="ADJ23" s="605"/>
      <c r="ADK23" s="605"/>
      <c r="ADL23" s="605"/>
      <c r="ADM23" s="605"/>
      <c r="ADN23" s="605"/>
      <c r="ADO23" s="605"/>
      <c r="ADP23" s="605"/>
      <c r="ADQ23" s="605"/>
      <c r="ADR23" s="605"/>
      <c r="ADS23" s="605"/>
      <c r="ADT23" s="605"/>
      <c r="ADU23" s="605"/>
      <c r="ADV23" s="605"/>
      <c r="ADW23" s="605"/>
      <c r="ADX23" s="605"/>
      <c r="ADY23" s="605"/>
      <c r="ADZ23" s="605"/>
      <c r="AEA23" s="605"/>
      <c r="AEB23" s="605"/>
      <c r="AEC23" s="605"/>
      <c r="AED23" s="605"/>
      <c r="AEE23" s="605"/>
      <c r="AEF23" s="605"/>
      <c r="AEG23" s="605"/>
      <c r="AEH23" s="605"/>
      <c r="AEI23" s="605"/>
      <c r="AEJ23" s="605"/>
      <c r="AEK23" s="605"/>
      <c r="AEL23" s="605"/>
      <c r="AEM23" s="605"/>
      <c r="AEN23" s="605"/>
      <c r="AEO23" s="605"/>
      <c r="AEP23" s="605"/>
      <c r="AEQ23" s="605"/>
      <c r="AER23" s="605"/>
      <c r="AES23" s="605"/>
      <c r="AET23" s="605"/>
      <c r="AEU23" s="605"/>
      <c r="AEV23" s="605"/>
      <c r="AEW23" s="605"/>
      <c r="AEX23" s="605"/>
      <c r="AEY23" s="605"/>
      <c r="AEZ23" s="605"/>
      <c r="AFA23" s="605"/>
      <c r="AFB23" s="605"/>
      <c r="AFC23" s="605"/>
      <c r="AFD23" s="605"/>
      <c r="AFE23" s="605"/>
      <c r="AFF23" s="605"/>
      <c r="AFG23" s="605"/>
      <c r="AFH23" s="605"/>
      <c r="AFI23" s="605"/>
      <c r="AFJ23" s="605"/>
      <c r="AFK23" s="605"/>
      <c r="AFL23" s="605"/>
      <c r="AFM23" s="605"/>
      <c r="AFN23" s="605"/>
      <c r="AFO23" s="605"/>
      <c r="AFP23" s="605"/>
      <c r="AFQ23" s="605"/>
      <c r="AFR23" s="605"/>
      <c r="AFS23" s="605"/>
      <c r="AFT23" s="605"/>
      <c r="AFU23" s="605"/>
      <c r="AFV23" s="605"/>
      <c r="AFW23" s="605"/>
      <c r="AFX23" s="605"/>
      <c r="AFY23" s="605"/>
      <c r="AFZ23" s="605"/>
      <c r="AGA23" s="605"/>
      <c r="AGB23" s="605"/>
      <c r="AGC23" s="605"/>
      <c r="AGD23" s="605"/>
      <c r="AGE23" s="605"/>
      <c r="AGF23" s="605"/>
      <c r="AGG23" s="605"/>
      <c r="AGH23" s="605"/>
      <c r="AGI23" s="605"/>
      <c r="AGJ23" s="605"/>
      <c r="AGK23" s="605"/>
      <c r="AGL23" s="605"/>
      <c r="AGM23" s="605"/>
      <c r="AGN23" s="605"/>
      <c r="AGO23" s="605"/>
      <c r="AGP23" s="605"/>
      <c r="AGQ23" s="605"/>
      <c r="AGR23" s="605"/>
      <c r="AGS23" s="605"/>
      <c r="AGT23" s="605"/>
      <c r="AGU23" s="605"/>
      <c r="AGV23" s="605"/>
      <c r="AGW23" s="605"/>
      <c r="AGX23" s="605"/>
      <c r="AGY23" s="605"/>
      <c r="AGZ23" s="605"/>
      <c r="AHA23" s="605"/>
      <c r="AHB23" s="605"/>
      <c r="AHC23" s="605"/>
      <c r="AHD23" s="605"/>
      <c r="AHE23" s="605"/>
      <c r="AHF23" s="605"/>
      <c r="AHG23" s="605"/>
      <c r="AHH23" s="605"/>
      <c r="AHI23" s="605"/>
      <c r="AHJ23" s="605"/>
      <c r="AHK23" s="605"/>
      <c r="AHL23" s="605"/>
      <c r="AHM23" s="605"/>
      <c r="AHN23" s="605"/>
      <c r="AHO23" s="605"/>
      <c r="AHP23" s="605"/>
      <c r="AHQ23" s="605"/>
      <c r="AHR23" s="605"/>
      <c r="AHS23" s="605"/>
      <c r="AHT23" s="605"/>
      <c r="AHU23" s="605"/>
      <c r="AHV23" s="605"/>
      <c r="AHW23" s="605"/>
      <c r="AHX23" s="605"/>
      <c r="AHY23" s="605"/>
      <c r="AHZ23" s="605"/>
      <c r="AIA23" s="605"/>
      <c r="AIB23" s="605"/>
      <c r="AIC23" s="605"/>
      <c r="AID23" s="605"/>
      <c r="AIE23" s="605"/>
      <c r="AIF23" s="605"/>
      <c r="AIG23" s="605"/>
      <c r="AIH23" s="605"/>
      <c r="AII23" s="605"/>
      <c r="AIJ23" s="605"/>
      <c r="AIK23" s="605"/>
      <c r="AIL23" s="605"/>
      <c r="AIM23" s="605"/>
      <c r="AIN23" s="605"/>
      <c r="AIO23" s="605"/>
      <c r="AIP23" s="605"/>
      <c r="AIQ23" s="605"/>
      <c r="AIR23" s="605"/>
      <c r="AIS23" s="605"/>
      <c r="AIT23" s="605"/>
      <c r="AIU23" s="605"/>
      <c r="AIV23" s="605"/>
      <c r="AIW23" s="605"/>
      <c r="AIX23" s="605"/>
      <c r="AIY23" s="605"/>
      <c r="AIZ23" s="605"/>
      <c r="AJA23" s="605"/>
      <c r="AJB23" s="605"/>
      <c r="AJC23" s="605"/>
      <c r="AJD23" s="605"/>
      <c r="AJE23" s="605"/>
      <c r="AJF23" s="605"/>
      <c r="AJG23" s="605"/>
      <c r="AJH23" s="605"/>
      <c r="AJI23" s="605"/>
      <c r="AJJ23" s="605"/>
      <c r="AJK23" s="605"/>
      <c r="AJL23" s="605"/>
      <c r="AJM23" s="605"/>
      <c r="AJN23" s="605"/>
      <c r="AJO23" s="605"/>
      <c r="AJP23" s="605"/>
      <c r="AJQ23" s="605"/>
      <c r="AJR23" s="605"/>
      <c r="AJS23" s="605"/>
      <c r="AJT23" s="605"/>
      <c r="AJU23" s="605"/>
      <c r="AJV23" s="605"/>
      <c r="AJW23" s="605"/>
      <c r="AJX23" s="605"/>
      <c r="AJY23" s="605"/>
      <c r="AJZ23" s="605"/>
      <c r="AKA23" s="605"/>
      <c r="AKB23" s="605"/>
      <c r="AKC23" s="605"/>
      <c r="AKD23" s="605"/>
      <c r="AKE23" s="605"/>
      <c r="AKF23" s="605"/>
      <c r="AKG23" s="605"/>
      <c r="AKH23" s="605"/>
      <c r="AKI23" s="605"/>
      <c r="AKJ23" s="605"/>
      <c r="AKK23" s="605"/>
      <c r="AKL23" s="605"/>
      <c r="AKM23" s="605"/>
      <c r="AKN23" s="605"/>
      <c r="AKO23" s="605"/>
      <c r="AKP23" s="605"/>
      <c r="AKQ23" s="605"/>
      <c r="AKR23" s="605"/>
      <c r="AKS23" s="605"/>
      <c r="AKT23" s="605"/>
      <c r="AKU23" s="605"/>
      <c r="AKV23" s="605"/>
      <c r="AKW23" s="605"/>
      <c r="AKX23" s="605"/>
      <c r="AKY23" s="605"/>
      <c r="AKZ23" s="605"/>
      <c r="ALA23" s="605"/>
      <c r="ALB23" s="605"/>
      <c r="ALC23" s="605"/>
      <c r="ALD23" s="605"/>
      <c r="ALE23" s="605"/>
      <c r="ALF23" s="605"/>
      <c r="ALG23" s="605"/>
      <c r="ALH23" s="605"/>
      <c r="ALI23" s="605"/>
      <c r="ALJ23" s="605"/>
      <c r="ALK23" s="605"/>
      <c r="ALL23" s="605"/>
      <c r="ALM23" s="605"/>
      <c r="ALN23" s="605"/>
      <c r="ALO23" s="605"/>
      <c r="ALP23" s="605"/>
      <c r="ALQ23" s="605"/>
      <c r="ALR23" s="605"/>
      <c r="ALS23" s="605"/>
      <c r="ALT23" s="605"/>
      <c r="ALU23" s="605"/>
      <c r="ALV23" s="605"/>
      <c r="ALW23" s="605"/>
      <c r="ALX23" s="605"/>
      <c r="ALY23" s="605"/>
      <c r="ALZ23" s="605"/>
      <c r="AMA23" s="605"/>
      <c r="AMB23" s="605"/>
      <c r="AMC23" s="605"/>
      <c r="AMD23" s="605"/>
      <c r="AME23" s="605"/>
      <c r="AMF23" s="605"/>
      <c r="AMG23" s="605"/>
      <c r="AMH23" s="605"/>
      <c r="AMI23" s="605"/>
      <c r="AMJ23" s="605"/>
      <c r="AMK23" s="605"/>
      <c r="AML23" s="605"/>
      <c r="AMM23" s="605"/>
      <c r="AMN23" s="605"/>
      <c r="AMO23" s="605"/>
      <c r="AMP23" s="605"/>
      <c r="AMQ23" s="605"/>
      <c r="AMR23" s="605"/>
      <c r="AMS23" s="605"/>
      <c r="AMT23" s="605"/>
      <c r="AMU23" s="605"/>
      <c r="AMV23" s="605"/>
      <c r="AMW23" s="605"/>
      <c r="AMX23" s="605"/>
      <c r="AMY23" s="605"/>
      <c r="AMZ23" s="605"/>
      <c r="ANA23" s="605"/>
      <c r="ANB23" s="605"/>
      <c r="ANC23" s="605"/>
      <c r="AND23" s="605"/>
      <c r="ANE23" s="605"/>
      <c r="ANF23" s="605"/>
      <c r="ANG23" s="605"/>
      <c r="ANH23" s="605"/>
      <c r="ANI23" s="605"/>
      <c r="ANJ23" s="605"/>
      <c r="ANK23" s="605"/>
      <c r="ANL23" s="605"/>
      <c r="ANM23" s="605"/>
      <c r="ANN23" s="605"/>
      <c r="ANO23" s="605"/>
      <c r="ANP23" s="605"/>
      <c r="ANQ23" s="605"/>
      <c r="ANR23" s="605"/>
      <c r="ANS23" s="605"/>
      <c r="ANT23" s="605"/>
      <c r="ANU23" s="605"/>
      <c r="ANV23" s="605"/>
      <c r="ANW23" s="605"/>
      <c r="ANX23" s="605"/>
      <c r="ANY23" s="605"/>
      <c r="ANZ23" s="605"/>
      <c r="AOA23" s="605"/>
      <c r="AOB23" s="605"/>
      <c r="AOC23" s="605"/>
      <c r="AOD23" s="605"/>
      <c r="AOE23" s="605"/>
      <c r="AOF23" s="605"/>
      <c r="AOG23" s="605"/>
      <c r="AOH23" s="605"/>
      <c r="AOI23" s="605"/>
      <c r="AOJ23" s="605"/>
      <c r="AOK23" s="605"/>
      <c r="AOL23" s="605"/>
      <c r="AOM23" s="605"/>
      <c r="AON23" s="605"/>
      <c r="AOO23" s="605"/>
      <c r="AOP23" s="605"/>
      <c r="AOQ23" s="605"/>
      <c r="AOR23" s="605"/>
      <c r="AOS23" s="605"/>
      <c r="AOT23" s="605"/>
      <c r="AOU23" s="605"/>
      <c r="AOV23" s="605"/>
      <c r="AOW23" s="605"/>
      <c r="AOX23" s="605"/>
      <c r="AOY23" s="605"/>
      <c r="AOZ23" s="605"/>
      <c r="APA23" s="605"/>
      <c r="APB23" s="605"/>
      <c r="APC23" s="605"/>
      <c r="APD23" s="605"/>
      <c r="APE23" s="605"/>
      <c r="APF23" s="605"/>
      <c r="APG23" s="605"/>
      <c r="APH23" s="605"/>
      <c r="API23" s="605"/>
      <c r="APJ23" s="605"/>
      <c r="APK23" s="605"/>
      <c r="APL23" s="605"/>
      <c r="APM23" s="605"/>
      <c r="APN23" s="605"/>
      <c r="APO23" s="605"/>
      <c r="APP23" s="605"/>
      <c r="APQ23" s="605"/>
      <c r="APR23" s="605"/>
      <c r="APS23" s="605"/>
      <c r="APT23" s="605"/>
      <c r="APU23" s="605"/>
      <c r="APV23" s="605"/>
      <c r="APW23" s="605"/>
      <c r="APX23" s="605"/>
      <c r="APY23" s="605"/>
      <c r="APZ23" s="605"/>
      <c r="AQA23" s="605"/>
      <c r="AQB23" s="605"/>
      <c r="AQC23" s="605"/>
      <c r="AQD23" s="605"/>
      <c r="AQE23" s="605"/>
      <c r="AQF23" s="605"/>
      <c r="AQG23" s="605"/>
      <c r="AQH23" s="605"/>
      <c r="AQI23" s="605"/>
      <c r="AQJ23" s="605"/>
      <c r="AQK23" s="605"/>
      <c r="AQL23" s="605"/>
      <c r="AQM23" s="605"/>
      <c r="AQN23" s="605"/>
      <c r="AQO23" s="605"/>
      <c r="AQP23" s="605"/>
      <c r="AQQ23" s="605"/>
      <c r="AQR23" s="605"/>
      <c r="AQS23" s="605"/>
      <c r="AQT23" s="605"/>
      <c r="AQU23" s="605"/>
      <c r="AQV23" s="605"/>
      <c r="AQW23" s="605"/>
      <c r="AQX23" s="605"/>
      <c r="AQY23" s="605"/>
      <c r="AQZ23" s="605"/>
      <c r="ARA23" s="605"/>
      <c r="ARB23" s="605"/>
      <c r="ARC23" s="605"/>
      <c r="ARD23" s="605"/>
      <c r="ARE23" s="605"/>
      <c r="ARF23" s="605"/>
      <c r="ARG23" s="605"/>
      <c r="ARH23" s="605"/>
      <c r="ARI23" s="605"/>
      <c r="ARJ23" s="605"/>
      <c r="ARK23" s="605"/>
      <c r="ARL23" s="605"/>
      <c r="ARM23" s="605"/>
      <c r="ARN23" s="605"/>
      <c r="ARO23" s="605"/>
      <c r="ARP23" s="605"/>
      <c r="ARQ23" s="605"/>
      <c r="ARR23" s="605"/>
      <c r="ARS23" s="605"/>
      <c r="ART23" s="605"/>
      <c r="ARU23" s="605"/>
      <c r="ARV23" s="605"/>
      <c r="ARW23" s="605"/>
      <c r="ARX23" s="605"/>
      <c r="ARY23" s="605"/>
      <c r="ARZ23" s="605"/>
      <c r="ASA23" s="605"/>
      <c r="ASB23" s="605"/>
      <c r="ASC23" s="605"/>
      <c r="ASD23" s="605"/>
      <c r="ASE23" s="605"/>
      <c r="ASF23" s="605"/>
      <c r="ASG23" s="605"/>
      <c r="ASH23" s="605"/>
      <c r="ASI23" s="605"/>
      <c r="ASJ23" s="605"/>
      <c r="ASK23" s="605"/>
      <c r="ASL23" s="605"/>
      <c r="ASM23" s="605"/>
      <c r="ASN23" s="605"/>
      <c r="ASO23" s="605"/>
      <c r="ASP23" s="605"/>
      <c r="ASQ23" s="605"/>
      <c r="ASR23" s="605"/>
      <c r="ASS23" s="605"/>
      <c r="AST23" s="605"/>
      <c r="ASU23" s="605"/>
      <c r="ASV23" s="605"/>
      <c r="ASW23" s="605"/>
      <c r="ASX23" s="605"/>
      <c r="ASY23" s="605"/>
      <c r="ASZ23" s="605"/>
      <c r="ATA23" s="605"/>
      <c r="ATB23" s="605"/>
      <c r="ATC23" s="605"/>
      <c r="ATD23" s="605"/>
      <c r="ATE23" s="605"/>
      <c r="ATF23" s="605"/>
      <c r="ATG23" s="605"/>
      <c r="ATH23" s="605"/>
      <c r="ATI23" s="605"/>
      <c r="ATJ23" s="605"/>
      <c r="ATK23" s="605"/>
      <c r="ATL23" s="605"/>
      <c r="ATM23" s="605"/>
      <c r="ATN23" s="605"/>
      <c r="ATO23" s="605"/>
      <c r="ATP23" s="605"/>
      <c r="ATQ23" s="605"/>
      <c r="ATR23" s="605"/>
      <c r="ATS23" s="605"/>
      <c r="ATT23" s="605"/>
      <c r="ATU23" s="605"/>
      <c r="ATV23" s="605"/>
      <c r="ATW23" s="605"/>
      <c r="ATX23" s="605"/>
      <c r="ATY23" s="605"/>
      <c r="ATZ23" s="605"/>
      <c r="AUA23" s="605"/>
      <c r="AUB23" s="605"/>
      <c r="AUC23" s="605"/>
      <c r="AUD23" s="605"/>
      <c r="AUE23" s="605"/>
      <c r="AUF23" s="605"/>
      <c r="AUG23" s="605"/>
      <c r="AUH23" s="605"/>
      <c r="AUI23" s="605"/>
      <c r="AUJ23" s="605"/>
      <c r="AUK23" s="605"/>
      <c r="AUL23" s="605"/>
      <c r="AUM23" s="605"/>
      <c r="AUN23" s="605"/>
      <c r="AUO23" s="605"/>
      <c r="AUP23" s="605"/>
      <c r="AUQ23" s="605"/>
      <c r="AUR23" s="605"/>
      <c r="AUS23" s="605"/>
      <c r="AUT23" s="605"/>
      <c r="AUU23" s="605"/>
      <c r="AUV23" s="605"/>
      <c r="AUW23" s="605"/>
      <c r="AUX23" s="605"/>
      <c r="AUY23" s="605"/>
      <c r="AUZ23" s="605"/>
      <c r="AVA23" s="605"/>
      <c r="AVB23" s="605"/>
      <c r="AVC23" s="605"/>
      <c r="AVD23" s="605"/>
      <c r="AVE23" s="605"/>
      <c r="AVF23" s="605"/>
      <c r="AVG23" s="605"/>
      <c r="AVH23" s="605"/>
      <c r="AVI23" s="605"/>
      <c r="AVJ23" s="605"/>
      <c r="AVK23" s="605"/>
      <c r="AVL23" s="605"/>
      <c r="AVM23" s="605"/>
      <c r="AVN23" s="605"/>
      <c r="AVO23" s="605"/>
      <c r="AVP23" s="605"/>
      <c r="AVQ23" s="605"/>
      <c r="AVR23" s="605"/>
      <c r="AVS23" s="605"/>
      <c r="AVT23" s="605"/>
      <c r="AVU23" s="605"/>
      <c r="AVV23" s="605"/>
      <c r="AVW23" s="605"/>
      <c r="AVX23" s="605"/>
      <c r="AVY23" s="605"/>
      <c r="AVZ23" s="605"/>
      <c r="AWA23" s="605"/>
      <c r="AWB23" s="605"/>
      <c r="AWC23" s="605"/>
      <c r="AWD23" s="605"/>
      <c r="AWE23" s="605"/>
      <c r="AWF23" s="605"/>
      <c r="AWG23" s="605"/>
      <c r="AWH23" s="605"/>
      <c r="AWI23" s="605"/>
      <c r="AWJ23" s="605"/>
      <c r="AWK23" s="605"/>
      <c r="AWL23" s="605"/>
      <c r="AWM23" s="605"/>
      <c r="AWN23" s="605"/>
      <c r="AWO23" s="605"/>
      <c r="AWP23" s="605"/>
      <c r="AWQ23" s="605"/>
      <c r="AWR23" s="605"/>
      <c r="AWS23" s="605"/>
      <c r="AWT23" s="605"/>
      <c r="AWU23" s="605"/>
      <c r="AWV23" s="605"/>
      <c r="AWW23" s="605"/>
      <c r="AWX23" s="605"/>
      <c r="AWY23" s="605"/>
      <c r="AWZ23" s="605"/>
      <c r="AXA23" s="605"/>
      <c r="AXB23" s="605"/>
      <c r="AXC23" s="605"/>
      <c r="AXD23" s="605"/>
      <c r="AXE23" s="605"/>
      <c r="AXF23" s="605"/>
      <c r="AXG23" s="605"/>
      <c r="AXH23" s="605"/>
      <c r="AXI23" s="605"/>
      <c r="AXJ23" s="605"/>
      <c r="AXK23" s="605"/>
      <c r="AXL23" s="605"/>
      <c r="AXM23" s="605"/>
      <c r="AXN23" s="605"/>
      <c r="AXO23" s="605"/>
      <c r="AXP23" s="605"/>
      <c r="AXQ23" s="605"/>
      <c r="AXR23" s="605"/>
      <c r="AXS23" s="605"/>
      <c r="AXT23" s="605"/>
      <c r="AXU23" s="605"/>
      <c r="AXV23" s="605"/>
      <c r="AXW23" s="605"/>
      <c r="AXX23" s="605"/>
      <c r="AXY23" s="605"/>
      <c r="AXZ23" s="605"/>
      <c r="AYA23" s="605"/>
      <c r="AYB23" s="605"/>
      <c r="AYC23" s="605"/>
      <c r="AYD23" s="605"/>
      <c r="AYE23" s="605"/>
      <c r="AYF23" s="605"/>
      <c r="AYG23" s="605"/>
      <c r="AYH23" s="605"/>
      <c r="AYI23" s="605"/>
      <c r="AYJ23" s="605"/>
      <c r="AYK23" s="605"/>
      <c r="AYL23" s="605"/>
      <c r="AYM23" s="605"/>
      <c r="AYN23" s="605"/>
      <c r="AYO23" s="605"/>
      <c r="AYP23" s="605"/>
      <c r="AYQ23" s="605"/>
      <c r="AYR23" s="605"/>
      <c r="AYS23" s="605"/>
      <c r="AYT23" s="605"/>
      <c r="AYU23" s="605"/>
      <c r="AYV23" s="605"/>
      <c r="AYW23" s="605"/>
      <c r="AYX23" s="605"/>
      <c r="AYY23" s="605"/>
      <c r="AYZ23" s="605"/>
      <c r="AZA23" s="605"/>
      <c r="AZB23" s="605"/>
      <c r="AZC23" s="605"/>
      <c r="AZD23" s="605"/>
      <c r="AZE23" s="605"/>
      <c r="AZF23" s="605"/>
      <c r="AZG23" s="605"/>
      <c r="AZH23" s="605"/>
      <c r="AZI23" s="605"/>
      <c r="AZJ23" s="605"/>
      <c r="AZK23" s="605"/>
      <c r="AZL23" s="605"/>
      <c r="AZM23" s="605"/>
      <c r="AZN23" s="605"/>
      <c r="AZO23" s="605"/>
      <c r="AZP23" s="605"/>
      <c r="AZQ23" s="605"/>
      <c r="AZR23" s="605"/>
      <c r="AZS23" s="605"/>
      <c r="AZT23" s="605"/>
      <c r="AZU23" s="605"/>
      <c r="AZV23" s="605"/>
      <c r="AZW23" s="605"/>
      <c r="AZX23" s="605"/>
      <c r="AZY23" s="605"/>
      <c r="AZZ23" s="605"/>
      <c r="BAA23" s="605"/>
      <c r="BAB23" s="605"/>
      <c r="BAC23" s="605"/>
      <c r="BAD23" s="605"/>
      <c r="BAE23" s="605"/>
      <c r="BAF23" s="605"/>
      <c r="BAG23" s="605"/>
      <c r="BAH23" s="605"/>
      <c r="BAI23" s="605"/>
      <c r="BAJ23" s="605"/>
      <c r="BAK23" s="605"/>
      <c r="BAL23" s="605"/>
      <c r="BAM23" s="605"/>
      <c r="BAN23" s="605"/>
      <c r="BAO23" s="605"/>
      <c r="BAP23" s="605"/>
      <c r="BAQ23" s="605"/>
      <c r="BAR23" s="605"/>
      <c r="BAS23" s="605"/>
      <c r="BAT23" s="605"/>
      <c r="BAU23" s="605"/>
      <c r="BAV23" s="605"/>
      <c r="BAW23" s="605"/>
      <c r="BAX23" s="605"/>
      <c r="BAY23" s="605"/>
      <c r="BAZ23" s="605"/>
      <c r="BBA23" s="605"/>
      <c r="BBB23" s="605"/>
      <c r="BBC23" s="605"/>
      <c r="BBD23" s="605"/>
      <c r="BBE23" s="605"/>
      <c r="BBF23" s="605"/>
      <c r="BBG23" s="605"/>
      <c r="BBH23" s="605"/>
      <c r="BBI23" s="605"/>
      <c r="BBJ23" s="605"/>
      <c r="BBK23" s="605"/>
      <c r="BBL23" s="605"/>
      <c r="BBM23" s="605"/>
      <c r="BBN23" s="605"/>
      <c r="BBO23" s="605"/>
      <c r="BBP23" s="605"/>
      <c r="BBQ23" s="605"/>
      <c r="BBR23" s="605"/>
      <c r="BBS23" s="605"/>
      <c r="BBT23" s="605"/>
      <c r="BBU23" s="605"/>
      <c r="BBV23" s="605"/>
      <c r="BBW23" s="605"/>
      <c r="BBX23" s="605"/>
      <c r="BBY23" s="605"/>
      <c r="BBZ23" s="605"/>
      <c r="BCA23" s="605"/>
      <c r="BCB23" s="605"/>
      <c r="BCC23" s="605"/>
      <c r="BCD23" s="605"/>
      <c r="BCE23" s="605"/>
      <c r="BCF23" s="605"/>
      <c r="BCG23" s="605"/>
      <c r="BCH23" s="605"/>
      <c r="BCI23" s="605"/>
      <c r="BCJ23" s="605"/>
      <c r="BCK23" s="605"/>
      <c r="BCL23" s="605"/>
      <c r="BCM23" s="605"/>
      <c r="BCN23" s="605"/>
      <c r="BCO23" s="605"/>
      <c r="BCP23" s="605"/>
      <c r="BCQ23" s="605"/>
      <c r="BCR23" s="605"/>
      <c r="BCS23" s="605"/>
      <c r="BCT23" s="605"/>
      <c r="BCU23" s="605"/>
      <c r="BCV23" s="605"/>
      <c r="BCW23" s="605"/>
      <c r="BCX23" s="605"/>
      <c r="BCY23" s="605"/>
      <c r="BCZ23" s="605"/>
      <c r="BDA23" s="605"/>
      <c r="BDB23" s="605"/>
      <c r="BDC23" s="605"/>
      <c r="BDD23" s="605"/>
      <c r="BDE23" s="605"/>
      <c r="BDF23" s="605"/>
      <c r="BDG23" s="605"/>
      <c r="BDH23" s="605"/>
      <c r="BDI23" s="605"/>
      <c r="BDJ23" s="605"/>
      <c r="BDK23" s="605"/>
      <c r="BDL23" s="605"/>
      <c r="BDM23" s="605"/>
      <c r="BDN23" s="605"/>
      <c r="BDO23" s="605"/>
      <c r="BDP23" s="605"/>
      <c r="BDQ23" s="605"/>
      <c r="BDR23" s="605"/>
      <c r="BDS23" s="605"/>
      <c r="BDT23" s="605"/>
      <c r="BDU23" s="605"/>
      <c r="BDV23" s="605"/>
      <c r="BDW23" s="605"/>
      <c r="BDX23" s="605"/>
      <c r="BDY23" s="605"/>
      <c r="BDZ23" s="605"/>
      <c r="BEA23" s="605"/>
      <c r="BEB23" s="605"/>
      <c r="BEC23" s="605"/>
      <c r="BED23" s="605"/>
      <c r="BEE23" s="605"/>
      <c r="BEF23" s="605"/>
      <c r="BEG23" s="605"/>
      <c r="BEH23" s="605"/>
      <c r="BEI23" s="605"/>
      <c r="BEJ23" s="605"/>
      <c r="BEK23" s="605"/>
      <c r="BEL23" s="605"/>
      <c r="BEM23" s="605"/>
      <c r="BEN23" s="605"/>
      <c r="BEO23" s="605"/>
      <c r="BEP23" s="605"/>
      <c r="BEQ23" s="605"/>
      <c r="BER23" s="605"/>
      <c r="BES23" s="605"/>
      <c r="BET23" s="605"/>
      <c r="BEU23" s="605"/>
      <c r="BEV23" s="605"/>
      <c r="BEW23" s="605"/>
      <c r="BEX23" s="605"/>
      <c r="BEY23" s="605"/>
      <c r="BEZ23" s="605"/>
      <c r="BFA23" s="605"/>
      <c r="BFB23" s="605"/>
      <c r="BFC23" s="605"/>
      <c r="BFD23" s="605"/>
      <c r="BFE23" s="605"/>
      <c r="BFF23" s="605"/>
      <c r="BFG23" s="605"/>
      <c r="BFH23" s="605"/>
      <c r="BFI23" s="605"/>
      <c r="BFJ23" s="605"/>
      <c r="BFK23" s="605"/>
      <c r="BFL23" s="605"/>
      <c r="BFM23" s="605"/>
      <c r="BFN23" s="605"/>
      <c r="BFO23" s="605"/>
      <c r="BFP23" s="605"/>
      <c r="BFQ23" s="605"/>
      <c r="BFR23" s="605"/>
      <c r="BFS23" s="605"/>
      <c r="BFT23" s="605"/>
      <c r="BFU23" s="605"/>
      <c r="BFV23" s="605"/>
      <c r="BFW23" s="605"/>
      <c r="BFX23" s="605"/>
      <c r="BFY23" s="605"/>
      <c r="BFZ23" s="605"/>
      <c r="BGA23" s="605"/>
      <c r="BGB23" s="605"/>
      <c r="BGC23" s="605"/>
      <c r="BGD23" s="605"/>
      <c r="BGE23" s="605"/>
      <c r="BGF23" s="605"/>
      <c r="BGG23" s="605"/>
      <c r="BGH23" s="605"/>
      <c r="BGI23" s="605"/>
      <c r="BGJ23" s="605"/>
      <c r="BGK23" s="605"/>
      <c r="BGL23" s="605"/>
      <c r="BGM23" s="605"/>
      <c r="BGN23" s="605"/>
      <c r="BGO23" s="605"/>
      <c r="BGP23" s="605"/>
      <c r="BGQ23" s="605"/>
      <c r="BGR23" s="605"/>
      <c r="BGS23" s="605"/>
      <c r="BGT23" s="605"/>
      <c r="BGU23" s="605"/>
      <c r="BGV23" s="605"/>
      <c r="BGW23" s="605"/>
      <c r="BGX23" s="605"/>
      <c r="BGY23" s="605"/>
      <c r="BGZ23" s="605"/>
      <c r="BHA23" s="605"/>
      <c r="BHB23" s="605"/>
      <c r="BHC23" s="605"/>
      <c r="BHD23" s="605"/>
      <c r="BHE23" s="605"/>
      <c r="BHF23" s="605"/>
      <c r="BHG23" s="605"/>
      <c r="BHH23" s="605"/>
      <c r="BHI23" s="605"/>
      <c r="BHJ23" s="605"/>
      <c r="BHK23" s="605"/>
      <c r="BHL23" s="605"/>
      <c r="BHM23" s="605"/>
      <c r="BHN23" s="605"/>
      <c r="BHO23" s="605"/>
      <c r="BHP23" s="605"/>
      <c r="BHQ23" s="605"/>
      <c r="BHR23" s="605"/>
      <c r="BHS23" s="605"/>
      <c r="BHT23" s="605"/>
      <c r="BHU23" s="605"/>
      <c r="BHV23" s="605"/>
      <c r="BHW23" s="605"/>
      <c r="BHX23" s="605"/>
      <c r="BHY23" s="605"/>
      <c r="BHZ23" s="605"/>
      <c r="BIA23" s="605"/>
      <c r="BIB23" s="605"/>
      <c r="BIC23" s="605"/>
      <c r="BID23" s="605"/>
      <c r="BIE23" s="605"/>
      <c r="BIF23" s="605"/>
      <c r="BIG23" s="605"/>
      <c r="BIH23" s="605"/>
      <c r="BII23" s="605"/>
      <c r="BIJ23" s="605"/>
      <c r="BIK23" s="605"/>
      <c r="BIL23" s="605"/>
      <c r="BIM23" s="605"/>
      <c r="BIN23" s="605"/>
      <c r="BIO23" s="605"/>
      <c r="BIP23" s="605"/>
      <c r="BIQ23" s="605"/>
      <c r="BIR23" s="605"/>
      <c r="BIS23" s="605"/>
      <c r="BIT23" s="605"/>
      <c r="BIU23" s="605"/>
      <c r="BIV23" s="605"/>
      <c r="BIW23" s="605"/>
      <c r="BIX23" s="605"/>
      <c r="BIY23" s="605"/>
      <c r="BIZ23" s="605"/>
      <c r="BJA23" s="605"/>
      <c r="BJB23" s="605"/>
      <c r="BJC23" s="605"/>
      <c r="BJD23" s="605"/>
      <c r="BJE23" s="605"/>
      <c r="BJF23" s="605"/>
      <c r="BJG23" s="605"/>
      <c r="BJH23" s="605"/>
      <c r="BJI23" s="605"/>
      <c r="BJJ23" s="605"/>
      <c r="BJK23" s="605"/>
      <c r="BJL23" s="605"/>
      <c r="BJM23" s="605"/>
      <c r="BJN23" s="605"/>
      <c r="BJO23" s="605"/>
      <c r="BJP23" s="605"/>
      <c r="BJQ23" s="605"/>
      <c r="BJR23" s="605"/>
      <c r="BJS23" s="605"/>
      <c r="BJT23" s="605"/>
      <c r="BJU23" s="605"/>
      <c r="BJV23" s="605"/>
      <c r="BJW23" s="605"/>
      <c r="BJX23" s="605"/>
      <c r="BJY23" s="605"/>
      <c r="BJZ23" s="605"/>
      <c r="BKA23" s="605"/>
      <c r="BKB23" s="605"/>
      <c r="BKC23" s="605"/>
      <c r="BKD23" s="605"/>
      <c r="BKE23" s="605"/>
      <c r="BKF23" s="605"/>
      <c r="BKG23" s="605"/>
      <c r="BKH23" s="605"/>
      <c r="BKI23" s="605"/>
      <c r="BKJ23" s="605"/>
      <c r="BKK23" s="605"/>
      <c r="BKL23" s="605"/>
      <c r="BKM23" s="605"/>
      <c r="BKN23" s="605"/>
      <c r="BKO23" s="605"/>
      <c r="BKP23" s="605"/>
      <c r="BKQ23" s="605"/>
      <c r="BKR23" s="605"/>
      <c r="BKS23" s="605"/>
      <c r="BKT23" s="605"/>
      <c r="BKU23" s="605"/>
      <c r="BKV23" s="605"/>
      <c r="BKW23" s="605"/>
      <c r="BKX23" s="605"/>
      <c r="BKY23" s="605"/>
      <c r="BKZ23" s="605"/>
      <c r="BLA23" s="605"/>
      <c r="BLB23" s="605"/>
      <c r="BLC23" s="605"/>
      <c r="BLD23" s="605"/>
      <c r="BLE23" s="605"/>
      <c r="BLF23" s="605"/>
      <c r="BLG23" s="605"/>
      <c r="BLH23" s="605"/>
      <c r="BLI23" s="605"/>
      <c r="BLJ23" s="605"/>
      <c r="BLK23" s="605"/>
      <c r="BLL23" s="605"/>
      <c r="BLM23" s="605"/>
      <c r="BLN23" s="605"/>
      <c r="BLO23" s="605"/>
      <c r="BLP23" s="605"/>
      <c r="BLQ23" s="605"/>
      <c r="BLR23" s="605"/>
      <c r="BLS23" s="605"/>
      <c r="BLT23" s="605"/>
      <c r="BLU23" s="605"/>
      <c r="BLV23" s="605"/>
      <c r="BLW23" s="605"/>
      <c r="BLX23" s="605"/>
      <c r="BLY23" s="605"/>
      <c r="BLZ23" s="605"/>
      <c r="BMA23" s="605"/>
      <c r="BMB23" s="605"/>
      <c r="BMC23" s="605"/>
      <c r="BMD23" s="605"/>
      <c r="BME23" s="605"/>
      <c r="BMF23" s="605"/>
      <c r="BMG23" s="605"/>
      <c r="BMH23" s="605"/>
      <c r="BMI23" s="605"/>
      <c r="BMJ23" s="605"/>
      <c r="BMK23" s="605"/>
      <c r="BML23" s="605"/>
      <c r="BMM23" s="605"/>
      <c r="BMN23" s="605"/>
      <c r="BMO23" s="605"/>
      <c r="BMP23" s="605"/>
      <c r="BMQ23" s="605"/>
      <c r="BMR23" s="605"/>
      <c r="BMS23" s="605"/>
      <c r="BMT23" s="605"/>
      <c r="BMU23" s="605"/>
      <c r="BMV23" s="605"/>
      <c r="BMW23" s="605"/>
      <c r="BMX23" s="605"/>
      <c r="BMY23" s="605"/>
      <c r="BMZ23" s="605"/>
      <c r="BNA23" s="605"/>
      <c r="BNB23" s="605"/>
      <c r="BNC23" s="605"/>
      <c r="BND23" s="605"/>
      <c r="BNE23" s="605"/>
      <c r="BNF23" s="605"/>
      <c r="BNG23" s="605"/>
      <c r="BNH23" s="605"/>
      <c r="BNI23" s="605"/>
      <c r="BNJ23" s="605"/>
      <c r="BNK23" s="605"/>
      <c r="BNL23" s="605"/>
      <c r="BNM23" s="605"/>
      <c r="BNN23" s="605"/>
      <c r="BNO23" s="605"/>
      <c r="BNP23" s="605"/>
      <c r="BNQ23" s="605"/>
      <c r="BNR23" s="605"/>
      <c r="BNS23" s="605"/>
      <c r="BNT23" s="605"/>
      <c r="BNU23" s="605"/>
      <c r="BNV23" s="605"/>
      <c r="BNW23" s="605"/>
      <c r="BNX23" s="605"/>
      <c r="BNY23" s="605"/>
      <c r="BNZ23" s="605"/>
      <c r="BOA23" s="605"/>
      <c r="BOB23" s="605"/>
      <c r="BOC23" s="605"/>
      <c r="BOD23" s="605"/>
      <c r="BOE23" s="605"/>
      <c r="BOF23" s="605"/>
      <c r="BOG23" s="605"/>
      <c r="BOH23" s="605"/>
      <c r="BOI23" s="605"/>
      <c r="BOJ23" s="605"/>
      <c r="BOK23" s="605"/>
      <c r="BOL23" s="605"/>
      <c r="BOM23" s="605"/>
      <c r="BON23" s="605"/>
      <c r="BOO23" s="605"/>
      <c r="BOP23" s="605"/>
      <c r="BOQ23" s="605"/>
      <c r="BOR23" s="605"/>
      <c r="BOS23" s="605"/>
      <c r="BOT23" s="605"/>
      <c r="BOU23" s="605"/>
      <c r="BOV23" s="605"/>
      <c r="BOW23" s="605"/>
      <c r="BOX23" s="605"/>
      <c r="BOY23" s="605"/>
      <c r="BOZ23" s="605"/>
      <c r="BPA23" s="605"/>
      <c r="BPB23" s="605"/>
      <c r="BPC23" s="605"/>
      <c r="BPD23" s="605"/>
      <c r="BPE23" s="605"/>
      <c r="BPF23" s="605"/>
      <c r="BPG23" s="605"/>
      <c r="BPH23" s="605"/>
      <c r="BPI23" s="605"/>
      <c r="BPJ23" s="605"/>
      <c r="BPK23" s="605"/>
      <c r="BPL23" s="605"/>
      <c r="BPM23" s="605"/>
      <c r="BPN23" s="605"/>
      <c r="BPO23" s="605"/>
      <c r="BPP23" s="605"/>
      <c r="BPQ23" s="605"/>
      <c r="BPR23" s="605"/>
      <c r="BPS23" s="605"/>
      <c r="BPT23" s="605"/>
      <c r="BPU23" s="605"/>
      <c r="BPV23" s="605"/>
      <c r="BPW23" s="605"/>
      <c r="BPX23" s="605"/>
      <c r="BPY23" s="605"/>
      <c r="BPZ23" s="605"/>
      <c r="BQA23" s="605"/>
      <c r="BQB23" s="605"/>
      <c r="BQC23" s="605"/>
      <c r="BQD23" s="605"/>
      <c r="BQE23" s="605"/>
      <c r="BQF23" s="605"/>
      <c r="BQG23" s="605"/>
      <c r="BQH23" s="605"/>
      <c r="BQI23" s="605"/>
      <c r="BQJ23" s="605"/>
      <c r="BQK23" s="605"/>
      <c r="BQL23" s="605"/>
      <c r="BQM23" s="605"/>
      <c r="BQN23" s="605"/>
      <c r="BQO23" s="605"/>
      <c r="BQP23" s="605"/>
      <c r="BQQ23" s="605"/>
      <c r="BQR23" s="605"/>
      <c r="BQS23" s="605"/>
      <c r="BQT23" s="605"/>
      <c r="BQU23" s="605"/>
      <c r="BQV23" s="605"/>
      <c r="BQW23" s="605"/>
      <c r="BQX23" s="605"/>
      <c r="BQY23" s="605"/>
      <c r="BQZ23" s="605"/>
      <c r="BRA23" s="605"/>
      <c r="BRB23" s="605"/>
      <c r="BRC23" s="605"/>
      <c r="BRD23" s="605"/>
      <c r="BRE23" s="605"/>
      <c r="BRF23" s="605"/>
      <c r="BRG23" s="605"/>
      <c r="BRH23" s="605"/>
      <c r="BRI23" s="605"/>
      <c r="BRJ23" s="605"/>
      <c r="BRK23" s="605"/>
      <c r="BRL23" s="605"/>
      <c r="BRM23" s="605"/>
      <c r="BRN23" s="605"/>
      <c r="BRO23" s="605"/>
      <c r="BRP23" s="605"/>
      <c r="BRQ23" s="605"/>
      <c r="BRR23" s="605"/>
      <c r="BRS23" s="605"/>
      <c r="BRT23" s="605"/>
      <c r="BRU23" s="605"/>
      <c r="BRV23" s="605"/>
      <c r="BRW23" s="605"/>
      <c r="BRX23" s="605"/>
      <c r="BRY23" s="605"/>
      <c r="BRZ23" s="605"/>
      <c r="BSA23" s="605"/>
      <c r="BSB23" s="605"/>
      <c r="BSC23" s="605"/>
      <c r="BSD23" s="605"/>
      <c r="BSE23" s="605"/>
      <c r="BSF23" s="605"/>
      <c r="BSG23" s="605"/>
      <c r="BSH23" s="605"/>
      <c r="BSI23" s="605"/>
      <c r="BSJ23" s="605"/>
      <c r="BSK23" s="605"/>
      <c r="BSL23" s="605"/>
      <c r="BSM23" s="605"/>
      <c r="BSN23" s="605"/>
      <c r="BSO23" s="605"/>
      <c r="BSP23" s="605"/>
      <c r="BSQ23" s="605"/>
      <c r="BSR23" s="605"/>
      <c r="BSS23" s="605"/>
      <c r="BST23" s="605"/>
      <c r="BSU23" s="605"/>
      <c r="BSV23" s="605"/>
      <c r="BSW23" s="605"/>
      <c r="BSX23" s="605"/>
      <c r="BSY23" s="605"/>
      <c r="BSZ23" s="605"/>
      <c r="BTA23" s="605"/>
      <c r="BTB23" s="605"/>
      <c r="BTC23" s="605"/>
      <c r="BTD23" s="605"/>
      <c r="BTE23" s="605"/>
      <c r="BTF23" s="605"/>
      <c r="BTG23" s="605"/>
      <c r="BTH23" s="605"/>
      <c r="BTI23" s="605"/>
      <c r="BTJ23" s="605"/>
      <c r="BTK23" s="605"/>
      <c r="BTL23" s="605"/>
      <c r="BTM23" s="605"/>
      <c r="BTN23" s="605"/>
      <c r="BTO23" s="605"/>
      <c r="BTP23" s="605"/>
      <c r="BTQ23" s="605"/>
      <c r="BTR23" s="605"/>
      <c r="BTS23" s="605"/>
      <c r="BTT23" s="605"/>
      <c r="BTU23" s="605"/>
      <c r="BTV23" s="605"/>
      <c r="BTW23" s="605"/>
      <c r="BTX23" s="605"/>
      <c r="BTY23" s="605"/>
      <c r="BTZ23" s="605"/>
      <c r="BUA23" s="605"/>
      <c r="BUB23" s="605"/>
      <c r="BUC23" s="605"/>
      <c r="BUD23" s="605"/>
      <c r="BUE23" s="605"/>
      <c r="BUF23" s="605"/>
      <c r="BUG23" s="605"/>
      <c r="BUH23" s="605"/>
      <c r="BUI23" s="605"/>
      <c r="BUJ23" s="605"/>
      <c r="BUK23" s="605"/>
      <c r="BUL23" s="605"/>
      <c r="BUM23" s="605"/>
      <c r="BUN23" s="605"/>
      <c r="BUO23" s="605"/>
      <c r="BUP23" s="605"/>
      <c r="BUQ23" s="605"/>
      <c r="BUR23" s="605"/>
      <c r="BUS23" s="605"/>
      <c r="BUT23" s="605"/>
      <c r="BUU23" s="605"/>
      <c r="BUV23" s="605"/>
      <c r="BUW23" s="605"/>
      <c r="BUX23" s="605"/>
      <c r="BUY23" s="605"/>
      <c r="BUZ23" s="605"/>
      <c r="BVA23" s="605"/>
      <c r="BVB23" s="605"/>
      <c r="BVC23" s="605"/>
      <c r="BVD23" s="605"/>
      <c r="BVE23" s="605"/>
      <c r="BVF23" s="605"/>
      <c r="BVG23" s="605"/>
      <c r="BVH23" s="605"/>
      <c r="BVI23" s="605"/>
      <c r="BVJ23" s="605"/>
      <c r="BVK23" s="605"/>
      <c r="BVL23" s="605"/>
      <c r="BVM23" s="605"/>
      <c r="BVN23" s="605"/>
      <c r="BVO23" s="605"/>
      <c r="BVP23" s="605"/>
      <c r="BVQ23" s="605"/>
      <c r="BVR23" s="605"/>
      <c r="BVS23" s="605"/>
      <c r="BVT23" s="605"/>
      <c r="BVU23" s="605"/>
      <c r="BVV23" s="605"/>
      <c r="BVW23" s="605"/>
      <c r="BVX23" s="605"/>
      <c r="BVY23" s="605"/>
      <c r="BVZ23" s="605"/>
      <c r="BWA23" s="605"/>
      <c r="BWB23" s="605"/>
      <c r="BWC23" s="605"/>
      <c r="BWD23" s="605"/>
      <c r="BWE23" s="605"/>
      <c r="BWF23" s="605"/>
      <c r="BWG23" s="605"/>
      <c r="BWH23" s="605"/>
      <c r="BWI23" s="605"/>
      <c r="BWJ23" s="605"/>
      <c r="BWK23" s="605"/>
      <c r="BWL23" s="605"/>
      <c r="BWM23" s="605"/>
      <c r="BWN23" s="605"/>
      <c r="BWO23" s="605"/>
      <c r="BWP23" s="605"/>
      <c r="BWQ23" s="605"/>
      <c r="BWR23" s="605"/>
      <c r="BWS23" s="605"/>
      <c r="BWT23" s="605"/>
      <c r="BWU23" s="605"/>
      <c r="BWV23" s="605"/>
      <c r="BWW23" s="605"/>
      <c r="BWX23" s="605"/>
      <c r="BWY23" s="605"/>
      <c r="BWZ23" s="605"/>
      <c r="BXA23" s="605"/>
      <c r="BXB23" s="605"/>
      <c r="BXC23" s="605"/>
      <c r="BXD23" s="605"/>
      <c r="BXE23" s="605"/>
      <c r="BXF23" s="605"/>
      <c r="BXG23" s="605"/>
      <c r="BXH23" s="605"/>
      <c r="BXI23" s="605"/>
      <c r="BXJ23" s="605"/>
      <c r="BXK23" s="605"/>
      <c r="BXL23" s="605"/>
      <c r="BXM23" s="605"/>
      <c r="BXN23" s="605"/>
      <c r="BXO23" s="605"/>
      <c r="BXP23" s="605"/>
      <c r="BXQ23" s="605"/>
      <c r="BXR23" s="605"/>
      <c r="BXS23" s="605"/>
      <c r="BXT23" s="605"/>
      <c r="BXU23" s="605"/>
      <c r="BXV23" s="605"/>
      <c r="BXW23" s="605"/>
      <c r="BXX23" s="605"/>
      <c r="BXY23" s="605"/>
      <c r="BXZ23" s="605"/>
      <c r="BYA23" s="605"/>
      <c r="BYB23" s="605"/>
      <c r="BYC23" s="605"/>
      <c r="BYD23" s="605"/>
      <c r="BYE23" s="605"/>
      <c r="BYF23" s="605"/>
      <c r="BYG23" s="605"/>
      <c r="BYH23" s="605"/>
      <c r="BYI23" s="605"/>
      <c r="BYJ23" s="605"/>
      <c r="BYK23" s="605"/>
      <c r="BYL23" s="605"/>
      <c r="BYM23" s="605"/>
      <c r="BYN23" s="605"/>
      <c r="BYO23" s="605"/>
      <c r="BYP23" s="605"/>
      <c r="BYQ23" s="605"/>
      <c r="BYR23" s="605"/>
      <c r="BYS23" s="605"/>
      <c r="BYT23" s="605"/>
      <c r="BYU23" s="605"/>
      <c r="BYV23" s="605"/>
      <c r="BYW23" s="605"/>
      <c r="BYX23" s="605"/>
      <c r="BYY23" s="605"/>
      <c r="BYZ23" s="605"/>
      <c r="BZA23" s="605"/>
      <c r="BZB23" s="605"/>
      <c r="BZC23" s="605"/>
      <c r="BZD23" s="605"/>
      <c r="BZE23" s="605"/>
      <c r="BZF23" s="605"/>
      <c r="BZG23" s="605"/>
      <c r="BZH23" s="605"/>
      <c r="BZI23" s="605"/>
      <c r="BZJ23" s="605"/>
      <c r="BZK23" s="605"/>
      <c r="BZL23" s="605"/>
      <c r="BZM23" s="605"/>
      <c r="BZN23" s="605"/>
      <c r="BZO23" s="605"/>
      <c r="BZP23" s="605"/>
      <c r="BZQ23" s="605"/>
      <c r="BZR23" s="605"/>
      <c r="BZS23" s="605"/>
      <c r="BZT23" s="605"/>
      <c r="BZU23" s="605"/>
      <c r="BZV23" s="605"/>
      <c r="BZW23" s="605"/>
      <c r="BZX23" s="605"/>
      <c r="BZY23" s="605"/>
      <c r="BZZ23" s="605"/>
      <c r="CAA23" s="605"/>
      <c r="CAB23" s="605"/>
      <c r="CAC23" s="605"/>
      <c r="CAD23" s="605"/>
      <c r="CAE23" s="605"/>
      <c r="CAF23" s="605"/>
      <c r="CAG23" s="605"/>
      <c r="CAH23" s="605"/>
      <c r="CAI23" s="605"/>
      <c r="CAJ23" s="605"/>
      <c r="CAK23" s="605"/>
      <c r="CAL23" s="605"/>
      <c r="CAM23" s="605"/>
      <c r="CAN23" s="605"/>
      <c r="CAO23" s="605"/>
      <c r="CAP23" s="605"/>
      <c r="CAQ23" s="605"/>
      <c r="CAR23" s="605"/>
      <c r="CAS23" s="605"/>
      <c r="CAT23" s="605"/>
      <c r="CAU23" s="605"/>
      <c r="CAV23" s="605"/>
      <c r="CAW23" s="605"/>
      <c r="CAX23" s="605"/>
      <c r="CAY23" s="605"/>
      <c r="CAZ23" s="605"/>
      <c r="CBA23" s="605"/>
      <c r="CBB23" s="605"/>
      <c r="CBC23" s="605"/>
      <c r="CBD23" s="605"/>
      <c r="CBE23" s="605"/>
      <c r="CBF23" s="605"/>
      <c r="CBG23" s="605"/>
      <c r="CBH23" s="605"/>
      <c r="CBI23" s="605"/>
      <c r="CBJ23" s="605"/>
      <c r="CBK23" s="605"/>
      <c r="CBL23" s="605"/>
      <c r="CBM23" s="605"/>
      <c r="CBN23" s="605"/>
      <c r="CBO23" s="605"/>
      <c r="CBP23" s="605"/>
      <c r="CBQ23" s="605"/>
      <c r="CBR23" s="605"/>
      <c r="CBS23" s="605"/>
      <c r="CBT23" s="605"/>
      <c r="CBU23" s="605"/>
      <c r="CBV23" s="605"/>
      <c r="CBW23" s="605"/>
      <c r="CBX23" s="605"/>
      <c r="CBY23" s="605"/>
      <c r="CBZ23" s="605"/>
      <c r="CCA23" s="605"/>
      <c r="CCB23" s="605"/>
      <c r="CCC23" s="605"/>
      <c r="CCD23" s="605"/>
      <c r="CCE23" s="605"/>
      <c r="CCF23" s="605"/>
      <c r="CCG23" s="605"/>
      <c r="CCH23" s="605"/>
      <c r="CCI23" s="605"/>
      <c r="CCJ23" s="605"/>
      <c r="CCK23" s="605"/>
      <c r="CCL23" s="605"/>
      <c r="CCM23" s="605"/>
      <c r="CCN23" s="605"/>
      <c r="CCO23" s="605"/>
      <c r="CCP23" s="605"/>
      <c r="CCQ23" s="605"/>
      <c r="CCR23" s="605"/>
      <c r="CCS23" s="605"/>
      <c r="CCT23" s="605"/>
      <c r="CCU23" s="605"/>
      <c r="CCV23" s="605"/>
      <c r="CCW23" s="605"/>
      <c r="CCX23" s="605"/>
      <c r="CCY23" s="605"/>
      <c r="CCZ23" s="605"/>
      <c r="CDA23" s="605"/>
      <c r="CDB23" s="605"/>
      <c r="CDC23" s="605"/>
      <c r="CDD23" s="605"/>
      <c r="CDE23" s="605"/>
      <c r="CDF23" s="605"/>
      <c r="CDG23" s="605"/>
      <c r="CDH23" s="605"/>
      <c r="CDI23" s="605"/>
      <c r="CDJ23" s="605"/>
      <c r="CDK23" s="605"/>
      <c r="CDL23" s="605"/>
      <c r="CDM23" s="605"/>
      <c r="CDN23" s="605"/>
      <c r="CDO23" s="605"/>
      <c r="CDP23" s="605"/>
      <c r="CDQ23" s="605"/>
      <c r="CDR23" s="605"/>
      <c r="CDS23" s="605"/>
      <c r="CDT23" s="605"/>
      <c r="CDU23" s="605"/>
      <c r="CDV23" s="605"/>
      <c r="CDW23" s="605"/>
      <c r="CDX23" s="605"/>
      <c r="CDY23" s="605"/>
      <c r="CDZ23" s="605"/>
      <c r="CEA23" s="605"/>
      <c r="CEB23" s="605"/>
      <c r="CEC23" s="605"/>
      <c r="CED23" s="605"/>
      <c r="CEE23" s="605"/>
      <c r="CEF23" s="605"/>
      <c r="CEG23" s="605"/>
      <c r="CEH23" s="605"/>
      <c r="CEI23" s="605"/>
      <c r="CEJ23" s="605"/>
      <c r="CEK23" s="605"/>
      <c r="CEL23" s="605"/>
      <c r="CEM23" s="605"/>
      <c r="CEN23" s="605"/>
      <c r="CEO23" s="605"/>
      <c r="CEP23" s="605"/>
      <c r="CEQ23" s="605"/>
      <c r="CER23" s="605"/>
      <c r="CES23" s="605"/>
      <c r="CET23" s="605"/>
      <c r="CEU23" s="605"/>
      <c r="CEV23" s="605"/>
      <c r="CEW23" s="605"/>
      <c r="CEX23" s="605"/>
      <c r="CEY23" s="605"/>
      <c r="CEZ23" s="605"/>
      <c r="CFA23" s="605"/>
      <c r="CFB23" s="605"/>
      <c r="CFC23" s="605"/>
      <c r="CFD23" s="605"/>
      <c r="CFE23" s="605"/>
      <c r="CFF23" s="605"/>
      <c r="CFG23" s="605"/>
      <c r="CFH23" s="605"/>
      <c r="CFI23" s="605"/>
      <c r="CFJ23" s="605"/>
      <c r="CFK23" s="605"/>
      <c r="CFL23" s="605"/>
      <c r="CFM23" s="605"/>
      <c r="CFN23" s="605"/>
      <c r="CFO23" s="605"/>
      <c r="CFP23" s="605"/>
      <c r="CFQ23" s="605"/>
      <c r="CFR23" s="605"/>
      <c r="CFS23" s="605"/>
      <c r="CFT23" s="605"/>
      <c r="CFU23" s="605"/>
      <c r="CFV23" s="605"/>
      <c r="CFW23" s="605"/>
      <c r="CFX23" s="605"/>
      <c r="CFY23" s="605"/>
      <c r="CFZ23" s="605"/>
      <c r="CGA23" s="605"/>
      <c r="CGB23" s="605"/>
      <c r="CGC23" s="605"/>
      <c r="CGD23" s="605"/>
      <c r="CGE23" s="605"/>
      <c r="CGF23" s="605"/>
      <c r="CGG23" s="605"/>
      <c r="CGH23" s="605"/>
      <c r="CGI23" s="605"/>
      <c r="CGJ23" s="605"/>
      <c r="CGK23" s="605"/>
      <c r="CGL23" s="605"/>
      <c r="CGM23" s="605"/>
      <c r="CGN23" s="605"/>
      <c r="CGO23" s="605"/>
      <c r="CGP23" s="605"/>
      <c r="CGQ23" s="605"/>
      <c r="CGR23" s="605"/>
      <c r="CGS23" s="605"/>
      <c r="CGT23" s="605"/>
      <c r="CGU23" s="605"/>
      <c r="CGV23" s="605"/>
      <c r="CGW23" s="605"/>
      <c r="CGX23" s="605"/>
      <c r="CGY23" s="605"/>
      <c r="CGZ23" s="605"/>
      <c r="CHA23" s="605"/>
      <c r="CHB23" s="605"/>
      <c r="CHC23" s="605"/>
      <c r="CHD23" s="605"/>
      <c r="CHE23" s="605"/>
      <c r="CHF23" s="605"/>
      <c r="CHG23" s="605"/>
      <c r="CHH23" s="605"/>
      <c r="CHI23" s="605"/>
      <c r="CHJ23" s="605"/>
      <c r="CHK23" s="605"/>
      <c r="CHL23" s="605"/>
      <c r="CHM23" s="605"/>
      <c r="CHN23" s="605"/>
      <c r="CHO23" s="605"/>
      <c r="CHP23" s="605"/>
      <c r="CHQ23" s="605"/>
      <c r="CHR23" s="605"/>
      <c r="CHS23" s="605"/>
      <c r="CHT23" s="605"/>
      <c r="CHU23" s="605"/>
      <c r="CHV23" s="605"/>
      <c r="CHW23" s="605"/>
      <c r="CHX23" s="605"/>
      <c r="CHY23" s="605"/>
      <c r="CHZ23" s="605"/>
      <c r="CIA23" s="605"/>
      <c r="CIB23" s="605"/>
      <c r="CIC23" s="605"/>
      <c r="CID23" s="605"/>
      <c r="CIE23" s="605"/>
      <c r="CIF23" s="605"/>
      <c r="CIG23" s="605"/>
      <c r="CIH23" s="605"/>
      <c r="CII23" s="605"/>
      <c r="CIJ23" s="605"/>
      <c r="CIK23" s="605"/>
      <c r="CIL23" s="605"/>
      <c r="CIM23" s="605"/>
      <c r="CIN23" s="605"/>
      <c r="CIO23" s="605"/>
      <c r="CIP23" s="605"/>
      <c r="CIQ23" s="605"/>
      <c r="CIR23" s="605"/>
      <c r="CIS23" s="605"/>
      <c r="CIT23" s="605"/>
      <c r="CIU23" s="605"/>
      <c r="CIV23" s="605"/>
      <c r="CIW23" s="605"/>
      <c r="CIX23" s="605"/>
      <c r="CIY23" s="605"/>
      <c r="CIZ23" s="605"/>
      <c r="CJA23" s="605"/>
      <c r="CJB23" s="605"/>
      <c r="CJC23" s="605"/>
      <c r="CJD23" s="605"/>
      <c r="CJE23" s="605"/>
      <c r="CJF23" s="605"/>
      <c r="CJG23" s="605"/>
      <c r="CJH23" s="605"/>
      <c r="CJI23" s="605"/>
      <c r="CJJ23" s="605"/>
      <c r="CJK23" s="605"/>
      <c r="CJL23" s="605"/>
      <c r="CJM23" s="605"/>
      <c r="CJN23" s="605"/>
      <c r="CJO23" s="605"/>
      <c r="CJP23" s="605"/>
      <c r="CJQ23" s="605"/>
      <c r="CJR23" s="605"/>
      <c r="CJS23" s="605"/>
      <c r="CJT23" s="605"/>
      <c r="CJU23" s="605"/>
      <c r="CJV23" s="605"/>
      <c r="CJW23" s="605"/>
      <c r="CJX23" s="605"/>
      <c r="CJY23" s="605"/>
      <c r="CJZ23" s="605"/>
      <c r="CKA23" s="605"/>
      <c r="CKB23" s="605"/>
      <c r="CKC23" s="605"/>
      <c r="CKD23" s="605"/>
      <c r="CKE23" s="605"/>
      <c r="CKF23" s="605"/>
      <c r="CKG23" s="605"/>
      <c r="CKH23" s="605"/>
      <c r="CKI23" s="605"/>
      <c r="CKJ23" s="605"/>
      <c r="CKK23" s="605"/>
      <c r="CKL23" s="605"/>
      <c r="CKM23" s="605"/>
      <c r="CKN23" s="605"/>
      <c r="CKO23" s="605"/>
      <c r="CKP23" s="605"/>
      <c r="CKQ23" s="605"/>
      <c r="CKR23" s="605"/>
      <c r="CKS23" s="605"/>
      <c r="CKT23" s="605"/>
      <c r="CKU23" s="605"/>
      <c r="CKV23" s="605"/>
      <c r="CKW23" s="605"/>
      <c r="CKX23" s="605"/>
      <c r="CKY23" s="605"/>
      <c r="CKZ23" s="605"/>
      <c r="CLA23" s="605"/>
      <c r="CLB23" s="605"/>
      <c r="CLC23" s="605"/>
      <c r="CLD23" s="605"/>
      <c r="CLE23" s="605"/>
      <c r="CLF23" s="605"/>
      <c r="CLG23" s="605"/>
      <c r="CLH23" s="605"/>
      <c r="CLI23" s="605"/>
      <c r="CLJ23" s="605"/>
      <c r="CLK23" s="605"/>
      <c r="CLL23" s="605"/>
      <c r="CLM23" s="605"/>
      <c r="CLN23" s="605"/>
      <c r="CLO23" s="605"/>
      <c r="CLP23" s="605"/>
      <c r="CLQ23" s="605"/>
      <c r="CLR23" s="605"/>
      <c r="CLS23" s="605"/>
      <c r="CLT23" s="605"/>
      <c r="CLU23" s="605"/>
      <c r="CLV23" s="605"/>
      <c r="CLW23" s="605"/>
      <c r="CLX23" s="605"/>
      <c r="CLY23" s="605"/>
      <c r="CLZ23" s="605"/>
      <c r="CMA23" s="605"/>
      <c r="CMB23" s="605"/>
      <c r="CMC23" s="605"/>
      <c r="CMD23" s="605"/>
      <c r="CME23" s="605"/>
      <c r="CMF23" s="605"/>
      <c r="CMG23" s="605"/>
      <c r="CMH23" s="605"/>
      <c r="CMI23" s="605"/>
      <c r="CMJ23" s="605"/>
      <c r="CMK23" s="605"/>
      <c r="CML23" s="605"/>
      <c r="CMM23" s="605"/>
      <c r="CMN23" s="605"/>
      <c r="CMO23" s="605"/>
      <c r="CMP23" s="605"/>
      <c r="CMQ23" s="605"/>
      <c r="CMR23" s="605"/>
      <c r="CMS23" s="605"/>
      <c r="CMT23" s="605"/>
      <c r="CMU23" s="605"/>
      <c r="CMV23" s="605"/>
      <c r="CMW23" s="605"/>
      <c r="CMX23" s="605"/>
      <c r="CMY23" s="605"/>
      <c r="CMZ23" s="605"/>
      <c r="CNA23" s="605"/>
      <c r="CNB23" s="605"/>
      <c r="CNC23" s="605"/>
      <c r="CND23" s="605"/>
      <c r="CNE23" s="605"/>
      <c r="CNF23" s="605"/>
      <c r="CNG23" s="605"/>
      <c r="CNH23" s="605"/>
      <c r="CNI23" s="605"/>
      <c r="CNJ23" s="605"/>
      <c r="CNK23" s="605"/>
      <c r="CNL23" s="605"/>
      <c r="CNM23" s="605"/>
      <c r="CNN23" s="605"/>
      <c r="CNO23" s="605"/>
      <c r="CNP23" s="605"/>
      <c r="CNQ23" s="605"/>
      <c r="CNR23" s="605"/>
      <c r="CNS23" s="605"/>
      <c r="CNT23" s="605"/>
      <c r="CNU23" s="605"/>
      <c r="CNV23" s="605"/>
      <c r="CNW23" s="605"/>
      <c r="CNX23" s="605"/>
      <c r="CNY23" s="605"/>
      <c r="CNZ23" s="605"/>
      <c r="COA23" s="605"/>
      <c r="COB23" s="605"/>
      <c r="COC23" s="605"/>
      <c r="COD23" s="605"/>
      <c r="COE23" s="605"/>
      <c r="COF23" s="605"/>
      <c r="COG23" s="605"/>
      <c r="COH23" s="605"/>
      <c r="COI23" s="605"/>
      <c r="COJ23" s="605"/>
      <c r="COK23" s="605"/>
      <c r="COL23" s="605"/>
      <c r="COM23" s="605"/>
      <c r="CON23" s="605"/>
      <c r="COO23" s="605"/>
      <c r="COP23" s="605"/>
      <c r="COQ23" s="605"/>
      <c r="COR23" s="605"/>
      <c r="COS23" s="605"/>
      <c r="COT23" s="605"/>
      <c r="COU23" s="605"/>
      <c r="COV23" s="605"/>
      <c r="COW23" s="605"/>
      <c r="COX23" s="605"/>
      <c r="COY23" s="605"/>
      <c r="COZ23" s="605"/>
      <c r="CPA23" s="605"/>
      <c r="CPB23" s="605"/>
      <c r="CPC23" s="605"/>
      <c r="CPD23" s="605"/>
      <c r="CPE23" s="605"/>
      <c r="CPF23" s="605"/>
      <c r="CPG23" s="605"/>
      <c r="CPH23" s="605"/>
      <c r="CPI23" s="605"/>
      <c r="CPJ23" s="605"/>
      <c r="CPK23" s="605"/>
      <c r="CPL23" s="605"/>
      <c r="CPM23" s="605"/>
      <c r="CPN23" s="605"/>
      <c r="CPO23" s="605"/>
      <c r="CPP23" s="605"/>
      <c r="CPQ23" s="605"/>
      <c r="CPR23" s="605"/>
      <c r="CPS23" s="605"/>
      <c r="CPT23" s="605"/>
      <c r="CPU23" s="605"/>
      <c r="CPV23" s="605"/>
      <c r="CPW23" s="605"/>
      <c r="CPX23" s="605"/>
      <c r="CPY23" s="605"/>
      <c r="CPZ23" s="605"/>
      <c r="CQA23" s="605"/>
      <c r="CQB23" s="605"/>
      <c r="CQC23" s="605"/>
      <c r="CQD23" s="605"/>
      <c r="CQE23" s="605"/>
      <c r="CQF23" s="605"/>
      <c r="CQG23" s="605"/>
      <c r="CQH23" s="605"/>
      <c r="CQI23" s="605"/>
      <c r="CQJ23" s="605"/>
      <c r="CQK23" s="605"/>
      <c r="CQL23" s="605"/>
      <c r="CQM23" s="605"/>
      <c r="CQN23" s="605"/>
      <c r="CQO23" s="605"/>
      <c r="CQP23" s="605"/>
      <c r="CQQ23" s="605"/>
      <c r="CQR23" s="605"/>
      <c r="CQS23" s="605"/>
      <c r="CQT23" s="605"/>
      <c r="CQU23" s="605"/>
      <c r="CQV23" s="605"/>
      <c r="CQW23" s="605"/>
      <c r="CQX23" s="605"/>
      <c r="CQY23" s="605"/>
      <c r="CQZ23" s="605"/>
      <c r="CRA23" s="605"/>
      <c r="CRB23" s="605"/>
      <c r="CRC23" s="605"/>
      <c r="CRD23" s="605"/>
      <c r="CRE23" s="605"/>
      <c r="CRF23" s="605"/>
      <c r="CRG23" s="605"/>
      <c r="CRH23" s="605"/>
      <c r="CRI23" s="605"/>
      <c r="CRJ23" s="605"/>
      <c r="CRK23" s="605"/>
      <c r="CRL23" s="605"/>
      <c r="CRM23" s="605"/>
      <c r="CRN23" s="605"/>
      <c r="CRO23" s="605"/>
      <c r="CRP23" s="605"/>
      <c r="CRQ23" s="605"/>
      <c r="CRR23" s="605"/>
      <c r="CRS23" s="605"/>
      <c r="CRT23" s="605"/>
      <c r="CRU23" s="605"/>
      <c r="CRV23" s="605"/>
      <c r="CRW23" s="605"/>
      <c r="CRX23" s="605"/>
      <c r="CRY23" s="605"/>
      <c r="CRZ23" s="605"/>
      <c r="CSA23" s="605"/>
      <c r="CSB23" s="605"/>
      <c r="CSC23" s="605"/>
      <c r="CSD23" s="605"/>
      <c r="CSE23" s="605"/>
      <c r="CSF23" s="605"/>
      <c r="CSG23" s="605"/>
      <c r="CSH23" s="605"/>
      <c r="CSI23" s="605"/>
      <c r="CSJ23" s="605"/>
      <c r="CSK23" s="605"/>
      <c r="CSL23" s="605"/>
      <c r="CSM23" s="605"/>
      <c r="CSN23" s="605"/>
      <c r="CSO23" s="605"/>
      <c r="CSP23" s="605"/>
      <c r="CSQ23" s="605"/>
      <c r="CSR23" s="605"/>
      <c r="CSS23" s="605"/>
      <c r="CST23" s="605"/>
      <c r="CSU23" s="605"/>
      <c r="CSV23" s="605"/>
      <c r="CSW23" s="605"/>
      <c r="CSX23" s="605"/>
      <c r="CSY23" s="605"/>
      <c r="CSZ23" s="605"/>
      <c r="CTA23" s="605"/>
      <c r="CTB23" s="605"/>
      <c r="CTC23" s="605"/>
      <c r="CTD23" s="605"/>
      <c r="CTE23" s="605"/>
      <c r="CTF23" s="605"/>
      <c r="CTG23" s="605"/>
      <c r="CTH23" s="605"/>
      <c r="CTI23" s="605"/>
      <c r="CTJ23" s="605"/>
      <c r="CTK23" s="605"/>
      <c r="CTL23" s="605"/>
      <c r="CTM23" s="605"/>
      <c r="CTN23" s="605"/>
      <c r="CTO23" s="605"/>
      <c r="CTP23" s="605"/>
      <c r="CTQ23" s="605"/>
      <c r="CTR23" s="605"/>
      <c r="CTS23" s="605"/>
      <c r="CTT23" s="605"/>
      <c r="CTU23" s="605"/>
      <c r="CTV23" s="605"/>
      <c r="CTW23" s="605"/>
      <c r="CTX23" s="605"/>
      <c r="CTY23" s="605"/>
      <c r="CTZ23" s="605"/>
      <c r="CUA23" s="605"/>
      <c r="CUB23" s="605"/>
      <c r="CUC23" s="605"/>
      <c r="CUD23" s="605"/>
      <c r="CUE23" s="605"/>
      <c r="CUF23" s="605"/>
      <c r="CUG23" s="605"/>
      <c r="CUH23" s="605"/>
      <c r="CUI23" s="605"/>
      <c r="CUJ23" s="605"/>
      <c r="CUK23" s="605"/>
      <c r="CUL23" s="605"/>
      <c r="CUM23" s="605"/>
      <c r="CUN23" s="605"/>
      <c r="CUO23" s="605"/>
      <c r="CUP23" s="605"/>
      <c r="CUQ23" s="605"/>
      <c r="CUR23" s="605"/>
      <c r="CUS23" s="605"/>
      <c r="CUT23" s="605"/>
      <c r="CUU23" s="605"/>
      <c r="CUV23" s="605"/>
      <c r="CUW23" s="605"/>
      <c r="CUX23" s="605"/>
      <c r="CUY23" s="605"/>
      <c r="CUZ23" s="605"/>
      <c r="CVA23" s="605"/>
      <c r="CVB23" s="605"/>
      <c r="CVC23" s="605"/>
      <c r="CVD23" s="605"/>
      <c r="CVE23" s="605"/>
      <c r="CVF23" s="605"/>
      <c r="CVG23" s="605"/>
      <c r="CVH23" s="605"/>
      <c r="CVI23" s="605"/>
      <c r="CVJ23" s="605"/>
      <c r="CVK23" s="605"/>
      <c r="CVL23" s="605"/>
      <c r="CVM23" s="605"/>
      <c r="CVN23" s="605"/>
      <c r="CVO23" s="605"/>
      <c r="CVP23" s="605"/>
      <c r="CVQ23" s="605"/>
      <c r="CVR23" s="605"/>
      <c r="CVS23" s="605"/>
      <c r="CVT23" s="605"/>
      <c r="CVU23" s="605"/>
      <c r="CVV23" s="605"/>
      <c r="CVW23" s="605"/>
      <c r="CVX23" s="605"/>
      <c r="CVY23" s="605"/>
      <c r="CVZ23" s="605"/>
      <c r="CWA23" s="605"/>
      <c r="CWB23" s="605"/>
      <c r="CWC23" s="605"/>
      <c r="CWD23" s="605"/>
      <c r="CWE23" s="605"/>
      <c r="CWF23" s="605"/>
      <c r="CWG23" s="605"/>
      <c r="CWH23" s="605"/>
      <c r="CWI23" s="605"/>
      <c r="CWJ23" s="605"/>
      <c r="CWK23" s="605"/>
      <c r="CWL23" s="605"/>
      <c r="CWM23" s="605"/>
      <c r="CWN23" s="605"/>
      <c r="CWO23" s="605"/>
      <c r="CWP23" s="605"/>
      <c r="CWQ23" s="605"/>
      <c r="CWR23" s="605"/>
      <c r="CWS23" s="605"/>
      <c r="CWT23" s="605"/>
      <c r="CWU23" s="605"/>
      <c r="CWV23" s="605"/>
      <c r="CWW23" s="605"/>
      <c r="CWX23" s="605"/>
      <c r="CWY23" s="605"/>
      <c r="CWZ23" s="605"/>
      <c r="CXA23" s="605"/>
      <c r="CXB23" s="605"/>
      <c r="CXC23" s="605"/>
      <c r="CXD23" s="605"/>
      <c r="CXE23" s="605"/>
      <c r="CXF23" s="605"/>
      <c r="CXG23" s="605"/>
      <c r="CXH23" s="605"/>
      <c r="CXI23" s="605"/>
      <c r="CXJ23" s="605"/>
      <c r="CXK23" s="605"/>
      <c r="CXL23" s="605"/>
      <c r="CXM23" s="605"/>
      <c r="CXN23" s="605"/>
      <c r="CXO23" s="605"/>
      <c r="CXP23" s="605"/>
      <c r="CXQ23" s="605"/>
      <c r="CXR23" s="605"/>
      <c r="CXS23" s="605"/>
      <c r="CXT23" s="605"/>
      <c r="CXU23" s="605"/>
      <c r="CXV23" s="605"/>
      <c r="CXW23" s="605"/>
      <c r="CXX23" s="605"/>
      <c r="CXY23" s="605"/>
      <c r="CXZ23" s="605"/>
      <c r="CYA23" s="605"/>
      <c r="CYB23" s="605"/>
      <c r="CYC23" s="605"/>
      <c r="CYD23" s="605"/>
      <c r="CYE23" s="605"/>
      <c r="CYF23" s="605"/>
      <c r="CYG23" s="605"/>
      <c r="CYH23" s="605"/>
      <c r="CYI23" s="605"/>
      <c r="CYJ23" s="605"/>
      <c r="CYK23" s="605"/>
      <c r="CYL23" s="605"/>
      <c r="CYM23" s="605"/>
      <c r="CYN23" s="605"/>
      <c r="CYO23" s="605"/>
      <c r="CYP23" s="605"/>
      <c r="CYQ23" s="605"/>
      <c r="CYR23" s="605"/>
      <c r="CYS23" s="605"/>
      <c r="CYT23" s="605"/>
      <c r="CYU23" s="605"/>
      <c r="CYV23" s="605"/>
      <c r="CYW23" s="605"/>
      <c r="CYX23" s="605"/>
      <c r="CYY23" s="605"/>
      <c r="CYZ23" s="605"/>
      <c r="CZA23" s="605"/>
      <c r="CZB23" s="605"/>
      <c r="CZC23" s="605"/>
      <c r="CZD23" s="605"/>
      <c r="CZE23" s="605"/>
      <c r="CZF23" s="605"/>
      <c r="CZG23" s="605"/>
      <c r="CZH23" s="605"/>
      <c r="CZI23" s="605"/>
      <c r="CZJ23" s="605"/>
      <c r="CZK23" s="605"/>
      <c r="CZL23" s="605"/>
      <c r="CZM23" s="605"/>
      <c r="CZN23" s="605"/>
      <c r="CZO23" s="605"/>
      <c r="CZP23" s="605"/>
      <c r="CZQ23" s="605"/>
      <c r="CZR23" s="605"/>
      <c r="CZS23" s="605"/>
      <c r="CZT23" s="605"/>
      <c r="CZU23" s="605"/>
      <c r="CZV23" s="605"/>
      <c r="CZW23" s="605"/>
      <c r="CZX23" s="605"/>
      <c r="CZY23" s="605"/>
      <c r="CZZ23" s="605"/>
      <c r="DAA23" s="605"/>
      <c r="DAB23" s="605"/>
      <c r="DAC23" s="605"/>
      <c r="DAD23" s="605"/>
      <c r="DAE23" s="605"/>
      <c r="DAF23" s="605"/>
      <c r="DAG23" s="605"/>
      <c r="DAH23" s="605"/>
      <c r="DAI23" s="605"/>
      <c r="DAJ23" s="605"/>
      <c r="DAK23" s="605"/>
      <c r="DAL23" s="605"/>
      <c r="DAM23" s="605"/>
      <c r="DAN23" s="605"/>
      <c r="DAO23" s="605"/>
      <c r="DAP23" s="605"/>
      <c r="DAQ23" s="605"/>
      <c r="DAR23" s="605"/>
      <c r="DAS23" s="605"/>
      <c r="DAT23" s="605"/>
      <c r="DAU23" s="605"/>
      <c r="DAV23" s="605"/>
      <c r="DAW23" s="605"/>
      <c r="DAX23" s="605"/>
      <c r="DAY23" s="605"/>
      <c r="DAZ23" s="605"/>
      <c r="DBA23" s="605"/>
      <c r="DBB23" s="605"/>
      <c r="DBC23" s="605"/>
      <c r="DBD23" s="605"/>
      <c r="DBE23" s="605"/>
      <c r="DBF23" s="605"/>
      <c r="DBG23" s="605"/>
      <c r="DBH23" s="605"/>
      <c r="DBI23" s="605"/>
      <c r="DBJ23" s="605"/>
      <c r="DBK23" s="605"/>
      <c r="DBL23" s="605"/>
      <c r="DBM23" s="605"/>
      <c r="DBN23" s="605"/>
      <c r="DBO23" s="605"/>
      <c r="DBP23" s="605"/>
      <c r="DBQ23" s="605"/>
      <c r="DBR23" s="605"/>
      <c r="DBS23" s="605"/>
      <c r="DBT23" s="605"/>
      <c r="DBU23" s="605"/>
      <c r="DBV23" s="605"/>
      <c r="DBW23" s="605"/>
      <c r="DBX23" s="605"/>
      <c r="DBY23" s="605"/>
      <c r="DBZ23" s="605"/>
      <c r="DCA23" s="605"/>
      <c r="DCB23" s="605"/>
      <c r="DCC23" s="605"/>
      <c r="DCD23" s="605"/>
      <c r="DCE23" s="605"/>
      <c r="DCF23" s="605"/>
      <c r="DCG23" s="605"/>
      <c r="DCH23" s="605"/>
      <c r="DCI23" s="605"/>
      <c r="DCJ23" s="605"/>
      <c r="DCK23" s="605"/>
      <c r="DCL23" s="605"/>
      <c r="DCM23" s="605"/>
      <c r="DCN23" s="605"/>
      <c r="DCO23" s="605"/>
      <c r="DCP23" s="605"/>
      <c r="DCQ23" s="605"/>
      <c r="DCR23" s="605"/>
      <c r="DCS23" s="605"/>
      <c r="DCT23" s="605"/>
      <c r="DCU23" s="605"/>
      <c r="DCV23" s="605"/>
      <c r="DCW23" s="605"/>
      <c r="DCX23" s="605"/>
      <c r="DCY23" s="605"/>
      <c r="DCZ23" s="605"/>
      <c r="DDA23" s="605"/>
      <c r="DDB23" s="605"/>
      <c r="DDC23" s="605"/>
      <c r="DDD23" s="605"/>
      <c r="DDE23" s="605"/>
      <c r="DDF23" s="605"/>
      <c r="DDG23" s="605"/>
      <c r="DDH23" s="605"/>
      <c r="DDI23" s="605"/>
      <c r="DDJ23" s="605"/>
      <c r="DDK23" s="605"/>
      <c r="DDL23" s="605"/>
      <c r="DDM23" s="605"/>
      <c r="DDN23" s="605"/>
      <c r="DDO23" s="605"/>
      <c r="DDP23" s="605"/>
      <c r="DDQ23" s="605"/>
      <c r="DDR23" s="605"/>
      <c r="DDS23" s="605"/>
      <c r="DDT23" s="605"/>
      <c r="DDU23" s="605"/>
      <c r="DDV23" s="605"/>
      <c r="DDW23" s="605"/>
      <c r="DDX23" s="605"/>
      <c r="DDY23" s="605"/>
      <c r="DDZ23" s="605"/>
      <c r="DEA23" s="605"/>
      <c r="DEB23" s="605"/>
      <c r="DEC23" s="605"/>
      <c r="DED23" s="605"/>
      <c r="DEE23" s="605"/>
      <c r="DEF23" s="605"/>
      <c r="DEG23" s="605"/>
      <c r="DEH23" s="605"/>
      <c r="DEI23" s="605"/>
      <c r="DEJ23" s="605"/>
      <c r="DEK23" s="605"/>
      <c r="DEL23" s="605"/>
      <c r="DEM23" s="605"/>
      <c r="DEN23" s="605"/>
      <c r="DEO23" s="605"/>
      <c r="DEP23" s="605"/>
      <c r="DEQ23" s="605"/>
      <c r="DER23" s="605"/>
      <c r="DES23" s="605"/>
      <c r="DET23" s="605"/>
      <c r="DEU23" s="605"/>
      <c r="DEV23" s="605"/>
      <c r="DEW23" s="605"/>
      <c r="DEX23" s="605"/>
      <c r="DEY23" s="605"/>
      <c r="DEZ23" s="605"/>
      <c r="DFA23" s="605"/>
      <c r="DFB23" s="605"/>
      <c r="DFC23" s="605"/>
      <c r="DFD23" s="605"/>
      <c r="DFE23" s="605"/>
      <c r="DFF23" s="605"/>
      <c r="DFG23" s="605"/>
      <c r="DFH23" s="605"/>
      <c r="DFI23" s="605"/>
      <c r="DFJ23" s="605"/>
      <c r="DFK23" s="605"/>
      <c r="DFL23" s="605"/>
      <c r="DFM23" s="605"/>
      <c r="DFN23" s="605"/>
      <c r="DFO23" s="605"/>
      <c r="DFP23" s="605"/>
      <c r="DFQ23" s="605"/>
      <c r="DFR23" s="605"/>
      <c r="DFS23" s="605"/>
      <c r="DFT23" s="605"/>
      <c r="DFU23" s="605"/>
      <c r="DFV23" s="605"/>
      <c r="DFW23" s="605"/>
      <c r="DFX23" s="605"/>
      <c r="DFY23" s="605"/>
      <c r="DFZ23" s="605"/>
      <c r="DGA23" s="605"/>
      <c r="DGB23" s="605"/>
      <c r="DGC23" s="605"/>
      <c r="DGD23" s="605"/>
      <c r="DGE23" s="605"/>
      <c r="DGF23" s="605"/>
      <c r="DGG23" s="605"/>
      <c r="DGH23" s="605"/>
      <c r="DGI23" s="605"/>
      <c r="DGJ23" s="605"/>
      <c r="DGK23" s="605"/>
      <c r="DGL23" s="605"/>
      <c r="DGM23" s="605"/>
      <c r="DGN23" s="605"/>
      <c r="DGO23" s="605"/>
      <c r="DGP23" s="605"/>
      <c r="DGQ23" s="605"/>
      <c r="DGR23" s="605"/>
      <c r="DGS23" s="605"/>
      <c r="DGT23" s="605"/>
      <c r="DGU23" s="605"/>
      <c r="DGV23" s="605"/>
      <c r="DGW23" s="605"/>
      <c r="DGX23" s="605"/>
      <c r="DGY23" s="605"/>
      <c r="DGZ23" s="605"/>
      <c r="DHA23" s="605"/>
      <c r="DHB23" s="605"/>
      <c r="DHC23" s="605"/>
      <c r="DHD23" s="605"/>
      <c r="DHE23" s="605"/>
      <c r="DHF23" s="605"/>
      <c r="DHG23" s="605"/>
      <c r="DHH23" s="605"/>
      <c r="DHI23" s="605"/>
      <c r="DHJ23" s="605"/>
      <c r="DHK23" s="605"/>
      <c r="DHL23" s="605"/>
      <c r="DHM23" s="605"/>
      <c r="DHN23" s="605"/>
      <c r="DHO23" s="605"/>
      <c r="DHP23" s="605"/>
      <c r="DHQ23" s="605"/>
      <c r="DHR23" s="605"/>
      <c r="DHS23" s="605"/>
      <c r="DHT23" s="605"/>
      <c r="DHU23" s="605"/>
      <c r="DHV23" s="605"/>
      <c r="DHW23" s="605"/>
      <c r="DHX23" s="605"/>
      <c r="DHY23" s="605"/>
      <c r="DHZ23" s="605"/>
      <c r="DIA23" s="605"/>
      <c r="DIB23" s="605"/>
      <c r="DIC23" s="605"/>
      <c r="DID23" s="605"/>
      <c r="DIE23" s="605"/>
      <c r="DIF23" s="605"/>
      <c r="DIG23" s="605"/>
      <c r="DIH23" s="605"/>
      <c r="DII23" s="605"/>
      <c r="DIJ23" s="605"/>
      <c r="DIK23" s="605"/>
      <c r="DIL23" s="605"/>
      <c r="DIM23" s="605"/>
      <c r="DIN23" s="605"/>
      <c r="DIO23" s="605"/>
      <c r="DIP23" s="605"/>
      <c r="DIQ23" s="605"/>
      <c r="DIR23" s="605"/>
      <c r="DIS23" s="605"/>
      <c r="DIT23" s="605"/>
      <c r="DIU23" s="605"/>
      <c r="DIV23" s="605"/>
      <c r="DIW23" s="605"/>
      <c r="DIX23" s="605"/>
      <c r="DIY23" s="605"/>
      <c r="DIZ23" s="605"/>
      <c r="DJA23" s="605"/>
      <c r="DJB23" s="605"/>
      <c r="DJC23" s="605"/>
      <c r="DJD23" s="605"/>
      <c r="DJE23" s="605"/>
      <c r="DJF23" s="605"/>
      <c r="DJG23" s="605"/>
      <c r="DJH23" s="605"/>
      <c r="DJI23" s="605"/>
      <c r="DJJ23" s="605"/>
      <c r="DJK23" s="605"/>
      <c r="DJL23" s="605"/>
      <c r="DJM23" s="605"/>
      <c r="DJN23" s="605"/>
      <c r="DJO23" s="605"/>
      <c r="DJP23" s="605"/>
      <c r="DJQ23" s="605"/>
      <c r="DJR23" s="605"/>
      <c r="DJS23" s="605"/>
      <c r="DJT23" s="605"/>
      <c r="DJU23" s="605"/>
      <c r="DJV23" s="605"/>
      <c r="DJW23" s="605"/>
      <c r="DJX23" s="605"/>
      <c r="DJY23" s="605"/>
      <c r="DJZ23" s="605"/>
      <c r="DKA23" s="605"/>
      <c r="DKB23" s="605"/>
      <c r="DKC23" s="605"/>
      <c r="DKD23" s="605"/>
      <c r="DKE23" s="605"/>
      <c r="DKF23" s="605"/>
      <c r="DKG23" s="605"/>
      <c r="DKH23" s="605"/>
      <c r="DKI23" s="605"/>
      <c r="DKJ23" s="605"/>
      <c r="DKK23" s="605"/>
      <c r="DKL23" s="605"/>
      <c r="DKM23" s="605"/>
      <c r="DKN23" s="605"/>
      <c r="DKO23" s="605"/>
      <c r="DKP23" s="605"/>
      <c r="DKQ23" s="605"/>
      <c r="DKR23" s="605"/>
      <c r="DKS23" s="605"/>
      <c r="DKT23" s="605"/>
      <c r="DKU23" s="605"/>
      <c r="DKV23" s="605"/>
      <c r="DKW23" s="605"/>
      <c r="DKX23" s="605"/>
      <c r="DKY23" s="605"/>
      <c r="DKZ23" s="605"/>
      <c r="DLA23" s="605"/>
      <c r="DLB23" s="605"/>
      <c r="DLC23" s="605"/>
      <c r="DLD23" s="605"/>
      <c r="DLE23" s="605"/>
      <c r="DLF23" s="605"/>
      <c r="DLG23" s="605"/>
      <c r="DLH23" s="605"/>
      <c r="DLI23" s="605"/>
      <c r="DLJ23" s="605"/>
      <c r="DLK23" s="605"/>
      <c r="DLL23" s="605"/>
      <c r="DLM23" s="605"/>
      <c r="DLN23" s="605"/>
      <c r="DLO23" s="605"/>
      <c r="DLP23" s="605"/>
      <c r="DLQ23" s="605"/>
      <c r="DLR23" s="605"/>
      <c r="DLS23" s="605"/>
      <c r="DLT23" s="605"/>
      <c r="DLU23" s="605"/>
      <c r="DLV23" s="605"/>
      <c r="DLW23" s="605"/>
      <c r="DLX23" s="605"/>
      <c r="DLY23" s="605"/>
      <c r="DLZ23" s="605"/>
      <c r="DMA23" s="605"/>
      <c r="DMB23" s="605"/>
      <c r="DMC23" s="605"/>
      <c r="DMD23" s="605"/>
      <c r="DME23" s="605"/>
      <c r="DMF23" s="605"/>
      <c r="DMG23" s="605"/>
      <c r="DMH23" s="605"/>
      <c r="DMI23" s="605"/>
      <c r="DMJ23" s="605"/>
      <c r="DMK23" s="605"/>
      <c r="DML23" s="605"/>
      <c r="DMM23" s="605"/>
      <c r="DMN23" s="605"/>
      <c r="DMO23" s="605"/>
      <c r="DMP23" s="605"/>
      <c r="DMQ23" s="605"/>
      <c r="DMR23" s="605"/>
      <c r="DMS23" s="605"/>
      <c r="DMT23" s="605"/>
      <c r="DMU23" s="605"/>
      <c r="DMV23" s="605"/>
      <c r="DMW23" s="605"/>
      <c r="DMX23" s="605"/>
      <c r="DMY23" s="605"/>
      <c r="DMZ23" s="605"/>
      <c r="DNA23" s="605"/>
      <c r="DNB23" s="605"/>
      <c r="DNC23" s="605"/>
      <c r="DND23" s="605"/>
      <c r="DNE23" s="605"/>
      <c r="DNF23" s="605"/>
      <c r="DNG23" s="605"/>
      <c r="DNH23" s="605"/>
      <c r="DNI23" s="605"/>
      <c r="DNJ23" s="605"/>
      <c r="DNK23" s="605"/>
      <c r="DNL23" s="605"/>
      <c r="DNM23" s="605"/>
      <c r="DNN23" s="605"/>
      <c r="DNO23" s="605"/>
      <c r="DNP23" s="605"/>
      <c r="DNQ23" s="605"/>
      <c r="DNR23" s="605"/>
      <c r="DNS23" s="605"/>
      <c r="DNT23" s="605"/>
      <c r="DNU23" s="605"/>
      <c r="DNV23" s="605"/>
      <c r="DNW23" s="605"/>
      <c r="DNX23" s="605"/>
      <c r="DNY23" s="605"/>
      <c r="DNZ23" s="605"/>
      <c r="DOA23" s="605"/>
      <c r="DOB23" s="605"/>
      <c r="DOC23" s="605"/>
      <c r="DOD23" s="605"/>
      <c r="DOE23" s="605"/>
      <c r="DOF23" s="605"/>
      <c r="DOG23" s="605"/>
      <c r="DOH23" s="605"/>
      <c r="DOI23" s="605"/>
      <c r="DOJ23" s="605"/>
      <c r="DOK23" s="605"/>
      <c r="DOL23" s="605"/>
      <c r="DOM23" s="605"/>
      <c r="DON23" s="605"/>
      <c r="DOO23" s="605"/>
      <c r="DOP23" s="605"/>
      <c r="DOQ23" s="605"/>
      <c r="DOR23" s="605"/>
      <c r="DOS23" s="605"/>
      <c r="DOT23" s="605"/>
      <c r="DOU23" s="605"/>
      <c r="DOV23" s="605"/>
      <c r="DOW23" s="605"/>
      <c r="DOX23" s="605"/>
      <c r="DOY23" s="605"/>
      <c r="DOZ23" s="605"/>
      <c r="DPA23" s="605"/>
      <c r="DPB23" s="605"/>
      <c r="DPC23" s="605"/>
      <c r="DPD23" s="605"/>
      <c r="DPE23" s="605"/>
      <c r="DPF23" s="605"/>
      <c r="DPG23" s="605"/>
      <c r="DPH23" s="605"/>
      <c r="DPI23" s="605"/>
      <c r="DPJ23" s="605"/>
      <c r="DPK23" s="605"/>
      <c r="DPL23" s="605"/>
      <c r="DPM23" s="605"/>
      <c r="DPN23" s="605"/>
      <c r="DPO23" s="605"/>
      <c r="DPP23" s="605"/>
      <c r="DPQ23" s="605"/>
      <c r="DPR23" s="605"/>
      <c r="DPS23" s="605"/>
      <c r="DPT23" s="605"/>
      <c r="DPU23" s="605"/>
      <c r="DPV23" s="605"/>
      <c r="DPW23" s="605"/>
      <c r="DPX23" s="605"/>
      <c r="DPY23" s="605"/>
      <c r="DPZ23" s="605"/>
      <c r="DQA23" s="605"/>
      <c r="DQB23" s="605"/>
      <c r="DQC23" s="605"/>
      <c r="DQD23" s="605"/>
      <c r="DQE23" s="605"/>
      <c r="DQF23" s="605"/>
      <c r="DQG23" s="605"/>
      <c r="DQH23" s="605"/>
      <c r="DQI23" s="605"/>
      <c r="DQJ23" s="605"/>
      <c r="DQK23" s="605"/>
      <c r="DQL23" s="605"/>
      <c r="DQM23" s="605"/>
      <c r="DQN23" s="605"/>
      <c r="DQO23" s="605"/>
      <c r="DQP23" s="605"/>
      <c r="DQQ23" s="605"/>
      <c r="DQR23" s="605"/>
      <c r="DQS23" s="605"/>
      <c r="DQT23" s="605"/>
      <c r="DQU23" s="605"/>
      <c r="DQV23" s="605"/>
      <c r="DQW23" s="605"/>
      <c r="DQX23" s="605"/>
      <c r="DQY23" s="605"/>
      <c r="DQZ23" s="605"/>
      <c r="DRA23" s="605"/>
      <c r="DRB23" s="605"/>
      <c r="DRC23" s="605"/>
      <c r="DRD23" s="605"/>
      <c r="DRE23" s="605"/>
      <c r="DRF23" s="605"/>
      <c r="DRG23" s="605"/>
      <c r="DRH23" s="605"/>
      <c r="DRI23" s="605"/>
      <c r="DRJ23" s="605"/>
      <c r="DRK23" s="605"/>
      <c r="DRL23" s="605"/>
      <c r="DRM23" s="605"/>
      <c r="DRN23" s="605"/>
      <c r="DRO23" s="605"/>
      <c r="DRP23" s="605"/>
      <c r="DRQ23" s="605"/>
      <c r="DRR23" s="605"/>
      <c r="DRS23" s="605"/>
      <c r="DRT23" s="605"/>
      <c r="DRU23" s="605"/>
      <c r="DRV23" s="605"/>
      <c r="DRW23" s="605"/>
      <c r="DRX23" s="605"/>
      <c r="DRY23" s="605"/>
      <c r="DRZ23" s="605"/>
      <c r="DSA23" s="605"/>
      <c r="DSB23" s="605"/>
      <c r="DSC23" s="605"/>
      <c r="DSD23" s="605"/>
      <c r="DSE23" s="605"/>
      <c r="DSF23" s="605"/>
      <c r="DSG23" s="605"/>
      <c r="DSH23" s="605"/>
      <c r="DSI23" s="605"/>
      <c r="DSJ23" s="605"/>
      <c r="DSK23" s="605"/>
      <c r="DSL23" s="605"/>
      <c r="DSM23" s="605"/>
      <c r="DSN23" s="605"/>
      <c r="DSO23" s="605"/>
      <c r="DSP23" s="605"/>
      <c r="DSQ23" s="605"/>
      <c r="DSR23" s="605"/>
      <c r="DSS23" s="605"/>
      <c r="DST23" s="605"/>
      <c r="DSU23" s="605"/>
      <c r="DSV23" s="605"/>
      <c r="DSW23" s="605"/>
      <c r="DSX23" s="605"/>
      <c r="DSY23" s="605"/>
      <c r="DSZ23" s="605"/>
      <c r="DTA23" s="605"/>
      <c r="DTB23" s="605"/>
      <c r="DTC23" s="605"/>
      <c r="DTD23" s="605"/>
      <c r="DTE23" s="605"/>
      <c r="DTF23" s="605"/>
      <c r="DTG23" s="605"/>
      <c r="DTH23" s="605"/>
      <c r="DTI23" s="605"/>
      <c r="DTJ23" s="605"/>
      <c r="DTK23" s="605"/>
      <c r="DTL23" s="605"/>
      <c r="DTM23" s="605"/>
      <c r="DTN23" s="605"/>
      <c r="DTO23" s="605"/>
      <c r="DTP23" s="605"/>
      <c r="DTQ23" s="605"/>
      <c r="DTR23" s="605"/>
      <c r="DTS23" s="605"/>
      <c r="DTT23" s="605"/>
      <c r="DTU23" s="605"/>
      <c r="DTV23" s="605"/>
      <c r="DTW23" s="605"/>
      <c r="DTX23" s="605"/>
      <c r="DTY23" s="605"/>
      <c r="DTZ23" s="605"/>
      <c r="DUA23" s="605"/>
      <c r="DUB23" s="605"/>
      <c r="DUC23" s="605"/>
      <c r="DUD23" s="605"/>
      <c r="DUE23" s="605"/>
      <c r="DUF23" s="605"/>
      <c r="DUG23" s="605"/>
      <c r="DUH23" s="605"/>
      <c r="DUI23" s="605"/>
      <c r="DUJ23" s="605"/>
      <c r="DUK23" s="605"/>
      <c r="DUL23" s="605"/>
      <c r="DUM23" s="605"/>
      <c r="DUN23" s="605"/>
      <c r="DUO23" s="605"/>
      <c r="DUP23" s="605"/>
      <c r="DUQ23" s="605"/>
      <c r="DUR23" s="605"/>
      <c r="DUS23" s="605"/>
      <c r="DUT23" s="605"/>
      <c r="DUU23" s="605"/>
      <c r="DUV23" s="605"/>
      <c r="DUW23" s="605"/>
      <c r="DUX23" s="605"/>
      <c r="DUY23" s="605"/>
      <c r="DUZ23" s="605"/>
      <c r="DVA23" s="605"/>
      <c r="DVB23" s="605"/>
      <c r="DVC23" s="605"/>
      <c r="DVD23" s="605"/>
      <c r="DVE23" s="605"/>
      <c r="DVF23" s="605"/>
      <c r="DVG23" s="605"/>
      <c r="DVH23" s="605"/>
      <c r="DVI23" s="605"/>
      <c r="DVJ23" s="605"/>
      <c r="DVK23" s="605"/>
      <c r="DVL23" s="605"/>
      <c r="DVM23" s="605"/>
      <c r="DVN23" s="605"/>
      <c r="DVO23" s="605"/>
      <c r="DVP23" s="605"/>
      <c r="DVQ23" s="605"/>
      <c r="DVR23" s="605"/>
      <c r="DVS23" s="605"/>
      <c r="DVT23" s="605"/>
      <c r="DVU23" s="605"/>
      <c r="DVV23" s="605"/>
      <c r="DVW23" s="605"/>
      <c r="DVX23" s="605"/>
      <c r="DVY23" s="605"/>
      <c r="DVZ23" s="605"/>
      <c r="DWA23" s="605"/>
      <c r="DWB23" s="605"/>
      <c r="DWC23" s="605"/>
      <c r="DWD23" s="605"/>
      <c r="DWE23" s="605"/>
      <c r="DWF23" s="605"/>
      <c r="DWG23" s="605"/>
      <c r="DWH23" s="605"/>
      <c r="DWI23" s="605"/>
      <c r="DWJ23" s="605"/>
      <c r="DWK23" s="605"/>
      <c r="DWL23" s="605"/>
      <c r="DWM23" s="605"/>
      <c r="DWN23" s="605"/>
      <c r="DWO23" s="605"/>
      <c r="DWP23" s="605"/>
      <c r="DWQ23" s="605"/>
      <c r="DWR23" s="605"/>
      <c r="DWS23" s="605"/>
      <c r="DWT23" s="605"/>
      <c r="DWU23" s="605"/>
      <c r="DWV23" s="605"/>
      <c r="DWW23" s="605"/>
      <c r="DWX23" s="605"/>
      <c r="DWY23" s="605"/>
      <c r="DWZ23" s="605"/>
      <c r="DXA23" s="605"/>
      <c r="DXB23" s="605"/>
      <c r="DXC23" s="605"/>
      <c r="DXD23" s="605"/>
      <c r="DXE23" s="605"/>
      <c r="DXF23" s="605"/>
      <c r="DXG23" s="605"/>
      <c r="DXH23" s="605"/>
      <c r="DXI23" s="605"/>
      <c r="DXJ23" s="605"/>
      <c r="DXK23" s="605"/>
      <c r="DXL23" s="605"/>
      <c r="DXM23" s="605"/>
      <c r="DXN23" s="605"/>
      <c r="DXO23" s="605"/>
      <c r="DXP23" s="605"/>
      <c r="DXQ23" s="605"/>
      <c r="DXR23" s="605"/>
      <c r="DXS23" s="605"/>
      <c r="DXT23" s="605"/>
      <c r="DXU23" s="605"/>
      <c r="DXV23" s="605"/>
      <c r="DXW23" s="605"/>
      <c r="DXX23" s="605"/>
      <c r="DXY23" s="605"/>
      <c r="DXZ23" s="605"/>
      <c r="DYA23" s="605"/>
      <c r="DYB23" s="605"/>
      <c r="DYC23" s="605"/>
      <c r="DYD23" s="605"/>
      <c r="DYE23" s="605"/>
      <c r="DYF23" s="605"/>
      <c r="DYG23" s="605"/>
      <c r="DYH23" s="605"/>
      <c r="DYI23" s="605"/>
      <c r="DYJ23" s="605"/>
      <c r="DYK23" s="605"/>
      <c r="DYL23" s="605"/>
      <c r="DYM23" s="605"/>
      <c r="DYN23" s="605"/>
      <c r="DYO23" s="605"/>
      <c r="DYP23" s="605"/>
      <c r="DYQ23" s="605"/>
      <c r="DYR23" s="605"/>
      <c r="DYS23" s="605"/>
      <c r="DYT23" s="605"/>
      <c r="DYU23" s="605"/>
      <c r="DYV23" s="605"/>
      <c r="DYW23" s="605"/>
      <c r="DYX23" s="605"/>
      <c r="DYY23" s="605"/>
      <c r="DYZ23" s="605"/>
      <c r="DZA23" s="605"/>
      <c r="DZB23" s="605"/>
      <c r="DZC23" s="605"/>
      <c r="DZD23" s="605"/>
      <c r="DZE23" s="605"/>
      <c r="DZF23" s="605"/>
      <c r="DZG23" s="605"/>
      <c r="DZH23" s="605"/>
      <c r="DZI23" s="605"/>
      <c r="DZJ23" s="605"/>
      <c r="DZK23" s="605"/>
      <c r="DZL23" s="605"/>
      <c r="DZM23" s="605"/>
      <c r="DZN23" s="605"/>
      <c r="DZO23" s="605"/>
      <c r="DZP23" s="605"/>
      <c r="DZQ23" s="605"/>
      <c r="DZR23" s="605"/>
      <c r="DZS23" s="605"/>
      <c r="DZT23" s="605"/>
      <c r="DZU23" s="605"/>
      <c r="DZV23" s="605"/>
      <c r="DZW23" s="605"/>
      <c r="DZX23" s="605"/>
      <c r="DZY23" s="605"/>
      <c r="DZZ23" s="605"/>
      <c r="EAA23" s="605"/>
      <c r="EAB23" s="605"/>
      <c r="EAC23" s="605"/>
      <c r="EAD23" s="605"/>
      <c r="EAE23" s="605"/>
      <c r="EAF23" s="605"/>
      <c r="EAG23" s="605"/>
      <c r="EAH23" s="605"/>
      <c r="EAI23" s="605"/>
      <c r="EAJ23" s="605"/>
      <c r="EAK23" s="605"/>
      <c r="EAL23" s="605"/>
      <c r="EAM23" s="605"/>
      <c r="EAN23" s="605"/>
      <c r="EAO23" s="605"/>
      <c r="EAP23" s="605"/>
      <c r="EAQ23" s="605"/>
      <c r="EAR23" s="605"/>
      <c r="EAS23" s="605"/>
      <c r="EAT23" s="605"/>
      <c r="EAU23" s="605"/>
      <c r="EAV23" s="605"/>
      <c r="EAW23" s="605"/>
      <c r="EAX23" s="605"/>
      <c r="EAY23" s="605"/>
      <c r="EAZ23" s="605"/>
      <c r="EBA23" s="605"/>
      <c r="EBB23" s="605"/>
      <c r="EBC23" s="605"/>
      <c r="EBD23" s="605"/>
      <c r="EBE23" s="605"/>
      <c r="EBF23" s="605"/>
      <c r="EBG23" s="605"/>
      <c r="EBH23" s="605"/>
      <c r="EBI23" s="605"/>
      <c r="EBJ23" s="605"/>
      <c r="EBK23" s="605"/>
      <c r="EBL23" s="605"/>
      <c r="EBM23" s="605"/>
      <c r="EBN23" s="605"/>
      <c r="EBO23" s="605"/>
      <c r="EBP23" s="605"/>
      <c r="EBQ23" s="605"/>
      <c r="EBR23" s="605"/>
      <c r="EBS23" s="605"/>
      <c r="EBT23" s="605"/>
      <c r="EBU23" s="605"/>
      <c r="EBV23" s="605"/>
      <c r="EBW23" s="605"/>
      <c r="EBX23" s="605"/>
      <c r="EBY23" s="605"/>
      <c r="EBZ23" s="605"/>
      <c r="ECA23" s="605"/>
      <c r="ECB23" s="605"/>
      <c r="ECC23" s="605"/>
      <c r="ECD23" s="605"/>
      <c r="ECE23" s="605"/>
      <c r="ECF23" s="605"/>
      <c r="ECG23" s="605"/>
      <c r="ECH23" s="605"/>
      <c r="ECI23" s="605"/>
      <c r="ECJ23" s="605"/>
      <c r="ECK23" s="605"/>
      <c r="ECL23" s="605"/>
      <c r="ECM23" s="605"/>
      <c r="ECN23" s="605"/>
      <c r="ECO23" s="605"/>
      <c r="ECP23" s="605"/>
      <c r="ECQ23" s="605"/>
      <c r="ECR23" s="605"/>
      <c r="ECS23" s="605"/>
      <c r="ECT23" s="605"/>
      <c r="ECU23" s="605"/>
      <c r="ECV23" s="605"/>
      <c r="ECW23" s="605"/>
      <c r="ECX23" s="605"/>
      <c r="ECY23" s="605"/>
      <c r="ECZ23" s="605"/>
      <c r="EDA23" s="605"/>
      <c r="EDB23" s="605"/>
      <c r="EDC23" s="605"/>
      <c r="EDD23" s="605"/>
      <c r="EDE23" s="605"/>
      <c r="EDF23" s="605"/>
      <c r="EDG23" s="605"/>
      <c r="EDH23" s="605"/>
      <c r="EDI23" s="605"/>
      <c r="EDJ23" s="605"/>
      <c r="EDK23" s="605"/>
      <c r="EDL23" s="605"/>
      <c r="EDM23" s="605"/>
      <c r="EDN23" s="605"/>
      <c r="EDO23" s="605"/>
      <c r="EDP23" s="605"/>
      <c r="EDQ23" s="605"/>
      <c r="EDR23" s="605"/>
      <c r="EDS23" s="605"/>
      <c r="EDT23" s="605"/>
      <c r="EDU23" s="605"/>
      <c r="EDV23" s="605"/>
      <c r="EDW23" s="605"/>
      <c r="EDX23" s="605"/>
      <c r="EDY23" s="605"/>
      <c r="EDZ23" s="605"/>
      <c r="EEA23" s="605"/>
      <c r="EEB23" s="605"/>
      <c r="EEC23" s="605"/>
      <c r="EED23" s="605"/>
      <c r="EEE23" s="605"/>
      <c r="EEF23" s="605"/>
      <c r="EEG23" s="605"/>
      <c r="EEH23" s="605"/>
      <c r="EEI23" s="605"/>
      <c r="EEJ23" s="605"/>
      <c r="EEK23" s="605"/>
      <c r="EEL23" s="605"/>
      <c r="EEM23" s="605"/>
      <c r="EEN23" s="605"/>
      <c r="EEO23" s="605"/>
      <c r="EEP23" s="605"/>
      <c r="EEQ23" s="605"/>
      <c r="EER23" s="605"/>
      <c r="EES23" s="605"/>
      <c r="EET23" s="605"/>
      <c r="EEU23" s="605"/>
      <c r="EEV23" s="605"/>
      <c r="EEW23" s="605"/>
      <c r="EEX23" s="605"/>
      <c r="EEY23" s="605"/>
      <c r="EEZ23" s="605"/>
      <c r="EFA23" s="605"/>
      <c r="EFB23" s="605"/>
      <c r="EFC23" s="605"/>
      <c r="EFD23" s="605"/>
      <c r="EFE23" s="605"/>
      <c r="EFF23" s="605"/>
      <c r="EFG23" s="605"/>
      <c r="EFH23" s="605"/>
      <c r="EFI23" s="605"/>
      <c r="EFJ23" s="605"/>
      <c r="EFK23" s="605"/>
      <c r="EFL23" s="605"/>
      <c r="EFM23" s="605"/>
      <c r="EFN23" s="605"/>
      <c r="EFO23" s="605"/>
      <c r="EFP23" s="605"/>
      <c r="EFQ23" s="605"/>
      <c r="EFR23" s="605"/>
      <c r="EFS23" s="605"/>
      <c r="EFT23" s="605"/>
      <c r="EFU23" s="605"/>
      <c r="EFV23" s="605"/>
      <c r="EFW23" s="605"/>
      <c r="EFX23" s="605"/>
      <c r="EFY23" s="605"/>
      <c r="EFZ23" s="605"/>
      <c r="EGA23" s="605"/>
      <c r="EGB23" s="605"/>
      <c r="EGC23" s="605"/>
      <c r="EGD23" s="605"/>
      <c r="EGE23" s="605"/>
      <c r="EGF23" s="605"/>
      <c r="EGG23" s="605"/>
      <c r="EGH23" s="605"/>
      <c r="EGI23" s="605"/>
      <c r="EGJ23" s="605"/>
      <c r="EGK23" s="605"/>
      <c r="EGL23" s="605"/>
      <c r="EGM23" s="605"/>
      <c r="EGN23" s="605"/>
      <c r="EGO23" s="605"/>
      <c r="EGP23" s="605"/>
      <c r="EGQ23" s="605"/>
      <c r="EGR23" s="605"/>
      <c r="EGS23" s="605"/>
      <c r="EGT23" s="605"/>
      <c r="EGU23" s="605"/>
      <c r="EGV23" s="605"/>
      <c r="EGW23" s="605"/>
      <c r="EGX23" s="605"/>
      <c r="EGY23" s="605"/>
      <c r="EGZ23" s="605"/>
      <c r="EHA23" s="605"/>
      <c r="EHB23" s="605"/>
      <c r="EHC23" s="605"/>
      <c r="EHD23" s="605"/>
      <c r="EHE23" s="605"/>
      <c r="EHF23" s="605"/>
      <c r="EHG23" s="605"/>
      <c r="EHH23" s="605"/>
      <c r="EHI23" s="605"/>
      <c r="EHJ23" s="605"/>
      <c r="EHK23" s="605"/>
      <c r="EHL23" s="605"/>
      <c r="EHM23" s="605"/>
      <c r="EHN23" s="605"/>
      <c r="EHO23" s="605"/>
      <c r="EHP23" s="605"/>
      <c r="EHQ23" s="605"/>
      <c r="EHR23" s="605"/>
      <c r="EHS23" s="605"/>
      <c r="EHT23" s="605"/>
      <c r="EHU23" s="605"/>
      <c r="EHV23" s="605"/>
      <c r="EHW23" s="605"/>
      <c r="EHX23" s="605"/>
      <c r="EHY23" s="605"/>
      <c r="EHZ23" s="605"/>
      <c r="EIA23" s="605"/>
      <c r="EIB23" s="605"/>
      <c r="EIC23" s="605"/>
      <c r="EID23" s="605"/>
      <c r="EIE23" s="605"/>
      <c r="EIF23" s="605"/>
      <c r="EIG23" s="605"/>
      <c r="EIH23" s="605"/>
      <c r="EII23" s="605"/>
      <c r="EIJ23" s="605"/>
      <c r="EIK23" s="605"/>
      <c r="EIL23" s="605"/>
      <c r="EIM23" s="605"/>
      <c r="EIN23" s="605"/>
      <c r="EIO23" s="605"/>
      <c r="EIP23" s="605"/>
      <c r="EIQ23" s="605"/>
      <c r="EIR23" s="605"/>
      <c r="EIS23" s="605"/>
      <c r="EIT23" s="605"/>
      <c r="EIU23" s="605"/>
      <c r="EIV23" s="605"/>
      <c r="EIW23" s="605"/>
      <c r="EIX23" s="605"/>
      <c r="EIY23" s="605"/>
      <c r="EIZ23" s="605"/>
      <c r="EJA23" s="605"/>
      <c r="EJB23" s="605"/>
      <c r="EJC23" s="605"/>
      <c r="EJD23" s="605"/>
      <c r="EJE23" s="605"/>
      <c r="EJF23" s="605"/>
      <c r="EJG23" s="605"/>
      <c r="EJH23" s="605"/>
      <c r="EJI23" s="605"/>
      <c r="EJJ23" s="605"/>
      <c r="EJK23" s="605"/>
      <c r="EJL23" s="605"/>
      <c r="EJM23" s="605"/>
      <c r="EJN23" s="605"/>
      <c r="EJO23" s="605"/>
      <c r="EJP23" s="605"/>
      <c r="EJQ23" s="605"/>
      <c r="EJR23" s="605"/>
      <c r="EJS23" s="605"/>
      <c r="EJT23" s="605"/>
      <c r="EJU23" s="605"/>
      <c r="EJV23" s="605"/>
      <c r="EJW23" s="605"/>
      <c r="EJX23" s="605"/>
      <c r="EJY23" s="605"/>
      <c r="EJZ23" s="605"/>
      <c r="EKA23" s="605"/>
      <c r="EKB23" s="605"/>
      <c r="EKC23" s="605"/>
      <c r="EKD23" s="605"/>
      <c r="EKE23" s="605"/>
      <c r="EKF23" s="605"/>
      <c r="EKG23" s="605"/>
      <c r="EKH23" s="605"/>
      <c r="EKI23" s="605"/>
      <c r="EKJ23" s="605"/>
      <c r="EKK23" s="605"/>
      <c r="EKL23" s="605"/>
      <c r="EKM23" s="605"/>
      <c r="EKN23" s="605"/>
      <c r="EKO23" s="605"/>
      <c r="EKP23" s="605"/>
      <c r="EKQ23" s="605"/>
      <c r="EKR23" s="605"/>
      <c r="EKS23" s="605"/>
      <c r="EKT23" s="605"/>
      <c r="EKU23" s="605"/>
      <c r="EKV23" s="605"/>
      <c r="EKW23" s="605"/>
      <c r="EKX23" s="605"/>
      <c r="EKY23" s="605"/>
      <c r="EKZ23" s="605"/>
      <c r="ELA23" s="605"/>
      <c r="ELB23" s="605"/>
      <c r="ELC23" s="605"/>
      <c r="ELD23" s="605"/>
      <c r="ELE23" s="605"/>
      <c r="ELF23" s="605"/>
      <c r="ELG23" s="605"/>
      <c r="ELH23" s="605"/>
      <c r="ELI23" s="605"/>
      <c r="ELJ23" s="605"/>
      <c r="ELK23" s="605"/>
      <c r="ELL23" s="605"/>
      <c r="ELM23" s="605"/>
      <c r="ELN23" s="605"/>
      <c r="ELO23" s="605"/>
      <c r="ELP23" s="605"/>
      <c r="ELQ23" s="605"/>
      <c r="ELR23" s="605"/>
      <c r="ELS23" s="605"/>
      <c r="ELT23" s="605"/>
      <c r="ELU23" s="605"/>
      <c r="ELV23" s="605"/>
      <c r="ELW23" s="605"/>
      <c r="ELX23" s="605"/>
      <c r="ELY23" s="605"/>
      <c r="ELZ23" s="605"/>
      <c r="EMA23" s="605"/>
      <c r="EMB23" s="605"/>
      <c r="EMC23" s="605"/>
      <c r="EMD23" s="605"/>
      <c r="EME23" s="605"/>
      <c r="EMF23" s="605"/>
      <c r="EMG23" s="605"/>
      <c r="EMH23" s="605"/>
      <c r="EMI23" s="605"/>
      <c r="EMJ23" s="605"/>
      <c r="EMK23" s="605"/>
      <c r="EML23" s="605"/>
      <c r="EMM23" s="605"/>
      <c r="EMN23" s="605"/>
      <c r="EMO23" s="605"/>
      <c r="EMP23" s="605"/>
      <c r="EMQ23" s="605"/>
      <c r="EMR23" s="605"/>
      <c r="EMS23" s="605"/>
      <c r="EMT23" s="605"/>
      <c r="EMU23" s="605"/>
      <c r="EMV23" s="605"/>
      <c r="EMW23" s="605"/>
      <c r="EMX23" s="605"/>
      <c r="EMY23" s="605"/>
      <c r="EMZ23" s="605"/>
      <c r="ENA23" s="605"/>
      <c r="ENB23" s="605"/>
      <c r="ENC23" s="605"/>
      <c r="END23" s="605"/>
      <c r="ENE23" s="605"/>
      <c r="ENF23" s="605"/>
      <c r="ENG23" s="605"/>
      <c r="ENH23" s="605"/>
      <c r="ENI23" s="605"/>
      <c r="ENJ23" s="605"/>
      <c r="ENK23" s="605"/>
      <c r="ENL23" s="605"/>
      <c r="ENM23" s="605"/>
      <c r="ENN23" s="605"/>
      <c r="ENO23" s="605"/>
      <c r="ENP23" s="605"/>
      <c r="ENQ23" s="605"/>
      <c r="ENR23" s="605"/>
      <c r="ENS23" s="605"/>
      <c r="ENT23" s="605"/>
      <c r="ENU23" s="605"/>
      <c r="ENV23" s="605"/>
      <c r="ENW23" s="605"/>
      <c r="ENX23" s="605"/>
      <c r="ENY23" s="605"/>
      <c r="ENZ23" s="605"/>
      <c r="EOA23" s="605"/>
      <c r="EOB23" s="605"/>
      <c r="EOC23" s="605"/>
      <c r="EOD23" s="605"/>
      <c r="EOE23" s="605"/>
      <c r="EOF23" s="605"/>
      <c r="EOG23" s="605"/>
      <c r="EOH23" s="605"/>
      <c r="EOI23" s="605"/>
      <c r="EOJ23" s="605"/>
      <c r="EOK23" s="605"/>
      <c r="EOL23" s="605"/>
      <c r="EOM23" s="605"/>
      <c r="EON23" s="605"/>
      <c r="EOO23" s="605"/>
      <c r="EOP23" s="605"/>
      <c r="EOQ23" s="605"/>
      <c r="EOR23" s="605"/>
      <c r="EOS23" s="605"/>
      <c r="EOT23" s="605"/>
      <c r="EOU23" s="605"/>
      <c r="EOV23" s="605"/>
      <c r="EOW23" s="605"/>
      <c r="EOX23" s="605"/>
      <c r="EOY23" s="605"/>
      <c r="EOZ23" s="605"/>
      <c r="EPA23" s="605"/>
      <c r="EPB23" s="605"/>
      <c r="EPC23" s="605"/>
      <c r="EPD23" s="605"/>
      <c r="EPE23" s="605"/>
      <c r="EPF23" s="605"/>
      <c r="EPG23" s="605"/>
      <c r="EPH23" s="605"/>
      <c r="EPI23" s="605"/>
      <c r="EPJ23" s="605"/>
      <c r="EPK23" s="605"/>
      <c r="EPL23" s="605"/>
      <c r="EPM23" s="605"/>
      <c r="EPN23" s="605"/>
      <c r="EPO23" s="605"/>
      <c r="EPP23" s="605"/>
      <c r="EPQ23" s="605"/>
      <c r="EPR23" s="605"/>
      <c r="EPS23" s="605"/>
      <c r="EPT23" s="605"/>
      <c r="EPU23" s="605"/>
      <c r="EPV23" s="605"/>
      <c r="EPW23" s="605"/>
      <c r="EPX23" s="605"/>
      <c r="EPY23" s="605"/>
      <c r="EPZ23" s="605"/>
      <c r="EQA23" s="605"/>
      <c r="EQB23" s="605"/>
      <c r="EQC23" s="605"/>
      <c r="EQD23" s="605"/>
      <c r="EQE23" s="605"/>
      <c r="EQF23" s="605"/>
      <c r="EQG23" s="605"/>
      <c r="EQH23" s="605"/>
      <c r="EQI23" s="605"/>
      <c r="EQJ23" s="605"/>
      <c r="EQK23" s="605"/>
      <c r="EQL23" s="605"/>
      <c r="EQM23" s="605"/>
      <c r="EQN23" s="605"/>
      <c r="EQO23" s="605"/>
      <c r="EQP23" s="605"/>
      <c r="EQQ23" s="605"/>
      <c r="EQR23" s="605"/>
      <c r="EQS23" s="605"/>
      <c r="EQT23" s="605"/>
      <c r="EQU23" s="605"/>
      <c r="EQV23" s="605"/>
      <c r="EQW23" s="605"/>
      <c r="EQX23" s="605"/>
      <c r="EQY23" s="605"/>
      <c r="EQZ23" s="605"/>
      <c r="ERA23" s="605"/>
      <c r="ERB23" s="605"/>
      <c r="ERC23" s="605"/>
      <c r="ERD23" s="605"/>
      <c r="ERE23" s="605"/>
      <c r="ERF23" s="605"/>
      <c r="ERG23" s="605"/>
      <c r="ERH23" s="605"/>
      <c r="ERI23" s="605"/>
      <c r="ERJ23" s="605"/>
      <c r="ERK23" s="605"/>
      <c r="ERL23" s="605"/>
      <c r="ERM23" s="605"/>
      <c r="ERN23" s="605"/>
      <c r="ERO23" s="605"/>
      <c r="ERP23" s="605"/>
      <c r="ERQ23" s="605"/>
      <c r="ERR23" s="605"/>
      <c r="ERS23" s="605"/>
      <c r="ERT23" s="605"/>
      <c r="ERU23" s="605"/>
      <c r="ERV23" s="605"/>
      <c r="ERW23" s="605"/>
      <c r="ERX23" s="605"/>
      <c r="ERY23" s="605"/>
      <c r="ERZ23" s="605"/>
      <c r="ESA23" s="605"/>
      <c r="ESB23" s="605"/>
      <c r="ESC23" s="605"/>
      <c r="ESD23" s="605"/>
      <c r="ESE23" s="605"/>
      <c r="ESF23" s="605"/>
      <c r="ESG23" s="605"/>
      <c r="ESH23" s="605"/>
      <c r="ESI23" s="605"/>
      <c r="ESJ23" s="605"/>
      <c r="ESK23" s="605"/>
      <c r="ESL23" s="605"/>
      <c r="ESM23" s="605"/>
      <c r="ESN23" s="605"/>
      <c r="ESO23" s="605"/>
      <c r="ESP23" s="605"/>
      <c r="ESQ23" s="605"/>
      <c r="ESR23" s="605"/>
      <c r="ESS23" s="605"/>
      <c r="EST23" s="605"/>
      <c r="ESU23" s="605"/>
      <c r="ESV23" s="605"/>
      <c r="ESW23" s="605"/>
      <c r="ESX23" s="605"/>
      <c r="ESY23" s="605"/>
      <c r="ESZ23" s="605"/>
      <c r="ETA23" s="605"/>
      <c r="ETB23" s="605"/>
      <c r="ETC23" s="605"/>
      <c r="ETD23" s="605"/>
      <c r="ETE23" s="605"/>
      <c r="ETF23" s="605"/>
      <c r="ETG23" s="605"/>
      <c r="ETH23" s="605"/>
      <c r="ETI23" s="605"/>
      <c r="ETJ23" s="605"/>
      <c r="ETK23" s="605"/>
      <c r="ETL23" s="605"/>
      <c r="ETM23" s="605"/>
      <c r="ETN23" s="605"/>
      <c r="ETO23" s="605"/>
      <c r="ETP23" s="605"/>
      <c r="ETQ23" s="605"/>
      <c r="ETR23" s="605"/>
      <c r="ETS23" s="605"/>
      <c r="ETT23" s="605"/>
      <c r="ETU23" s="605"/>
      <c r="ETV23" s="605"/>
      <c r="ETW23" s="605"/>
      <c r="ETX23" s="605"/>
      <c r="ETY23" s="605"/>
      <c r="ETZ23" s="605"/>
      <c r="EUA23" s="605"/>
      <c r="EUB23" s="605"/>
      <c r="EUC23" s="605"/>
      <c r="EUD23" s="605"/>
      <c r="EUE23" s="605"/>
      <c r="EUF23" s="605"/>
      <c r="EUG23" s="605"/>
      <c r="EUH23" s="605"/>
      <c r="EUI23" s="605"/>
      <c r="EUJ23" s="605"/>
      <c r="EUK23" s="605"/>
      <c r="EUL23" s="605"/>
      <c r="EUM23" s="605"/>
      <c r="EUN23" s="605"/>
      <c r="EUO23" s="605"/>
      <c r="EUP23" s="605"/>
      <c r="EUQ23" s="605"/>
      <c r="EUR23" s="605"/>
      <c r="EUS23" s="605"/>
      <c r="EUT23" s="605"/>
      <c r="EUU23" s="605"/>
      <c r="EUV23" s="605"/>
      <c r="EUW23" s="605"/>
      <c r="EUX23" s="605"/>
      <c r="EUY23" s="605"/>
      <c r="EUZ23" s="605"/>
      <c r="EVA23" s="605"/>
      <c r="EVB23" s="605"/>
      <c r="EVC23" s="605"/>
      <c r="EVD23" s="605"/>
      <c r="EVE23" s="605"/>
      <c r="EVF23" s="605"/>
      <c r="EVG23" s="605"/>
      <c r="EVH23" s="605"/>
      <c r="EVI23" s="605"/>
      <c r="EVJ23" s="605"/>
      <c r="EVK23" s="605"/>
      <c r="EVL23" s="605"/>
      <c r="EVM23" s="605"/>
      <c r="EVN23" s="605"/>
      <c r="EVO23" s="605"/>
      <c r="EVP23" s="605"/>
      <c r="EVQ23" s="605"/>
      <c r="EVR23" s="605"/>
      <c r="EVS23" s="605"/>
      <c r="EVT23" s="605"/>
      <c r="EVU23" s="605"/>
      <c r="EVV23" s="605"/>
      <c r="EVW23" s="605"/>
      <c r="EVX23" s="605"/>
      <c r="EVY23" s="605"/>
      <c r="EVZ23" s="605"/>
      <c r="EWA23" s="605"/>
      <c r="EWB23" s="605"/>
      <c r="EWC23" s="605"/>
      <c r="EWD23" s="605"/>
      <c r="EWE23" s="605"/>
      <c r="EWF23" s="605"/>
      <c r="EWG23" s="605"/>
      <c r="EWH23" s="605"/>
      <c r="EWI23" s="605"/>
      <c r="EWJ23" s="605"/>
      <c r="EWK23" s="605"/>
      <c r="EWL23" s="605"/>
      <c r="EWM23" s="605"/>
      <c r="EWN23" s="605"/>
      <c r="EWO23" s="605"/>
      <c r="EWP23" s="605"/>
      <c r="EWQ23" s="605"/>
      <c r="EWR23" s="605"/>
      <c r="EWS23" s="605"/>
      <c r="EWT23" s="605"/>
      <c r="EWU23" s="605"/>
      <c r="EWV23" s="605"/>
      <c r="EWW23" s="605"/>
      <c r="EWX23" s="605"/>
      <c r="EWY23" s="605"/>
      <c r="EWZ23" s="605"/>
      <c r="EXA23" s="605"/>
      <c r="EXB23" s="605"/>
      <c r="EXC23" s="605"/>
      <c r="EXD23" s="605"/>
      <c r="EXE23" s="605"/>
      <c r="EXF23" s="605"/>
      <c r="EXG23" s="605"/>
      <c r="EXH23" s="605"/>
      <c r="EXI23" s="605"/>
      <c r="EXJ23" s="605"/>
      <c r="EXK23" s="605"/>
      <c r="EXL23" s="605"/>
      <c r="EXM23" s="605"/>
      <c r="EXN23" s="605"/>
      <c r="EXO23" s="605"/>
      <c r="EXP23" s="605"/>
      <c r="EXQ23" s="605"/>
      <c r="EXR23" s="605"/>
      <c r="EXS23" s="605"/>
      <c r="EXT23" s="605"/>
      <c r="EXU23" s="605"/>
      <c r="EXV23" s="605"/>
      <c r="EXW23" s="605"/>
      <c r="EXX23" s="605"/>
      <c r="EXY23" s="605"/>
      <c r="EXZ23" s="605"/>
      <c r="EYA23" s="605"/>
      <c r="EYB23" s="605"/>
      <c r="EYC23" s="605"/>
      <c r="EYD23" s="605"/>
      <c r="EYE23" s="605"/>
      <c r="EYF23" s="605"/>
      <c r="EYG23" s="605"/>
      <c r="EYH23" s="605"/>
      <c r="EYI23" s="605"/>
      <c r="EYJ23" s="605"/>
      <c r="EYK23" s="605"/>
      <c r="EYL23" s="605"/>
      <c r="EYM23" s="605"/>
      <c r="EYN23" s="605"/>
      <c r="EYO23" s="605"/>
      <c r="EYP23" s="605"/>
      <c r="EYQ23" s="605"/>
      <c r="EYR23" s="605"/>
      <c r="EYS23" s="605"/>
      <c r="EYT23" s="605"/>
      <c r="EYU23" s="605"/>
      <c r="EYV23" s="605"/>
      <c r="EYW23" s="605"/>
      <c r="EYX23" s="605"/>
      <c r="EYY23" s="605"/>
      <c r="EYZ23" s="605"/>
      <c r="EZA23" s="605"/>
      <c r="EZB23" s="605"/>
      <c r="EZC23" s="605"/>
      <c r="EZD23" s="605"/>
      <c r="EZE23" s="605"/>
      <c r="EZF23" s="605"/>
      <c r="EZG23" s="605"/>
      <c r="EZH23" s="605"/>
      <c r="EZI23" s="605"/>
      <c r="EZJ23" s="605"/>
      <c r="EZK23" s="605"/>
      <c r="EZL23" s="605"/>
      <c r="EZM23" s="605"/>
      <c r="EZN23" s="605"/>
      <c r="EZO23" s="605"/>
      <c r="EZP23" s="605"/>
      <c r="EZQ23" s="605"/>
      <c r="EZR23" s="605"/>
      <c r="EZS23" s="605"/>
      <c r="EZT23" s="605"/>
      <c r="EZU23" s="605"/>
      <c r="EZV23" s="605"/>
      <c r="EZW23" s="605"/>
      <c r="EZX23" s="605"/>
      <c r="EZY23" s="605"/>
      <c r="EZZ23" s="605"/>
      <c r="FAA23" s="605"/>
      <c r="FAB23" s="605"/>
      <c r="FAC23" s="605"/>
      <c r="FAD23" s="605"/>
      <c r="FAE23" s="605"/>
      <c r="FAF23" s="605"/>
      <c r="FAG23" s="605"/>
      <c r="FAH23" s="605"/>
      <c r="FAI23" s="605"/>
      <c r="FAJ23" s="605"/>
      <c r="FAK23" s="605"/>
      <c r="FAL23" s="605"/>
      <c r="FAM23" s="605"/>
      <c r="FAN23" s="605"/>
      <c r="FAO23" s="605"/>
      <c r="FAP23" s="605"/>
      <c r="FAQ23" s="605"/>
      <c r="FAR23" s="605"/>
      <c r="FAS23" s="605"/>
      <c r="FAT23" s="605"/>
      <c r="FAU23" s="605"/>
      <c r="FAV23" s="605"/>
      <c r="FAW23" s="605"/>
      <c r="FAX23" s="605"/>
      <c r="FAY23" s="605"/>
      <c r="FAZ23" s="605"/>
      <c r="FBA23" s="605"/>
      <c r="FBB23" s="605"/>
      <c r="FBC23" s="605"/>
      <c r="FBD23" s="605"/>
      <c r="FBE23" s="605"/>
      <c r="FBF23" s="605"/>
      <c r="FBG23" s="605"/>
      <c r="FBH23" s="605"/>
      <c r="FBI23" s="605"/>
      <c r="FBJ23" s="605"/>
      <c r="FBK23" s="605"/>
      <c r="FBL23" s="605"/>
      <c r="FBM23" s="605"/>
      <c r="FBN23" s="605"/>
      <c r="FBO23" s="605"/>
      <c r="FBP23" s="605"/>
      <c r="FBQ23" s="605"/>
      <c r="FBR23" s="605"/>
      <c r="FBS23" s="605"/>
      <c r="FBT23" s="605"/>
      <c r="FBU23" s="605"/>
      <c r="FBV23" s="605"/>
      <c r="FBW23" s="605"/>
      <c r="FBX23" s="605"/>
      <c r="FBY23" s="605"/>
      <c r="FBZ23" s="605"/>
      <c r="FCA23" s="605"/>
      <c r="FCB23" s="605"/>
      <c r="FCC23" s="605"/>
      <c r="FCD23" s="605"/>
      <c r="FCE23" s="605"/>
      <c r="FCF23" s="605"/>
      <c r="FCG23" s="605"/>
      <c r="FCH23" s="605"/>
      <c r="FCI23" s="605"/>
      <c r="FCJ23" s="605"/>
      <c r="FCK23" s="605"/>
      <c r="FCL23" s="605"/>
      <c r="FCM23" s="605"/>
      <c r="FCN23" s="605"/>
      <c r="FCO23" s="605"/>
      <c r="FCP23" s="605"/>
      <c r="FCQ23" s="605"/>
      <c r="FCR23" s="605"/>
      <c r="FCS23" s="605"/>
      <c r="FCT23" s="605"/>
      <c r="FCU23" s="605"/>
      <c r="FCV23" s="605"/>
      <c r="FCW23" s="605"/>
      <c r="FCX23" s="605"/>
      <c r="FCY23" s="605"/>
      <c r="FCZ23" s="605"/>
      <c r="FDA23" s="605"/>
      <c r="FDB23" s="605"/>
      <c r="FDC23" s="605"/>
      <c r="FDD23" s="605"/>
      <c r="FDE23" s="605"/>
      <c r="FDF23" s="605"/>
      <c r="FDG23" s="605"/>
      <c r="FDH23" s="605"/>
      <c r="FDI23" s="605"/>
      <c r="FDJ23" s="605"/>
      <c r="FDK23" s="605"/>
      <c r="FDL23" s="605"/>
      <c r="FDM23" s="605"/>
      <c r="FDN23" s="605"/>
      <c r="FDO23" s="605"/>
      <c r="FDP23" s="605"/>
      <c r="FDQ23" s="605"/>
      <c r="FDR23" s="605"/>
      <c r="FDS23" s="605"/>
      <c r="FDT23" s="605"/>
      <c r="FDU23" s="605"/>
      <c r="FDV23" s="605"/>
      <c r="FDW23" s="605"/>
      <c r="FDX23" s="605"/>
      <c r="FDY23" s="605"/>
      <c r="FDZ23" s="605"/>
      <c r="FEA23" s="605"/>
      <c r="FEB23" s="605"/>
      <c r="FEC23" s="605"/>
      <c r="FED23" s="605"/>
      <c r="FEE23" s="605"/>
      <c r="FEF23" s="605"/>
      <c r="FEG23" s="605"/>
      <c r="FEH23" s="605"/>
      <c r="FEI23" s="605"/>
      <c r="FEJ23" s="605"/>
      <c r="FEK23" s="605"/>
      <c r="FEL23" s="605"/>
      <c r="FEM23" s="605"/>
      <c r="FEN23" s="605"/>
      <c r="FEO23" s="605"/>
      <c r="FEP23" s="605"/>
      <c r="FEQ23" s="605"/>
      <c r="FER23" s="605"/>
      <c r="FES23" s="605"/>
      <c r="FET23" s="605"/>
      <c r="FEU23" s="605"/>
      <c r="FEV23" s="605"/>
      <c r="FEW23" s="605"/>
      <c r="FEX23" s="605"/>
      <c r="FEY23" s="605"/>
      <c r="FEZ23" s="605"/>
      <c r="FFA23" s="605"/>
      <c r="FFB23" s="605"/>
      <c r="FFC23" s="605"/>
      <c r="FFD23" s="605"/>
      <c r="FFE23" s="605"/>
      <c r="FFF23" s="605"/>
      <c r="FFG23" s="605"/>
      <c r="FFH23" s="605"/>
      <c r="FFI23" s="605"/>
      <c r="FFJ23" s="605"/>
      <c r="FFK23" s="605"/>
      <c r="FFL23" s="605"/>
      <c r="FFM23" s="605"/>
      <c r="FFN23" s="605"/>
      <c r="FFO23" s="605"/>
      <c r="FFP23" s="605"/>
      <c r="FFQ23" s="605"/>
      <c r="FFR23" s="605"/>
      <c r="FFS23" s="605"/>
      <c r="FFT23" s="605"/>
      <c r="FFU23" s="605"/>
      <c r="FFV23" s="605"/>
      <c r="FFW23" s="605"/>
      <c r="FFX23" s="605"/>
      <c r="FFY23" s="605"/>
      <c r="FFZ23" s="605"/>
      <c r="FGA23" s="605"/>
      <c r="FGB23" s="605"/>
      <c r="FGC23" s="605"/>
      <c r="FGD23" s="605"/>
      <c r="FGE23" s="605"/>
      <c r="FGF23" s="605"/>
      <c r="FGG23" s="605"/>
      <c r="FGH23" s="605"/>
      <c r="FGI23" s="605"/>
      <c r="FGJ23" s="605"/>
      <c r="FGK23" s="605"/>
      <c r="FGL23" s="605"/>
      <c r="FGM23" s="605"/>
      <c r="FGN23" s="605"/>
      <c r="FGO23" s="605"/>
      <c r="FGP23" s="605"/>
      <c r="FGQ23" s="605"/>
      <c r="FGR23" s="605"/>
      <c r="FGS23" s="605"/>
      <c r="FGT23" s="605"/>
      <c r="FGU23" s="605"/>
      <c r="FGV23" s="605"/>
      <c r="FGW23" s="605"/>
      <c r="FGX23" s="605"/>
      <c r="FGY23" s="605"/>
      <c r="FGZ23" s="605"/>
      <c r="FHA23" s="605"/>
      <c r="FHB23" s="605"/>
      <c r="FHC23" s="605"/>
      <c r="FHD23" s="605"/>
      <c r="FHE23" s="605"/>
      <c r="FHF23" s="605"/>
      <c r="FHG23" s="605"/>
      <c r="FHH23" s="605"/>
      <c r="FHI23" s="605"/>
      <c r="FHJ23" s="605"/>
      <c r="FHK23" s="605"/>
      <c r="FHL23" s="605"/>
      <c r="FHM23" s="605"/>
      <c r="FHN23" s="605"/>
      <c r="FHO23" s="605"/>
      <c r="FHP23" s="605"/>
      <c r="FHQ23" s="605"/>
      <c r="FHR23" s="605"/>
      <c r="FHS23" s="605"/>
      <c r="FHT23" s="605"/>
      <c r="FHU23" s="605"/>
      <c r="FHV23" s="605"/>
      <c r="FHW23" s="605"/>
      <c r="FHX23" s="605"/>
      <c r="FHY23" s="605"/>
      <c r="FHZ23" s="605"/>
      <c r="FIA23" s="605"/>
      <c r="FIB23" s="605"/>
      <c r="FIC23" s="605"/>
      <c r="FID23" s="605"/>
      <c r="FIE23" s="605"/>
      <c r="FIF23" s="605"/>
      <c r="FIG23" s="605"/>
      <c r="FIH23" s="605"/>
      <c r="FII23" s="605"/>
      <c r="FIJ23" s="605"/>
      <c r="FIK23" s="605"/>
      <c r="FIL23" s="605"/>
      <c r="FIM23" s="605"/>
      <c r="FIN23" s="605"/>
      <c r="FIO23" s="605"/>
      <c r="FIP23" s="605"/>
      <c r="FIQ23" s="605"/>
      <c r="FIR23" s="605"/>
      <c r="FIS23" s="605"/>
      <c r="FIT23" s="605"/>
      <c r="FIU23" s="605"/>
      <c r="FIV23" s="605"/>
      <c r="FIW23" s="605"/>
      <c r="FIX23" s="605"/>
      <c r="FIY23" s="605"/>
      <c r="FIZ23" s="605"/>
      <c r="FJA23" s="605"/>
      <c r="FJB23" s="605"/>
      <c r="FJC23" s="605"/>
      <c r="FJD23" s="605"/>
      <c r="FJE23" s="605"/>
      <c r="FJF23" s="605"/>
      <c r="FJG23" s="605"/>
      <c r="FJH23" s="605"/>
      <c r="FJI23" s="605"/>
      <c r="FJJ23" s="605"/>
      <c r="FJK23" s="605"/>
      <c r="FJL23" s="605"/>
      <c r="FJM23" s="605"/>
      <c r="FJN23" s="605"/>
      <c r="FJO23" s="605"/>
      <c r="FJP23" s="605"/>
      <c r="FJQ23" s="605"/>
      <c r="FJR23" s="605"/>
      <c r="FJS23" s="605"/>
      <c r="FJT23" s="605"/>
      <c r="FJU23" s="605"/>
      <c r="FJV23" s="605"/>
      <c r="FJW23" s="605"/>
      <c r="FJX23" s="605"/>
      <c r="FJY23" s="605"/>
      <c r="FJZ23" s="605"/>
      <c r="FKA23" s="605"/>
      <c r="FKB23" s="605"/>
      <c r="FKC23" s="605"/>
      <c r="FKD23" s="605"/>
      <c r="FKE23" s="605"/>
      <c r="FKF23" s="605"/>
      <c r="FKG23" s="605"/>
      <c r="FKH23" s="605"/>
      <c r="FKI23" s="605"/>
      <c r="FKJ23" s="605"/>
      <c r="FKK23" s="605"/>
      <c r="FKL23" s="605"/>
      <c r="FKM23" s="605"/>
      <c r="FKN23" s="605"/>
      <c r="FKO23" s="605"/>
      <c r="FKP23" s="605"/>
      <c r="FKQ23" s="605"/>
      <c r="FKR23" s="605"/>
      <c r="FKS23" s="605"/>
      <c r="FKT23" s="605"/>
      <c r="FKU23" s="605"/>
      <c r="FKV23" s="605"/>
      <c r="FKW23" s="605"/>
      <c r="FKX23" s="605"/>
      <c r="FKY23" s="605"/>
      <c r="FKZ23" s="605"/>
      <c r="FLA23" s="605"/>
      <c r="FLB23" s="605"/>
      <c r="FLC23" s="605"/>
      <c r="FLD23" s="605"/>
      <c r="FLE23" s="605"/>
      <c r="FLF23" s="605"/>
      <c r="FLG23" s="605"/>
      <c r="FLH23" s="605"/>
      <c r="FLI23" s="605"/>
      <c r="FLJ23" s="605"/>
      <c r="FLK23" s="605"/>
      <c r="FLL23" s="605"/>
      <c r="FLM23" s="605"/>
      <c r="FLN23" s="605"/>
      <c r="FLO23" s="605"/>
      <c r="FLP23" s="605"/>
      <c r="FLQ23" s="605"/>
      <c r="FLR23" s="605"/>
      <c r="FLS23" s="605"/>
      <c r="FLT23" s="605"/>
      <c r="FLU23" s="605"/>
      <c r="FLV23" s="605"/>
      <c r="FLW23" s="605"/>
      <c r="FLX23" s="605"/>
      <c r="FLY23" s="605"/>
      <c r="FLZ23" s="605"/>
      <c r="FMA23" s="605"/>
      <c r="FMB23" s="605"/>
      <c r="FMC23" s="605"/>
      <c r="FMD23" s="605"/>
      <c r="FME23" s="605"/>
      <c r="FMF23" s="605"/>
      <c r="FMG23" s="605"/>
      <c r="FMH23" s="605"/>
      <c r="FMI23" s="605"/>
      <c r="FMJ23" s="605"/>
      <c r="FMK23" s="605"/>
      <c r="FML23" s="605"/>
      <c r="FMM23" s="605"/>
      <c r="FMN23" s="605"/>
      <c r="FMO23" s="605"/>
      <c r="FMP23" s="605"/>
      <c r="FMQ23" s="605"/>
      <c r="FMR23" s="605"/>
      <c r="FMS23" s="605"/>
      <c r="FMT23" s="605"/>
      <c r="FMU23" s="605"/>
      <c r="FMV23" s="605"/>
      <c r="FMW23" s="605"/>
      <c r="FMX23" s="605"/>
      <c r="FMY23" s="605"/>
      <c r="FMZ23" s="605"/>
      <c r="FNA23" s="605"/>
      <c r="FNB23" s="605"/>
      <c r="FNC23" s="605"/>
      <c r="FND23" s="605"/>
      <c r="FNE23" s="605"/>
      <c r="FNF23" s="605"/>
      <c r="FNG23" s="605"/>
      <c r="FNH23" s="605"/>
      <c r="FNI23" s="605"/>
      <c r="FNJ23" s="605"/>
      <c r="FNK23" s="605"/>
      <c r="FNL23" s="605"/>
      <c r="FNM23" s="605"/>
      <c r="FNN23" s="605"/>
      <c r="FNO23" s="605"/>
      <c r="FNP23" s="605"/>
      <c r="FNQ23" s="605"/>
      <c r="FNR23" s="605"/>
      <c r="FNS23" s="605"/>
      <c r="FNT23" s="605"/>
      <c r="FNU23" s="605"/>
      <c r="FNV23" s="605"/>
      <c r="FNW23" s="605"/>
      <c r="FNX23" s="605"/>
      <c r="FNY23" s="605"/>
      <c r="FNZ23" s="605"/>
      <c r="FOA23" s="605"/>
      <c r="FOB23" s="605"/>
      <c r="FOC23" s="605"/>
      <c r="FOD23" s="605"/>
      <c r="FOE23" s="605"/>
      <c r="FOF23" s="605"/>
      <c r="FOG23" s="605"/>
      <c r="FOH23" s="605"/>
      <c r="FOI23" s="605"/>
      <c r="FOJ23" s="605"/>
      <c r="FOK23" s="605"/>
      <c r="FOL23" s="605"/>
      <c r="FOM23" s="605"/>
      <c r="FON23" s="605"/>
      <c r="FOO23" s="605"/>
      <c r="FOP23" s="605"/>
      <c r="FOQ23" s="605"/>
      <c r="FOR23" s="605"/>
      <c r="FOS23" s="605"/>
      <c r="FOT23" s="605"/>
      <c r="FOU23" s="605"/>
      <c r="FOV23" s="605"/>
      <c r="FOW23" s="605"/>
      <c r="FOX23" s="605"/>
      <c r="FOY23" s="605"/>
      <c r="FOZ23" s="605"/>
      <c r="FPA23" s="605"/>
      <c r="FPB23" s="605"/>
      <c r="FPC23" s="605"/>
      <c r="FPD23" s="605"/>
      <c r="FPE23" s="605"/>
      <c r="FPF23" s="605"/>
      <c r="FPG23" s="605"/>
      <c r="FPH23" s="605"/>
      <c r="FPI23" s="605"/>
      <c r="FPJ23" s="605"/>
      <c r="FPK23" s="605"/>
      <c r="FPL23" s="605"/>
      <c r="FPM23" s="605"/>
      <c r="FPN23" s="605"/>
      <c r="FPO23" s="605"/>
      <c r="FPP23" s="605"/>
      <c r="FPQ23" s="605"/>
      <c r="FPR23" s="605"/>
      <c r="FPS23" s="605"/>
      <c r="FPT23" s="605"/>
      <c r="FPU23" s="605"/>
      <c r="FPV23" s="605"/>
      <c r="FPW23" s="605"/>
      <c r="FPX23" s="605"/>
      <c r="FPY23" s="605"/>
      <c r="FPZ23" s="605"/>
      <c r="FQA23" s="605"/>
      <c r="FQB23" s="605"/>
      <c r="FQC23" s="605"/>
      <c r="FQD23" s="605"/>
      <c r="FQE23" s="605"/>
      <c r="FQF23" s="605"/>
      <c r="FQG23" s="605"/>
      <c r="FQH23" s="605"/>
      <c r="FQI23" s="605"/>
      <c r="FQJ23" s="605"/>
      <c r="FQK23" s="605"/>
      <c r="FQL23" s="605"/>
      <c r="FQM23" s="605"/>
      <c r="FQN23" s="605"/>
      <c r="FQO23" s="605"/>
      <c r="FQP23" s="605"/>
      <c r="FQQ23" s="605"/>
      <c r="FQR23" s="605"/>
      <c r="FQS23" s="605"/>
      <c r="FQT23" s="605"/>
      <c r="FQU23" s="605"/>
      <c r="FQV23" s="605"/>
      <c r="FQW23" s="605"/>
      <c r="FQX23" s="605"/>
      <c r="FQY23" s="605"/>
      <c r="FQZ23" s="605"/>
      <c r="FRA23" s="605"/>
      <c r="FRB23" s="605"/>
      <c r="FRC23" s="605"/>
      <c r="FRD23" s="605"/>
      <c r="FRE23" s="605"/>
      <c r="FRF23" s="605"/>
      <c r="FRG23" s="605"/>
      <c r="FRH23" s="605"/>
      <c r="FRI23" s="605"/>
      <c r="FRJ23" s="605"/>
      <c r="FRK23" s="605"/>
      <c r="FRL23" s="605"/>
      <c r="FRM23" s="605"/>
      <c r="FRN23" s="605"/>
      <c r="FRO23" s="605"/>
      <c r="FRP23" s="605"/>
      <c r="FRQ23" s="605"/>
      <c r="FRR23" s="605"/>
      <c r="FRS23" s="605"/>
      <c r="FRT23" s="605"/>
      <c r="FRU23" s="605"/>
      <c r="FRV23" s="605"/>
      <c r="FRW23" s="605"/>
      <c r="FRX23" s="605"/>
      <c r="FRY23" s="605"/>
      <c r="FRZ23" s="605"/>
      <c r="FSA23" s="605"/>
      <c r="FSB23" s="605"/>
      <c r="FSC23" s="605"/>
      <c r="FSD23" s="605"/>
      <c r="FSE23" s="605"/>
      <c r="FSF23" s="605"/>
      <c r="FSG23" s="605"/>
      <c r="FSH23" s="605"/>
      <c r="FSI23" s="605"/>
      <c r="FSJ23" s="605"/>
      <c r="FSK23" s="605"/>
      <c r="FSL23" s="605"/>
      <c r="FSM23" s="605"/>
      <c r="FSN23" s="605"/>
      <c r="FSO23" s="605"/>
      <c r="FSP23" s="605"/>
      <c r="FSQ23" s="605"/>
      <c r="FSR23" s="605"/>
      <c r="FSS23" s="605"/>
      <c r="FST23" s="605"/>
      <c r="FSU23" s="605"/>
      <c r="FSV23" s="605"/>
      <c r="FSW23" s="605"/>
      <c r="FSX23" s="605"/>
      <c r="FSY23" s="605"/>
      <c r="FSZ23" s="605"/>
      <c r="FTA23" s="605"/>
      <c r="FTB23" s="605"/>
      <c r="FTC23" s="605"/>
      <c r="FTD23" s="605"/>
      <c r="FTE23" s="605"/>
      <c r="FTF23" s="605"/>
      <c r="FTG23" s="605"/>
      <c r="FTH23" s="605"/>
      <c r="FTI23" s="605"/>
      <c r="FTJ23" s="605"/>
      <c r="FTK23" s="605"/>
      <c r="FTL23" s="605"/>
      <c r="FTM23" s="605"/>
      <c r="FTN23" s="605"/>
      <c r="FTO23" s="605"/>
      <c r="FTP23" s="605"/>
      <c r="FTQ23" s="605"/>
      <c r="FTR23" s="605"/>
      <c r="FTS23" s="605"/>
      <c r="FTT23" s="605"/>
      <c r="FTU23" s="605"/>
      <c r="FTV23" s="605"/>
      <c r="FTW23" s="605"/>
      <c r="FTX23" s="605"/>
      <c r="FTY23" s="605"/>
      <c r="FTZ23" s="605"/>
      <c r="FUA23" s="605"/>
      <c r="FUB23" s="605"/>
      <c r="FUC23" s="605"/>
      <c r="FUD23" s="605"/>
      <c r="FUE23" s="605"/>
      <c r="FUF23" s="605"/>
      <c r="FUG23" s="605"/>
      <c r="FUH23" s="605"/>
      <c r="FUI23" s="605"/>
      <c r="FUJ23" s="605"/>
      <c r="FUK23" s="605"/>
      <c r="FUL23" s="605"/>
      <c r="FUM23" s="605"/>
      <c r="FUN23" s="605"/>
      <c r="FUO23" s="605"/>
      <c r="FUP23" s="605"/>
      <c r="FUQ23" s="605"/>
      <c r="FUR23" s="605"/>
      <c r="FUS23" s="605"/>
      <c r="FUT23" s="605"/>
      <c r="FUU23" s="605"/>
      <c r="FUV23" s="605"/>
      <c r="FUW23" s="605"/>
      <c r="FUX23" s="605"/>
      <c r="FUY23" s="605"/>
      <c r="FUZ23" s="605"/>
      <c r="FVA23" s="605"/>
      <c r="FVB23" s="605"/>
      <c r="FVC23" s="605"/>
      <c r="FVD23" s="605"/>
      <c r="FVE23" s="605"/>
      <c r="FVF23" s="605"/>
      <c r="FVG23" s="605"/>
      <c r="FVH23" s="605"/>
      <c r="FVI23" s="605"/>
      <c r="FVJ23" s="605"/>
      <c r="FVK23" s="605"/>
      <c r="FVL23" s="605"/>
      <c r="FVM23" s="605"/>
      <c r="FVN23" s="605"/>
      <c r="FVO23" s="605"/>
      <c r="FVP23" s="605"/>
      <c r="FVQ23" s="605"/>
      <c r="FVR23" s="605"/>
      <c r="FVS23" s="605"/>
      <c r="FVT23" s="605"/>
      <c r="FVU23" s="605"/>
      <c r="FVV23" s="605"/>
      <c r="FVW23" s="605"/>
      <c r="FVX23" s="605"/>
      <c r="FVY23" s="605"/>
      <c r="FVZ23" s="605"/>
      <c r="FWA23" s="605"/>
      <c r="FWB23" s="605"/>
      <c r="FWC23" s="605"/>
      <c r="FWD23" s="605"/>
      <c r="FWE23" s="605"/>
      <c r="FWF23" s="605"/>
      <c r="FWG23" s="605"/>
      <c r="FWH23" s="605"/>
      <c r="FWI23" s="605"/>
      <c r="FWJ23" s="605"/>
      <c r="FWK23" s="605"/>
      <c r="FWL23" s="605"/>
      <c r="FWM23" s="605"/>
      <c r="FWN23" s="605"/>
      <c r="FWO23" s="605"/>
      <c r="FWP23" s="605"/>
      <c r="FWQ23" s="605"/>
      <c r="FWR23" s="605"/>
      <c r="FWS23" s="605"/>
      <c r="FWT23" s="605"/>
      <c r="FWU23" s="605"/>
      <c r="FWV23" s="605"/>
      <c r="FWW23" s="605"/>
      <c r="FWX23" s="605"/>
      <c r="FWY23" s="605"/>
      <c r="FWZ23" s="605"/>
      <c r="FXA23" s="605"/>
      <c r="FXB23" s="605"/>
      <c r="FXC23" s="605"/>
      <c r="FXD23" s="605"/>
      <c r="FXE23" s="605"/>
      <c r="FXF23" s="605"/>
      <c r="FXG23" s="605"/>
      <c r="FXH23" s="605"/>
      <c r="FXI23" s="605"/>
      <c r="FXJ23" s="605"/>
      <c r="FXK23" s="605"/>
      <c r="FXL23" s="605"/>
      <c r="FXM23" s="605"/>
      <c r="FXN23" s="605"/>
      <c r="FXO23" s="605"/>
      <c r="FXP23" s="605"/>
      <c r="FXQ23" s="605"/>
      <c r="FXR23" s="605"/>
      <c r="FXS23" s="605"/>
      <c r="FXT23" s="605"/>
      <c r="FXU23" s="605"/>
      <c r="FXV23" s="605"/>
      <c r="FXW23" s="605"/>
      <c r="FXX23" s="605"/>
      <c r="FXY23" s="605"/>
      <c r="FXZ23" s="605"/>
      <c r="FYA23" s="605"/>
      <c r="FYB23" s="605"/>
      <c r="FYC23" s="605"/>
      <c r="FYD23" s="605"/>
      <c r="FYE23" s="605"/>
      <c r="FYF23" s="605"/>
      <c r="FYG23" s="605"/>
      <c r="FYH23" s="605"/>
      <c r="FYI23" s="605"/>
      <c r="FYJ23" s="605"/>
      <c r="FYK23" s="605"/>
      <c r="FYL23" s="605"/>
      <c r="FYM23" s="605"/>
      <c r="FYN23" s="605"/>
      <c r="FYO23" s="605"/>
      <c r="FYP23" s="605"/>
      <c r="FYQ23" s="605"/>
      <c r="FYR23" s="605"/>
      <c r="FYS23" s="605"/>
      <c r="FYT23" s="605"/>
      <c r="FYU23" s="605"/>
      <c r="FYV23" s="605"/>
      <c r="FYW23" s="605"/>
      <c r="FYX23" s="605"/>
      <c r="FYY23" s="605"/>
      <c r="FYZ23" s="605"/>
      <c r="FZA23" s="605"/>
      <c r="FZB23" s="605"/>
      <c r="FZC23" s="605"/>
      <c r="FZD23" s="605"/>
      <c r="FZE23" s="605"/>
      <c r="FZF23" s="605"/>
      <c r="FZG23" s="605"/>
      <c r="FZH23" s="605"/>
      <c r="FZI23" s="605"/>
      <c r="FZJ23" s="605"/>
      <c r="FZK23" s="605"/>
      <c r="FZL23" s="605"/>
      <c r="FZM23" s="605"/>
      <c r="FZN23" s="605"/>
      <c r="FZO23" s="605"/>
      <c r="FZP23" s="605"/>
      <c r="FZQ23" s="605"/>
      <c r="FZR23" s="605"/>
      <c r="FZS23" s="605"/>
      <c r="FZT23" s="605"/>
      <c r="FZU23" s="605"/>
      <c r="FZV23" s="605"/>
      <c r="FZW23" s="605"/>
      <c r="FZX23" s="605"/>
      <c r="FZY23" s="605"/>
      <c r="FZZ23" s="605"/>
      <c r="GAA23" s="605"/>
      <c r="GAB23" s="605"/>
      <c r="GAC23" s="605"/>
      <c r="GAD23" s="605"/>
      <c r="GAE23" s="605"/>
      <c r="GAF23" s="605"/>
      <c r="GAG23" s="605"/>
      <c r="GAH23" s="605"/>
      <c r="GAI23" s="605"/>
      <c r="GAJ23" s="605"/>
      <c r="GAK23" s="605"/>
      <c r="GAL23" s="605"/>
      <c r="GAM23" s="605"/>
      <c r="GAN23" s="605"/>
      <c r="GAO23" s="605"/>
      <c r="GAP23" s="605"/>
      <c r="GAQ23" s="605"/>
      <c r="GAR23" s="605"/>
      <c r="GAS23" s="605"/>
      <c r="GAT23" s="605"/>
      <c r="GAU23" s="605"/>
      <c r="GAV23" s="605"/>
      <c r="GAW23" s="605"/>
      <c r="GAX23" s="605"/>
      <c r="GAY23" s="605"/>
      <c r="GAZ23" s="605"/>
      <c r="GBA23" s="605"/>
      <c r="GBB23" s="605"/>
      <c r="GBC23" s="605"/>
      <c r="GBD23" s="605"/>
      <c r="GBE23" s="605"/>
      <c r="GBF23" s="605"/>
      <c r="GBG23" s="605"/>
      <c r="GBH23" s="605"/>
      <c r="GBI23" s="605"/>
      <c r="GBJ23" s="605"/>
      <c r="GBK23" s="605"/>
      <c r="GBL23" s="605"/>
      <c r="GBM23" s="605"/>
      <c r="GBN23" s="605"/>
      <c r="GBO23" s="605"/>
      <c r="GBP23" s="605"/>
      <c r="GBQ23" s="605"/>
      <c r="GBR23" s="605"/>
      <c r="GBS23" s="605"/>
      <c r="GBT23" s="605"/>
      <c r="GBU23" s="605"/>
      <c r="GBV23" s="605"/>
      <c r="GBW23" s="605"/>
      <c r="GBX23" s="605"/>
      <c r="GBY23" s="605"/>
      <c r="GBZ23" s="605"/>
      <c r="GCA23" s="605"/>
      <c r="GCB23" s="605"/>
      <c r="GCC23" s="605"/>
      <c r="GCD23" s="605"/>
      <c r="GCE23" s="605"/>
      <c r="GCF23" s="605"/>
      <c r="GCG23" s="605"/>
      <c r="GCH23" s="605"/>
      <c r="GCI23" s="605"/>
      <c r="GCJ23" s="605"/>
      <c r="GCK23" s="605"/>
      <c r="GCL23" s="605"/>
      <c r="GCM23" s="605"/>
      <c r="GCN23" s="605"/>
      <c r="GCO23" s="605"/>
      <c r="GCP23" s="605"/>
      <c r="GCQ23" s="605"/>
      <c r="GCR23" s="605"/>
      <c r="GCS23" s="605"/>
      <c r="GCT23" s="605"/>
      <c r="GCU23" s="605"/>
      <c r="GCV23" s="605"/>
      <c r="GCW23" s="605"/>
      <c r="GCX23" s="605"/>
      <c r="GCY23" s="605"/>
      <c r="GCZ23" s="605"/>
      <c r="GDA23" s="605"/>
      <c r="GDB23" s="605"/>
      <c r="GDC23" s="605"/>
      <c r="GDD23" s="605"/>
      <c r="GDE23" s="605"/>
      <c r="GDF23" s="605"/>
      <c r="GDG23" s="605"/>
      <c r="GDH23" s="605"/>
      <c r="GDI23" s="605"/>
      <c r="GDJ23" s="605"/>
      <c r="GDK23" s="605"/>
      <c r="GDL23" s="605"/>
      <c r="GDM23" s="605"/>
      <c r="GDN23" s="605"/>
      <c r="GDO23" s="605"/>
      <c r="GDP23" s="605"/>
      <c r="GDQ23" s="605"/>
      <c r="GDR23" s="605"/>
      <c r="GDS23" s="605"/>
      <c r="GDT23" s="605"/>
      <c r="GDU23" s="605"/>
      <c r="GDV23" s="605"/>
      <c r="GDW23" s="605"/>
      <c r="GDX23" s="605"/>
      <c r="GDY23" s="605"/>
      <c r="GDZ23" s="605"/>
      <c r="GEA23" s="605"/>
      <c r="GEB23" s="605"/>
      <c r="GEC23" s="605"/>
      <c r="GED23" s="605"/>
      <c r="GEE23" s="605"/>
      <c r="GEF23" s="605"/>
      <c r="GEG23" s="605"/>
      <c r="GEH23" s="605"/>
      <c r="GEI23" s="605"/>
      <c r="GEJ23" s="605"/>
      <c r="GEK23" s="605"/>
      <c r="GEL23" s="605"/>
      <c r="GEM23" s="605"/>
      <c r="GEN23" s="605"/>
      <c r="GEO23" s="605"/>
      <c r="GEP23" s="605"/>
      <c r="GEQ23" s="605"/>
      <c r="GER23" s="605"/>
      <c r="GES23" s="605"/>
      <c r="GET23" s="605"/>
      <c r="GEU23" s="605"/>
      <c r="GEV23" s="605"/>
      <c r="GEW23" s="605"/>
      <c r="GEX23" s="605"/>
      <c r="GEY23" s="605"/>
      <c r="GEZ23" s="605"/>
      <c r="GFA23" s="605"/>
      <c r="GFB23" s="605"/>
      <c r="GFC23" s="605"/>
      <c r="GFD23" s="605"/>
      <c r="GFE23" s="605"/>
      <c r="GFF23" s="605"/>
      <c r="GFG23" s="605"/>
      <c r="GFH23" s="605"/>
      <c r="GFI23" s="605"/>
      <c r="GFJ23" s="605"/>
      <c r="GFK23" s="605"/>
      <c r="GFL23" s="605"/>
      <c r="GFM23" s="605"/>
      <c r="GFN23" s="605"/>
      <c r="GFO23" s="605"/>
      <c r="GFP23" s="605"/>
      <c r="GFQ23" s="605"/>
      <c r="GFR23" s="605"/>
      <c r="GFS23" s="605"/>
      <c r="GFT23" s="605"/>
      <c r="GFU23" s="605"/>
      <c r="GFV23" s="605"/>
      <c r="GFW23" s="605"/>
      <c r="GFX23" s="605"/>
      <c r="GFY23" s="605"/>
      <c r="GFZ23" s="605"/>
      <c r="GGA23" s="605"/>
      <c r="GGB23" s="605"/>
      <c r="GGC23" s="605"/>
      <c r="GGD23" s="605"/>
      <c r="GGE23" s="605"/>
      <c r="GGF23" s="605"/>
      <c r="GGG23" s="605"/>
      <c r="GGH23" s="605"/>
      <c r="GGI23" s="605"/>
      <c r="GGJ23" s="605"/>
      <c r="GGK23" s="605"/>
      <c r="GGL23" s="605"/>
      <c r="GGM23" s="605"/>
      <c r="GGN23" s="605"/>
      <c r="GGO23" s="605"/>
      <c r="GGP23" s="605"/>
      <c r="GGQ23" s="605"/>
      <c r="GGR23" s="605"/>
      <c r="GGS23" s="605"/>
      <c r="GGT23" s="605"/>
      <c r="GGU23" s="605"/>
      <c r="GGV23" s="605"/>
      <c r="GGW23" s="605"/>
      <c r="GGX23" s="605"/>
      <c r="GGY23" s="605"/>
      <c r="GGZ23" s="605"/>
      <c r="GHA23" s="605"/>
      <c r="GHB23" s="605"/>
      <c r="GHC23" s="605"/>
      <c r="GHD23" s="605"/>
      <c r="GHE23" s="605"/>
      <c r="GHF23" s="605"/>
      <c r="GHG23" s="605"/>
      <c r="GHH23" s="605"/>
      <c r="GHI23" s="605"/>
      <c r="GHJ23" s="605"/>
      <c r="GHK23" s="605"/>
      <c r="GHL23" s="605"/>
      <c r="GHM23" s="605"/>
      <c r="GHN23" s="605"/>
      <c r="GHO23" s="605"/>
      <c r="GHP23" s="605"/>
      <c r="GHQ23" s="605"/>
      <c r="GHR23" s="605"/>
      <c r="GHS23" s="605"/>
      <c r="GHT23" s="605"/>
      <c r="GHU23" s="605"/>
      <c r="GHV23" s="605"/>
      <c r="GHW23" s="605"/>
      <c r="GHX23" s="605"/>
      <c r="GHY23" s="605"/>
      <c r="GHZ23" s="605"/>
      <c r="GIA23" s="605"/>
      <c r="GIB23" s="605"/>
      <c r="GIC23" s="605"/>
      <c r="GID23" s="605"/>
      <c r="GIE23" s="605"/>
      <c r="GIF23" s="605"/>
      <c r="GIG23" s="605"/>
      <c r="GIH23" s="605"/>
      <c r="GII23" s="605"/>
      <c r="GIJ23" s="605"/>
      <c r="GIK23" s="605"/>
      <c r="GIL23" s="605"/>
      <c r="GIM23" s="605"/>
      <c r="GIN23" s="605"/>
      <c r="GIO23" s="605"/>
      <c r="GIP23" s="605"/>
      <c r="GIQ23" s="605"/>
      <c r="GIR23" s="605"/>
      <c r="GIS23" s="605"/>
      <c r="GIT23" s="605"/>
      <c r="GIU23" s="605"/>
      <c r="GIV23" s="605"/>
      <c r="GIW23" s="605"/>
      <c r="GIX23" s="605"/>
      <c r="GIY23" s="605"/>
      <c r="GIZ23" s="605"/>
      <c r="GJA23" s="605"/>
      <c r="GJB23" s="605"/>
      <c r="GJC23" s="605"/>
      <c r="GJD23" s="605"/>
      <c r="GJE23" s="605"/>
      <c r="GJF23" s="605"/>
      <c r="GJG23" s="605"/>
      <c r="GJH23" s="605"/>
      <c r="GJI23" s="605"/>
      <c r="GJJ23" s="605"/>
      <c r="GJK23" s="605"/>
      <c r="GJL23" s="605"/>
      <c r="GJM23" s="605"/>
      <c r="GJN23" s="605"/>
      <c r="GJO23" s="605"/>
      <c r="GJP23" s="605"/>
      <c r="GJQ23" s="605"/>
      <c r="GJR23" s="605"/>
      <c r="GJS23" s="605"/>
      <c r="GJT23" s="605"/>
      <c r="GJU23" s="605"/>
      <c r="GJV23" s="605"/>
      <c r="GJW23" s="605"/>
      <c r="GJX23" s="605"/>
      <c r="GJY23" s="605"/>
      <c r="GJZ23" s="605"/>
      <c r="GKA23" s="605"/>
      <c r="GKB23" s="605"/>
      <c r="GKC23" s="605"/>
      <c r="GKD23" s="605"/>
      <c r="GKE23" s="605"/>
      <c r="GKF23" s="605"/>
      <c r="GKG23" s="605"/>
      <c r="GKH23" s="605"/>
      <c r="GKI23" s="605"/>
      <c r="GKJ23" s="605"/>
      <c r="GKK23" s="605"/>
      <c r="GKL23" s="605"/>
      <c r="GKM23" s="605"/>
      <c r="GKN23" s="605"/>
      <c r="GKO23" s="605"/>
      <c r="GKP23" s="605"/>
      <c r="GKQ23" s="605"/>
      <c r="GKR23" s="605"/>
      <c r="GKS23" s="605"/>
      <c r="GKT23" s="605"/>
      <c r="GKU23" s="605"/>
      <c r="GKV23" s="605"/>
      <c r="GKW23" s="605"/>
      <c r="GKX23" s="605"/>
      <c r="GKY23" s="605"/>
      <c r="GKZ23" s="605"/>
      <c r="GLA23" s="605"/>
      <c r="GLB23" s="605"/>
      <c r="GLC23" s="605"/>
      <c r="GLD23" s="605"/>
      <c r="GLE23" s="605"/>
      <c r="GLF23" s="605"/>
      <c r="GLG23" s="605"/>
      <c r="GLH23" s="605"/>
      <c r="GLI23" s="605"/>
      <c r="GLJ23" s="605"/>
      <c r="GLK23" s="605"/>
      <c r="GLL23" s="605"/>
      <c r="GLM23" s="605"/>
      <c r="GLN23" s="605"/>
      <c r="GLO23" s="605"/>
      <c r="GLP23" s="605"/>
      <c r="GLQ23" s="605"/>
      <c r="GLR23" s="605"/>
      <c r="GLS23" s="605"/>
      <c r="GLT23" s="605"/>
      <c r="GLU23" s="605"/>
      <c r="GLV23" s="605"/>
      <c r="GLW23" s="605"/>
      <c r="GLX23" s="605"/>
      <c r="GLY23" s="605"/>
      <c r="GLZ23" s="605"/>
      <c r="GMA23" s="605"/>
      <c r="GMB23" s="605"/>
      <c r="GMC23" s="605"/>
      <c r="GMD23" s="605"/>
      <c r="GME23" s="605"/>
      <c r="GMF23" s="605"/>
      <c r="GMG23" s="605"/>
      <c r="GMH23" s="605"/>
      <c r="GMI23" s="605"/>
      <c r="GMJ23" s="605"/>
      <c r="GMK23" s="605"/>
      <c r="GML23" s="605"/>
      <c r="GMM23" s="605"/>
      <c r="GMN23" s="605"/>
      <c r="GMO23" s="605"/>
      <c r="GMP23" s="605"/>
      <c r="GMQ23" s="605"/>
      <c r="GMR23" s="605"/>
      <c r="GMS23" s="605"/>
      <c r="GMT23" s="605"/>
      <c r="GMU23" s="605"/>
      <c r="GMV23" s="605"/>
      <c r="GMW23" s="605"/>
      <c r="GMX23" s="605"/>
      <c r="GMY23" s="605"/>
      <c r="GMZ23" s="605"/>
      <c r="GNA23" s="605"/>
      <c r="GNB23" s="605"/>
      <c r="GNC23" s="605"/>
      <c r="GND23" s="605"/>
      <c r="GNE23" s="605"/>
      <c r="GNF23" s="605"/>
      <c r="GNG23" s="605"/>
      <c r="GNH23" s="605"/>
      <c r="GNI23" s="605"/>
      <c r="GNJ23" s="605"/>
      <c r="GNK23" s="605"/>
      <c r="GNL23" s="605"/>
      <c r="GNM23" s="605"/>
      <c r="GNN23" s="605"/>
      <c r="GNO23" s="605"/>
      <c r="GNP23" s="605"/>
      <c r="GNQ23" s="605"/>
      <c r="GNR23" s="605"/>
      <c r="GNS23" s="605"/>
      <c r="GNT23" s="605"/>
      <c r="GNU23" s="605"/>
      <c r="GNV23" s="605"/>
      <c r="GNW23" s="605"/>
      <c r="GNX23" s="605"/>
      <c r="GNY23" s="605"/>
      <c r="GNZ23" s="605"/>
      <c r="GOA23" s="605"/>
      <c r="GOB23" s="605"/>
      <c r="GOC23" s="605"/>
      <c r="GOD23" s="605"/>
      <c r="GOE23" s="605"/>
      <c r="GOF23" s="605"/>
      <c r="GOG23" s="605"/>
      <c r="GOH23" s="605"/>
      <c r="GOI23" s="605"/>
      <c r="GOJ23" s="605"/>
      <c r="GOK23" s="605"/>
      <c r="GOL23" s="605"/>
      <c r="GOM23" s="605"/>
      <c r="GON23" s="605"/>
      <c r="GOO23" s="605"/>
      <c r="GOP23" s="605"/>
      <c r="GOQ23" s="605"/>
      <c r="GOR23" s="605"/>
      <c r="GOS23" s="605"/>
      <c r="GOT23" s="605"/>
      <c r="GOU23" s="605"/>
      <c r="GOV23" s="605"/>
      <c r="GOW23" s="605"/>
      <c r="GOX23" s="605"/>
      <c r="GOY23" s="605"/>
      <c r="GOZ23" s="605"/>
      <c r="GPA23" s="605"/>
      <c r="GPB23" s="605"/>
      <c r="GPC23" s="605"/>
      <c r="GPD23" s="605"/>
      <c r="GPE23" s="605"/>
      <c r="GPF23" s="605"/>
      <c r="GPG23" s="605"/>
      <c r="GPH23" s="605"/>
      <c r="GPI23" s="605"/>
      <c r="GPJ23" s="605"/>
      <c r="GPK23" s="605"/>
      <c r="GPL23" s="605"/>
      <c r="GPM23" s="605"/>
      <c r="GPN23" s="605"/>
      <c r="GPO23" s="605"/>
      <c r="GPP23" s="605"/>
      <c r="GPQ23" s="605"/>
      <c r="GPR23" s="605"/>
      <c r="GPS23" s="605"/>
      <c r="GPT23" s="605"/>
      <c r="GPU23" s="605"/>
      <c r="GPV23" s="605"/>
      <c r="GPW23" s="605"/>
      <c r="GPX23" s="605"/>
      <c r="GPY23" s="605"/>
      <c r="GPZ23" s="605"/>
      <c r="GQA23" s="605"/>
      <c r="GQB23" s="605"/>
      <c r="GQC23" s="605"/>
      <c r="GQD23" s="605"/>
      <c r="GQE23" s="605"/>
      <c r="GQF23" s="605"/>
      <c r="GQG23" s="605"/>
      <c r="GQH23" s="605"/>
      <c r="GQI23" s="605"/>
      <c r="GQJ23" s="605"/>
      <c r="GQK23" s="605"/>
      <c r="GQL23" s="605"/>
      <c r="GQM23" s="605"/>
      <c r="GQN23" s="605"/>
      <c r="GQO23" s="605"/>
      <c r="GQP23" s="605"/>
      <c r="GQQ23" s="605"/>
      <c r="GQR23" s="605"/>
      <c r="GQS23" s="605"/>
      <c r="GQT23" s="605"/>
      <c r="GQU23" s="605"/>
      <c r="GQV23" s="605"/>
      <c r="GQW23" s="605"/>
      <c r="GQX23" s="605"/>
      <c r="GQY23" s="605"/>
      <c r="GQZ23" s="605"/>
      <c r="GRA23" s="605"/>
      <c r="GRB23" s="605"/>
      <c r="GRC23" s="605"/>
      <c r="GRD23" s="605"/>
      <c r="GRE23" s="605"/>
      <c r="GRF23" s="605"/>
      <c r="GRG23" s="605"/>
      <c r="GRH23" s="605"/>
      <c r="GRI23" s="605"/>
      <c r="GRJ23" s="605"/>
      <c r="GRK23" s="605"/>
      <c r="GRL23" s="605"/>
      <c r="GRM23" s="605"/>
      <c r="GRN23" s="605"/>
      <c r="GRO23" s="605"/>
      <c r="GRP23" s="605"/>
      <c r="GRQ23" s="605"/>
      <c r="GRR23" s="605"/>
      <c r="GRS23" s="605"/>
      <c r="GRT23" s="605"/>
      <c r="GRU23" s="605"/>
      <c r="GRV23" s="605"/>
      <c r="GRW23" s="605"/>
      <c r="GRX23" s="605"/>
      <c r="GRY23" s="605"/>
      <c r="GRZ23" s="605"/>
      <c r="GSA23" s="605"/>
      <c r="GSB23" s="605"/>
      <c r="GSC23" s="605"/>
      <c r="GSD23" s="605"/>
      <c r="GSE23" s="605"/>
      <c r="GSF23" s="605"/>
      <c r="GSG23" s="605"/>
      <c r="GSH23" s="605"/>
      <c r="GSI23" s="605"/>
      <c r="GSJ23" s="605"/>
      <c r="GSK23" s="605"/>
      <c r="GSL23" s="605"/>
      <c r="GSM23" s="605"/>
      <c r="GSN23" s="605"/>
      <c r="GSO23" s="605"/>
      <c r="GSP23" s="605"/>
      <c r="GSQ23" s="605"/>
      <c r="GSR23" s="605"/>
      <c r="GSS23" s="605"/>
      <c r="GST23" s="605"/>
      <c r="GSU23" s="605"/>
      <c r="GSV23" s="605"/>
      <c r="GSW23" s="605"/>
      <c r="GSX23" s="605"/>
      <c r="GSY23" s="605"/>
      <c r="GSZ23" s="605"/>
      <c r="GTA23" s="605"/>
      <c r="GTB23" s="605"/>
      <c r="GTC23" s="605"/>
      <c r="GTD23" s="605"/>
      <c r="GTE23" s="605"/>
      <c r="GTF23" s="605"/>
      <c r="GTG23" s="605"/>
      <c r="GTH23" s="605"/>
      <c r="GTI23" s="605"/>
      <c r="GTJ23" s="605"/>
      <c r="GTK23" s="605"/>
      <c r="GTL23" s="605"/>
      <c r="GTM23" s="605"/>
      <c r="GTN23" s="605"/>
      <c r="GTO23" s="605"/>
      <c r="GTP23" s="605"/>
      <c r="GTQ23" s="605"/>
      <c r="GTR23" s="605"/>
      <c r="GTS23" s="605"/>
      <c r="GTT23" s="605"/>
      <c r="GTU23" s="605"/>
      <c r="GTV23" s="605"/>
      <c r="GTW23" s="605"/>
      <c r="GTX23" s="605"/>
      <c r="GTY23" s="605"/>
      <c r="GTZ23" s="605"/>
      <c r="GUA23" s="605"/>
      <c r="GUB23" s="605"/>
      <c r="GUC23" s="605"/>
      <c r="GUD23" s="605"/>
      <c r="GUE23" s="605"/>
      <c r="GUF23" s="605"/>
      <c r="GUG23" s="605"/>
      <c r="GUH23" s="605"/>
      <c r="GUI23" s="605"/>
      <c r="GUJ23" s="605"/>
      <c r="GUK23" s="605"/>
      <c r="GUL23" s="605"/>
      <c r="GUM23" s="605"/>
      <c r="GUN23" s="605"/>
      <c r="GUO23" s="605"/>
      <c r="GUP23" s="605"/>
      <c r="GUQ23" s="605"/>
      <c r="GUR23" s="605"/>
      <c r="GUS23" s="605"/>
      <c r="GUT23" s="605"/>
      <c r="GUU23" s="605"/>
      <c r="GUV23" s="605"/>
      <c r="GUW23" s="605"/>
      <c r="GUX23" s="605"/>
      <c r="GUY23" s="605"/>
      <c r="GUZ23" s="605"/>
      <c r="GVA23" s="605"/>
      <c r="GVB23" s="605"/>
      <c r="GVC23" s="605"/>
      <c r="GVD23" s="605"/>
      <c r="GVE23" s="605"/>
      <c r="GVF23" s="605"/>
      <c r="GVG23" s="605"/>
      <c r="GVH23" s="605"/>
      <c r="GVI23" s="605"/>
      <c r="GVJ23" s="605"/>
      <c r="GVK23" s="605"/>
      <c r="GVL23" s="605"/>
      <c r="GVM23" s="605"/>
      <c r="GVN23" s="605"/>
      <c r="GVO23" s="605"/>
      <c r="GVP23" s="605"/>
      <c r="GVQ23" s="605"/>
      <c r="GVR23" s="605"/>
      <c r="GVS23" s="605"/>
      <c r="GVT23" s="605"/>
      <c r="GVU23" s="605"/>
      <c r="GVV23" s="605"/>
      <c r="GVW23" s="605"/>
      <c r="GVX23" s="605"/>
      <c r="GVY23" s="605"/>
      <c r="GVZ23" s="605"/>
      <c r="GWA23" s="605"/>
      <c r="GWB23" s="605"/>
      <c r="GWC23" s="605"/>
      <c r="GWD23" s="605"/>
      <c r="GWE23" s="605"/>
      <c r="GWF23" s="605"/>
      <c r="GWG23" s="605"/>
      <c r="GWH23" s="605"/>
      <c r="GWI23" s="605"/>
      <c r="GWJ23" s="605"/>
      <c r="GWK23" s="605"/>
      <c r="GWL23" s="605"/>
      <c r="GWM23" s="605"/>
      <c r="GWN23" s="605"/>
      <c r="GWO23" s="605"/>
      <c r="GWP23" s="605"/>
      <c r="GWQ23" s="605"/>
      <c r="GWR23" s="605"/>
      <c r="GWS23" s="605"/>
      <c r="GWT23" s="605"/>
      <c r="GWU23" s="605"/>
      <c r="GWV23" s="605"/>
      <c r="GWW23" s="605"/>
      <c r="GWX23" s="605"/>
      <c r="GWY23" s="605"/>
      <c r="GWZ23" s="605"/>
      <c r="GXA23" s="605"/>
      <c r="GXB23" s="605"/>
      <c r="GXC23" s="605"/>
      <c r="GXD23" s="605"/>
      <c r="GXE23" s="605"/>
      <c r="GXF23" s="605"/>
      <c r="GXG23" s="605"/>
      <c r="GXH23" s="605"/>
      <c r="GXI23" s="605"/>
      <c r="GXJ23" s="605"/>
      <c r="GXK23" s="605"/>
      <c r="GXL23" s="605"/>
      <c r="GXM23" s="605"/>
      <c r="GXN23" s="605"/>
      <c r="GXO23" s="605"/>
      <c r="GXP23" s="605"/>
      <c r="GXQ23" s="605"/>
      <c r="GXR23" s="605"/>
      <c r="GXS23" s="605"/>
      <c r="GXT23" s="605"/>
      <c r="GXU23" s="605"/>
      <c r="GXV23" s="605"/>
      <c r="GXW23" s="605"/>
      <c r="GXX23" s="605"/>
      <c r="GXY23" s="605"/>
      <c r="GXZ23" s="605"/>
      <c r="GYA23" s="605"/>
      <c r="GYB23" s="605"/>
      <c r="GYC23" s="605"/>
      <c r="GYD23" s="605"/>
      <c r="GYE23" s="605"/>
      <c r="GYF23" s="605"/>
      <c r="GYG23" s="605"/>
      <c r="GYH23" s="605"/>
      <c r="GYI23" s="605"/>
      <c r="GYJ23" s="605"/>
      <c r="GYK23" s="605"/>
      <c r="GYL23" s="605"/>
      <c r="GYM23" s="605"/>
      <c r="GYN23" s="605"/>
      <c r="GYO23" s="605"/>
      <c r="GYP23" s="605"/>
      <c r="GYQ23" s="605"/>
      <c r="GYR23" s="605"/>
      <c r="GYS23" s="605"/>
      <c r="GYT23" s="605"/>
      <c r="GYU23" s="605"/>
      <c r="GYV23" s="605"/>
      <c r="GYW23" s="605"/>
      <c r="GYX23" s="605"/>
      <c r="GYY23" s="605"/>
      <c r="GYZ23" s="605"/>
      <c r="GZA23" s="605"/>
      <c r="GZB23" s="605"/>
      <c r="GZC23" s="605"/>
      <c r="GZD23" s="605"/>
      <c r="GZE23" s="605"/>
      <c r="GZF23" s="605"/>
      <c r="GZG23" s="605"/>
      <c r="GZH23" s="605"/>
      <c r="GZI23" s="605"/>
      <c r="GZJ23" s="605"/>
      <c r="GZK23" s="605"/>
      <c r="GZL23" s="605"/>
      <c r="GZM23" s="605"/>
      <c r="GZN23" s="605"/>
      <c r="GZO23" s="605"/>
      <c r="GZP23" s="605"/>
      <c r="GZQ23" s="605"/>
      <c r="GZR23" s="605"/>
      <c r="GZS23" s="605"/>
      <c r="GZT23" s="605"/>
      <c r="GZU23" s="605"/>
      <c r="GZV23" s="605"/>
      <c r="GZW23" s="605"/>
      <c r="GZX23" s="605"/>
      <c r="GZY23" s="605"/>
      <c r="GZZ23" s="605"/>
      <c r="HAA23" s="605"/>
      <c r="HAB23" s="605"/>
      <c r="HAC23" s="605"/>
      <c r="HAD23" s="605"/>
      <c r="HAE23" s="605"/>
      <c r="HAF23" s="605"/>
      <c r="HAG23" s="605"/>
      <c r="HAH23" s="605"/>
      <c r="HAI23" s="605"/>
      <c r="HAJ23" s="605"/>
      <c r="HAK23" s="605"/>
      <c r="HAL23" s="605"/>
      <c r="HAM23" s="605"/>
      <c r="HAN23" s="605"/>
      <c r="HAO23" s="605"/>
      <c r="HAP23" s="605"/>
      <c r="HAQ23" s="605"/>
      <c r="HAR23" s="605"/>
      <c r="HAS23" s="605"/>
      <c r="HAT23" s="605"/>
      <c r="HAU23" s="605"/>
      <c r="HAV23" s="605"/>
      <c r="HAW23" s="605"/>
      <c r="HAX23" s="605"/>
      <c r="HAY23" s="605"/>
      <c r="HAZ23" s="605"/>
      <c r="HBA23" s="605"/>
      <c r="HBB23" s="605"/>
      <c r="HBC23" s="605"/>
      <c r="HBD23" s="605"/>
      <c r="HBE23" s="605"/>
      <c r="HBF23" s="605"/>
      <c r="HBG23" s="605"/>
      <c r="HBH23" s="605"/>
      <c r="HBI23" s="605"/>
      <c r="HBJ23" s="605"/>
      <c r="HBK23" s="605"/>
      <c r="HBL23" s="605"/>
      <c r="HBM23" s="605"/>
      <c r="HBN23" s="605"/>
      <c r="HBO23" s="605"/>
      <c r="HBP23" s="605"/>
      <c r="HBQ23" s="605"/>
      <c r="HBR23" s="605"/>
      <c r="HBS23" s="605"/>
      <c r="HBT23" s="605"/>
      <c r="HBU23" s="605"/>
      <c r="HBV23" s="605"/>
      <c r="HBW23" s="605"/>
      <c r="HBX23" s="605"/>
      <c r="HBY23" s="605"/>
      <c r="HBZ23" s="605"/>
      <c r="HCA23" s="605"/>
      <c r="HCB23" s="605"/>
      <c r="HCC23" s="605"/>
      <c r="HCD23" s="605"/>
      <c r="HCE23" s="605"/>
      <c r="HCF23" s="605"/>
      <c r="HCG23" s="605"/>
      <c r="HCH23" s="605"/>
      <c r="HCI23" s="605"/>
      <c r="HCJ23" s="605"/>
      <c r="HCK23" s="605"/>
      <c r="HCL23" s="605"/>
      <c r="HCM23" s="605"/>
      <c r="HCN23" s="605"/>
      <c r="HCO23" s="605"/>
      <c r="HCP23" s="605"/>
      <c r="HCQ23" s="605"/>
      <c r="HCR23" s="605"/>
      <c r="HCS23" s="605"/>
      <c r="HCT23" s="605"/>
      <c r="HCU23" s="605"/>
      <c r="HCV23" s="605"/>
      <c r="HCW23" s="605"/>
      <c r="HCX23" s="605"/>
      <c r="HCY23" s="605"/>
      <c r="HCZ23" s="605"/>
      <c r="HDA23" s="605"/>
      <c r="HDB23" s="605"/>
      <c r="HDC23" s="605"/>
      <c r="HDD23" s="605"/>
      <c r="HDE23" s="605"/>
      <c r="HDF23" s="605"/>
      <c r="HDG23" s="605"/>
      <c r="HDH23" s="605"/>
      <c r="HDI23" s="605"/>
      <c r="HDJ23" s="605"/>
      <c r="HDK23" s="605"/>
      <c r="HDL23" s="605"/>
      <c r="HDM23" s="605"/>
      <c r="HDN23" s="605"/>
      <c r="HDO23" s="605"/>
      <c r="HDP23" s="605"/>
      <c r="HDQ23" s="605"/>
      <c r="HDR23" s="605"/>
      <c r="HDS23" s="605"/>
      <c r="HDT23" s="605"/>
      <c r="HDU23" s="605"/>
      <c r="HDV23" s="605"/>
      <c r="HDW23" s="605"/>
      <c r="HDX23" s="605"/>
      <c r="HDY23" s="605"/>
      <c r="HDZ23" s="605"/>
      <c r="HEA23" s="605"/>
      <c r="HEB23" s="605"/>
      <c r="HEC23" s="605"/>
      <c r="HED23" s="605"/>
      <c r="HEE23" s="605"/>
      <c r="HEF23" s="605"/>
      <c r="HEG23" s="605"/>
      <c r="HEH23" s="605"/>
      <c r="HEI23" s="605"/>
      <c r="HEJ23" s="605"/>
      <c r="HEK23" s="605"/>
      <c r="HEL23" s="605"/>
      <c r="HEM23" s="605"/>
      <c r="HEN23" s="605"/>
      <c r="HEO23" s="605"/>
      <c r="HEP23" s="605"/>
      <c r="HEQ23" s="605"/>
      <c r="HER23" s="605"/>
      <c r="HES23" s="605"/>
      <c r="HET23" s="605"/>
      <c r="HEU23" s="605"/>
      <c r="HEV23" s="605"/>
      <c r="HEW23" s="605"/>
      <c r="HEX23" s="605"/>
      <c r="HEY23" s="605"/>
      <c r="HEZ23" s="605"/>
      <c r="HFA23" s="605"/>
      <c r="HFB23" s="605"/>
      <c r="HFC23" s="605"/>
      <c r="HFD23" s="605"/>
      <c r="HFE23" s="605"/>
      <c r="HFF23" s="605"/>
      <c r="HFG23" s="605"/>
      <c r="HFH23" s="605"/>
      <c r="HFI23" s="605"/>
      <c r="HFJ23" s="605"/>
      <c r="HFK23" s="605"/>
      <c r="HFL23" s="605"/>
      <c r="HFM23" s="605"/>
      <c r="HFN23" s="605"/>
      <c r="HFO23" s="605"/>
      <c r="HFP23" s="605"/>
      <c r="HFQ23" s="605"/>
      <c r="HFR23" s="605"/>
      <c r="HFS23" s="605"/>
      <c r="HFT23" s="605"/>
      <c r="HFU23" s="605"/>
      <c r="HFV23" s="605"/>
      <c r="HFW23" s="605"/>
      <c r="HFX23" s="605"/>
      <c r="HFY23" s="605"/>
      <c r="HFZ23" s="605"/>
      <c r="HGA23" s="605"/>
      <c r="HGB23" s="605"/>
      <c r="HGC23" s="605"/>
      <c r="HGD23" s="605"/>
      <c r="HGE23" s="605"/>
      <c r="HGF23" s="605"/>
      <c r="HGG23" s="605"/>
      <c r="HGH23" s="605"/>
      <c r="HGI23" s="605"/>
      <c r="HGJ23" s="605"/>
      <c r="HGK23" s="605"/>
      <c r="HGL23" s="605"/>
      <c r="HGM23" s="605"/>
      <c r="HGN23" s="605"/>
      <c r="HGO23" s="605"/>
      <c r="HGP23" s="605"/>
      <c r="HGQ23" s="605"/>
      <c r="HGR23" s="605"/>
      <c r="HGS23" s="605"/>
      <c r="HGT23" s="605"/>
      <c r="HGU23" s="605"/>
      <c r="HGV23" s="605"/>
      <c r="HGW23" s="605"/>
      <c r="HGX23" s="605"/>
      <c r="HGY23" s="605"/>
      <c r="HGZ23" s="605"/>
      <c r="HHA23" s="605"/>
      <c r="HHB23" s="605"/>
      <c r="HHC23" s="605"/>
      <c r="HHD23" s="605"/>
      <c r="HHE23" s="605"/>
      <c r="HHF23" s="605"/>
      <c r="HHG23" s="605"/>
      <c r="HHH23" s="605"/>
      <c r="HHI23" s="605"/>
      <c r="HHJ23" s="605"/>
      <c r="HHK23" s="605"/>
      <c r="HHL23" s="605"/>
      <c r="HHM23" s="605"/>
      <c r="HHN23" s="605"/>
      <c r="HHO23" s="605"/>
      <c r="HHP23" s="605"/>
      <c r="HHQ23" s="605"/>
      <c r="HHR23" s="605"/>
      <c r="HHS23" s="605"/>
      <c r="HHT23" s="605"/>
      <c r="HHU23" s="605"/>
      <c r="HHV23" s="605"/>
      <c r="HHW23" s="605"/>
      <c r="HHX23" s="605"/>
      <c r="HHY23" s="605"/>
      <c r="HHZ23" s="605"/>
      <c r="HIA23" s="605"/>
      <c r="HIB23" s="605"/>
      <c r="HIC23" s="605"/>
      <c r="HID23" s="605"/>
      <c r="HIE23" s="605"/>
      <c r="HIF23" s="605"/>
      <c r="HIG23" s="605"/>
      <c r="HIH23" s="605"/>
      <c r="HII23" s="605"/>
      <c r="HIJ23" s="605"/>
      <c r="HIK23" s="605"/>
      <c r="HIL23" s="605"/>
      <c r="HIM23" s="605"/>
      <c r="HIN23" s="605"/>
      <c r="HIO23" s="605"/>
      <c r="HIP23" s="605"/>
      <c r="HIQ23" s="605"/>
      <c r="HIR23" s="605"/>
      <c r="HIS23" s="605"/>
      <c r="HIT23" s="605"/>
      <c r="HIU23" s="605"/>
      <c r="HIV23" s="605"/>
      <c r="HIW23" s="605"/>
      <c r="HIX23" s="605"/>
      <c r="HIY23" s="605"/>
      <c r="HIZ23" s="605"/>
      <c r="HJA23" s="605"/>
      <c r="HJB23" s="605"/>
      <c r="HJC23" s="605"/>
      <c r="HJD23" s="605"/>
      <c r="HJE23" s="605"/>
      <c r="HJF23" s="605"/>
      <c r="HJG23" s="605"/>
      <c r="HJH23" s="605"/>
      <c r="HJI23" s="605"/>
      <c r="HJJ23" s="605"/>
      <c r="HJK23" s="605"/>
      <c r="HJL23" s="605"/>
      <c r="HJM23" s="605"/>
      <c r="HJN23" s="605"/>
      <c r="HJO23" s="605"/>
      <c r="HJP23" s="605"/>
      <c r="HJQ23" s="605"/>
      <c r="HJR23" s="605"/>
      <c r="HJS23" s="605"/>
      <c r="HJT23" s="605"/>
      <c r="HJU23" s="605"/>
      <c r="HJV23" s="605"/>
      <c r="HJW23" s="605"/>
      <c r="HJX23" s="605"/>
      <c r="HJY23" s="605"/>
      <c r="HJZ23" s="605"/>
      <c r="HKA23" s="605"/>
      <c r="HKB23" s="605"/>
      <c r="HKC23" s="605"/>
      <c r="HKD23" s="605"/>
      <c r="HKE23" s="605"/>
      <c r="HKF23" s="605"/>
      <c r="HKG23" s="605"/>
      <c r="HKH23" s="605"/>
      <c r="HKI23" s="605"/>
      <c r="HKJ23" s="605"/>
      <c r="HKK23" s="605"/>
      <c r="HKL23" s="605"/>
      <c r="HKM23" s="605"/>
      <c r="HKN23" s="605"/>
      <c r="HKO23" s="605"/>
      <c r="HKP23" s="605"/>
      <c r="HKQ23" s="605"/>
      <c r="HKR23" s="605"/>
      <c r="HKS23" s="605"/>
      <c r="HKT23" s="605"/>
      <c r="HKU23" s="605"/>
      <c r="HKV23" s="605"/>
      <c r="HKW23" s="605"/>
      <c r="HKX23" s="605"/>
      <c r="HKY23" s="605"/>
      <c r="HKZ23" s="605"/>
      <c r="HLA23" s="605"/>
      <c r="HLB23" s="605"/>
      <c r="HLC23" s="605"/>
      <c r="HLD23" s="605"/>
      <c r="HLE23" s="605"/>
      <c r="HLF23" s="605"/>
      <c r="HLG23" s="605"/>
      <c r="HLH23" s="605"/>
      <c r="HLI23" s="605"/>
      <c r="HLJ23" s="605"/>
      <c r="HLK23" s="605"/>
      <c r="HLL23" s="605"/>
      <c r="HLM23" s="605"/>
      <c r="HLN23" s="605"/>
      <c r="HLO23" s="605"/>
      <c r="HLP23" s="605"/>
      <c r="HLQ23" s="605"/>
      <c r="HLR23" s="605"/>
      <c r="HLS23" s="605"/>
      <c r="HLT23" s="605"/>
      <c r="HLU23" s="605"/>
      <c r="HLV23" s="605"/>
      <c r="HLW23" s="605"/>
      <c r="HLX23" s="605"/>
      <c r="HLY23" s="605"/>
      <c r="HLZ23" s="605"/>
      <c r="HMA23" s="605"/>
      <c r="HMB23" s="605"/>
      <c r="HMC23" s="605"/>
      <c r="HMD23" s="605"/>
      <c r="HME23" s="605"/>
      <c r="HMF23" s="605"/>
      <c r="HMG23" s="605"/>
      <c r="HMH23" s="605"/>
      <c r="HMI23" s="605"/>
      <c r="HMJ23" s="605"/>
      <c r="HMK23" s="605"/>
      <c r="HML23" s="605"/>
      <c r="HMM23" s="605"/>
      <c r="HMN23" s="605"/>
      <c r="HMO23" s="605"/>
      <c r="HMP23" s="605"/>
      <c r="HMQ23" s="605"/>
      <c r="HMR23" s="605"/>
      <c r="HMS23" s="605"/>
      <c r="HMT23" s="605"/>
      <c r="HMU23" s="605"/>
      <c r="HMV23" s="605"/>
      <c r="HMW23" s="605"/>
      <c r="HMX23" s="605"/>
      <c r="HMY23" s="605"/>
      <c r="HMZ23" s="605"/>
      <c r="HNA23" s="605"/>
      <c r="HNB23" s="605"/>
      <c r="HNC23" s="605"/>
      <c r="HND23" s="605"/>
      <c r="HNE23" s="605"/>
      <c r="HNF23" s="605"/>
      <c r="HNG23" s="605"/>
      <c r="HNH23" s="605"/>
      <c r="HNI23" s="605"/>
      <c r="HNJ23" s="605"/>
      <c r="HNK23" s="605"/>
      <c r="HNL23" s="605"/>
      <c r="HNM23" s="605"/>
      <c r="HNN23" s="605"/>
      <c r="HNO23" s="605"/>
      <c r="HNP23" s="605"/>
      <c r="HNQ23" s="605"/>
      <c r="HNR23" s="605"/>
      <c r="HNS23" s="605"/>
      <c r="HNT23" s="605"/>
      <c r="HNU23" s="605"/>
      <c r="HNV23" s="605"/>
      <c r="HNW23" s="605"/>
      <c r="HNX23" s="605"/>
      <c r="HNY23" s="605"/>
      <c r="HNZ23" s="605"/>
      <c r="HOA23" s="605"/>
      <c r="HOB23" s="605"/>
      <c r="HOC23" s="605"/>
      <c r="HOD23" s="605"/>
      <c r="HOE23" s="605"/>
      <c r="HOF23" s="605"/>
      <c r="HOG23" s="605"/>
      <c r="HOH23" s="605"/>
      <c r="HOI23" s="605"/>
      <c r="HOJ23" s="605"/>
      <c r="HOK23" s="605"/>
      <c r="HOL23" s="605"/>
      <c r="HOM23" s="605"/>
      <c r="HON23" s="605"/>
      <c r="HOO23" s="605"/>
      <c r="HOP23" s="605"/>
      <c r="HOQ23" s="605"/>
      <c r="HOR23" s="605"/>
      <c r="HOS23" s="605"/>
      <c r="HOT23" s="605"/>
      <c r="HOU23" s="605"/>
      <c r="HOV23" s="605"/>
      <c r="HOW23" s="605"/>
      <c r="HOX23" s="605"/>
      <c r="HOY23" s="605"/>
      <c r="HOZ23" s="605"/>
      <c r="HPA23" s="605"/>
      <c r="HPB23" s="605"/>
      <c r="HPC23" s="605"/>
      <c r="HPD23" s="605"/>
      <c r="HPE23" s="605"/>
      <c r="HPF23" s="605"/>
      <c r="HPG23" s="605"/>
      <c r="HPH23" s="605"/>
      <c r="HPI23" s="605"/>
      <c r="HPJ23" s="605"/>
      <c r="HPK23" s="605"/>
      <c r="HPL23" s="605"/>
      <c r="HPM23" s="605"/>
      <c r="HPN23" s="605"/>
      <c r="HPO23" s="605"/>
      <c r="HPP23" s="605"/>
      <c r="HPQ23" s="605"/>
      <c r="HPR23" s="605"/>
      <c r="HPS23" s="605"/>
      <c r="HPT23" s="605"/>
      <c r="HPU23" s="605"/>
      <c r="HPV23" s="605"/>
      <c r="HPW23" s="605"/>
      <c r="HPX23" s="605"/>
      <c r="HPY23" s="605"/>
      <c r="HPZ23" s="605"/>
      <c r="HQA23" s="605"/>
      <c r="HQB23" s="605"/>
      <c r="HQC23" s="605"/>
      <c r="HQD23" s="605"/>
      <c r="HQE23" s="605"/>
      <c r="HQF23" s="605"/>
      <c r="HQG23" s="605"/>
      <c r="HQH23" s="605"/>
      <c r="HQI23" s="605"/>
      <c r="HQJ23" s="605"/>
      <c r="HQK23" s="605"/>
      <c r="HQL23" s="605"/>
      <c r="HQM23" s="605"/>
      <c r="HQN23" s="605"/>
      <c r="HQO23" s="605"/>
      <c r="HQP23" s="605"/>
      <c r="HQQ23" s="605"/>
      <c r="HQR23" s="605"/>
      <c r="HQS23" s="605"/>
      <c r="HQT23" s="605"/>
      <c r="HQU23" s="605"/>
      <c r="HQV23" s="605"/>
      <c r="HQW23" s="605"/>
      <c r="HQX23" s="605"/>
      <c r="HQY23" s="605"/>
      <c r="HQZ23" s="605"/>
      <c r="HRA23" s="605"/>
      <c r="HRB23" s="605"/>
      <c r="HRC23" s="605"/>
      <c r="HRD23" s="605"/>
      <c r="HRE23" s="605"/>
      <c r="HRF23" s="605"/>
      <c r="HRG23" s="605"/>
      <c r="HRH23" s="605"/>
      <c r="HRI23" s="605"/>
      <c r="HRJ23" s="605"/>
      <c r="HRK23" s="605"/>
      <c r="HRL23" s="605"/>
      <c r="HRM23" s="605"/>
      <c r="HRN23" s="605"/>
      <c r="HRO23" s="605"/>
      <c r="HRP23" s="605"/>
      <c r="HRQ23" s="605"/>
      <c r="HRR23" s="605"/>
      <c r="HRS23" s="605"/>
      <c r="HRT23" s="605"/>
      <c r="HRU23" s="605"/>
      <c r="HRV23" s="605"/>
      <c r="HRW23" s="605"/>
      <c r="HRX23" s="605"/>
      <c r="HRY23" s="605"/>
      <c r="HRZ23" s="605"/>
      <c r="HSA23" s="605"/>
      <c r="HSB23" s="605"/>
      <c r="HSC23" s="605"/>
      <c r="HSD23" s="605"/>
      <c r="HSE23" s="605"/>
      <c r="HSF23" s="605"/>
      <c r="HSG23" s="605"/>
      <c r="HSH23" s="605"/>
      <c r="HSI23" s="605"/>
      <c r="HSJ23" s="605"/>
      <c r="HSK23" s="605"/>
      <c r="HSL23" s="605"/>
      <c r="HSM23" s="605"/>
      <c r="HSN23" s="605"/>
      <c r="HSO23" s="605"/>
      <c r="HSP23" s="605"/>
      <c r="HSQ23" s="605"/>
      <c r="HSR23" s="605"/>
      <c r="HSS23" s="605"/>
      <c r="HST23" s="605"/>
      <c r="HSU23" s="605"/>
      <c r="HSV23" s="605"/>
      <c r="HSW23" s="605"/>
      <c r="HSX23" s="605"/>
      <c r="HSY23" s="605"/>
      <c r="HSZ23" s="605"/>
      <c r="HTA23" s="605"/>
      <c r="HTB23" s="605"/>
      <c r="HTC23" s="605"/>
      <c r="HTD23" s="605"/>
      <c r="HTE23" s="605"/>
      <c r="HTF23" s="605"/>
      <c r="HTG23" s="605"/>
      <c r="HTH23" s="605"/>
      <c r="HTI23" s="605"/>
      <c r="HTJ23" s="605"/>
      <c r="HTK23" s="605"/>
      <c r="HTL23" s="605"/>
      <c r="HTM23" s="605"/>
      <c r="HTN23" s="605"/>
      <c r="HTO23" s="605"/>
      <c r="HTP23" s="605"/>
      <c r="HTQ23" s="605"/>
      <c r="HTR23" s="605"/>
      <c r="HTS23" s="605"/>
      <c r="HTT23" s="605"/>
      <c r="HTU23" s="605"/>
      <c r="HTV23" s="605"/>
      <c r="HTW23" s="605"/>
      <c r="HTX23" s="605"/>
      <c r="HTY23" s="605"/>
      <c r="HTZ23" s="605"/>
      <c r="HUA23" s="605"/>
      <c r="HUB23" s="605"/>
      <c r="HUC23" s="605"/>
      <c r="HUD23" s="605"/>
      <c r="HUE23" s="605"/>
      <c r="HUF23" s="605"/>
      <c r="HUG23" s="605"/>
      <c r="HUH23" s="605"/>
      <c r="HUI23" s="605"/>
      <c r="HUJ23" s="605"/>
      <c r="HUK23" s="605"/>
      <c r="HUL23" s="605"/>
      <c r="HUM23" s="605"/>
      <c r="HUN23" s="605"/>
      <c r="HUO23" s="605"/>
      <c r="HUP23" s="605"/>
      <c r="HUQ23" s="605"/>
      <c r="HUR23" s="605"/>
      <c r="HUS23" s="605"/>
      <c r="HUT23" s="605"/>
      <c r="HUU23" s="605"/>
      <c r="HUV23" s="605"/>
      <c r="HUW23" s="605"/>
      <c r="HUX23" s="605"/>
      <c r="HUY23" s="605"/>
      <c r="HUZ23" s="605"/>
      <c r="HVA23" s="605"/>
      <c r="HVB23" s="605"/>
      <c r="HVC23" s="605"/>
      <c r="HVD23" s="605"/>
      <c r="HVE23" s="605"/>
      <c r="HVF23" s="605"/>
      <c r="HVG23" s="605"/>
    </row>
    <row r="24" spans="1:5987" s="606" customFormat="1" hidden="1" x14ac:dyDescent="0.2">
      <c r="A24" s="392" t="s">
        <v>201</v>
      </c>
      <c r="B24" s="453"/>
      <c r="C24" s="453"/>
      <c r="D24" s="453"/>
      <c r="E24" s="453"/>
      <c r="F24" s="453"/>
      <c r="G24" s="453"/>
      <c r="H24" s="453"/>
      <c r="I24" s="453"/>
      <c r="J24" s="453"/>
      <c r="K24" s="453"/>
      <c r="L24" s="453"/>
      <c r="M24" s="453"/>
      <c r="N24" s="453"/>
      <c r="O24" s="453"/>
      <c r="P24" s="453"/>
      <c r="Q24" s="337">
        <v>0.5</v>
      </c>
      <c r="R24" s="337">
        <v>0</v>
      </c>
      <c r="S24" s="360">
        <f t="shared" si="69"/>
        <v>0</v>
      </c>
      <c r="T24" s="337">
        <v>0</v>
      </c>
      <c r="U24" s="337">
        <v>0</v>
      </c>
      <c r="V24" s="360">
        <v>0</v>
      </c>
      <c r="W24" s="359">
        <v>0</v>
      </c>
      <c r="X24" s="359">
        <v>0</v>
      </c>
      <c r="Y24" s="360">
        <v>0</v>
      </c>
      <c r="Z24" s="373"/>
      <c r="AA24" s="373"/>
      <c r="AB24" s="373"/>
      <c r="AC24" s="337">
        <f t="shared" si="70"/>
        <v>0.5</v>
      </c>
      <c r="AD24" s="337">
        <f t="shared" si="70"/>
        <v>0</v>
      </c>
      <c r="AE24" s="360">
        <f t="shared" si="71"/>
        <v>0</v>
      </c>
      <c r="AF24" s="359">
        <v>1.5</v>
      </c>
      <c r="AG24" s="359">
        <v>0</v>
      </c>
      <c r="AH24" s="360">
        <f t="shared" si="38"/>
        <v>0</v>
      </c>
      <c r="AI24" s="359">
        <v>0</v>
      </c>
      <c r="AJ24" s="359">
        <v>0</v>
      </c>
      <c r="AK24" s="360">
        <v>0</v>
      </c>
      <c r="AL24" s="359">
        <v>0</v>
      </c>
      <c r="AM24" s="359">
        <v>0</v>
      </c>
      <c r="AN24" s="360">
        <v>0</v>
      </c>
      <c r="AO24" s="359">
        <v>0</v>
      </c>
      <c r="AP24" s="359">
        <v>0</v>
      </c>
      <c r="AQ24" s="360">
        <v>0</v>
      </c>
      <c r="AR24" s="359">
        <f t="shared" si="41"/>
        <v>1.5</v>
      </c>
      <c r="AS24" s="359">
        <f t="shared" si="41"/>
        <v>0</v>
      </c>
      <c r="AT24" s="360">
        <f t="shared" si="42"/>
        <v>0</v>
      </c>
      <c r="AU24" s="347"/>
      <c r="AV24" s="347"/>
      <c r="AW24" s="604"/>
      <c r="AX24" s="347"/>
      <c r="AY24" s="347"/>
      <c r="AZ24" s="604"/>
      <c r="BA24" s="347"/>
      <c r="BB24" s="347"/>
      <c r="BC24" s="604"/>
      <c r="BD24" s="347"/>
      <c r="BE24" s="347"/>
      <c r="BF24" s="347"/>
      <c r="BG24" s="347"/>
      <c r="BH24" s="347"/>
      <c r="BI24" s="604"/>
      <c r="BJ24" s="347"/>
      <c r="BK24" s="347"/>
      <c r="BL24" s="604"/>
      <c r="BM24" s="347"/>
      <c r="BN24" s="347"/>
      <c r="BO24" s="604"/>
      <c r="BP24" s="347"/>
      <c r="BQ24" s="347"/>
      <c r="BR24" s="604"/>
      <c r="BS24" s="347"/>
      <c r="BT24" s="347"/>
      <c r="BU24" s="347"/>
      <c r="BV24" s="347"/>
      <c r="BW24" s="347"/>
      <c r="BX24" s="604"/>
      <c r="BY24" s="347"/>
      <c r="BZ24" s="347"/>
      <c r="CA24" s="604"/>
      <c r="CB24" s="347"/>
      <c r="CC24" s="347"/>
      <c r="CD24" s="604"/>
      <c r="CE24" s="347"/>
      <c r="CF24" s="347"/>
      <c r="CG24" s="604"/>
      <c r="CH24" s="347"/>
      <c r="CI24" s="347"/>
      <c r="CJ24" s="347"/>
      <c r="CK24" s="347"/>
      <c r="CL24" s="347"/>
      <c r="CM24" s="604"/>
      <c r="CN24" s="605"/>
      <c r="CO24" s="605"/>
      <c r="CP24" s="605"/>
      <c r="CQ24" s="605"/>
      <c r="CR24" s="605"/>
      <c r="CS24" s="605"/>
      <c r="CT24" s="605"/>
      <c r="CU24" s="605"/>
      <c r="CV24" s="605"/>
      <c r="CW24" s="605"/>
      <c r="CX24" s="605"/>
      <c r="CY24" s="605"/>
      <c r="CZ24" s="605"/>
      <c r="DA24" s="605"/>
      <c r="DB24" s="605"/>
      <c r="DC24" s="605"/>
      <c r="DD24" s="605"/>
      <c r="DE24" s="605"/>
      <c r="DF24" s="605"/>
      <c r="DG24" s="605"/>
      <c r="DH24" s="605"/>
      <c r="DI24" s="605"/>
      <c r="DJ24" s="605"/>
      <c r="DK24" s="605"/>
      <c r="DL24" s="605"/>
      <c r="DM24" s="605"/>
      <c r="DN24" s="605"/>
      <c r="DO24" s="605"/>
      <c r="DP24" s="605"/>
      <c r="DQ24" s="605"/>
      <c r="DR24" s="605"/>
      <c r="DS24" s="605"/>
      <c r="DT24" s="605"/>
      <c r="DU24" s="605"/>
      <c r="DV24" s="605"/>
      <c r="DW24" s="605"/>
      <c r="DX24" s="605"/>
      <c r="DY24" s="605"/>
      <c r="DZ24" s="605"/>
      <c r="EA24" s="605"/>
      <c r="EB24" s="605"/>
      <c r="EC24" s="605"/>
      <c r="ED24" s="605"/>
      <c r="EE24" s="605"/>
      <c r="EF24" s="605"/>
      <c r="EG24" s="605"/>
      <c r="EH24" s="605"/>
      <c r="EI24" s="605"/>
      <c r="EJ24" s="605"/>
      <c r="EK24" s="605"/>
      <c r="EL24" s="605"/>
      <c r="EM24" s="605"/>
      <c r="EN24" s="605"/>
      <c r="EO24" s="605"/>
      <c r="EP24" s="605"/>
      <c r="EQ24" s="605"/>
      <c r="ER24" s="605"/>
      <c r="ES24" s="605"/>
      <c r="ET24" s="605"/>
      <c r="EU24" s="605"/>
      <c r="EV24" s="605"/>
      <c r="EW24" s="605"/>
      <c r="EX24" s="605"/>
      <c r="EY24" s="605"/>
      <c r="EZ24" s="605"/>
      <c r="FA24" s="605"/>
      <c r="FB24" s="605"/>
      <c r="FC24" s="605"/>
      <c r="FD24" s="605"/>
      <c r="FE24" s="605"/>
      <c r="FF24" s="605"/>
      <c r="FG24" s="605"/>
      <c r="FH24" s="605"/>
      <c r="FI24" s="605"/>
      <c r="FJ24" s="605"/>
      <c r="FK24" s="605"/>
      <c r="FL24" s="605"/>
      <c r="FM24" s="605"/>
      <c r="FN24" s="605"/>
      <c r="FO24" s="605"/>
      <c r="FP24" s="605"/>
      <c r="FQ24" s="605"/>
      <c r="FR24" s="605"/>
      <c r="FS24" s="605"/>
      <c r="FT24" s="605"/>
      <c r="FU24" s="605"/>
      <c r="FV24" s="605"/>
      <c r="FW24" s="605"/>
      <c r="FX24" s="605"/>
      <c r="FY24" s="605"/>
      <c r="FZ24" s="605"/>
      <c r="GA24" s="605"/>
      <c r="GB24" s="605"/>
      <c r="GC24" s="605"/>
      <c r="GD24" s="605"/>
      <c r="GE24" s="605"/>
      <c r="GF24" s="605"/>
      <c r="GG24" s="605"/>
      <c r="GH24" s="605"/>
      <c r="GI24" s="605"/>
      <c r="GJ24" s="605"/>
      <c r="GK24" s="605"/>
      <c r="GL24" s="605"/>
      <c r="GM24" s="605"/>
      <c r="GN24" s="605"/>
      <c r="GO24" s="605"/>
      <c r="GP24" s="605"/>
      <c r="GQ24" s="605"/>
      <c r="GR24" s="605"/>
      <c r="GS24" s="605"/>
      <c r="GT24" s="605"/>
      <c r="GU24" s="605"/>
      <c r="GV24" s="605"/>
      <c r="GW24" s="605"/>
      <c r="GX24" s="605"/>
      <c r="GY24" s="605"/>
      <c r="GZ24" s="605"/>
      <c r="HA24" s="605"/>
      <c r="HB24" s="605"/>
      <c r="HC24" s="605"/>
      <c r="HD24" s="605"/>
      <c r="HE24" s="605"/>
      <c r="HF24" s="605"/>
      <c r="HG24" s="605"/>
      <c r="HH24" s="605"/>
      <c r="HI24" s="605"/>
      <c r="HJ24" s="605"/>
      <c r="HK24" s="605"/>
      <c r="HL24" s="605"/>
      <c r="HM24" s="605"/>
      <c r="HN24" s="605"/>
      <c r="HO24" s="605"/>
      <c r="HP24" s="605"/>
      <c r="HQ24" s="605"/>
      <c r="HR24" s="605"/>
      <c r="HS24" s="605"/>
      <c r="HT24" s="605"/>
      <c r="HU24" s="605"/>
      <c r="HV24" s="605"/>
      <c r="HW24" s="605"/>
      <c r="HX24" s="605"/>
      <c r="HY24" s="605"/>
      <c r="HZ24" s="605"/>
      <c r="IA24" s="605"/>
      <c r="IB24" s="605"/>
      <c r="IC24" s="605"/>
      <c r="ID24" s="605"/>
      <c r="IE24" s="605"/>
      <c r="IF24" s="605"/>
      <c r="IG24" s="605"/>
      <c r="IH24" s="605"/>
      <c r="II24" s="605"/>
      <c r="IJ24" s="605"/>
      <c r="IK24" s="605"/>
      <c r="IL24" s="605"/>
      <c r="IM24" s="605"/>
      <c r="IN24" s="605"/>
      <c r="IO24" s="605"/>
      <c r="IP24" s="605"/>
      <c r="IQ24" s="605"/>
      <c r="IR24" s="605"/>
      <c r="IS24" s="605"/>
      <c r="IT24" s="605"/>
      <c r="IU24" s="605"/>
      <c r="IV24" s="605"/>
      <c r="IW24" s="605"/>
      <c r="IX24" s="605"/>
      <c r="IY24" s="605"/>
      <c r="IZ24" s="605"/>
      <c r="JA24" s="605"/>
      <c r="JB24" s="605"/>
      <c r="JC24" s="605"/>
      <c r="JD24" s="605"/>
      <c r="JE24" s="605"/>
      <c r="JF24" s="605"/>
      <c r="JG24" s="605"/>
      <c r="JH24" s="605"/>
      <c r="JI24" s="605"/>
      <c r="JJ24" s="605"/>
      <c r="JK24" s="605"/>
      <c r="JL24" s="605"/>
      <c r="JM24" s="605"/>
      <c r="JN24" s="605"/>
      <c r="JO24" s="605"/>
      <c r="JP24" s="605"/>
      <c r="JQ24" s="605"/>
      <c r="JR24" s="605"/>
      <c r="JS24" s="605"/>
      <c r="JT24" s="605"/>
      <c r="JU24" s="605"/>
      <c r="JV24" s="605"/>
      <c r="JW24" s="605"/>
      <c r="JX24" s="605"/>
      <c r="JY24" s="605"/>
      <c r="JZ24" s="605"/>
      <c r="KA24" s="605"/>
      <c r="KB24" s="605"/>
      <c r="KC24" s="605"/>
      <c r="KD24" s="605"/>
      <c r="KE24" s="605"/>
      <c r="KF24" s="605"/>
      <c r="KG24" s="605"/>
      <c r="KH24" s="605"/>
      <c r="KI24" s="605"/>
      <c r="KJ24" s="605"/>
      <c r="KK24" s="605"/>
      <c r="KL24" s="605"/>
      <c r="KM24" s="605"/>
      <c r="KN24" s="605"/>
      <c r="KO24" s="605"/>
      <c r="KP24" s="605"/>
      <c r="KQ24" s="605"/>
      <c r="KR24" s="605"/>
      <c r="KS24" s="605"/>
      <c r="KT24" s="605"/>
      <c r="KU24" s="605"/>
      <c r="KV24" s="605"/>
      <c r="KW24" s="605"/>
      <c r="KX24" s="605"/>
      <c r="KY24" s="605"/>
      <c r="KZ24" s="605"/>
      <c r="LA24" s="605"/>
      <c r="LB24" s="605"/>
      <c r="LC24" s="605"/>
      <c r="LD24" s="605"/>
      <c r="LE24" s="605"/>
      <c r="LF24" s="605"/>
      <c r="LG24" s="605"/>
      <c r="LH24" s="605"/>
      <c r="LI24" s="605"/>
      <c r="LJ24" s="605"/>
      <c r="LK24" s="605"/>
      <c r="LL24" s="605"/>
      <c r="LM24" s="605"/>
      <c r="LN24" s="605"/>
      <c r="LO24" s="605"/>
      <c r="LP24" s="605"/>
      <c r="LQ24" s="605"/>
      <c r="LR24" s="605"/>
      <c r="LS24" s="605"/>
      <c r="LT24" s="605"/>
      <c r="LU24" s="605"/>
      <c r="LV24" s="605"/>
      <c r="LW24" s="605"/>
      <c r="LX24" s="605"/>
      <c r="LY24" s="605"/>
      <c r="LZ24" s="605"/>
      <c r="MA24" s="605"/>
      <c r="MB24" s="605"/>
      <c r="MC24" s="605"/>
      <c r="MD24" s="605"/>
      <c r="ME24" s="605"/>
      <c r="MF24" s="605"/>
      <c r="MG24" s="605"/>
      <c r="MH24" s="605"/>
      <c r="MI24" s="605"/>
      <c r="MJ24" s="605"/>
      <c r="MK24" s="605"/>
      <c r="ML24" s="605"/>
      <c r="MM24" s="605"/>
      <c r="MN24" s="605"/>
      <c r="MO24" s="605"/>
      <c r="MP24" s="605"/>
      <c r="MQ24" s="605"/>
      <c r="MR24" s="605"/>
      <c r="MS24" s="605"/>
      <c r="MT24" s="605"/>
      <c r="MU24" s="605"/>
      <c r="MV24" s="605"/>
      <c r="MW24" s="605"/>
      <c r="MX24" s="605"/>
      <c r="MY24" s="605"/>
      <c r="MZ24" s="605"/>
      <c r="NA24" s="605"/>
      <c r="NB24" s="605"/>
      <c r="NC24" s="605"/>
      <c r="ND24" s="605"/>
      <c r="NE24" s="605"/>
      <c r="NF24" s="605"/>
      <c r="NG24" s="605"/>
      <c r="NH24" s="605"/>
      <c r="NI24" s="605"/>
      <c r="NJ24" s="605"/>
      <c r="NK24" s="605"/>
      <c r="NL24" s="605"/>
      <c r="NM24" s="605"/>
      <c r="NN24" s="605"/>
      <c r="NO24" s="605"/>
      <c r="NP24" s="605"/>
      <c r="NQ24" s="605"/>
      <c r="NR24" s="605"/>
      <c r="NS24" s="605"/>
      <c r="NT24" s="605"/>
      <c r="NU24" s="605"/>
      <c r="NV24" s="605"/>
      <c r="NW24" s="605"/>
      <c r="NX24" s="605"/>
      <c r="NY24" s="605"/>
      <c r="NZ24" s="605"/>
      <c r="OA24" s="605"/>
      <c r="OB24" s="605"/>
      <c r="OC24" s="605"/>
      <c r="OD24" s="605"/>
      <c r="OE24" s="605"/>
      <c r="OF24" s="605"/>
      <c r="OG24" s="605"/>
      <c r="OH24" s="605"/>
      <c r="OI24" s="605"/>
      <c r="OJ24" s="605"/>
      <c r="OK24" s="605"/>
      <c r="OL24" s="605"/>
      <c r="OM24" s="605"/>
      <c r="ON24" s="605"/>
      <c r="OO24" s="605"/>
      <c r="OP24" s="605"/>
      <c r="OQ24" s="605"/>
      <c r="OR24" s="605"/>
      <c r="OS24" s="605"/>
      <c r="OT24" s="605"/>
      <c r="OU24" s="605"/>
      <c r="OV24" s="605"/>
      <c r="OW24" s="605"/>
      <c r="OX24" s="605"/>
      <c r="OY24" s="605"/>
      <c r="OZ24" s="605"/>
      <c r="PA24" s="605"/>
      <c r="PB24" s="605"/>
      <c r="PC24" s="605"/>
      <c r="PD24" s="605"/>
      <c r="PE24" s="605"/>
      <c r="PF24" s="605"/>
      <c r="PG24" s="605"/>
      <c r="PH24" s="605"/>
      <c r="PI24" s="605"/>
      <c r="PJ24" s="605"/>
      <c r="PK24" s="605"/>
      <c r="PL24" s="605"/>
      <c r="PM24" s="605"/>
      <c r="PN24" s="605"/>
      <c r="PO24" s="605"/>
      <c r="PP24" s="605"/>
      <c r="PQ24" s="605"/>
      <c r="PR24" s="605"/>
      <c r="PS24" s="605"/>
      <c r="PT24" s="605"/>
      <c r="PU24" s="605"/>
      <c r="PV24" s="605"/>
      <c r="PW24" s="605"/>
      <c r="PX24" s="605"/>
      <c r="PY24" s="605"/>
      <c r="PZ24" s="605"/>
      <c r="QA24" s="605"/>
      <c r="QB24" s="605"/>
      <c r="QC24" s="605"/>
      <c r="QD24" s="605"/>
      <c r="QE24" s="605"/>
      <c r="QF24" s="605"/>
      <c r="QG24" s="605"/>
      <c r="QH24" s="605"/>
      <c r="QI24" s="605"/>
      <c r="QJ24" s="605"/>
      <c r="QK24" s="605"/>
      <c r="QL24" s="605"/>
      <c r="QM24" s="605"/>
      <c r="QN24" s="605"/>
      <c r="QO24" s="605"/>
      <c r="QP24" s="605"/>
      <c r="QQ24" s="605"/>
      <c r="QR24" s="605"/>
      <c r="QS24" s="605"/>
      <c r="QT24" s="605"/>
      <c r="QU24" s="605"/>
      <c r="QV24" s="605"/>
      <c r="QW24" s="605"/>
      <c r="QX24" s="605"/>
      <c r="QY24" s="605"/>
      <c r="QZ24" s="605"/>
      <c r="RA24" s="605"/>
      <c r="RB24" s="605"/>
      <c r="RC24" s="605"/>
      <c r="RD24" s="605"/>
      <c r="RE24" s="605"/>
      <c r="RF24" s="605"/>
      <c r="RG24" s="605"/>
      <c r="RH24" s="605"/>
      <c r="RI24" s="605"/>
      <c r="RJ24" s="605"/>
      <c r="RK24" s="605"/>
      <c r="RL24" s="605"/>
      <c r="RM24" s="605"/>
      <c r="RN24" s="605"/>
      <c r="RO24" s="605"/>
      <c r="RP24" s="605"/>
      <c r="RQ24" s="605"/>
      <c r="RR24" s="605"/>
      <c r="RS24" s="605"/>
      <c r="RT24" s="605"/>
      <c r="RU24" s="605"/>
      <c r="RV24" s="605"/>
      <c r="RW24" s="605"/>
      <c r="RX24" s="605"/>
      <c r="RY24" s="605"/>
      <c r="RZ24" s="605"/>
      <c r="SA24" s="605"/>
      <c r="SB24" s="605"/>
      <c r="SC24" s="605"/>
      <c r="SD24" s="605"/>
      <c r="SE24" s="605"/>
      <c r="SF24" s="605"/>
      <c r="SG24" s="605"/>
      <c r="SH24" s="605"/>
      <c r="SI24" s="605"/>
      <c r="SJ24" s="605"/>
      <c r="SK24" s="605"/>
      <c r="SL24" s="605"/>
      <c r="SM24" s="605"/>
      <c r="SN24" s="605"/>
      <c r="SO24" s="605"/>
      <c r="SP24" s="605"/>
      <c r="SQ24" s="605"/>
      <c r="SR24" s="605"/>
      <c r="SS24" s="605"/>
      <c r="ST24" s="605"/>
      <c r="SU24" s="605"/>
      <c r="SV24" s="605"/>
      <c r="SW24" s="605"/>
      <c r="SX24" s="605"/>
      <c r="SY24" s="605"/>
      <c r="SZ24" s="605"/>
      <c r="TA24" s="605"/>
      <c r="TB24" s="605"/>
      <c r="TC24" s="605"/>
      <c r="TD24" s="605"/>
      <c r="TE24" s="605"/>
      <c r="TF24" s="605"/>
      <c r="TG24" s="605"/>
      <c r="TH24" s="605"/>
      <c r="TI24" s="605"/>
      <c r="TJ24" s="605"/>
      <c r="TK24" s="605"/>
      <c r="TL24" s="605"/>
      <c r="TM24" s="605"/>
      <c r="TN24" s="605"/>
      <c r="TO24" s="605"/>
      <c r="TP24" s="605"/>
      <c r="TQ24" s="605"/>
      <c r="TR24" s="605"/>
      <c r="TS24" s="605"/>
      <c r="TT24" s="605"/>
      <c r="TU24" s="605"/>
      <c r="TV24" s="605"/>
      <c r="TW24" s="605"/>
      <c r="TX24" s="605"/>
      <c r="TY24" s="605"/>
      <c r="TZ24" s="605"/>
      <c r="UA24" s="605"/>
      <c r="UB24" s="605"/>
      <c r="UC24" s="605"/>
      <c r="UD24" s="605"/>
      <c r="UE24" s="605"/>
      <c r="UF24" s="605"/>
      <c r="UG24" s="605"/>
      <c r="UH24" s="605"/>
      <c r="UI24" s="605"/>
      <c r="UJ24" s="605"/>
      <c r="UK24" s="605"/>
      <c r="UL24" s="605"/>
      <c r="UM24" s="605"/>
      <c r="UN24" s="605"/>
      <c r="UO24" s="605"/>
      <c r="UP24" s="605"/>
      <c r="UQ24" s="605"/>
      <c r="UR24" s="605"/>
      <c r="US24" s="605"/>
      <c r="UT24" s="605"/>
      <c r="UU24" s="605"/>
      <c r="UV24" s="605"/>
      <c r="UW24" s="605"/>
      <c r="UX24" s="605"/>
      <c r="UY24" s="605"/>
      <c r="UZ24" s="605"/>
      <c r="VA24" s="605"/>
      <c r="VB24" s="605"/>
      <c r="VC24" s="605"/>
      <c r="VD24" s="605"/>
      <c r="VE24" s="605"/>
      <c r="VF24" s="605"/>
      <c r="VG24" s="605"/>
      <c r="VH24" s="605"/>
      <c r="VI24" s="605"/>
      <c r="VJ24" s="605"/>
      <c r="VK24" s="605"/>
      <c r="VL24" s="605"/>
      <c r="VM24" s="605"/>
      <c r="VN24" s="605"/>
      <c r="VO24" s="605"/>
      <c r="VP24" s="605"/>
      <c r="VQ24" s="605"/>
      <c r="VR24" s="605"/>
      <c r="VS24" s="605"/>
      <c r="VT24" s="605"/>
      <c r="VU24" s="605"/>
      <c r="VV24" s="605"/>
      <c r="VW24" s="605"/>
      <c r="VX24" s="605"/>
      <c r="VY24" s="605"/>
      <c r="VZ24" s="605"/>
      <c r="WA24" s="605"/>
      <c r="WB24" s="605"/>
      <c r="WC24" s="605"/>
      <c r="WD24" s="605"/>
      <c r="WE24" s="605"/>
      <c r="WF24" s="605"/>
      <c r="WG24" s="605"/>
      <c r="WH24" s="605"/>
      <c r="WI24" s="605"/>
      <c r="WJ24" s="605"/>
      <c r="WK24" s="605"/>
      <c r="WL24" s="605"/>
      <c r="WM24" s="605"/>
      <c r="WN24" s="605"/>
      <c r="WO24" s="605"/>
      <c r="WP24" s="605"/>
      <c r="WQ24" s="605"/>
      <c r="WR24" s="605"/>
      <c r="WS24" s="605"/>
      <c r="WT24" s="605"/>
      <c r="WU24" s="605"/>
      <c r="WV24" s="605"/>
      <c r="WW24" s="605"/>
      <c r="WX24" s="605"/>
      <c r="WY24" s="605"/>
      <c r="WZ24" s="605"/>
      <c r="XA24" s="605"/>
      <c r="XB24" s="605"/>
      <c r="XC24" s="605"/>
      <c r="XD24" s="605"/>
      <c r="XE24" s="605"/>
      <c r="XF24" s="605"/>
      <c r="XG24" s="605"/>
      <c r="XH24" s="605"/>
      <c r="XI24" s="605"/>
      <c r="XJ24" s="605"/>
      <c r="XK24" s="605"/>
      <c r="XL24" s="605"/>
      <c r="XM24" s="605"/>
      <c r="XN24" s="605"/>
      <c r="XO24" s="605"/>
      <c r="XP24" s="605"/>
      <c r="XQ24" s="605"/>
      <c r="XR24" s="605"/>
      <c r="XS24" s="605"/>
      <c r="XT24" s="605"/>
      <c r="XU24" s="605"/>
      <c r="XV24" s="605"/>
      <c r="XW24" s="605"/>
      <c r="XX24" s="605"/>
      <c r="XY24" s="605"/>
      <c r="XZ24" s="605"/>
      <c r="YA24" s="605"/>
      <c r="YB24" s="605"/>
      <c r="YC24" s="605"/>
      <c r="YD24" s="605"/>
      <c r="YE24" s="605"/>
      <c r="YF24" s="605"/>
      <c r="YG24" s="605"/>
      <c r="YH24" s="605"/>
      <c r="YI24" s="605"/>
      <c r="YJ24" s="605"/>
      <c r="YK24" s="605"/>
      <c r="YL24" s="605"/>
      <c r="YM24" s="605"/>
      <c r="YN24" s="605"/>
      <c r="YO24" s="605"/>
      <c r="YP24" s="605"/>
      <c r="YQ24" s="605"/>
      <c r="YR24" s="605"/>
      <c r="YS24" s="605"/>
      <c r="YT24" s="605"/>
      <c r="YU24" s="605"/>
      <c r="YV24" s="605"/>
      <c r="YW24" s="605"/>
      <c r="YX24" s="605"/>
      <c r="YY24" s="605"/>
      <c r="YZ24" s="605"/>
      <c r="ZA24" s="605"/>
      <c r="ZB24" s="605"/>
      <c r="ZC24" s="605"/>
      <c r="ZD24" s="605"/>
      <c r="ZE24" s="605"/>
      <c r="ZF24" s="605"/>
      <c r="ZG24" s="605"/>
      <c r="ZH24" s="605"/>
      <c r="ZI24" s="605"/>
      <c r="ZJ24" s="605"/>
      <c r="ZK24" s="605"/>
      <c r="ZL24" s="605"/>
      <c r="ZM24" s="605"/>
      <c r="ZN24" s="605"/>
      <c r="ZO24" s="605"/>
      <c r="ZP24" s="605"/>
      <c r="ZQ24" s="605"/>
      <c r="ZR24" s="605"/>
      <c r="ZS24" s="605"/>
      <c r="ZT24" s="605"/>
      <c r="ZU24" s="605"/>
      <c r="ZV24" s="605"/>
      <c r="ZW24" s="605"/>
      <c r="ZX24" s="605"/>
      <c r="ZY24" s="605"/>
      <c r="ZZ24" s="605"/>
      <c r="AAA24" s="605"/>
      <c r="AAB24" s="605"/>
      <c r="AAC24" s="605"/>
      <c r="AAD24" s="605"/>
      <c r="AAE24" s="605"/>
      <c r="AAF24" s="605"/>
      <c r="AAG24" s="605"/>
      <c r="AAH24" s="605"/>
      <c r="AAI24" s="605"/>
      <c r="AAJ24" s="605"/>
      <c r="AAK24" s="605"/>
      <c r="AAL24" s="605"/>
      <c r="AAM24" s="605"/>
      <c r="AAN24" s="605"/>
      <c r="AAO24" s="605"/>
      <c r="AAP24" s="605"/>
      <c r="AAQ24" s="605"/>
      <c r="AAR24" s="605"/>
      <c r="AAS24" s="605"/>
      <c r="AAT24" s="605"/>
      <c r="AAU24" s="605"/>
      <c r="AAV24" s="605"/>
      <c r="AAW24" s="605"/>
      <c r="AAX24" s="605"/>
      <c r="AAY24" s="605"/>
      <c r="AAZ24" s="605"/>
      <c r="ABA24" s="605"/>
      <c r="ABB24" s="605"/>
      <c r="ABC24" s="605"/>
      <c r="ABD24" s="605"/>
      <c r="ABE24" s="605"/>
      <c r="ABF24" s="605"/>
      <c r="ABG24" s="605"/>
      <c r="ABH24" s="605"/>
      <c r="ABI24" s="605"/>
      <c r="ABJ24" s="605"/>
      <c r="ABK24" s="605"/>
      <c r="ABL24" s="605"/>
      <c r="ABM24" s="605"/>
      <c r="ABN24" s="605"/>
      <c r="ABO24" s="605"/>
      <c r="ABP24" s="605"/>
      <c r="ABQ24" s="605"/>
      <c r="ABR24" s="605"/>
      <c r="ABS24" s="605"/>
      <c r="ABT24" s="605"/>
      <c r="ABU24" s="605"/>
      <c r="ABV24" s="605"/>
      <c r="ABW24" s="605"/>
      <c r="ABX24" s="605"/>
      <c r="ABY24" s="605"/>
      <c r="ABZ24" s="605"/>
      <c r="ACA24" s="605"/>
      <c r="ACB24" s="605"/>
      <c r="ACC24" s="605"/>
      <c r="ACD24" s="605"/>
      <c r="ACE24" s="605"/>
      <c r="ACF24" s="605"/>
      <c r="ACG24" s="605"/>
      <c r="ACH24" s="605"/>
      <c r="ACI24" s="605"/>
      <c r="ACJ24" s="605"/>
      <c r="ACK24" s="605"/>
      <c r="ACL24" s="605"/>
      <c r="ACM24" s="605"/>
      <c r="ACN24" s="605"/>
      <c r="ACO24" s="605"/>
      <c r="ACP24" s="605"/>
      <c r="ACQ24" s="605"/>
      <c r="ACR24" s="605"/>
      <c r="ACS24" s="605"/>
      <c r="ACT24" s="605"/>
      <c r="ACU24" s="605"/>
      <c r="ACV24" s="605"/>
      <c r="ACW24" s="605"/>
      <c r="ACX24" s="605"/>
      <c r="ACY24" s="605"/>
      <c r="ACZ24" s="605"/>
      <c r="ADA24" s="605"/>
      <c r="ADB24" s="605"/>
      <c r="ADC24" s="605"/>
      <c r="ADD24" s="605"/>
      <c r="ADE24" s="605"/>
      <c r="ADF24" s="605"/>
      <c r="ADG24" s="605"/>
      <c r="ADH24" s="605"/>
      <c r="ADI24" s="605"/>
      <c r="ADJ24" s="605"/>
      <c r="ADK24" s="605"/>
      <c r="ADL24" s="605"/>
      <c r="ADM24" s="605"/>
      <c r="ADN24" s="605"/>
      <c r="ADO24" s="605"/>
      <c r="ADP24" s="605"/>
      <c r="ADQ24" s="605"/>
      <c r="ADR24" s="605"/>
      <c r="ADS24" s="605"/>
      <c r="ADT24" s="605"/>
      <c r="ADU24" s="605"/>
      <c r="ADV24" s="605"/>
      <c r="ADW24" s="605"/>
      <c r="ADX24" s="605"/>
      <c r="ADY24" s="605"/>
      <c r="ADZ24" s="605"/>
      <c r="AEA24" s="605"/>
      <c r="AEB24" s="605"/>
      <c r="AEC24" s="605"/>
      <c r="AED24" s="605"/>
      <c r="AEE24" s="605"/>
      <c r="AEF24" s="605"/>
      <c r="AEG24" s="605"/>
      <c r="AEH24" s="605"/>
      <c r="AEI24" s="605"/>
      <c r="AEJ24" s="605"/>
      <c r="AEK24" s="605"/>
      <c r="AEL24" s="605"/>
      <c r="AEM24" s="605"/>
      <c r="AEN24" s="605"/>
      <c r="AEO24" s="605"/>
      <c r="AEP24" s="605"/>
      <c r="AEQ24" s="605"/>
      <c r="AER24" s="605"/>
      <c r="AES24" s="605"/>
      <c r="AET24" s="605"/>
      <c r="AEU24" s="605"/>
      <c r="AEV24" s="605"/>
      <c r="AEW24" s="605"/>
      <c r="AEX24" s="605"/>
      <c r="AEY24" s="605"/>
      <c r="AEZ24" s="605"/>
      <c r="AFA24" s="605"/>
      <c r="AFB24" s="605"/>
      <c r="AFC24" s="605"/>
      <c r="AFD24" s="605"/>
      <c r="AFE24" s="605"/>
      <c r="AFF24" s="605"/>
      <c r="AFG24" s="605"/>
      <c r="AFH24" s="605"/>
      <c r="AFI24" s="605"/>
      <c r="AFJ24" s="605"/>
      <c r="AFK24" s="605"/>
      <c r="AFL24" s="605"/>
      <c r="AFM24" s="605"/>
      <c r="AFN24" s="605"/>
      <c r="AFO24" s="605"/>
      <c r="AFP24" s="605"/>
      <c r="AFQ24" s="605"/>
      <c r="AFR24" s="605"/>
      <c r="AFS24" s="605"/>
      <c r="AFT24" s="605"/>
      <c r="AFU24" s="605"/>
      <c r="AFV24" s="605"/>
      <c r="AFW24" s="605"/>
      <c r="AFX24" s="605"/>
      <c r="AFY24" s="605"/>
      <c r="AFZ24" s="605"/>
      <c r="AGA24" s="605"/>
      <c r="AGB24" s="605"/>
      <c r="AGC24" s="605"/>
      <c r="AGD24" s="605"/>
      <c r="AGE24" s="605"/>
      <c r="AGF24" s="605"/>
      <c r="AGG24" s="605"/>
      <c r="AGH24" s="605"/>
      <c r="AGI24" s="605"/>
      <c r="AGJ24" s="605"/>
      <c r="AGK24" s="605"/>
      <c r="AGL24" s="605"/>
      <c r="AGM24" s="605"/>
      <c r="AGN24" s="605"/>
      <c r="AGO24" s="605"/>
      <c r="AGP24" s="605"/>
      <c r="AGQ24" s="605"/>
      <c r="AGR24" s="605"/>
      <c r="AGS24" s="605"/>
      <c r="AGT24" s="605"/>
      <c r="AGU24" s="605"/>
      <c r="AGV24" s="605"/>
      <c r="AGW24" s="605"/>
      <c r="AGX24" s="605"/>
      <c r="AGY24" s="605"/>
      <c r="AGZ24" s="605"/>
      <c r="AHA24" s="605"/>
      <c r="AHB24" s="605"/>
      <c r="AHC24" s="605"/>
      <c r="AHD24" s="605"/>
      <c r="AHE24" s="605"/>
      <c r="AHF24" s="605"/>
      <c r="AHG24" s="605"/>
      <c r="AHH24" s="605"/>
      <c r="AHI24" s="605"/>
      <c r="AHJ24" s="605"/>
      <c r="AHK24" s="605"/>
      <c r="AHL24" s="605"/>
      <c r="AHM24" s="605"/>
      <c r="AHN24" s="605"/>
      <c r="AHO24" s="605"/>
      <c r="AHP24" s="605"/>
      <c r="AHQ24" s="605"/>
      <c r="AHR24" s="605"/>
      <c r="AHS24" s="605"/>
      <c r="AHT24" s="605"/>
      <c r="AHU24" s="605"/>
      <c r="AHV24" s="605"/>
      <c r="AHW24" s="605"/>
      <c r="AHX24" s="605"/>
      <c r="AHY24" s="605"/>
      <c r="AHZ24" s="605"/>
      <c r="AIA24" s="605"/>
      <c r="AIB24" s="605"/>
      <c r="AIC24" s="605"/>
      <c r="AID24" s="605"/>
      <c r="AIE24" s="605"/>
      <c r="AIF24" s="605"/>
      <c r="AIG24" s="605"/>
      <c r="AIH24" s="605"/>
      <c r="AII24" s="605"/>
      <c r="AIJ24" s="605"/>
      <c r="AIK24" s="605"/>
      <c r="AIL24" s="605"/>
      <c r="AIM24" s="605"/>
      <c r="AIN24" s="605"/>
      <c r="AIO24" s="605"/>
      <c r="AIP24" s="605"/>
      <c r="AIQ24" s="605"/>
      <c r="AIR24" s="605"/>
      <c r="AIS24" s="605"/>
      <c r="AIT24" s="605"/>
      <c r="AIU24" s="605"/>
      <c r="AIV24" s="605"/>
      <c r="AIW24" s="605"/>
      <c r="AIX24" s="605"/>
      <c r="AIY24" s="605"/>
      <c r="AIZ24" s="605"/>
      <c r="AJA24" s="605"/>
      <c r="AJB24" s="605"/>
      <c r="AJC24" s="605"/>
      <c r="AJD24" s="605"/>
      <c r="AJE24" s="605"/>
      <c r="AJF24" s="605"/>
      <c r="AJG24" s="605"/>
      <c r="AJH24" s="605"/>
      <c r="AJI24" s="605"/>
      <c r="AJJ24" s="605"/>
      <c r="AJK24" s="605"/>
      <c r="AJL24" s="605"/>
      <c r="AJM24" s="605"/>
      <c r="AJN24" s="605"/>
      <c r="AJO24" s="605"/>
      <c r="AJP24" s="605"/>
      <c r="AJQ24" s="605"/>
      <c r="AJR24" s="605"/>
      <c r="AJS24" s="605"/>
      <c r="AJT24" s="605"/>
      <c r="AJU24" s="605"/>
      <c r="AJV24" s="605"/>
      <c r="AJW24" s="605"/>
      <c r="AJX24" s="605"/>
      <c r="AJY24" s="605"/>
      <c r="AJZ24" s="605"/>
      <c r="AKA24" s="605"/>
      <c r="AKB24" s="605"/>
      <c r="AKC24" s="605"/>
      <c r="AKD24" s="605"/>
      <c r="AKE24" s="605"/>
      <c r="AKF24" s="605"/>
      <c r="AKG24" s="605"/>
      <c r="AKH24" s="605"/>
      <c r="AKI24" s="605"/>
      <c r="AKJ24" s="605"/>
      <c r="AKK24" s="605"/>
      <c r="AKL24" s="605"/>
      <c r="AKM24" s="605"/>
      <c r="AKN24" s="605"/>
      <c r="AKO24" s="605"/>
      <c r="AKP24" s="605"/>
      <c r="AKQ24" s="605"/>
      <c r="AKR24" s="605"/>
      <c r="AKS24" s="605"/>
      <c r="AKT24" s="605"/>
      <c r="AKU24" s="605"/>
      <c r="AKV24" s="605"/>
      <c r="AKW24" s="605"/>
      <c r="AKX24" s="605"/>
      <c r="AKY24" s="605"/>
      <c r="AKZ24" s="605"/>
      <c r="ALA24" s="605"/>
      <c r="ALB24" s="605"/>
      <c r="ALC24" s="605"/>
      <c r="ALD24" s="605"/>
      <c r="ALE24" s="605"/>
      <c r="ALF24" s="605"/>
      <c r="ALG24" s="605"/>
      <c r="ALH24" s="605"/>
      <c r="ALI24" s="605"/>
      <c r="ALJ24" s="605"/>
      <c r="ALK24" s="605"/>
      <c r="ALL24" s="605"/>
      <c r="ALM24" s="605"/>
      <c r="ALN24" s="605"/>
      <c r="ALO24" s="605"/>
      <c r="ALP24" s="605"/>
      <c r="ALQ24" s="605"/>
      <c r="ALR24" s="605"/>
      <c r="ALS24" s="605"/>
      <c r="ALT24" s="605"/>
      <c r="ALU24" s="605"/>
      <c r="ALV24" s="605"/>
      <c r="ALW24" s="605"/>
      <c r="ALX24" s="605"/>
      <c r="ALY24" s="605"/>
      <c r="ALZ24" s="605"/>
      <c r="AMA24" s="605"/>
      <c r="AMB24" s="605"/>
      <c r="AMC24" s="605"/>
      <c r="AMD24" s="605"/>
      <c r="AME24" s="605"/>
      <c r="AMF24" s="605"/>
      <c r="AMG24" s="605"/>
      <c r="AMH24" s="605"/>
      <c r="AMI24" s="605"/>
      <c r="AMJ24" s="605"/>
      <c r="AMK24" s="605"/>
      <c r="AML24" s="605"/>
      <c r="AMM24" s="605"/>
      <c r="AMN24" s="605"/>
      <c r="AMO24" s="605"/>
      <c r="AMP24" s="605"/>
      <c r="AMQ24" s="605"/>
      <c r="AMR24" s="605"/>
      <c r="AMS24" s="605"/>
      <c r="AMT24" s="605"/>
      <c r="AMU24" s="605"/>
      <c r="AMV24" s="605"/>
      <c r="AMW24" s="605"/>
      <c r="AMX24" s="605"/>
      <c r="AMY24" s="605"/>
      <c r="AMZ24" s="605"/>
      <c r="ANA24" s="605"/>
      <c r="ANB24" s="605"/>
      <c r="ANC24" s="605"/>
      <c r="AND24" s="605"/>
      <c r="ANE24" s="605"/>
      <c r="ANF24" s="605"/>
      <c r="ANG24" s="605"/>
      <c r="ANH24" s="605"/>
      <c r="ANI24" s="605"/>
      <c r="ANJ24" s="605"/>
      <c r="ANK24" s="605"/>
      <c r="ANL24" s="605"/>
      <c r="ANM24" s="605"/>
      <c r="ANN24" s="605"/>
      <c r="ANO24" s="605"/>
      <c r="ANP24" s="605"/>
      <c r="ANQ24" s="605"/>
      <c r="ANR24" s="605"/>
      <c r="ANS24" s="605"/>
      <c r="ANT24" s="605"/>
      <c r="ANU24" s="605"/>
      <c r="ANV24" s="605"/>
      <c r="ANW24" s="605"/>
      <c r="ANX24" s="605"/>
      <c r="ANY24" s="605"/>
      <c r="ANZ24" s="605"/>
      <c r="AOA24" s="605"/>
      <c r="AOB24" s="605"/>
      <c r="AOC24" s="605"/>
      <c r="AOD24" s="605"/>
      <c r="AOE24" s="605"/>
      <c r="AOF24" s="605"/>
      <c r="AOG24" s="605"/>
      <c r="AOH24" s="605"/>
      <c r="AOI24" s="605"/>
      <c r="AOJ24" s="605"/>
      <c r="AOK24" s="605"/>
      <c r="AOL24" s="605"/>
      <c r="AOM24" s="605"/>
      <c r="AON24" s="605"/>
      <c r="AOO24" s="605"/>
      <c r="AOP24" s="605"/>
      <c r="AOQ24" s="605"/>
      <c r="AOR24" s="605"/>
      <c r="AOS24" s="605"/>
      <c r="AOT24" s="605"/>
      <c r="AOU24" s="605"/>
      <c r="AOV24" s="605"/>
      <c r="AOW24" s="605"/>
      <c r="AOX24" s="605"/>
      <c r="AOY24" s="605"/>
      <c r="AOZ24" s="605"/>
      <c r="APA24" s="605"/>
      <c r="APB24" s="605"/>
      <c r="APC24" s="605"/>
      <c r="APD24" s="605"/>
      <c r="APE24" s="605"/>
      <c r="APF24" s="605"/>
      <c r="APG24" s="605"/>
      <c r="APH24" s="605"/>
      <c r="API24" s="605"/>
      <c r="APJ24" s="605"/>
      <c r="APK24" s="605"/>
      <c r="APL24" s="605"/>
      <c r="APM24" s="605"/>
      <c r="APN24" s="605"/>
      <c r="APO24" s="605"/>
      <c r="APP24" s="605"/>
      <c r="APQ24" s="605"/>
      <c r="APR24" s="605"/>
      <c r="APS24" s="605"/>
      <c r="APT24" s="605"/>
      <c r="APU24" s="605"/>
      <c r="APV24" s="605"/>
      <c r="APW24" s="605"/>
      <c r="APX24" s="605"/>
      <c r="APY24" s="605"/>
      <c r="APZ24" s="605"/>
      <c r="AQA24" s="605"/>
      <c r="AQB24" s="605"/>
      <c r="AQC24" s="605"/>
      <c r="AQD24" s="605"/>
      <c r="AQE24" s="605"/>
      <c r="AQF24" s="605"/>
      <c r="AQG24" s="605"/>
      <c r="AQH24" s="605"/>
      <c r="AQI24" s="605"/>
      <c r="AQJ24" s="605"/>
      <c r="AQK24" s="605"/>
      <c r="AQL24" s="605"/>
      <c r="AQM24" s="605"/>
      <c r="AQN24" s="605"/>
      <c r="AQO24" s="605"/>
      <c r="AQP24" s="605"/>
      <c r="AQQ24" s="605"/>
      <c r="AQR24" s="605"/>
      <c r="AQS24" s="605"/>
      <c r="AQT24" s="605"/>
      <c r="AQU24" s="605"/>
      <c r="AQV24" s="605"/>
      <c r="AQW24" s="605"/>
      <c r="AQX24" s="605"/>
      <c r="AQY24" s="605"/>
      <c r="AQZ24" s="605"/>
      <c r="ARA24" s="605"/>
      <c r="ARB24" s="605"/>
      <c r="ARC24" s="605"/>
      <c r="ARD24" s="605"/>
      <c r="ARE24" s="605"/>
      <c r="ARF24" s="605"/>
      <c r="ARG24" s="605"/>
      <c r="ARH24" s="605"/>
      <c r="ARI24" s="605"/>
      <c r="ARJ24" s="605"/>
      <c r="ARK24" s="605"/>
      <c r="ARL24" s="605"/>
      <c r="ARM24" s="605"/>
      <c r="ARN24" s="605"/>
      <c r="ARO24" s="605"/>
      <c r="ARP24" s="605"/>
      <c r="ARQ24" s="605"/>
      <c r="ARR24" s="605"/>
      <c r="ARS24" s="605"/>
      <c r="ART24" s="605"/>
      <c r="ARU24" s="605"/>
      <c r="ARV24" s="605"/>
      <c r="ARW24" s="605"/>
      <c r="ARX24" s="605"/>
      <c r="ARY24" s="605"/>
      <c r="ARZ24" s="605"/>
      <c r="ASA24" s="605"/>
      <c r="ASB24" s="605"/>
      <c r="ASC24" s="605"/>
      <c r="ASD24" s="605"/>
      <c r="ASE24" s="605"/>
      <c r="ASF24" s="605"/>
      <c r="ASG24" s="605"/>
      <c r="ASH24" s="605"/>
      <c r="ASI24" s="605"/>
      <c r="ASJ24" s="605"/>
      <c r="ASK24" s="605"/>
      <c r="ASL24" s="605"/>
      <c r="ASM24" s="605"/>
      <c r="ASN24" s="605"/>
      <c r="ASO24" s="605"/>
      <c r="ASP24" s="605"/>
      <c r="ASQ24" s="605"/>
      <c r="ASR24" s="605"/>
      <c r="ASS24" s="605"/>
      <c r="AST24" s="605"/>
      <c r="ASU24" s="605"/>
      <c r="ASV24" s="605"/>
      <c r="ASW24" s="605"/>
      <c r="ASX24" s="605"/>
      <c r="ASY24" s="605"/>
      <c r="ASZ24" s="605"/>
      <c r="ATA24" s="605"/>
      <c r="ATB24" s="605"/>
      <c r="ATC24" s="605"/>
      <c r="ATD24" s="605"/>
      <c r="ATE24" s="605"/>
      <c r="ATF24" s="605"/>
      <c r="ATG24" s="605"/>
      <c r="ATH24" s="605"/>
      <c r="ATI24" s="605"/>
      <c r="ATJ24" s="605"/>
      <c r="ATK24" s="605"/>
      <c r="ATL24" s="605"/>
      <c r="ATM24" s="605"/>
      <c r="ATN24" s="605"/>
      <c r="ATO24" s="605"/>
      <c r="ATP24" s="605"/>
      <c r="ATQ24" s="605"/>
      <c r="ATR24" s="605"/>
      <c r="ATS24" s="605"/>
      <c r="ATT24" s="605"/>
      <c r="ATU24" s="605"/>
      <c r="ATV24" s="605"/>
      <c r="ATW24" s="605"/>
      <c r="ATX24" s="605"/>
      <c r="ATY24" s="605"/>
      <c r="ATZ24" s="605"/>
      <c r="AUA24" s="605"/>
      <c r="AUB24" s="605"/>
      <c r="AUC24" s="605"/>
      <c r="AUD24" s="605"/>
      <c r="AUE24" s="605"/>
      <c r="AUF24" s="605"/>
      <c r="AUG24" s="605"/>
      <c r="AUH24" s="605"/>
      <c r="AUI24" s="605"/>
      <c r="AUJ24" s="605"/>
      <c r="AUK24" s="605"/>
      <c r="AUL24" s="605"/>
      <c r="AUM24" s="605"/>
      <c r="AUN24" s="605"/>
      <c r="AUO24" s="605"/>
      <c r="AUP24" s="605"/>
      <c r="AUQ24" s="605"/>
      <c r="AUR24" s="605"/>
      <c r="AUS24" s="605"/>
      <c r="AUT24" s="605"/>
      <c r="AUU24" s="605"/>
      <c r="AUV24" s="605"/>
      <c r="AUW24" s="605"/>
      <c r="AUX24" s="605"/>
      <c r="AUY24" s="605"/>
      <c r="AUZ24" s="605"/>
      <c r="AVA24" s="605"/>
      <c r="AVB24" s="605"/>
      <c r="AVC24" s="605"/>
      <c r="AVD24" s="605"/>
      <c r="AVE24" s="605"/>
      <c r="AVF24" s="605"/>
      <c r="AVG24" s="605"/>
      <c r="AVH24" s="605"/>
      <c r="AVI24" s="605"/>
      <c r="AVJ24" s="605"/>
      <c r="AVK24" s="605"/>
      <c r="AVL24" s="605"/>
      <c r="AVM24" s="605"/>
      <c r="AVN24" s="605"/>
      <c r="AVO24" s="605"/>
      <c r="AVP24" s="605"/>
      <c r="AVQ24" s="605"/>
      <c r="AVR24" s="605"/>
      <c r="AVS24" s="605"/>
      <c r="AVT24" s="605"/>
      <c r="AVU24" s="605"/>
      <c r="AVV24" s="605"/>
      <c r="AVW24" s="605"/>
      <c r="AVX24" s="605"/>
      <c r="AVY24" s="605"/>
      <c r="AVZ24" s="605"/>
      <c r="AWA24" s="605"/>
      <c r="AWB24" s="605"/>
      <c r="AWC24" s="605"/>
      <c r="AWD24" s="605"/>
      <c r="AWE24" s="605"/>
      <c r="AWF24" s="605"/>
      <c r="AWG24" s="605"/>
      <c r="AWH24" s="605"/>
      <c r="AWI24" s="605"/>
      <c r="AWJ24" s="605"/>
      <c r="AWK24" s="605"/>
      <c r="AWL24" s="605"/>
      <c r="AWM24" s="605"/>
      <c r="AWN24" s="605"/>
      <c r="AWO24" s="605"/>
      <c r="AWP24" s="605"/>
      <c r="AWQ24" s="605"/>
      <c r="AWR24" s="605"/>
      <c r="AWS24" s="605"/>
      <c r="AWT24" s="605"/>
      <c r="AWU24" s="605"/>
      <c r="AWV24" s="605"/>
      <c r="AWW24" s="605"/>
      <c r="AWX24" s="605"/>
      <c r="AWY24" s="605"/>
      <c r="AWZ24" s="605"/>
      <c r="AXA24" s="605"/>
      <c r="AXB24" s="605"/>
      <c r="AXC24" s="605"/>
      <c r="AXD24" s="605"/>
      <c r="AXE24" s="605"/>
      <c r="AXF24" s="605"/>
      <c r="AXG24" s="605"/>
      <c r="AXH24" s="605"/>
      <c r="AXI24" s="605"/>
      <c r="AXJ24" s="605"/>
      <c r="AXK24" s="605"/>
      <c r="AXL24" s="605"/>
      <c r="AXM24" s="605"/>
      <c r="AXN24" s="605"/>
      <c r="AXO24" s="605"/>
      <c r="AXP24" s="605"/>
      <c r="AXQ24" s="605"/>
      <c r="AXR24" s="605"/>
      <c r="AXS24" s="605"/>
      <c r="AXT24" s="605"/>
      <c r="AXU24" s="605"/>
      <c r="AXV24" s="605"/>
      <c r="AXW24" s="605"/>
      <c r="AXX24" s="605"/>
      <c r="AXY24" s="605"/>
      <c r="AXZ24" s="605"/>
      <c r="AYA24" s="605"/>
      <c r="AYB24" s="605"/>
      <c r="AYC24" s="605"/>
      <c r="AYD24" s="605"/>
      <c r="AYE24" s="605"/>
      <c r="AYF24" s="605"/>
      <c r="AYG24" s="605"/>
      <c r="AYH24" s="605"/>
      <c r="AYI24" s="605"/>
      <c r="AYJ24" s="605"/>
      <c r="AYK24" s="605"/>
      <c r="AYL24" s="605"/>
      <c r="AYM24" s="605"/>
      <c r="AYN24" s="605"/>
      <c r="AYO24" s="605"/>
      <c r="AYP24" s="605"/>
      <c r="AYQ24" s="605"/>
      <c r="AYR24" s="605"/>
      <c r="AYS24" s="605"/>
      <c r="AYT24" s="605"/>
      <c r="AYU24" s="605"/>
      <c r="AYV24" s="605"/>
      <c r="AYW24" s="605"/>
      <c r="AYX24" s="605"/>
      <c r="AYY24" s="605"/>
      <c r="AYZ24" s="605"/>
      <c r="AZA24" s="605"/>
      <c r="AZB24" s="605"/>
      <c r="AZC24" s="605"/>
      <c r="AZD24" s="605"/>
      <c r="AZE24" s="605"/>
      <c r="AZF24" s="605"/>
      <c r="AZG24" s="605"/>
      <c r="AZH24" s="605"/>
      <c r="AZI24" s="605"/>
      <c r="AZJ24" s="605"/>
      <c r="AZK24" s="605"/>
      <c r="AZL24" s="605"/>
      <c r="AZM24" s="605"/>
      <c r="AZN24" s="605"/>
      <c r="AZO24" s="605"/>
      <c r="AZP24" s="605"/>
      <c r="AZQ24" s="605"/>
      <c r="AZR24" s="605"/>
      <c r="AZS24" s="605"/>
      <c r="AZT24" s="605"/>
      <c r="AZU24" s="605"/>
      <c r="AZV24" s="605"/>
      <c r="AZW24" s="605"/>
      <c r="AZX24" s="605"/>
      <c r="AZY24" s="605"/>
      <c r="AZZ24" s="605"/>
      <c r="BAA24" s="605"/>
      <c r="BAB24" s="605"/>
      <c r="BAC24" s="605"/>
      <c r="BAD24" s="605"/>
      <c r="BAE24" s="605"/>
      <c r="BAF24" s="605"/>
      <c r="BAG24" s="605"/>
      <c r="BAH24" s="605"/>
      <c r="BAI24" s="605"/>
      <c r="BAJ24" s="605"/>
      <c r="BAK24" s="605"/>
      <c r="BAL24" s="605"/>
      <c r="BAM24" s="605"/>
      <c r="BAN24" s="605"/>
      <c r="BAO24" s="605"/>
      <c r="BAP24" s="605"/>
      <c r="BAQ24" s="605"/>
      <c r="BAR24" s="605"/>
      <c r="BAS24" s="605"/>
      <c r="BAT24" s="605"/>
      <c r="BAU24" s="605"/>
      <c r="BAV24" s="605"/>
      <c r="BAW24" s="605"/>
      <c r="BAX24" s="605"/>
      <c r="BAY24" s="605"/>
      <c r="BAZ24" s="605"/>
      <c r="BBA24" s="605"/>
      <c r="BBB24" s="605"/>
      <c r="BBC24" s="605"/>
      <c r="BBD24" s="605"/>
      <c r="BBE24" s="605"/>
      <c r="BBF24" s="605"/>
      <c r="BBG24" s="605"/>
      <c r="BBH24" s="605"/>
      <c r="BBI24" s="605"/>
      <c r="BBJ24" s="605"/>
      <c r="BBK24" s="605"/>
      <c r="BBL24" s="605"/>
      <c r="BBM24" s="605"/>
      <c r="BBN24" s="605"/>
      <c r="BBO24" s="605"/>
      <c r="BBP24" s="605"/>
      <c r="BBQ24" s="605"/>
      <c r="BBR24" s="605"/>
      <c r="BBS24" s="605"/>
      <c r="BBT24" s="605"/>
      <c r="BBU24" s="605"/>
      <c r="BBV24" s="605"/>
      <c r="BBW24" s="605"/>
      <c r="BBX24" s="605"/>
      <c r="BBY24" s="605"/>
      <c r="BBZ24" s="605"/>
      <c r="BCA24" s="605"/>
      <c r="BCB24" s="605"/>
      <c r="BCC24" s="605"/>
      <c r="BCD24" s="605"/>
      <c r="BCE24" s="605"/>
      <c r="BCF24" s="605"/>
      <c r="BCG24" s="605"/>
      <c r="BCH24" s="605"/>
      <c r="BCI24" s="605"/>
      <c r="BCJ24" s="605"/>
      <c r="BCK24" s="605"/>
      <c r="BCL24" s="605"/>
      <c r="BCM24" s="605"/>
      <c r="BCN24" s="605"/>
      <c r="BCO24" s="605"/>
      <c r="BCP24" s="605"/>
      <c r="BCQ24" s="605"/>
      <c r="BCR24" s="605"/>
      <c r="BCS24" s="605"/>
      <c r="BCT24" s="605"/>
      <c r="BCU24" s="605"/>
      <c r="BCV24" s="605"/>
      <c r="BCW24" s="605"/>
      <c r="BCX24" s="605"/>
      <c r="BCY24" s="605"/>
      <c r="BCZ24" s="605"/>
      <c r="BDA24" s="605"/>
      <c r="BDB24" s="605"/>
      <c r="BDC24" s="605"/>
      <c r="BDD24" s="605"/>
      <c r="BDE24" s="605"/>
      <c r="BDF24" s="605"/>
      <c r="BDG24" s="605"/>
      <c r="BDH24" s="605"/>
      <c r="BDI24" s="605"/>
      <c r="BDJ24" s="605"/>
      <c r="BDK24" s="605"/>
      <c r="BDL24" s="605"/>
      <c r="BDM24" s="605"/>
      <c r="BDN24" s="605"/>
      <c r="BDO24" s="605"/>
      <c r="BDP24" s="605"/>
      <c r="BDQ24" s="605"/>
      <c r="BDR24" s="605"/>
      <c r="BDS24" s="605"/>
      <c r="BDT24" s="605"/>
      <c r="BDU24" s="605"/>
      <c r="BDV24" s="605"/>
      <c r="BDW24" s="605"/>
      <c r="BDX24" s="605"/>
      <c r="BDY24" s="605"/>
      <c r="BDZ24" s="605"/>
      <c r="BEA24" s="605"/>
      <c r="BEB24" s="605"/>
      <c r="BEC24" s="605"/>
      <c r="BED24" s="605"/>
      <c r="BEE24" s="605"/>
      <c r="BEF24" s="605"/>
      <c r="BEG24" s="605"/>
      <c r="BEH24" s="605"/>
      <c r="BEI24" s="605"/>
      <c r="BEJ24" s="605"/>
      <c r="BEK24" s="605"/>
      <c r="BEL24" s="605"/>
      <c r="BEM24" s="605"/>
      <c r="BEN24" s="605"/>
      <c r="BEO24" s="605"/>
      <c r="BEP24" s="605"/>
      <c r="BEQ24" s="605"/>
      <c r="BER24" s="605"/>
      <c r="BES24" s="605"/>
      <c r="BET24" s="605"/>
      <c r="BEU24" s="605"/>
      <c r="BEV24" s="605"/>
      <c r="BEW24" s="605"/>
      <c r="BEX24" s="605"/>
      <c r="BEY24" s="605"/>
      <c r="BEZ24" s="605"/>
      <c r="BFA24" s="605"/>
      <c r="BFB24" s="605"/>
      <c r="BFC24" s="605"/>
      <c r="BFD24" s="605"/>
      <c r="BFE24" s="605"/>
      <c r="BFF24" s="605"/>
      <c r="BFG24" s="605"/>
      <c r="BFH24" s="605"/>
      <c r="BFI24" s="605"/>
      <c r="BFJ24" s="605"/>
      <c r="BFK24" s="605"/>
      <c r="BFL24" s="605"/>
      <c r="BFM24" s="605"/>
      <c r="BFN24" s="605"/>
      <c r="BFO24" s="605"/>
      <c r="BFP24" s="605"/>
      <c r="BFQ24" s="605"/>
      <c r="BFR24" s="605"/>
      <c r="BFS24" s="605"/>
      <c r="BFT24" s="605"/>
      <c r="BFU24" s="605"/>
      <c r="BFV24" s="605"/>
      <c r="BFW24" s="605"/>
      <c r="BFX24" s="605"/>
      <c r="BFY24" s="605"/>
      <c r="BFZ24" s="605"/>
      <c r="BGA24" s="605"/>
      <c r="BGB24" s="605"/>
      <c r="BGC24" s="605"/>
      <c r="BGD24" s="605"/>
      <c r="BGE24" s="605"/>
      <c r="BGF24" s="605"/>
      <c r="BGG24" s="605"/>
      <c r="BGH24" s="605"/>
      <c r="BGI24" s="605"/>
      <c r="BGJ24" s="605"/>
      <c r="BGK24" s="605"/>
      <c r="BGL24" s="605"/>
      <c r="BGM24" s="605"/>
      <c r="BGN24" s="605"/>
      <c r="BGO24" s="605"/>
      <c r="BGP24" s="605"/>
      <c r="BGQ24" s="605"/>
      <c r="BGR24" s="605"/>
      <c r="BGS24" s="605"/>
      <c r="BGT24" s="605"/>
      <c r="BGU24" s="605"/>
      <c r="BGV24" s="605"/>
      <c r="BGW24" s="605"/>
      <c r="BGX24" s="605"/>
      <c r="BGY24" s="605"/>
      <c r="BGZ24" s="605"/>
      <c r="BHA24" s="605"/>
      <c r="BHB24" s="605"/>
      <c r="BHC24" s="605"/>
      <c r="BHD24" s="605"/>
      <c r="BHE24" s="605"/>
      <c r="BHF24" s="605"/>
      <c r="BHG24" s="605"/>
      <c r="BHH24" s="605"/>
      <c r="BHI24" s="605"/>
      <c r="BHJ24" s="605"/>
      <c r="BHK24" s="605"/>
      <c r="BHL24" s="605"/>
      <c r="BHM24" s="605"/>
      <c r="BHN24" s="605"/>
      <c r="BHO24" s="605"/>
      <c r="BHP24" s="605"/>
      <c r="BHQ24" s="605"/>
      <c r="BHR24" s="605"/>
      <c r="BHS24" s="605"/>
      <c r="BHT24" s="605"/>
      <c r="BHU24" s="605"/>
      <c r="BHV24" s="605"/>
      <c r="BHW24" s="605"/>
      <c r="BHX24" s="605"/>
      <c r="BHY24" s="605"/>
      <c r="BHZ24" s="605"/>
      <c r="BIA24" s="605"/>
      <c r="BIB24" s="605"/>
      <c r="BIC24" s="605"/>
      <c r="BID24" s="605"/>
      <c r="BIE24" s="605"/>
      <c r="BIF24" s="605"/>
      <c r="BIG24" s="605"/>
      <c r="BIH24" s="605"/>
      <c r="BII24" s="605"/>
      <c r="BIJ24" s="605"/>
      <c r="BIK24" s="605"/>
      <c r="BIL24" s="605"/>
      <c r="BIM24" s="605"/>
      <c r="BIN24" s="605"/>
      <c r="BIO24" s="605"/>
      <c r="BIP24" s="605"/>
      <c r="BIQ24" s="605"/>
      <c r="BIR24" s="605"/>
      <c r="BIS24" s="605"/>
      <c r="BIT24" s="605"/>
      <c r="BIU24" s="605"/>
      <c r="BIV24" s="605"/>
      <c r="BIW24" s="605"/>
      <c r="BIX24" s="605"/>
      <c r="BIY24" s="605"/>
      <c r="BIZ24" s="605"/>
      <c r="BJA24" s="605"/>
      <c r="BJB24" s="605"/>
      <c r="BJC24" s="605"/>
      <c r="BJD24" s="605"/>
      <c r="BJE24" s="605"/>
      <c r="BJF24" s="605"/>
      <c r="BJG24" s="605"/>
      <c r="BJH24" s="605"/>
      <c r="BJI24" s="605"/>
      <c r="BJJ24" s="605"/>
      <c r="BJK24" s="605"/>
      <c r="BJL24" s="605"/>
      <c r="BJM24" s="605"/>
      <c r="BJN24" s="605"/>
      <c r="BJO24" s="605"/>
      <c r="BJP24" s="605"/>
      <c r="BJQ24" s="605"/>
      <c r="BJR24" s="605"/>
      <c r="BJS24" s="605"/>
      <c r="BJT24" s="605"/>
      <c r="BJU24" s="605"/>
      <c r="BJV24" s="605"/>
      <c r="BJW24" s="605"/>
      <c r="BJX24" s="605"/>
      <c r="BJY24" s="605"/>
      <c r="BJZ24" s="605"/>
      <c r="BKA24" s="605"/>
      <c r="BKB24" s="605"/>
      <c r="BKC24" s="605"/>
      <c r="BKD24" s="605"/>
      <c r="BKE24" s="605"/>
      <c r="BKF24" s="605"/>
      <c r="BKG24" s="605"/>
      <c r="BKH24" s="605"/>
      <c r="BKI24" s="605"/>
      <c r="BKJ24" s="605"/>
      <c r="BKK24" s="605"/>
      <c r="BKL24" s="605"/>
      <c r="BKM24" s="605"/>
      <c r="BKN24" s="605"/>
      <c r="BKO24" s="605"/>
      <c r="BKP24" s="605"/>
      <c r="BKQ24" s="605"/>
      <c r="BKR24" s="605"/>
      <c r="BKS24" s="605"/>
      <c r="BKT24" s="605"/>
      <c r="BKU24" s="605"/>
      <c r="BKV24" s="605"/>
      <c r="BKW24" s="605"/>
      <c r="BKX24" s="605"/>
      <c r="BKY24" s="605"/>
      <c r="BKZ24" s="605"/>
      <c r="BLA24" s="605"/>
      <c r="BLB24" s="605"/>
      <c r="BLC24" s="605"/>
      <c r="BLD24" s="605"/>
      <c r="BLE24" s="605"/>
      <c r="BLF24" s="605"/>
      <c r="BLG24" s="605"/>
      <c r="BLH24" s="605"/>
      <c r="BLI24" s="605"/>
      <c r="BLJ24" s="605"/>
      <c r="BLK24" s="605"/>
      <c r="BLL24" s="605"/>
      <c r="BLM24" s="605"/>
      <c r="BLN24" s="605"/>
      <c r="BLO24" s="605"/>
      <c r="BLP24" s="605"/>
      <c r="BLQ24" s="605"/>
      <c r="BLR24" s="605"/>
      <c r="BLS24" s="605"/>
      <c r="BLT24" s="605"/>
      <c r="BLU24" s="605"/>
      <c r="BLV24" s="605"/>
      <c r="BLW24" s="605"/>
      <c r="BLX24" s="605"/>
      <c r="BLY24" s="605"/>
      <c r="BLZ24" s="605"/>
      <c r="BMA24" s="605"/>
      <c r="BMB24" s="605"/>
      <c r="BMC24" s="605"/>
      <c r="BMD24" s="605"/>
      <c r="BME24" s="605"/>
      <c r="BMF24" s="605"/>
      <c r="BMG24" s="605"/>
      <c r="BMH24" s="605"/>
      <c r="BMI24" s="605"/>
      <c r="BMJ24" s="605"/>
      <c r="BMK24" s="605"/>
      <c r="BML24" s="605"/>
      <c r="BMM24" s="605"/>
      <c r="BMN24" s="605"/>
      <c r="BMO24" s="605"/>
      <c r="BMP24" s="605"/>
      <c r="BMQ24" s="605"/>
      <c r="BMR24" s="605"/>
      <c r="BMS24" s="605"/>
      <c r="BMT24" s="605"/>
      <c r="BMU24" s="605"/>
      <c r="BMV24" s="605"/>
      <c r="BMW24" s="605"/>
      <c r="BMX24" s="605"/>
      <c r="BMY24" s="605"/>
      <c r="BMZ24" s="605"/>
      <c r="BNA24" s="605"/>
      <c r="BNB24" s="605"/>
      <c r="BNC24" s="605"/>
      <c r="BND24" s="605"/>
      <c r="BNE24" s="605"/>
      <c r="BNF24" s="605"/>
      <c r="BNG24" s="605"/>
      <c r="BNH24" s="605"/>
      <c r="BNI24" s="605"/>
      <c r="BNJ24" s="605"/>
      <c r="BNK24" s="605"/>
      <c r="BNL24" s="605"/>
      <c r="BNM24" s="605"/>
      <c r="BNN24" s="605"/>
      <c r="BNO24" s="605"/>
      <c r="BNP24" s="605"/>
      <c r="BNQ24" s="605"/>
      <c r="BNR24" s="605"/>
      <c r="BNS24" s="605"/>
      <c r="BNT24" s="605"/>
      <c r="BNU24" s="605"/>
      <c r="BNV24" s="605"/>
      <c r="BNW24" s="605"/>
      <c r="BNX24" s="605"/>
      <c r="BNY24" s="605"/>
      <c r="BNZ24" s="605"/>
      <c r="BOA24" s="605"/>
      <c r="BOB24" s="605"/>
      <c r="BOC24" s="605"/>
      <c r="BOD24" s="605"/>
      <c r="BOE24" s="605"/>
      <c r="BOF24" s="605"/>
      <c r="BOG24" s="605"/>
      <c r="BOH24" s="605"/>
      <c r="BOI24" s="605"/>
      <c r="BOJ24" s="605"/>
      <c r="BOK24" s="605"/>
      <c r="BOL24" s="605"/>
      <c r="BOM24" s="605"/>
      <c r="BON24" s="605"/>
      <c r="BOO24" s="605"/>
      <c r="BOP24" s="605"/>
      <c r="BOQ24" s="605"/>
      <c r="BOR24" s="605"/>
      <c r="BOS24" s="605"/>
      <c r="BOT24" s="605"/>
      <c r="BOU24" s="605"/>
      <c r="BOV24" s="605"/>
      <c r="BOW24" s="605"/>
      <c r="BOX24" s="605"/>
      <c r="BOY24" s="605"/>
      <c r="BOZ24" s="605"/>
      <c r="BPA24" s="605"/>
      <c r="BPB24" s="605"/>
      <c r="BPC24" s="605"/>
      <c r="BPD24" s="605"/>
      <c r="BPE24" s="605"/>
      <c r="BPF24" s="605"/>
      <c r="BPG24" s="605"/>
      <c r="BPH24" s="605"/>
      <c r="BPI24" s="605"/>
      <c r="BPJ24" s="605"/>
      <c r="BPK24" s="605"/>
      <c r="BPL24" s="605"/>
      <c r="BPM24" s="605"/>
      <c r="BPN24" s="605"/>
      <c r="BPO24" s="605"/>
      <c r="BPP24" s="605"/>
      <c r="BPQ24" s="605"/>
      <c r="BPR24" s="605"/>
      <c r="BPS24" s="605"/>
      <c r="BPT24" s="605"/>
      <c r="BPU24" s="605"/>
      <c r="BPV24" s="605"/>
      <c r="BPW24" s="605"/>
      <c r="BPX24" s="605"/>
      <c r="BPY24" s="605"/>
      <c r="BPZ24" s="605"/>
      <c r="BQA24" s="605"/>
      <c r="BQB24" s="605"/>
      <c r="BQC24" s="605"/>
      <c r="BQD24" s="605"/>
      <c r="BQE24" s="605"/>
      <c r="BQF24" s="605"/>
      <c r="BQG24" s="605"/>
      <c r="BQH24" s="605"/>
      <c r="BQI24" s="605"/>
      <c r="BQJ24" s="605"/>
      <c r="BQK24" s="605"/>
      <c r="BQL24" s="605"/>
      <c r="BQM24" s="605"/>
      <c r="BQN24" s="605"/>
      <c r="BQO24" s="605"/>
      <c r="BQP24" s="605"/>
      <c r="BQQ24" s="605"/>
      <c r="BQR24" s="605"/>
      <c r="BQS24" s="605"/>
      <c r="BQT24" s="605"/>
      <c r="BQU24" s="605"/>
      <c r="BQV24" s="605"/>
      <c r="BQW24" s="605"/>
      <c r="BQX24" s="605"/>
      <c r="BQY24" s="605"/>
      <c r="BQZ24" s="605"/>
      <c r="BRA24" s="605"/>
      <c r="BRB24" s="605"/>
      <c r="BRC24" s="605"/>
      <c r="BRD24" s="605"/>
      <c r="BRE24" s="605"/>
      <c r="BRF24" s="605"/>
      <c r="BRG24" s="605"/>
      <c r="BRH24" s="605"/>
      <c r="BRI24" s="605"/>
      <c r="BRJ24" s="605"/>
      <c r="BRK24" s="605"/>
      <c r="BRL24" s="605"/>
      <c r="BRM24" s="605"/>
      <c r="BRN24" s="605"/>
      <c r="BRO24" s="605"/>
      <c r="BRP24" s="605"/>
      <c r="BRQ24" s="605"/>
      <c r="BRR24" s="605"/>
      <c r="BRS24" s="605"/>
      <c r="BRT24" s="605"/>
      <c r="BRU24" s="605"/>
      <c r="BRV24" s="605"/>
      <c r="BRW24" s="605"/>
      <c r="BRX24" s="605"/>
      <c r="BRY24" s="605"/>
      <c r="BRZ24" s="605"/>
      <c r="BSA24" s="605"/>
      <c r="BSB24" s="605"/>
      <c r="BSC24" s="605"/>
      <c r="BSD24" s="605"/>
      <c r="BSE24" s="605"/>
      <c r="BSF24" s="605"/>
      <c r="BSG24" s="605"/>
      <c r="BSH24" s="605"/>
      <c r="BSI24" s="605"/>
      <c r="BSJ24" s="605"/>
      <c r="BSK24" s="605"/>
      <c r="BSL24" s="605"/>
      <c r="BSM24" s="605"/>
      <c r="BSN24" s="605"/>
      <c r="BSO24" s="605"/>
      <c r="BSP24" s="605"/>
      <c r="BSQ24" s="605"/>
      <c r="BSR24" s="605"/>
      <c r="BSS24" s="605"/>
      <c r="BST24" s="605"/>
      <c r="BSU24" s="605"/>
      <c r="BSV24" s="605"/>
      <c r="BSW24" s="605"/>
      <c r="BSX24" s="605"/>
      <c r="BSY24" s="605"/>
      <c r="BSZ24" s="605"/>
      <c r="BTA24" s="605"/>
      <c r="BTB24" s="605"/>
      <c r="BTC24" s="605"/>
      <c r="BTD24" s="605"/>
      <c r="BTE24" s="605"/>
      <c r="BTF24" s="605"/>
      <c r="BTG24" s="605"/>
      <c r="BTH24" s="605"/>
      <c r="BTI24" s="605"/>
      <c r="BTJ24" s="605"/>
      <c r="BTK24" s="605"/>
      <c r="BTL24" s="605"/>
      <c r="BTM24" s="605"/>
      <c r="BTN24" s="605"/>
      <c r="BTO24" s="605"/>
      <c r="BTP24" s="605"/>
      <c r="BTQ24" s="605"/>
      <c r="BTR24" s="605"/>
      <c r="BTS24" s="605"/>
      <c r="BTT24" s="605"/>
      <c r="BTU24" s="605"/>
      <c r="BTV24" s="605"/>
      <c r="BTW24" s="605"/>
      <c r="BTX24" s="605"/>
      <c r="BTY24" s="605"/>
      <c r="BTZ24" s="605"/>
      <c r="BUA24" s="605"/>
      <c r="BUB24" s="605"/>
      <c r="BUC24" s="605"/>
      <c r="BUD24" s="605"/>
      <c r="BUE24" s="605"/>
      <c r="BUF24" s="605"/>
      <c r="BUG24" s="605"/>
      <c r="BUH24" s="605"/>
      <c r="BUI24" s="605"/>
      <c r="BUJ24" s="605"/>
      <c r="BUK24" s="605"/>
      <c r="BUL24" s="605"/>
      <c r="BUM24" s="605"/>
      <c r="BUN24" s="605"/>
      <c r="BUO24" s="605"/>
      <c r="BUP24" s="605"/>
      <c r="BUQ24" s="605"/>
      <c r="BUR24" s="605"/>
      <c r="BUS24" s="605"/>
      <c r="BUT24" s="605"/>
      <c r="BUU24" s="605"/>
      <c r="BUV24" s="605"/>
      <c r="BUW24" s="605"/>
      <c r="BUX24" s="605"/>
      <c r="BUY24" s="605"/>
      <c r="BUZ24" s="605"/>
      <c r="BVA24" s="605"/>
      <c r="BVB24" s="605"/>
      <c r="BVC24" s="605"/>
      <c r="BVD24" s="605"/>
      <c r="BVE24" s="605"/>
      <c r="BVF24" s="605"/>
      <c r="BVG24" s="605"/>
      <c r="BVH24" s="605"/>
      <c r="BVI24" s="605"/>
      <c r="BVJ24" s="605"/>
      <c r="BVK24" s="605"/>
      <c r="BVL24" s="605"/>
      <c r="BVM24" s="605"/>
      <c r="BVN24" s="605"/>
      <c r="BVO24" s="605"/>
      <c r="BVP24" s="605"/>
      <c r="BVQ24" s="605"/>
      <c r="BVR24" s="605"/>
      <c r="BVS24" s="605"/>
      <c r="BVT24" s="605"/>
      <c r="BVU24" s="605"/>
      <c r="BVV24" s="605"/>
      <c r="BVW24" s="605"/>
      <c r="BVX24" s="605"/>
      <c r="BVY24" s="605"/>
      <c r="BVZ24" s="605"/>
      <c r="BWA24" s="605"/>
      <c r="BWB24" s="605"/>
      <c r="BWC24" s="605"/>
      <c r="BWD24" s="605"/>
      <c r="BWE24" s="605"/>
      <c r="BWF24" s="605"/>
      <c r="BWG24" s="605"/>
      <c r="BWH24" s="605"/>
      <c r="BWI24" s="605"/>
      <c r="BWJ24" s="605"/>
      <c r="BWK24" s="605"/>
      <c r="BWL24" s="605"/>
      <c r="BWM24" s="605"/>
      <c r="BWN24" s="605"/>
      <c r="BWO24" s="605"/>
      <c r="BWP24" s="605"/>
      <c r="BWQ24" s="605"/>
      <c r="BWR24" s="605"/>
      <c r="BWS24" s="605"/>
      <c r="BWT24" s="605"/>
      <c r="BWU24" s="605"/>
      <c r="BWV24" s="605"/>
      <c r="BWW24" s="605"/>
      <c r="BWX24" s="605"/>
      <c r="BWY24" s="605"/>
      <c r="BWZ24" s="605"/>
      <c r="BXA24" s="605"/>
      <c r="BXB24" s="605"/>
      <c r="BXC24" s="605"/>
      <c r="BXD24" s="605"/>
      <c r="BXE24" s="605"/>
      <c r="BXF24" s="605"/>
      <c r="BXG24" s="605"/>
      <c r="BXH24" s="605"/>
      <c r="BXI24" s="605"/>
      <c r="BXJ24" s="605"/>
      <c r="BXK24" s="605"/>
      <c r="BXL24" s="605"/>
      <c r="BXM24" s="605"/>
      <c r="BXN24" s="605"/>
      <c r="BXO24" s="605"/>
      <c r="BXP24" s="605"/>
      <c r="BXQ24" s="605"/>
      <c r="BXR24" s="605"/>
      <c r="BXS24" s="605"/>
      <c r="BXT24" s="605"/>
      <c r="BXU24" s="605"/>
      <c r="BXV24" s="605"/>
      <c r="BXW24" s="605"/>
      <c r="BXX24" s="605"/>
      <c r="BXY24" s="605"/>
      <c r="BXZ24" s="605"/>
      <c r="BYA24" s="605"/>
      <c r="BYB24" s="605"/>
      <c r="BYC24" s="605"/>
      <c r="BYD24" s="605"/>
      <c r="BYE24" s="605"/>
      <c r="BYF24" s="605"/>
      <c r="BYG24" s="605"/>
      <c r="BYH24" s="605"/>
      <c r="BYI24" s="605"/>
      <c r="BYJ24" s="605"/>
      <c r="BYK24" s="605"/>
      <c r="BYL24" s="605"/>
      <c r="BYM24" s="605"/>
      <c r="BYN24" s="605"/>
      <c r="BYO24" s="605"/>
      <c r="BYP24" s="605"/>
      <c r="BYQ24" s="605"/>
      <c r="BYR24" s="605"/>
      <c r="BYS24" s="605"/>
      <c r="BYT24" s="605"/>
      <c r="BYU24" s="605"/>
      <c r="BYV24" s="605"/>
      <c r="BYW24" s="605"/>
      <c r="BYX24" s="605"/>
      <c r="BYY24" s="605"/>
      <c r="BYZ24" s="605"/>
      <c r="BZA24" s="605"/>
      <c r="BZB24" s="605"/>
      <c r="BZC24" s="605"/>
      <c r="BZD24" s="605"/>
      <c r="BZE24" s="605"/>
      <c r="BZF24" s="605"/>
      <c r="BZG24" s="605"/>
      <c r="BZH24" s="605"/>
      <c r="BZI24" s="605"/>
      <c r="BZJ24" s="605"/>
      <c r="BZK24" s="605"/>
      <c r="BZL24" s="605"/>
      <c r="BZM24" s="605"/>
      <c r="BZN24" s="605"/>
      <c r="BZO24" s="605"/>
      <c r="BZP24" s="605"/>
      <c r="BZQ24" s="605"/>
      <c r="BZR24" s="605"/>
      <c r="BZS24" s="605"/>
      <c r="BZT24" s="605"/>
      <c r="BZU24" s="605"/>
      <c r="BZV24" s="605"/>
      <c r="BZW24" s="605"/>
      <c r="BZX24" s="605"/>
      <c r="BZY24" s="605"/>
      <c r="BZZ24" s="605"/>
      <c r="CAA24" s="605"/>
      <c r="CAB24" s="605"/>
      <c r="CAC24" s="605"/>
      <c r="CAD24" s="605"/>
      <c r="CAE24" s="605"/>
      <c r="CAF24" s="605"/>
      <c r="CAG24" s="605"/>
      <c r="CAH24" s="605"/>
      <c r="CAI24" s="605"/>
      <c r="CAJ24" s="605"/>
      <c r="CAK24" s="605"/>
      <c r="CAL24" s="605"/>
      <c r="CAM24" s="605"/>
      <c r="CAN24" s="605"/>
      <c r="CAO24" s="605"/>
      <c r="CAP24" s="605"/>
      <c r="CAQ24" s="605"/>
      <c r="CAR24" s="605"/>
      <c r="CAS24" s="605"/>
      <c r="CAT24" s="605"/>
      <c r="CAU24" s="605"/>
      <c r="CAV24" s="605"/>
      <c r="CAW24" s="605"/>
      <c r="CAX24" s="605"/>
      <c r="CAY24" s="605"/>
      <c r="CAZ24" s="605"/>
      <c r="CBA24" s="605"/>
      <c r="CBB24" s="605"/>
      <c r="CBC24" s="605"/>
      <c r="CBD24" s="605"/>
      <c r="CBE24" s="605"/>
      <c r="CBF24" s="605"/>
      <c r="CBG24" s="605"/>
      <c r="CBH24" s="605"/>
      <c r="CBI24" s="605"/>
      <c r="CBJ24" s="605"/>
      <c r="CBK24" s="605"/>
      <c r="CBL24" s="605"/>
      <c r="CBM24" s="605"/>
      <c r="CBN24" s="605"/>
      <c r="CBO24" s="605"/>
      <c r="CBP24" s="605"/>
      <c r="CBQ24" s="605"/>
      <c r="CBR24" s="605"/>
      <c r="CBS24" s="605"/>
      <c r="CBT24" s="605"/>
      <c r="CBU24" s="605"/>
      <c r="CBV24" s="605"/>
      <c r="CBW24" s="605"/>
      <c r="CBX24" s="605"/>
      <c r="CBY24" s="605"/>
      <c r="CBZ24" s="605"/>
      <c r="CCA24" s="605"/>
      <c r="CCB24" s="605"/>
      <c r="CCC24" s="605"/>
      <c r="CCD24" s="605"/>
      <c r="CCE24" s="605"/>
      <c r="CCF24" s="605"/>
      <c r="CCG24" s="605"/>
      <c r="CCH24" s="605"/>
      <c r="CCI24" s="605"/>
      <c r="CCJ24" s="605"/>
      <c r="CCK24" s="605"/>
      <c r="CCL24" s="605"/>
      <c r="CCM24" s="605"/>
      <c r="CCN24" s="605"/>
      <c r="CCO24" s="605"/>
      <c r="CCP24" s="605"/>
      <c r="CCQ24" s="605"/>
      <c r="CCR24" s="605"/>
      <c r="CCS24" s="605"/>
      <c r="CCT24" s="605"/>
      <c r="CCU24" s="605"/>
      <c r="CCV24" s="605"/>
      <c r="CCW24" s="605"/>
      <c r="CCX24" s="605"/>
      <c r="CCY24" s="605"/>
      <c r="CCZ24" s="605"/>
      <c r="CDA24" s="605"/>
      <c r="CDB24" s="605"/>
      <c r="CDC24" s="605"/>
      <c r="CDD24" s="605"/>
      <c r="CDE24" s="605"/>
      <c r="CDF24" s="605"/>
      <c r="CDG24" s="605"/>
      <c r="CDH24" s="605"/>
      <c r="CDI24" s="605"/>
      <c r="CDJ24" s="605"/>
      <c r="CDK24" s="605"/>
      <c r="CDL24" s="605"/>
      <c r="CDM24" s="605"/>
      <c r="CDN24" s="605"/>
      <c r="CDO24" s="605"/>
      <c r="CDP24" s="605"/>
      <c r="CDQ24" s="605"/>
      <c r="CDR24" s="605"/>
      <c r="CDS24" s="605"/>
      <c r="CDT24" s="605"/>
      <c r="CDU24" s="605"/>
      <c r="CDV24" s="605"/>
      <c r="CDW24" s="605"/>
      <c r="CDX24" s="605"/>
      <c r="CDY24" s="605"/>
      <c r="CDZ24" s="605"/>
      <c r="CEA24" s="605"/>
      <c r="CEB24" s="605"/>
      <c r="CEC24" s="605"/>
      <c r="CED24" s="605"/>
      <c r="CEE24" s="605"/>
      <c r="CEF24" s="605"/>
      <c r="CEG24" s="605"/>
      <c r="CEH24" s="605"/>
      <c r="CEI24" s="605"/>
      <c r="CEJ24" s="605"/>
      <c r="CEK24" s="605"/>
      <c r="CEL24" s="605"/>
      <c r="CEM24" s="605"/>
      <c r="CEN24" s="605"/>
      <c r="CEO24" s="605"/>
      <c r="CEP24" s="605"/>
      <c r="CEQ24" s="605"/>
      <c r="CER24" s="605"/>
      <c r="CES24" s="605"/>
      <c r="CET24" s="605"/>
      <c r="CEU24" s="605"/>
      <c r="CEV24" s="605"/>
      <c r="CEW24" s="605"/>
      <c r="CEX24" s="605"/>
      <c r="CEY24" s="605"/>
      <c r="CEZ24" s="605"/>
      <c r="CFA24" s="605"/>
      <c r="CFB24" s="605"/>
      <c r="CFC24" s="605"/>
      <c r="CFD24" s="605"/>
      <c r="CFE24" s="605"/>
      <c r="CFF24" s="605"/>
      <c r="CFG24" s="605"/>
      <c r="CFH24" s="605"/>
      <c r="CFI24" s="605"/>
      <c r="CFJ24" s="605"/>
      <c r="CFK24" s="605"/>
      <c r="CFL24" s="605"/>
      <c r="CFM24" s="605"/>
      <c r="CFN24" s="605"/>
      <c r="CFO24" s="605"/>
      <c r="CFP24" s="605"/>
      <c r="CFQ24" s="605"/>
      <c r="CFR24" s="605"/>
      <c r="CFS24" s="605"/>
      <c r="CFT24" s="605"/>
      <c r="CFU24" s="605"/>
      <c r="CFV24" s="605"/>
      <c r="CFW24" s="605"/>
      <c r="CFX24" s="605"/>
      <c r="CFY24" s="605"/>
      <c r="CFZ24" s="605"/>
      <c r="CGA24" s="605"/>
      <c r="CGB24" s="605"/>
      <c r="CGC24" s="605"/>
      <c r="CGD24" s="605"/>
      <c r="CGE24" s="605"/>
      <c r="CGF24" s="605"/>
      <c r="CGG24" s="605"/>
      <c r="CGH24" s="605"/>
      <c r="CGI24" s="605"/>
      <c r="CGJ24" s="605"/>
      <c r="CGK24" s="605"/>
      <c r="CGL24" s="605"/>
      <c r="CGM24" s="605"/>
      <c r="CGN24" s="605"/>
      <c r="CGO24" s="605"/>
      <c r="CGP24" s="605"/>
      <c r="CGQ24" s="605"/>
      <c r="CGR24" s="605"/>
      <c r="CGS24" s="605"/>
      <c r="CGT24" s="605"/>
      <c r="CGU24" s="605"/>
      <c r="CGV24" s="605"/>
      <c r="CGW24" s="605"/>
      <c r="CGX24" s="605"/>
      <c r="CGY24" s="605"/>
      <c r="CGZ24" s="605"/>
      <c r="CHA24" s="605"/>
      <c r="CHB24" s="605"/>
      <c r="CHC24" s="605"/>
      <c r="CHD24" s="605"/>
      <c r="CHE24" s="605"/>
      <c r="CHF24" s="605"/>
      <c r="CHG24" s="605"/>
      <c r="CHH24" s="605"/>
      <c r="CHI24" s="605"/>
      <c r="CHJ24" s="605"/>
      <c r="CHK24" s="605"/>
      <c r="CHL24" s="605"/>
      <c r="CHM24" s="605"/>
      <c r="CHN24" s="605"/>
      <c r="CHO24" s="605"/>
      <c r="CHP24" s="605"/>
      <c r="CHQ24" s="605"/>
      <c r="CHR24" s="605"/>
      <c r="CHS24" s="605"/>
      <c r="CHT24" s="605"/>
      <c r="CHU24" s="605"/>
      <c r="CHV24" s="605"/>
      <c r="CHW24" s="605"/>
      <c r="CHX24" s="605"/>
      <c r="CHY24" s="605"/>
      <c r="CHZ24" s="605"/>
      <c r="CIA24" s="605"/>
      <c r="CIB24" s="605"/>
      <c r="CIC24" s="605"/>
      <c r="CID24" s="605"/>
      <c r="CIE24" s="605"/>
      <c r="CIF24" s="605"/>
      <c r="CIG24" s="605"/>
      <c r="CIH24" s="605"/>
      <c r="CII24" s="605"/>
      <c r="CIJ24" s="605"/>
      <c r="CIK24" s="605"/>
      <c r="CIL24" s="605"/>
      <c r="CIM24" s="605"/>
      <c r="CIN24" s="605"/>
      <c r="CIO24" s="605"/>
      <c r="CIP24" s="605"/>
      <c r="CIQ24" s="605"/>
      <c r="CIR24" s="605"/>
      <c r="CIS24" s="605"/>
      <c r="CIT24" s="605"/>
      <c r="CIU24" s="605"/>
      <c r="CIV24" s="605"/>
      <c r="CIW24" s="605"/>
      <c r="CIX24" s="605"/>
      <c r="CIY24" s="605"/>
      <c r="CIZ24" s="605"/>
      <c r="CJA24" s="605"/>
      <c r="CJB24" s="605"/>
      <c r="CJC24" s="605"/>
      <c r="CJD24" s="605"/>
      <c r="CJE24" s="605"/>
      <c r="CJF24" s="605"/>
      <c r="CJG24" s="605"/>
      <c r="CJH24" s="605"/>
      <c r="CJI24" s="605"/>
      <c r="CJJ24" s="605"/>
      <c r="CJK24" s="605"/>
      <c r="CJL24" s="605"/>
      <c r="CJM24" s="605"/>
      <c r="CJN24" s="605"/>
      <c r="CJO24" s="605"/>
      <c r="CJP24" s="605"/>
      <c r="CJQ24" s="605"/>
      <c r="CJR24" s="605"/>
      <c r="CJS24" s="605"/>
      <c r="CJT24" s="605"/>
      <c r="CJU24" s="605"/>
      <c r="CJV24" s="605"/>
      <c r="CJW24" s="605"/>
      <c r="CJX24" s="605"/>
      <c r="CJY24" s="605"/>
      <c r="CJZ24" s="605"/>
      <c r="CKA24" s="605"/>
      <c r="CKB24" s="605"/>
      <c r="CKC24" s="605"/>
      <c r="CKD24" s="605"/>
      <c r="CKE24" s="605"/>
      <c r="CKF24" s="605"/>
      <c r="CKG24" s="605"/>
      <c r="CKH24" s="605"/>
      <c r="CKI24" s="605"/>
      <c r="CKJ24" s="605"/>
      <c r="CKK24" s="605"/>
      <c r="CKL24" s="605"/>
      <c r="CKM24" s="605"/>
      <c r="CKN24" s="605"/>
      <c r="CKO24" s="605"/>
      <c r="CKP24" s="605"/>
      <c r="CKQ24" s="605"/>
      <c r="CKR24" s="605"/>
      <c r="CKS24" s="605"/>
      <c r="CKT24" s="605"/>
      <c r="CKU24" s="605"/>
      <c r="CKV24" s="605"/>
      <c r="CKW24" s="605"/>
      <c r="CKX24" s="605"/>
      <c r="CKY24" s="605"/>
      <c r="CKZ24" s="605"/>
      <c r="CLA24" s="605"/>
      <c r="CLB24" s="605"/>
      <c r="CLC24" s="605"/>
      <c r="CLD24" s="605"/>
      <c r="CLE24" s="605"/>
      <c r="CLF24" s="605"/>
      <c r="CLG24" s="605"/>
      <c r="CLH24" s="605"/>
      <c r="CLI24" s="605"/>
      <c r="CLJ24" s="605"/>
      <c r="CLK24" s="605"/>
      <c r="CLL24" s="605"/>
      <c r="CLM24" s="605"/>
      <c r="CLN24" s="605"/>
      <c r="CLO24" s="605"/>
      <c r="CLP24" s="605"/>
      <c r="CLQ24" s="605"/>
      <c r="CLR24" s="605"/>
      <c r="CLS24" s="605"/>
      <c r="CLT24" s="605"/>
      <c r="CLU24" s="605"/>
      <c r="CLV24" s="605"/>
      <c r="CLW24" s="605"/>
      <c r="CLX24" s="605"/>
      <c r="CLY24" s="605"/>
      <c r="CLZ24" s="605"/>
      <c r="CMA24" s="605"/>
      <c r="CMB24" s="605"/>
      <c r="CMC24" s="605"/>
      <c r="CMD24" s="605"/>
      <c r="CME24" s="605"/>
      <c r="CMF24" s="605"/>
      <c r="CMG24" s="605"/>
      <c r="CMH24" s="605"/>
      <c r="CMI24" s="605"/>
      <c r="CMJ24" s="605"/>
      <c r="CMK24" s="605"/>
      <c r="CML24" s="605"/>
      <c r="CMM24" s="605"/>
      <c r="CMN24" s="605"/>
      <c r="CMO24" s="605"/>
      <c r="CMP24" s="605"/>
      <c r="CMQ24" s="605"/>
      <c r="CMR24" s="605"/>
      <c r="CMS24" s="605"/>
      <c r="CMT24" s="605"/>
      <c r="CMU24" s="605"/>
      <c r="CMV24" s="605"/>
      <c r="CMW24" s="605"/>
      <c r="CMX24" s="605"/>
      <c r="CMY24" s="605"/>
      <c r="CMZ24" s="605"/>
      <c r="CNA24" s="605"/>
      <c r="CNB24" s="605"/>
      <c r="CNC24" s="605"/>
      <c r="CND24" s="605"/>
      <c r="CNE24" s="605"/>
      <c r="CNF24" s="605"/>
      <c r="CNG24" s="605"/>
      <c r="CNH24" s="605"/>
      <c r="CNI24" s="605"/>
      <c r="CNJ24" s="605"/>
      <c r="CNK24" s="605"/>
      <c r="CNL24" s="605"/>
      <c r="CNM24" s="605"/>
      <c r="CNN24" s="605"/>
      <c r="CNO24" s="605"/>
      <c r="CNP24" s="605"/>
      <c r="CNQ24" s="605"/>
      <c r="CNR24" s="605"/>
      <c r="CNS24" s="605"/>
      <c r="CNT24" s="605"/>
      <c r="CNU24" s="605"/>
      <c r="CNV24" s="605"/>
      <c r="CNW24" s="605"/>
      <c r="CNX24" s="605"/>
      <c r="CNY24" s="605"/>
      <c r="CNZ24" s="605"/>
      <c r="COA24" s="605"/>
      <c r="COB24" s="605"/>
      <c r="COC24" s="605"/>
      <c r="COD24" s="605"/>
      <c r="COE24" s="605"/>
      <c r="COF24" s="605"/>
      <c r="COG24" s="605"/>
      <c r="COH24" s="605"/>
      <c r="COI24" s="605"/>
      <c r="COJ24" s="605"/>
      <c r="COK24" s="605"/>
      <c r="COL24" s="605"/>
      <c r="COM24" s="605"/>
      <c r="CON24" s="605"/>
      <c r="COO24" s="605"/>
      <c r="COP24" s="605"/>
      <c r="COQ24" s="605"/>
      <c r="COR24" s="605"/>
      <c r="COS24" s="605"/>
      <c r="COT24" s="605"/>
      <c r="COU24" s="605"/>
      <c r="COV24" s="605"/>
      <c r="COW24" s="605"/>
      <c r="COX24" s="605"/>
      <c r="COY24" s="605"/>
      <c r="COZ24" s="605"/>
      <c r="CPA24" s="605"/>
      <c r="CPB24" s="605"/>
      <c r="CPC24" s="605"/>
      <c r="CPD24" s="605"/>
      <c r="CPE24" s="605"/>
      <c r="CPF24" s="605"/>
      <c r="CPG24" s="605"/>
      <c r="CPH24" s="605"/>
      <c r="CPI24" s="605"/>
      <c r="CPJ24" s="605"/>
      <c r="CPK24" s="605"/>
      <c r="CPL24" s="605"/>
      <c r="CPM24" s="605"/>
      <c r="CPN24" s="605"/>
      <c r="CPO24" s="605"/>
      <c r="CPP24" s="605"/>
      <c r="CPQ24" s="605"/>
      <c r="CPR24" s="605"/>
      <c r="CPS24" s="605"/>
      <c r="CPT24" s="605"/>
      <c r="CPU24" s="605"/>
      <c r="CPV24" s="605"/>
      <c r="CPW24" s="605"/>
      <c r="CPX24" s="605"/>
      <c r="CPY24" s="605"/>
      <c r="CPZ24" s="605"/>
      <c r="CQA24" s="605"/>
      <c r="CQB24" s="605"/>
      <c r="CQC24" s="605"/>
      <c r="CQD24" s="605"/>
      <c r="CQE24" s="605"/>
      <c r="CQF24" s="605"/>
      <c r="CQG24" s="605"/>
      <c r="CQH24" s="605"/>
      <c r="CQI24" s="605"/>
      <c r="CQJ24" s="605"/>
      <c r="CQK24" s="605"/>
      <c r="CQL24" s="605"/>
      <c r="CQM24" s="605"/>
      <c r="CQN24" s="605"/>
      <c r="CQO24" s="605"/>
      <c r="CQP24" s="605"/>
      <c r="CQQ24" s="605"/>
      <c r="CQR24" s="605"/>
      <c r="CQS24" s="605"/>
      <c r="CQT24" s="605"/>
      <c r="CQU24" s="605"/>
      <c r="CQV24" s="605"/>
      <c r="CQW24" s="605"/>
      <c r="CQX24" s="605"/>
      <c r="CQY24" s="605"/>
      <c r="CQZ24" s="605"/>
      <c r="CRA24" s="605"/>
      <c r="CRB24" s="605"/>
      <c r="CRC24" s="605"/>
      <c r="CRD24" s="605"/>
      <c r="CRE24" s="605"/>
      <c r="CRF24" s="605"/>
      <c r="CRG24" s="605"/>
      <c r="CRH24" s="605"/>
      <c r="CRI24" s="605"/>
      <c r="CRJ24" s="605"/>
      <c r="CRK24" s="605"/>
      <c r="CRL24" s="605"/>
      <c r="CRM24" s="605"/>
      <c r="CRN24" s="605"/>
      <c r="CRO24" s="605"/>
      <c r="CRP24" s="605"/>
      <c r="CRQ24" s="605"/>
      <c r="CRR24" s="605"/>
      <c r="CRS24" s="605"/>
      <c r="CRT24" s="605"/>
      <c r="CRU24" s="605"/>
      <c r="CRV24" s="605"/>
      <c r="CRW24" s="605"/>
      <c r="CRX24" s="605"/>
      <c r="CRY24" s="605"/>
      <c r="CRZ24" s="605"/>
      <c r="CSA24" s="605"/>
      <c r="CSB24" s="605"/>
      <c r="CSC24" s="605"/>
      <c r="CSD24" s="605"/>
      <c r="CSE24" s="605"/>
      <c r="CSF24" s="605"/>
      <c r="CSG24" s="605"/>
      <c r="CSH24" s="605"/>
      <c r="CSI24" s="605"/>
      <c r="CSJ24" s="605"/>
      <c r="CSK24" s="605"/>
      <c r="CSL24" s="605"/>
      <c r="CSM24" s="605"/>
      <c r="CSN24" s="605"/>
      <c r="CSO24" s="605"/>
      <c r="CSP24" s="605"/>
      <c r="CSQ24" s="605"/>
      <c r="CSR24" s="605"/>
      <c r="CSS24" s="605"/>
      <c r="CST24" s="605"/>
      <c r="CSU24" s="605"/>
      <c r="CSV24" s="605"/>
      <c r="CSW24" s="605"/>
      <c r="CSX24" s="605"/>
      <c r="CSY24" s="605"/>
      <c r="CSZ24" s="605"/>
      <c r="CTA24" s="605"/>
      <c r="CTB24" s="605"/>
      <c r="CTC24" s="605"/>
      <c r="CTD24" s="605"/>
      <c r="CTE24" s="605"/>
      <c r="CTF24" s="605"/>
      <c r="CTG24" s="605"/>
      <c r="CTH24" s="605"/>
      <c r="CTI24" s="605"/>
      <c r="CTJ24" s="605"/>
      <c r="CTK24" s="605"/>
      <c r="CTL24" s="605"/>
      <c r="CTM24" s="605"/>
      <c r="CTN24" s="605"/>
      <c r="CTO24" s="605"/>
      <c r="CTP24" s="605"/>
      <c r="CTQ24" s="605"/>
      <c r="CTR24" s="605"/>
      <c r="CTS24" s="605"/>
      <c r="CTT24" s="605"/>
      <c r="CTU24" s="605"/>
      <c r="CTV24" s="605"/>
      <c r="CTW24" s="605"/>
      <c r="CTX24" s="605"/>
      <c r="CTY24" s="605"/>
      <c r="CTZ24" s="605"/>
      <c r="CUA24" s="605"/>
      <c r="CUB24" s="605"/>
      <c r="CUC24" s="605"/>
      <c r="CUD24" s="605"/>
      <c r="CUE24" s="605"/>
      <c r="CUF24" s="605"/>
      <c r="CUG24" s="605"/>
      <c r="CUH24" s="605"/>
      <c r="CUI24" s="605"/>
      <c r="CUJ24" s="605"/>
      <c r="CUK24" s="605"/>
      <c r="CUL24" s="605"/>
      <c r="CUM24" s="605"/>
      <c r="CUN24" s="605"/>
      <c r="CUO24" s="605"/>
      <c r="CUP24" s="605"/>
      <c r="CUQ24" s="605"/>
      <c r="CUR24" s="605"/>
      <c r="CUS24" s="605"/>
      <c r="CUT24" s="605"/>
      <c r="CUU24" s="605"/>
      <c r="CUV24" s="605"/>
      <c r="CUW24" s="605"/>
      <c r="CUX24" s="605"/>
      <c r="CUY24" s="605"/>
      <c r="CUZ24" s="605"/>
      <c r="CVA24" s="605"/>
      <c r="CVB24" s="605"/>
      <c r="CVC24" s="605"/>
      <c r="CVD24" s="605"/>
      <c r="CVE24" s="605"/>
      <c r="CVF24" s="605"/>
      <c r="CVG24" s="605"/>
      <c r="CVH24" s="605"/>
      <c r="CVI24" s="605"/>
      <c r="CVJ24" s="605"/>
      <c r="CVK24" s="605"/>
      <c r="CVL24" s="605"/>
      <c r="CVM24" s="605"/>
      <c r="CVN24" s="605"/>
      <c r="CVO24" s="605"/>
      <c r="CVP24" s="605"/>
      <c r="CVQ24" s="605"/>
      <c r="CVR24" s="605"/>
      <c r="CVS24" s="605"/>
      <c r="CVT24" s="605"/>
      <c r="CVU24" s="605"/>
      <c r="CVV24" s="605"/>
      <c r="CVW24" s="605"/>
      <c r="CVX24" s="605"/>
      <c r="CVY24" s="605"/>
      <c r="CVZ24" s="605"/>
      <c r="CWA24" s="605"/>
      <c r="CWB24" s="605"/>
      <c r="CWC24" s="605"/>
      <c r="CWD24" s="605"/>
      <c r="CWE24" s="605"/>
      <c r="CWF24" s="605"/>
      <c r="CWG24" s="605"/>
      <c r="CWH24" s="605"/>
      <c r="CWI24" s="605"/>
      <c r="CWJ24" s="605"/>
      <c r="CWK24" s="605"/>
      <c r="CWL24" s="605"/>
      <c r="CWM24" s="605"/>
      <c r="CWN24" s="605"/>
      <c r="CWO24" s="605"/>
      <c r="CWP24" s="605"/>
      <c r="CWQ24" s="605"/>
      <c r="CWR24" s="605"/>
      <c r="CWS24" s="605"/>
      <c r="CWT24" s="605"/>
      <c r="CWU24" s="605"/>
      <c r="CWV24" s="605"/>
      <c r="CWW24" s="605"/>
      <c r="CWX24" s="605"/>
      <c r="CWY24" s="605"/>
      <c r="CWZ24" s="605"/>
      <c r="CXA24" s="605"/>
      <c r="CXB24" s="605"/>
      <c r="CXC24" s="605"/>
      <c r="CXD24" s="605"/>
      <c r="CXE24" s="605"/>
      <c r="CXF24" s="605"/>
      <c r="CXG24" s="605"/>
      <c r="CXH24" s="605"/>
      <c r="CXI24" s="605"/>
      <c r="CXJ24" s="605"/>
      <c r="CXK24" s="605"/>
      <c r="CXL24" s="605"/>
      <c r="CXM24" s="605"/>
      <c r="CXN24" s="605"/>
      <c r="CXO24" s="605"/>
      <c r="CXP24" s="605"/>
      <c r="CXQ24" s="605"/>
      <c r="CXR24" s="605"/>
      <c r="CXS24" s="605"/>
      <c r="CXT24" s="605"/>
      <c r="CXU24" s="605"/>
      <c r="CXV24" s="605"/>
      <c r="CXW24" s="605"/>
      <c r="CXX24" s="605"/>
      <c r="CXY24" s="605"/>
      <c r="CXZ24" s="605"/>
      <c r="CYA24" s="605"/>
      <c r="CYB24" s="605"/>
      <c r="CYC24" s="605"/>
      <c r="CYD24" s="605"/>
      <c r="CYE24" s="605"/>
      <c r="CYF24" s="605"/>
      <c r="CYG24" s="605"/>
      <c r="CYH24" s="605"/>
      <c r="CYI24" s="605"/>
      <c r="CYJ24" s="605"/>
      <c r="CYK24" s="605"/>
      <c r="CYL24" s="605"/>
      <c r="CYM24" s="605"/>
      <c r="CYN24" s="605"/>
      <c r="CYO24" s="605"/>
      <c r="CYP24" s="605"/>
      <c r="CYQ24" s="605"/>
      <c r="CYR24" s="605"/>
      <c r="CYS24" s="605"/>
      <c r="CYT24" s="605"/>
      <c r="CYU24" s="605"/>
      <c r="CYV24" s="605"/>
      <c r="CYW24" s="605"/>
      <c r="CYX24" s="605"/>
      <c r="CYY24" s="605"/>
      <c r="CYZ24" s="605"/>
      <c r="CZA24" s="605"/>
      <c r="CZB24" s="605"/>
      <c r="CZC24" s="605"/>
      <c r="CZD24" s="605"/>
      <c r="CZE24" s="605"/>
      <c r="CZF24" s="605"/>
      <c r="CZG24" s="605"/>
      <c r="CZH24" s="605"/>
      <c r="CZI24" s="605"/>
      <c r="CZJ24" s="605"/>
      <c r="CZK24" s="605"/>
      <c r="CZL24" s="605"/>
      <c r="CZM24" s="605"/>
      <c r="CZN24" s="605"/>
      <c r="CZO24" s="605"/>
      <c r="CZP24" s="605"/>
      <c r="CZQ24" s="605"/>
      <c r="CZR24" s="605"/>
      <c r="CZS24" s="605"/>
      <c r="CZT24" s="605"/>
      <c r="CZU24" s="605"/>
      <c r="CZV24" s="605"/>
      <c r="CZW24" s="605"/>
      <c r="CZX24" s="605"/>
      <c r="CZY24" s="605"/>
      <c r="CZZ24" s="605"/>
      <c r="DAA24" s="605"/>
      <c r="DAB24" s="605"/>
      <c r="DAC24" s="605"/>
      <c r="DAD24" s="605"/>
      <c r="DAE24" s="605"/>
      <c r="DAF24" s="605"/>
      <c r="DAG24" s="605"/>
      <c r="DAH24" s="605"/>
      <c r="DAI24" s="605"/>
      <c r="DAJ24" s="605"/>
      <c r="DAK24" s="605"/>
      <c r="DAL24" s="605"/>
      <c r="DAM24" s="605"/>
      <c r="DAN24" s="605"/>
      <c r="DAO24" s="605"/>
      <c r="DAP24" s="605"/>
      <c r="DAQ24" s="605"/>
      <c r="DAR24" s="605"/>
      <c r="DAS24" s="605"/>
      <c r="DAT24" s="605"/>
      <c r="DAU24" s="605"/>
      <c r="DAV24" s="605"/>
      <c r="DAW24" s="605"/>
      <c r="DAX24" s="605"/>
      <c r="DAY24" s="605"/>
      <c r="DAZ24" s="605"/>
      <c r="DBA24" s="605"/>
      <c r="DBB24" s="605"/>
      <c r="DBC24" s="605"/>
      <c r="DBD24" s="605"/>
      <c r="DBE24" s="605"/>
      <c r="DBF24" s="605"/>
      <c r="DBG24" s="605"/>
      <c r="DBH24" s="605"/>
      <c r="DBI24" s="605"/>
      <c r="DBJ24" s="605"/>
      <c r="DBK24" s="605"/>
      <c r="DBL24" s="605"/>
      <c r="DBM24" s="605"/>
      <c r="DBN24" s="605"/>
      <c r="DBO24" s="605"/>
      <c r="DBP24" s="605"/>
      <c r="DBQ24" s="605"/>
      <c r="DBR24" s="605"/>
      <c r="DBS24" s="605"/>
      <c r="DBT24" s="605"/>
      <c r="DBU24" s="605"/>
      <c r="DBV24" s="605"/>
      <c r="DBW24" s="605"/>
      <c r="DBX24" s="605"/>
      <c r="DBY24" s="605"/>
      <c r="DBZ24" s="605"/>
      <c r="DCA24" s="605"/>
      <c r="DCB24" s="605"/>
      <c r="DCC24" s="605"/>
      <c r="DCD24" s="605"/>
      <c r="DCE24" s="605"/>
      <c r="DCF24" s="605"/>
      <c r="DCG24" s="605"/>
      <c r="DCH24" s="605"/>
      <c r="DCI24" s="605"/>
      <c r="DCJ24" s="605"/>
      <c r="DCK24" s="605"/>
      <c r="DCL24" s="605"/>
      <c r="DCM24" s="605"/>
      <c r="DCN24" s="605"/>
      <c r="DCO24" s="605"/>
      <c r="DCP24" s="605"/>
      <c r="DCQ24" s="605"/>
      <c r="DCR24" s="605"/>
      <c r="DCS24" s="605"/>
      <c r="DCT24" s="605"/>
      <c r="DCU24" s="605"/>
      <c r="DCV24" s="605"/>
      <c r="DCW24" s="605"/>
      <c r="DCX24" s="605"/>
      <c r="DCY24" s="605"/>
      <c r="DCZ24" s="605"/>
      <c r="DDA24" s="605"/>
      <c r="DDB24" s="605"/>
      <c r="DDC24" s="605"/>
      <c r="DDD24" s="605"/>
      <c r="DDE24" s="605"/>
      <c r="DDF24" s="605"/>
      <c r="DDG24" s="605"/>
      <c r="DDH24" s="605"/>
      <c r="DDI24" s="605"/>
      <c r="DDJ24" s="605"/>
      <c r="DDK24" s="605"/>
      <c r="DDL24" s="605"/>
      <c r="DDM24" s="605"/>
      <c r="DDN24" s="605"/>
      <c r="DDO24" s="605"/>
      <c r="DDP24" s="605"/>
      <c r="DDQ24" s="605"/>
      <c r="DDR24" s="605"/>
      <c r="DDS24" s="605"/>
      <c r="DDT24" s="605"/>
      <c r="DDU24" s="605"/>
      <c r="DDV24" s="605"/>
      <c r="DDW24" s="605"/>
      <c r="DDX24" s="605"/>
      <c r="DDY24" s="605"/>
      <c r="DDZ24" s="605"/>
      <c r="DEA24" s="605"/>
      <c r="DEB24" s="605"/>
      <c r="DEC24" s="605"/>
      <c r="DED24" s="605"/>
      <c r="DEE24" s="605"/>
      <c r="DEF24" s="605"/>
      <c r="DEG24" s="605"/>
      <c r="DEH24" s="605"/>
      <c r="DEI24" s="605"/>
      <c r="DEJ24" s="605"/>
      <c r="DEK24" s="605"/>
      <c r="DEL24" s="605"/>
      <c r="DEM24" s="605"/>
      <c r="DEN24" s="605"/>
      <c r="DEO24" s="605"/>
      <c r="DEP24" s="605"/>
      <c r="DEQ24" s="605"/>
      <c r="DER24" s="605"/>
      <c r="DES24" s="605"/>
      <c r="DET24" s="605"/>
      <c r="DEU24" s="605"/>
      <c r="DEV24" s="605"/>
      <c r="DEW24" s="605"/>
      <c r="DEX24" s="605"/>
      <c r="DEY24" s="605"/>
      <c r="DEZ24" s="605"/>
      <c r="DFA24" s="605"/>
      <c r="DFB24" s="605"/>
      <c r="DFC24" s="605"/>
      <c r="DFD24" s="605"/>
      <c r="DFE24" s="605"/>
      <c r="DFF24" s="605"/>
      <c r="DFG24" s="605"/>
      <c r="DFH24" s="605"/>
      <c r="DFI24" s="605"/>
      <c r="DFJ24" s="605"/>
      <c r="DFK24" s="605"/>
      <c r="DFL24" s="605"/>
      <c r="DFM24" s="605"/>
      <c r="DFN24" s="605"/>
      <c r="DFO24" s="605"/>
      <c r="DFP24" s="605"/>
      <c r="DFQ24" s="605"/>
      <c r="DFR24" s="605"/>
      <c r="DFS24" s="605"/>
      <c r="DFT24" s="605"/>
      <c r="DFU24" s="605"/>
      <c r="DFV24" s="605"/>
      <c r="DFW24" s="605"/>
      <c r="DFX24" s="605"/>
      <c r="DFY24" s="605"/>
      <c r="DFZ24" s="605"/>
      <c r="DGA24" s="605"/>
      <c r="DGB24" s="605"/>
      <c r="DGC24" s="605"/>
      <c r="DGD24" s="605"/>
      <c r="DGE24" s="605"/>
      <c r="DGF24" s="605"/>
      <c r="DGG24" s="605"/>
      <c r="DGH24" s="605"/>
      <c r="DGI24" s="605"/>
      <c r="DGJ24" s="605"/>
      <c r="DGK24" s="605"/>
      <c r="DGL24" s="605"/>
      <c r="DGM24" s="605"/>
      <c r="DGN24" s="605"/>
      <c r="DGO24" s="605"/>
      <c r="DGP24" s="605"/>
      <c r="DGQ24" s="605"/>
      <c r="DGR24" s="605"/>
      <c r="DGS24" s="605"/>
      <c r="DGT24" s="605"/>
      <c r="DGU24" s="605"/>
      <c r="DGV24" s="605"/>
      <c r="DGW24" s="605"/>
      <c r="DGX24" s="605"/>
      <c r="DGY24" s="605"/>
      <c r="DGZ24" s="605"/>
      <c r="DHA24" s="605"/>
      <c r="DHB24" s="605"/>
      <c r="DHC24" s="605"/>
      <c r="DHD24" s="605"/>
      <c r="DHE24" s="605"/>
      <c r="DHF24" s="605"/>
      <c r="DHG24" s="605"/>
      <c r="DHH24" s="605"/>
      <c r="DHI24" s="605"/>
      <c r="DHJ24" s="605"/>
      <c r="DHK24" s="605"/>
      <c r="DHL24" s="605"/>
      <c r="DHM24" s="605"/>
      <c r="DHN24" s="605"/>
      <c r="DHO24" s="605"/>
      <c r="DHP24" s="605"/>
      <c r="DHQ24" s="605"/>
      <c r="DHR24" s="605"/>
      <c r="DHS24" s="605"/>
      <c r="DHT24" s="605"/>
      <c r="DHU24" s="605"/>
      <c r="DHV24" s="605"/>
      <c r="DHW24" s="605"/>
      <c r="DHX24" s="605"/>
      <c r="DHY24" s="605"/>
      <c r="DHZ24" s="605"/>
      <c r="DIA24" s="605"/>
      <c r="DIB24" s="605"/>
      <c r="DIC24" s="605"/>
      <c r="DID24" s="605"/>
      <c r="DIE24" s="605"/>
      <c r="DIF24" s="605"/>
      <c r="DIG24" s="605"/>
      <c r="DIH24" s="605"/>
      <c r="DII24" s="605"/>
      <c r="DIJ24" s="605"/>
      <c r="DIK24" s="605"/>
      <c r="DIL24" s="605"/>
      <c r="DIM24" s="605"/>
      <c r="DIN24" s="605"/>
      <c r="DIO24" s="605"/>
      <c r="DIP24" s="605"/>
      <c r="DIQ24" s="605"/>
      <c r="DIR24" s="605"/>
      <c r="DIS24" s="605"/>
      <c r="DIT24" s="605"/>
      <c r="DIU24" s="605"/>
      <c r="DIV24" s="605"/>
      <c r="DIW24" s="605"/>
      <c r="DIX24" s="605"/>
      <c r="DIY24" s="605"/>
      <c r="DIZ24" s="605"/>
      <c r="DJA24" s="605"/>
      <c r="DJB24" s="605"/>
      <c r="DJC24" s="605"/>
      <c r="DJD24" s="605"/>
      <c r="DJE24" s="605"/>
      <c r="DJF24" s="605"/>
      <c r="DJG24" s="605"/>
      <c r="DJH24" s="605"/>
      <c r="DJI24" s="605"/>
      <c r="DJJ24" s="605"/>
      <c r="DJK24" s="605"/>
      <c r="DJL24" s="605"/>
      <c r="DJM24" s="605"/>
      <c r="DJN24" s="605"/>
      <c r="DJO24" s="605"/>
      <c r="DJP24" s="605"/>
      <c r="DJQ24" s="605"/>
      <c r="DJR24" s="605"/>
      <c r="DJS24" s="605"/>
      <c r="DJT24" s="605"/>
      <c r="DJU24" s="605"/>
      <c r="DJV24" s="605"/>
      <c r="DJW24" s="605"/>
      <c r="DJX24" s="605"/>
      <c r="DJY24" s="605"/>
      <c r="DJZ24" s="605"/>
      <c r="DKA24" s="605"/>
      <c r="DKB24" s="605"/>
      <c r="DKC24" s="605"/>
      <c r="DKD24" s="605"/>
      <c r="DKE24" s="605"/>
      <c r="DKF24" s="605"/>
      <c r="DKG24" s="605"/>
      <c r="DKH24" s="605"/>
      <c r="DKI24" s="605"/>
      <c r="DKJ24" s="605"/>
      <c r="DKK24" s="605"/>
      <c r="DKL24" s="605"/>
      <c r="DKM24" s="605"/>
      <c r="DKN24" s="605"/>
      <c r="DKO24" s="605"/>
      <c r="DKP24" s="605"/>
      <c r="DKQ24" s="605"/>
      <c r="DKR24" s="605"/>
      <c r="DKS24" s="605"/>
      <c r="DKT24" s="605"/>
      <c r="DKU24" s="605"/>
      <c r="DKV24" s="605"/>
      <c r="DKW24" s="605"/>
      <c r="DKX24" s="605"/>
      <c r="DKY24" s="605"/>
      <c r="DKZ24" s="605"/>
      <c r="DLA24" s="605"/>
      <c r="DLB24" s="605"/>
      <c r="DLC24" s="605"/>
      <c r="DLD24" s="605"/>
      <c r="DLE24" s="605"/>
      <c r="DLF24" s="605"/>
      <c r="DLG24" s="605"/>
      <c r="DLH24" s="605"/>
      <c r="DLI24" s="605"/>
      <c r="DLJ24" s="605"/>
      <c r="DLK24" s="605"/>
      <c r="DLL24" s="605"/>
      <c r="DLM24" s="605"/>
      <c r="DLN24" s="605"/>
      <c r="DLO24" s="605"/>
      <c r="DLP24" s="605"/>
      <c r="DLQ24" s="605"/>
      <c r="DLR24" s="605"/>
      <c r="DLS24" s="605"/>
      <c r="DLT24" s="605"/>
      <c r="DLU24" s="605"/>
      <c r="DLV24" s="605"/>
      <c r="DLW24" s="605"/>
      <c r="DLX24" s="605"/>
      <c r="DLY24" s="605"/>
      <c r="DLZ24" s="605"/>
      <c r="DMA24" s="605"/>
      <c r="DMB24" s="605"/>
      <c r="DMC24" s="605"/>
      <c r="DMD24" s="605"/>
      <c r="DME24" s="605"/>
      <c r="DMF24" s="605"/>
      <c r="DMG24" s="605"/>
      <c r="DMH24" s="605"/>
      <c r="DMI24" s="605"/>
      <c r="DMJ24" s="605"/>
      <c r="DMK24" s="605"/>
      <c r="DML24" s="605"/>
      <c r="DMM24" s="605"/>
      <c r="DMN24" s="605"/>
      <c r="DMO24" s="605"/>
      <c r="DMP24" s="605"/>
      <c r="DMQ24" s="605"/>
      <c r="DMR24" s="605"/>
      <c r="DMS24" s="605"/>
      <c r="DMT24" s="605"/>
      <c r="DMU24" s="605"/>
      <c r="DMV24" s="605"/>
      <c r="DMW24" s="605"/>
      <c r="DMX24" s="605"/>
      <c r="DMY24" s="605"/>
      <c r="DMZ24" s="605"/>
      <c r="DNA24" s="605"/>
      <c r="DNB24" s="605"/>
      <c r="DNC24" s="605"/>
      <c r="DND24" s="605"/>
      <c r="DNE24" s="605"/>
      <c r="DNF24" s="605"/>
      <c r="DNG24" s="605"/>
      <c r="DNH24" s="605"/>
      <c r="DNI24" s="605"/>
      <c r="DNJ24" s="605"/>
      <c r="DNK24" s="605"/>
      <c r="DNL24" s="605"/>
      <c r="DNM24" s="605"/>
      <c r="DNN24" s="605"/>
      <c r="DNO24" s="605"/>
      <c r="DNP24" s="605"/>
      <c r="DNQ24" s="605"/>
      <c r="DNR24" s="605"/>
      <c r="DNS24" s="605"/>
      <c r="DNT24" s="605"/>
      <c r="DNU24" s="605"/>
      <c r="DNV24" s="605"/>
      <c r="DNW24" s="605"/>
      <c r="DNX24" s="605"/>
      <c r="DNY24" s="605"/>
      <c r="DNZ24" s="605"/>
      <c r="DOA24" s="605"/>
      <c r="DOB24" s="605"/>
      <c r="DOC24" s="605"/>
      <c r="DOD24" s="605"/>
      <c r="DOE24" s="605"/>
      <c r="DOF24" s="605"/>
      <c r="DOG24" s="605"/>
      <c r="DOH24" s="605"/>
      <c r="DOI24" s="605"/>
      <c r="DOJ24" s="605"/>
      <c r="DOK24" s="605"/>
      <c r="DOL24" s="605"/>
      <c r="DOM24" s="605"/>
      <c r="DON24" s="605"/>
      <c r="DOO24" s="605"/>
      <c r="DOP24" s="605"/>
      <c r="DOQ24" s="605"/>
      <c r="DOR24" s="605"/>
      <c r="DOS24" s="605"/>
      <c r="DOT24" s="605"/>
      <c r="DOU24" s="605"/>
      <c r="DOV24" s="605"/>
      <c r="DOW24" s="605"/>
      <c r="DOX24" s="605"/>
      <c r="DOY24" s="605"/>
      <c r="DOZ24" s="605"/>
      <c r="DPA24" s="605"/>
      <c r="DPB24" s="605"/>
      <c r="DPC24" s="605"/>
      <c r="DPD24" s="605"/>
      <c r="DPE24" s="605"/>
      <c r="DPF24" s="605"/>
      <c r="DPG24" s="605"/>
      <c r="DPH24" s="605"/>
      <c r="DPI24" s="605"/>
      <c r="DPJ24" s="605"/>
      <c r="DPK24" s="605"/>
      <c r="DPL24" s="605"/>
      <c r="DPM24" s="605"/>
      <c r="DPN24" s="605"/>
      <c r="DPO24" s="605"/>
      <c r="DPP24" s="605"/>
      <c r="DPQ24" s="605"/>
      <c r="DPR24" s="605"/>
      <c r="DPS24" s="605"/>
      <c r="DPT24" s="605"/>
      <c r="DPU24" s="605"/>
      <c r="DPV24" s="605"/>
      <c r="DPW24" s="605"/>
      <c r="DPX24" s="605"/>
      <c r="DPY24" s="605"/>
      <c r="DPZ24" s="605"/>
      <c r="DQA24" s="605"/>
      <c r="DQB24" s="605"/>
      <c r="DQC24" s="605"/>
      <c r="DQD24" s="605"/>
      <c r="DQE24" s="605"/>
      <c r="DQF24" s="605"/>
      <c r="DQG24" s="605"/>
      <c r="DQH24" s="605"/>
      <c r="DQI24" s="605"/>
      <c r="DQJ24" s="605"/>
      <c r="DQK24" s="605"/>
      <c r="DQL24" s="605"/>
      <c r="DQM24" s="605"/>
      <c r="DQN24" s="605"/>
      <c r="DQO24" s="605"/>
      <c r="DQP24" s="605"/>
      <c r="DQQ24" s="605"/>
      <c r="DQR24" s="605"/>
      <c r="DQS24" s="605"/>
      <c r="DQT24" s="605"/>
      <c r="DQU24" s="605"/>
      <c r="DQV24" s="605"/>
      <c r="DQW24" s="605"/>
      <c r="DQX24" s="605"/>
      <c r="DQY24" s="605"/>
      <c r="DQZ24" s="605"/>
      <c r="DRA24" s="605"/>
      <c r="DRB24" s="605"/>
      <c r="DRC24" s="605"/>
      <c r="DRD24" s="605"/>
      <c r="DRE24" s="605"/>
      <c r="DRF24" s="605"/>
      <c r="DRG24" s="605"/>
      <c r="DRH24" s="605"/>
      <c r="DRI24" s="605"/>
      <c r="DRJ24" s="605"/>
      <c r="DRK24" s="605"/>
      <c r="DRL24" s="605"/>
      <c r="DRM24" s="605"/>
      <c r="DRN24" s="605"/>
      <c r="DRO24" s="605"/>
      <c r="DRP24" s="605"/>
      <c r="DRQ24" s="605"/>
      <c r="DRR24" s="605"/>
      <c r="DRS24" s="605"/>
      <c r="DRT24" s="605"/>
      <c r="DRU24" s="605"/>
      <c r="DRV24" s="605"/>
      <c r="DRW24" s="605"/>
      <c r="DRX24" s="605"/>
      <c r="DRY24" s="605"/>
      <c r="DRZ24" s="605"/>
      <c r="DSA24" s="605"/>
      <c r="DSB24" s="605"/>
      <c r="DSC24" s="605"/>
      <c r="DSD24" s="605"/>
      <c r="DSE24" s="605"/>
      <c r="DSF24" s="605"/>
      <c r="DSG24" s="605"/>
      <c r="DSH24" s="605"/>
      <c r="DSI24" s="605"/>
      <c r="DSJ24" s="605"/>
      <c r="DSK24" s="605"/>
      <c r="DSL24" s="605"/>
      <c r="DSM24" s="605"/>
      <c r="DSN24" s="605"/>
      <c r="DSO24" s="605"/>
      <c r="DSP24" s="605"/>
      <c r="DSQ24" s="605"/>
      <c r="DSR24" s="605"/>
      <c r="DSS24" s="605"/>
      <c r="DST24" s="605"/>
      <c r="DSU24" s="605"/>
      <c r="DSV24" s="605"/>
      <c r="DSW24" s="605"/>
      <c r="DSX24" s="605"/>
      <c r="DSY24" s="605"/>
      <c r="DSZ24" s="605"/>
      <c r="DTA24" s="605"/>
      <c r="DTB24" s="605"/>
      <c r="DTC24" s="605"/>
      <c r="DTD24" s="605"/>
      <c r="DTE24" s="605"/>
      <c r="DTF24" s="605"/>
      <c r="DTG24" s="605"/>
      <c r="DTH24" s="605"/>
      <c r="DTI24" s="605"/>
      <c r="DTJ24" s="605"/>
      <c r="DTK24" s="605"/>
      <c r="DTL24" s="605"/>
      <c r="DTM24" s="605"/>
      <c r="DTN24" s="605"/>
      <c r="DTO24" s="605"/>
      <c r="DTP24" s="605"/>
      <c r="DTQ24" s="605"/>
      <c r="DTR24" s="605"/>
      <c r="DTS24" s="605"/>
      <c r="DTT24" s="605"/>
      <c r="DTU24" s="605"/>
      <c r="DTV24" s="605"/>
      <c r="DTW24" s="605"/>
      <c r="DTX24" s="605"/>
      <c r="DTY24" s="605"/>
      <c r="DTZ24" s="605"/>
      <c r="DUA24" s="605"/>
      <c r="DUB24" s="605"/>
      <c r="DUC24" s="605"/>
      <c r="DUD24" s="605"/>
      <c r="DUE24" s="605"/>
      <c r="DUF24" s="605"/>
      <c r="DUG24" s="605"/>
      <c r="DUH24" s="605"/>
      <c r="DUI24" s="605"/>
      <c r="DUJ24" s="605"/>
      <c r="DUK24" s="605"/>
      <c r="DUL24" s="605"/>
      <c r="DUM24" s="605"/>
      <c r="DUN24" s="605"/>
      <c r="DUO24" s="605"/>
      <c r="DUP24" s="605"/>
      <c r="DUQ24" s="605"/>
      <c r="DUR24" s="605"/>
      <c r="DUS24" s="605"/>
      <c r="DUT24" s="605"/>
      <c r="DUU24" s="605"/>
      <c r="DUV24" s="605"/>
      <c r="DUW24" s="605"/>
      <c r="DUX24" s="605"/>
      <c r="DUY24" s="605"/>
      <c r="DUZ24" s="605"/>
      <c r="DVA24" s="605"/>
      <c r="DVB24" s="605"/>
      <c r="DVC24" s="605"/>
      <c r="DVD24" s="605"/>
      <c r="DVE24" s="605"/>
      <c r="DVF24" s="605"/>
      <c r="DVG24" s="605"/>
      <c r="DVH24" s="605"/>
      <c r="DVI24" s="605"/>
      <c r="DVJ24" s="605"/>
      <c r="DVK24" s="605"/>
      <c r="DVL24" s="605"/>
      <c r="DVM24" s="605"/>
      <c r="DVN24" s="605"/>
      <c r="DVO24" s="605"/>
      <c r="DVP24" s="605"/>
      <c r="DVQ24" s="605"/>
      <c r="DVR24" s="605"/>
      <c r="DVS24" s="605"/>
      <c r="DVT24" s="605"/>
      <c r="DVU24" s="605"/>
      <c r="DVV24" s="605"/>
      <c r="DVW24" s="605"/>
      <c r="DVX24" s="605"/>
      <c r="DVY24" s="605"/>
      <c r="DVZ24" s="605"/>
      <c r="DWA24" s="605"/>
      <c r="DWB24" s="605"/>
      <c r="DWC24" s="605"/>
      <c r="DWD24" s="605"/>
      <c r="DWE24" s="605"/>
      <c r="DWF24" s="605"/>
      <c r="DWG24" s="605"/>
      <c r="DWH24" s="605"/>
      <c r="DWI24" s="605"/>
      <c r="DWJ24" s="605"/>
      <c r="DWK24" s="605"/>
      <c r="DWL24" s="605"/>
      <c r="DWM24" s="605"/>
      <c r="DWN24" s="605"/>
      <c r="DWO24" s="605"/>
      <c r="DWP24" s="605"/>
      <c r="DWQ24" s="605"/>
      <c r="DWR24" s="605"/>
      <c r="DWS24" s="605"/>
      <c r="DWT24" s="605"/>
      <c r="DWU24" s="605"/>
      <c r="DWV24" s="605"/>
      <c r="DWW24" s="605"/>
      <c r="DWX24" s="605"/>
      <c r="DWY24" s="605"/>
      <c r="DWZ24" s="605"/>
      <c r="DXA24" s="605"/>
      <c r="DXB24" s="605"/>
      <c r="DXC24" s="605"/>
      <c r="DXD24" s="605"/>
      <c r="DXE24" s="605"/>
      <c r="DXF24" s="605"/>
      <c r="DXG24" s="605"/>
      <c r="DXH24" s="605"/>
      <c r="DXI24" s="605"/>
      <c r="DXJ24" s="605"/>
      <c r="DXK24" s="605"/>
      <c r="DXL24" s="605"/>
      <c r="DXM24" s="605"/>
      <c r="DXN24" s="605"/>
      <c r="DXO24" s="605"/>
      <c r="DXP24" s="605"/>
      <c r="DXQ24" s="605"/>
      <c r="DXR24" s="605"/>
      <c r="DXS24" s="605"/>
      <c r="DXT24" s="605"/>
      <c r="DXU24" s="605"/>
      <c r="DXV24" s="605"/>
      <c r="DXW24" s="605"/>
      <c r="DXX24" s="605"/>
      <c r="DXY24" s="605"/>
      <c r="DXZ24" s="605"/>
      <c r="DYA24" s="605"/>
      <c r="DYB24" s="605"/>
      <c r="DYC24" s="605"/>
      <c r="DYD24" s="605"/>
      <c r="DYE24" s="605"/>
      <c r="DYF24" s="605"/>
      <c r="DYG24" s="605"/>
      <c r="DYH24" s="605"/>
      <c r="DYI24" s="605"/>
      <c r="DYJ24" s="605"/>
      <c r="DYK24" s="605"/>
      <c r="DYL24" s="605"/>
      <c r="DYM24" s="605"/>
      <c r="DYN24" s="605"/>
      <c r="DYO24" s="605"/>
      <c r="DYP24" s="605"/>
      <c r="DYQ24" s="605"/>
      <c r="DYR24" s="605"/>
      <c r="DYS24" s="605"/>
      <c r="DYT24" s="605"/>
      <c r="DYU24" s="605"/>
      <c r="DYV24" s="605"/>
      <c r="DYW24" s="605"/>
      <c r="DYX24" s="605"/>
      <c r="DYY24" s="605"/>
      <c r="DYZ24" s="605"/>
      <c r="DZA24" s="605"/>
      <c r="DZB24" s="605"/>
      <c r="DZC24" s="605"/>
      <c r="DZD24" s="605"/>
      <c r="DZE24" s="605"/>
      <c r="DZF24" s="605"/>
      <c r="DZG24" s="605"/>
      <c r="DZH24" s="605"/>
      <c r="DZI24" s="605"/>
      <c r="DZJ24" s="605"/>
      <c r="DZK24" s="605"/>
      <c r="DZL24" s="605"/>
      <c r="DZM24" s="605"/>
      <c r="DZN24" s="605"/>
      <c r="DZO24" s="605"/>
      <c r="DZP24" s="605"/>
      <c r="DZQ24" s="605"/>
      <c r="DZR24" s="605"/>
      <c r="DZS24" s="605"/>
      <c r="DZT24" s="605"/>
      <c r="DZU24" s="605"/>
      <c r="DZV24" s="605"/>
      <c r="DZW24" s="605"/>
      <c r="DZX24" s="605"/>
      <c r="DZY24" s="605"/>
      <c r="DZZ24" s="605"/>
      <c r="EAA24" s="605"/>
      <c r="EAB24" s="605"/>
      <c r="EAC24" s="605"/>
      <c r="EAD24" s="605"/>
      <c r="EAE24" s="605"/>
      <c r="EAF24" s="605"/>
      <c r="EAG24" s="605"/>
      <c r="EAH24" s="605"/>
      <c r="EAI24" s="605"/>
      <c r="EAJ24" s="605"/>
      <c r="EAK24" s="605"/>
      <c r="EAL24" s="605"/>
      <c r="EAM24" s="605"/>
      <c r="EAN24" s="605"/>
      <c r="EAO24" s="605"/>
      <c r="EAP24" s="605"/>
      <c r="EAQ24" s="605"/>
      <c r="EAR24" s="605"/>
      <c r="EAS24" s="605"/>
      <c r="EAT24" s="605"/>
      <c r="EAU24" s="605"/>
      <c r="EAV24" s="605"/>
      <c r="EAW24" s="605"/>
      <c r="EAX24" s="605"/>
      <c r="EAY24" s="605"/>
      <c r="EAZ24" s="605"/>
      <c r="EBA24" s="605"/>
      <c r="EBB24" s="605"/>
      <c r="EBC24" s="605"/>
      <c r="EBD24" s="605"/>
      <c r="EBE24" s="605"/>
      <c r="EBF24" s="605"/>
      <c r="EBG24" s="605"/>
      <c r="EBH24" s="605"/>
      <c r="EBI24" s="605"/>
      <c r="EBJ24" s="605"/>
      <c r="EBK24" s="605"/>
      <c r="EBL24" s="605"/>
      <c r="EBM24" s="605"/>
      <c r="EBN24" s="605"/>
      <c r="EBO24" s="605"/>
      <c r="EBP24" s="605"/>
      <c r="EBQ24" s="605"/>
      <c r="EBR24" s="605"/>
      <c r="EBS24" s="605"/>
      <c r="EBT24" s="605"/>
      <c r="EBU24" s="605"/>
      <c r="EBV24" s="605"/>
      <c r="EBW24" s="605"/>
      <c r="EBX24" s="605"/>
      <c r="EBY24" s="605"/>
      <c r="EBZ24" s="605"/>
      <c r="ECA24" s="605"/>
      <c r="ECB24" s="605"/>
      <c r="ECC24" s="605"/>
      <c r="ECD24" s="605"/>
      <c r="ECE24" s="605"/>
      <c r="ECF24" s="605"/>
      <c r="ECG24" s="605"/>
      <c r="ECH24" s="605"/>
      <c r="ECI24" s="605"/>
      <c r="ECJ24" s="605"/>
      <c r="ECK24" s="605"/>
      <c r="ECL24" s="605"/>
      <c r="ECM24" s="605"/>
      <c r="ECN24" s="605"/>
      <c r="ECO24" s="605"/>
      <c r="ECP24" s="605"/>
      <c r="ECQ24" s="605"/>
      <c r="ECR24" s="605"/>
      <c r="ECS24" s="605"/>
      <c r="ECT24" s="605"/>
      <c r="ECU24" s="605"/>
      <c r="ECV24" s="605"/>
      <c r="ECW24" s="605"/>
      <c r="ECX24" s="605"/>
      <c r="ECY24" s="605"/>
      <c r="ECZ24" s="605"/>
      <c r="EDA24" s="605"/>
      <c r="EDB24" s="605"/>
      <c r="EDC24" s="605"/>
      <c r="EDD24" s="605"/>
      <c r="EDE24" s="605"/>
      <c r="EDF24" s="605"/>
      <c r="EDG24" s="605"/>
      <c r="EDH24" s="605"/>
      <c r="EDI24" s="605"/>
      <c r="EDJ24" s="605"/>
      <c r="EDK24" s="605"/>
      <c r="EDL24" s="605"/>
      <c r="EDM24" s="605"/>
      <c r="EDN24" s="605"/>
      <c r="EDO24" s="605"/>
      <c r="EDP24" s="605"/>
      <c r="EDQ24" s="605"/>
      <c r="EDR24" s="605"/>
      <c r="EDS24" s="605"/>
      <c r="EDT24" s="605"/>
      <c r="EDU24" s="605"/>
      <c r="EDV24" s="605"/>
      <c r="EDW24" s="605"/>
      <c r="EDX24" s="605"/>
      <c r="EDY24" s="605"/>
      <c r="EDZ24" s="605"/>
      <c r="EEA24" s="605"/>
      <c r="EEB24" s="605"/>
      <c r="EEC24" s="605"/>
      <c r="EED24" s="605"/>
      <c r="EEE24" s="605"/>
      <c r="EEF24" s="605"/>
      <c r="EEG24" s="605"/>
      <c r="EEH24" s="605"/>
      <c r="EEI24" s="605"/>
      <c r="EEJ24" s="605"/>
      <c r="EEK24" s="605"/>
      <c r="EEL24" s="605"/>
      <c r="EEM24" s="605"/>
      <c r="EEN24" s="605"/>
      <c r="EEO24" s="605"/>
      <c r="EEP24" s="605"/>
      <c r="EEQ24" s="605"/>
      <c r="EER24" s="605"/>
      <c r="EES24" s="605"/>
      <c r="EET24" s="605"/>
      <c r="EEU24" s="605"/>
      <c r="EEV24" s="605"/>
      <c r="EEW24" s="605"/>
      <c r="EEX24" s="605"/>
      <c r="EEY24" s="605"/>
      <c r="EEZ24" s="605"/>
      <c r="EFA24" s="605"/>
      <c r="EFB24" s="605"/>
      <c r="EFC24" s="605"/>
      <c r="EFD24" s="605"/>
      <c r="EFE24" s="605"/>
      <c r="EFF24" s="605"/>
      <c r="EFG24" s="605"/>
      <c r="EFH24" s="605"/>
      <c r="EFI24" s="605"/>
      <c r="EFJ24" s="605"/>
      <c r="EFK24" s="605"/>
      <c r="EFL24" s="605"/>
      <c r="EFM24" s="605"/>
      <c r="EFN24" s="605"/>
      <c r="EFO24" s="605"/>
      <c r="EFP24" s="605"/>
      <c r="EFQ24" s="605"/>
      <c r="EFR24" s="605"/>
      <c r="EFS24" s="605"/>
      <c r="EFT24" s="605"/>
      <c r="EFU24" s="605"/>
      <c r="EFV24" s="605"/>
      <c r="EFW24" s="605"/>
      <c r="EFX24" s="605"/>
      <c r="EFY24" s="605"/>
      <c r="EFZ24" s="605"/>
      <c r="EGA24" s="605"/>
      <c r="EGB24" s="605"/>
      <c r="EGC24" s="605"/>
      <c r="EGD24" s="605"/>
      <c r="EGE24" s="605"/>
      <c r="EGF24" s="605"/>
      <c r="EGG24" s="605"/>
      <c r="EGH24" s="605"/>
      <c r="EGI24" s="605"/>
      <c r="EGJ24" s="605"/>
      <c r="EGK24" s="605"/>
      <c r="EGL24" s="605"/>
      <c r="EGM24" s="605"/>
      <c r="EGN24" s="605"/>
      <c r="EGO24" s="605"/>
      <c r="EGP24" s="605"/>
      <c r="EGQ24" s="605"/>
      <c r="EGR24" s="605"/>
      <c r="EGS24" s="605"/>
      <c r="EGT24" s="605"/>
      <c r="EGU24" s="605"/>
      <c r="EGV24" s="605"/>
      <c r="EGW24" s="605"/>
      <c r="EGX24" s="605"/>
      <c r="EGY24" s="605"/>
      <c r="EGZ24" s="605"/>
      <c r="EHA24" s="605"/>
      <c r="EHB24" s="605"/>
      <c r="EHC24" s="605"/>
      <c r="EHD24" s="605"/>
      <c r="EHE24" s="605"/>
      <c r="EHF24" s="605"/>
      <c r="EHG24" s="605"/>
      <c r="EHH24" s="605"/>
      <c r="EHI24" s="605"/>
      <c r="EHJ24" s="605"/>
      <c r="EHK24" s="605"/>
      <c r="EHL24" s="605"/>
      <c r="EHM24" s="605"/>
      <c r="EHN24" s="605"/>
      <c r="EHO24" s="605"/>
      <c r="EHP24" s="605"/>
      <c r="EHQ24" s="605"/>
      <c r="EHR24" s="605"/>
      <c r="EHS24" s="605"/>
      <c r="EHT24" s="605"/>
      <c r="EHU24" s="605"/>
      <c r="EHV24" s="605"/>
      <c r="EHW24" s="605"/>
      <c r="EHX24" s="605"/>
      <c r="EHY24" s="605"/>
      <c r="EHZ24" s="605"/>
      <c r="EIA24" s="605"/>
      <c r="EIB24" s="605"/>
      <c r="EIC24" s="605"/>
      <c r="EID24" s="605"/>
      <c r="EIE24" s="605"/>
      <c r="EIF24" s="605"/>
      <c r="EIG24" s="605"/>
      <c r="EIH24" s="605"/>
      <c r="EII24" s="605"/>
      <c r="EIJ24" s="605"/>
      <c r="EIK24" s="605"/>
      <c r="EIL24" s="605"/>
      <c r="EIM24" s="605"/>
      <c r="EIN24" s="605"/>
      <c r="EIO24" s="605"/>
      <c r="EIP24" s="605"/>
      <c r="EIQ24" s="605"/>
      <c r="EIR24" s="605"/>
      <c r="EIS24" s="605"/>
      <c r="EIT24" s="605"/>
      <c r="EIU24" s="605"/>
      <c r="EIV24" s="605"/>
      <c r="EIW24" s="605"/>
      <c r="EIX24" s="605"/>
      <c r="EIY24" s="605"/>
      <c r="EIZ24" s="605"/>
      <c r="EJA24" s="605"/>
      <c r="EJB24" s="605"/>
      <c r="EJC24" s="605"/>
      <c r="EJD24" s="605"/>
      <c r="EJE24" s="605"/>
      <c r="EJF24" s="605"/>
      <c r="EJG24" s="605"/>
      <c r="EJH24" s="605"/>
      <c r="EJI24" s="605"/>
      <c r="EJJ24" s="605"/>
      <c r="EJK24" s="605"/>
      <c r="EJL24" s="605"/>
      <c r="EJM24" s="605"/>
      <c r="EJN24" s="605"/>
      <c r="EJO24" s="605"/>
      <c r="EJP24" s="605"/>
      <c r="EJQ24" s="605"/>
      <c r="EJR24" s="605"/>
      <c r="EJS24" s="605"/>
      <c r="EJT24" s="605"/>
      <c r="EJU24" s="605"/>
      <c r="EJV24" s="605"/>
      <c r="EJW24" s="605"/>
      <c r="EJX24" s="605"/>
      <c r="EJY24" s="605"/>
      <c r="EJZ24" s="605"/>
      <c r="EKA24" s="605"/>
      <c r="EKB24" s="605"/>
      <c r="EKC24" s="605"/>
      <c r="EKD24" s="605"/>
      <c r="EKE24" s="605"/>
      <c r="EKF24" s="605"/>
      <c r="EKG24" s="605"/>
      <c r="EKH24" s="605"/>
      <c r="EKI24" s="605"/>
      <c r="EKJ24" s="605"/>
      <c r="EKK24" s="605"/>
      <c r="EKL24" s="605"/>
      <c r="EKM24" s="605"/>
      <c r="EKN24" s="605"/>
      <c r="EKO24" s="605"/>
      <c r="EKP24" s="605"/>
      <c r="EKQ24" s="605"/>
      <c r="EKR24" s="605"/>
      <c r="EKS24" s="605"/>
      <c r="EKT24" s="605"/>
      <c r="EKU24" s="605"/>
      <c r="EKV24" s="605"/>
      <c r="EKW24" s="605"/>
      <c r="EKX24" s="605"/>
      <c r="EKY24" s="605"/>
      <c r="EKZ24" s="605"/>
      <c r="ELA24" s="605"/>
      <c r="ELB24" s="605"/>
      <c r="ELC24" s="605"/>
      <c r="ELD24" s="605"/>
      <c r="ELE24" s="605"/>
      <c r="ELF24" s="605"/>
      <c r="ELG24" s="605"/>
      <c r="ELH24" s="605"/>
      <c r="ELI24" s="605"/>
      <c r="ELJ24" s="605"/>
      <c r="ELK24" s="605"/>
      <c r="ELL24" s="605"/>
      <c r="ELM24" s="605"/>
      <c r="ELN24" s="605"/>
      <c r="ELO24" s="605"/>
      <c r="ELP24" s="605"/>
      <c r="ELQ24" s="605"/>
      <c r="ELR24" s="605"/>
      <c r="ELS24" s="605"/>
      <c r="ELT24" s="605"/>
      <c r="ELU24" s="605"/>
      <c r="ELV24" s="605"/>
      <c r="ELW24" s="605"/>
      <c r="ELX24" s="605"/>
      <c r="ELY24" s="605"/>
      <c r="ELZ24" s="605"/>
      <c r="EMA24" s="605"/>
      <c r="EMB24" s="605"/>
      <c r="EMC24" s="605"/>
      <c r="EMD24" s="605"/>
      <c r="EME24" s="605"/>
      <c r="EMF24" s="605"/>
      <c r="EMG24" s="605"/>
      <c r="EMH24" s="605"/>
      <c r="EMI24" s="605"/>
      <c r="EMJ24" s="605"/>
      <c r="EMK24" s="605"/>
      <c r="EML24" s="605"/>
      <c r="EMM24" s="605"/>
      <c r="EMN24" s="605"/>
      <c r="EMO24" s="605"/>
      <c r="EMP24" s="605"/>
      <c r="EMQ24" s="605"/>
      <c r="EMR24" s="605"/>
      <c r="EMS24" s="605"/>
      <c r="EMT24" s="605"/>
      <c r="EMU24" s="605"/>
      <c r="EMV24" s="605"/>
      <c r="EMW24" s="605"/>
      <c r="EMX24" s="605"/>
      <c r="EMY24" s="605"/>
      <c r="EMZ24" s="605"/>
      <c r="ENA24" s="605"/>
      <c r="ENB24" s="605"/>
      <c r="ENC24" s="605"/>
      <c r="END24" s="605"/>
      <c r="ENE24" s="605"/>
      <c r="ENF24" s="605"/>
      <c r="ENG24" s="605"/>
      <c r="ENH24" s="605"/>
      <c r="ENI24" s="605"/>
      <c r="ENJ24" s="605"/>
      <c r="ENK24" s="605"/>
      <c r="ENL24" s="605"/>
      <c r="ENM24" s="605"/>
      <c r="ENN24" s="605"/>
      <c r="ENO24" s="605"/>
      <c r="ENP24" s="605"/>
      <c r="ENQ24" s="605"/>
      <c r="ENR24" s="605"/>
      <c r="ENS24" s="605"/>
      <c r="ENT24" s="605"/>
      <c r="ENU24" s="605"/>
      <c r="ENV24" s="605"/>
      <c r="ENW24" s="605"/>
      <c r="ENX24" s="605"/>
      <c r="ENY24" s="605"/>
      <c r="ENZ24" s="605"/>
      <c r="EOA24" s="605"/>
      <c r="EOB24" s="605"/>
      <c r="EOC24" s="605"/>
      <c r="EOD24" s="605"/>
      <c r="EOE24" s="605"/>
      <c r="EOF24" s="605"/>
      <c r="EOG24" s="605"/>
      <c r="EOH24" s="605"/>
      <c r="EOI24" s="605"/>
      <c r="EOJ24" s="605"/>
      <c r="EOK24" s="605"/>
      <c r="EOL24" s="605"/>
      <c r="EOM24" s="605"/>
      <c r="EON24" s="605"/>
      <c r="EOO24" s="605"/>
      <c r="EOP24" s="605"/>
      <c r="EOQ24" s="605"/>
      <c r="EOR24" s="605"/>
      <c r="EOS24" s="605"/>
      <c r="EOT24" s="605"/>
      <c r="EOU24" s="605"/>
      <c r="EOV24" s="605"/>
      <c r="EOW24" s="605"/>
      <c r="EOX24" s="605"/>
      <c r="EOY24" s="605"/>
      <c r="EOZ24" s="605"/>
      <c r="EPA24" s="605"/>
      <c r="EPB24" s="605"/>
      <c r="EPC24" s="605"/>
      <c r="EPD24" s="605"/>
      <c r="EPE24" s="605"/>
      <c r="EPF24" s="605"/>
      <c r="EPG24" s="605"/>
      <c r="EPH24" s="605"/>
      <c r="EPI24" s="605"/>
      <c r="EPJ24" s="605"/>
      <c r="EPK24" s="605"/>
      <c r="EPL24" s="605"/>
      <c r="EPM24" s="605"/>
      <c r="EPN24" s="605"/>
      <c r="EPO24" s="605"/>
      <c r="EPP24" s="605"/>
      <c r="EPQ24" s="605"/>
      <c r="EPR24" s="605"/>
      <c r="EPS24" s="605"/>
      <c r="EPT24" s="605"/>
      <c r="EPU24" s="605"/>
      <c r="EPV24" s="605"/>
      <c r="EPW24" s="605"/>
      <c r="EPX24" s="605"/>
      <c r="EPY24" s="605"/>
      <c r="EPZ24" s="605"/>
      <c r="EQA24" s="605"/>
      <c r="EQB24" s="605"/>
      <c r="EQC24" s="605"/>
      <c r="EQD24" s="605"/>
      <c r="EQE24" s="605"/>
      <c r="EQF24" s="605"/>
      <c r="EQG24" s="605"/>
      <c r="EQH24" s="605"/>
      <c r="EQI24" s="605"/>
      <c r="EQJ24" s="605"/>
      <c r="EQK24" s="605"/>
      <c r="EQL24" s="605"/>
      <c r="EQM24" s="605"/>
      <c r="EQN24" s="605"/>
      <c r="EQO24" s="605"/>
      <c r="EQP24" s="605"/>
      <c r="EQQ24" s="605"/>
      <c r="EQR24" s="605"/>
      <c r="EQS24" s="605"/>
      <c r="EQT24" s="605"/>
      <c r="EQU24" s="605"/>
      <c r="EQV24" s="605"/>
      <c r="EQW24" s="605"/>
      <c r="EQX24" s="605"/>
      <c r="EQY24" s="605"/>
      <c r="EQZ24" s="605"/>
      <c r="ERA24" s="605"/>
      <c r="ERB24" s="605"/>
      <c r="ERC24" s="605"/>
      <c r="ERD24" s="605"/>
      <c r="ERE24" s="605"/>
      <c r="ERF24" s="605"/>
      <c r="ERG24" s="605"/>
      <c r="ERH24" s="605"/>
      <c r="ERI24" s="605"/>
      <c r="ERJ24" s="605"/>
      <c r="ERK24" s="605"/>
      <c r="ERL24" s="605"/>
      <c r="ERM24" s="605"/>
      <c r="ERN24" s="605"/>
      <c r="ERO24" s="605"/>
      <c r="ERP24" s="605"/>
      <c r="ERQ24" s="605"/>
      <c r="ERR24" s="605"/>
      <c r="ERS24" s="605"/>
      <c r="ERT24" s="605"/>
      <c r="ERU24" s="605"/>
      <c r="ERV24" s="605"/>
      <c r="ERW24" s="605"/>
      <c r="ERX24" s="605"/>
      <c r="ERY24" s="605"/>
      <c r="ERZ24" s="605"/>
      <c r="ESA24" s="605"/>
      <c r="ESB24" s="605"/>
      <c r="ESC24" s="605"/>
      <c r="ESD24" s="605"/>
      <c r="ESE24" s="605"/>
      <c r="ESF24" s="605"/>
      <c r="ESG24" s="605"/>
      <c r="ESH24" s="605"/>
      <c r="ESI24" s="605"/>
      <c r="ESJ24" s="605"/>
      <c r="ESK24" s="605"/>
      <c r="ESL24" s="605"/>
      <c r="ESM24" s="605"/>
      <c r="ESN24" s="605"/>
      <c r="ESO24" s="605"/>
      <c r="ESP24" s="605"/>
      <c r="ESQ24" s="605"/>
      <c r="ESR24" s="605"/>
      <c r="ESS24" s="605"/>
      <c r="EST24" s="605"/>
      <c r="ESU24" s="605"/>
      <c r="ESV24" s="605"/>
      <c r="ESW24" s="605"/>
      <c r="ESX24" s="605"/>
      <c r="ESY24" s="605"/>
      <c r="ESZ24" s="605"/>
      <c r="ETA24" s="605"/>
      <c r="ETB24" s="605"/>
      <c r="ETC24" s="605"/>
      <c r="ETD24" s="605"/>
      <c r="ETE24" s="605"/>
      <c r="ETF24" s="605"/>
      <c r="ETG24" s="605"/>
      <c r="ETH24" s="605"/>
      <c r="ETI24" s="605"/>
      <c r="ETJ24" s="605"/>
      <c r="ETK24" s="605"/>
      <c r="ETL24" s="605"/>
      <c r="ETM24" s="605"/>
      <c r="ETN24" s="605"/>
      <c r="ETO24" s="605"/>
      <c r="ETP24" s="605"/>
      <c r="ETQ24" s="605"/>
      <c r="ETR24" s="605"/>
      <c r="ETS24" s="605"/>
      <c r="ETT24" s="605"/>
      <c r="ETU24" s="605"/>
      <c r="ETV24" s="605"/>
      <c r="ETW24" s="605"/>
      <c r="ETX24" s="605"/>
      <c r="ETY24" s="605"/>
      <c r="ETZ24" s="605"/>
      <c r="EUA24" s="605"/>
      <c r="EUB24" s="605"/>
      <c r="EUC24" s="605"/>
      <c r="EUD24" s="605"/>
      <c r="EUE24" s="605"/>
      <c r="EUF24" s="605"/>
      <c r="EUG24" s="605"/>
      <c r="EUH24" s="605"/>
      <c r="EUI24" s="605"/>
      <c r="EUJ24" s="605"/>
      <c r="EUK24" s="605"/>
      <c r="EUL24" s="605"/>
      <c r="EUM24" s="605"/>
      <c r="EUN24" s="605"/>
      <c r="EUO24" s="605"/>
      <c r="EUP24" s="605"/>
      <c r="EUQ24" s="605"/>
      <c r="EUR24" s="605"/>
      <c r="EUS24" s="605"/>
      <c r="EUT24" s="605"/>
      <c r="EUU24" s="605"/>
      <c r="EUV24" s="605"/>
      <c r="EUW24" s="605"/>
      <c r="EUX24" s="605"/>
      <c r="EUY24" s="605"/>
      <c r="EUZ24" s="605"/>
      <c r="EVA24" s="605"/>
      <c r="EVB24" s="605"/>
      <c r="EVC24" s="605"/>
      <c r="EVD24" s="605"/>
      <c r="EVE24" s="605"/>
      <c r="EVF24" s="605"/>
      <c r="EVG24" s="605"/>
      <c r="EVH24" s="605"/>
      <c r="EVI24" s="605"/>
      <c r="EVJ24" s="605"/>
      <c r="EVK24" s="605"/>
      <c r="EVL24" s="605"/>
      <c r="EVM24" s="605"/>
      <c r="EVN24" s="605"/>
      <c r="EVO24" s="605"/>
      <c r="EVP24" s="605"/>
      <c r="EVQ24" s="605"/>
      <c r="EVR24" s="605"/>
      <c r="EVS24" s="605"/>
      <c r="EVT24" s="605"/>
      <c r="EVU24" s="605"/>
      <c r="EVV24" s="605"/>
      <c r="EVW24" s="605"/>
      <c r="EVX24" s="605"/>
      <c r="EVY24" s="605"/>
      <c r="EVZ24" s="605"/>
      <c r="EWA24" s="605"/>
      <c r="EWB24" s="605"/>
      <c r="EWC24" s="605"/>
      <c r="EWD24" s="605"/>
      <c r="EWE24" s="605"/>
      <c r="EWF24" s="605"/>
      <c r="EWG24" s="605"/>
      <c r="EWH24" s="605"/>
      <c r="EWI24" s="605"/>
      <c r="EWJ24" s="605"/>
      <c r="EWK24" s="605"/>
      <c r="EWL24" s="605"/>
      <c r="EWM24" s="605"/>
      <c r="EWN24" s="605"/>
      <c r="EWO24" s="605"/>
      <c r="EWP24" s="605"/>
      <c r="EWQ24" s="605"/>
      <c r="EWR24" s="605"/>
      <c r="EWS24" s="605"/>
      <c r="EWT24" s="605"/>
      <c r="EWU24" s="605"/>
      <c r="EWV24" s="605"/>
      <c r="EWW24" s="605"/>
      <c r="EWX24" s="605"/>
      <c r="EWY24" s="605"/>
      <c r="EWZ24" s="605"/>
      <c r="EXA24" s="605"/>
      <c r="EXB24" s="605"/>
      <c r="EXC24" s="605"/>
      <c r="EXD24" s="605"/>
      <c r="EXE24" s="605"/>
      <c r="EXF24" s="605"/>
      <c r="EXG24" s="605"/>
      <c r="EXH24" s="605"/>
      <c r="EXI24" s="605"/>
      <c r="EXJ24" s="605"/>
      <c r="EXK24" s="605"/>
      <c r="EXL24" s="605"/>
      <c r="EXM24" s="605"/>
      <c r="EXN24" s="605"/>
      <c r="EXO24" s="605"/>
      <c r="EXP24" s="605"/>
      <c r="EXQ24" s="605"/>
      <c r="EXR24" s="605"/>
      <c r="EXS24" s="605"/>
      <c r="EXT24" s="605"/>
      <c r="EXU24" s="605"/>
      <c r="EXV24" s="605"/>
      <c r="EXW24" s="605"/>
      <c r="EXX24" s="605"/>
      <c r="EXY24" s="605"/>
      <c r="EXZ24" s="605"/>
      <c r="EYA24" s="605"/>
      <c r="EYB24" s="605"/>
      <c r="EYC24" s="605"/>
      <c r="EYD24" s="605"/>
      <c r="EYE24" s="605"/>
      <c r="EYF24" s="605"/>
      <c r="EYG24" s="605"/>
      <c r="EYH24" s="605"/>
      <c r="EYI24" s="605"/>
      <c r="EYJ24" s="605"/>
      <c r="EYK24" s="605"/>
      <c r="EYL24" s="605"/>
      <c r="EYM24" s="605"/>
      <c r="EYN24" s="605"/>
      <c r="EYO24" s="605"/>
      <c r="EYP24" s="605"/>
      <c r="EYQ24" s="605"/>
      <c r="EYR24" s="605"/>
      <c r="EYS24" s="605"/>
      <c r="EYT24" s="605"/>
      <c r="EYU24" s="605"/>
      <c r="EYV24" s="605"/>
      <c r="EYW24" s="605"/>
      <c r="EYX24" s="605"/>
      <c r="EYY24" s="605"/>
      <c r="EYZ24" s="605"/>
      <c r="EZA24" s="605"/>
      <c r="EZB24" s="605"/>
      <c r="EZC24" s="605"/>
      <c r="EZD24" s="605"/>
      <c r="EZE24" s="605"/>
      <c r="EZF24" s="605"/>
      <c r="EZG24" s="605"/>
      <c r="EZH24" s="605"/>
      <c r="EZI24" s="605"/>
      <c r="EZJ24" s="605"/>
      <c r="EZK24" s="605"/>
      <c r="EZL24" s="605"/>
      <c r="EZM24" s="605"/>
      <c r="EZN24" s="605"/>
      <c r="EZO24" s="605"/>
      <c r="EZP24" s="605"/>
      <c r="EZQ24" s="605"/>
      <c r="EZR24" s="605"/>
      <c r="EZS24" s="605"/>
      <c r="EZT24" s="605"/>
      <c r="EZU24" s="605"/>
      <c r="EZV24" s="605"/>
      <c r="EZW24" s="605"/>
      <c r="EZX24" s="605"/>
      <c r="EZY24" s="605"/>
      <c r="EZZ24" s="605"/>
      <c r="FAA24" s="605"/>
      <c r="FAB24" s="605"/>
      <c r="FAC24" s="605"/>
      <c r="FAD24" s="605"/>
      <c r="FAE24" s="605"/>
      <c r="FAF24" s="605"/>
      <c r="FAG24" s="605"/>
      <c r="FAH24" s="605"/>
      <c r="FAI24" s="605"/>
      <c r="FAJ24" s="605"/>
      <c r="FAK24" s="605"/>
      <c r="FAL24" s="605"/>
      <c r="FAM24" s="605"/>
      <c r="FAN24" s="605"/>
      <c r="FAO24" s="605"/>
      <c r="FAP24" s="605"/>
      <c r="FAQ24" s="605"/>
      <c r="FAR24" s="605"/>
      <c r="FAS24" s="605"/>
      <c r="FAT24" s="605"/>
      <c r="FAU24" s="605"/>
      <c r="FAV24" s="605"/>
      <c r="FAW24" s="605"/>
      <c r="FAX24" s="605"/>
      <c r="FAY24" s="605"/>
      <c r="FAZ24" s="605"/>
      <c r="FBA24" s="605"/>
      <c r="FBB24" s="605"/>
      <c r="FBC24" s="605"/>
      <c r="FBD24" s="605"/>
      <c r="FBE24" s="605"/>
      <c r="FBF24" s="605"/>
      <c r="FBG24" s="605"/>
      <c r="FBH24" s="605"/>
      <c r="FBI24" s="605"/>
      <c r="FBJ24" s="605"/>
      <c r="FBK24" s="605"/>
      <c r="FBL24" s="605"/>
      <c r="FBM24" s="605"/>
      <c r="FBN24" s="605"/>
      <c r="FBO24" s="605"/>
      <c r="FBP24" s="605"/>
      <c r="FBQ24" s="605"/>
      <c r="FBR24" s="605"/>
      <c r="FBS24" s="605"/>
      <c r="FBT24" s="605"/>
      <c r="FBU24" s="605"/>
      <c r="FBV24" s="605"/>
      <c r="FBW24" s="605"/>
      <c r="FBX24" s="605"/>
      <c r="FBY24" s="605"/>
      <c r="FBZ24" s="605"/>
      <c r="FCA24" s="605"/>
      <c r="FCB24" s="605"/>
      <c r="FCC24" s="605"/>
      <c r="FCD24" s="605"/>
      <c r="FCE24" s="605"/>
      <c r="FCF24" s="605"/>
      <c r="FCG24" s="605"/>
      <c r="FCH24" s="605"/>
      <c r="FCI24" s="605"/>
      <c r="FCJ24" s="605"/>
      <c r="FCK24" s="605"/>
      <c r="FCL24" s="605"/>
      <c r="FCM24" s="605"/>
      <c r="FCN24" s="605"/>
      <c r="FCO24" s="605"/>
      <c r="FCP24" s="605"/>
      <c r="FCQ24" s="605"/>
      <c r="FCR24" s="605"/>
      <c r="FCS24" s="605"/>
      <c r="FCT24" s="605"/>
      <c r="FCU24" s="605"/>
      <c r="FCV24" s="605"/>
      <c r="FCW24" s="605"/>
      <c r="FCX24" s="605"/>
      <c r="FCY24" s="605"/>
      <c r="FCZ24" s="605"/>
      <c r="FDA24" s="605"/>
      <c r="FDB24" s="605"/>
      <c r="FDC24" s="605"/>
      <c r="FDD24" s="605"/>
      <c r="FDE24" s="605"/>
      <c r="FDF24" s="605"/>
      <c r="FDG24" s="605"/>
      <c r="FDH24" s="605"/>
      <c r="FDI24" s="605"/>
      <c r="FDJ24" s="605"/>
      <c r="FDK24" s="605"/>
      <c r="FDL24" s="605"/>
      <c r="FDM24" s="605"/>
      <c r="FDN24" s="605"/>
      <c r="FDO24" s="605"/>
      <c r="FDP24" s="605"/>
      <c r="FDQ24" s="605"/>
      <c r="FDR24" s="605"/>
      <c r="FDS24" s="605"/>
      <c r="FDT24" s="605"/>
      <c r="FDU24" s="605"/>
      <c r="FDV24" s="605"/>
      <c r="FDW24" s="605"/>
      <c r="FDX24" s="605"/>
      <c r="FDY24" s="605"/>
      <c r="FDZ24" s="605"/>
      <c r="FEA24" s="605"/>
      <c r="FEB24" s="605"/>
      <c r="FEC24" s="605"/>
      <c r="FED24" s="605"/>
      <c r="FEE24" s="605"/>
      <c r="FEF24" s="605"/>
      <c r="FEG24" s="605"/>
      <c r="FEH24" s="605"/>
      <c r="FEI24" s="605"/>
      <c r="FEJ24" s="605"/>
      <c r="FEK24" s="605"/>
      <c r="FEL24" s="605"/>
      <c r="FEM24" s="605"/>
      <c r="FEN24" s="605"/>
      <c r="FEO24" s="605"/>
      <c r="FEP24" s="605"/>
      <c r="FEQ24" s="605"/>
      <c r="FER24" s="605"/>
      <c r="FES24" s="605"/>
      <c r="FET24" s="605"/>
      <c r="FEU24" s="605"/>
      <c r="FEV24" s="605"/>
      <c r="FEW24" s="605"/>
      <c r="FEX24" s="605"/>
      <c r="FEY24" s="605"/>
      <c r="FEZ24" s="605"/>
      <c r="FFA24" s="605"/>
      <c r="FFB24" s="605"/>
      <c r="FFC24" s="605"/>
      <c r="FFD24" s="605"/>
      <c r="FFE24" s="605"/>
      <c r="FFF24" s="605"/>
      <c r="FFG24" s="605"/>
      <c r="FFH24" s="605"/>
      <c r="FFI24" s="605"/>
      <c r="FFJ24" s="605"/>
      <c r="FFK24" s="605"/>
      <c r="FFL24" s="605"/>
      <c r="FFM24" s="605"/>
      <c r="FFN24" s="605"/>
      <c r="FFO24" s="605"/>
      <c r="FFP24" s="605"/>
      <c r="FFQ24" s="605"/>
      <c r="FFR24" s="605"/>
      <c r="FFS24" s="605"/>
      <c r="FFT24" s="605"/>
      <c r="FFU24" s="605"/>
      <c r="FFV24" s="605"/>
      <c r="FFW24" s="605"/>
      <c r="FFX24" s="605"/>
      <c r="FFY24" s="605"/>
      <c r="FFZ24" s="605"/>
      <c r="FGA24" s="605"/>
      <c r="FGB24" s="605"/>
      <c r="FGC24" s="605"/>
      <c r="FGD24" s="605"/>
      <c r="FGE24" s="605"/>
      <c r="FGF24" s="605"/>
      <c r="FGG24" s="605"/>
      <c r="FGH24" s="605"/>
      <c r="FGI24" s="605"/>
      <c r="FGJ24" s="605"/>
      <c r="FGK24" s="605"/>
      <c r="FGL24" s="605"/>
      <c r="FGM24" s="605"/>
      <c r="FGN24" s="605"/>
      <c r="FGO24" s="605"/>
      <c r="FGP24" s="605"/>
      <c r="FGQ24" s="605"/>
      <c r="FGR24" s="605"/>
      <c r="FGS24" s="605"/>
      <c r="FGT24" s="605"/>
      <c r="FGU24" s="605"/>
      <c r="FGV24" s="605"/>
      <c r="FGW24" s="605"/>
      <c r="FGX24" s="605"/>
      <c r="FGY24" s="605"/>
      <c r="FGZ24" s="605"/>
      <c r="FHA24" s="605"/>
      <c r="FHB24" s="605"/>
      <c r="FHC24" s="605"/>
      <c r="FHD24" s="605"/>
      <c r="FHE24" s="605"/>
      <c r="FHF24" s="605"/>
      <c r="FHG24" s="605"/>
      <c r="FHH24" s="605"/>
      <c r="FHI24" s="605"/>
      <c r="FHJ24" s="605"/>
      <c r="FHK24" s="605"/>
      <c r="FHL24" s="605"/>
      <c r="FHM24" s="605"/>
      <c r="FHN24" s="605"/>
      <c r="FHO24" s="605"/>
      <c r="FHP24" s="605"/>
      <c r="FHQ24" s="605"/>
      <c r="FHR24" s="605"/>
      <c r="FHS24" s="605"/>
      <c r="FHT24" s="605"/>
      <c r="FHU24" s="605"/>
      <c r="FHV24" s="605"/>
      <c r="FHW24" s="605"/>
      <c r="FHX24" s="605"/>
      <c r="FHY24" s="605"/>
      <c r="FHZ24" s="605"/>
      <c r="FIA24" s="605"/>
      <c r="FIB24" s="605"/>
      <c r="FIC24" s="605"/>
      <c r="FID24" s="605"/>
      <c r="FIE24" s="605"/>
      <c r="FIF24" s="605"/>
      <c r="FIG24" s="605"/>
      <c r="FIH24" s="605"/>
      <c r="FII24" s="605"/>
      <c r="FIJ24" s="605"/>
      <c r="FIK24" s="605"/>
      <c r="FIL24" s="605"/>
      <c r="FIM24" s="605"/>
      <c r="FIN24" s="605"/>
      <c r="FIO24" s="605"/>
      <c r="FIP24" s="605"/>
      <c r="FIQ24" s="605"/>
      <c r="FIR24" s="605"/>
      <c r="FIS24" s="605"/>
      <c r="FIT24" s="605"/>
      <c r="FIU24" s="605"/>
      <c r="FIV24" s="605"/>
      <c r="FIW24" s="605"/>
      <c r="FIX24" s="605"/>
      <c r="FIY24" s="605"/>
      <c r="FIZ24" s="605"/>
      <c r="FJA24" s="605"/>
      <c r="FJB24" s="605"/>
      <c r="FJC24" s="605"/>
      <c r="FJD24" s="605"/>
      <c r="FJE24" s="605"/>
      <c r="FJF24" s="605"/>
      <c r="FJG24" s="605"/>
      <c r="FJH24" s="605"/>
      <c r="FJI24" s="605"/>
      <c r="FJJ24" s="605"/>
      <c r="FJK24" s="605"/>
      <c r="FJL24" s="605"/>
      <c r="FJM24" s="605"/>
      <c r="FJN24" s="605"/>
      <c r="FJO24" s="605"/>
      <c r="FJP24" s="605"/>
      <c r="FJQ24" s="605"/>
      <c r="FJR24" s="605"/>
      <c r="FJS24" s="605"/>
      <c r="FJT24" s="605"/>
      <c r="FJU24" s="605"/>
      <c r="FJV24" s="605"/>
      <c r="FJW24" s="605"/>
      <c r="FJX24" s="605"/>
      <c r="FJY24" s="605"/>
      <c r="FJZ24" s="605"/>
      <c r="FKA24" s="605"/>
      <c r="FKB24" s="605"/>
      <c r="FKC24" s="605"/>
      <c r="FKD24" s="605"/>
      <c r="FKE24" s="605"/>
      <c r="FKF24" s="605"/>
      <c r="FKG24" s="605"/>
      <c r="FKH24" s="605"/>
      <c r="FKI24" s="605"/>
      <c r="FKJ24" s="605"/>
      <c r="FKK24" s="605"/>
      <c r="FKL24" s="605"/>
      <c r="FKM24" s="605"/>
      <c r="FKN24" s="605"/>
      <c r="FKO24" s="605"/>
      <c r="FKP24" s="605"/>
      <c r="FKQ24" s="605"/>
      <c r="FKR24" s="605"/>
      <c r="FKS24" s="605"/>
      <c r="FKT24" s="605"/>
      <c r="FKU24" s="605"/>
      <c r="FKV24" s="605"/>
      <c r="FKW24" s="605"/>
      <c r="FKX24" s="605"/>
      <c r="FKY24" s="605"/>
      <c r="FKZ24" s="605"/>
      <c r="FLA24" s="605"/>
      <c r="FLB24" s="605"/>
      <c r="FLC24" s="605"/>
      <c r="FLD24" s="605"/>
      <c r="FLE24" s="605"/>
      <c r="FLF24" s="605"/>
      <c r="FLG24" s="605"/>
      <c r="FLH24" s="605"/>
      <c r="FLI24" s="605"/>
      <c r="FLJ24" s="605"/>
      <c r="FLK24" s="605"/>
      <c r="FLL24" s="605"/>
      <c r="FLM24" s="605"/>
      <c r="FLN24" s="605"/>
      <c r="FLO24" s="605"/>
      <c r="FLP24" s="605"/>
      <c r="FLQ24" s="605"/>
      <c r="FLR24" s="605"/>
      <c r="FLS24" s="605"/>
      <c r="FLT24" s="605"/>
      <c r="FLU24" s="605"/>
      <c r="FLV24" s="605"/>
      <c r="FLW24" s="605"/>
      <c r="FLX24" s="605"/>
      <c r="FLY24" s="605"/>
      <c r="FLZ24" s="605"/>
      <c r="FMA24" s="605"/>
      <c r="FMB24" s="605"/>
      <c r="FMC24" s="605"/>
      <c r="FMD24" s="605"/>
      <c r="FME24" s="605"/>
      <c r="FMF24" s="605"/>
      <c r="FMG24" s="605"/>
      <c r="FMH24" s="605"/>
      <c r="FMI24" s="605"/>
      <c r="FMJ24" s="605"/>
      <c r="FMK24" s="605"/>
      <c r="FML24" s="605"/>
      <c r="FMM24" s="605"/>
      <c r="FMN24" s="605"/>
      <c r="FMO24" s="605"/>
      <c r="FMP24" s="605"/>
      <c r="FMQ24" s="605"/>
      <c r="FMR24" s="605"/>
      <c r="FMS24" s="605"/>
      <c r="FMT24" s="605"/>
      <c r="FMU24" s="605"/>
      <c r="FMV24" s="605"/>
      <c r="FMW24" s="605"/>
      <c r="FMX24" s="605"/>
      <c r="FMY24" s="605"/>
      <c r="FMZ24" s="605"/>
      <c r="FNA24" s="605"/>
      <c r="FNB24" s="605"/>
      <c r="FNC24" s="605"/>
      <c r="FND24" s="605"/>
      <c r="FNE24" s="605"/>
      <c r="FNF24" s="605"/>
      <c r="FNG24" s="605"/>
      <c r="FNH24" s="605"/>
      <c r="FNI24" s="605"/>
      <c r="FNJ24" s="605"/>
      <c r="FNK24" s="605"/>
      <c r="FNL24" s="605"/>
      <c r="FNM24" s="605"/>
      <c r="FNN24" s="605"/>
      <c r="FNO24" s="605"/>
      <c r="FNP24" s="605"/>
      <c r="FNQ24" s="605"/>
      <c r="FNR24" s="605"/>
      <c r="FNS24" s="605"/>
      <c r="FNT24" s="605"/>
      <c r="FNU24" s="605"/>
      <c r="FNV24" s="605"/>
      <c r="FNW24" s="605"/>
      <c r="FNX24" s="605"/>
      <c r="FNY24" s="605"/>
      <c r="FNZ24" s="605"/>
      <c r="FOA24" s="605"/>
      <c r="FOB24" s="605"/>
      <c r="FOC24" s="605"/>
      <c r="FOD24" s="605"/>
      <c r="FOE24" s="605"/>
      <c r="FOF24" s="605"/>
      <c r="FOG24" s="605"/>
      <c r="FOH24" s="605"/>
      <c r="FOI24" s="605"/>
      <c r="FOJ24" s="605"/>
      <c r="FOK24" s="605"/>
      <c r="FOL24" s="605"/>
      <c r="FOM24" s="605"/>
      <c r="FON24" s="605"/>
      <c r="FOO24" s="605"/>
      <c r="FOP24" s="605"/>
      <c r="FOQ24" s="605"/>
      <c r="FOR24" s="605"/>
      <c r="FOS24" s="605"/>
      <c r="FOT24" s="605"/>
      <c r="FOU24" s="605"/>
      <c r="FOV24" s="605"/>
      <c r="FOW24" s="605"/>
      <c r="FOX24" s="605"/>
      <c r="FOY24" s="605"/>
      <c r="FOZ24" s="605"/>
      <c r="FPA24" s="605"/>
      <c r="FPB24" s="605"/>
      <c r="FPC24" s="605"/>
      <c r="FPD24" s="605"/>
      <c r="FPE24" s="605"/>
      <c r="FPF24" s="605"/>
      <c r="FPG24" s="605"/>
      <c r="FPH24" s="605"/>
      <c r="FPI24" s="605"/>
      <c r="FPJ24" s="605"/>
      <c r="FPK24" s="605"/>
      <c r="FPL24" s="605"/>
      <c r="FPM24" s="605"/>
      <c r="FPN24" s="605"/>
      <c r="FPO24" s="605"/>
      <c r="FPP24" s="605"/>
      <c r="FPQ24" s="605"/>
      <c r="FPR24" s="605"/>
      <c r="FPS24" s="605"/>
      <c r="FPT24" s="605"/>
      <c r="FPU24" s="605"/>
      <c r="FPV24" s="605"/>
      <c r="FPW24" s="605"/>
      <c r="FPX24" s="605"/>
      <c r="FPY24" s="605"/>
      <c r="FPZ24" s="605"/>
      <c r="FQA24" s="605"/>
      <c r="FQB24" s="605"/>
      <c r="FQC24" s="605"/>
      <c r="FQD24" s="605"/>
      <c r="FQE24" s="605"/>
      <c r="FQF24" s="605"/>
      <c r="FQG24" s="605"/>
      <c r="FQH24" s="605"/>
      <c r="FQI24" s="605"/>
      <c r="FQJ24" s="605"/>
      <c r="FQK24" s="605"/>
      <c r="FQL24" s="605"/>
      <c r="FQM24" s="605"/>
      <c r="FQN24" s="605"/>
      <c r="FQO24" s="605"/>
      <c r="FQP24" s="605"/>
      <c r="FQQ24" s="605"/>
      <c r="FQR24" s="605"/>
      <c r="FQS24" s="605"/>
      <c r="FQT24" s="605"/>
      <c r="FQU24" s="605"/>
      <c r="FQV24" s="605"/>
      <c r="FQW24" s="605"/>
      <c r="FQX24" s="605"/>
      <c r="FQY24" s="605"/>
      <c r="FQZ24" s="605"/>
      <c r="FRA24" s="605"/>
      <c r="FRB24" s="605"/>
      <c r="FRC24" s="605"/>
      <c r="FRD24" s="605"/>
      <c r="FRE24" s="605"/>
      <c r="FRF24" s="605"/>
      <c r="FRG24" s="605"/>
      <c r="FRH24" s="605"/>
      <c r="FRI24" s="605"/>
      <c r="FRJ24" s="605"/>
      <c r="FRK24" s="605"/>
      <c r="FRL24" s="605"/>
      <c r="FRM24" s="605"/>
      <c r="FRN24" s="605"/>
      <c r="FRO24" s="605"/>
      <c r="FRP24" s="605"/>
      <c r="FRQ24" s="605"/>
      <c r="FRR24" s="605"/>
      <c r="FRS24" s="605"/>
      <c r="FRT24" s="605"/>
      <c r="FRU24" s="605"/>
      <c r="FRV24" s="605"/>
      <c r="FRW24" s="605"/>
      <c r="FRX24" s="605"/>
      <c r="FRY24" s="605"/>
      <c r="FRZ24" s="605"/>
      <c r="FSA24" s="605"/>
      <c r="FSB24" s="605"/>
      <c r="FSC24" s="605"/>
      <c r="FSD24" s="605"/>
      <c r="FSE24" s="605"/>
      <c r="FSF24" s="605"/>
      <c r="FSG24" s="605"/>
      <c r="FSH24" s="605"/>
      <c r="FSI24" s="605"/>
      <c r="FSJ24" s="605"/>
      <c r="FSK24" s="605"/>
      <c r="FSL24" s="605"/>
      <c r="FSM24" s="605"/>
      <c r="FSN24" s="605"/>
      <c r="FSO24" s="605"/>
      <c r="FSP24" s="605"/>
      <c r="FSQ24" s="605"/>
      <c r="FSR24" s="605"/>
      <c r="FSS24" s="605"/>
      <c r="FST24" s="605"/>
      <c r="FSU24" s="605"/>
      <c r="FSV24" s="605"/>
      <c r="FSW24" s="605"/>
      <c r="FSX24" s="605"/>
      <c r="FSY24" s="605"/>
      <c r="FSZ24" s="605"/>
      <c r="FTA24" s="605"/>
      <c r="FTB24" s="605"/>
      <c r="FTC24" s="605"/>
      <c r="FTD24" s="605"/>
      <c r="FTE24" s="605"/>
      <c r="FTF24" s="605"/>
      <c r="FTG24" s="605"/>
      <c r="FTH24" s="605"/>
      <c r="FTI24" s="605"/>
      <c r="FTJ24" s="605"/>
      <c r="FTK24" s="605"/>
      <c r="FTL24" s="605"/>
      <c r="FTM24" s="605"/>
      <c r="FTN24" s="605"/>
      <c r="FTO24" s="605"/>
      <c r="FTP24" s="605"/>
      <c r="FTQ24" s="605"/>
      <c r="FTR24" s="605"/>
      <c r="FTS24" s="605"/>
      <c r="FTT24" s="605"/>
      <c r="FTU24" s="605"/>
      <c r="FTV24" s="605"/>
      <c r="FTW24" s="605"/>
      <c r="FTX24" s="605"/>
      <c r="FTY24" s="605"/>
      <c r="FTZ24" s="605"/>
      <c r="FUA24" s="605"/>
      <c r="FUB24" s="605"/>
      <c r="FUC24" s="605"/>
      <c r="FUD24" s="605"/>
      <c r="FUE24" s="605"/>
      <c r="FUF24" s="605"/>
      <c r="FUG24" s="605"/>
      <c r="FUH24" s="605"/>
      <c r="FUI24" s="605"/>
      <c r="FUJ24" s="605"/>
      <c r="FUK24" s="605"/>
      <c r="FUL24" s="605"/>
      <c r="FUM24" s="605"/>
      <c r="FUN24" s="605"/>
      <c r="FUO24" s="605"/>
      <c r="FUP24" s="605"/>
      <c r="FUQ24" s="605"/>
      <c r="FUR24" s="605"/>
      <c r="FUS24" s="605"/>
      <c r="FUT24" s="605"/>
      <c r="FUU24" s="605"/>
      <c r="FUV24" s="605"/>
      <c r="FUW24" s="605"/>
      <c r="FUX24" s="605"/>
      <c r="FUY24" s="605"/>
      <c r="FUZ24" s="605"/>
      <c r="FVA24" s="605"/>
      <c r="FVB24" s="605"/>
      <c r="FVC24" s="605"/>
      <c r="FVD24" s="605"/>
      <c r="FVE24" s="605"/>
      <c r="FVF24" s="605"/>
      <c r="FVG24" s="605"/>
      <c r="FVH24" s="605"/>
      <c r="FVI24" s="605"/>
      <c r="FVJ24" s="605"/>
      <c r="FVK24" s="605"/>
      <c r="FVL24" s="605"/>
      <c r="FVM24" s="605"/>
      <c r="FVN24" s="605"/>
      <c r="FVO24" s="605"/>
      <c r="FVP24" s="605"/>
      <c r="FVQ24" s="605"/>
      <c r="FVR24" s="605"/>
      <c r="FVS24" s="605"/>
      <c r="FVT24" s="605"/>
      <c r="FVU24" s="605"/>
      <c r="FVV24" s="605"/>
      <c r="FVW24" s="605"/>
      <c r="FVX24" s="605"/>
      <c r="FVY24" s="605"/>
      <c r="FVZ24" s="605"/>
      <c r="FWA24" s="605"/>
      <c r="FWB24" s="605"/>
      <c r="FWC24" s="605"/>
      <c r="FWD24" s="605"/>
      <c r="FWE24" s="605"/>
      <c r="FWF24" s="605"/>
      <c r="FWG24" s="605"/>
      <c r="FWH24" s="605"/>
      <c r="FWI24" s="605"/>
      <c r="FWJ24" s="605"/>
      <c r="FWK24" s="605"/>
      <c r="FWL24" s="605"/>
      <c r="FWM24" s="605"/>
      <c r="FWN24" s="605"/>
      <c r="FWO24" s="605"/>
      <c r="FWP24" s="605"/>
      <c r="FWQ24" s="605"/>
      <c r="FWR24" s="605"/>
      <c r="FWS24" s="605"/>
      <c r="FWT24" s="605"/>
      <c r="FWU24" s="605"/>
      <c r="FWV24" s="605"/>
      <c r="FWW24" s="605"/>
      <c r="FWX24" s="605"/>
      <c r="FWY24" s="605"/>
      <c r="FWZ24" s="605"/>
      <c r="FXA24" s="605"/>
      <c r="FXB24" s="605"/>
      <c r="FXC24" s="605"/>
      <c r="FXD24" s="605"/>
      <c r="FXE24" s="605"/>
      <c r="FXF24" s="605"/>
      <c r="FXG24" s="605"/>
      <c r="FXH24" s="605"/>
      <c r="FXI24" s="605"/>
      <c r="FXJ24" s="605"/>
      <c r="FXK24" s="605"/>
      <c r="FXL24" s="605"/>
      <c r="FXM24" s="605"/>
      <c r="FXN24" s="605"/>
      <c r="FXO24" s="605"/>
      <c r="FXP24" s="605"/>
      <c r="FXQ24" s="605"/>
      <c r="FXR24" s="605"/>
      <c r="FXS24" s="605"/>
      <c r="FXT24" s="605"/>
      <c r="FXU24" s="605"/>
      <c r="FXV24" s="605"/>
      <c r="FXW24" s="605"/>
      <c r="FXX24" s="605"/>
      <c r="FXY24" s="605"/>
      <c r="FXZ24" s="605"/>
      <c r="FYA24" s="605"/>
      <c r="FYB24" s="605"/>
      <c r="FYC24" s="605"/>
      <c r="FYD24" s="605"/>
      <c r="FYE24" s="605"/>
      <c r="FYF24" s="605"/>
      <c r="FYG24" s="605"/>
      <c r="FYH24" s="605"/>
      <c r="FYI24" s="605"/>
      <c r="FYJ24" s="605"/>
      <c r="FYK24" s="605"/>
      <c r="FYL24" s="605"/>
      <c r="FYM24" s="605"/>
      <c r="FYN24" s="605"/>
      <c r="FYO24" s="605"/>
      <c r="FYP24" s="605"/>
      <c r="FYQ24" s="605"/>
      <c r="FYR24" s="605"/>
      <c r="FYS24" s="605"/>
      <c r="FYT24" s="605"/>
      <c r="FYU24" s="605"/>
      <c r="FYV24" s="605"/>
      <c r="FYW24" s="605"/>
      <c r="FYX24" s="605"/>
      <c r="FYY24" s="605"/>
      <c r="FYZ24" s="605"/>
      <c r="FZA24" s="605"/>
      <c r="FZB24" s="605"/>
      <c r="FZC24" s="605"/>
      <c r="FZD24" s="605"/>
      <c r="FZE24" s="605"/>
      <c r="FZF24" s="605"/>
      <c r="FZG24" s="605"/>
      <c r="FZH24" s="605"/>
      <c r="FZI24" s="605"/>
      <c r="FZJ24" s="605"/>
      <c r="FZK24" s="605"/>
      <c r="FZL24" s="605"/>
      <c r="FZM24" s="605"/>
      <c r="FZN24" s="605"/>
      <c r="FZO24" s="605"/>
      <c r="FZP24" s="605"/>
      <c r="FZQ24" s="605"/>
      <c r="FZR24" s="605"/>
      <c r="FZS24" s="605"/>
      <c r="FZT24" s="605"/>
      <c r="FZU24" s="605"/>
      <c r="FZV24" s="605"/>
      <c r="FZW24" s="605"/>
      <c r="FZX24" s="605"/>
      <c r="FZY24" s="605"/>
      <c r="FZZ24" s="605"/>
      <c r="GAA24" s="605"/>
      <c r="GAB24" s="605"/>
      <c r="GAC24" s="605"/>
      <c r="GAD24" s="605"/>
      <c r="GAE24" s="605"/>
      <c r="GAF24" s="605"/>
      <c r="GAG24" s="605"/>
      <c r="GAH24" s="605"/>
      <c r="GAI24" s="605"/>
      <c r="GAJ24" s="605"/>
      <c r="GAK24" s="605"/>
      <c r="GAL24" s="605"/>
      <c r="GAM24" s="605"/>
      <c r="GAN24" s="605"/>
      <c r="GAO24" s="605"/>
      <c r="GAP24" s="605"/>
      <c r="GAQ24" s="605"/>
      <c r="GAR24" s="605"/>
      <c r="GAS24" s="605"/>
      <c r="GAT24" s="605"/>
      <c r="GAU24" s="605"/>
      <c r="GAV24" s="605"/>
      <c r="GAW24" s="605"/>
      <c r="GAX24" s="605"/>
      <c r="GAY24" s="605"/>
      <c r="GAZ24" s="605"/>
      <c r="GBA24" s="605"/>
      <c r="GBB24" s="605"/>
      <c r="GBC24" s="605"/>
      <c r="GBD24" s="605"/>
      <c r="GBE24" s="605"/>
      <c r="GBF24" s="605"/>
      <c r="GBG24" s="605"/>
      <c r="GBH24" s="605"/>
      <c r="GBI24" s="605"/>
      <c r="GBJ24" s="605"/>
      <c r="GBK24" s="605"/>
      <c r="GBL24" s="605"/>
      <c r="GBM24" s="605"/>
      <c r="GBN24" s="605"/>
      <c r="GBO24" s="605"/>
      <c r="GBP24" s="605"/>
      <c r="GBQ24" s="605"/>
      <c r="GBR24" s="605"/>
      <c r="GBS24" s="605"/>
      <c r="GBT24" s="605"/>
      <c r="GBU24" s="605"/>
      <c r="GBV24" s="605"/>
      <c r="GBW24" s="605"/>
      <c r="GBX24" s="605"/>
      <c r="GBY24" s="605"/>
      <c r="GBZ24" s="605"/>
      <c r="GCA24" s="605"/>
      <c r="GCB24" s="605"/>
      <c r="GCC24" s="605"/>
      <c r="GCD24" s="605"/>
      <c r="GCE24" s="605"/>
      <c r="GCF24" s="605"/>
      <c r="GCG24" s="605"/>
      <c r="GCH24" s="605"/>
      <c r="GCI24" s="605"/>
      <c r="GCJ24" s="605"/>
      <c r="GCK24" s="605"/>
      <c r="GCL24" s="605"/>
      <c r="GCM24" s="605"/>
      <c r="GCN24" s="605"/>
      <c r="GCO24" s="605"/>
      <c r="GCP24" s="605"/>
      <c r="GCQ24" s="605"/>
      <c r="GCR24" s="605"/>
      <c r="GCS24" s="605"/>
      <c r="GCT24" s="605"/>
      <c r="GCU24" s="605"/>
      <c r="GCV24" s="605"/>
      <c r="GCW24" s="605"/>
      <c r="GCX24" s="605"/>
      <c r="GCY24" s="605"/>
      <c r="GCZ24" s="605"/>
      <c r="GDA24" s="605"/>
      <c r="GDB24" s="605"/>
      <c r="GDC24" s="605"/>
      <c r="GDD24" s="605"/>
      <c r="GDE24" s="605"/>
      <c r="GDF24" s="605"/>
      <c r="GDG24" s="605"/>
      <c r="GDH24" s="605"/>
      <c r="GDI24" s="605"/>
      <c r="GDJ24" s="605"/>
      <c r="GDK24" s="605"/>
      <c r="GDL24" s="605"/>
      <c r="GDM24" s="605"/>
      <c r="GDN24" s="605"/>
      <c r="GDO24" s="605"/>
      <c r="GDP24" s="605"/>
      <c r="GDQ24" s="605"/>
      <c r="GDR24" s="605"/>
      <c r="GDS24" s="605"/>
      <c r="GDT24" s="605"/>
      <c r="GDU24" s="605"/>
      <c r="GDV24" s="605"/>
      <c r="GDW24" s="605"/>
      <c r="GDX24" s="605"/>
      <c r="GDY24" s="605"/>
      <c r="GDZ24" s="605"/>
      <c r="GEA24" s="605"/>
      <c r="GEB24" s="605"/>
      <c r="GEC24" s="605"/>
      <c r="GED24" s="605"/>
      <c r="GEE24" s="605"/>
      <c r="GEF24" s="605"/>
      <c r="GEG24" s="605"/>
      <c r="GEH24" s="605"/>
      <c r="GEI24" s="605"/>
      <c r="GEJ24" s="605"/>
      <c r="GEK24" s="605"/>
      <c r="GEL24" s="605"/>
      <c r="GEM24" s="605"/>
      <c r="GEN24" s="605"/>
      <c r="GEO24" s="605"/>
      <c r="GEP24" s="605"/>
      <c r="GEQ24" s="605"/>
      <c r="GER24" s="605"/>
      <c r="GES24" s="605"/>
      <c r="GET24" s="605"/>
      <c r="GEU24" s="605"/>
      <c r="GEV24" s="605"/>
      <c r="GEW24" s="605"/>
      <c r="GEX24" s="605"/>
      <c r="GEY24" s="605"/>
      <c r="GEZ24" s="605"/>
      <c r="GFA24" s="605"/>
      <c r="GFB24" s="605"/>
      <c r="GFC24" s="605"/>
      <c r="GFD24" s="605"/>
      <c r="GFE24" s="605"/>
      <c r="GFF24" s="605"/>
      <c r="GFG24" s="605"/>
      <c r="GFH24" s="605"/>
      <c r="GFI24" s="605"/>
      <c r="GFJ24" s="605"/>
      <c r="GFK24" s="605"/>
      <c r="GFL24" s="605"/>
      <c r="GFM24" s="605"/>
      <c r="GFN24" s="605"/>
      <c r="GFO24" s="605"/>
      <c r="GFP24" s="605"/>
      <c r="GFQ24" s="605"/>
      <c r="GFR24" s="605"/>
      <c r="GFS24" s="605"/>
      <c r="GFT24" s="605"/>
      <c r="GFU24" s="605"/>
      <c r="GFV24" s="605"/>
      <c r="GFW24" s="605"/>
      <c r="GFX24" s="605"/>
      <c r="GFY24" s="605"/>
      <c r="GFZ24" s="605"/>
      <c r="GGA24" s="605"/>
      <c r="GGB24" s="605"/>
      <c r="GGC24" s="605"/>
      <c r="GGD24" s="605"/>
      <c r="GGE24" s="605"/>
      <c r="GGF24" s="605"/>
      <c r="GGG24" s="605"/>
      <c r="GGH24" s="605"/>
      <c r="GGI24" s="605"/>
      <c r="GGJ24" s="605"/>
      <c r="GGK24" s="605"/>
      <c r="GGL24" s="605"/>
      <c r="GGM24" s="605"/>
      <c r="GGN24" s="605"/>
      <c r="GGO24" s="605"/>
      <c r="GGP24" s="605"/>
      <c r="GGQ24" s="605"/>
      <c r="GGR24" s="605"/>
      <c r="GGS24" s="605"/>
      <c r="GGT24" s="605"/>
      <c r="GGU24" s="605"/>
      <c r="GGV24" s="605"/>
      <c r="GGW24" s="605"/>
      <c r="GGX24" s="605"/>
      <c r="GGY24" s="605"/>
      <c r="GGZ24" s="605"/>
      <c r="GHA24" s="605"/>
      <c r="GHB24" s="605"/>
      <c r="GHC24" s="605"/>
      <c r="GHD24" s="605"/>
      <c r="GHE24" s="605"/>
      <c r="GHF24" s="605"/>
      <c r="GHG24" s="605"/>
      <c r="GHH24" s="605"/>
      <c r="GHI24" s="605"/>
      <c r="GHJ24" s="605"/>
      <c r="GHK24" s="605"/>
      <c r="GHL24" s="605"/>
      <c r="GHM24" s="605"/>
      <c r="GHN24" s="605"/>
      <c r="GHO24" s="605"/>
      <c r="GHP24" s="605"/>
      <c r="GHQ24" s="605"/>
      <c r="GHR24" s="605"/>
      <c r="GHS24" s="605"/>
      <c r="GHT24" s="605"/>
      <c r="GHU24" s="605"/>
      <c r="GHV24" s="605"/>
      <c r="GHW24" s="605"/>
      <c r="GHX24" s="605"/>
      <c r="GHY24" s="605"/>
      <c r="GHZ24" s="605"/>
      <c r="GIA24" s="605"/>
      <c r="GIB24" s="605"/>
      <c r="GIC24" s="605"/>
      <c r="GID24" s="605"/>
      <c r="GIE24" s="605"/>
      <c r="GIF24" s="605"/>
      <c r="GIG24" s="605"/>
      <c r="GIH24" s="605"/>
      <c r="GII24" s="605"/>
      <c r="GIJ24" s="605"/>
      <c r="GIK24" s="605"/>
      <c r="GIL24" s="605"/>
      <c r="GIM24" s="605"/>
      <c r="GIN24" s="605"/>
      <c r="GIO24" s="605"/>
      <c r="GIP24" s="605"/>
      <c r="GIQ24" s="605"/>
      <c r="GIR24" s="605"/>
      <c r="GIS24" s="605"/>
      <c r="GIT24" s="605"/>
      <c r="GIU24" s="605"/>
      <c r="GIV24" s="605"/>
      <c r="GIW24" s="605"/>
      <c r="GIX24" s="605"/>
      <c r="GIY24" s="605"/>
      <c r="GIZ24" s="605"/>
      <c r="GJA24" s="605"/>
      <c r="GJB24" s="605"/>
      <c r="GJC24" s="605"/>
      <c r="GJD24" s="605"/>
      <c r="GJE24" s="605"/>
      <c r="GJF24" s="605"/>
      <c r="GJG24" s="605"/>
      <c r="GJH24" s="605"/>
      <c r="GJI24" s="605"/>
      <c r="GJJ24" s="605"/>
      <c r="GJK24" s="605"/>
      <c r="GJL24" s="605"/>
      <c r="GJM24" s="605"/>
      <c r="GJN24" s="605"/>
      <c r="GJO24" s="605"/>
      <c r="GJP24" s="605"/>
      <c r="GJQ24" s="605"/>
      <c r="GJR24" s="605"/>
      <c r="GJS24" s="605"/>
      <c r="GJT24" s="605"/>
      <c r="GJU24" s="605"/>
      <c r="GJV24" s="605"/>
      <c r="GJW24" s="605"/>
      <c r="GJX24" s="605"/>
      <c r="GJY24" s="605"/>
      <c r="GJZ24" s="605"/>
      <c r="GKA24" s="605"/>
      <c r="GKB24" s="605"/>
      <c r="GKC24" s="605"/>
      <c r="GKD24" s="605"/>
      <c r="GKE24" s="605"/>
      <c r="GKF24" s="605"/>
      <c r="GKG24" s="605"/>
      <c r="GKH24" s="605"/>
      <c r="GKI24" s="605"/>
      <c r="GKJ24" s="605"/>
      <c r="GKK24" s="605"/>
      <c r="GKL24" s="605"/>
      <c r="GKM24" s="605"/>
      <c r="GKN24" s="605"/>
      <c r="GKO24" s="605"/>
      <c r="GKP24" s="605"/>
      <c r="GKQ24" s="605"/>
      <c r="GKR24" s="605"/>
      <c r="GKS24" s="605"/>
      <c r="GKT24" s="605"/>
      <c r="GKU24" s="605"/>
      <c r="GKV24" s="605"/>
      <c r="GKW24" s="605"/>
      <c r="GKX24" s="605"/>
      <c r="GKY24" s="605"/>
      <c r="GKZ24" s="605"/>
      <c r="GLA24" s="605"/>
      <c r="GLB24" s="605"/>
      <c r="GLC24" s="605"/>
      <c r="GLD24" s="605"/>
      <c r="GLE24" s="605"/>
      <c r="GLF24" s="605"/>
      <c r="GLG24" s="605"/>
      <c r="GLH24" s="605"/>
      <c r="GLI24" s="605"/>
      <c r="GLJ24" s="605"/>
      <c r="GLK24" s="605"/>
      <c r="GLL24" s="605"/>
      <c r="GLM24" s="605"/>
      <c r="GLN24" s="605"/>
      <c r="GLO24" s="605"/>
      <c r="GLP24" s="605"/>
      <c r="GLQ24" s="605"/>
      <c r="GLR24" s="605"/>
      <c r="GLS24" s="605"/>
      <c r="GLT24" s="605"/>
      <c r="GLU24" s="605"/>
      <c r="GLV24" s="605"/>
      <c r="GLW24" s="605"/>
      <c r="GLX24" s="605"/>
      <c r="GLY24" s="605"/>
      <c r="GLZ24" s="605"/>
      <c r="GMA24" s="605"/>
      <c r="GMB24" s="605"/>
      <c r="GMC24" s="605"/>
      <c r="GMD24" s="605"/>
      <c r="GME24" s="605"/>
      <c r="GMF24" s="605"/>
      <c r="GMG24" s="605"/>
      <c r="GMH24" s="605"/>
      <c r="GMI24" s="605"/>
      <c r="GMJ24" s="605"/>
      <c r="GMK24" s="605"/>
      <c r="GML24" s="605"/>
      <c r="GMM24" s="605"/>
      <c r="GMN24" s="605"/>
      <c r="GMO24" s="605"/>
      <c r="GMP24" s="605"/>
      <c r="GMQ24" s="605"/>
      <c r="GMR24" s="605"/>
      <c r="GMS24" s="605"/>
      <c r="GMT24" s="605"/>
      <c r="GMU24" s="605"/>
      <c r="GMV24" s="605"/>
      <c r="GMW24" s="605"/>
      <c r="GMX24" s="605"/>
      <c r="GMY24" s="605"/>
      <c r="GMZ24" s="605"/>
      <c r="GNA24" s="605"/>
      <c r="GNB24" s="605"/>
      <c r="GNC24" s="605"/>
      <c r="GND24" s="605"/>
      <c r="GNE24" s="605"/>
      <c r="GNF24" s="605"/>
      <c r="GNG24" s="605"/>
      <c r="GNH24" s="605"/>
      <c r="GNI24" s="605"/>
      <c r="GNJ24" s="605"/>
      <c r="GNK24" s="605"/>
      <c r="GNL24" s="605"/>
      <c r="GNM24" s="605"/>
      <c r="GNN24" s="605"/>
      <c r="GNO24" s="605"/>
      <c r="GNP24" s="605"/>
      <c r="GNQ24" s="605"/>
      <c r="GNR24" s="605"/>
      <c r="GNS24" s="605"/>
      <c r="GNT24" s="605"/>
      <c r="GNU24" s="605"/>
      <c r="GNV24" s="605"/>
      <c r="GNW24" s="605"/>
      <c r="GNX24" s="605"/>
      <c r="GNY24" s="605"/>
      <c r="GNZ24" s="605"/>
      <c r="GOA24" s="605"/>
      <c r="GOB24" s="605"/>
      <c r="GOC24" s="605"/>
      <c r="GOD24" s="605"/>
      <c r="GOE24" s="605"/>
      <c r="GOF24" s="605"/>
      <c r="GOG24" s="605"/>
      <c r="GOH24" s="605"/>
      <c r="GOI24" s="605"/>
      <c r="GOJ24" s="605"/>
      <c r="GOK24" s="605"/>
      <c r="GOL24" s="605"/>
      <c r="GOM24" s="605"/>
      <c r="GON24" s="605"/>
      <c r="GOO24" s="605"/>
      <c r="GOP24" s="605"/>
      <c r="GOQ24" s="605"/>
      <c r="GOR24" s="605"/>
      <c r="GOS24" s="605"/>
      <c r="GOT24" s="605"/>
      <c r="GOU24" s="605"/>
      <c r="GOV24" s="605"/>
      <c r="GOW24" s="605"/>
      <c r="GOX24" s="605"/>
      <c r="GOY24" s="605"/>
      <c r="GOZ24" s="605"/>
      <c r="GPA24" s="605"/>
      <c r="GPB24" s="605"/>
      <c r="GPC24" s="605"/>
      <c r="GPD24" s="605"/>
      <c r="GPE24" s="605"/>
      <c r="GPF24" s="605"/>
      <c r="GPG24" s="605"/>
      <c r="GPH24" s="605"/>
      <c r="GPI24" s="605"/>
      <c r="GPJ24" s="605"/>
      <c r="GPK24" s="605"/>
      <c r="GPL24" s="605"/>
      <c r="GPM24" s="605"/>
      <c r="GPN24" s="605"/>
      <c r="GPO24" s="605"/>
      <c r="GPP24" s="605"/>
      <c r="GPQ24" s="605"/>
      <c r="GPR24" s="605"/>
      <c r="GPS24" s="605"/>
      <c r="GPT24" s="605"/>
      <c r="GPU24" s="605"/>
      <c r="GPV24" s="605"/>
      <c r="GPW24" s="605"/>
      <c r="GPX24" s="605"/>
      <c r="GPY24" s="605"/>
      <c r="GPZ24" s="605"/>
      <c r="GQA24" s="605"/>
      <c r="GQB24" s="605"/>
      <c r="GQC24" s="605"/>
      <c r="GQD24" s="605"/>
      <c r="GQE24" s="605"/>
      <c r="GQF24" s="605"/>
      <c r="GQG24" s="605"/>
      <c r="GQH24" s="605"/>
      <c r="GQI24" s="605"/>
      <c r="GQJ24" s="605"/>
      <c r="GQK24" s="605"/>
      <c r="GQL24" s="605"/>
      <c r="GQM24" s="605"/>
      <c r="GQN24" s="605"/>
      <c r="GQO24" s="605"/>
      <c r="GQP24" s="605"/>
      <c r="GQQ24" s="605"/>
      <c r="GQR24" s="605"/>
      <c r="GQS24" s="605"/>
      <c r="GQT24" s="605"/>
      <c r="GQU24" s="605"/>
      <c r="GQV24" s="605"/>
      <c r="GQW24" s="605"/>
      <c r="GQX24" s="605"/>
      <c r="GQY24" s="605"/>
      <c r="GQZ24" s="605"/>
      <c r="GRA24" s="605"/>
      <c r="GRB24" s="605"/>
      <c r="GRC24" s="605"/>
      <c r="GRD24" s="605"/>
      <c r="GRE24" s="605"/>
      <c r="GRF24" s="605"/>
      <c r="GRG24" s="605"/>
      <c r="GRH24" s="605"/>
      <c r="GRI24" s="605"/>
      <c r="GRJ24" s="605"/>
      <c r="GRK24" s="605"/>
      <c r="GRL24" s="605"/>
      <c r="GRM24" s="605"/>
      <c r="GRN24" s="605"/>
      <c r="GRO24" s="605"/>
      <c r="GRP24" s="605"/>
      <c r="GRQ24" s="605"/>
      <c r="GRR24" s="605"/>
      <c r="GRS24" s="605"/>
      <c r="GRT24" s="605"/>
      <c r="GRU24" s="605"/>
      <c r="GRV24" s="605"/>
      <c r="GRW24" s="605"/>
      <c r="GRX24" s="605"/>
      <c r="GRY24" s="605"/>
      <c r="GRZ24" s="605"/>
      <c r="GSA24" s="605"/>
      <c r="GSB24" s="605"/>
      <c r="GSC24" s="605"/>
      <c r="GSD24" s="605"/>
      <c r="GSE24" s="605"/>
      <c r="GSF24" s="605"/>
      <c r="GSG24" s="605"/>
      <c r="GSH24" s="605"/>
      <c r="GSI24" s="605"/>
      <c r="GSJ24" s="605"/>
      <c r="GSK24" s="605"/>
      <c r="GSL24" s="605"/>
      <c r="GSM24" s="605"/>
      <c r="GSN24" s="605"/>
      <c r="GSO24" s="605"/>
      <c r="GSP24" s="605"/>
      <c r="GSQ24" s="605"/>
      <c r="GSR24" s="605"/>
      <c r="GSS24" s="605"/>
      <c r="GST24" s="605"/>
      <c r="GSU24" s="605"/>
      <c r="GSV24" s="605"/>
      <c r="GSW24" s="605"/>
      <c r="GSX24" s="605"/>
      <c r="GSY24" s="605"/>
      <c r="GSZ24" s="605"/>
      <c r="GTA24" s="605"/>
      <c r="GTB24" s="605"/>
      <c r="GTC24" s="605"/>
      <c r="GTD24" s="605"/>
      <c r="GTE24" s="605"/>
      <c r="GTF24" s="605"/>
      <c r="GTG24" s="605"/>
      <c r="GTH24" s="605"/>
      <c r="GTI24" s="605"/>
      <c r="GTJ24" s="605"/>
      <c r="GTK24" s="605"/>
      <c r="GTL24" s="605"/>
      <c r="GTM24" s="605"/>
      <c r="GTN24" s="605"/>
      <c r="GTO24" s="605"/>
      <c r="GTP24" s="605"/>
      <c r="GTQ24" s="605"/>
      <c r="GTR24" s="605"/>
      <c r="GTS24" s="605"/>
      <c r="GTT24" s="605"/>
      <c r="GTU24" s="605"/>
      <c r="GTV24" s="605"/>
      <c r="GTW24" s="605"/>
      <c r="GTX24" s="605"/>
      <c r="GTY24" s="605"/>
      <c r="GTZ24" s="605"/>
      <c r="GUA24" s="605"/>
      <c r="GUB24" s="605"/>
      <c r="GUC24" s="605"/>
      <c r="GUD24" s="605"/>
      <c r="GUE24" s="605"/>
      <c r="GUF24" s="605"/>
      <c r="GUG24" s="605"/>
      <c r="GUH24" s="605"/>
      <c r="GUI24" s="605"/>
      <c r="GUJ24" s="605"/>
      <c r="GUK24" s="605"/>
      <c r="GUL24" s="605"/>
      <c r="GUM24" s="605"/>
      <c r="GUN24" s="605"/>
      <c r="GUO24" s="605"/>
      <c r="GUP24" s="605"/>
      <c r="GUQ24" s="605"/>
      <c r="GUR24" s="605"/>
      <c r="GUS24" s="605"/>
      <c r="GUT24" s="605"/>
      <c r="GUU24" s="605"/>
      <c r="GUV24" s="605"/>
      <c r="GUW24" s="605"/>
      <c r="GUX24" s="605"/>
      <c r="GUY24" s="605"/>
      <c r="GUZ24" s="605"/>
      <c r="GVA24" s="605"/>
      <c r="GVB24" s="605"/>
      <c r="GVC24" s="605"/>
      <c r="GVD24" s="605"/>
      <c r="GVE24" s="605"/>
      <c r="GVF24" s="605"/>
      <c r="GVG24" s="605"/>
      <c r="GVH24" s="605"/>
      <c r="GVI24" s="605"/>
      <c r="GVJ24" s="605"/>
      <c r="GVK24" s="605"/>
      <c r="GVL24" s="605"/>
      <c r="GVM24" s="605"/>
      <c r="GVN24" s="605"/>
      <c r="GVO24" s="605"/>
      <c r="GVP24" s="605"/>
      <c r="GVQ24" s="605"/>
      <c r="GVR24" s="605"/>
      <c r="GVS24" s="605"/>
      <c r="GVT24" s="605"/>
      <c r="GVU24" s="605"/>
      <c r="GVV24" s="605"/>
      <c r="GVW24" s="605"/>
      <c r="GVX24" s="605"/>
      <c r="GVY24" s="605"/>
      <c r="GVZ24" s="605"/>
      <c r="GWA24" s="605"/>
      <c r="GWB24" s="605"/>
      <c r="GWC24" s="605"/>
      <c r="GWD24" s="605"/>
      <c r="GWE24" s="605"/>
      <c r="GWF24" s="605"/>
      <c r="GWG24" s="605"/>
      <c r="GWH24" s="605"/>
      <c r="GWI24" s="605"/>
      <c r="GWJ24" s="605"/>
      <c r="GWK24" s="605"/>
      <c r="GWL24" s="605"/>
      <c r="GWM24" s="605"/>
      <c r="GWN24" s="605"/>
      <c r="GWO24" s="605"/>
      <c r="GWP24" s="605"/>
      <c r="GWQ24" s="605"/>
      <c r="GWR24" s="605"/>
      <c r="GWS24" s="605"/>
      <c r="GWT24" s="605"/>
      <c r="GWU24" s="605"/>
      <c r="GWV24" s="605"/>
      <c r="GWW24" s="605"/>
      <c r="GWX24" s="605"/>
      <c r="GWY24" s="605"/>
      <c r="GWZ24" s="605"/>
      <c r="GXA24" s="605"/>
      <c r="GXB24" s="605"/>
      <c r="GXC24" s="605"/>
      <c r="GXD24" s="605"/>
      <c r="GXE24" s="605"/>
      <c r="GXF24" s="605"/>
      <c r="GXG24" s="605"/>
      <c r="GXH24" s="605"/>
      <c r="GXI24" s="605"/>
      <c r="GXJ24" s="605"/>
      <c r="GXK24" s="605"/>
      <c r="GXL24" s="605"/>
      <c r="GXM24" s="605"/>
      <c r="GXN24" s="605"/>
      <c r="GXO24" s="605"/>
      <c r="GXP24" s="605"/>
      <c r="GXQ24" s="605"/>
      <c r="GXR24" s="605"/>
      <c r="GXS24" s="605"/>
      <c r="GXT24" s="605"/>
      <c r="GXU24" s="605"/>
      <c r="GXV24" s="605"/>
      <c r="GXW24" s="605"/>
      <c r="GXX24" s="605"/>
      <c r="GXY24" s="605"/>
      <c r="GXZ24" s="605"/>
      <c r="GYA24" s="605"/>
      <c r="GYB24" s="605"/>
      <c r="GYC24" s="605"/>
      <c r="GYD24" s="605"/>
      <c r="GYE24" s="605"/>
      <c r="GYF24" s="605"/>
      <c r="GYG24" s="605"/>
      <c r="GYH24" s="605"/>
      <c r="GYI24" s="605"/>
      <c r="GYJ24" s="605"/>
      <c r="GYK24" s="605"/>
      <c r="GYL24" s="605"/>
      <c r="GYM24" s="605"/>
      <c r="GYN24" s="605"/>
      <c r="GYO24" s="605"/>
      <c r="GYP24" s="605"/>
      <c r="GYQ24" s="605"/>
      <c r="GYR24" s="605"/>
      <c r="GYS24" s="605"/>
      <c r="GYT24" s="605"/>
      <c r="GYU24" s="605"/>
      <c r="GYV24" s="605"/>
      <c r="GYW24" s="605"/>
      <c r="GYX24" s="605"/>
      <c r="GYY24" s="605"/>
      <c r="GYZ24" s="605"/>
      <c r="GZA24" s="605"/>
      <c r="GZB24" s="605"/>
      <c r="GZC24" s="605"/>
      <c r="GZD24" s="605"/>
      <c r="GZE24" s="605"/>
      <c r="GZF24" s="605"/>
      <c r="GZG24" s="605"/>
      <c r="GZH24" s="605"/>
      <c r="GZI24" s="605"/>
      <c r="GZJ24" s="605"/>
      <c r="GZK24" s="605"/>
      <c r="GZL24" s="605"/>
      <c r="GZM24" s="605"/>
      <c r="GZN24" s="605"/>
      <c r="GZO24" s="605"/>
      <c r="GZP24" s="605"/>
      <c r="GZQ24" s="605"/>
      <c r="GZR24" s="605"/>
      <c r="GZS24" s="605"/>
      <c r="GZT24" s="605"/>
      <c r="GZU24" s="605"/>
      <c r="GZV24" s="605"/>
      <c r="GZW24" s="605"/>
      <c r="GZX24" s="605"/>
      <c r="GZY24" s="605"/>
      <c r="GZZ24" s="605"/>
      <c r="HAA24" s="605"/>
      <c r="HAB24" s="605"/>
      <c r="HAC24" s="605"/>
      <c r="HAD24" s="605"/>
      <c r="HAE24" s="605"/>
      <c r="HAF24" s="605"/>
      <c r="HAG24" s="605"/>
      <c r="HAH24" s="605"/>
      <c r="HAI24" s="605"/>
      <c r="HAJ24" s="605"/>
      <c r="HAK24" s="605"/>
      <c r="HAL24" s="605"/>
      <c r="HAM24" s="605"/>
      <c r="HAN24" s="605"/>
      <c r="HAO24" s="605"/>
      <c r="HAP24" s="605"/>
      <c r="HAQ24" s="605"/>
      <c r="HAR24" s="605"/>
      <c r="HAS24" s="605"/>
      <c r="HAT24" s="605"/>
      <c r="HAU24" s="605"/>
      <c r="HAV24" s="605"/>
      <c r="HAW24" s="605"/>
      <c r="HAX24" s="605"/>
      <c r="HAY24" s="605"/>
      <c r="HAZ24" s="605"/>
      <c r="HBA24" s="605"/>
      <c r="HBB24" s="605"/>
      <c r="HBC24" s="605"/>
      <c r="HBD24" s="605"/>
      <c r="HBE24" s="605"/>
      <c r="HBF24" s="605"/>
      <c r="HBG24" s="605"/>
      <c r="HBH24" s="605"/>
      <c r="HBI24" s="605"/>
      <c r="HBJ24" s="605"/>
      <c r="HBK24" s="605"/>
      <c r="HBL24" s="605"/>
      <c r="HBM24" s="605"/>
      <c r="HBN24" s="605"/>
      <c r="HBO24" s="605"/>
      <c r="HBP24" s="605"/>
      <c r="HBQ24" s="605"/>
      <c r="HBR24" s="605"/>
      <c r="HBS24" s="605"/>
      <c r="HBT24" s="605"/>
      <c r="HBU24" s="605"/>
      <c r="HBV24" s="605"/>
      <c r="HBW24" s="605"/>
      <c r="HBX24" s="605"/>
      <c r="HBY24" s="605"/>
      <c r="HBZ24" s="605"/>
      <c r="HCA24" s="605"/>
      <c r="HCB24" s="605"/>
      <c r="HCC24" s="605"/>
      <c r="HCD24" s="605"/>
      <c r="HCE24" s="605"/>
      <c r="HCF24" s="605"/>
      <c r="HCG24" s="605"/>
      <c r="HCH24" s="605"/>
      <c r="HCI24" s="605"/>
      <c r="HCJ24" s="605"/>
      <c r="HCK24" s="605"/>
      <c r="HCL24" s="605"/>
      <c r="HCM24" s="605"/>
      <c r="HCN24" s="605"/>
      <c r="HCO24" s="605"/>
      <c r="HCP24" s="605"/>
      <c r="HCQ24" s="605"/>
      <c r="HCR24" s="605"/>
      <c r="HCS24" s="605"/>
      <c r="HCT24" s="605"/>
      <c r="HCU24" s="605"/>
      <c r="HCV24" s="605"/>
      <c r="HCW24" s="605"/>
      <c r="HCX24" s="605"/>
      <c r="HCY24" s="605"/>
      <c r="HCZ24" s="605"/>
      <c r="HDA24" s="605"/>
      <c r="HDB24" s="605"/>
      <c r="HDC24" s="605"/>
      <c r="HDD24" s="605"/>
      <c r="HDE24" s="605"/>
      <c r="HDF24" s="605"/>
      <c r="HDG24" s="605"/>
      <c r="HDH24" s="605"/>
      <c r="HDI24" s="605"/>
      <c r="HDJ24" s="605"/>
      <c r="HDK24" s="605"/>
      <c r="HDL24" s="605"/>
      <c r="HDM24" s="605"/>
      <c r="HDN24" s="605"/>
      <c r="HDO24" s="605"/>
      <c r="HDP24" s="605"/>
      <c r="HDQ24" s="605"/>
      <c r="HDR24" s="605"/>
      <c r="HDS24" s="605"/>
      <c r="HDT24" s="605"/>
      <c r="HDU24" s="605"/>
      <c r="HDV24" s="605"/>
      <c r="HDW24" s="605"/>
      <c r="HDX24" s="605"/>
      <c r="HDY24" s="605"/>
      <c r="HDZ24" s="605"/>
      <c r="HEA24" s="605"/>
      <c r="HEB24" s="605"/>
      <c r="HEC24" s="605"/>
      <c r="HED24" s="605"/>
      <c r="HEE24" s="605"/>
      <c r="HEF24" s="605"/>
      <c r="HEG24" s="605"/>
      <c r="HEH24" s="605"/>
      <c r="HEI24" s="605"/>
      <c r="HEJ24" s="605"/>
      <c r="HEK24" s="605"/>
      <c r="HEL24" s="605"/>
      <c r="HEM24" s="605"/>
      <c r="HEN24" s="605"/>
      <c r="HEO24" s="605"/>
      <c r="HEP24" s="605"/>
      <c r="HEQ24" s="605"/>
      <c r="HER24" s="605"/>
      <c r="HES24" s="605"/>
      <c r="HET24" s="605"/>
      <c r="HEU24" s="605"/>
      <c r="HEV24" s="605"/>
      <c r="HEW24" s="605"/>
      <c r="HEX24" s="605"/>
      <c r="HEY24" s="605"/>
      <c r="HEZ24" s="605"/>
      <c r="HFA24" s="605"/>
      <c r="HFB24" s="605"/>
      <c r="HFC24" s="605"/>
      <c r="HFD24" s="605"/>
      <c r="HFE24" s="605"/>
      <c r="HFF24" s="605"/>
      <c r="HFG24" s="605"/>
      <c r="HFH24" s="605"/>
      <c r="HFI24" s="605"/>
      <c r="HFJ24" s="605"/>
      <c r="HFK24" s="605"/>
      <c r="HFL24" s="605"/>
      <c r="HFM24" s="605"/>
      <c r="HFN24" s="605"/>
      <c r="HFO24" s="605"/>
      <c r="HFP24" s="605"/>
      <c r="HFQ24" s="605"/>
      <c r="HFR24" s="605"/>
      <c r="HFS24" s="605"/>
      <c r="HFT24" s="605"/>
      <c r="HFU24" s="605"/>
      <c r="HFV24" s="605"/>
      <c r="HFW24" s="605"/>
      <c r="HFX24" s="605"/>
      <c r="HFY24" s="605"/>
      <c r="HFZ24" s="605"/>
      <c r="HGA24" s="605"/>
      <c r="HGB24" s="605"/>
      <c r="HGC24" s="605"/>
      <c r="HGD24" s="605"/>
      <c r="HGE24" s="605"/>
      <c r="HGF24" s="605"/>
      <c r="HGG24" s="605"/>
      <c r="HGH24" s="605"/>
      <c r="HGI24" s="605"/>
      <c r="HGJ24" s="605"/>
      <c r="HGK24" s="605"/>
      <c r="HGL24" s="605"/>
      <c r="HGM24" s="605"/>
      <c r="HGN24" s="605"/>
      <c r="HGO24" s="605"/>
      <c r="HGP24" s="605"/>
      <c r="HGQ24" s="605"/>
      <c r="HGR24" s="605"/>
      <c r="HGS24" s="605"/>
      <c r="HGT24" s="605"/>
      <c r="HGU24" s="605"/>
      <c r="HGV24" s="605"/>
      <c r="HGW24" s="605"/>
      <c r="HGX24" s="605"/>
      <c r="HGY24" s="605"/>
      <c r="HGZ24" s="605"/>
      <c r="HHA24" s="605"/>
      <c r="HHB24" s="605"/>
      <c r="HHC24" s="605"/>
      <c r="HHD24" s="605"/>
      <c r="HHE24" s="605"/>
      <c r="HHF24" s="605"/>
      <c r="HHG24" s="605"/>
      <c r="HHH24" s="605"/>
      <c r="HHI24" s="605"/>
      <c r="HHJ24" s="605"/>
      <c r="HHK24" s="605"/>
      <c r="HHL24" s="605"/>
      <c r="HHM24" s="605"/>
      <c r="HHN24" s="605"/>
      <c r="HHO24" s="605"/>
      <c r="HHP24" s="605"/>
      <c r="HHQ24" s="605"/>
      <c r="HHR24" s="605"/>
      <c r="HHS24" s="605"/>
      <c r="HHT24" s="605"/>
      <c r="HHU24" s="605"/>
      <c r="HHV24" s="605"/>
      <c r="HHW24" s="605"/>
      <c r="HHX24" s="605"/>
      <c r="HHY24" s="605"/>
      <c r="HHZ24" s="605"/>
      <c r="HIA24" s="605"/>
      <c r="HIB24" s="605"/>
      <c r="HIC24" s="605"/>
      <c r="HID24" s="605"/>
      <c r="HIE24" s="605"/>
      <c r="HIF24" s="605"/>
      <c r="HIG24" s="605"/>
      <c r="HIH24" s="605"/>
      <c r="HII24" s="605"/>
      <c r="HIJ24" s="605"/>
      <c r="HIK24" s="605"/>
      <c r="HIL24" s="605"/>
      <c r="HIM24" s="605"/>
      <c r="HIN24" s="605"/>
      <c r="HIO24" s="605"/>
      <c r="HIP24" s="605"/>
      <c r="HIQ24" s="605"/>
      <c r="HIR24" s="605"/>
      <c r="HIS24" s="605"/>
      <c r="HIT24" s="605"/>
      <c r="HIU24" s="605"/>
      <c r="HIV24" s="605"/>
      <c r="HIW24" s="605"/>
      <c r="HIX24" s="605"/>
      <c r="HIY24" s="605"/>
      <c r="HIZ24" s="605"/>
      <c r="HJA24" s="605"/>
      <c r="HJB24" s="605"/>
      <c r="HJC24" s="605"/>
      <c r="HJD24" s="605"/>
      <c r="HJE24" s="605"/>
      <c r="HJF24" s="605"/>
      <c r="HJG24" s="605"/>
      <c r="HJH24" s="605"/>
      <c r="HJI24" s="605"/>
      <c r="HJJ24" s="605"/>
      <c r="HJK24" s="605"/>
      <c r="HJL24" s="605"/>
      <c r="HJM24" s="605"/>
      <c r="HJN24" s="605"/>
      <c r="HJO24" s="605"/>
      <c r="HJP24" s="605"/>
      <c r="HJQ24" s="605"/>
      <c r="HJR24" s="605"/>
      <c r="HJS24" s="605"/>
      <c r="HJT24" s="605"/>
      <c r="HJU24" s="605"/>
      <c r="HJV24" s="605"/>
      <c r="HJW24" s="605"/>
      <c r="HJX24" s="605"/>
      <c r="HJY24" s="605"/>
      <c r="HJZ24" s="605"/>
      <c r="HKA24" s="605"/>
      <c r="HKB24" s="605"/>
      <c r="HKC24" s="605"/>
      <c r="HKD24" s="605"/>
      <c r="HKE24" s="605"/>
      <c r="HKF24" s="605"/>
      <c r="HKG24" s="605"/>
      <c r="HKH24" s="605"/>
      <c r="HKI24" s="605"/>
      <c r="HKJ24" s="605"/>
      <c r="HKK24" s="605"/>
      <c r="HKL24" s="605"/>
      <c r="HKM24" s="605"/>
      <c r="HKN24" s="605"/>
      <c r="HKO24" s="605"/>
      <c r="HKP24" s="605"/>
      <c r="HKQ24" s="605"/>
      <c r="HKR24" s="605"/>
      <c r="HKS24" s="605"/>
      <c r="HKT24" s="605"/>
      <c r="HKU24" s="605"/>
      <c r="HKV24" s="605"/>
      <c r="HKW24" s="605"/>
      <c r="HKX24" s="605"/>
      <c r="HKY24" s="605"/>
      <c r="HKZ24" s="605"/>
      <c r="HLA24" s="605"/>
      <c r="HLB24" s="605"/>
      <c r="HLC24" s="605"/>
      <c r="HLD24" s="605"/>
      <c r="HLE24" s="605"/>
      <c r="HLF24" s="605"/>
      <c r="HLG24" s="605"/>
      <c r="HLH24" s="605"/>
      <c r="HLI24" s="605"/>
      <c r="HLJ24" s="605"/>
      <c r="HLK24" s="605"/>
      <c r="HLL24" s="605"/>
      <c r="HLM24" s="605"/>
      <c r="HLN24" s="605"/>
      <c r="HLO24" s="605"/>
      <c r="HLP24" s="605"/>
      <c r="HLQ24" s="605"/>
      <c r="HLR24" s="605"/>
      <c r="HLS24" s="605"/>
      <c r="HLT24" s="605"/>
      <c r="HLU24" s="605"/>
      <c r="HLV24" s="605"/>
      <c r="HLW24" s="605"/>
      <c r="HLX24" s="605"/>
      <c r="HLY24" s="605"/>
      <c r="HLZ24" s="605"/>
      <c r="HMA24" s="605"/>
      <c r="HMB24" s="605"/>
      <c r="HMC24" s="605"/>
      <c r="HMD24" s="605"/>
      <c r="HME24" s="605"/>
      <c r="HMF24" s="605"/>
      <c r="HMG24" s="605"/>
      <c r="HMH24" s="605"/>
      <c r="HMI24" s="605"/>
      <c r="HMJ24" s="605"/>
      <c r="HMK24" s="605"/>
      <c r="HML24" s="605"/>
      <c r="HMM24" s="605"/>
      <c r="HMN24" s="605"/>
      <c r="HMO24" s="605"/>
      <c r="HMP24" s="605"/>
      <c r="HMQ24" s="605"/>
      <c r="HMR24" s="605"/>
      <c r="HMS24" s="605"/>
      <c r="HMT24" s="605"/>
      <c r="HMU24" s="605"/>
      <c r="HMV24" s="605"/>
      <c r="HMW24" s="605"/>
      <c r="HMX24" s="605"/>
      <c r="HMY24" s="605"/>
      <c r="HMZ24" s="605"/>
      <c r="HNA24" s="605"/>
      <c r="HNB24" s="605"/>
      <c r="HNC24" s="605"/>
      <c r="HND24" s="605"/>
      <c r="HNE24" s="605"/>
      <c r="HNF24" s="605"/>
      <c r="HNG24" s="605"/>
      <c r="HNH24" s="605"/>
      <c r="HNI24" s="605"/>
      <c r="HNJ24" s="605"/>
      <c r="HNK24" s="605"/>
      <c r="HNL24" s="605"/>
      <c r="HNM24" s="605"/>
      <c r="HNN24" s="605"/>
      <c r="HNO24" s="605"/>
      <c r="HNP24" s="605"/>
      <c r="HNQ24" s="605"/>
      <c r="HNR24" s="605"/>
      <c r="HNS24" s="605"/>
      <c r="HNT24" s="605"/>
      <c r="HNU24" s="605"/>
      <c r="HNV24" s="605"/>
      <c r="HNW24" s="605"/>
      <c r="HNX24" s="605"/>
      <c r="HNY24" s="605"/>
      <c r="HNZ24" s="605"/>
      <c r="HOA24" s="605"/>
      <c r="HOB24" s="605"/>
      <c r="HOC24" s="605"/>
      <c r="HOD24" s="605"/>
      <c r="HOE24" s="605"/>
      <c r="HOF24" s="605"/>
      <c r="HOG24" s="605"/>
      <c r="HOH24" s="605"/>
      <c r="HOI24" s="605"/>
      <c r="HOJ24" s="605"/>
      <c r="HOK24" s="605"/>
      <c r="HOL24" s="605"/>
      <c r="HOM24" s="605"/>
      <c r="HON24" s="605"/>
      <c r="HOO24" s="605"/>
      <c r="HOP24" s="605"/>
      <c r="HOQ24" s="605"/>
      <c r="HOR24" s="605"/>
      <c r="HOS24" s="605"/>
      <c r="HOT24" s="605"/>
      <c r="HOU24" s="605"/>
      <c r="HOV24" s="605"/>
      <c r="HOW24" s="605"/>
      <c r="HOX24" s="605"/>
      <c r="HOY24" s="605"/>
      <c r="HOZ24" s="605"/>
      <c r="HPA24" s="605"/>
      <c r="HPB24" s="605"/>
      <c r="HPC24" s="605"/>
      <c r="HPD24" s="605"/>
      <c r="HPE24" s="605"/>
      <c r="HPF24" s="605"/>
      <c r="HPG24" s="605"/>
      <c r="HPH24" s="605"/>
      <c r="HPI24" s="605"/>
      <c r="HPJ24" s="605"/>
      <c r="HPK24" s="605"/>
      <c r="HPL24" s="605"/>
      <c r="HPM24" s="605"/>
      <c r="HPN24" s="605"/>
      <c r="HPO24" s="605"/>
      <c r="HPP24" s="605"/>
      <c r="HPQ24" s="605"/>
      <c r="HPR24" s="605"/>
      <c r="HPS24" s="605"/>
      <c r="HPT24" s="605"/>
      <c r="HPU24" s="605"/>
      <c r="HPV24" s="605"/>
      <c r="HPW24" s="605"/>
      <c r="HPX24" s="605"/>
      <c r="HPY24" s="605"/>
      <c r="HPZ24" s="605"/>
      <c r="HQA24" s="605"/>
      <c r="HQB24" s="605"/>
      <c r="HQC24" s="605"/>
      <c r="HQD24" s="605"/>
      <c r="HQE24" s="605"/>
      <c r="HQF24" s="605"/>
      <c r="HQG24" s="605"/>
      <c r="HQH24" s="605"/>
      <c r="HQI24" s="605"/>
      <c r="HQJ24" s="605"/>
      <c r="HQK24" s="605"/>
      <c r="HQL24" s="605"/>
      <c r="HQM24" s="605"/>
      <c r="HQN24" s="605"/>
      <c r="HQO24" s="605"/>
      <c r="HQP24" s="605"/>
      <c r="HQQ24" s="605"/>
      <c r="HQR24" s="605"/>
      <c r="HQS24" s="605"/>
      <c r="HQT24" s="605"/>
      <c r="HQU24" s="605"/>
      <c r="HQV24" s="605"/>
      <c r="HQW24" s="605"/>
      <c r="HQX24" s="605"/>
      <c r="HQY24" s="605"/>
      <c r="HQZ24" s="605"/>
      <c r="HRA24" s="605"/>
      <c r="HRB24" s="605"/>
      <c r="HRC24" s="605"/>
      <c r="HRD24" s="605"/>
      <c r="HRE24" s="605"/>
      <c r="HRF24" s="605"/>
      <c r="HRG24" s="605"/>
      <c r="HRH24" s="605"/>
      <c r="HRI24" s="605"/>
      <c r="HRJ24" s="605"/>
      <c r="HRK24" s="605"/>
      <c r="HRL24" s="605"/>
      <c r="HRM24" s="605"/>
      <c r="HRN24" s="605"/>
      <c r="HRO24" s="605"/>
      <c r="HRP24" s="605"/>
      <c r="HRQ24" s="605"/>
      <c r="HRR24" s="605"/>
      <c r="HRS24" s="605"/>
      <c r="HRT24" s="605"/>
      <c r="HRU24" s="605"/>
      <c r="HRV24" s="605"/>
      <c r="HRW24" s="605"/>
      <c r="HRX24" s="605"/>
      <c r="HRY24" s="605"/>
      <c r="HRZ24" s="605"/>
      <c r="HSA24" s="605"/>
      <c r="HSB24" s="605"/>
      <c r="HSC24" s="605"/>
      <c r="HSD24" s="605"/>
      <c r="HSE24" s="605"/>
      <c r="HSF24" s="605"/>
      <c r="HSG24" s="605"/>
      <c r="HSH24" s="605"/>
      <c r="HSI24" s="605"/>
      <c r="HSJ24" s="605"/>
      <c r="HSK24" s="605"/>
      <c r="HSL24" s="605"/>
      <c r="HSM24" s="605"/>
      <c r="HSN24" s="605"/>
      <c r="HSO24" s="605"/>
      <c r="HSP24" s="605"/>
      <c r="HSQ24" s="605"/>
      <c r="HSR24" s="605"/>
      <c r="HSS24" s="605"/>
      <c r="HST24" s="605"/>
      <c r="HSU24" s="605"/>
      <c r="HSV24" s="605"/>
      <c r="HSW24" s="605"/>
      <c r="HSX24" s="605"/>
      <c r="HSY24" s="605"/>
      <c r="HSZ24" s="605"/>
      <c r="HTA24" s="605"/>
      <c r="HTB24" s="605"/>
      <c r="HTC24" s="605"/>
      <c r="HTD24" s="605"/>
      <c r="HTE24" s="605"/>
      <c r="HTF24" s="605"/>
      <c r="HTG24" s="605"/>
      <c r="HTH24" s="605"/>
      <c r="HTI24" s="605"/>
      <c r="HTJ24" s="605"/>
      <c r="HTK24" s="605"/>
      <c r="HTL24" s="605"/>
      <c r="HTM24" s="605"/>
      <c r="HTN24" s="605"/>
      <c r="HTO24" s="605"/>
      <c r="HTP24" s="605"/>
      <c r="HTQ24" s="605"/>
      <c r="HTR24" s="605"/>
      <c r="HTS24" s="605"/>
      <c r="HTT24" s="605"/>
      <c r="HTU24" s="605"/>
      <c r="HTV24" s="605"/>
      <c r="HTW24" s="605"/>
      <c r="HTX24" s="605"/>
      <c r="HTY24" s="605"/>
      <c r="HTZ24" s="605"/>
      <c r="HUA24" s="605"/>
      <c r="HUB24" s="605"/>
      <c r="HUC24" s="605"/>
      <c r="HUD24" s="605"/>
      <c r="HUE24" s="605"/>
      <c r="HUF24" s="605"/>
      <c r="HUG24" s="605"/>
      <c r="HUH24" s="605"/>
      <c r="HUI24" s="605"/>
      <c r="HUJ24" s="605"/>
      <c r="HUK24" s="605"/>
      <c r="HUL24" s="605"/>
      <c r="HUM24" s="605"/>
      <c r="HUN24" s="605"/>
      <c r="HUO24" s="605"/>
      <c r="HUP24" s="605"/>
      <c r="HUQ24" s="605"/>
      <c r="HUR24" s="605"/>
      <c r="HUS24" s="605"/>
      <c r="HUT24" s="605"/>
      <c r="HUU24" s="605"/>
      <c r="HUV24" s="605"/>
      <c r="HUW24" s="605"/>
      <c r="HUX24" s="605"/>
      <c r="HUY24" s="605"/>
      <c r="HUZ24" s="605"/>
      <c r="HVA24" s="605"/>
      <c r="HVB24" s="605"/>
      <c r="HVC24" s="605"/>
      <c r="HVD24" s="605"/>
      <c r="HVE24" s="605"/>
      <c r="HVF24" s="605"/>
      <c r="HVG24" s="605"/>
    </row>
    <row r="25" spans="1:5987" s="606" customFormat="1" hidden="1" x14ac:dyDescent="0.2">
      <c r="A25" s="392" t="s">
        <v>206</v>
      </c>
      <c r="B25" s="453"/>
      <c r="C25" s="453"/>
      <c r="D25" s="453"/>
      <c r="E25" s="453"/>
      <c r="F25" s="453"/>
      <c r="G25" s="453"/>
      <c r="H25" s="453"/>
      <c r="I25" s="453"/>
      <c r="J25" s="453"/>
      <c r="K25" s="453"/>
      <c r="L25" s="453"/>
      <c r="M25" s="453"/>
      <c r="N25" s="453"/>
      <c r="O25" s="453"/>
      <c r="P25" s="453"/>
      <c r="Q25" s="337">
        <v>1.5</v>
      </c>
      <c r="R25" s="337">
        <v>0</v>
      </c>
      <c r="S25" s="360">
        <f>R25/Q25*100</f>
        <v>0</v>
      </c>
      <c r="T25" s="337">
        <v>0</v>
      </c>
      <c r="U25" s="337">
        <v>0</v>
      </c>
      <c r="V25" s="360">
        <v>0</v>
      </c>
      <c r="W25" s="359">
        <v>0</v>
      </c>
      <c r="X25" s="359">
        <v>0</v>
      </c>
      <c r="Y25" s="360">
        <v>0</v>
      </c>
      <c r="Z25" s="373"/>
      <c r="AA25" s="373"/>
      <c r="AB25" s="373"/>
      <c r="AC25" s="337">
        <f t="shared" si="70"/>
        <v>1.5</v>
      </c>
      <c r="AD25" s="337">
        <f t="shared" si="70"/>
        <v>0</v>
      </c>
      <c r="AE25" s="360">
        <f t="shared" si="71"/>
        <v>0</v>
      </c>
      <c r="AF25" s="359">
        <v>0</v>
      </c>
      <c r="AG25" s="359">
        <v>0</v>
      </c>
      <c r="AH25" s="360">
        <v>0</v>
      </c>
      <c r="AI25" s="359">
        <v>0</v>
      </c>
      <c r="AJ25" s="359">
        <v>0</v>
      </c>
      <c r="AK25" s="360"/>
      <c r="AL25" s="359">
        <v>0</v>
      </c>
      <c r="AM25" s="359">
        <v>0</v>
      </c>
      <c r="AN25" s="360">
        <v>0</v>
      </c>
      <c r="AO25" s="359">
        <v>0</v>
      </c>
      <c r="AP25" s="359">
        <v>0</v>
      </c>
      <c r="AQ25" s="360">
        <v>0</v>
      </c>
      <c r="AR25" s="359">
        <f t="shared" si="41"/>
        <v>0</v>
      </c>
      <c r="AS25" s="359">
        <f t="shared" si="41"/>
        <v>0</v>
      </c>
      <c r="AT25" s="360">
        <v>0</v>
      </c>
      <c r="AU25" s="347"/>
      <c r="AV25" s="347"/>
      <c r="AW25" s="604"/>
      <c r="AX25" s="347"/>
      <c r="AY25" s="347"/>
      <c r="AZ25" s="604"/>
      <c r="BA25" s="347"/>
      <c r="BB25" s="347"/>
      <c r="BC25" s="604"/>
      <c r="BD25" s="347"/>
      <c r="BE25" s="347"/>
      <c r="BF25" s="347"/>
      <c r="BG25" s="347"/>
      <c r="BH25" s="347"/>
      <c r="BI25" s="604"/>
      <c r="BJ25" s="347"/>
      <c r="BK25" s="347"/>
      <c r="BL25" s="604"/>
      <c r="BM25" s="347"/>
      <c r="BN25" s="347"/>
      <c r="BO25" s="604"/>
      <c r="BP25" s="347"/>
      <c r="BQ25" s="347"/>
      <c r="BR25" s="604"/>
      <c r="BS25" s="347"/>
      <c r="BT25" s="347"/>
      <c r="BU25" s="347"/>
      <c r="BV25" s="347"/>
      <c r="BW25" s="347"/>
      <c r="BX25" s="604"/>
      <c r="BY25" s="347"/>
      <c r="BZ25" s="347"/>
      <c r="CA25" s="604"/>
      <c r="CB25" s="347"/>
      <c r="CC25" s="347"/>
      <c r="CD25" s="604"/>
      <c r="CE25" s="347"/>
      <c r="CF25" s="347"/>
      <c r="CG25" s="604"/>
      <c r="CH25" s="347"/>
      <c r="CI25" s="347"/>
      <c r="CJ25" s="347"/>
      <c r="CK25" s="347"/>
      <c r="CL25" s="347"/>
      <c r="CM25" s="604"/>
      <c r="CN25" s="605"/>
      <c r="CO25" s="605"/>
      <c r="CP25" s="605"/>
      <c r="CQ25" s="605"/>
      <c r="CR25" s="605"/>
      <c r="CS25" s="605"/>
      <c r="CT25" s="605"/>
      <c r="CU25" s="605"/>
      <c r="CV25" s="605"/>
      <c r="CW25" s="605"/>
      <c r="CX25" s="605"/>
      <c r="CY25" s="605"/>
      <c r="CZ25" s="605"/>
      <c r="DA25" s="605"/>
      <c r="DB25" s="605"/>
      <c r="DC25" s="605"/>
      <c r="DD25" s="605"/>
      <c r="DE25" s="605"/>
      <c r="DF25" s="605"/>
      <c r="DG25" s="605"/>
      <c r="DH25" s="605"/>
      <c r="DI25" s="605"/>
      <c r="DJ25" s="605"/>
      <c r="DK25" s="605"/>
      <c r="DL25" s="605"/>
      <c r="DM25" s="605"/>
      <c r="DN25" s="605"/>
      <c r="DO25" s="605"/>
      <c r="DP25" s="605"/>
      <c r="DQ25" s="605"/>
      <c r="DR25" s="605"/>
      <c r="DS25" s="605"/>
      <c r="DT25" s="605"/>
      <c r="DU25" s="605"/>
      <c r="DV25" s="605"/>
      <c r="DW25" s="605"/>
      <c r="DX25" s="605"/>
      <c r="DY25" s="605"/>
      <c r="DZ25" s="605"/>
      <c r="EA25" s="605"/>
      <c r="EB25" s="605"/>
      <c r="EC25" s="605"/>
      <c r="ED25" s="605"/>
      <c r="EE25" s="605"/>
      <c r="EF25" s="605"/>
      <c r="EG25" s="605"/>
      <c r="EH25" s="605"/>
      <c r="EI25" s="605"/>
      <c r="EJ25" s="605"/>
      <c r="EK25" s="605"/>
      <c r="EL25" s="605"/>
      <c r="EM25" s="605"/>
      <c r="EN25" s="605"/>
      <c r="EO25" s="605"/>
      <c r="EP25" s="605"/>
      <c r="EQ25" s="605"/>
      <c r="ER25" s="605"/>
      <c r="ES25" s="605"/>
      <c r="ET25" s="605"/>
      <c r="EU25" s="605"/>
      <c r="EV25" s="605"/>
      <c r="EW25" s="605"/>
      <c r="EX25" s="605"/>
      <c r="EY25" s="605"/>
      <c r="EZ25" s="605"/>
      <c r="FA25" s="605"/>
      <c r="FB25" s="605"/>
      <c r="FC25" s="605"/>
      <c r="FD25" s="605"/>
      <c r="FE25" s="605"/>
      <c r="FF25" s="605"/>
      <c r="FG25" s="605"/>
      <c r="FH25" s="605"/>
      <c r="FI25" s="605"/>
      <c r="FJ25" s="605"/>
      <c r="FK25" s="605"/>
      <c r="FL25" s="605"/>
      <c r="FM25" s="605"/>
      <c r="FN25" s="605"/>
      <c r="FO25" s="605"/>
      <c r="FP25" s="605"/>
      <c r="FQ25" s="605"/>
      <c r="FR25" s="605"/>
      <c r="FS25" s="605"/>
      <c r="FT25" s="605"/>
      <c r="FU25" s="605"/>
      <c r="FV25" s="605"/>
      <c r="FW25" s="605"/>
      <c r="FX25" s="605"/>
      <c r="FY25" s="605"/>
      <c r="FZ25" s="605"/>
      <c r="GA25" s="605"/>
      <c r="GB25" s="605"/>
      <c r="GC25" s="605"/>
      <c r="GD25" s="605"/>
      <c r="GE25" s="605"/>
      <c r="GF25" s="605"/>
      <c r="GG25" s="605"/>
      <c r="GH25" s="605"/>
      <c r="GI25" s="605"/>
      <c r="GJ25" s="605"/>
      <c r="GK25" s="605"/>
      <c r="GL25" s="605"/>
      <c r="GM25" s="605"/>
      <c r="GN25" s="605"/>
      <c r="GO25" s="605"/>
      <c r="GP25" s="605"/>
      <c r="GQ25" s="605"/>
      <c r="GR25" s="605"/>
      <c r="GS25" s="605"/>
      <c r="GT25" s="605"/>
      <c r="GU25" s="605"/>
      <c r="GV25" s="605"/>
      <c r="GW25" s="605"/>
      <c r="GX25" s="605"/>
      <c r="GY25" s="605"/>
      <c r="GZ25" s="605"/>
      <c r="HA25" s="605"/>
      <c r="HB25" s="605"/>
      <c r="HC25" s="605"/>
      <c r="HD25" s="605"/>
      <c r="HE25" s="605"/>
      <c r="HF25" s="605"/>
      <c r="HG25" s="605"/>
      <c r="HH25" s="605"/>
      <c r="HI25" s="605"/>
      <c r="HJ25" s="605"/>
      <c r="HK25" s="605"/>
      <c r="HL25" s="605"/>
      <c r="HM25" s="605"/>
      <c r="HN25" s="605"/>
      <c r="HO25" s="605"/>
      <c r="HP25" s="605"/>
      <c r="HQ25" s="605"/>
      <c r="HR25" s="605"/>
      <c r="HS25" s="605"/>
      <c r="HT25" s="605"/>
      <c r="HU25" s="605"/>
      <c r="HV25" s="605"/>
      <c r="HW25" s="605"/>
      <c r="HX25" s="605"/>
      <c r="HY25" s="605"/>
      <c r="HZ25" s="605"/>
      <c r="IA25" s="605"/>
      <c r="IB25" s="605"/>
      <c r="IC25" s="605"/>
      <c r="ID25" s="605"/>
      <c r="IE25" s="605"/>
      <c r="IF25" s="605"/>
      <c r="IG25" s="605"/>
      <c r="IH25" s="605"/>
      <c r="II25" s="605"/>
      <c r="IJ25" s="605"/>
      <c r="IK25" s="605"/>
      <c r="IL25" s="605"/>
      <c r="IM25" s="605"/>
      <c r="IN25" s="605"/>
      <c r="IO25" s="605"/>
      <c r="IP25" s="605"/>
      <c r="IQ25" s="605"/>
      <c r="IR25" s="605"/>
      <c r="IS25" s="605"/>
      <c r="IT25" s="605"/>
      <c r="IU25" s="605"/>
      <c r="IV25" s="605"/>
      <c r="IW25" s="605"/>
      <c r="IX25" s="605"/>
      <c r="IY25" s="605"/>
      <c r="IZ25" s="605"/>
      <c r="JA25" s="605"/>
      <c r="JB25" s="605"/>
      <c r="JC25" s="605"/>
      <c r="JD25" s="605"/>
      <c r="JE25" s="605"/>
      <c r="JF25" s="605"/>
      <c r="JG25" s="605"/>
      <c r="JH25" s="605"/>
      <c r="JI25" s="605"/>
      <c r="JJ25" s="605"/>
      <c r="JK25" s="605"/>
      <c r="JL25" s="605"/>
      <c r="JM25" s="605"/>
      <c r="JN25" s="605"/>
      <c r="JO25" s="605"/>
      <c r="JP25" s="605"/>
      <c r="JQ25" s="605"/>
      <c r="JR25" s="605"/>
      <c r="JS25" s="605"/>
      <c r="JT25" s="605"/>
      <c r="JU25" s="605"/>
      <c r="JV25" s="605"/>
      <c r="JW25" s="605"/>
      <c r="JX25" s="605"/>
      <c r="JY25" s="605"/>
      <c r="JZ25" s="605"/>
      <c r="KA25" s="605"/>
      <c r="KB25" s="605"/>
      <c r="KC25" s="605"/>
      <c r="KD25" s="605"/>
      <c r="KE25" s="605"/>
      <c r="KF25" s="605"/>
      <c r="KG25" s="605"/>
      <c r="KH25" s="605"/>
      <c r="KI25" s="605"/>
      <c r="KJ25" s="605"/>
      <c r="KK25" s="605"/>
      <c r="KL25" s="605"/>
      <c r="KM25" s="605"/>
      <c r="KN25" s="605"/>
      <c r="KO25" s="605"/>
      <c r="KP25" s="605"/>
      <c r="KQ25" s="605"/>
      <c r="KR25" s="605"/>
      <c r="KS25" s="605"/>
      <c r="KT25" s="605"/>
      <c r="KU25" s="605"/>
      <c r="KV25" s="605"/>
      <c r="KW25" s="605"/>
      <c r="KX25" s="605"/>
      <c r="KY25" s="605"/>
      <c r="KZ25" s="605"/>
      <c r="LA25" s="605"/>
      <c r="LB25" s="605"/>
      <c r="LC25" s="605"/>
      <c r="LD25" s="605"/>
      <c r="LE25" s="605"/>
      <c r="LF25" s="605"/>
      <c r="LG25" s="605"/>
      <c r="LH25" s="605"/>
      <c r="LI25" s="605"/>
      <c r="LJ25" s="605"/>
      <c r="LK25" s="605"/>
      <c r="LL25" s="605"/>
      <c r="LM25" s="605"/>
      <c r="LN25" s="605"/>
      <c r="LO25" s="605"/>
      <c r="LP25" s="605"/>
      <c r="LQ25" s="605"/>
      <c r="LR25" s="605"/>
      <c r="LS25" s="605"/>
      <c r="LT25" s="605"/>
      <c r="LU25" s="605"/>
      <c r="LV25" s="605"/>
      <c r="LW25" s="605"/>
      <c r="LX25" s="605"/>
      <c r="LY25" s="605"/>
      <c r="LZ25" s="605"/>
      <c r="MA25" s="605"/>
      <c r="MB25" s="605"/>
      <c r="MC25" s="605"/>
      <c r="MD25" s="605"/>
      <c r="ME25" s="605"/>
      <c r="MF25" s="605"/>
      <c r="MG25" s="605"/>
      <c r="MH25" s="605"/>
      <c r="MI25" s="605"/>
      <c r="MJ25" s="605"/>
      <c r="MK25" s="605"/>
      <c r="ML25" s="605"/>
      <c r="MM25" s="605"/>
      <c r="MN25" s="605"/>
      <c r="MO25" s="605"/>
      <c r="MP25" s="605"/>
      <c r="MQ25" s="605"/>
      <c r="MR25" s="605"/>
      <c r="MS25" s="605"/>
      <c r="MT25" s="605"/>
      <c r="MU25" s="605"/>
      <c r="MV25" s="605"/>
      <c r="MW25" s="605"/>
      <c r="MX25" s="605"/>
      <c r="MY25" s="605"/>
      <c r="MZ25" s="605"/>
      <c r="NA25" s="605"/>
      <c r="NB25" s="605"/>
      <c r="NC25" s="605"/>
      <c r="ND25" s="605"/>
      <c r="NE25" s="605"/>
      <c r="NF25" s="605"/>
      <c r="NG25" s="605"/>
      <c r="NH25" s="605"/>
      <c r="NI25" s="605"/>
      <c r="NJ25" s="605"/>
      <c r="NK25" s="605"/>
      <c r="NL25" s="605"/>
      <c r="NM25" s="605"/>
      <c r="NN25" s="605"/>
      <c r="NO25" s="605"/>
      <c r="NP25" s="605"/>
      <c r="NQ25" s="605"/>
      <c r="NR25" s="605"/>
      <c r="NS25" s="605"/>
      <c r="NT25" s="605"/>
      <c r="NU25" s="605"/>
      <c r="NV25" s="605"/>
      <c r="NW25" s="605"/>
      <c r="NX25" s="605"/>
      <c r="NY25" s="605"/>
      <c r="NZ25" s="605"/>
      <c r="OA25" s="605"/>
      <c r="OB25" s="605"/>
      <c r="OC25" s="605"/>
      <c r="OD25" s="605"/>
      <c r="OE25" s="605"/>
      <c r="OF25" s="605"/>
      <c r="OG25" s="605"/>
      <c r="OH25" s="605"/>
      <c r="OI25" s="605"/>
      <c r="OJ25" s="605"/>
      <c r="OK25" s="605"/>
      <c r="OL25" s="605"/>
      <c r="OM25" s="605"/>
      <c r="ON25" s="605"/>
      <c r="OO25" s="605"/>
      <c r="OP25" s="605"/>
      <c r="OQ25" s="605"/>
      <c r="OR25" s="605"/>
      <c r="OS25" s="605"/>
      <c r="OT25" s="605"/>
      <c r="OU25" s="605"/>
      <c r="OV25" s="605"/>
      <c r="OW25" s="605"/>
      <c r="OX25" s="605"/>
      <c r="OY25" s="605"/>
      <c r="OZ25" s="605"/>
      <c r="PA25" s="605"/>
      <c r="PB25" s="605"/>
      <c r="PC25" s="605"/>
      <c r="PD25" s="605"/>
      <c r="PE25" s="605"/>
      <c r="PF25" s="605"/>
      <c r="PG25" s="605"/>
      <c r="PH25" s="605"/>
      <c r="PI25" s="605"/>
      <c r="PJ25" s="605"/>
      <c r="PK25" s="605"/>
      <c r="PL25" s="605"/>
      <c r="PM25" s="605"/>
      <c r="PN25" s="605"/>
      <c r="PO25" s="605"/>
      <c r="PP25" s="605"/>
      <c r="PQ25" s="605"/>
      <c r="PR25" s="605"/>
      <c r="PS25" s="605"/>
      <c r="PT25" s="605"/>
      <c r="PU25" s="605"/>
      <c r="PV25" s="605"/>
      <c r="PW25" s="605"/>
      <c r="PX25" s="605"/>
      <c r="PY25" s="605"/>
      <c r="PZ25" s="605"/>
      <c r="QA25" s="605"/>
      <c r="QB25" s="605"/>
      <c r="QC25" s="605"/>
      <c r="QD25" s="605"/>
      <c r="QE25" s="605"/>
      <c r="QF25" s="605"/>
      <c r="QG25" s="605"/>
      <c r="QH25" s="605"/>
      <c r="QI25" s="605"/>
      <c r="QJ25" s="605"/>
      <c r="QK25" s="605"/>
      <c r="QL25" s="605"/>
      <c r="QM25" s="605"/>
      <c r="QN25" s="605"/>
      <c r="QO25" s="605"/>
      <c r="QP25" s="605"/>
      <c r="QQ25" s="605"/>
      <c r="QR25" s="605"/>
      <c r="QS25" s="605"/>
      <c r="QT25" s="605"/>
      <c r="QU25" s="605"/>
      <c r="QV25" s="605"/>
      <c r="QW25" s="605"/>
      <c r="QX25" s="605"/>
      <c r="QY25" s="605"/>
      <c r="QZ25" s="605"/>
      <c r="RA25" s="605"/>
      <c r="RB25" s="605"/>
      <c r="RC25" s="605"/>
      <c r="RD25" s="605"/>
      <c r="RE25" s="605"/>
      <c r="RF25" s="605"/>
      <c r="RG25" s="605"/>
      <c r="RH25" s="605"/>
      <c r="RI25" s="605"/>
      <c r="RJ25" s="605"/>
      <c r="RK25" s="605"/>
      <c r="RL25" s="605"/>
      <c r="RM25" s="605"/>
      <c r="RN25" s="605"/>
      <c r="RO25" s="605"/>
      <c r="RP25" s="605"/>
      <c r="RQ25" s="605"/>
      <c r="RR25" s="605"/>
      <c r="RS25" s="605"/>
      <c r="RT25" s="605"/>
      <c r="RU25" s="605"/>
      <c r="RV25" s="605"/>
      <c r="RW25" s="605"/>
      <c r="RX25" s="605"/>
      <c r="RY25" s="605"/>
      <c r="RZ25" s="605"/>
      <c r="SA25" s="605"/>
      <c r="SB25" s="605"/>
      <c r="SC25" s="605"/>
      <c r="SD25" s="605"/>
      <c r="SE25" s="605"/>
      <c r="SF25" s="605"/>
      <c r="SG25" s="605"/>
      <c r="SH25" s="605"/>
      <c r="SI25" s="605"/>
      <c r="SJ25" s="605"/>
      <c r="SK25" s="605"/>
      <c r="SL25" s="605"/>
      <c r="SM25" s="605"/>
      <c r="SN25" s="605"/>
      <c r="SO25" s="605"/>
      <c r="SP25" s="605"/>
      <c r="SQ25" s="605"/>
      <c r="SR25" s="605"/>
      <c r="SS25" s="605"/>
      <c r="ST25" s="605"/>
      <c r="SU25" s="605"/>
      <c r="SV25" s="605"/>
      <c r="SW25" s="605"/>
      <c r="SX25" s="605"/>
      <c r="SY25" s="605"/>
      <c r="SZ25" s="605"/>
      <c r="TA25" s="605"/>
      <c r="TB25" s="605"/>
      <c r="TC25" s="605"/>
      <c r="TD25" s="605"/>
      <c r="TE25" s="605"/>
      <c r="TF25" s="605"/>
      <c r="TG25" s="605"/>
      <c r="TH25" s="605"/>
      <c r="TI25" s="605"/>
      <c r="TJ25" s="605"/>
      <c r="TK25" s="605"/>
      <c r="TL25" s="605"/>
      <c r="TM25" s="605"/>
      <c r="TN25" s="605"/>
      <c r="TO25" s="605"/>
      <c r="TP25" s="605"/>
      <c r="TQ25" s="605"/>
      <c r="TR25" s="605"/>
      <c r="TS25" s="605"/>
      <c r="TT25" s="605"/>
      <c r="TU25" s="605"/>
      <c r="TV25" s="605"/>
      <c r="TW25" s="605"/>
      <c r="TX25" s="605"/>
      <c r="TY25" s="605"/>
      <c r="TZ25" s="605"/>
      <c r="UA25" s="605"/>
      <c r="UB25" s="605"/>
      <c r="UC25" s="605"/>
      <c r="UD25" s="605"/>
      <c r="UE25" s="605"/>
      <c r="UF25" s="605"/>
      <c r="UG25" s="605"/>
      <c r="UH25" s="605"/>
      <c r="UI25" s="605"/>
      <c r="UJ25" s="605"/>
      <c r="UK25" s="605"/>
      <c r="UL25" s="605"/>
      <c r="UM25" s="605"/>
      <c r="UN25" s="605"/>
      <c r="UO25" s="605"/>
      <c r="UP25" s="605"/>
      <c r="UQ25" s="605"/>
      <c r="UR25" s="605"/>
      <c r="US25" s="605"/>
      <c r="UT25" s="605"/>
      <c r="UU25" s="605"/>
      <c r="UV25" s="605"/>
      <c r="UW25" s="605"/>
      <c r="UX25" s="605"/>
      <c r="UY25" s="605"/>
      <c r="UZ25" s="605"/>
      <c r="VA25" s="605"/>
      <c r="VB25" s="605"/>
      <c r="VC25" s="605"/>
      <c r="VD25" s="605"/>
      <c r="VE25" s="605"/>
      <c r="VF25" s="605"/>
      <c r="VG25" s="605"/>
      <c r="VH25" s="605"/>
      <c r="VI25" s="605"/>
      <c r="VJ25" s="605"/>
      <c r="VK25" s="605"/>
      <c r="VL25" s="605"/>
      <c r="VM25" s="605"/>
      <c r="VN25" s="605"/>
      <c r="VO25" s="605"/>
      <c r="VP25" s="605"/>
      <c r="VQ25" s="605"/>
      <c r="VR25" s="605"/>
      <c r="VS25" s="605"/>
      <c r="VT25" s="605"/>
      <c r="VU25" s="605"/>
      <c r="VV25" s="605"/>
      <c r="VW25" s="605"/>
      <c r="VX25" s="605"/>
      <c r="VY25" s="605"/>
      <c r="VZ25" s="605"/>
      <c r="WA25" s="605"/>
      <c r="WB25" s="605"/>
      <c r="WC25" s="605"/>
      <c r="WD25" s="605"/>
      <c r="WE25" s="605"/>
      <c r="WF25" s="605"/>
      <c r="WG25" s="605"/>
      <c r="WH25" s="605"/>
      <c r="WI25" s="605"/>
      <c r="WJ25" s="605"/>
      <c r="WK25" s="605"/>
      <c r="WL25" s="605"/>
      <c r="WM25" s="605"/>
      <c r="WN25" s="605"/>
      <c r="WO25" s="605"/>
      <c r="WP25" s="605"/>
      <c r="WQ25" s="605"/>
      <c r="WR25" s="605"/>
      <c r="WS25" s="605"/>
      <c r="WT25" s="605"/>
      <c r="WU25" s="605"/>
      <c r="WV25" s="605"/>
      <c r="WW25" s="605"/>
      <c r="WX25" s="605"/>
      <c r="WY25" s="605"/>
      <c r="WZ25" s="605"/>
      <c r="XA25" s="605"/>
      <c r="XB25" s="605"/>
      <c r="XC25" s="605"/>
      <c r="XD25" s="605"/>
      <c r="XE25" s="605"/>
      <c r="XF25" s="605"/>
      <c r="XG25" s="605"/>
      <c r="XH25" s="605"/>
      <c r="XI25" s="605"/>
      <c r="XJ25" s="605"/>
      <c r="XK25" s="605"/>
      <c r="XL25" s="605"/>
      <c r="XM25" s="605"/>
      <c r="XN25" s="605"/>
      <c r="XO25" s="605"/>
      <c r="XP25" s="605"/>
      <c r="XQ25" s="605"/>
      <c r="XR25" s="605"/>
      <c r="XS25" s="605"/>
      <c r="XT25" s="605"/>
      <c r="XU25" s="605"/>
      <c r="XV25" s="605"/>
      <c r="XW25" s="605"/>
      <c r="XX25" s="605"/>
      <c r="XY25" s="605"/>
      <c r="XZ25" s="605"/>
      <c r="YA25" s="605"/>
      <c r="YB25" s="605"/>
      <c r="YC25" s="605"/>
      <c r="YD25" s="605"/>
      <c r="YE25" s="605"/>
      <c r="YF25" s="605"/>
      <c r="YG25" s="605"/>
      <c r="YH25" s="605"/>
      <c r="YI25" s="605"/>
      <c r="YJ25" s="605"/>
      <c r="YK25" s="605"/>
      <c r="YL25" s="605"/>
      <c r="YM25" s="605"/>
      <c r="YN25" s="605"/>
      <c r="YO25" s="605"/>
      <c r="YP25" s="605"/>
      <c r="YQ25" s="605"/>
      <c r="YR25" s="605"/>
      <c r="YS25" s="605"/>
      <c r="YT25" s="605"/>
      <c r="YU25" s="605"/>
      <c r="YV25" s="605"/>
      <c r="YW25" s="605"/>
      <c r="YX25" s="605"/>
      <c r="YY25" s="605"/>
      <c r="YZ25" s="605"/>
      <c r="ZA25" s="605"/>
      <c r="ZB25" s="605"/>
      <c r="ZC25" s="605"/>
      <c r="ZD25" s="605"/>
      <c r="ZE25" s="605"/>
      <c r="ZF25" s="605"/>
      <c r="ZG25" s="605"/>
      <c r="ZH25" s="605"/>
      <c r="ZI25" s="605"/>
      <c r="ZJ25" s="605"/>
      <c r="ZK25" s="605"/>
      <c r="ZL25" s="605"/>
      <c r="ZM25" s="605"/>
      <c r="ZN25" s="605"/>
      <c r="ZO25" s="605"/>
      <c r="ZP25" s="605"/>
      <c r="ZQ25" s="605"/>
      <c r="ZR25" s="605"/>
      <c r="ZS25" s="605"/>
      <c r="ZT25" s="605"/>
      <c r="ZU25" s="605"/>
      <c r="ZV25" s="605"/>
      <c r="ZW25" s="605"/>
      <c r="ZX25" s="605"/>
      <c r="ZY25" s="605"/>
      <c r="ZZ25" s="605"/>
      <c r="AAA25" s="605"/>
      <c r="AAB25" s="605"/>
      <c r="AAC25" s="605"/>
      <c r="AAD25" s="605"/>
      <c r="AAE25" s="605"/>
      <c r="AAF25" s="605"/>
      <c r="AAG25" s="605"/>
      <c r="AAH25" s="605"/>
      <c r="AAI25" s="605"/>
      <c r="AAJ25" s="605"/>
      <c r="AAK25" s="605"/>
      <c r="AAL25" s="605"/>
      <c r="AAM25" s="605"/>
      <c r="AAN25" s="605"/>
      <c r="AAO25" s="605"/>
      <c r="AAP25" s="605"/>
      <c r="AAQ25" s="605"/>
      <c r="AAR25" s="605"/>
      <c r="AAS25" s="605"/>
      <c r="AAT25" s="605"/>
      <c r="AAU25" s="605"/>
      <c r="AAV25" s="605"/>
      <c r="AAW25" s="605"/>
      <c r="AAX25" s="605"/>
      <c r="AAY25" s="605"/>
      <c r="AAZ25" s="605"/>
      <c r="ABA25" s="605"/>
      <c r="ABB25" s="605"/>
      <c r="ABC25" s="605"/>
      <c r="ABD25" s="605"/>
      <c r="ABE25" s="605"/>
      <c r="ABF25" s="605"/>
      <c r="ABG25" s="605"/>
      <c r="ABH25" s="605"/>
      <c r="ABI25" s="605"/>
      <c r="ABJ25" s="605"/>
      <c r="ABK25" s="605"/>
      <c r="ABL25" s="605"/>
      <c r="ABM25" s="605"/>
      <c r="ABN25" s="605"/>
      <c r="ABO25" s="605"/>
      <c r="ABP25" s="605"/>
      <c r="ABQ25" s="605"/>
      <c r="ABR25" s="605"/>
      <c r="ABS25" s="605"/>
      <c r="ABT25" s="605"/>
      <c r="ABU25" s="605"/>
      <c r="ABV25" s="605"/>
      <c r="ABW25" s="605"/>
      <c r="ABX25" s="605"/>
      <c r="ABY25" s="605"/>
      <c r="ABZ25" s="605"/>
      <c r="ACA25" s="605"/>
      <c r="ACB25" s="605"/>
      <c r="ACC25" s="605"/>
      <c r="ACD25" s="605"/>
      <c r="ACE25" s="605"/>
      <c r="ACF25" s="605"/>
      <c r="ACG25" s="605"/>
      <c r="ACH25" s="605"/>
      <c r="ACI25" s="605"/>
      <c r="ACJ25" s="605"/>
      <c r="ACK25" s="605"/>
      <c r="ACL25" s="605"/>
      <c r="ACM25" s="605"/>
      <c r="ACN25" s="605"/>
      <c r="ACO25" s="605"/>
      <c r="ACP25" s="605"/>
      <c r="ACQ25" s="605"/>
      <c r="ACR25" s="605"/>
      <c r="ACS25" s="605"/>
      <c r="ACT25" s="605"/>
      <c r="ACU25" s="605"/>
      <c r="ACV25" s="605"/>
      <c r="ACW25" s="605"/>
      <c r="ACX25" s="605"/>
      <c r="ACY25" s="605"/>
      <c r="ACZ25" s="605"/>
      <c r="ADA25" s="605"/>
      <c r="ADB25" s="605"/>
      <c r="ADC25" s="605"/>
      <c r="ADD25" s="605"/>
      <c r="ADE25" s="605"/>
      <c r="ADF25" s="605"/>
      <c r="ADG25" s="605"/>
      <c r="ADH25" s="605"/>
      <c r="ADI25" s="605"/>
      <c r="ADJ25" s="605"/>
      <c r="ADK25" s="605"/>
      <c r="ADL25" s="605"/>
      <c r="ADM25" s="605"/>
      <c r="ADN25" s="605"/>
      <c r="ADO25" s="605"/>
      <c r="ADP25" s="605"/>
      <c r="ADQ25" s="605"/>
      <c r="ADR25" s="605"/>
      <c r="ADS25" s="605"/>
      <c r="ADT25" s="605"/>
      <c r="ADU25" s="605"/>
      <c r="ADV25" s="605"/>
      <c r="ADW25" s="605"/>
      <c r="ADX25" s="605"/>
      <c r="ADY25" s="605"/>
      <c r="ADZ25" s="605"/>
      <c r="AEA25" s="605"/>
      <c r="AEB25" s="605"/>
      <c r="AEC25" s="605"/>
      <c r="AED25" s="605"/>
      <c r="AEE25" s="605"/>
      <c r="AEF25" s="605"/>
      <c r="AEG25" s="605"/>
      <c r="AEH25" s="605"/>
      <c r="AEI25" s="605"/>
      <c r="AEJ25" s="605"/>
      <c r="AEK25" s="605"/>
      <c r="AEL25" s="605"/>
      <c r="AEM25" s="605"/>
      <c r="AEN25" s="605"/>
      <c r="AEO25" s="605"/>
      <c r="AEP25" s="605"/>
      <c r="AEQ25" s="605"/>
      <c r="AER25" s="605"/>
      <c r="AES25" s="605"/>
      <c r="AET25" s="605"/>
      <c r="AEU25" s="605"/>
      <c r="AEV25" s="605"/>
      <c r="AEW25" s="605"/>
      <c r="AEX25" s="605"/>
      <c r="AEY25" s="605"/>
      <c r="AEZ25" s="605"/>
      <c r="AFA25" s="605"/>
      <c r="AFB25" s="605"/>
      <c r="AFC25" s="605"/>
      <c r="AFD25" s="605"/>
      <c r="AFE25" s="605"/>
      <c r="AFF25" s="605"/>
      <c r="AFG25" s="605"/>
      <c r="AFH25" s="605"/>
      <c r="AFI25" s="605"/>
      <c r="AFJ25" s="605"/>
      <c r="AFK25" s="605"/>
      <c r="AFL25" s="605"/>
      <c r="AFM25" s="605"/>
      <c r="AFN25" s="605"/>
      <c r="AFO25" s="605"/>
      <c r="AFP25" s="605"/>
      <c r="AFQ25" s="605"/>
      <c r="AFR25" s="605"/>
      <c r="AFS25" s="605"/>
      <c r="AFT25" s="605"/>
      <c r="AFU25" s="605"/>
      <c r="AFV25" s="605"/>
      <c r="AFW25" s="605"/>
      <c r="AFX25" s="605"/>
      <c r="AFY25" s="605"/>
      <c r="AFZ25" s="605"/>
      <c r="AGA25" s="605"/>
      <c r="AGB25" s="605"/>
      <c r="AGC25" s="605"/>
      <c r="AGD25" s="605"/>
      <c r="AGE25" s="605"/>
      <c r="AGF25" s="605"/>
      <c r="AGG25" s="605"/>
      <c r="AGH25" s="605"/>
      <c r="AGI25" s="605"/>
      <c r="AGJ25" s="605"/>
      <c r="AGK25" s="605"/>
      <c r="AGL25" s="605"/>
      <c r="AGM25" s="605"/>
      <c r="AGN25" s="605"/>
      <c r="AGO25" s="605"/>
      <c r="AGP25" s="605"/>
      <c r="AGQ25" s="605"/>
      <c r="AGR25" s="605"/>
      <c r="AGS25" s="605"/>
      <c r="AGT25" s="605"/>
      <c r="AGU25" s="605"/>
      <c r="AGV25" s="605"/>
      <c r="AGW25" s="605"/>
      <c r="AGX25" s="605"/>
      <c r="AGY25" s="605"/>
      <c r="AGZ25" s="605"/>
      <c r="AHA25" s="605"/>
      <c r="AHB25" s="605"/>
      <c r="AHC25" s="605"/>
      <c r="AHD25" s="605"/>
      <c r="AHE25" s="605"/>
      <c r="AHF25" s="605"/>
      <c r="AHG25" s="605"/>
      <c r="AHH25" s="605"/>
      <c r="AHI25" s="605"/>
      <c r="AHJ25" s="605"/>
      <c r="AHK25" s="605"/>
      <c r="AHL25" s="605"/>
      <c r="AHM25" s="605"/>
      <c r="AHN25" s="605"/>
      <c r="AHO25" s="605"/>
      <c r="AHP25" s="605"/>
      <c r="AHQ25" s="605"/>
      <c r="AHR25" s="605"/>
      <c r="AHS25" s="605"/>
      <c r="AHT25" s="605"/>
      <c r="AHU25" s="605"/>
      <c r="AHV25" s="605"/>
      <c r="AHW25" s="605"/>
      <c r="AHX25" s="605"/>
      <c r="AHY25" s="605"/>
      <c r="AHZ25" s="605"/>
      <c r="AIA25" s="605"/>
      <c r="AIB25" s="605"/>
      <c r="AIC25" s="605"/>
      <c r="AID25" s="605"/>
      <c r="AIE25" s="605"/>
      <c r="AIF25" s="605"/>
      <c r="AIG25" s="605"/>
      <c r="AIH25" s="605"/>
      <c r="AII25" s="605"/>
      <c r="AIJ25" s="605"/>
      <c r="AIK25" s="605"/>
      <c r="AIL25" s="605"/>
      <c r="AIM25" s="605"/>
      <c r="AIN25" s="605"/>
      <c r="AIO25" s="605"/>
      <c r="AIP25" s="605"/>
      <c r="AIQ25" s="605"/>
      <c r="AIR25" s="605"/>
      <c r="AIS25" s="605"/>
      <c r="AIT25" s="605"/>
      <c r="AIU25" s="605"/>
      <c r="AIV25" s="605"/>
      <c r="AIW25" s="605"/>
      <c r="AIX25" s="605"/>
      <c r="AIY25" s="605"/>
      <c r="AIZ25" s="605"/>
      <c r="AJA25" s="605"/>
      <c r="AJB25" s="605"/>
      <c r="AJC25" s="605"/>
      <c r="AJD25" s="605"/>
      <c r="AJE25" s="605"/>
      <c r="AJF25" s="605"/>
      <c r="AJG25" s="605"/>
      <c r="AJH25" s="605"/>
      <c r="AJI25" s="605"/>
      <c r="AJJ25" s="605"/>
      <c r="AJK25" s="605"/>
      <c r="AJL25" s="605"/>
      <c r="AJM25" s="605"/>
      <c r="AJN25" s="605"/>
      <c r="AJO25" s="605"/>
      <c r="AJP25" s="605"/>
      <c r="AJQ25" s="605"/>
      <c r="AJR25" s="605"/>
      <c r="AJS25" s="605"/>
      <c r="AJT25" s="605"/>
      <c r="AJU25" s="605"/>
      <c r="AJV25" s="605"/>
      <c r="AJW25" s="605"/>
      <c r="AJX25" s="605"/>
      <c r="AJY25" s="605"/>
      <c r="AJZ25" s="605"/>
      <c r="AKA25" s="605"/>
      <c r="AKB25" s="605"/>
      <c r="AKC25" s="605"/>
      <c r="AKD25" s="605"/>
      <c r="AKE25" s="605"/>
      <c r="AKF25" s="605"/>
      <c r="AKG25" s="605"/>
      <c r="AKH25" s="605"/>
      <c r="AKI25" s="605"/>
      <c r="AKJ25" s="605"/>
      <c r="AKK25" s="605"/>
      <c r="AKL25" s="605"/>
      <c r="AKM25" s="605"/>
      <c r="AKN25" s="605"/>
      <c r="AKO25" s="605"/>
      <c r="AKP25" s="605"/>
      <c r="AKQ25" s="605"/>
      <c r="AKR25" s="605"/>
      <c r="AKS25" s="605"/>
      <c r="AKT25" s="605"/>
      <c r="AKU25" s="605"/>
      <c r="AKV25" s="605"/>
      <c r="AKW25" s="605"/>
      <c r="AKX25" s="605"/>
      <c r="AKY25" s="605"/>
      <c r="AKZ25" s="605"/>
      <c r="ALA25" s="605"/>
      <c r="ALB25" s="605"/>
      <c r="ALC25" s="605"/>
      <c r="ALD25" s="605"/>
      <c r="ALE25" s="605"/>
      <c r="ALF25" s="605"/>
      <c r="ALG25" s="605"/>
      <c r="ALH25" s="605"/>
      <c r="ALI25" s="605"/>
      <c r="ALJ25" s="605"/>
      <c r="ALK25" s="605"/>
      <c r="ALL25" s="605"/>
      <c r="ALM25" s="605"/>
      <c r="ALN25" s="605"/>
      <c r="ALO25" s="605"/>
      <c r="ALP25" s="605"/>
      <c r="ALQ25" s="605"/>
      <c r="ALR25" s="605"/>
      <c r="ALS25" s="605"/>
      <c r="ALT25" s="605"/>
      <c r="ALU25" s="605"/>
      <c r="ALV25" s="605"/>
      <c r="ALW25" s="605"/>
      <c r="ALX25" s="605"/>
      <c r="ALY25" s="605"/>
      <c r="ALZ25" s="605"/>
      <c r="AMA25" s="605"/>
      <c r="AMB25" s="605"/>
      <c r="AMC25" s="605"/>
      <c r="AMD25" s="605"/>
      <c r="AME25" s="605"/>
      <c r="AMF25" s="605"/>
      <c r="AMG25" s="605"/>
      <c r="AMH25" s="605"/>
      <c r="AMI25" s="605"/>
      <c r="AMJ25" s="605"/>
      <c r="AMK25" s="605"/>
      <c r="AML25" s="605"/>
      <c r="AMM25" s="605"/>
      <c r="AMN25" s="605"/>
      <c r="AMO25" s="605"/>
      <c r="AMP25" s="605"/>
      <c r="AMQ25" s="605"/>
      <c r="AMR25" s="605"/>
      <c r="AMS25" s="605"/>
      <c r="AMT25" s="605"/>
      <c r="AMU25" s="605"/>
      <c r="AMV25" s="605"/>
      <c r="AMW25" s="605"/>
      <c r="AMX25" s="605"/>
      <c r="AMY25" s="605"/>
      <c r="AMZ25" s="605"/>
      <c r="ANA25" s="605"/>
      <c r="ANB25" s="605"/>
      <c r="ANC25" s="605"/>
      <c r="AND25" s="605"/>
      <c r="ANE25" s="605"/>
      <c r="ANF25" s="605"/>
      <c r="ANG25" s="605"/>
      <c r="ANH25" s="605"/>
      <c r="ANI25" s="605"/>
      <c r="ANJ25" s="605"/>
      <c r="ANK25" s="605"/>
      <c r="ANL25" s="605"/>
      <c r="ANM25" s="605"/>
      <c r="ANN25" s="605"/>
      <c r="ANO25" s="605"/>
      <c r="ANP25" s="605"/>
      <c r="ANQ25" s="605"/>
      <c r="ANR25" s="605"/>
      <c r="ANS25" s="605"/>
      <c r="ANT25" s="605"/>
      <c r="ANU25" s="605"/>
      <c r="ANV25" s="605"/>
      <c r="ANW25" s="605"/>
      <c r="ANX25" s="605"/>
      <c r="ANY25" s="605"/>
      <c r="ANZ25" s="605"/>
      <c r="AOA25" s="605"/>
      <c r="AOB25" s="605"/>
      <c r="AOC25" s="605"/>
      <c r="AOD25" s="605"/>
      <c r="AOE25" s="605"/>
      <c r="AOF25" s="605"/>
      <c r="AOG25" s="605"/>
      <c r="AOH25" s="605"/>
      <c r="AOI25" s="605"/>
      <c r="AOJ25" s="605"/>
      <c r="AOK25" s="605"/>
      <c r="AOL25" s="605"/>
      <c r="AOM25" s="605"/>
      <c r="AON25" s="605"/>
      <c r="AOO25" s="605"/>
      <c r="AOP25" s="605"/>
      <c r="AOQ25" s="605"/>
      <c r="AOR25" s="605"/>
      <c r="AOS25" s="605"/>
      <c r="AOT25" s="605"/>
      <c r="AOU25" s="605"/>
      <c r="AOV25" s="605"/>
      <c r="AOW25" s="605"/>
      <c r="AOX25" s="605"/>
      <c r="AOY25" s="605"/>
      <c r="AOZ25" s="605"/>
      <c r="APA25" s="605"/>
      <c r="APB25" s="605"/>
      <c r="APC25" s="605"/>
      <c r="APD25" s="605"/>
      <c r="APE25" s="605"/>
      <c r="APF25" s="605"/>
      <c r="APG25" s="605"/>
      <c r="APH25" s="605"/>
      <c r="API25" s="605"/>
      <c r="APJ25" s="605"/>
      <c r="APK25" s="605"/>
      <c r="APL25" s="605"/>
      <c r="APM25" s="605"/>
      <c r="APN25" s="605"/>
      <c r="APO25" s="605"/>
      <c r="APP25" s="605"/>
      <c r="APQ25" s="605"/>
      <c r="APR25" s="605"/>
      <c r="APS25" s="605"/>
      <c r="APT25" s="605"/>
      <c r="APU25" s="605"/>
      <c r="APV25" s="605"/>
      <c r="APW25" s="605"/>
      <c r="APX25" s="605"/>
      <c r="APY25" s="605"/>
      <c r="APZ25" s="605"/>
      <c r="AQA25" s="605"/>
      <c r="AQB25" s="605"/>
      <c r="AQC25" s="605"/>
      <c r="AQD25" s="605"/>
      <c r="AQE25" s="605"/>
      <c r="AQF25" s="605"/>
      <c r="AQG25" s="605"/>
      <c r="AQH25" s="605"/>
      <c r="AQI25" s="605"/>
      <c r="AQJ25" s="605"/>
      <c r="AQK25" s="605"/>
      <c r="AQL25" s="605"/>
      <c r="AQM25" s="605"/>
      <c r="AQN25" s="605"/>
      <c r="AQO25" s="605"/>
      <c r="AQP25" s="605"/>
      <c r="AQQ25" s="605"/>
      <c r="AQR25" s="605"/>
      <c r="AQS25" s="605"/>
      <c r="AQT25" s="605"/>
      <c r="AQU25" s="605"/>
      <c r="AQV25" s="605"/>
      <c r="AQW25" s="605"/>
      <c r="AQX25" s="605"/>
      <c r="AQY25" s="605"/>
      <c r="AQZ25" s="605"/>
      <c r="ARA25" s="605"/>
      <c r="ARB25" s="605"/>
      <c r="ARC25" s="605"/>
      <c r="ARD25" s="605"/>
      <c r="ARE25" s="605"/>
      <c r="ARF25" s="605"/>
      <c r="ARG25" s="605"/>
      <c r="ARH25" s="605"/>
      <c r="ARI25" s="605"/>
      <c r="ARJ25" s="605"/>
      <c r="ARK25" s="605"/>
      <c r="ARL25" s="605"/>
      <c r="ARM25" s="605"/>
      <c r="ARN25" s="605"/>
      <c r="ARO25" s="605"/>
      <c r="ARP25" s="605"/>
      <c r="ARQ25" s="605"/>
      <c r="ARR25" s="605"/>
      <c r="ARS25" s="605"/>
      <c r="ART25" s="605"/>
      <c r="ARU25" s="605"/>
      <c r="ARV25" s="605"/>
      <c r="ARW25" s="605"/>
      <c r="ARX25" s="605"/>
      <c r="ARY25" s="605"/>
      <c r="ARZ25" s="605"/>
      <c r="ASA25" s="605"/>
      <c r="ASB25" s="605"/>
      <c r="ASC25" s="605"/>
      <c r="ASD25" s="605"/>
      <c r="ASE25" s="605"/>
      <c r="ASF25" s="605"/>
      <c r="ASG25" s="605"/>
      <c r="ASH25" s="605"/>
      <c r="ASI25" s="605"/>
      <c r="ASJ25" s="605"/>
      <c r="ASK25" s="605"/>
      <c r="ASL25" s="605"/>
      <c r="ASM25" s="605"/>
      <c r="ASN25" s="605"/>
      <c r="ASO25" s="605"/>
      <c r="ASP25" s="605"/>
      <c r="ASQ25" s="605"/>
      <c r="ASR25" s="605"/>
      <c r="ASS25" s="605"/>
      <c r="AST25" s="605"/>
      <c r="ASU25" s="605"/>
      <c r="ASV25" s="605"/>
      <c r="ASW25" s="605"/>
      <c r="ASX25" s="605"/>
      <c r="ASY25" s="605"/>
      <c r="ASZ25" s="605"/>
      <c r="ATA25" s="605"/>
      <c r="ATB25" s="605"/>
      <c r="ATC25" s="605"/>
      <c r="ATD25" s="605"/>
      <c r="ATE25" s="605"/>
      <c r="ATF25" s="605"/>
      <c r="ATG25" s="605"/>
      <c r="ATH25" s="605"/>
      <c r="ATI25" s="605"/>
      <c r="ATJ25" s="605"/>
      <c r="ATK25" s="605"/>
      <c r="ATL25" s="605"/>
      <c r="ATM25" s="605"/>
      <c r="ATN25" s="605"/>
      <c r="ATO25" s="605"/>
      <c r="ATP25" s="605"/>
      <c r="ATQ25" s="605"/>
      <c r="ATR25" s="605"/>
      <c r="ATS25" s="605"/>
      <c r="ATT25" s="605"/>
      <c r="ATU25" s="605"/>
      <c r="ATV25" s="605"/>
      <c r="ATW25" s="605"/>
      <c r="ATX25" s="605"/>
      <c r="ATY25" s="605"/>
      <c r="ATZ25" s="605"/>
      <c r="AUA25" s="605"/>
      <c r="AUB25" s="605"/>
      <c r="AUC25" s="605"/>
      <c r="AUD25" s="605"/>
      <c r="AUE25" s="605"/>
      <c r="AUF25" s="605"/>
      <c r="AUG25" s="605"/>
      <c r="AUH25" s="605"/>
      <c r="AUI25" s="605"/>
      <c r="AUJ25" s="605"/>
      <c r="AUK25" s="605"/>
      <c r="AUL25" s="605"/>
      <c r="AUM25" s="605"/>
      <c r="AUN25" s="605"/>
      <c r="AUO25" s="605"/>
      <c r="AUP25" s="605"/>
      <c r="AUQ25" s="605"/>
      <c r="AUR25" s="605"/>
      <c r="AUS25" s="605"/>
      <c r="AUT25" s="605"/>
      <c r="AUU25" s="605"/>
      <c r="AUV25" s="605"/>
      <c r="AUW25" s="605"/>
      <c r="AUX25" s="605"/>
      <c r="AUY25" s="605"/>
      <c r="AUZ25" s="605"/>
      <c r="AVA25" s="605"/>
      <c r="AVB25" s="605"/>
      <c r="AVC25" s="605"/>
      <c r="AVD25" s="605"/>
      <c r="AVE25" s="605"/>
      <c r="AVF25" s="605"/>
      <c r="AVG25" s="605"/>
      <c r="AVH25" s="605"/>
      <c r="AVI25" s="605"/>
      <c r="AVJ25" s="605"/>
      <c r="AVK25" s="605"/>
      <c r="AVL25" s="605"/>
      <c r="AVM25" s="605"/>
      <c r="AVN25" s="605"/>
      <c r="AVO25" s="605"/>
      <c r="AVP25" s="605"/>
      <c r="AVQ25" s="605"/>
      <c r="AVR25" s="605"/>
      <c r="AVS25" s="605"/>
      <c r="AVT25" s="605"/>
      <c r="AVU25" s="605"/>
      <c r="AVV25" s="605"/>
      <c r="AVW25" s="605"/>
      <c r="AVX25" s="605"/>
      <c r="AVY25" s="605"/>
      <c r="AVZ25" s="605"/>
      <c r="AWA25" s="605"/>
      <c r="AWB25" s="605"/>
      <c r="AWC25" s="605"/>
      <c r="AWD25" s="605"/>
      <c r="AWE25" s="605"/>
      <c r="AWF25" s="605"/>
      <c r="AWG25" s="605"/>
      <c r="AWH25" s="605"/>
      <c r="AWI25" s="605"/>
      <c r="AWJ25" s="605"/>
      <c r="AWK25" s="605"/>
      <c r="AWL25" s="605"/>
      <c r="AWM25" s="605"/>
      <c r="AWN25" s="605"/>
      <c r="AWO25" s="605"/>
      <c r="AWP25" s="605"/>
      <c r="AWQ25" s="605"/>
      <c r="AWR25" s="605"/>
      <c r="AWS25" s="605"/>
      <c r="AWT25" s="605"/>
      <c r="AWU25" s="605"/>
      <c r="AWV25" s="605"/>
      <c r="AWW25" s="605"/>
      <c r="AWX25" s="605"/>
      <c r="AWY25" s="605"/>
      <c r="AWZ25" s="605"/>
      <c r="AXA25" s="605"/>
      <c r="AXB25" s="605"/>
      <c r="AXC25" s="605"/>
      <c r="AXD25" s="605"/>
      <c r="AXE25" s="605"/>
      <c r="AXF25" s="605"/>
      <c r="AXG25" s="605"/>
      <c r="AXH25" s="605"/>
      <c r="AXI25" s="605"/>
      <c r="AXJ25" s="605"/>
      <c r="AXK25" s="605"/>
      <c r="AXL25" s="605"/>
      <c r="AXM25" s="605"/>
      <c r="AXN25" s="605"/>
      <c r="AXO25" s="605"/>
      <c r="AXP25" s="605"/>
      <c r="AXQ25" s="605"/>
      <c r="AXR25" s="605"/>
      <c r="AXS25" s="605"/>
      <c r="AXT25" s="605"/>
      <c r="AXU25" s="605"/>
      <c r="AXV25" s="605"/>
      <c r="AXW25" s="605"/>
      <c r="AXX25" s="605"/>
      <c r="AXY25" s="605"/>
      <c r="AXZ25" s="605"/>
      <c r="AYA25" s="605"/>
      <c r="AYB25" s="605"/>
      <c r="AYC25" s="605"/>
      <c r="AYD25" s="605"/>
      <c r="AYE25" s="605"/>
      <c r="AYF25" s="605"/>
      <c r="AYG25" s="605"/>
      <c r="AYH25" s="605"/>
      <c r="AYI25" s="605"/>
      <c r="AYJ25" s="605"/>
      <c r="AYK25" s="605"/>
      <c r="AYL25" s="605"/>
      <c r="AYM25" s="605"/>
      <c r="AYN25" s="605"/>
      <c r="AYO25" s="605"/>
      <c r="AYP25" s="605"/>
      <c r="AYQ25" s="605"/>
      <c r="AYR25" s="605"/>
      <c r="AYS25" s="605"/>
      <c r="AYT25" s="605"/>
      <c r="AYU25" s="605"/>
      <c r="AYV25" s="605"/>
      <c r="AYW25" s="605"/>
      <c r="AYX25" s="605"/>
      <c r="AYY25" s="605"/>
      <c r="AYZ25" s="605"/>
      <c r="AZA25" s="605"/>
      <c r="AZB25" s="605"/>
      <c r="AZC25" s="605"/>
      <c r="AZD25" s="605"/>
      <c r="AZE25" s="605"/>
      <c r="AZF25" s="605"/>
      <c r="AZG25" s="605"/>
      <c r="AZH25" s="605"/>
      <c r="AZI25" s="605"/>
      <c r="AZJ25" s="605"/>
      <c r="AZK25" s="605"/>
      <c r="AZL25" s="605"/>
      <c r="AZM25" s="605"/>
      <c r="AZN25" s="605"/>
      <c r="AZO25" s="605"/>
      <c r="AZP25" s="605"/>
      <c r="AZQ25" s="605"/>
      <c r="AZR25" s="605"/>
      <c r="AZS25" s="605"/>
      <c r="AZT25" s="605"/>
      <c r="AZU25" s="605"/>
      <c r="AZV25" s="605"/>
      <c r="AZW25" s="605"/>
      <c r="AZX25" s="605"/>
      <c r="AZY25" s="605"/>
      <c r="AZZ25" s="605"/>
      <c r="BAA25" s="605"/>
      <c r="BAB25" s="605"/>
      <c r="BAC25" s="605"/>
      <c r="BAD25" s="605"/>
      <c r="BAE25" s="605"/>
      <c r="BAF25" s="605"/>
      <c r="BAG25" s="605"/>
      <c r="BAH25" s="605"/>
      <c r="BAI25" s="605"/>
      <c r="BAJ25" s="605"/>
      <c r="BAK25" s="605"/>
      <c r="BAL25" s="605"/>
      <c r="BAM25" s="605"/>
      <c r="BAN25" s="605"/>
      <c r="BAO25" s="605"/>
      <c r="BAP25" s="605"/>
      <c r="BAQ25" s="605"/>
      <c r="BAR25" s="605"/>
      <c r="BAS25" s="605"/>
      <c r="BAT25" s="605"/>
      <c r="BAU25" s="605"/>
      <c r="BAV25" s="605"/>
      <c r="BAW25" s="605"/>
      <c r="BAX25" s="605"/>
      <c r="BAY25" s="605"/>
      <c r="BAZ25" s="605"/>
      <c r="BBA25" s="605"/>
      <c r="BBB25" s="605"/>
      <c r="BBC25" s="605"/>
      <c r="BBD25" s="605"/>
      <c r="BBE25" s="605"/>
      <c r="BBF25" s="605"/>
      <c r="BBG25" s="605"/>
      <c r="BBH25" s="605"/>
      <c r="BBI25" s="605"/>
      <c r="BBJ25" s="605"/>
      <c r="BBK25" s="605"/>
      <c r="BBL25" s="605"/>
      <c r="BBM25" s="605"/>
      <c r="BBN25" s="605"/>
      <c r="BBO25" s="605"/>
      <c r="BBP25" s="605"/>
      <c r="BBQ25" s="605"/>
      <c r="BBR25" s="605"/>
      <c r="BBS25" s="605"/>
      <c r="BBT25" s="605"/>
      <c r="BBU25" s="605"/>
      <c r="BBV25" s="605"/>
      <c r="BBW25" s="605"/>
      <c r="BBX25" s="605"/>
      <c r="BBY25" s="605"/>
      <c r="BBZ25" s="605"/>
      <c r="BCA25" s="605"/>
      <c r="BCB25" s="605"/>
      <c r="BCC25" s="605"/>
      <c r="BCD25" s="605"/>
      <c r="BCE25" s="605"/>
      <c r="BCF25" s="605"/>
      <c r="BCG25" s="605"/>
      <c r="BCH25" s="605"/>
      <c r="BCI25" s="605"/>
      <c r="BCJ25" s="605"/>
      <c r="BCK25" s="605"/>
      <c r="BCL25" s="605"/>
      <c r="BCM25" s="605"/>
      <c r="BCN25" s="605"/>
      <c r="BCO25" s="605"/>
      <c r="BCP25" s="605"/>
      <c r="BCQ25" s="605"/>
      <c r="BCR25" s="605"/>
      <c r="BCS25" s="605"/>
      <c r="BCT25" s="605"/>
      <c r="BCU25" s="605"/>
      <c r="BCV25" s="605"/>
      <c r="BCW25" s="605"/>
      <c r="BCX25" s="605"/>
      <c r="BCY25" s="605"/>
      <c r="BCZ25" s="605"/>
      <c r="BDA25" s="605"/>
      <c r="BDB25" s="605"/>
      <c r="BDC25" s="605"/>
      <c r="BDD25" s="605"/>
      <c r="BDE25" s="605"/>
      <c r="BDF25" s="605"/>
      <c r="BDG25" s="605"/>
      <c r="BDH25" s="605"/>
      <c r="BDI25" s="605"/>
      <c r="BDJ25" s="605"/>
      <c r="BDK25" s="605"/>
      <c r="BDL25" s="605"/>
      <c r="BDM25" s="605"/>
      <c r="BDN25" s="605"/>
      <c r="BDO25" s="605"/>
      <c r="BDP25" s="605"/>
      <c r="BDQ25" s="605"/>
      <c r="BDR25" s="605"/>
      <c r="BDS25" s="605"/>
      <c r="BDT25" s="605"/>
      <c r="BDU25" s="605"/>
      <c r="BDV25" s="605"/>
      <c r="BDW25" s="605"/>
      <c r="BDX25" s="605"/>
      <c r="BDY25" s="605"/>
      <c r="BDZ25" s="605"/>
      <c r="BEA25" s="605"/>
      <c r="BEB25" s="605"/>
      <c r="BEC25" s="605"/>
      <c r="BED25" s="605"/>
      <c r="BEE25" s="605"/>
      <c r="BEF25" s="605"/>
      <c r="BEG25" s="605"/>
      <c r="BEH25" s="605"/>
      <c r="BEI25" s="605"/>
      <c r="BEJ25" s="605"/>
      <c r="BEK25" s="605"/>
      <c r="BEL25" s="605"/>
      <c r="BEM25" s="605"/>
      <c r="BEN25" s="605"/>
      <c r="BEO25" s="605"/>
      <c r="BEP25" s="605"/>
      <c r="BEQ25" s="605"/>
      <c r="BER25" s="605"/>
      <c r="BES25" s="605"/>
      <c r="BET25" s="605"/>
      <c r="BEU25" s="605"/>
      <c r="BEV25" s="605"/>
      <c r="BEW25" s="605"/>
      <c r="BEX25" s="605"/>
      <c r="BEY25" s="605"/>
      <c r="BEZ25" s="605"/>
      <c r="BFA25" s="605"/>
      <c r="BFB25" s="605"/>
      <c r="BFC25" s="605"/>
      <c r="BFD25" s="605"/>
      <c r="BFE25" s="605"/>
      <c r="BFF25" s="605"/>
      <c r="BFG25" s="605"/>
      <c r="BFH25" s="605"/>
      <c r="BFI25" s="605"/>
      <c r="BFJ25" s="605"/>
      <c r="BFK25" s="605"/>
      <c r="BFL25" s="605"/>
      <c r="BFM25" s="605"/>
      <c r="BFN25" s="605"/>
      <c r="BFO25" s="605"/>
      <c r="BFP25" s="605"/>
      <c r="BFQ25" s="605"/>
      <c r="BFR25" s="605"/>
      <c r="BFS25" s="605"/>
      <c r="BFT25" s="605"/>
      <c r="BFU25" s="605"/>
      <c r="BFV25" s="605"/>
      <c r="BFW25" s="605"/>
      <c r="BFX25" s="605"/>
      <c r="BFY25" s="605"/>
      <c r="BFZ25" s="605"/>
      <c r="BGA25" s="605"/>
      <c r="BGB25" s="605"/>
      <c r="BGC25" s="605"/>
      <c r="BGD25" s="605"/>
      <c r="BGE25" s="605"/>
      <c r="BGF25" s="605"/>
      <c r="BGG25" s="605"/>
      <c r="BGH25" s="605"/>
      <c r="BGI25" s="605"/>
      <c r="BGJ25" s="605"/>
      <c r="BGK25" s="605"/>
      <c r="BGL25" s="605"/>
      <c r="BGM25" s="605"/>
      <c r="BGN25" s="605"/>
      <c r="BGO25" s="605"/>
      <c r="BGP25" s="605"/>
      <c r="BGQ25" s="605"/>
      <c r="BGR25" s="605"/>
      <c r="BGS25" s="605"/>
      <c r="BGT25" s="605"/>
      <c r="BGU25" s="605"/>
      <c r="BGV25" s="605"/>
      <c r="BGW25" s="605"/>
      <c r="BGX25" s="605"/>
      <c r="BGY25" s="605"/>
      <c r="BGZ25" s="605"/>
      <c r="BHA25" s="605"/>
      <c r="BHB25" s="605"/>
      <c r="BHC25" s="605"/>
      <c r="BHD25" s="605"/>
      <c r="BHE25" s="605"/>
      <c r="BHF25" s="605"/>
      <c r="BHG25" s="605"/>
      <c r="BHH25" s="605"/>
      <c r="BHI25" s="605"/>
      <c r="BHJ25" s="605"/>
      <c r="BHK25" s="605"/>
      <c r="BHL25" s="605"/>
      <c r="BHM25" s="605"/>
      <c r="BHN25" s="605"/>
      <c r="BHO25" s="605"/>
      <c r="BHP25" s="605"/>
      <c r="BHQ25" s="605"/>
      <c r="BHR25" s="605"/>
      <c r="BHS25" s="605"/>
      <c r="BHT25" s="605"/>
      <c r="BHU25" s="605"/>
      <c r="BHV25" s="605"/>
      <c r="BHW25" s="605"/>
      <c r="BHX25" s="605"/>
      <c r="BHY25" s="605"/>
      <c r="BHZ25" s="605"/>
      <c r="BIA25" s="605"/>
      <c r="BIB25" s="605"/>
      <c r="BIC25" s="605"/>
      <c r="BID25" s="605"/>
      <c r="BIE25" s="605"/>
      <c r="BIF25" s="605"/>
      <c r="BIG25" s="605"/>
      <c r="BIH25" s="605"/>
      <c r="BII25" s="605"/>
      <c r="BIJ25" s="605"/>
      <c r="BIK25" s="605"/>
      <c r="BIL25" s="605"/>
      <c r="BIM25" s="605"/>
      <c r="BIN25" s="605"/>
      <c r="BIO25" s="605"/>
      <c r="BIP25" s="605"/>
      <c r="BIQ25" s="605"/>
      <c r="BIR25" s="605"/>
      <c r="BIS25" s="605"/>
      <c r="BIT25" s="605"/>
      <c r="BIU25" s="605"/>
      <c r="BIV25" s="605"/>
      <c r="BIW25" s="605"/>
      <c r="BIX25" s="605"/>
      <c r="BIY25" s="605"/>
      <c r="BIZ25" s="605"/>
      <c r="BJA25" s="605"/>
      <c r="BJB25" s="605"/>
      <c r="BJC25" s="605"/>
      <c r="BJD25" s="605"/>
      <c r="BJE25" s="605"/>
      <c r="BJF25" s="605"/>
      <c r="BJG25" s="605"/>
      <c r="BJH25" s="605"/>
      <c r="BJI25" s="605"/>
      <c r="BJJ25" s="605"/>
      <c r="BJK25" s="605"/>
      <c r="BJL25" s="605"/>
      <c r="BJM25" s="605"/>
      <c r="BJN25" s="605"/>
      <c r="BJO25" s="605"/>
      <c r="BJP25" s="605"/>
      <c r="BJQ25" s="605"/>
      <c r="BJR25" s="605"/>
      <c r="BJS25" s="605"/>
      <c r="BJT25" s="605"/>
      <c r="BJU25" s="605"/>
      <c r="BJV25" s="605"/>
      <c r="BJW25" s="605"/>
      <c r="BJX25" s="605"/>
      <c r="BJY25" s="605"/>
      <c r="BJZ25" s="605"/>
      <c r="BKA25" s="605"/>
      <c r="BKB25" s="605"/>
      <c r="BKC25" s="605"/>
      <c r="BKD25" s="605"/>
      <c r="BKE25" s="605"/>
      <c r="BKF25" s="605"/>
      <c r="BKG25" s="605"/>
      <c r="BKH25" s="605"/>
      <c r="BKI25" s="605"/>
      <c r="BKJ25" s="605"/>
      <c r="BKK25" s="605"/>
      <c r="BKL25" s="605"/>
      <c r="BKM25" s="605"/>
      <c r="BKN25" s="605"/>
      <c r="BKO25" s="605"/>
      <c r="BKP25" s="605"/>
      <c r="BKQ25" s="605"/>
      <c r="BKR25" s="605"/>
      <c r="BKS25" s="605"/>
      <c r="BKT25" s="605"/>
      <c r="BKU25" s="605"/>
      <c r="BKV25" s="605"/>
      <c r="BKW25" s="605"/>
      <c r="BKX25" s="605"/>
      <c r="BKY25" s="605"/>
      <c r="BKZ25" s="605"/>
      <c r="BLA25" s="605"/>
      <c r="BLB25" s="605"/>
      <c r="BLC25" s="605"/>
      <c r="BLD25" s="605"/>
      <c r="BLE25" s="605"/>
      <c r="BLF25" s="605"/>
      <c r="BLG25" s="605"/>
      <c r="BLH25" s="605"/>
      <c r="BLI25" s="605"/>
      <c r="BLJ25" s="605"/>
      <c r="BLK25" s="605"/>
      <c r="BLL25" s="605"/>
      <c r="BLM25" s="605"/>
      <c r="BLN25" s="605"/>
      <c r="BLO25" s="605"/>
      <c r="BLP25" s="605"/>
      <c r="BLQ25" s="605"/>
      <c r="BLR25" s="605"/>
      <c r="BLS25" s="605"/>
      <c r="BLT25" s="605"/>
      <c r="BLU25" s="605"/>
      <c r="BLV25" s="605"/>
      <c r="BLW25" s="605"/>
      <c r="BLX25" s="605"/>
      <c r="BLY25" s="605"/>
      <c r="BLZ25" s="605"/>
      <c r="BMA25" s="605"/>
      <c r="BMB25" s="605"/>
      <c r="BMC25" s="605"/>
      <c r="BMD25" s="605"/>
      <c r="BME25" s="605"/>
      <c r="BMF25" s="605"/>
      <c r="BMG25" s="605"/>
      <c r="BMH25" s="605"/>
      <c r="BMI25" s="605"/>
      <c r="BMJ25" s="605"/>
      <c r="BMK25" s="605"/>
      <c r="BML25" s="605"/>
      <c r="BMM25" s="605"/>
      <c r="BMN25" s="605"/>
      <c r="BMO25" s="605"/>
      <c r="BMP25" s="605"/>
      <c r="BMQ25" s="605"/>
      <c r="BMR25" s="605"/>
      <c r="BMS25" s="605"/>
      <c r="BMT25" s="605"/>
      <c r="BMU25" s="605"/>
      <c r="BMV25" s="605"/>
      <c r="BMW25" s="605"/>
      <c r="BMX25" s="605"/>
      <c r="BMY25" s="605"/>
      <c r="BMZ25" s="605"/>
      <c r="BNA25" s="605"/>
      <c r="BNB25" s="605"/>
      <c r="BNC25" s="605"/>
      <c r="BND25" s="605"/>
      <c r="BNE25" s="605"/>
      <c r="BNF25" s="605"/>
      <c r="BNG25" s="605"/>
      <c r="BNH25" s="605"/>
      <c r="BNI25" s="605"/>
      <c r="BNJ25" s="605"/>
      <c r="BNK25" s="605"/>
      <c r="BNL25" s="605"/>
      <c r="BNM25" s="605"/>
      <c r="BNN25" s="605"/>
      <c r="BNO25" s="605"/>
      <c r="BNP25" s="605"/>
      <c r="BNQ25" s="605"/>
      <c r="BNR25" s="605"/>
      <c r="BNS25" s="605"/>
      <c r="BNT25" s="605"/>
      <c r="BNU25" s="605"/>
      <c r="BNV25" s="605"/>
      <c r="BNW25" s="605"/>
      <c r="BNX25" s="605"/>
      <c r="BNY25" s="605"/>
      <c r="BNZ25" s="605"/>
      <c r="BOA25" s="605"/>
      <c r="BOB25" s="605"/>
      <c r="BOC25" s="605"/>
      <c r="BOD25" s="605"/>
      <c r="BOE25" s="605"/>
      <c r="BOF25" s="605"/>
      <c r="BOG25" s="605"/>
      <c r="BOH25" s="605"/>
      <c r="BOI25" s="605"/>
      <c r="BOJ25" s="605"/>
      <c r="BOK25" s="605"/>
      <c r="BOL25" s="605"/>
      <c r="BOM25" s="605"/>
      <c r="BON25" s="605"/>
      <c r="BOO25" s="605"/>
      <c r="BOP25" s="605"/>
      <c r="BOQ25" s="605"/>
      <c r="BOR25" s="605"/>
      <c r="BOS25" s="605"/>
      <c r="BOT25" s="605"/>
      <c r="BOU25" s="605"/>
      <c r="BOV25" s="605"/>
      <c r="BOW25" s="605"/>
      <c r="BOX25" s="605"/>
      <c r="BOY25" s="605"/>
      <c r="BOZ25" s="605"/>
      <c r="BPA25" s="605"/>
      <c r="BPB25" s="605"/>
      <c r="BPC25" s="605"/>
      <c r="BPD25" s="605"/>
      <c r="BPE25" s="605"/>
      <c r="BPF25" s="605"/>
      <c r="BPG25" s="605"/>
      <c r="BPH25" s="605"/>
      <c r="BPI25" s="605"/>
      <c r="BPJ25" s="605"/>
      <c r="BPK25" s="605"/>
      <c r="BPL25" s="605"/>
      <c r="BPM25" s="605"/>
      <c r="BPN25" s="605"/>
      <c r="BPO25" s="605"/>
      <c r="BPP25" s="605"/>
      <c r="BPQ25" s="605"/>
      <c r="BPR25" s="605"/>
      <c r="BPS25" s="605"/>
      <c r="BPT25" s="605"/>
      <c r="BPU25" s="605"/>
      <c r="BPV25" s="605"/>
      <c r="BPW25" s="605"/>
      <c r="BPX25" s="605"/>
      <c r="BPY25" s="605"/>
      <c r="BPZ25" s="605"/>
      <c r="BQA25" s="605"/>
      <c r="BQB25" s="605"/>
      <c r="BQC25" s="605"/>
      <c r="BQD25" s="605"/>
      <c r="BQE25" s="605"/>
      <c r="BQF25" s="605"/>
      <c r="BQG25" s="605"/>
      <c r="BQH25" s="605"/>
      <c r="BQI25" s="605"/>
      <c r="BQJ25" s="605"/>
      <c r="BQK25" s="605"/>
      <c r="BQL25" s="605"/>
      <c r="BQM25" s="605"/>
      <c r="BQN25" s="605"/>
      <c r="BQO25" s="605"/>
      <c r="BQP25" s="605"/>
      <c r="BQQ25" s="605"/>
      <c r="BQR25" s="605"/>
      <c r="BQS25" s="605"/>
      <c r="BQT25" s="605"/>
      <c r="BQU25" s="605"/>
      <c r="BQV25" s="605"/>
      <c r="BQW25" s="605"/>
      <c r="BQX25" s="605"/>
      <c r="BQY25" s="605"/>
      <c r="BQZ25" s="605"/>
      <c r="BRA25" s="605"/>
      <c r="BRB25" s="605"/>
      <c r="BRC25" s="605"/>
      <c r="BRD25" s="605"/>
      <c r="BRE25" s="605"/>
      <c r="BRF25" s="605"/>
      <c r="BRG25" s="605"/>
      <c r="BRH25" s="605"/>
      <c r="BRI25" s="605"/>
      <c r="BRJ25" s="605"/>
      <c r="BRK25" s="605"/>
      <c r="BRL25" s="605"/>
      <c r="BRM25" s="605"/>
      <c r="BRN25" s="605"/>
      <c r="BRO25" s="605"/>
      <c r="BRP25" s="605"/>
      <c r="BRQ25" s="605"/>
      <c r="BRR25" s="605"/>
      <c r="BRS25" s="605"/>
      <c r="BRT25" s="605"/>
      <c r="BRU25" s="605"/>
      <c r="BRV25" s="605"/>
      <c r="BRW25" s="605"/>
      <c r="BRX25" s="605"/>
      <c r="BRY25" s="605"/>
      <c r="BRZ25" s="605"/>
      <c r="BSA25" s="605"/>
      <c r="BSB25" s="605"/>
      <c r="BSC25" s="605"/>
      <c r="BSD25" s="605"/>
      <c r="BSE25" s="605"/>
      <c r="BSF25" s="605"/>
      <c r="BSG25" s="605"/>
      <c r="BSH25" s="605"/>
      <c r="BSI25" s="605"/>
      <c r="BSJ25" s="605"/>
      <c r="BSK25" s="605"/>
      <c r="BSL25" s="605"/>
      <c r="BSM25" s="605"/>
      <c r="BSN25" s="605"/>
      <c r="BSO25" s="605"/>
      <c r="BSP25" s="605"/>
      <c r="BSQ25" s="605"/>
      <c r="BSR25" s="605"/>
      <c r="BSS25" s="605"/>
      <c r="BST25" s="605"/>
      <c r="BSU25" s="605"/>
      <c r="BSV25" s="605"/>
      <c r="BSW25" s="605"/>
      <c r="BSX25" s="605"/>
      <c r="BSY25" s="605"/>
      <c r="BSZ25" s="605"/>
      <c r="BTA25" s="605"/>
      <c r="BTB25" s="605"/>
      <c r="BTC25" s="605"/>
      <c r="BTD25" s="605"/>
      <c r="BTE25" s="605"/>
      <c r="BTF25" s="605"/>
      <c r="BTG25" s="605"/>
      <c r="BTH25" s="605"/>
      <c r="BTI25" s="605"/>
      <c r="BTJ25" s="605"/>
      <c r="BTK25" s="605"/>
      <c r="BTL25" s="605"/>
      <c r="BTM25" s="605"/>
      <c r="BTN25" s="605"/>
      <c r="BTO25" s="605"/>
      <c r="BTP25" s="605"/>
      <c r="BTQ25" s="605"/>
      <c r="BTR25" s="605"/>
      <c r="BTS25" s="605"/>
      <c r="BTT25" s="605"/>
      <c r="BTU25" s="605"/>
      <c r="BTV25" s="605"/>
      <c r="BTW25" s="605"/>
      <c r="BTX25" s="605"/>
      <c r="BTY25" s="605"/>
      <c r="BTZ25" s="605"/>
      <c r="BUA25" s="605"/>
      <c r="BUB25" s="605"/>
      <c r="BUC25" s="605"/>
      <c r="BUD25" s="605"/>
      <c r="BUE25" s="605"/>
      <c r="BUF25" s="605"/>
      <c r="BUG25" s="605"/>
      <c r="BUH25" s="605"/>
      <c r="BUI25" s="605"/>
      <c r="BUJ25" s="605"/>
      <c r="BUK25" s="605"/>
      <c r="BUL25" s="605"/>
      <c r="BUM25" s="605"/>
      <c r="BUN25" s="605"/>
      <c r="BUO25" s="605"/>
      <c r="BUP25" s="605"/>
      <c r="BUQ25" s="605"/>
      <c r="BUR25" s="605"/>
      <c r="BUS25" s="605"/>
      <c r="BUT25" s="605"/>
      <c r="BUU25" s="605"/>
      <c r="BUV25" s="605"/>
      <c r="BUW25" s="605"/>
      <c r="BUX25" s="605"/>
      <c r="BUY25" s="605"/>
      <c r="BUZ25" s="605"/>
      <c r="BVA25" s="605"/>
      <c r="BVB25" s="605"/>
      <c r="BVC25" s="605"/>
      <c r="BVD25" s="605"/>
      <c r="BVE25" s="605"/>
      <c r="BVF25" s="605"/>
      <c r="BVG25" s="605"/>
      <c r="BVH25" s="605"/>
      <c r="BVI25" s="605"/>
      <c r="BVJ25" s="605"/>
      <c r="BVK25" s="605"/>
      <c r="BVL25" s="605"/>
      <c r="BVM25" s="605"/>
      <c r="BVN25" s="605"/>
      <c r="BVO25" s="605"/>
      <c r="BVP25" s="605"/>
      <c r="BVQ25" s="605"/>
      <c r="BVR25" s="605"/>
      <c r="BVS25" s="605"/>
      <c r="BVT25" s="605"/>
      <c r="BVU25" s="605"/>
      <c r="BVV25" s="605"/>
      <c r="BVW25" s="605"/>
      <c r="BVX25" s="605"/>
      <c r="BVY25" s="605"/>
      <c r="BVZ25" s="605"/>
      <c r="BWA25" s="605"/>
      <c r="BWB25" s="605"/>
      <c r="BWC25" s="605"/>
      <c r="BWD25" s="605"/>
      <c r="BWE25" s="605"/>
      <c r="BWF25" s="605"/>
      <c r="BWG25" s="605"/>
      <c r="BWH25" s="605"/>
      <c r="BWI25" s="605"/>
      <c r="BWJ25" s="605"/>
      <c r="BWK25" s="605"/>
      <c r="BWL25" s="605"/>
      <c r="BWM25" s="605"/>
      <c r="BWN25" s="605"/>
      <c r="BWO25" s="605"/>
      <c r="BWP25" s="605"/>
      <c r="BWQ25" s="605"/>
      <c r="BWR25" s="605"/>
      <c r="BWS25" s="605"/>
      <c r="BWT25" s="605"/>
      <c r="BWU25" s="605"/>
      <c r="BWV25" s="605"/>
      <c r="BWW25" s="605"/>
      <c r="BWX25" s="605"/>
      <c r="BWY25" s="605"/>
      <c r="BWZ25" s="605"/>
      <c r="BXA25" s="605"/>
      <c r="BXB25" s="605"/>
      <c r="BXC25" s="605"/>
      <c r="BXD25" s="605"/>
      <c r="BXE25" s="605"/>
      <c r="BXF25" s="605"/>
      <c r="BXG25" s="605"/>
      <c r="BXH25" s="605"/>
      <c r="BXI25" s="605"/>
      <c r="BXJ25" s="605"/>
      <c r="BXK25" s="605"/>
      <c r="BXL25" s="605"/>
      <c r="BXM25" s="605"/>
      <c r="BXN25" s="605"/>
      <c r="BXO25" s="605"/>
      <c r="BXP25" s="605"/>
      <c r="BXQ25" s="605"/>
      <c r="BXR25" s="605"/>
      <c r="BXS25" s="605"/>
      <c r="BXT25" s="605"/>
      <c r="BXU25" s="605"/>
      <c r="BXV25" s="605"/>
      <c r="BXW25" s="605"/>
      <c r="BXX25" s="605"/>
      <c r="BXY25" s="605"/>
      <c r="BXZ25" s="605"/>
      <c r="BYA25" s="605"/>
      <c r="BYB25" s="605"/>
      <c r="BYC25" s="605"/>
      <c r="BYD25" s="605"/>
      <c r="BYE25" s="605"/>
      <c r="BYF25" s="605"/>
      <c r="BYG25" s="605"/>
      <c r="BYH25" s="605"/>
      <c r="BYI25" s="605"/>
      <c r="BYJ25" s="605"/>
      <c r="BYK25" s="605"/>
      <c r="BYL25" s="605"/>
      <c r="BYM25" s="605"/>
      <c r="BYN25" s="605"/>
      <c r="BYO25" s="605"/>
      <c r="BYP25" s="605"/>
      <c r="BYQ25" s="605"/>
      <c r="BYR25" s="605"/>
      <c r="BYS25" s="605"/>
      <c r="BYT25" s="605"/>
      <c r="BYU25" s="605"/>
      <c r="BYV25" s="605"/>
      <c r="BYW25" s="605"/>
      <c r="BYX25" s="605"/>
      <c r="BYY25" s="605"/>
      <c r="BYZ25" s="605"/>
      <c r="BZA25" s="605"/>
      <c r="BZB25" s="605"/>
      <c r="BZC25" s="605"/>
      <c r="BZD25" s="605"/>
      <c r="BZE25" s="605"/>
      <c r="BZF25" s="605"/>
      <c r="BZG25" s="605"/>
      <c r="BZH25" s="605"/>
      <c r="BZI25" s="605"/>
      <c r="BZJ25" s="605"/>
      <c r="BZK25" s="605"/>
      <c r="BZL25" s="605"/>
      <c r="BZM25" s="605"/>
      <c r="BZN25" s="605"/>
      <c r="BZO25" s="605"/>
      <c r="BZP25" s="605"/>
      <c r="BZQ25" s="605"/>
      <c r="BZR25" s="605"/>
      <c r="BZS25" s="605"/>
      <c r="BZT25" s="605"/>
      <c r="BZU25" s="605"/>
      <c r="BZV25" s="605"/>
      <c r="BZW25" s="605"/>
      <c r="BZX25" s="605"/>
      <c r="BZY25" s="605"/>
      <c r="BZZ25" s="605"/>
      <c r="CAA25" s="605"/>
      <c r="CAB25" s="605"/>
      <c r="CAC25" s="605"/>
      <c r="CAD25" s="605"/>
      <c r="CAE25" s="605"/>
      <c r="CAF25" s="605"/>
      <c r="CAG25" s="605"/>
      <c r="CAH25" s="605"/>
      <c r="CAI25" s="605"/>
      <c r="CAJ25" s="605"/>
      <c r="CAK25" s="605"/>
      <c r="CAL25" s="605"/>
      <c r="CAM25" s="605"/>
      <c r="CAN25" s="605"/>
      <c r="CAO25" s="605"/>
      <c r="CAP25" s="605"/>
      <c r="CAQ25" s="605"/>
      <c r="CAR25" s="605"/>
      <c r="CAS25" s="605"/>
      <c r="CAT25" s="605"/>
      <c r="CAU25" s="605"/>
      <c r="CAV25" s="605"/>
      <c r="CAW25" s="605"/>
      <c r="CAX25" s="605"/>
      <c r="CAY25" s="605"/>
      <c r="CAZ25" s="605"/>
      <c r="CBA25" s="605"/>
      <c r="CBB25" s="605"/>
      <c r="CBC25" s="605"/>
      <c r="CBD25" s="605"/>
      <c r="CBE25" s="605"/>
      <c r="CBF25" s="605"/>
      <c r="CBG25" s="605"/>
      <c r="CBH25" s="605"/>
      <c r="CBI25" s="605"/>
      <c r="CBJ25" s="605"/>
      <c r="CBK25" s="605"/>
      <c r="CBL25" s="605"/>
      <c r="CBM25" s="605"/>
      <c r="CBN25" s="605"/>
      <c r="CBO25" s="605"/>
      <c r="CBP25" s="605"/>
      <c r="CBQ25" s="605"/>
      <c r="CBR25" s="605"/>
      <c r="CBS25" s="605"/>
      <c r="CBT25" s="605"/>
      <c r="CBU25" s="605"/>
      <c r="CBV25" s="605"/>
      <c r="CBW25" s="605"/>
      <c r="CBX25" s="605"/>
      <c r="CBY25" s="605"/>
      <c r="CBZ25" s="605"/>
      <c r="CCA25" s="605"/>
      <c r="CCB25" s="605"/>
      <c r="CCC25" s="605"/>
      <c r="CCD25" s="605"/>
      <c r="CCE25" s="605"/>
      <c r="CCF25" s="605"/>
      <c r="CCG25" s="605"/>
      <c r="CCH25" s="605"/>
      <c r="CCI25" s="605"/>
      <c r="CCJ25" s="605"/>
      <c r="CCK25" s="605"/>
      <c r="CCL25" s="605"/>
      <c r="CCM25" s="605"/>
      <c r="CCN25" s="605"/>
      <c r="CCO25" s="605"/>
      <c r="CCP25" s="605"/>
      <c r="CCQ25" s="605"/>
      <c r="CCR25" s="605"/>
      <c r="CCS25" s="605"/>
      <c r="CCT25" s="605"/>
      <c r="CCU25" s="605"/>
      <c r="CCV25" s="605"/>
      <c r="CCW25" s="605"/>
      <c r="CCX25" s="605"/>
      <c r="CCY25" s="605"/>
      <c r="CCZ25" s="605"/>
      <c r="CDA25" s="605"/>
      <c r="CDB25" s="605"/>
      <c r="CDC25" s="605"/>
      <c r="CDD25" s="605"/>
      <c r="CDE25" s="605"/>
      <c r="CDF25" s="605"/>
      <c r="CDG25" s="605"/>
      <c r="CDH25" s="605"/>
      <c r="CDI25" s="605"/>
      <c r="CDJ25" s="605"/>
      <c r="CDK25" s="605"/>
      <c r="CDL25" s="605"/>
      <c r="CDM25" s="605"/>
      <c r="CDN25" s="605"/>
      <c r="CDO25" s="605"/>
      <c r="CDP25" s="605"/>
      <c r="CDQ25" s="605"/>
      <c r="CDR25" s="605"/>
      <c r="CDS25" s="605"/>
      <c r="CDT25" s="605"/>
      <c r="CDU25" s="605"/>
      <c r="CDV25" s="605"/>
      <c r="CDW25" s="605"/>
      <c r="CDX25" s="605"/>
      <c r="CDY25" s="605"/>
      <c r="CDZ25" s="605"/>
      <c r="CEA25" s="605"/>
      <c r="CEB25" s="605"/>
      <c r="CEC25" s="605"/>
      <c r="CED25" s="605"/>
      <c r="CEE25" s="605"/>
      <c r="CEF25" s="605"/>
      <c r="CEG25" s="605"/>
      <c r="CEH25" s="605"/>
      <c r="CEI25" s="605"/>
      <c r="CEJ25" s="605"/>
      <c r="CEK25" s="605"/>
      <c r="CEL25" s="605"/>
      <c r="CEM25" s="605"/>
      <c r="CEN25" s="605"/>
      <c r="CEO25" s="605"/>
      <c r="CEP25" s="605"/>
      <c r="CEQ25" s="605"/>
      <c r="CER25" s="605"/>
      <c r="CES25" s="605"/>
      <c r="CET25" s="605"/>
      <c r="CEU25" s="605"/>
      <c r="CEV25" s="605"/>
      <c r="CEW25" s="605"/>
      <c r="CEX25" s="605"/>
      <c r="CEY25" s="605"/>
      <c r="CEZ25" s="605"/>
      <c r="CFA25" s="605"/>
      <c r="CFB25" s="605"/>
      <c r="CFC25" s="605"/>
      <c r="CFD25" s="605"/>
      <c r="CFE25" s="605"/>
      <c r="CFF25" s="605"/>
      <c r="CFG25" s="605"/>
      <c r="CFH25" s="605"/>
      <c r="CFI25" s="605"/>
      <c r="CFJ25" s="605"/>
      <c r="CFK25" s="605"/>
      <c r="CFL25" s="605"/>
      <c r="CFM25" s="605"/>
      <c r="CFN25" s="605"/>
      <c r="CFO25" s="605"/>
      <c r="CFP25" s="605"/>
      <c r="CFQ25" s="605"/>
      <c r="CFR25" s="605"/>
      <c r="CFS25" s="605"/>
      <c r="CFT25" s="605"/>
      <c r="CFU25" s="605"/>
      <c r="CFV25" s="605"/>
      <c r="CFW25" s="605"/>
      <c r="CFX25" s="605"/>
      <c r="CFY25" s="605"/>
      <c r="CFZ25" s="605"/>
      <c r="CGA25" s="605"/>
      <c r="CGB25" s="605"/>
      <c r="CGC25" s="605"/>
      <c r="CGD25" s="605"/>
      <c r="CGE25" s="605"/>
      <c r="CGF25" s="605"/>
      <c r="CGG25" s="605"/>
      <c r="CGH25" s="605"/>
      <c r="CGI25" s="605"/>
      <c r="CGJ25" s="605"/>
      <c r="CGK25" s="605"/>
      <c r="CGL25" s="605"/>
      <c r="CGM25" s="605"/>
      <c r="CGN25" s="605"/>
      <c r="CGO25" s="605"/>
      <c r="CGP25" s="605"/>
      <c r="CGQ25" s="605"/>
      <c r="CGR25" s="605"/>
      <c r="CGS25" s="605"/>
      <c r="CGT25" s="605"/>
      <c r="CGU25" s="605"/>
      <c r="CGV25" s="605"/>
      <c r="CGW25" s="605"/>
      <c r="CGX25" s="605"/>
      <c r="CGY25" s="605"/>
      <c r="CGZ25" s="605"/>
      <c r="CHA25" s="605"/>
      <c r="CHB25" s="605"/>
      <c r="CHC25" s="605"/>
      <c r="CHD25" s="605"/>
      <c r="CHE25" s="605"/>
      <c r="CHF25" s="605"/>
      <c r="CHG25" s="605"/>
      <c r="CHH25" s="605"/>
      <c r="CHI25" s="605"/>
      <c r="CHJ25" s="605"/>
      <c r="CHK25" s="605"/>
      <c r="CHL25" s="605"/>
      <c r="CHM25" s="605"/>
      <c r="CHN25" s="605"/>
      <c r="CHO25" s="605"/>
      <c r="CHP25" s="605"/>
      <c r="CHQ25" s="605"/>
      <c r="CHR25" s="605"/>
      <c r="CHS25" s="605"/>
      <c r="CHT25" s="605"/>
      <c r="CHU25" s="605"/>
      <c r="CHV25" s="605"/>
      <c r="CHW25" s="605"/>
      <c r="CHX25" s="605"/>
      <c r="CHY25" s="605"/>
      <c r="CHZ25" s="605"/>
      <c r="CIA25" s="605"/>
      <c r="CIB25" s="605"/>
      <c r="CIC25" s="605"/>
      <c r="CID25" s="605"/>
      <c r="CIE25" s="605"/>
      <c r="CIF25" s="605"/>
      <c r="CIG25" s="605"/>
      <c r="CIH25" s="605"/>
      <c r="CII25" s="605"/>
      <c r="CIJ25" s="605"/>
      <c r="CIK25" s="605"/>
      <c r="CIL25" s="605"/>
      <c r="CIM25" s="605"/>
      <c r="CIN25" s="605"/>
      <c r="CIO25" s="605"/>
      <c r="CIP25" s="605"/>
      <c r="CIQ25" s="605"/>
      <c r="CIR25" s="605"/>
      <c r="CIS25" s="605"/>
      <c r="CIT25" s="605"/>
      <c r="CIU25" s="605"/>
      <c r="CIV25" s="605"/>
      <c r="CIW25" s="605"/>
      <c r="CIX25" s="605"/>
      <c r="CIY25" s="605"/>
      <c r="CIZ25" s="605"/>
      <c r="CJA25" s="605"/>
      <c r="CJB25" s="605"/>
      <c r="CJC25" s="605"/>
      <c r="CJD25" s="605"/>
      <c r="CJE25" s="605"/>
      <c r="CJF25" s="605"/>
      <c r="CJG25" s="605"/>
      <c r="CJH25" s="605"/>
      <c r="CJI25" s="605"/>
      <c r="CJJ25" s="605"/>
      <c r="CJK25" s="605"/>
      <c r="CJL25" s="605"/>
      <c r="CJM25" s="605"/>
      <c r="CJN25" s="605"/>
      <c r="CJO25" s="605"/>
      <c r="CJP25" s="605"/>
      <c r="CJQ25" s="605"/>
      <c r="CJR25" s="605"/>
      <c r="CJS25" s="605"/>
      <c r="CJT25" s="605"/>
      <c r="CJU25" s="605"/>
      <c r="CJV25" s="605"/>
      <c r="CJW25" s="605"/>
      <c r="CJX25" s="605"/>
      <c r="CJY25" s="605"/>
      <c r="CJZ25" s="605"/>
      <c r="CKA25" s="605"/>
      <c r="CKB25" s="605"/>
      <c r="CKC25" s="605"/>
      <c r="CKD25" s="605"/>
      <c r="CKE25" s="605"/>
      <c r="CKF25" s="605"/>
      <c r="CKG25" s="605"/>
      <c r="CKH25" s="605"/>
      <c r="CKI25" s="605"/>
      <c r="CKJ25" s="605"/>
      <c r="CKK25" s="605"/>
      <c r="CKL25" s="605"/>
      <c r="CKM25" s="605"/>
      <c r="CKN25" s="605"/>
      <c r="CKO25" s="605"/>
      <c r="CKP25" s="605"/>
      <c r="CKQ25" s="605"/>
      <c r="CKR25" s="605"/>
      <c r="CKS25" s="605"/>
      <c r="CKT25" s="605"/>
      <c r="CKU25" s="605"/>
      <c r="CKV25" s="605"/>
      <c r="CKW25" s="605"/>
      <c r="CKX25" s="605"/>
      <c r="CKY25" s="605"/>
      <c r="CKZ25" s="605"/>
      <c r="CLA25" s="605"/>
      <c r="CLB25" s="605"/>
      <c r="CLC25" s="605"/>
      <c r="CLD25" s="605"/>
      <c r="CLE25" s="605"/>
      <c r="CLF25" s="605"/>
      <c r="CLG25" s="605"/>
      <c r="CLH25" s="605"/>
      <c r="CLI25" s="605"/>
      <c r="CLJ25" s="605"/>
      <c r="CLK25" s="605"/>
      <c r="CLL25" s="605"/>
      <c r="CLM25" s="605"/>
      <c r="CLN25" s="605"/>
      <c r="CLO25" s="605"/>
      <c r="CLP25" s="605"/>
      <c r="CLQ25" s="605"/>
      <c r="CLR25" s="605"/>
      <c r="CLS25" s="605"/>
      <c r="CLT25" s="605"/>
      <c r="CLU25" s="605"/>
      <c r="CLV25" s="605"/>
      <c r="CLW25" s="605"/>
      <c r="CLX25" s="605"/>
      <c r="CLY25" s="605"/>
      <c r="CLZ25" s="605"/>
      <c r="CMA25" s="605"/>
      <c r="CMB25" s="605"/>
      <c r="CMC25" s="605"/>
      <c r="CMD25" s="605"/>
      <c r="CME25" s="605"/>
      <c r="CMF25" s="605"/>
      <c r="CMG25" s="605"/>
      <c r="CMH25" s="605"/>
      <c r="CMI25" s="605"/>
      <c r="CMJ25" s="605"/>
      <c r="CMK25" s="605"/>
      <c r="CML25" s="605"/>
      <c r="CMM25" s="605"/>
      <c r="CMN25" s="605"/>
      <c r="CMO25" s="605"/>
      <c r="CMP25" s="605"/>
      <c r="CMQ25" s="605"/>
      <c r="CMR25" s="605"/>
      <c r="CMS25" s="605"/>
      <c r="CMT25" s="605"/>
      <c r="CMU25" s="605"/>
      <c r="CMV25" s="605"/>
      <c r="CMW25" s="605"/>
      <c r="CMX25" s="605"/>
      <c r="CMY25" s="605"/>
      <c r="CMZ25" s="605"/>
      <c r="CNA25" s="605"/>
      <c r="CNB25" s="605"/>
      <c r="CNC25" s="605"/>
      <c r="CND25" s="605"/>
      <c r="CNE25" s="605"/>
      <c r="CNF25" s="605"/>
      <c r="CNG25" s="605"/>
      <c r="CNH25" s="605"/>
      <c r="CNI25" s="605"/>
      <c r="CNJ25" s="605"/>
      <c r="CNK25" s="605"/>
      <c r="CNL25" s="605"/>
      <c r="CNM25" s="605"/>
      <c r="CNN25" s="605"/>
      <c r="CNO25" s="605"/>
      <c r="CNP25" s="605"/>
      <c r="CNQ25" s="605"/>
      <c r="CNR25" s="605"/>
      <c r="CNS25" s="605"/>
      <c r="CNT25" s="605"/>
      <c r="CNU25" s="605"/>
      <c r="CNV25" s="605"/>
      <c r="CNW25" s="605"/>
      <c r="CNX25" s="605"/>
      <c r="CNY25" s="605"/>
      <c r="CNZ25" s="605"/>
      <c r="COA25" s="605"/>
      <c r="COB25" s="605"/>
      <c r="COC25" s="605"/>
      <c r="COD25" s="605"/>
      <c r="COE25" s="605"/>
      <c r="COF25" s="605"/>
      <c r="COG25" s="605"/>
      <c r="COH25" s="605"/>
      <c r="COI25" s="605"/>
      <c r="COJ25" s="605"/>
      <c r="COK25" s="605"/>
      <c r="COL25" s="605"/>
      <c r="COM25" s="605"/>
      <c r="CON25" s="605"/>
      <c r="COO25" s="605"/>
      <c r="COP25" s="605"/>
      <c r="COQ25" s="605"/>
      <c r="COR25" s="605"/>
      <c r="COS25" s="605"/>
      <c r="COT25" s="605"/>
      <c r="COU25" s="605"/>
      <c r="COV25" s="605"/>
      <c r="COW25" s="605"/>
      <c r="COX25" s="605"/>
      <c r="COY25" s="605"/>
      <c r="COZ25" s="605"/>
      <c r="CPA25" s="605"/>
      <c r="CPB25" s="605"/>
      <c r="CPC25" s="605"/>
      <c r="CPD25" s="605"/>
      <c r="CPE25" s="605"/>
      <c r="CPF25" s="605"/>
      <c r="CPG25" s="605"/>
      <c r="CPH25" s="605"/>
      <c r="CPI25" s="605"/>
      <c r="CPJ25" s="605"/>
      <c r="CPK25" s="605"/>
      <c r="CPL25" s="605"/>
      <c r="CPM25" s="605"/>
      <c r="CPN25" s="605"/>
      <c r="CPO25" s="605"/>
      <c r="CPP25" s="605"/>
      <c r="CPQ25" s="605"/>
      <c r="CPR25" s="605"/>
      <c r="CPS25" s="605"/>
      <c r="CPT25" s="605"/>
      <c r="CPU25" s="605"/>
      <c r="CPV25" s="605"/>
      <c r="CPW25" s="605"/>
      <c r="CPX25" s="605"/>
      <c r="CPY25" s="605"/>
      <c r="CPZ25" s="605"/>
      <c r="CQA25" s="605"/>
      <c r="CQB25" s="605"/>
      <c r="CQC25" s="605"/>
      <c r="CQD25" s="605"/>
      <c r="CQE25" s="605"/>
      <c r="CQF25" s="605"/>
      <c r="CQG25" s="605"/>
      <c r="CQH25" s="605"/>
      <c r="CQI25" s="605"/>
      <c r="CQJ25" s="605"/>
      <c r="CQK25" s="605"/>
      <c r="CQL25" s="605"/>
      <c r="CQM25" s="605"/>
      <c r="CQN25" s="605"/>
      <c r="CQO25" s="605"/>
      <c r="CQP25" s="605"/>
      <c r="CQQ25" s="605"/>
      <c r="CQR25" s="605"/>
      <c r="CQS25" s="605"/>
      <c r="CQT25" s="605"/>
      <c r="CQU25" s="605"/>
      <c r="CQV25" s="605"/>
      <c r="CQW25" s="605"/>
      <c r="CQX25" s="605"/>
      <c r="CQY25" s="605"/>
      <c r="CQZ25" s="605"/>
      <c r="CRA25" s="605"/>
      <c r="CRB25" s="605"/>
      <c r="CRC25" s="605"/>
      <c r="CRD25" s="605"/>
      <c r="CRE25" s="605"/>
      <c r="CRF25" s="605"/>
      <c r="CRG25" s="605"/>
      <c r="CRH25" s="605"/>
      <c r="CRI25" s="605"/>
      <c r="CRJ25" s="605"/>
      <c r="CRK25" s="605"/>
      <c r="CRL25" s="605"/>
      <c r="CRM25" s="605"/>
      <c r="CRN25" s="605"/>
      <c r="CRO25" s="605"/>
      <c r="CRP25" s="605"/>
      <c r="CRQ25" s="605"/>
      <c r="CRR25" s="605"/>
      <c r="CRS25" s="605"/>
      <c r="CRT25" s="605"/>
      <c r="CRU25" s="605"/>
      <c r="CRV25" s="605"/>
      <c r="CRW25" s="605"/>
      <c r="CRX25" s="605"/>
      <c r="CRY25" s="605"/>
      <c r="CRZ25" s="605"/>
      <c r="CSA25" s="605"/>
      <c r="CSB25" s="605"/>
      <c r="CSC25" s="605"/>
      <c r="CSD25" s="605"/>
      <c r="CSE25" s="605"/>
      <c r="CSF25" s="605"/>
      <c r="CSG25" s="605"/>
      <c r="CSH25" s="605"/>
      <c r="CSI25" s="605"/>
      <c r="CSJ25" s="605"/>
      <c r="CSK25" s="605"/>
      <c r="CSL25" s="605"/>
      <c r="CSM25" s="605"/>
      <c r="CSN25" s="605"/>
      <c r="CSO25" s="605"/>
      <c r="CSP25" s="605"/>
      <c r="CSQ25" s="605"/>
      <c r="CSR25" s="605"/>
      <c r="CSS25" s="605"/>
      <c r="CST25" s="605"/>
      <c r="CSU25" s="605"/>
      <c r="CSV25" s="605"/>
      <c r="CSW25" s="605"/>
      <c r="CSX25" s="605"/>
      <c r="CSY25" s="605"/>
      <c r="CSZ25" s="605"/>
      <c r="CTA25" s="605"/>
      <c r="CTB25" s="605"/>
      <c r="CTC25" s="605"/>
      <c r="CTD25" s="605"/>
      <c r="CTE25" s="605"/>
      <c r="CTF25" s="605"/>
      <c r="CTG25" s="605"/>
      <c r="CTH25" s="605"/>
      <c r="CTI25" s="605"/>
      <c r="CTJ25" s="605"/>
      <c r="CTK25" s="605"/>
      <c r="CTL25" s="605"/>
      <c r="CTM25" s="605"/>
      <c r="CTN25" s="605"/>
      <c r="CTO25" s="605"/>
      <c r="CTP25" s="605"/>
      <c r="CTQ25" s="605"/>
      <c r="CTR25" s="605"/>
      <c r="CTS25" s="605"/>
      <c r="CTT25" s="605"/>
      <c r="CTU25" s="605"/>
      <c r="CTV25" s="605"/>
      <c r="CTW25" s="605"/>
      <c r="CTX25" s="605"/>
      <c r="CTY25" s="605"/>
      <c r="CTZ25" s="605"/>
      <c r="CUA25" s="605"/>
      <c r="CUB25" s="605"/>
      <c r="CUC25" s="605"/>
      <c r="CUD25" s="605"/>
      <c r="CUE25" s="605"/>
      <c r="CUF25" s="605"/>
      <c r="CUG25" s="605"/>
      <c r="CUH25" s="605"/>
      <c r="CUI25" s="605"/>
      <c r="CUJ25" s="605"/>
      <c r="CUK25" s="605"/>
      <c r="CUL25" s="605"/>
      <c r="CUM25" s="605"/>
      <c r="CUN25" s="605"/>
      <c r="CUO25" s="605"/>
      <c r="CUP25" s="605"/>
      <c r="CUQ25" s="605"/>
      <c r="CUR25" s="605"/>
      <c r="CUS25" s="605"/>
      <c r="CUT25" s="605"/>
      <c r="CUU25" s="605"/>
      <c r="CUV25" s="605"/>
      <c r="CUW25" s="605"/>
      <c r="CUX25" s="605"/>
      <c r="CUY25" s="605"/>
      <c r="CUZ25" s="605"/>
      <c r="CVA25" s="605"/>
      <c r="CVB25" s="605"/>
      <c r="CVC25" s="605"/>
      <c r="CVD25" s="605"/>
      <c r="CVE25" s="605"/>
      <c r="CVF25" s="605"/>
      <c r="CVG25" s="605"/>
      <c r="CVH25" s="605"/>
      <c r="CVI25" s="605"/>
      <c r="CVJ25" s="605"/>
      <c r="CVK25" s="605"/>
      <c r="CVL25" s="605"/>
      <c r="CVM25" s="605"/>
      <c r="CVN25" s="605"/>
      <c r="CVO25" s="605"/>
      <c r="CVP25" s="605"/>
      <c r="CVQ25" s="605"/>
      <c r="CVR25" s="605"/>
      <c r="CVS25" s="605"/>
      <c r="CVT25" s="605"/>
      <c r="CVU25" s="605"/>
      <c r="CVV25" s="605"/>
      <c r="CVW25" s="605"/>
      <c r="CVX25" s="605"/>
      <c r="CVY25" s="605"/>
      <c r="CVZ25" s="605"/>
      <c r="CWA25" s="605"/>
      <c r="CWB25" s="605"/>
      <c r="CWC25" s="605"/>
      <c r="CWD25" s="605"/>
      <c r="CWE25" s="605"/>
      <c r="CWF25" s="605"/>
      <c r="CWG25" s="605"/>
      <c r="CWH25" s="605"/>
      <c r="CWI25" s="605"/>
      <c r="CWJ25" s="605"/>
      <c r="CWK25" s="605"/>
      <c r="CWL25" s="605"/>
      <c r="CWM25" s="605"/>
      <c r="CWN25" s="605"/>
      <c r="CWO25" s="605"/>
      <c r="CWP25" s="605"/>
      <c r="CWQ25" s="605"/>
      <c r="CWR25" s="605"/>
      <c r="CWS25" s="605"/>
      <c r="CWT25" s="605"/>
      <c r="CWU25" s="605"/>
      <c r="CWV25" s="605"/>
      <c r="CWW25" s="605"/>
      <c r="CWX25" s="605"/>
      <c r="CWY25" s="605"/>
      <c r="CWZ25" s="605"/>
      <c r="CXA25" s="605"/>
      <c r="CXB25" s="605"/>
      <c r="CXC25" s="605"/>
      <c r="CXD25" s="605"/>
      <c r="CXE25" s="605"/>
      <c r="CXF25" s="605"/>
      <c r="CXG25" s="605"/>
      <c r="CXH25" s="605"/>
      <c r="CXI25" s="605"/>
      <c r="CXJ25" s="605"/>
      <c r="CXK25" s="605"/>
      <c r="CXL25" s="605"/>
      <c r="CXM25" s="605"/>
      <c r="CXN25" s="605"/>
      <c r="CXO25" s="605"/>
      <c r="CXP25" s="605"/>
      <c r="CXQ25" s="605"/>
      <c r="CXR25" s="605"/>
      <c r="CXS25" s="605"/>
      <c r="CXT25" s="605"/>
      <c r="CXU25" s="605"/>
      <c r="CXV25" s="605"/>
      <c r="CXW25" s="605"/>
      <c r="CXX25" s="605"/>
      <c r="CXY25" s="605"/>
      <c r="CXZ25" s="605"/>
      <c r="CYA25" s="605"/>
      <c r="CYB25" s="605"/>
      <c r="CYC25" s="605"/>
      <c r="CYD25" s="605"/>
      <c r="CYE25" s="605"/>
      <c r="CYF25" s="605"/>
      <c r="CYG25" s="605"/>
      <c r="CYH25" s="605"/>
      <c r="CYI25" s="605"/>
      <c r="CYJ25" s="605"/>
      <c r="CYK25" s="605"/>
      <c r="CYL25" s="605"/>
      <c r="CYM25" s="605"/>
      <c r="CYN25" s="605"/>
      <c r="CYO25" s="605"/>
      <c r="CYP25" s="605"/>
      <c r="CYQ25" s="605"/>
      <c r="CYR25" s="605"/>
      <c r="CYS25" s="605"/>
      <c r="CYT25" s="605"/>
      <c r="CYU25" s="605"/>
      <c r="CYV25" s="605"/>
      <c r="CYW25" s="605"/>
      <c r="CYX25" s="605"/>
      <c r="CYY25" s="605"/>
      <c r="CYZ25" s="605"/>
      <c r="CZA25" s="605"/>
      <c r="CZB25" s="605"/>
      <c r="CZC25" s="605"/>
      <c r="CZD25" s="605"/>
      <c r="CZE25" s="605"/>
      <c r="CZF25" s="605"/>
      <c r="CZG25" s="605"/>
      <c r="CZH25" s="605"/>
      <c r="CZI25" s="605"/>
      <c r="CZJ25" s="605"/>
      <c r="CZK25" s="605"/>
      <c r="CZL25" s="605"/>
      <c r="CZM25" s="605"/>
      <c r="CZN25" s="605"/>
      <c r="CZO25" s="605"/>
      <c r="CZP25" s="605"/>
      <c r="CZQ25" s="605"/>
      <c r="CZR25" s="605"/>
      <c r="CZS25" s="605"/>
      <c r="CZT25" s="605"/>
      <c r="CZU25" s="605"/>
      <c r="CZV25" s="605"/>
      <c r="CZW25" s="605"/>
      <c r="CZX25" s="605"/>
      <c r="CZY25" s="605"/>
      <c r="CZZ25" s="605"/>
      <c r="DAA25" s="605"/>
      <c r="DAB25" s="605"/>
      <c r="DAC25" s="605"/>
      <c r="DAD25" s="605"/>
      <c r="DAE25" s="605"/>
      <c r="DAF25" s="605"/>
      <c r="DAG25" s="605"/>
      <c r="DAH25" s="605"/>
      <c r="DAI25" s="605"/>
      <c r="DAJ25" s="605"/>
      <c r="DAK25" s="605"/>
      <c r="DAL25" s="605"/>
      <c r="DAM25" s="605"/>
      <c r="DAN25" s="605"/>
      <c r="DAO25" s="605"/>
      <c r="DAP25" s="605"/>
      <c r="DAQ25" s="605"/>
      <c r="DAR25" s="605"/>
      <c r="DAS25" s="605"/>
      <c r="DAT25" s="605"/>
      <c r="DAU25" s="605"/>
      <c r="DAV25" s="605"/>
      <c r="DAW25" s="605"/>
      <c r="DAX25" s="605"/>
      <c r="DAY25" s="605"/>
      <c r="DAZ25" s="605"/>
      <c r="DBA25" s="605"/>
      <c r="DBB25" s="605"/>
      <c r="DBC25" s="605"/>
      <c r="DBD25" s="605"/>
      <c r="DBE25" s="605"/>
      <c r="DBF25" s="605"/>
      <c r="DBG25" s="605"/>
      <c r="DBH25" s="605"/>
      <c r="DBI25" s="605"/>
      <c r="DBJ25" s="605"/>
      <c r="DBK25" s="605"/>
      <c r="DBL25" s="605"/>
      <c r="DBM25" s="605"/>
      <c r="DBN25" s="605"/>
      <c r="DBO25" s="605"/>
      <c r="DBP25" s="605"/>
      <c r="DBQ25" s="605"/>
      <c r="DBR25" s="605"/>
      <c r="DBS25" s="605"/>
      <c r="DBT25" s="605"/>
      <c r="DBU25" s="605"/>
      <c r="DBV25" s="605"/>
      <c r="DBW25" s="605"/>
      <c r="DBX25" s="605"/>
      <c r="DBY25" s="605"/>
      <c r="DBZ25" s="605"/>
      <c r="DCA25" s="605"/>
      <c r="DCB25" s="605"/>
      <c r="DCC25" s="605"/>
      <c r="DCD25" s="605"/>
      <c r="DCE25" s="605"/>
      <c r="DCF25" s="605"/>
      <c r="DCG25" s="605"/>
      <c r="DCH25" s="605"/>
      <c r="DCI25" s="605"/>
      <c r="DCJ25" s="605"/>
      <c r="DCK25" s="605"/>
      <c r="DCL25" s="605"/>
      <c r="DCM25" s="605"/>
      <c r="DCN25" s="605"/>
      <c r="DCO25" s="605"/>
      <c r="DCP25" s="605"/>
      <c r="DCQ25" s="605"/>
      <c r="DCR25" s="605"/>
      <c r="DCS25" s="605"/>
      <c r="DCT25" s="605"/>
      <c r="DCU25" s="605"/>
      <c r="DCV25" s="605"/>
      <c r="DCW25" s="605"/>
      <c r="DCX25" s="605"/>
      <c r="DCY25" s="605"/>
      <c r="DCZ25" s="605"/>
      <c r="DDA25" s="605"/>
      <c r="DDB25" s="605"/>
      <c r="DDC25" s="605"/>
      <c r="DDD25" s="605"/>
      <c r="DDE25" s="605"/>
      <c r="DDF25" s="605"/>
      <c r="DDG25" s="605"/>
      <c r="DDH25" s="605"/>
      <c r="DDI25" s="605"/>
      <c r="DDJ25" s="605"/>
      <c r="DDK25" s="605"/>
      <c r="DDL25" s="605"/>
      <c r="DDM25" s="605"/>
      <c r="DDN25" s="605"/>
      <c r="DDO25" s="605"/>
      <c r="DDP25" s="605"/>
      <c r="DDQ25" s="605"/>
      <c r="DDR25" s="605"/>
      <c r="DDS25" s="605"/>
      <c r="DDT25" s="605"/>
      <c r="DDU25" s="605"/>
      <c r="DDV25" s="605"/>
      <c r="DDW25" s="605"/>
      <c r="DDX25" s="605"/>
      <c r="DDY25" s="605"/>
      <c r="DDZ25" s="605"/>
      <c r="DEA25" s="605"/>
      <c r="DEB25" s="605"/>
      <c r="DEC25" s="605"/>
      <c r="DED25" s="605"/>
      <c r="DEE25" s="605"/>
      <c r="DEF25" s="605"/>
      <c r="DEG25" s="605"/>
      <c r="DEH25" s="605"/>
      <c r="DEI25" s="605"/>
      <c r="DEJ25" s="605"/>
      <c r="DEK25" s="605"/>
      <c r="DEL25" s="605"/>
      <c r="DEM25" s="605"/>
      <c r="DEN25" s="605"/>
      <c r="DEO25" s="605"/>
      <c r="DEP25" s="605"/>
      <c r="DEQ25" s="605"/>
      <c r="DER25" s="605"/>
      <c r="DES25" s="605"/>
      <c r="DET25" s="605"/>
      <c r="DEU25" s="605"/>
      <c r="DEV25" s="605"/>
      <c r="DEW25" s="605"/>
      <c r="DEX25" s="605"/>
      <c r="DEY25" s="605"/>
      <c r="DEZ25" s="605"/>
      <c r="DFA25" s="605"/>
      <c r="DFB25" s="605"/>
      <c r="DFC25" s="605"/>
      <c r="DFD25" s="605"/>
      <c r="DFE25" s="605"/>
      <c r="DFF25" s="605"/>
      <c r="DFG25" s="605"/>
      <c r="DFH25" s="605"/>
      <c r="DFI25" s="605"/>
      <c r="DFJ25" s="605"/>
      <c r="DFK25" s="605"/>
      <c r="DFL25" s="605"/>
      <c r="DFM25" s="605"/>
      <c r="DFN25" s="605"/>
      <c r="DFO25" s="605"/>
      <c r="DFP25" s="605"/>
      <c r="DFQ25" s="605"/>
      <c r="DFR25" s="605"/>
      <c r="DFS25" s="605"/>
      <c r="DFT25" s="605"/>
      <c r="DFU25" s="605"/>
      <c r="DFV25" s="605"/>
      <c r="DFW25" s="605"/>
      <c r="DFX25" s="605"/>
      <c r="DFY25" s="605"/>
      <c r="DFZ25" s="605"/>
      <c r="DGA25" s="605"/>
      <c r="DGB25" s="605"/>
      <c r="DGC25" s="605"/>
      <c r="DGD25" s="605"/>
      <c r="DGE25" s="605"/>
      <c r="DGF25" s="605"/>
      <c r="DGG25" s="605"/>
      <c r="DGH25" s="605"/>
      <c r="DGI25" s="605"/>
      <c r="DGJ25" s="605"/>
      <c r="DGK25" s="605"/>
      <c r="DGL25" s="605"/>
      <c r="DGM25" s="605"/>
      <c r="DGN25" s="605"/>
      <c r="DGO25" s="605"/>
      <c r="DGP25" s="605"/>
      <c r="DGQ25" s="605"/>
      <c r="DGR25" s="605"/>
      <c r="DGS25" s="605"/>
      <c r="DGT25" s="605"/>
      <c r="DGU25" s="605"/>
      <c r="DGV25" s="605"/>
      <c r="DGW25" s="605"/>
      <c r="DGX25" s="605"/>
      <c r="DGY25" s="605"/>
      <c r="DGZ25" s="605"/>
      <c r="DHA25" s="605"/>
      <c r="DHB25" s="605"/>
      <c r="DHC25" s="605"/>
      <c r="DHD25" s="605"/>
      <c r="DHE25" s="605"/>
      <c r="DHF25" s="605"/>
      <c r="DHG25" s="605"/>
      <c r="DHH25" s="605"/>
      <c r="DHI25" s="605"/>
      <c r="DHJ25" s="605"/>
      <c r="DHK25" s="605"/>
      <c r="DHL25" s="605"/>
      <c r="DHM25" s="605"/>
      <c r="DHN25" s="605"/>
      <c r="DHO25" s="605"/>
      <c r="DHP25" s="605"/>
      <c r="DHQ25" s="605"/>
      <c r="DHR25" s="605"/>
      <c r="DHS25" s="605"/>
      <c r="DHT25" s="605"/>
      <c r="DHU25" s="605"/>
      <c r="DHV25" s="605"/>
      <c r="DHW25" s="605"/>
      <c r="DHX25" s="605"/>
      <c r="DHY25" s="605"/>
      <c r="DHZ25" s="605"/>
      <c r="DIA25" s="605"/>
      <c r="DIB25" s="605"/>
      <c r="DIC25" s="605"/>
      <c r="DID25" s="605"/>
      <c r="DIE25" s="605"/>
      <c r="DIF25" s="605"/>
      <c r="DIG25" s="605"/>
      <c r="DIH25" s="605"/>
      <c r="DII25" s="605"/>
      <c r="DIJ25" s="605"/>
      <c r="DIK25" s="605"/>
      <c r="DIL25" s="605"/>
      <c r="DIM25" s="605"/>
      <c r="DIN25" s="605"/>
      <c r="DIO25" s="605"/>
      <c r="DIP25" s="605"/>
      <c r="DIQ25" s="605"/>
      <c r="DIR25" s="605"/>
      <c r="DIS25" s="605"/>
      <c r="DIT25" s="605"/>
      <c r="DIU25" s="605"/>
      <c r="DIV25" s="605"/>
      <c r="DIW25" s="605"/>
      <c r="DIX25" s="605"/>
      <c r="DIY25" s="605"/>
      <c r="DIZ25" s="605"/>
      <c r="DJA25" s="605"/>
      <c r="DJB25" s="605"/>
      <c r="DJC25" s="605"/>
      <c r="DJD25" s="605"/>
      <c r="DJE25" s="605"/>
      <c r="DJF25" s="605"/>
      <c r="DJG25" s="605"/>
      <c r="DJH25" s="605"/>
      <c r="DJI25" s="605"/>
      <c r="DJJ25" s="605"/>
      <c r="DJK25" s="605"/>
      <c r="DJL25" s="605"/>
      <c r="DJM25" s="605"/>
      <c r="DJN25" s="605"/>
      <c r="DJO25" s="605"/>
      <c r="DJP25" s="605"/>
      <c r="DJQ25" s="605"/>
      <c r="DJR25" s="605"/>
      <c r="DJS25" s="605"/>
      <c r="DJT25" s="605"/>
      <c r="DJU25" s="605"/>
      <c r="DJV25" s="605"/>
      <c r="DJW25" s="605"/>
      <c r="DJX25" s="605"/>
      <c r="DJY25" s="605"/>
      <c r="DJZ25" s="605"/>
      <c r="DKA25" s="605"/>
      <c r="DKB25" s="605"/>
      <c r="DKC25" s="605"/>
      <c r="DKD25" s="605"/>
      <c r="DKE25" s="605"/>
      <c r="DKF25" s="605"/>
      <c r="DKG25" s="605"/>
      <c r="DKH25" s="605"/>
      <c r="DKI25" s="605"/>
      <c r="DKJ25" s="605"/>
      <c r="DKK25" s="605"/>
      <c r="DKL25" s="605"/>
      <c r="DKM25" s="605"/>
      <c r="DKN25" s="605"/>
      <c r="DKO25" s="605"/>
      <c r="DKP25" s="605"/>
      <c r="DKQ25" s="605"/>
      <c r="DKR25" s="605"/>
      <c r="DKS25" s="605"/>
      <c r="DKT25" s="605"/>
      <c r="DKU25" s="605"/>
      <c r="DKV25" s="605"/>
      <c r="DKW25" s="605"/>
      <c r="DKX25" s="605"/>
      <c r="DKY25" s="605"/>
      <c r="DKZ25" s="605"/>
      <c r="DLA25" s="605"/>
      <c r="DLB25" s="605"/>
      <c r="DLC25" s="605"/>
      <c r="DLD25" s="605"/>
      <c r="DLE25" s="605"/>
      <c r="DLF25" s="605"/>
      <c r="DLG25" s="605"/>
      <c r="DLH25" s="605"/>
      <c r="DLI25" s="605"/>
      <c r="DLJ25" s="605"/>
      <c r="DLK25" s="605"/>
      <c r="DLL25" s="605"/>
      <c r="DLM25" s="605"/>
      <c r="DLN25" s="605"/>
      <c r="DLO25" s="605"/>
      <c r="DLP25" s="605"/>
      <c r="DLQ25" s="605"/>
      <c r="DLR25" s="605"/>
      <c r="DLS25" s="605"/>
      <c r="DLT25" s="605"/>
      <c r="DLU25" s="605"/>
      <c r="DLV25" s="605"/>
      <c r="DLW25" s="605"/>
      <c r="DLX25" s="605"/>
      <c r="DLY25" s="605"/>
      <c r="DLZ25" s="605"/>
      <c r="DMA25" s="605"/>
      <c r="DMB25" s="605"/>
      <c r="DMC25" s="605"/>
      <c r="DMD25" s="605"/>
      <c r="DME25" s="605"/>
      <c r="DMF25" s="605"/>
      <c r="DMG25" s="605"/>
      <c r="DMH25" s="605"/>
      <c r="DMI25" s="605"/>
      <c r="DMJ25" s="605"/>
      <c r="DMK25" s="605"/>
      <c r="DML25" s="605"/>
      <c r="DMM25" s="605"/>
      <c r="DMN25" s="605"/>
      <c r="DMO25" s="605"/>
      <c r="DMP25" s="605"/>
      <c r="DMQ25" s="605"/>
      <c r="DMR25" s="605"/>
      <c r="DMS25" s="605"/>
      <c r="DMT25" s="605"/>
      <c r="DMU25" s="605"/>
      <c r="DMV25" s="605"/>
      <c r="DMW25" s="605"/>
      <c r="DMX25" s="605"/>
      <c r="DMY25" s="605"/>
      <c r="DMZ25" s="605"/>
      <c r="DNA25" s="605"/>
      <c r="DNB25" s="605"/>
      <c r="DNC25" s="605"/>
      <c r="DND25" s="605"/>
      <c r="DNE25" s="605"/>
      <c r="DNF25" s="605"/>
      <c r="DNG25" s="605"/>
      <c r="DNH25" s="605"/>
      <c r="DNI25" s="605"/>
      <c r="DNJ25" s="605"/>
      <c r="DNK25" s="605"/>
      <c r="DNL25" s="605"/>
      <c r="DNM25" s="605"/>
      <c r="DNN25" s="605"/>
      <c r="DNO25" s="605"/>
      <c r="DNP25" s="605"/>
      <c r="DNQ25" s="605"/>
      <c r="DNR25" s="605"/>
      <c r="DNS25" s="605"/>
      <c r="DNT25" s="605"/>
      <c r="DNU25" s="605"/>
      <c r="DNV25" s="605"/>
      <c r="DNW25" s="605"/>
      <c r="DNX25" s="605"/>
      <c r="DNY25" s="605"/>
      <c r="DNZ25" s="605"/>
      <c r="DOA25" s="605"/>
      <c r="DOB25" s="605"/>
      <c r="DOC25" s="605"/>
      <c r="DOD25" s="605"/>
      <c r="DOE25" s="605"/>
      <c r="DOF25" s="605"/>
      <c r="DOG25" s="605"/>
      <c r="DOH25" s="605"/>
      <c r="DOI25" s="605"/>
      <c r="DOJ25" s="605"/>
      <c r="DOK25" s="605"/>
      <c r="DOL25" s="605"/>
      <c r="DOM25" s="605"/>
      <c r="DON25" s="605"/>
      <c r="DOO25" s="605"/>
      <c r="DOP25" s="605"/>
      <c r="DOQ25" s="605"/>
      <c r="DOR25" s="605"/>
      <c r="DOS25" s="605"/>
      <c r="DOT25" s="605"/>
      <c r="DOU25" s="605"/>
      <c r="DOV25" s="605"/>
      <c r="DOW25" s="605"/>
      <c r="DOX25" s="605"/>
      <c r="DOY25" s="605"/>
      <c r="DOZ25" s="605"/>
      <c r="DPA25" s="605"/>
      <c r="DPB25" s="605"/>
      <c r="DPC25" s="605"/>
      <c r="DPD25" s="605"/>
      <c r="DPE25" s="605"/>
      <c r="DPF25" s="605"/>
      <c r="DPG25" s="605"/>
      <c r="DPH25" s="605"/>
      <c r="DPI25" s="605"/>
      <c r="DPJ25" s="605"/>
      <c r="DPK25" s="605"/>
      <c r="DPL25" s="605"/>
      <c r="DPM25" s="605"/>
      <c r="DPN25" s="605"/>
      <c r="DPO25" s="605"/>
      <c r="DPP25" s="605"/>
      <c r="DPQ25" s="605"/>
      <c r="DPR25" s="605"/>
      <c r="DPS25" s="605"/>
      <c r="DPT25" s="605"/>
      <c r="DPU25" s="605"/>
      <c r="DPV25" s="605"/>
      <c r="DPW25" s="605"/>
      <c r="DPX25" s="605"/>
      <c r="DPY25" s="605"/>
      <c r="DPZ25" s="605"/>
      <c r="DQA25" s="605"/>
      <c r="DQB25" s="605"/>
      <c r="DQC25" s="605"/>
      <c r="DQD25" s="605"/>
      <c r="DQE25" s="605"/>
      <c r="DQF25" s="605"/>
      <c r="DQG25" s="605"/>
      <c r="DQH25" s="605"/>
      <c r="DQI25" s="605"/>
      <c r="DQJ25" s="605"/>
      <c r="DQK25" s="605"/>
      <c r="DQL25" s="605"/>
      <c r="DQM25" s="605"/>
      <c r="DQN25" s="605"/>
      <c r="DQO25" s="605"/>
      <c r="DQP25" s="605"/>
      <c r="DQQ25" s="605"/>
      <c r="DQR25" s="605"/>
      <c r="DQS25" s="605"/>
      <c r="DQT25" s="605"/>
      <c r="DQU25" s="605"/>
      <c r="DQV25" s="605"/>
      <c r="DQW25" s="605"/>
      <c r="DQX25" s="605"/>
      <c r="DQY25" s="605"/>
      <c r="DQZ25" s="605"/>
      <c r="DRA25" s="605"/>
      <c r="DRB25" s="605"/>
      <c r="DRC25" s="605"/>
      <c r="DRD25" s="605"/>
      <c r="DRE25" s="605"/>
      <c r="DRF25" s="605"/>
      <c r="DRG25" s="605"/>
      <c r="DRH25" s="605"/>
      <c r="DRI25" s="605"/>
      <c r="DRJ25" s="605"/>
      <c r="DRK25" s="605"/>
      <c r="DRL25" s="605"/>
      <c r="DRM25" s="605"/>
      <c r="DRN25" s="605"/>
      <c r="DRO25" s="605"/>
      <c r="DRP25" s="605"/>
      <c r="DRQ25" s="605"/>
      <c r="DRR25" s="605"/>
      <c r="DRS25" s="605"/>
      <c r="DRT25" s="605"/>
      <c r="DRU25" s="605"/>
      <c r="DRV25" s="605"/>
      <c r="DRW25" s="605"/>
      <c r="DRX25" s="605"/>
      <c r="DRY25" s="605"/>
      <c r="DRZ25" s="605"/>
      <c r="DSA25" s="605"/>
      <c r="DSB25" s="605"/>
      <c r="DSC25" s="605"/>
      <c r="DSD25" s="605"/>
      <c r="DSE25" s="605"/>
      <c r="DSF25" s="605"/>
      <c r="DSG25" s="605"/>
      <c r="DSH25" s="605"/>
      <c r="DSI25" s="605"/>
      <c r="DSJ25" s="605"/>
      <c r="DSK25" s="605"/>
      <c r="DSL25" s="605"/>
      <c r="DSM25" s="605"/>
      <c r="DSN25" s="605"/>
      <c r="DSO25" s="605"/>
      <c r="DSP25" s="605"/>
      <c r="DSQ25" s="605"/>
      <c r="DSR25" s="605"/>
      <c r="DSS25" s="605"/>
      <c r="DST25" s="605"/>
      <c r="DSU25" s="605"/>
      <c r="DSV25" s="605"/>
      <c r="DSW25" s="605"/>
      <c r="DSX25" s="605"/>
      <c r="DSY25" s="605"/>
      <c r="DSZ25" s="605"/>
      <c r="DTA25" s="605"/>
      <c r="DTB25" s="605"/>
      <c r="DTC25" s="605"/>
      <c r="DTD25" s="605"/>
      <c r="DTE25" s="605"/>
      <c r="DTF25" s="605"/>
      <c r="DTG25" s="605"/>
      <c r="DTH25" s="605"/>
      <c r="DTI25" s="605"/>
      <c r="DTJ25" s="605"/>
      <c r="DTK25" s="605"/>
      <c r="DTL25" s="605"/>
      <c r="DTM25" s="605"/>
      <c r="DTN25" s="605"/>
      <c r="DTO25" s="605"/>
      <c r="DTP25" s="605"/>
      <c r="DTQ25" s="605"/>
      <c r="DTR25" s="605"/>
      <c r="DTS25" s="605"/>
      <c r="DTT25" s="605"/>
      <c r="DTU25" s="605"/>
      <c r="DTV25" s="605"/>
      <c r="DTW25" s="605"/>
      <c r="DTX25" s="605"/>
      <c r="DTY25" s="605"/>
      <c r="DTZ25" s="605"/>
      <c r="DUA25" s="605"/>
      <c r="DUB25" s="605"/>
      <c r="DUC25" s="605"/>
      <c r="DUD25" s="605"/>
      <c r="DUE25" s="605"/>
      <c r="DUF25" s="605"/>
      <c r="DUG25" s="605"/>
      <c r="DUH25" s="605"/>
      <c r="DUI25" s="605"/>
      <c r="DUJ25" s="605"/>
      <c r="DUK25" s="605"/>
      <c r="DUL25" s="605"/>
      <c r="DUM25" s="605"/>
      <c r="DUN25" s="605"/>
      <c r="DUO25" s="605"/>
      <c r="DUP25" s="605"/>
      <c r="DUQ25" s="605"/>
      <c r="DUR25" s="605"/>
      <c r="DUS25" s="605"/>
      <c r="DUT25" s="605"/>
      <c r="DUU25" s="605"/>
      <c r="DUV25" s="605"/>
      <c r="DUW25" s="605"/>
      <c r="DUX25" s="605"/>
      <c r="DUY25" s="605"/>
      <c r="DUZ25" s="605"/>
      <c r="DVA25" s="605"/>
      <c r="DVB25" s="605"/>
      <c r="DVC25" s="605"/>
      <c r="DVD25" s="605"/>
      <c r="DVE25" s="605"/>
      <c r="DVF25" s="605"/>
      <c r="DVG25" s="605"/>
      <c r="DVH25" s="605"/>
      <c r="DVI25" s="605"/>
      <c r="DVJ25" s="605"/>
      <c r="DVK25" s="605"/>
      <c r="DVL25" s="605"/>
      <c r="DVM25" s="605"/>
      <c r="DVN25" s="605"/>
      <c r="DVO25" s="605"/>
      <c r="DVP25" s="605"/>
      <c r="DVQ25" s="605"/>
      <c r="DVR25" s="605"/>
      <c r="DVS25" s="605"/>
      <c r="DVT25" s="605"/>
      <c r="DVU25" s="605"/>
      <c r="DVV25" s="605"/>
      <c r="DVW25" s="605"/>
      <c r="DVX25" s="605"/>
      <c r="DVY25" s="605"/>
      <c r="DVZ25" s="605"/>
      <c r="DWA25" s="605"/>
      <c r="DWB25" s="605"/>
      <c r="DWC25" s="605"/>
      <c r="DWD25" s="605"/>
      <c r="DWE25" s="605"/>
      <c r="DWF25" s="605"/>
      <c r="DWG25" s="605"/>
      <c r="DWH25" s="605"/>
      <c r="DWI25" s="605"/>
      <c r="DWJ25" s="605"/>
      <c r="DWK25" s="605"/>
      <c r="DWL25" s="605"/>
      <c r="DWM25" s="605"/>
      <c r="DWN25" s="605"/>
      <c r="DWO25" s="605"/>
      <c r="DWP25" s="605"/>
      <c r="DWQ25" s="605"/>
      <c r="DWR25" s="605"/>
      <c r="DWS25" s="605"/>
      <c r="DWT25" s="605"/>
      <c r="DWU25" s="605"/>
      <c r="DWV25" s="605"/>
      <c r="DWW25" s="605"/>
      <c r="DWX25" s="605"/>
      <c r="DWY25" s="605"/>
      <c r="DWZ25" s="605"/>
      <c r="DXA25" s="605"/>
      <c r="DXB25" s="605"/>
      <c r="DXC25" s="605"/>
      <c r="DXD25" s="605"/>
      <c r="DXE25" s="605"/>
      <c r="DXF25" s="605"/>
      <c r="DXG25" s="605"/>
      <c r="DXH25" s="605"/>
      <c r="DXI25" s="605"/>
      <c r="DXJ25" s="605"/>
      <c r="DXK25" s="605"/>
      <c r="DXL25" s="605"/>
      <c r="DXM25" s="605"/>
      <c r="DXN25" s="605"/>
      <c r="DXO25" s="605"/>
      <c r="DXP25" s="605"/>
      <c r="DXQ25" s="605"/>
      <c r="DXR25" s="605"/>
      <c r="DXS25" s="605"/>
      <c r="DXT25" s="605"/>
      <c r="DXU25" s="605"/>
      <c r="DXV25" s="605"/>
      <c r="DXW25" s="605"/>
      <c r="DXX25" s="605"/>
      <c r="DXY25" s="605"/>
      <c r="DXZ25" s="605"/>
      <c r="DYA25" s="605"/>
      <c r="DYB25" s="605"/>
      <c r="DYC25" s="605"/>
      <c r="DYD25" s="605"/>
      <c r="DYE25" s="605"/>
      <c r="DYF25" s="605"/>
      <c r="DYG25" s="605"/>
      <c r="DYH25" s="605"/>
      <c r="DYI25" s="605"/>
      <c r="DYJ25" s="605"/>
      <c r="DYK25" s="605"/>
      <c r="DYL25" s="605"/>
      <c r="DYM25" s="605"/>
      <c r="DYN25" s="605"/>
      <c r="DYO25" s="605"/>
      <c r="DYP25" s="605"/>
      <c r="DYQ25" s="605"/>
      <c r="DYR25" s="605"/>
      <c r="DYS25" s="605"/>
      <c r="DYT25" s="605"/>
      <c r="DYU25" s="605"/>
      <c r="DYV25" s="605"/>
      <c r="DYW25" s="605"/>
      <c r="DYX25" s="605"/>
      <c r="DYY25" s="605"/>
      <c r="DYZ25" s="605"/>
      <c r="DZA25" s="605"/>
      <c r="DZB25" s="605"/>
      <c r="DZC25" s="605"/>
      <c r="DZD25" s="605"/>
      <c r="DZE25" s="605"/>
      <c r="DZF25" s="605"/>
      <c r="DZG25" s="605"/>
      <c r="DZH25" s="605"/>
      <c r="DZI25" s="605"/>
      <c r="DZJ25" s="605"/>
      <c r="DZK25" s="605"/>
      <c r="DZL25" s="605"/>
      <c r="DZM25" s="605"/>
      <c r="DZN25" s="605"/>
      <c r="DZO25" s="605"/>
      <c r="DZP25" s="605"/>
      <c r="DZQ25" s="605"/>
      <c r="DZR25" s="605"/>
      <c r="DZS25" s="605"/>
      <c r="DZT25" s="605"/>
      <c r="DZU25" s="605"/>
      <c r="DZV25" s="605"/>
      <c r="DZW25" s="605"/>
      <c r="DZX25" s="605"/>
      <c r="DZY25" s="605"/>
      <c r="DZZ25" s="605"/>
      <c r="EAA25" s="605"/>
      <c r="EAB25" s="605"/>
      <c r="EAC25" s="605"/>
      <c r="EAD25" s="605"/>
      <c r="EAE25" s="605"/>
      <c r="EAF25" s="605"/>
      <c r="EAG25" s="605"/>
      <c r="EAH25" s="605"/>
      <c r="EAI25" s="605"/>
      <c r="EAJ25" s="605"/>
      <c r="EAK25" s="605"/>
      <c r="EAL25" s="605"/>
      <c r="EAM25" s="605"/>
      <c r="EAN25" s="605"/>
      <c r="EAO25" s="605"/>
      <c r="EAP25" s="605"/>
      <c r="EAQ25" s="605"/>
      <c r="EAR25" s="605"/>
      <c r="EAS25" s="605"/>
      <c r="EAT25" s="605"/>
      <c r="EAU25" s="605"/>
      <c r="EAV25" s="605"/>
      <c r="EAW25" s="605"/>
      <c r="EAX25" s="605"/>
      <c r="EAY25" s="605"/>
      <c r="EAZ25" s="605"/>
      <c r="EBA25" s="605"/>
      <c r="EBB25" s="605"/>
      <c r="EBC25" s="605"/>
      <c r="EBD25" s="605"/>
      <c r="EBE25" s="605"/>
      <c r="EBF25" s="605"/>
      <c r="EBG25" s="605"/>
      <c r="EBH25" s="605"/>
      <c r="EBI25" s="605"/>
      <c r="EBJ25" s="605"/>
      <c r="EBK25" s="605"/>
      <c r="EBL25" s="605"/>
      <c r="EBM25" s="605"/>
      <c r="EBN25" s="605"/>
      <c r="EBO25" s="605"/>
      <c r="EBP25" s="605"/>
      <c r="EBQ25" s="605"/>
      <c r="EBR25" s="605"/>
      <c r="EBS25" s="605"/>
      <c r="EBT25" s="605"/>
      <c r="EBU25" s="605"/>
      <c r="EBV25" s="605"/>
      <c r="EBW25" s="605"/>
      <c r="EBX25" s="605"/>
      <c r="EBY25" s="605"/>
      <c r="EBZ25" s="605"/>
      <c r="ECA25" s="605"/>
      <c r="ECB25" s="605"/>
      <c r="ECC25" s="605"/>
      <c r="ECD25" s="605"/>
      <c r="ECE25" s="605"/>
      <c r="ECF25" s="605"/>
      <c r="ECG25" s="605"/>
      <c r="ECH25" s="605"/>
      <c r="ECI25" s="605"/>
      <c r="ECJ25" s="605"/>
      <c r="ECK25" s="605"/>
      <c r="ECL25" s="605"/>
      <c r="ECM25" s="605"/>
      <c r="ECN25" s="605"/>
      <c r="ECO25" s="605"/>
      <c r="ECP25" s="605"/>
      <c r="ECQ25" s="605"/>
      <c r="ECR25" s="605"/>
      <c r="ECS25" s="605"/>
      <c r="ECT25" s="605"/>
      <c r="ECU25" s="605"/>
      <c r="ECV25" s="605"/>
      <c r="ECW25" s="605"/>
      <c r="ECX25" s="605"/>
      <c r="ECY25" s="605"/>
      <c r="ECZ25" s="605"/>
      <c r="EDA25" s="605"/>
      <c r="EDB25" s="605"/>
      <c r="EDC25" s="605"/>
      <c r="EDD25" s="605"/>
      <c r="EDE25" s="605"/>
      <c r="EDF25" s="605"/>
      <c r="EDG25" s="605"/>
      <c r="EDH25" s="605"/>
      <c r="EDI25" s="605"/>
      <c r="EDJ25" s="605"/>
      <c r="EDK25" s="605"/>
      <c r="EDL25" s="605"/>
      <c r="EDM25" s="605"/>
      <c r="EDN25" s="605"/>
      <c r="EDO25" s="605"/>
      <c r="EDP25" s="605"/>
      <c r="EDQ25" s="605"/>
      <c r="EDR25" s="605"/>
      <c r="EDS25" s="605"/>
      <c r="EDT25" s="605"/>
      <c r="EDU25" s="605"/>
      <c r="EDV25" s="605"/>
      <c r="EDW25" s="605"/>
      <c r="EDX25" s="605"/>
      <c r="EDY25" s="605"/>
      <c r="EDZ25" s="605"/>
      <c r="EEA25" s="605"/>
      <c r="EEB25" s="605"/>
      <c r="EEC25" s="605"/>
      <c r="EED25" s="605"/>
      <c r="EEE25" s="605"/>
      <c r="EEF25" s="605"/>
      <c r="EEG25" s="605"/>
      <c r="EEH25" s="605"/>
      <c r="EEI25" s="605"/>
      <c r="EEJ25" s="605"/>
      <c r="EEK25" s="605"/>
      <c r="EEL25" s="605"/>
      <c r="EEM25" s="605"/>
      <c r="EEN25" s="605"/>
      <c r="EEO25" s="605"/>
      <c r="EEP25" s="605"/>
      <c r="EEQ25" s="605"/>
      <c r="EER25" s="605"/>
      <c r="EES25" s="605"/>
      <c r="EET25" s="605"/>
      <c r="EEU25" s="605"/>
      <c r="EEV25" s="605"/>
      <c r="EEW25" s="605"/>
      <c r="EEX25" s="605"/>
      <c r="EEY25" s="605"/>
      <c r="EEZ25" s="605"/>
      <c r="EFA25" s="605"/>
      <c r="EFB25" s="605"/>
      <c r="EFC25" s="605"/>
      <c r="EFD25" s="605"/>
      <c r="EFE25" s="605"/>
      <c r="EFF25" s="605"/>
      <c r="EFG25" s="605"/>
      <c r="EFH25" s="605"/>
      <c r="EFI25" s="605"/>
      <c r="EFJ25" s="605"/>
      <c r="EFK25" s="605"/>
      <c r="EFL25" s="605"/>
      <c r="EFM25" s="605"/>
      <c r="EFN25" s="605"/>
      <c r="EFO25" s="605"/>
      <c r="EFP25" s="605"/>
      <c r="EFQ25" s="605"/>
      <c r="EFR25" s="605"/>
      <c r="EFS25" s="605"/>
      <c r="EFT25" s="605"/>
      <c r="EFU25" s="605"/>
      <c r="EFV25" s="605"/>
      <c r="EFW25" s="605"/>
      <c r="EFX25" s="605"/>
      <c r="EFY25" s="605"/>
      <c r="EFZ25" s="605"/>
      <c r="EGA25" s="605"/>
      <c r="EGB25" s="605"/>
      <c r="EGC25" s="605"/>
      <c r="EGD25" s="605"/>
      <c r="EGE25" s="605"/>
      <c r="EGF25" s="605"/>
      <c r="EGG25" s="605"/>
      <c r="EGH25" s="605"/>
      <c r="EGI25" s="605"/>
      <c r="EGJ25" s="605"/>
      <c r="EGK25" s="605"/>
      <c r="EGL25" s="605"/>
      <c r="EGM25" s="605"/>
      <c r="EGN25" s="605"/>
      <c r="EGO25" s="605"/>
      <c r="EGP25" s="605"/>
      <c r="EGQ25" s="605"/>
      <c r="EGR25" s="605"/>
      <c r="EGS25" s="605"/>
      <c r="EGT25" s="605"/>
      <c r="EGU25" s="605"/>
      <c r="EGV25" s="605"/>
      <c r="EGW25" s="605"/>
      <c r="EGX25" s="605"/>
      <c r="EGY25" s="605"/>
      <c r="EGZ25" s="605"/>
      <c r="EHA25" s="605"/>
      <c r="EHB25" s="605"/>
      <c r="EHC25" s="605"/>
      <c r="EHD25" s="605"/>
      <c r="EHE25" s="605"/>
      <c r="EHF25" s="605"/>
      <c r="EHG25" s="605"/>
      <c r="EHH25" s="605"/>
      <c r="EHI25" s="605"/>
      <c r="EHJ25" s="605"/>
      <c r="EHK25" s="605"/>
      <c r="EHL25" s="605"/>
      <c r="EHM25" s="605"/>
      <c r="EHN25" s="605"/>
      <c r="EHO25" s="605"/>
      <c r="EHP25" s="605"/>
      <c r="EHQ25" s="605"/>
      <c r="EHR25" s="605"/>
      <c r="EHS25" s="605"/>
      <c r="EHT25" s="605"/>
      <c r="EHU25" s="605"/>
      <c r="EHV25" s="605"/>
      <c r="EHW25" s="605"/>
      <c r="EHX25" s="605"/>
      <c r="EHY25" s="605"/>
      <c r="EHZ25" s="605"/>
      <c r="EIA25" s="605"/>
      <c r="EIB25" s="605"/>
      <c r="EIC25" s="605"/>
      <c r="EID25" s="605"/>
      <c r="EIE25" s="605"/>
      <c r="EIF25" s="605"/>
      <c r="EIG25" s="605"/>
      <c r="EIH25" s="605"/>
      <c r="EII25" s="605"/>
      <c r="EIJ25" s="605"/>
      <c r="EIK25" s="605"/>
      <c r="EIL25" s="605"/>
      <c r="EIM25" s="605"/>
      <c r="EIN25" s="605"/>
      <c r="EIO25" s="605"/>
      <c r="EIP25" s="605"/>
      <c r="EIQ25" s="605"/>
      <c r="EIR25" s="605"/>
      <c r="EIS25" s="605"/>
      <c r="EIT25" s="605"/>
      <c r="EIU25" s="605"/>
      <c r="EIV25" s="605"/>
      <c r="EIW25" s="605"/>
      <c r="EIX25" s="605"/>
      <c r="EIY25" s="605"/>
      <c r="EIZ25" s="605"/>
      <c r="EJA25" s="605"/>
      <c r="EJB25" s="605"/>
      <c r="EJC25" s="605"/>
      <c r="EJD25" s="605"/>
      <c r="EJE25" s="605"/>
      <c r="EJF25" s="605"/>
      <c r="EJG25" s="605"/>
      <c r="EJH25" s="605"/>
      <c r="EJI25" s="605"/>
      <c r="EJJ25" s="605"/>
      <c r="EJK25" s="605"/>
      <c r="EJL25" s="605"/>
      <c r="EJM25" s="605"/>
      <c r="EJN25" s="605"/>
      <c r="EJO25" s="605"/>
      <c r="EJP25" s="605"/>
      <c r="EJQ25" s="605"/>
      <c r="EJR25" s="605"/>
      <c r="EJS25" s="605"/>
      <c r="EJT25" s="605"/>
      <c r="EJU25" s="605"/>
      <c r="EJV25" s="605"/>
      <c r="EJW25" s="605"/>
      <c r="EJX25" s="605"/>
      <c r="EJY25" s="605"/>
      <c r="EJZ25" s="605"/>
      <c r="EKA25" s="605"/>
      <c r="EKB25" s="605"/>
      <c r="EKC25" s="605"/>
      <c r="EKD25" s="605"/>
      <c r="EKE25" s="605"/>
      <c r="EKF25" s="605"/>
      <c r="EKG25" s="605"/>
      <c r="EKH25" s="605"/>
      <c r="EKI25" s="605"/>
      <c r="EKJ25" s="605"/>
      <c r="EKK25" s="605"/>
      <c r="EKL25" s="605"/>
      <c r="EKM25" s="605"/>
      <c r="EKN25" s="605"/>
      <c r="EKO25" s="605"/>
      <c r="EKP25" s="605"/>
      <c r="EKQ25" s="605"/>
      <c r="EKR25" s="605"/>
      <c r="EKS25" s="605"/>
      <c r="EKT25" s="605"/>
      <c r="EKU25" s="605"/>
      <c r="EKV25" s="605"/>
      <c r="EKW25" s="605"/>
      <c r="EKX25" s="605"/>
      <c r="EKY25" s="605"/>
      <c r="EKZ25" s="605"/>
      <c r="ELA25" s="605"/>
      <c r="ELB25" s="605"/>
      <c r="ELC25" s="605"/>
      <c r="ELD25" s="605"/>
      <c r="ELE25" s="605"/>
      <c r="ELF25" s="605"/>
      <c r="ELG25" s="605"/>
      <c r="ELH25" s="605"/>
      <c r="ELI25" s="605"/>
      <c r="ELJ25" s="605"/>
      <c r="ELK25" s="605"/>
      <c r="ELL25" s="605"/>
      <c r="ELM25" s="605"/>
      <c r="ELN25" s="605"/>
      <c r="ELO25" s="605"/>
      <c r="ELP25" s="605"/>
      <c r="ELQ25" s="605"/>
      <c r="ELR25" s="605"/>
      <c r="ELS25" s="605"/>
      <c r="ELT25" s="605"/>
      <c r="ELU25" s="605"/>
      <c r="ELV25" s="605"/>
      <c r="ELW25" s="605"/>
      <c r="ELX25" s="605"/>
      <c r="ELY25" s="605"/>
      <c r="ELZ25" s="605"/>
      <c r="EMA25" s="605"/>
      <c r="EMB25" s="605"/>
      <c r="EMC25" s="605"/>
      <c r="EMD25" s="605"/>
      <c r="EME25" s="605"/>
      <c r="EMF25" s="605"/>
      <c r="EMG25" s="605"/>
      <c r="EMH25" s="605"/>
      <c r="EMI25" s="605"/>
      <c r="EMJ25" s="605"/>
      <c r="EMK25" s="605"/>
      <c r="EML25" s="605"/>
      <c r="EMM25" s="605"/>
      <c r="EMN25" s="605"/>
      <c r="EMO25" s="605"/>
      <c r="EMP25" s="605"/>
      <c r="EMQ25" s="605"/>
      <c r="EMR25" s="605"/>
      <c r="EMS25" s="605"/>
      <c r="EMT25" s="605"/>
      <c r="EMU25" s="605"/>
      <c r="EMV25" s="605"/>
      <c r="EMW25" s="605"/>
      <c r="EMX25" s="605"/>
      <c r="EMY25" s="605"/>
      <c r="EMZ25" s="605"/>
      <c r="ENA25" s="605"/>
      <c r="ENB25" s="605"/>
      <c r="ENC25" s="605"/>
      <c r="END25" s="605"/>
      <c r="ENE25" s="605"/>
      <c r="ENF25" s="605"/>
      <c r="ENG25" s="605"/>
      <c r="ENH25" s="605"/>
      <c r="ENI25" s="605"/>
      <c r="ENJ25" s="605"/>
      <c r="ENK25" s="605"/>
      <c r="ENL25" s="605"/>
      <c r="ENM25" s="605"/>
      <c r="ENN25" s="605"/>
      <c r="ENO25" s="605"/>
      <c r="ENP25" s="605"/>
      <c r="ENQ25" s="605"/>
      <c r="ENR25" s="605"/>
      <c r="ENS25" s="605"/>
      <c r="ENT25" s="605"/>
      <c r="ENU25" s="605"/>
      <c r="ENV25" s="605"/>
      <c r="ENW25" s="605"/>
      <c r="ENX25" s="605"/>
      <c r="ENY25" s="605"/>
      <c r="ENZ25" s="605"/>
      <c r="EOA25" s="605"/>
      <c r="EOB25" s="605"/>
      <c r="EOC25" s="605"/>
      <c r="EOD25" s="605"/>
      <c r="EOE25" s="605"/>
      <c r="EOF25" s="605"/>
      <c r="EOG25" s="605"/>
      <c r="EOH25" s="605"/>
      <c r="EOI25" s="605"/>
      <c r="EOJ25" s="605"/>
      <c r="EOK25" s="605"/>
      <c r="EOL25" s="605"/>
      <c r="EOM25" s="605"/>
      <c r="EON25" s="605"/>
      <c r="EOO25" s="605"/>
      <c r="EOP25" s="605"/>
      <c r="EOQ25" s="605"/>
      <c r="EOR25" s="605"/>
      <c r="EOS25" s="605"/>
      <c r="EOT25" s="605"/>
      <c r="EOU25" s="605"/>
      <c r="EOV25" s="605"/>
      <c r="EOW25" s="605"/>
      <c r="EOX25" s="605"/>
      <c r="EOY25" s="605"/>
      <c r="EOZ25" s="605"/>
      <c r="EPA25" s="605"/>
      <c r="EPB25" s="605"/>
      <c r="EPC25" s="605"/>
      <c r="EPD25" s="605"/>
      <c r="EPE25" s="605"/>
      <c r="EPF25" s="605"/>
      <c r="EPG25" s="605"/>
      <c r="EPH25" s="605"/>
      <c r="EPI25" s="605"/>
      <c r="EPJ25" s="605"/>
      <c r="EPK25" s="605"/>
      <c r="EPL25" s="605"/>
      <c r="EPM25" s="605"/>
      <c r="EPN25" s="605"/>
      <c r="EPO25" s="605"/>
      <c r="EPP25" s="605"/>
      <c r="EPQ25" s="605"/>
      <c r="EPR25" s="605"/>
      <c r="EPS25" s="605"/>
      <c r="EPT25" s="605"/>
      <c r="EPU25" s="605"/>
      <c r="EPV25" s="605"/>
      <c r="EPW25" s="605"/>
      <c r="EPX25" s="605"/>
      <c r="EPY25" s="605"/>
      <c r="EPZ25" s="605"/>
      <c r="EQA25" s="605"/>
      <c r="EQB25" s="605"/>
      <c r="EQC25" s="605"/>
      <c r="EQD25" s="605"/>
      <c r="EQE25" s="605"/>
      <c r="EQF25" s="605"/>
      <c r="EQG25" s="605"/>
      <c r="EQH25" s="605"/>
      <c r="EQI25" s="605"/>
      <c r="EQJ25" s="605"/>
      <c r="EQK25" s="605"/>
      <c r="EQL25" s="605"/>
      <c r="EQM25" s="605"/>
      <c r="EQN25" s="605"/>
      <c r="EQO25" s="605"/>
      <c r="EQP25" s="605"/>
      <c r="EQQ25" s="605"/>
      <c r="EQR25" s="605"/>
      <c r="EQS25" s="605"/>
      <c r="EQT25" s="605"/>
      <c r="EQU25" s="605"/>
      <c r="EQV25" s="605"/>
      <c r="EQW25" s="605"/>
      <c r="EQX25" s="605"/>
      <c r="EQY25" s="605"/>
      <c r="EQZ25" s="605"/>
      <c r="ERA25" s="605"/>
      <c r="ERB25" s="605"/>
      <c r="ERC25" s="605"/>
      <c r="ERD25" s="605"/>
      <c r="ERE25" s="605"/>
      <c r="ERF25" s="605"/>
      <c r="ERG25" s="605"/>
      <c r="ERH25" s="605"/>
      <c r="ERI25" s="605"/>
      <c r="ERJ25" s="605"/>
      <c r="ERK25" s="605"/>
      <c r="ERL25" s="605"/>
      <c r="ERM25" s="605"/>
      <c r="ERN25" s="605"/>
      <c r="ERO25" s="605"/>
      <c r="ERP25" s="605"/>
      <c r="ERQ25" s="605"/>
      <c r="ERR25" s="605"/>
      <c r="ERS25" s="605"/>
      <c r="ERT25" s="605"/>
      <c r="ERU25" s="605"/>
      <c r="ERV25" s="605"/>
      <c r="ERW25" s="605"/>
      <c r="ERX25" s="605"/>
      <c r="ERY25" s="605"/>
      <c r="ERZ25" s="605"/>
      <c r="ESA25" s="605"/>
      <c r="ESB25" s="605"/>
      <c r="ESC25" s="605"/>
      <c r="ESD25" s="605"/>
      <c r="ESE25" s="605"/>
      <c r="ESF25" s="605"/>
      <c r="ESG25" s="605"/>
      <c r="ESH25" s="605"/>
      <c r="ESI25" s="605"/>
      <c r="ESJ25" s="605"/>
      <c r="ESK25" s="605"/>
      <c r="ESL25" s="605"/>
      <c r="ESM25" s="605"/>
      <c r="ESN25" s="605"/>
      <c r="ESO25" s="605"/>
      <c r="ESP25" s="605"/>
      <c r="ESQ25" s="605"/>
      <c r="ESR25" s="605"/>
      <c r="ESS25" s="605"/>
      <c r="EST25" s="605"/>
      <c r="ESU25" s="605"/>
      <c r="ESV25" s="605"/>
      <c r="ESW25" s="605"/>
      <c r="ESX25" s="605"/>
      <c r="ESY25" s="605"/>
      <c r="ESZ25" s="605"/>
      <c r="ETA25" s="605"/>
      <c r="ETB25" s="605"/>
      <c r="ETC25" s="605"/>
      <c r="ETD25" s="605"/>
      <c r="ETE25" s="605"/>
      <c r="ETF25" s="605"/>
      <c r="ETG25" s="605"/>
      <c r="ETH25" s="605"/>
      <c r="ETI25" s="605"/>
      <c r="ETJ25" s="605"/>
      <c r="ETK25" s="605"/>
      <c r="ETL25" s="605"/>
      <c r="ETM25" s="605"/>
      <c r="ETN25" s="605"/>
      <c r="ETO25" s="605"/>
      <c r="ETP25" s="605"/>
      <c r="ETQ25" s="605"/>
      <c r="ETR25" s="605"/>
      <c r="ETS25" s="605"/>
      <c r="ETT25" s="605"/>
      <c r="ETU25" s="605"/>
      <c r="ETV25" s="605"/>
      <c r="ETW25" s="605"/>
      <c r="ETX25" s="605"/>
      <c r="ETY25" s="605"/>
      <c r="ETZ25" s="605"/>
      <c r="EUA25" s="605"/>
      <c r="EUB25" s="605"/>
      <c r="EUC25" s="605"/>
      <c r="EUD25" s="605"/>
      <c r="EUE25" s="605"/>
      <c r="EUF25" s="605"/>
      <c r="EUG25" s="605"/>
      <c r="EUH25" s="605"/>
      <c r="EUI25" s="605"/>
      <c r="EUJ25" s="605"/>
      <c r="EUK25" s="605"/>
      <c r="EUL25" s="605"/>
      <c r="EUM25" s="605"/>
      <c r="EUN25" s="605"/>
      <c r="EUO25" s="605"/>
      <c r="EUP25" s="605"/>
      <c r="EUQ25" s="605"/>
      <c r="EUR25" s="605"/>
      <c r="EUS25" s="605"/>
      <c r="EUT25" s="605"/>
      <c r="EUU25" s="605"/>
      <c r="EUV25" s="605"/>
      <c r="EUW25" s="605"/>
      <c r="EUX25" s="605"/>
      <c r="EUY25" s="605"/>
      <c r="EUZ25" s="605"/>
      <c r="EVA25" s="605"/>
      <c r="EVB25" s="605"/>
      <c r="EVC25" s="605"/>
      <c r="EVD25" s="605"/>
      <c r="EVE25" s="605"/>
      <c r="EVF25" s="605"/>
      <c r="EVG25" s="605"/>
      <c r="EVH25" s="605"/>
      <c r="EVI25" s="605"/>
      <c r="EVJ25" s="605"/>
      <c r="EVK25" s="605"/>
      <c r="EVL25" s="605"/>
      <c r="EVM25" s="605"/>
      <c r="EVN25" s="605"/>
      <c r="EVO25" s="605"/>
      <c r="EVP25" s="605"/>
      <c r="EVQ25" s="605"/>
      <c r="EVR25" s="605"/>
      <c r="EVS25" s="605"/>
      <c r="EVT25" s="605"/>
      <c r="EVU25" s="605"/>
      <c r="EVV25" s="605"/>
      <c r="EVW25" s="605"/>
      <c r="EVX25" s="605"/>
      <c r="EVY25" s="605"/>
      <c r="EVZ25" s="605"/>
      <c r="EWA25" s="605"/>
      <c r="EWB25" s="605"/>
      <c r="EWC25" s="605"/>
      <c r="EWD25" s="605"/>
      <c r="EWE25" s="605"/>
      <c r="EWF25" s="605"/>
      <c r="EWG25" s="605"/>
      <c r="EWH25" s="605"/>
      <c r="EWI25" s="605"/>
      <c r="EWJ25" s="605"/>
      <c r="EWK25" s="605"/>
      <c r="EWL25" s="605"/>
      <c r="EWM25" s="605"/>
      <c r="EWN25" s="605"/>
      <c r="EWO25" s="605"/>
      <c r="EWP25" s="605"/>
      <c r="EWQ25" s="605"/>
      <c r="EWR25" s="605"/>
      <c r="EWS25" s="605"/>
      <c r="EWT25" s="605"/>
      <c r="EWU25" s="605"/>
      <c r="EWV25" s="605"/>
      <c r="EWW25" s="605"/>
      <c r="EWX25" s="605"/>
      <c r="EWY25" s="605"/>
      <c r="EWZ25" s="605"/>
      <c r="EXA25" s="605"/>
      <c r="EXB25" s="605"/>
      <c r="EXC25" s="605"/>
      <c r="EXD25" s="605"/>
      <c r="EXE25" s="605"/>
      <c r="EXF25" s="605"/>
      <c r="EXG25" s="605"/>
      <c r="EXH25" s="605"/>
      <c r="EXI25" s="605"/>
      <c r="EXJ25" s="605"/>
      <c r="EXK25" s="605"/>
      <c r="EXL25" s="605"/>
      <c r="EXM25" s="605"/>
      <c r="EXN25" s="605"/>
      <c r="EXO25" s="605"/>
      <c r="EXP25" s="605"/>
      <c r="EXQ25" s="605"/>
      <c r="EXR25" s="605"/>
      <c r="EXS25" s="605"/>
      <c r="EXT25" s="605"/>
      <c r="EXU25" s="605"/>
      <c r="EXV25" s="605"/>
      <c r="EXW25" s="605"/>
      <c r="EXX25" s="605"/>
      <c r="EXY25" s="605"/>
      <c r="EXZ25" s="605"/>
      <c r="EYA25" s="605"/>
      <c r="EYB25" s="605"/>
      <c r="EYC25" s="605"/>
      <c r="EYD25" s="605"/>
      <c r="EYE25" s="605"/>
      <c r="EYF25" s="605"/>
      <c r="EYG25" s="605"/>
      <c r="EYH25" s="605"/>
      <c r="EYI25" s="605"/>
      <c r="EYJ25" s="605"/>
      <c r="EYK25" s="605"/>
      <c r="EYL25" s="605"/>
      <c r="EYM25" s="605"/>
      <c r="EYN25" s="605"/>
      <c r="EYO25" s="605"/>
      <c r="EYP25" s="605"/>
      <c r="EYQ25" s="605"/>
      <c r="EYR25" s="605"/>
      <c r="EYS25" s="605"/>
      <c r="EYT25" s="605"/>
      <c r="EYU25" s="605"/>
      <c r="EYV25" s="605"/>
      <c r="EYW25" s="605"/>
      <c r="EYX25" s="605"/>
      <c r="EYY25" s="605"/>
      <c r="EYZ25" s="605"/>
      <c r="EZA25" s="605"/>
      <c r="EZB25" s="605"/>
      <c r="EZC25" s="605"/>
      <c r="EZD25" s="605"/>
      <c r="EZE25" s="605"/>
      <c r="EZF25" s="605"/>
      <c r="EZG25" s="605"/>
      <c r="EZH25" s="605"/>
      <c r="EZI25" s="605"/>
      <c r="EZJ25" s="605"/>
      <c r="EZK25" s="605"/>
      <c r="EZL25" s="605"/>
      <c r="EZM25" s="605"/>
      <c r="EZN25" s="605"/>
      <c r="EZO25" s="605"/>
      <c r="EZP25" s="605"/>
      <c r="EZQ25" s="605"/>
      <c r="EZR25" s="605"/>
      <c r="EZS25" s="605"/>
      <c r="EZT25" s="605"/>
      <c r="EZU25" s="605"/>
      <c r="EZV25" s="605"/>
      <c r="EZW25" s="605"/>
      <c r="EZX25" s="605"/>
      <c r="EZY25" s="605"/>
      <c r="EZZ25" s="605"/>
      <c r="FAA25" s="605"/>
      <c r="FAB25" s="605"/>
      <c r="FAC25" s="605"/>
      <c r="FAD25" s="605"/>
      <c r="FAE25" s="605"/>
      <c r="FAF25" s="605"/>
      <c r="FAG25" s="605"/>
      <c r="FAH25" s="605"/>
      <c r="FAI25" s="605"/>
      <c r="FAJ25" s="605"/>
      <c r="FAK25" s="605"/>
      <c r="FAL25" s="605"/>
      <c r="FAM25" s="605"/>
      <c r="FAN25" s="605"/>
      <c r="FAO25" s="605"/>
      <c r="FAP25" s="605"/>
      <c r="FAQ25" s="605"/>
      <c r="FAR25" s="605"/>
      <c r="FAS25" s="605"/>
      <c r="FAT25" s="605"/>
      <c r="FAU25" s="605"/>
      <c r="FAV25" s="605"/>
      <c r="FAW25" s="605"/>
      <c r="FAX25" s="605"/>
      <c r="FAY25" s="605"/>
      <c r="FAZ25" s="605"/>
      <c r="FBA25" s="605"/>
      <c r="FBB25" s="605"/>
      <c r="FBC25" s="605"/>
      <c r="FBD25" s="605"/>
      <c r="FBE25" s="605"/>
      <c r="FBF25" s="605"/>
      <c r="FBG25" s="605"/>
      <c r="FBH25" s="605"/>
      <c r="FBI25" s="605"/>
      <c r="FBJ25" s="605"/>
      <c r="FBK25" s="605"/>
      <c r="FBL25" s="605"/>
      <c r="FBM25" s="605"/>
      <c r="FBN25" s="605"/>
      <c r="FBO25" s="605"/>
      <c r="FBP25" s="605"/>
      <c r="FBQ25" s="605"/>
      <c r="FBR25" s="605"/>
      <c r="FBS25" s="605"/>
      <c r="FBT25" s="605"/>
      <c r="FBU25" s="605"/>
      <c r="FBV25" s="605"/>
      <c r="FBW25" s="605"/>
      <c r="FBX25" s="605"/>
      <c r="FBY25" s="605"/>
      <c r="FBZ25" s="605"/>
      <c r="FCA25" s="605"/>
      <c r="FCB25" s="605"/>
      <c r="FCC25" s="605"/>
      <c r="FCD25" s="605"/>
      <c r="FCE25" s="605"/>
      <c r="FCF25" s="605"/>
      <c r="FCG25" s="605"/>
      <c r="FCH25" s="605"/>
      <c r="FCI25" s="605"/>
      <c r="FCJ25" s="605"/>
      <c r="FCK25" s="605"/>
      <c r="FCL25" s="605"/>
      <c r="FCM25" s="605"/>
      <c r="FCN25" s="605"/>
      <c r="FCO25" s="605"/>
      <c r="FCP25" s="605"/>
      <c r="FCQ25" s="605"/>
      <c r="FCR25" s="605"/>
      <c r="FCS25" s="605"/>
      <c r="FCT25" s="605"/>
      <c r="FCU25" s="605"/>
      <c r="FCV25" s="605"/>
      <c r="FCW25" s="605"/>
      <c r="FCX25" s="605"/>
      <c r="FCY25" s="605"/>
      <c r="FCZ25" s="605"/>
      <c r="FDA25" s="605"/>
      <c r="FDB25" s="605"/>
      <c r="FDC25" s="605"/>
      <c r="FDD25" s="605"/>
      <c r="FDE25" s="605"/>
      <c r="FDF25" s="605"/>
      <c r="FDG25" s="605"/>
      <c r="FDH25" s="605"/>
      <c r="FDI25" s="605"/>
      <c r="FDJ25" s="605"/>
      <c r="FDK25" s="605"/>
      <c r="FDL25" s="605"/>
      <c r="FDM25" s="605"/>
      <c r="FDN25" s="605"/>
      <c r="FDO25" s="605"/>
      <c r="FDP25" s="605"/>
      <c r="FDQ25" s="605"/>
      <c r="FDR25" s="605"/>
      <c r="FDS25" s="605"/>
      <c r="FDT25" s="605"/>
      <c r="FDU25" s="605"/>
      <c r="FDV25" s="605"/>
      <c r="FDW25" s="605"/>
      <c r="FDX25" s="605"/>
      <c r="FDY25" s="605"/>
      <c r="FDZ25" s="605"/>
      <c r="FEA25" s="605"/>
      <c r="FEB25" s="605"/>
      <c r="FEC25" s="605"/>
      <c r="FED25" s="605"/>
      <c r="FEE25" s="605"/>
      <c r="FEF25" s="605"/>
      <c r="FEG25" s="605"/>
      <c r="FEH25" s="605"/>
      <c r="FEI25" s="605"/>
      <c r="FEJ25" s="605"/>
      <c r="FEK25" s="605"/>
      <c r="FEL25" s="605"/>
      <c r="FEM25" s="605"/>
      <c r="FEN25" s="605"/>
      <c r="FEO25" s="605"/>
      <c r="FEP25" s="605"/>
      <c r="FEQ25" s="605"/>
      <c r="FER25" s="605"/>
      <c r="FES25" s="605"/>
      <c r="FET25" s="605"/>
      <c r="FEU25" s="605"/>
      <c r="FEV25" s="605"/>
      <c r="FEW25" s="605"/>
      <c r="FEX25" s="605"/>
      <c r="FEY25" s="605"/>
      <c r="FEZ25" s="605"/>
      <c r="FFA25" s="605"/>
      <c r="FFB25" s="605"/>
      <c r="FFC25" s="605"/>
      <c r="FFD25" s="605"/>
      <c r="FFE25" s="605"/>
      <c r="FFF25" s="605"/>
      <c r="FFG25" s="605"/>
      <c r="FFH25" s="605"/>
      <c r="FFI25" s="605"/>
      <c r="FFJ25" s="605"/>
      <c r="FFK25" s="605"/>
      <c r="FFL25" s="605"/>
      <c r="FFM25" s="605"/>
      <c r="FFN25" s="605"/>
      <c r="FFO25" s="605"/>
      <c r="FFP25" s="605"/>
      <c r="FFQ25" s="605"/>
      <c r="FFR25" s="605"/>
      <c r="FFS25" s="605"/>
      <c r="FFT25" s="605"/>
      <c r="FFU25" s="605"/>
      <c r="FFV25" s="605"/>
      <c r="FFW25" s="605"/>
      <c r="FFX25" s="605"/>
      <c r="FFY25" s="605"/>
      <c r="FFZ25" s="605"/>
      <c r="FGA25" s="605"/>
      <c r="FGB25" s="605"/>
      <c r="FGC25" s="605"/>
      <c r="FGD25" s="605"/>
      <c r="FGE25" s="605"/>
      <c r="FGF25" s="605"/>
      <c r="FGG25" s="605"/>
      <c r="FGH25" s="605"/>
      <c r="FGI25" s="605"/>
      <c r="FGJ25" s="605"/>
      <c r="FGK25" s="605"/>
      <c r="FGL25" s="605"/>
      <c r="FGM25" s="605"/>
      <c r="FGN25" s="605"/>
      <c r="FGO25" s="605"/>
      <c r="FGP25" s="605"/>
      <c r="FGQ25" s="605"/>
      <c r="FGR25" s="605"/>
      <c r="FGS25" s="605"/>
      <c r="FGT25" s="605"/>
      <c r="FGU25" s="605"/>
      <c r="FGV25" s="605"/>
      <c r="FGW25" s="605"/>
      <c r="FGX25" s="605"/>
      <c r="FGY25" s="605"/>
      <c r="FGZ25" s="605"/>
      <c r="FHA25" s="605"/>
      <c r="FHB25" s="605"/>
      <c r="FHC25" s="605"/>
      <c r="FHD25" s="605"/>
      <c r="FHE25" s="605"/>
      <c r="FHF25" s="605"/>
      <c r="FHG25" s="605"/>
      <c r="FHH25" s="605"/>
      <c r="FHI25" s="605"/>
      <c r="FHJ25" s="605"/>
      <c r="FHK25" s="605"/>
      <c r="FHL25" s="605"/>
      <c r="FHM25" s="605"/>
      <c r="FHN25" s="605"/>
      <c r="FHO25" s="605"/>
      <c r="FHP25" s="605"/>
      <c r="FHQ25" s="605"/>
      <c r="FHR25" s="605"/>
      <c r="FHS25" s="605"/>
      <c r="FHT25" s="605"/>
      <c r="FHU25" s="605"/>
      <c r="FHV25" s="605"/>
      <c r="FHW25" s="605"/>
      <c r="FHX25" s="605"/>
      <c r="FHY25" s="605"/>
      <c r="FHZ25" s="605"/>
      <c r="FIA25" s="605"/>
      <c r="FIB25" s="605"/>
      <c r="FIC25" s="605"/>
      <c r="FID25" s="605"/>
      <c r="FIE25" s="605"/>
      <c r="FIF25" s="605"/>
      <c r="FIG25" s="605"/>
      <c r="FIH25" s="605"/>
      <c r="FII25" s="605"/>
      <c r="FIJ25" s="605"/>
      <c r="FIK25" s="605"/>
      <c r="FIL25" s="605"/>
      <c r="FIM25" s="605"/>
      <c r="FIN25" s="605"/>
      <c r="FIO25" s="605"/>
      <c r="FIP25" s="605"/>
      <c r="FIQ25" s="605"/>
      <c r="FIR25" s="605"/>
      <c r="FIS25" s="605"/>
      <c r="FIT25" s="605"/>
      <c r="FIU25" s="605"/>
      <c r="FIV25" s="605"/>
      <c r="FIW25" s="605"/>
      <c r="FIX25" s="605"/>
      <c r="FIY25" s="605"/>
      <c r="FIZ25" s="605"/>
      <c r="FJA25" s="605"/>
      <c r="FJB25" s="605"/>
      <c r="FJC25" s="605"/>
      <c r="FJD25" s="605"/>
      <c r="FJE25" s="605"/>
      <c r="FJF25" s="605"/>
      <c r="FJG25" s="605"/>
      <c r="FJH25" s="605"/>
      <c r="FJI25" s="605"/>
      <c r="FJJ25" s="605"/>
      <c r="FJK25" s="605"/>
      <c r="FJL25" s="605"/>
      <c r="FJM25" s="605"/>
      <c r="FJN25" s="605"/>
      <c r="FJO25" s="605"/>
      <c r="FJP25" s="605"/>
      <c r="FJQ25" s="605"/>
      <c r="FJR25" s="605"/>
      <c r="FJS25" s="605"/>
      <c r="FJT25" s="605"/>
      <c r="FJU25" s="605"/>
      <c r="FJV25" s="605"/>
      <c r="FJW25" s="605"/>
      <c r="FJX25" s="605"/>
      <c r="FJY25" s="605"/>
      <c r="FJZ25" s="605"/>
      <c r="FKA25" s="605"/>
      <c r="FKB25" s="605"/>
      <c r="FKC25" s="605"/>
      <c r="FKD25" s="605"/>
      <c r="FKE25" s="605"/>
      <c r="FKF25" s="605"/>
      <c r="FKG25" s="605"/>
      <c r="FKH25" s="605"/>
      <c r="FKI25" s="605"/>
      <c r="FKJ25" s="605"/>
      <c r="FKK25" s="605"/>
      <c r="FKL25" s="605"/>
      <c r="FKM25" s="605"/>
      <c r="FKN25" s="605"/>
      <c r="FKO25" s="605"/>
      <c r="FKP25" s="605"/>
      <c r="FKQ25" s="605"/>
      <c r="FKR25" s="605"/>
      <c r="FKS25" s="605"/>
      <c r="FKT25" s="605"/>
      <c r="FKU25" s="605"/>
      <c r="FKV25" s="605"/>
      <c r="FKW25" s="605"/>
      <c r="FKX25" s="605"/>
      <c r="FKY25" s="605"/>
      <c r="FKZ25" s="605"/>
      <c r="FLA25" s="605"/>
      <c r="FLB25" s="605"/>
      <c r="FLC25" s="605"/>
      <c r="FLD25" s="605"/>
      <c r="FLE25" s="605"/>
      <c r="FLF25" s="605"/>
      <c r="FLG25" s="605"/>
      <c r="FLH25" s="605"/>
      <c r="FLI25" s="605"/>
      <c r="FLJ25" s="605"/>
      <c r="FLK25" s="605"/>
      <c r="FLL25" s="605"/>
      <c r="FLM25" s="605"/>
      <c r="FLN25" s="605"/>
      <c r="FLO25" s="605"/>
      <c r="FLP25" s="605"/>
      <c r="FLQ25" s="605"/>
      <c r="FLR25" s="605"/>
      <c r="FLS25" s="605"/>
      <c r="FLT25" s="605"/>
      <c r="FLU25" s="605"/>
      <c r="FLV25" s="605"/>
      <c r="FLW25" s="605"/>
      <c r="FLX25" s="605"/>
      <c r="FLY25" s="605"/>
      <c r="FLZ25" s="605"/>
      <c r="FMA25" s="605"/>
      <c r="FMB25" s="605"/>
      <c r="FMC25" s="605"/>
      <c r="FMD25" s="605"/>
      <c r="FME25" s="605"/>
      <c r="FMF25" s="605"/>
      <c r="FMG25" s="605"/>
      <c r="FMH25" s="605"/>
      <c r="FMI25" s="605"/>
      <c r="FMJ25" s="605"/>
      <c r="FMK25" s="605"/>
      <c r="FML25" s="605"/>
      <c r="FMM25" s="605"/>
      <c r="FMN25" s="605"/>
      <c r="FMO25" s="605"/>
      <c r="FMP25" s="605"/>
      <c r="FMQ25" s="605"/>
      <c r="FMR25" s="605"/>
      <c r="FMS25" s="605"/>
      <c r="FMT25" s="605"/>
      <c r="FMU25" s="605"/>
      <c r="FMV25" s="605"/>
      <c r="FMW25" s="605"/>
      <c r="FMX25" s="605"/>
      <c r="FMY25" s="605"/>
      <c r="FMZ25" s="605"/>
      <c r="FNA25" s="605"/>
      <c r="FNB25" s="605"/>
      <c r="FNC25" s="605"/>
      <c r="FND25" s="605"/>
      <c r="FNE25" s="605"/>
      <c r="FNF25" s="605"/>
      <c r="FNG25" s="605"/>
      <c r="FNH25" s="605"/>
      <c r="FNI25" s="605"/>
      <c r="FNJ25" s="605"/>
      <c r="FNK25" s="605"/>
      <c r="FNL25" s="605"/>
      <c r="FNM25" s="605"/>
      <c r="FNN25" s="605"/>
      <c r="FNO25" s="605"/>
      <c r="FNP25" s="605"/>
      <c r="FNQ25" s="605"/>
      <c r="FNR25" s="605"/>
      <c r="FNS25" s="605"/>
      <c r="FNT25" s="605"/>
      <c r="FNU25" s="605"/>
      <c r="FNV25" s="605"/>
      <c r="FNW25" s="605"/>
      <c r="FNX25" s="605"/>
      <c r="FNY25" s="605"/>
      <c r="FNZ25" s="605"/>
      <c r="FOA25" s="605"/>
      <c r="FOB25" s="605"/>
      <c r="FOC25" s="605"/>
      <c r="FOD25" s="605"/>
      <c r="FOE25" s="605"/>
      <c r="FOF25" s="605"/>
      <c r="FOG25" s="605"/>
      <c r="FOH25" s="605"/>
      <c r="FOI25" s="605"/>
      <c r="FOJ25" s="605"/>
      <c r="FOK25" s="605"/>
      <c r="FOL25" s="605"/>
      <c r="FOM25" s="605"/>
      <c r="FON25" s="605"/>
      <c r="FOO25" s="605"/>
      <c r="FOP25" s="605"/>
      <c r="FOQ25" s="605"/>
      <c r="FOR25" s="605"/>
      <c r="FOS25" s="605"/>
      <c r="FOT25" s="605"/>
      <c r="FOU25" s="605"/>
      <c r="FOV25" s="605"/>
      <c r="FOW25" s="605"/>
      <c r="FOX25" s="605"/>
      <c r="FOY25" s="605"/>
      <c r="FOZ25" s="605"/>
      <c r="FPA25" s="605"/>
      <c r="FPB25" s="605"/>
      <c r="FPC25" s="605"/>
      <c r="FPD25" s="605"/>
      <c r="FPE25" s="605"/>
      <c r="FPF25" s="605"/>
      <c r="FPG25" s="605"/>
      <c r="FPH25" s="605"/>
      <c r="FPI25" s="605"/>
      <c r="FPJ25" s="605"/>
      <c r="FPK25" s="605"/>
      <c r="FPL25" s="605"/>
      <c r="FPM25" s="605"/>
      <c r="FPN25" s="605"/>
      <c r="FPO25" s="605"/>
      <c r="FPP25" s="605"/>
      <c r="FPQ25" s="605"/>
      <c r="FPR25" s="605"/>
      <c r="FPS25" s="605"/>
      <c r="FPT25" s="605"/>
      <c r="FPU25" s="605"/>
      <c r="FPV25" s="605"/>
      <c r="FPW25" s="605"/>
      <c r="FPX25" s="605"/>
      <c r="FPY25" s="605"/>
      <c r="FPZ25" s="605"/>
      <c r="FQA25" s="605"/>
      <c r="FQB25" s="605"/>
      <c r="FQC25" s="605"/>
      <c r="FQD25" s="605"/>
      <c r="FQE25" s="605"/>
      <c r="FQF25" s="605"/>
      <c r="FQG25" s="605"/>
      <c r="FQH25" s="605"/>
      <c r="FQI25" s="605"/>
      <c r="FQJ25" s="605"/>
      <c r="FQK25" s="605"/>
      <c r="FQL25" s="605"/>
      <c r="FQM25" s="605"/>
      <c r="FQN25" s="605"/>
      <c r="FQO25" s="605"/>
      <c r="FQP25" s="605"/>
      <c r="FQQ25" s="605"/>
      <c r="FQR25" s="605"/>
      <c r="FQS25" s="605"/>
      <c r="FQT25" s="605"/>
      <c r="FQU25" s="605"/>
      <c r="FQV25" s="605"/>
      <c r="FQW25" s="605"/>
      <c r="FQX25" s="605"/>
      <c r="FQY25" s="605"/>
      <c r="FQZ25" s="605"/>
      <c r="FRA25" s="605"/>
      <c r="FRB25" s="605"/>
      <c r="FRC25" s="605"/>
      <c r="FRD25" s="605"/>
      <c r="FRE25" s="605"/>
      <c r="FRF25" s="605"/>
      <c r="FRG25" s="605"/>
      <c r="FRH25" s="605"/>
      <c r="FRI25" s="605"/>
      <c r="FRJ25" s="605"/>
      <c r="FRK25" s="605"/>
      <c r="FRL25" s="605"/>
      <c r="FRM25" s="605"/>
      <c r="FRN25" s="605"/>
      <c r="FRO25" s="605"/>
      <c r="FRP25" s="605"/>
      <c r="FRQ25" s="605"/>
      <c r="FRR25" s="605"/>
      <c r="FRS25" s="605"/>
      <c r="FRT25" s="605"/>
      <c r="FRU25" s="605"/>
      <c r="FRV25" s="605"/>
      <c r="FRW25" s="605"/>
      <c r="FRX25" s="605"/>
      <c r="FRY25" s="605"/>
      <c r="FRZ25" s="605"/>
      <c r="FSA25" s="605"/>
      <c r="FSB25" s="605"/>
      <c r="FSC25" s="605"/>
      <c r="FSD25" s="605"/>
      <c r="FSE25" s="605"/>
      <c r="FSF25" s="605"/>
      <c r="FSG25" s="605"/>
      <c r="FSH25" s="605"/>
      <c r="FSI25" s="605"/>
      <c r="FSJ25" s="605"/>
      <c r="FSK25" s="605"/>
      <c r="FSL25" s="605"/>
      <c r="FSM25" s="605"/>
      <c r="FSN25" s="605"/>
      <c r="FSO25" s="605"/>
      <c r="FSP25" s="605"/>
      <c r="FSQ25" s="605"/>
      <c r="FSR25" s="605"/>
      <c r="FSS25" s="605"/>
      <c r="FST25" s="605"/>
      <c r="FSU25" s="605"/>
      <c r="FSV25" s="605"/>
      <c r="FSW25" s="605"/>
      <c r="FSX25" s="605"/>
      <c r="FSY25" s="605"/>
      <c r="FSZ25" s="605"/>
      <c r="FTA25" s="605"/>
      <c r="FTB25" s="605"/>
      <c r="FTC25" s="605"/>
      <c r="FTD25" s="605"/>
      <c r="FTE25" s="605"/>
      <c r="FTF25" s="605"/>
      <c r="FTG25" s="605"/>
      <c r="FTH25" s="605"/>
      <c r="FTI25" s="605"/>
      <c r="FTJ25" s="605"/>
      <c r="FTK25" s="605"/>
      <c r="FTL25" s="605"/>
      <c r="FTM25" s="605"/>
      <c r="FTN25" s="605"/>
      <c r="FTO25" s="605"/>
      <c r="FTP25" s="605"/>
      <c r="FTQ25" s="605"/>
      <c r="FTR25" s="605"/>
      <c r="FTS25" s="605"/>
      <c r="FTT25" s="605"/>
      <c r="FTU25" s="605"/>
      <c r="FTV25" s="605"/>
      <c r="FTW25" s="605"/>
      <c r="FTX25" s="605"/>
      <c r="FTY25" s="605"/>
      <c r="FTZ25" s="605"/>
      <c r="FUA25" s="605"/>
      <c r="FUB25" s="605"/>
      <c r="FUC25" s="605"/>
      <c r="FUD25" s="605"/>
      <c r="FUE25" s="605"/>
      <c r="FUF25" s="605"/>
      <c r="FUG25" s="605"/>
      <c r="FUH25" s="605"/>
      <c r="FUI25" s="605"/>
      <c r="FUJ25" s="605"/>
      <c r="FUK25" s="605"/>
      <c r="FUL25" s="605"/>
      <c r="FUM25" s="605"/>
      <c r="FUN25" s="605"/>
      <c r="FUO25" s="605"/>
      <c r="FUP25" s="605"/>
      <c r="FUQ25" s="605"/>
      <c r="FUR25" s="605"/>
      <c r="FUS25" s="605"/>
      <c r="FUT25" s="605"/>
      <c r="FUU25" s="605"/>
      <c r="FUV25" s="605"/>
      <c r="FUW25" s="605"/>
      <c r="FUX25" s="605"/>
      <c r="FUY25" s="605"/>
      <c r="FUZ25" s="605"/>
      <c r="FVA25" s="605"/>
      <c r="FVB25" s="605"/>
      <c r="FVC25" s="605"/>
      <c r="FVD25" s="605"/>
      <c r="FVE25" s="605"/>
      <c r="FVF25" s="605"/>
      <c r="FVG25" s="605"/>
      <c r="FVH25" s="605"/>
      <c r="FVI25" s="605"/>
      <c r="FVJ25" s="605"/>
      <c r="FVK25" s="605"/>
      <c r="FVL25" s="605"/>
      <c r="FVM25" s="605"/>
      <c r="FVN25" s="605"/>
      <c r="FVO25" s="605"/>
      <c r="FVP25" s="605"/>
      <c r="FVQ25" s="605"/>
      <c r="FVR25" s="605"/>
      <c r="FVS25" s="605"/>
      <c r="FVT25" s="605"/>
      <c r="FVU25" s="605"/>
      <c r="FVV25" s="605"/>
      <c r="FVW25" s="605"/>
      <c r="FVX25" s="605"/>
      <c r="FVY25" s="605"/>
      <c r="FVZ25" s="605"/>
      <c r="FWA25" s="605"/>
      <c r="FWB25" s="605"/>
      <c r="FWC25" s="605"/>
      <c r="FWD25" s="605"/>
      <c r="FWE25" s="605"/>
      <c r="FWF25" s="605"/>
      <c r="FWG25" s="605"/>
      <c r="FWH25" s="605"/>
      <c r="FWI25" s="605"/>
      <c r="FWJ25" s="605"/>
      <c r="FWK25" s="605"/>
      <c r="FWL25" s="605"/>
      <c r="FWM25" s="605"/>
      <c r="FWN25" s="605"/>
      <c r="FWO25" s="605"/>
      <c r="FWP25" s="605"/>
      <c r="FWQ25" s="605"/>
      <c r="FWR25" s="605"/>
      <c r="FWS25" s="605"/>
      <c r="FWT25" s="605"/>
      <c r="FWU25" s="605"/>
      <c r="FWV25" s="605"/>
      <c r="FWW25" s="605"/>
      <c r="FWX25" s="605"/>
      <c r="FWY25" s="605"/>
      <c r="FWZ25" s="605"/>
      <c r="FXA25" s="605"/>
      <c r="FXB25" s="605"/>
      <c r="FXC25" s="605"/>
      <c r="FXD25" s="605"/>
      <c r="FXE25" s="605"/>
      <c r="FXF25" s="605"/>
      <c r="FXG25" s="605"/>
      <c r="FXH25" s="605"/>
      <c r="FXI25" s="605"/>
      <c r="FXJ25" s="605"/>
      <c r="FXK25" s="605"/>
      <c r="FXL25" s="605"/>
      <c r="FXM25" s="605"/>
      <c r="FXN25" s="605"/>
      <c r="FXO25" s="605"/>
      <c r="FXP25" s="605"/>
      <c r="FXQ25" s="605"/>
      <c r="FXR25" s="605"/>
      <c r="FXS25" s="605"/>
      <c r="FXT25" s="605"/>
      <c r="FXU25" s="605"/>
      <c r="FXV25" s="605"/>
      <c r="FXW25" s="605"/>
      <c r="FXX25" s="605"/>
      <c r="FXY25" s="605"/>
      <c r="FXZ25" s="605"/>
      <c r="FYA25" s="605"/>
      <c r="FYB25" s="605"/>
      <c r="FYC25" s="605"/>
      <c r="FYD25" s="605"/>
      <c r="FYE25" s="605"/>
      <c r="FYF25" s="605"/>
      <c r="FYG25" s="605"/>
      <c r="FYH25" s="605"/>
      <c r="FYI25" s="605"/>
      <c r="FYJ25" s="605"/>
      <c r="FYK25" s="605"/>
      <c r="FYL25" s="605"/>
      <c r="FYM25" s="605"/>
      <c r="FYN25" s="605"/>
      <c r="FYO25" s="605"/>
      <c r="FYP25" s="605"/>
      <c r="FYQ25" s="605"/>
      <c r="FYR25" s="605"/>
      <c r="FYS25" s="605"/>
      <c r="FYT25" s="605"/>
      <c r="FYU25" s="605"/>
      <c r="FYV25" s="605"/>
      <c r="FYW25" s="605"/>
      <c r="FYX25" s="605"/>
      <c r="FYY25" s="605"/>
      <c r="FYZ25" s="605"/>
      <c r="FZA25" s="605"/>
      <c r="FZB25" s="605"/>
      <c r="FZC25" s="605"/>
      <c r="FZD25" s="605"/>
      <c r="FZE25" s="605"/>
      <c r="FZF25" s="605"/>
      <c r="FZG25" s="605"/>
      <c r="FZH25" s="605"/>
      <c r="FZI25" s="605"/>
      <c r="FZJ25" s="605"/>
      <c r="FZK25" s="605"/>
      <c r="FZL25" s="605"/>
      <c r="FZM25" s="605"/>
      <c r="FZN25" s="605"/>
      <c r="FZO25" s="605"/>
      <c r="FZP25" s="605"/>
      <c r="FZQ25" s="605"/>
      <c r="FZR25" s="605"/>
      <c r="FZS25" s="605"/>
      <c r="FZT25" s="605"/>
      <c r="FZU25" s="605"/>
      <c r="FZV25" s="605"/>
      <c r="FZW25" s="605"/>
      <c r="FZX25" s="605"/>
      <c r="FZY25" s="605"/>
      <c r="FZZ25" s="605"/>
      <c r="GAA25" s="605"/>
      <c r="GAB25" s="605"/>
      <c r="GAC25" s="605"/>
      <c r="GAD25" s="605"/>
      <c r="GAE25" s="605"/>
      <c r="GAF25" s="605"/>
      <c r="GAG25" s="605"/>
      <c r="GAH25" s="605"/>
      <c r="GAI25" s="605"/>
      <c r="GAJ25" s="605"/>
      <c r="GAK25" s="605"/>
      <c r="GAL25" s="605"/>
      <c r="GAM25" s="605"/>
      <c r="GAN25" s="605"/>
      <c r="GAO25" s="605"/>
      <c r="GAP25" s="605"/>
      <c r="GAQ25" s="605"/>
      <c r="GAR25" s="605"/>
      <c r="GAS25" s="605"/>
      <c r="GAT25" s="605"/>
      <c r="GAU25" s="605"/>
      <c r="GAV25" s="605"/>
      <c r="GAW25" s="605"/>
      <c r="GAX25" s="605"/>
      <c r="GAY25" s="605"/>
      <c r="GAZ25" s="605"/>
      <c r="GBA25" s="605"/>
      <c r="GBB25" s="605"/>
      <c r="GBC25" s="605"/>
      <c r="GBD25" s="605"/>
      <c r="GBE25" s="605"/>
      <c r="GBF25" s="605"/>
      <c r="GBG25" s="605"/>
      <c r="GBH25" s="605"/>
      <c r="GBI25" s="605"/>
      <c r="GBJ25" s="605"/>
      <c r="GBK25" s="605"/>
      <c r="GBL25" s="605"/>
      <c r="GBM25" s="605"/>
      <c r="GBN25" s="605"/>
      <c r="GBO25" s="605"/>
      <c r="GBP25" s="605"/>
      <c r="GBQ25" s="605"/>
      <c r="GBR25" s="605"/>
      <c r="GBS25" s="605"/>
      <c r="GBT25" s="605"/>
      <c r="GBU25" s="605"/>
      <c r="GBV25" s="605"/>
      <c r="GBW25" s="605"/>
      <c r="GBX25" s="605"/>
      <c r="GBY25" s="605"/>
      <c r="GBZ25" s="605"/>
      <c r="GCA25" s="605"/>
      <c r="GCB25" s="605"/>
      <c r="GCC25" s="605"/>
      <c r="GCD25" s="605"/>
      <c r="GCE25" s="605"/>
      <c r="GCF25" s="605"/>
      <c r="GCG25" s="605"/>
      <c r="GCH25" s="605"/>
      <c r="GCI25" s="605"/>
      <c r="GCJ25" s="605"/>
      <c r="GCK25" s="605"/>
      <c r="GCL25" s="605"/>
      <c r="GCM25" s="605"/>
      <c r="GCN25" s="605"/>
      <c r="GCO25" s="605"/>
      <c r="GCP25" s="605"/>
      <c r="GCQ25" s="605"/>
      <c r="GCR25" s="605"/>
      <c r="GCS25" s="605"/>
      <c r="GCT25" s="605"/>
      <c r="GCU25" s="605"/>
      <c r="GCV25" s="605"/>
      <c r="GCW25" s="605"/>
      <c r="GCX25" s="605"/>
      <c r="GCY25" s="605"/>
      <c r="GCZ25" s="605"/>
      <c r="GDA25" s="605"/>
      <c r="GDB25" s="605"/>
      <c r="GDC25" s="605"/>
      <c r="GDD25" s="605"/>
      <c r="GDE25" s="605"/>
      <c r="GDF25" s="605"/>
      <c r="GDG25" s="605"/>
      <c r="GDH25" s="605"/>
      <c r="GDI25" s="605"/>
      <c r="GDJ25" s="605"/>
      <c r="GDK25" s="605"/>
      <c r="GDL25" s="605"/>
      <c r="GDM25" s="605"/>
      <c r="GDN25" s="605"/>
      <c r="GDO25" s="605"/>
      <c r="GDP25" s="605"/>
      <c r="GDQ25" s="605"/>
      <c r="GDR25" s="605"/>
      <c r="GDS25" s="605"/>
      <c r="GDT25" s="605"/>
      <c r="GDU25" s="605"/>
      <c r="GDV25" s="605"/>
      <c r="GDW25" s="605"/>
      <c r="GDX25" s="605"/>
      <c r="GDY25" s="605"/>
      <c r="GDZ25" s="605"/>
      <c r="GEA25" s="605"/>
      <c r="GEB25" s="605"/>
      <c r="GEC25" s="605"/>
      <c r="GED25" s="605"/>
      <c r="GEE25" s="605"/>
      <c r="GEF25" s="605"/>
      <c r="GEG25" s="605"/>
      <c r="GEH25" s="605"/>
      <c r="GEI25" s="605"/>
      <c r="GEJ25" s="605"/>
      <c r="GEK25" s="605"/>
      <c r="GEL25" s="605"/>
      <c r="GEM25" s="605"/>
      <c r="GEN25" s="605"/>
      <c r="GEO25" s="605"/>
      <c r="GEP25" s="605"/>
      <c r="GEQ25" s="605"/>
      <c r="GER25" s="605"/>
      <c r="GES25" s="605"/>
      <c r="GET25" s="605"/>
      <c r="GEU25" s="605"/>
      <c r="GEV25" s="605"/>
      <c r="GEW25" s="605"/>
      <c r="GEX25" s="605"/>
      <c r="GEY25" s="605"/>
      <c r="GEZ25" s="605"/>
      <c r="GFA25" s="605"/>
      <c r="GFB25" s="605"/>
      <c r="GFC25" s="605"/>
      <c r="GFD25" s="605"/>
      <c r="GFE25" s="605"/>
      <c r="GFF25" s="605"/>
      <c r="GFG25" s="605"/>
      <c r="GFH25" s="605"/>
      <c r="GFI25" s="605"/>
      <c r="GFJ25" s="605"/>
      <c r="GFK25" s="605"/>
      <c r="GFL25" s="605"/>
      <c r="GFM25" s="605"/>
      <c r="GFN25" s="605"/>
      <c r="GFO25" s="605"/>
      <c r="GFP25" s="605"/>
      <c r="GFQ25" s="605"/>
      <c r="GFR25" s="605"/>
      <c r="GFS25" s="605"/>
      <c r="GFT25" s="605"/>
      <c r="GFU25" s="605"/>
      <c r="GFV25" s="605"/>
      <c r="GFW25" s="605"/>
      <c r="GFX25" s="605"/>
      <c r="GFY25" s="605"/>
      <c r="GFZ25" s="605"/>
      <c r="GGA25" s="605"/>
      <c r="GGB25" s="605"/>
      <c r="GGC25" s="605"/>
      <c r="GGD25" s="605"/>
      <c r="GGE25" s="605"/>
      <c r="GGF25" s="605"/>
      <c r="GGG25" s="605"/>
      <c r="GGH25" s="605"/>
      <c r="GGI25" s="605"/>
      <c r="GGJ25" s="605"/>
      <c r="GGK25" s="605"/>
      <c r="GGL25" s="605"/>
      <c r="GGM25" s="605"/>
      <c r="GGN25" s="605"/>
      <c r="GGO25" s="605"/>
      <c r="GGP25" s="605"/>
      <c r="GGQ25" s="605"/>
      <c r="GGR25" s="605"/>
      <c r="GGS25" s="605"/>
      <c r="GGT25" s="605"/>
      <c r="GGU25" s="605"/>
      <c r="GGV25" s="605"/>
      <c r="GGW25" s="605"/>
      <c r="GGX25" s="605"/>
      <c r="GGY25" s="605"/>
      <c r="GGZ25" s="605"/>
      <c r="GHA25" s="605"/>
      <c r="GHB25" s="605"/>
      <c r="GHC25" s="605"/>
      <c r="GHD25" s="605"/>
      <c r="GHE25" s="605"/>
      <c r="GHF25" s="605"/>
      <c r="GHG25" s="605"/>
      <c r="GHH25" s="605"/>
      <c r="GHI25" s="605"/>
      <c r="GHJ25" s="605"/>
      <c r="GHK25" s="605"/>
      <c r="GHL25" s="605"/>
      <c r="GHM25" s="605"/>
      <c r="GHN25" s="605"/>
      <c r="GHO25" s="605"/>
      <c r="GHP25" s="605"/>
      <c r="GHQ25" s="605"/>
      <c r="GHR25" s="605"/>
      <c r="GHS25" s="605"/>
      <c r="GHT25" s="605"/>
      <c r="GHU25" s="605"/>
      <c r="GHV25" s="605"/>
      <c r="GHW25" s="605"/>
      <c r="GHX25" s="605"/>
      <c r="GHY25" s="605"/>
      <c r="GHZ25" s="605"/>
      <c r="GIA25" s="605"/>
      <c r="GIB25" s="605"/>
      <c r="GIC25" s="605"/>
      <c r="GID25" s="605"/>
      <c r="GIE25" s="605"/>
      <c r="GIF25" s="605"/>
      <c r="GIG25" s="605"/>
      <c r="GIH25" s="605"/>
      <c r="GII25" s="605"/>
      <c r="GIJ25" s="605"/>
      <c r="GIK25" s="605"/>
      <c r="GIL25" s="605"/>
      <c r="GIM25" s="605"/>
      <c r="GIN25" s="605"/>
      <c r="GIO25" s="605"/>
      <c r="GIP25" s="605"/>
      <c r="GIQ25" s="605"/>
      <c r="GIR25" s="605"/>
      <c r="GIS25" s="605"/>
      <c r="GIT25" s="605"/>
      <c r="GIU25" s="605"/>
      <c r="GIV25" s="605"/>
      <c r="GIW25" s="605"/>
      <c r="GIX25" s="605"/>
      <c r="GIY25" s="605"/>
      <c r="GIZ25" s="605"/>
      <c r="GJA25" s="605"/>
      <c r="GJB25" s="605"/>
      <c r="GJC25" s="605"/>
      <c r="GJD25" s="605"/>
      <c r="GJE25" s="605"/>
      <c r="GJF25" s="605"/>
      <c r="GJG25" s="605"/>
      <c r="GJH25" s="605"/>
      <c r="GJI25" s="605"/>
      <c r="GJJ25" s="605"/>
      <c r="GJK25" s="605"/>
      <c r="GJL25" s="605"/>
      <c r="GJM25" s="605"/>
      <c r="GJN25" s="605"/>
      <c r="GJO25" s="605"/>
      <c r="GJP25" s="605"/>
      <c r="GJQ25" s="605"/>
      <c r="GJR25" s="605"/>
      <c r="GJS25" s="605"/>
      <c r="GJT25" s="605"/>
      <c r="GJU25" s="605"/>
      <c r="GJV25" s="605"/>
      <c r="GJW25" s="605"/>
      <c r="GJX25" s="605"/>
      <c r="GJY25" s="605"/>
      <c r="GJZ25" s="605"/>
      <c r="GKA25" s="605"/>
      <c r="GKB25" s="605"/>
      <c r="GKC25" s="605"/>
      <c r="GKD25" s="605"/>
      <c r="GKE25" s="605"/>
      <c r="GKF25" s="605"/>
      <c r="GKG25" s="605"/>
      <c r="GKH25" s="605"/>
      <c r="GKI25" s="605"/>
      <c r="GKJ25" s="605"/>
      <c r="GKK25" s="605"/>
      <c r="GKL25" s="605"/>
      <c r="GKM25" s="605"/>
      <c r="GKN25" s="605"/>
      <c r="GKO25" s="605"/>
      <c r="GKP25" s="605"/>
      <c r="GKQ25" s="605"/>
      <c r="GKR25" s="605"/>
      <c r="GKS25" s="605"/>
      <c r="GKT25" s="605"/>
      <c r="GKU25" s="605"/>
      <c r="GKV25" s="605"/>
      <c r="GKW25" s="605"/>
      <c r="GKX25" s="605"/>
      <c r="GKY25" s="605"/>
      <c r="GKZ25" s="605"/>
      <c r="GLA25" s="605"/>
      <c r="GLB25" s="605"/>
      <c r="GLC25" s="605"/>
      <c r="GLD25" s="605"/>
      <c r="GLE25" s="605"/>
      <c r="GLF25" s="605"/>
      <c r="GLG25" s="605"/>
      <c r="GLH25" s="605"/>
      <c r="GLI25" s="605"/>
      <c r="GLJ25" s="605"/>
      <c r="GLK25" s="605"/>
      <c r="GLL25" s="605"/>
      <c r="GLM25" s="605"/>
      <c r="GLN25" s="605"/>
      <c r="GLO25" s="605"/>
      <c r="GLP25" s="605"/>
      <c r="GLQ25" s="605"/>
      <c r="GLR25" s="605"/>
      <c r="GLS25" s="605"/>
      <c r="GLT25" s="605"/>
      <c r="GLU25" s="605"/>
      <c r="GLV25" s="605"/>
      <c r="GLW25" s="605"/>
      <c r="GLX25" s="605"/>
      <c r="GLY25" s="605"/>
      <c r="GLZ25" s="605"/>
      <c r="GMA25" s="605"/>
      <c r="GMB25" s="605"/>
      <c r="GMC25" s="605"/>
      <c r="GMD25" s="605"/>
      <c r="GME25" s="605"/>
      <c r="GMF25" s="605"/>
      <c r="GMG25" s="605"/>
      <c r="GMH25" s="605"/>
      <c r="GMI25" s="605"/>
      <c r="GMJ25" s="605"/>
      <c r="GMK25" s="605"/>
      <c r="GML25" s="605"/>
      <c r="GMM25" s="605"/>
      <c r="GMN25" s="605"/>
      <c r="GMO25" s="605"/>
      <c r="GMP25" s="605"/>
      <c r="GMQ25" s="605"/>
      <c r="GMR25" s="605"/>
      <c r="GMS25" s="605"/>
      <c r="GMT25" s="605"/>
      <c r="GMU25" s="605"/>
      <c r="GMV25" s="605"/>
      <c r="GMW25" s="605"/>
      <c r="GMX25" s="605"/>
      <c r="GMY25" s="605"/>
      <c r="GMZ25" s="605"/>
      <c r="GNA25" s="605"/>
      <c r="GNB25" s="605"/>
      <c r="GNC25" s="605"/>
      <c r="GND25" s="605"/>
      <c r="GNE25" s="605"/>
      <c r="GNF25" s="605"/>
      <c r="GNG25" s="605"/>
      <c r="GNH25" s="605"/>
      <c r="GNI25" s="605"/>
      <c r="GNJ25" s="605"/>
      <c r="GNK25" s="605"/>
      <c r="GNL25" s="605"/>
      <c r="GNM25" s="605"/>
      <c r="GNN25" s="605"/>
      <c r="GNO25" s="605"/>
      <c r="GNP25" s="605"/>
      <c r="GNQ25" s="605"/>
      <c r="GNR25" s="605"/>
      <c r="GNS25" s="605"/>
      <c r="GNT25" s="605"/>
      <c r="GNU25" s="605"/>
      <c r="GNV25" s="605"/>
      <c r="GNW25" s="605"/>
      <c r="GNX25" s="605"/>
      <c r="GNY25" s="605"/>
      <c r="GNZ25" s="605"/>
      <c r="GOA25" s="605"/>
      <c r="GOB25" s="605"/>
      <c r="GOC25" s="605"/>
      <c r="GOD25" s="605"/>
      <c r="GOE25" s="605"/>
      <c r="GOF25" s="605"/>
      <c r="GOG25" s="605"/>
      <c r="GOH25" s="605"/>
      <c r="GOI25" s="605"/>
      <c r="GOJ25" s="605"/>
      <c r="GOK25" s="605"/>
      <c r="GOL25" s="605"/>
      <c r="GOM25" s="605"/>
      <c r="GON25" s="605"/>
      <c r="GOO25" s="605"/>
      <c r="GOP25" s="605"/>
      <c r="GOQ25" s="605"/>
      <c r="GOR25" s="605"/>
      <c r="GOS25" s="605"/>
      <c r="GOT25" s="605"/>
      <c r="GOU25" s="605"/>
      <c r="GOV25" s="605"/>
      <c r="GOW25" s="605"/>
      <c r="GOX25" s="605"/>
      <c r="GOY25" s="605"/>
      <c r="GOZ25" s="605"/>
      <c r="GPA25" s="605"/>
      <c r="GPB25" s="605"/>
      <c r="GPC25" s="605"/>
      <c r="GPD25" s="605"/>
      <c r="GPE25" s="605"/>
      <c r="GPF25" s="605"/>
      <c r="GPG25" s="605"/>
      <c r="GPH25" s="605"/>
      <c r="GPI25" s="605"/>
      <c r="GPJ25" s="605"/>
      <c r="GPK25" s="605"/>
      <c r="GPL25" s="605"/>
      <c r="GPM25" s="605"/>
      <c r="GPN25" s="605"/>
      <c r="GPO25" s="605"/>
      <c r="GPP25" s="605"/>
      <c r="GPQ25" s="605"/>
      <c r="GPR25" s="605"/>
      <c r="GPS25" s="605"/>
      <c r="GPT25" s="605"/>
      <c r="GPU25" s="605"/>
      <c r="GPV25" s="605"/>
      <c r="GPW25" s="605"/>
      <c r="GPX25" s="605"/>
      <c r="GPY25" s="605"/>
      <c r="GPZ25" s="605"/>
      <c r="GQA25" s="605"/>
      <c r="GQB25" s="605"/>
      <c r="GQC25" s="605"/>
      <c r="GQD25" s="605"/>
      <c r="GQE25" s="605"/>
      <c r="GQF25" s="605"/>
      <c r="GQG25" s="605"/>
      <c r="GQH25" s="605"/>
      <c r="GQI25" s="605"/>
      <c r="GQJ25" s="605"/>
      <c r="GQK25" s="605"/>
      <c r="GQL25" s="605"/>
      <c r="GQM25" s="605"/>
      <c r="GQN25" s="605"/>
      <c r="GQO25" s="605"/>
      <c r="GQP25" s="605"/>
      <c r="GQQ25" s="605"/>
      <c r="GQR25" s="605"/>
      <c r="GQS25" s="605"/>
      <c r="GQT25" s="605"/>
      <c r="GQU25" s="605"/>
      <c r="GQV25" s="605"/>
      <c r="GQW25" s="605"/>
      <c r="GQX25" s="605"/>
      <c r="GQY25" s="605"/>
      <c r="GQZ25" s="605"/>
      <c r="GRA25" s="605"/>
      <c r="GRB25" s="605"/>
      <c r="GRC25" s="605"/>
      <c r="GRD25" s="605"/>
      <c r="GRE25" s="605"/>
      <c r="GRF25" s="605"/>
      <c r="GRG25" s="605"/>
      <c r="GRH25" s="605"/>
      <c r="GRI25" s="605"/>
      <c r="GRJ25" s="605"/>
      <c r="GRK25" s="605"/>
      <c r="GRL25" s="605"/>
      <c r="GRM25" s="605"/>
      <c r="GRN25" s="605"/>
      <c r="GRO25" s="605"/>
      <c r="GRP25" s="605"/>
      <c r="GRQ25" s="605"/>
      <c r="GRR25" s="605"/>
      <c r="GRS25" s="605"/>
      <c r="GRT25" s="605"/>
      <c r="GRU25" s="605"/>
      <c r="GRV25" s="605"/>
      <c r="GRW25" s="605"/>
      <c r="GRX25" s="605"/>
      <c r="GRY25" s="605"/>
      <c r="GRZ25" s="605"/>
      <c r="GSA25" s="605"/>
      <c r="GSB25" s="605"/>
      <c r="GSC25" s="605"/>
      <c r="GSD25" s="605"/>
      <c r="GSE25" s="605"/>
      <c r="GSF25" s="605"/>
      <c r="GSG25" s="605"/>
      <c r="GSH25" s="605"/>
      <c r="GSI25" s="605"/>
      <c r="GSJ25" s="605"/>
      <c r="GSK25" s="605"/>
      <c r="GSL25" s="605"/>
      <c r="GSM25" s="605"/>
      <c r="GSN25" s="605"/>
      <c r="GSO25" s="605"/>
      <c r="GSP25" s="605"/>
      <c r="GSQ25" s="605"/>
      <c r="GSR25" s="605"/>
      <c r="GSS25" s="605"/>
      <c r="GST25" s="605"/>
      <c r="GSU25" s="605"/>
      <c r="GSV25" s="605"/>
      <c r="GSW25" s="605"/>
      <c r="GSX25" s="605"/>
      <c r="GSY25" s="605"/>
      <c r="GSZ25" s="605"/>
      <c r="GTA25" s="605"/>
      <c r="GTB25" s="605"/>
      <c r="GTC25" s="605"/>
      <c r="GTD25" s="605"/>
      <c r="GTE25" s="605"/>
      <c r="GTF25" s="605"/>
      <c r="GTG25" s="605"/>
      <c r="GTH25" s="605"/>
      <c r="GTI25" s="605"/>
      <c r="GTJ25" s="605"/>
      <c r="GTK25" s="605"/>
      <c r="GTL25" s="605"/>
      <c r="GTM25" s="605"/>
      <c r="GTN25" s="605"/>
      <c r="GTO25" s="605"/>
      <c r="GTP25" s="605"/>
      <c r="GTQ25" s="605"/>
      <c r="GTR25" s="605"/>
      <c r="GTS25" s="605"/>
      <c r="GTT25" s="605"/>
      <c r="GTU25" s="605"/>
      <c r="GTV25" s="605"/>
      <c r="GTW25" s="605"/>
      <c r="GTX25" s="605"/>
      <c r="GTY25" s="605"/>
      <c r="GTZ25" s="605"/>
      <c r="GUA25" s="605"/>
      <c r="GUB25" s="605"/>
      <c r="GUC25" s="605"/>
      <c r="GUD25" s="605"/>
      <c r="GUE25" s="605"/>
      <c r="GUF25" s="605"/>
      <c r="GUG25" s="605"/>
      <c r="GUH25" s="605"/>
      <c r="GUI25" s="605"/>
      <c r="GUJ25" s="605"/>
      <c r="GUK25" s="605"/>
      <c r="GUL25" s="605"/>
      <c r="GUM25" s="605"/>
      <c r="GUN25" s="605"/>
      <c r="GUO25" s="605"/>
      <c r="GUP25" s="605"/>
      <c r="GUQ25" s="605"/>
      <c r="GUR25" s="605"/>
      <c r="GUS25" s="605"/>
      <c r="GUT25" s="605"/>
      <c r="GUU25" s="605"/>
      <c r="GUV25" s="605"/>
      <c r="GUW25" s="605"/>
      <c r="GUX25" s="605"/>
      <c r="GUY25" s="605"/>
      <c r="GUZ25" s="605"/>
      <c r="GVA25" s="605"/>
      <c r="GVB25" s="605"/>
      <c r="GVC25" s="605"/>
      <c r="GVD25" s="605"/>
      <c r="GVE25" s="605"/>
      <c r="GVF25" s="605"/>
      <c r="GVG25" s="605"/>
      <c r="GVH25" s="605"/>
      <c r="GVI25" s="605"/>
      <c r="GVJ25" s="605"/>
      <c r="GVK25" s="605"/>
      <c r="GVL25" s="605"/>
      <c r="GVM25" s="605"/>
      <c r="GVN25" s="605"/>
      <c r="GVO25" s="605"/>
      <c r="GVP25" s="605"/>
      <c r="GVQ25" s="605"/>
      <c r="GVR25" s="605"/>
      <c r="GVS25" s="605"/>
      <c r="GVT25" s="605"/>
      <c r="GVU25" s="605"/>
      <c r="GVV25" s="605"/>
      <c r="GVW25" s="605"/>
      <c r="GVX25" s="605"/>
      <c r="GVY25" s="605"/>
      <c r="GVZ25" s="605"/>
      <c r="GWA25" s="605"/>
      <c r="GWB25" s="605"/>
      <c r="GWC25" s="605"/>
      <c r="GWD25" s="605"/>
      <c r="GWE25" s="605"/>
      <c r="GWF25" s="605"/>
      <c r="GWG25" s="605"/>
      <c r="GWH25" s="605"/>
      <c r="GWI25" s="605"/>
      <c r="GWJ25" s="605"/>
      <c r="GWK25" s="605"/>
      <c r="GWL25" s="605"/>
      <c r="GWM25" s="605"/>
      <c r="GWN25" s="605"/>
      <c r="GWO25" s="605"/>
      <c r="GWP25" s="605"/>
      <c r="GWQ25" s="605"/>
      <c r="GWR25" s="605"/>
      <c r="GWS25" s="605"/>
      <c r="GWT25" s="605"/>
      <c r="GWU25" s="605"/>
      <c r="GWV25" s="605"/>
      <c r="GWW25" s="605"/>
      <c r="GWX25" s="605"/>
      <c r="GWY25" s="605"/>
      <c r="GWZ25" s="605"/>
      <c r="GXA25" s="605"/>
      <c r="GXB25" s="605"/>
      <c r="GXC25" s="605"/>
      <c r="GXD25" s="605"/>
      <c r="GXE25" s="605"/>
      <c r="GXF25" s="605"/>
      <c r="GXG25" s="605"/>
      <c r="GXH25" s="605"/>
      <c r="GXI25" s="605"/>
      <c r="GXJ25" s="605"/>
      <c r="GXK25" s="605"/>
      <c r="GXL25" s="605"/>
      <c r="GXM25" s="605"/>
      <c r="GXN25" s="605"/>
      <c r="GXO25" s="605"/>
      <c r="GXP25" s="605"/>
      <c r="GXQ25" s="605"/>
      <c r="GXR25" s="605"/>
      <c r="GXS25" s="605"/>
      <c r="GXT25" s="605"/>
      <c r="GXU25" s="605"/>
      <c r="GXV25" s="605"/>
      <c r="GXW25" s="605"/>
      <c r="GXX25" s="605"/>
      <c r="GXY25" s="605"/>
      <c r="GXZ25" s="605"/>
      <c r="GYA25" s="605"/>
      <c r="GYB25" s="605"/>
      <c r="GYC25" s="605"/>
      <c r="GYD25" s="605"/>
      <c r="GYE25" s="605"/>
      <c r="GYF25" s="605"/>
      <c r="GYG25" s="605"/>
      <c r="GYH25" s="605"/>
      <c r="GYI25" s="605"/>
      <c r="GYJ25" s="605"/>
      <c r="GYK25" s="605"/>
      <c r="GYL25" s="605"/>
      <c r="GYM25" s="605"/>
      <c r="GYN25" s="605"/>
      <c r="GYO25" s="605"/>
      <c r="GYP25" s="605"/>
      <c r="GYQ25" s="605"/>
      <c r="GYR25" s="605"/>
      <c r="GYS25" s="605"/>
      <c r="GYT25" s="605"/>
      <c r="GYU25" s="605"/>
      <c r="GYV25" s="605"/>
      <c r="GYW25" s="605"/>
      <c r="GYX25" s="605"/>
      <c r="GYY25" s="605"/>
      <c r="GYZ25" s="605"/>
      <c r="GZA25" s="605"/>
      <c r="GZB25" s="605"/>
      <c r="GZC25" s="605"/>
      <c r="GZD25" s="605"/>
      <c r="GZE25" s="605"/>
      <c r="GZF25" s="605"/>
      <c r="GZG25" s="605"/>
      <c r="GZH25" s="605"/>
      <c r="GZI25" s="605"/>
      <c r="GZJ25" s="605"/>
      <c r="GZK25" s="605"/>
      <c r="GZL25" s="605"/>
      <c r="GZM25" s="605"/>
      <c r="GZN25" s="605"/>
      <c r="GZO25" s="605"/>
      <c r="GZP25" s="605"/>
      <c r="GZQ25" s="605"/>
      <c r="GZR25" s="605"/>
      <c r="GZS25" s="605"/>
      <c r="GZT25" s="605"/>
      <c r="GZU25" s="605"/>
      <c r="GZV25" s="605"/>
      <c r="GZW25" s="605"/>
      <c r="GZX25" s="605"/>
      <c r="GZY25" s="605"/>
      <c r="GZZ25" s="605"/>
      <c r="HAA25" s="605"/>
      <c r="HAB25" s="605"/>
      <c r="HAC25" s="605"/>
      <c r="HAD25" s="605"/>
      <c r="HAE25" s="605"/>
      <c r="HAF25" s="605"/>
      <c r="HAG25" s="605"/>
      <c r="HAH25" s="605"/>
      <c r="HAI25" s="605"/>
      <c r="HAJ25" s="605"/>
      <c r="HAK25" s="605"/>
      <c r="HAL25" s="605"/>
      <c r="HAM25" s="605"/>
      <c r="HAN25" s="605"/>
      <c r="HAO25" s="605"/>
      <c r="HAP25" s="605"/>
      <c r="HAQ25" s="605"/>
      <c r="HAR25" s="605"/>
      <c r="HAS25" s="605"/>
      <c r="HAT25" s="605"/>
      <c r="HAU25" s="605"/>
      <c r="HAV25" s="605"/>
      <c r="HAW25" s="605"/>
      <c r="HAX25" s="605"/>
      <c r="HAY25" s="605"/>
      <c r="HAZ25" s="605"/>
      <c r="HBA25" s="605"/>
      <c r="HBB25" s="605"/>
      <c r="HBC25" s="605"/>
      <c r="HBD25" s="605"/>
      <c r="HBE25" s="605"/>
      <c r="HBF25" s="605"/>
      <c r="HBG25" s="605"/>
      <c r="HBH25" s="605"/>
      <c r="HBI25" s="605"/>
      <c r="HBJ25" s="605"/>
      <c r="HBK25" s="605"/>
      <c r="HBL25" s="605"/>
      <c r="HBM25" s="605"/>
      <c r="HBN25" s="605"/>
      <c r="HBO25" s="605"/>
      <c r="HBP25" s="605"/>
      <c r="HBQ25" s="605"/>
      <c r="HBR25" s="605"/>
      <c r="HBS25" s="605"/>
      <c r="HBT25" s="605"/>
      <c r="HBU25" s="605"/>
      <c r="HBV25" s="605"/>
      <c r="HBW25" s="605"/>
      <c r="HBX25" s="605"/>
      <c r="HBY25" s="605"/>
      <c r="HBZ25" s="605"/>
      <c r="HCA25" s="605"/>
      <c r="HCB25" s="605"/>
      <c r="HCC25" s="605"/>
      <c r="HCD25" s="605"/>
      <c r="HCE25" s="605"/>
      <c r="HCF25" s="605"/>
      <c r="HCG25" s="605"/>
      <c r="HCH25" s="605"/>
      <c r="HCI25" s="605"/>
      <c r="HCJ25" s="605"/>
      <c r="HCK25" s="605"/>
      <c r="HCL25" s="605"/>
      <c r="HCM25" s="605"/>
      <c r="HCN25" s="605"/>
      <c r="HCO25" s="605"/>
      <c r="HCP25" s="605"/>
      <c r="HCQ25" s="605"/>
      <c r="HCR25" s="605"/>
      <c r="HCS25" s="605"/>
      <c r="HCT25" s="605"/>
      <c r="HCU25" s="605"/>
      <c r="HCV25" s="605"/>
      <c r="HCW25" s="605"/>
      <c r="HCX25" s="605"/>
      <c r="HCY25" s="605"/>
      <c r="HCZ25" s="605"/>
      <c r="HDA25" s="605"/>
      <c r="HDB25" s="605"/>
      <c r="HDC25" s="605"/>
      <c r="HDD25" s="605"/>
      <c r="HDE25" s="605"/>
      <c r="HDF25" s="605"/>
      <c r="HDG25" s="605"/>
      <c r="HDH25" s="605"/>
      <c r="HDI25" s="605"/>
      <c r="HDJ25" s="605"/>
      <c r="HDK25" s="605"/>
      <c r="HDL25" s="605"/>
      <c r="HDM25" s="605"/>
      <c r="HDN25" s="605"/>
      <c r="HDO25" s="605"/>
      <c r="HDP25" s="605"/>
      <c r="HDQ25" s="605"/>
      <c r="HDR25" s="605"/>
      <c r="HDS25" s="605"/>
      <c r="HDT25" s="605"/>
      <c r="HDU25" s="605"/>
      <c r="HDV25" s="605"/>
      <c r="HDW25" s="605"/>
      <c r="HDX25" s="605"/>
      <c r="HDY25" s="605"/>
      <c r="HDZ25" s="605"/>
      <c r="HEA25" s="605"/>
      <c r="HEB25" s="605"/>
      <c r="HEC25" s="605"/>
      <c r="HED25" s="605"/>
      <c r="HEE25" s="605"/>
      <c r="HEF25" s="605"/>
      <c r="HEG25" s="605"/>
      <c r="HEH25" s="605"/>
      <c r="HEI25" s="605"/>
      <c r="HEJ25" s="605"/>
      <c r="HEK25" s="605"/>
      <c r="HEL25" s="605"/>
      <c r="HEM25" s="605"/>
      <c r="HEN25" s="605"/>
      <c r="HEO25" s="605"/>
      <c r="HEP25" s="605"/>
      <c r="HEQ25" s="605"/>
      <c r="HER25" s="605"/>
      <c r="HES25" s="605"/>
      <c r="HET25" s="605"/>
      <c r="HEU25" s="605"/>
      <c r="HEV25" s="605"/>
      <c r="HEW25" s="605"/>
      <c r="HEX25" s="605"/>
      <c r="HEY25" s="605"/>
      <c r="HEZ25" s="605"/>
      <c r="HFA25" s="605"/>
      <c r="HFB25" s="605"/>
      <c r="HFC25" s="605"/>
      <c r="HFD25" s="605"/>
      <c r="HFE25" s="605"/>
      <c r="HFF25" s="605"/>
      <c r="HFG25" s="605"/>
      <c r="HFH25" s="605"/>
      <c r="HFI25" s="605"/>
      <c r="HFJ25" s="605"/>
      <c r="HFK25" s="605"/>
      <c r="HFL25" s="605"/>
      <c r="HFM25" s="605"/>
      <c r="HFN25" s="605"/>
      <c r="HFO25" s="605"/>
      <c r="HFP25" s="605"/>
      <c r="HFQ25" s="605"/>
      <c r="HFR25" s="605"/>
      <c r="HFS25" s="605"/>
      <c r="HFT25" s="605"/>
      <c r="HFU25" s="605"/>
      <c r="HFV25" s="605"/>
      <c r="HFW25" s="605"/>
      <c r="HFX25" s="605"/>
      <c r="HFY25" s="605"/>
      <c r="HFZ25" s="605"/>
      <c r="HGA25" s="605"/>
      <c r="HGB25" s="605"/>
      <c r="HGC25" s="605"/>
      <c r="HGD25" s="605"/>
      <c r="HGE25" s="605"/>
      <c r="HGF25" s="605"/>
      <c r="HGG25" s="605"/>
      <c r="HGH25" s="605"/>
      <c r="HGI25" s="605"/>
      <c r="HGJ25" s="605"/>
      <c r="HGK25" s="605"/>
      <c r="HGL25" s="605"/>
      <c r="HGM25" s="605"/>
      <c r="HGN25" s="605"/>
      <c r="HGO25" s="605"/>
      <c r="HGP25" s="605"/>
      <c r="HGQ25" s="605"/>
      <c r="HGR25" s="605"/>
      <c r="HGS25" s="605"/>
      <c r="HGT25" s="605"/>
      <c r="HGU25" s="605"/>
      <c r="HGV25" s="605"/>
      <c r="HGW25" s="605"/>
      <c r="HGX25" s="605"/>
      <c r="HGY25" s="605"/>
      <c r="HGZ25" s="605"/>
      <c r="HHA25" s="605"/>
      <c r="HHB25" s="605"/>
      <c r="HHC25" s="605"/>
      <c r="HHD25" s="605"/>
      <c r="HHE25" s="605"/>
      <c r="HHF25" s="605"/>
      <c r="HHG25" s="605"/>
      <c r="HHH25" s="605"/>
      <c r="HHI25" s="605"/>
      <c r="HHJ25" s="605"/>
      <c r="HHK25" s="605"/>
      <c r="HHL25" s="605"/>
      <c r="HHM25" s="605"/>
      <c r="HHN25" s="605"/>
      <c r="HHO25" s="605"/>
      <c r="HHP25" s="605"/>
      <c r="HHQ25" s="605"/>
      <c r="HHR25" s="605"/>
      <c r="HHS25" s="605"/>
      <c r="HHT25" s="605"/>
      <c r="HHU25" s="605"/>
      <c r="HHV25" s="605"/>
      <c r="HHW25" s="605"/>
      <c r="HHX25" s="605"/>
      <c r="HHY25" s="605"/>
      <c r="HHZ25" s="605"/>
      <c r="HIA25" s="605"/>
      <c r="HIB25" s="605"/>
      <c r="HIC25" s="605"/>
      <c r="HID25" s="605"/>
      <c r="HIE25" s="605"/>
      <c r="HIF25" s="605"/>
      <c r="HIG25" s="605"/>
      <c r="HIH25" s="605"/>
      <c r="HII25" s="605"/>
      <c r="HIJ25" s="605"/>
      <c r="HIK25" s="605"/>
      <c r="HIL25" s="605"/>
      <c r="HIM25" s="605"/>
      <c r="HIN25" s="605"/>
      <c r="HIO25" s="605"/>
      <c r="HIP25" s="605"/>
      <c r="HIQ25" s="605"/>
      <c r="HIR25" s="605"/>
      <c r="HIS25" s="605"/>
      <c r="HIT25" s="605"/>
      <c r="HIU25" s="605"/>
      <c r="HIV25" s="605"/>
      <c r="HIW25" s="605"/>
      <c r="HIX25" s="605"/>
      <c r="HIY25" s="605"/>
      <c r="HIZ25" s="605"/>
      <c r="HJA25" s="605"/>
      <c r="HJB25" s="605"/>
      <c r="HJC25" s="605"/>
      <c r="HJD25" s="605"/>
      <c r="HJE25" s="605"/>
      <c r="HJF25" s="605"/>
      <c r="HJG25" s="605"/>
      <c r="HJH25" s="605"/>
      <c r="HJI25" s="605"/>
      <c r="HJJ25" s="605"/>
      <c r="HJK25" s="605"/>
      <c r="HJL25" s="605"/>
      <c r="HJM25" s="605"/>
      <c r="HJN25" s="605"/>
      <c r="HJO25" s="605"/>
      <c r="HJP25" s="605"/>
      <c r="HJQ25" s="605"/>
      <c r="HJR25" s="605"/>
      <c r="HJS25" s="605"/>
      <c r="HJT25" s="605"/>
      <c r="HJU25" s="605"/>
      <c r="HJV25" s="605"/>
      <c r="HJW25" s="605"/>
      <c r="HJX25" s="605"/>
      <c r="HJY25" s="605"/>
      <c r="HJZ25" s="605"/>
      <c r="HKA25" s="605"/>
      <c r="HKB25" s="605"/>
      <c r="HKC25" s="605"/>
      <c r="HKD25" s="605"/>
      <c r="HKE25" s="605"/>
      <c r="HKF25" s="605"/>
      <c r="HKG25" s="605"/>
      <c r="HKH25" s="605"/>
      <c r="HKI25" s="605"/>
      <c r="HKJ25" s="605"/>
      <c r="HKK25" s="605"/>
      <c r="HKL25" s="605"/>
      <c r="HKM25" s="605"/>
      <c r="HKN25" s="605"/>
      <c r="HKO25" s="605"/>
      <c r="HKP25" s="605"/>
      <c r="HKQ25" s="605"/>
      <c r="HKR25" s="605"/>
      <c r="HKS25" s="605"/>
      <c r="HKT25" s="605"/>
      <c r="HKU25" s="605"/>
      <c r="HKV25" s="605"/>
      <c r="HKW25" s="605"/>
      <c r="HKX25" s="605"/>
      <c r="HKY25" s="605"/>
      <c r="HKZ25" s="605"/>
      <c r="HLA25" s="605"/>
      <c r="HLB25" s="605"/>
      <c r="HLC25" s="605"/>
      <c r="HLD25" s="605"/>
      <c r="HLE25" s="605"/>
      <c r="HLF25" s="605"/>
      <c r="HLG25" s="605"/>
      <c r="HLH25" s="605"/>
      <c r="HLI25" s="605"/>
      <c r="HLJ25" s="605"/>
      <c r="HLK25" s="605"/>
      <c r="HLL25" s="605"/>
      <c r="HLM25" s="605"/>
      <c r="HLN25" s="605"/>
      <c r="HLO25" s="605"/>
      <c r="HLP25" s="605"/>
      <c r="HLQ25" s="605"/>
      <c r="HLR25" s="605"/>
      <c r="HLS25" s="605"/>
      <c r="HLT25" s="605"/>
      <c r="HLU25" s="605"/>
      <c r="HLV25" s="605"/>
      <c r="HLW25" s="605"/>
      <c r="HLX25" s="605"/>
      <c r="HLY25" s="605"/>
      <c r="HLZ25" s="605"/>
      <c r="HMA25" s="605"/>
      <c r="HMB25" s="605"/>
      <c r="HMC25" s="605"/>
      <c r="HMD25" s="605"/>
      <c r="HME25" s="605"/>
      <c r="HMF25" s="605"/>
      <c r="HMG25" s="605"/>
      <c r="HMH25" s="605"/>
      <c r="HMI25" s="605"/>
      <c r="HMJ25" s="605"/>
      <c r="HMK25" s="605"/>
      <c r="HML25" s="605"/>
      <c r="HMM25" s="605"/>
      <c r="HMN25" s="605"/>
      <c r="HMO25" s="605"/>
      <c r="HMP25" s="605"/>
      <c r="HMQ25" s="605"/>
      <c r="HMR25" s="605"/>
      <c r="HMS25" s="605"/>
      <c r="HMT25" s="605"/>
      <c r="HMU25" s="605"/>
      <c r="HMV25" s="605"/>
      <c r="HMW25" s="605"/>
      <c r="HMX25" s="605"/>
      <c r="HMY25" s="605"/>
      <c r="HMZ25" s="605"/>
      <c r="HNA25" s="605"/>
      <c r="HNB25" s="605"/>
      <c r="HNC25" s="605"/>
      <c r="HND25" s="605"/>
      <c r="HNE25" s="605"/>
      <c r="HNF25" s="605"/>
      <c r="HNG25" s="605"/>
      <c r="HNH25" s="605"/>
      <c r="HNI25" s="605"/>
      <c r="HNJ25" s="605"/>
      <c r="HNK25" s="605"/>
      <c r="HNL25" s="605"/>
      <c r="HNM25" s="605"/>
      <c r="HNN25" s="605"/>
      <c r="HNO25" s="605"/>
      <c r="HNP25" s="605"/>
      <c r="HNQ25" s="605"/>
      <c r="HNR25" s="605"/>
      <c r="HNS25" s="605"/>
      <c r="HNT25" s="605"/>
      <c r="HNU25" s="605"/>
      <c r="HNV25" s="605"/>
      <c r="HNW25" s="605"/>
      <c r="HNX25" s="605"/>
      <c r="HNY25" s="605"/>
      <c r="HNZ25" s="605"/>
      <c r="HOA25" s="605"/>
      <c r="HOB25" s="605"/>
      <c r="HOC25" s="605"/>
      <c r="HOD25" s="605"/>
      <c r="HOE25" s="605"/>
      <c r="HOF25" s="605"/>
      <c r="HOG25" s="605"/>
      <c r="HOH25" s="605"/>
      <c r="HOI25" s="605"/>
      <c r="HOJ25" s="605"/>
      <c r="HOK25" s="605"/>
      <c r="HOL25" s="605"/>
      <c r="HOM25" s="605"/>
      <c r="HON25" s="605"/>
      <c r="HOO25" s="605"/>
      <c r="HOP25" s="605"/>
      <c r="HOQ25" s="605"/>
      <c r="HOR25" s="605"/>
      <c r="HOS25" s="605"/>
      <c r="HOT25" s="605"/>
      <c r="HOU25" s="605"/>
      <c r="HOV25" s="605"/>
      <c r="HOW25" s="605"/>
      <c r="HOX25" s="605"/>
      <c r="HOY25" s="605"/>
      <c r="HOZ25" s="605"/>
      <c r="HPA25" s="605"/>
      <c r="HPB25" s="605"/>
      <c r="HPC25" s="605"/>
      <c r="HPD25" s="605"/>
      <c r="HPE25" s="605"/>
      <c r="HPF25" s="605"/>
      <c r="HPG25" s="605"/>
      <c r="HPH25" s="605"/>
      <c r="HPI25" s="605"/>
      <c r="HPJ25" s="605"/>
      <c r="HPK25" s="605"/>
      <c r="HPL25" s="605"/>
      <c r="HPM25" s="605"/>
      <c r="HPN25" s="605"/>
      <c r="HPO25" s="605"/>
      <c r="HPP25" s="605"/>
      <c r="HPQ25" s="605"/>
      <c r="HPR25" s="605"/>
      <c r="HPS25" s="605"/>
      <c r="HPT25" s="605"/>
      <c r="HPU25" s="605"/>
      <c r="HPV25" s="605"/>
      <c r="HPW25" s="605"/>
      <c r="HPX25" s="605"/>
      <c r="HPY25" s="605"/>
      <c r="HPZ25" s="605"/>
      <c r="HQA25" s="605"/>
      <c r="HQB25" s="605"/>
      <c r="HQC25" s="605"/>
      <c r="HQD25" s="605"/>
      <c r="HQE25" s="605"/>
      <c r="HQF25" s="605"/>
      <c r="HQG25" s="605"/>
      <c r="HQH25" s="605"/>
      <c r="HQI25" s="605"/>
      <c r="HQJ25" s="605"/>
      <c r="HQK25" s="605"/>
      <c r="HQL25" s="605"/>
      <c r="HQM25" s="605"/>
      <c r="HQN25" s="605"/>
      <c r="HQO25" s="605"/>
      <c r="HQP25" s="605"/>
      <c r="HQQ25" s="605"/>
      <c r="HQR25" s="605"/>
      <c r="HQS25" s="605"/>
      <c r="HQT25" s="605"/>
      <c r="HQU25" s="605"/>
      <c r="HQV25" s="605"/>
      <c r="HQW25" s="605"/>
      <c r="HQX25" s="605"/>
      <c r="HQY25" s="605"/>
      <c r="HQZ25" s="605"/>
      <c r="HRA25" s="605"/>
      <c r="HRB25" s="605"/>
      <c r="HRC25" s="605"/>
      <c r="HRD25" s="605"/>
      <c r="HRE25" s="605"/>
      <c r="HRF25" s="605"/>
      <c r="HRG25" s="605"/>
      <c r="HRH25" s="605"/>
      <c r="HRI25" s="605"/>
      <c r="HRJ25" s="605"/>
      <c r="HRK25" s="605"/>
      <c r="HRL25" s="605"/>
      <c r="HRM25" s="605"/>
      <c r="HRN25" s="605"/>
      <c r="HRO25" s="605"/>
      <c r="HRP25" s="605"/>
      <c r="HRQ25" s="605"/>
      <c r="HRR25" s="605"/>
      <c r="HRS25" s="605"/>
      <c r="HRT25" s="605"/>
      <c r="HRU25" s="605"/>
      <c r="HRV25" s="605"/>
      <c r="HRW25" s="605"/>
      <c r="HRX25" s="605"/>
      <c r="HRY25" s="605"/>
      <c r="HRZ25" s="605"/>
      <c r="HSA25" s="605"/>
      <c r="HSB25" s="605"/>
      <c r="HSC25" s="605"/>
      <c r="HSD25" s="605"/>
      <c r="HSE25" s="605"/>
      <c r="HSF25" s="605"/>
      <c r="HSG25" s="605"/>
      <c r="HSH25" s="605"/>
      <c r="HSI25" s="605"/>
      <c r="HSJ25" s="605"/>
      <c r="HSK25" s="605"/>
      <c r="HSL25" s="605"/>
      <c r="HSM25" s="605"/>
      <c r="HSN25" s="605"/>
      <c r="HSO25" s="605"/>
      <c r="HSP25" s="605"/>
      <c r="HSQ25" s="605"/>
      <c r="HSR25" s="605"/>
      <c r="HSS25" s="605"/>
      <c r="HST25" s="605"/>
      <c r="HSU25" s="605"/>
      <c r="HSV25" s="605"/>
      <c r="HSW25" s="605"/>
      <c r="HSX25" s="605"/>
      <c r="HSY25" s="605"/>
      <c r="HSZ25" s="605"/>
      <c r="HTA25" s="605"/>
      <c r="HTB25" s="605"/>
      <c r="HTC25" s="605"/>
      <c r="HTD25" s="605"/>
      <c r="HTE25" s="605"/>
      <c r="HTF25" s="605"/>
      <c r="HTG25" s="605"/>
      <c r="HTH25" s="605"/>
      <c r="HTI25" s="605"/>
      <c r="HTJ25" s="605"/>
      <c r="HTK25" s="605"/>
      <c r="HTL25" s="605"/>
      <c r="HTM25" s="605"/>
      <c r="HTN25" s="605"/>
      <c r="HTO25" s="605"/>
      <c r="HTP25" s="605"/>
      <c r="HTQ25" s="605"/>
      <c r="HTR25" s="605"/>
      <c r="HTS25" s="605"/>
      <c r="HTT25" s="605"/>
      <c r="HTU25" s="605"/>
      <c r="HTV25" s="605"/>
      <c r="HTW25" s="605"/>
      <c r="HTX25" s="605"/>
      <c r="HTY25" s="605"/>
      <c r="HTZ25" s="605"/>
      <c r="HUA25" s="605"/>
      <c r="HUB25" s="605"/>
      <c r="HUC25" s="605"/>
      <c r="HUD25" s="605"/>
      <c r="HUE25" s="605"/>
      <c r="HUF25" s="605"/>
      <c r="HUG25" s="605"/>
      <c r="HUH25" s="605"/>
      <c r="HUI25" s="605"/>
      <c r="HUJ25" s="605"/>
      <c r="HUK25" s="605"/>
      <c r="HUL25" s="605"/>
      <c r="HUM25" s="605"/>
      <c r="HUN25" s="605"/>
      <c r="HUO25" s="605"/>
      <c r="HUP25" s="605"/>
      <c r="HUQ25" s="605"/>
      <c r="HUR25" s="605"/>
      <c r="HUS25" s="605"/>
      <c r="HUT25" s="605"/>
      <c r="HUU25" s="605"/>
      <c r="HUV25" s="605"/>
      <c r="HUW25" s="605"/>
      <c r="HUX25" s="605"/>
      <c r="HUY25" s="605"/>
      <c r="HUZ25" s="605"/>
      <c r="HVA25" s="605"/>
      <c r="HVB25" s="605"/>
      <c r="HVC25" s="605"/>
      <c r="HVD25" s="605"/>
      <c r="HVE25" s="605"/>
      <c r="HVF25" s="605"/>
      <c r="HVG25" s="605"/>
    </row>
    <row r="26" spans="1:5987" s="606" customFormat="1" hidden="1" x14ac:dyDescent="0.2">
      <c r="A26" s="392" t="s">
        <v>205</v>
      </c>
      <c r="B26" s="453"/>
      <c r="C26" s="453"/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337">
        <v>0.5</v>
      </c>
      <c r="R26" s="337">
        <v>0</v>
      </c>
      <c r="S26" s="360">
        <f t="shared" ref="S26" si="72">R26/Q26*100</f>
        <v>0</v>
      </c>
      <c r="T26" s="337">
        <v>0</v>
      </c>
      <c r="U26" s="337">
        <v>0</v>
      </c>
      <c r="V26" s="360">
        <v>0</v>
      </c>
      <c r="W26" s="359">
        <v>0</v>
      </c>
      <c r="X26" s="359">
        <v>0</v>
      </c>
      <c r="Y26" s="360">
        <v>0</v>
      </c>
      <c r="Z26" s="373"/>
      <c r="AA26" s="373"/>
      <c r="AB26" s="373"/>
      <c r="AC26" s="337">
        <f t="shared" si="70"/>
        <v>0.5</v>
      </c>
      <c r="AD26" s="337">
        <f t="shared" si="70"/>
        <v>0</v>
      </c>
      <c r="AE26" s="360">
        <f t="shared" si="71"/>
        <v>0</v>
      </c>
      <c r="AF26" s="347"/>
      <c r="AG26" s="347"/>
      <c r="AH26" s="604"/>
      <c r="AI26" s="347"/>
      <c r="AJ26" s="347"/>
      <c r="AK26" s="604"/>
      <c r="AL26" s="347"/>
      <c r="AM26" s="347"/>
      <c r="AN26" s="604"/>
      <c r="AO26" s="347"/>
      <c r="AP26" s="347"/>
      <c r="AQ26" s="347"/>
      <c r="AR26" s="347"/>
      <c r="AS26" s="347"/>
      <c r="AT26" s="604"/>
      <c r="AU26" s="347"/>
      <c r="AV26" s="347"/>
      <c r="AW26" s="604"/>
      <c r="AX26" s="347"/>
      <c r="AY26" s="347"/>
      <c r="AZ26" s="604"/>
      <c r="BA26" s="347"/>
      <c r="BB26" s="347"/>
      <c r="BC26" s="604"/>
      <c r="BD26" s="347"/>
      <c r="BE26" s="347"/>
      <c r="BF26" s="347"/>
      <c r="BG26" s="347"/>
      <c r="BH26" s="347"/>
      <c r="BI26" s="604"/>
      <c r="BJ26" s="347"/>
      <c r="BK26" s="347"/>
      <c r="BL26" s="604"/>
      <c r="BM26" s="347"/>
      <c r="BN26" s="347"/>
      <c r="BO26" s="604"/>
      <c r="BP26" s="347"/>
      <c r="BQ26" s="347"/>
      <c r="BR26" s="604"/>
      <c r="BS26" s="347"/>
      <c r="BT26" s="347"/>
      <c r="BU26" s="347"/>
      <c r="BV26" s="347"/>
      <c r="BW26" s="347"/>
      <c r="BX26" s="604"/>
      <c r="BY26" s="347"/>
      <c r="BZ26" s="347"/>
      <c r="CA26" s="604"/>
      <c r="CB26" s="347"/>
      <c r="CC26" s="347"/>
      <c r="CD26" s="604"/>
      <c r="CE26" s="347"/>
      <c r="CF26" s="347"/>
      <c r="CG26" s="604"/>
      <c r="CH26" s="347"/>
      <c r="CI26" s="347"/>
      <c r="CJ26" s="347"/>
      <c r="CK26" s="347"/>
      <c r="CL26" s="347"/>
      <c r="CM26" s="604"/>
      <c r="CN26" s="605"/>
      <c r="CO26" s="605"/>
      <c r="CP26" s="605"/>
      <c r="CQ26" s="605"/>
      <c r="CR26" s="605"/>
      <c r="CS26" s="605"/>
      <c r="CT26" s="605"/>
      <c r="CU26" s="605"/>
      <c r="CV26" s="605"/>
      <c r="CW26" s="605"/>
      <c r="CX26" s="605"/>
      <c r="CY26" s="605"/>
      <c r="CZ26" s="605"/>
      <c r="DA26" s="605"/>
      <c r="DB26" s="605"/>
      <c r="DC26" s="605"/>
      <c r="DD26" s="605"/>
      <c r="DE26" s="605"/>
      <c r="DF26" s="605"/>
      <c r="DG26" s="605"/>
      <c r="DH26" s="605"/>
      <c r="DI26" s="605"/>
      <c r="DJ26" s="605"/>
      <c r="DK26" s="605"/>
      <c r="DL26" s="605"/>
      <c r="DM26" s="605"/>
      <c r="DN26" s="605"/>
      <c r="DO26" s="605"/>
      <c r="DP26" s="605"/>
      <c r="DQ26" s="605"/>
      <c r="DR26" s="605"/>
      <c r="DS26" s="605"/>
      <c r="DT26" s="605"/>
      <c r="DU26" s="605"/>
      <c r="DV26" s="605"/>
      <c r="DW26" s="605"/>
      <c r="DX26" s="605"/>
      <c r="DY26" s="605"/>
      <c r="DZ26" s="605"/>
      <c r="EA26" s="605"/>
      <c r="EB26" s="605"/>
      <c r="EC26" s="605"/>
      <c r="ED26" s="605"/>
      <c r="EE26" s="605"/>
      <c r="EF26" s="605"/>
      <c r="EG26" s="605"/>
      <c r="EH26" s="605"/>
      <c r="EI26" s="605"/>
      <c r="EJ26" s="605"/>
      <c r="EK26" s="605"/>
      <c r="EL26" s="605"/>
      <c r="EM26" s="605"/>
      <c r="EN26" s="605"/>
      <c r="EO26" s="605"/>
      <c r="EP26" s="605"/>
      <c r="EQ26" s="605"/>
      <c r="ER26" s="605"/>
      <c r="ES26" s="605"/>
      <c r="ET26" s="605"/>
      <c r="EU26" s="605"/>
      <c r="EV26" s="605"/>
      <c r="EW26" s="605"/>
      <c r="EX26" s="605"/>
      <c r="EY26" s="605"/>
      <c r="EZ26" s="605"/>
      <c r="FA26" s="605"/>
      <c r="FB26" s="605"/>
      <c r="FC26" s="605"/>
      <c r="FD26" s="605"/>
      <c r="FE26" s="605"/>
      <c r="FF26" s="605"/>
      <c r="FG26" s="605"/>
      <c r="FH26" s="605"/>
      <c r="FI26" s="605"/>
      <c r="FJ26" s="605"/>
      <c r="FK26" s="605"/>
      <c r="FL26" s="605"/>
      <c r="FM26" s="605"/>
      <c r="FN26" s="605"/>
      <c r="FO26" s="605"/>
      <c r="FP26" s="605"/>
      <c r="FQ26" s="605"/>
      <c r="FR26" s="605"/>
      <c r="FS26" s="605"/>
      <c r="FT26" s="605"/>
      <c r="FU26" s="605"/>
      <c r="FV26" s="605"/>
      <c r="FW26" s="605"/>
      <c r="FX26" s="605"/>
      <c r="FY26" s="605"/>
      <c r="FZ26" s="605"/>
      <c r="GA26" s="605"/>
      <c r="GB26" s="605"/>
      <c r="GC26" s="605"/>
      <c r="GD26" s="605"/>
      <c r="GE26" s="605"/>
      <c r="GF26" s="605"/>
      <c r="GG26" s="605"/>
      <c r="GH26" s="605"/>
      <c r="GI26" s="605"/>
      <c r="GJ26" s="605"/>
      <c r="GK26" s="605"/>
      <c r="GL26" s="605"/>
      <c r="GM26" s="605"/>
      <c r="GN26" s="605"/>
      <c r="GO26" s="605"/>
      <c r="GP26" s="605"/>
      <c r="GQ26" s="605"/>
      <c r="GR26" s="605"/>
      <c r="GS26" s="605"/>
      <c r="GT26" s="605"/>
      <c r="GU26" s="605"/>
      <c r="GV26" s="605"/>
      <c r="GW26" s="605"/>
      <c r="GX26" s="605"/>
      <c r="GY26" s="605"/>
      <c r="GZ26" s="605"/>
      <c r="HA26" s="605"/>
      <c r="HB26" s="605"/>
      <c r="HC26" s="605"/>
      <c r="HD26" s="605"/>
      <c r="HE26" s="605"/>
      <c r="HF26" s="605"/>
      <c r="HG26" s="605"/>
      <c r="HH26" s="605"/>
      <c r="HI26" s="605"/>
      <c r="HJ26" s="605"/>
      <c r="HK26" s="605"/>
      <c r="HL26" s="605"/>
      <c r="HM26" s="605"/>
      <c r="HN26" s="605"/>
      <c r="HO26" s="605"/>
      <c r="HP26" s="605"/>
      <c r="HQ26" s="605"/>
      <c r="HR26" s="605"/>
      <c r="HS26" s="605"/>
      <c r="HT26" s="605"/>
      <c r="HU26" s="605"/>
      <c r="HV26" s="605"/>
      <c r="HW26" s="605"/>
      <c r="HX26" s="605"/>
      <c r="HY26" s="605"/>
      <c r="HZ26" s="605"/>
      <c r="IA26" s="605"/>
      <c r="IB26" s="605"/>
      <c r="IC26" s="605"/>
      <c r="ID26" s="605"/>
      <c r="IE26" s="605"/>
      <c r="IF26" s="605"/>
      <c r="IG26" s="605"/>
      <c r="IH26" s="605"/>
      <c r="II26" s="605"/>
      <c r="IJ26" s="605"/>
      <c r="IK26" s="605"/>
      <c r="IL26" s="605"/>
      <c r="IM26" s="605"/>
      <c r="IN26" s="605"/>
      <c r="IO26" s="605"/>
      <c r="IP26" s="605"/>
      <c r="IQ26" s="605"/>
      <c r="IR26" s="605"/>
      <c r="IS26" s="605"/>
      <c r="IT26" s="605"/>
      <c r="IU26" s="605"/>
      <c r="IV26" s="605"/>
      <c r="IW26" s="605"/>
      <c r="IX26" s="605"/>
      <c r="IY26" s="605"/>
      <c r="IZ26" s="605"/>
      <c r="JA26" s="605"/>
      <c r="JB26" s="605"/>
      <c r="JC26" s="605"/>
      <c r="JD26" s="605"/>
      <c r="JE26" s="605"/>
      <c r="JF26" s="605"/>
      <c r="JG26" s="605"/>
      <c r="JH26" s="605"/>
      <c r="JI26" s="605"/>
      <c r="JJ26" s="605"/>
      <c r="JK26" s="605"/>
      <c r="JL26" s="605"/>
      <c r="JM26" s="605"/>
      <c r="JN26" s="605"/>
      <c r="JO26" s="605"/>
      <c r="JP26" s="605"/>
      <c r="JQ26" s="605"/>
      <c r="JR26" s="605"/>
      <c r="JS26" s="605"/>
      <c r="JT26" s="605"/>
      <c r="JU26" s="605"/>
      <c r="JV26" s="605"/>
      <c r="JW26" s="605"/>
      <c r="JX26" s="605"/>
      <c r="JY26" s="605"/>
      <c r="JZ26" s="605"/>
      <c r="KA26" s="605"/>
      <c r="KB26" s="605"/>
      <c r="KC26" s="605"/>
      <c r="KD26" s="605"/>
      <c r="KE26" s="605"/>
      <c r="KF26" s="605"/>
      <c r="KG26" s="605"/>
      <c r="KH26" s="605"/>
      <c r="KI26" s="605"/>
      <c r="KJ26" s="605"/>
      <c r="KK26" s="605"/>
      <c r="KL26" s="605"/>
      <c r="KM26" s="605"/>
      <c r="KN26" s="605"/>
      <c r="KO26" s="605"/>
      <c r="KP26" s="605"/>
      <c r="KQ26" s="605"/>
      <c r="KR26" s="605"/>
      <c r="KS26" s="605"/>
      <c r="KT26" s="605"/>
      <c r="KU26" s="605"/>
      <c r="KV26" s="605"/>
      <c r="KW26" s="605"/>
      <c r="KX26" s="605"/>
      <c r="KY26" s="605"/>
      <c r="KZ26" s="605"/>
      <c r="LA26" s="605"/>
      <c r="LB26" s="605"/>
      <c r="LC26" s="605"/>
      <c r="LD26" s="605"/>
      <c r="LE26" s="605"/>
      <c r="LF26" s="605"/>
      <c r="LG26" s="605"/>
      <c r="LH26" s="605"/>
      <c r="LI26" s="605"/>
      <c r="LJ26" s="605"/>
      <c r="LK26" s="605"/>
      <c r="LL26" s="605"/>
      <c r="LM26" s="605"/>
      <c r="LN26" s="605"/>
      <c r="LO26" s="605"/>
      <c r="LP26" s="605"/>
      <c r="LQ26" s="605"/>
      <c r="LR26" s="605"/>
      <c r="LS26" s="605"/>
      <c r="LT26" s="605"/>
      <c r="LU26" s="605"/>
      <c r="LV26" s="605"/>
      <c r="LW26" s="605"/>
      <c r="LX26" s="605"/>
      <c r="LY26" s="605"/>
      <c r="LZ26" s="605"/>
      <c r="MA26" s="605"/>
      <c r="MB26" s="605"/>
      <c r="MC26" s="605"/>
      <c r="MD26" s="605"/>
      <c r="ME26" s="605"/>
      <c r="MF26" s="605"/>
      <c r="MG26" s="605"/>
      <c r="MH26" s="605"/>
      <c r="MI26" s="605"/>
      <c r="MJ26" s="605"/>
      <c r="MK26" s="605"/>
      <c r="ML26" s="605"/>
      <c r="MM26" s="605"/>
      <c r="MN26" s="605"/>
      <c r="MO26" s="605"/>
      <c r="MP26" s="605"/>
      <c r="MQ26" s="605"/>
      <c r="MR26" s="605"/>
      <c r="MS26" s="605"/>
      <c r="MT26" s="605"/>
      <c r="MU26" s="605"/>
      <c r="MV26" s="605"/>
      <c r="MW26" s="605"/>
      <c r="MX26" s="605"/>
      <c r="MY26" s="605"/>
      <c r="MZ26" s="605"/>
      <c r="NA26" s="605"/>
      <c r="NB26" s="605"/>
      <c r="NC26" s="605"/>
      <c r="ND26" s="605"/>
      <c r="NE26" s="605"/>
      <c r="NF26" s="605"/>
      <c r="NG26" s="605"/>
      <c r="NH26" s="605"/>
      <c r="NI26" s="605"/>
      <c r="NJ26" s="605"/>
      <c r="NK26" s="605"/>
      <c r="NL26" s="605"/>
      <c r="NM26" s="605"/>
      <c r="NN26" s="605"/>
      <c r="NO26" s="605"/>
      <c r="NP26" s="605"/>
      <c r="NQ26" s="605"/>
      <c r="NR26" s="605"/>
      <c r="NS26" s="605"/>
      <c r="NT26" s="605"/>
      <c r="NU26" s="605"/>
      <c r="NV26" s="605"/>
      <c r="NW26" s="605"/>
      <c r="NX26" s="605"/>
      <c r="NY26" s="605"/>
      <c r="NZ26" s="605"/>
      <c r="OA26" s="605"/>
      <c r="OB26" s="605"/>
      <c r="OC26" s="605"/>
      <c r="OD26" s="605"/>
      <c r="OE26" s="605"/>
      <c r="OF26" s="605"/>
      <c r="OG26" s="605"/>
      <c r="OH26" s="605"/>
      <c r="OI26" s="605"/>
      <c r="OJ26" s="605"/>
      <c r="OK26" s="605"/>
      <c r="OL26" s="605"/>
      <c r="OM26" s="605"/>
      <c r="ON26" s="605"/>
      <c r="OO26" s="605"/>
      <c r="OP26" s="605"/>
      <c r="OQ26" s="605"/>
      <c r="OR26" s="605"/>
      <c r="OS26" s="605"/>
      <c r="OT26" s="605"/>
      <c r="OU26" s="605"/>
      <c r="OV26" s="605"/>
      <c r="OW26" s="605"/>
      <c r="OX26" s="605"/>
      <c r="OY26" s="605"/>
      <c r="OZ26" s="605"/>
      <c r="PA26" s="605"/>
      <c r="PB26" s="605"/>
      <c r="PC26" s="605"/>
      <c r="PD26" s="605"/>
      <c r="PE26" s="605"/>
      <c r="PF26" s="605"/>
      <c r="PG26" s="605"/>
      <c r="PH26" s="605"/>
      <c r="PI26" s="605"/>
      <c r="PJ26" s="605"/>
      <c r="PK26" s="605"/>
      <c r="PL26" s="605"/>
      <c r="PM26" s="605"/>
      <c r="PN26" s="605"/>
      <c r="PO26" s="605"/>
      <c r="PP26" s="605"/>
      <c r="PQ26" s="605"/>
      <c r="PR26" s="605"/>
      <c r="PS26" s="605"/>
      <c r="PT26" s="605"/>
      <c r="PU26" s="605"/>
      <c r="PV26" s="605"/>
      <c r="PW26" s="605"/>
      <c r="PX26" s="605"/>
      <c r="PY26" s="605"/>
      <c r="PZ26" s="605"/>
      <c r="QA26" s="605"/>
      <c r="QB26" s="605"/>
      <c r="QC26" s="605"/>
      <c r="QD26" s="605"/>
      <c r="QE26" s="605"/>
      <c r="QF26" s="605"/>
      <c r="QG26" s="605"/>
      <c r="QH26" s="605"/>
      <c r="QI26" s="605"/>
      <c r="QJ26" s="605"/>
      <c r="QK26" s="605"/>
      <c r="QL26" s="605"/>
      <c r="QM26" s="605"/>
      <c r="QN26" s="605"/>
      <c r="QO26" s="605"/>
      <c r="QP26" s="605"/>
      <c r="QQ26" s="605"/>
      <c r="QR26" s="605"/>
      <c r="QS26" s="605"/>
      <c r="QT26" s="605"/>
      <c r="QU26" s="605"/>
      <c r="QV26" s="605"/>
      <c r="QW26" s="605"/>
      <c r="QX26" s="605"/>
      <c r="QY26" s="605"/>
      <c r="QZ26" s="605"/>
      <c r="RA26" s="605"/>
      <c r="RB26" s="605"/>
      <c r="RC26" s="605"/>
      <c r="RD26" s="605"/>
      <c r="RE26" s="605"/>
      <c r="RF26" s="605"/>
      <c r="RG26" s="605"/>
      <c r="RH26" s="605"/>
      <c r="RI26" s="605"/>
      <c r="RJ26" s="605"/>
      <c r="RK26" s="605"/>
      <c r="RL26" s="605"/>
      <c r="RM26" s="605"/>
      <c r="RN26" s="605"/>
      <c r="RO26" s="605"/>
      <c r="RP26" s="605"/>
      <c r="RQ26" s="605"/>
      <c r="RR26" s="605"/>
      <c r="RS26" s="605"/>
      <c r="RT26" s="605"/>
      <c r="RU26" s="605"/>
      <c r="RV26" s="605"/>
      <c r="RW26" s="605"/>
      <c r="RX26" s="605"/>
      <c r="RY26" s="605"/>
      <c r="RZ26" s="605"/>
      <c r="SA26" s="605"/>
      <c r="SB26" s="605"/>
      <c r="SC26" s="605"/>
      <c r="SD26" s="605"/>
      <c r="SE26" s="605"/>
      <c r="SF26" s="605"/>
      <c r="SG26" s="605"/>
      <c r="SH26" s="605"/>
      <c r="SI26" s="605"/>
      <c r="SJ26" s="605"/>
      <c r="SK26" s="605"/>
      <c r="SL26" s="605"/>
      <c r="SM26" s="605"/>
      <c r="SN26" s="605"/>
      <c r="SO26" s="605"/>
      <c r="SP26" s="605"/>
      <c r="SQ26" s="605"/>
      <c r="SR26" s="605"/>
      <c r="SS26" s="605"/>
      <c r="ST26" s="605"/>
      <c r="SU26" s="605"/>
      <c r="SV26" s="605"/>
      <c r="SW26" s="605"/>
      <c r="SX26" s="605"/>
      <c r="SY26" s="605"/>
      <c r="SZ26" s="605"/>
      <c r="TA26" s="605"/>
      <c r="TB26" s="605"/>
      <c r="TC26" s="605"/>
      <c r="TD26" s="605"/>
      <c r="TE26" s="605"/>
      <c r="TF26" s="605"/>
      <c r="TG26" s="605"/>
      <c r="TH26" s="605"/>
      <c r="TI26" s="605"/>
      <c r="TJ26" s="605"/>
      <c r="TK26" s="605"/>
      <c r="TL26" s="605"/>
      <c r="TM26" s="605"/>
      <c r="TN26" s="605"/>
      <c r="TO26" s="605"/>
      <c r="TP26" s="605"/>
      <c r="TQ26" s="605"/>
      <c r="TR26" s="605"/>
      <c r="TS26" s="605"/>
      <c r="TT26" s="605"/>
      <c r="TU26" s="605"/>
      <c r="TV26" s="605"/>
      <c r="TW26" s="605"/>
      <c r="TX26" s="605"/>
      <c r="TY26" s="605"/>
      <c r="TZ26" s="605"/>
      <c r="UA26" s="605"/>
      <c r="UB26" s="605"/>
      <c r="UC26" s="605"/>
      <c r="UD26" s="605"/>
      <c r="UE26" s="605"/>
      <c r="UF26" s="605"/>
      <c r="UG26" s="605"/>
      <c r="UH26" s="605"/>
      <c r="UI26" s="605"/>
      <c r="UJ26" s="605"/>
      <c r="UK26" s="605"/>
      <c r="UL26" s="605"/>
      <c r="UM26" s="605"/>
      <c r="UN26" s="605"/>
      <c r="UO26" s="605"/>
      <c r="UP26" s="605"/>
      <c r="UQ26" s="605"/>
      <c r="UR26" s="605"/>
      <c r="US26" s="605"/>
      <c r="UT26" s="605"/>
      <c r="UU26" s="605"/>
      <c r="UV26" s="605"/>
      <c r="UW26" s="605"/>
      <c r="UX26" s="605"/>
      <c r="UY26" s="605"/>
      <c r="UZ26" s="605"/>
      <c r="VA26" s="605"/>
      <c r="VB26" s="605"/>
      <c r="VC26" s="605"/>
      <c r="VD26" s="605"/>
      <c r="VE26" s="605"/>
      <c r="VF26" s="605"/>
      <c r="VG26" s="605"/>
      <c r="VH26" s="605"/>
      <c r="VI26" s="605"/>
      <c r="VJ26" s="605"/>
      <c r="VK26" s="605"/>
      <c r="VL26" s="605"/>
      <c r="VM26" s="605"/>
      <c r="VN26" s="605"/>
      <c r="VO26" s="605"/>
      <c r="VP26" s="605"/>
      <c r="VQ26" s="605"/>
      <c r="VR26" s="605"/>
      <c r="VS26" s="605"/>
      <c r="VT26" s="605"/>
      <c r="VU26" s="605"/>
      <c r="VV26" s="605"/>
      <c r="VW26" s="605"/>
      <c r="VX26" s="605"/>
      <c r="VY26" s="605"/>
      <c r="VZ26" s="605"/>
      <c r="WA26" s="605"/>
      <c r="WB26" s="605"/>
      <c r="WC26" s="605"/>
      <c r="WD26" s="605"/>
      <c r="WE26" s="605"/>
      <c r="WF26" s="605"/>
      <c r="WG26" s="605"/>
      <c r="WH26" s="605"/>
      <c r="WI26" s="605"/>
      <c r="WJ26" s="605"/>
      <c r="WK26" s="605"/>
      <c r="WL26" s="605"/>
      <c r="WM26" s="605"/>
      <c r="WN26" s="605"/>
      <c r="WO26" s="605"/>
      <c r="WP26" s="605"/>
      <c r="WQ26" s="605"/>
      <c r="WR26" s="605"/>
      <c r="WS26" s="605"/>
      <c r="WT26" s="605"/>
      <c r="WU26" s="605"/>
      <c r="WV26" s="605"/>
      <c r="WW26" s="605"/>
      <c r="WX26" s="605"/>
      <c r="WY26" s="605"/>
      <c r="WZ26" s="605"/>
      <c r="XA26" s="605"/>
      <c r="XB26" s="605"/>
      <c r="XC26" s="605"/>
      <c r="XD26" s="605"/>
      <c r="XE26" s="605"/>
      <c r="XF26" s="605"/>
      <c r="XG26" s="605"/>
      <c r="XH26" s="605"/>
      <c r="XI26" s="605"/>
      <c r="XJ26" s="605"/>
      <c r="XK26" s="605"/>
      <c r="XL26" s="605"/>
      <c r="XM26" s="605"/>
      <c r="XN26" s="605"/>
      <c r="XO26" s="605"/>
      <c r="XP26" s="605"/>
      <c r="XQ26" s="605"/>
      <c r="XR26" s="605"/>
      <c r="XS26" s="605"/>
      <c r="XT26" s="605"/>
      <c r="XU26" s="605"/>
      <c r="XV26" s="605"/>
      <c r="XW26" s="605"/>
      <c r="XX26" s="605"/>
      <c r="XY26" s="605"/>
      <c r="XZ26" s="605"/>
      <c r="YA26" s="605"/>
      <c r="YB26" s="605"/>
      <c r="YC26" s="605"/>
      <c r="YD26" s="605"/>
      <c r="YE26" s="605"/>
      <c r="YF26" s="605"/>
      <c r="YG26" s="605"/>
      <c r="YH26" s="605"/>
      <c r="YI26" s="605"/>
      <c r="YJ26" s="605"/>
      <c r="YK26" s="605"/>
      <c r="YL26" s="605"/>
      <c r="YM26" s="605"/>
      <c r="YN26" s="605"/>
      <c r="YO26" s="605"/>
      <c r="YP26" s="605"/>
      <c r="YQ26" s="605"/>
      <c r="YR26" s="605"/>
      <c r="YS26" s="605"/>
      <c r="YT26" s="605"/>
      <c r="YU26" s="605"/>
      <c r="YV26" s="605"/>
      <c r="YW26" s="605"/>
      <c r="YX26" s="605"/>
      <c r="YY26" s="605"/>
      <c r="YZ26" s="605"/>
      <c r="ZA26" s="605"/>
      <c r="ZB26" s="605"/>
      <c r="ZC26" s="605"/>
      <c r="ZD26" s="605"/>
      <c r="ZE26" s="605"/>
      <c r="ZF26" s="605"/>
      <c r="ZG26" s="605"/>
      <c r="ZH26" s="605"/>
      <c r="ZI26" s="605"/>
      <c r="ZJ26" s="605"/>
      <c r="ZK26" s="605"/>
      <c r="ZL26" s="605"/>
      <c r="ZM26" s="605"/>
      <c r="ZN26" s="605"/>
      <c r="ZO26" s="605"/>
      <c r="ZP26" s="605"/>
      <c r="ZQ26" s="605"/>
      <c r="ZR26" s="605"/>
      <c r="ZS26" s="605"/>
      <c r="ZT26" s="605"/>
      <c r="ZU26" s="605"/>
      <c r="ZV26" s="605"/>
      <c r="ZW26" s="605"/>
      <c r="ZX26" s="605"/>
      <c r="ZY26" s="605"/>
      <c r="ZZ26" s="605"/>
      <c r="AAA26" s="605"/>
      <c r="AAB26" s="605"/>
      <c r="AAC26" s="605"/>
      <c r="AAD26" s="605"/>
      <c r="AAE26" s="605"/>
      <c r="AAF26" s="605"/>
      <c r="AAG26" s="605"/>
      <c r="AAH26" s="605"/>
      <c r="AAI26" s="605"/>
      <c r="AAJ26" s="605"/>
      <c r="AAK26" s="605"/>
      <c r="AAL26" s="605"/>
      <c r="AAM26" s="605"/>
      <c r="AAN26" s="605"/>
      <c r="AAO26" s="605"/>
      <c r="AAP26" s="605"/>
      <c r="AAQ26" s="605"/>
      <c r="AAR26" s="605"/>
      <c r="AAS26" s="605"/>
      <c r="AAT26" s="605"/>
      <c r="AAU26" s="605"/>
      <c r="AAV26" s="605"/>
      <c r="AAW26" s="605"/>
      <c r="AAX26" s="605"/>
      <c r="AAY26" s="605"/>
      <c r="AAZ26" s="605"/>
      <c r="ABA26" s="605"/>
      <c r="ABB26" s="605"/>
      <c r="ABC26" s="605"/>
      <c r="ABD26" s="605"/>
      <c r="ABE26" s="605"/>
      <c r="ABF26" s="605"/>
      <c r="ABG26" s="605"/>
      <c r="ABH26" s="605"/>
      <c r="ABI26" s="605"/>
      <c r="ABJ26" s="605"/>
      <c r="ABK26" s="605"/>
      <c r="ABL26" s="605"/>
      <c r="ABM26" s="605"/>
      <c r="ABN26" s="605"/>
      <c r="ABO26" s="605"/>
      <c r="ABP26" s="605"/>
      <c r="ABQ26" s="605"/>
      <c r="ABR26" s="605"/>
      <c r="ABS26" s="605"/>
      <c r="ABT26" s="605"/>
      <c r="ABU26" s="605"/>
      <c r="ABV26" s="605"/>
      <c r="ABW26" s="605"/>
      <c r="ABX26" s="605"/>
      <c r="ABY26" s="605"/>
      <c r="ABZ26" s="605"/>
      <c r="ACA26" s="605"/>
      <c r="ACB26" s="605"/>
      <c r="ACC26" s="605"/>
      <c r="ACD26" s="605"/>
      <c r="ACE26" s="605"/>
      <c r="ACF26" s="605"/>
      <c r="ACG26" s="605"/>
      <c r="ACH26" s="605"/>
      <c r="ACI26" s="605"/>
      <c r="ACJ26" s="605"/>
      <c r="ACK26" s="605"/>
      <c r="ACL26" s="605"/>
      <c r="ACM26" s="605"/>
      <c r="ACN26" s="605"/>
      <c r="ACO26" s="605"/>
      <c r="ACP26" s="605"/>
      <c r="ACQ26" s="605"/>
      <c r="ACR26" s="605"/>
      <c r="ACS26" s="605"/>
      <c r="ACT26" s="605"/>
      <c r="ACU26" s="605"/>
      <c r="ACV26" s="605"/>
      <c r="ACW26" s="605"/>
      <c r="ACX26" s="605"/>
      <c r="ACY26" s="605"/>
      <c r="ACZ26" s="605"/>
      <c r="ADA26" s="605"/>
      <c r="ADB26" s="605"/>
      <c r="ADC26" s="605"/>
      <c r="ADD26" s="605"/>
      <c r="ADE26" s="605"/>
      <c r="ADF26" s="605"/>
      <c r="ADG26" s="605"/>
      <c r="ADH26" s="605"/>
      <c r="ADI26" s="605"/>
      <c r="ADJ26" s="605"/>
      <c r="ADK26" s="605"/>
      <c r="ADL26" s="605"/>
      <c r="ADM26" s="605"/>
      <c r="ADN26" s="605"/>
      <c r="ADO26" s="605"/>
      <c r="ADP26" s="605"/>
      <c r="ADQ26" s="605"/>
      <c r="ADR26" s="605"/>
      <c r="ADS26" s="605"/>
      <c r="ADT26" s="605"/>
      <c r="ADU26" s="605"/>
      <c r="ADV26" s="605"/>
      <c r="ADW26" s="605"/>
      <c r="ADX26" s="605"/>
      <c r="ADY26" s="605"/>
      <c r="ADZ26" s="605"/>
      <c r="AEA26" s="605"/>
      <c r="AEB26" s="605"/>
      <c r="AEC26" s="605"/>
      <c r="AED26" s="605"/>
      <c r="AEE26" s="605"/>
      <c r="AEF26" s="605"/>
      <c r="AEG26" s="605"/>
      <c r="AEH26" s="605"/>
      <c r="AEI26" s="605"/>
      <c r="AEJ26" s="605"/>
      <c r="AEK26" s="605"/>
      <c r="AEL26" s="605"/>
      <c r="AEM26" s="605"/>
      <c r="AEN26" s="605"/>
      <c r="AEO26" s="605"/>
      <c r="AEP26" s="605"/>
      <c r="AEQ26" s="605"/>
      <c r="AER26" s="605"/>
      <c r="AES26" s="605"/>
      <c r="AET26" s="605"/>
      <c r="AEU26" s="605"/>
      <c r="AEV26" s="605"/>
      <c r="AEW26" s="605"/>
      <c r="AEX26" s="605"/>
      <c r="AEY26" s="605"/>
      <c r="AEZ26" s="605"/>
      <c r="AFA26" s="605"/>
      <c r="AFB26" s="605"/>
      <c r="AFC26" s="605"/>
      <c r="AFD26" s="605"/>
      <c r="AFE26" s="605"/>
      <c r="AFF26" s="605"/>
      <c r="AFG26" s="605"/>
      <c r="AFH26" s="605"/>
      <c r="AFI26" s="605"/>
      <c r="AFJ26" s="605"/>
      <c r="AFK26" s="605"/>
      <c r="AFL26" s="605"/>
      <c r="AFM26" s="605"/>
      <c r="AFN26" s="605"/>
      <c r="AFO26" s="605"/>
      <c r="AFP26" s="605"/>
      <c r="AFQ26" s="605"/>
      <c r="AFR26" s="605"/>
      <c r="AFS26" s="605"/>
      <c r="AFT26" s="605"/>
      <c r="AFU26" s="605"/>
      <c r="AFV26" s="605"/>
      <c r="AFW26" s="605"/>
      <c r="AFX26" s="605"/>
      <c r="AFY26" s="605"/>
      <c r="AFZ26" s="605"/>
      <c r="AGA26" s="605"/>
      <c r="AGB26" s="605"/>
      <c r="AGC26" s="605"/>
      <c r="AGD26" s="605"/>
      <c r="AGE26" s="605"/>
      <c r="AGF26" s="605"/>
      <c r="AGG26" s="605"/>
      <c r="AGH26" s="605"/>
      <c r="AGI26" s="605"/>
      <c r="AGJ26" s="605"/>
      <c r="AGK26" s="605"/>
      <c r="AGL26" s="605"/>
      <c r="AGM26" s="605"/>
      <c r="AGN26" s="605"/>
      <c r="AGO26" s="605"/>
      <c r="AGP26" s="605"/>
      <c r="AGQ26" s="605"/>
      <c r="AGR26" s="605"/>
      <c r="AGS26" s="605"/>
      <c r="AGT26" s="605"/>
      <c r="AGU26" s="605"/>
      <c r="AGV26" s="605"/>
      <c r="AGW26" s="605"/>
      <c r="AGX26" s="605"/>
      <c r="AGY26" s="605"/>
      <c r="AGZ26" s="605"/>
      <c r="AHA26" s="605"/>
      <c r="AHB26" s="605"/>
      <c r="AHC26" s="605"/>
      <c r="AHD26" s="605"/>
      <c r="AHE26" s="605"/>
      <c r="AHF26" s="605"/>
      <c r="AHG26" s="605"/>
      <c r="AHH26" s="605"/>
      <c r="AHI26" s="605"/>
      <c r="AHJ26" s="605"/>
      <c r="AHK26" s="605"/>
      <c r="AHL26" s="605"/>
      <c r="AHM26" s="605"/>
      <c r="AHN26" s="605"/>
      <c r="AHO26" s="605"/>
      <c r="AHP26" s="605"/>
      <c r="AHQ26" s="605"/>
      <c r="AHR26" s="605"/>
      <c r="AHS26" s="605"/>
      <c r="AHT26" s="605"/>
      <c r="AHU26" s="605"/>
      <c r="AHV26" s="605"/>
      <c r="AHW26" s="605"/>
      <c r="AHX26" s="605"/>
      <c r="AHY26" s="605"/>
      <c r="AHZ26" s="605"/>
      <c r="AIA26" s="605"/>
      <c r="AIB26" s="605"/>
      <c r="AIC26" s="605"/>
      <c r="AID26" s="605"/>
      <c r="AIE26" s="605"/>
      <c r="AIF26" s="605"/>
      <c r="AIG26" s="605"/>
      <c r="AIH26" s="605"/>
      <c r="AII26" s="605"/>
      <c r="AIJ26" s="605"/>
      <c r="AIK26" s="605"/>
      <c r="AIL26" s="605"/>
      <c r="AIM26" s="605"/>
      <c r="AIN26" s="605"/>
      <c r="AIO26" s="605"/>
      <c r="AIP26" s="605"/>
      <c r="AIQ26" s="605"/>
      <c r="AIR26" s="605"/>
      <c r="AIS26" s="605"/>
      <c r="AIT26" s="605"/>
      <c r="AIU26" s="605"/>
      <c r="AIV26" s="605"/>
      <c r="AIW26" s="605"/>
      <c r="AIX26" s="605"/>
      <c r="AIY26" s="605"/>
      <c r="AIZ26" s="605"/>
      <c r="AJA26" s="605"/>
      <c r="AJB26" s="605"/>
      <c r="AJC26" s="605"/>
      <c r="AJD26" s="605"/>
      <c r="AJE26" s="605"/>
      <c r="AJF26" s="605"/>
      <c r="AJG26" s="605"/>
      <c r="AJH26" s="605"/>
      <c r="AJI26" s="605"/>
      <c r="AJJ26" s="605"/>
      <c r="AJK26" s="605"/>
      <c r="AJL26" s="605"/>
      <c r="AJM26" s="605"/>
      <c r="AJN26" s="605"/>
      <c r="AJO26" s="605"/>
      <c r="AJP26" s="605"/>
      <c r="AJQ26" s="605"/>
      <c r="AJR26" s="605"/>
      <c r="AJS26" s="605"/>
      <c r="AJT26" s="605"/>
      <c r="AJU26" s="605"/>
      <c r="AJV26" s="605"/>
      <c r="AJW26" s="605"/>
      <c r="AJX26" s="605"/>
      <c r="AJY26" s="605"/>
      <c r="AJZ26" s="605"/>
      <c r="AKA26" s="605"/>
      <c r="AKB26" s="605"/>
      <c r="AKC26" s="605"/>
      <c r="AKD26" s="605"/>
      <c r="AKE26" s="605"/>
      <c r="AKF26" s="605"/>
      <c r="AKG26" s="605"/>
      <c r="AKH26" s="605"/>
      <c r="AKI26" s="605"/>
      <c r="AKJ26" s="605"/>
      <c r="AKK26" s="605"/>
      <c r="AKL26" s="605"/>
      <c r="AKM26" s="605"/>
      <c r="AKN26" s="605"/>
      <c r="AKO26" s="605"/>
      <c r="AKP26" s="605"/>
      <c r="AKQ26" s="605"/>
      <c r="AKR26" s="605"/>
      <c r="AKS26" s="605"/>
      <c r="AKT26" s="605"/>
      <c r="AKU26" s="605"/>
      <c r="AKV26" s="605"/>
      <c r="AKW26" s="605"/>
      <c r="AKX26" s="605"/>
      <c r="AKY26" s="605"/>
      <c r="AKZ26" s="605"/>
      <c r="ALA26" s="605"/>
      <c r="ALB26" s="605"/>
      <c r="ALC26" s="605"/>
      <c r="ALD26" s="605"/>
      <c r="ALE26" s="605"/>
      <c r="ALF26" s="605"/>
      <c r="ALG26" s="605"/>
      <c r="ALH26" s="605"/>
      <c r="ALI26" s="605"/>
      <c r="ALJ26" s="605"/>
      <c r="ALK26" s="605"/>
      <c r="ALL26" s="605"/>
      <c r="ALM26" s="605"/>
      <c r="ALN26" s="605"/>
      <c r="ALO26" s="605"/>
      <c r="ALP26" s="605"/>
      <c r="ALQ26" s="605"/>
      <c r="ALR26" s="605"/>
      <c r="ALS26" s="605"/>
      <c r="ALT26" s="605"/>
      <c r="ALU26" s="605"/>
      <c r="ALV26" s="605"/>
      <c r="ALW26" s="605"/>
      <c r="ALX26" s="605"/>
      <c r="ALY26" s="605"/>
      <c r="ALZ26" s="605"/>
      <c r="AMA26" s="605"/>
      <c r="AMB26" s="605"/>
      <c r="AMC26" s="605"/>
      <c r="AMD26" s="605"/>
      <c r="AME26" s="605"/>
      <c r="AMF26" s="605"/>
      <c r="AMG26" s="605"/>
      <c r="AMH26" s="605"/>
      <c r="AMI26" s="605"/>
      <c r="AMJ26" s="605"/>
      <c r="AMK26" s="605"/>
      <c r="AML26" s="605"/>
      <c r="AMM26" s="605"/>
      <c r="AMN26" s="605"/>
      <c r="AMO26" s="605"/>
      <c r="AMP26" s="605"/>
      <c r="AMQ26" s="605"/>
      <c r="AMR26" s="605"/>
      <c r="AMS26" s="605"/>
      <c r="AMT26" s="605"/>
      <c r="AMU26" s="605"/>
      <c r="AMV26" s="605"/>
      <c r="AMW26" s="605"/>
      <c r="AMX26" s="605"/>
      <c r="AMY26" s="605"/>
      <c r="AMZ26" s="605"/>
      <c r="ANA26" s="605"/>
      <c r="ANB26" s="605"/>
      <c r="ANC26" s="605"/>
      <c r="AND26" s="605"/>
      <c r="ANE26" s="605"/>
      <c r="ANF26" s="605"/>
      <c r="ANG26" s="605"/>
      <c r="ANH26" s="605"/>
      <c r="ANI26" s="605"/>
      <c r="ANJ26" s="605"/>
      <c r="ANK26" s="605"/>
      <c r="ANL26" s="605"/>
      <c r="ANM26" s="605"/>
      <c r="ANN26" s="605"/>
      <c r="ANO26" s="605"/>
      <c r="ANP26" s="605"/>
      <c r="ANQ26" s="605"/>
      <c r="ANR26" s="605"/>
      <c r="ANS26" s="605"/>
      <c r="ANT26" s="605"/>
      <c r="ANU26" s="605"/>
      <c r="ANV26" s="605"/>
      <c r="ANW26" s="605"/>
      <c r="ANX26" s="605"/>
      <c r="ANY26" s="605"/>
      <c r="ANZ26" s="605"/>
      <c r="AOA26" s="605"/>
      <c r="AOB26" s="605"/>
      <c r="AOC26" s="605"/>
      <c r="AOD26" s="605"/>
      <c r="AOE26" s="605"/>
      <c r="AOF26" s="605"/>
      <c r="AOG26" s="605"/>
      <c r="AOH26" s="605"/>
      <c r="AOI26" s="605"/>
      <c r="AOJ26" s="605"/>
      <c r="AOK26" s="605"/>
      <c r="AOL26" s="605"/>
      <c r="AOM26" s="605"/>
      <c r="AON26" s="605"/>
      <c r="AOO26" s="605"/>
      <c r="AOP26" s="605"/>
      <c r="AOQ26" s="605"/>
      <c r="AOR26" s="605"/>
      <c r="AOS26" s="605"/>
      <c r="AOT26" s="605"/>
      <c r="AOU26" s="605"/>
      <c r="AOV26" s="605"/>
      <c r="AOW26" s="605"/>
      <c r="AOX26" s="605"/>
      <c r="AOY26" s="605"/>
      <c r="AOZ26" s="605"/>
      <c r="APA26" s="605"/>
      <c r="APB26" s="605"/>
      <c r="APC26" s="605"/>
      <c r="APD26" s="605"/>
      <c r="APE26" s="605"/>
      <c r="APF26" s="605"/>
      <c r="APG26" s="605"/>
      <c r="APH26" s="605"/>
      <c r="API26" s="605"/>
      <c r="APJ26" s="605"/>
      <c r="APK26" s="605"/>
      <c r="APL26" s="605"/>
      <c r="APM26" s="605"/>
      <c r="APN26" s="605"/>
      <c r="APO26" s="605"/>
      <c r="APP26" s="605"/>
      <c r="APQ26" s="605"/>
      <c r="APR26" s="605"/>
      <c r="APS26" s="605"/>
      <c r="APT26" s="605"/>
      <c r="APU26" s="605"/>
      <c r="APV26" s="605"/>
      <c r="APW26" s="605"/>
      <c r="APX26" s="605"/>
      <c r="APY26" s="605"/>
      <c r="APZ26" s="605"/>
      <c r="AQA26" s="605"/>
      <c r="AQB26" s="605"/>
      <c r="AQC26" s="605"/>
      <c r="AQD26" s="605"/>
      <c r="AQE26" s="605"/>
      <c r="AQF26" s="605"/>
      <c r="AQG26" s="605"/>
      <c r="AQH26" s="605"/>
      <c r="AQI26" s="605"/>
      <c r="AQJ26" s="605"/>
      <c r="AQK26" s="605"/>
      <c r="AQL26" s="605"/>
      <c r="AQM26" s="605"/>
      <c r="AQN26" s="605"/>
      <c r="AQO26" s="605"/>
      <c r="AQP26" s="605"/>
      <c r="AQQ26" s="605"/>
      <c r="AQR26" s="605"/>
      <c r="AQS26" s="605"/>
      <c r="AQT26" s="605"/>
      <c r="AQU26" s="605"/>
      <c r="AQV26" s="605"/>
      <c r="AQW26" s="605"/>
      <c r="AQX26" s="605"/>
      <c r="AQY26" s="605"/>
      <c r="AQZ26" s="605"/>
      <c r="ARA26" s="605"/>
      <c r="ARB26" s="605"/>
      <c r="ARC26" s="605"/>
      <c r="ARD26" s="605"/>
      <c r="ARE26" s="605"/>
      <c r="ARF26" s="605"/>
      <c r="ARG26" s="605"/>
      <c r="ARH26" s="605"/>
      <c r="ARI26" s="605"/>
      <c r="ARJ26" s="605"/>
      <c r="ARK26" s="605"/>
      <c r="ARL26" s="605"/>
      <c r="ARM26" s="605"/>
      <c r="ARN26" s="605"/>
      <c r="ARO26" s="605"/>
      <c r="ARP26" s="605"/>
      <c r="ARQ26" s="605"/>
      <c r="ARR26" s="605"/>
      <c r="ARS26" s="605"/>
      <c r="ART26" s="605"/>
      <c r="ARU26" s="605"/>
      <c r="ARV26" s="605"/>
      <c r="ARW26" s="605"/>
      <c r="ARX26" s="605"/>
      <c r="ARY26" s="605"/>
      <c r="ARZ26" s="605"/>
      <c r="ASA26" s="605"/>
      <c r="ASB26" s="605"/>
      <c r="ASC26" s="605"/>
      <c r="ASD26" s="605"/>
      <c r="ASE26" s="605"/>
      <c r="ASF26" s="605"/>
      <c r="ASG26" s="605"/>
      <c r="ASH26" s="605"/>
      <c r="ASI26" s="605"/>
      <c r="ASJ26" s="605"/>
      <c r="ASK26" s="605"/>
      <c r="ASL26" s="605"/>
      <c r="ASM26" s="605"/>
      <c r="ASN26" s="605"/>
      <c r="ASO26" s="605"/>
      <c r="ASP26" s="605"/>
      <c r="ASQ26" s="605"/>
      <c r="ASR26" s="605"/>
      <c r="ASS26" s="605"/>
      <c r="AST26" s="605"/>
      <c r="ASU26" s="605"/>
      <c r="ASV26" s="605"/>
      <c r="ASW26" s="605"/>
      <c r="ASX26" s="605"/>
      <c r="ASY26" s="605"/>
      <c r="ASZ26" s="605"/>
      <c r="ATA26" s="605"/>
      <c r="ATB26" s="605"/>
      <c r="ATC26" s="605"/>
      <c r="ATD26" s="605"/>
      <c r="ATE26" s="605"/>
      <c r="ATF26" s="605"/>
      <c r="ATG26" s="605"/>
      <c r="ATH26" s="605"/>
      <c r="ATI26" s="605"/>
      <c r="ATJ26" s="605"/>
      <c r="ATK26" s="605"/>
      <c r="ATL26" s="605"/>
      <c r="ATM26" s="605"/>
      <c r="ATN26" s="605"/>
      <c r="ATO26" s="605"/>
      <c r="ATP26" s="605"/>
      <c r="ATQ26" s="605"/>
      <c r="ATR26" s="605"/>
      <c r="ATS26" s="605"/>
      <c r="ATT26" s="605"/>
      <c r="ATU26" s="605"/>
      <c r="ATV26" s="605"/>
      <c r="ATW26" s="605"/>
      <c r="ATX26" s="605"/>
      <c r="ATY26" s="605"/>
      <c r="ATZ26" s="605"/>
      <c r="AUA26" s="605"/>
      <c r="AUB26" s="605"/>
      <c r="AUC26" s="605"/>
      <c r="AUD26" s="605"/>
      <c r="AUE26" s="605"/>
      <c r="AUF26" s="605"/>
      <c r="AUG26" s="605"/>
      <c r="AUH26" s="605"/>
      <c r="AUI26" s="605"/>
      <c r="AUJ26" s="605"/>
      <c r="AUK26" s="605"/>
      <c r="AUL26" s="605"/>
      <c r="AUM26" s="605"/>
      <c r="AUN26" s="605"/>
      <c r="AUO26" s="605"/>
      <c r="AUP26" s="605"/>
      <c r="AUQ26" s="605"/>
      <c r="AUR26" s="605"/>
      <c r="AUS26" s="605"/>
      <c r="AUT26" s="605"/>
      <c r="AUU26" s="605"/>
      <c r="AUV26" s="605"/>
      <c r="AUW26" s="605"/>
      <c r="AUX26" s="605"/>
      <c r="AUY26" s="605"/>
      <c r="AUZ26" s="605"/>
      <c r="AVA26" s="605"/>
      <c r="AVB26" s="605"/>
      <c r="AVC26" s="605"/>
      <c r="AVD26" s="605"/>
      <c r="AVE26" s="605"/>
      <c r="AVF26" s="605"/>
      <c r="AVG26" s="605"/>
      <c r="AVH26" s="605"/>
      <c r="AVI26" s="605"/>
      <c r="AVJ26" s="605"/>
      <c r="AVK26" s="605"/>
      <c r="AVL26" s="605"/>
      <c r="AVM26" s="605"/>
      <c r="AVN26" s="605"/>
      <c r="AVO26" s="605"/>
      <c r="AVP26" s="605"/>
      <c r="AVQ26" s="605"/>
      <c r="AVR26" s="605"/>
      <c r="AVS26" s="605"/>
      <c r="AVT26" s="605"/>
      <c r="AVU26" s="605"/>
      <c r="AVV26" s="605"/>
      <c r="AVW26" s="605"/>
      <c r="AVX26" s="605"/>
      <c r="AVY26" s="605"/>
      <c r="AVZ26" s="605"/>
      <c r="AWA26" s="605"/>
      <c r="AWB26" s="605"/>
      <c r="AWC26" s="605"/>
      <c r="AWD26" s="605"/>
      <c r="AWE26" s="605"/>
      <c r="AWF26" s="605"/>
      <c r="AWG26" s="605"/>
      <c r="AWH26" s="605"/>
      <c r="AWI26" s="605"/>
      <c r="AWJ26" s="605"/>
      <c r="AWK26" s="605"/>
      <c r="AWL26" s="605"/>
      <c r="AWM26" s="605"/>
      <c r="AWN26" s="605"/>
      <c r="AWO26" s="605"/>
      <c r="AWP26" s="605"/>
      <c r="AWQ26" s="605"/>
      <c r="AWR26" s="605"/>
      <c r="AWS26" s="605"/>
      <c r="AWT26" s="605"/>
      <c r="AWU26" s="605"/>
      <c r="AWV26" s="605"/>
      <c r="AWW26" s="605"/>
      <c r="AWX26" s="605"/>
      <c r="AWY26" s="605"/>
      <c r="AWZ26" s="605"/>
      <c r="AXA26" s="605"/>
      <c r="AXB26" s="605"/>
      <c r="AXC26" s="605"/>
      <c r="AXD26" s="605"/>
      <c r="AXE26" s="605"/>
      <c r="AXF26" s="605"/>
      <c r="AXG26" s="605"/>
      <c r="AXH26" s="605"/>
      <c r="AXI26" s="605"/>
      <c r="AXJ26" s="605"/>
      <c r="AXK26" s="605"/>
      <c r="AXL26" s="605"/>
      <c r="AXM26" s="605"/>
      <c r="AXN26" s="605"/>
      <c r="AXO26" s="605"/>
      <c r="AXP26" s="605"/>
      <c r="AXQ26" s="605"/>
      <c r="AXR26" s="605"/>
      <c r="AXS26" s="605"/>
      <c r="AXT26" s="605"/>
      <c r="AXU26" s="605"/>
      <c r="AXV26" s="605"/>
      <c r="AXW26" s="605"/>
      <c r="AXX26" s="605"/>
      <c r="AXY26" s="605"/>
      <c r="AXZ26" s="605"/>
      <c r="AYA26" s="605"/>
      <c r="AYB26" s="605"/>
      <c r="AYC26" s="605"/>
      <c r="AYD26" s="605"/>
      <c r="AYE26" s="605"/>
      <c r="AYF26" s="605"/>
      <c r="AYG26" s="605"/>
      <c r="AYH26" s="605"/>
      <c r="AYI26" s="605"/>
      <c r="AYJ26" s="605"/>
      <c r="AYK26" s="605"/>
      <c r="AYL26" s="605"/>
      <c r="AYM26" s="605"/>
      <c r="AYN26" s="605"/>
      <c r="AYO26" s="605"/>
      <c r="AYP26" s="605"/>
      <c r="AYQ26" s="605"/>
      <c r="AYR26" s="605"/>
      <c r="AYS26" s="605"/>
      <c r="AYT26" s="605"/>
      <c r="AYU26" s="605"/>
      <c r="AYV26" s="605"/>
      <c r="AYW26" s="605"/>
      <c r="AYX26" s="605"/>
      <c r="AYY26" s="605"/>
      <c r="AYZ26" s="605"/>
      <c r="AZA26" s="605"/>
      <c r="AZB26" s="605"/>
      <c r="AZC26" s="605"/>
      <c r="AZD26" s="605"/>
      <c r="AZE26" s="605"/>
      <c r="AZF26" s="605"/>
      <c r="AZG26" s="605"/>
      <c r="AZH26" s="605"/>
      <c r="AZI26" s="605"/>
      <c r="AZJ26" s="605"/>
      <c r="AZK26" s="605"/>
      <c r="AZL26" s="605"/>
      <c r="AZM26" s="605"/>
      <c r="AZN26" s="605"/>
      <c r="AZO26" s="605"/>
      <c r="AZP26" s="605"/>
      <c r="AZQ26" s="605"/>
      <c r="AZR26" s="605"/>
      <c r="AZS26" s="605"/>
      <c r="AZT26" s="605"/>
      <c r="AZU26" s="605"/>
      <c r="AZV26" s="605"/>
      <c r="AZW26" s="605"/>
      <c r="AZX26" s="605"/>
      <c r="AZY26" s="605"/>
      <c r="AZZ26" s="605"/>
      <c r="BAA26" s="605"/>
      <c r="BAB26" s="605"/>
      <c r="BAC26" s="605"/>
      <c r="BAD26" s="605"/>
      <c r="BAE26" s="605"/>
      <c r="BAF26" s="605"/>
      <c r="BAG26" s="605"/>
      <c r="BAH26" s="605"/>
      <c r="BAI26" s="605"/>
      <c r="BAJ26" s="605"/>
      <c r="BAK26" s="605"/>
      <c r="BAL26" s="605"/>
      <c r="BAM26" s="605"/>
      <c r="BAN26" s="605"/>
      <c r="BAO26" s="605"/>
      <c r="BAP26" s="605"/>
      <c r="BAQ26" s="605"/>
      <c r="BAR26" s="605"/>
      <c r="BAS26" s="605"/>
      <c r="BAT26" s="605"/>
      <c r="BAU26" s="605"/>
      <c r="BAV26" s="605"/>
      <c r="BAW26" s="605"/>
      <c r="BAX26" s="605"/>
      <c r="BAY26" s="605"/>
      <c r="BAZ26" s="605"/>
      <c r="BBA26" s="605"/>
      <c r="BBB26" s="605"/>
      <c r="BBC26" s="605"/>
      <c r="BBD26" s="605"/>
      <c r="BBE26" s="605"/>
      <c r="BBF26" s="605"/>
      <c r="BBG26" s="605"/>
      <c r="BBH26" s="605"/>
      <c r="BBI26" s="605"/>
      <c r="BBJ26" s="605"/>
      <c r="BBK26" s="605"/>
      <c r="BBL26" s="605"/>
      <c r="BBM26" s="605"/>
      <c r="BBN26" s="605"/>
      <c r="BBO26" s="605"/>
      <c r="BBP26" s="605"/>
      <c r="BBQ26" s="605"/>
      <c r="BBR26" s="605"/>
      <c r="BBS26" s="605"/>
      <c r="BBT26" s="605"/>
      <c r="BBU26" s="605"/>
      <c r="BBV26" s="605"/>
      <c r="BBW26" s="605"/>
      <c r="BBX26" s="605"/>
      <c r="BBY26" s="605"/>
      <c r="BBZ26" s="605"/>
      <c r="BCA26" s="605"/>
      <c r="BCB26" s="605"/>
      <c r="BCC26" s="605"/>
      <c r="BCD26" s="605"/>
      <c r="BCE26" s="605"/>
      <c r="BCF26" s="605"/>
      <c r="BCG26" s="605"/>
      <c r="BCH26" s="605"/>
      <c r="BCI26" s="605"/>
      <c r="BCJ26" s="605"/>
      <c r="BCK26" s="605"/>
      <c r="BCL26" s="605"/>
      <c r="BCM26" s="605"/>
      <c r="BCN26" s="605"/>
      <c r="BCO26" s="605"/>
      <c r="BCP26" s="605"/>
      <c r="BCQ26" s="605"/>
      <c r="BCR26" s="605"/>
      <c r="BCS26" s="605"/>
      <c r="BCT26" s="605"/>
      <c r="BCU26" s="605"/>
      <c r="BCV26" s="605"/>
      <c r="BCW26" s="605"/>
      <c r="BCX26" s="605"/>
      <c r="BCY26" s="605"/>
      <c r="BCZ26" s="605"/>
      <c r="BDA26" s="605"/>
      <c r="BDB26" s="605"/>
      <c r="BDC26" s="605"/>
      <c r="BDD26" s="605"/>
      <c r="BDE26" s="605"/>
      <c r="BDF26" s="605"/>
      <c r="BDG26" s="605"/>
      <c r="BDH26" s="605"/>
      <c r="BDI26" s="605"/>
      <c r="BDJ26" s="605"/>
      <c r="BDK26" s="605"/>
      <c r="BDL26" s="605"/>
      <c r="BDM26" s="605"/>
      <c r="BDN26" s="605"/>
      <c r="BDO26" s="605"/>
      <c r="BDP26" s="605"/>
      <c r="BDQ26" s="605"/>
      <c r="BDR26" s="605"/>
      <c r="BDS26" s="605"/>
      <c r="BDT26" s="605"/>
      <c r="BDU26" s="605"/>
      <c r="BDV26" s="605"/>
      <c r="BDW26" s="605"/>
      <c r="BDX26" s="605"/>
      <c r="BDY26" s="605"/>
      <c r="BDZ26" s="605"/>
      <c r="BEA26" s="605"/>
      <c r="BEB26" s="605"/>
      <c r="BEC26" s="605"/>
      <c r="BED26" s="605"/>
      <c r="BEE26" s="605"/>
      <c r="BEF26" s="605"/>
      <c r="BEG26" s="605"/>
      <c r="BEH26" s="605"/>
      <c r="BEI26" s="605"/>
      <c r="BEJ26" s="605"/>
      <c r="BEK26" s="605"/>
      <c r="BEL26" s="605"/>
      <c r="BEM26" s="605"/>
      <c r="BEN26" s="605"/>
      <c r="BEO26" s="605"/>
      <c r="BEP26" s="605"/>
      <c r="BEQ26" s="605"/>
      <c r="BER26" s="605"/>
      <c r="BES26" s="605"/>
      <c r="BET26" s="605"/>
      <c r="BEU26" s="605"/>
      <c r="BEV26" s="605"/>
      <c r="BEW26" s="605"/>
      <c r="BEX26" s="605"/>
      <c r="BEY26" s="605"/>
      <c r="BEZ26" s="605"/>
      <c r="BFA26" s="605"/>
      <c r="BFB26" s="605"/>
      <c r="BFC26" s="605"/>
      <c r="BFD26" s="605"/>
      <c r="BFE26" s="605"/>
      <c r="BFF26" s="605"/>
      <c r="BFG26" s="605"/>
      <c r="BFH26" s="605"/>
      <c r="BFI26" s="605"/>
      <c r="BFJ26" s="605"/>
      <c r="BFK26" s="605"/>
      <c r="BFL26" s="605"/>
      <c r="BFM26" s="605"/>
      <c r="BFN26" s="605"/>
      <c r="BFO26" s="605"/>
      <c r="BFP26" s="605"/>
      <c r="BFQ26" s="605"/>
      <c r="BFR26" s="605"/>
      <c r="BFS26" s="605"/>
      <c r="BFT26" s="605"/>
      <c r="BFU26" s="605"/>
      <c r="BFV26" s="605"/>
      <c r="BFW26" s="605"/>
      <c r="BFX26" s="605"/>
      <c r="BFY26" s="605"/>
      <c r="BFZ26" s="605"/>
      <c r="BGA26" s="605"/>
      <c r="BGB26" s="605"/>
      <c r="BGC26" s="605"/>
      <c r="BGD26" s="605"/>
      <c r="BGE26" s="605"/>
      <c r="BGF26" s="605"/>
      <c r="BGG26" s="605"/>
      <c r="BGH26" s="605"/>
      <c r="BGI26" s="605"/>
      <c r="BGJ26" s="605"/>
      <c r="BGK26" s="605"/>
      <c r="BGL26" s="605"/>
      <c r="BGM26" s="605"/>
      <c r="BGN26" s="605"/>
      <c r="BGO26" s="605"/>
      <c r="BGP26" s="605"/>
      <c r="BGQ26" s="605"/>
      <c r="BGR26" s="605"/>
      <c r="BGS26" s="605"/>
      <c r="BGT26" s="605"/>
      <c r="BGU26" s="605"/>
      <c r="BGV26" s="605"/>
      <c r="BGW26" s="605"/>
      <c r="BGX26" s="605"/>
      <c r="BGY26" s="605"/>
      <c r="BGZ26" s="605"/>
      <c r="BHA26" s="605"/>
      <c r="BHB26" s="605"/>
      <c r="BHC26" s="605"/>
      <c r="BHD26" s="605"/>
      <c r="BHE26" s="605"/>
      <c r="BHF26" s="605"/>
      <c r="BHG26" s="605"/>
      <c r="BHH26" s="605"/>
      <c r="BHI26" s="605"/>
      <c r="BHJ26" s="605"/>
      <c r="BHK26" s="605"/>
      <c r="BHL26" s="605"/>
      <c r="BHM26" s="605"/>
      <c r="BHN26" s="605"/>
      <c r="BHO26" s="605"/>
      <c r="BHP26" s="605"/>
      <c r="BHQ26" s="605"/>
      <c r="BHR26" s="605"/>
      <c r="BHS26" s="605"/>
      <c r="BHT26" s="605"/>
      <c r="BHU26" s="605"/>
      <c r="BHV26" s="605"/>
      <c r="BHW26" s="605"/>
      <c r="BHX26" s="605"/>
      <c r="BHY26" s="605"/>
      <c r="BHZ26" s="605"/>
      <c r="BIA26" s="605"/>
      <c r="BIB26" s="605"/>
      <c r="BIC26" s="605"/>
      <c r="BID26" s="605"/>
      <c r="BIE26" s="605"/>
      <c r="BIF26" s="605"/>
      <c r="BIG26" s="605"/>
      <c r="BIH26" s="605"/>
      <c r="BII26" s="605"/>
      <c r="BIJ26" s="605"/>
      <c r="BIK26" s="605"/>
      <c r="BIL26" s="605"/>
      <c r="BIM26" s="605"/>
      <c r="BIN26" s="605"/>
      <c r="BIO26" s="605"/>
      <c r="BIP26" s="605"/>
      <c r="BIQ26" s="605"/>
      <c r="BIR26" s="605"/>
      <c r="BIS26" s="605"/>
      <c r="BIT26" s="605"/>
      <c r="BIU26" s="605"/>
      <c r="BIV26" s="605"/>
      <c r="BIW26" s="605"/>
      <c r="BIX26" s="605"/>
      <c r="BIY26" s="605"/>
      <c r="BIZ26" s="605"/>
      <c r="BJA26" s="605"/>
      <c r="BJB26" s="605"/>
      <c r="BJC26" s="605"/>
      <c r="BJD26" s="605"/>
      <c r="BJE26" s="605"/>
      <c r="BJF26" s="605"/>
      <c r="BJG26" s="605"/>
      <c r="BJH26" s="605"/>
      <c r="BJI26" s="605"/>
      <c r="BJJ26" s="605"/>
      <c r="BJK26" s="605"/>
      <c r="BJL26" s="605"/>
      <c r="BJM26" s="605"/>
      <c r="BJN26" s="605"/>
      <c r="BJO26" s="605"/>
      <c r="BJP26" s="605"/>
      <c r="BJQ26" s="605"/>
      <c r="BJR26" s="605"/>
      <c r="BJS26" s="605"/>
      <c r="BJT26" s="605"/>
      <c r="BJU26" s="605"/>
      <c r="BJV26" s="605"/>
      <c r="BJW26" s="605"/>
      <c r="BJX26" s="605"/>
      <c r="BJY26" s="605"/>
      <c r="BJZ26" s="605"/>
      <c r="BKA26" s="605"/>
      <c r="BKB26" s="605"/>
      <c r="BKC26" s="605"/>
      <c r="BKD26" s="605"/>
      <c r="BKE26" s="605"/>
      <c r="BKF26" s="605"/>
      <c r="BKG26" s="605"/>
      <c r="BKH26" s="605"/>
      <c r="BKI26" s="605"/>
      <c r="BKJ26" s="605"/>
      <c r="BKK26" s="605"/>
      <c r="BKL26" s="605"/>
      <c r="BKM26" s="605"/>
      <c r="BKN26" s="605"/>
      <c r="BKO26" s="605"/>
      <c r="BKP26" s="605"/>
      <c r="BKQ26" s="605"/>
      <c r="BKR26" s="605"/>
      <c r="BKS26" s="605"/>
      <c r="BKT26" s="605"/>
      <c r="BKU26" s="605"/>
      <c r="BKV26" s="605"/>
      <c r="BKW26" s="605"/>
      <c r="BKX26" s="605"/>
      <c r="BKY26" s="605"/>
      <c r="BKZ26" s="605"/>
      <c r="BLA26" s="605"/>
      <c r="BLB26" s="605"/>
      <c r="BLC26" s="605"/>
      <c r="BLD26" s="605"/>
      <c r="BLE26" s="605"/>
      <c r="BLF26" s="605"/>
      <c r="BLG26" s="605"/>
      <c r="BLH26" s="605"/>
      <c r="BLI26" s="605"/>
      <c r="BLJ26" s="605"/>
      <c r="BLK26" s="605"/>
      <c r="BLL26" s="605"/>
      <c r="BLM26" s="605"/>
      <c r="BLN26" s="605"/>
      <c r="BLO26" s="605"/>
      <c r="BLP26" s="605"/>
      <c r="BLQ26" s="605"/>
      <c r="BLR26" s="605"/>
      <c r="BLS26" s="605"/>
      <c r="BLT26" s="605"/>
      <c r="BLU26" s="605"/>
      <c r="BLV26" s="605"/>
      <c r="BLW26" s="605"/>
      <c r="BLX26" s="605"/>
      <c r="BLY26" s="605"/>
      <c r="BLZ26" s="605"/>
      <c r="BMA26" s="605"/>
      <c r="BMB26" s="605"/>
      <c r="BMC26" s="605"/>
      <c r="BMD26" s="605"/>
      <c r="BME26" s="605"/>
      <c r="BMF26" s="605"/>
      <c r="BMG26" s="605"/>
      <c r="BMH26" s="605"/>
      <c r="BMI26" s="605"/>
      <c r="BMJ26" s="605"/>
      <c r="BMK26" s="605"/>
      <c r="BML26" s="605"/>
      <c r="BMM26" s="605"/>
      <c r="BMN26" s="605"/>
      <c r="BMO26" s="605"/>
      <c r="BMP26" s="605"/>
      <c r="BMQ26" s="605"/>
      <c r="BMR26" s="605"/>
      <c r="BMS26" s="605"/>
      <c r="BMT26" s="605"/>
      <c r="BMU26" s="605"/>
      <c r="BMV26" s="605"/>
      <c r="BMW26" s="605"/>
      <c r="BMX26" s="605"/>
      <c r="BMY26" s="605"/>
      <c r="BMZ26" s="605"/>
      <c r="BNA26" s="605"/>
      <c r="BNB26" s="605"/>
      <c r="BNC26" s="605"/>
      <c r="BND26" s="605"/>
      <c r="BNE26" s="605"/>
      <c r="BNF26" s="605"/>
      <c r="BNG26" s="605"/>
      <c r="BNH26" s="605"/>
      <c r="BNI26" s="605"/>
      <c r="BNJ26" s="605"/>
      <c r="BNK26" s="605"/>
      <c r="BNL26" s="605"/>
      <c r="BNM26" s="605"/>
      <c r="BNN26" s="605"/>
      <c r="BNO26" s="605"/>
      <c r="BNP26" s="605"/>
      <c r="BNQ26" s="605"/>
      <c r="BNR26" s="605"/>
      <c r="BNS26" s="605"/>
      <c r="BNT26" s="605"/>
      <c r="BNU26" s="605"/>
      <c r="BNV26" s="605"/>
      <c r="BNW26" s="605"/>
      <c r="BNX26" s="605"/>
      <c r="BNY26" s="605"/>
      <c r="BNZ26" s="605"/>
      <c r="BOA26" s="605"/>
      <c r="BOB26" s="605"/>
      <c r="BOC26" s="605"/>
      <c r="BOD26" s="605"/>
      <c r="BOE26" s="605"/>
      <c r="BOF26" s="605"/>
      <c r="BOG26" s="605"/>
      <c r="BOH26" s="605"/>
      <c r="BOI26" s="605"/>
      <c r="BOJ26" s="605"/>
      <c r="BOK26" s="605"/>
      <c r="BOL26" s="605"/>
      <c r="BOM26" s="605"/>
      <c r="BON26" s="605"/>
      <c r="BOO26" s="605"/>
      <c r="BOP26" s="605"/>
      <c r="BOQ26" s="605"/>
      <c r="BOR26" s="605"/>
      <c r="BOS26" s="605"/>
      <c r="BOT26" s="605"/>
      <c r="BOU26" s="605"/>
      <c r="BOV26" s="605"/>
      <c r="BOW26" s="605"/>
      <c r="BOX26" s="605"/>
      <c r="BOY26" s="605"/>
      <c r="BOZ26" s="605"/>
      <c r="BPA26" s="605"/>
      <c r="BPB26" s="605"/>
      <c r="BPC26" s="605"/>
      <c r="BPD26" s="605"/>
      <c r="BPE26" s="605"/>
      <c r="BPF26" s="605"/>
      <c r="BPG26" s="605"/>
      <c r="BPH26" s="605"/>
      <c r="BPI26" s="605"/>
      <c r="BPJ26" s="605"/>
      <c r="BPK26" s="605"/>
      <c r="BPL26" s="605"/>
      <c r="BPM26" s="605"/>
      <c r="BPN26" s="605"/>
      <c r="BPO26" s="605"/>
      <c r="BPP26" s="605"/>
      <c r="BPQ26" s="605"/>
      <c r="BPR26" s="605"/>
      <c r="BPS26" s="605"/>
      <c r="BPT26" s="605"/>
      <c r="BPU26" s="605"/>
      <c r="BPV26" s="605"/>
      <c r="BPW26" s="605"/>
      <c r="BPX26" s="605"/>
      <c r="BPY26" s="605"/>
      <c r="BPZ26" s="605"/>
      <c r="BQA26" s="605"/>
      <c r="BQB26" s="605"/>
      <c r="BQC26" s="605"/>
      <c r="BQD26" s="605"/>
      <c r="BQE26" s="605"/>
      <c r="BQF26" s="605"/>
      <c r="BQG26" s="605"/>
      <c r="BQH26" s="605"/>
      <c r="BQI26" s="605"/>
      <c r="BQJ26" s="605"/>
      <c r="BQK26" s="605"/>
      <c r="BQL26" s="605"/>
      <c r="BQM26" s="605"/>
      <c r="BQN26" s="605"/>
      <c r="BQO26" s="605"/>
      <c r="BQP26" s="605"/>
      <c r="BQQ26" s="605"/>
      <c r="BQR26" s="605"/>
      <c r="BQS26" s="605"/>
      <c r="BQT26" s="605"/>
      <c r="BQU26" s="605"/>
      <c r="BQV26" s="605"/>
      <c r="BQW26" s="605"/>
      <c r="BQX26" s="605"/>
      <c r="BQY26" s="605"/>
      <c r="BQZ26" s="605"/>
      <c r="BRA26" s="605"/>
      <c r="BRB26" s="605"/>
      <c r="BRC26" s="605"/>
      <c r="BRD26" s="605"/>
      <c r="BRE26" s="605"/>
      <c r="BRF26" s="605"/>
      <c r="BRG26" s="605"/>
      <c r="BRH26" s="605"/>
      <c r="BRI26" s="605"/>
      <c r="BRJ26" s="605"/>
      <c r="BRK26" s="605"/>
      <c r="BRL26" s="605"/>
      <c r="BRM26" s="605"/>
      <c r="BRN26" s="605"/>
      <c r="BRO26" s="605"/>
      <c r="BRP26" s="605"/>
      <c r="BRQ26" s="605"/>
      <c r="BRR26" s="605"/>
      <c r="BRS26" s="605"/>
      <c r="BRT26" s="605"/>
      <c r="BRU26" s="605"/>
      <c r="BRV26" s="605"/>
      <c r="BRW26" s="605"/>
      <c r="BRX26" s="605"/>
      <c r="BRY26" s="605"/>
      <c r="BRZ26" s="605"/>
      <c r="BSA26" s="605"/>
      <c r="BSB26" s="605"/>
      <c r="BSC26" s="605"/>
      <c r="BSD26" s="605"/>
      <c r="BSE26" s="605"/>
      <c r="BSF26" s="605"/>
      <c r="BSG26" s="605"/>
      <c r="BSH26" s="605"/>
      <c r="BSI26" s="605"/>
      <c r="BSJ26" s="605"/>
      <c r="BSK26" s="605"/>
      <c r="BSL26" s="605"/>
      <c r="BSM26" s="605"/>
      <c r="BSN26" s="605"/>
      <c r="BSO26" s="605"/>
      <c r="BSP26" s="605"/>
      <c r="BSQ26" s="605"/>
      <c r="BSR26" s="605"/>
      <c r="BSS26" s="605"/>
      <c r="BST26" s="605"/>
      <c r="BSU26" s="605"/>
      <c r="BSV26" s="605"/>
      <c r="BSW26" s="605"/>
      <c r="BSX26" s="605"/>
      <c r="BSY26" s="605"/>
      <c r="BSZ26" s="605"/>
      <c r="BTA26" s="605"/>
      <c r="BTB26" s="605"/>
      <c r="BTC26" s="605"/>
      <c r="BTD26" s="605"/>
      <c r="BTE26" s="605"/>
      <c r="BTF26" s="605"/>
      <c r="BTG26" s="605"/>
      <c r="BTH26" s="605"/>
      <c r="BTI26" s="605"/>
      <c r="BTJ26" s="605"/>
      <c r="BTK26" s="605"/>
      <c r="BTL26" s="605"/>
      <c r="BTM26" s="605"/>
      <c r="BTN26" s="605"/>
      <c r="BTO26" s="605"/>
      <c r="BTP26" s="605"/>
      <c r="BTQ26" s="605"/>
      <c r="BTR26" s="605"/>
      <c r="BTS26" s="605"/>
      <c r="BTT26" s="605"/>
      <c r="BTU26" s="605"/>
      <c r="BTV26" s="605"/>
      <c r="BTW26" s="605"/>
      <c r="BTX26" s="605"/>
      <c r="BTY26" s="605"/>
      <c r="BTZ26" s="605"/>
      <c r="BUA26" s="605"/>
      <c r="BUB26" s="605"/>
      <c r="BUC26" s="605"/>
      <c r="BUD26" s="605"/>
      <c r="BUE26" s="605"/>
      <c r="BUF26" s="605"/>
      <c r="BUG26" s="605"/>
      <c r="BUH26" s="605"/>
      <c r="BUI26" s="605"/>
      <c r="BUJ26" s="605"/>
      <c r="BUK26" s="605"/>
      <c r="BUL26" s="605"/>
      <c r="BUM26" s="605"/>
      <c r="BUN26" s="605"/>
      <c r="BUO26" s="605"/>
      <c r="BUP26" s="605"/>
      <c r="BUQ26" s="605"/>
      <c r="BUR26" s="605"/>
      <c r="BUS26" s="605"/>
      <c r="BUT26" s="605"/>
      <c r="BUU26" s="605"/>
      <c r="BUV26" s="605"/>
      <c r="BUW26" s="605"/>
      <c r="BUX26" s="605"/>
      <c r="BUY26" s="605"/>
      <c r="BUZ26" s="605"/>
      <c r="BVA26" s="605"/>
      <c r="BVB26" s="605"/>
      <c r="BVC26" s="605"/>
      <c r="BVD26" s="605"/>
      <c r="BVE26" s="605"/>
      <c r="BVF26" s="605"/>
      <c r="BVG26" s="605"/>
      <c r="BVH26" s="605"/>
      <c r="BVI26" s="605"/>
      <c r="BVJ26" s="605"/>
      <c r="BVK26" s="605"/>
      <c r="BVL26" s="605"/>
      <c r="BVM26" s="605"/>
      <c r="BVN26" s="605"/>
      <c r="BVO26" s="605"/>
      <c r="BVP26" s="605"/>
      <c r="BVQ26" s="605"/>
      <c r="BVR26" s="605"/>
      <c r="BVS26" s="605"/>
      <c r="BVT26" s="605"/>
      <c r="BVU26" s="605"/>
      <c r="BVV26" s="605"/>
      <c r="BVW26" s="605"/>
      <c r="BVX26" s="605"/>
      <c r="BVY26" s="605"/>
      <c r="BVZ26" s="605"/>
      <c r="BWA26" s="605"/>
      <c r="BWB26" s="605"/>
      <c r="BWC26" s="605"/>
      <c r="BWD26" s="605"/>
      <c r="BWE26" s="605"/>
      <c r="BWF26" s="605"/>
      <c r="BWG26" s="605"/>
      <c r="BWH26" s="605"/>
      <c r="BWI26" s="605"/>
      <c r="BWJ26" s="605"/>
      <c r="BWK26" s="605"/>
      <c r="BWL26" s="605"/>
      <c r="BWM26" s="605"/>
      <c r="BWN26" s="605"/>
      <c r="BWO26" s="605"/>
      <c r="BWP26" s="605"/>
      <c r="BWQ26" s="605"/>
      <c r="BWR26" s="605"/>
      <c r="BWS26" s="605"/>
      <c r="BWT26" s="605"/>
      <c r="BWU26" s="605"/>
      <c r="BWV26" s="605"/>
      <c r="BWW26" s="605"/>
      <c r="BWX26" s="605"/>
      <c r="BWY26" s="605"/>
      <c r="BWZ26" s="605"/>
      <c r="BXA26" s="605"/>
      <c r="BXB26" s="605"/>
      <c r="BXC26" s="605"/>
      <c r="BXD26" s="605"/>
      <c r="BXE26" s="605"/>
      <c r="BXF26" s="605"/>
      <c r="BXG26" s="605"/>
      <c r="BXH26" s="605"/>
      <c r="BXI26" s="605"/>
      <c r="BXJ26" s="605"/>
      <c r="BXK26" s="605"/>
      <c r="BXL26" s="605"/>
      <c r="BXM26" s="605"/>
      <c r="BXN26" s="605"/>
      <c r="BXO26" s="605"/>
      <c r="BXP26" s="605"/>
      <c r="BXQ26" s="605"/>
      <c r="BXR26" s="605"/>
      <c r="BXS26" s="605"/>
      <c r="BXT26" s="605"/>
      <c r="BXU26" s="605"/>
      <c r="BXV26" s="605"/>
      <c r="BXW26" s="605"/>
      <c r="BXX26" s="605"/>
      <c r="BXY26" s="605"/>
      <c r="BXZ26" s="605"/>
      <c r="BYA26" s="605"/>
      <c r="BYB26" s="605"/>
      <c r="BYC26" s="605"/>
      <c r="BYD26" s="605"/>
      <c r="BYE26" s="605"/>
      <c r="BYF26" s="605"/>
      <c r="BYG26" s="605"/>
      <c r="BYH26" s="605"/>
      <c r="BYI26" s="605"/>
      <c r="BYJ26" s="605"/>
      <c r="BYK26" s="605"/>
      <c r="BYL26" s="605"/>
      <c r="BYM26" s="605"/>
      <c r="BYN26" s="605"/>
      <c r="BYO26" s="605"/>
      <c r="BYP26" s="605"/>
      <c r="BYQ26" s="605"/>
      <c r="BYR26" s="605"/>
      <c r="BYS26" s="605"/>
      <c r="BYT26" s="605"/>
      <c r="BYU26" s="605"/>
      <c r="BYV26" s="605"/>
      <c r="BYW26" s="605"/>
      <c r="BYX26" s="605"/>
      <c r="BYY26" s="605"/>
      <c r="BYZ26" s="605"/>
      <c r="BZA26" s="605"/>
      <c r="BZB26" s="605"/>
      <c r="BZC26" s="605"/>
      <c r="BZD26" s="605"/>
      <c r="BZE26" s="605"/>
      <c r="BZF26" s="605"/>
      <c r="BZG26" s="605"/>
      <c r="BZH26" s="605"/>
      <c r="BZI26" s="605"/>
      <c r="BZJ26" s="605"/>
      <c r="BZK26" s="605"/>
      <c r="BZL26" s="605"/>
      <c r="BZM26" s="605"/>
      <c r="BZN26" s="605"/>
      <c r="BZO26" s="605"/>
      <c r="BZP26" s="605"/>
      <c r="BZQ26" s="605"/>
      <c r="BZR26" s="605"/>
      <c r="BZS26" s="605"/>
      <c r="BZT26" s="605"/>
      <c r="BZU26" s="605"/>
      <c r="BZV26" s="605"/>
      <c r="BZW26" s="605"/>
      <c r="BZX26" s="605"/>
      <c r="BZY26" s="605"/>
      <c r="BZZ26" s="605"/>
      <c r="CAA26" s="605"/>
      <c r="CAB26" s="605"/>
      <c r="CAC26" s="605"/>
      <c r="CAD26" s="605"/>
      <c r="CAE26" s="605"/>
      <c r="CAF26" s="605"/>
      <c r="CAG26" s="605"/>
      <c r="CAH26" s="605"/>
      <c r="CAI26" s="605"/>
      <c r="CAJ26" s="605"/>
      <c r="CAK26" s="605"/>
      <c r="CAL26" s="605"/>
      <c r="CAM26" s="605"/>
      <c r="CAN26" s="605"/>
      <c r="CAO26" s="605"/>
      <c r="CAP26" s="605"/>
      <c r="CAQ26" s="605"/>
      <c r="CAR26" s="605"/>
      <c r="CAS26" s="605"/>
      <c r="CAT26" s="605"/>
      <c r="CAU26" s="605"/>
      <c r="CAV26" s="605"/>
      <c r="CAW26" s="605"/>
      <c r="CAX26" s="605"/>
      <c r="CAY26" s="605"/>
      <c r="CAZ26" s="605"/>
      <c r="CBA26" s="605"/>
      <c r="CBB26" s="605"/>
      <c r="CBC26" s="605"/>
      <c r="CBD26" s="605"/>
      <c r="CBE26" s="605"/>
      <c r="CBF26" s="605"/>
      <c r="CBG26" s="605"/>
      <c r="CBH26" s="605"/>
      <c r="CBI26" s="605"/>
      <c r="CBJ26" s="605"/>
      <c r="CBK26" s="605"/>
      <c r="CBL26" s="605"/>
      <c r="CBM26" s="605"/>
      <c r="CBN26" s="605"/>
      <c r="CBO26" s="605"/>
      <c r="CBP26" s="605"/>
      <c r="CBQ26" s="605"/>
      <c r="CBR26" s="605"/>
      <c r="CBS26" s="605"/>
      <c r="CBT26" s="605"/>
      <c r="CBU26" s="605"/>
      <c r="CBV26" s="605"/>
      <c r="CBW26" s="605"/>
      <c r="CBX26" s="605"/>
      <c r="CBY26" s="605"/>
      <c r="CBZ26" s="605"/>
      <c r="CCA26" s="605"/>
      <c r="CCB26" s="605"/>
      <c r="CCC26" s="605"/>
      <c r="CCD26" s="605"/>
      <c r="CCE26" s="605"/>
      <c r="CCF26" s="605"/>
      <c r="CCG26" s="605"/>
      <c r="CCH26" s="605"/>
      <c r="CCI26" s="605"/>
      <c r="CCJ26" s="605"/>
      <c r="CCK26" s="605"/>
      <c r="CCL26" s="605"/>
      <c r="CCM26" s="605"/>
      <c r="CCN26" s="605"/>
      <c r="CCO26" s="605"/>
      <c r="CCP26" s="605"/>
      <c r="CCQ26" s="605"/>
      <c r="CCR26" s="605"/>
      <c r="CCS26" s="605"/>
      <c r="CCT26" s="605"/>
      <c r="CCU26" s="605"/>
      <c r="CCV26" s="605"/>
      <c r="CCW26" s="605"/>
      <c r="CCX26" s="605"/>
      <c r="CCY26" s="605"/>
      <c r="CCZ26" s="605"/>
      <c r="CDA26" s="605"/>
      <c r="CDB26" s="605"/>
      <c r="CDC26" s="605"/>
      <c r="CDD26" s="605"/>
      <c r="CDE26" s="605"/>
      <c r="CDF26" s="605"/>
      <c r="CDG26" s="605"/>
      <c r="CDH26" s="605"/>
      <c r="CDI26" s="605"/>
      <c r="CDJ26" s="605"/>
      <c r="CDK26" s="605"/>
      <c r="CDL26" s="605"/>
      <c r="CDM26" s="605"/>
      <c r="CDN26" s="605"/>
      <c r="CDO26" s="605"/>
      <c r="CDP26" s="605"/>
      <c r="CDQ26" s="605"/>
      <c r="CDR26" s="605"/>
      <c r="CDS26" s="605"/>
      <c r="CDT26" s="605"/>
      <c r="CDU26" s="605"/>
      <c r="CDV26" s="605"/>
      <c r="CDW26" s="605"/>
      <c r="CDX26" s="605"/>
      <c r="CDY26" s="605"/>
      <c r="CDZ26" s="605"/>
      <c r="CEA26" s="605"/>
      <c r="CEB26" s="605"/>
      <c r="CEC26" s="605"/>
      <c r="CED26" s="605"/>
      <c r="CEE26" s="605"/>
      <c r="CEF26" s="605"/>
      <c r="CEG26" s="605"/>
      <c r="CEH26" s="605"/>
      <c r="CEI26" s="605"/>
      <c r="CEJ26" s="605"/>
      <c r="CEK26" s="605"/>
      <c r="CEL26" s="605"/>
      <c r="CEM26" s="605"/>
      <c r="CEN26" s="605"/>
      <c r="CEO26" s="605"/>
      <c r="CEP26" s="605"/>
      <c r="CEQ26" s="605"/>
      <c r="CER26" s="605"/>
      <c r="CES26" s="605"/>
      <c r="CET26" s="605"/>
      <c r="CEU26" s="605"/>
      <c r="CEV26" s="605"/>
      <c r="CEW26" s="605"/>
      <c r="CEX26" s="605"/>
      <c r="CEY26" s="605"/>
      <c r="CEZ26" s="605"/>
      <c r="CFA26" s="605"/>
      <c r="CFB26" s="605"/>
      <c r="CFC26" s="605"/>
      <c r="CFD26" s="605"/>
      <c r="CFE26" s="605"/>
      <c r="CFF26" s="605"/>
      <c r="CFG26" s="605"/>
      <c r="CFH26" s="605"/>
      <c r="CFI26" s="605"/>
      <c r="CFJ26" s="605"/>
      <c r="CFK26" s="605"/>
      <c r="CFL26" s="605"/>
      <c r="CFM26" s="605"/>
      <c r="CFN26" s="605"/>
      <c r="CFO26" s="605"/>
      <c r="CFP26" s="605"/>
      <c r="CFQ26" s="605"/>
      <c r="CFR26" s="605"/>
      <c r="CFS26" s="605"/>
      <c r="CFT26" s="605"/>
      <c r="CFU26" s="605"/>
      <c r="CFV26" s="605"/>
      <c r="CFW26" s="605"/>
      <c r="CFX26" s="605"/>
      <c r="CFY26" s="605"/>
      <c r="CFZ26" s="605"/>
      <c r="CGA26" s="605"/>
      <c r="CGB26" s="605"/>
      <c r="CGC26" s="605"/>
      <c r="CGD26" s="605"/>
      <c r="CGE26" s="605"/>
      <c r="CGF26" s="605"/>
      <c r="CGG26" s="605"/>
      <c r="CGH26" s="605"/>
      <c r="CGI26" s="605"/>
      <c r="CGJ26" s="605"/>
      <c r="CGK26" s="605"/>
      <c r="CGL26" s="605"/>
      <c r="CGM26" s="605"/>
      <c r="CGN26" s="605"/>
      <c r="CGO26" s="605"/>
      <c r="CGP26" s="605"/>
      <c r="CGQ26" s="605"/>
      <c r="CGR26" s="605"/>
      <c r="CGS26" s="605"/>
      <c r="CGT26" s="605"/>
      <c r="CGU26" s="605"/>
      <c r="CGV26" s="605"/>
      <c r="CGW26" s="605"/>
      <c r="CGX26" s="605"/>
      <c r="CGY26" s="605"/>
      <c r="CGZ26" s="605"/>
      <c r="CHA26" s="605"/>
      <c r="CHB26" s="605"/>
      <c r="CHC26" s="605"/>
      <c r="CHD26" s="605"/>
      <c r="CHE26" s="605"/>
      <c r="CHF26" s="605"/>
      <c r="CHG26" s="605"/>
      <c r="CHH26" s="605"/>
      <c r="CHI26" s="605"/>
      <c r="CHJ26" s="605"/>
      <c r="CHK26" s="605"/>
      <c r="CHL26" s="605"/>
      <c r="CHM26" s="605"/>
      <c r="CHN26" s="605"/>
      <c r="CHO26" s="605"/>
      <c r="CHP26" s="605"/>
      <c r="CHQ26" s="605"/>
      <c r="CHR26" s="605"/>
      <c r="CHS26" s="605"/>
      <c r="CHT26" s="605"/>
      <c r="CHU26" s="605"/>
      <c r="CHV26" s="605"/>
      <c r="CHW26" s="605"/>
      <c r="CHX26" s="605"/>
      <c r="CHY26" s="605"/>
      <c r="CHZ26" s="605"/>
      <c r="CIA26" s="605"/>
      <c r="CIB26" s="605"/>
      <c r="CIC26" s="605"/>
      <c r="CID26" s="605"/>
      <c r="CIE26" s="605"/>
      <c r="CIF26" s="605"/>
      <c r="CIG26" s="605"/>
      <c r="CIH26" s="605"/>
      <c r="CII26" s="605"/>
      <c r="CIJ26" s="605"/>
      <c r="CIK26" s="605"/>
      <c r="CIL26" s="605"/>
      <c r="CIM26" s="605"/>
      <c r="CIN26" s="605"/>
      <c r="CIO26" s="605"/>
      <c r="CIP26" s="605"/>
      <c r="CIQ26" s="605"/>
      <c r="CIR26" s="605"/>
      <c r="CIS26" s="605"/>
      <c r="CIT26" s="605"/>
      <c r="CIU26" s="605"/>
      <c r="CIV26" s="605"/>
      <c r="CIW26" s="605"/>
      <c r="CIX26" s="605"/>
      <c r="CIY26" s="605"/>
      <c r="CIZ26" s="605"/>
      <c r="CJA26" s="605"/>
      <c r="CJB26" s="605"/>
      <c r="CJC26" s="605"/>
      <c r="CJD26" s="605"/>
      <c r="CJE26" s="605"/>
      <c r="CJF26" s="605"/>
      <c r="CJG26" s="605"/>
      <c r="CJH26" s="605"/>
      <c r="CJI26" s="605"/>
      <c r="CJJ26" s="605"/>
      <c r="CJK26" s="605"/>
      <c r="CJL26" s="605"/>
      <c r="CJM26" s="605"/>
      <c r="CJN26" s="605"/>
      <c r="CJO26" s="605"/>
      <c r="CJP26" s="605"/>
      <c r="CJQ26" s="605"/>
      <c r="CJR26" s="605"/>
      <c r="CJS26" s="605"/>
      <c r="CJT26" s="605"/>
      <c r="CJU26" s="605"/>
      <c r="CJV26" s="605"/>
      <c r="CJW26" s="605"/>
      <c r="CJX26" s="605"/>
      <c r="CJY26" s="605"/>
      <c r="CJZ26" s="605"/>
      <c r="CKA26" s="605"/>
      <c r="CKB26" s="605"/>
      <c r="CKC26" s="605"/>
      <c r="CKD26" s="605"/>
      <c r="CKE26" s="605"/>
      <c r="CKF26" s="605"/>
      <c r="CKG26" s="605"/>
      <c r="CKH26" s="605"/>
      <c r="CKI26" s="605"/>
      <c r="CKJ26" s="605"/>
      <c r="CKK26" s="605"/>
      <c r="CKL26" s="605"/>
      <c r="CKM26" s="605"/>
      <c r="CKN26" s="605"/>
      <c r="CKO26" s="605"/>
      <c r="CKP26" s="605"/>
      <c r="CKQ26" s="605"/>
      <c r="CKR26" s="605"/>
      <c r="CKS26" s="605"/>
      <c r="CKT26" s="605"/>
      <c r="CKU26" s="605"/>
      <c r="CKV26" s="605"/>
      <c r="CKW26" s="605"/>
      <c r="CKX26" s="605"/>
      <c r="CKY26" s="605"/>
      <c r="CKZ26" s="605"/>
      <c r="CLA26" s="605"/>
      <c r="CLB26" s="605"/>
      <c r="CLC26" s="605"/>
      <c r="CLD26" s="605"/>
      <c r="CLE26" s="605"/>
      <c r="CLF26" s="605"/>
      <c r="CLG26" s="605"/>
      <c r="CLH26" s="605"/>
      <c r="CLI26" s="605"/>
      <c r="CLJ26" s="605"/>
      <c r="CLK26" s="605"/>
      <c r="CLL26" s="605"/>
      <c r="CLM26" s="605"/>
      <c r="CLN26" s="605"/>
      <c r="CLO26" s="605"/>
      <c r="CLP26" s="605"/>
      <c r="CLQ26" s="605"/>
      <c r="CLR26" s="605"/>
      <c r="CLS26" s="605"/>
      <c r="CLT26" s="605"/>
      <c r="CLU26" s="605"/>
      <c r="CLV26" s="605"/>
      <c r="CLW26" s="605"/>
      <c r="CLX26" s="605"/>
      <c r="CLY26" s="605"/>
      <c r="CLZ26" s="605"/>
      <c r="CMA26" s="605"/>
      <c r="CMB26" s="605"/>
      <c r="CMC26" s="605"/>
      <c r="CMD26" s="605"/>
      <c r="CME26" s="605"/>
      <c r="CMF26" s="605"/>
      <c r="CMG26" s="605"/>
      <c r="CMH26" s="605"/>
      <c r="CMI26" s="605"/>
      <c r="CMJ26" s="605"/>
      <c r="CMK26" s="605"/>
      <c r="CML26" s="605"/>
      <c r="CMM26" s="605"/>
      <c r="CMN26" s="605"/>
      <c r="CMO26" s="605"/>
      <c r="CMP26" s="605"/>
      <c r="CMQ26" s="605"/>
      <c r="CMR26" s="605"/>
      <c r="CMS26" s="605"/>
      <c r="CMT26" s="605"/>
      <c r="CMU26" s="605"/>
      <c r="CMV26" s="605"/>
      <c r="CMW26" s="605"/>
      <c r="CMX26" s="605"/>
      <c r="CMY26" s="605"/>
      <c r="CMZ26" s="605"/>
      <c r="CNA26" s="605"/>
      <c r="CNB26" s="605"/>
      <c r="CNC26" s="605"/>
      <c r="CND26" s="605"/>
      <c r="CNE26" s="605"/>
      <c r="CNF26" s="605"/>
      <c r="CNG26" s="605"/>
      <c r="CNH26" s="605"/>
      <c r="CNI26" s="605"/>
      <c r="CNJ26" s="605"/>
      <c r="CNK26" s="605"/>
      <c r="CNL26" s="605"/>
      <c r="CNM26" s="605"/>
      <c r="CNN26" s="605"/>
      <c r="CNO26" s="605"/>
      <c r="CNP26" s="605"/>
      <c r="CNQ26" s="605"/>
      <c r="CNR26" s="605"/>
      <c r="CNS26" s="605"/>
      <c r="CNT26" s="605"/>
      <c r="CNU26" s="605"/>
      <c r="CNV26" s="605"/>
      <c r="CNW26" s="605"/>
      <c r="CNX26" s="605"/>
      <c r="CNY26" s="605"/>
      <c r="CNZ26" s="605"/>
      <c r="COA26" s="605"/>
      <c r="COB26" s="605"/>
      <c r="COC26" s="605"/>
      <c r="COD26" s="605"/>
      <c r="COE26" s="605"/>
      <c r="COF26" s="605"/>
      <c r="COG26" s="605"/>
      <c r="COH26" s="605"/>
      <c r="COI26" s="605"/>
      <c r="COJ26" s="605"/>
      <c r="COK26" s="605"/>
      <c r="COL26" s="605"/>
      <c r="COM26" s="605"/>
      <c r="CON26" s="605"/>
      <c r="COO26" s="605"/>
      <c r="COP26" s="605"/>
      <c r="COQ26" s="605"/>
      <c r="COR26" s="605"/>
      <c r="COS26" s="605"/>
      <c r="COT26" s="605"/>
      <c r="COU26" s="605"/>
      <c r="COV26" s="605"/>
      <c r="COW26" s="605"/>
      <c r="COX26" s="605"/>
      <c r="COY26" s="605"/>
      <c r="COZ26" s="605"/>
      <c r="CPA26" s="605"/>
      <c r="CPB26" s="605"/>
      <c r="CPC26" s="605"/>
      <c r="CPD26" s="605"/>
      <c r="CPE26" s="605"/>
      <c r="CPF26" s="605"/>
      <c r="CPG26" s="605"/>
      <c r="CPH26" s="605"/>
      <c r="CPI26" s="605"/>
      <c r="CPJ26" s="605"/>
      <c r="CPK26" s="605"/>
      <c r="CPL26" s="605"/>
      <c r="CPM26" s="605"/>
      <c r="CPN26" s="605"/>
      <c r="CPO26" s="605"/>
      <c r="CPP26" s="605"/>
      <c r="CPQ26" s="605"/>
      <c r="CPR26" s="605"/>
      <c r="CPS26" s="605"/>
      <c r="CPT26" s="605"/>
      <c r="CPU26" s="605"/>
      <c r="CPV26" s="605"/>
      <c r="CPW26" s="605"/>
      <c r="CPX26" s="605"/>
      <c r="CPY26" s="605"/>
      <c r="CPZ26" s="605"/>
      <c r="CQA26" s="605"/>
      <c r="CQB26" s="605"/>
      <c r="CQC26" s="605"/>
      <c r="CQD26" s="605"/>
      <c r="CQE26" s="605"/>
      <c r="CQF26" s="605"/>
      <c r="CQG26" s="605"/>
      <c r="CQH26" s="605"/>
      <c r="CQI26" s="605"/>
      <c r="CQJ26" s="605"/>
      <c r="CQK26" s="605"/>
      <c r="CQL26" s="605"/>
      <c r="CQM26" s="605"/>
      <c r="CQN26" s="605"/>
      <c r="CQO26" s="605"/>
      <c r="CQP26" s="605"/>
      <c r="CQQ26" s="605"/>
      <c r="CQR26" s="605"/>
      <c r="CQS26" s="605"/>
      <c r="CQT26" s="605"/>
      <c r="CQU26" s="605"/>
      <c r="CQV26" s="605"/>
      <c r="CQW26" s="605"/>
      <c r="CQX26" s="605"/>
      <c r="CQY26" s="605"/>
      <c r="CQZ26" s="605"/>
      <c r="CRA26" s="605"/>
      <c r="CRB26" s="605"/>
      <c r="CRC26" s="605"/>
      <c r="CRD26" s="605"/>
      <c r="CRE26" s="605"/>
      <c r="CRF26" s="605"/>
      <c r="CRG26" s="605"/>
      <c r="CRH26" s="605"/>
      <c r="CRI26" s="605"/>
      <c r="CRJ26" s="605"/>
      <c r="CRK26" s="605"/>
      <c r="CRL26" s="605"/>
      <c r="CRM26" s="605"/>
      <c r="CRN26" s="605"/>
      <c r="CRO26" s="605"/>
      <c r="CRP26" s="605"/>
      <c r="CRQ26" s="605"/>
      <c r="CRR26" s="605"/>
      <c r="CRS26" s="605"/>
      <c r="CRT26" s="605"/>
      <c r="CRU26" s="605"/>
      <c r="CRV26" s="605"/>
      <c r="CRW26" s="605"/>
      <c r="CRX26" s="605"/>
      <c r="CRY26" s="605"/>
      <c r="CRZ26" s="605"/>
      <c r="CSA26" s="605"/>
      <c r="CSB26" s="605"/>
      <c r="CSC26" s="605"/>
      <c r="CSD26" s="605"/>
      <c r="CSE26" s="605"/>
      <c r="CSF26" s="605"/>
      <c r="CSG26" s="605"/>
      <c r="CSH26" s="605"/>
      <c r="CSI26" s="605"/>
      <c r="CSJ26" s="605"/>
      <c r="CSK26" s="605"/>
      <c r="CSL26" s="605"/>
      <c r="CSM26" s="605"/>
      <c r="CSN26" s="605"/>
      <c r="CSO26" s="605"/>
      <c r="CSP26" s="605"/>
      <c r="CSQ26" s="605"/>
      <c r="CSR26" s="605"/>
      <c r="CSS26" s="605"/>
      <c r="CST26" s="605"/>
      <c r="CSU26" s="605"/>
      <c r="CSV26" s="605"/>
      <c r="CSW26" s="605"/>
      <c r="CSX26" s="605"/>
      <c r="CSY26" s="605"/>
      <c r="CSZ26" s="605"/>
      <c r="CTA26" s="605"/>
      <c r="CTB26" s="605"/>
      <c r="CTC26" s="605"/>
      <c r="CTD26" s="605"/>
      <c r="CTE26" s="605"/>
      <c r="CTF26" s="605"/>
      <c r="CTG26" s="605"/>
      <c r="CTH26" s="605"/>
      <c r="CTI26" s="605"/>
      <c r="CTJ26" s="605"/>
      <c r="CTK26" s="605"/>
      <c r="CTL26" s="605"/>
      <c r="CTM26" s="605"/>
      <c r="CTN26" s="605"/>
      <c r="CTO26" s="605"/>
      <c r="CTP26" s="605"/>
      <c r="CTQ26" s="605"/>
      <c r="CTR26" s="605"/>
      <c r="CTS26" s="605"/>
      <c r="CTT26" s="605"/>
      <c r="CTU26" s="605"/>
      <c r="CTV26" s="605"/>
      <c r="CTW26" s="605"/>
      <c r="CTX26" s="605"/>
      <c r="CTY26" s="605"/>
      <c r="CTZ26" s="605"/>
      <c r="CUA26" s="605"/>
      <c r="CUB26" s="605"/>
      <c r="CUC26" s="605"/>
      <c r="CUD26" s="605"/>
      <c r="CUE26" s="605"/>
      <c r="CUF26" s="605"/>
      <c r="CUG26" s="605"/>
      <c r="CUH26" s="605"/>
      <c r="CUI26" s="605"/>
      <c r="CUJ26" s="605"/>
      <c r="CUK26" s="605"/>
      <c r="CUL26" s="605"/>
      <c r="CUM26" s="605"/>
      <c r="CUN26" s="605"/>
      <c r="CUO26" s="605"/>
      <c r="CUP26" s="605"/>
      <c r="CUQ26" s="605"/>
      <c r="CUR26" s="605"/>
      <c r="CUS26" s="605"/>
      <c r="CUT26" s="605"/>
      <c r="CUU26" s="605"/>
      <c r="CUV26" s="605"/>
      <c r="CUW26" s="605"/>
      <c r="CUX26" s="605"/>
      <c r="CUY26" s="605"/>
      <c r="CUZ26" s="605"/>
      <c r="CVA26" s="605"/>
      <c r="CVB26" s="605"/>
      <c r="CVC26" s="605"/>
      <c r="CVD26" s="605"/>
      <c r="CVE26" s="605"/>
      <c r="CVF26" s="605"/>
      <c r="CVG26" s="605"/>
      <c r="CVH26" s="605"/>
      <c r="CVI26" s="605"/>
      <c r="CVJ26" s="605"/>
      <c r="CVK26" s="605"/>
      <c r="CVL26" s="605"/>
      <c r="CVM26" s="605"/>
      <c r="CVN26" s="605"/>
      <c r="CVO26" s="605"/>
      <c r="CVP26" s="605"/>
      <c r="CVQ26" s="605"/>
      <c r="CVR26" s="605"/>
      <c r="CVS26" s="605"/>
      <c r="CVT26" s="605"/>
      <c r="CVU26" s="605"/>
      <c r="CVV26" s="605"/>
      <c r="CVW26" s="605"/>
      <c r="CVX26" s="605"/>
      <c r="CVY26" s="605"/>
      <c r="CVZ26" s="605"/>
      <c r="CWA26" s="605"/>
      <c r="CWB26" s="605"/>
      <c r="CWC26" s="605"/>
      <c r="CWD26" s="605"/>
      <c r="CWE26" s="605"/>
      <c r="CWF26" s="605"/>
      <c r="CWG26" s="605"/>
      <c r="CWH26" s="605"/>
      <c r="CWI26" s="605"/>
      <c r="CWJ26" s="605"/>
      <c r="CWK26" s="605"/>
      <c r="CWL26" s="605"/>
      <c r="CWM26" s="605"/>
      <c r="CWN26" s="605"/>
      <c r="CWO26" s="605"/>
      <c r="CWP26" s="605"/>
      <c r="CWQ26" s="605"/>
      <c r="CWR26" s="605"/>
      <c r="CWS26" s="605"/>
      <c r="CWT26" s="605"/>
      <c r="CWU26" s="605"/>
      <c r="CWV26" s="605"/>
      <c r="CWW26" s="605"/>
      <c r="CWX26" s="605"/>
      <c r="CWY26" s="605"/>
      <c r="CWZ26" s="605"/>
      <c r="CXA26" s="605"/>
      <c r="CXB26" s="605"/>
      <c r="CXC26" s="605"/>
      <c r="CXD26" s="605"/>
      <c r="CXE26" s="605"/>
      <c r="CXF26" s="605"/>
      <c r="CXG26" s="605"/>
      <c r="CXH26" s="605"/>
      <c r="CXI26" s="605"/>
      <c r="CXJ26" s="605"/>
      <c r="CXK26" s="605"/>
      <c r="CXL26" s="605"/>
      <c r="CXM26" s="605"/>
      <c r="CXN26" s="605"/>
      <c r="CXO26" s="605"/>
      <c r="CXP26" s="605"/>
      <c r="CXQ26" s="605"/>
      <c r="CXR26" s="605"/>
      <c r="CXS26" s="605"/>
      <c r="CXT26" s="605"/>
      <c r="CXU26" s="605"/>
      <c r="CXV26" s="605"/>
      <c r="CXW26" s="605"/>
      <c r="CXX26" s="605"/>
      <c r="CXY26" s="605"/>
      <c r="CXZ26" s="605"/>
      <c r="CYA26" s="605"/>
      <c r="CYB26" s="605"/>
      <c r="CYC26" s="605"/>
      <c r="CYD26" s="605"/>
      <c r="CYE26" s="605"/>
      <c r="CYF26" s="605"/>
      <c r="CYG26" s="605"/>
      <c r="CYH26" s="605"/>
      <c r="CYI26" s="605"/>
      <c r="CYJ26" s="605"/>
      <c r="CYK26" s="605"/>
      <c r="CYL26" s="605"/>
      <c r="CYM26" s="605"/>
      <c r="CYN26" s="605"/>
      <c r="CYO26" s="605"/>
      <c r="CYP26" s="605"/>
      <c r="CYQ26" s="605"/>
      <c r="CYR26" s="605"/>
      <c r="CYS26" s="605"/>
      <c r="CYT26" s="605"/>
      <c r="CYU26" s="605"/>
      <c r="CYV26" s="605"/>
      <c r="CYW26" s="605"/>
      <c r="CYX26" s="605"/>
      <c r="CYY26" s="605"/>
      <c r="CYZ26" s="605"/>
      <c r="CZA26" s="605"/>
      <c r="CZB26" s="605"/>
      <c r="CZC26" s="605"/>
      <c r="CZD26" s="605"/>
      <c r="CZE26" s="605"/>
      <c r="CZF26" s="605"/>
      <c r="CZG26" s="605"/>
      <c r="CZH26" s="605"/>
      <c r="CZI26" s="605"/>
      <c r="CZJ26" s="605"/>
      <c r="CZK26" s="605"/>
      <c r="CZL26" s="605"/>
      <c r="CZM26" s="605"/>
      <c r="CZN26" s="605"/>
      <c r="CZO26" s="605"/>
      <c r="CZP26" s="605"/>
      <c r="CZQ26" s="605"/>
      <c r="CZR26" s="605"/>
      <c r="CZS26" s="605"/>
      <c r="CZT26" s="605"/>
      <c r="CZU26" s="605"/>
      <c r="CZV26" s="605"/>
      <c r="CZW26" s="605"/>
      <c r="CZX26" s="605"/>
      <c r="CZY26" s="605"/>
      <c r="CZZ26" s="605"/>
      <c r="DAA26" s="605"/>
      <c r="DAB26" s="605"/>
      <c r="DAC26" s="605"/>
      <c r="DAD26" s="605"/>
      <c r="DAE26" s="605"/>
      <c r="DAF26" s="605"/>
      <c r="DAG26" s="605"/>
      <c r="DAH26" s="605"/>
      <c r="DAI26" s="605"/>
      <c r="DAJ26" s="605"/>
      <c r="DAK26" s="605"/>
      <c r="DAL26" s="605"/>
      <c r="DAM26" s="605"/>
      <c r="DAN26" s="605"/>
      <c r="DAO26" s="605"/>
      <c r="DAP26" s="605"/>
      <c r="DAQ26" s="605"/>
      <c r="DAR26" s="605"/>
      <c r="DAS26" s="605"/>
      <c r="DAT26" s="605"/>
      <c r="DAU26" s="605"/>
      <c r="DAV26" s="605"/>
      <c r="DAW26" s="605"/>
      <c r="DAX26" s="605"/>
      <c r="DAY26" s="605"/>
      <c r="DAZ26" s="605"/>
      <c r="DBA26" s="605"/>
      <c r="DBB26" s="605"/>
      <c r="DBC26" s="605"/>
      <c r="DBD26" s="605"/>
      <c r="DBE26" s="605"/>
      <c r="DBF26" s="605"/>
      <c r="DBG26" s="605"/>
      <c r="DBH26" s="605"/>
      <c r="DBI26" s="605"/>
      <c r="DBJ26" s="605"/>
      <c r="DBK26" s="605"/>
      <c r="DBL26" s="605"/>
      <c r="DBM26" s="605"/>
      <c r="DBN26" s="605"/>
      <c r="DBO26" s="605"/>
      <c r="DBP26" s="605"/>
      <c r="DBQ26" s="605"/>
      <c r="DBR26" s="605"/>
      <c r="DBS26" s="605"/>
      <c r="DBT26" s="605"/>
      <c r="DBU26" s="605"/>
      <c r="DBV26" s="605"/>
      <c r="DBW26" s="605"/>
      <c r="DBX26" s="605"/>
      <c r="DBY26" s="605"/>
      <c r="DBZ26" s="605"/>
      <c r="DCA26" s="605"/>
      <c r="DCB26" s="605"/>
      <c r="DCC26" s="605"/>
      <c r="DCD26" s="605"/>
      <c r="DCE26" s="605"/>
      <c r="DCF26" s="605"/>
      <c r="DCG26" s="605"/>
      <c r="DCH26" s="605"/>
      <c r="DCI26" s="605"/>
      <c r="DCJ26" s="605"/>
      <c r="DCK26" s="605"/>
      <c r="DCL26" s="605"/>
      <c r="DCM26" s="605"/>
      <c r="DCN26" s="605"/>
      <c r="DCO26" s="605"/>
      <c r="DCP26" s="605"/>
      <c r="DCQ26" s="605"/>
      <c r="DCR26" s="605"/>
      <c r="DCS26" s="605"/>
      <c r="DCT26" s="605"/>
      <c r="DCU26" s="605"/>
      <c r="DCV26" s="605"/>
      <c r="DCW26" s="605"/>
      <c r="DCX26" s="605"/>
      <c r="DCY26" s="605"/>
      <c r="DCZ26" s="605"/>
      <c r="DDA26" s="605"/>
      <c r="DDB26" s="605"/>
      <c r="DDC26" s="605"/>
      <c r="DDD26" s="605"/>
      <c r="DDE26" s="605"/>
      <c r="DDF26" s="605"/>
      <c r="DDG26" s="605"/>
      <c r="DDH26" s="605"/>
      <c r="DDI26" s="605"/>
      <c r="DDJ26" s="605"/>
      <c r="DDK26" s="605"/>
      <c r="DDL26" s="605"/>
      <c r="DDM26" s="605"/>
      <c r="DDN26" s="605"/>
      <c r="DDO26" s="605"/>
      <c r="DDP26" s="605"/>
      <c r="DDQ26" s="605"/>
      <c r="DDR26" s="605"/>
      <c r="DDS26" s="605"/>
      <c r="DDT26" s="605"/>
      <c r="DDU26" s="605"/>
      <c r="DDV26" s="605"/>
      <c r="DDW26" s="605"/>
      <c r="DDX26" s="605"/>
      <c r="DDY26" s="605"/>
      <c r="DDZ26" s="605"/>
      <c r="DEA26" s="605"/>
      <c r="DEB26" s="605"/>
      <c r="DEC26" s="605"/>
      <c r="DED26" s="605"/>
      <c r="DEE26" s="605"/>
      <c r="DEF26" s="605"/>
      <c r="DEG26" s="605"/>
      <c r="DEH26" s="605"/>
      <c r="DEI26" s="605"/>
      <c r="DEJ26" s="605"/>
      <c r="DEK26" s="605"/>
      <c r="DEL26" s="605"/>
      <c r="DEM26" s="605"/>
      <c r="DEN26" s="605"/>
      <c r="DEO26" s="605"/>
      <c r="DEP26" s="605"/>
      <c r="DEQ26" s="605"/>
      <c r="DER26" s="605"/>
      <c r="DES26" s="605"/>
      <c r="DET26" s="605"/>
      <c r="DEU26" s="605"/>
      <c r="DEV26" s="605"/>
      <c r="DEW26" s="605"/>
      <c r="DEX26" s="605"/>
      <c r="DEY26" s="605"/>
      <c r="DEZ26" s="605"/>
      <c r="DFA26" s="605"/>
      <c r="DFB26" s="605"/>
      <c r="DFC26" s="605"/>
      <c r="DFD26" s="605"/>
      <c r="DFE26" s="605"/>
      <c r="DFF26" s="605"/>
      <c r="DFG26" s="605"/>
      <c r="DFH26" s="605"/>
      <c r="DFI26" s="605"/>
      <c r="DFJ26" s="605"/>
      <c r="DFK26" s="605"/>
      <c r="DFL26" s="605"/>
      <c r="DFM26" s="605"/>
      <c r="DFN26" s="605"/>
      <c r="DFO26" s="605"/>
      <c r="DFP26" s="605"/>
      <c r="DFQ26" s="605"/>
      <c r="DFR26" s="605"/>
      <c r="DFS26" s="605"/>
      <c r="DFT26" s="605"/>
      <c r="DFU26" s="605"/>
      <c r="DFV26" s="605"/>
      <c r="DFW26" s="605"/>
      <c r="DFX26" s="605"/>
      <c r="DFY26" s="605"/>
      <c r="DFZ26" s="605"/>
      <c r="DGA26" s="605"/>
      <c r="DGB26" s="605"/>
      <c r="DGC26" s="605"/>
      <c r="DGD26" s="605"/>
      <c r="DGE26" s="605"/>
      <c r="DGF26" s="605"/>
      <c r="DGG26" s="605"/>
      <c r="DGH26" s="605"/>
      <c r="DGI26" s="605"/>
      <c r="DGJ26" s="605"/>
      <c r="DGK26" s="605"/>
      <c r="DGL26" s="605"/>
      <c r="DGM26" s="605"/>
      <c r="DGN26" s="605"/>
      <c r="DGO26" s="605"/>
      <c r="DGP26" s="605"/>
      <c r="DGQ26" s="605"/>
      <c r="DGR26" s="605"/>
      <c r="DGS26" s="605"/>
      <c r="DGT26" s="605"/>
      <c r="DGU26" s="605"/>
      <c r="DGV26" s="605"/>
      <c r="DGW26" s="605"/>
      <c r="DGX26" s="605"/>
      <c r="DGY26" s="605"/>
      <c r="DGZ26" s="605"/>
      <c r="DHA26" s="605"/>
      <c r="DHB26" s="605"/>
      <c r="DHC26" s="605"/>
      <c r="DHD26" s="605"/>
      <c r="DHE26" s="605"/>
      <c r="DHF26" s="605"/>
      <c r="DHG26" s="605"/>
      <c r="DHH26" s="605"/>
      <c r="DHI26" s="605"/>
      <c r="DHJ26" s="605"/>
      <c r="DHK26" s="605"/>
      <c r="DHL26" s="605"/>
      <c r="DHM26" s="605"/>
      <c r="DHN26" s="605"/>
      <c r="DHO26" s="605"/>
      <c r="DHP26" s="605"/>
      <c r="DHQ26" s="605"/>
      <c r="DHR26" s="605"/>
      <c r="DHS26" s="605"/>
      <c r="DHT26" s="605"/>
      <c r="DHU26" s="605"/>
      <c r="DHV26" s="605"/>
      <c r="DHW26" s="605"/>
      <c r="DHX26" s="605"/>
      <c r="DHY26" s="605"/>
      <c r="DHZ26" s="605"/>
      <c r="DIA26" s="605"/>
      <c r="DIB26" s="605"/>
      <c r="DIC26" s="605"/>
      <c r="DID26" s="605"/>
      <c r="DIE26" s="605"/>
      <c r="DIF26" s="605"/>
      <c r="DIG26" s="605"/>
      <c r="DIH26" s="605"/>
      <c r="DII26" s="605"/>
      <c r="DIJ26" s="605"/>
      <c r="DIK26" s="605"/>
      <c r="DIL26" s="605"/>
      <c r="DIM26" s="605"/>
      <c r="DIN26" s="605"/>
      <c r="DIO26" s="605"/>
      <c r="DIP26" s="605"/>
      <c r="DIQ26" s="605"/>
      <c r="DIR26" s="605"/>
      <c r="DIS26" s="605"/>
      <c r="DIT26" s="605"/>
      <c r="DIU26" s="605"/>
      <c r="DIV26" s="605"/>
      <c r="DIW26" s="605"/>
      <c r="DIX26" s="605"/>
      <c r="DIY26" s="605"/>
      <c r="DIZ26" s="605"/>
      <c r="DJA26" s="605"/>
      <c r="DJB26" s="605"/>
      <c r="DJC26" s="605"/>
      <c r="DJD26" s="605"/>
      <c r="DJE26" s="605"/>
      <c r="DJF26" s="605"/>
      <c r="DJG26" s="605"/>
      <c r="DJH26" s="605"/>
      <c r="DJI26" s="605"/>
      <c r="DJJ26" s="605"/>
      <c r="DJK26" s="605"/>
      <c r="DJL26" s="605"/>
      <c r="DJM26" s="605"/>
      <c r="DJN26" s="605"/>
      <c r="DJO26" s="605"/>
      <c r="DJP26" s="605"/>
      <c r="DJQ26" s="605"/>
      <c r="DJR26" s="605"/>
      <c r="DJS26" s="605"/>
      <c r="DJT26" s="605"/>
      <c r="DJU26" s="605"/>
      <c r="DJV26" s="605"/>
      <c r="DJW26" s="605"/>
      <c r="DJX26" s="605"/>
      <c r="DJY26" s="605"/>
      <c r="DJZ26" s="605"/>
      <c r="DKA26" s="605"/>
      <c r="DKB26" s="605"/>
      <c r="DKC26" s="605"/>
      <c r="DKD26" s="605"/>
      <c r="DKE26" s="605"/>
      <c r="DKF26" s="605"/>
      <c r="DKG26" s="605"/>
      <c r="DKH26" s="605"/>
      <c r="DKI26" s="605"/>
      <c r="DKJ26" s="605"/>
      <c r="DKK26" s="605"/>
      <c r="DKL26" s="605"/>
      <c r="DKM26" s="605"/>
      <c r="DKN26" s="605"/>
      <c r="DKO26" s="605"/>
      <c r="DKP26" s="605"/>
      <c r="DKQ26" s="605"/>
      <c r="DKR26" s="605"/>
      <c r="DKS26" s="605"/>
      <c r="DKT26" s="605"/>
      <c r="DKU26" s="605"/>
      <c r="DKV26" s="605"/>
      <c r="DKW26" s="605"/>
      <c r="DKX26" s="605"/>
      <c r="DKY26" s="605"/>
      <c r="DKZ26" s="605"/>
      <c r="DLA26" s="605"/>
      <c r="DLB26" s="605"/>
      <c r="DLC26" s="605"/>
      <c r="DLD26" s="605"/>
      <c r="DLE26" s="605"/>
      <c r="DLF26" s="605"/>
      <c r="DLG26" s="605"/>
      <c r="DLH26" s="605"/>
      <c r="DLI26" s="605"/>
      <c r="DLJ26" s="605"/>
      <c r="DLK26" s="605"/>
      <c r="DLL26" s="605"/>
      <c r="DLM26" s="605"/>
      <c r="DLN26" s="605"/>
      <c r="DLO26" s="605"/>
      <c r="DLP26" s="605"/>
      <c r="DLQ26" s="605"/>
      <c r="DLR26" s="605"/>
      <c r="DLS26" s="605"/>
      <c r="DLT26" s="605"/>
      <c r="DLU26" s="605"/>
      <c r="DLV26" s="605"/>
      <c r="DLW26" s="605"/>
      <c r="DLX26" s="605"/>
      <c r="DLY26" s="605"/>
      <c r="DLZ26" s="605"/>
      <c r="DMA26" s="605"/>
      <c r="DMB26" s="605"/>
      <c r="DMC26" s="605"/>
      <c r="DMD26" s="605"/>
      <c r="DME26" s="605"/>
      <c r="DMF26" s="605"/>
      <c r="DMG26" s="605"/>
      <c r="DMH26" s="605"/>
      <c r="DMI26" s="605"/>
      <c r="DMJ26" s="605"/>
      <c r="DMK26" s="605"/>
      <c r="DML26" s="605"/>
      <c r="DMM26" s="605"/>
      <c r="DMN26" s="605"/>
      <c r="DMO26" s="605"/>
      <c r="DMP26" s="605"/>
      <c r="DMQ26" s="605"/>
      <c r="DMR26" s="605"/>
      <c r="DMS26" s="605"/>
      <c r="DMT26" s="605"/>
      <c r="DMU26" s="605"/>
      <c r="DMV26" s="605"/>
      <c r="DMW26" s="605"/>
      <c r="DMX26" s="605"/>
      <c r="DMY26" s="605"/>
      <c r="DMZ26" s="605"/>
      <c r="DNA26" s="605"/>
      <c r="DNB26" s="605"/>
      <c r="DNC26" s="605"/>
      <c r="DND26" s="605"/>
      <c r="DNE26" s="605"/>
      <c r="DNF26" s="605"/>
      <c r="DNG26" s="605"/>
      <c r="DNH26" s="605"/>
      <c r="DNI26" s="605"/>
      <c r="DNJ26" s="605"/>
      <c r="DNK26" s="605"/>
      <c r="DNL26" s="605"/>
      <c r="DNM26" s="605"/>
      <c r="DNN26" s="605"/>
      <c r="DNO26" s="605"/>
      <c r="DNP26" s="605"/>
      <c r="DNQ26" s="605"/>
      <c r="DNR26" s="605"/>
      <c r="DNS26" s="605"/>
      <c r="DNT26" s="605"/>
      <c r="DNU26" s="605"/>
      <c r="DNV26" s="605"/>
      <c r="DNW26" s="605"/>
      <c r="DNX26" s="605"/>
      <c r="DNY26" s="605"/>
      <c r="DNZ26" s="605"/>
      <c r="DOA26" s="605"/>
      <c r="DOB26" s="605"/>
      <c r="DOC26" s="605"/>
      <c r="DOD26" s="605"/>
      <c r="DOE26" s="605"/>
      <c r="DOF26" s="605"/>
      <c r="DOG26" s="605"/>
      <c r="DOH26" s="605"/>
      <c r="DOI26" s="605"/>
      <c r="DOJ26" s="605"/>
      <c r="DOK26" s="605"/>
      <c r="DOL26" s="605"/>
      <c r="DOM26" s="605"/>
      <c r="DON26" s="605"/>
      <c r="DOO26" s="605"/>
      <c r="DOP26" s="605"/>
      <c r="DOQ26" s="605"/>
      <c r="DOR26" s="605"/>
      <c r="DOS26" s="605"/>
      <c r="DOT26" s="605"/>
      <c r="DOU26" s="605"/>
      <c r="DOV26" s="605"/>
      <c r="DOW26" s="605"/>
      <c r="DOX26" s="605"/>
      <c r="DOY26" s="605"/>
      <c r="DOZ26" s="605"/>
      <c r="DPA26" s="605"/>
      <c r="DPB26" s="605"/>
      <c r="DPC26" s="605"/>
      <c r="DPD26" s="605"/>
      <c r="DPE26" s="605"/>
      <c r="DPF26" s="605"/>
      <c r="DPG26" s="605"/>
      <c r="DPH26" s="605"/>
      <c r="DPI26" s="605"/>
      <c r="DPJ26" s="605"/>
      <c r="DPK26" s="605"/>
      <c r="DPL26" s="605"/>
      <c r="DPM26" s="605"/>
      <c r="DPN26" s="605"/>
      <c r="DPO26" s="605"/>
      <c r="DPP26" s="605"/>
      <c r="DPQ26" s="605"/>
      <c r="DPR26" s="605"/>
      <c r="DPS26" s="605"/>
      <c r="DPT26" s="605"/>
      <c r="DPU26" s="605"/>
      <c r="DPV26" s="605"/>
      <c r="DPW26" s="605"/>
      <c r="DPX26" s="605"/>
      <c r="DPY26" s="605"/>
      <c r="DPZ26" s="605"/>
      <c r="DQA26" s="605"/>
      <c r="DQB26" s="605"/>
      <c r="DQC26" s="605"/>
      <c r="DQD26" s="605"/>
      <c r="DQE26" s="605"/>
      <c r="DQF26" s="605"/>
      <c r="DQG26" s="605"/>
      <c r="DQH26" s="605"/>
      <c r="DQI26" s="605"/>
      <c r="DQJ26" s="605"/>
      <c r="DQK26" s="605"/>
      <c r="DQL26" s="605"/>
      <c r="DQM26" s="605"/>
      <c r="DQN26" s="605"/>
      <c r="DQO26" s="605"/>
      <c r="DQP26" s="605"/>
      <c r="DQQ26" s="605"/>
      <c r="DQR26" s="605"/>
      <c r="DQS26" s="605"/>
      <c r="DQT26" s="605"/>
      <c r="DQU26" s="605"/>
      <c r="DQV26" s="605"/>
      <c r="DQW26" s="605"/>
      <c r="DQX26" s="605"/>
      <c r="DQY26" s="605"/>
      <c r="DQZ26" s="605"/>
      <c r="DRA26" s="605"/>
      <c r="DRB26" s="605"/>
      <c r="DRC26" s="605"/>
      <c r="DRD26" s="605"/>
      <c r="DRE26" s="605"/>
      <c r="DRF26" s="605"/>
      <c r="DRG26" s="605"/>
      <c r="DRH26" s="605"/>
      <c r="DRI26" s="605"/>
      <c r="DRJ26" s="605"/>
      <c r="DRK26" s="605"/>
      <c r="DRL26" s="605"/>
      <c r="DRM26" s="605"/>
      <c r="DRN26" s="605"/>
      <c r="DRO26" s="605"/>
      <c r="DRP26" s="605"/>
      <c r="DRQ26" s="605"/>
      <c r="DRR26" s="605"/>
      <c r="DRS26" s="605"/>
      <c r="DRT26" s="605"/>
      <c r="DRU26" s="605"/>
      <c r="DRV26" s="605"/>
      <c r="DRW26" s="605"/>
      <c r="DRX26" s="605"/>
      <c r="DRY26" s="605"/>
      <c r="DRZ26" s="605"/>
      <c r="DSA26" s="605"/>
      <c r="DSB26" s="605"/>
      <c r="DSC26" s="605"/>
      <c r="DSD26" s="605"/>
      <c r="DSE26" s="605"/>
      <c r="DSF26" s="605"/>
      <c r="DSG26" s="605"/>
      <c r="DSH26" s="605"/>
      <c r="DSI26" s="605"/>
      <c r="DSJ26" s="605"/>
      <c r="DSK26" s="605"/>
      <c r="DSL26" s="605"/>
      <c r="DSM26" s="605"/>
      <c r="DSN26" s="605"/>
      <c r="DSO26" s="605"/>
      <c r="DSP26" s="605"/>
      <c r="DSQ26" s="605"/>
      <c r="DSR26" s="605"/>
      <c r="DSS26" s="605"/>
      <c r="DST26" s="605"/>
      <c r="DSU26" s="605"/>
      <c r="DSV26" s="605"/>
      <c r="DSW26" s="605"/>
      <c r="DSX26" s="605"/>
      <c r="DSY26" s="605"/>
      <c r="DSZ26" s="605"/>
      <c r="DTA26" s="605"/>
      <c r="DTB26" s="605"/>
      <c r="DTC26" s="605"/>
      <c r="DTD26" s="605"/>
      <c r="DTE26" s="605"/>
      <c r="DTF26" s="605"/>
      <c r="DTG26" s="605"/>
      <c r="DTH26" s="605"/>
      <c r="DTI26" s="605"/>
      <c r="DTJ26" s="605"/>
      <c r="DTK26" s="605"/>
      <c r="DTL26" s="605"/>
      <c r="DTM26" s="605"/>
      <c r="DTN26" s="605"/>
      <c r="DTO26" s="605"/>
      <c r="DTP26" s="605"/>
      <c r="DTQ26" s="605"/>
      <c r="DTR26" s="605"/>
      <c r="DTS26" s="605"/>
      <c r="DTT26" s="605"/>
      <c r="DTU26" s="605"/>
      <c r="DTV26" s="605"/>
      <c r="DTW26" s="605"/>
      <c r="DTX26" s="605"/>
      <c r="DTY26" s="605"/>
      <c r="DTZ26" s="605"/>
      <c r="DUA26" s="605"/>
      <c r="DUB26" s="605"/>
      <c r="DUC26" s="605"/>
      <c r="DUD26" s="605"/>
      <c r="DUE26" s="605"/>
      <c r="DUF26" s="605"/>
      <c r="DUG26" s="605"/>
      <c r="DUH26" s="605"/>
      <c r="DUI26" s="605"/>
      <c r="DUJ26" s="605"/>
      <c r="DUK26" s="605"/>
      <c r="DUL26" s="605"/>
      <c r="DUM26" s="605"/>
      <c r="DUN26" s="605"/>
      <c r="DUO26" s="605"/>
      <c r="DUP26" s="605"/>
      <c r="DUQ26" s="605"/>
      <c r="DUR26" s="605"/>
      <c r="DUS26" s="605"/>
      <c r="DUT26" s="605"/>
      <c r="DUU26" s="605"/>
      <c r="DUV26" s="605"/>
      <c r="DUW26" s="605"/>
      <c r="DUX26" s="605"/>
      <c r="DUY26" s="605"/>
      <c r="DUZ26" s="605"/>
      <c r="DVA26" s="605"/>
      <c r="DVB26" s="605"/>
      <c r="DVC26" s="605"/>
      <c r="DVD26" s="605"/>
      <c r="DVE26" s="605"/>
      <c r="DVF26" s="605"/>
      <c r="DVG26" s="605"/>
      <c r="DVH26" s="605"/>
      <c r="DVI26" s="605"/>
      <c r="DVJ26" s="605"/>
      <c r="DVK26" s="605"/>
      <c r="DVL26" s="605"/>
      <c r="DVM26" s="605"/>
      <c r="DVN26" s="605"/>
      <c r="DVO26" s="605"/>
      <c r="DVP26" s="605"/>
      <c r="DVQ26" s="605"/>
      <c r="DVR26" s="605"/>
      <c r="DVS26" s="605"/>
      <c r="DVT26" s="605"/>
      <c r="DVU26" s="605"/>
      <c r="DVV26" s="605"/>
      <c r="DVW26" s="605"/>
      <c r="DVX26" s="605"/>
      <c r="DVY26" s="605"/>
      <c r="DVZ26" s="605"/>
      <c r="DWA26" s="605"/>
      <c r="DWB26" s="605"/>
      <c r="DWC26" s="605"/>
      <c r="DWD26" s="605"/>
      <c r="DWE26" s="605"/>
      <c r="DWF26" s="605"/>
      <c r="DWG26" s="605"/>
      <c r="DWH26" s="605"/>
      <c r="DWI26" s="605"/>
      <c r="DWJ26" s="605"/>
      <c r="DWK26" s="605"/>
      <c r="DWL26" s="605"/>
      <c r="DWM26" s="605"/>
      <c r="DWN26" s="605"/>
      <c r="DWO26" s="605"/>
      <c r="DWP26" s="605"/>
      <c r="DWQ26" s="605"/>
      <c r="DWR26" s="605"/>
      <c r="DWS26" s="605"/>
      <c r="DWT26" s="605"/>
      <c r="DWU26" s="605"/>
      <c r="DWV26" s="605"/>
      <c r="DWW26" s="605"/>
      <c r="DWX26" s="605"/>
      <c r="DWY26" s="605"/>
      <c r="DWZ26" s="605"/>
      <c r="DXA26" s="605"/>
      <c r="DXB26" s="605"/>
      <c r="DXC26" s="605"/>
      <c r="DXD26" s="605"/>
      <c r="DXE26" s="605"/>
      <c r="DXF26" s="605"/>
      <c r="DXG26" s="605"/>
      <c r="DXH26" s="605"/>
      <c r="DXI26" s="605"/>
      <c r="DXJ26" s="605"/>
      <c r="DXK26" s="605"/>
      <c r="DXL26" s="605"/>
      <c r="DXM26" s="605"/>
      <c r="DXN26" s="605"/>
      <c r="DXO26" s="605"/>
      <c r="DXP26" s="605"/>
      <c r="DXQ26" s="605"/>
      <c r="DXR26" s="605"/>
      <c r="DXS26" s="605"/>
      <c r="DXT26" s="605"/>
      <c r="DXU26" s="605"/>
      <c r="DXV26" s="605"/>
      <c r="DXW26" s="605"/>
      <c r="DXX26" s="605"/>
      <c r="DXY26" s="605"/>
      <c r="DXZ26" s="605"/>
      <c r="DYA26" s="605"/>
      <c r="DYB26" s="605"/>
      <c r="DYC26" s="605"/>
      <c r="DYD26" s="605"/>
      <c r="DYE26" s="605"/>
      <c r="DYF26" s="605"/>
      <c r="DYG26" s="605"/>
      <c r="DYH26" s="605"/>
      <c r="DYI26" s="605"/>
      <c r="DYJ26" s="605"/>
      <c r="DYK26" s="605"/>
      <c r="DYL26" s="605"/>
      <c r="DYM26" s="605"/>
      <c r="DYN26" s="605"/>
      <c r="DYO26" s="605"/>
      <c r="DYP26" s="605"/>
      <c r="DYQ26" s="605"/>
      <c r="DYR26" s="605"/>
      <c r="DYS26" s="605"/>
      <c r="DYT26" s="605"/>
      <c r="DYU26" s="605"/>
      <c r="DYV26" s="605"/>
      <c r="DYW26" s="605"/>
      <c r="DYX26" s="605"/>
      <c r="DYY26" s="605"/>
      <c r="DYZ26" s="605"/>
      <c r="DZA26" s="605"/>
      <c r="DZB26" s="605"/>
      <c r="DZC26" s="605"/>
      <c r="DZD26" s="605"/>
      <c r="DZE26" s="605"/>
      <c r="DZF26" s="605"/>
      <c r="DZG26" s="605"/>
      <c r="DZH26" s="605"/>
      <c r="DZI26" s="605"/>
      <c r="DZJ26" s="605"/>
      <c r="DZK26" s="605"/>
      <c r="DZL26" s="605"/>
      <c r="DZM26" s="605"/>
      <c r="DZN26" s="605"/>
      <c r="DZO26" s="605"/>
      <c r="DZP26" s="605"/>
      <c r="DZQ26" s="605"/>
      <c r="DZR26" s="605"/>
      <c r="DZS26" s="605"/>
      <c r="DZT26" s="605"/>
      <c r="DZU26" s="605"/>
      <c r="DZV26" s="605"/>
      <c r="DZW26" s="605"/>
      <c r="DZX26" s="605"/>
      <c r="DZY26" s="605"/>
      <c r="DZZ26" s="605"/>
      <c r="EAA26" s="605"/>
      <c r="EAB26" s="605"/>
      <c r="EAC26" s="605"/>
      <c r="EAD26" s="605"/>
      <c r="EAE26" s="605"/>
      <c r="EAF26" s="605"/>
      <c r="EAG26" s="605"/>
      <c r="EAH26" s="605"/>
      <c r="EAI26" s="605"/>
      <c r="EAJ26" s="605"/>
      <c r="EAK26" s="605"/>
      <c r="EAL26" s="605"/>
      <c r="EAM26" s="605"/>
      <c r="EAN26" s="605"/>
      <c r="EAO26" s="605"/>
      <c r="EAP26" s="605"/>
      <c r="EAQ26" s="605"/>
      <c r="EAR26" s="605"/>
      <c r="EAS26" s="605"/>
      <c r="EAT26" s="605"/>
      <c r="EAU26" s="605"/>
      <c r="EAV26" s="605"/>
      <c r="EAW26" s="605"/>
      <c r="EAX26" s="605"/>
      <c r="EAY26" s="605"/>
      <c r="EAZ26" s="605"/>
      <c r="EBA26" s="605"/>
      <c r="EBB26" s="605"/>
      <c r="EBC26" s="605"/>
      <c r="EBD26" s="605"/>
      <c r="EBE26" s="605"/>
      <c r="EBF26" s="605"/>
      <c r="EBG26" s="605"/>
      <c r="EBH26" s="605"/>
      <c r="EBI26" s="605"/>
      <c r="EBJ26" s="605"/>
      <c r="EBK26" s="605"/>
      <c r="EBL26" s="605"/>
      <c r="EBM26" s="605"/>
      <c r="EBN26" s="605"/>
      <c r="EBO26" s="605"/>
      <c r="EBP26" s="605"/>
      <c r="EBQ26" s="605"/>
      <c r="EBR26" s="605"/>
      <c r="EBS26" s="605"/>
      <c r="EBT26" s="605"/>
      <c r="EBU26" s="605"/>
      <c r="EBV26" s="605"/>
      <c r="EBW26" s="605"/>
      <c r="EBX26" s="605"/>
      <c r="EBY26" s="605"/>
      <c r="EBZ26" s="605"/>
      <c r="ECA26" s="605"/>
      <c r="ECB26" s="605"/>
      <c r="ECC26" s="605"/>
      <c r="ECD26" s="605"/>
      <c r="ECE26" s="605"/>
      <c r="ECF26" s="605"/>
      <c r="ECG26" s="605"/>
      <c r="ECH26" s="605"/>
      <c r="ECI26" s="605"/>
      <c r="ECJ26" s="605"/>
      <c r="ECK26" s="605"/>
      <c r="ECL26" s="605"/>
      <c r="ECM26" s="605"/>
      <c r="ECN26" s="605"/>
      <c r="ECO26" s="605"/>
      <c r="ECP26" s="605"/>
      <c r="ECQ26" s="605"/>
      <c r="ECR26" s="605"/>
      <c r="ECS26" s="605"/>
      <c r="ECT26" s="605"/>
      <c r="ECU26" s="605"/>
      <c r="ECV26" s="605"/>
      <c r="ECW26" s="605"/>
      <c r="ECX26" s="605"/>
      <c r="ECY26" s="605"/>
      <c r="ECZ26" s="605"/>
      <c r="EDA26" s="605"/>
      <c r="EDB26" s="605"/>
      <c r="EDC26" s="605"/>
      <c r="EDD26" s="605"/>
      <c r="EDE26" s="605"/>
      <c r="EDF26" s="605"/>
      <c r="EDG26" s="605"/>
      <c r="EDH26" s="605"/>
      <c r="EDI26" s="605"/>
      <c r="EDJ26" s="605"/>
      <c r="EDK26" s="605"/>
      <c r="EDL26" s="605"/>
      <c r="EDM26" s="605"/>
      <c r="EDN26" s="605"/>
      <c r="EDO26" s="605"/>
      <c r="EDP26" s="605"/>
      <c r="EDQ26" s="605"/>
      <c r="EDR26" s="605"/>
      <c r="EDS26" s="605"/>
      <c r="EDT26" s="605"/>
      <c r="EDU26" s="605"/>
      <c r="EDV26" s="605"/>
      <c r="EDW26" s="605"/>
      <c r="EDX26" s="605"/>
      <c r="EDY26" s="605"/>
      <c r="EDZ26" s="605"/>
      <c r="EEA26" s="605"/>
      <c r="EEB26" s="605"/>
      <c r="EEC26" s="605"/>
      <c r="EED26" s="605"/>
      <c r="EEE26" s="605"/>
      <c r="EEF26" s="605"/>
      <c r="EEG26" s="605"/>
      <c r="EEH26" s="605"/>
      <c r="EEI26" s="605"/>
      <c r="EEJ26" s="605"/>
      <c r="EEK26" s="605"/>
      <c r="EEL26" s="605"/>
      <c r="EEM26" s="605"/>
      <c r="EEN26" s="605"/>
      <c r="EEO26" s="605"/>
      <c r="EEP26" s="605"/>
      <c r="EEQ26" s="605"/>
      <c r="EER26" s="605"/>
      <c r="EES26" s="605"/>
      <c r="EET26" s="605"/>
      <c r="EEU26" s="605"/>
      <c r="EEV26" s="605"/>
      <c r="EEW26" s="605"/>
      <c r="EEX26" s="605"/>
      <c r="EEY26" s="605"/>
      <c r="EEZ26" s="605"/>
      <c r="EFA26" s="605"/>
      <c r="EFB26" s="605"/>
      <c r="EFC26" s="605"/>
      <c r="EFD26" s="605"/>
      <c r="EFE26" s="605"/>
      <c r="EFF26" s="605"/>
      <c r="EFG26" s="605"/>
      <c r="EFH26" s="605"/>
      <c r="EFI26" s="605"/>
      <c r="EFJ26" s="605"/>
      <c r="EFK26" s="605"/>
      <c r="EFL26" s="605"/>
      <c r="EFM26" s="605"/>
      <c r="EFN26" s="605"/>
      <c r="EFO26" s="605"/>
      <c r="EFP26" s="605"/>
      <c r="EFQ26" s="605"/>
      <c r="EFR26" s="605"/>
      <c r="EFS26" s="605"/>
      <c r="EFT26" s="605"/>
      <c r="EFU26" s="605"/>
      <c r="EFV26" s="605"/>
      <c r="EFW26" s="605"/>
      <c r="EFX26" s="605"/>
      <c r="EFY26" s="605"/>
      <c r="EFZ26" s="605"/>
      <c r="EGA26" s="605"/>
      <c r="EGB26" s="605"/>
      <c r="EGC26" s="605"/>
      <c r="EGD26" s="605"/>
      <c r="EGE26" s="605"/>
      <c r="EGF26" s="605"/>
      <c r="EGG26" s="605"/>
      <c r="EGH26" s="605"/>
      <c r="EGI26" s="605"/>
      <c r="EGJ26" s="605"/>
      <c r="EGK26" s="605"/>
      <c r="EGL26" s="605"/>
      <c r="EGM26" s="605"/>
      <c r="EGN26" s="605"/>
      <c r="EGO26" s="605"/>
      <c r="EGP26" s="605"/>
      <c r="EGQ26" s="605"/>
      <c r="EGR26" s="605"/>
      <c r="EGS26" s="605"/>
      <c r="EGT26" s="605"/>
      <c r="EGU26" s="605"/>
      <c r="EGV26" s="605"/>
      <c r="EGW26" s="605"/>
      <c r="EGX26" s="605"/>
      <c r="EGY26" s="605"/>
      <c r="EGZ26" s="605"/>
      <c r="EHA26" s="605"/>
      <c r="EHB26" s="605"/>
      <c r="EHC26" s="605"/>
      <c r="EHD26" s="605"/>
      <c r="EHE26" s="605"/>
      <c r="EHF26" s="605"/>
      <c r="EHG26" s="605"/>
      <c r="EHH26" s="605"/>
      <c r="EHI26" s="605"/>
      <c r="EHJ26" s="605"/>
      <c r="EHK26" s="605"/>
      <c r="EHL26" s="605"/>
      <c r="EHM26" s="605"/>
      <c r="EHN26" s="605"/>
      <c r="EHO26" s="605"/>
      <c r="EHP26" s="605"/>
      <c r="EHQ26" s="605"/>
      <c r="EHR26" s="605"/>
      <c r="EHS26" s="605"/>
      <c r="EHT26" s="605"/>
      <c r="EHU26" s="605"/>
      <c r="EHV26" s="605"/>
      <c r="EHW26" s="605"/>
      <c r="EHX26" s="605"/>
      <c r="EHY26" s="605"/>
      <c r="EHZ26" s="605"/>
      <c r="EIA26" s="605"/>
      <c r="EIB26" s="605"/>
      <c r="EIC26" s="605"/>
      <c r="EID26" s="605"/>
      <c r="EIE26" s="605"/>
      <c r="EIF26" s="605"/>
      <c r="EIG26" s="605"/>
      <c r="EIH26" s="605"/>
      <c r="EII26" s="605"/>
      <c r="EIJ26" s="605"/>
      <c r="EIK26" s="605"/>
      <c r="EIL26" s="605"/>
      <c r="EIM26" s="605"/>
      <c r="EIN26" s="605"/>
      <c r="EIO26" s="605"/>
      <c r="EIP26" s="605"/>
      <c r="EIQ26" s="605"/>
      <c r="EIR26" s="605"/>
      <c r="EIS26" s="605"/>
      <c r="EIT26" s="605"/>
      <c r="EIU26" s="605"/>
      <c r="EIV26" s="605"/>
      <c r="EIW26" s="605"/>
      <c r="EIX26" s="605"/>
      <c r="EIY26" s="605"/>
      <c r="EIZ26" s="605"/>
      <c r="EJA26" s="605"/>
      <c r="EJB26" s="605"/>
      <c r="EJC26" s="605"/>
      <c r="EJD26" s="605"/>
      <c r="EJE26" s="605"/>
      <c r="EJF26" s="605"/>
      <c r="EJG26" s="605"/>
      <c r="EJH26" s="605"/>
      <c r="EJI26" s="605"/>
      <c r="EJJ26" s="605"/>
      <c r="EJK26" s="605"/>
      <c r="EJL26" s="605"/>
      <c r="EJM26" s="605"/>
      <c r="EJN26" s="605"/>
      <c r="EJO26" s="605"/>
      <c r="EJP26" s="605"/>
      <c r="EJQ26" s="605"/>
      <c r="EJR26" s="605"/>
      <c r="EJS26" s="605"/>
      <c r="EJT26" s="605"/>
      <c r="EJU26" s="605"/>
      <c r="EJV26" s="605"/>
      <c r="EJW26" s="605"/>
      <c r="EJX26" s="605"/>
      <c r="EJY26" s="605"/>
      <c r="EJZ26" s="605"/>
      <c r="EKA26" s="605"/>
      <c r="EKB26" s="605"/>
      <c r="EKC26" s="605"/>
      <c r="EKD26" s="605"/>
      <c r="EKE26" s="605"/>
      <c r="EKF26" s="605"/>
      <c r="EKG26" s="605"/>
      <c r="EKH26" s="605"/>
      <c r="EKI26" s="605"/>
      <c r="EKJ26" s="605"/>
      <c r="EKK26" s="605"/>
      <c r="EKL26" s="605"/>
      <c r="EKM26" s="605"/>
      <c r="EKN26" s="605"/>
      <c r="EKO26" s="605"/>
      <c r="EKP26" s="605"/>
      <c r="EKQ26" s="605"/>
      <c r="EKR26" s="605"/>
      <c r="EKS26" s="605"/>
      <c r="EKT26" s="605"/>
      <c r="EKU26" s="605"/>
      <c r="EKV26" s="605"/>
      <c r="EKW26" s="605"/>
      <c r="EKX26" s="605"/>
      <c r="EKY26" s="605"/>
      <c r="EKZ26" s="605"/>
      <c r="ELA26" s="605"/>
      <c r="ELB26" s="605"/>
      <c r="ELC26" s="605"/>
      <c r="ELD26" s="605"/>
      <c r="ELE26" s="605"/>
      <c r="ELF26" s="605"/>
      <c r="ELG26" s="605"/>
      <c r="ELH26" s="605"/>
      <c r="ELI26" s="605"/>
      <c r="ELJ26" s="605"/>
      <c r="ELK26" s="605"/>
      <c r="ELL26" s="605"/>
      <c r="ELM26" s="605"/>
      <c r="ELN26" s="605"/>
      <c r="ELO26" s="605"/>
      <c r="ELP26" s="605"/>
      <c r="ELQ26" s="605"/>
      <c r="ELR26" s="605"/>
      <c r="ELS26" s="605"/>
      <c r="ELT26" s="605"/>
      <c r="ELU26" s="605"/>
      <c r="ELV26" s="605"/>
      <c r="ELW26" s="605"/>
      <c r="ELX26" s="605"/>
      <c r="ELY26" s="605"/>
      <c r="ELZ26" s="605"/>
      <c r="EMA26" s="605"/>
      <c r="EMB26" s="605"/>
      <c r="EMC26" s="605"/>
      <c r="EMD26" s="605"/>
      <c r="EME26" s="605"/>
      <c r="EMF26" s="605"/>
      <c r="EMG26" s="605"/>
      <c r="EMH26" s="605"/>
      <c r="EMI26" s="605"/>
      <c r="EMJ26" s="605"/>
      <c r="EMK26" s="605"/>
      <c r="EML26" s="605"/>
      <c r="EMM26" s="605"/>
      <c r="EMN26" s="605"/>
      <c r="EMO26" s="605"/>
      <c r="EMP26" s="605"/>
      <c r="EMQ26" s="605"/>
      <c r="EMR26" s="605"/>
      <c r="EMS26" s="605"/>
      <c r="EMT26" s="605"/>
      <c r="EMU26" s="605"/>
      <c r="EMV26" s="605"/>
      <c r="EMW26" s="605"/>
      <c r="EMX26" s="605"/>
      <c r="EMY26" s="605"/>
      <c r="EMZ26" s="605"/>
      <c r="ENA26" s="605"/>
      <c r="ENB26" s="605"/>
      <c r="ENC26" s="605"/>
      <c r="END26" s="605"/>
      <c r="ENE26" s="605"/>
      <c r="ENF26" s="605"/>
      <c r="ENG26" s="605"/>
      <c r="ENH26" s="605"/>
      <c r="ENI26" s="605"/>
      <c r="ENJ26" s="605"/>
      <c r="ENK26" s="605"/>
      <c r="ENL26" s="605"/>
      <c r="ENM26" s="605"/>
      <c r="ENN26" s="605"/>
      <c r="ENO26" s="605"/>
      <c r="ENP26" s="605"/>
      <c r="ENQ26" s="605"/>
      <c r="ENR26" s="605"/>
      <c r="ENS26" s="605"/>
      <c r="ENT26" s="605"/>
      <c r="ENU26" s="605"/>
      <c r="ENV26" s="605"/>
      <c r="ENW26" s="605"/>
      <c r="ENX26" s="605"/>
      <c r="ENY26" s="605"/>
      <c r="ENZ26" s="605"/>
      <c r="EOA26" s="605"/>
      <c r="EOB26" s="605"/>
      <c r="EOC26" s="605"/>
      <c r="EOD26" s="605"/>
      <c r="EOE26" s="605"/>
      <c r="EOF26" s="605"/>
      <c r="EOG26" s="605"/>
      <c r="EOH26" s="605"/>
      <c r="EOI26" s="605"/>
      <c r="EOJ26" s="605"/>
      <c r="EOK26" s="605"/>
      <c r="EOL26" s="605"/>
      <c r="EOM26" s="605"/>
      <c r="EON26" s="605"/>
      <c r="EOO26" s="605"/>
      <c r="EOP26" s="605"/>
      <c r="EOQ26" s="605"/>
      <c r="EOR26" s="605"/>
      <c r="EOS26" s="605"/>
      <c r="EOT26" s="605"/>
      <c r="EOU26" s="605"/>
      <c r="EOV26" s="605"/>
      <c r="EOW26" s="605"/>
      <c r="EOX26" s="605"/>
      <c r="EOY26" s="605"/>
      <c r="EOZ26" s="605"/>
      <c r="EPA26" s="605"/>
      <c r="EPB26" s="605"/>
      <c r="EPC26" s="605"/>
      <c r="EPD26" s="605"/>
      <c r="EPE26" s="605"/>
      <c r="EPF26" s="605"/>
      <c r="EPG26" s="605"/>
      <c r="EPH26" s="605"/>
      <c r="EPI26" s="605"/>
      <c r="EPJ26" s="605"/>
      <c r="EPK26" s="605"/>
      <c r="EPL26" s="605"/>
      <c r="EPM26" s="605"/>
      <c r="EPN26" s="605"/>
      <c r="EPO26" s="605"/>
      <c r="EPP26" s="605"/>
      <c r="EPQ26" s="605"/>
      <c r="EPR26" s="605"/>
      <c r="EPS26" s="605"/>
      <c r="EPT26" s="605"/>
      <c r="EPU26" s="605"/>
      <c r="EPV26" s="605"/>
      <c r="EPW26" s="605"/>
      <c r="EPX26" s="605"/>
      <c r="EPY26" s="605"/>
      <c r="EPZ26" s="605"/>
      <c r="EQA26" s="605"/>
      <c r="EQB26" s="605"/>
      <c r="EQC26" s="605"/>
      <c r="EQD26" s="605"/>
      <c r="EQE26" s="605"/>
      <c r="EQF26" s="605"/>
      <c r="EQG26" s="605"/>
      <c r="EQH26" s="605"/>
      <c r="EQI26" s="605"/>
      <c r="EQJ26" s="605"/>
      <c r="EQK26" s="605"/>
      <c r="EQL26" s="605"/>
      <c r="EQM26" s="605"/>
      <c r="EQN26" s="605"/>
      <c r="EQO26" s="605"/>
      <c r="EQP26" s="605"/>
      <c r="EQQ26" s="605"/>
      <c r="EQR26" s="605"/>
      <c r="EQS26" s="605"/>
      <c r="EQT26" s="605"/>
      <c r="EQU26" s="605"/>
      <c r="EQV26" s="605"/>
      <c r="EQW26" s="605"/>
      <c r="EQX26" s="605"/>
      <c r="EQY26" s="605"/>
      <c r="EQZ26" s="605"/>
      <c r="ERA26" s="605"/>
      <c r="ERB26" s="605"/>
      <c r="ERC26" s="605"/>
      <c r="ERD26" s="605"/>
      <c r="ERE26" s="605"/>
      <c r="ERF26" s="605"/>
      <c r="ERG26" s="605"/>
      <c r="ERH26" s="605"/>
      <c r="ERI26" s="605"/>
      <c r="ERJ26" s="605"/>
      <c r="ERK26" s="605"/>
      <c r="ERL26" s="605"/>
      <c r="ERM26" s="605"/>
      <c r="ERN26" s="605"/>
      <c r="ERO26" s="605"/>
      <c r="ERP26" s="605"/>
      <c r="ERQ26" s="605"/>
      <c r="ERR26" s="605"/>
      <c r="ERS26" s="605"/>
      <c r="ERT26" s="605"/>
      <c r="ERU26" s="605"/>
      <c r="ERV26" s="605"/>
      <c r="ERW26" s="605"/>
      <c r="ERX26" s="605"/>
      <c r="ERY26" s="605"/>
      <c r="ERZ26" s="605"/>
      <c r="ESA26" s="605"/>
      <c r="ESB26" s="605"/>
      <c r="ESC26" s="605"/>
      <c r="ESD26" s="605"/>
      <c r="ESE26" s="605"/>
      <c r="ESF26" s="605"/>
      <c r="ESG26" s="605"/>
      <c r="ESH26" s="605"/>
      <c r="ESI26" s="605"/>
      <c r="ESJ26" s="605"/>
      <c r="ESK26" s="605"/>
      <c r="ESL26" s="605"/>
      <c r="ESM26" s="605"/>
      <c r="ESN26" s="605"/>
      <c r="ESO26" s="605"/>
      <c r="ESP26" s="605"/>
      <c r="ESQ26" s="605"/>
      <c r="ESR26" s="605"/>
      <c r="ESS26" s="605"/>
      <c r="EST26" s="605"/>
      <c r="ESU26" s="605"/>
      <c r="ESV26" s="605"/>
      <c r="ESW26" s="605"/>
      <c r="ESX26" s="605"/>
      <c r="ESY26" s="605"/>
      <c r="ESZ26" s="605"/>
      <c r="ETA26" s="605"/>
      <c r="ETB26" s="605"/>
      <c r="ETC26" s="605"/>
      <c r="ETD26" s="605"/>
      <c r="ETE26" s="605"/>
      <c r="ETF26" s="605"/>
      <c r="ETG26" s="605"/>
      <c r="ETH26" s="605"/>
      <c r="ETI26" s="605"/>
      <c r="ETJ26" s="605"/>
      <c r="ETK26" s="605"/>
      <c r="ETL26" s="605"/>
      <c r="ETM26" s="605"/>
      <c r="ETN26" s="605"/>
      <c r="ETO26" s="605"/>
      <c r="ETP26" s="605"/>
      <c r="ETQ26" s="605"/>
      <c r="ETR26" s="605"/>
      <c r="ETS26" s="605"/>
      <c r="ETT26" s="605"/>
      <c r="ETU26" s="605"/>
      <c r="ETV26" s="605"/>
      <c r="ETW26" s="605"/>
      <c r="ETX26" s="605"/>
      <c r="ETY26" s="605"/>
      <c r="ETZ26" s="605"/>
      <c r="EUA26" s="605"/>
      <c r="EUB26" s="605"/>
      <c r="EUC26" s="605"/>
      <c r="EUD26" s="605"/>
      <c r="EUE26" s="605"/>
      <c r="EUF26" s="605"/>
      <c r="EUG26" s="605"/>
      <c r="EUH26" s="605"/>
      <c r="EUI26" s="605"/>
      <c r="EUJ26" s="605"/>
      <c r="EUK26" s="605"/>
      <c r="EUL26" s="605"/>
      <c r="EUM26" s="605"/>
      <c r="EUN26" s="605"/>
      <c r="EUO26" s="605"/>
      <c r="EUP26" s="605"/>
      <c r="EUQ26" s="605"/>
      <c r="EUR26" s="605"/>
      <c r="EUS26" s="605"/>
      <c r="EUT26" s="605"/>
      <c r="EUU26" s="605"/>
      <c r="EUV26" s="605"/>
      <c r="EUW26" s="605"/>
      <c r="EUX26" s="605"/>
      <c r="EUY26" s="605"/>
      <c r="EUZ26" s="605"/>
      <c r="EVA26" s="605"/>
      <c r="EVB26" s="605"/>
      <c r="EVC26" s="605"/>
      <c r="EVD26" s="605"/>
      <c r="EVE26" s="605"/>
      <c r="EVF26" s="605"/>
      <c r="EVG26" s="605"/>
      <c r="EVH26" s="605"/>
      <c r="EVI26" s="605"/>
      <c r="EVJ26" s="605"/>
      <c r="EVK26" s="605"/>
      <c r="EVL26" s="605"/>
      <c r="EVM26" s="605"/>
      <c r="EVN26" s="605"/>
      <c r="EVO26" s="605"/>
      <c r="EVP26" s="605"/>
      <c r="EVQ26" s="605"/>
      <c r="EVR26" s="605"/>
      <c r="EVS26" s="605"/>
      <c r="EVT26" s="605"/>
      <c r="EVU26" s="605"/>
      <c r="EVV26" s="605"/>
      <c r="EVW26" s="605"/>
      <c r="EVX26" s="605"/>
      <c r="EVY26" s="605"/>
      <c r="EVZ26" s="605"/>
      <c r="EWA26" s="605"/>
      <c r="EWB26" s="605"/>
      <c r="EWC26" s="605"/>
      <c r="EWD26" s="605"/>
      <c r="EWE26" s="605"/>
      <c r="EWF26" s="605"/>
      <c r="EWG26" s="605"/>
      <c r="EWH26" s="605"/>
      <c r="EWI26" s="605"/>
      <c r="EWJ26" s="605"/>
      <c r="EWK26" s="605"/>
      <c r="EWL26" s="605"/>
      <c r="EWM26" s="605"/>
      <c r="EWN26" s="605"/>
      <c r="EWO26" s="605"/>
      <c r="EWP26" s="605"/>
      <c r="EWQ26" s="605"/>
      <c r="EWR26" s="605"/>
      <c r="EWS26" s="605"/>
      <c r="EWT26" s="605"/>
      <c r="EWU26" s="605"/>
      <c r="EWV26" s="605"/>
      <c r="EWW26" s="605"/>
      <c r="EWX26" s="605"/>
      <c r="EWY26" s="605"/>
      <c r="EWZ26" s="605"/>
      <c r="EXA26" s="605"/>
      <c r="EXB26" s="605"/>
      <c r="EXC26" s="605"/>
      <c r="EXD26" s="605"/>
      <c r="EXE26" s="605"/>
      <c r="EXF26" s="605"/>
      <c r="EXG26" s="605"/>
      <c r="EXH26" s="605"/>
      <c r="EXI26" s="605"/>
      <c r="EXJ26" s="605"/>
      <c r="EXK26" s="605"/>
      <c r="EXL26" s="605"/>
      <c r="EXM26" s="605"/>
      <c r="EXN26" s="605"/>
      <c r="EXO26" s="605"/>
      <c r="EXP26" s="605"/>
      <c r="EXQ26" s="605"/>
      <c r="EXR26" s="605"/>
      <c r="EXS26" s="605"/>
      <c r="EXT26" s="605"/>
      <c r="EXU26" s="605"/>
      <c r="EXV26" s="605"/>
      <c r="EXW26" s="605"/>
      <c r="EXX26" s="605"/>
      <c r="EXY26" s="605"/>
      <c r="EXZ26" s="605"/>
      <c r="EYA26" s="605"/>
      <c r="EYB26" s="605"/>
      <c r="EYC26" s="605"/>
      <c r="EYD26" s="605"/>
      <c r="EYE26" s="605"/>
      <c r="EYF26" s="605"/>
      <c r="EYG26" s="605"/>
      <c r="EYH26" s="605"/>
      <c r="EYI26" s="605"/>
      <c r="EYJ26" s="605"/>
      <c r="EYK26" s="605"/>
      <c r="EYL26" s="605"/>
      <c r="EYM26" s="605"/>
      <c r="EYN26" s="605"/>
      <c r="EYO26" s="605"/>
      <c r="EYP26" s="605"/>
      <c r="EYQ26" s="605"/>
      <c r="EYR26" s="605"/>
      <c r="EYS26" s="605"/>
      <c r="EYT26" s="605"/>
      <c r="EYU26" s="605"/>
      <c r="EYV26" s="605"/>
      <c r="EYW26" s="605"/>
      <c r="EYX26" s="605"/>
      <c r="EYY26" s="605"/>
      <c r="EYZ26" s="605"/>
      <c r="EZA26" s="605"/>
      <c r="EZB26" s="605"/>
      <c r="EZC26" s="605"/>
      <c r="EZD26" s="605"/>
      <c r="EZE26" s="605"/>
      <c r="EZF26" s="605"/>
      <c r="EZG26" s="605"/>
      <c r="EZH26" s="605"/>
      <c r="EZI26" s="605"/>
      <c r="EZJ26" s="605"/>
      <c r="EZK26" s="605"/>
      <c r="EZL26" s="605"/>
      <c r="EZM26" s="605"/>
      <c r="EZN26" s="605"/>
      <c r="EZO26" s="605"/>
      <c r="EZP26" s="605"/>
      <c r="EZQ26" s="605"/>
      <c r="EZR26" s="605"/>
      <c r="EZS26" s="605"/>
      <c r="EZT26" s="605"/>
      <c r="EZU26" s="605"/>
      <c r="EZV26" s="605"/>
      <c r="EZW26" s="605"/>
      <c r="EZX26" s="605"/>
      <c r="EZY26" s="605"/>
      <c r="EZZ26" s="605"/>
      <c r="FAA26" s="605"/>
      <c r="FAB26" s="605"/>
      <c r="FAC26" s="605"/>
      <c r="FAD26" s="605"/>
      <c r="FAE26" s="605"/>
      <c r="FAF26" s="605"/>
      <c r="FAG26" s="605"/>
      <c r="FAH26" s="605"/>
      <c r="FAI26" s="605"/>
      <c r="FAJ26" s="605"/>
      <c r="FAK26" s="605"/>
      <c r="FAL26" s="605"/>
      <c r="FAM26" s="605"/>
      <c r="FAN26" s="605"/>
      <c r="FAO26" s="605"/>
      <c r="FAP26" s="605"/>
      <c r="FAQ26" s="605"/>
      <c r="FAR26" s="605"/>
      <c r="FAS26" s="605"/>
      <c r="FAT26" s="605"/>
      <c r="FAU26" s="605"/>
      <c r="FAV26" s="605"/>
      <c r="FAW26" s="605"/>
      <c r="FAX26" s="605"/>
      <c r="FAY26" s="605"/>
      <c r="FAZ26" s="605"/>
      <c r="FBA26" s="605"/>
      <c r="FBB26" s="605"/>
      <c r="FBC26" s="605"/>
      <c r="FBD26" s="605"/>
      <c r="FBE26" s="605"/>
      <c r="FBF26" s="605"/>
      <c r="FBG26" s="605"/>
      <c r="FBH26" s="605"/>
      <c r="FBI26" s="605"/>
      <c r="FBJ26" s="605"/>
      <c r="FBK26" s="605"/>
      <c r="FBL26" s="605"/>
      <c r="FBM26" s="605"/>
      <c r="FBN26" s="605"/>
      <c r="FBO26" s="605"/>
      <c r="FBP26" s="605"/>
      <c r="FBQ26" s="605"/>
      <c r="FBR26" s="605"/>
      <c r="FBS26" s="605"/>
      <c r="FBT26" s="605"/>
      <c r="FBU26" s="605"/>
      <c r="FBV26" s="605"/>
      <c r="FBW26" s="605"/>
      <c r="FBX26" s="605"/>
      <c r="FBY26" s="605"/>
      <c r="FBZ26" s="605"/>
      <c r="FCA26" s="605"/>
      <c r="FCB26" s="605"/>
      <c r="FCC26" s="605"/>
      <c r="FCD26" s="605"/>
      <c r="FCE26" s="605"/>
      <c r="FCF26" s="605"/>
      <c r="FCG26" s="605"/>
      <c r="FCH26" s="605"/>
      <c r="FCI26" s="605"/>
      <c r="FCJ26" s="605"/>
      <c r="FCK26" s="605"/>
      <c r="FCL26" s="605"/>
      <c r="FCM26" s="605"/>
      <c r="FCN26" s="605"/>
      <c r="FCO26" s="605"/>
      <c r="FCP26" s="605"/>
      <c r="FCQ26" s="605"/>
      <c r="FCR26" s="605"/>
      <c r="FCS26" s="605"/>
      <c r="FCT26" s="605"/>
      <c r="FCU26" s="605"/>
      <c r="FCV26" s="605"/>
      <c r="FCW26" s="605"/>
      <c r="FCX26" s="605"/>
      <c r="FCY26" s="605"/>
      <c r="FCZ26" s="605"/>
      <c r="FDA26" s="605"/>
      <c r="FDB26" s="605"/>
      <c r="FDC26" s="605"/>
      <c r="FDD26" s="605"/>
      <c r="FDE26" s="605"/>
      <c r="FDF26" s="605"/>
      <c r="FDG26" s="605"/>
      <c r="FDH26" s="605"/>
      <c r="FDI26" s="605"/>
      <c r="FDJ26" s="605"/>
      <c r="FDK26" s="605"/>
      <c r="FDL26" s="605"/>
      <c r="FDM26" s="605"/>
      <c r="FDN26" s="605"/>
      <c r="FDO26" s="605"/>
      <c r="FDP26" s="605"/>
      <c r="FDQ26" s="605"/>
      <c r="FDR26" s="605"/>
      <c r="FDS26" s="605"/>
      <c r="FDT26" s="605"/>
      <c r="FDU26" s="605"/>
      <c r="FDV26" s="605"/>
      <c r="FDW26" s="605"/>
      <c r="FDX26" s="605"/>
      <c r="FDY26" s="605"/>
      <c r="FDZ26" s="605"/>
      <c r="FEA26" s="605"/>
      <c r="FEB26" s="605"/>
      <c r="FEC26" s="605"/>
      <c r="FED26" s="605"/>
      <c r="FEE26" s="605"/>
      <c r="FEF26" s="605"/>
      <c r="FEG26" s="605"/>
      <c r="FEH26" s="605"/>
      <c r="FEI26" s="605"/>
      <c r="FEJ26" s="605"/>
      <c r="FEK26" s="605"/>
      <c r="FEL26" s="605"/>
      <c r="FEM26" s="605"/>
      <c r="FEN26" s="605"/>
      <c r="FEO26" s="605"/>
      <c r="FEP26" s="605"/>
      <c r="FEQ26" s="605"/>
      <c r="FER26" s="605"/>
      <c r="FES26" s="605"/>
      <c r="FET26" s="605"/>
      <c r="FEU26" s="605"/>
      <c r="FEV26" s="605"/>
      <c r="FEW26" s="605"/>
      <c r="FEX26" s="605"/>
      <c r="FEY26" s="605"/>
      <c r="FEZ26" s="605"/>
      <c r="FFA26" s="605"/>
      <c r="FFB26" s="605"/>
      <c r="FFC26" s="605"/>
      <c r="FFD26" s="605"/>
      <c r="FFE26" s="605"/>
      <c r="FFF26" s="605"/>
      <c r="FFG26" s="605"/>
      <c r="FFH26" s="605"/>
      <c r="FFI26" s="605"/>
      <c r="FFJ26" s="605"/>
      <c r="FFK26" s="605"/>
      <c r="FFL26" s="605"/>
      <c r="FFM26" s="605"/>
      <c r="FFN26" s="605"/>
      <c r="FFO26" s="605"/>
      <c r="FFP26" s="605"/>
      <c r="FFQ26" s="605"/>
      <c r="FFR26" s="605"/>
      <c r="FFS26" s="605"/>
      <c r="FFT26" s="605"/>
      <c r="FFU26" s="605"/>
      <c r="FFV26" s="605"/>
      <c r="FFW26" s="605"/>
      <c r="FFX26" s="605"/>
      <c r="FFY26" s="605"/>
      <c r="FFZ26" s="605"/>
      <c r="FGA26" s="605"/>
      <c r="FGB26" s="605"/>
      <c r="FGC26" s="605"/>
      <c r="FGD26" s="605"/>
      <c r="FGE26" s="605"/>
      <c r="FGF26" s="605"/>
      <c r="FGG26" s="605"/>
      <c r="FGH26" s="605"/>
      <c r="FGI26" s="605"/>
      <c r="FGJ26" s="605"/>
      <c r="FGK26" s="605"/>
      <c r="FGL26" s="605"/>
      <c r="FGM26" s="605"/>
      <c r="FGN26" s="605"/>
      <c r="FGO26" s="605"/>
      <c r="FGP26" s="605"/>
      <c r="FGQ26" s="605"/>
      <c r="FGR26" s="605"/>
      <c r="FGS26" s="605"/>
      <c r="FGT26" s="605"/>
      <c r="FGU26" s="605"/>
      <c r="FGV26" s="605"/>
      <c r="FGW26" s="605"/>
      <c r="FGX26" s="605"/>
      <c r="FGY26" s="605"/>
      <c r="FGZ26" s="605"/>
      <c r="FHA26" s="605"/>
      <c r="FHB26" s="605"/>
      <c r="FHC26" s="605"/>
      <c r="FHD26" s="605"/>
      <c r="FHE26" s="605"/>
      <c r="FHF26" s="605"/>
      <c r="FHG26" s="605"/>
      <c r="FHH26" s="605"/>
      <c r="FHI26" s="605"/>
      <c r="FHJ26" s="605"/>
      <c r="FHK26" s="605"/>
      <c r="FHL26" s="605"/>
      <c r="FHM26" s="605"/>
      <c r="FHN26" s="605"/>
      <c r="FHO26" s="605"/>
      <c r="FHP26" s="605"/>
      <c r="FHQ26" s="605"/>
      <c r="FHR26" s="605"/>
      <c r="FHS26" s="605"/>
      <c r="FHT26" s="605"/>
      <c r="FHU26" s="605"/>
      <c r="FHV26" s="605"/>
      <c r="FHW26" s="605"/>
      <c r="FHX26" s="605"/>
      <c r="FHY26" s="605"/>
      <c r="FHZ26" s="605"/>
      <c r="FIA26" s="605"/>
      <c r="FIB26" s="605"/>
      <c r="FIC26" s="605"/>
      <c r="FID26" s="605"/>
      <c r="FIE26" s="605"/>
      <c r="FIF26" s="605"/>
      <c r="FIG26" s="605"/>
      <c r="FIH26" s="605"/>
      <c r="FII26" s="605"/>
      <c r="FIJ26" s="605"/>
      <c r="FIK26" s="605"/>
      <c r="FIL26" s="605"/>
      <c r="FIM26" s="605"/>
      <c r="FIN26" s="605"/>
      <c r="FIO26" s="605"/>
      <c r="FIP26" s="605"/>
      <c r="FIQ26" s="605"/>
      <c r="FIR26" s="605"/>
      <c r="FIS26" s="605"/>
      <c r="FIT26" s="605"/>
      <c r="FIU26" s="605"/>
      <c r="FIV26" s="605"/>
      <c r="FIW26" s="605"/>
      <c r="FIX26" s="605"/>
      <c r="FIY26" s="605"/>
      <c r="FIZ26" s="605"/>
      <c r="FJA26" s="605"/>
      <c r="FJB26" s="605"/>
      <c r="FJC26" s="605"/>
      <c r="FJD26" s="605"/>
      <c r="FJE26" s="605"/>
      <c r="FJF26" s="605"/>
      <c r="FJG26" s="605"/>
      <c r="FJH26" s="605"/>
      <c r="FJI26" s="605"/>
      <c r="FJJ26" s="605"/>
      <c r="FJK26" s="605"/>
      <c r="FJL26" s="605"/>
      <c r="FJM26" s="605"/>
      <c r="FJN26" s="605"/>
      <c r="FJO26" s="605"/>
      <c r="FJP26" s="605"/>
      <c r="FJQ26" s="605"/>
      <c r="FJR26" s="605"/>
      <c r="FJS26" s="605"/>
      <c r="FJT26" s="605"/>
      <c r="FJU26" s="605"/>
      <c r="FJV26" s="605"/>
      <c r="FJW26" s="605"/>
      <c r="FJX26" s="605"/>
      <c r="FJY26" s="605"/>
      <c r="FJZ26" s="605"/>
      <c r="FKA26" s="605"/>
      <c r="FKB26" s="605"/>
      <c r="FKC26" s="605"/>
      <c r="FKD26" s="605"/>
      <c r="FKE26" s="605"/>
      <c r="FKF26" s="605"/>
      <c r="FKG26" s="605"/>
      <c r="FKH26" s="605"/>
      <c r="FKI26" s="605"/>
      <c r="FKJ26" s="605"/>
      <c r="FKK26" s="605"/>
      <c r="FKL26" s="605"/>
      <c r="FKM26" s="605"/>
      <c r="FKN26" s="605"/>
      <c r="FKO26" s="605"/>
      <c r="FKP26" s="605"/>
      <c r="FKQ26" s="605"/>
      <c r="FKR26" s="605"/>
      <c r="FKS26" s="605"/>
      <c r="FKT26" s="605"/>
      <c r="FKU26" s="605"/>
      <c r="FKV26" s="605"/>
      <c r="FKW26" s="605"/>
      <c r="FKX26" s="605"/>
      <c r="FKY26" s="605"/>
      <c r="FKZ26" s="605"/>
      <c r="FLA26" s="605"/>
      <c r="FLB26" s="605"/>
      <c r="FLC26" s="605"/>
      <c r="FLD26" s="605"/>
      <c r="FLE26" s="605"/>
      <c r="FLF26" s="605"/>
      <c r="FLG26" s="605"/>
      <c r="FLH26" s="605"/>
      <c r="FLI26" s="605"/>
      <c r="FLJ26" s="605"/>
      <c r="FLK26" s="605"/>
      <c r="FLL26" s="605"/>
      <c r="FLM26" s="605"/>
      <c r="FLN26" s="605"/>
      <c r="FLO26" s="605"/>
      <c r="FLP26" s="605"/>
      <c r="FLQ26" s="605"/>
      <c r="FLR26" s="605"/>
      <c r="FLS26" s="605"/>
      <c r="FLT26" s="605"/>
      <c r="FLU26" s="605"/>
      <c r="FLV26" s="605"/>
      <c r="FLW26" s="605"/>
      <c r="FLX26" s="605"/>
      <c r="FLY26" s="605"/>
      <c r="FLZ26" s="605"/>
      <c r="FMA26" s="605"/>
      <c r="FMB26" s="605"/>
      <c r="FMC26" s="605"/>
      <c r="FMD26" s="605"/>
      <c r="FME26" s="605"/>
      <c r="FMF26" s="605"/>
      <c r="FMG26" s="605"/>
      <c r="FMH26" s="605"/>
      <c r="FMI26" s="605"/>
      <c r="FMJ26" s="605"/>
      <c r="FMK26" s="605"/>
      <c r="FML26" s="605"/>
      <c r="FMM26" s="605"/>
      <c r="FMN26" s="605"/>
      <c r="FMO26" s="605"/>
      <c r="FMP26" s="605"/>
      <c r="FMQ26" s="605"/>
      <c r="FMR26" s="605"/>
      <c r="FMS26" s="605"/>
      <c r="FMT26" s="605"/>
      <c r="FMU26" s="605"/>
      <c r="FMV26" s="605"/>
      <c r="FMW26" s="605"/>
      <c r="FMX26" s="605"/>
      <c r="FMY26" s="605"/>
      <c r="FMZ26" s="605"/>
      <c r="FNA26" s="605"/>
      <c r="FNB26" s="605"/>
      <c r="FNC26" s="605"/>
      <c r="FND26" s="605"/>
      <c r="FNE26" s="605"/>
      <c r="FNF26" s="605"/>
      <c r="FNG26" s="605"/>
      <c r="FNH26" s="605"/>
      <c r="FNI26" s="605"/>
      <c r="FNJ26" s="605"/>
      <c r="FNK26" s="605"/>
      <c r="FNL26" s="605"/>
      <c r="FNM26" s="605"/>
      <c r="FNN26" s="605"/>
      <c r="FNO26" s="605"/>
      <c r="FNP26" s="605"/>
      <c r="FNQ26" s="605"/>
      <c r="FNR26" s="605"/>
      <c r="FNS26" s="605"/>
      <c r="FNT26" s="605"/>
      <c r="FNU26" s="605"/>
      <c r="FNV26" s="605"/>
      <c r="FNW26" s="605"/>
      <c r="FNX26" s="605"/>
      <c r="FNY26" s="605"/>
      <c r="FNZ26" s="605"/>
      <c r="FOA26" s="605"/>
      <c r="FOB26" s="605"/>
      <c r="FOC26" s="605"/>
      <c r="FOD26" s="605"/>
      <c r="FOE26" s="605"/>
      <c r="FOF26" s="605"/>
      <c r="FOG26" s="605"/>
      <c r="FOH26" s="605"/>
      <c r="FOI26" s="605"/>
      <c r="FOJ26" s="605"/>
      <c r="FOK26" s="605"/>
      <c r="FOL26" s="605"/>
      <c r="FOM26" s="605"/>
      <c r="FON26" s="605"/>
      <c r="FOO26" s="605"/>
      <c r="FOP26" s="605"/>
      <c r="FOQ26" s="605"/>
      <c r="FOR26" s="605"/>
      <c r="FOS26" s="605"/>
      <c r="FOT26" s="605"/>
      <c r="FOU26" s="605"/>
      <c r="FOV26" s="605"/>
      <c r="FOW26" s="605"/>
      <c r="FOX26" s="605"/>
      <c r="FOY26" s="605"/>
      <c r="FOZ26" s="605"/>
      <c r="FPA26" s="605"/>
      <c r="FPB26" s="605"/>
      <c r="FPC26" s="605"/>
      <c r="FPD26" s="605"/>
      <c r="FPE26" s="605"/>
      <c r="FPF26" s="605"/>
      <c r="FPG26" s="605"/>
      <c r="FPH26" s="605"/>
      <c r="FPI26" s="605"/>
      <c r="FPJ26" s="605"/>
      <c r="FPK26" s="605"/>
      <c r="FPL26" s="605"/>
      <c r="FPM26" s="605"/>
      <c r="FPN26" s="605"/>
      <c r="FPO26" s="605"/>
      <c r="FPP26" s="605"/>
      <c r="FPQ26" s="605"/>
      <c r="FPR26" s="605"/>
      <c r="FPS26" s="605"/>
      <c r="FPT26" s="605"/>
      <c r="FPU26" s="605"/>
      <c r="FPV26" s="605"/>
      <c r="FPW26" s="605"/>
      <c r="FPX26" s="605"/>
      <c r="FPY26" s="605"/>
      <c r="FPZ26" s="605"/>
      <c r="FQA26" s="605"/>
      <c r="FQB26" s="605"/>
      <c r="FQC26" s="605"/>
      <c r="FQD26" s="605"/>
      <c r="FQE26" s="605"/>
      <c r="FQF26" s="605"/>
      <c r="FQG26" s="605"/>
      <c r="FQH26" s="605"/>
      <c r="FQI26" s="605"/>
      <c r="FQJ26" s="605"/>
      <c r="FQK26" s="605"/>
      <c r="FQL26" s="605"/>
      <c r="FQM26" s="605"/>
      <c r="FQN26" s="605"/>
      <c r="FQO26" s="605"/>
      <c r="FQP26" s="605"/>
      <c r="FQQ26" s="605"/>
      <c r="FQR26" s="605"/>
      <c r="FQS26" s="605"/>
      <c r="FQT26" s="605"/>
      <c r="FQU26" s="605"/>
      <c r="FQV26" s="605"/>
      <c r="FQW26" s="605"/>
      <c r="FQX26" s="605"/>
      <c r="FQY26" s="605"/>
      <c r="FQZ26" s="605"/>
      <c r="FRA26" s="605"/>
      <c r="FRB26" s="605"/>
      <c r="FRC26" s="605"/>
      <c r="FRD26" s="605"/>
      <c r="FRE26" s="605"/>
      <c r="FRF26" s="605"/>
      <c r="FRG26" s="605"/>
      <c r="FRH26" s="605"/>
      <c r="FRI26" s="605"/>
      <c r="FRJ26" s="605"/>
      <c r="FRK26" s="605"/>
      <c r="FRL26" s="605"/>
      <c r="FRM26" s="605"/>
      <c r="FRN26" s="605"/>
      <c r="FRO26" s="605"/>
      <c r="FRP26" s="605"/>
      <c r="FRQ26" s="605"/>
      <c r="FRR26" s="605"/>
      <c r="FRS26" s="605"/>
      <c r="FRT26" s="605"/>
      <c r="FRU26" s="605"/>
      <c r="FRV26" s="605"/>
      <c r="FRW26" s="605"/>
      <c r="FRX26" s="605"/>
      <c r="FRY26" s="605"/>
      <c r="FRZ26" s="605"/>
      <c r="FSA26" s="605"/>
      <c r="FSB26" s="605"/>
      <c r="FSC26" s="605"/>
      <c r="FSD26" s="605"/>
      <c r="FSE26" s="605"/>
      <c r="FSF26" s="605"/>
      <c r="FSG26" s="605"/>
      <c r="FSH26" s="605"/>
      <c r="FSI26" s="605"/>
      <c r="FSJ26" s="605"/>
      <c r="FSK26" s="605"/>
      <c r="FSL26" s="605"/>
      <c r="FSM26" s="605"/>
      <c r="FSN26" s="605"/>
      <c r="FSO26" s="605"/>
      <c r="FSP26" s="605"/>
      <c r="FSQ26" s="605"/>
      <c r="FSR26" s="605"/>
      <c r="FSS26" s="605"/>
      <c r="FST26" s="605"/>
      <c r="FSU26" s="605"/>
      <c r="FSV26" s="605"/>
      <c r="FSW26" s="605"/>
      <c r="FSX26" s="605"/>
      <c r="FSY26" s="605"/>
      <c r="FSZ26" s="605"/>
      <c r="FTA26" s="605"/>
      <c r="FTB26" s="605"/>
      <c r="FTC26" s="605"/>
      <c r="FTD26" s="605"/>
      <c r="FTE26" s="605"/>
      <c r="FTF26" s="605"/>
      <c r="FTG26" s="605"/>
      <c r="FTH26" s="605"/>
      <c r="FTI26" s="605"/>
      <c r="FTJ26" s="605"/>
      <c r="FTK26" s="605"/>
      <c r="FTL26" s="605"/>
      <c r="FTM26" s="605"/>
      <c r="FTN26" s="605"/>
      <c r="FTO26" s="605"/>
      <c r="FTP26" s="605"/>
      <c r="FTQ26" s="605"/>
      <c r="FTR26" s="605"/>
      <c r="FTS26" s="605"/>
      <c r="FTT26" s="605"/>
      <c r="FTU26" s="605"/>
      <c r="FTV26" s="605"/>
      <c r="FTW26" s="605"/>
      <c r="FTX26" s="605"/>
      <c r="FTY26" s="605"/>
      <c r="FTZ26" s="605"/>
      <c r="FUA26" s="605"/>
      <c r="FUB26" s="605"/>
      <c r="FUC26" s="605"/>
      <c r="FUD26" s="605"/>
      <c r="FUE26" s="605"/>
      <c r="FUF26" s="605"/>
      <c r="FUG26" s="605"/>
      <c r="FUH26" s="605"/>
      <c r="FUI26" s="605"/>
      <c r="FUJ26" s="605"/>
      <c r="FUK26" s="605"/>
      <c r="FUL26" s="605"/>
      <c r="FUM26" s="605"/>
      <c r="FUN26" s="605"/>
      <c r="FUO26" s="605"/>
      <c r="FUP26" s="605"/>
      <c r="FUQ26" s="605"/>
      <c r="FUR26" s="605"/>
      <c r="FUS26" s="605"/>
      <c r="FUT26" s="605"/>
      <c r="FUU26" s="605"/>
      <c r="FUV26" s="605"/>
      <c r="FUW26" s="605"/>
      <c r="FUX26" s="605"/>
      <c r="FUY26" s="605"/>
      <c r="FUZ26" s="605"/>
      <c r="FVA26" s="605"/>
      <c r="FVB26" s="605"/>
      <c r="FVC26" s="605"/>
      <c r="FVD26" s="605"/>
      <c r="FVE26" s="605"/>
      <c r="FVF26" s="605"/>
      <c r="FVG26" s="605"/>
      <c r="FVH26" s="605"/>
      <c r="FVI26" s="605"/>
      <c r="FVJ26" s="605"/>
      <c r="FVK26" s="605"/>
      <c r="FVL26" s="605"/>
      <c r="FVM26" s="605"/>
      <c r="FVN26" s="605"/>
      <c r="FVO26" s="605"/>
      <c r="FVP26" s="605"/>
      <c r="FVQ26" s="605"/>
      <c r="FVR26" s="605"/>
      <c r="FVS26" s="605"/>
      <c r="FVT26" s="605"/>
      <c r="FVU26" s="605"/>
      <c r="FVV26" s="605"/>
      <c r="FVW26" s="605"/>
      <c r="FVX26" s="605"/>
      <c r="FVY26" s="605"/>
      <c r="FVZ26" s="605"/>
      <c r="FWA26" s="605"/>
      <c r="FWB26" s="605"/>
      <c r="FWC26" s="605"/>
      <c r="FWD26" s="605"/>
      <c r="FWE26" s="605"/>
      <c r="FWF26" s="605"/>
      <c r="FWG26" s="605"/>
      <c r="FWH26" s="605"/>
      <c r="FWI26" s="605"/>
      <c r="FWJ26" s="605"/>
      <c r="FWK26" s="605"/>
      <c r="FWL26" s="605"/>
      <c r="FWM26" s="605"/>
      <c r="FWN26" s="605"/>
      <c r="FWO26" s="605"/>
      <c r="FWP26" s="605"/>
      <c r="FWQ26" s="605"/>
      <c r="FWR26" s="605"/>
      <c r="FWS26" s="605"/>
      <c r="FWT26" s="605"/>
      <c r="FWU26" s="605"/>
      <c r="FWV26" s="605"/>
      <c r="FWW26" s="605"/>
      <c r="FWX26" s="605"/>
      <c r="FWY26" s="605"/>
      <c r="FWZ26" s="605"/>
      <c r="FXA26" s="605"/>
      <c r="FXB26" s="605"/>
      <c r="FXC26" s="605"/>
      <c r="FXD26" s="605"/>
      <c r="FXE26" s="605"/>
      <c r="FXF26" s="605"/>
      <c r="FXG26" s="605"/>
      <c r="FXH26" s="605"/>
      <c r="FXI26" s="605"/>
      <c r="FXJ26" s="605"/>
      <c r="FXK26" s="605"/>
      <c r="FXL26" s="605"/>
      <c r="FXM26" s="605"/>
      <c r="FXN26" s="605"/>
      <c r="FXO26" s="605"/>
      <c r="FXP26" s="605"/>
      <c r="FXQ26" s="605"/>
      <c r="FXR26" s="605"/>
      <c r="FXS26" s="605"/>
      <c r="FXT26" s="605"/>
      <c r="FXU26" s="605"/>
      <c r="FXV26" s="605"/>
      <c r="FXW26" s="605"/>
      <c r="FXX26" s="605"/>
      <c r="FXY26" s="605"/>
      <c r="FXZ26" s="605"/>
      <c r="FYA26" s="605"/>
      <c r="FYB26" s="605"/>
      <c r="FYC26" s="605"/>
      <c r="FYD26" s="605"/>
      <c r="FYE26" s="605"/>
      <c r="FYF26" s="605"/>
      <c r="FYG26" s="605"/>
      <c r="FYH26" s="605"/>
      <c r="FYI26" s="605"/>
      <c r="FYJ26" s="605"/>
      <c r="FYK26" s="605"/>
      <c r="FYL26" s="605"/>
      <c r="FYM26" s="605"/>
      <c r="FYN26" s="605"/>
      <c r="FYO26" s="605"/>
      <c r="FYP26" s="605"/>
      <c r="FYQ26" s="605"/>
      <c r="FYR26" s="605"/>
      <c r="FYS26" s="605"/>
      <c r="FYT26" s="605"/>
      <c r="FYU26" s="605"/>
      <c r="FYV26" s="605"/>
      <c r="FYW26" s="605"/>
      <c r="FYX26" s="605"/>
      <c r="FYY26" s="605"/>
      <c r="FYZ26" s="605"/>
      <c r="FZA26" s="605"/>
      <c r="FZB26" s="605"/>
      <c r="FZC26" s="605"/>
      <c r="FZD26" s="605"/>
      <c r="FZE26" s="605"/>
      <c r="FZF26" s="605"/>
      <c r="FZG26" s="605"/>
      <c r="FZH26" s="605"/>
      <c r="FZI26" s="605"/>
      <c r="FZJ26" s="605"/>
      <c r="FZK26" s="605"/>
      <c r="FZL26" s="605"/>
      <c r="FZM26" s="605"/>
      <c r="FZN26" s="605"/>
      <c r="FZO26" s="605"/>
      <c r="FZP26" s="605"/>
      <c r="FZQ26" s="605"/>
      <c r="FZR26" s="605"/>
      <c r="FZS26" s="605"/>
      <c r="FZT26" s="605"/>
      <c r="FZU26" s="605"/>
      <c r="FZV26" s="605"/>
      <c r="FZW26" s="605"/>
      <c r="FZX26" s="605"/>
      <c r="FZY26" s="605"/>
      <c r="FZZ26" s="605"/>
      <c r="GAA26" s="605"/>
      <c r="GAB26" s="605"/>
      <c r="GAC26" s="605"/>
      <c r="GAD26" s="605"/>
      <c r="GAE26" s="605"/>
      <c r="GAF26" s="605"/>
      <c r="GAG26" s="605"/>
      <c r="GAH26" s="605"/>
      <c r="GAI26" s="605"/>
      <c r="GAJ26" s="605"/>
      <c r="GAK26" s="605"/>
      <c r="GAL26" s="605"/>
      <c r="GAM26" s="605"/>
      <c r="GAN26" s="605"/>
      <c r="GAO26" s="605"/>
      <c r="GAP26" s="605"/>
      <c r="GAQ26" s="605"/>
      <c r="GAR26" s="605"/>
      <c r="GAS26" s="605"/>
      <c r="GAT26" s="605"/>
      <c r="GAU26" s="605"/>
      <c r="GAV26" s="605"/>
      <c r="GAW26" s="605"/>
      <c r="GAX26" s="605"/>
      <c r="GAY26" s="605"/>
      <c r="GAZ26" s="605"/>
      <c r="GBA26" s="605"/>
      <c r="GBB26" s="605"/>
      <c r="GBC26" s="605"/>
      <c r="GBD26" s="605"/>
      <c r="GBE26" s="605"/>
      <c r="GBF26" s="605"/>
      <c r="GBG26" s="605"/>
      <c r="GBH26" s="605"/>
      <c r="GBI26" s="605"/>
      <c r="GBJ26" s="605"/>
      <c r="GBK26" s="605"/>
      <c r="GBL26" s="605"/>
      <c r="GBM26" s="605"/>
      <c r="GBN26" s="605"/>
      <c r="GBO26" s="605"/>
      <c r="GBP26" s="605"/>
      <c r="GBQ26" s="605"/>
      <c r="GBR26" s="605"/>
      <c r="GBS26" s="605"/>
      <c r="GBT26" s="605"/>
      <c r="GBU26" s="605"/>
      <c r="GBV26" s="605"/>
      <c r="GBW26" s="605"/>
      <c r="GBX26" s="605"/>
      <c r="GBY26" s="605"/>
      <c r="GBZ26" s="605"/>
      <c r="GCA26" s="605"/>
      <c r="GCB26" s="605"/>
      <c r="GCC26" s="605"/>
      <c r="GCD26" s="605"/>
      <c r="GCE26" s="605"/>
      <c r="GCF26" s="605"/>
      <c r="GCG26" s="605"/>
      <c r="GCH26" s="605"/>
      <c r="GCI26" s="605"/>
      <c r="GCJ26" s="605"/>
      <c r="GCK26" s="605"/>
      <c r="GCL26" s="605"/>
      <c r="GCM26" s="605"/>
      <c r="GCN26" s="605"/>
      <c r="GCO26" s="605"/>
      <c r="GCP26" s="605"/>
      <c r="GCQ26" s="605"/>
      <c r="GCR26" s="605"/>
      <c r="GCS26" s="605"/>
      <c r="GCT26" s="605"/>
      <c r="GCU26" s="605"/>
      <c r="GCV26" s="605"/>
      <c r="GCW26" s="605"/>
      <c r="GCX26" s="605"/>
      <c r="GCY26" s="605"/>
      <c r="GCZ26" s="605"/>
      <c r="GDA26" s="605"/>
      <c r="GDB26" s="605"/>
      <c r="GDC26" s="605"/>
      <c r="GDD26" s="605"/>
      <c r="GDE26" s="605"/>
      <c r="GDF26" s="605"/>
      <c r="GDG26" s="605"/>
      <c r="GDH26" s="605"/>
      <c r="GDI26" s="605"/>
      <c r="GDJ26" s="605"/>
      <c r="GDK26" s="605"/>
      <c r="GDL26" s="605"/>
      <c r="GDM26" s="605"/>
      <c r="GDN26" s="605"/>
      <c r="GDO26" s="605"/>
      <c r="GDP26" s="605"/>
      <c r="GDQ26" s="605"/>
      <c r="GDR26" s="605"/>
      <c r="GDS26" s="605"/>
      <c r="GDT26" s="605"/>
      <c r="GDU26" s="605"/>
      <c r="GDV26" s="605"/>
      <c r="GDW26" s="605"/>
      <c r="GDX26" s="605"/>
      <c r="GDY26" s="605"/>
      <c r="GDZ26" s="605"/>
      <c r="GEA26" s="605"/>
      <c r="GEB26" s="605"/>
      <c r="GEC26" s="605"/>
      <c r="GED26" s="605"/>
      <c r="GEE26" s="605"/>
      <c r="GEF26" s="605"/>
      <c r="GEG26" s="605"/>
      <c r="GEH26" s="605"/>
      <c r="GEI26" s="605"/>
      <c r="GEJ26" s="605"/>
      <c r="GEK26" s="605"/>
      <c r="GEL26" s="605"/>
      <c r="GEM26" s="605"/>
      <c r="GEN26" s="605"/>
      <c r="GEO26" s="605"/>
      <c r="GEP26" s="605"/>
      <c r="GEQ26" s="605"/>
      <c r="GER26" s="605"/>
      <c r="GES26" s="605"/>
      <c r="GET26" s="605"/>
      <c r="GEU26" s="605"/>
      <c r="GEV26" s="605"/>
      <c r="GEW26" s="605"/>
      <c r="GEX26" s="605"/>
      <c r="GEY26" s="605"/>
      <c r="GEZ26" s="605"/>
      <c r="GFA26" s="605"/>
      <c r="GFB26" s="605"/>
      <c r="GFC26" s="605"/>
      <c r="GFD26" s="605"/>
      <c r="GFE26" s="605"/>
      <c r="GFF26" s="605"/>
      <c r="GFG26" s="605"/>
      <c r="GFH26" s="605"/>
      <c r="GFI26" s="605"/>
      <c r="GFJ26" s="605"/>
      <c r="GFK26" s="605"/>
      <c r="GFL26" s="605"/>
      <c r="GFM26" s="605"/>
      <c r="GFN26" s="605"/>
      <c r="GFO26" s="605"/>
      <c r="GFP26" s="605"/>
      <c r="GFQ26" s="605"/>
      <c r="GFR26" s="605"/>
      <c r="GFS26" s="605"/>
      <c r="GFT26" s="605"/>
      <c r="GFU26" s="605"/>
      <c r="GFV26" s="605"/>
      <c r="GFW26" s="605"/>
      <c r="GFX26" s="605"/>
      <c r="GFY26" s="605"/>
      <c r="GFZ26" s="605"/>
      <c r="GGA26" s="605"/>
      <c r="GGB26" s="605"/>
      <c r="GGC26" s="605"/>
      <c r="GGD26" s="605"/>
      <c r="GGE26" s="605"/>
      <c r="GGF26" s="605"/>
      <c r="GGG26" s="605"/>
      <c r="GGH26" s="605"/>
      <c r="GGI26" s="605"/>
      <c r="GGJ26" s="605"/>
      <c r="GGK26" s="605"/>
      <c r="GGL26" s="605"/>
      <c r="GGM26" s="605"/>
      <c r="GGN26" s="605"/>
      <c r="GGO26" s="605"/>
      <c r="GGP26" s="605"/>
      <c r="GGQ26" s="605"/>
      <c r="GGR26" s="605"/>
      <c r="GGS26" s="605"/>
      <c r="GGT26" s="605"/>
      <c r="GGU26" s="605"/>
      <c r="GGV26" s="605"/>
      <c r="GGW26" s="605"/>
      <c r="GGX26" s="605"/>
      <c r="GGY26" s="605"/>
      <c r="GGZ26" s="605"/>
      <c r="GHA26" s="605"/>
      <c r="GHB26" s="605"/>
      <c r="GHC26" s="605"/>
      <c r="GHD26" s="605"/>
      <c r="GHE26" s="605"/>
      <c r="GHF26" s="605"/>
      <c r="GHG26" s="605"/>
      <c r="GHH26" s="605"/>
      <c r="GHI26" s="605"/>
      <c r="GHJ26" s="605"/>
      <c r="GHK26" s="605"/>
      <c r="GHL26" s="605"/>
      <c r="GHM26" s="605"/>
      <c r="GHN26" s="605"/>
      <c r="GHO26" s="605"/>
      <c r="GHP26" s="605"/>
      <c r="GHQ26" s="605"/>
      <c r="GHR26" s="605"/>
      <c r="GHS26" s="605"/>
      <c r="GHT26" s="605"/>
      <c r="GHU26" s="605"/>
      <c r="GHV26" s="605"/>
      <c r="GHW26" s="605"/>
      <c r="GHX26" s="605"/>
      <c r="GHY26" s="605"/>
      <c r="GHZ26" s="605"/>
      <c r="GIA26" s="605"/>
      <c r="GIB26" s="605"/>
      <c r="GIC26" s="605"/>
      <c r="GID26" s="605"/>
      <c r="GIE26" s="605"/>
      <c r="GIF26" s="605"/>
      <c r="GIG26" s="605"/>
      <c r="GIH26" s="605"/>
      <c r="GII26" s="605"/>
      <c r="GIJ26" s="605"/>
      <c r="GIK26" s="605"/>
      <c r="GIL26" s="605"/>
      <c r="GIM26" s="605"/>
      <c r="GIN26" s="605"/>
      <c r="GIO26" s="605"/>
      <c r="GIP26" s="605"/>
      <c r="GIQ26" s="605"/>
      <c r="GIR26" s="605"/>
      <c r="GIS26" s="605"/>
      <c r="GIT26" s="605"/>
      <c r="GIU26" s="605"/>
      <c r="GIV26" s="605"/>
      <c r="GIW26" s="605"/>
      <c r="GIX26" s="605"/>
      <c r="GIY26" s="605"/>
      <c r="GIZ26" s="605"/>
      <c r="GJA26" s="605"/>
      <c r="GJB26" s="605"/>
      <c r="GJC26" s="605"/>
      <c r="GJD26" s="605"/>
      <c r="GJE26" s="605"/>
      <c r="GJF26" s="605"/>
      <c r="GJG26" s="605"/>
      <c r="GJH26" s="605"/>
      <c r="GJI26" s="605"/>
      <c r="GJJ26" s="605"/>
      <c r="GJK26" s="605"/>
      <c r="GJL26" s="605"/>
      <c r="GJM26" s="605"/>
      <c r="GJN26" s="605"/>
      <c r="GJO26" s="605"/>
      <c r="GJP26" s="605"/>
      <c r="GJQ26" s="605"/>
      <c r="GJR26" s="605"/>
      <c r="GJS26" s="605"/>
      <c r="GJT26" s="605"/>
      <c r="GJU26" s="605"/>
      <c r="GJV26" s="605"/>
      <c r="GJW26" s="605"/>
      <c r="GJX26" s="605"/>
      <c r="GJY26" s="605"/>
      <c r="GJZ26" s="605"/>
      <c r="GKA26" s="605"/>
      <c r="GKB26" s="605"/>
      <c r="GKC26" s="605"/>
      <c r="GKD26" s="605"/>
      <c r="GKE26" s="605"/>
      <c r="GKF26" s="605"/>
      <c r="GKG26" s="605"/>
      <c r="GKH26" s="605"/>
      <c r="GKI26" s="605"/>
      <c r="GKJ26" s="605"/>
      <c r="GKK26" s="605"/>
      <c r="GKL26" s="605"/>
      <c r="GKM26" s="605"/>
      <c r="GKN26" s="605"/>
      <c r="GKO26" s="605"/>
      <c r="GKP26" s="605"/>
      <c r="GKQ26" s="605"/>
      <c r="GKR26" s="605"/>
      <c r="GKS26" s="605"/>
      <c r="GKT26" s="605"/>
      <c r="GKU26" s="605"/>
      <c r="GKV26" s="605"/>
      <c r="GKW26" s="605"/>
      <c r="GKX26" s="605"/>
      <c r="GKY26" s="605"/>
      <c r="GKZ26" s="605"/>
      <c r="GLA26" s="605"/>
      <c r="GLB26" s="605"/>
      <c r="GLC26" s="605"/>
      <c r="GLD26" s="605"/>
      <c r="GLE26" s="605"/>
      <c r="GLF26" s="605"/>
      <c r="GLG26" s="605"/>
      <c r="GLH26" s="605"/>
      <c r="GLI26" s="605"/>
      <c r="GLJ26" s="605"/>
      <c r="GLK26" s="605"/>
      <c r="GLL26" s="605"/>
      <c r="GLM26" s="605"/>
      <c r="GLN26" s="605"/>
      <c r="GLO26" s="605"/>
      <c r="GLP26" s="605"/>
      <c r="GLQ26" s="605"/>
      <c r="GLR26" s="605"/>
      <c r="GLS26" s="605"/>
      <c r="GLT26" s="605"/>
      <c r="GLU26" s="605"/>
      <c r="GLV26" s="605"/>
      <c r="GLW26" s="605"/>
      <c r="GLX26" s="605"/>
      <c r="GLY26" s="605"/>
      <c r="GLZ26" s="605"/>
      <c r="GMA26" s="605"/>
      <c r="GMB26" s="605"/>
      <c r="GMC26" s="605"/>
      <c r="GMD26" s="605"/>
      <c r="GME26" s="605"/>
      <c r="GMF26" s="605"/>
      <c r="GMG26" s="605"/>
      <c r="GMH26" s="605"/>
      <c r="GMI26" s="605"/>
      <c r="GMJ26" s="605"/>
      <c r="GMK26" s="605"/>
      <c r="GML26" s="605"/>
      <c r="GMM26" s="605"/>
      <c r="GMN26" s="605"/>
      <c r="GMO26" s="605"/>
      <c r="GMP26" s="605"/>
      <c r="GMQ26" s="605"/>
      <c r="GMR26" s="605"/>
      <c r="GMS26" s="605"/>
      <c r="GMT26" s="605"/>
      <c r="GMU26" s="605"/>
      <c r="GMV26" s="605"/>
      <c r="GMW26" s="605"/>
      <c r="GMX26" s="605"/>
      <c r="GMY26" s="605"/>
      <c r="GMZ26" s="605"/>
      <c r="GNA26" s="605"/>
      <c r="GNB26" s="605"/>
      <c r="GNC26" s="605"/>
      <c r="GND26" s="605"/>
      <c r="GNE26" s="605"/>
      <c r="GNF26" s="605"/>
      <c r="GNG26" s="605"/>
      <c r="GNH26" s="605"/>
      <c r="GNI26" s="605"/>
      <c r="GNJ26" s="605"/>
      <c r="GNK26" s="605"/>
      <c r="GNL26" s="605"/>
      <c r="GNM26" s="605"/>
      <c r="GNN26" s="605"/>
      <c r="GNO26" s="605"/>
      <c r="GNP26" s="605"/>
      <c r="GNQ26" s="605"/>
      <c r="GNR26" s="605"/>
      <c r="GNS26" s="605"/>
      <c r="GNT26" s="605"/>
      <c r="GNU26" s="605"/>
      <c r="GNV26" s="605"/>
      <c r="GNW26" s="605"/>
      <c r="GNX26" s="605"/>
      <c r="GNY26" s="605"/>
      <c r="GNZ26" s="605"/>
      <c r="GOA26" s="605"/>
      <c r="GOB26" s="605"/>
      <c r="GOC26" s="605"/>
      <c r="GOD26" s="605"/>
      <c r="GOE26" s="605"/>
      <c r="GOF26" s="605"/>
      <c r="GOG26" s="605"/>
      <c r="GOH26" s="605"/>
      <c r="GOI26" s="605"/>
      <c r="GOJ26" s="605"/>
      <c r="GOK26" s="605"/>
      <c r="GOL26" s="605"/>
      <c r="GOM26" s="605"/>
      <c r="GON26" s="605"/>
      <c r="GOO26" s="605"/>
      <c r="GOP26" s="605"/>
      <c r="GOQ26" s="605"/>
      <c r="GOR26" s="605"/>
      <c r="GOS26" s="605"/>
      <c r="GOT26" s="605"/>
      <c r="GOU26" s="605"/>
      <c r="GOV26" s="605"/>
      <c r="GOW26" s="605"/>
      <c r="GOX26" s="605"/>
      <c r="GOY26" s="605"/>
      <c r="GOZ26" s="605"/>
      <c r="GPA26" s="605"/>
      <c r="GPB26" s="605"/>
      <c r="GPC26" s="605"/>
      <c r="GPD26" s="605"/>
      <c r="GPE26" s="605"/>
      <c r="GPF26" s="605"/>
      <c r="GPG26" s="605"/>
      <c r="GPH26" s="605"/>
      <c r="GPI26" s="605"/>
      <c r="GPJ26" s="605"/>
      <c r="GPK26" s="605"/>
      <c r="GPL26" s="605"/>
      <c r="GPM26" s="605"/>
      <c r="GPN26" s="605"/>
      <c r="GPO26" s="605"/>
      <c r="GPP26" s="605"/>
      <c r="GPQ26" s="605"/>
      <c r="GPR26" s="605"/>
      <c r="GPS26" s="605"/>
      <c r="GPT26" s="605"/>
      <c r="GPU26" s="605"/>
      <c r="GPV26" s="605"/>
      <c r="GPW26" s="605"/>
      <c r="GPX26" s="605"/>
      <c r="GPY26" s="605"/>
      <c r="GPZ26" s="605"/>
      <c r="GQA26" s="605"/>
      <c r="GQB26" s="605"/>
      <c r="GQC26" s="605"/>
      <c r="GQD26" s="605"/>
      <c r="GQE26" s="605"/>
      <c r="GQF26" s="605"/>
      <c r="GQG26" s="605"/>
      <c r="GQH26" s="605"/>
      <c r="GQI26" s="605"/>
      <c r="GQJ26" s="605"/>
      <c r="GQK26" s="605"/>
      <c r="GQL26" s="605"/>
      <c r="GQM26" s="605"/>
      <c r="GQN26" s="605"/>
      <c r="GQO26" s="605"/>
      <c r="GQP26" s="605"/>
      <c r="GQQ26" s="605"/>
      <c r="GQR26" s="605"/>
      <c r="GQS26" s="605"/>
      <c r="GQT26" s="605"/>
      <c r="GQU26" s="605"/>
      <c r="GQV26" s="605"/>
      <c r="GQW26" s="605"/>
      <c r="GQX26" s="605"/>
      <c r="GQY26" s="605"/>
      <c r="GQZ26" s="605"/>
      <c r="GRA26" s="605"/>
      <c r="GRB26" s="605"/>
      <c r="GRC26" s="605"/>
      <c r="GRD26" s="605"/>
      <c r="GRE26" s="605"/>
      <c r="GRF26" s="605"/>
      <c r="GRG26" s="605"/>
      <c r="GRH26" s="605"/>
      <c r="GRI26" s="605"/>
      <c r="GRJ26" s="605"/>
      <c r="GRK26" s="605"/>
      <c r="GRL26" s="605"/>
      <c r="GRM26" s="605"/>
      <c r="GRN26" s="605"/>
      <c r="GRO26" s="605"/>
      <c r="GRP26" s="605"/>
      <c r="GRQ26" s="605"/>
      <c r="GRR26" s="605"/>
      <c r="GRS26" s="605"/>
      <c r="GRT26" s="605"/>
      <c r="GRU26" s="605"/>
      <c r="GRV26" s="605"/>
      <c r="GRW26" s="605"/>
      <c r="GRX26" s="605"/>
      <c r="GRY26" s="605"/>
      <c r="GRZ26" s="605"/>
      <c r="GSA26" s="605"/>
      <c r="GSB26" s="605"/>
      <c r="GSC26" s="605"/>
      <c r="GSD26" s="605"/>
      <c r="GSE26" s="605"/>
      <c r="GSF26" s="605"/>
      <c r="GSG26" s="605"/>
      <c r="GSH26" s="605"/>
      <c r="GSI26" s="605"/>
      <c r="GSJ26" s="605"/>
      <c r="GSK26" s="605"/>
      <c r="GSL26" s="605"/>
      <c r="GSM26" s="605"/>
      <c r="GSN26" s="605"/>
      <c r="GSO26" s="605"/>
      <c r="GSP26" s="605"/>
      <c r="GSQ26" s="605"/>
      <c r="GSR26" s="605"/>
      <c r="GSS26" s="605"/>
      <c r="GST26" s="605"/>
      <c r="GSU26" s="605"/>
      <c r="GSV26" s="605"/>
      <c r="GSW26" s="605"/>
      <c r="GSX26" s="605"/>
      <c r="GSY26" s="605"/>
      <c r="GSZ26" s="605"/>
      <c r="GTA26" s="605"/>
      <c r="GTB26" s="605"/>
      <c r="GTC26" s="605"/>
      <c r="GTD26" s="605"/>
      <c r="GTE26" s="605"/>
      <c r="GTF26" s="605"/>
      <c r="GTG26" s="605"/>
      <c r="GTH26" s="605"/>
      <c r="GTI26" s="605"/>
      <c r="GTJ26" s="605"/>
      <c r="GTK26" s="605"/>
      <c r="GTL26" s="605"/>
      <c r="GTM26" s="605"/>
      <c r="GTN26" s="605"/>
      <c r="GTO26" s="605"/>
      <c r="GTP26" s="605"/>
      <c r="GTQ26" s="605"/>
      <c r="GTR26" s="605"/>
      <c r="GTS26" s="605"/>
      <c r="GTT26" s="605"/>
      <c r="GTU26" s="605"/>
      <c r="GTV26" s="605"/>
      <c r="GTW26" s="605"/>
      <c r="GTX26" s="605"/>
      <c r="GTY26" s="605"/>
      <c r="GTZ26" s="605"/>
      <c r="GUA26" s="605"/>
      <c r="GUB26" s="605"/>
      <c r="GUC26" s="605"/>
      <c r="GUD26" s="605"/>
      <c r="GUE26" s="605"/>
      <c r="GUF26" s="605"/>
      <c r="GUG26" s="605"/>
      <c r="GUH26" s="605"/>
      <c r="GUI26" s="605"/>
      <c r="GUJ26" s="605"/>
      <c r="GUK26" s="605"/>
      <c r="GUL26" s="605"/>
      <c r="GUM26" s="605"/>
      <c r="GUN26" s="605"/>
      <c r="GUO26" s="605"/>
      <c r="GUP26" s="605"/>
      <c r="GUQ26" s="605"/>
      <c r="GUR26" s="605"/>
      <c r="GUS26" s="605"/>
      <c r="GUT26" s="605"/>
      <c r="GUU26" s="605"/>
      <c r="GUV26" s="605"/>
      <c r="GUW26" s="605"/>
      <c r="GUX26" s="605"/>
      <c r="GUY26" s="605"/>
      <c r="GUZ26" s="605"/>
      <c r="GVA26" s="605"/>
      <c r="GVB26" s="605"/>
      <c r="GVC26" s="605"/>
      <c r="GVD26" s="605"/>
      <c r="GVE26" s="605"/>
      <c r="GVF26" s="605"/>
      <c r="GVG26" s="605"/>
      <c r="GVH26" s="605"/>
      <c r="GVI26" s="605"/>
      <c r="GVJ26" s="605"/>
      <c r="GVK26" s="605"/>
      <c r="GVL26" s="605"/>
      <c r="GVM26" s="605"/>
      <c r="GVN26" s="605"/>
      <c r="GVO26" s="605"/>
      <c r="GVP26" s="605"/>
      <c r="GVQ26" s="605"/>
      <c r="GVR26" s="605"/>
      <c r="GVS26" s="605"/>
      <c r="GVT26" s="605"/>
      <c r="GVU26" s="605"/>
      <c r="GVV26" s="605"/>
      <c r="GVW26" s="605"/>
      <c r="GVX26" s="605"/>
      <c r="GVY26" s="605"/>
      <c r="GVZ26" s="605"/>
      <c r="GWA26" s="605"/>
      <c r="GWB26" s="605"/>
      <c r="GWC26" s="605"/>
      <c r="GWD26" s="605"/>
      <c r="GWE26" s="605"/>
      <c r="GWF26" s="605"/>
      <c r="GWG26" s="605"/>
      <c r="GWH26" s="605"/>
      <c r="GWI26" s="605"/>
      <c r="GWJ26" s="605"/>
      <c r="GWK26" s="605"/>
      <c r="GWL26" s="605"/>
      <c r="GWM26" s="605"/>
      <c r="GWN26" s="605"/>
      <c r="GWO26" s="605"/>
      <c r="GWP26" s="605"/>
      <c r="GWQ26" s="605"/>
      <c r="GWR26" s="605"/>
      <c r="GWS26" s="605"/>
      <c r="GWT26" s="605"/>
      <c r="GWU26" s="605"/>
      <c r="GWV26" s="605"/>
      <c r="GWW26" s="605"/>
      <c r="GWX26" s="605"/>
      <c r="GWY26" s="605"/>
      <c r="GWZ26" s="605"/>
      <c r="GXA26" s="605"/>
      <c r="GXB26" s="605"/>
      <c r="GXC26" s="605"/>
      <c r="GXD26" s="605"/>
      <c r="GXE26" s="605"/>
      <c r="GXF26" s="605"/>
      <c r="GXG26" s="605"/>
      <c r="GXH26" s="605"/>
      <c r="GXI26" s="605"/>
      <c r="GXJ26" s="605"/>
      <c r="GXK26" s="605"/>
      <c r="GXL26" s="605"/>
      <c r="GXM26" s="605"/>
      <c r="GXN26" s="605"/>
      <c r="GXO26" s="605"/>
      <c r="GXP26" s="605"/>
      <c r="GXQ26" s="605"/>
      <c r="GXR26" s="605"/>
      <c r="GXS26" s="605"/>
      <c r="GXT26" s="605"/>
      <c r="GXU26" s="605"/>
      <c r="GXV26" s="605"/>
      <c r="GXW26" s="605"/>
      <c r="GXX26" s="605"/>
      <c r="GXY26" s="605"/>
      <c r="GXZ26" s="605"/>
      <c r="GYA26" s="605"/>
      <c r="GYB26" s="605"/>
      <c r="GYC26" s="605"/>
      <c r="GYD26" s="605"/>
      <c r="GYE26" s="605"/>
      <c r="GYF26" s="605"/>
      <c r="GYG26" s="605"/>
      <c r="GYH26" s="605"/>
      <c r="GYI26" s="605"/>
      <c r="GYJ26" s="605"/>
      <c r="GYK26" s="605"/>
      <c r="GYL26" s="605"/>
      <c r="GYM26" s="605"/>
      <c r="GYN26" s="605"/>
      <c r="GYO26" s="605"/>
      <c r="GYP26" s="605"/>
      <c r="GYQ26" s="605"/>
      <c r="GYR26" s="605"/>
      <c r="GYS26" s="605"/>
      <c r="GYT26" s="605"/>
      <c r="GYU26" s="605"/>
      <c r="GYV26" s="605"/>
      <c r="GYW26" s="605"/>
      <c r="GYX26" s="605"/>
      <c r="GYY26" s="605"/>
      <c r="GYZ26" s="605"/>
      <c r="GZA26" s="605"/>
      <c r="GZB26" s="605"/>
      <c r="GZC26" s="605"/>
      <c r="GZD26" s="605"/>
      <c r="GZE26" s="605"/>
      <c r="GZF26" s="605"/>
      <c r="GZG26" s="605"/>
      <c r="GZH26" s="605"/>
      <c r="GZI26" s="605"/>
      <c r="GZJ26" s="605"/>
      <c r="GZK26" s="605"/>
      <c r="GZL26" s="605"/>
      <c r="GZM26" s="605"/>
      <c r="GZN26" s="605"/>
      <c r="GZO26" s="605"/>
      <c r="GZP26" s="605"/>
      <c r="GZQ26" s="605"/>
      <c r="GZR26" s="605"/>
      <c r="GZS26" s="605"/>
      <c r="GZT26" s="605"/>
      <c r="GZU26" s="605"/>
      <c r="GZV26" s="605"/>
      <c r="GZW26" s="605"/>
      <c r="GZX26" s="605"/>
      <c r="GZY26" s="605"/>
      <c r="GZZ26" s="605"/>
      <c r="HAA26" s="605"/>
      <c r="HAB26" s="605"/>
      <c r="HAC26" s="605"/>
      <c r="HAD26" s="605"/>
      <c r="HAE26" s="605"/>
      <c r="HAF26" s="605"/>
      <c r="HAG26" s="605"/>
      <c r="HAH26" s="605"/>
      <c r="HAI26" s="605"/>
      <c r="HAJ26" s="605"/>
      <c r="HAK26" s="605"/>
      <c r="HAL26" s="605"/>
      <c r="HAM26" s="605"/>
      <c r="HAN26" s="605"/>
      <c r="HAO26" s="605"/>
      <c r="HAP26" s="605"/>
      <c r="HAQ26" s="605"/>
      <c r="HAR26" s="605"/>
      <c r="HAS26" s="605"/>
      <c r="HAT26" s="605"/>
      <c r="HAU26" s="605"/>
      <c r="HAV26" s="605"/>
      <c r="HAW26" s="605"/>
      <c r="HAX26" s="605"/>
      <c r="HAY26" s="605"/>
      <c r="HAZ26" s="605"/>
      <c r="HBA26" s="605"/>
      <c r="HBB26" s="605"/>
      <c r="HBC26" s="605"/>
      <c r="HBD26" s="605"/>
      <c r="HBE26" s="605"/>
      <c r="HBF26" s="605"/>
      <c r="HBG26" s="605"/>
      <c r="HBH26" s="605"/>
      <c r="HBI26" s="605"/>
      <c r="HBJ26" s="605"/>
      <c r="HBK26" s="605"/>
      <c r="HBL26" s="605"/>
      <c r="HBM26" s="605"/>
      <c r="HBN26" s="605"/>
      <c r="HBO26" s="605"/>
      <c r="HBP26" s="605"/>
      <c r="HBQ26" s="605"/>
      <c r="HBR26" s="605"/>
      <c r="HBS26" s="605"/>
      <c r="HBT26" s="605"/>
      <c r="HBU26" s="605"/>
      <c r="HBV26" s="605"/>
      <c r="HBW26" s="605"/>
      <c r="HBX26" s="605"/>
      <c r="HBY26" s="605"/>
      <c r="HBZ26" s="605"/>
      <c r="HCA26" s="605"/>
      <c r="HCB26" s="605"/>
      <c r="HCC26" s="605"/>
      <c r="HCD26" s="605"/>
      <c r="HCE26" s="605"/>
      <c r="HCF26" s="605"/>
      <c r="HCG26" s="605"/>
      <c r="HCH26" s="605"/>
      <c r="HCI26" s="605"/>
      <c r="HCJ26" s="605"/>
      <c r="HCK26" s="605"/>
      <c r="HCL26" s="605"/>
      <c r="HCM26" s="605"/>
      <c r="HCN26" s="605"/>
      <c r="HCO26" s="605"/>
      <c r="HCP26" s="605"/>
      <c r="HCQ26" s="605"/>
      <c r="HCR26" s="605"/>
      <c r="HCS26" s="605"/>
      <c r="HCT26" s="605"/>
      <c r="HCU26" s="605"/>
      <c r="HCV26" s="605"/>
      <c r="HCW26" s="605"/>
      <c r="HCX26" s="605"/>
      <c r="HCY26" s="605"/>
      <c r="HCZ26" s="605"/>
      <c r="HDA26" s="605"/>
      <c r="HDB26" s="605"/>
      <c r="HDC26" s="605"/>
      <c r="HDD26" s="605"/>
      <c r="HDE26" s="605"/>
      <c r="HDF26" s="605"/>
      <c r="HDG26" s="605"/>
      <c r="HDH26" s="605"/>
      <c r="HDI26" s="605"/>
      <c r="HDJ26" s="605"/>
      <c r="HDK26" s="605"/>
      <c r="HDL26" s="605"/>
      <c r="HDM26" s="605"/>
      <c r="HDN26" s="605"/>
      <c r="HDO26" s="605"/>
      <c r="HDP26" s="605"/>
      <c r="HDQ26" s="605"/>
      <c r="HDR26" s="605"/>
      <c r="HDS26" s="605"/>
      <c r="HDT26" s="605"/>
      <c r="HDU26" s="605"/>
      <c r="HDV26" s="605"/>
      <c r="HDW26" s="605"/>
      <c r="HDX26" s="605"/>
      <c r="HDY26" s="605"/>
      <c r="HDZ26" s="605"/>
      <c r="HEA26" s="605"/>
      <c r="HEB26" s="605"/>
      <c r="HEC26" s="605"/>
      <c r="HED26" s="605"/>
      <c r="HEE26" s="605"/>
      <c r="HEF26" s="605"/>
      <c r="HEG26" s="605"/>
      <c r="HEH26" s="605"/>
      <c r="HEI26" s="605"/>
      <c r="HEJ26" s="605"/>
      <c r="HEK26" s="605"/>
      <c r="HEL26" s="605"/>
      <c r="HEM26" s="605"/>
      <c r="HEN26" s="605"/>
      <c r="HEO26" s="605"/>
      <c r="HEP26" s="605"/>
      <c r="HEQ26" s="605"/>
      <c r="HER26" s="605"/>
      <c r="HES26" s="605"/>
      <c r="HET26" s="605"/>
      <c r="HEU26" s="605"/>
      <c r="HEV26" s="605"/>
      <c r="HEW26" s="605"/>
      <c r="HEX26" s="605"/>
      <c r="HEY26" s="605"/>
      <c r="HEZ26" s="605"/>
      <c r="HFA26" s="605"/>
      <c r="HFB26" s="605"/>
      <c r="HFC26" s="605"/>
      <c r="HFD26" s="605"/>
      <c r="HFE26" s="605"/>
      <c r="HFF26" s="605"/>
      <c r="HFG26" s="605"/>
      <c r="HFH26" s="605"/>
      <c r="HFI26" s="605"/>
      <c r="HFJ26" s="605"/>
      <c r="HFK26" s="605"/>
      <c r="HFL26" s="605"/>
      <c r="HFM26" s="605"/>
      <c r="HFN26" s="605"/>
      <c r="HFO26" s="605"/>
      <c r="HFP26" s="605"/>
      <c r="HFQ26" s="605"/>
      <c r="HFR26" s="605"/>
      <c r="HFS26" s="605"/>
      <c r="HFT26" s="605"/>
      <c r="HFU26" s="605"/>
      <c r="HFV26" s="605"/>
      <c r="HFW26" s="605"/>
      <c r="HFX26" s="605"/>
      <c r="HFY26" s="605"/>
      <c r="HFZ26" s="605"/>
      <c r="HGA26" s="605"/>
      <c r="HGB26" s="605"/>
      <c r="HGC26" s="605"/>
      <c r="HGD26" s="605"/>
      <c r="HGE26" s="605"/>
      <c r="HGF26" s="605"/>
      <c r="HGG26" s="605"/>
      <c r="HGH26" s="605"/>
      <c r="HGI26" s="605"/>
      <c r="HGJ26" s="605"/>
      <c r="HGK26" s="605"/>
      <c r="HGL26" s="605"/>
      <c r="HGM26" s="605"/>
      <c r="HGN26" s="605"/>
      <c r="HGO26" s="605"/>
      <c r="HGP26" s="605"/>
      <c r="HGQ26" s="605"/>
      <c r="HGR26" s="605"/>
      <c r="HGS26" s="605"/>
      <c r="HGT26" s="605"/>
      <c r="HGU26" s="605"/>
      <c r="HGV26" s="605"/>
      <c r="HGW26" s="605"/>
      <c r="HGX26" s="605"/>
      <c r="HGY26" s="605"/>
      <c r="HGZ26" s="605"/>
      <c r="HHA26" s="605"/>
      <c r="HHB26" s="605"/>
      <c r="HHC26" s="605"/>
      <c r="HHD26" s="605"/>
      <c r="HHE26" s="605"/>
      <c r="HHF26" s="605"/>
      <c r="HHG26" s="605"/>
      <c r="HHH26" s="605"/>
      <c r="HHI26" s="605"/>
      <c r="HHJ26" s="605"/>
      <c r="HHK26" s="605"/>
      <c r="HHL26" s="605"/>
      <c r="HHM26" s="605"/>
      <c r="HHN26" s="605"/>
      <c r="HHO26" s="605"/>
      <c r="HHP26" s="605"/>
      <c r="HHQ26" s="605"/>
      <c r="HHR26" s="605"/>
      <c r="HHS26" s="605"/>
      <c r="HHT26" s="605"/>
      <c r="HHU26" s="605"/>
      <c r="HHV26" s="605"/>
      <c r="HHW26" s="605"/>
      <c r="HHX26" s="605"/>
      <c r="HHY26" s="605"/>
      <c r="HHZ26" s="605"/>
      <c r="HIA26" s="605"/>
      <c r="HIB26" s="605"/>
      <c r="HIC26" s="605"/>
      <c r="HID26" s="605"/>
      <c r="HIE26" s="605"/>
      <c r="HIF26" s="605"/>
      <c r="HIG26" s="605"/>
      <c r="HIH26" s="605"/>
      <c r="HII26" s="605"/>
      <c r="HIJ26" s="605"/>
      <c r="HIK26" s="605"/>
      <c r="HIL26" s="605"/>
      <c r="HIM26" s="605"/>
      <c r="HIN26" s="605"/>
      <c r="HIO26" s="605"/>
      <c r="HIP26" s="605"/>
      <c r="HIQ26" s="605"/>
      <c r="HIR26" s="605"/>
      <c r="HIS26" s="605"/>
      <c r="HIT26" s="605"/>
      <c r="HIU26" s="605"/>
      <c r="HIV26" s="605"/>
      <c r="HIW26" s="605"/>
      <c r="HIX26" s="605"/>
      <c r="HIY26" s="605"/>
      <c r="HIZ26" s="605"/>
      <c r="HJA26" s="605"/>
      <c r="HJB26" s="605"/>
      <c r="HJC26" s="605"/>
      <c r="HJD26" s="605"/>
      <c r="HJE26" s="605"/>
      <c r="HJF26" s="605"/>
      <c r="HJG26" s="605"/>
      <c r="HJH26" s="605"/>
      <c r="HJI26" s="605"/>
      <c r="HJJ26" s="605"/>
      <c r="HJK26" s="605"/>
      <c r="HJL26" s="605"/>
      <c r="HJM26" s="605"/>
      <c r="HJN26" s="605"/>
      <c r="HJO26" s="605"/>
      <c r="HJP26" s="605"/>
      <c r="HJQ26" s="605"/>
      <c r="HJR26" s="605"/>
      <c r="HJS26" s="605"/>
      <c r="HJT26" s="605"/>
      <c r="HJU26" s="605"/>
      <c r="HJV26" s="605"/>
      <c r="HJW26" s="605"/>
      <c r="HJX26" s="605"/>
      <c r="HJY26" s="605"/>
      <c r="HJZ26" s="605"/>
      <c r="HKA26" s="605"/>
      <c r="HKB26" s="605"/>
      <c r="HKC26" s="605"/>
      <c r="HKD26" s="605"/>
      <c r="HKE26" s="605"/>
      <c r="HKF26" s="605"/>
      <c r="HKG26" s="605"/>
      <c r="HKH26" s="605"/>
      <c r="HKI26" s="605"/>
      <c r="HKJ26" s="605"/>
      <c r="HKK26" s="605"/>
      <c r="HKL26" s="605"/>
      <c r="HKM26" s="605"/>
      <c r="HKN26" s="605"/>
      <c r="HKO26" s="605"/>
      <c r="HKP26" s="605"/>
      <c r="HKQ26" s="605"/>
      <c r="HKR26" s="605"/>
      <c r="HKS26" s="605"/>
      <c r="HKT26" s="605"/>
      <c r="HKU26" s="605"/>
      <c r="HKV26" s="605"/>
      <c r="HKW26" s="605"/>
      <c r="HKX26" s="605"/>
      <c r="HKY26" s="605"/>
      <c r="HKZ26" s="605"/>
      <c r="HLA26" s="605"/>
      <c r="HLB26" s="605"/>
      <c r="HLC26" s="605"/>
      <c r="HLD26" s="605"/>
      <c r="HLE26" s="605"/>
      <c r="HLF26" s="605"/>
      <c r="HLG26" s="605"/>
      <c r="HLH26" s="605"/>
      <c r="HLI26" s="605"/>
      <c r="HLJ26" s="605"/>
      <c r="HLK26" s="605"/>
      <c r="HLL26" s="605"/>
      <c r="HLM26" s="605"/>
      <c r="HLN26" s="605"/>
      <c r="HLO26" s="605"/>
      <c r="HLP26" s="605"/>
      <c r="HLQ26" s="605"/>
      <c r="HLR26" s="605"/>
      <c r="HLS26" s="605"/>
      <c r="HLT26" s="605"/>
      <c r="HLU26" s="605"/>
      <c r="HLV26" s="605"/>
      <c r="HLW26" s="605"/>
      <c r="HLX26" s="605"/>
      <c r="HLY26" s="605"/>
      <c r="HLZ26" s="605"/>
      <c r="HMA26" s="605"/>
      <c r="HMB26" s="605"/>
      <c r="HMC26" s="605"/>
      <c r="HMD26" s="605"/>
      <c r="HME26" s="605"/>
      <c r="HMF26" s="605"/>
      <c r="HMG26" s="605"/>
      <c r="HMH26" s="605"/>
      <c r="HMI26" s="605"/>
      <c r="HMJ26" s="605"/>
      <c r="HMK26" s="605"/>
      <c r="HML26" s="605"/>
      <c r="HMM26" s="605"/>
      <c r="HMN26" s="605"/>
      <c r="HMO26" s="605"/>
      <c r="HMP26" s="605"/>
      <c r="HMQ26" s="605"/>
      <c r="HMR26" s="605"/>
      <c r="HMS26" s="605"/>
      <c r="HMT26" s="605"/>
      <c r="HMU26" s="605"/>
      <c r="HMV26" s="605"/>
      <c r="HMW26" s="605"/>
      <c r="HMX26" s="605"/>
      <c r="HMY26" s="605"/>
      <c r="HMZ26" s="605"/>
      <c r="HNA26" s="605"/>
      <c r="HNB26" s="605"/>
      <c r="HNC26" s="605"/>
      <c r="HND26" s="605"/>
      <c r="HNE26" s="605"/>
      <c r="HNF26" s="605"/>
      <c r="HNG26" s="605"/>
      <c r="HNH26" s="605"/>
      <c r="HNI26" s="605"/>
      <c r="HNJ26" s="605"/>
      <c r="HNK26" s="605"/>
      <c r="HNL26" s="605"/>
      <c r="HNM26" s="605"/>
      <c r="HNN26" s="605"/>
      <c r="HNO26" s="605"/>
      <c r="HNP26" s="605"/>
      <c r="HNQ26" s="605"/>
      <c r="HNR26" s="605"/>
      <c r="HNS26" s="605"/>
      <c r="HNT26" s="605"/>
      <c r="HNU26" s="605"/>
      <c r="HNV26" s="605"/>
      <c r="HNW26" s="605"/>
      <c r="HNX26" s="605"/>
      <c r="HNY26" s="605"/>
      <c r="HNZ26" s="605"/>
      <c r="HOA26" s="605"/>
      <c r="HOB26" s="605"/>
      <c r="HOC26" s="605"/>
      <c r="HOD26" s="605"/>
      <c r="HOE26" s="605"/>
      <c r="HOF26" s="605"/>
      <c r="HOG26" s="605"/>
      <c r="HOH26" s="605"/>
      <c r="HOI26" s="605"/>
      <c r="HOJ26" s="605"/>
      <c r="HOK26" s="605"/>
      <c r="HOL26" s="605"/>
      <c r="HOM26" s="605"/>
      <c r="HON26" s="605"/>
      <c r="HOO26" s="605"/>
      <c r="HOP26" s="605"/>
      <c r="HOQ26" s="605"/>
      <c r="HOR26" s="605"/>
      <c r="HOS26" s="605"/>
      <c r="HOT26" s="605"/>
      <c r="HOU26" s="605"/>
      <c r="HOV26" s="605"/>
      <c r="HOW26" s="605"/>
      <c r="HOX26" s="605"/>
      <c r="HOY26" s="605"/>
      <c r="HOZ26" s="605"/>
      <c r="HPA26" s="605"/>
      <c r="HPB26" s="605"/>
      <c r="HPC26" s="605"/>
      <c r="HPD26" s="605"/>
      <c r="HPE26" s="605"/>
      <c r="HPF26" s="605"/>
      <c r="HPG26" s="605"/>
      <c r="HPH26" s="605"/>
      <c r="HPI26" s="605"/>
      <c r="HPJ26" s="605"/>
      <c r="HPK26" s="605"/>
      <c r="HPL26" s="605"/>
      <c r="HPM26" s="605"/>
      <c r="HPN26" s="605"/>
      <c r="HPO26" s="605"/>
      <c r="HPP26" s="605"/>
      <c r="HPQ26" s="605"/>
      <c r="HPR26" s="605"/>
      <c r="HPS26" s="605"/>
      <c r="HPT26" s="605"/>
      <c r="HPU26" s="605"/>
      <c r="HPV26" s="605"/>
      <c r="HPW26" s="605"/>
      <c r="HPX26" s="605"/>
      <c r="HPY26" s="605"/>
      <c r="HPZ26" s="605"/>
      <c r="HQA26" s="605"/>
      <c r="HQB26" s="605"/>
      <c r="HQC26" s="605"/>
      <c r="HQD26" s="605"/>
      <c r="HQE26" s="605"/>
      <c r="HQF26" s="605"/>
      <c r="HQG26" s="605"/>
      <c r="HQH26" s="605"/>
      <c r="HQI26" s="605"/>
      <c r="HQJ26" s="605"/>
      <c r="HQK26" s="605"/>
      <c r="HQL26" s="605"/>
      <c r="HQM26" s="605"/>
      <c r="HQN26" s="605"/>
      <c r="HQO26" s="605"/>
      <c r="HQP26" s="605"/>
      <c r="HQQ26" s="605"/>
      <c r="HQR26" s="605"/>
      <c r="HQS26" s="605"/>
      <c r="HQT26" s="605"/>
      <c r="HQU26" s="605"/>
      <c r="HQV26" s="605"/>
      <c r="HQW26" s="605"/>
      <c r="HQX26" s="605"/>
      <c r="HQY26" s="605"/>
      <c r="HQZ26" s="605"/>
      <c r="HRA26" s="605"/>
      <c r="HRB26" s="605"/>
      <c r="HRC26" s="605"/>
      <c r="HRD26" s="605"/>
      <c r="HRE26" s="605"/>
      <c r="HRF26" s="605"/>
      <c r="HRG26" s="605"/>
      <c r="HRH26" s="605"/>
      <c r="HRI26" s="605"/>
      <c r="HRJ26" s="605"/>
      <c r="HRK26" s="605"/>
      <c r="HRL26" s="605"/>
      <c r="HRM26" s="605"/>
      <c r="HRN26" s="605"/>
      <c r="HRO26" s="605"/>
      <c r="HRP26" s="605"/>
      <c r="HRQ26" s="605"/>
      <c r="HRR26" s="605"/>
      <c r="HRS26" s="605"/>
      <c r="HRT26" s="605"/>
      <c r="HRU26" s="605"/>
      <c r="HRV26" s="605"/>
      <c r="HRW26" s="605"/>
      <c r="HRX26" s="605"/>
      <c r="HRY26" s="605"/>
      <c r="HRZ26" s="605"/>
      <c r="HSA26" s="605"/>
      <c r="HSB26" s="605"/>
      <c r="HSC26" s="605"/>
      <c r="HSD26" s="605"/>
      <c r="HSE26" s="605"/>
      <c r="HSF26" s="605"/>
      <c r="HSG26" s="605"/>
      <c r="HSH26" s="605"/>
      <c r="HSI26" s="605"/>
      <c r="HSJ26" s="605"/>
      <c r="HSK26" s="605"/>
      <c r="HSL26" s="605"/>
      <c r="HSM26" s="605"/>
      <c r="HSN26" s="605"/>
      <c r="HSO26" s="605"/>
      <c r="HSP26" s="605"/>
      <c r="HSQ26" s="605"/>
      <c r="HSR26" s="605"/>
      <c r="HSS26" s="605"/>
      <c r="HST26" s="605"/>
      <c r="HSU26" s="605"/>
      <c r="HSV26" s="605"/>
      <c r="HSW26" s="605"/>
      <c r="HSX26" s="605"/>
      <c r="HSY26" s="605"/>
      <c r="HSZ26" s="605"/>
      <c r="HTA26" s="605"/>
      <c r="HTB26" s="605"/>
      <c r="HTC26" s="605"/>
      <c r="HTD26" s="605"/>
      <c r="HTE26" s="605"/>
      <c r="HTF26" s="605"/>
      <c r="HTG26" s="605"/>
      <c r="HTH26" s="605"/>
      <c r="HTI26" s="605"/>
      <c r="HTJ26" s="605"/>
      <c r="HTK26" s="605"/>
      <c r="HTL26" s="605"/>
      <c r="HTM26" s="605"/>
      <c r="HTN26" s="605"/>
      <c r="HTO26" s="605"/>
      <c r="HTP26" s="605"/>
      <c r="HTQ26" s="605"/>
      <c r="HTR26" s="605"/>
      <c r="HTS26" s="605"/>
      <c r="HTT26" s="605"/>
      <c r="HTU26" s="605"/>
      <c r="HTV26" s="605"/>
      <c r="HTW26" s="605"/>
      <c r="HTX26" s="605"/>
      <c r="HTY26" s="605"/>
      <c r="HTZ26" s="605"/>
      <c r="HUA26" s="605"/>
      <c r="HUB26" s="605"/>
      <c r="HUC26" s="605"/>
      <c r="HUD26" s="605"/>
      <c r="HUE26" s="605"/>
      <c r="HUF26" s="605"/>
      <c r="HUG26" s="605"/>
      <c r="HUH26" s="605"/>
      <c r="HUI26" s="605"/>
      <c r="HUJ26" s="605"/>
      <c r="HUK26" s="605"/>
      <c r="HUL26" s="605"/>
      <c r="HUM26" s="605"/>
      <c r="HUN26" s="605"/>
      <c r="HUO26" s="605"/>
      <c r="HUP26" s="605"/>
      <c r="HUQ26" s="605"/>
      <c r="HUR26" s="605"/>
      <c r="HUS26" s="605"/>
      <c r="HUT26" s="605"/>
      <c r="HUU26" s="605"/>
      <c r="HUV26" s="605"/>
      <c r="HUW26" s="605"/>
      <c r="HUX26" s="605"/>
      <c r="HUY26" s="605"/>
      <c r="HUZ26" s="605"/>
      <c r="HVA26" s="605"/>
      <c r="HVB26" s="605"/>
      <c r="HVC26" s="605"/>
      <c r="HVD26" s="605"/>
      <c r="HVE26" s="605"/>
      <c r="HVF26" s="605"/>
      <c r="HVG26" s="605"/>
    </row>
    <row r="27" spans="1:5987" s="606" customFormat="1" hidden="1" x14ac:dyDescent="0.2">
      <c r="A27" s="392" t="s">
        <v>202</v>
      </c>
      <c r="B27" s="392"/>
      <c r="C27" s="392"/>
      <c r="D27" s="392" t="e">
        <f t="shared" ref="D27" si="73">C27/B27*100</f>
        <v>#DIV/0!</v>
      </c>
      <c r="E27" s="392"/>
      <c r="F27" s="392"/>
      <c r="G27" s="392" t="e">
        <f t="shared" ref="G27" si="74">F27/E27*100</f>
        <v>#DIV/0!</v>
      </c>
      <c r="H27" s="392"/>
      <c r="I27" s="392"/>
      <c r="J27" s="392" t="e">
        <f t="shared" ref="J27" si="75">I27/H27*100</f>
        <v>#DIV/0!</v>
      </c>
      <c r="K27" s="392"/>
      <c r="L27" s="392"/>
      <c r="M27" s="392" t="e">
        <f t="shared" ref="M27" si="76">L27/K27*100</f>
        <v>#DIV/0!</v>
      </c>
      <c r="N27" s="392"/>
      <c r="O27" s="392"/>
      <c r="P27" s="392" t="e">
        <f t="shared" ref="P27" si="77">O27/N27*100</f>
        <v>#DIV/0!</v>
      </c>
      <c r="Q27" s="382"/>
      <c r="R27" s="382"/>
      <c r="S27" s="372"/>
      <c r="T27" s="382"/>
      <c r="U27" s="382"/>
      <c r="V27" s="372"/>
      <c r="W27" s="382"/>
      <c r="X27" s="382"/>
      <c r="Y27" s="382"/>
      <c r="Z27" s="382"/>
      <c r="AA27" s="382"/>
      <c r="AB27" s="382"/>
      <c r="AC27" s="610"/>
      <c r="AD27" s="610"/>
      <c r="AE27" s="410"/>
      <c r="AF27" s="347"/>
      <c r="AG27" s="347"/>
      <c r="AH27" s="604"/>
      <c r="AI27" s="347"/>
      <c r="AJ27" s="347"/>
      <c r="AK27" s="604"/>
      <c r="AL27" s="347"/>
      <c r="AM27" s="347"/>
      <c r="AN27" s="604"/>
      <c r="AO27" s="347"/>
      <c r="AP27" s="347"/>
      <c r="AQ27" s="347"/>
      <c r="AR27" s="347"/>
      <c r="AS27" s="347"/>
      <c r="AT27" s="604"/>
      <c r="AU27" s="347"/>
      <c r="AV27" s="347"/>
      <c r="AW27" s="604"/>
      <c r="AX27" s="347"/>
      <c r="AY27" s="347"/>
      <c r="AZ27" s="604"/>
      <c r="BA27" s="347"/>
      <c r="BB27" s="347"/>
      <c r="BC27" s="604"/>
      <c r="BD27" s="347"/>
      <c r="BE27" s="347"/>
      <c r="BF27" s="347"/>
      <c r="BG27" s="347"/>
      <c r="BH27" s="347"/>
      <c r="BI27" s="604"/>
      <c r="BJ27" s="347"/>
      <c r="BK27" s="347"/>
      <c r="BL27" s="604"/>
      <c r="BM27" s="347"/>
      <c r="BN27" s="347"/>
      <c r="BO27" s="604"/>
      <c r="BP27" s="347"/>
      <c r="BQ27" s="347"/>
      <c r="BR27" s="604"/>
      <c r="BS27" s="347"/>
      <c r="BT27" s="347"/>
      <c r="BU27" s="347"/>
      <c r="BV27" s="347"/>
      <c r="BW27" s="347"/>
      <c r="BX27" s="604"/>
      <c r="BY27" s="347"/>
      <c r="BZ27" s="347"/>
      <c r="CA27" s="604"/>
      <c r="CB27" s="347"/>
      <c r="CC27" s="347"/>
      <c r="CD27" s="604"/>
      <c r="CE27" s="347"/>
      <c r="CF27" s="347"/>
      <c r="CG27" s="604"/>
      <c r="CH27" s="347"/>
      <c r="CI27" s="347"/>
      <c r="CJ27" s="347"/>
      <c r="CK27" s="347"/>
      <c r="CL27" s="347"/>
      <c r="CM27" s="604"/>
      <c r="CN27" s="605"/>
      <c r="CO27" s="605"/>
      <c r="CP27" s="605"/>
      <c r="CQ27" s="605"/>
      <c r="CR27" s="605"/>
      <c r="CS27" s="605"/>
      <c r="CT27" s="605"/>
      <c r="CU27" s="605"/>
      <c r="CV27" s="605"/>
      <c r="CW27" s="605"/>
      <c r="CX27" s="605"/>
      <c r="CY27" s="605"/>
      <c r="CZ27" s="605"/>
      <c r="DA27" s="605"/>
      <c r="DB27" s="605"/>
      <c r="DC27" s="605"/>
      <c r="DD27" s="605"/>
      <c r="DE27" s="605"/>
      <c r="DF27" s="605"/>
      <c r="DG27" s="605"/>
      <c r="DH27" s="605"/>
      <c r="DI27" s="605"/>
      <c r="DJ27" s="605"/>
      <c r="DK27" s="605"/>
      <c r="DL27" s="605"/>
      <c r="DM27" s="605"/>
      <c r="DN27" s="605"/>
      <c r="DO27" s="605"/>
      <c r="DP27" s="605"/>
      <c r="DQ27" s="605"/>
      <c r="DR27" s="605"/>
      <c r="DS27" s="605"/>
      <c r="DT27" s="605"/>
      <c r="DU27" s="605"/>
      <c r="DV27" s="605"/>
      <c r="DW27" s="605"/>
      <c r="DX27" s="605"/>
      <c r="DY27" s="605"/>
      <c r="DZ27" s="605"/>
      <c r="EA27" s="605"/>
      <c r="EB27" s="605"/>
      <c r="EC27" s="605"/>
      <c r="ED27" s="605"/>
      <c r="EE27" s="605"/>
      <c r="EF27" s="605"/>
      <c r="EG27" s="605"/>
      <c r="EH27" s="605"/>
      <c r="EI27" s="605"/>
      <c r="EJ27" s="605"/>
      <c r="EK27" s="605"/>
      <c r="EL27" s="605"/>
      <c r="EM27" s="605"/>
      <c r="EN27" s="605"/>
      <c r="EO27" s="605"/>
      <c r="EP27" s="605"/>
      <c r="EQ27" s="605"/>
      <c r="ER27" s="605"/>
      <c r="ES27" s="605"/>
      <c r="ET27" s="605"/>
      <c r="EU27" s="605"/>
      <c r="EV27" s="605"/>
      <c r="EW27" s="605"/>
      <c r="EX27" s="605"/>
      <c r="EY27" s="605"/>
      <c r="EZ27" s="605"/>
      <c r="FA27" s="605"/>
      <c r="FB27" s="605"/>
      <c r="FC27" s="605"/>
      <c r="FD27" s="605"/>
      <c r="FE27" s="605"/>
      <c r="FF27" s="605"/>
      <c r="FG27" s="605"/>
      <c r="FH27" s="605"/>
      <c r="FI27" s="605"/>
      <c r="FJ27" s="605"/>
      <c r="FK27" s="605"/>
      <c r="FL27" s="605"/>
      <c r="FM27" s="605"/>
      <c r="FN27" s="605"/>
      <c r="FO27" s="605"/>
      <c r="FP27" s="605"/>
      <c r="FQ27" s="605"/>
      <c r="FR27" s="605"/>
      <c r="FS27" s="605"/>
      <c r="FT27" s="605"/>
      <c r="FU27" s="605"/>
      <c r="FV27" s="605"/>
      <c r="FW27" s="605"/>
      <c r="FX27" s="605"/>
      <c r="FY27" s="605"/>
      <c r="FZ27" s="605"/>
      <c r="GA27" s="605"/>
      <c r="GB27" s="605"/>
      <c r="GC27" s="605"/>
      <c r="GD27" s="605"/>
      <c r="GE27" s="605"/>
      <c r="GF27" s="605"/>
      <c r="GG27" s="605"/>
      <c r="GH27" s="605"/>
      <c r="GI27" s="605"/>
      <c r="GJ27" s="605"/>
      <c r="GK27" s="605"/>
      <c r="GL27" s="605"/>
      <c r="GM27" s="605"/>
      <c r="GN27" s="605"/>
      <c r="GO27" s="605"/>
      <c r="GP27" s="605"/>
      <c r="GQ27" s="605"/>
      <c r="GR27" s="605"/>
      <c r="GS27" s="605"/>
      <c r="GT27" s="605"/>
      <c r="GU27" s="605"/>
      <c r="GV27" s="605"/>
      <c r="GW27" s="605"/>
      <c r="GX27" s="605"/>
      <c r="GY27" s="605"/>
      <c r="GZ27" s="605"/>
      <c r="HA27" s="605"/>
      <c r="HB27" s="605"/>
      <c r="HC27" s="605"/>
      <c r="HD27" s="605"/>
      <c r="HE27" s="605"/>
      <c r="HF27" s="605"/>
      <c r="HG27" s="605"/>
      <c r="HH27" s="605"/>
      <c r="HI27" s="605"/>
      <c r="HJ27" s="605"/>
      <c r="HK27" s="605"/>
      <c r="HL27" s="605"/>
      <c r="HM27" s="605"/>
      <c r="HN27" s="605"/>
      <c r="HO27" s="605"/>
      <c r="HP27" s="605"/>
      <c r="HQ27" s="605"/>
      <c r="HR27" s="605"/>
      <c r="HS27" s="605"/>
      <c r="HT27" s="605"/>
      <c r="HU27" s="605"/>
      <c r="HV27" s="605"/>
      <c r="HW27" s="605"/>
      <c r="HX27" s="605"/>
      <c r="HY27" s="605"/>
      <c r="HZ27" s="605"/>
      <c r="IA27" s="605"/>
      <c r="IB27" s="605"/>
      <c r="IC27" s="605"/>
      <c r="ID27" s="605"/>
      <c r="IE27" s="605"/>
      <c r="IF27" s="605"/>
      <c r="IG27" s="605"/>
      <c r="IH27" s="605"/>
      <c r="II27" s="605"/>
      <c r="IJ27" s="605"/>
      <c r="IK27" s="605"/>
      <c r="IL27" s="605"/>
      <c r="IM27" s="605"/>
      <c r="IN27" s="605"/>
      <c r="IO27" s="605"/>
      <c r="IP27" s="605"/>
      <c r="IQ27" s="605"/>
      <c r="IR27" s="605"/>
      <c r="IS27" s="605"/>
      <c r="IT27" s="605"/>
      <c r="IU27" s="605"/>
      <c r="IV27" s="605"/>
      <c r="IW27" s="605"/>
      <c r="IX27" s="605"/>
      <c r="IY27" s="605"/>
      <c r="IZ27" s="605"/>
      <c r="JA27" s="605"/>
      <c r="JB27" s="605"/>
      <c r="JC27" s="605"/>
      <c r="JD27" s="605"/>
      <c r="JE27" s="605"/>
      <c r="JF27" s="605"/>
      <c r="JG27" s="605"/>
      <c r="JH27" s="605"/>
      <c r="JI27" s="605"/>
      <c r="JJ27" s="605"/>
      <c r="JK27" s="605"/>
      <c r="JL27" s="605"/>
      <c r="JM27" s="605"/>
      <c r="JN27" s="605"/>
      <c r="JO27" s="605"/>
      <c r="JP27" s="605"/>
      <c r="JQ27" s="605"/>
      <c r="JR27" s="605"/>
      <c r="JS27" s="605"/>
      <c r="JT27" s="605"/>
      <c r="JU27" s="605"/>
      <c r="JV27" s="605"/>
      <c r="JW27" s="605"/>
      <c r="JX27" s="605"/>
      <c r="JY27" s="605"/>
      <c r="JZ27" s="605"/>
      <c r="KA27" s="605"/>
      <c r="KB27" s="605"/>
      <c r="KC27" s="605"/>
      <c r="KD27" s="605"/>
      <c r="KE27" s="605"/>
      <c r="KF27" s="605"/>
      <c r="KG27" s="605"/>
      <c r="KH27" s="605"/>
      <c r="KI27" s="605"/>
      <c r="KJ27" s="605"/>
      <c r="KK27" s="605"/>
      <c r="KL27" s="605"/>
      <c r="KM27" s="605"/>
      <c r="KN27" s="605"/>
      <c r="KO27" s="605"/>
      <c r="KP27" s="605"/>
      <c r="KQ27" s="605"/>
      <c r="KR27" s="605"/>
      <c r="KS27" s="605"/>
      <c r="KT27" s="605"/>
      <c r="KU27" s="605"/>
      <c r="KV27" s="605"/>
      <c r="KW27" s="605"/>
      <c r="KX27" s="605"/>
      <c r="KY27" s="605"/>
      <c r="KZ27" s="605"/>
      <c r="LA27" s="605"/>
      <c r="LB27" s="605"/>
      <c r="LC27" s="605"/>
      <c r="LD27" s="605"/>
      <c r="LE27" s="605"/>
      <c r="LF27" s="605"/>
      <c r="LG27" s="605"/>
      <c r="LH27" s="605"/>
      <c r="LI27" s="605"/>
      <c r="LJ27" s="605"/>
      <c r="LK27" s="605"/>
      <c r="LL27" s="605"/>
      <c r="LM27" s="605"/>
      <c r="LN27" s="605"/>
      <c r="LO27" s="605"/>
      <c r="LP27" s="605"/>
      <c r="LQ27" s="605"/>
      <c r="LR27" s="605"/>
      <c r="LS27" s="605"/>
      <c r="LT27" s="605"/>
      <c r="LU27" s="605"/>
      <c r="LV27" s="605"/>
      <c r="LW27" s="605"/>
      <c r="LX27" s="605"/>
      <c r="LY27" s="605"/>
      <c r="LZ27" s="605"/>
      <c r="MA27" s="605"/>
      <c r="MB27" s="605"/>
      <c r="MC27" s="605"/>
      <c r="MD27" s="605"/>
      <c r="ME27" s="605"/>
      <c r="MF27" s="605"/>
      <c r="MG27" s="605"/>
      <c r="MH27" s="605"/>
      <c r="MI27" s="605"/>
      <c r="MJ27" s="605"/>
      <c r="MK27" s="605"/>
      <c r="ML27" s="605"/>
      <c r="MM27" s="605"/>
      <c r="MN27" s="605"/>
      <c r="MO27" s="605"/>
      <c r="MP27" s="605"/>
      <c r="MQ27" s="605"/>
      <c r="MR27" s="605"/>
      <c r="MS27" s="605"/>
      <c r="MT27" s="605"/>
      <c r="MU27" s="605"/>
      <c r="MV27" s="605"/>
      <c r="MW27" s="605"/>
      <c r="MX27" s="605"/>
      <c r="MY27" s="605"/>
      <c r="MZ27" s="605"/>
      <c r="NA27" s="605"/>
      <c r="NB27" s="605"/>
      <c r="NC27" s="605"/>
      <c r="ND27" s="605"/>
      <c r="NE27" s="605"/>
      <c r="NF27" s="605"/>
      <c r="NG27" s="605"/>
      <c r="NH27" s="605"/>
      <c r="NI27" s="605"/>
      <c r="NJ27" s="605"/>
      <c r="NK27" s="605"/>
      <c r="NL27" s="605"/>
      <c r="NM27" s="605"/>
      <c r="NN27" s="605"/>
      <c r="NO27" s="605"/>
      <c r="NP27" s="605"/>
      <c r="NQ27" s="605"/>
      <c r="NR27" s="605"/>
      <c r="NS27" s="605"/>
      <c r="NT27" s="605"/>
      <c r="NU27" s="605"/>
      <c r="NV27" s="605"/>
      <c r="NW27" s="605"/>
      <c r="NX27" s="605"/>
      <c r="NY27" s="605"/>
      <c r="NZ27" s="605"/>
      <c r="OA27" s="605"/>
      <c r="OB27" s="605"/>
      <c r="OC27" s="605"/>
      <c r="OD27" s="605"/>
      <c r="OE27" s="605"/>
      <c r="OF27" s="605"/>
      <c r="OG27" s="605"/>
      <c r="OH27" s="605"/>
      <c r="OI27" s="605"/>
      <c r="OJ27" s="605"/>
      <c r="OK27" s="605"/>
      <c r="OL27" s="605"/>
      <c r="OM27" s="605"/>
      <c r="ON27" s="605"/>
      <c r="OO27" s="605"/>
      <c r="OP27" s="605"/>
      <c r="OQ27" s="605"/>
      <c r="OR27" s="605"/>
      <c r="OS27" s="605"/>
      <c r="OT27" s="605"/>
      <c r="OU27" s="605"/>
      <c r="OV27" s="605"/>
      <c r="OW27" s="605"/>
      <c r="OX27" s="605"/>
      <c r="OY27" s="605"/>
      <c r="OZ27" s="605"/>
      <c r="PA27" s="605"/>
      <c r="PB27" s="605"/>
      <c r="PC27" s="605"/>
      <c r="PD27" s="605"/>
      <c r="PE27" s="605"/>
      <c r="PF27" s="605"/>
      <c r="PG27" s="605"/>
      <c r="PH27" s="605"/>
      <c r="PI27" s="605"/>
      <c r="PJ27" s="605"/>
      <c r="PK27" s="605"/>
      <c r="PL27" s="605"/>
      <c r="PM27" s="605"/>
      <c r="PN27" s="605"/>
      <c r="PO27" s="605"/>
      <c r="PP27" s="605"/>
      <c r="PQ27" s="605"/>
      <c r="PR27" s="605"/>
      <c r="PS27" s="605"/>
      <c r="PT27" s="605"/>
      <c r="PU27" s="605"/>
      <c r="PV27" s="605"/>
      <c r="PW27" s="605"/>
      <c r="PX27" s="605"/>
      <c r="PY27" s="605"/>
      <c r="PZ27" s="605"/>
      <c r="QA27" s="605"/>
      <c r="QB27" s="605"/>
      <c r="QC27" s="605"/>
      <c r="QD27" s="605"/>
      <c r="QE27" s="605"/>
      <c r="QF27" s="605"/>
      <c r="QG27" s="605"/>
      <c r="QH27" s="605"/>
      <c r="QI27" s="605"/>
      <c r="QJ27" s="605"/>
      <c r="QK27" s="605"/>
      <c r="QL27" s="605"/>
      <c r="QM27" s="605"/>
      <c r="QN27" s="605"/>
      <c r="QO27" s="605"/>
      <c r="QP27" s="605"/>
      <c r="QQ27" s="605"/>
      <c r="QR27" s="605"/>
      <c r="QS27" s="605"/>
      <c r="QT27" s="605"/>
      <c r="QU27" s="605"/>
      <c r="QV27" s="605"/>
      <c r="QW27" s="605"/>
      <c r="QX27" s="605"/>
      <c r="QY27" s="605"/>
      <c r="QZ27" s="605"/>
      <c r="RA27" s="605"/>
      <c r="RB27" s="605"/>
      <c r="RC27" s="605"/>
      <c r="RD27" s="605"/>
      <c r="RE27" s="605"/>
      <c r="RF27" s="605"/>
      <c r="RG27" s="605"/>
      <c r="RH27" s="605"/>
      <c r="RI27" s="605"/>
      <c r="RJ27" s="605"/>
      <c r="RK27" s="605"/>
      <c r="RL27" s="605"/>
      <c r="RM27" s="605"/>
      <c r="RN27" s="605"/>
      <c r="RO27" s="605"/>
      <c r="RP27" s="605"/>
      <c r="RQ27" s="605"/>
      <c r="RR27" s="605"/>
      <c r="RS27" s="605"/>
      <c r="RT27" s="605"/>
      <c r="RU27" s="605"/>
      <c r="RV27" s="605"/>
      <c r="RW27" s="605"/>
      <c r="RX27" s="605"/>
      <c r="RY27" s="605"/>
      <c r="RZ27" s="605"/>
      <c r="SA27" s="605"/>
      <c r="SB27" s="605"/>
      <c r="SC27" s="605"/>
      <c r="SD27" s="605"/>
      <c r="SE27" s="605"/>
      <c r="SF27" s="605"/>
      <c r="SG27" s="605"/>
      <c r="SH27" s="605"/>
      <c r="SI27" s="605"/>
      <c r="SJ27" s="605"/>
      <c r="SK27" s="605"/>
      <c r="SL27" s="605"/>
      <c r="SM27" s="605"/>
      <c r="SN27" s="605"/>
      <c r="SO27" s="605"/>
      <c r="SP27" s="605"/>
      <c r="SQ27" s="605"/>
      <c r="SR27" s="605"/>
      <c r="SS27" s="605"/>
      <c r="ST27" s="605"/>
      <c r="SU27" s="605"/>
      <c r="SV27" s="605"/>
      <c r="SW27" s="605"/>
      <c r="SX27" s="605"/>
      <c r="SY27" s="605"/>
      <c r="SZ27" s="605"/>
      <c r="TA27" s="605"/>
      <c r="TB27" s="605"/>
      <c r="TC27" s="605"/>
      <c r="TD27" s="605"/>
      <c r="TE27" s="605"/>
      <c r="TF27" s="605"/>
      <c r="TG27" s="605"/>
      <c r="TH27" s="605"/>
      <c r="TI27" s="605"/>
      <c r="TJ27" s="605"/>
      <c r="TK27" s="605"/>
      <c r="TL27" s="605"/>
      <c r="TM27" s="605"/>
      <c r="TN27" s="605"/>
      <c r="TO27" s="605"/>
      <c r="TP27" s="605"/>
      <c r="TQ27" s="605"/>
      <c r="TR27" s="605"/>
      <c r="TS27" s="605"/>
      <c r="TT27" s="605"/>
      <c r="TU27" s="605"/>
      <c r="TV27" s="605"/>
      <c r="TW27" s="605"/>
      <c r="TX27" s="605"/>
      <c r="TY27" s="605"/>
      <c r="TZ27" s="605"/>
      <c r="UA27" s="605"/>
      <c r="UB27" s="605"/>
      <c r="UC27" s="605"/>
      <c r="UD27" s="605"/>
      <c r="UE27" s="605"/>
      <c r="UF27" s="605"/>
      <c r="UG27" s="605"/>
      <c r="UH27" s="605"/>
      <c r="UI27" s="605"/>
      <c r="UJ27" s="605"/>
      <c r="UK27" s="605"/>
      <c r="UL27" s="605"/>
      <c r="UM27" s="605"/>
      <c r="UN27" s="605"/>
      <c r="UO27" s="605"/>
      <c r="UP27" s="605"/>
      <c r="UQ27" s="605"/>
      <c r="UR27" s="605"/>
      <c r="US27" s="605"/>
      <c r="UT27" s="605"/>
      <c r="UU27" s="605"/>
      <c r="UV27" s="605"/>
      <c r="UW27" s="605"/>
      <c r="UX27" s="605"/>
      <c r="UY27" s="605"/>
      <c r="UZ27" s="605"/>
      <c r="VA27" s="605"/>
      <c r="VB27" s="605"/>
      <c r="VC27" s="605"/>
      <c r="VD27" s="605"/>
      <c r="VE27" s="605"/>
      <c r="VF27" s="605"/>
      <c r="VG27" s="605"/>
      <c r="VH27" s="605"/>
      <c r="VI27" s="605"/>
      <c r="VJ27" s="605"/>
      <c r="VK27" s="605"/>
      <c r="VL27" s="605"/>
      <c r="VM27" s="605"/>
      <c r="VN27" s="605"/>
      <c r="VO27" s="605"/>
      <c r="VP27" s="605"/>
      <c r="VQ27" s="605"/>
      <c r="VR27" s="605"/>
      <c r="VS27" s="605"/>
      <c r="VT27" s="605"/>
      <c r="VU27" s="605"/>
      <c r="VV27" s="605"/>
      <c r="VW27" s="605"/>
      <c r="VX27" s="605"/>
      <c r="VY27" s="605"/>
      <c r="VZ27" s="605"/>
      <c r="WA27" s="605"/>
      <c r="WB27" s="605"/>
      <c r="WC27" s="605"/>
      <c r="WD27" s="605"/>
      <c r="WE27" s="605"/>
      <c r="WF27" s="605"/>
      <c r="WG27" s="605"/>
      <c r="WH27" s="605"/>
      <c r="WI27" s="605"/>
      <c r="WJ27" s="605"/>
      <c r="WK27" s="605"/>
      <c r="WL27" s="605"/>
      <c r="WM27" s="605"/>
      <c r="WN27" s="605"/>
      <c r="WO27" s="605"/>
      <c r="WP27" s="605"/>
      <c r="WQ27" s="605"/>
      <c r="WR27" s="605"/>
      <c r="WS27" s="605"/>
      <c r="WT27" s="605"/>
      <c r="WU27" s="605"/>
      <c r="WV27" s="605"/>
      <c r="WW27" s="605"/>
      <c r="WX27" s="605"/>
      <c r="WY27" s="605"/>
      <c r="WZ27" s="605"/>
      <c r="XA27" s="605"/>
      <c r="XB27" s="605"/>
      <c r="XC27" s="605"/>
      <c r="XD27" s="605"/>
      <c r="XE27" s="605"/>
      <c r="XF27" s="605"/>
      <c r="XG27" s="605"/>
      <c r="XH27" s="605"/>
      <c r="XI27" s="605"/>
      <c r="XJ27" s="605"/>
      <c r="XK27" s="605"/>
      <c r="XL27" s="605"/>
      <c r="XM27" s="605"/>
      <c r="XN27" s="605"/>
      <c r="XO27" s="605"/>
      <c r="XP27" s="605"/>
      <c r="XQ27" s="605"/>
      <c r="XR27" s="605"/>
      <c r="XS27" s="605"/>
      <c r="XT27" s="605"/>
      <c r="XU27" s="605"/>
      <c r="XV27" s="605"/>
      <c r="XW27" s="605"/>
      <c r="XX27" s="605"/>
      <c r="XY27" s="605"/>
      <c r="XZ27" s="605"/>
      <c r="YA27" s="605"/>
      <c r="YB27" s="605"/>
      <c r="YC27" s="605"/>
      <c r="YD27" s="605"/>
      <c r="YE27" s="605"/>
      <c r="YF27" s="605"/>
      <c r="YG27" s="605"/>
      <c r="YH27" s="605"/>
      <c r="YI27" s="605"/>
      <c r="YJ27" s="605"/>
      <c r="YK27" s="605"/>
      <c r="YL27" s="605"/>
      <c r="YM27" s="605"/>
      <c r="YN27" s="605"/>
      <c r="YO27" s="605"/>
      <c r="YP27" s="605"/>
      <c r="YQ27" s="605"/>
      <c r="YR27" s="605"/>
      <c r="YS27" s="605"/>
      <c r="YT27" s="605"/>
      <c r="YU27" s="605"/>
      <c r="YV27" s="605"/>
      <c r="YW27" s="605"/>
      <c r="YX27" s="605"/>
      <c r="YY27" s="605"/>
      <c r="YZ27" s="605"/>
      <c r="ZA27" s="605"/>
      <c r="ZB27" s="605"/>
      <c r="ZC27" s="605"/>
      <c r="ZD27" s="605"/>
      <c r="ZE27" s="605"/>
      <c r="ZF27" s="605"/>
      <c r="ZG27" s="605"/>
      <c r="ZH27" s="605"/>
      <c r="ZI27" s="605"/>
      <c r="ZJ27" s="605"/>
      <c r="ZK27" s="605"/>
      <c r="ZL27" s="605"/>
      <c r="ZM27" s="605"/>
      <c r="ZN27" s="605"/>
      <c r="ZO27" s="605"/>
      <c r="ZP27" s="605"/>
      <c r="ZQ27" s="605"/>
      <c r="ZR27" s="605"/>
      <c r="ZS27" s="605"/>
      <c r="ZT27" s="605"/>
      <c r="ZU27" s="605"/>
      <c r="ZV27" s="605"/>
      <c r="ZW27" s="605"/>
      <c r="ZX27" s="605"/>
      <c r="ZY27" s="605"/>
      <c r="ZZ27" s="605"/>
      <c r="AAA27" s="605"/>
      <c r="AAB27" s="605"/>
      <c r="AAC27" s="605"/>
      <c r="AAD27" s="605"/>
      <c r="AAE27" s="605"/>
      <c r="AAF27" s="605"/>
      <c r="AAG27" s="605"/>
      <c r="AAH27" s="605"/>
      <c r="AAI27" s="605"/>
      <c r="AAJ27" s="605"/>
      <c r="AAK27" s="605"/>
      <c r="AAL27" s="605"/>
      <c r="AAM27" s="605"/>
      <c r="AAN27" s="605"/>
      <c r="AAO27" s="605"/>
      <c r="AAP27" s="605"/>
      <c r="AAQ27" s="605"/>
      <c r="AAR27" s="605"/>
      <c r="AAS27" s="605"/>
      <c r="AAT27" s="605"/>
      <c r="AAU27" s="605"/>
      <c r="AAV27" s="605"/>
      <c r="AAW27" s="605"/>
      <c r="AAX27" s="605"/>
      <c r="AAY27" s="605"/>
      <c r="AAZ27" s="605"/>
      <c r="ABA27" s="605"/>
      <c r="ABB27" s="605"/>
      <c r="ABC27" s="605"/>
      <c r="ABD27" s="605"/>
      <c r="ABE27" s="605"/>
      <c r="ABF27" s="605"/>
      <c r="ABG27" s="605"/>
      <c r="ABH27" s="605"/>
      <c r="ABI27" s="605"/>
      <c r="ABJ27" s="605"/>
      <c r="ABK27" s="605"/>
      <c r="ABL27" s="605"/>
      <c r="ABM27" s="605"/>
      <c r="ABN27" s="605"/>
      <c r="ABO27" s="605"/>
      <c r="ABP27" s="605"/>
      <c r="ABQ27" s="605"/>
      <c r="ABR27" s="605"/>
      <c r="ABS27" s="605"/>
      <c r="ABT27" s="605"/>
      <c r="ABU27" s="605"/>
      <c r="ABV27" s="605"/>
      <c r="ABW27" s="605"/>
      <c r="ABX27" s="605"/>
      <c r="ABY27" s="605"/>
      <c r="ABZ27" s="605"/>
      <c r="ACA27" s="605"/>
      <c r="ACB27" s="605"/>
      <c r="ACC27" s="605"/>
      <c r="ACD27" s="605"/>
      <c r="ACE27" s="605"/>
      <c r="ACF27" s="605"/>
      <c r="ACG27" s="605"/>
      <c r="ACH27" s="605"/>
      <c r="ACI27" s="605"/>
      <c r="ACJ27" s="605"/>
      <c r="ACK27" s="605"/>
      <c r="ACL27" s="605"/>
      <c r="ACM27" s="605"/>
      <c r="ACN27" s="605"/>
      <c r="ACO27" s="605"/>
      <c r="ACP27" s="605"/>
      <c r="ACQ27" s="605"/>
      <c r="ACR27" s="605"/>
      <c r="ACS27" s="605"/>
      <c r="ACT27" s="605"/>
      <c r="ACU27" s="605"/>
      <c r="ACV27" s="605"/>
      <c r="ACW27" s="605"/>
      <c r="ACX27" s="605"/>
      <c r="ACY27" s="605"/>
      <c r="ACZ27" s="605"/>
      <c r="ADA27" s="605"/>
      <c r="ADB27" s="605"/>
      <c r="ADC27" s="605"/>
      <c r="ADD27" s="605"/>
      <c r="ADE27" s="605"/>
      <c r="ADF27" s="605"/>
      <c r="ADG27" s="605"/>
      <c r="ADH27" s="605"/>
      <c r="ADI27" s="605"/>
      <c r="ADJ27" s="605"/>
      <c r="ADK27" s="605"/>
      <c r="ADL27" s="605"/>
      <c r="ADM27" s="605"/>
      <c r="ADN27" s="605"/>
      <c r="ADO27" s="605"/>
      <c r="ADP27" s="605"/>
      <c r="ADQ27" s="605"/>
      <c r="ADR27" s="605"/>
      <c r="ADS27" s="605"/>
      <c r="ADT27" s="605"/>
      <c r="ADU27" s="605"/>
      <c r="ADV27" s="605"/>
      <c r="ADW27" s="605"/>
      <c r="ADX27" s="605"/>
      <c r="ADY27" s="605"/>
      <c r="ADZ27" s="605"/>
      <c r="AEA27" s="605"/>
      <c r="AEB27" s="605"/>
      <c r="AEC27" s="605"/>
      <c r="AED27" s="605"/>
      <c r="AEE27" s="605"/>
      <c r="AEF27" s="605"/>
      <c r="AEG27" s="605"/>
      <c r="AEH27" s="605"/>
      <c r="AEI27" s="605"/>
      <c r="AEJ27" s="605"/>
      <c r="AEK27" s="605"/>
      <c r="AEL27" s="605"/>
      <c r="AEM27" s="605"/>
      <c r="AEN27" s="605"/>
      <c r="AEO27" s="605"/>
      <c r="AEP27" s="605"/>
      <c r="AEQ27" s="605"/>
      <c r="AER27" s="605"/>
      <c r="AES27" s="605"/>
      <c r="AET27" s="605"/>
      <c r="AEU27" s="605"/>
      <c r="AEV27" s="605"/>
      <c r="AEW27" s="605"/>
      <c r="AEX27" s="605"/>
      <c r="AEY27" s="605"/>
      <c r="AEZ27" s="605"/>
      <c r="AFA27" s="605"/>
      <c r="AFB27" s="605"/>
      <c r="AFC27" s="605"/>
      <c r="AFD27" s="605"/>
      <c r="AFE27" s="605"/>
      <c r="AFF27" s="605"/>
      <c r="AFG27" s="605"/>
      <c r="AFH27" s="605"/>
      <c r="AFI27" s="605"/>
      <c r="AFJ27" s="605"/>
      <c r="AFK27" s="605"/>
      <c r="AFL27" s="605"/>
      <c r="AFM27" s="605"/>
      <c r="AFN27" s="605"/>
      <c r="AFO27" s="605"/>
      <c r="AFP27" s="605"/>
      <c r="AFQ27" s="605"/>
      <c r="AFR27" s="605"/>
      <c r="AFS27" s="605"/>
      <c r="AFT27" s="605"/>
      <c r="AFU27" s="605"/>
      <c r="AFV27" s="605"/>
      <c r="AFW27" s="605"/>
      <c r="AFX27" s="605"/>
      <c r="AFY27" s="605"/>
      <c r="AFZ27" s="605"/>
      <c r="AGA27" s="605"/>
      <c r="AGB27" s="605"/>
      <c r="AGC27" s="605"/>
      <c r="AGD27" s="605"/>
      <c r="AGE27" s="605"/>
      <c r="AGF27" s="605"/>
      <c r="AGG27" s="605"/>
      <c r="AGH27" s="605"/>
      <c r="AGI27" s="605"/>
      <c r="AGJ27" s="605"/>
      <c r="AGK27" s="605"/>
      <c r="AGL27" s="605"/>
      <c r="AGM27" s="605"/>
      <c r="AGN27" s="605"/>
      <c r="AGO27" s="605"/>
      <c r="AGP27" s="605"/>
      <c r="AGQ27" s="605"/>
      <c r="AGR27" s="605"/>
      <c r="AGS27" s="605"/>
      <c r="AGT27" s="605"/>
      <c r="AGU27" s="605"/>
      <c r="AGV27" s="605"/>
      <c r="AGW27" s="605"/>
      <c r="AGX27" s="605"/>
      <c r="AGY27" s="605"/>
      <c r="AGZ27" s="605"/>
      <c r="AHA27" s="605"/>
      <c r="AHB27" s="605"/>
      <c r="AHC27" s="605"/>
      <c r="AHD27" s="605"/>
      <c r="AHE27" s="605"/>
      <c r="AHF27" s="605"/>
      <c r="AHG27" s="605"/>
      <c r="AHH27" s="605"/>
      <c r="AHI27" s="605"/>
      <c r="AHJ27" s="605"/>
      <c r="AHK27" s="605"/>
      <c r="AHL27" s="605"/>
      <c r="AHM27" s="605"/>
      <c r="AHN27" s="605"/>
      <c r="AHO27" s="605"/>
      <c r="AHP27" s="605"/>
      <c r="AHQ27" s="605"/>
      <c r="AHR27" s="605"/>
      <c r="AHS27" s="605"/>
      <c r="AHT27" s="605"/>
      <c r="AHU27" s="605"/>
      <c r="AHV27" s="605"/>
      <c r="AHW27" s="605"/>
      <c r="AHX27" s="605"/>
      <c r="AHY27" s="605"/>
      <c r="AHZ27" s="605"/>
      <c r="AIA27" s="605"/>
      <c r="AIB27" s="605"/>
      <c r="AIC27" s="605"/>
      <c r="AID27" s="605"/>
      <c r="AIE27" s="605"/>
      <c r="AIF27" s="605"/>
      <c r="AIG27" s="605"/>
      <c r="AIH27" s="605"/>
      <c r="AII27" s="605"/>
      <c r="AIJ27" s="605"/>
      <c r="AIK27" s="605"/>
      <c r="AIL27" s="605"/>
      <c r="AIM27" s="605"/>
      <c r="AIN27" s="605"/>
      <c r="AIO27" s="605"/>
      <c r="AIP27" s="605"/>
      <c r="AIQ27" s="605"/>
      <c r="AIR27" s="605"/>
      <c r="AIS27" s="605"/>
      <c r="AIT27" s="605"/>
      <c r="AIU27" s="605"/>
      <c r="AIV27" s="605"/>
      <c r="AIW27" s="605"/>
      <c r="AIX27" s="605"/>
      <c r="AIY27" s="605"/>
      <c r="AIZ27" s="605"/>
      <c r="AJA27" s="605"/>
      <c r="AJB27" s="605"/>
      <c r="AJC27" s="605"/>
      <c r="AJD27" s="605"/>
      <c r="AJE27" s="605"/>
      <c r="AJF27" s="605"/>
      <c r="AJG27" s="605"/>
      <c r="AJH27" s="605"/>
      <c r="AJI27" s="605"/>
      <c r="AJJ27" s="605"/>
      <c r="AJK27" s="605"/>
      <c r="AJL27" s="605"/>
      <c r="AJM27" s="605"/>
      <c r="AJN27" s="605"/>
      <c r="AJO27" s="605"/>
      <c r="AJP27" s="605"/>
      <c r="AJQ27" s="605"/>
      <c r="AJR27" s="605"/>
      <c r="AJS27" s="605"/>
      <c r="AJT27" s="605"/>
      <c r="AJU27" s="605"/>
      <c r="AJV27" s="605"/>
      <c r="AJW27" s="605"/>
      <c r="AJX27" s="605"/>
      <c r="AJY27" s="605"/>
      <c r="AJZ27" s="605"/>
      <c r="AKA27" s="605"/>
      <c r="AKB27" s="605"/>
      <c r="AKC27" s="605"/>
      <c r="AKD27" s="605"/>
      <c r="AKE27" s="605"/>
      <c r="AKF27" s="605"/>
      <c r="AKG27" s="605"/>
      <c r="AKH27" s="605"/>
      <c r="AKI27" s="605"/>
      <c r="AKJ27" s="605"/>
      <c r="AKK27" s="605"/>
      <c r="AKL27" s="605"/>
      <c r="AKM27" s="605"/>
      <c r="AKN27" s="605"/>
      <c r="AKO27" s="605"/>
      <c r="AKP27" s="605"/>
      <c r="AKQ27" s="605"/>
      <c r="AKR27" s="605"/>
      <c r="AKS27" s="605"/>
      <c r="AKT27" s="605"/>
      <c r="AKU27" s="605"/>
      <c r="AKV27" s="605"/>
      <c r="AKW27" s="605"/>
      <c r="AKX27" s="605"/>
      <c r="AKY27" s="605"/>
      <c r="AKZ27" s="605"/>
      <c r="ALA27" s="605"/>
      <c r="ALB27" s="605"/>
      <c r="ALC27" s="605"/>
      <c r="ALD27" s="605"/>
      <c r="ALE27" s="605"/>
      <c r="ALF27" s="605"/>
      <c r="ALG27" s="605"/>
      <c r="ALH27" s="605"/>
      <c r="ALI27" s="605"/>
      <c r="ALJ27" s="605"/>
      <c r="ALK27" s="605"/>
      <c r="ALL27" s="605"/>
      <c r="ALM27" s="605"/>
      <c r="ALN27" s="605"/>
      <c r="ALO27" s="605"/>
      <c r="ALP27" s="605"/>
      <c r="ALQ27" s="605"/>
      <c r="ALR27" s="605"/>
      <c r="ALS27" s="605"/>
      <c r="ALT27" s="605"/>
      <c r="ALU27" s="605"/>
      <c r="ALV27" s="605"/>
      <c r="ALW27" s="605"/>
      <c r="ALX27" s="605"/>
      <c r="ALY27" s="605"/>
      <c r="ALZ27" s="605"/>
      <c r="AMA27" s="605"/>
      <c r="AMB27" s="605"/>
      <c r="AMC27" s="605"/>
      <c r="AMD27" s="605"/>
      <c r="AME27" s="605"/>
      <c r="AMF27" s="605"/>
      <c r="AMG27" s="605"/>
      <c r="AMH27" s="605"/>
      <c r="AMI27" s="605"/>
      <c r="AMJ27" s="605"/>
      <c r="AMK27" s="605"/>
      <c r="AML27" s="605"/>
      <c r="AMM27" s="605"/>
      <c r="AMN27" s="605"/>
      <c r="AMO27" s="605"/>
      <c r="AMP27" s="605"/>
      <c r="AMQ27" s="605"/>
      <c r="AMR27" s="605"/>
      <c r="AMS27" s="605"/>
      <c r="AMT27" s="605"/>
      <c r="AMU27" s="605"/>
      <c r="AMV27" s="605"/>
      <c r="AMW27" s="605"/>
      <c r="AMX27" s="605"/>
      <c r="AMY27" s="605"/>
      <c r="AMZ27" s="605"/>
      <c r="ANA27" s="605"/>
      <c r="ANB27" s="605"/>
      <c r="ANC27" s="605"/>
      <c r="AND27" s="605"/>
      <c r="ANE27" s="605"/>
      <c r="ANF27" s="605"/>
      <c r="ANG27" s="605"/>
      <c r="ANH27" s="605"/>
      <c r="ANI27" s="605"/>
      <c r="ANJ27" s="605"/>
      <c r="ANK27" s="605"/>
      <c r="ANL27" s="605"/>
      <c r="ANM27" s="605"/>
      <c r="ANN27" s="605"/>
      <c r="ANO27" s="605"/>
      <c r="ANP27" s="605"/>
      <c r="ANQ27" s="605"/>
      <c r="ANR27" s="605"/>
      <c r="ANS27" s="605"/>
      <c r="ANT27" s="605"/>
      <c r="ANU27" s="605"/>
      <c r="ANV27" s="605"/>
      <c r="ANW27" s="605"/>
      <c r="ANX27" s="605"/>
      <c r="ANY27" s="605"/>
      <c r="ANZ27" s="605"/>
      <c r="AOA27" s="605"/>
      <c r="AOB27" s="605"/>
      <c r="AOC27" s="605"/>
      <c r="AOD27" s="605"/>
      <c r="AOE27" s="605"/>
      <c r="AOF27" s="605"/>
      <c r="AOG27" s="605"/>
      <c r="AOH27" s="605"/>
      <c r="AOI27" s="605"/>
      <c r="AOJ27" s="605"/>
      <c r="AOK27" s="605"/>
      <c r="AOL27" s="605"/>
      <c r="AOM27" s="605"/>
      <c r="AON27" s="605"/>
      <c r="AOO27" s="605"/>
      <c r="AOP27" s="605"/>
      <c r="AOQ27" s="605"/>
      <c r="AOR27" s="605"/>
      <c r="AOS27" s="605"/>
      <c r="AOT27" s="605"/>
      <c r="AOU27" s="605"/>
      <c r="AOV27" s="605"/>
      <c r="AOW27" s="605"/>
      <c r="AOX27" s="605"/>
      <c r="AOY27" s="605"/>
      <c r="AOZ27" s="605"/>
      <c r="APA27" s="605"/>
      <c r="APB27" s="605"/>
      <c r="APC27" s="605"/>
      <c r="APD27" s="605"/>
      <c r="APE27" s="605"/>
      <c r="APF27" s="605"/>
      <c r="APG27" s="605"/>
      <c r="APH27" s="605"/>
      <c r="API27" s="605"/>
      <c r="APJ27" s="605"/>
      <c r="APK27" s="605"/>
      <c r="APL27" s="605"/>
      <c r="APM27" s="605"/>
      <c r="APN27" s="605"/>
      <c r="APO27" s="605"/>
      <c r="APP27" s="605"/>
      <c r="APQ27" s="605"/>
      <c r="APR27" s="605"/>
      <c r="APS27" s="605"/>
      <c r="APT27" s="605"/>
      <c r="APU27" s="605"/>
      <c r="APV27" s="605"/>
      <c r="APW27" s="605"/>
      <c r="APX27" s="605"/>
      <c r="APY27" s="605"/>
      <c r="APZ27" s="605"/>
      <c r="AQA27" s="605"/>
      <c r="AQB27" s="605"/>
      <c r="AQC27" s="605"/>
      <c r="AQD27" s="605"/>
      <c r="AQE27" s="605"/>
      <c r="AQF27" s="605"/>
      <c r="AQG27" s="605"/>
      <c r="AQH27" s="605"/>
      <c r="AQI27" s="605"/>
      <c r="AQJ27" s="605"/>
      <c r="AQK27" s="605"/>
      <c r="AQL27" s="605"/>
      <c r="AQM27" s="605"/>
      <c r="AQN27" s="605"/>
      <c r="AQO27" s="605"/>
      <c r="AQP27" s="605"/>
      <c r="AQQ27" s="605"/>
      <c r="AQR27" s="605"/>
      <c r="AQS27" s="605"/>
      <c r="AQT27" s="605"/>
      <c r="AQU27" s="605"/>
      <c r="AQV27" s="605"/>
      <c r="AQW27" s="605"/>
      <c r="AQX27" s="605"/>
      <c r="AQY27" s="605"/>
      <c r="AQZ27" s="605"/>
      <c r="ARA27" s="605"/>
      <c r="ARB27" s="605"/>
      <c r="ARC27" s="605"/>
      <c r="ARD27" s="605"/>
      <c r="ARE27" s="605"/>
      <c r="ARF27" s="605"/>
      <c r="ARG27" s="605"/>
      <c r="ARH27" s="605"/>
      <c r="ARI27" s="605"/>
      <c r="ARJ27" s="605"/>
      <c r="ARK27" s="605"/>
      <c r="ARL27" s="605"/>
      <c r="ARM27" s="605"/>
      <c r="ARN27" s="605"/>
      <c r="ARO27" s="605"/>
      <c r="ARP27" s="605"/>
      <c r="ARQ27" s="605"/>
      <c r="ARR27" s="605"/>
      <c r="ARS27" s="605"/>
      <c r="ART27" s="605"/>
      <c r="ARU27" s="605"/>
      <c r="ARV27" s="605"/>
      <c r="ARW27" s="605"/>
      <c r="ARX27" s="605"/>
      <c r="ARY27" s="605"/>
      <c r="ARZ27" s="605"/>
      <c r="ASA27" s="605"/>
      <c r="ASB27" s="605"/>
      <c r="ASC27" s="605"/>
      <c r="ASD27" s="605"/>
      <c r="ASE27" s="605"/>
      <c r="ASF27" s="605"/>
      <c r="ASG27" s="605"/>
      <c r="ASH27" s="605"/>
      <c r="ASI27" s="605"/>
      <c r="ASJ27" s="605"/>
      <c r="ASK27" s="605"/>
      <c r="ASL27" s="605"/>
      <c r="ASM27" s="605"/>
      <c r="ASN27" s="605"/>
      <c r="ASO27" s="605"/>
      <c r="ASP27" s="605"/>
      <c r="ASQ27" s="605"/>
      <c r="ASR27" s="605"/>
      <c r="ASS27" s="605"/>
      <c r="AST27" s="605"/>
      <c r="ASU27" s="605"/>
      <c r="ASV27" s="605"/>
      <c r="ASW27" s="605"/>
      <c r="ASX27" s="605"/>
      <c r="ASY27" s="605"/>
      <c r="ASZ27" s="605"/>
      <c r="ATA27" s="605"/>
      <c r="ATB27" s="605"/>
      <c r="ATC27" s="605"/>
      <c r="ATD27" s="605"/>
      <c r="ATE27" s="605"/>
      <c r="ATF27" s="605"/>
      <c r="ATG27" s="605"/>
      <c r="ATH27" s="605"/>
      <c r="ATI27" s="605"/>
      <c r="ATJ27" s="605"/>
      <c r="ATK27" s="605"/>
      <c r="ATL27" s="605"/>
      <c r="ATM27" s="605"/>
      <c r="ATN27" s="605"/>
      <c r="ATO27" s="605"/>
      <c r="ATP27" s="605"/>
      <c r="ATQ27" s="605"/>
      <c r="ATR27" s="605"/>
      <c r="ATS27" s="605"/>
      <c r="ATT27" s="605"/>
      <c r="ATU27" s="605"/>
      <c r="ATV27" s="605"/>
      <c r="ATW27" s="605"/>
      <c r="ATX27" s="605"/>
      <c r="ATY27" s="605"/>
      <c r="ATZ27" s="605"/>
      <c r="AUA27" s="605"/>
      <c r="AUB27" s="605"/>
      <c r="AUC27" s="605"/>
      <c r="AUD27" s="605"/>
      <c r="AUE27" s="605"/>
      <c r="AUF27" s="605"/>
      <c r="AUG27" s="605"/>
      <c r="AUH27" s="605"/>
      <c r="AUI27" s="605"/>
      <c r="AUJ27" s="605"/>
      <c r="AUK27" s="605"/>
      <c r="AUL27" s="605"/>
      <c r="AUM27" s="605"/>
      <c r="AUN27" s="605"/>
      <c r="AUO27" s="605"/>
      <c r="AUP27" s="605"/>
      <c r="AUQ27" s="605"/>
      <c r="AUR27" s="605"/>
      <c r="AUS27" s="605"/>
      <c r="AUT27" s="605"/>
      <c r="AUU27" s="605"/>
      <c r="AUV27" s="605"/>
      <c r="AUW27" s="605"/>
      <c r="AUX27" s="605"/>
      <c r="AUY27" s="605"/>
      <c r="AUZ27" s="605"/>
      <c r="AVA27" s="605"/>
      <c r="AVB27" s="605"/>
      <c r="AVC27" s="605"/>
      <c r="AVD27" s="605"/>
      <c r="AVE27" s="605"/>
      <c r="AVF27" s="605"/>
      <c r="AVG27" s="605"/>
      <c r="AVH27" s="605"/>
      <c r="AVI27" s="605"/>
      <c r="AVJ27" s="605"/>
      <c r="AVK27" s="605"/>
      <c r="AVL27" s="605"/>
      <c r="AVM27" s="605"/>
      <c r="AVN27" s="605"/>
      <c r="AVO27" s="605"/>
      <c r="AVP27" s="605"/>
      <c r="AVQ27" s="605"/>
      <c r="AVR27" s="605"/>
      <c r="AVS27" s="605"/>
      <c r="AVT27" s="605"/>
      <c r="AVU27" s="605"/>
      <c r="AVV27" s="605"/>
      <c r="AVW27" s="605"/>
      <c r="AVX27" s="605"/>
      <c r="AVY27" s="605"/>
      <c r="AVZ27" s="605"/>
      <c r="AWA27" s="605"/>
      <c r="AWB27" s="605"/>
      <c r="AWC27" s="605"/>
      <c r="AWD27" s="605"/>
      <c r="AWE27" s="605"/>
      <c r="AWF27" s="605"/>
      <c r="AWG27" s="605"/>
      <c r="AWH27" s="605"/>
      <c r="AWI27" s="605"/>
      <c r="AWJ27" s="605"/>
      <c r="AWK27" s="605"/>
      <c r="AWL27" s="605"/>
      <c r="AWM27" s="605"/>
      <c r="AWN27" s="605"/>
      <c r="AWO27" s="605"/>
      <c r="AWP27" s="605"/>
      <c r="AWQ27" s="605"/>
      <c r="AWR27" s="605"/>
      <c r="AWS27" s="605"/>
      <c r="AWT27" s="605"/>
      <c r="AWU27" s="605"/>
      <c r="AWV27" s="605"/>
      <c r="AWW27" s="605"/>
      <c r="AWX27" s="605"/>
      <c r="AWY27" s="605"/>
      <c r="AWZ27" s="605"/>
      <c r="AXA27" s="605"/>
      <c r="AXB27" s="605"/>
      <c r="AXC27" s="605"/>
      <c r="AXD27" s="605"/>
      <c r="AXE27" s="605"/>
      <c r="AXF27" s="605"/>
      <c r="AXG27" s="605"/>
      <c r="AXH27" s="605"/>
      <c r="AXI27" s="605"/>
      <c r="AXJ27" s="605"/>
      <c r="AXK27" s="605"/>
      <c r="AXL27" s="605"/>
      <c r="AXM27" s="605"/>
      <c r="AXN27" s="605"/>
      <c r="AXO27" s="605"/>
      <c r="AXP27" s="605"/>
      <c r="AXQ27" s="605"/>
      <c r="AXR27" s="605"/>
      <c r="AXS27" s="605"/>
      <c r="AXT27" s="605"/>
      <c r="AXU27" s="605"/>
      <c r="AXV27" s="605"/>
      <c r="AXW27" s="605"/>
      <c r="AXX27" s="605"/>
      <c r="AXY27" s="605"/>
      <c r="AXZ27" s="605"/>
      <c r="AYA27" s="605"/>
      <c r="AYB27" s="605"/>
      <c r="AYC27" s="605"/>
      <c r="AYD27" s="605"/>
      <c r="AYE27" s="605"/>
      <c r="AYF27" s="605"/>
      <c r="AYG27" s="605"/>
      <c r="AYH27" s="605"/>
      <c r="AYI27" s="605"/>
      <c r="AYJ27" s="605"/>
      <c r="AYK27" s="605"/>
      <c r="AYL27" s="605"/>
      <c r="AYM27" s="605"/>
      <c r="AYN27" s="605"/>
      <c r="AYO27" s="605"/>
      <c r="AYP27" s="605"/>
      <c r="AYQ27" s="605"/>
      <c r="AYR27" s="605"/>
      <c r="AYS27" s="605"/>
      <c r="AYT27" s="605"/>
      <c r="AYU27" s="605"/>
      <c r="AYV27" s="605"/>
      <c r="AYW27" s="605"/>
      <c r="AYX27" s="605"/>
      <c r="AYY27" s="605"/>
      <c r="AYZ27" s="605"/>
      <c r="AZA27" s="605"/>
      <c r="AZB27" s="605"/>
      <c r="AZC27" s="605"/>
      <c r="AZD27" s="605"/>
      <c r="AZE27" s="605"/>
      <c r="AZF27" s="605"/>
      <c r="AZG27" s="605"/>
      <c r="AZH27" s="605"/>
      <c r="AZI27" s="605"/>
      <c r="AZJ27" s="605"/>
      <c r="AZK27" s="605"/>
      <c r="AZL27" s="605"/>
      <c r="AZM27" s="605"/>
      <c r="AZN27" s="605"/>
      <c r="AZO27" s="605"/>
      <c r="AZP27" s="605"/>
      <c r="AZQ27" s="605"/>
      <c r="AZR27" s="605"/>
      <c r="AZS27" s="605"/>
      <c r="AZT27" s="605"/>
      <c r="AZU27" s="605"/>
      <c r="AZV27" s="605"/>
      <c r="AZW27" s="605"/>
      <c r="AZX27" s="605"/>
      <c r="AZY27" s="605"/>
      <c r="AZZ27" s="605"/>
      <c r="BAA27" s="605"/>
      <c r="BAB27" s="605"/>
      <c r="BAC27" s="605"/>
      <c r="BAD27" s="605"/>
      <c r="BAE27" s="605"/>
      <c r="BAF27" s="605"/>
      <c r="BAG27" s="605"/>
      <c r="BAH27" s="605"/>
      <c r="BAI27" s="605"/>
      <c r="BAJ27" s="605"/>
      <c r="BAK27" s="605"/>
      <c r="BAL27" s="605"/>
      <c r="BAM27" s="605"/>
      <c r="BAN27" s="605"/>
      <c r="BAO27" s="605"/>
      <c r="BAP27" s="605"/>
      <c r="BAQ27" s="605"/>
      <c r="BAR27" s="605"/>
      <c r="BAS27" s="605"/>
      <c r="BAT27" s="605"/>
      <c r="BAU27" s="605"/>
      <c r="BAV27" s="605"/>
      <c r="BAW27" s="605"/>
      <c r="BAX27" s="605"/>
      <c r="BAY27" s="605"/>
      <c r="BAZ27" s="605"/>
      <c r="BBA27" s="605"/>
      <c r="BBB27" s="605"/>
      <c r="BBC27" s="605"/>
      <c r="BBD27" s="605"/>
      <c r="BBE27" s="605"/>
      <c r="BBF27" s="605"/>
      <c r="BBG27" s="605"/>
      <c r="BBH27" s="605"/>
      <c r="BBI27" s="605"/>
      <c r="BBJ27" s="605"/>
      <c r="BBK27" s="605"/>
      <c r="BBL27" s="605"/>
      <c r="BBM27" s="605"/>
      <c r="BBN27" s="605"/>
      <c r="BBO27" s="605"/>
      <c r="BBP27" s="605"/>
      <c r="BBQ27" s="605"/>
      <c r="BBR27" s="605"/>
      <c r="BBS27" s="605"/>
      <c r="BBT27" s="605"/>
      <c r="BBU27" s="605"/>
      <c r="BBV27" s="605"/>
      <c r="BBW27" s="605"/>
      <c r="BBX27" s="605"/>
      <c r="BBY27" s="605"/>
      <c r="BBZ27" s="605"/>
      <c r="BCA27" s="605"/>
      <c r="BCB27" s="605"/>
      <c r="BCC27" s="605"/>
      <c r="BCD27" s="605"/>
      <c r="BCE27" s="605"/>
      <c r="BCF27" s="605"/>
      <c r="BCG27" s="605"/>
      <c r="BCH27" s="605"/>
      <c r="BCI27" s="605"/>
      <c r="BCJ27" s="605"/>
      <c r="BCK27" s="605"/>
      <c r="BCL27" s="605"/>
      <c r="BCM27" s="605"/>
      <c r="BCN27" s="605"/>
      <c r="BCO27" s="605"/>
      <c r="BCP27" s="605"/>
      <c r="BCQ27" s="605"/>
      <c r="BCR27" s="605"/>
      <c r="BCS27" s="605"/>
      <c r="BCT27" s="605"/>
      <c r="BCU27" s="605"/>
      <c r="BCV27" s="605"/>
      <c r="BCW27" s="605"/>
      <c r="BCX27" s="605"/>
      <c r="BCY27" s="605"/>
      <c r="BCZ27" s="605"/>
      <c r="BDA27" s="605"/>
      <c r="BDB27" s="605"/>
      <c r="BDC27" s="605"/>
      <c r="BDD27" s="605"/>
      <c r="BDE27" s="605"/>
      <c r="BDF27" s="605"/>
      <c r="BDG27" s="605"/>
      <c r="BDH27" s="605"/>
      <c r="BDI27" s="605"/>
      <c r="BDJ27" s="605"/>
      <c r="BDK27" s="605"/>
      <c r="BDL27" s="605"/>
      <c r="BDM27" s="605"/>
      <c r="BDN27" s="605"/>
      <c r="BDO27" s="605"/>
      <c r="BDP27" s="605"/>
      <c r="BDQ27" s="605"/>
      <c r="BDR27" s="605"/>
      <c r="BDS27" s="605"/>
      <c r="BDT27" s="605"/>
      <c r="BDU27" s="605"/>
      <c r="BDV27" s="605"/>
      <c r="BDW27" s="605"/>
      <c r="BDX27" s="605"/>
      <c r="BDY27" s="605"/>
      <c r="BDZ27" s="605"/>
      <c r="BEA27" s="605"/>
      <c r="BEB27" s="605"/>
      <c r="BEC27" s="605"/>
      <c r="BED27" s="605"/>
      <c r="BEE27" s="605"/>
      <c r="BEF27" s="605"/>
      <c r="BEG27" s="605"/>
      <c r="BEH27" s="605"/>
      <c r="BEI27" s="605"/>
      <c r="BEJ27" s="605"/>
      <c r="BEK27" s="605"/>
      <c r="BEL27" s="605"/>
      <c r="BEM27" s="605"/>
      <c r="BEN27" s="605"/>
      <c r="BEO27" s="605"/>
      <c r="BEP27" s="605"/>
      <c r="BEQ27" s="605"/>
      <c r="BER27" s="605"/>
      <c r="BES27" s="605"/>
      <c r="BET27" s="605"/>
      <c r="BEU27" s="605"/>
      <c r="BEV27" s="605"/>
      <c r="BEW27" s="605"/>
      <c r="BEX27" s="605"/>
      <c r="BEY27" s="605"/>
      <c r="BEZ27" s="605"/>
      <c r="BFA27" s="605"/>
      <c r="BFB27" s="605"/>
      <c r="BFC27" s="605"/>
      <c r="BFD27" s="605"/>
      <c r="BFE27" s="605"/>
      <c r="BFF27" s="605"/>
      <c r="BFG27" s="605"/>
      <c r="BFH27" s="605"/>
      <c r="BFI27" s="605"/>
      <c r="BFJ27" s="605"/>
      <c r="BFK27" s="605"/>
      <c r="BFL27" s="605"/>
      <c r="BFM27" s="605"/>
      <c r="BFN27" s="605"/>
      <c r="BFO27" s="605"/>
      <c r="BFP27" s="605"/>
      <c r="BFQ27" s="605"/>
      <c r="BFR27" s="605"/>
      <c r="BFS27" s="605"/>
      <c r="BFT27" s="605"/>
      <c r="BFU27" s="605"/>
      <c r="BFV27" s="605"/>
      <c r="BFW27" s="605"/>
      <c r="BFX27" s="605"/>
      <c r="BFY27" s="605"/>
      <c r="BFZ27" s="605"/>
      <c r="BGA27" s="605"/>
      <c r="BGB27" s="605"/>
      <c r="BGC27" s="605"/>
      <c r="BGD27" s="605"/>
      <c r="BGE27" s="605"/>
      <c r="BGF27" s="605"/>
      <c r="BGG27" s="605"/>
      <c r="BGH27" s="605"/>
      <c r="BGI27" s="605"/>
      <c r="BGJ27" s="605"/>
      <c r="BGK27" s="605"/>
      <c r="BGL27" s="605"/>
      <c r="BGM27" s="605"/>
      <c r="BGN27" s="605"/>
      <c r="BGO27" s="605"/>
      <c r="BGP27" s="605"/>
      <c r="BGQ27" s="605"/>
      <c r="BGR27" s="605"/>
      <c r="BGS27" s="605"/>
      <c r="BGT27" s="605"/>
      <c r="BGU27" s="605"/>
      <c r="BGV27" s="605"/>
      <c r="BGW27" s="605"/>
      <c r="BGX27" s="605"/>
      <c r="BGY27" s="605"/>
      <c r="BGZ27" s="605"/>
      <c r="BHA27" s="605"/>
      <c r="BHB27" s="605"/>
      <c r="BHC27" s="605"/>
      <c r="BHD27" s="605"/>
      <c r="BHE27" s="605"/>
      <c r="BHF27" s="605"/>
      <c r="BHG27" s="605"/>
      <c r="BHH27" s="605"/>
      <c r="BHI27" s="605"/>
      <c r="BHJ27" s="605"/>
      <c r="BHK27" s="605"/>
      <c r="BHL27" s="605"/>
      <c r="BHM27" s="605"/>
      <c r="BHN27" s="605"/>
      <c r="BHO27" s="605"/>
      <c r="BHP27" s="605"/>
      <c r="BHQ27" s="605"/>
      <c r="BHR27" s="605"/>
      <c r="BHS27" s="605"/>
      <c r="BHT27" s="605"/>
      <c r="BHU27" s="605"/>
      <c r="BHV27" s="605"/>
      <c r="BHW27" s="605"/>
      <c r="BHX27" s="605"/>
      <c r="BHY27" s="605"/>
      <c r="BHZ27" s="605"/>
      <c r="BIA27" s="605"/>
      <c r="BIB27" s="605"/>
      <c r="BIC27" s="605"/>
      <c r="BID27" s="605"/>
      <c r="BIE27" s="605"/>
      <c r="BIF27" s="605"/>
      <c r="BIG27" s="605"/>
      <c r="BIH27" s="605"/>
      <c r="BII27" s="605"/>
      <c r="BIJ27" s="605"/>
      <c r="BIK27" s="605"/>
      <c r="BIL27" s="605"/>
      <c r="BIM27" s="605"/>
      <c r="BIN27" s="605"/>
      <c r="BIO27" s="605"/>
      <c r="BIP27" s="605"/>
      <c r="BIQ27" s="605"/>
      <c r="BIR27" s="605"/>
      <c r="BIS27" s="605"/>
      <c r="BIT27" s="605"/>
      <c r="BIU27" s="605"/>
      <c r="BIV27" s="605"/>
      <c r="BIW27" s="605"/>
      <c r="BIX27" s="605"/>
      <c r="BIY27" s="605"/>
      <c r="BIZ27" s="605"/>
      <c r="BJA27" s="605"/>
      <c r="BJB27" s="605"/>
      <c r="BJC27" s="605"/>
      <c r="BJD27" s="605"/>
      <c r="BJE27" s="605"/>
      <c r="BJF27" s="605"/>
      <c r="BJG27" s="605"/>
      <c r="BJH27" s="605"/>
      <c r="BJI27" s="605"/>
      <c r="BJJ27" s="605"/>
      <c r="BJK27" s="605"/>
      <c r="BJL27" s="605"/>
      <c r="BJM27" s="605"/>
      <c r="BJN27" s="605"/>
      <c r="BJO27" s="605"/>
      <c r="BJP27" s="605"/>
      <c r="BJQ27" s="605"/>
      <c r="BJR27" s="605"/>
      <c r="BJS27" s="605"/>
      <c r="BJT27" s="605"/>
      <c r="BJU27" s="605"/>
      <c r="BJV27" s="605"/>
      <c r="BJW27" s="605"/>
      <c r="BJX27" s="605"/>
      <c r="BJY27" s="605"/>
      <c r="BJZ27" s="605"/>
      <c r="BKA27" s="605"/>
      <c r="BKB27" s="605"/>
      <c r="BKC27" s="605"/>
      <c r="BKD27" s="605"/>
      <c r="BKE27" s="605"/>
      <c r="BKF27" s="605"/>
      <c r="BKG27" s="605"/>
      <c r="BKH27" s="605"/>
      <c r="BKI27" s="605"/>
      <c r="BKJ27" s="605"/>
      <c r="BKK27" s="605"/>
      <c r="BKL27" s="605"/>
      <c r="BKM27" s="605"/>
      <c r="BKN27" s="605"/>
      <c r="BKO27" s="605"/>
      <c r="BKP27" s="605"/>
      <c r="BKQ27" s="605"/>
      <c r="BKR27" s="605"/>
      <c r="BKS27" s="605"/>
      <c r="BKT27" s="605"/>
      <c r="BKU27" s="605"/>
      <c r="BKV27" s="605"/>
      <c r="BKW27" s="605"/>
      <c r="BKX27" s="605"/>
      <c r="BKY27" s="605"/>
      <c r="BKZ27" s="605"/>
      <c r="BLA27" s="605"/>
      <c r="BLB27" s="605"/>
      <c r="BLC27" s="605"/>
      <c r="BLD27" s="605"/>
      <c r="BLE27" s="605"/>
      <c r="BLF27" s="605"/>
      <c r="BLG27" s="605"/>
      <c r="BLH27" s="605"/>
      <c r="BLI27" s="605"/>
      <c r="BLJ27" s="605"/>
      <c r="BLK27" s="605"/>
      <c r="BLL27" s="605"/>
      <c r="BLM27" s="605"/>
      <c r="BLN27" s="605"/>
      <c r="BLO27" s="605"/>
      <c r="BLP27" s="605"/>
      <c r="BLQ27" s="605"/>
      <c r="BLR27" s="605"/>
      <c r="BLS27" s="605"/>
      <c r="BLT27" s="605"/>
      <c r="BLU27" s="605"/>
      <c r="BLV27" s="605"/>
      <c r="BLW27" s="605"/>
      <c r="BLX27" s="605"/>
      <c r="BLY27" s="605"/>
      <c r="BLZ27" s="605"/>
      <c r="BMA27" s="605"/>
      <c r="BMB27" s="605"/>
      <c r="BMC27" s="605"/>
      <c r="BMD27" s="605"/>
      <c r="BME27" s="605"/>
      <c r="BMF27" s="605"/>
      <c r="BMG27" s="605"/>
      <c r="BMH27" s="605"/>
      <c r="BMI27" s="605"/>
      <c r="BMJ27" s="605"/>
      <c r="BMK27" s="605"/>
      <c r="BML27" s="605"/>
      <c r="BMM27" s="605"/>
      <c r="BMN27" s="605"/>
      <c r="BMO27" s="605"/>
      <c r="BMP27" s="605"/>
      <c r="BMQ27" s="605"/>
      <c r="BMR27" s="605"/>
      <c r="BMS27" s="605"/>
      <c r="BMT27" s="605"/>
      <c r="BMU27" s="605"/>
      <c r="BMV27" s="605"/>
      <c r="BMW27" s="605"/>
      <c r="BMX27" s="605"/>
      <c r="BMY27" s="605"/>
      <c r="BMZ27" s="605"/>
      <c r="BNA27" s="605"/>
      <c r="BNB27" s="605"/>
      <c r="BNC27" s="605"/>
      <c r="BND27" s="605"/>
      <c r="BNE27" s="605"/>
      <c r="BNF27" s="605"/>
      <c r="BNG27" s="605"/>
      <c r="BNH27" s="605"/>
      <c r="BNI27" s="605"/>
      <c r="BNJ27" s="605"/>
      <c r="BNK27" s="605"/>
      <c r="BNL27" s="605"/>
      <c r="BNM27" s="605"/>
      <c r="BNN27" s="605"/>
      <c r="BNO27" s="605"/>
      <c r="BNP27" s="605"/>
      <c r="BNQ27" s="605"/>
      <c r="BNR27" s="605"/>
      <c r="BNS27" s="605"/>
      <c r="BNT27" s="605"/>
      <c r="BNU27" s="605"/>
      <c r="BNV27" s="605"/>
      <c r="BNW27" s="605"/>
      <c r="BNX27" s="605"/>
      <c r="BNY27" s="605"/>
      <c r="BNZ27" s="605"/>
      <c r="BOA27" s="605"/>
      <c r="BOB27" s="605"/>
      <c r="BOC27" s="605"/>
      <c r="BOD27" s="605"/>
      <c r="BOE27" s="605"/>
      <c r="BOF27" s="605"/>
      <c r="BOG27" s="605"/>
      <c r="BOH27" s="605"/>
      <c r="BOI27" s="605"/>
      <c r="BOJ27" s="605"/>
      <c r="BOK27" s="605"/>
      <c r="BOL27" s="605"/>
      <c r="BOM27" s="605"/>
      <c r="BON27" s="605"/>
      <c r="BOO27" s="605"/>
      <c r="BOP27" s="605"/>
      <c r="BOQ27" s="605"/>
      <c r="BOR27" s="605"/>
      <c r="BOS27" s="605"/>
      <c r="BOT27" s="605"/>
      <c r="BOU27" s="605"/>
      <c r="BOV27" s="605"/>
      <c r="BOW27" s="605"/>
      <c r="BOX27" s="605"/>
      <c r="BOY27" s="605"/>
      <c r="BOZ27" s="605"/>
      <c r="BPA27" s="605"/>
      <c r="BPB27" s="605"/>
      <c r="BPC27" s="605"/>
      <c r="BPD27" s="605"/>
      <c r="BPE27" s="605"/>
      <c r="BPF27" s="605"/>
      <c r="BPG27" s="605"/>
      <c r="BPH27" s="605"/>
      <c r="BPI27" s="605"/>
      <c r="BPJ27" s="605"/>
      <c r="BPK27" s="605"/>
      <c r="BPL27" s="605"/>
      <c r="BPM27" s="605"/>
      <c r="BPN27" s="605"/>
      <c r="BPO27" s="605"/>
      <c r="BPP27" s="605"/>
      <c r="BPQ27" s="605"/>
      <c r="BPR27" s="605"/>
      <c r="BPS27" s="605"/>
      <c r="BPT27" s="605"/>
      <c r="BPU27" s="605"/>
      <c r="BPV27" s="605"/>
      <c r="BPW27" s="605"/>
      <c r="BPX27" s="605"/>
      <c r="BPY27" s="605"/>
      <c r="BPZ27" s="605"/>
      <c r="BQA27" s="605"/>
      <c r="BQB27" s="605"/>
      <c r="BQC27" s="605"/>
      <c r="BQD27" s="605"/>
      <c r="BQE27" s="605"/>
      <c r="BQF27" s="605"/>
      <c r="BQG27" s="605"/>
      <c r="BQH27" s="605"/>
      <c r="BQI27" s="605"/>
      <c r="BQJ27" s="605"/>
      <c r="BQK27" s="605"/>
      <c r="BQL27" s="605"/>
      <c r="BQM27" s="605"/>
      <c r="BQN27" s="605"/>
      <c r="BQO27" s="605"/>
      <c r="BQP27" s="605"/>
      <c r="BQQ27" s="605"/>
      <c r="BQR27" s="605"/>
      <c r="BQS27" s="605"/>
      <c r="BQT27" s="605"/>
      <c r="BQU27" s="605"/>
      <c r="BQV27" s="605"/>
      <c r="BQW27" s="605"/>
      <c r="BQX27" s="605"/>
      <c r="BQY27" s="605"/>
      <c r="BQZ27" s="605"/>
      <c r="BRA27" s="605"/>
      <c r="BRB27" s="605"/>
      <c r="BRC27" s="605"/>
      <c r="BRD27" s="605"/>
      <c r="BRE27" s="605"/>
      <c r="BRF27" s="605"/>
      <c r="BRG27" s="605"/>
      <c r="BRH27" s="605"/>
      <c r="BRI27" s="605"/>
      <c r="BRJ27" s="605"/>
      <c r="BRK27" s="605"/>
      <c r="BRL27" s="605"/>
      <c r="BRM27" s="605"/>
      <c r="BRN27" s="605"/>
      <c r="BRO27" s="605"/>
      <c r="BRP27" s="605"/>
      <c r="BRQ27" s="605"/>
      <c r="BRR27" s="605"/>
      <c r="BRS27" s="605"/>
      <c r="BRT27" s="605"/>
      <c r="BRU27" s="605"/>
      <c r="BRV27" s="605"/>
      <c r="BRW27" s="605"/>
      <c r="BRX27" s="605"/>
      <c r="BRY27" s="605"/>
      <c r="BRZ27" s="605"/>
      <c r="BSA27" s="605"/>
      <c r="BSB27" s="605"/>
      <c r="BSC27" s="605"/>
      <c r="BSD27" s="605"/>
      <c r="BSE27" s="605"/>
      <c r="BSF27" s="605"/>
      <c r="BSG27" s="605"/>
      <c r="BSH27" s="605"/>
      <c r="BSI27" s="605"/>
      <c r="BSJ27" s="605"/>
      <c r="BSK27" s="605"/>
      <c r="BSL27" s="605"/>
      <c r="BSM27" s="605"/>
      <c r="BSN27" s="605"/>
      <c r="BSO27" s="605"/>
      <c r="BSP27" s="605"/>
      <c r="BSQ27" s="605"/>
      <c r="BSR27" s="605"/>
      <c r="BSS27" s="605"/>
      <c r="BST27" s="605"/>
      <c r="BSU27" s="605"/>
      <c r="BSV27" s="605"/>
      <c r="BSW27" s="605"/>
      <c r="BSX27" s="605"/>
      <c r="BSY27" s="605"/>
      <c r="BSZ27" s="605"/>
      <c r="BTA27" s="605"/>
      <c r="BTB27" s="605"/>
      <c r="BTC27" s="605"/>
      <c r="BTD27" s="605"/>
      <c r="BTE27" s="605"/>
      <c r="BTF27" s="605"/>
      <c r="BTG27" s="605"/>
      <c r="BTH27" s="605"/>
      <c r="BTI27" s="605"/>
      <c r="BTJ27" s="605"/>
      <c r="BTK27" s="605"/>
      <c r="BTL27" s="605"/>
      <c r="BTM27" s="605"/>
      <c r="BTN27" s="605"/>
      <c r="BTO27" s="605"/>
      <c r="BTP27" s="605"/>
      <c r="BTQ27" s="605"/>
      <c r="BTR27" s="605"/>
      <c r="BTS27" s="605"/>
      <c r="BTT27" s="605"/>
      <c r="BTU27" s="605"/>
      <c r="BTV27" s="605"/>
      <c r="BTW27" s="605"/>
      <c r="BTX27" s="605"/>
      <c r="BTY27" s="605"/>
      <c r="BTZ27" s="605"/>
      <c r="BUA27" s="605"/>
      <c r="BUB27" s="605"/>
      <c r="BUC27" s="605"/>
      <c r="BUD27" s="605"/>
      <c r="BUE27" s="605"/>
      <c r="BUF27" s="605"/>
      <c r="BUG27" s="605"/>
      <c r="BUH27" s="605"/>
      <c r="BUI27" s="605"/>
      <c r="BUJ27" s="605"/>
      <c r="BUK27" s="605"/>
      <c r="BUL27" s="605"/>
      <c r="BUM27" s="605"/>
      <c r="BUN27" s="605"/>
      <c r="BUO27" s="605"/>
      <c r="BUP27" s="605"/>
      <c r="BUQ27" s="605"/>
      <c r="BUR27" s="605"/>
      <c r="BUS27" s="605"/>
      <c r="BUT27" s="605"/>
      <c r="BUU27" s="605"/>
      <c r="BUV27" s="605"/>
      <c r="BUW27" s="605"/>
      <c r="BUX27" s="605"/>
      <c r="BUY27" s="605"/>
      <c r="BUZ27" s="605"/>
      <c r="BVA27" s="605"/>
      <c r="BVB27" s="605"/>
      <c r="BVC27" s="605"/>
      <c r="BVD27" s="605"/>
      <c r="BVE27" s="605"/>
      <c r="BVF27" s="605"/>
      <c r="BVG27" s="605"/>
      <c r="BVH27" s="605"/>
      <c r="BVI27" s="605"/>
      <c r="BVJ27" s="605"/>
      <c r="BVK27" s="605"/>
      <c r="BVL27" s="605"/>
      <c r="BVM27" s="605"/>
      <c r="BVN27" s="605"/>
      <c r="BVO27" s="605"/>
      <c r="BVP27" s="605"/>
      <c r="BVQ27" s="605"/>
      <c r="BVR27" s="605"/>
      <c r="BVS27" s="605"/>
      <c r="BVT27" s="605"/>
      <c r="BVU27" s="605"/>
      <c r="BVV27" s="605"/>
      <c r="BVW27" s="605"/>
      <c r="BVX27" s="605"/>
      <c r="BVY27" s="605"/>
      <c r="BVZ27" s="605"/>
      <c r="BWA27" s="605"/>
      <c r="BWB27" s="605"/>
      <c r="BWC27" s="605"/>
      <c r="BWD27" s="605"/>
      <c r="BWE27" s="605"/>
      <c r="BWF27" s="605"/>
      <c r="BWG27" s="605"/>
      <c r="BWH27" s="605"/>
      <c r="BWI27" s="605"/>
      <c r="BWJ27" s="605"/>
      <c r="BWK27" s="605"/>
      <c r="BWL27" s="605"/>
      <c r="BWM27" s="605"/>
      <c r="BWN27" s="605"/>
      <c r="BWO27" s="605"/>
      <c r="BWP27" s="605"/>
      <c r="BWQ27" s="605"/>
      <c r="BWR27" s="605"/>
      <c r="BWS27" s="605"/>
      <c r="BWT27" s="605"/>
      <c r="BWU27" s="605"/>
      <c r="BWV27" s="605"/>
      <c r="BWW27" s="605"/>
      <c r="BWX27" s="605"/>
      <c r="BWY27" s="605"/>
      <c r="BWZ27" s="605"/>
      <c r="BXA27" s="605"/>
      <c r="BXB27" s="605"/>
      <c r="BXC27" s="605"/>
      <c r="BXD27" s="605"/>
      <c r="BXE27" s="605"/>
      <c r="BXF27" s="605"/>
      <c r="BXG27" s="605"/>
      <c r="BXH27" s="605"/>
      <c r="BXI27" s="605"/>
      <c r="BXJ27" s="605"/>
      <c r="BXK27" s="605"/>
      <c r="BXL27" s="605"/>
      <c r="BXM27" s="605"/>
      <c r="BXN27" s="605"/>
      <c r="BXO27" s="605"/>
      <c r="BXP27" s="605"/>
      <c r="BXQ27" s="605"/>
      <c r="BXR27" s="605"/>
      <c r="BXS27" s="605"/>
      <c r="BXT27" s="605"/>
      <c r="BXU27" s="605"/>
      <c r="BXV27" s="605"/>
      <c r="BXW27" s="605"/>
      <c r="BXX27" s="605"/>
      <c r="BXY27" s="605"/>
      <c r="BXZ27" s="605"/>
      <c r="BYA27" s="605"/>
      <c r="BYB27" s="605"/>
      <c r="BYC27" s="605"/>
      <c r="BYD27" s="605"/>
      <c r="BYE27" s="605"/>
      <c r="BYF27" s="605"/>
      <c r="BYG27" s="605"/>
      <c r="BYH27" s="605"/>
      <c r="BYI27" s="605"/>
      <c r="BYJ27" s="605"/>
      <c r="BYK27" s="605"/>
      <c r="BYL27" s="605"/>
      <c r="BYM27" s="605"/>
      <c r="BYN27" s="605"/>
      <c r="BYO27" s="605"/>
      <c r="BYP27" s="605"/>
      <c r="BYQ27" s="605"/>
      <c r="BYR27" s="605"/>
      <c r="BYS27" s="605"/>
      <c r="BYT27" s="605"/>
      <c r="BYU27" s="605"/>
      <c r="BYV27" s="605"/>
      <c r="BYW27" s="605"/>
      <c r="BYX27" s="605"/>
      <c r="BYY27" s="605"/>
      <c r="BYZ27" s="605"/>
      <c r="BZA27" s="605"/>
      <c r="BZB27" s="605"/>
      <c r="BZC27" s="605"/>
      <c r="BZD27" s="605"/>
      <c r="BZE27" s="605"/>
      <c r="BZF27" s="605"/>
      <c r="BZG27" s="605"/>
      <c r="BZH27" s="605"/>
      <c r="BZI27" s="605"/>
      <c r="BZJ27" s="605"/>
      <c r="BZK27" s="605"/>
      <c r="BZL27" s="605"/>
      <c r="BZM27" s="605"/>
      <c r="BZN27" s="605"/>
      <c r="BZO27" s="605"/>
      <c r="BZP27" s="605"/>
      <c r="BZQ27" s="605"/>
      <c r="BZR27" s="605"/>
      <c r="BZS27" s="605"/>
      <c r="BZT27" s="605"/>
      <c r="BZU27" s="605"/>
      <c r="BZV27" s="605"/>
      <c r="BZW27" s="605"/>
      <c r="BZX27" s="605"/>
      <c r="BZY27" s="605"/>
      <c r="BZZ27" s="605"/>
      <c r="CAA27" s="605"/>
      <c r="CAB27" s="605"/>
      <c r="CAC27" s="605"/>
      <c r="CAD27" s="605"/>
      <c r="CAE27" s="605"/>
      <c r="CAF27" s="605"/>
      <c r="CAG27" s="605"/>
      <c r="CAH27" s="605"/>
      <c r="CAI27" s="605"/>
      <c r="CAJ27" s="605"/>
      <c r="CAK27" s="605"/>
      <c r="CAL27" s="605"/>
      <c r="CAM27" s="605"/>
      <c r="CAN27" s="605"/>
      <c r="CAO27" s="605"/>
      <c r="CAP27" s="605"/>
      <c r="CAQ27" s="605"/>
      <c r="CAR27" s="605"/>
      <c r="CAS27" s="605"/>
      <c r="CAT27" s="605"/>
      <c r="CAU27" s="605"/>
      <c r="CAV27" s="605"/>
      <c r="CAW27" s="605"/>
      <c r="CAX27" s="605"/>
      <c r="CAY27" s="605"/>
      <c r="CAZ27" s="605"/>
      <c r="CBA27" s="605"/>
      <c r="CBB27" s="605"/>
      <c r="CBC27" s="605"/>
      <c r="CBD27" s="605"/>
      <c r="CBE27" s="605"/>
      <c r="CBF27" s="605"/>
      <c r="CBG27" s="605"/>
      <c r="CBH27" s="605"/>
      <c r="CBI27" s="605"/>
      <c r="CBJ27" s="605"/>
      <c r="CBK27" s="605"/>
      <c r="CBL27" s="605"/>
      <c r="CBM27" s="605"/>
      <c r="CBN27" s="605"/>
      <c r="CBO27" s="605"/>
      <c r="CBP27" s="605"/>
      <c r="CBQ27" s="605"/>
      <c r="CBR27" s="605"/>
      <c r="CBS27" s="605"/>
      <c r="CBT27" s="605"/>
      <c r="CBU27" s="605"/>
      <c r="CBV27" s="605"/>
      <c r="CBW27" s="605"/>
      <c r="CBX27" s="605"/>
      <c r="CBY27" s="605"/>
      <c r="CBZ27" s="605"/>
      <c r="CCA27" s="605"/>
      <c r="CCB27" s="605"/>
      <c r="CCC27" s="605"/>
      <c r="CCD27" s="605"/>
      <c r="CCE27" s="605"/>
      <c r="CCF27" s="605"/>
      <c r="CCG27" s="605"/>
      <c r="CCH27" s="605"/>
      <c r="CCI27" s="605"/>
      <c r="CCJ27" s="605"/>
      <c r="CCK27" s="605"/>
      <c r="CCL27" s="605"/>
      <c r="CCM27" s="605"/>
      <c r="CCN27" s="605"/>
      <c r="CCO27" s="605"/>
      <c r="CCP27" s="605"/>
      <c r="CCQ27" s="605"/>
      <c r="CCR27" s="605"/>
      <c r="CCS27" s="605"/>
      <c r="CCT27" s="605"/>
      <c r="CCU27" s="605"/>
      <c r="CCV27" s="605"/>
      <c r="CCW27" s="605"/>
      <c r="CCX27" s="605"/>
      <c r="CCY27" s="605"/>
      <c r="CCZ27" s="605"/>
      <c r="CDA27" s="605"/>
      <c r="CDB27" s="605"/>
      <c r="CDC27" s="605"/>
      <c r="CDD27" s="605"/>
      <c r="CDE27" s="605"/>
      <c r="CDF27" s="605"/>
      <c r="CDG27" s="605"/>
      <c r="CDH27" s="605"/>
      <c r="CDI27" s="605"/>
      <c r="CDJ27" s="605"/>
      <c r="CDK27" s="605"/>
      <c r="CDL27" s="605"/>
      <c r="CDM27" s="605"/>
      <c r="CDN27" s="605"/>
      <c r="CDO27" s="605"/>
      <c r="CDP27" s="605"/>
      <c r="CDQ27" s="605"/>
      <c r="CDR27" s="605"/>
      <c r="CDS27" s="605"/>
      <c r="CDT27" s="605"/>
      <c r="CDU27" s="605"/>
      <c r="CDV27" s="605"/>
      <c r="CDW27" s="605"/>
      <c r="CDX27" s="605"/>
      <c r="CDY27" s="605"/>
      <c r="CDZ27" s="605"/>
      <c r="CEA27" s="605"/>
      <c r="CEB27" s="605"/>
      <c r="CEC27" s="605"/>
      <c r="CED27" s="605"/>
      <c r="CEE27" s="605"/>
      <c r="CEF27" s="605"/>
      <c r="CEG27" s="605"/>
      <c r="CEH27" s="605"/>
      <c r="CEI27" s="605"/>
      <c r="CEJ27" s="605"/>
      <c r="CEK27" s="605"/>
      <c r="CEL27" s="605"/>
      <c r="CEM27" s="605"/>
      <c r="CEN27" s="605"/>
      <c r="CEO27" s="605"/>
      <c r="CEP27" s="605"/>
      <c r="CEQ27" s="605"/>
      <c r="CER27" s="605"/>
      <c r="CES27" s="605"/>
      <c r="CET27" s="605"/>
      <c r="CEU27" s="605"/>
      <c r="CEV27" s="605"/>
      <c r="CEW27" s="605"/>
      <c r="CEX27" s="605"/>
      <c r="CEY27" s="605"/>
      <c r="CEZ27" s="605"/>
      <c r="CFA27" s="605"/>
      <c r="CFB27" s="605"/>
      <c r="CFC27" s="605"/>
      <c r="CFD27" s="605"/>
      <c r="CFE27" s="605"/>
      <c r="CFF27" s="605"/>
      <c r="CFG27" s="605"/>
      <c r="CFH27" s="605"/>
      <c r="CFI27" s="605"/>
      <c r="CFJ27" s="605"/>
      <c r="CFK27" s="605"/>
      <c r="CFL27" s="605"/>
      <c r="CFM27" s="605"/>
      <c r="CFN27" s="605"/>
      <c r="CFO27" s="605"/>
      <c r="CFP27" s="605"/>
      <c r="CFQ27" s="605"/>
      <c r="CFR27" s="605"/>
      <c r="CFS27" s="605"/>
      <c r="CFT27" s="605"/>
      <c r="CFU27" s="605"/>
      <c r="CFV27" s="605"/>
      <c r="CFW27" s="605"/>
      <c r="CFX27" s="605"/>
      <c r="CFY27" s="605"/>
      <c r="CFZ27" s="605"/>
      <c r="CGA27" s="605"/>
      <c r="CGB27" s="605"/>
      <c r="CGC27" s="605"/>
      <c r="CGD27" s="605"/>
      <c r="CGE27" s="605"/>
      <c r="CGF27" s="605"/>
      <c r="CGG27" s="605"/>
      <c r="CGH27" s="605"/>
      <c r="CGI27" s="605"/>
      <c r="CGJ27" s="605"/>
      <c r="CGK27" s="605"/>
      <c r="CGL27" s="605"/>
      <c r="CGM27" s="605"/>
      <c r="CGN27" s="605"/>
      <c r="CGO27" s="605"/>
      <c r="CGP27" s="605"/>
      <c r="CGQ27" s="605"/>
      <c r="CGR27" s="605"/>
      <c r="CGS27" s="605"/>
      <c r="CGT27" s="605"/>
      <c r="CGU27" s="605"/>
      <c r="CGV27" s="605"/>
      <c r="CGW27" s="605"/>
      <c r="CGX27" s="605"/>
      <c r="CGY27" s="605"/>
      <c r="CGZ27" s="605"/>
      <c r="CHA27" s="605"/>
      <c r="CHB27" s="605"/>
      <c r="CHC27" s="605"/>
      <c r="CHD27" s="605"/>
      <c r="CHE27" s="605"/>
      <c r="CHF27" s="605"/>
      <c r="CHG27" s="605"/>
      <c r="CHH27" s="605"/>
      <c r="CHI27" s="605"/>
      <c r="CHJ27" s="605"/>
      <c r="CHK27" s="605"/>
      <c r="CHL27" s="605"/>
      <c r="CHM27" s="605"/>
      <c r="CHN27" s="605"/>
      <c r="CHO27" s="605"/>
      <c r="CHP27" s="605"/>
      <c r="CHQ27" s="605"/>
      <c r="CHR27" s="605"/>
      <c r="CHS27" s="605"/>
      <c r="CHT27" s="605"/>
      <c r="CHU27" s="605"/>
      <c r="CHV27" s="605"/>
      <c r="CHW27" s="605"/>
      <c r="CHX27" s="605"/>
      <c r="CHY27" s="605"/>
      <c r="CHZ27" s="605"/>
      <c r="CIA27" s="605"/>
      <c r="CIB27" s="605"/>
      <c r="CIC27" s="605"/>
      <c r="CID27" s="605"/>
      <c r="CIE27" s="605"/>
      <c r="CIF27" s="605"/>
      <c r="CIG27" s="605"/>
      <c r="CIH27" s="605"/>
      <c r="CII27" s="605"/>
      <c r="CIJ27" s="605"/>
      <c r="CIK27" s="605"/>
      <c r="CIL27" s="605"/>
      <c r="CIM27" s="605"/>
      <c r="CIN27" s="605"/>
      <c r="CIO27" s="605"/>
      <c r="CIP27" s="605"/>
      <c r="CIQ27" s="605"/>
      <c r="CIR27" s="605"/>
      <c r="CIS27" s="605"/>
      <c r="CIT27" s="605"/>
      <c r="CIU27" s="605"/>
      <c r="CIV27" s="605"/>
      <c r="CIW27" s="605"/>
      <c r="CIX27" s="605"/>
      <c r="CIY27" s="605"/>
      <c r="CIZ27" s="605"/>
      <c r="CJA27" s="605"/>
      <c r="CJB27" s="605"/>
      <c r="CJC27" s="605"/>
      <c r="CJD27" s="605"/>
      <c r="CJE27" s="605"/>
      <c r="CJF27" s="605"/>
      <c r="CJG27" s="605"/>
      <c r="CJH27" s="605"/>
      <c r="CJI27" s="605"/>
      <c r="CJJ27" s="605"/>
      <c r="CJK27" s="605"/>
      <c r="CJL27" s="605"/>
      <c r="CJM27" s="605"/>
      <c r="CJN27" s="605"/>
      <c r="CJO27" s="605"/>
      <c r="CJP27" s="605"/>
      <c r="CJQ27" s="605"/>
      <c r="CJR27" s="605"/>
      <c r="CJS27" s="605"/>
      <c r="CJT27" s="605"/>
      <c r="CJU27" s="605"/>
      <c r="CJV27" s="605"/>
      <c r="CJW27" s="605"/>
      <c r="CJX27" s="605"/>
      <c r="CJY27" s="605"/>
      <c r="CJZ27" s="605"/>
      <c r="CKA27" s="605"/>
      <c r="CKB27" s="605"/>
      <c r="CKC27" s="605"/>
      <c r="CKD27" s="605"/>
      <c r="CKE27" s="605"/>
      <c r="CKF27" s="605"/>
      <c r="CKG27" s="605"/>
      <c r="CKH27" s="605"/>
      <c r="CKI27" s="605"/>
      <c r="CKJ27" s="605"/>
      <c r="CKK27" s="605"/>
      <c r="CKL27" s="605"/>
      <c r="CKM27" s="605"/>
      <c r="CKN27" s="605"/>
      <c r="CKO27" s="605"/>
      <c r="CKP27" s="605"/>
      <c r="CKQ27" s="605"/>
      <c r="CKR27" s="605"/>
      <c r="CKS27" s="605"/>
      <c r="CKT27" s="605"/>
      <c r="CKU27" s="605"/>
      <c r="CKV27" s="605"/>
      <c r="CKW27" s="605"/>
      <c r="CKX27" s="605"/>
      <c r="CKY27" s="605"/>
      <c r="CKZ27" s="605"/>
      <c r="CLA27" s="605"/>
      <c r="CLB27" s="605"/>
      <c r="CLC27" s="605"/>
      <c r="CLD27" s="605"/>
      <c r="CLE27" s="605"/>
      <c r="CLF27" s="605"/>
      <c r="CLG27" s="605"/>
      <c r="CLH27" s="605"/>
      <c r="CLI27" s="605"/>
      <c r="CLJ27" s="605"/>
      <c r="CLK27" s="605"/>
      <c r="CLL27" s="605"/>
      <c r="CLM27" s="605"/>
      <c r="CLN27" s="605"/>
      <c r="CLO27" s="605"/>
      <c r="CLP27" s="605"/>
      <c r="CLQ27" s="605"/>
      <c r="CLR27" s="605"/>
      <c r="CLS27" s="605"/>
      <c r="CLT27" s="605"/>
      <c r="CLU27" s="605"/>
      <c r="CLV27" s="605"/>
      <c r="CLW27" s="605"/>
      <c r="CLX27" s="605"/>
      <c r="CLY27" s="605"/>
      <c r="CLZ27" s="605"/>
      <c r="CMA27" s="605"/>
      <c r="CMB27" s="605"/>
      <c r="CMC27" s="605"/>
      <c r="CMD27" s="605"/>
      <c r="CME27" s="605"/>
      <c r="CMF27" s="605"/>
      <c r="CMG27" s="605"/>
      <c r="CMH27" s="605"/>
      <c r="CMI27" s="605"/>
      <c r="CMJ27" s="605"/>
      <c r="CMK27" s="605"/>
      <c r="CML27" s="605"/>
      <c r="CMM27" s="605"/>
      <c r="CMN27" s="605"/>
      <c r="CMO27" s="605"/>
      <c r="CMP27" s="605"/>
      <c r="CMQ27" s="605"/>
      <c r="CMR27" s="605"/>
      <c r="CMS27" s="605"/>
      <c r="CMT27" s="605"/>
      <c r="CMU27" s="605"/>
      <c r="CMV27" s="605"/>
      <c r="CMW27" s="605"/>
      <c r="CMX27" s="605"/>
      <c r="CMY27" s="605"/>
      <c r="CMZ27" s="605"/>
      <c r="CNA27" s="605"/>
      <c r="CNB27" s="605"/>
      <c r="CNC27" s="605"/>
      <c r="CND27" s="605"/>
      <c r="CNE27" s="605"/>
      <c r="CNF27" s="605"/>
      <c r="CNG27" s="605"/>
      <c r="CNH27" s="605"/>
      <c r="CNI27" s="605"/>
      <c r="CNJ27" s="605"/>
      <c r="CNK27" s="605"/>
      <c r="CNL27" s="605"/>
      <c r="CNM27" s="605"/>
      <c r="CNN27" s="605"/>
      <c r="CNO27" s="605"/>
      <c r="CNP27" s="605"/>
      <c r="CNQ27" s="605"/>
      <c r="CNR27" s="605"/>
      <c r="CNS27" s="605"/>
      <c r="CNT27" s="605"/>
      <c r="CNU27" s="605"/>
      <c r="CNV27" s="605"/>
      <c r="CNW27" s="605"/>
      <c r="CNX27" s="605"/>
      <c r="CNY27" s="605"/>
      <c r="CNZ27" s="605"/>
      <c r="COA27" s="605"/>
      <c r="COB27" s="605"/>
      <c r="COC27" s="605"/>
      <c r="COD27" s="605"/>
      <c r="COE27" s="605"/>
      <c r="COF27" s="605"/>
      <c r="COG27" s="605"/>
      <c r="COH27" s="605"/>
      <c r="COI27" s="605"/>
      <c r="COJ27" s="605"/>
      <c r="COK27" s="605"/>
      <c r="COL27" s="605"/>
      <c r="COM27" s="605"/>
      <c r="CON27" s="605"/>
      <c r="COO27" s="605"/>
      <c r="COP27" s="605"/>
      <c r="COQ27" s="605"/>
      <c r="COR27" s="605"/>
      <c r="COS27" s="605"/>
      <c r="COT27" s="605"/>
      <c r="COU27" s="605"/>
      <c r="COV27" s="605"/>
      <c r="COW27" s="605"/>
      <c r="COX27" s="605"/>
      <c r="COY27" s="605"/>
      <c r="COZ27" s="605"/>
      <c r="CPA27" s="605"/>
      <c r="CPB27" s="605"/>
      <c r="CPC27" s="605"/>
      <c r="CPD27" s="605"/>
      <c r="CPE27" s="605"/>
      <c r="CPF27" s="605"/>
      <c r="CPG27" s="605"/>
      <c r="CPH27" s="605"/>
      <c r="CPI27" s="605"/>
      <c r="CPJ27" s="605"/>
      <c r="CPK27" s="605"/>
      <c r="CPL27" s="605"/>
      <c r="CPM27" s="605"/>
      <c r="CPN27" s="605"/>
      <c r="CPO27" s="605"/>
      <c r="CPP27" s="605"/>
      <c r="CPQ27" s="605"/>
      <c r="CPR27" s="605"/>
      <c r="CPS27" s="605"/>
      <c r="CPT27" s="605"/>
      <c r="CPU27" s="605"/>
      <c r="CPV27" s="605"/>
      <c r="CPW27" s="605"/>
      <c r="CPX27" s="605"/>
      <c r="CPY27" s="605"/>
      <c r="CPZ27" s="605"/>
      <c r="CQA27" s="605"/>
      <c r="CQB27" s="605"/>
      <c r="CQC27" s="605"/>
      <c r="CQD27" s="605"/>
      <c r="CQE27" s="605"/>
      <c r="CQF27" s="605"/>
      <c r="CQG27" s="605"/>
      <c r="CQH27" s="605"/>
      <c r="CQI27" s="605"/>
      <c r="CQJ27" s="605"/>
      <c r="CQK27" s="605"/>
      <c r="CQL27" s="605"/>
      <c r="CQM27" s="605"/>
      <c r="CQN27" s="605"/>
      <c r="CQO27" s="605"/>
      <c r="CQP27" s="605"/>
      <c r="CQQ27" s="605"/>
      <c r="CQR27" s="605"/>
      <c r="CQS27" s="605"/>
      <c r="CQT27" s="605"/>
      <c r="CQU27" s="605"/>
      <c r="CQV27" s="605"/>
      <c r="CQW27" s="605"/>
      <c r="CQX27" s="605"/>
      <c r="CQY27" s="605"/>
      <c r="CQZ27" s="605"/>
      <c r="CRA27" s="605"/>
      <c r="CRB27" s="605"/>
      <c r="CRC27" s="605"/>
      <c r="CRD27" s="605"/>
      <c r="CRE27" s="605"/>
      <c r="CRF27" s="605"/>
      <c r="CRG27" s="605"/>
      <c r="CRH27" s="605"/>
      <c r="CRI27" s="605"/>
      <c r="CRJ27" s="605"/>
      <c r="CRK27" s="605"/>
      <c r="CRL27" s="605"/>
      <c r="CRM27" s="605"/>
      <c r="CRN27" s="605"/>
      <c r="CRO27" s="605"/>
      <c r="CRP27" s="605"/>
      <c r="CRQ27" s="605"/>
      <c r="CRR27" s="605"/>
      <c r="CRS27" s="605"/>
      <c r="CRT27" s="605"/>
      <c r="CRU27" s="605"/>
      <c r="CRV27" s="605"/>
      <c r="CRW27" s="605"/>
      <c r="CRX27" s="605"/>
      <c r="CRY27" s="605"/>
      <c r="CRZ27" s="605"/>
      <c r="CSA27" s="605"/>
      <c r="CSB27" s="605"/>
      <c r="CSC27" s="605"/>
      <c r="CSD27" s="605"/>
      <c r="CSE27" s="605"/>
      <c r="CSF27" s="605"/>
      <c r="CSG27" s="605"/>
      <c r="CSH27" s="605"/>
      <c r="CSI27" s="605"/>
      <c r="CSJ27" s="605"/>
      <c r="CSK27" s="605"/>
      <c r="CSL27" s="605"/>
      <c r="CSM27" s="605"/>
      <c r="CSN27" s="605"/>
      <c r="CSO27" s="605"/>
      <c r="CSP27" s="605"/>
      <c r="CSQ27" s="605"/>
      <c r="CSR27" s="605"/>
      <c r="CSS27" s="605"/>
      <c r="CST27" s="605"/>
      <c r="CSU27" s="605"/>
      <c r="CSV27" s="605"/>
      <c r="CSW27" s="605"/>
      <c r="CSX27" s="605"/>
      <c r="CSY27" s="605"/>
      <c r="CSZ27" s="605"/>
      <c r="CTA27" s="605"/>
      <c r="CTB27" s="605"/>
      <c r="CTC27" s="605"/>
      <c r="CTD27" s="605"/>
      <c r="CTE27" s="605"/>
      <c r="CTF27" s="605"/>
      <c r="CTG27" s="605"/>
      <c r="CTH27" s="605"/>
      <c r="CTI27" s="605"/>
      <c r="CTJ27" s="605"/>
      <c r="CTK27" s="605"/>
      <c r="CTL27" s="605"/>
      <c r="CTM27" s="605"/>
      <c r="CTN27" s="605"/>
      <c r="CTO27" s="605"/>
      <c r="CTP27" s="605"/>
      <c r="CTQ27" s="605"/>
      <c r="CTR27" s="605"/>
      <c r="CTS27" s="605"/>
      <c r="CTT27" s="605"/>
      <c r="CTU27" s="605"/>
      <c r="CTV27" s="605"/>
      <c r="CTW27" s="605"/>
      <c r="CTX27" s="605"/>
      <c r="CTY27" s="605"/>
      <c r="CTZ27" s="605"/>
      <c r="CUA27" s="605"/>
      <c r="CUB27" s="605"/>
      <c r="CUC27" s="605"/>
      <c r="CUD27" s="605"/>
      <c r="CUE27" s="605"/>
      <c r="CUF27" s="605"/>
      <c r="CUG27" s="605"/>
      <c r="CUH27" s="605"/>
      <c r="CUI27" s="605"/>
      <c r="CUJ27" s="605"/>
      <c r="CUK27" s="605"/>
      <c r="CUL27" s="605"/>
      <c r="CUM27" s="605"/>
      <c r="CUN27" s="605"/>
      <c r="CUO27" s="605"/>
      <c r="CUP27" s="605"/>
      <c r="CUQ27" s="605"/>
      <c r="CUR27" s="605"/>
      <c r="CUS27" s="605"/>
      <c r="CUT27" s="605"/>
      <c r="CUU27" s="605"/>
      <c r="CUV27" s="605"/>
      <c r="CUW27" s="605"/>
      <c r="CUX27" s="605"/>
      <c r="CUY27" s="605"/>
      <c r="CUZ27" s="605"/>
      <c r="CVA27" s="605"/>
      <c r="CVB27" s="605"/>
      <c r="CVC27" s="605"/>
      <c r="CVD27" s="605"/>
      <c r="CVE27" s="605"/>
      <c r="CVF27" s="605"/>
      <c r="CVG27" s="605"/>
      <c r="CVH27" s="605"/>
      <c r="CVI27" s="605"/>
      <c r="CVJ27" s="605"/>
      <c r="CVK27" s="605"/>
      <c r="CVL27" s="605"/>
      <c r="CVM27" s="605"/>
      <c r="CVN27" s="605"/>
      <c r="CVO27" s="605"/>
      <c r="CVP27" s="605"/>
      <c r="CVQ27" s="605"/>
      <c r="CVR27" s="605"/>
      <c r="CVS27" s="605"/>
      <c r="CVT27" s="605"/>
      <c r="CVU27" s="605"/>
      <c r="CVV27" s="605"/>
      <c r="CVW27" s="605"/>
      <c r="CVX27" s="605"/>
      <c r="CVY27" s="605"/>
      <c r="CVZ27" s="605"/>
      <c r="CWA27" s="605"/>
      <c r="CWB27" s="605"/>
      <c r="CWC27" s="605"/>
      <c r="CWD27" s="605"/>
      <c r="CWE27" s="605"/>
      <c r="CWF27" s="605"/>
      <c r="CWG27" s="605"/>
      <c r="CWH27" s="605"/>
      <c r="CWI27" s="605"/>
      <c r="CWJ27" s="605"/>
      <c r="CWK27" s="605"/>
      <c r="CWL27" s="605"/>
      <c r="CWM27" s="605"/>
      <c r="CWN27" s="605"/>
      <c r="CWO27" s="605"/>
      <c r="CWP27" s="605"/>
      <c r="CWQ27" s="605"/>
      <c r="CWR27" s="605"/>
      <c r="CWS27" s="605"/>
      <c r="CWT27" s="605"/>
      <c r="CWU27" s="605"/>
      <c r="CWV27" s="605"/>
      <c r="CWW27" s="605"/>
      <c r="CWX27" s="605"/>
      <c r="CWY27" s="605"/>
      <c r="CWZ27" s="605"/>
      <c r="CXA27" s="605"/>
      <c r="CXB27" s="605"/>
      <c r="CXC27" s="605"/>
      <c r="CXD27" s="605"/>
      <c r="CXE27" s="605"/>
      <c r="CXF27" s="605"/>
      <c r="CXG27" s="605"/>
      <c r="CXH27" s="605"/>
      <c r="CXI27" s="605"/>
      <c r="CXJ27" s="605"/>
      <c r="CXK27" s="605"/>
      <c r="CXL27" s="605"/>
      <c r="CXM27" s="605"/>
      <c r="CXN27" s="605"/>
      <c r="CXO27" s="605"/>
      <c r="CXP27" s="605"/>
      <c r="CXQ27" s="605"/>
      <c r="CXR27" s="605"/>
      <c r="CXS27" s="605"/>
      <c r="CXT27" s="605"/>
      <c r="CXU27" s="605"/>
      <c r="CXV27" s="605"/>
      <c r="CXW27" s="605"/>
      <c r="CXX27" s="605"/>
      <c r="CXY27" s="605"/>
      <c r="CXZ27" s="605"/>
      <c r="CYA27" s="605"/>
      <c r="CYB27" s="605"/>
      <c r="CYC27" s="605"/>
      <c r="CYD27" s="605"/>
      <c r="CYE27" s="605"/>
      <c r="CYF27" s="605"/>
      <c r="CYG27" s="605"/>
      <c r="CYH27" s="605"/>
      <c r="CYI27" s="605"/>
      <c r="CYJ27" s="605"/>
      <c r="CYK27" s="605"/>
      <c r="CYL27" s="605"/>
      <c r="CYM27" s="605"/>
      <c r="CYN27" s="605"/>
      <c r="CYO27" s="605"/>
      <c r="CYP27" s="605"/>
      <c r="CYQ27" s="605"/>
      <c r="CYR27" s="605"/>
      <c r="CYS27" s="605"/>
      <c r="CYT27" s="605"/>
      <c r="CYU27" s="605"/>
      <c r="CYV27" s="605"/>
      <c r="CYW27" s="605"/>
      <c r="CYX27" s="605"/>
      <c r="CYY27" s="605"/>
      <c r="CYZ27" s="605"/>
      <c r="CZA27" s="605"/>
      <c r="CZB27" s="605"/>
      <c r="CZC27" s="605"/>
      <c r="CZD27" s="605"/>
      <c r="CZE27" s="605"/>
      <c r="CZF27" s="605"/>
      <c r="CZG27" s="605"/>
      <c r="CZH27" s="605"/>
      <c r="CZI27" s="605"/>
      <c r="CZJ27" s="605"/>
      <c r="CZK27" s="605"/>
      <c r="CZL27" s="605"/>
      <c r="CZM27" s="605"/>
      <c r="CZN27" s="605"/>
      <c r="CZO27" s="605"/>
      <c r="CZP27" s="605"/>
      <c r="CZQ27" s="605"/>
      <c r="CZR27" s="605"/>
      <c r="CZS27" s="605"/>
      <c r="CZT27" s="605"/>
      <c r="CZU27" s="605"/>
      <c r="CZV27" s="605"/>
      <c r="CZW27" s="605"/>
      <c r="CZX27" s="605"/>
      <c r="CZY27" s="605"/>
      <c r="CZZ27" s="605"/>
      <c r="DAA27" s="605"/>
      <c r="DAB27" s="605"/>
      <c r="DAC27" s="605"/>
      <c r="DAD27" s="605"/>
      <c r="DAE27" s="605"/>
      <c r="DAF27" s="605"/>
      <c r="DAG27" s="605"/>
      <c r="DAH27" s="605"/>
      <c r="DAI27" s="605"/>
      <c r="DAJ27" s="605"/>
      <c r="DAK27" s="605"/>
      <c r="DAL27" s="605"/>
      <c r="DAM27" s="605"/>
      <c r="DAN27" s="605"/>
      <c r="DAO27" s="605"/>
      <c r="DAP27" s="605"/>
      <c r="DAQ27" s="605"/>
      <c r="DAR27" s="605"/>
      <c r="DAS27" s="605"/>
      <c r="DAT27" s="605"/>
      <c r="DAU27" s="605"/>
      <c r="DAV27" s="605"/>
      <c r="DAW27" s="605"/>
      <c r="DAX27" s="605"/>
      <c r="DAY27" s="605"/>
      <c r="DAZ27" s="605"/>
      <c r="DBA27" s="605"/>
      <c r="DBB27" s="605"/>
      <c r="DBC27" s="605"/>
      <c r="DBD27" s="605"/>
      <c r="DBE27" s="605"/>
      <c r="DBF27" s="605"/>
      <c r="DBG27" s="605"/>
      <c r="DBH27" s="605"/>
      <c r="DBI27" s="605"/>
      <c r="DBJ27" s="605"/>
      <c r="DBK27" s="605"/>
      <c r="DBL27" s="605"/>
      <c r="DBM27" s="605"/>
      <c r="DBN27" s="605"/>
      <c r="DBO27" s="605"/>
      <c r="DBP27" s="605"/>
      <c r="DBQ27" s="605"/>
      <c r="DBR27" s="605"/>
      <c r="DBS27" s="605"/>
      <c r="DBT27" s="605"/>
      <c r="DBU27" s="605"/>
      <c r="DBV27" s="605"/>
      <c r="DBW27" s="605"/>
      <c r="DBX27" s="605"/>
      <c r="DBY27" s="605"/>
      <c r="DBZ27" s="605"/>
      <c r="DCA27" s="605"/>
      <c r="DCB27" s="605"/>
      <c r="DCC27" s="605"/>
      <c r="DCD27" s="605"/>
      <c r="DCE27" s="605"/>
      <c r="DCF27" s="605"/>
      <c r="DCG27" s="605"/>
      <c r="DCH27" s="605"/>
      <c r="DCI27" s="605"/>
      <c r="DCJ27" s="605"/>
      <c r="DCK27" s="605"/>
      <c r="DCL27" s="605"/>
      <c r="DCM27" s="605"/>
      <c r="DCN27" s="605"/>
      <c r="DCO27" s="605"/>
      <c r="DCP27" s="605"/>
      <c r="DCQ27" s="605"/>
      <c r="DCR27" s="605"/>
      <c r="DCS27" s="605"/>
      <c r="DCT27" s="605"/>
      <c r="DCU27" s="605"/>
      <c r="DCV27" s="605"/>
      <c r="DCW27" s="605"/>
      <c r="DCX27" s="605"/>
      <c r="DCY27" s="605"/>
      <c r="DCZ27" s="605"/>
      <c r="DDA27" s="605"/>
      <c r="DDB27" s="605"/>
      <c r="DDC27" s="605"/>
      <c r="DDD27" s="605"/>
      <c r="DDE27" s="605"/>
      <c r="DDF27" s="605"/>
      <c r="DDG27" s="605"/>
      <c r="DDH27" s="605"/>
      <c r="DDI27" s="605"/>
      <c r="DDJ27" s="605"/>
      <c r="DDK27" s="605"/>
      <c r="DDL27" s="605"/>
      <c r="DDM27" s="605"/>
      <c r="DDN27" s="605"/>
      <c r="DDO27" s="605"/>
      <c r="DDP27" s="605"/>
      <c r="DDQ27" s="605"/>
      <c r="DDR27" s="605"/>
      <c r="DDS27" s="605"/>
      <c r="DDT27" s="605"/>
      <c r="DDU27" s="605"/>
      <c r="DDV27" s="605"/>
      <c r="DDW27" s="605"/>
      <c r="DDX27" s="605"/>
      <c r="DDY27" s="605"/>
      <c r="DDZ27" s="605"/>
      <c r="DEA27" s="605"/>
      <c r="DEB27" s="605"/>
      <c r="DEC27" s="605"/>
      <c r="DED27" s="605"/>
      <c r="DEE27" s="605"/>
      <c r="DEF27" s="605"/>
      <c r="DEG27" s="605"/>
      <c r="DEH27" s="605"/>
      <c r="DEI27" s="605"/>
      <c r="DEJ27" s="605"/>
      <c r="DEK27" s="605"/>
      <c r="DEL27" s="605"/>
      <c r="DEM27" s="605"/>
      <c r="DEN27" s="605"/>
      <c r="DEO27" s="605"/>
      <c r="DEP27" s="605"/>
      <c r="DEQ27" s="605"/>
      <c r="DER27" s="605"/>
      <c r="DES27" s="605"/>
      <c r="DET27" s="605"/>
      <c r="DEU27" s="605"/>
      <c r="DEV27" s="605"/>
      <c r="DEW27" s="605"/>
      <c r="DEX27" s="605"/>
      <c r="DEY27" s="605"/>
      <c r="DEZ27" s="605"/>
      <c r="DFA27" s="605"/>
      <c r="DFB27" s="605"/>
      <c r="DFC27" s="605"/>
      <c r="DFD27" s="605"/>
      <c r="DFE27" s="605"/>
      <c r="DFF27" s="605"/>
      <c r="DFG27" s="605"/>
      <c r="DFH27" s="605"/>
      <c r="DFI27" s="605"/>
      <c r="DFJ27" s="605"/>
      <c r="DFK27" s="605"/>
      <c r="DFL27" s="605"/>
      <c r="DFM27" s="605"/>
      <c r="DFN27" s="605"/>
      <c r="DFO27" s="605"/>
      <c r="DFP27" s="605"/>
      <c r="DFQ27" s="605"/>
      <c r="DFR27" s="605"/>
      <c r="DFS27" s="605"/>
      <c r="DFT27" s="605"/>
      <c r="DFU27" s="605"/>
      <c r="DFV27" s="605"/>
      <c r="DFW27" s="605"/>
      <c r="DFX27" s="605"/>
      <c r="DFY27" s="605"/>
      <c r="DFZ27" s="605"/>
      <c r="DGA27" s="605"/>
      <c r="DGB27" s="605"/>
      <c r="DGC27" s="605"/>
      <c r="DGD27" s="605"/>
      <c r="DGE27" s="605"/>
      <c r="DGF27" s="605"/>
      <c r="DGG27" s="605"/>
      <c r="DGH27" s="605"/>
      <c r="DGI27" s="605"/>
      <c r="DGJ27" s="605"/>
      <c r="DGK27" s="605"/>
      <c r="DGL27" s="605"/>
      <c r="DGM27" s="605"/>
      <c r="DGN27" s="605"/>
      <c r="DGO27" s="605"/>
      <c r="DGP27" s="605"/>
      <c r="DGQ27" s="605"/>
      <c r="DGR27" s="605"/>
      <c r="DGS27" s="605"/>
      <c r="DGT27" s="605"/>
      <c r="DGU27" s="605"/>
      <c r="DGV27" s="605"/>
      <c r="DGW27" s="605"/>
      <c r="DGX27" s="605"/>
      <c r="DGY27" s="605"/>
      <c r="DGZ27" s="605"/>
      <c r="DHA27" s="605"/>
      <c r="DHB27" s="605"/>
      <c r="DHC27" s="605"/>
      <c r="DHD27" s="605"/>
      <c r="DHE27" s="605"/>
      <c r="DHF27" s="605"/>
      <c r="DHG27" s="605"/>
      <c r="DHH27" s="605"/>
      <c r="DHI27" s="605"/>
      <c r="DHJ27" s="605"/>
      <c r="DHK27" s="605"/>
      <c r="DHL27" s="605"/>
      <c r="DHM27" s="605"/>
      <c r="DHN27" s="605"/>
      <c r="DHO27" s="605"/>
      <c r="DHP27" s="605"/>
      <c r="DHQ27" s="605"/>
      <c r="DHR27" s="605"/>
      <c r="DHS27" s="605"/>
      <c r="DHT27" s="605"/>
      <c r="DHU27" s="605"/>
      <c r="DHV27" s="605"/>
      <c r="DHW27" s="605"/>
      <c r="DHX27" s="605"/>
      <c r="DHY27" s="605"/>
      <c r="DHZ27" s="605"/>
      <c r="DIA27" s="605"/>
      <c r="DIB27" s="605"/>
      <c r="DIC27" s="605"/>
      <c r="DID27" s="605"/>
      <c r="DIE27" s="605"/>
      <c r="DIF27" s="605"/>
      <c r="DIG27" s="605"/>
      <c r="DIH27" s="605"/>
      <c r="DII27" s="605"/>
      <c r="DIJ27" s="605"/>
      <c r="DIK27" s="605"/>
      <c r="DIL27" s="605"/>
      <c r="DIM27" s="605"/>
      <c r="DIN27" s="605"/>
      <c r="DIO27" s="605"/>
      <c r="DIP27" s="605"/>
      <c r="DIQ27" s="605"/>
      <c r="DIR27" s="605"/>
      <c r="DIS27" s="605"/>
      <c r="DIT27" s="605"/>
      <c r="DIU27" s="605"/>
      <c r="DIV27" s="605"/>
      <c r="DIW27" s="605"/>
      <c r="DIX27" s="605"/>
      <c r="DIY27" s="605"/>
      <c r="DIZ27" s="605"/>
      <c r="DJA27" s="605"/>
      <c r="DJB27" s="605"/>
      <c r="DJC27" s="605"/>
      <c r="DJD27" s="605"/>
      <c r="DJE27" s="605"/>
      <c r="DJF27" s="605"/>
      <c r="DJG27" s="605"/>
      <c r="DJH27" s="605"/>
      <c r="DJI27" s="605"/>
      <c r="DJJ27" s="605"/>
      <c r="DJK27" s="605"/>
      <c r="DJL27" s="605"/>
      <c r="DJM27" s="605"/>
      <c r="DJN27" s="605"/>
      <c r="DJO27" s="605"/>
      <c r="DJP27" s="605"/>
      <c r="DJQ27" s="605"/>
      <c r="DJR27" s="605"/>
      <c r="DJS27" s="605"/>
      <c r="DJT27" s="605"/>
      <c r="DJU27" s="605"/>
      <c r="DJV27" s="605"/>
      <c r="DJW27" s="605"/>
      <c r="DJX27" s="605"/>
      <c r="DJY27" s="605"/>
      <c r="DJZ27" s="605"/>
      <c r="DKA27" s="605"/>
      <c r="DKB27" s="605"/>
      <c r="DKC27" s="605"/>
      <c r="DKD27" s="605"/>
      <c r="DKE27" s="605"/>
      <c r="DKF27" s="605"/>
      <c r="DKG27" s="605"/>
      <c r="DKH27" s="605"/>
      <c r="DKI27" s="605"/>
      <c r="DKJ27" s="605"/>
      <c r="DKK27" s="605"/>
      <c r="DKL27" s="605"/>
      <c r="DKM27" s="605"/>
      <c r="DKN27" s="605"/>
      <c r="DKO27" s="605"/>
      <c r="DKP27" s="605"/>
      <c r="DKQ27" s="605"/>
      <c r="DKR27" s="605"/>
      <c r="DKS27" s="605"/>
      <c r="DKT27" s="605"/>
      <c r="DKU27" s="605"/>
      <c r="DKV27" s="605"/>
      <c r="DKW27" s="605"/>
      <c r="DKX27" s="605"/>
      <c r="DKY27" s="605"/>
      <c r="DKZ27" s="605"/>
      <c r="DLA27" s="605"/>
      <c r="DLB27" s="605"/>
      <c r="DLC27" s="605"/>
      <c r="DLD27" s="605"/>
      <c r="DLE27" s="605"/>
      <c r="DLF27" s="605"/>
      <c r="DLG27" s="605"/>
      <c r="DLH27" s="605"/>
      <c r="DLI27" s="605"/>
      <c r="DLJ27" s="605"/>
      <c r="DLK27" s="605"/>
      <c r="DLL27" s="605"/>
      <c r="DLM27" s="605"/>
      <c r="DLN27" s="605"/>
      <c r="DLO27" s="605"/>
      <c r="DLP27" s="605"/>
      <c r="DLQ27" s="605"/>
      <c r="DLR27" s="605"/>
      <c r="DLS27" s="605"/>
      <c r="DLT27" s="605"/>
      <c r="DLU27" s="605"/>
      <c r="DLV27" s="605"/>
      <c r="DLW27" s="605"/>
      <c r="DLX27" s="605"/>
      <c r="DLY27" s="605"/>
      <c r="DLZ27" s="605"/>
      <c r="DMA27" s="605"/>
      <c r="DMB27" s="605"/>
      <c r="DMC27" s="605"/>
      <c r="DMD27" s="605"/>
      <c r="DME27" s="605"/>
      <c r="DMF27" s="605"/>
      <c r="DMG27" s="605"/>
      <c r="DMH27" s="605"/>
      <c r="DMI27" s="605"/>
      <c r="DMJ27" s="605"/>
      <c r="DMK27" s="605"/>
      <c r="DML27" s="605"/>
      <c r="DMM27" s="605"/>
      <c r="DMN27" s="605"/>
      <c r="DMO27" s="605"/>
      <c r="DMP27" s="605"/>
      <c r="DMQ27" s="605"/>
      <c r="DMR27" s="605"/>
      <c r="DMS27" s="605"/>
      <c r="DMT27" s="605"/>
      <c r="DMU27" s="605"/>
      <c r="DMV27" s="605"/>
      <c r="DMW27" s="605"/>
      <c r="DMX27" s="605"/>
      <c r="DMY27" s="605"/>
      <c r="DMZ27" s="605"/>
      <c r="DNA27" s="605"/>
      <c r="DNB27" s="605"/>
      <c r="DNC27" s="605"/>
      <c r="DND27" s="605"/>
      <c r="DNE27" s="605"/>
      <c r="DNF27" s="605"/>
      <c r="DNG27" s="605"/>
      <c r="DNH27" s="605"/>
      <c r="DNI27" s="605"/>
      <c r="DNJ27" s="605"/>
      <c r="DNK27" s="605"/>
      <c r="DNL27" s="605"/>
      <c r="DNM27" s="605"/>
      <c r="DNN27" s="605"/>
      <c r="DNO27" s="605"/>
      <c r="DNP27" s="605"/>
      <c r="DNQ27" s="605"/>
      <c r="DNR27" s="605"/>
      <c r="DNS27" s="605"/>
      <c r="DNT27" s="605"/>
      <c r="DNU27" s="605"/>
      <c r="DNV27" s="605"/>
      <c r="DNW27" s="605"/>
      <c r="DNX27" s="605"/>
      <c r="DNY27" s="605"/>
      <c r="DNZ27" s="605"/>
      <c r="DOA27" s="605"/>
      <c r="DOB27" s="605"/>
      <c r="DOC27" s="605"/>
      <c r="DOD27" s="605"/>
      <c r="DOE27" s="605"/>
      <c r="DOF27" s="605"/>
      <c r="DOG27" s="605"/>
      <c r="DOH27" s="605"/>
      <c r="DOI27" s="605"/>
      <c r="DOJ27" s="605"/>
      <c r="DOK27" s="605"/>
      <c r="DOL27" s="605"/>
      <c r="DOM27" s="605"/>
      <c r="DON27" s="605"/>
      <c r="DOO27" s="605"/>
      <c r="DOP27" s="605"/>
      <c r="DOQ27" s="605"/>
      <c r="DOR27" s="605"/>
      <c r="DOS27" s="605"/>
      <c r="DOT27" s="605"/>
      <c r="DOU27" s="605"/>
      <c r="DOV27" s="605"/>
      <c r="DOW27" s="605"/>
      <c r="DOX27" s="605"/>
      <c r="DOY27" s="605"/>
      <c r="DOZ27" s="605"/>
      <c r="DPA27" s="605"/>
      <c r="DPB27" s="605"/>
      <c r="DPC27" s="605"/>
      <c r="DPD27" s="605"/>
      <c r="DPE27" s="605"/>
      <c r="DPF27" s="605"/>
      <c r="DPG27" s="605"/>
      <c r="DPH27" s="605"/>
      <c r="DPI27" s="605"/>
      <c r="DPJ27" s="605"/>
      <c r="DPK27" s="605"/>
      <c r="DPL27" s="605"/>
      <c r="DPM27" s="605"/>
      <c r="DPN27" s="605"/>
      <c r="DPO27" s="605"/>
      <c r="DPP27" s="605"/>
      <c r="DPQ27" s="605"/>
      <c r="DPR27" s="605"/>
      <c r="DPS27" s="605"/>
      <c r="DPT27" s="605"/>
      <c r="DPU27" s="605"/>
      <c r="DPV27" s="605"/>
      <c r="DPW27" s="605"/>
      <c r="DPX27" s="605"/>
      <c r="DPY27" s="605"/>
      <c r="DPZ27" s="605"/>
      <c r="DQA27" s="605"/>
      <c r="DQB27" s="605"/>
      <c r="DQC27" s="605"/>
      <c r="DQD27" s="605"/>
      <c r="DQE27" s="605"/>
      <c r="DQF27" s="605"/>
      <c r="DQG27" s="605"/>
      <c r="DQH27" s="605"/>
      <c r="DQI27" s="605"/>
      <c r="DQJ27" s="605"/>
      <c r="DQK27" s="605"/>
      <c r="DQL27" s="605"/>
      <c r="DQM27" s="605"/>
      <c r="DQN27" s="605"/>
      <c r="DQO27" s="605"/>
      <c r="DQP27" s="605"/>
      <c r="DQQ27" s="605"/>
      <c r="DQR27" s="605"/>
      <c r="DQS27" s="605"/>
      <c r="DQT27" s="605"/>
      <c r="DQU27" s="605"/>
      <c r="DQV27" s="605"/>
      <c r="DQW27" s="605"/>
      <c r="DQX27" s="605"/>
      <c r="DQY27" s="605"/>
      <c r="DQZ27" s="605"/>
      <c r="DRA27" s="605"/>
      <c r="DRB27" s="605"/>
      <c r="DRC27" s="605"/>
      <c r="DRD27" s="605"/>
      <c r="DRE27" s="605"/>
      <c r="DRF27" s="605"/>
      <c r="DRG27" s="605"/>
      <c r="DRH27" s="605"/>
      <c r="DRI27" s="605"/>
      <c r="DRJ27" s="605"/>
      <c r="DRK27" s="605"/>
      <c r="DRL27" s="605"/>
      <c r="DRM27" s="605"/>
      <c r="DRN27" s="605"/>
      <c r="DRO27" s="605"/>
      <c r="DRP27" s="605"/>
      <c r="DRQ27" s="605"/>
      <c r="DRR27" s="605"/>
      <c r="DRS27" s="605"/>
      <c r="DRT27" s="605"/>
      <c r="DRU27" s="605"/>
      <c r="DRV27" s="605"/>
      <c r="DRW27" s="605"/>
      <c r="DRX27" s="605"/>
      <c r="DRY27" s="605"/>
      <c r="DRZ27" s="605"/>
      <c r="DSA27" s="605"/>
      <c r="DSB27" s="605"/>
      <c r="DSC27" s="605"/>
      <c r="DSD27" s="605"/>
      <c r="DSE27" s="605"/>
      <c r="DSF27" s="605"/>
      <c r="DSG27" s="605"/>
      <c r="DSH27" s="605"/>
      <c r="DSI27" s="605"/>
      <c r="DSJ27" s="605"/>
      <c r="DSK27" s="605"/>
      <c r="DSL27" s="605"/>
      <c r="DSM27" s="605"/>
      <c r="DSN27" s="605"/>
      <c r="DSO27" s="605"/>
      <c r="DSP27" s="605"/>
      <c r="DSQ27" s="605"/>
      <c r="DSR27" s="605"/>
      <c r="DSS27" s="605"/>
      <c r="DST27" s="605"/>
      <c r="DSU27" s="605"/>
      <c r="DSV27" s="605"/>
      <c r="DSW27" s="605"/>
      <c r="DSX27" s="605"/>
      <c r="DSY27" s="605"/>
      <c r="DSZ27" s="605"/>
      <c r="DTA27" s="605"/>
      <c r="DTB27" s="605"/>
      <c r="DTC27" s="605"/>
      <c r="DTD27" s="605"/>
      <c r="DTE27" s="605"/>
      <c r="DTF27" s="605"/>
      <c r="DTG27" s="605"/>
      <c r="DTH27" s="605"/>
      <c r="DTI27" s="605"/>
      <c r="DTJ27" s="605"/>
      <c r="DTK27" s="605"/>
      <c r="DTL27" s="605"/>
      <c r="DTM27" s="605"/>
      <c r="DTN27" s="605"/>
      <c r="DTO27" s="605"/>
      <c r="DTP27" s="605"/>
      <c r="DTQ27" s="605"/>
      <c r="DTR27" s="605"/>
      <c r="DTS27" s="605"/>
      <c r="DTT27" s="605"/>
      <c r="DTU27" s="605"/>
      <c r="DTV27" s="605"/>
      <c r="DTW27" s="605"/>
      <c r="DTX27" s="605"/>
      <c r="DTY27" s="605"/>
      <c r="DTZ27" s="605"/>
      <c r="DUA27" s="605"/>
      <c r="DUB27" s="605"/>
      <c r="DUC27" s="605"/>
      <c r="DUD27" s="605"/>
      <c r="DUE27" s="605"/>
      <c r="DUF27" s="605"/>
      <c r="DUG27" s="605"/>
      <c r="DUH27" s="605"/>
      <c r="DUI27" s="605"/>
      <c r="DUJ27" s="605"/>
      <c r="DUK27" s="605"/>
      <c r="DUL27" s="605"/>
      <c r="DUM27" s="605"/>
      <c r="DUN27" s="605"/>
      <c r="DUO27" s="605"/>
      <c r="DUP27" s="605"/>
      <c r="DUQ27" s="605"/>
      <c r="DUR27" s="605"/>
      <c r="DUS27" s="605"/>
      <c r="DUT27" s="605"/>
      <c r="DUU27" s="605"/>
      <c r="DUV27" s="605"/>
      <c r="DUW27" s="605"/>
      <c r="DUX27" s="605"/>
      <c r="DUY27" s="605"/>
      <c r="DUZ27" s="605"/>
      <c r="DVA27" s="605"/>
      <c r="DVB27" s="605"/>
      <c r="DVC27" s="605"/>
      <c r="DVD27" s="605"/>
      <c r="DVE27" s="605"/>
      <c r="DVF27" s="605"/>
      <c r="DVG27" s="605"/>
      <c r="DVH27" s="605"/>
      <c r="DVI27" s="605"/>
      <c r="DVJ27" s="605"/>
      <c r="DVK27" s="605"/>
      <c r="DVL27" s="605"/>
      <c r="DVM27" s="605"/>
      <c r="DVN27" s="605"/>
      <c r="DVO27" s="605"/>
      <c r="DVP27" s="605"/>
      <c r="DVQ27" s="605"/>
      <c r="DVR27" s="605"/>
      <c r="DVS27" s="605"/>
      <c r="DVT27" s="605"/>
      <c r="DVU27" s="605"/>
      <c r="DVV27" s="605"/>
      <c r="DVW27" s="605"/>
      <c r="DVX27" s="605"/>
      <c r="DVY27" s="605"/>
      <c r="DVZ27" s="605"/>
      <c r="DWA27" s="605"/>
      <c r="DWB27" s="605"/>
      <c r="DWC27" s="605"/>
      <c r="DWD27" s="605"/>
      <c r="DWE27" s="605"/>
      <c r="DWF27" s="605"/>
      <c r="DWG27" s="605"/>
      <c r="DWH27" s="605"/>
      <c r="DWI27" s="605"/>
      <c r="DWJ27" s="605"/>
      <c r="DWK27" s="605"/>
      <c r="DWL27" s="605"/>
      <c r="DWM27" s="605"/>
      <c r="DWN27" s="605"/>
      <c r="DWO27" s="605"/>
      <c r="DWP27" s="605"/>
      <c r="DWQ27" s="605"/>
      <c r="DWR27" s="605"/>
      <c r="DWS27" s="605"/>
      <c r="DWT27" s="605"/>
      <c r="DWU27" s="605"/>
      <c r="DWV27" s="605"/>
      <c r="DWW27" s="605"/>
      <c r="DWX27" s="605"/>
      <c r="DWY27" s="605"/>
      <c r="DWZ27" s="605"/>
      <c r="DXA27" s="605"/>
      <c r="DXB27" s="605"/>
      <c r="DXC27" s="605"/>
      <c r="DXD27" s="605"/>
      <c r="DXE27" s="605"/>
      <c r="DXF27" s="605"/>
      <c r="DXG27" s="605"/>
      <c r="DXH27" s="605"/>
      <c r="DXI27" s="605"/>
      <c r="DXJ27" s="605"/>
      <c r="DXK27" s="605"/>
      <c r="DXL27" s="605"/>
      <c r="DXM27" s="605"/>
      <c r="DXN27" s="605"/>
      <c r="DXO27" s="605"/>
      <c r="DXP27" s="605"/>
      <c r="DXQ27" s="605"/>
      <c r="DXR27" s="605"/>
      <c r="DXS27" s="605"/>
      <c r="DXT27" s="605"/>
      <c r="DXU27" s="605"/>
      <c r="DXV27" s="605"/>
      <c r="DXW27" s="605"/>
      <c r="DXX27" s="605"/>
      <c r="DXY27" s="605"/>
      <c r="DXZ27" s="605"/>
      <c r="DYA27" s="605"/>
      <c r="DYB27" s="605"/>
      <c r="DYC27" s="605"/>
      <c r="DYD27" s="605"/>
      <c r="DYE27" s="605"/>
      <c r="DYF27" s="605"/>
      <c r="DYG27" s="605"/>
      <c r="DYH27" s="605"/>
      <c r="DYI27" s="605"/>
      <c r="DYJ27" s="605"/>
      <c r="DYK27" s="605"/>
      <c r="DYL27" s="605"/>
      <c r="DYM27" s="605"/>
      <c r="DYN27" s="605"/>
      <c r="DYO27" s="605"/>
      <c r="DYP27" s="605"/>
      <c r="DYQ27" s="605"/>
      <c r="DYR27" s="605"/>
      <c r="DYS27" s="605"/>
      <c r="DYT27" s="605"/>
      <c r="DYU27" s="605"/>
      <c r="DYV27" s="605"/>
      <c r="DYW27" s="605"/>
      <c r="DYX27" s="605"/>
      <c r="DYY27" s="605"/>
      <c r="DYZ27" s="605"/>
      <c r="DZA27" s="605"/>
      <c r="DZB27" s="605"/>
      <c r="DZC27" s="605"/>
      <c r="DZD27" s="605"/>
      <c r="DZE27" s="605"/>
      <c r="DZF27" s="605"/>
      <c r="DZG27" s="605"/>
      <c r="DZH27" s="605"/>
      <c r="DZI27" s="605"/>
      <c r="DZJ27" s="605"/>
      <c r="DZK27" s="605"/>
      <c r="DZL27" s="605"/>
      <c r="DZM27" s="605"/>
      <c r="DZN27" s="605"/>
      <c r="DZO27" s="605"/>
      <c r="DZP27" s="605"/>
      <c r="DZQ27" s="605"/>
      <c r="DZR27" s="605"/>
      <c r="DZS27" s="605"/>
      <c r="DZT27" s="605"/>
      <c r="DZU27" s="605"/>
      <c r="DZV27" s="605"/>
      <c r="DZW27" s="605"/>
      <c r="DZX27" s="605"/>
      <c r="DZY27" s="605"/>
      <c r="DZZ27" s="605"/>
      <c r="EAA27" s="605"/>
      <c r="EAB27" s="605"/>
      <c r="EAC27" s="605"/>
      <c r="EAD27" s="605"/>
      <c r="EAE27" s="605"/>
      <c r="EAF27" s="605"/>
      <c r="EAG27" s="605"/>
      <c r="EAH27" s="605"/>
      <c r="EAI27" s="605"/>
      <c r="EAJ27" s="605"/>
      <c r="EAK27" s="605"/>
      <c r="EAL27" s="605"/>
      <c r="EAM27" s="605"/>
      <c r="EAN27" s="605"/>
      <c r="EAO27" s="605"/>
      <c r="EAP27" s="605"/>
      <c r="EAQ27" s="605"/>
      <c r="EAR27" s="605"/>
      <c r="EAS27" s="605"/>
      <c r="EAT27" s="605"/>
      <c r="EAU27" s="605"/>
      <c r="EAV27" s="605"/>
      <c r="EAW27" s="605"/>
      <c r="EAX27" s="605"/>
      <c r="EAY27" s="605"/>
      <c r="EAZ27" s="605"/>
      <c r="EBA27" s="605"/>
      <c r="EBB27" s="605"/>
      <c r="EBC27" s="605"/>
      <c r="EBD27" s="605"/>
      <c r="EBE27" s="605"/>
      <c r="EBF27" s="605"/>
      <c r="EBG27" s="605"/>
      <c r="EBH27" s="605"/>
      <c r="EBI27" s="605"/>
      <c r="EBJ27" s="605"/>
      <c r="EBK27" s="605"/>
      <c r="EBL27" s="605"/>
      <c r="EBM27" s="605"/>
      <c r="EBN27" s="605"/>
      <c r="EBO27" s="605"/>
      <c r="EBP27" s="605"/>
      <c r="EBQ27" s="605"/>
      <c r="EBR27" s="605"/>
      <c r="EBS27" s="605"/>
      <c r="EBT27" s="605"/>
      <c r="EBU27" s="605"/>
      <c r="EBV27" s="605"/>
      <c r="EBW27" s="605"/>
      <c r="EBX27" s="605"/>
      <c r="EBY27" s="605"/>
      <c r="EBZ27" s="605"/>
      <c r="ECA27" s="605"/>
      <c r="ECB27" s="605"/>
      <c r="ECC27" s="605"/>
      <c r="ECD27" s="605"/>
      <c r="ECE27" s="605"/>
      <c r="ECF27" s="605"/>
      <c r="ECG27" s="605"/>
      <c r="ECH27" s="605"/>
      <c r="ECI27" s="605"/>
      <c r="ECJ27" s="605"/>
      <c r="ECK27" s="605"/>
      <c r="ECL27" s="605"/>
      <c r="ECM27" s="605"/>
      <c r="ECN27" s="605"/>
      <c r="ECO27" s="605"/>
      <c r="ECP27" s="605"/>
      <c r="ECQ27" s="605"/>
      <c r="ECR27" s="605"/>
      <c r="ECS27" s="605"/>
      <c r="ECT27" s="605"/>
      <c r="ECU27" s="605"/>
      <c r="ECV27" s="605"/>
      <c r="ECW27" s="605"/>
      <c r="ECX27" s="605"/>
      <c r="ECY27" s="605"/>
      <c r="ECZ27" s="605"/>
      <c r="EDA27" s="605"/>
      <c r="EDB27" s="605"/>
      <c r="EDC27" s="605"/>
      <c r="EDD27" s="605"/>
      <c r="EDE27" s="605"/>
      <c r="EDF27" s="605"/>
      <c r="EDG27" s="605"/>
      <c r="EDH27" s="605"/>
      <c r="EDI27" s="605"/>
      <c r="EDJ27" s="605"/>
      <c r="EDK27" s="605"/>
      <c r="EDL27" s="605"/>
      <c r="EDM27" s="605"/>
      <c r="EDN27" s="605"/>
      <c r="EDO27" s="605"/>
      <c r="EDP27" s="605"/>
      <c r="EDQ27" s="605"/>
      <c r="EDR27" s="605"/>
      <c r="EDS27" s="605"/>
      <c r="EDT27" s="605"/>
      <c r="EDU27" s="605"/>
      <c r="EDV27" s="605"/>
      <c r="EDW27" s="605"/>
      <c r="EDX27" s="605"/>
      <c r="EDY27" s="605"/>
      <c r="EDZ27" s="605"/>
      <c r="EEA27" s="605"/>
      <c r="EEB27" s="605"/>
      <c r="EEC27" s="605"/>
      <c r="EED27" s="605"/>
      <c r="EEE27" s="605"/>
      <c r="EEF27" s="605"/>
      <c r="EEG27" s="605"/>
      <c r="EEH27" s="605"/>
      <c r="EEI27" s="605"/>
      <c r="EEJ27" s="605"/>
      <c r="EEK27" s="605"/>
      <c r="EEL27" s="605"/>
      <c r="EEM27" s="605"/>
      <c r="EEN27" s="605"/>
      <c r="EEO27" s="605"/>
      <c r="EEP27" s="605"/>
      <c r="EEQ27" s="605"/>
      <c r="EER27" s="605"/>
      <c r="EES27" s="605"/>
      <c r="EET27" s="605"/>
      <c r="EEU27" s="605"/>
      <c r="EEV27" s="605"/>
      <c r="EEW27" s="605"/>
      <c r="EEX27" s="605"/>
      <c r="EEY27" s="605"/>
      <c r="EEZ27" s="605"/>
      <c r="EFA27" s="605"/>
      <c r="EFB27" s="605"/>
      <c r="EFC27" s="605"/>
      <c r="EFD27" s="605"/>
      <c r="EFE27" s="605"/>
      <c r="EFF27" s="605"/>
      <c r="EFG27" s="605"/>
      <c r="EFH27" s="605"/>
      <c r="EFI27" s="605"/>
      <c r="EFJ27" s="605"/>
      <c r="EFK27" s="605"/>
      <c r="EFL27" s="605"/>
      <c r="EFM27" s="605"/>
      <c r="EFN27" s="605"/>
      <c r="EFO27" s="605"/>
      <c r="EFP27" s="605"/>
      <c r="EFQ27" s="605"/>
      <c r="EFR27" s="605"/>
      <c r="EFS27" s="605"/>
      <c r="EFT27" s="605"/>
      <c r="EFU27" s="605"/>
      <c r="EFV27" s="605"/>
      <c r="EFW27" s="605"/>
      <c r="EFX27" s="605"/>
      <c r="EFY27" s="605"/>
      <c r="EFZ27" s="605"/>
      <c r="EGA27" s="605"/>
      <c r="EGB27" s="605"/>
      <c r="EGC27" s="605"/>
      <c r="EGD27" s="605"/>
      <c r="EGE27" s="605"/>
      <c r="EGF27" s="605"/>
      <c r="EGG27" s="605"/>
      <c r="EGH27" s="605"/>
      <c r="EGI27" s="605"/>
      <c r="EGJ27" s="605"/>
      <c r="EGK27" s="605"/>
      <c r="EGL27" s="605"/>
      <c r="EGM27" s="605"/>
      <c r="EGN27" s="605"/>
      <c r="EGO27" s="605"/>
      <c r="EGP27" s="605"/>
      <c r="EGQ27" s="605"/>
      <c r="EGR27" s="605"/>
      <c r="EGS27" s="605"/>
      <c r="EGT27" s="605"/>
      <c r="EGU27" s="605"/>
      <c r="EGV27" s="605"/>
      <c r="EGW27" s="605"/>
      <c r="EGX27" s="605"/>
      <c r="EGY27" s="605"/>
      <c r="EGZ27" s="605"/>
      <c r="EHA27" s="605"/>
      <c r="EHB27" s="605"/>
      <c r="EHC27" s="605"/>
      <c r="EHD27" s="605"/>
      <c r="EHE27" s="605"/>
      <c r="EHF27" s="605"/>
      <c r="EHG27" s="605"/>
      <c r="EHH27" s="605"/>
      <c r="EHI27" s="605"/>
      <c r="EHJ27" s="605"/>
      <c r="EHK27" s="605"/>
      <c r="EHL27" s="605"/>
      <c r="EHM27" s="605"/>
      <c r="EHN27" s="605"/>
      <c r="EHO27" s="605"/>
      <c r="EHP27" s="605"/>
      <c r="EHQ27" s="605"/>
      <c r="EHR27" s="605"/>
      <c r="EHS27" s="605"/>
      <c r="EHT27" s="605"/>
      <c r="EHU27" s="605"/>
      <c r="EHV27" s="605"/>
      <c r="EHW27" s="605"/>
      <c r="EHX27" s="605"/>
      <c r="EHY27" s="605"/>
      <c r="EHZ27" s="605"/>
      <c r="EIA27" s="605"/>
      <c r="EIB27" s="605"/>
      <c r="EIC27" s="605"/>
      <c r="EID27" s="605"/>
      <c r="EIE27" s="605"/>
      <c r="EIF27" s="605"/>
      <c r="EIG27" s="605"/>
      <c r="EIH27" s="605"/>
      <c r="EII27" s="605"/>
      <c r="EIJ27" s="605"/>
      <c r="EIK27" s="605"/>
      <c r="EIL27" s="605"/>
      <c r="EIM27" s="605"/>
      <c r="EIN27" s="605"/>
      <c r="EIO27" s="605"/>
      <c r="EIP27" s="605"/>
      <c r="EIQ27" s="605"/>
      <c r="EIR27" s="605"/>
      <c r="EIS27" s="605"/>
      <c r="EIT27" s="605"/>
      <c r="EIU27" s="605"/>
      <c r="EIV27" s="605"/>
      <c r="EIW27" s="605"/>
      <c r="EIX27" s="605"/>
      <c r="EIY27" s="605"/>
      <c r="EIZ27" s="605"/>
      <c r="EJA27" s="605"/>
      <c r="EJB27" s="605"/>
      <c r="EJC27" s="605"/>
      <c r="EJD27" s="605"/>
      <c r="EJE27" s="605"/>
      <c r="EJF27" s="605"/>
      <c r="EJG27" s="605"/>
      <c r="EJH27" s="605"/>
      <c r="EJI27" s="605"/>
      <c r="EJJ27" s="605"/>
      <c r="EJK27" s="605"/>
      <c r="EJL27" s="605"/>
      <c r="EJM27" s="605"/>
      <c r="EJN27" s="605"/>
      <c r="EJO27" s="605"/>
      <c r="EJP27" s="605"/>
      <c r="EJQ27" s="605"/>
      <c r="EJR27" s="605"/>
      <c r="EJS27" s="605"/>
      <c r="EJT27" s="605"/>
      <c r="EJU27" s="605"/>
      <c r="EJV27" s="605"/>
      <c r="EJW27" s="605"/>
      <c r="EJX27" s="605"/>
      <c r="EJY27" s="605"/>
      <c r="EJZ27" s="605"/>
      <c r="EKA27" s="605"/>
      <c r="EKB27" s="605"/>
      <c r="EKC27" s="605"/>
      <c r="EKD27" s="605"/>
      <c r="EKE27" s="605"/>
      <c r="EKF27" s="605"/>
      <c r="EKG27" s="605"/>
      <c r="EKH27" s="605"/>
      <c r="EKI27" s="605"/>
      <c r="EKJ27" s="605"/>
      <c r="EKK27" s="605"/>
      <c r="EKL27" s="605"/>
      <c r="EKM27" s="605"/>
      <c r="EKN27" s="605"/>
      <c r="EKO27" s="605"/>
      <c r="EKP27" s="605"/>
      <c r="EKQ27" s="605"/>
      <c r="EKR27" s="605"/>
      <c r="EKS27" s="605"/>
      <c r="EKT27" s="605"/>
      <c r="EKU27" s="605"/>
      <c r="EKV27" s="605"/>
      <c r="EKW27" s="605"/>
      <c r="EKX27" s="605"/>
      <c r="EKY27" s="605"/>
      <c r="EKZ27" s="605"/>
      <c r="ELA27" s="605"/>
      <c r="ELB27" s="605"/>
      <c r="ELC27" s="605"/>
      <c r="ELD27" s="605"/>
      <c r="ELE27" s="605"/>
      <c r="ELF27" s="605"/>
      <c r="ELG27" s="605"/>
      <c r="ELH27" s="605"/>
      <c r="ELI27" s="605"/>
      <c r="ELJ27" s="605"/>
      <c r="ELK27" s="605"/>
      <c r="ELL27" s="605"/>
      <c r="ELM27" s="605"/>
      <c r="ELN27" s="605"/>
      <c r="ELO27" s="605"/>
      <c r="ELP27" s="605"/>
      <c r="ELQ27" s="605"/>
      <c r="ELR27" s="605"/>
      <c r="ELS27" s="605"/>
      <c r="ELT27" s="605"/>
      <c r="ELU27" s="605"/>
      <c r="ELV27" s="605"/>
      <c r="ELW27" s="605"/>
      <c r="ELX27" s="605"/>
      <c r="ELY27" s="605"/>
      <c r="ELZ27" s="605"/>
      <c r="EMA27" s="605"/>
      <c r="EMB27" s="605"/>
      <c r="EMC27" s="605"/>
      <c r="EMD27" s="605"/>
      <c r="EME27" s="605"/>
      <c r="EMF27" s="605"/>
      <c r="EMG27" s="605"/>
      <c r="EMH27" s="605"/>
      <c r="EMI27" s="605"/>
      <c r="EMJ27" s="605"/>
      <c r="EMK27" s="605"/>
      <c r="EML27" s="605"/>
      <c r="EMM27" s="605"/>
      <c r="EMN27" s="605"/>
      <c r="EMO27" s="605"/>
      <c r="EMP27" s="605"/>
      <c r="EMQ27" s="605"/>
      <c r="EMR27" s="605"/>
      <c r="EMS27" s="605"/>
      <c r="EMT27" s="605"/>
      <c r="EMU27" s="605"/>
      <c r="EMV27" s="605"/>
      <c r="EMW27" s="605"/>
      <c r="EMX27" s="605"/>
      <c r="EMY27" s="605"/>
      <c r="EMZ27" s="605"/>
      <c r="ENA27" s="605"/>
      <c r="ENB27" s="605"/>
      <c r="ENC27" s="605"/>
      <c r="END27" s="605"/>
      <c r="ENE27" s="605"/>
      <c r="ENF27" s="605"/>
      <c r="ENG27" s="605"/>
      <c r="ENH27" s="605"/>
      <c r="ENI27" s="605"/>
      <c r="ENJ27" s="605"/>
      <c r="ENK27" s="605"/>
      <c r="ENL27" s="605"/>
      <c r="ENM27" s="605"/>
      <c r="ENN27" s="605"/>
      <c r="ENO27" s="605"/>
      <c r="ENP27" s="605"/>
      <c r="ENQ27" s="605"/>
      <c r="ENR27" s="605"/>
      <c r="ENS27" s="605"/>
      <c r="ENT27" s="605"/>
      <c r="ENU27" s="605"/>
      <c r="ENV27" s="605"/>
      <c r="ENW27" s="605"/>
      <c r="ENX27" s="605"/>
      <c r="ENY27" s="605"/>
      <c r="ENZ27" s="605"/>
      <c r="EOA27" s="605"/>
      <c r="EOB27" s="605"/>
      <c r="EOC27" s="605"/>
      <c r="EOD27" s="605"/>
      <c r="EOE27" s="605"/>
      <c r="EOF27" s="605"/>
      <c r="EOG27" s="605"/>
      <c r="EOH27" s="605"/>
      <c r="EOI27" s="605"/>
      <c r="EOJ27" s="605"/>
      <c r="EOK27" s="605"/>
      <c r="EOL27" s="605"/>
      <c r="EOM27" s="605"/>
      <c r="EON27" s="605"/>
      <c r="EOO27" s="605"/>
      <c r="EOP27" s="605"/>
      <c r="EOQ27" s="605"/>
      <c r="EOR27" s="605"/>
      <c r="EOS27" s="605"/>
      <c r="EOT27" s="605"/>
      <c r="EOU27" s="605"/>
      <c r="EOV27" s="605"/>
      <c r="EOW27" s="605"/>
      <c r="EOX27" s="605"/>
      <c r="EOY27" s="605"/>
      <c r="EOZ27" s="605"/>
      <c r="EPA27" s="605"/>
      <c r="EPB27" s="605"/>
      <c r="EPC27" s="605"/>
      <c r="EPD27" s="605"/>
      <c r="EPE27" s="605"/>
      <c r="EPF27" s="605"/>
      <c r="EPG27" s="605"/>
      <c r="EPH27" s="605"/>
      <c r="EPI27" s="605"/>
      <c r="EPJ27" s="605"/>
      <c r="EPK27" s="605"/>
      <c r="EPL27" s="605"/>
      <c r="EPM27" s="605"/>
      <c r="EPN27" s="605"/>
      <c r="EPO27" s="605"/>
      <c r="EPP27" s="605"/>
      <c r="EPQ27" s="605"/>
      <c r="EPR27" s="605"/>
      <c r="EPS27" s="605"/>
      <c r="EPT27" s="605"/>
      <c r="EPU27" s="605"/>
      <c r="EPV27" s="605"/>
      <c r="EPW27" s="605"/>
      <c r="EPX27" s="605"/>
      <c r="EPY27" s="605"/>
      <c r="EPZ27" s="605"/>
      <c r="EQA27" s="605"/>
      <c r="EQB27" s="605"/>
      <c r="EQC27" s="605"/>
      <c r="EQD27" s="605"/>
      <c r="EQE27" s="605"/>
      <c r="EQF27" s="605"/>
      <c r="EQG27" s="605"/>
      <c r="EQH27" s="605"/>
      <c r="EQI27" s="605"/>
      <c r="EQJ27" s="605"/>
      <c r="EQK27" s="605"/>
      <c r="EQL27" s="605"/>
      <c r="EQM27" s="605"/>
      <c r="EQN27" s="605"/>
      <c r="EQO27" s="605"/>
      <c r="EQP27" s="605"/>
      <c r="EQQ27" s="605"/>
      <c r="EQR27" s="605"/>
      <c r="EQS27" s="605"/>
      <c r="EQT27" s="605"/>
      <c r="EQU27" s="605"/>
      <c r="EQV27" s="605"/>
      <c r="EQW27" s="605"/>
      <c r="EQX27" s="605"/>
      <c r="EQY27" s="605"/>
      <c r="EQZ27" s="605"/>
      <c r="ERA27" s="605"/>
      <c r="ERB27" s="605"/>
      <c r="ERC27" s="605"/>
      <c r="ERD27" s="605"/>
      <c r="ERE27" s="605"/>
      <c r="ERF27" s="605"/>
      <c r="ERG27" s="605"/>
      <c r="ERH27" s="605"/>
      <c r="ERI27" s="605"/>
      <c r="ERJ27" s="605"/>
      <c r="ERK27" s="605"/>
      <c r="ERL27" s="605"/>
      <c r="ERM27" s="605"/>
      <c r="ERN27" s="605"/>
      <c r="ERO27" s="605"/>
      <c r="ERP27" s="605"/>
      <c r="ERQ27" s="605"/>
      <c r="ERR27" s="605"/>
      <c r="ERS27" s="605"/>
      <c r="ERT27" s="605"/>
      <c r="ERU27" s="605"/>
      <c r="ERV27" s="605"/>
      <c r="ERW27" s="605"/>
      <c r="ERX27" s="605"/>
      <c r="ERY27" s="605"/>
      <c r="ERZ27" s="605"/>
      <c r="ESA27" s="605"/>
      <c r="ESB27" s="605"/>
      <c r="ESC27" s="605"/>
      <c r="ESD27" s="605"/>
      <c r="ESE27" s="605"/>
      <c r="ESF27" s="605"/>
      <c r="ESG27" s="605"/>
      <c r="ESH27" s="605"/>
      <c r="ESI27" s="605"/>
      <c r="ESJ27" s="605"/>
      <c r="ESK27" s="605"/>
      <c r="ESL27" s="605"/>
      <c r="ESM27" s="605"/>
      <c r="ESN27" s="605"/>
      <c r="ESO27" s="605"/>
      <c r="ESP27" s="605"/>
      <c r="ESQ27" s="605"/>
      <c r="ESR27" s="605"/>
      <c r="ESS27" s="605"/>
      <c r="EST27" s="605"/>
      <c r="ESU27" s="605"/>
      <c r="ESV27" s="605"/>
      <c r="ESW27" s="605"/>
      <c r="ESX27" s="605"/>
      <c r="ESY27" s="605"/>
      <c r="ESZ27" s="605"/>
      <c r="ETA27" s="605"/>
      <c r="ETB27" s="605"/>
      <c r="ETC27" s="605"/>
      <c r="ETD27" s="605"/>
      <c r="ETE27" s="605"/>
      <c r="ETF27" s="605"/>
      <c r="ETG27" s="605"/>
      <c r="ETH27" s="605"/>
      <c r="ETI27" s="605"/>
      <c r="ETJ27" s="605"/>
      <c r="ETK27" s="605"/>
      <c r="ETL27" s="605"/>
      <c r="ETM27" s="605"/>
      <c r="ETN27" s="605"/>
      <c r="ETO27" s="605"/>
      <c r="ETP27" s="605"/>
      <c r="ETQ27" s="605"/>
      <c r="ETR27" s="605"/>
      <c r="ETS27" s="605"/>
      <c r="ETT27" s="605"/>
      <c r="ETU27" s="605"/>
      <c r="ETV27" s="605"/>
      <c r="ETW27" s="605"/>
      <c r="ETX27" s="605"/>
      <c r="ETY27" s="605"/>
      <c r="ETZ27" s="605"/>
      <c r="EUA27" s="605"/>
      <c r="EUB27" s="605"/>
      <c r="EUC27" s="605"/>
      <c r="EUD27" s="605"/>
      <c r="EUE27" s="605"/>
      <c r="EUF27" s="605"/>
      <c r="EUG27" s="605"/>
      <c r="EUH27" s="605"/>
      <c r="EUI27" s="605"/>
      <c r="EUJ27" s="605"/>
      <c r="EUK27" s="605"/>
      <c r="EUL27" s="605"/>
      <c r="EUM27" s="605"/>
      <c r="EUN27" s="605"/>
      <c r="EUO27" s="605"/>
      <c r="EUP27" s="605"/>
      <c r="EUQ27" s="605"/>
      <c r="EUR27" s="605"/>
      <c r="EUS27" s="605"/>
      <c r="EUT27" s="605"/>
      <c r="EUU27" s="605"/>
      <c r="EUV27" s="605"/>
      <c r="EUW27" s="605"/>
      <c r="EUX27" s="605"/>
      <c r="EUY27" s="605"/>
      <c r="EUZ27" s="605"/>
      <c r="EVA27" s="605"/>
      <c r="EVB27" s="605"/>
      <c r="EVC27" s="605"/>
      <c r="EVD27" s="605"/>
      <c r="EVE27" s="605"/>
      <c r="EVF27" s="605"/>
      <c r="EVG27" s="605"/>
      <c r="EVH27" s="605"/>
      <c r="EVI27" s="605"/>
      <c r="EVJ27" s="605"/>
      <c r="EVK27" s="605"/>
      <c r="EVL27" s="605"/>
      <c r="EVM27" s="605"/>
      <c r="EVN27" s="605"/>
      <c r="EVO27" s="605"/>
      <c r="EVP27" s="605"/>
      <c r="EVQ27" s="605"/>
      <c r="EVR27" s="605"/>
      <c r="EVS27" s="605"/>
      <c r="EVT27" s="605"/>
      <c r="EVU27" s="605"/>
      <c r="EVV27" s="605"/>
      <c r="EVW27" s="605"/>
      <c r="EVX27" s="605"/>
      <c r="EVY27" s="605"/>
      <c r="EVZ27" s="605"/>
      <c r="EWA27" s="605"/>
      <c r="EWB27" s="605"/>
      <c r="EWC27" s="605"/>
      <c r="EWD27" s="605"/>
      <c r="EWE27" s="605"/>
      <c r="EWF27" s="605"/>
      <c r="EWG27" s="605"/>
      <c r="EWH27" s="605"/>
      <c r="EWI27" s="605"/>
      <c r="EWJ27" s="605"/>
      <c r="EWK27" s="605"/>
      <c r="EWL27" s="605"/>
      <c r="EWM27" s="605"/>
      <c r="EWN27" s="605"/>
      <c r="EWO27" s="605"/>
      <c r="EWP27" s="605"/>
      <c r="EWQ27" s="605"/>
      <c r="EWR27" s="605"/>
      <c r="EWS27" s="605"/>
      <c r="EWT27" s="605"/>
      <c r="EWU27" s="605"/>
      <c r="EWV27" s="605"/>
      <c r="EWW27" s="605"/>
      <c r="EWX27" s="605"/>
      <c r="EWY27" s="605"/>
      <c r="EWZ27" s="605"/>
      <c r="EXA27" s="605"/>
      <c r="EXB27" s="605"/>
      <c r="EXC27" s="605"/>
      <c r="EXD27" s="605"/>
      <c r="EXE27" s="605"/>
      <c r="EXF27" s="605"/>
      <c r="EXG27" s="605"/>
      <c r="EXH27" s="605"/>
      <c r="EXI27" s="605"/>
      <c r="EXJ27" s="605"/>
      <c r="EXK27" s="605"/>
      <c r="EXL27" s="605"/>
      <c r="EXM27" s="605"/>
      <c r="EXN27" s="605"/>
      <c r="EXO27" s="605"/>
      <c r="EXP27" s="605"/>
      <c r="EXQ27" s="605"/>
      <c r="EXR27" s="605"/>
      <c r="EXS27" s="605"/>
      <c r="EXT27" s="605"/>
      <c r="EXU27" s="605"/>
      <c r="EXV27" s="605"/>
      <c r="EXW27" s="605"/>
      <c r="EXX27" s="605"/>
      <c r="EXY27" s="605"/>
      <c r="EXZ27" s="605"/>
      <c r="EYA27" s="605"/>
      <c r="EYB27" s="605"/>
      <c r="EYC27" s="605"/>
      <c r="EYD27" s="605"/>
      <c r="EYE27" s="605"/>
      <c r="EYF27" s="605"/>
      <c r="EYG27" s="605"/>
      <c r="EYH27" s="605"/>
      <c r="EYI27" s="605"/>
      <c r="EYJ27" s="605"/>
      <c r="EYK27" s="605"/>
      <c r="EYL27" s="605"/>
      <c r="EYM27" s="605"/>
      <c r="EYN27" s="605"/>
      <c r="EYO27" s="605"/>
      <c r="EYP27" s="605"/>
      <c r="EYQ27" s="605"/>
      <c r="EYR27" s="605"/>
      <c r="EYS27" s="605"/>
      <c r="EYT27" s="605"/>
      <c r="EYU27" s="605"/>
      <c r="EYV27" s="605"/>
      <c r="EYW27" s="605"/>
      <c r="EYX27" s="605"/>
      <c r="EYY27" s="605"/>
      <c r="EYZ27" s="605"/>
      <c r="EZA27" s="605"/>
      <c r="EZB27" s="605"/>
      <c r="EZC27" s="605"/>
      <c r="EZD27" s="605"/>
      <c r="EZE27" s="605"/>
      <c r="EZF27" s="605"/>
      <c r="EZG27" s="605"/>
      <c r="EZH27" s="605"/>
      <c r="EZI27" s="605"/>
      <c r="EZJ27" s="605"/>
      <c r="EZK27" s="605"/>
      <c r="EZL27" s="605"/>
      <c r="EZM27" s="605"/>
      <c r="EZN27" s="605"/>
      <c r="EZO27" s="605"/>
      <c r="EZP27" s="605"/>
      <c r="EZQ27" s="605"/>
      <c r="EZR27" s="605"/>
      <c r="EZS27" s="605"/>
      <c r="EZT27" s="605"/>
      <c r="EZU27" s="605"/>
      <c r="EZV27" s="605"/>
      <c r="EZW27" s="605"/>
      <c r="EZX27" s="605"/>
      <c r="EZY27" s="605"/>
      <c r="EZZ27" s="605"/>
      <c r="FAA27" s="605"/>
      <c r="FAB27" s="605"/>
      <c r="FAC27" s="605"/>
      <c r="FAD27" s="605"/>
      <c r="FAE27" s="605"/>
      <c r="FAF27" s="605"/>
      <c r="FAG27" s="605"/>
      <c r="FAH27" s="605"/>
      <c r="FAI27" s="605"/>
      <c r="FAJ27" s="605"/>
      <c r="FAK27" s="605"/>
      <c r="FAL27" s="605"/>
      <c r="FAM27" s="605"/>
      <c r="FAN27" s="605"/>
      <c r="FAO27" s="605"/>
      <c r="FAP27" s="605"/>
      <c r="FAQ27" s="605"/>
      <c r="FAR27" s="605"/>
      <c r="FAS27" s="605"/>
      <c r="FAT27" s="605"/>
      <c r="FAU27" s="605"/>
      <c r="FAV27" s="605"/>
      <c r="FAW27" s="605"/>
      <c r="FAX27" s="605"/>
      <c r="FAY27" s="605"/>
      <c r="FAZ27" s="605"/>
      <c r="FBA27" s="605"/>
      <c r="FBB27" s="605"/>
      <c r="FBC27" s="605"/>
      <c r="FBD27" s="605"/>
      <c r="FBE27" s="605"/>
      <c r="FBF27" s="605"/>
      <c r="FBG27" s="605"/>
      <c r="FBH27" s="605"/>
      <c r="FBI27" s="605"/>
      <c r="FBJ27" s="605"/>
      <c r="FBK27" s="605"/>
      <c r="FBL27" s="605"/>
      <c r="FBM27" s="605"/>
      <c r="FBN27" s="605"/>
      <c r="FBO27" s="605"/>
      <c r="FBP27" s="605"/>
      <c r="FBQ27" s="605"/>
      <c r="FBR27" s="605"/>
      <c r="FBS27" s="605"/>
      <c r="FBT27" s="605"/>
      <c r="FBU27" s="605"/>
      <c r="FBV27" s="605"/>
      <c r="FBW27" s="605"/>
      <c r="FBX27" s="605"/>
      <c r="FBY27" s="605"/>
      <c r="FBZ27" s="605"/>
      <c r="FCA27" s="605"/>
      <c r="FCB27" s="605"/>
      <c r="FCC27" s="605"/>
      <c r="FCD27" s="605"/>
      <c r="FCE27" s="605"/>
      <c r="FCF27" s="605"/>
      <c r="FCG27" s="605"/>
      <c r="FCH27" s="605"/>
      <c r="FCI27" s="605"/>
      <c r="FCJ27" s="605"/>
      <c r="FCK27" s="605"/>
      <c r="FCL27" s="605"/>
      <c r="FCM27" s="605"/>
      <c r="FCN27" s="605"/>
      <c r="FCO27" s="605"/>
      <c r="FCP27" s="605"/>
      <c r="FCQ27" s="605"/>
      <c r="FCR27" s="605"/>
      <c r="FCS27" s="605"/>
      <c r="FCT27" s="605"/>
      <c r="FCU27" s="605"/>
      <c r="FCV27" s="605"/>
      <c r="FCW27" s="605"/>
      <c r="FCX27" s="605"/>
      <c r="FCY27" s="605"/>
      <c r="FCZ27" s="605"/>
      <c r="FDA27" s="605"/>
      <c r="FDB27" s="605"/>
      <c r="FDC27" s="605"/>
      <c r="FDD27" s="605"/>
      <c r="FDE27" s="605"/>
      <c r="FDF27" s="605"/>
      <c r="FDG27" s="605"/>
      <c r="FDH27" s="605"/>
      <c r="FDI27" s="605"/>
      <c r="FDJ27" s="605"/>
      <c r="FDK27" s="605"/>
      <c r="FDL27" s="605"/>
      <c r="FDM27" s="605"/>
      <c r="FDN27" s="605"/>
      <c r="FDO27" s="605"/>
      <c r="FDP27" s="605"/>
      <c r="FDQ27" s="605"/>
      <c r="FDR27" s="605"/>
      <c r="FDS27" s="605"/>
      <c r="FDT27" s="605"/>
      <c r="FDU27" s="605"/>
      <c r="FDV27" s="605"/>
      <c r="FDW27" s="605"/>
      <c r="FDX27" s="605"/>
      <c r="FDY27" s="605"/>
      <c r="FDZ27" s="605"/>
      <c r="FEA27" s="605"/>
      <c r="FEB27" s="605"/>
      <c r="FEC27" s="605"/>
      <c r="FED27" s="605"/>
      <c r="FEE27" s="605"/>
      <c r="FEF27" s="605"/>
      <c r="FEG27" s="605"/>
      <c r="FEH27" s="605"/>
      <c r="FEI27" s="605"/>
      <c r="FEJ27" s="605"/>
      <c r="FEK27" s="605"/>
      <c r="FEL27" s="605"/>
      <c r="FEM27" s="605"/>
      <c r="FEN27" s="605"/>
      <c r="FEO27" s="605"/>
      <c r="FEP27" s="605"/>
      <c r="FEQ27" s="605"/>
      <c r="FER27" s="605"/>
      <c r="FES27" s="605"/>
      <c r="FET27" s="605"/>
      <c r="FEU27" s="605"/>
      <c r="FEV27" s="605"/>
      <c r="FEW27" s="605"/>
      <c r="FEX27" s="605"/>
      <c r="FEY27" s="605"/>
      <c r="FEZ27" s="605"/>
      <c r="FFA27" s="605"/>
      <c r="FFB27" s="605"/>
      <c r="FFC27" s="605"/>
      <c r="FFD27" s="605"/>
      <c r="FFE27" s="605"/>
      <c r="FFF27" s="605"/>
      <c r="FFG27" s="605"/>
      <c r="FFH27" s="605"/>
      <c r="FFI27" s="605"/>
      <c r="FFJ27" s="605"/>
      <c r="FFK27" s="605"/>
      <c r="FFL27" s="605"/>
      <c r="FFM27" s="605"/>
      <c r="FFN27" s="605"/>
      <c r="FFO27" s="605"/>
      <c r="FFP27" s="605"/>
      <c r="FFQ27" s="605"/>
      <c r="FFR27" s="605"/>
      <c r="FFS27" s="605"/>
      <c r="FFT27" s="605"/>
      <c r="FFU27" s="605"/>
      <c r="FFV27" s="605"/>
      <c r="FFW27" s="605"/>
      <c r="FFX27" s="605"/>
      <c r="FFY27" s="605"/>
      <c r="FFZ27" s="605"/>
      <c r="FGA27" s="605"/>
      <c r="FGB27" s="605"/>
      <c r="FGC27" s="605"/>
      <c r="FGD27" s="605"/>
      <c r="FGE27" s="605"/>
      <c r="FGF27" s="605"/>
      <c r="FGG27" s="605"/>
      <c r="FGH27" s="605"/>
      <c r="FGI27" s="605"/>
      <c r="FGJ27" s="605"/>
      <c r="FGK27" s="605"/>
      <c r="FGL27" s="605"/>
      <c r="FGM27" s="605"/>
      <c r="FGN27" s="605"/>
      <c r="FGO27" s="605"/>
      <c r="FGP27" s="605"/>
      <c r="FGQ27" s="605"/>
      <c r="FGR27" s="605"/>
      <c r="FGS27" s="605"/>
      <c r="FGT27" s="605"/>
      <c r="FGU27" s="605"/>
      <c r="FGV27" s="605"/>
      <c r="FGW27" s="605"/>
      <c r="FGX27" s="605"/>
      <c r="FGY27" s="605"/>
      <c r="FGZ27" s="605"/>
      <c r="FHA27" s="605"/>
      <c r="FHB27" s="605"/>
      <c r="FHC27" s="605"/>
      <c r="FHD27" s="605"/>
      <c r="FHE27" s="605"/>
      <c r="FHF27" s="605"/>
      <c r="FHG27" s="605"/>
      <c r="FHH27" s="605"/>
      <c r="FHI27" s="605"/>
      <c r="FHJ27" s="605"/>
      <c r="FHK27" s="605"/>
      <c r="FHL27" s="605"/>
      <c r="FHM27" s="605"/>
      <c r="FHN27" s="605"/>
      <c r="FHO27" s="605"/>
      <c r="FHP27" s="605"/>
      <c r="FHQ27" s="605"/>
      <c r="FHR27" s="605"/>
      <c r="FHS27" s="605"/>
      <c r="FHT27" s="605"/>
      <c r="FHU27" s="605"/>
      <c r="FHV27" s="605"/>
      <c r="FHW27" s="605"/>
      <c r="FHX27" s="605"/>
      <c r="FHY27" s="605"/>
      <c r="FHZ27" s="605"/>
      <c r="FIA27" s="605"/>
      <c r="FIB27" s="605"/>
      <c r="FIC27" s="605"/>
      <c r="FID27" s="605"/>
      <c r="FIE27" s="605"/>
      <c r="FIF27" s="605"/>
      <c r="FIG27" s="605"/>
      <c r="FIH27" s="605"/>
      <c r="FII27" s="605"/>
      <c r="FIJ27" s="605"/>
      <c r="FIK27" s="605"/>
      <c r="FIL27" s="605"/>
      <c r="FIM27" s="605"/>
      <c r="FIN27" s="605"/>
      <c r="FIO27" s="605"/>
      <c r="FIP27" s="605"/>
      <c r="FIQ27" s="605"/>
      <c r="FIR27" s="605"/>
      <c r="FIS27" s="605"/>
      <c r="FIT27" s="605"/>
      <c r="FIU27" s="605"/>
      <c r="FIV27" s="605"/>
      <c r="FIW27" s="605"/>
      <c r="FIX27" s="605"/>
      <c r="FIY27" s="605"/>
      <c r="FIZ27" s="605"/>
      <c r="FJA27" s="605"/>
      <c r="FJB27" s="605"/>
      <c r="FJC27" s="605"/>
      <c r="FJD27" s="605"/>
      <c r="FJE27" s="605"/>
      <c r="FJF27" s="605"/>
      <c r="FJG27" s="605"/>
      <c r="FJH27" s="605"/>
      <c r="FJI27" s="605"/>
      <c r="FJJ27" s="605"/>
      <c r="FJK27" s="605"/>
      <c r="FJL27" s="605"/>
      <c r="FJM27" s="605"/>
      <c r="FJN27" s="605"/>
      <c r="FJO27" s="605"/>
      <c r="FJP27" s="605"/>
      <c r="FJQ27" s="605"/>
      <c r="FJR27" s="605"/>
      <c r="FJS27" s="605"/>
      <c r="FJT27" s="605"/>
      <c r="FJU27" s="605"/>
      <c r="FJV27" s="605"/>
      <c r="FJW27" s="605"/>
      <c r="FJX27" s="605"/>
      <c r="FJY27" s="605"/>
      <c r="FJZ27" s="605"/>
      <c r="FKA27" s="605"/>
      <c r="FKB27" s="605"/>
      <c r="FKC27" s="605"/>
      <c r="FKD27" s="605"/>
      <c r="FKE27" s="605"/>
      <c r="FKF27" s="605"/>
      <c r="FKG27" s="605"/>
      <c r="FKH27" s="605"/>
      <c r="FKI27" s="605"/>
      <c r="FKJ27" s="605"/>
      <c r="FKK27" s="605"/>
      <c r="FKL27" s="605"/>
      <c r="FKM27" s="605"/>
      <c r="FKN27" s="605"/>
      <c r="FKO27" s="605"/>
      <c r="FKP27" s="605"/>
      <c r="FKQ27" s="605"/>
      <c r="FKR27" s="605"/>
      <c r="FKS27" s="605"/>
      <c r="FKT27" s="605"/>
      <c r="FKU27" s="605"/>
      <c r="FKV27" s="605"/>
      <c r="FKW27" s="605"/>
      <c r="FKX27" s="605"/>
      <c r="FKY27" s="605"/>
      <c r="FKZ27" s="605"/>
      <c r="FLA27" s="605"/>
      <c r="FLB27" s="605"/>
      <c r="FLC27" s="605"/>
      <c r="FLD27" s="605"/>
      <c r="FLE27" s="605"/>
      <c r="FLF27" s="605"/>
      <c r="FLG27" s="605"/>
      <c r="FLH27" s="605"/>
      <c r="FLI27" s="605"/>
      <c r="FLJ27" s="605"/>
      <c r="FLK27" s="605"/>
      <c r="FLL27" s="605"/>
      <c r="FLM27" s="605"/>
      <c r="FLN27" s="605"/>
      <c r="FLO27" s="605"/>
      <c r="FLP27" s="605"/>
      <c r="FLQ27" s="605"/>
      <c r="FLR27" s="605"/>
      <c r="FLS27" s="605"/>
      <c r="FLT27" s="605"/>
      <c r="FLU27" s="605"/>
      <c r="FLV27" s="605"/>
      <c r="FLW27" s="605"/>
      <c r="FLX27" s="605"/>
      <c r="FLY27" s="605"/>
      <c r="FLZ27" s="605"/>
      <c r="FMA27" s="605"/>
      <c r="FMB27" s="605"/>
      <c r="FMC27" s="605"/>
      <c r="FMD27" s="605"/>
      <c r="FME27" s="605"/>
      <c r="FMF27" s="605"/>
      <c r="FMG27" s="605"/>
      <c r="FMH27" s="605"/>
      <c r="FMI27" s="605"/>
      <c r="FMJ27" s="605"/>
      <c r="FMK27" s="605"/>
      <c r="FML27" s="605"/>
      <c r="FMM27" s="605"/>
      <c r="FMN27" s="605"/>
      <c r="FMO27" s="605"/>
      <c r="FMP27" s="605"/>
      <c r="FMQ27" s="605"/>
      <c r="FMR27" s="605"/>
      <c r="FMS27" s="605"/>
      <c r="FMT27" s="605"/>
      <c r="FMU27" s="605"/>
      <c r="FMV27" s="605"/>
      <c r="FMW27" s="605"/>
      <c r="FMX27" s="605"/>
      <c r="FMY27" s="605"/>
      <c r="FMZ27" s="605"/>
      <c r="FNA27" s="605"/>
      <c r="FNB27" s="605"/>
      <c r="FNC27" s="605"/>
      <c r="FND27" s="605"/>
      <c r="FNE27" s="605"/>
      <c r="FNF27" s="605"/>
      <c r="FNG27" s="605"/>
      <c r="FNH27" s="605"/>
      <c r="FNI27" s="605"/>
      <c r="FNJ27" s="605"/>
      <c r="FNK27" s="605"/>
      <c r="FNL27" s="605"/>
      <c r="FNM27" s="605"/>
      <c r="FNN27" s="605"/>
      <c r="FNO27" s="605"/>
      <c r="FNP27" s="605"/>
      <c r="FNQ27" s="605"/>
      <c r="FNR27" s="605"/>
      <c r="FNS27" s="605"/>
      <c r="FNT27" s="605"/>
      <c r="FNU27" s="605"/>
      <c r="FNV27" s="605"/>
      <c r="FNW27" s="605"/>
      <c r="FNX27" s="605"/>
      <c r="FNY27" s="605"/>
      <c r="FNZ27" s="605"/>
      <c r="FOA27" s="605"/>
      <c r="FOB27" s="605"/>
      <c r="FOC27" s="605"/>
      <c r="FOD27" s="605"/>
      <c r="FOE27" s="605"/>
      <c r="FOF27" s="605"/>
      <c r="FOG27" s="605"/>
      <c r="FOH27" s="605"/>
      <c r="FOI27" s="605"/>
      <c r="FOJ27" s="605"/>
      <c r="FOK27" s="605"/>
      <c r="FOL27" s="605"/>
      <c r="FOM27" s="605"/>
      <c r="FON27" s="605"/>
      <c r="FOO27" s="605"/>
      <c r="FOP27" s="605"/>
      <c r="FOQ27" s="605"/>
      <c r="FOR27" s="605"/>
      <c r="FOS27" s="605"/>
      <c r="FOT27" s="605"/>
      <c r="FOU27" s="605"/>
      <c r="FOV27" s="605"/>
      <c r="FOW27" s="605"/>
      <c r="FOX27" s="605"/>
      <c r="FOY27" s="605"/>
      <c r="FOZ27" s="605"/>
      <c r="FPA27" s="605"/>
      <c r="FPB27" s="605"/>
      <c r="FPC27" s="605"/>
      <c r="FPD27" s="605"/>
      <c r="FPE27" s="605"/>
      <c r="FPF27" s="605"/>
      <c r="FPG27" s="605"/>
      <c r="FPH27" s="605"/>
      <c r="FPI27" s="605"/>
      <c r="FPJ27" s="605"/>
      <c r="FPK27" s="605"/>
      <c r="FPL27" s="605"/>
      <c r="FPM27" s="605"/>
      <c r="FPN27" s="605"/>
      <c r="FPO27" s="605"/>
      <c r="FPP27" s="605"/>
      <c r="FPQ27" s="605"/>
      <c r="FPR27" s="605"/>
      <c r="FPS27" s="605"/>
      <c r="FPT27" s="605"/>
      <c r="FPU27" s="605"/>
      <c r="FPV27" s="605"/>
      <c r="FPW27" s="605"/>
      <c r="FPX27" s="605"/>
      <c r="FPY27" s="605"/>
      <c r="FPZ27" s="605"/>
      <c r="FQA27" s="605"/>
      <c r="FQB27" s="605"/>
      <c r="FQC27" s="605"/>
      <c r="FQD27" s="605"/>
      <c r="FQE27" s="605"/>
      <c r="FQF27" s="605"/>
      <c r="FQG27" s="605"/>
      <c r="FQH27" s="605"/>
      <c r="FQI27" s="605"/>
      <c r="FQJ27" s="605"/>
      <c r="FQK27" s="605"/>
      <c r="FQL27" s="605"/>
      <c r="FQM27" s="605"/>
      <c r="FQN27" s="605"/>
      <c r="FQO27" s="605"/>
      <c r="FQP27" s="605"/>
      <c r="FQQ27" s="605"/>
      <c r="FQR27" s="605"/>
      <c r="FQS27" s="605"/>
      <c r="FQT27" s="605"/>
      <c r="FQU27" s="605"/>
      <c r="FQV27" s="605"/>
      <c r="FQW27" s="605"/>
      <c r="FQX27" s="605"/>
      <c r="FQY27" s="605"/>
      <c r="FQZ27" s="605"/>
      <c r="FRA27" s="605"/>
      <c r="FRB27" s="605"/>
      <c r="FRC27" s="605"/>
      <c r="FRD27" s="605"/>
      <c r="FRE27" s="605"/>
      <c r="FRF27" s="605"/>
      <c r="FRG27" s="605"/>
      <c r="FRH27" s="605"/>
      <c r="FRI27" s="605"/>
      <c r="FRJ27" s="605"/>
      <c r="FRK27" s="605"/>
      <c r="FRL27" s="605"/>
      <c r="FRM27" s="605"/>
      <c r="FRN27" s="605"/>
      <c r="FRO27" s="605"/>
      <c r="FRP27" s="605"/>
      <c r="FRQ27" s="605"/>
      <c r="FRR27" s="605"/>
      <c r="FRS27" s="605"/>
      <c r="FRT27" s="605"/>
      <c r="FRU27" s="605"/>
      <c r="FRV27" s="605"/>
      <c r="FRW27" s="605"/>
      <c r="FRX27" s="605"/>
      <c r="FRY27" s="605"/>
      <c r="FRZ27" s="605"/>
      <c r="FSA27" s="605"/>
      <c r="FSB27" s="605"/>
      <c r="FSC27" s="605"/>
      <c r="FSD27" s="605"/>
      <c r="FSE27" s="605"/>
      <c r="FSF27" s="605"/>
      <c r="FSG27" s="605"/>
      <c r="FSH27" s="605"/>
      <c r="FSI27" s="605"/>
      <c r="FSJ27" s="605"/>
      <c r="FSK27" s="605"/>
      <c r="FSL27" s="605"/>
      <c r="FSM27" s="605"/>
      <c r="FSN27" s="605"/>
      <c r="FSO27" s="605"/>
      <c r="FSP27" s="605"/>
      <c r="FSQ27" s="605"/>
      <c r="FSR27" s="605"/>
      <c r="FSS27" s="605"/>
      <c r="FST27" s="605"/>
      <c r="FSU27" s="605"/>
      <c r="FSV27" s="605"/>
      <c r="FSW27" s="605"/>
      <c r="FSX27" s="605"/>
      <c r="FSY27" s="605"/>
      <c r="FSZ27" s="605"/>
      <c r="FTA27" s="605"/>
      <c r="FTB27" s="605"/>
      <c r="FTC27" s="605"/>
      <c r="FTD27" s="605"/>
      <c r="FTE27" s="605"/>
      <c r="FTF27" s="605"/>
      <c r="FTG27" s="605"/>
      <c r="FTH27" s="605"/>
      <c r="FTI27" s="605"/>
      <c r="FTJ27" s="605"/>
      <c r="FTK27" s="605"/>
      <c r="FTL27" s="605"/>
      <c r="FTM27" s="605"/>
      <c r="FTN27" s="605"/>
      <c r="FTO27" s="605"/>
      <c r="FTP27" s="605"/>
      <c r="FTQ27" s="605"/>
      <c r="FTR27" s="605"/>
      <c r="FTS27" s="605"/>
      <c r="FTT27" s="605"/>
      <c r="FTU27" s="605"/>
      <c r="FTV27" s="605"/>
      <c r="FTW27" s="605"/>
      <c r="FTX27" s="605"/>
      <c r="FTY27" s="605"/>
      <c r="FTZ27" s="605"/>
      <c r="FUA27" s="605"/>
      <c r="FUB27" s="605"/>
      <c r="FUC27" s="605"/>
      <c r="FUD27" s="605"/>
      <c r="FUE27" s="605"/>
      <c r="FUF27" s="605"/>
      <c r="FUG27" s="605"/>
      <c r="FUH27" s="605"/>
      <c r="FUI27" s="605"/>
      <c r="FUJ27" s="605"/>
      <c r="FUK27" s="605"/>
      <c r="FUL27" s="605"/>
      <c r="FUM27" s="605"/>
      <c r="FUN27" s="605"/>
      <c r="FUO27" s="605"/>
      <c r="FUP27" s="605"/>
      <c r="FUQ27" s="605"/>
      <c r="FUR27" s="605"/>
      <c r="FUS27" s="605"/>
      <c r="FUT27" s="605"/>
      <c r="FUU27" s="605"/>
      <c r="FUV27" s="605"/>
      <c r="FUW27" s="605"/>
      <c r="FUX27" s="605"/>
      <c r="FUY27" s="605"/>
      <c r="FUZ27" s="605"/>
      <c r="FVA27" s="605"/>
      <c r="FVB27" s="605"/>
      <c r="FVC27" s="605"/>
      <c r="FVD27" s="605"/>
      <c r="FVE27" s="605"/>
      <c r="FVF27" s="605"/>
      <c r="FVG27" s="605"/>
      <c r="FVH27" s="605"/>
      <c r="FVI27" s="605"/>
      <c r="FVJ27" s="605"/>
      <c r="FVK27" s="605"/>
      <c r="FVL27" s="605"/>
      <c r="FVM27" s="605"/>
      <c r="FVN27" s="605"/>
      <c r="FVO27" s="605"/>
      <c r="FVP27" s="605"/>
      <c r="FVQ27" s="605"/>
      <c r="FVR27" s="605"/>
      <c r="FVS27" s="605"/>
      <c r="FVT27" s="605"/>
      <c r="FVU27" s="605"/>
      <c r="FVV27" s="605"/>
      <c r="FVW27" s="605"/>
      <c r="FVX27" s="605"/>
      <c r="FVY27" s="605"/>
      <c r="FVZ27" s="605"/>
      <c r="FWA27" s="605"/>
      <c r="FWB27" s="605"/>
      <c r="FWC27" s="605"/>
      <c r="FWD27" s="605"/>
      <c r="FWE27" s="605"/>
      <c r="FWF27" s="605"/>
      <c r="FWG27" s="605"/>
      <c r="FWH27" s="605"/>
      <c r="FWI27" s="605"/>
      <c r="FWJ27" s="605"/>
      <c r="FWK27" s="605"/>
      <c r="FWL27" s="605"/>
      <c r="FWM27" s="605"/>
      <c r="FWN27" s="605"/>
      <c r="FWO27" s="605"/>
      <c r="FWP27" s="605"/>
      <c r="FWQ27" s="605"/>
      <c r="FWR27" s="605"/>
      <c r="FWS27" s="605"/>
      <c r="FWT27" s="605"/>
      <c r="FWU27" s="605"/>
      <c r="FWV27" s="605"/>
      <c r="FWW27" s="605"/>
      <c r="FWX27" s="605"/>
      <c r="FWY27" s="605"/>
      <c r="FWZ27" s="605"/>
      <c r="FXA27" s="605"/>
      <c r="FXB27" s="605"/>
      <c r="FXC27" s="605"/>
      <c r="FXD27" s="605"/>
      <c r="FXE27" s="605"/>
      <c r="FXF27" s="605"/>
      <c r="FXG27" s="605"/>
      <c r="FXH27" s="605"/>
      <c r="FXI27" s="605"/>
      <c r="FXJ27" s="605"/>
      <c r="FXK27" s="605"/>
      <c r="FXL27" s="605"/>
      <c r="FXM27" s="605"/>
      <c r="FXN27" s="605"/>
      <c r="FXO27" s="605"/>
      <c r="FXP27" s="605"/>
      <c r="FXQ27" s="605"/>
      <c r="FXR27" s="605"/>
      <c r="FXS27" s="605"/>
      <c r="FXT27" s="605"/>
      <c r="FXU27" s="605"/>
      <c r="FXV27" s="605"/>
      <c r="FXW27" s="605"/>
      <c r="FXX27" s="605"/>
      <c r="FXY27" s="605"/>
      <c r="FXZ27" s="605"/>
      <c r="FYA27" s="605"/>
      <c r="FYB27" s="605"/>
      <c r="FYC27" s="605"/>
      <c r="FYD27" s="605"/>
      <c r="FYE27" s="605"/>
      <c r="FYF27" s="605"/>
      <c r="FYG27" s="605"/>
      <c r="FYH27" s="605"/>
      <c r="FYI27" s="605"/>
      <c r="FYJ27" s="605"/>
      <c r="FYK27" s="605"/>
      <c r="FYL27" s="605"/>
      <c r="FYM27" s="605"/>
      <c r="FYN27" s="605"/>
      <c r="FYO27" s="605"/>
      <c r="FYP27" s="605"/>
      <c r="FYQ27" s="605"/>
      <c r="FYR27" s="605"/>
      <c r="FYS27" s="605"/>
      <c r="FYT27" s="605"/>
      <c r="FYU27" s="605"/>
      <c r="FYV27" s="605"/>
      <c r="FYW27" s="605"/>
      <c r="FYX27" s="605"/>
      <c r="FYY27" s="605"/>
      <c r="FYZ27" s="605"/>
      <c r="FZA27" s="605"/>
      <c r="FZB27" s="605"/>
      <c r="FZC27" s="605"/>
      <c r="FZD27" s="605"/>
      <c r="FZE27" s="605"/>
      <c r="FZF27" s="605"/>
      <c r="FZG27" s="605"/>
      <c r="FZH27" s="605"/>
      <c r="FZI27" s="605"/>
      <c r="FZJ27" s="605"/>
      <c r="FZK27" s="605"/>
      <c r="FZL27" s="605"/>
      <c r="FZM27" s="605"/>
      <c r="FZN27" s="605"/>
      <c r="FZO27" s="605"/>
      <c r="FZP27" s="605"/>
      <c r="FZQ27" s="605"/>
      <c r="FZR27" s="605"/>
      <c r="FZS27" s="605"/>
      <c r="FZT27" s="605"/>
      <c r="FZU27" s="605"/>
      <c r="FZV27" s="605"/>
      <c r="FZW27" s="605"/>
      <c r="FZX27" s="605"/>
      <c r="FZY27" s="605"/>
      <c r="FZZ27" s="605"/>
      <c r="GAA27" s="605"/>
      <c r="GAB27" s="605"/>
      <c r="GAC27" s="605"/>
      <c r="GAD27" s="605"/>
      <c r="GAE27" s="605"/>
      <c r="GAF27" s="605"/>
      <c r="GAG27" s="605"/>
      <c r="GAH27" s="605"/>
      <c r="GAI27" s="605"/>
      <c r="GAJ27" s="605"/>
      <c r="GAK27" s="605"/>
      <c r="GAL27" s="605"/>
      <c r="GAM27" s="605"/>
      <c r="GAN27" s="605"/>
      <c r="GAO27" s="605"/>
      <c r="GAP27" s="605"/>
      <c r="GAQ27" s="605"/>
      <c r="GAR27" s="605"/>
      <c r="GAS27" s="605"/>
      <c r="GAT27" s="605"/>
      <c r="GAU27" s="605"/>
      <c r="GAV27" s="605"/>
      <c r="GAW27" s="605"/>
      <c r="GAX27" s="605"/>
      <c r="GAY27" s="605"/>
      <c r="GAZ27" s="605"/>
      <c r="GBA27" s="605"/>
      <c r="GBB27" s="605"/>
      <c r="GBC27" s="605"/>
      <c r="GBD27" s="605"/>
      <c r="GBE27" s="605"/>
      <c r="GBF27" s="605"/>
      <c r="GBG27" s="605"/>
      <c r="GBH27" s="605"/>
      <c r="GBI27" s="605"/>
      <c r="GBJ27" s="605"/>
      <c r="GBK27" s="605"/>
      <c r="GBL27" s="605"/>
      <c r="GBM27" s="605"/>
      <c r="GBN27" s="605"/>
      <c r="GBO27" s="605"/>
      <c r="GBP27" s="605"/>
      <c r="GBQ27" s="605"/>
      <c r="GBR27" s="605"/>
      <c r="GBS27" s="605"/>
      <c r="GBT27" s="605"/>
      <c r="GBU27" s="605"/>
      <c r="GBV27" s="605"/>
      <c r="GBW27" s="605"/>
      <c r="GBX27" s="605"/>
      <c r="GBY27" s="605"/>
      <c r="GBZ27" s="605"/>
      <c r="GCA27" s="605"/>
      <c r="GCB27" s="605"/>
      <c r="GCC27" s="605"/>
      <c r="GCD27" s="605"/>
      <c r="GCE27" s="605"/>
      <c r="GCF27" s="605"/>
      <c r="GCG27" s="605"/>
      <c r="GCH27" s="605"/>
      <c r="GCI27" s="605"/>
      <c r="GCJ27" s="605"/>
      <c r="GCK27" s="605"/>
      <c r="GCL27" s="605"/>
      <c r="GCM27" s="605"/>
      <c r="GCN27" s="605"/>
      <c r="GCO27" s="605"/>
      <c r="GCP27" s="605"/>
      <c r="GCQ27" s="605"/>
      <c r="GCR27" s="605"/>
      <c r="GCS27" s="605"/>
      <c r="GCT27" s="605"/>
      <c r="GCU27" s="605"/>
      <c r="GCV27" s="605"/>
      <c r="GCW27" s="605"/>
      <c r="GCX27" s="605"/>
      <c r="GCY27" s="605"/>
      <c r="GCZ27" s="605"/>
      <c r="GDA27" s="605"/>
      <c r="GDB27" s="605"/>
      <c r="GDC27" s="605"/>
      <c r="GDD27" s="605"/>
      <c r="GDE27" s="605"/>
      <c r="GDF27" s="605"/>
      <c r="GDG27" s="605"/>
      <c r="GDH27" s="605"/>
      <c r="GDI27" s="605"/>
      <c r="GDJ27" s="605"/>
      <c r="GDK27" s="605"/>
      <c r="GDL27" s="605"/>
      <c r="GDM27" s="605"/>
      <c r="GDN27" s="605"/>
      <c r="GDO27" s="605"/>
      <c r="GDP27" s="605"/>
      <c r="GDQ27" s="605"/>
      <c r="GDR27" s="605"/>
      <c r="GDS27" s="605"/>
      <c r="GDT27" s="605"/>
      <c r="GDU27" s="605"/>
      <c r="GDV27" s="605"/>
      <c r="GDW27" s="605"/>
      <c r="GDX27" s="605"/>
      <c r="GDY27" s="605"/>
      <c r="GDZ27" s="605"/>
      <c r="GEA27" s="605"/>
      <c r="GEB27" s="605"/>
      <c r="GEC27" s="605"/>
      <c r="GED27" s="605"/>
      <c r="GEE27" s="605"/>
      <c r="GEF27" s="605"/>
      <c r="GEG27" s="605"/>
      <c r="GEH27" s="605"/>
      <c r="GEI27" s="605"/>
      <c r="GEJ27" s="605"/>
      <c r="GEK27" s="605"/>
      <c r="GEL27" s="605"/>
      <c r="GEM27" s="605"/>
      <c r="GEN27" s="605"/>
      <c r="GEO27" s="605"/>
      <c r="GEP27" s="605"/>
      <c r="GEQ27" s="605"/>
      <c r="GER27" s="605"/>
      <c r="GES27" s="605"/>
      <c r="GET27" s="605"/>
      <c r="GEU27" s="605"/>
      <c r="GEV27" s="605"/>
      <c r="GEW27" s="605"/>
      <c r="GEX27" s="605"/>
      <c r="GEY27" s="605"/>
      <c r="GEZ27" s="605"/>
      <c r="GFA27" s="605"/>
      <c r="GFB27" s="605"/>
      <c r="GFC27" s="605"/>
      <c r="GFD27" s="605"/>
      <c r="GFE27" s="605"/>
      <c r="GFF27" s="605"/>
      <c r="GFG27" s="605"/>
      <c r="GFH27" s="605"/>
      <c r="GFI27" s="605"/>
      <c r="GFJ27" s="605"/>
      <c r="GFK27" s="605"/>
      <c r="GFL27" s="605"/>
      <c r="GFM27" s="605"/>
      <c r="GFN27" s="605"/>
      <c r="GFO27" s="605"/>
      <c r="GFP27" s="605"/>
      <c r="GFQ27" s="605"/>
      <c r="GFR27" s="605"/>
      <c r="GFS27" s="605"/>
      <c r="GFT27" s="605"/>
      <c r="GFU27" s="605"/>
      <c r="GFV27" s="605"/>
      <c r="GFW27" s="605"/>
      <c r="GFX27" s="605"/>
      <c r="GFY27" s="605"/>
      <c r="GFZ27" s="605"/>
      <c r="GGA27" s="605"/>
      <c r="GGB27" s="605"/>
      <c r="GGC27" s="605"/>
      <c r="GGD27" s="605"/>
      <c r="GGE27" s="605"/>
      <c r="GGF27" s="605"/>
      <c r="GGG27" s="605"/>
      <c r="GGH27" s="605"/>
      <c r="GGI27" s="605"/>
      <c r="GGJ27" s="605"/>
      <c r="GGK27" s="605"/>
      <c r="GGL27" s="605"/>
      <c r="GGM27" s="605"/>
      <c r="GGN27" s="605"/>
      <c r="GGO27" s="605"/>
      <c r="GGP27" s="605"/>
      <c r="GGQ27" s="605"/>
      <c r="GGR27" s="605"/>
      <c r="GGS27" s="605"/>
      <c r="GGT27" s="605"/>
      <c r="GGU27" s="605"/>
      <c r="GGV27" s="605"/>
      <c r="GGW27" s="605"/>
      <c r="GGX27" s="605"/>
      <c r="GGY27" s="605"/>
      <c r="GGZ27" s="605"/>
      <c r="GHA27" s="605"/>
      <c r="GHB27" s="605"/>
      <c r="GHC27" s="605"/>
      <c r="GHD27" s="605"/>
      <c r="GHE27" s="605"/>
      <c r="GHF27" s="605"/>
      <c r="GHG27" s="605"/>
      <c r="GHH27" s="605"/>
      <c r="GHI27" s="605"/>
      <c r="GHJ27" s="605"/>
      <c r="GHK27" s="605"/>
      <c r="GHL27" s="605"/>
      <c r="GHM27" s="605"/>
      <c r="GHN27" s="605"/>
      <c r="GHO27" s="605"/>
      <c r="GHP27" s="605"/>
      <c r="GHQ27" s="605"/>
      <c r="GHR27" s="605"/>
      <c r="GHS27" s="605"/>
      <c r="GHT27" s="605"/>
      <c r="GHU27" s="605"/>
      <c r="GHV27" s="605"/>
      <c r="GHW27" s="605"/>
      <c r="GHX27" s="605"/>
      <c r="GHY27" s="605"/>
      <c r="GHZ27" s="605"/>
      <c r="GIA27" s="605"/>
      <c r="GIB27" s="605"/>
      <c r="GIC27" s="605"/>
      <c r="GID27" s="605"/>
      <c r="GIE27" s="605"/>
      <c r="GIF27" s="605"/>
      <c r="GIG27" s="605"/>
      <c r="GIH27" s="605"/>
      <c r="GII27" s="605"/>
      <c r="GIJ27" s="605"/>
      <c r="GIK27" s="605"/>
      <c r="GIL27" s="605"/>
      <c r="GIM27" s="605"/>
      <c r="GIN27" s="605"/>
      <c r="GIO27" s="605"/>
      <c r="GIP27" s="605"/>
      <c r="GIQ27" s="605"/>
      <c r="GIR27" s="605"/>
      <c r="GIS27" s="605"/>
      <c r="GIT27" s="605"/>
      <c r="GIU27" s="605"/>
      <c r="GIV27" s="605"/>
      <c r="GIW27" s="605"/>
      <c r="GIX27" s="605"/>
      <c r="GIY27" s="605"/>
      <c r="GIZ27" s="605"/>
      <c r="GJA27" s="605"/>
      <c r="GJB27" s="605"/>
      <c r="GJC27" s="605"/>
      <c r="GJD27" s="605"/>
      <c r="GJE27" s="605"/>
      <c r="GJF27" s="605"/>
      <c r="GJG27" s="605"/>
      <c r="GJH27" s="605"/>
      <c r="GJI27" s="605"/>
      <c r="GJJ27" s="605"/>
      <c r="GJK27" s="605"/>
      <c r="GJL27" s="605"/>
      <c r="GJM27" s="605"/>
      <c r="GJN27" s="605"/>
      <c r="GJO27" s="605"/>
      <c r="GJP27" s="605"/>
      <c r="GJQ27" s="605"/>
      <c r="GJR27" s="605"/>
      <c r="GJS27" s="605"/>
      <c r="GJT27" s="605"/>
      <c r="GJU27" s="605"/>
      <c r="GJV27" s="605"/>
      <c r="GJW27" s="605"/>
      <c r="GJX27" s="605"/>
      <c r="GJY27" s="605"/>
      <c r="GJZ27" s="605"/>
      <c r="GKA27" s="605"/>
      <c r="GKB27" s="605"/>
      <c r="GKC27" s="605"/>
      <c r="GKD27" s="605"/>
      <c r="GKE27" s="605"/>
      <c r="GKF27" s="605"/>
      <c r="GKG27" s="605"/>
      <c r="GKH27" s="605"/>
      <c r="GKI27" s="605"/>
      <c r="GKJ27" s="605"/>
      <c r="GKK27" s="605"/>
      <c r="GKL27" s="605"/>
      <c r="GKM27" s="605"/>
      <c r="GKN27" s="605"/>
      <c r="GKO27" s="605"/>
      <c r="GKP27" s="605"/>
      <c r="GKQ27" s="605"/>
      <c r="GKR27" s="605"/>
      <c r="GKS27" s="605"/>
      <c r="GKT27" s="605"/>
      <c r="GKU27" s="605"/>
      <c r="GKV27" s="605"/>
      <c r="GKW27" s="605"/>
      <c r="GKX27" s="605"/>
      <c r="GKY27" s="605"/>
      <c r="GKZ27" s="605"/>
      <c r="GLA27" s="605"/>
      <c r="GLB27" s="605"/>
      <c r="GLC27" s="605"/>
      <c r="GLD27" s="605"/>
      <c r="GLE27" s="605"/>
      <c r="GLF27" s="605"/>
      <c r="GLG27" s="605"/>
      <c r="GLH27" s="605"/>
      <c r="GLI27" s="605"/>
      <c r="GLJ27" s="605"/>
      <c r="GLK27" s="605"/>
      <c r="GLL27" s="605"/>
      <c r="GLM27" s="605"/>
      <c r="GLN27" s="605"/>
      <c r="GLO27" s="605"/>
      <c r="GLP27" s="605"/>
      <c r="GLQ27" s="605"/>
      <c r="GLR27" s="605"/>
      <c r="GLS27" s="605"/>
      <c r="GLT27" s="605"/>
      <c r="GLU27" s="605"/>
      <c r="GLV27" s="605"/>
      <c r="GLW27" s="605"/>
      <c r="GLX27" s="605"/>
      <c r="GLY27" s="605"/>
      <c r="GLZ27" s="605"/>
      <c r="GMA27" s="605"/>
      <c r="GMB27" s="605"/>
      <c r="GMC27" s="605"/>
      <c r="GMD27" s="605"/>
      <c r="GME27" s="605"/>
      <c r="GMF27" s="605"/>
      <c r="GMG27" s="605"/>
      <c r="GMH27" s="605"/>
      <c r="GMI27" s="605"/>
      <c r="GMJ27" s="605"/>
      <c r="GMK27" s="605"/>
      <c r="GML27" s="605"/>
      <c r="GMM27" s="605"/>
      <c r="GMN27" s="605"/>
      <c r="GMO27" s="605"/>
      <c r="GMP27" s="605"/>
      <c r="GMQ27" s="605"/>
      <c r="GMR27" s="605"/>
      <c r="GMS27" s="605"/>
      <c r="GMT27" s="605"/>
      <c r="GMU27" s="605"/>
      <c r="GMV27" s="605"/>
      <c r="GMW27" s="605"/>
      <c r="GMX27" s="605"/>
      <c r="GMY27" s="605"/>
      <c r="GMZ27" s="605"/>
      <c r="GNA27" s="605"/>
      <c r="GNB27" s="605"/>
      <c r="GNC27" s="605"/>
      <c r="GND27" s="605"/>
      <c r="GNE27" s="605"/>
      <c r="GNF27" s="605"/>
      <c r="GNG27" s="605"/>
      <c r="GNH27" s="605"/>
      <c r="GNI27" s="605"/>
      <c r="GNJ27" s="605"/>
      <c r="GNK27" s="605"/>
      <c r="GNL27" s="605"/>
      <c r="GNM27" s="605"/>
      <c r="GNN27" s="605"/>
      <c r="GNO27" s="605"/>
      <c r="GNP27" s="605"/>
      <c r="GNQ27" s="605"/>
      <c r="GNR27" s="605"/>
      <c r="GNS27" s="605"/>
      <c r="GNT27" s="605"/>
      <c r="GNU27" s="605"/>
      <c r="GNV27" s="605"/>
      <c r="GNW27" s="605"/>
      <c r="GNX27" s="605"/>
      <c r="GNY27" s="605"/>
      <c r="GNZ27" s="605"/>
      <c r="GOA27" s="605"/>
      <c r="GOB27" s="605"/>
      <c r="GOC27" s="605"/>
      <c r="GOD27" s="605"/>
      <c r="GOE27" s="605"/>
      <c r="GOF27" s="605"/>
      <c r="GOG27" s="605"/>
      <c r="GOH27" s="605"/>
      <c r="GOI27" s="605"/>
      <c r="GOJ27" s="605"/>
      <c r="GOK27" s="605"/>
      <c r="GOL27" s="605"/>
      <c r="GOM27" s="605"/>
      <c r="GON27" s="605"/>
      <c r="GOO27" s="605"/>
      <c r="GOP27" s="605"/>
      <c r="GOQ27" s="605"/>
      <c r="GOR27" s="605"/>
      <c r="GOS27" s="605"/>
      <c r="GOT27" s="605"/>
      <c r="GOU27" s="605"/>
      <c r="GOV27" s="605"/>
      <c r="GOW27" s="605"/>
      <c r="GOX27" s="605"/>
      <c r="GOY27" s="605"/>
      <c r="GOZ27" s="605"/>
      <c r="GPA27" s="605"/>
      <c r="GPB27" s="605"/>
      <c r="GPC27" s="605"/>
      <c r="GPD27" s="605"/>
      <c r="GPE27" s="605"/>
      <c r="GPF27" s="605"/>
      <c r="GPG27" s="605"/>
      <c r="GPH27" s="605"/>
      <c r="GPI27" s="605"/>
      <c r="GPJ27" s="605"/>
      <c r="GPK27" s="605"/>
      <c r="GPL27" s="605"/>
      <c r="GPM27" s="605"/>
      <c r="GPN27" s="605"/>
      <c r="GPO27" s="605"/>
      <c r="GPP27" s="605"/>
      <c r="GPQ27" s="605"/>
      <c r="GPR27" s="605"/>
      <c r="GPS27" s="605"/>
      <c r="GPT27" s="605"/>
      <c r="GPU27" s="605"/>
      <c r="GPV27" s="605"/>
      <c r="GPW27" s="605"/>
      <c r="GPX27" s="605"/>
      <c r="GPY27" s="605"/>
      <c r="GPZ27" s="605"/>
      <c r="GQA27" s="605"/>
      <c r="GQB27" s="605"/>
      <c r="GQC27" s="605"/>
      <c r="GQD27" s="605"/>
      <c r="GQE27" s="605"/>
      <c r="GQF27" s="605"/>
      <c r="GQG27" s="605"/>
      <c r="GQH27" s="605"/>
      <c r="GQI27" s="605"/>
      <c r="GQJ27" s="605"/>
      <c r="GQK27" s="605"/>
      <c r="GQL27" s="605"/>
      <c r="GQM27" s="605"/>
      <c r="GQN27" s="605"/>
      <c r="GQO27" s="605"/>
      <c r="GQP27" s="605"/>
      <c r="GQQ27" s="605"/>
      <c r="GQR27" s="605"/>
      <c r="GQS27" s="605"/>
      <c r="GQT27" s="605"/>
      <c r="GQU27" s="605"/>
      <c r="GQV27" s="605"/>
      <c r="GQW27" s="605"/>
      <c r="GQX27" s="605"/>
      <c r="GQY27" s="605"/>
      <c r="GQZ27" s="605"/>
      <c r="GRA27" s="605"/>
      <c r="GRB27" s="605"/>
      <c r="GRC27" s="605"/>
      <c r="GRD27" s="605"/>
      <c r="GRE27" s="605"/>
      <c r="GRF27" s="605"/>
      <c r="GRG27" s="605"/>
      <c r="GRH27" s="605"/>
      <c r="GRI27" s="605"/>
      <c r="GRJ27" s="605"/>
      <c r="GRK27" s="605"/>
      <c r="GRL27" s="605"/>
      <c r="GRM27" s="605"/>
      <c r="GRN27" s="605"/>
      <c r="GRO27" s="605"/>
      <c r="GRP27" s="605"/>
      <c r="GRQ27" s="605"/>
      <c r="GRR27" s="605"/>
      <c r="GRS27" s="605"/>
      <c r="GRT27" s="605"/>
      <c r="GRU27" s="605"/>
      <c r="GRV27" s="605"/>
      <c r="GRW27" s="605"/>
      <c r="GRX27" s="605"/>
      <c r="GRY27" s="605"/>
      <c r="GRZ27" s="605"/>
      <c r="GSA27" s="605"/>
      <c r="GSB27" s="605"/>
      <c r="GSC27" s="605"/>
      <c r="GSD27" s="605"/>
      <c r="GSE27" s="605"/>
      <c r="GSF27" s="605"/>
      <c r="GSG27" s="605"/>
      <c r="GSH27" s="605"/>
      <c r="GSI27" s="605"/>
      <c r="GSJ27" s="605"/>
      <c r="GSK27" s="605"/>
      <c r="GSL27" s="605"/>
      <c r="GSM27" s="605"/>
      <c r="GSN27" s="605"/>
      <c r="GSO27" s="605"/>
      <c r="GSP27" s="605"/>
      <c r="GSQ27" s="605"/>
      <c r="GSR27" s="605"/>
      <c r="GSS27" s="605"/>
      <c r="GST27" s="605"/>
      <c r="GSU27" s="605"/>
      <c r="GSV27" s="605"/>
      <c r="GSW27" s="605"/>
      <c r="GSX27" s="605"/>
      <c r="GSY27" s="605"/>
      <c r="GSZ27" s="605"/>
      <c r="GTA27" s="605"/>
      <c r="GTB27" s="605"/>
      <c r="GTC27" s="605"/>
      <c r="GTD27" s="605"/>
      <c r="GTE27" s="605"/>
      <c r="GTF27" s="605"/>
      <c r="GTG27" s="605"/>
      <c r="GTH27" s="605"/>
      <c r="GTI27" s="605"/>
      <c r="GTJ27" s="605"/>
      <c r="GTK27" s="605"/>
      <c r="GTL27" s="605"/>
      <c r="GTM27" s="605"/>
      <c r="GTN27" s="605"/>
      <c r="GTO27" s="605"/>
      <c r="GTP27" s="605"/>
      <c r="GTQ27" s="605"/>
      <c r="GTR27" s="605"/>
      <c r="GTS27" s="605"/>
      <c r="GTT27" s="605"/>
      <c r="GTU27" s="605"/>
      <c r="GTV27" s="605"/>
      <c r="GTW27" s="605"/>
      <c r="GTX27" s="605"/>
      <c r="GTY27" s="605"/>
      <c r="GTZ27" s="605"/>
      <c r="GUA27" s="605"/>
      <c r="GUB27" s="605"/>
      <c r="GUC27" s="605"/>
      <c r="GUD27" s="605"/>
      <c r="GUE27" s="605"/>
      <c r="GUF27" s="605"/>
      <c r="GUG27" s="605"/>
      <c r="GUH27" s="605"/>
      <c r="GUI27" s="605"/>
      <c r="GUJ27" s="605"/>
      <c r="GUK27" s="605"/>
      <c r="GUL27" s="605"/>
      <c r="GUM27" s="605"/>
      <c r="GUN27" s="605"/>
      <c r="GUO27" s="605"/>
      <c r="GUP27" s="605"/>
      <c r="GUQ27" s="605"/>
      <c r="GUR27" s="605"/>
      <c r="GUS27" s="605"/>
      <c r="GUT27" s="605"/>
      <c r="GUU27" s="605"/>
      <c r="GUV27" s="605"/>
      <c r="GUW27" s="605"/>
      <c r="GUX27" s="605"/>
      <c r="GUY27" s="605"/>
      <c r="GUZ27" s="605"/>
      <c r="GVA27" s="605"/>
      <c r="GVB27" s="605"/>
      <c r="GVC27" s="605"/>
      <c r="GVD27" s="605"/>
      <c r="GVE27" s="605"/>
      <c r="GVF27" s="605"/>
      <c r="GVG27" s="605"/>
      <c r="GVH27" s="605"/>
      <c r="GVI27" s="605"/>
      <c r="GVJ27" s="605"/>
      <c r="GVK27" s="605"/>
      <c r="GVL27" s="605"/>
      <c r="GVM27" s="605"/>
      <c r="GVN27" s="605"/>
      <c r="GVO27" s="605"/>
      <c r="GVP27" s="605"/>
      <c r="GVQ27" s="605"/>
      <c r="GVR27" s="605"/>
      <c r="GVS27" s="605"/>
      <c r="GVT27" s="605"/>
      <c r="GVU27" s="605"/>
      <c r="GVV27" s="605"/>
      <c r="GVW27" s="605"/>
      <c r="GVX27" s="605"/>
      <c r="GVY27" s="605"/>
      <c r="GVZ27" s="605"/>
      <c r="GWA27" s="605"/>
      <c r="GWB27" s="605"/>
      <c r="GWC27" s="605"/>
      <c r="GWD27" s="605"/>
      <c r="GWE27" s="605"/>
      <c r="GWF27" s="605"/>
      <c r="GWG27" s="605"/>
      <c r="GWH27" s="605"/>
      <c r="GWI27" s="605"/>
      <c r="GWJ27" s="605"/>
      <c r="GWK27" s="605"/>
      <c r="GWL27" s="605"/>
      <c r="GWM27" s="605"/>
      <c r="GWN27" s="605"/>
      <c r="GWO27" s="605"/>
      <c r="GWP27" s="605"/>
      <c r="GWQ27" s="605"/>
      <c r="GWR27" s="605"/>
      <c r="GWS27" s="605"/>
      <c r="GWT27" s="605"/>
      <c r="GWU27" s="605"/>
      <c r="GWV27" s="605"/>
      <c r="GWW27" s="605"/>
      <c r="GWX27" s="605"/>
      <c r="GWY27" s="605"/>
      <c r="GWZ27" s="605"/>
      <c r="GXA27" s="605"/>
      <c r="GXB27" s="605"/>
      <c r="GXC27" s="605"/>
      <c r="GXD27" s="605"/>
      <c r="GXE27" s="605"/>
      <c r="GXF27" s="605"/>
      <c r="GXG27" s="605"/>
      <c r="GXH27" s="605"/>
      <c r="GXI27" s="605"/>
      <c r="GXJ27" s="605"/>
      <c r="GXK27" s="605"/>
      <c r="GXL27" s="605"/>
      <c r="GXM27" s="605"/>
      <c r="GXN27" s="605"/>
      <c r="GXO27" s="605"/>
      <c r="GXP27" s="605"/>
      <c r="GXQ27" s="605"/>
      <c r="GXR27" s="605"/>
      <c r="GXS27" s="605"/>
      <c r="GXT27" s="605"/>
      <c r="GXU27" s="605"/>
      <c r="GXV27" s="605"/>
      <c r="GXW27" s="605"/>
      <c r="GXX27" s="605"/>
      <c r="GXY27" s="605"/>
      <c r="GXZ27" s="605"/>
      <c r="GYA27" s="605"/>
      <c r="GYB27" s="605"/>
      <c r="GYC27" s="605"/>
      <c r="GYD27" s="605"/>
      <c r="GYE27" s="605"/>
      <c r="GYF27" s="605"/>
      <c r="GYG27" s="605"/>
      <c r="GYH27" s="605"/>
      <c r="GYI27" s="605"/>
      <c r="GYJ27" s="605"/>
      <c r="GYK27" s="605"/>
      <c r="GYL27" s="605"/>
      <c r="GYM27" s="605"/>
      <c r="GYN27" s="605"/>
      <c r="GYO27" s="605"/>
      <c r="GYP27" s="605"/>
      <c r="GYQ27" s="605"/>
      <c r="GYR27" s="605"/>
      <c r="GYS27" s="605"/>
      <c r="GYT27" s="605"/>
      <c r="GYU27" s="605"/>
      <c r="GYV27" s="605"/>
      <c r="GYW27" s="605"/>
      <c r="GYX27" s="605"/>
      <c r="GYY27" s="605"/>
      <c r="GYZ27" s="605"/>
      <c r="GZA27" s="605"/>
      <c r="GZB27" s="605"/>
      <c r="GZC27" s="605"/>
      <c r="GZD27" s="605"/>
      <c r="GZE27" s="605"/>
      <c r="GZF27" s="605"/>
      <c r="GZG27" s="605"/>
      <c r="GZH27" s="605"/>
      <c r="GZI27" s="605"/>
      <c r="GZJ27" s="605"/>
      <c r="GZK27" s="605"/>
      <c r="GZL27" s="605"/>
      <c r="GZM27" s="605"/>
      <c r="GZN27" s="605"/>
      <c r="GZO27" s="605"/>
      <c r="GZP27" s="605"/>
      <c r="GZQ27" s="605"/>
      <c r="GZR27" s="605"/>
      <c r="GZS27" s="605"/>
      <c r="GZT27" s="605"/>
      <c r="GZU27" s="605"/>
      <c r="GZV27" s="605"/>
      <c r="GZW27" s="605"/>
      <c r="GZX27" s="605"/>
      <c r="GZY27" s="605"/>
      <c r="GZZ27" s="605"/>
      <c r="HAA27" s="605"/>
      <c r="HAB27" s="605"/>
      <c r="HAC27" s="605"/>
      <c r="HAD27" s="605"/>
      <c r="HAE27" s="605"/>
      <c r="HAF27" s="605"/>
      <c r="HAG27" s="605"/>
      <c r="HAH27" s="605"/>
      <c r="HAI27" s="605"/>
      <c r="HAJ27" s="605"/>
      <c r="HAK27" s="605"/>
      <c r="HAL27" s="605"/>
      <c r="HAM27" s="605"/>
      <c r="HAN27" s="605"/>
      <c r="HAO27" s="605"/>
      <c r="HAP27" s="605"/>
      <c r="HAQ27" s="605"/>
      <c r="HAR27" s="605"/>
      <c r="HAS27" s="605"/>
      <c r="HAT27" s="605"/>
      <c r="HAU27" s="605"/>
      <c r="HAV27" s="605"/>
      <c r="HAW27" s="605"/>
      <c r="HAX27" s="605"/>
      <c r="HAY27" s="605"/>
      <c r="HAZ27" s="605"/>
      <c r="HBA27" s="605"/>
      <c r="HBB27" s="605"/>
      <c r="HBC27" s="605"/>
      <c r="HBD27" s="605"/>
      <c r="HBE27" s="605"/>
      <c r="HBF27" s="605"/>
      <c r="HBG27" s="605"/>
      <c r="HBH27" s="605"/>
      <c r="HBI27" s="605"/>
      <c r="HBJ27" s="605"/>
      <c r="HBK27" s="605"/>
      <c r="HBL27" s="605"/>
      <c r="HBM27" s="605"/>
      <c r="HBN27" s="605"/>
      <c r="HBO27" s="605"/>
      <c r="HBP27" s="605"/>
      <c r="HBQ27" s="605"/>
      <c r="HBR27" s="605"/>
      <c r="HBS27" s="605"/>
      <c r="HBT27" s="605"/>
      <c r="HBU27" s="605"/>
      <c r="HBV27" s="605"/>
      <c r="HBW27" s="605"/>
      <c r="HBX27" s="605"/>
      <c r="HBY27" s="605"/>
      <c r="HBZ27" s="605"/>
      <c r="HCA27" s="605"/>
      <c r="HCB27" s="605"/>
      <c r="HCC27" s="605"/>
      <c r="HCD27" s="605"/>
      <c r="HCE27" s="605"/>
      <c r="HCF27" s="605"/>
      <c r="HCG27" s="605"/>
      <c r="HCH27" s="605"/>
      <c r="HCI27" s="605"/>
      <c r="HCJ27" s="605"/>
      <c r="HCK27" s="605"/>
      <c r="HCL27" s="605"/>
      <c r="HCM27" s="605"/>
      <c r="HCN27" s="605"/>
      <c r="HCO27" s="605"/>
      <c r="HCP27" s="605"/>
      <c r="HCQ27" s="605"/>
      <c r="HCR27" s="605"/>
      <c r="HCS27" s="605"/>
      <c r="HCT27" s="605"/>
      <c r="HCU27" s="605"/>
      <c r="HCV27" s="605"/>
      <c r="HCW27" s="605"/>
      <c r="HCX27" s="605"/>
      <c r="HCY27" s="605"/>
      <c r="HCZ27" s="605"/>
      <c r="HDA27" s="605"/>
      <c r="HDB27" s="605"/>
      <c r="HDC27" s="605"/>
      <c r="HDD27" s="605"/>
      <c r="HDE27" s="605"/>
      <c r="HDF27" s="605"/>
      <c r="HDG27" s="605"/>
      <c r="HDH27" s="605"/>
      <c r="HDI27" s="605"/>
      <c r="HDJ27" s="605"/>
      <c r="HDK27" s="605"/>
      <c r="HDL27" s="605"/>
      <c r="HDM27" s="605"/>
      <c r="HDN27" s="605"/>
      <c r="HDO27" s="605"/>
      <c r="HDP27" s="605"/>
      <c r="HDQ27" s="605"/>
      <c r="HDR27" s="605"/>
      <c r="HDS27" s="605"/>
      <c r="HDT27" s="605"/>
      <c r="HDU27" s="605"/>
      <c r="HDV27" s="605"/>
      <c r="HDW27" s="605"/>
      <c r="HDX27" s="605"/>
      <c r="HDY27" s="605"/>
      <c r="HDZ27" s="605"/>
      <c r="HEA27" s="605"/>
      <c r="HEB27" s="605"/>
      <c r="HEC27" s="605"/>
      <c r="HED27" s="605"/>
      <c r="HEE27" s="605"/>
      <c r="HEF27" s="605"/>
      <c r="HEG27" s="605"/>
      <c r="HEH27" s="605"/>
      <c r="HEI27" s="605"/>
      <c r="HEJ27" s="605"/>
      <c r="HEK27" s="605"/>
      <c r="HEL27" s="605"/>
      <c r="HEM27" s="605"/>
      <c r="HEN27" s="605"/>
      <c r="HEO27" s="605"/>
      <c r="HEP27" s="605"/>
      <c r="HEQ27" s="605"/>
      <c r="HER27" s="605"/>
      <c r="HES27" s="605"/>
      <c r="HET27" s="605"/>
      <c r="HEU27" s="605"/>
      <c r="HEV27" s="605"/>
      <c r="HEW27" s="605"/>
      <c r="HEX27" s="605"/>
      <c r="HEY27" s="605"/>
      <c r="HEZ27" s="605"/>
      <c r="HFA27" s="605"/>
      <c r="HFB27" s="605"/>
      <c r="HFC27" s="605"/>
      <c r="HFD27" s="605"/>
      <c r="HFE27" s="605"/>
      <c r="HFF27" s="605"/>
      <c r="HFG27" s="605"/>
      <c r="HFH27" s="605"/>
      <c r="HFI27" s="605"/>
      <c r="HFJ27" s="605"/>
      <c r="HFK27" s="605"/>
      <c r="HFL27" s="605"/>
      <c r="HFM27" s="605"/>
      <c r="HFN27" s="605"/>
      <c r="HFO27" s="605"/>
      <c r="HFP27" s="605"/>
      <c r="HFQ27" s="605"/>
      <c r="HFR27" s="605"/>
      <c r="HFS27" s="605"/>
      <c r="HFT27" s="605"/>
      <c r="HFU27" s="605"/>
      <c r="HFV27" s="605"/>
      <c r="HFW27" s="605"/>
      <c r="HFX27" s="605"/>
      <c r="HFY27" s="605"/>
      <c r="HFZ27" s="605"/>
      <c r="HGA27" s="605"/>
      <c r="HGB27" s="605"/>
      <c r="HGC27" s="605"/>
      <c r="HGD27" s="605"/>
      <c r="HGE27" s="605"/>
      <c r="HGF27" s="605"/>
      <c r="HGG27" s="605"/>
      <c r="HGH27" s="605"/>
      <c r="HGI27" s="605"/>
      <c r="HGJ27" s="605"/>
      <c r="HGK27" s="605"/>
      <c r="HGL27" s="605"/>
      <c r="HGM27" s="605"/>
      <c r="HGN27" s="605"/>
      <c r="HGO27" s="605"/>
      <c r="HGP27" s="605"/>
      <c r="HGQ27" s="605"/>
      <c r="HGR27" s="605"/>
      <c r="HGS27" s="605"/>
      <c r="HGT27" s="605"/>
      <c r="HGU27" s="605"/>
      <c r="HGV27" s="605"/>
      <c r="HGW27" s="605"/>
      <c r="HGX27" s="605"/>
      <c r="HGY27" s="605"/>
      <c r="HGZ27" s="605"/>
      <c r="HHA27" s="605"/>
      <c r="HHB27" s="605"/>
      <c r="HHC27" s="605"/>
      <c r="HHD27" s="605"/>
      <c r="HHE27" s="605"/>
      <c r="HHF27" s="605"/>
      <c r="HHG27" s="605"/>
      <c r="HHH27" s="605"/>
      <c r="HHI27" s="605"/>
      <c r="HHJ27" s="605"/>
      <c r="HHK27" s="605"/>
      <c r="HHL27" s="605"/>
      <c r="HHM27" s="605"/>
      <c r="HHN27" s="605"/>
      <c r="HHO27" s="605"/>
      <c r="HHP27" s="605"/>
      <c r="HHQ27" s="605"/>
      <c r="HHR27" s="605"/>
      <c r="HHS27" s="605"/>
      <c r="HHT27" s="605"/>
      <c r="HHU27" s="605"/>
      <c r="HHV27" s="605"/>
      <c r="HHW27" s="605"/>
      <c r="HHX27" s="605"/>
      <c r="HHY27" s="605"/>
      <c r="HHZ27" s="605"/>
      <c r="HIA27" s="605"/>
      <c r="HIB27" s="605"/>
      <c r="HIC27" s="605"/>
      <c r="HID27" s="605"/>
      <c r="HIE27" s="605"/>
      <c r="HIF27" s="605"/>
      <c r="HIG27" s="605"/>
      <c r="HIH27" s="605"/>
      <c r="HII27" s="605"/>
      <c r="HIJ27" s="605"/>
      <c r="HIK27" s="605"/>
      <c r="HIL27" s="605"/>
      <c r="HIM27" s="605"/>
      <c r="HIN27" s="605"/>
      <c r="HIO27" s="605"/>
      <c r="HIP27" s="605"/>
      <c r="HIQ27" s="605"/>
      <c r="HIR27" s="605"/>
      <c r="HIS27" s="605"/>
      <c r="HIT27" s="605"/>
      <c r="HIU27" s="605"/>
      <c r="HIV27" s="605"/>
      <c r="HIW27" s="605"/>
      <c r="HIX27" s="605"/>
      <c r="HIY27" s="605"/>
      <c r="HIZ27" s="605"/>
      <c r="HJA27" s="605"/>
      <c r="HJB27" s="605"/>
      <c r="HJC27" s="605"/>
      <c r="HJD27" s="605"/>
      <c r="HJE27" s="605"/>
      <c r="HJF27" s="605"/>
      <c r="HJG27" s="605"/>
      <c r="HJH27" s="605"/>
      <c r="HJI27" s="605"/>
      <c r="HJJ27" s="605"/>
      <c r="HJK27" s="605"/>
      <c r="HJL27" s="605"/>
      <c r="HJM27" s="605"/>
      <c r="HJN27" s="605"/>
      <c r="HJO27" s="605"/>
      <c r="HJP27" s="605"/>
      <c r="HJQ27" s="605"/>
      <c r="HJR27" s="605"/>
      <c r="HJS27" s="605"/>
      <c r="HJT27" s="605"/>
      <c r="HJU27" s="605"/>
      <c r="HJV27" s="605"/>
      <c r="HJW27" s="605"/>
      <c r="HJX27" s="605"/>
      <c r="HJY27" s="605"/>
      <c r="HJZ27" s="605"/>
      <c r="HKA27" s="605"/>
      <c r="HKB27" s="605"/>
      <c r="HKC27" s="605"/>
      <c r="HKD27" s="605"/>
      <c r="HKE27" s="605"/>
      <c r="HKF27" s="605"/>
      <c r="HKG27" s="605"/>
      <c r="HKH27" s="605"/>
      <c r="HKI27" s="605"/>
      <c r="HKJ27" s="605"/>
      <c r="HKK27" s="605"/>
      <c r="HKL27" s="605"/>
      <c r="HKM27" s="605"/>
      <c r="HKN27" s="605"/>
      <c r="HKO27" s="605"/>
      <c r="HKP27" s="605"/>
      <c r="HKQ27" s="605"/>
      <c r="HKR27" s="605"/>
      <c r="HKS27" s="605"/>
      <c r="HKT27" s="605"/>
      <c r="HKU27" s="605"/>
      <c r="HKV27" s="605"/>
      <c r="HKW27" s="605"/>
      <c r="HKX27" s="605"/>
      <c r="HKY27" s="605"/>
      <c r="HKZ27" s="605"/>
      <c r="HLA27" s="605"/>
      <c r="HLB27" s="605"/>
      <c r="HLC27" s="605"/>
      <c r="HLD27" s="605"/>
      <c r="HLE27" s="605"/>
      <c r="HLF27" s="605"/>
      <c r="HLG27" s="605"/>
      <c r="HLH27" s="605"/>
      <c r="HLI27" s="605"/>
      <c r="HLJ27" s="605"/>
      <c r="HLK27" s="605"/>
      <c r="HLL27" s="605"/>
      <c r="HLM27" s="605"/>
      <c r="HLN27" s="605"/>
      <c r="HLO27" s="605"/>
      <c r="HLP27" s="605"/>
      <c r="HLQ27" s="605"/>
      <c r="HLR27" s="605"/>
      <c r="HLS27" s="605"/>
      <c r="HLT27" s="605"/>
      <c r="HLU27" s="605"/>
      <c r="HLV27" s="605"/>
      <c r="HLW27" s="605"/>
      <c r="HLX27" s="605"/>
      <c r="HLY27" s="605"/>
      <c r="HLZ27" s="605"/>
      <c r="HMA27" s="605"/>
      <c r="HMB27" s="605"/>
      <c r="HMC27" s="605"/>
      <c r="HMD27" s="605"/>
      <c r="HME27" s="605"/>
      <c r="HMF27" s="605"/>
      <c r="HMG27" s="605"/>
      <c r="HMH27" s="605"/>
      <c r="HMI27" s="605"/>
      <c r="HMJ27" s="605"/>
      <c r="HMK27" s="605"/>
      <c r="HML27" s="605"/>
      <c r="HMM27" s="605"/>
      <c r="HMN27" s="605"/>
      <c r="HMO27" s="605"/>
      <c r="HMP27" s="605"/>
      <c r="HMQ27" s="605"/>
      <c r="HMR27" s="605"/>
      <c r="HMS27" s="605"/>
      <c r="HMT27" s="605"/>
      <c r="HMU27" s="605"/>
      <c r="HMV27" s="605"/>
      <c r="HMW27" s="605"/>
      <c r="HMX27" s="605"/>
      <c r="HMY27" s="605"/>
      <c r="HMZ27" s="605"/>
      <c r="HNA27" s="605"/>
      <c r="HNB27" s="605"/>
      <c r="HNC27" s="605"/>
      <c r="HND27" s="605"/>
      <c r="HNE27" s="605"/>
      <c r="HNF27" s="605"/>
      <c r="HNG27" s="605"/>
      <c r="HNH27" s="605"/>
      <c r="HNI27" s="605"/>
      <c r="HNJ27" s="605"/>
      <c r="HNK27" s="605"/>
      <c r="HNL27" s="605"/>
      <c r="HNM27" s="605"/>
      <c r="HNN27" s="605"/>
      <c r="HNO27" s="605"/>
      <c r="HNP27" s="605"/>
      <c r="HNQ27" s="605"/>
      <c r="HNR27" s="605"/>
      <c r="HNS27" s="605"/>
      <c r="HNT27" s="605"/>
      <c r="HNU27" s="605"/>
      <c r="HNV27" s="605"/>
      <c r="HNW27" s="605"/>
      <c r="HNX27" s="605"/>
      <c r="HNY27" s="605"/>
      <c r="HNZ27" s="605"/>
      <c r="HOA27" s="605"/>
      <c r="HOB27" s="605"/>
      <c r="HOC27" s="605"/>
      <c r="HOD27" s="605"/>
      <c r="HOE27" s="605"/>
      <c r="HOF27" s="605"/>
      <c r="HOG27" s="605"/>
      <c r="HOH27" s="605"/>
      <c r="HOI27" s="605"/>
      <c r="HOJ27" s="605"/>
      <c r="HOK27" s="605"/>
      <c r="HOL27" s="605"/>
      <c r="HOM27" s="605"/>
      <c r="HON27" s="605"/>
      <c r="HOO27" s="605"/>
      <c r="HOP27" s="605"/>
      <c r="HOQ27" s="605"/>
      <c r="HOR27" s="605"/>
      <c r="HOS27" s="605"/>
      <c r="HOT27" s="605"/>
      <c r="HOU27" s="605"/>
      <c r="HOV27" s="605"/>
      <c r="HOW27" s="605"/>
      <c r="HOX27" s="605"/>
      <c r="HOY27" s="605"/>
      <c r="HOZ27" s="605"/>
      <c r="HPA27" s="605"/>
      <c r="HPB27" s="605"/>
      <c r="HPC27" s="605"/>
      <c r="HPD27" s="605"/>
      <c r="HPE27" s="605"/>
      <c r="HPF27" s="605"/>
      <c r="HPG27" s="605"/>
      <c r="HPH27" s="605"/>
      <c r="HPI27" s="605"/>
      <c r="HPJ27" s="605"/>
      <c r="HPK27" s="605"/>
      <c r="HPL27" s="605"/>
      <c r="HPM27" s="605"/>
      <c r="HPN27" s="605"/>
      <c r="HPO27" s="605"/>
      <c r="HPP27" s="605"/>
      <c r="HPQ27" s="605"/>
      <c r="HPR27" s="605"/>
      <c r="HPS27" s="605"/>
      <c r="HPT27" s="605"/>
      <c r="HPU27" s="605"/>
      <c r="HPV27" s="605"/>
      <c r="HPW27" s="605"/>
      <c r="HPX27" s="605"/>
      <c r="HPY27" s="605"/>
      <c r="HPZ27" s="605"/>
      <c r="HQA27" s="605"/>
      <c r="HQB27" s="605"/>
      <c r="HQC27" s="605"/>
      <c r="HQD27" s="605"/>
      <c r="HQE27" s="605"/>
      <c r="HQF27" s="605"/>
      <c r="HQG27" s="605"/>
      <c r="HQH27" s="605"/>
      <c r="HQI27" s="605"/>
      <c r="HQJ27" s="605"/>
      <c r="HQK27" s="605"/>
      <c r="HQL27" s="605"/>
      <c r="HQM27" s="605"/>
      <c r="HQN27" s="605"/>
      <c r="HQO27" s="605"/>
      <c r="HQP27" s="605"/>
      <c r="HQQ27" s="605"/>
      <c r="HQR27" s="605"/>
      <c r="HQS27" s="605"/>
      <c r="HQT27" s="605"/>
      <c r="HQU27" s="605"/>
      <c r="HQV27" s="605"/>
      <c r="HQW27" s="605"/>
      <c r="HQX27" s="605"/>
      <c r="HQY27" s="605"/>
      <c r="HQZ27" s="605"/>
      <c r="HRA27" s="605"/>
      <c r="HRB27" s="605"/>
      <c r="HRC27" s="605"/>
      <c r="HRD27" s="605"/>
      <c r="HRE27" s="605"/>
      <c r="HRF27" s="605"/>
      <c r="HRG27" s="605"/>
      <c r="HRH27" s="605"/>
      <c r="HRI27" s="605"/>
      <c r="HRJ27" s="605"/>
      <c r="HRK27" s="605"/>
      <c r="HRL27" s="605"/>
      <c r="HRM27" s="605"/>
      <c r="HRN27" s="605"/>
      <c r="HRO27" s="605"/>
      <c r="HRP27" s="605"/>
      <c r="HRQ27" s="605"/>
      <c r="HRR27" s="605"/>
      <c r="HRS27" s="605"/>
      <c r="HRT27" s="605"/>
      <c r="HRU27" s="605"/>
      <c r="HRV27" s="605"/>
      <c r="HRW27" s="605"/>
      <c r="HRX27" s="605"/>
      <c r="HRY27" s="605"/>
      <c r="HRZ27" s="605"/>
      <c r="HSA27" s="605"/>
      <c r="HSB27" s="605"/>
      <c r="HSC27" s="605"/>
      <c r="HSD27" s="605"/>
      <c r="HSE27" s="605"/>
      <c r="HSF27" s="605"/>
      <c r="HSG27" s="605"/>
      <c r="HSH27" s="605"/>
      <c r="HSI27" s="605"/>
      <c r="HSJ27" s="605"/>
      <c r="HSK27" s="605"/>
      <c r="HSL27" s="605"/>
      <c r="HSM27" s="605"/>
      <c r="HSN27" s="605"/>
      <c r="HSO27" s="605"/>
      <c r="HSP27" s="605"/>
      <c r="HSQ27" s="605"/>
      <c r="HSR27" s="605"/>
      <c r="HSS27" s="605"/>
      <c r="HST27" s="605"/>
      <c r="HSU27" s="605"/>
      <c r="HSV27" s="605"/>
      <c r="HSW27" s="605"/>
      <c r="HSX27" s="605"/>
      <c r="HSY27" s="605"/>
      <c r="HSZ27" s="605"/>
      <c r="HTA27" s="605"/>
      <c r="HTB27" s="605"/>
      <c r="HTC27" s="605"/>
      <c r="HTD27" s="605"/>
      <c r="HTE27" s="605"/>
      <c r="HTF27" s="605"/>
      <c r="HTG27" s="605"/>
      <c r="HTH27" s="605"/>
      <c r="HTI27" s="605"/>
      <c r="HTJ27" s="605"/>
      <c r="HTK27" s="605"/>
      <c r="HTL27" s="605"/>
      <c r="HTM27" s="605"/>
      <c r="HTN27" s="605"/>
      <c r="HTO27" s="605"/>
      <c r="HTP27" s="605"/>
      <c r="HTQ27" s="605"/>
      <c r="HTR27" s="605"/>
      <c r="HTS27" s="605"/>
      <c r="HTT27" s="605"/>
      <c r="HTU27" s="605"/>
      <c r="HTV27" s="605"/>
      <c r="HTW27" s="605"/>
      <c r="HTX27" s="605"/>
      <c r="HTY27" s="605"/>
      <c r="HTZ27" s="605"/>
      <c r="HUA27" s="605"/>
      <c r="HUB27" s="605"/>
      <c r="HUC27" s="605"/>
      <c r="HUD27" s="605"/>
      <c r="HUE27" s="605"/>
      <c r="HUF27" s="605"/>
      <c r="HUG27" s="605"/>
      <c r="HUH27" s="605"/>
      <c r="HUI27" s="605"/>
      <c r="HUJ27" s="605"/>
      <c r="HUK27" s="605"/>
      <c r="HUL27" s="605"/>
      <c r="HUM27" s="605"/>
      <c r="HUN27" s="605"/>
      <c r="HUO27" s="605"/>
      <c r="HUP27" s="605"/>
      <c r="HUQ27" s="605"/>
      <c r="HUR27" s="605"/>
      <c r="HUS27" s="605"/>
      <c r="HUT27" s="605"/>
      <c r="HUU27" s="605"/>
      <c r="HUV27" s="605"/>
      <c r="HUW27" s="605"/>
      <c r="HUX27" s="605"/>
      <c r="HUY27" s="605"/>
      <c r="HUZ27" s="605"/>
      <c r="HVA27" s="605"/>
      <c r="HVB27" s="605"/>
      <c r="HVC27" s="605"/>
      <c r="HVD27" s="605"/>
      <c r="HVE27" s="605"/>
      <c r="HVF27" s="605"/>
      <c r="HVG27" s="605"/>
    </row>
    <row r="28" spans="1:5987" s="606" customFormat="1" hidden="1" x14ac:dyDescent="0.2">
      <c r="A28" s="611" t="s">
        <v>203</v>
      </c>
      <c r="B28" s="612"/>
      <c r="C28" s="612"/>
      <c r="D28" s="612"/>
      <c r="E28" s="612"/>
      <c r="F28" s="612"/>
      <c r="G28" s="612"/>
      <c r="H28" s="612"/>
      <c r="I28" s="612"/>
      <c r="J28" s="612"/>
      <c r="K28" s="612"/>
      <c r="L28" s="612"/>
      <c r="M28" s="612"/>
      <c r="N28" s="612"/>
      <c r="O28" s="612"/>
      <c r="P28" s="612"/>
      <c r="Q28" s="382"/>
      <c r="R28" s="382"/>
      <c r="S28" s="372"/>
      <c r="T28" s="382"/>
      <c r="U28" s="382"/>
      <c r="V28" s="372"/>
      <c r="W28" s="382"/>
      <c r="X28" s="382"/>
      <c r="Y28" s="382"/>
      <c r="Z28" s="382"/>
      <c r="AA28" s="382"/>
      <c r="AB28" s="382"/>
      <c r="AC28" s="610"/>
      <c r="AD28" s="610"/>
      <c r="AE28" s="410"/>
      <c r="AF28" s="347"/>
      <c r="AG28" s="347"/>
      <c r="AH28" s="604"/>
      <c r="AI28" s="347"/>
      <c r="AJ28" s="347"/>
      <c r="AK28" s="604"/>
      <c r="AL28" s="347"/>
      <c r="AM28" s="347"/>
      <c r="AN28" s="604"/>
      <c r="AO28" s="347"/>
      <c r="AP28" s="347"/>
      <c r="AQ28" s="347"/>
      <c r="AR28" s="347"/>
      <c r="AS28" s="347"/>
      <c r="AT28" s="604"/>
      <c r="AU28" s="347"/>
      <c r="AV28" s="347"/>
      <c r="AW28" s="604"/>
      <c r="AX28" s="347"/>
      <c r="AY28" s="347"/>
      <c r="AZ28" s="604"/>
      <c r="BA28" s="347"/>
      <c r="BB28" s="347"/>
      <c r="BC28" s="604"/>
      <c r="BD28" s="347"/>
      <c r="BE28" s="347"/>
      <c r="BF28" s="347"/>
      <c r="BG28" s="347"/>
      <c r="BH28" s="347"/>
      <c r="BI28" s="604"/>
      <c r="BJ28" s="347"/>
      <c r="BK28" s="347"/>
      <c r="BL28" s="604"/>
      <c r="BM28" s="347"/>
      <c r="BN28" s="347"/>
      <c r="BO28" s="604"/>
      <c r="BP28" s="347"/>
      <c r="BQ28" s="347"/>
      <c r="BR28" s="604"/>
      <c r="BS28" s="347"/>
      <c r="BT28" s="347"/>
      <c r="BU28" s="347"/>
      <c r="BV28" s="347"/>
      <c r="BW28" s="347"/>
      <c r="BX28" s="604"/>
      <c r="BY28" s="347"/>
      <c r="BZ28" s="347"/>
      <c r="CA28" s="604"/>
      <c r="CB28" s="347"/>
      <c r="CC28" s="347"/>
      <c r="CD28" s="604"/>
      <c r="CE28" s="347"/>
      <c r="CF28" s="347"/>
      <c r="CG28" s="604"/>
      <c r="CH28" s="347"/>
      <c r="CI28" s="347"/>
      <c r="CJ28" s="347"/>
      <c r="CK28" s="347"/>
      <c r="CL28" s="347"/>
      <c r="CM28" s="604"/>
      <c r="CN28" s="605"/>
      <c r="CO28" s="605"/>
      <c r="CP28" s="605"/>
      <c r="CQ28" s="605"/>
      <c r="CR28" s="605"/>
      <c r="CS28" s="605"/>
      <c r="CT28" s="605"/>
      <c r="CU28" s="605"/>
      <c r="CV28" s="605"/>
      <c r="CW28" s="605"/>
      <c r="CX28" s="605"/>
      <c r="CY28" s="605"/>
      <c r="CZ28" s="605"/>
      <c r="DA28" s="605"/>
      <c r="DB28" s="605"/>
      <c r="DC28" s="605"/>
      <c r="DD28" s="605"/>
      <c r="DE28" s="605"/>
      <c r="DF28" s="605"/>
      <c r="DG28" s="605"/>
      <c r="DH28" s="605"/>
      <c r="DI28" s="605"/>
      <c r="DJ28" s="605"/>
      <c r="DK28" s="605"/>
      <c r="DL28" s="605"/>
      <c r="DM28" s="605"/>
      <c r="DN28" s="605"/>
      <c r="DO28" s="605"/>
      <c r="DP28" s="605"/>
      <c r="DQ28" s="605"/>
      <c r="DR28" s="605"/>
      <c r="DS28" s="605"/>
      <c r="DT28" s="605"/>
      <c r="DU28" s="605"/>
      <c r="DV28" s="605"/>
      <c r="DW28" s="605"/>
      <c r="DX28" s="605"/>
      <c r="DY28" s="605"/>
      <c r="DZ28" s="605"/>
      <c r="EA28" s="605"/>
      <c r="EB28" s="605"/>
      <c r="EC28" s="605"/>
      <c r="ED28" s="605"/>
      <c r="EE28" s="605"/>
      <c r="EF28" s="605"/>
      <c r="EG28" s="605"/>
      <c r="EH28" s="605"/>
      <c r="EI28" s="605"/>
      <c r="EJ28" s="605"/>
      <c r="EK28" s="605"/>
      <c r="EL28" s="605"/>
      <c r="EM28" s="605"/>
      <c r="EN28" s="605"/>
      <c r="EO28" s="605"/>
      <c r="EP28" s="605"/>
      <c r="EQ28" s="605"/>
      <c r="ER28" s="605"/>
      <c r="ES28" s="605"/>
      <c r="ET28" s="605"/>
      <c r="EU28" s="605"/>
      <c r="EV28" s="605"/>
      <c r="EW28" s="605"/>
      <c r="EX28" s="605"/>
      <c r="EY28" s="605"/>
      <c r="EZ28" s="605"/>
      <c r="FA28" s="605"/>
      <c r="FB28" s="605"/>
      <c r="FC28" s="605"/>
      <c r="FD28" s="605"/>
      <c r="FE28" s="605"/>
      <c r="FF28" s="605"/>
      <c r="FG28" s="605"/>
      <c r="FH28" s="605"/>
      <c r="FI28" s="605"/>
      <c r="FJ28" s="605"/>
      <c r="FK28" s="605"/>
      <c r="FL28" s="605"/>
      <c r="FM28" s="605"/>
      <c r="FN28" s="605"/>
      <c r="FO28" s="605"/>
      <c r="FP28" s="605"/>
      <c r="FQ28" s="605"/>
      <c r="FR28" s="605"/>
      <c r="FS28" s="605"/>
      <c r="FT28" s="605"/>
      <c r="FU28" s="605"/>
      <c r="FV28" s="605"/>
      <c r="FW28" s="605"/>
      <c r="FX28" s="605"/>
      <c r="FY28" s="605"/>
      <c r="FZ28" s="605"/>
      <c r="GA28" s="605"/>
      <c r="GB28" s="605"/>
      <c r="GC28" s="605"/>
      <c r="GD28" s="605"/>
      <c r="GE28" s="605"/>
      <c r="GF28" s="605"/>
      <c r="GG28" s="605"/>
      <c r="GH28" s="605"/>
      <c r="GI28" s="605"/>
      <c r="GJ28" s="605"/>
      <c r="GK28" s="605"/>
      <c r="GL28" s="605"/>
      <c r="GM28" s="605"/>
      <c r="GN28" s="605"/>
      <c r="GO28" s="605"/>
      <c r="GP28" s="605"/>
      <c r="GQ28" s="605"/>
      <c r="GR28" s="605"/>
      <c r="GS28" s="605"/>
      <c r="GT28" s="605"/>
      <c r="GU28" s="605"/>
      <c r="GV28" s="605"/>
      <c r="GW28" s="605"/>
      <c r="GX28" s="605"/>
      <c r="GY28" s="605"/>
      <c r="GZ28" s="605"/>
      <c r="HA28" s="605"/>
      <c r="HB28" s="605"/>
      <c r="HC28" s="605"/>
      <c r="HD28" s="605"/>
      <c r="HE28" s="605"/>
      <c r="HF28" s="605"/>
      <c r="HG28" s="605"/>
      <c r="HH28" s="605"/>
      <c r="HI28" s="605"/>
      <c r="HJ28" s="605"/>
      <c r="HK28" s="605"/>
      <c r="HL28" s="605"/>
      <c r="HM28" s="605"/>
      <c r="HN28" s="605"/>
      <c r="HO28" s="605"/>
      <c r="HP28" s="605"/>
      <c r="HQ28" s="605"/>
      <c r="HR28" s="605"/>
      <c r="HS28" s="605"/>
      <c r="HT28" s="605"/>
      <c r="HU28" s="605"/>
      <c r="HV28" s="605"/>
      <c r="HW28" s="605"/>
      <c r="HX28" s="605"/>
      <c r="HY28" s="605"/>
      <c r="HZ28" s="605"/>
      <c r="IA28" s="605"/>
      <c r="IB28" s="605"/>
      <c r="IC28" s="605"/>
      <c r="ID28" s="605"/>
      <c r="IE28" s="605"/>
      <c r="IF28" s="605"/>
      <c r="IG28" s="605"/>
      <c r="IH28" s="605"/>
      <c r="II28" s="605"/>
      <c r="IJ28" s="605"/>
      <c r="IK28" s="605"/>
      <c r="IL28" s="605"/>
      <c r="IM28" s="605"/>
      <c r="IN28" s="605"/>
      <c r="IO28" s="605"/>
      <c r="IP28" s="605"/>
      <c r="IQ28" s="605"/>
      <c r="IR28" s="605"/>
      <c r="IS28" s="605"/>
      <c r="IT28" s="605"/>
      <c r="IU28" s="605"/>
      <c r="IV28" s="605"/>
      <c r="IW28" s="605"/>
      <c r="IX28" s="605"/>
      <c r="IY28" s="605"/>
      <c r="IZ28" s="605"/>
      <c r="JA28" s="605"/>
      <c r="JB28" s="605"/>
      <c r="JC28" s="605"/>
      <c r="JD28" s="605"/>
      <c r="JE28" s="605"/>
      <c r="JF28" s="605"/>
      <c r="JG28" s="605"/>
      <c r="JH28" s="605"/>
      <c r="JI28" s="605"/>
      <c r="JJ28" s="605"/>
      <c r="JK28" s="605"/>
      <c r="JL28" s="605"/>
      <c r="JM28" s="605"/>
      <c r="JN28" s="605"/>
      <c r="JO28" s="605"/>
      <c r="JP28" s="605"/>
      <c r="JQ28" s="605"/>
      <c r="JR28" s="605"/>
      <c r="JS28" s="605"/>
      <c r="JT28" s="605"/>
      <c r="JU28" s="605"/>
      <c r="JV28" s="605"/>
      <c r="JW28" s="605"/>
      <c r="JX28" s="605"/>
      <c r="JY28" s="605"/>
      <c r="JZ28" s="605"/>
      <c r="KA28" s="605"/>
      <c r="KB28" s="605"/>
      <c r="KC28" s="605"/>
      <c r="KD28" s="605"/>
      <c r="KE28" s="605"/>
      <c r="KF28" s="605"/>
      <c r="KG28" s="605"/>
      <c r="KH28" s="605"/>
      <c r="KI28" s="605"/>
      <c r="KJ28" s="605"/>
      <c r="KK28" s="605"/>
      <c r="KL28" s="605"/>
      <c r="KM28" s="605"/>
      <c r="KN28" s="605"/>
      <c r="KO28" s="605"/>
      <c r="KP28" s="605"/>
      <c r="KQ28" s="605"/>
      <c r="KR28" s="605"/>
      <c r="KS28" s="605"/>
      <c r="KT28" s="605"/>
      <c r="KU28" s="605"/>
      <c r="KV28" s="605"/>
      <c r="KW28" s="605"/>
      <c r="KX28" s="605"/>
      <c r="KY28" s="605"/>
      <c r="KZ28" s="605"/>
      <c r="LA28" s="605"/>
      <c r="LB28" s="605"/>
      <c r="LC28" s="605"/>
      <c r="LD28" s="605"/>
      <c r="LE28" s="605"/>
      <c r="LF28" s="605"/>
      <c r="LG28" s="605"/>
      <c r="LH28" s="605"/>
      <c r="LI28" s="605"/>
      <c r="LJ28" s="605"/>
      <c r="LK28" s="605"/>
      <c r="LL28" s="605"/>
      <c r="LM28" s="605"/>
      <c r="LN28" s="605"/>
      <c r="LO28" s="605"/>
      <c r="LP28" s="605"/>
      <c r="LQ28" s="605"/>
      <c r="LR28" s="605"/>
      <c r="LS28" s="605"/>
      <c r="LT28" s="605"/>
      <c r="LU28" s="605"/>
      <c r="LV28" s="605"/>
      <c r="LW28" s="605"/>
      <c r="LX28" s="605"/>
      <c r="LY28" s="605"/>
      <c r="LZ28" s="605"/>
      <c r="MA28" s="605"/>
      <c r="MB28" s="605"/>
      <c r="MC28" s="605"/>
      <c r="MD28" s="605"/>
      <c r="ME28" s="605"/>
      <c r="MF28" s="605"/>
      <c r="MG28" s="605"/>
      <c r="MH28" s="605"/>
      <c r="MI28" s="605"/>
      <c r="MJ28" s="605"/>
      <c r="MK28" s="605"/>
      <c r="ML28" s="605"/>
      <c r="MM28" s="605"/>
      <c r="MN28" s="605"/>
      <c r="MO28" s="605"/>
      <c r="MP28" s="605"/>
      <c r="MQ28" s="605"/>
      <c r="MR28" s="605"/>
      <c r="MS28" s="605"/>
      <c r="MT28" s="605"/>
      <c r="MU28" s="605"/>
      <c r="MV28" s="605"/>
      <c r="MW28" s="605"/>
      <c r="MX28" s="605"/>
      <c r="MY28" s="605"/>
      <c r="MZ28" s="605"/>
      <c r="NA28" s="605"/>
      <c r="NB28" s="605"/>
      <c r="NC28" s="605"/>
      <c r="ND28" s="605"/>
      <c r="NE28" s="605"/>
      <c r="NF28" s="605"/>
      <c r="NG28" s="605"/>
      <c r="NH28" s="605"/>
      <c r="NI28" s="605"/>
      <c r="NJ28" s="605"/>
      <c r="NK28" s="605"/>
      <c r="NL28" s="605"/>
      <c r="NM28" s="605"/>
      <c r="NN28" s="605"/>
      <c r="NO28" s="605"/>
      <c r="NP28" s="605"/>
      <c r="NQ28" s="605"/>
      <c r="NR28" s="605"/>
      <c r="NS28" s="605"/>
      <c r="NT28" s="605"/>
      <c r="NU28" s="605"/>
      <c r="NV28" s="605"/>
      <c r="NW28" s="605"/>
      <c r="NX28" s="605"/>
      <c r="NY28" s="605"/>
      <c r="NZ28" s="605"/>
      <c r="OA28" s="605"/>
      <c r="OB28" s="605"/>
      <c r="OC28" s="605"/>
      <c r="OD28" s="605"/>
      <c r="OE28" s="605"/>
      <c r="OF28" s="605"/>
      <c r="OG28" s="605"/>
      <c r="OH28" s="605"/>
      <c r="OI28" s="605"/>
      <c r="OJ28" s="605"/>
      <c r="OK28" s="605"/>
      <c r="OL28" s="605"/>
      <c r="OM28" s="605"/>
      <c r="ON28" s="605"/>
      <c r="OO28" s="605"/>
      <c r="OP28" s="605"/>
      <c r="OQ28" s="605"/>
      <c r="OR28" s="605"/>
      <c r="OS28" s="605"/>
      <c r="OT28" s="605"/>
      <c r="OU28" s="605"/>
      <c r="OV28" s="605"/>
      <c r="OW28" s="605"/>
      <c r="OX28" s="605"/>
      <c r="OY28" s="605"/>
      <c r="OZ28" s="605"/>
      <c r="PA28" s="605"/>
      <c r="PB28" s="605"/>
      <c r="PC28" s="605"/>
      <c r="PD28" s="605"/>
      <c r="PE28" s="605"/>
      <c r="PF28" s="605"/>
      <c r="PG28" s="605"/>
      <c r="PH28" s="605"/>
      <c r="PI28" s="605"/>
      <c r="PJ28" s="605"/>
      <c r="PK28" s="605"/>
      <c r="PL28" s="605"/>
      <c r="PM28" s="605"/>
      <c r="PN28" s="605"/>
      <c r="PO28" s="605"/>
      <c r="PP28" s="605"/>
      <c r="PQ28" s="605"/>
      <c r="PR28" s="605"/>
      <c r="PS28" s="605"/>
      <c r="PT28" s="605"/>
      <c r="PU28" s="605"/>
      <c r="PV28" s="605"/>
      <c r="PW28" s="605"/>
      <c r="PX28" s="605"/>
      <c r="PY28" s="605"/>
      <c r="PZ28" s="605"/>
      <c r="QA28" s="605"/>
      <c r="QB28" s="605"/>
      <c r="QC28" s="605"/>
      <c r="QD28" s="605"/>
      <c r="QE28" s="605"/>
      <c r="QF28" s="605"/>
      <c r="QG28" s="605"/>
      <c r="QH28" s="605"/>
      <c r="QI28" s="605"/>
      <c r="QJ28" s="605"/>
      <c r="QK28" s="605"/>
      <c r="QL28" s="605"/>
      <c r="QM28" s="605"/>
      <c r="QN28" s="605"/>
      <c r="QO28" s="605"/>
      <c r="QP28" s="605"/>
      <c r="QQ28" s="605"/>
      <c r="QR28" s="605"/>
      <c r="QS28" s="605"/>
      <c r="QT28" s="605"/>
      <c r="QU28" s="605"/>
      <c r="QV28" s="605"/>
      <c r="QW28" s="605"/>
      <c r="QX28" s="605"/>
      <c r="QY28" s="605"/>
      <c r="QZ28" s="605"/>
      <c r="RA28" s="605"/>
      <c r="RB28" s="605"/>
      <c r="RC28" s="605"/>
      <c r="RD28" s="605"/>
      <c r="RE28" s="605"/>
      <c r="RF28" s="605"/>
      <c r="RG28" s="605"/>
      <c r="RH28" s="605"/>
      <c r="RI28" s="605"/>
      <c r="RJ28" s="605"/>
      <c r="RK28" s="605"/>
      <c r="RL28" s="605"/>
      <c r="RM28" s="605"/>
      <c r="RN28" s="605"/>
      <c r="RO28" s="605"/>
      <c r="RP28" s="605"/>
      <c r="RQ28" s="605"/>
      <c r="RR28" s="605"/>
      <c r="RS28" s="605"/>
      <c r="RT28" s="605"/>
      <c r="RU28" s="605"/>
      <c r="RV28" s="605"/>
      <c r="RW28" s="605"/>
      <c r="RX28" s="605"/>
      <c r="RY28" s="605"/>
      <c r="RZ28" s="605"/>
      <c r="SA28" s="605"/>
      <c r="SB28" s="605"/>
      <c r="SC28" s="605"/>
      <c r="SD28" s="605"/>
      <c r="SE28" s="605"/>
      <c r="SF28" s="605"/>
      <c r="SG28" s="605"/>
      <c r="SH28" s="605"/>
      <c r="SI28" s="605"/>
      <c r="SJ28" s="605"/>
      <c r="SK28" s="605"/>
      <c r="SL28" s="605"/>
      <c r="SM28" s="605"/>
      <c r="SN28" s="605"/>
      <c r="SO28" s="605"/>
      <c r="SP28" s="605"/>
      <c r="SQ28" s="605"/>
      <c r="SR28" s="605"/>
      <c r="SS28" s="605"/>
      <c r="ST28" s="605"/>
      <c r="SU28" s="605"/>
      <c r="SV28" s="605"/>
      <c r="SW28" s="605"/>
      <c r="SX28" s="605"/>
      <c r="SY28" s="605"/>
      <c r="SZ28" s="605"/>
      <c r="TA28" s="605"/>
      <c r="TB28" s="605"/>
      <c r="TC28" s="605"/>
      <c r="TD28" s="605"/>
      <c r="TE28" s="605"/>
      <c r="TF28" s="605"/>
      <c r="TG28" s="605"/>
      <c r="TH28" s="605"/>
      <c r="TI28" s="605"/>
      <c r="TJ28" s="605"/>
      <c r="TK28" s="605"/>
      <c r="TL28" s="605"/>
      <c r="TM28" s="605"/>
      <c r="TN28" s="605"/>
      <c r="TO28" s="605"/>
      <c r="TP28" s="605"/>
      <c r="TQ28" s="605"/>
      <c r="TR28" s="605"/>
      <c r="TS28" s="605"/>
      <c r="TT28" s="605"/>
      <c r="TU28" s="605"/>
      <c r="TV28" s="605"/>
      <c r="TW28" s="605"/>
      <c r="TX28" s="605"/>
      <c r="TY28" s="605"/>
      <c r="TZ28" s="605"/>
      <c r="UA28" s="605"/>
      <c r="UB28" s="605"/>
      <c r="UC28" s="605"/>
      <c r="UD28" s="605"/>
      <c r="UE28" s="605"/>
      <c r="UF28" s="605"/>
      <c r="UG28" s="605"/>
      <c r="UH28" s="605"/>
      <c r="UI28" s="605"/>
      <c r="UJ28" s="605"/>
      <c r="UK28" s="605"/>
      <c r="UL28" s="605"/>
      <c r="UM28" s="605"/>
      <c r="UN28" s="605"/>
      <c r="UO28" s="605"/>
      <c r="UP28" s="605"/>
      <c r="UQ28" s="605"/>
      <c r="UR28" s="605"/>
      <c r="US28" s="605"/>
      <c r="UT28" s="605"/>
      <c r="UU28" s="605"/>
      <c r="UV28" s="605"/>
      <c r="UW28" s="605"/>
      <c r="UX28" s="605"/>
      <c r="UY28" s="605"/>
      <c r="UZ28" s="605"/>
      <c r="VA28" s="605"/>
      <c r="VB28" s="605"/>
      <c r="VC28" s="605"/>
      <c r="VD28" s="605"/>
      <c r="VE28" s="605"/>
      <c r="VF28" s="605"/>
      <c r="VG28" s="605"/>
      <c r="VH28" s="605"/>
      <c r="VI28" s="605"/>
      <c r="VJ28" s="605"/>
      <c r="VK28" s="605"/>
      <c r="VL28" s="605"/>
      <c r="VM28" s="605"/>
      <c r="VN28" s="605"/>
      <c r="VO28" s="605"/>
      <c r="VP28" s="605"/>
      <c r="VQ28" s="605"/>
      <c r="VR28" s="605"/>
      <c r="VS28" s="605"/>
      <c r="VT28" s="605"/>
      <c r="VU28" s="605"/>
      <c r="VV28" s="605"/>
      <c r="VW28" s="605"/>
      <c r="VX28" s="605"/>
      <c r="VY28" s="605"/>
      <c r="VZ28" s="605"/>
      <c r="WA28" s="605"/>
      <c r="WB28" s="605"/>
      <c r="WC28" s="605"/>
      <c r="WD28" s="605"/>
      <c r="WE28" s="605"/>
      <c r="WF28" s="605"/>
      <c r="WG28" s="605"/>
      <c r="WH28" s="605"/>
      <c r="WI28" s="605"/>
      <c r="WJ28" s="605"/>
      <c r="WK28" s="605"/>
      <c r="WL28" s="605"/>
      <c r="WM28" s="605"/>
      <c r="WN28" s="605"/>
      <c r="WO28" s="605"/>
      <c r="WP28" s="605"/>
      <c r="WQ28" s="605"/>
      <c r="WR28" s="605"/>
      <c r="WS28" s="605"/>
      <c r="WT28" s="605"/>
      <c r="WU28" s="605"/>
      <c r="WV28" s="605"/>
      <c r="WW28" s="605"/>
      <c r="WX28" s="605"/>
      <c r="WY28" s="605"/>
      <c r="WZ28" s="605"/>
      <c r="XA28" s="605"/>
      <c r="XB28" s="605"/>
      <c r="XC28" s="605"/>
      <c r="XD28" s="605"/>
      <c r="XE28" s="605"/>
      <c r="XF28" s="605"/>
      <c r="XG28" s="605"/>
      <c r="XH28" s="605"/>
      <c r="XI28" s="605"/>
      <c r="XJ28" s="605"/>
      <c r="XK28" s="605"/>
      <c r="XL28" s="605"/>
      <c r="XM28" s="605"/>
      <c r="XN28" s="605"/>
      <c r="XO28" s="605"/>
      <c r="XP28" s="605"/>
      <c r="XQ28" s="605"/>
      <c r="XR28" s="605"/>
      <c r="XS28" s="605"/>
      <c r="XT28" s="605"/>
      <c r="XU28" s="605"/>
      <c r="XV28" s="605"/>
      <c r="XW28" s="605"/>
      <c r="XX28" s="605"/>
      <c r="XY28" s="605"/>
      <c r="XZ28" s="605"/>
      <c r="YA28" s="605"/>
      <c r="YB28" s="605"/>
      <c r="YC28" s="605"/>
      <c r="YD28" s="605"/>
      <c r="YE28" s="605"/>
      <c r="YF28" s="605"/>
      <c r="YG28" s="605"/>
      <c r="YH28" s="605"/>
      <c r="YI28" s="605"/>
      <c r="YJ28" s="605"/>
      <c r="YK28" s="605"/>
      <c r="YL28" s="605"/>
      <c r="YM28" s="605"/>
      <c r="YN28" s="605"/>
      <c r="YO28" s="605"/>
      <c r="YP28" s="605"/>
      <c r="YQ28" s="605"/>
      <c r="YR28" s="605"/>
      <c r="YS28" s="605"/>
      <c r="YT28" s="605"/>
      <c r="YU28" s="605"/>
      <c r="YV28" s="605"/>
      <c r="YW28" s="605"/>
      <c r="YX28" s="605"/>
      <c r="YY28" s="605"/>
      <c r="YZ28" s="605"/>
      <c r="ZA28" s="605"/>
      <c r="ZB28" s="605"/>
      <c r="ZC28" s="605"/>
      <c r="ZD28" s="605"/>
      <c r="ZE28" s="605"/>
      <c r="ZF28" s="605"/>
      <c r="ZG28" s="605"/>
      <c r="ZH28" s="605"/>
      <c r="ZI28" s="605"/>
      <c r="ZJ28" s="605"/>
      <c r="ZK28" s="605"/>
      <c r="ZL28" s="605"/>
      <c r="ZM28" s="605"/>
      <c r="ZN28" s="605"/>
      <c r="ZO28" s="605"/>
      <c r="ZP28" s="605"/>
      <c r="ZQ28" s="605"/>
      <c r="ZR28" s="605"/>
      <c r="ZS28" s="605"/>
      <c r="ZT28" s="605"/>
      <c r="ZU28" s="605"/>
      <c r="ZV28" s="605"/>
      <c r="ZW28" s="605"/>
      <c r="ZX28" s="605"/>
      <c r="ZY28" s="605"/>
      <c r="ZZ28" s="605"/>
      <c r="AAA28" s="605"/>
      <c r="AAB28" s="605"/>
      <c r="AAC28" s="605"/>
      <c r="AAD28" s="605"/>
      <c r="AAE28" s="605"/>
      <c r="AAF28" s="605"/>
      <c r="AAG28" s="605"/>
      <c r="AAH28" s="605"/>
      <c r="AAI28" s="605"/>
      <c r="AAJ28" s="605"/>
      <c r="AAK28" s="605"/>
      <c r="AAL28" s="605"/>
      <c r="AAM28" s="605"/>
      <c r="AAN28" s="605"/>
      <c r="AAO28" s="605"/>
      <c r="AAP28" s="605"/>
      <c r="AAQ28" s="605"/>
      <c r="AAR28" s="605"/>
      <c r="AAS28" s="605"/>
      <c r="AAT28" s="605"/>
      <c r="AAU28" s="605"/>
      <c r="AAV28" s="605"/>
      <c r="AAW28" s="605"/>
      <c r="AAX28" s="605"/>
      <c r="AAY28" s="605"/>
      <c r="AAZ28" s="605"/>
      <c r="ABA28" s="605"/>
      <c r="ABB28" s="605"/>
      <c r="ABC28" s="605"/>
      <c r="ABD28" s="605"/>
      <c r="ABE28" s="605"/>
      <c r="ABF28" s="605"/>
      <c r="ABG28" s="605"/>
      <c r="ABH28" s="605"/>
      <c r="ABI28" s="605"/>
      <c r="ABJ28" s="605"/>
      <c r="ABK28" s="605"/>
      <c r="ABL28" s="605"/>
      <c r="ABM28" s="605"/>
      <c r="ABN28" s="605"/>
      <c r="ABO28" s="605"/>
      <c r="ABP28" s="605"/>
      <c r="ABQ28" s="605"/>
      <c r="ABR28" s="605"/>
      <c r="ABS28" s="605"/>
      <c r="ABT28" s="605"/>
      <c r="ABU28" s="605"/>
      <c r="ABV28" s="605"/>
      <c r="ABW28" s="605"/>
      <c r="ABX28" s="605"/>
      <c r="ABY28" s="605"/>
      <c r="ABZ28" s="605"/>
      <c r="ACA28" s="605"/>
      <c r="ACB28" s="605"/>
      <c r="ACC28" s="605"/>
      <c r="ACD28" s="605"/>
      <c r="ACE28" s="605"/>
      <c r="ACF28" s="605"/>
      <c r="ACG28" s="605"/>
      <c r="ACH28" s="605"/>
      <c r="ACI28" s="605"/>
      <c r="ACJ28" s="605"/>
      <c r="ACK28" s="605"/>
      <c r="ACL28" s="605"/>
      <c r="ACM28" s="605"/>
      <c r="ACN28" s="605"/>
      <c r="ACO28" s="605"/>
      <c r="ACP28" s="605"/>
      <c r="ACQ28" s="605"/>
      <c r="ACR28" s="605"/>
      <c r="ACS28" s="605"/>
      <c r="ACT28" s="605"/>
      <c r="ACU28" s="605"/>
      <c r="ACV28" s="605"/>
      <c r="ACW28" s="605"/>
      <c r="ACX28" s="605"/>
      <c r="ACY28" s="605"/>
      <c r="ACZ28" s="605"/>
      <c r="ADA28" s="605"/>
      <c r="ADB28" s="605"/>
      <c r="ADC28" s="605"/>
      <c r="ADD28" s="605"/>
      <c r="ADE28" s="605"/>
      <c r="ADF28" s="605"/>
      <c r="ADG28" s="605"/>
      <c r="ADH28" s="605"/>
      <c r="ADI28" s="605"/>
      <c r="ADJ28" s="605"/>
      <c r="ADK28" s="605"/>
      <c r="ADL28" s="605"/>
      <c r="ADM28" s="605"/>
      <c r="ADN28" s="605"/>
      <c r="ADO28" s="605"/>
      <c r="ADP28" s="605"/>
      <c r="ADQ28" s="605"/>
      <c r="ADR28" s="605"/>
      <c r="ADS28" s="605"/>
      <c r="ADT28" s="605"/>
      <c r="ADU28" s="605"/>
      <c r="ADV28" s="605"/>
      <c r="ADW28" s="605"/>
      <c r="ADX28" s="605"/>
      <c r="ADY28" s="605"/>
      <c r="ADZ28" s="605"/>
      <c r="AEA28" s="605"/>
      <c r="AEB28" s="605"/>
      <c r="AEC28" s="605"/>
      <c r="AED28" s="605"/>
      <c r="AEE28" s="605"/>
      <c r="AEF28" s="605"/>
      <c r="AEG28" s="605"/>
      <c r="AEH28" s="605"/>
      <c r="AEI28" s="605"/>
      <c r="AEJ28" s="605"/>
      <c r="AEK28" s="605"/>
      <c r="AEL28" s="605"/>
      <c r="AEM28" s="605"/>
      <c r="AEN28" s="605"/>
      <c r="AEO28" s="605"/>
      <c r="AEP28" s="605"/>
      <c r="AEQ28" s="605"/>
      <c r="AER28" s="605"/>
      <c r="AES28" s="605"/>
      <c r="AET28" s="605"/>
      <c r="AEU28" s="605"/>
      <c r="AEV28" s="605"/>
      <c r="AEW28" s="605"/>
      <c r="AEX28" s="605"/>
      <c r="AEY28" s="605"/>
      <c r="AEZ28" s="605"/>
      <c r="AFA28" s="605"/>
      <c r="AFB28" s="605"/>
      <c r="AFC28" s="605"/>
      <c r="AFD28" s="605"/>
      <c r="AFE28" s="605"/>
      <c r="AFF28" s="605"/>
      <c r="AFG28" s="605"/>
      <c r="AFH28" s="605"/>
      <c r="AFI28" s="605"/>
      <c r="AFJ28" s="605"/>
      <c r="AFK28" s="605"/>
      <c r="AFL28" s="605"/>
      <c r="AFM28" s="605"/>
      <c r="AFN28" s="605"/>
      <c r="AFO28" s="605"/>
      <c r="AFP28" s="605"/>
      <c r="AFQ28" s="605"/>
      <c r="AFR28" s="605"/>
      <c r="AFS28" s="605"/>
      <c r="AFT28" s="605"/>
      <c r="AFU28" s="605"/>
      <c r="AFV28" s="605"/>
      <c r="AFW28" s="605"/>
      <c r="AFX28" s="605"/>
      <c r="AFY28" s="605"/>
      <c r="AFZ28" s="605"/>
      <c r="AGA28" s="605"/>
      <c r="AGB28" s="605"/>
      <c r="AGC28" s="605"/>
      <c r="AGD28" s="605"/>
      <c r="AGE28" s="605"/>
      <c r="AGF28" s="605"/>
      <c r="AGG28" s="605"/>
      <c r="AGH28" s="605"/>
      <c r="AGI28" s="605"/>
      <c r="AGJ28" s="605"/>
      <c r="AGK28" s="605"/>
      <c r="AGL28" s="605"/>
      <c r="AGM28" s="605"/>
      <c r="AGN28" s="605"/>
      <c r="AGO28" s="605"/>
      <c r="AGP28" s="605"/>
      <c r="AGQ28" s="605"/>
      <c r="AGR28" s="605"/>
      <c r="AGS28" s="605"/>
      <c r="AGT28" s="605"/>
      <c r="AGU28" s="605"/>
      <c r="AGV28" s="605"/>
      <c r="AGW28" s="605"/>
      <c r="AGX28" s="605"/>
      <c r="AGY28" s="605"/>
      <c r="AGZ28" s="605"/>
      <c r="AHA28" s="605"/>
      <c r="AHB28" s="605"/>
      <c r="AHC28" s="605"/>
      <c r="AHD28" s="605"/>
      <c r="AHE28" s="605"/>
      <c r="AHF28" s="605"/>
      <c r="AHG28" s="605"/>
      <c r="AHH28" s="605"/>
      <c r="AHI28" s="605"/>
      <c r="AHJ28" s="605"/>
      <c r="AHK28" s="605"/>
      <c r="AHL28" s="605"/>
      <c r="AHM28" s="605"/>
      <c r="AHN28" s="605"/>
      <c r="AHO28" s="605"/>
      <c r="AHP28" s="605"/>
      <c r="AHQ28" s="605"/>
      <c r="AHR28" s="605"/>
      <c r="AHS28" s="605"/>
      <c r="AHT28" s="605"/>
      <c r="AHU28" s="605"/>
      <c r="AHV28" s="605"/>
      <c r="AHW28" s="605"/>
      <c r="AHX28" s="605"/>
      <c r="AHY28" s="605"/>
      <c r="AHZ28" s="605"/>
      <c r="AIA28" s="605"/>
      <c r="AIB28" s="605"/>
      <c r="AIC28" s="605"/>
      <c r="AID28" s="605"/>
      <c r="AIE28" s="605"/>
      <c r="AIF28" s="605"/>
      <c r="AIG28" s="605"/>
      <c r="AIH28" s="605"/>
      <c r="AII28" s="605"/>
      <c r="AIJ28" s="605"/>
      <c r="AIK28" s="605"/>
      <c r="AIL28" s="605"/>
      <c r="AIM28" s="605"/>
      <c r="AIN28" s="605"/>
      <c r="AIO28" s="605"/>
      <c r="AIP28" s="605"/>
      <c r="AIQ28" s="605"/>
      <c r="AIR28" s="605"/>
      <c r="AIS28" s="605"/>
      <c r="AIT28" s="605"/>
      <c r="AIU28" s="605"/>
      <c r="AIV28" s="605"/>
      <c r="AIW28" s="605"/>
      <c r="AIX28" s="605"/>
      <c r="AIY28" s="605"/>
      <c r="AIZ28" s="605"/>
      <c r="AJA28" s="605"/>
      <c r="AJB28" s="605"/>
      <c r="AJC28" s="605"/>
      <c r="AJD28" s="605"/>
      <c r="AJE28" s="605"/>
      <c r="AJF28" s="605"/>
      <c r="AJG28" s="605"/>
      <c r="AJH28" s="605"/>
      <c r="AJI28" s="605"/>
      <c r="AJJ28" s="605"/>
      <c r="AJK28" s="605"/>
      <c r="AJL28" s="605"/>
      <c r="AJM28" s="605"/>
      <c r="AJN28" s="605"/>
      <c r="AJO28" s="605"/>
      <c r="AJP28" s="605"/>
      <c r="AJQ28" s="605"/>
      <c r="AJR28" s="605"/>
      <c r="AJS28" s="605"/>
      <c r="AJT28" s="605"/>
      <c r="AJU28" s="605"/>
      <c r="AJV28" s="605"/>
      <c r="AJW28" s="605"/>
      <c r="AJX28" s="605"/>
      <c r="AJY28" s="605"/>
      <c r="AJZ28" s="605"/>
      <c r="AKA28" s="605"/>
      <c r="AKB28" s="605"/>
      <c r="AKC28" s="605"/>
      <c r="AKD28" s="605"/>
      <c r="AKE28" s="605"/>
      <c r="AKF28" s="605"/>
      <c r="AKG28" s="605"/>
      <c r="AKH28" s="605"/>
      <c r="AKI28" s="605"/>
      <c r="AKJ28" s="605"/>
      <c r="AKK28" s="605"/>
      <c r="AKL28" s="605"/>
      <c r="AKM28" s="605"/>
      <c r="AKN28" s="605"/>
      <c r="AKO28" s="605"/>
      <c r="AKP28" s="605"/>
      <c r="AKQ28" s="605"/>
      <c r="AKR28" s="605"/>
      <c r="AKS28" s="605"/>
      <c r="AKT28" s="605"/>
      <c r="AKU28" s="605"/>
      <c r="AKV28" s="605"/>
      <c r="AKW28" s="605"/>
      <c r="AKX28" s="605"/>
      <c r="AKY28" s="605"/>
      <c r="AKZ28" s="605"/>
      <c r="ALA28" s="605"/>
      <c r="ALB28" s="605"/>
      <c r="ALC28" s="605"/>
      <c r="ALD28" s="605"/>
      <c r="ALE28" s="605"/>
      <c r="ALF28" s="605"/>
      <c r="ALG28" s="605"/>
      <c r="ALH28" s="605"/>
      <c r="ALI28" s="605"/>
      <c r="ALJ28" s="605"/>
      <c r="ALK28" s="605"/>
      <c r="ALL28" s="605"/>
      <c r="ALM28" s="605"/>
      <c r="ALN28" s="605"/>
      <c r="ALO28" s="605"/>
      <c r="ALP28" s="605"/>
      <c r="ALQ28" s="605"/>
      <c r="ALR28" s="605"/>
      <c r="ALS28" s="605"/>
      <c r="ALT28" s="605"/>
      <c r="ALU28" s="605"/>
      <c r="ALV28" s="605"/>
      <c r="ALW28" s="605"/>
      <c r="ALX28" s="605"/>
      <c r="ALY28" s="605"/>
      <c r="ALZ28" s="605"/>
      <c r="AMA28" s="605"/>
      <c r="AMB28" s="605"/>
      <c r="AMC28" s="605"/>
      <c r="AMD28" s="605"/>
      <c r="AME28" s="605"/>
      <c r="AMF28" s="605"/>
      <c r="AMG28" s="605"/>
      <c r="AMH28" s="605"/>
      <c r="AMI28" s="605"/>
      <c r="AMJ28" s="605"/>
      <c r="AMK28" s="605"/>
      <c r="AML28" s="605"/>
      <c r="AMM28" s="605"/>
      <c r="AMN28" s="605"/>
      <c r="AMO28" s="605"/>
      <c r="AMP28" s="605"/>
      <c r="AMQ28" s="605"/>
      <c r="AMR28" s="605"/>
      <c r="AMS28" s="605"/>
      <c r="AMT28" s="605"/>
      <c r="AMU28" s="605"/>
      <c r="AMV28" s="605"/>
      <c r="AMW28" s="605"/>
      <c r="AMX28" s="605"/>
      <c r="AMY28" s="605"/>
      <c r="AMZ28" s="605"/>
      <c r="ANA28" s="605"/>
      <c r="ANB28" s="605"/>
      <c r="ANC28" s="605"/>
      <c r="AND28" s="605"/>
      <c r="ANE28" s="605"/>
      <c r="ANF28" s="605"/>
      <c r="ANG28" s="605"/>
      <c r="ANH28" s="605"/>
      <c r="ANI28" s="605"/>
      <c r="ANJ28" s="605"/>
      <c r="ANK28" s="605"/>
      <c r="ANL28" s="605"/>
      <c r="ANM28" s="605"/>
      <c r="ANN28" s="605"/>
      <c r="ANO28" s="605"/>
      <c r="ANP28" s="605"/>
      <c r="ANQ28" s="605"/>
      <c r="ANR28" s="605"/>
      <c r="ANS28" s="605"/>
      <c r="ANT28" s="605"/>
      <c r="ANU28" s="605"/>
      <c r="ANV28" s="605"/>
      <c r="ANW28" s="605"/>
      <c r="ANX28" s="605"/>
      <c r="ANY28" s="605"/>
      <c r="ANZ28" s="605"/>
      <c r="AOA28" s="605"/>
      <c r="AOB28" s="605"/>
      <c r="AOC28" s="605"/>
      <c r="AOD28" s="605"/>
      <c r="AOE28" s="605"/>
      <c r="AOF28" s="605"/>
      <c r="AOG28" s="605"/>
      <c r="AOH28" s="605"/>
      <c r="AOI28" s="605"/>
      <c r="AOJ28" s="605"/>
      <c r="AOK28" s="605"/>
      <c r="AOL28" s="605"/>
      <c r="AOM28" s="605"/>
      <c r="AON28" s="605"/>
      <c r="AOO28" s="605"/>
      <c r="AOP28" s="605"/>
      <c r="AOQ28" s="605"/>
      <c r="AOR28" s="605"/>
      <c r="AOS28" s="605"/>
      <c r="AOT28" s="605"/>
      <c r="AOU28" s="605"/>
      <c r="AOV28" s="605"/>
      <c r="AOW28" s="605"/>
      <c r="AOX28" s="605"/>
      <c r="AOY28" s="605"/>
      <c r="AOZ28" s="605"/>
      <c r="APA28" s="605"/>
      <c r="APB28" s="605"/>
      <c r="APC28" s="605"/>
      <c r="APD28" s="605"/>
      <c r="APE28" s="605"/>
      <c r="APF28" s="605"/>
      <c r="APG28" s="605"/>
      <c r="APH28" s="605"/>
      <c r="API28" s="605"/>
      <c r="APJ28" s="605"/>
      <c r="APK28" s="605"/>
      <c r="APL28" s="605"/>
      <c r="APM28" s="605"/>
      <c r="APN28" s="605"/>
      <c r="APO28" s="605"/>
      <c r="APP28" s="605"/>
      <c r="APQ28" s="605"/>
      <c r="APR28" s="605"/>
      <c r="APS28" s="605"/>
      <c r="APT28" s="605"/>
      <c r="APU28" s="605"/>
      <c r="APV28" s="605"/>
      <c r="APW28" s="605"/>
      <c r="APX28" s="605"/>
      <c r="APY28" s="605"/>
      <c r="APZ28" s="605"/>
      <c r="AQA28" s="605"/>
      <c r="AQB28" s="605"/>
      <c r="AQC28" s="605"/>
      <c r="AQD28" s="605"/>
      <c r="AQE28" s="605"/>
      <c r="AQF28" s="605"/>
      <c r="AQG28" s="605"/>
      <c r="AQH28" s="605"/>
      <c r="AQI28" s="605"/>
      <c r="AQJ28" s="605"/>
      <c r="AQK28" s="605"/>
      <c r="AQL28" s="605"/>
      <c r="AQM28" s="605"/>
      <c r="AQN28" s="605"/>
      <c r="AQO28" s="605"/>
      <c r="AQP28" s="605"/>
      <c r="AQQ28" s="605"/>
      <c r="AQR28" s="605"/>
      <c r="AQS28" s="605"/>
      <c r="AQT28" s="605"/>
      <c r="AQU28" s="605"/>
      <c r="AQV28" s="605"/>
      <c r="AQW28" s="605"/>
      <c r="AQX28" s="605"/>
      <c r="AQY28" s="605"/>
      <c r="AQZ28" s="605"/>
      <c r="ARA28" s="605"/>
      <c r="ARB28" s="605"/>
      <c r="ARC28" s="605"/>
      <c r="ARD28" s="605"/>
      <c r="ARE28" s="605"/>
      <c r="ARF28" s="605"/>
      <c r="ARG28" s="605"/>
      <c r="ARH28" s="605"/>
      <c r="ARI28" s="605"/>
      <c r="ARJ28" s="605"/>
      <c r="ARK28" s="605"/>
      <c r="ARL28" s="605"/>
      <c r="ARM28" s="605"/>
      <c r="ARN28" s="605"/>
      <c r="ARO28" s="605"/>
      <c r="ARP28" s="605"/>
      <c r="ARQ28" s="605"/>
      <c r="ARR28" s="605"/>
      <c r="ARS28" s="605"/>
      <c r="ART28" s="605"/>
      <c r="ARU28" s="605"/>
      <c r="ARV28" s="605"/>
      <c r="ARW28" s="605"/>
      <c r="ARX28" s="605"/>
      <c r="ARY28" s="605"/>
      <c r="ARZ28" s="605"/>
      <c r="ASA28" s="605"/>
      <c r="ASB28" s="605"/>
      <c r="ASC28" s="605"/>
      <c r="ASD28" s="605"/>
      <c r="ASE28" s="605"/>
      <c r="ASF28" s="605"/>
      <c r="ASG28" s="605"/>
      <c r="ASH28" s="605"/>
      <c r="ASI28" s="605"/>
      <c r="ASJ28" s="605"/>
      <c r="ASK28" s="605"/>
      <c r="ASL28" s="605"/>
      <c r="ASM28" s="605"/>
      <c r="ASN28" s="605"/>
      <c r="ASO28" s="605"/>
      <c r="ASP28" s="605"/>
      <c r="ASQ28" s="605"/>
      <c r="ASR28" s="605"/>
      <c r="ASS28" s="605"/>
      <c r="AST28" s="605"/>
      <c r="ASU28" s="605"/>
      <c r="ASV28" s="605"/>
      <c r="ASW28" s="605"/>
      <c r="ASX28" s="605"/>
      <c r="ASY28" s="605"/>
      <c r="ASZ28" s="605"/>
      <c r="ATA28" s="605"/>
      <c r="ATB28" s="605"/>
      <c r="ATC28" s="605"/>
      <c r="ATD28" s="605"/>
      <c r="ATE28" s="605"/>
      <c r="ATF28" s="605"/>
      <c r="ATG28" s="605"/>
      <c r="ATH28" s="605"/>
      <c r="ATI28" s="605"/>
      <c r="ATJ28" s="605"/>
      <c r="ATK28" s="605"/>
      <c r="ATL28" s="605"/>
      <c r="ATM28" s="605"/>
      <c r="ATN28" s="605"/>
      <c r="ATO28" s="605"/>
      <c r="ATP28" s="605"/>
      <c r="ATQ28" s="605"/>
      <c r="ATR28" s="605"/>
      <c r="ATS28" s="605"/>
      <c r="ATT28" s="605"/>
      <c r="ATU28" s="605"/>
      <c r="ATV28" s="605"/>
      <c r="ATW28" s="605"/>
      <c r="ATX28" s="605"/>
      <c r="ATY28" s="605"/>
      <c r="ATZ28" s="605"/>
      <c r="AUA28" s="605"/>
      <c r="AUB28" s="605"/>
      <c r="AUC28" s="605"/>
      <c r="AUD28" s="605"/>
      <c r="AUE28" s="605"/>
      <c r="AUF28" s="605"/>
      <c r="AUG28" s="605"/>
      <c r="AUH28" s="605"/>
      <c r="AUI28" s="605"/>
      <c r="AUJ28" s="605"/>
      <c r="AUK28" s="605"/>
      <c r="AUL28" s="605"/>
      <c r="AUM28" s="605"/>
      <c r="AUN28" s="605"/>
      <c r="AUO28" s="605"/>
      <c r="AUP28" s="605"/>
      <c r="AUQ28" s="605"/>
      <c r="AUR28" s="605"/>
      <c r="AUS28" s="605"/>
      <c r="AUT28" s="605"/>
      <c r="AUU28" s="605"/>
      <c r="AUV28" s="605"/>
      <c r="AUW28" s="605"/>
      <c r="AUX28" s="605"/>
      <c r="AUY28" s="605"/>
      <c r="AUZ28" s="605"/>
      <c r="AVA28" s="605"/>
      <c r="AVB28" s="605"/>
      <c r="AVC28" s="605"/>
      <c r="AVD28" s="605"/>
      <c r="AVE28" s="605"/>
      <c r="AVF28" s="605"/>
      <c r="AVG28" s="605"/>
      <c r="AVH28" s="605"/>
      <c r="AVI28" s="605"/>
      <c r="AVJ28" s="605"/>
      <c r="AVK28" s="605"/>
      <c r="AVL28" s="605"/>
      <c r="AVM28" s="605"/>
      <c r="AVN28" s="605"/>
      <c r="AVO28" s="605"/>
      <c r="AVP28" s="605"/>
      <c r="AVQ28" s="605"/>
      <c r="AVR28" s="605"/>
      <c r="AVS28" s="605"/>
      <c r="AVT28" s="605"/>
      <c r="AVU28" s="605"/>
      <c r="AVV28" s="605"/>
      <c r="AVW28" s="605"/>
      <c r="AVX28" s="605"/>
      <c r="AVY28" s="605"/>
      <c r="AVZ28" s="605"/>
      <c r="AWA28" s="605"/>
      <c r="AWB28" s="605"/>
      <c r="AWC28" s="605"/>
      <c r="AWD28" s="605"/>
      <c r="AWE28" s="605"/>
      <c r="AWF28" s="605"/>
      <c r="AWG28" s="605"/>
      <c r="AWH28" s="605"/>
      <c r="AWI28" s="605"/>
      <c r="AWJ28" s="605"/>
      <c r="AWK28" s="605"/>
      <c r="AWL28" s="605"/>
      <c r="AWM28" s="605"/>
      <c r="AWN28" s="605"/>
      <c r="AWO28" s="605"/>
      <c r="AWP28" s="605"/>
      <c r="AWQ28" s="605"/>
      <c r="AWR28" s="605"/>
      <c r="AWS28" s="605"/>
      <c r="AWT28" s="605"/>
      <c r="AWU28" s="605"/>
      <c r="AWV28" s="605"/>
      <c r="AWW28" s="605"/>
      <c r="AWX28" s="605"/>
      <c r="AWY28" s="605"/>
      <c r="AWZ28" s="605"/>
      <c r="AXA28" s="605"/>
      <c r="AXB28" s="605"/>
      <c r="AXC28" s="605"/>
      <c r="AXD28" s="605"/>
      <c r="AXE28" s="605"/>
      <c r="AXF28" s="605"/>
      <c r="AXG28" s="605"/>
      <c r="AXH28" s="605"/>
      <c r="AXI28" s="605"/>
      <c r="AXJ28" s="605"/>
      <c r="AXK28" s="605"/>
      <c r="AXL28" s="605"/>
      <c r="AXM28" s="605"/>
      <c r="AXN28" s="605"/>
      <c r="AXO28" s="605"/>
      <c r="AXP28" s="605"/>
      <c r="AXQ28" s="605"/>
      <c r="AXR28" s="605"/>
      <c r="AXS28" s="605"/>
      <c r="AXT28" s="605"/>
      <c r="AXU28" s="605"/>
      <c r="AXV28" s="605"/>
      <c r="AXW28" s="605"/>
      <c r="AXX28" s="605"/>
      <c r="AXY28" s="605"/>
      <c r="AXZ28" s="605"/>
      <c r="AYA28" s="605"/>
      <c r="AYB28" s="605"/>
      <c r="AYC28" s="605"/>
      <c r="AYD28" s="605"/>
      <c r="AYE28" s="605"/>
      <c r="AYF28" s="605"/>
      <c r="AYG28" s="605"/>
      <c r="AYH28" s="605"/>
      <c r="AYI28" s="605"/>
      <c r="AYJ28" s="605"/>
      <c r="AYK28" s="605"/>
      <c r="AYL28" s="605"/>
      <c r="AYM28" s="605"/>
      <c r="AYN28" s="605"/>
      <c r="AYO28" s="605"/>
      <c r="AYP28" s="605"/>
      <c r="AYQ28" s="605"/>
      <c r="AYR28" s="605"/>
      <c r="AYS28" s="605"/>
      <c r="AYT28" s="605"/>
      <c r="AYU28" s="605"/>
      <c r="AYV28" s="605"/>
      <c r="AYW28" s="605"/>
      <c r="AYX28" s="605"/>
      <c r="AYY28" s="605"/>
      <c r="AYZ28" s="605"/>
      <c r="AZA28" s="605"/>
      <c r="AZB28" s="605"/>
      <c r="AZC28" s="605"/>
      <c r="AZD28" s="605"/>
      <c r="AZE28" s="605"/>
      <c r="AZF28" s="605"/>
      <c r="AZG28" s="605"/>
      <c r="AZH28" s="605"/>
      <c r="AZI28" s="605"/>
      <c r="AZJ28" s="605"/>
      <c r="AZK28" s="605"/>
      <c r="AZL28" s="605"/>
      <c r="AZM28" s="605"/>
      <c r="AZN28" s="605"/>
      <c r="AZO28" s="605"/>
      <c r="AZP28" s="605"/>
      <c r="AZQ28" s="605"/>
      <c r="AZR28" s="605"/>
      <c r="AZS28" s="605"/>
      <c r="AZT28" s="605"/>
      <c r="AZU28" s="605"/>
      <c r="AZV28" s="605"/>
      <c r="AZW28" s="605"/>
      <c r="AZX28" s="605"/>
      <c r="AZY28" s="605"/>
      <c r="AZZ28" s="605"/>
      <c r="BAA28" s="605"/>
      <c r="BAB28" s="605"/>
      <c r="BAC28" s="605"/>
      <c r="BAD28" s="605"/>
      <c r="BAE28" s="605"/>
      <c r="BAF28" s="605"/>
      <c r="BAG28" s="605"/>
      <c r="BAH28" s="605"/>
      <c r="BAI28" s="605"/>
      <c r="BAJ28" s="605"/>
      <c r="BAK28" s="605"/>
      <c r="BAL28" s="605"/>
      <c r="BAM28" s="605"/>
      <c r="BAN28" s="605"/>
      <c r="BAO28" s="605"/>
      <c r="BAP28" s="605"/>
      <c r="BAQ28" s="605"/>
      <c r="BAR28" s="605"/>
      <c r="BAS28" s="605"/>
      <c r="BAT28" s="605"/>
      <c r="BAU28" s="605"/>
      <c r="BAV28" s="605"/>
      <c r="BAW28" s="605"/>
      <c r="BAX28" s="605"/>
      <c r="BAY28" s="605"/>
      <c r="BAZ28" s="605"/>
      <c r="BBA28" s="605"/>
      <c r="BBB28" s="605"/>
      <c r="BBC28" s="605"/>
      <c r="BBD28" s="605"/>
      <c r="BBE28" s="605"/>
      <c r="BBF28" s="605"/>
      <c r="BBG28" s="605"/>
      <c r="BBH28" s="605"/>
      <c r="BBI28" s="605"/>
      <c r="BBJ28" s="605"/>
      <c r="BBK28" s="605"/>
      <c r="BBL28" s="605"/>
      <c r="BBM28" s="605"/>
      <c r="BBN28" s="605"/>
      <c r="BBO28" s="605"/>
      <c r="BBP28" s="605"/>
      <c r="BBQ28" s="605"/>
      <c r="BBR28" s="605"/>
      <c r="BBS28" s="605"/>
      <c r="BBT28" s="605"/>
      <c r="BBU28" s="605"/>
      <c r="BBV28" s="605"/>
      <c r="BBW28" s="605"/>
      <c r="BBX28" s="605"/>
      <c r="BBY28" s="605"/>
      <c r="BBZ28" s="605"/>
      <c r="BCA28" s="605"/>
      <c r="BCB28" s="605"/>
      <c r="BCC28" s="605"/>
      <c r="BCD28" s="605"/>
      <c r="BCE28" s="605"/>
      <c r="BCF28" s="605"/>
      <c r="BCG28" s="605"/>
      <c r="BCH28" s="605"/>
      <c r="BCI28" s="605"/>
      <c r="BCJ28" s="605"/>
      <c r="BCK28" s="605"/>
      <c r="BCL28" s="605"/>
      <c r="BCM28" s="605"/>
      <c r="BCN28" s="605"/>
      <c r="BCO28" s="605"/>
      <c r="BCP28" s="605"/>
      <c r="BCQ28" s="605"/>
      <c r="BCR28" s="605"/>
      <c r="BCS28" s="605"/>
      <c r="BCT28" s="605"/>
      <c r="BCU28" s="605"/>
      <c r="BCV28" s="605"/>
      <c r="BCW28" s="605"/>
      <c r="BCX28" s="605"/>
      <c r="BCY28" s="605"/>
      <c r="BCZ28" s="605"/>
      <c r="BDA28" s="605"/>
      <c r="BDB28" s="605"/>
      <c r="BDC28" s="605"/>
      <c r="BDD28" s="605"/>
      <c r="BDE28" s="605"/>
      <c r="BDF28" s="605"/>
      <c r="BDG28" s="605"/>
      <c r="BDH28" s="605"/>
      <c r="BDI28" s="605"/>
      <c r="BDJ28" s="605"/>
      <c r="BDK28" s="605"/>
      <c r="BDL28" s="605"/>
      <c r="BDM28" s="605"/>
      <c r="BDN28" s="605"/>
      <c r="BDO28" s="605"/>
      <c r="BDP28" s="605"/>
      <c r="BDQ28" s="605"/>
      <c r="BDR28" s="605"/>
      <c r="BDS28" s="605"/>
      <c r="BDT28" s="605"/>
      <c r="BDU28" s="605"/>
      <c r="BDV28" s="605"/>
      <c r="BDW28" s="605"/>
      <c r="BDX28" s="605"/>
      <c r="BDY28" s="605"/>
      <c r="BDZ28" s="605"/>
      <c r="BEA28" s="605"/>
      <c r="BEB28" s="605"/>
      <c r="BEC28" s="605"/>
      <c r="BED28" s="605"/>
      <c r="BEE28" s="605"/>
      <c r="BEF28" s="605"/>
      <c r="BEG28" s="605"/>
      <c r="BEH28" s="605"/>
      <c r="BEI28" s="605"/>
      <c r="BEJ28" s="605"/>
      <c r="BEK28" s="605"/>
      <c r="BEL28" s="605"/>
      <c r="BEM28" s="605"/>
      <c r="BEN28" s="605"/>
      <c r="BEO28" s="605"/>
      <c r="BEP28" s="605"/>
      <c r="BEQ28" s="605"/>
      <c r="BER28" s="605"/>
      <c r="BES28" s="605"/>
      <c r="BET28" s="605"/>
      <c r="BEU28" s="605"/>
      <c r="BEV28" s="605"/>
      <c r="BEW28" s="605"/>
      <c r="BEX28" s="605"/>
      <c r="BEY28" s="605"/>
      <c r="BEZ28" s="605"/>
      <c r="BFA28" s="605"/>
      <c r="BFB28" s="605"/>
      <c r="BFC28" s="605"/>
      <c r="BFD28" s="605"/>
      <c r="BFE28" s="605"/>
      <c r="BFF28" s="605"/>
      <c r="BFG28" s="605"/>
      <c r="BFH28" s="605"/>
      <c r="BFI28" s="605"/>
      <c r="BFJ28" s="605"/>
      <c r="BFK28" s="605"/>
      <c r="BFL28" s="605"/>
      <c r="BFM28" s="605"/>
      <c r="BFN28" s="605"/>
      <c r="BFO28" s="605"/>
      <c r="BFP28" s="605"/>
      <c r="BFQ28" s="605"/>
      <c r="BFR28" s="605"/>
      <c r="BFS28" s="605"/>
      <c r="BFT28" s="605"/>
      <c r="BFU28" s="605"/>
      <c r="BFV28" s="605"/>
      <c r="BFW28" s="605"/>
      <c r="BFX28" s="605"/>
      <c r="BFY28" s="605"/>
      <c r="BFZ28" s="605"/>
      <c r="BGA28" s="605"/>
      <c r="BGB28" s="605"/>
      <c r="BGC28" s="605"/>
      <c r="BGD28" s="605"/>
      <c r="BGE28" s="605"/>
      <c r="BGF28" s="605"/>
      <c r="BGG28" s="605"/>
      <c r="BGH28" s="605"/>
      <c r="BGI28" s="605"/>
      <c r="BGJ28" s="605"/>
      <c r="BGK28" s="605"/>
      <c r="BGL28" s="605"/>
      <c r="BGM28" s="605"/>
      <c r="BGN28" s="605"/>
      <c r="BGO28" s="605"/>
      <c r="BGP28" s="605"/>
      <c r="BGQ28" s="605"/>
      <c r="BGR28" s="605"/>
      <c r="BGS28" s="605"/>
      <c r="BGT28" s="605"/>
      <c r="BGU28" s="605"/>
      <c r="BGV28" s="605"/>
      <c r="BGW28" s="605"/>
      <c r="BGX28" s="605"/>
      <c r="BGY28" s="605"/>
      <c r="BGZ28" s="605"/>
      <c r="BHA28" s="605"/>
      <c r="BHB28" s="605"/>
      <c r="BHC28" s="605"/>
      <c r="BHD28" s="605"/>
      <c r="BHE28" s="605"/>
      <c r="BHF28" s="605"/>
      <c r="BHG28" s="605"/>
      <c r="BHH28" s="605"/>
      <c r="BHI28" s="605"/>
      <c r="BHJ28" s="605"/>
      <c r="BHK28" s="605"/>
      <c r="BHL28" s="605"/>
      <c r="BHM28" s="605"/>
      <c r="BHN28" s="605"/>
      <c r="BHO28" s="605"/>
      <c r="BHP28" s="605"/>
      <c r="BHQ28" s="605"/>
      <c r="BHR28" s="605"/>
      <c r="BHS28" s="605"/>
      <c r="BHT28" s="605"/>
      <c r="BHU28" s="605"/>
      <c r="BHV28" s="605"/>
      <c r="BHW28" s="605"/>
      <c r="BHX28" s="605"/>
      <c r="BHY28" s="605"/>
      <c r="BHZ28" s="605"/>
      <c r="BIA28" s="605"/>
      <c r="BIB28" s="605"/>
      <c r="BIC28" s="605"/>
      <c r="BID28" s="605"/>
      <c r="BIE28" s="605"/>
      <c r="BIF28" s="605"/>
      <c r="BIG28" s="605"/>
      <c r="BIH28" s="605"/>
      <c r="BII28" s="605"/>
      <c r="BIJ28" s="605"/>
      <c r="BIK28" s="605"/>
      <c r="BIL28" s="605"/>
      <c r="BIM28" s="605"/>
      <c r="BIN28" s="605"/>
      <c r="BIO28" s="605"/>
      <c r="BIP28" s="605"/>
      <c r="BIQ28" s="605"/>
      <c r="BIR28" s="605"/>
      <c r="BIS28" s="605"/>
      <c r="BIT28" s="605"/>
      <c r="BIU28" s="605"/>
      <c r="BIV28" s="605"/>
      <c r="BIW28" s="605"/>
      <c r="BIX28" s="605"/>
      <c r="BIY28" s="605"/>
      <c r="BIZ28" s="605"/>
      <c r="BJA28" s="605"/>
      <c r="BJB28" s="605"/>
      <c r="BJC28" s="605"/>
      <c r="BJD28" s="605"/>
      <c r="BJE28" s="605"/>
      <c r="BJF28" s="605"/>
      <c r="BJG28" s="605"/>
      <c r="BJH28" s="605"/>
      <c r="BJI28" s="605"/>
      <c r="BJJ28" s="605"/>
      <c r="BJK28" s="605"/>
      <c r="BJL28" s="605"/>
      <c r="BJM28" s="605"/>
      <c r="BJN28" s="605"/>
      <c r="BJO28" s="605"/>
      <c r="BJP28" s="605"/>
      <c r="BJQ28" s="605"/>
      <c r="BJR28" s="605"/>
      <c r="BJS28" s="605"/>
      <c r="BJT28" s="605"/>
      <c r="BJU28" s="605"/>
      <c r="BJV28" s="605"/>
      <c r="BJW28" s="605"/>
      <c r="BJX28" s="605"/>
      <c r="BJY28" s="605"/>
      <c r="BJZ28" s="605"/>
      <c r="BKA28" s="605"/>
      <c r="BKB28" s="605"/>
      <c r="BKC28" s="605"/>
      <c r="BKD28" s="605"/>
      <c r="BKE28" s="605"/>
      <c r="BKF28" s="605"/>
      <c r="BKG28" s="605"/>
      <c r="BKH28" s="605"/>
      <c r="BKI28" s="605"/>
      <c r="BKJ28" s="605"/>
      <c r="BKK28" s="605"/>
      <c r="BKL28" s="605"/>
      <c r="BKM28" s="605"/>
      <c r="BKN28" s="605"/>
      <c r="BKO28" s="605"/>
      <c r="BKP28" s="605"/>
      <c r="BKQ28" s="605"/>
      <c r="BKR28" s="605"/>
      <c r="BKS28" s="605"/>
      <c r="BKT28" s="605"/>
      <c r="BKU28" s="605"/>
      <c r="BKV28" s="605"/>
      <c r="BKW28" s="605"/>
      <c r="BKX28" s="605"/>
      <c r="BKY28" s="605"/>
      <c r="BKZ28" s="605"/>
      <c r="BLA28" s="605"/>
      <c r="BLB28" s="605"/>
      <c r="BLC28" s="605"/>
      <c r="BLD28" s="605"/>
      <c r="BLE28" s="605"/>
      <c r="BLF28" s="605"/>
      <c r="BLG28" s="605"/>
      <c r="BLH28" s="605"/>
      <c r="BLI28" s="605"/>
      <c r="BLJ28" s="605"/>
      <c r="BLK28" s="605"/>
      <c r="BLL28" s="605"/>
      <c r="BLM28" s="605"/>
      <c r="BLN28" s="605"/>
      <c r="BLO28" s="605"/>
      <c r="BLP28" s="605"/>
      <c r="BLQ28" s="605"/>
      <c r="BLR28" s="605"/>
      <c r="BLS28" s="605"/>
      <c r="BLT28" s="605"/>
      <c r="BLU28" s="605"/>
      <c r="BLV28" s="605"/>
      <c r="BLW28" s="605"/>
      <c r="BLX28" s="605"/>
      <c r="BLY28" s="605"/>
      <c r="BLZ28" s="605"/>
      <c r="BMA28" s="605"/>
      <c r="BMB28" s="605"/>
      <c r="BMC28" s="605"/>
      <c r="BMD28" s="605"/>
      <c r="BME28" s="605"/>
      <c r="BMF28" s="605"/>
      <c r="BMG28" s="605"/>
      <c r="BMH28" s="605"/>
      <c r="BMI28" s="605"/>
      <c r="BMJ28" s="605"/>
      <c r="BMK28" s="605"/>
      <c r="BML28" s="605"/>
      <c r="BMM28" s="605"/>
      <c r="BMN28" s="605"/>
      <c r="BMO28" s="605"/>
      <c r="BMP28" s="605"/>
      <c r="BMQ28" s="605"/>
      <c r="BMR28" s="605"/>
      <c r="BMS28" s="605"/>
      <c r="BMT28" s="605"/>
      <c r="BMU28" s="605"/>
      <c r="BMV28" s="605"/>
      <c r="BMW28" s="605"/>
      <c r="BMX28" s="605"/>
      <c r="BMY28" s="605"/>
      <c r="BMZ28" s="605"/>
      <c r="BNA28" s="605"/>
      <c r="BNB28" s="605"/>
      <c r="BNC28" s="605"/>
      <c r="BND28" s="605"/>
      <c r="BNE28" s="605"/>
      <c r="BNF28" s="605"/>
      <c r="BNG28" s="605"/>
      <c r="BNH28" s="605"/>
      <c r="BNI28" s="605"/>
      <c r="BNJ28" s="605"/>
      <c r="BNK28" s="605"/>
      <c r="BNL28" s="605"/>
      <c r="BNM28" s="605"/>
      <c r="BNN28" s="605"/>
      <c r="BNO28" s="605"/>
      <c r="BNP28" s="605"/>
      <c r="BNQ28" s="605"/>
      <c r="BNR28" s="605"/>
      <c r="BNS28" s="605"/>
      <c r="BNT28" s="605"/>
      <c r="BNU28" s="605"/>
      <c r="BNV28" s="605"/>
      <c r="BNW28" s="605"/>
      <c r="BNX28" s="605"/>
      <c r="BNY28" s="605"/>
      <c r="BNZ28" s="605"/>
      <c r="BOA28" s="605"/>
      <c r="BOB28" s="605"/>
      <c r="BOC28" s="605"/>
      <c r="BOD28" s="605"/>
      <c r="BOE28" s="605"/>
      <c r="BOF28" s="605"/>
      <c r="BOG28" s="605"/>
      <c r="BOH28" s="605"/>
      <c r="BOI28" s="605"/>
      <c r="BOJ28" s="605"/>
      <c r="BOK28" s="605"/>
      <c r="BOL28" s="605"/>
      <c r="BOM28" s="605"/>
      <c r="BON28" s="605"/>
      <c r="BOO28" s="605"/>
      <c r="BOP28" s="605"/>
      <c r="BOQ28" s="605"/>
      <c r="BOR28" s="605"/>
      <c r="BOS28" s="605"/>
      <c r="BOT28" s="605"/>
      <c r="BOU28" s="605"/>
      <c r="BOV28" s="605"/>
      <c r="BOW28" s="605"/>
      <c r="BOX28" s="605"/>
      <c r="BOY28" s="605"/>
      <c r="BOZ28" s="605"/>
      <c r="BPA28" s="605"/>
      <c r="BPB28" s="605"/>
      <c r="BPC28" s="605"/>
      <c r="BPD28" s="605"/>
      <c r="BPE28" s="605"/>
      <c r="BPF28" s="605"/>
      <c r="BPG28" s="605"/>
      <c r="BPH28" s="605"/>
      <c r="BPI28" s="605"/>
      <c r="BPJ28" s="605"/>
      <c r="BPK28" s="605"/>
      <c r="BPL28" s="605"/>
      <c r="BPM28" s="605"/>
      <c r="BPN28" s="605"/>
      <c r="BPO28" s="605"/>
      <c r="BPP28" s="605"/>
      <c r="BPQ28" s="605"/>
      <c r="BPR28" s="605"/>
      <c r="BPS28" s="605"/>
      <c r="BPT28" s="605"/>
      <c r="BPU28" s="605"/>
      <c r="BPV28" s="605"/>
      <c r="BPW28" s="605"/>
      <c r="BPX28" s="605"/>
      <c r="BPY28" s="605"/>
      <c r="BPZ28" s="605"/>
      <c r="BQA28" s="605"/>
      <c r="BQB28" s="605"/>
      <c r="BQC28" s="605"/>
      <c r="BQD28" s="605"/>
      <c r="BQE28" s="605"/>
      <c r="BQF28" s="605"/>
      <c r="BQG28" s="605"/>
      <c r="BQH28" s="605"/>
      <c r="BQI28" s="605"/>
      <c r="BQJ28" s="605"/>
      <c r="BQK28" s="605"/>
      <c r="BQL28" s="605"/>
      <c r="BQM28" s="605"/>
      <c r="BQN28" s="605"/>
      <c r="BQO28" s="605"/>
      <c r="BQP28" s="605"/>
      <c r="BQQ28" s="605"/>
      <c r="BQR28" s="605"/>
      <c r="BQS28" s="605"/>
      <c r="BQT28" s="605"/>
      <c r="BQU28" s="605"/>
      <c r="BQV28" s="605"/>
      <c r="BQW28" s="605"/>
      <c r="BQX28" s="605"/>
      <c r="BQY28" s="605"/>
      <c r="BQZ28" s="605"/>
      <c r="BRA28" s="605"/>
      <c r="BRB28" s="605"/>
      <c r="BRC28" s="605"/>
      <c r="BRD28" s="605"/>
      <c r="BRE28" s="605"/>
      <c r="BRF28" s="605"/>
      <c r="BRG28" s="605"/>
      <c r="BRH28" s="605"/>
      <c r="BRI28" s="605"/>
      <c r="BRJ28" s="605"/>
      <c r="BRK28" s="605"/>
      <c r="BRL28" s="605"/>
      <c r="BRM28" s="605"/>
      <c r="BRN28" s="605"/>
      <c r="BRO28" s="605"/>
      <c r="BRP28" s="605"/>
      <c r="BRQ28" s="605"/>
      <c r="BRR28" s="605"/>
      <c r="BRS28" s="605"/>
      <c r="BRT28" s="605"/>
      <c r="BRU28" s="605"/>
      <c r="BRV28" s="605"/>
      <c r="BRW28" s="605"/>
      <c r="BRX28" s="605"/>
      <c r="BRY28" s="605"/>
      <c r="BRZ28" s="605"/>
      <c r="BSA28" s="605"/>
      <c r="BSB28" s="605"/>
      <c r="BSC28" s="605"/>
      <c r="BSD28" s="605"/>
      <c r="BSE28" s="605"/>
      <c r="BSF28" s="605"/>
      <c r="BSG28" s="605"/>
      <c r="BSH28" s="605"/>
      <c r="BSI28" s="605"/>
      <c r="BSJ28" s="605"/>
      <c r="BSK28" s="605"/>
      <c r="BSL28" s="605"/>
      <c r="BSM28" s="605"/>
      <c r="BSN28" s="605"/>
      <c r="BSO28" s="605"/>
      <c r="BSP28" s="605"/>
      <c r="BSQ28" s="605"/>
      <c r="BSR28" s="605"/>
      <c r="BSS28" s="605"/>
      <c r="BST28" s="605"/>
      <c r="BSU28" s="605"/>
      <c r="BSV28" s="605"/>
      <c r="BSW28" s="605"/>
      <c r="BSX28" s="605"/>
      <c r="BSY28" s="605"/>
      <c r="BSZ28" s="605"/>
      <c r="BTA28" s="605"/>
      <c r="BTB28" s="605"/>
      <c r="BTC28" s="605"/>
      <c r="BTD28" s="605"/>
      <c r="BTE28" s="605"/>
      <c r="BTF28" s="605"/>
      <c r="BTG28" s="605"/>
      <c r="BTH28" s="605"/>
      <c r="BTI28" s="605"/>
      <c r="BTJ28" s="605"/>
      <c r="BTK28" s="605"/>
      <c r="BTL28" s="605"/>
      <c r="BTM28" s="605"/>
      <c r="BTN28" s="605"/>
      <c r="BTO28" s="605"/>
      <c r="BTP28" s="605"/>
      <c r="BTQ28" s="605"/>
      <c r="BTR28" s="605"/>
      <c r="BTS28" s="605"/>
      <c r="BTT28" s="605"/>
      <c r="BTU28" s="605"/>
      <c r="BTV28" s="605"/>
      <c r="BTW28" s="605"/>
      <c r="BTX28" s="605"/>
      <c r="BTY28" s="605"/>
      <c r="BTZ28" s="605"/>
      <c r="BUA28" s="605"/>
      <c r="BUB28" s="605"/>
      <c r="BUC28" s="605"/>
      <c r="BUD28" s="605"/>
      <c r="BUE28" s="605"/>
      <c r="BUF28" s="605"/>
      <c r="BUG28" s="605"/>
      <c r="BUH28" s="605"/>
      <c r="BUI28" s="605"/>
      <c r="BUJ28" s="605"/>
      <c r="BUK28" s="605"/>
      <c r="BUL28" s="605"/>
      <c r="BUM28" s="605"/>
      <c r="BUN28" s="605"/>
      <c r="BUO28" s="605"/>
      <c r="BUP28" s="605"/>
      <c r="BUQ28" s="605"/>
      <c r="BUR28" s="605"/>
      <c r="BUS28" s="605"/>
      <c r="BUT28" s="605"/>
      <c r="BUU28" s="605"/>
      <c r="BUV28" s="605"/>
      <c r="BUW28" s="605"/>
      <c r="BUX28" s="605"/>
      <c r="BUY28" s="605"/>
      <c r="BUZ28" s="605"/>
      <c r="BVA28" s="605"/>
      <c r="BVB28" s="605"/>
      <c r="BVC28" s="605"/>
      <c r="BVD28" s="605"/>
      <c r="BVE28" s="605"/>
      <c r="BVF28" s="605"/>
      <c r="BVG28" s="605"/>
      <c r="BVH28" s="605"/>
      <c r="BVI28" s="605"/>
      <c r="BVJ28" s="605"/>
      <c r="BVK28" s="605"/>
      <c r="BVL28" s="605"/>
      <c r="BVM28" s="605"/>
      <c r="BVN28" s="605"/>
      <c r="BVO28" s="605"/>
      <c r="BVP28" s="605"/>
      <c r="BVQ28" s="605"/>
      <c r="BVR28" s="605"/>
      <c r="BVS28" s="605"/>
      <c r="BVT28" s="605"/>
      <c r="BVU28" s="605"/>
      <c r="BVV28" s="605"/>
      <c r="BVW28" s="605"/>
      <c r="BVX28" s="605"/>
      <c r="BVY28" s="605"/>
      <c r="BVZ28" s="605"/>
      <c r="BWA28" s="605"/>
      <c r="BWB28" s="605"/>
      <c r="BWC28" s="605"/>
      <c r="BWD28" s="605"/>
      <c r="BWE28" s="605"/>
      <c r="BWF28" s="605"/>
      <c r="BWG28" s="605"/>
      <c r="BWH28" s="605"/>
      <c r="BWI28" s="605"/>
      <c r="BWJ28" s="605"/>
      <c r="BWK28" s="605"/>
      <c r="BWL28" s="605"/>
      <c r="BWM28" s="605"/>
      <c r="BWN28" s="605"/>
      <c r="BWO28" s="605"/>
      <c r="BWP28" s="605"/>
      <c r="BWQ28" s="605"/>
      <c r="BWR28" s="605"/>
      <c r="BWS28" s="605"/>
      <c r="BWT28" s="605"/>
      <c r="BWU28" s="605"/>
      <c r="BWV28" s="605"/>
      <c r="BWW28" s="605"/>
      <c r="BWX28" s="605"/>
      <c r="BWY28" s="605"/>
      <c r="BWZ28" s="605"/>
      <c r="BXA28" s="605"/>
      <c r="BXB28" s="605"/>
      <c r="BXC28" s="605"/>
      <c r="BXD28" s="605"/>
      <c r="BXE28" s="605"/>
      <c r="BXF28" s="605"/>
      <c r="BXG28" s="605"/>
      <c r="BXH28" s="605"/>
      <c r="BXI28" s="605"/>
      <c r="BXJ28" s="605"/>
      <c r="BXK28" s="605"/>
      <c r="BXL28" s="605"/>
      <c r="BXM28" s="605"/>
      <c r="BXN28" s="605"/>
      <c r="BXO28" s="605"/>
      <c r="BXP28" s="605"/>
      <c r="BXQ28" s="605"/>
      <c r="BXR28" s="605"/>
      <c r="BXS28" s="605"/>
      <c r="BXT28" s="605"/>
      <c r="BXU28" s="605"/>
      <c r="BXV28" s="605"/>
      <c r="BXW28" s="605"/>
      <c r="BXX28" s="605"/>
      <c r="BXY28" s="605"/>
      <c r="BXZ28" s="605"/>
      <c r="BYA28" s="605"/>
      <c r="BYB28" s="605"/>
      <c r="BYC28" s="605"/>
      <c r="BYD28" s="605"/>
      <c r="BYE28" s="605"/>
      <c r="BYF28" s="605"/>
      <c r="BYG28" s="605"/>
      <c r="BYH28" s="605"/>
      <c r="BYI28" s="605"/>
      <c r="BYJ28" s="605"/>
      <c r="BYK28" s="605"/>
      <c r="BYL28" s="605"/>
      <c r="BYM28" s="605"/>
      <c r="BYN28" s="605"/>
      <c r="BYO28" s="605"/>
      <c r="BYP28" s="605"/>
      <c r="BYQ28" s="605"/>
      <c r="BYR28" s="605"/>
      <c r="BYS28" s="605"/>
      <c r="BYT28" s="605"/>
      <c r="BYU28" s="605"/>
      <c r="BYV28" s="605"/>
      <c r="BYW28" s="605"/>
      <c r="BYX28" s="605"/>
      <c r="BYY28" s="605"/>
      <c r="BYZ28" s="605"/>
      <c r="BZA28" s="605"/>
      <c r="BZB28" s="605"/>
      <c r="BZC28" s="605"/>
      <c r="BZD28" s="605"/>
      <c r="BZE28" s="605"/>
      <c r="BZF28" s="605"/>
      <c r="BZG28" s="605"/>
      <c r="BZH28" s="605"/>
      <c r="BZI28" s="605"/>
      <c r="BZJ28" s="605"/>
      <c r="BZK28" s="605"/>
      <c r="BZL28" s="605"/>
      <c r="BZM28" s="605"/>
      <c r="BZN28" s="605"/>
      <c r="BZO28" s="605"/>
      <c r="BZP28" s="605"/>
      <c r="BZQ28" s="605"/>
      <c r="BZR28" s="605"/>
      <c r="BZS28" s="605"/>
      <c r="BZT28" s="605"/>
      <c r="BZU28" s="605"/>
      <c r="BZV28" s="605"/>
      <c r="BZW28" s="605"/>
      <c r="BZX28" s="605"/>
      <c r="BZY28" s="605"/>
      <c r="BZZ28" s="605"/>
      <c r="CAA28" s="605"/>
      <c r="CAB28" s="605"/>
      <c r="CAC28" s="605"/>
      <c r="CAD28" s="605"/>
      <c r="CAE28" s="605"/>
      <c r="CAF28" s="605"/>
      <c r="CAG28" s="605"/>
      <c r="CAH28" s="605"/>
      <c r="CAI28" s="605"/>
      <c r="CAJ28" s="605"/>
      <c r="CAK28" s="605"/>
      <c r="CAL28" s="605"/>
      <c r="CAM28" s="605"/>
      <c r="CAN28" s="605"/>
      <c r="CAO28" s="605"/>
      <c r="CAP28" s="605"/>
      <c r="CAQ28" s="605"/>
      <c r="CAR28" s="605"/>
      <c r="CAS28" s="605"/>
      <c r="CAT28" s="605"/>
      <c r="CAU28" s="605"/>
      <c r="CAV28" s="605"/>
      <c r="CAW28" s="605"/>
      <c r="CAX28" s="605"/>
      <c r="CAY28" s="605"/>
      <c r="CAZ28" s="605"/>
      <c r="CBA28" s="605"/>
      <c r="CBB28" s="605"/>
      <c r="CBC28" s="605"/>
      <c r="CBD28" s="605"/>
      <c r="CBE28" s="605"/>
      <c r="CBF28" s="605"/>
      <c r="CBG28" s="605"/>
      <c r="CBH28" s="605"/>
      <c r="CBI28" s="605"/>
      <c r="CBJ28" s="605"/>
      <c r="CBK28" s="605"/>
      <c r="CBL28" s="605"/>
      <c r="CBM28" s="605"/>
      <c r="CBN28" s="605"/>
      <c r="CBO28" s="605"/>
      <c r="CBP28" s="605"/>
      <c r="CBQ28" s="605"/>
      <c r="CBR28" s="605"/>
      <c r="CBS28" s="605"/>
      <c r="CBT28" s="605"/>
      <c r="CBU28" s="605"/>
      <c r="CBV28" s="605"/>
      <c r="CBW28" s="605"/>
      <c r="CBX28" s="605"/>
      <c r="CBY28" s="605"/>
      <c r="CBZ28" s="605"/>
      <c r="CCA28" s="605"/>
      <c r="CCB28" s="605"/>
      <c r="CCC28" s="605"/>
      <c r="CCD28" s="605"/>
      <c r="CCE28" s="605"/>
      <c r="CCF28" s="605"/>
      <c r="CCG28" s="605"/>
      <c r="CCH28" s="605"/>
      <c r="CCI28" s="605"/>
      <c r="CCJ28" s="605"/>
      <c r="CCK28" s="605"/>
      <c r="CCL28" s="605"/>
      <c r="CCM28" s="605"/>
      <c r="CCN28" s="605"/>
      <c r="CCO28" s="605"/>
      <c r="CCP28" s="605"/>
      <c r="CCQ28" s="605"/>
      <c r="CCR28" s="605"/>
      <c r="CCS28" s="605"/>
      <c r="CCT28" s="605"/>
      <c r="CCU28" s="605"/>
      <c r="CCV28" s="605"/>
      <c r="CCW28" s="605"/>
      <c r="CCX28" s="605"/>
      <c r="CCY28" s="605"/>
      <c r="CCZ28" s="605"/>
      <c r="CDA28" s="605"/>
      <c r="CDB28" s="605"/>
      <c r="CDC28" s="605"/>
      <c r="CDD28" s="605"/>
      <c r="CDE28" s="605"/>
      <c r="CDF28" s="605"/>
      <c r="CDG28" s="605"/>
      <c r="CDH28" s="605"/>
      <c r="CDI28" s="605"/>
      <c r="CDJ28" s="605"/>
      <c r="CDK28" s="605"/>
      <c r="CDL28" s="605"/>
      <c r="CDM28" s="605"/>
      <c r="CDN28" s="605"/>
      <c r="CDO28" s="605"/>
      <c r="CDP28" s="605"/>
      <c r="CDQ28" s="605"/>
      <c r="CDR28" s="605"/>
      <c r="CDS28" s="605"/>
      <c r="CDT28" s="605"/>
      <c r="CDU28" s="605"/>
      <c r="CDV28" s="605"/>
      <c r="CDW28" s="605"/>
      <c r="CDX28" s="605"/>
      <c r="CDY28" s="605"/>
      <c r="CDZ28" s="605"/>
      <c r="CEA28" s="605"/>
      <c r="CEB28" s="605"/>
      <c r="CEC28" s="605"/>
      <c r="CED28" s="605"/>
      <c r="CEE28" s="605"/>
      <c r="CEF28" s="605"/>
      <c r="CEG28" s="605"/>
      <c r="CEH28" s="605"/>
      <c r="CEI28" s="605"/>
      <c r="CEJ28" s="605"/>
      <c r="CEK28" s="605"/>
      <c r="CEL28" s="605"/>
      <c r="CEM28" s="605"/>
      <c r="CEN28" s="605"/>
      <c r="CEO28" s="605"/>
      <c r="CEP28" s="605"/>
      <c r="CEQ28" s="605"/>
      <c r="CER28" s="605"/>
      <c r="CES28" s="605"/>
      <c r="CET28" s="605"/>
      <c r="CEU28" s="605"/>
      <c r="CEV28" s="605"/>
      <c r="CEW28" s="605"/>
      <c r="CEX28" s="605"/>
      <c r="CEY28" s="605"/>
      <c r="CEZ28" s="605"/>
      <c r="CFA28" s="605"/>
      <c r="CFB28" s="605"/>
      <c r="CFC28" s="605"/>
      <c r="CFD28" s="605"/>
      <c r="CFE28" s="605"/>
      <c r="CFF28" s="605"/>
      <c r="CFG28" s="605"/>
      <c r="CFH28" s="605"/>
      <c r="CFI28" s="605"/>
      <c r="CFJ28" s="605"/>
      <c r="CFK28" s="605"/>
      <c r="CFL28" s="605"/>
      <c r="CFM28" s="605"/>
      <c r="CFN28" s="605"/>
      <c r="CFO28" s="605"/>
      <c r="CFP28" s="605"/>
      <c r="CFQ28" s="605"/>
      <c r="CFR28" s="605"/>
      <c r="CFS28" s="605"/>
      <c r="CFT28" s="605"/>
      <c r="CFU28" s="605"/>
      <c r="CFV28" s="605"/>
      <c r="CFW28" s="605"/>
      <c r="CFX28" s="605"/>
      <c r="CFY28" s="605"/>
      <c r="CFZ28" s="605"/>
      <c r="CGA28" s="605"/>
      <c r="CGB28" s="605"/>
      <c r="CGC28" s="605"/>
      <c r="CGD28" s="605"/>
      <c r="CGE28" s="605"/>
      <c r="CGF28" s="605"/>
      <c r="CGG28" s="605"/>
      <c r="CGH28" s="605"/>
      <c r="CGI28" s="605"/>
      <c r="CGJ28" s="605"/>
      <c r="CGK28" s="605"/>
      <c r="CGL28" s="605"/>
      <c r="CGM28" s="605"/>
      <c r="CGN28" s="605"/>
      <c r="CGO28" s="605"/>
      <c r="CGP28" s="605"/>
      <c r="CGQ28" s="605"/>
      <c r="CGR28" s="605"/>
      <c r="CGS28" s="605"/>
      <c r="CGT28" s="605"/>
      <c r="CGU28" s="605"/>
      <c r="CGV28" s="605"/>
      <c r="CGW28" s="605"/>
      <c r="CGX28" s="605"/>
      <c r="CGY28" s="605"/>
      <c r="CGZ28" s="605"/>
      <c r="CHA28" s="605"/>
      <c r="CHB28" s="605"/>
      <c r="CHC28" s="605"/>
      <c r="CHD28" s="605"/>
      <c r="CHE28" s="605"/>
      <c r="CHF28" s="605"/>
      <c r="CHG28" s="605"/>
      <c r="CHH28" s="605"/>
      <c r="CHI28" s="605"/>
      <c r="CHJ28" s="605"/>
      <c r="CHK28" s="605"/>
      <c r="CHL28" s="605"/>
      <c r="CHM28" s="605"/>
      <c r="CHN28" s="605"/>
      <c r="CHO28" s="605"/>
      <c r="CHP28" s="605"/>
      <c r="CHQ28" s="605"/>
      <c r="CHR28" s="605"/>
      <c r="CHS28" s="605"/>
      <c r="CHT28" s="605"/>
      <c r="CHU28" s="605"/>
      <c r="CHV28" s="605"/>
      <c r="CHW28" s="605"/>
      <c r="CHX28" s="605"/>
      <c r="CHY28" s="605"/>
      <c r="CHZ28" s="605"/>
      <c r="CIA28" s="605"/>
      <c r="CIB28" s="605"/>
      <c r="CIC28" s="605"/>
      <c r="CID28" s="605"/>
      <c r="CIE28" s="605"/>
      <c r="CIF28" s="605"/>
      <c r="CIG28" s="605"/>
      <c r="CIH28" s="605"/>
      <c r="CII28" s="605"/>
      <c r="CIJ28" s="605"/>
      <c r="CIK28" s="605"/>
      <c r="CIL28" s="605"/>
      <c r="CIM28" s="605"/>
      <c r="CIN28" s="605"/>
      <c r="CIO28" s="605"/>
      <c r="CIP28" s="605"/>
      <c r="CIQ28" s="605"/>
      <c r="CIR28" s="605"/>
      <c r="CIS28" s="605"/>
      <c r="CIT28" s="605"/>
      <c r="CIU28" s="605"/>
      <c r="CIV28" s="605"/>
      <c r="CIW28" s="605"/>
      <c r="CIX28" s="605"/>
      <c r="CIY28" s="605"/>
      <c r="CIZ28" s="605"/>
      <c r="CJA28" s="605"/>
      <c r="CJB28" s="605"/>
      <c r="CJC28" s="605"/>
      <c r="CJD28" s="605"/>
      <c r="CJE28" s="605"/>
      <c r="CJF28" s="605"/>
      <c r="CJG28" s="605"/>
      <c r="CJH28" s="605"/>
      <c r="CJI28" s="605"/>
      <c r="CJJ28" s="605"/>
      <c r="CJK28" s="605"/>
      <c r="CJL28" s="605"/>
      <c r="CJM28" s="605"/>
      <c r="CJN28" s="605"/>
      <c r="CJO28" s="605"/>
      <c r="CJP28" s="605"/>
      <c r="CJQ28" s="605"/>
      <c r="CJR28" s="605"/>
      <c r="CJS28" s="605"/>
      <c r="CJT28" s="605"/>
      <c r="CJU28" s="605"/>
      <c r="CJV28" s="605"/>
      <c r="CJW28" s="605"/>
      <c r="CJX28" s="605"/>
      <c r="CJY28" s="605"/>
      <c r="CJZ28" s="605"/>
      <c r="CKA28" s="605"/>
      <c r="CKB28" s="605"/>
      <c r="CKC28" s="605"/>
      <c r="CKD28" s="605"/>
      <c r="CKE28" s="605"/>
      <c r="CKF28" s="605"/>
      <c r="CKG28" s="605"/>
      <c r="CKH28" s="605"/>
      <c r="CKI28" s="605"/>
      <c r="CKJ28" s="605"/>
      <c r="CKK28" s="605"/>
      <c r="CKL28" s="605"/>
      <c r="CKM28" s="605"/>
      <c r="CKN28" s="605"/>
      <c r="CKO28" s="605"/>
      <c r="CKP28" s="605"/>
      <c r="CKQ28" s="605"/>
      <c r="CKR28" s="605"/>
      <c r="CKS28" s="605"/>
      <c r="CKT28" s="605"/>
      <c r="CKU28" s="605"/>
      <c r="CKV28" s="605"/>
      <c r="CKW28" s="605"/>
      <c r="CKX28" s="605"/>
      <c r="CKY28" s="605"/>
      <c r="CKZ28" s="605"/>
      <c r="CLA28" s="605"/>
      <c r="CLB28" s="605"/>
      <c r="CLC28" s="605"/>
      <c r="CLD28" s="605"/>
      <c r="CLE28" s="605"/>
      <c r="CLF28" s="605"/>
      <c r="CLG28" s="605"/>
      <c r="CLH28" s="605"/>
      <c r="CLI28" s="605"/>
      <c r="CLJ28" s="605"/>
      <c r="CLK28" s="605"/>
      <c r="CLL28" s="605"/>
      <c r="CLM28" s="605"/>
      <c r="CLN28" s="605"/>
      <c r="CLO28" s="605"/>
      <c r="CLP28" s="605"/>
      <c r="CLQ28" s="605"/>
      <c r="CLR28" s="605"/>
      <c r="CLS28" s="605"/>
      <c r="CLT28" s="605"/>
      <c r="CLU28" s="605"/>
      <c r="CLV28" s="605"/>
      <c r="CLW28" s="605"/>
      <c r="CLX28" s="605"/>
      <c r="CLY28" s="605"/>
      <c r="CLZ28" s="605"/>
      <c r="CMA28" s="605"/>
      <c r="CMB28" s="605"/>
      <c r="CMC28" s="605"/>
      <c r="CMD28" s="605"/>
      <c r="CME28" s="605"/>
      <c r="CMF28" s="605"/>
      <c r="CMG28" s="605"/>
      <c r="CMH28" s="605"/>
      <c r="CMI28" s="605"/>
      <c r="CMJ28" s="605"/>
      <c r="CMK28" s="605"/>
      <c r="CML28" s="605"/>
      <c r="CMM28" s="605"/>
      <c r="CMN28" s="605"/>
      <c r="CMO28" s="605"/>
      <c r="CMP28" s="605"/>
      <c r="CMQ28" s="605"/>
      <c r="CMR28" s="605"/>
      <c r="CMS28" s="605"/>
      <c r="CMT28" s="605"/>
      <c r="CMU28" s="605"/>
      <c r="CMV28" s="605"/>
      <c r="CMW28" s="605"/>
      <c r="CMX28" s="605"/>
      <c r="CMY28" s="605"/>
      <c r="CMZ28" s="605"/>
      <c r="CNA28" s="605"/>
      <c r="CNB28" s="605"/>
      <c r="CNC28" s="605"/>
      <c r="CND28" s="605"/>
      <c r="CNE28" s="605"/>
      <c r="CNF28" s="605"/>
      <c r="CNG28" s="605"/>
      <c r="CNH28" s="605"/>
      <c r="CNI28" s="605"/>
      <c r="CNJ28" s="605"/>
      <c r="CNK28" s="605"/>
      <c r="CNL28" s="605"/>
      <c r="CNM28" s="605"/>
      <c r="CNN28" s="605"/>
      <c r="CNO28" s="605"/>
      <c r="CNP28" s="605"/>
      <c r="CNQ28" s="605"/>
      <c r="CNR28" s="605"/>
      <c r="CNS28" s="605"/>
      <c r="CNT28" s="605"/>
      <c r="CNU28" s="605"/>
      <c r="CNV28" s="605"/>
      <c r="CNW28" s="605"/>
      <c r="CNX28" s="605"/>
      <c r="CNY28" s="605"/>
      <c r="CNZ28" s="605"/>
      <c r="COA28" s="605"/>
      <c r="COB28" s="605"/>
      <c r="COC28" s="605"/>
      <c r="COD28" s="605"/>
      <c r="COE28" s="605"/>
      <c r="COF28" s="605"/>
      <c r="COG28" s="605"/>
      <c r="COH28" s="605"/>
      <c r="COI28" s="605"/>
      <c r="COJ28" s="605"/>
      <c r="COK28" s="605"/>
      <c r="COL28" s="605"/>
      <c r="COM28" s="605"/>
      <c r="CON28" s="605"/>
      <c r="COO28" s="605"/>
      <c r="COP28" s="605"/>
      <c r="COQ28" s="605"/>
      <c r="COR28" s="605"/>
      <c r="COS28" s="605"/>
      <c r="COT28" s="605"/>
      <c r="COU28" s="605"/>
      <c r="COV28" s="605"/>
      <c r="COW28" s="605"/>
      <c r="COX28" s="605"/>
      <c r="COY28" s="605"/>
      <c r="COZ28" s="605"/>
      <c r="CPA28" s="605"/>
      <c r="CPB28" s="605"/>
      <c r="CPC28" s="605"/>
      <c r="CPD28" s="605"/>
      <c r="CPE28" s="605"/>
      <c r="CPF28" s="605"/>
      <c r="CPG28" s="605"/>
      <c r="CPH28" s="605"/>
      <c r="CPI28" s="605"/>
      <c r="CPJ28" s="605"/>
      <c r="CPK28" s="605"/>
      <c r="CPL28" s="605"/>
      <c r="CPM28" s="605"/>
      <c r="CPN28" s="605"/>
      <c r="CPO28" s="605"/>
      <c r="CPP28" s="605"/>
      <c r="CPQ28" s="605"/>
      <c r="CPR28" s="605"/>
      <c r="CPS28" s="605"/>
      <c r="CPT28" s="605"/>
      <c r="CPU28" s="605"/>
      <c r="CPV28" s="605"/>
      <c r="CPW28" s="605"/>
      <c r="CPX28" s="605"/>
      <c r="CPY28" s="605"/>
      <c r="CPZ28" s="605"/>
      <c r="CQA28" s="605"/>
      <c r="CQB28" s="605"/>
      <c r="CQC28" s="605"/>
      <c r="CQD28" s="605"/>
      <c r="CQE28" s="605"/>
      <c r="CQF28" s="605"/>
      <c r="CQG28" s="605"/>
      <c r="CQH28" s="605"/>
      <c r="CQI28" s="605"/>
      <c r="CQJ28" s="605"/>
      <c r="CQK28" s="605"/>
      <c r="CQL28" s="605"/>
      <c r="CQM28" s="605"/>
      <c r="CQN28" s="605"/>
      <c r="CQO28" s="605"/>
      <c r="CQP28" s="605"/>
      <c r="CQQ28" s="605"/>
      <c r="CQR28" s="605"/>
      <c r="CQS28" s="605"/>
      <c r="CQT28" s="605"/>
      <c r="CQU28" s="605"/>
      <c r="CQV28" s="605"/>
      <c r="CQW28" s="605"/>
      <c r="CQX28" s="605"/>
      <c r="CQY28" s="605"/>
      <c r="CQZ28" s="605"/>
      <c r="CRA28" s="605"/>
      <c r="CRB28" s="605"/>
      <c r="CRC28" s="605"/>
      <c r="CRD28" s="605"/>
      <c r="CRE28" s="605"/>
      <c r="CRF28" s="605"/>
      <c r="CRG28" s="605"/>
      <c r="CRH28" s="605"/>
      <c r="CRI28" s="605"/>
      <c r="CRJ28" s="605"/>
      <c r="CRK28" s="605"/>
      <c r="CRL28" s="605"/>
      <c r="CRM28" s="605"/>
      <c r="CRN28" s="605"/>
      <c r="CRO28" s="605"/>
      <c r="CRP28" s="605"/>
      <c r="CRQ28" s="605"/>
      <c r="CRR28" s="605"/>
      <c r="CRS28" s="605"/>
      <c r="CRT28" s="605"/>
      <c r="CRU28" s="605"/>
      <c r="CRV28" s="605"/>
      <c r="CRW28" s="605"/>
      <c r="CRX28" s="605"/>
      <c r="CRY28" s="605"/>
      <c r="CRZ28" s="605"/>
      <c r="CSA28" s="605"/>
      <c r="CSB28" s="605"/>
      <c r="CSC28" s="605"/>
      <c r="CSD28" s="605"/>
      <c r="CSE28" s="605"/>
      <c r="CSF28" s="605"/>
      <c r="CSG28" s="605"/>
      <c r="CSH28" s="605"/>
      <c r="CSI28" s="605"/>
      <c r="CSJ28" s="605"/>
      <c r="CSK28" s="605"/>
      <c r="CSL28" s="605"/>
      <c r="CSM28" s="605"/>
      <c r="CSN28" s="605"/>
      <c r="CSO28" s="605"/>
      <c r="CSP28" s="605"/>
      <c r="CSQ28" s="605"/>
      <c r="CSR28" s="605"/>
      <c r="CSS28" s="605"/>
      <c r="CST28" s="605"/>
      <c r="CSU28" s="605"/>
      <c r="CSV28" s="605"/>
      <c r="CSW28" s="605"/>
      <c r="CSX28" s="605"/>
      <c r="CSY28" s="605"/>
      <c r="CSZ28" s="605"/>
      <c r="CTA28" s="605"/>
      <c r="CTB28" s="605"/>
      <c r="CTC28" s="605"/>
      <c r="CTD28" s="605"/>
      <c r="CTE28" s="605"/>
      <c r="CTF28" s="605"/>
      <c r="CTG28" s="605"/>
      <c r="CTH28" s="605"/>
      <c r="CTI28" s="605"/>
      <c r="CTJ28" s="605"/>
      <c r="CTK28" s="605"/>
      <c r="CTL28" s="605"/>
      <c r="CTM28" s="605"/>
      <c r="CTN28" s="605"/>
      <c r="CTO28" s="605"/>
      <c r="CTP28" s="605"/>
      <c r="CTQ28" s="605"/>
      <c r="CTR28" s="605"/>
      <c r="CTS28" s="605"/>
      <c r="CTT28" s="605"/>
      <c r="CTU28" s="605"/>
      <c r="CTV28" s="605"/>
      <c r="CTW28" s="605"/>
      <c r="CTX28" s="605"/>
      <c r="CTY28" s="605"/>
      <c r="CTZ28" s="605"/>
      <c r="CUA28" s="605"/>
      <c r="CUB28" s="605"/>
      <c r="CUC28" s="605"/>
      <c r="CUD28" s="605"/>
      <c r="CUE28" s="605"/>
      <c r="CUF28" s="605"/>
      <c r="CUG28" s="605"/>
      <c r="CUH28" s="605"/>
      <c r="CUI28" s="605"/>
      <c r="CUJ28" s="605"/>
      <c r="CUK28" s="605"/>
      <c r="CUL28" s="605"/>
      <c r="CUM28" s="605"/>
      <c r="CUN28" s="605"/>
      <c r="CUO28" s="605"/>
      <c r="CUP28" s="605"/>
      <c r="CUQ28" s="605"/>
      <c r="CUR28" s="605"/>
      <c r="CUS28" s="605"/>
      <c r="CUT28" s="605"/>
      <c r="CUU28" s="605"/>
      <c r="CUV28" s="605"/>
      <c r="CUW28" s="605"/>
      <c r="CUX28" s="605"/>
      <c r="CUY28" s="605"/>
      <c r="CUZ28" s="605"/>
      <c r="CVA28" s="605"/>
      <c r="CVB28" s="605"/>
      <c r="CVC28" s="605"/>
      <c r="CVD28" s="605"/>
      <c r="CVE28" s="605"/>
      <c r="CVF28" s="605"/>
      <c r="CVG28" s="605"/>
      <c r="CVH28" s="605"/>
      <c r="CVI28" s="605"/>
      <c r="CVJ28" s="605"/>
      <c r="CVK28" s="605"/>
      <c r="CVL28" s="605"/>
      <c r="CVM28" s="605"/>
      <c r="CVN28" s="605"/>
      <c r="CVO28" s="605"/>
      <c r="CVP28" s="605"/>
      <c r="CVQ28" s="605"/>
      <c r="CVR28" s="605"/>
      <c r="CVS28" s="605"/>
      <c r="CVT28" s="605"/>
      <c r="CVU28" s="605"/>
      <c r="CVV28" s="605"/>
      <c r="CVW28" s="605"/>
      <c r="CVX28" s="605"/>
      <c r="CVY28" s="605"/>
      <c r="CVZ28" s="605"/>
      <c r="CWA28" s="605"/>
      <c r="CWB28" s="605"/>
      <c r="CWC28" s="605"/>
      <c r="CWD28" s="605"/>
      <c r="CWE28" s="605"/>
      <c r="CWF28" s="605"/>
      <c r="CWG28" s="605"/>
      <c r="CWH28" s="605"/>
      <c r="CWI28" s="605"/>
      <c r="CWJ28" s="605"/>
      <c r="CWK28" s="605"/>
      <c r="CWL28" s="605"/>
      <c r="CWM28" s="605"/>
      <c r="CWN28" s="605"/>
      <c r="CWO28" s="605"/>
      <c r="CWP28" s="605"/>
      <c r="CWQ28" s="605"/>
      <c r="CWR28" s="605"/>
      <c r="CWS28" s="605"/>
      <c r="CWT28" s="605"/>
      <c r="CWU28" s="605"/>
      <c r="CWV28" s="605"/>
      <c r="CWW28" s="605"/>
      <c r="CWX28" s="605"/>
      <c r="CWY28" s="605"/>
      <c r="CWZ28" s="605"/>
      <c r="CXA28" s="605"/>
      <c r="CXB28" s="605"/>
      <c r="CXC28" s="605"/>
      <c r="CXD28" s="605"/>
      <c r="CXE28" s="605"/>
      <c r="CXF28" s="605"/>
      <c r="CXG28" s="605"/>
      <c r="CXH28" s="605"/>
      <c r="CXI28" s="605"/>
      <c r="CXJ28" s="605"/>
      <c r="CXK28" s="605"/>
      <c r="CXL28" s="605"/>
      <c r="CXM28" s="605"/>
      <c r="CXN28" s="605"/>
      <c r="CXO28" s="605"/>
      <c r="CXP28" s="605"/>
      <c r="CXQ28" s="605"/>
      <c r="CXR28" s="605"/>
      <c r="CXS28" s="605"/>
      <c r="CXT28" s="605"/>
      <c r="CXU28" s="605"/>
      <c r="CXV28" s="605"/>
      <c r="CXW28" s="605"/>
      <c r="CXX28" s="605"/>
      <c r="CXY28" s="605"/>
      <c r="CXZ28" s="605"/>
      <c r="CYA28" s="605"/>
      <c r="CYB28" s="605"/>
      <c r="CYC28" s="605"/>
      <c r="CYD28" s="605"/>
      <c r="CYE28" s="605"/>
      <c r="CYF28" s="605"/>
      <c r="CYG28" s="605"/>
      <c r="CYH28" s="605"/>
      <c r="CYI28" s="605"/>
      <c r="CYJ28" s="605"/>
      <c r="CYK28" s="605"/>
      <c r="CYL28" s="605"/>
      <c r="CYM28" s="605"/>
      <c r="CYN28" s="605"/>
      <c r="CYO28" s="605"/>
      <c r="CYP28" s="605"/>
      <c r="CYQ28" s="605"/>
      <c r="CYR28" s="605"/>
      <c r="CYS28" s="605"/>
      <c r="CYT28" s="605"/>
      <c r="CYU28" s="605"/>
      <c r="CYV28" s="605"/>
      <c r="CYW28" s="605"/>
      <c r="CYX28" s="605"/>
      <c r="CYY28" s="605"/>
      <c r="CYZ28" s="605"/>
      <c r="CZA28" s="605"/>
      <c r="CZB28" s="605"/>
      <c r="CZC28" s="605"/>
      <c r="CZD28" s="605"/>
      <c r="CZE28" s="605"/>
      <c r="CZF28" s="605"/>
      <c r="CZG28" s="605"/>
      <c r="CZH28" s="605"/>
      <c r="CZI28" s="605"/>
      <c r="CZJ28" s="605"/>
      <c r="CZK28" s="605"/>
      <c r="CZL28" s="605"/>
      <c r="CZM28" s="605"/>
      <c r="CZN28" s="605"/>
      <c r="CZO28" s="605"/>
      <c r="CZP28" s="605"/>
      <c r="CZQ28" s="605"/>
      <c r="CZR28" s="605"/>
      <c r="CZS28" s="605"/>
      <c r="CZT28" s="605"/>
      <c r="CZU28" s="605"/>
      <c r="CZV28" s="605"/>
      <c r="CZW28" s="605"/>
      <c r="CZX28" s="605"/>
      <c r="CZY28" s="605"/>
      <c r="CZZ28" s="605"/>
      <c r="DAA28" s="605"/>
      <c r="DAB28" s="605"/>
      <c r="DAC28" s="605"/>
      <c r="DAD28" s="605"/>
      <c r="DAE28" s="605"/>
      <c r="DAF28" s="605"/>
      <c r="DAG28" s="605"/>
      <c r="DAH28" s="605"/>
      <c r="DAI28" s="605"/>
      <c r="DAJ28" s="605"/>
      <c r="DAK28" s="605"/>
      <c r="DAL28" s="605"/>
      <c r="DAM28" s="605"/>
      <c r="DAN28" s="605"/>
      <c r="DAO28" s="605"/>
      <c r="DAP28" s="605"/>
      <c r="DAQ28" s="605"/>
      <c r="DAR28" s="605"/>
      <c r="DAS28" s="605"/>
      <c r="DAT28" s="605"/>
      <c r="DAU28" s="605"/>
      <c r="DAV28" s="605"/>
      <c r="DAW28" s="605"/>
      <c r="DAX28" s="605"/>
      <c r="DAY28" s="605"/>
      <c r="DAZ28" s="605"/>
      <c r="DBA28" s="605"/>
      <c r="DBB28" s="605"/>
      <c r="DBC28" s="605"/>
      <c r="DBD28" s="605"/>
      <c r="DBE28" s="605"/>
      <c r="DBF28" s="605"/>
      <c r="DBG28" s="605"/>
      <c r="DBH28" s="605"/>
      <c r="DBI28" s="605"/>
      <c r="DBJ28" s="605"/>
      <c r="DBK28" s="605"/>
      <c r="DBL28" s="605"/>
      <c r="DBM28" s="605"/>
      <c r="DBN28" s="605"/>
      <c r="DBO28" s="605"/>
      <c r="DBP28" s="605"/>
      <c r="DBQ28" s="605"/>
      <c r="DBR28" s="605"/>
      <c r="DBS28" s="605"/>
      <c r="DBT28" s="605"/>
      <c r="DBU28" s="605"/>
      <c r="DBV28" s="605"/>
      <c r="DBW28" s="605"/>
      <c r="DBX28" s="605"/>
      <c r="DBY28" s="605"/>
      <c r="DBZ28" s="605"/>
      <c r="DCA28" s="605"/>
      <c r="DCB28" s="605"/>
      <c r="DCC28" s="605"/>
      <c r="DCD28" s="605"/>
      <c r="DCE28" s="605"/>
      <c r="DCF28" s="605"/>
      <c r="DCG28" s="605"/>
      <c r="DCH28" s="605"/>
      <c r="DCI28" s="605"/>
      <c r="DCJ28" s="605"/>
      <c r="DCK28" s="605"/>
      <c r="DCL28" s="605"/>
      <c r="DCM28" s="605"/>
      <c r="DCN28" s="605"/>
      <c r="DCO28" s="605"/>
      <c r="DCP28" s="605"/>
      <c r="DCQ28" s="605"/>
      <c r="DCR28" s="605"/>
      <c r="DCS28" s="605"/>
      <c r="DCT28" s="605"/>
      <c r="DCU28" s="605"/>
      <c r="DCV28" s="605"/>
      <c r="DCW28" s="605"/>
      <c r="DCX28" s="605"/>
      <c r="DCY28" s="605"/>
      <c r="DCZ28" s="605"/>
      <c r="DDA28" s="605"/>
      <c r="DDB28" s="605"/>
      <c r="DDC28" s="605"/>
      <c r="DDD28" s="605"/>
      <c r="DDE28" s="605"/>
      <c r="DDF28" s="605"/>
      <c r="DDG28" s="605"/>
      <c r="DDH28" s="605"/>
      <c r="DDI28" s="605"/>
      <c r="DDJ28" s="605"/>
      <c r="DDK28" s="605"/>
      <c r="DDL28" s="605"/>
      <c r="DDM28" s="605"/>
      <c r="DDN28" s="605"/>
      <c r="DDO28" s="605"/>
      <c r="DDP28" s="605"/>
      <c r="DDQ28" s="605"/>
      <c r="DDR28" s="605"/>
      <c r="DDS28" s="605"/>
      <c r="DDT28" s="605"/>
      <c r="DDU28" s="605"/>
      <c r="DDV28" s="605"/>
      <c r="DDW28" s="605"/>
      <c r="DDX28" s="605"/>
      <c r="DDY28" s="605"/>
      <c r="DDZ28" s="605"/>
      <c r="DEA28" s="605"/>
      <c r="DEB28" s="605"/>
      <c r="DEC28" s="605"/>
      <c r="DED28" s="605"/>
      <c r="DEE28" s="605"/>
      <c r="DEF28" s="605"/>
      <c r="DEG28" s="605"/>
      <c r="DEH28" s="605"/>
      <c r="DEI28" s="605"/>
      <c r="DEJ28" s="605"/>
      <c r="DEK28" s="605"/>
      <c r="DEL28" s="605"/>
      <c r="DEM28" s="605"/>
      <c r="DEN28" s="605"/>
      <c r="DEO28" s="605"/>
      <c r="DEP28" s="605"/>
      <c r="DEQ28" s="605"/>
      <c r="DER28" s="605"/>
      <c r="DES28" s="605"/>
      <c r="DET28" s="605"/>
      <c r="DEU28" s="605"/>
      <c r="DEV28" s="605"/>
      <c r="DEW28" s="605"/>
      <c r="DEX28" s="605"/>
      <c r="DEY28" s="605"/>
      <c r="DEZ28" s="605"/>
      <c r="DFA28" s="605"/>
      <c r="DFB28" s="605"/>
      <c r="DFC28" s="605"/>
      <c r="DFD28" s="605"/>
      <c r="DFE28" s="605"/>
      <c r="DFF28" s="605"/>
      <c r="DFG28" s="605"/>
      <c r="DFH28" s="605"/>
      <c r="DFI28" s="605"/>
      <c r="DFJ28" s="605"/>
      <c r="DFK28" s="605"/>
      <c r="DFL28" s="605"/>
      <c r="DFM28" s="605"/>
      <c r="DFN28" s="605"/>
      <c r="DFO28" s="605"/>
      <c r="DFP28" s="605"/>
      <c r="DFQ28" s="605"/>
      <c r="DFR28" s="605"/>
      <c r="DFS28" s="605"/>
      <c r="DFT28" s="605"/>
      <c r="DFU28" s="605"/>
      <c r="DFV28" s="605"/>
      <c r="DFW28" s="605"/>
      <c r="DFX28" s="605"/>
      <c r="DFY28" s="605"/>
      <c r="DFZ28" s="605"/>
      <c r="DGA28" s="605"/>
      <c r="DGB28" s="605"/>
      <c r="DGC28" s="605"/>
      <c r="DGD28" s="605"/>
      <c r="DGE28" s="605"/>
      <c r="DGF28" s="605"/>
      <c r="DGG28" s="605"/>
      <c r="DGH28" s="605"/>
      <c r="DGI28" s="605"/>
      <c r="DGJ28" s="605"/>
      <c r="DGK28" s="605"/>
      <c r="DGL28" s="605"/>
      <c r="DGM28" s="605"/>
      <c r="DGN28" s="605"/>
      <c r="DGO28" s="605"/>
      <c r="DGP28" s="605"/>
      <c r="DGQ28" s="605"/>
      <c r="DGR28" s="605"/>
      <c r="DGS28" s="605"/>
      <c r="DGT28" s="605"/>
      <c r="DGU28" s="605"/>
      <c r="DGV28" s="605"/>
      <c r="DGW28" s="605"/>
      <c r="DGX28" s="605"/>
      <c r="DGY28" s="605"/>
      <c r="DGZ28" s="605"/>
      <c r="DHA28" s="605"/>
      <c r="DHB28" s="605"/>
      <c r="DHC28" s="605"/>
      <c r="DHD28" s="605"/>
      <c r="DHE28" s="605"/>
      <c r="DHF28" s="605"/>
      <c r="DHG28" s="605"/>
      <c r="DHH28" s="605"/>
      <c r="DHI28" s="605"/>
      <c r="DHJ28" s="605"/>
      <c r="DHK28" s="605"/>
      <c r="DHL28" s="605"/>
      <c r="DHM28" s="605"/>
      <c r="DHN28" s="605"/>
      <c r="DHO28" s="605"/>
      <c r="DHP28" s="605"/>
      <c r="DHQ28" s="605"/>
      <c r="DHR28" s="605"/>
      <c r="DHS28" s="605"/>
      <c r="DHT28" s="605"/>
      <c r="DHU28" s="605"/>
      <c r="DHV28" s="605"/>
      <c r="DHW28" s="605"/>
      <c r="DHX28" s="605"/>
      <c r="DHY28" s="605"/>
      <c r="DHZ28" s="605"/>
      <c r="DIA28" s="605"/>
      <c r="DIB28" s="605"/>
      <c r="DIC28" s="605"/>
      <c r="DID28" s="605"/>
      <c r="DIE28" s="605"/>
      <c r="DIF28" s="605"/>
      <c r="DIG28" s="605"/>
      <c r="DIH28" s="605"/>
      <c r="DII28" s="605"/>
      <c r="DIJ28" s="605"/>
      <c r="DIK28" s="605"/>
      <c r="DIL28" s="605"/>
      <c r="DIM28" s="605"/>
      <c r="DIN28" s="605"/>
      <c r="DIO28" s="605"/>
      <c r="DIP28" s="605"/>
      <c r="DIQ28" s="605"/>
      <c r="DIR28" s="605"/>
      <c r="DIS28" s="605"/>
      <c r="DIT28" s="605"/>
      <c r="DIU28" s="605"/>
      <c r="DIV28" s="605"/>
      <c r="DIW28" s="605"/>
      <c r="DIX28" s="605"/>
      <c r="DIY28" s="605"/>
      <c r="DIZ28" s="605"/>
      <c r="DJA28" s="605"/>
      <c r="DJB28" s="605"/>
      <c r="DJC28" s="605"/>
      <c r="DJD28" s="605"/>
      <c r="DJE28" s="605"/>
      <c r="DJF28" s="605"/>
      <c r="DJG28" s="605"/>
      <c r="DJH28" s="605"/>
      <c r="DJI28" s="605"/>
      <c r="DJJ28" s="605"/>
      <c r="DJK28" s="605"/>
      <c r="DJL28" s="605"/>
      <c r="DJM28" s="605"/>
      <c r="DJN28" s="605"/>
      <c r="DJO28" s="605"/>
      <c r="DJP28" s="605"/>
      <c r="DJQ28" s="605"/>
      <c r="DJR28" s="605"/>
      <c r="DJS28" s="605"/>
      <c r="DJT28" s="605"/>
      <c r="DJU28" s="605"/>
      <c r="DJV28" s="605"/>
      <c r="DJW28" s="605"/>
      <c r="DJX28" s="605"/>
      <c r="DJY28" s="605"/>
      <c r="DJZ28" s="605"/>
      <c r="DKA28" s="605"/>
      <c r="DKB28" s="605"/>
      <c r="DKC28" s="605"/>
      <c r="DKD28" s="605"/>
      <c r="DKE28" s="605"/>
      <c r="DKF28" s="605"/>
      <c r="DKG28" s="605"/>
      <c r="DKH28" s="605"/>
      <c r="DKI28" s="605"/>
      <c r="DKJ28" s="605"/>
      <c r="DKK28" s="605"/>
      <c r="DKL28" s="605"/>
      <c r="DKM28" s="605"/>
      <c r="DKN28" s="605"/>
      <c r="DKO28" s="605"/>
      <c r="DKP28" s="605"/>
      <c r="DKQ28" s="605"/>
      <c r="DKR28" s="605"/>
      <c r="DKS28" s="605"/>
      <c r="DKT28" s="605"/>
      <c r="DKU28" s="605"/>
      <c r="DKV28" s="605"/>
      <c r="DKW28" s="605"/>
      <c r="DKX28" s="605"/>
      <c r="DKY28" s="605"/>
      <c r="DKZ28" s="605"/>
      <c r="DLA28" s="605"/>
      <c r="DLB28" s="605"/>
      <c r="DLC28" s="605"/>
      <c r="DLD28" s="605"/>
      <c r="DLE28" s="605"/>
      <c r="DLF28" s="605"/>
      <c r="DLG28" s="605"/>
      <c r="DLH28" s="605"/>
      <c r="DLI28" s="605"/>
      <c r="DLJ28" s="605"/>
      <c r="DLK28" s="605"/>
      <c r="DLL28" s="605"/>
      <c r="DLM28" s="605"/>
      <c r="DLN28" s="605"/>
      <c r="DLO28" s="605"/>
      <c r="DLP28" s="605"/>
      <c r="DLQ28" s="605"/>
      <c r="DLR28" s="605"/>
      <c r="DLS28" s="605"/>
      <c r="DLT28" s="605"/>
      <c r="DLU28" s="605"/>
      <c r="DLV28" s="605"/>
      <c r="DLW28" s="605"/>
      <c r="DLX28" s="605"/>
      <c r="DLY28" s="605"/>
      <c r="DLZ28" s="605"/>
      <c r="DMA28" s="605"/>
      <c r="DMB28" s="605"/>
      <c r="DMC28" s="605"/>
      <c r="DMD28" s="605"/>
      <c r="DME28" s="605"/>
      <c r="DMF28" s="605"/>
      <c r="DMG28" s="605"/>
      <c r="DMH28" s="605"/>
      <c r="DMI28" s="605"/>
      <c r="DMJ28" s="605"/>
      <c r="DMK28" s="605"/>
      <c r="DML28" s="605"/>
      <c r="DMM28" s="605"/>
      <c r="DMN28" s="605"/>
      <c r="DMO28" s="605"/>
      <c r="DMP28" s="605"/>
      <c r="DMQ28" s="605"/>
      <c r="DMR28" s="605"/>
      <c r="DMS28" s="605"/>
      <c r="DMT28" s="605"/>
      <c r="DMU28" s="605"/>
      <c r="DMV28" s="605"/>
      <c r="DMW28" s="605"/>
      <c r="DMX28" s="605"/>
      <c r="DMY28" s="605"/>
      <c r="DMZ28" s="605"/>
      <c r="DNA28" s="605"/>
      <c r="DNB28" s="605"/>
      <c r="DNC28" s="605"/>
      <c r="DND28" s="605"/>
      <c r="DNE28" s="605"/>
      <c r="DNF28" s="605"/>
      <c r="DNG28" s="605"/>
      <c r="DNH28" s="605"/>
      <c r="DNI28" s="605"/>
      <c r="DNJ28" s="605"/>
      <c r="DNK28" s="605"/>
      <c r="DNL28" s="605"/>
      <c r="DNM28" s="605"/>
      <c r="DNN28" s="605"/>
      <c r="DNO28" s="605"/>
      <c r="DNP28" s="605"/>
      <c r="DNQ28" s="605"/>
      <c r="DNR28" s="605"/>
      <c r="DNS28" s="605"/>
      <c r="DNT28" s="605"/>
      <c r="DNU28" s="605"/>
      <c r="DNV28" s="605"/>
      <c r="DNW28" s="605"/>
      <c r="DNX28" s="605"/>
      <c r="DNY28" s="605"/>
      <c r="DNZ28" s="605"/>
      <c r="DOA28" s="605"/>
      <c r="DOB28" s="605"/>
      <c r="DOC28" s="605"/>
      <c r="DOD28" s="605"/>
      <c r="DOE28" s="605"/>
      <c r="DOF28" s="605"/>
      <c r="DOG28" s="605"/>
      <c r="DOH28" s="605"/>
      <c r="DOI28" s="605"/>
      <c r="DOJ28" s="605"/>
      <c r="DOK28" s="605"/>
      <c r="DOL28" s="605"/>
      <c r="DOM28" s="605"/>
      <c r="DON28" s="605"/>
      <c r="DOO28" s="605"/>
      <c r="DOP28" s="605"/>
      <c r="DOQ28" s="605"/>
      <c r="DOR28" s="605"/>
      <c r="DOS28" s="605"/>
      <c r="DOT28" s="605"/>
      <c r="DOU28" s="605"/>
      <c r="DOV28" s="605"/>
      <c r="DOW28" s="605"/>
      <c r="DOX28" s="605"/>
      <c r="DOY28" s="605"/>
      <c r="DOZ28" s="605"/>
      <c r="DPA28" s="605"/>
      <c r="DPB28" s="605"/>
      <c r="DPC28" s="605"/>
      <c r="DPD28" s="605"/>
      <c r="DPE28" s="605"/>
      <c r="DPF28" s="605"/>
      <c r="DPG28" s="605"/>
      <c r="DPH28" s="605"/>
      <c r="DPI28" s="605"/>
      <c r="DPJ28" s="605"/>
      <c r="DPK28" s="605"/>
      <c r="DPL28" s="605"/>
      <c r="DPM28" s="605"/>
      <c r="DPN28" s="605"/>
      <c r="DPO28" s="605"/>
      <c r="DPP28" s="605"/>
      <c r="DPQ28" s="605"/>
      <c r="DPR28" s="605"/>
      <c r="DPS28" s="605"/>
      <c r="DPT28" s="605"/>
      <c r="DPU28" s="605"/>
      <c r="DPV28" s="605"/>
      <c r="DPW28" s="605"/>
      <c r="DPX28" s="605"/>
      <c r="DPY28" s="605"/>
      <c r="DPZ28" s="605"/>
      <c r="DQA28" s="605"/>
      <c r="DQB28" s="605"/>
      <c r="DQC28" s="605"/>
      <c r="DQD28" s="605"/>
      <c r="DQE28" s="605"/>
      <c r="DQF28" s="605"/>
      <c r="DQG28" s="605"/>
      <c r="DQH28" s="605"/>
      <c r="DQI28" s="605"/>
      <c r="DQJ28" s="605"/>
      <c r="DQK28" s="605"/>
      <c r="DQL28" s="605"/>
      <c r="DQM28" s="605"/>
      <c r="DQN28" s="605"/>
      <c r="DQO28" s="605"/>
      <c r="DQP28" s="605"/>
      <c r="DQQ28" s="605"/>
      <c r="DQR28" s="605"/>
      <c r="DQS28" s="605"/>
      <c r="DQT28" s="605"/>
      <c r="DQU28" s="605"/>
      <c r="DQV28" s="605"/>
      <c r="DQW28" s="605"/>
      <c r="DQX28" s="605"/>
      <c r="DQY28" s="605"/>
      <c r="DQZ28" s="605"/>
      <c r="DRA28" s="605"/>
      <c r="DRB28" s="605"/>
      <c r="DRC28" s="605"/>
      <c r="DRD28" s="605"/>
      <c r="DRE28" s="605"/>
      <c r="DRF28" s="605"/>
      <c r="DRG28" s="605"/>
      <c r="DRH28" s="605"/>
      <c r="DRI28" s="605"/>
      <c r="DRJ28" s="605"/>
      <c r="DRK28" s="605"/>
      <c r="DRL28" s="605"/>
      <c r="DRM28" s="605"/>
      <c r="DRN28" s="605"/>
      <c r="DRO28" s="605"/>
      <c r="DRP28" s="605"/>
      <c r="DRQ28" s="605"/>
      <c r="DRR28" s="605"/>
      <c r="DRS28" s="605"/>
      <c r="DRT28" s="605"/>
      <c r="DRU28" s="605"/>
      <c r="DRV28" s="605"/>
      <c r="DRW28" s="605"/>
      <c r="DRX28" s="605"/>
      <c r="DRY28" s="605"/>
      <c r="DRZ28" s="605"/>
      <c r="DSA28" s="605"/>
      <c r="DSB28" s="605"/>
      <c r="DSC28" s="605"/>
      <c r="DSD28" s="605"/>
      <c r="DSE28" s="605"/>
      <c r="DSF28" s="605"/>
      <c r="DSG28" s="605"/>
      <c r="DSH28" s="605"/>
      <c r="DSI28" s="605"/>
      <c r="DSJ28" s="605"/>
      <c r="DSK28" s="605"/>
      <c r="DSL28" s="605"/>
      <c r="DSM28" s="605"/>
      <c r="DSN28" s="605"/>
      <c r="DSO28" s="605"/>
      <c r="DSP28" s="605"/>
      <c r="DSQ28" s="605"/>
      <c r="DSR28" s="605"/>
      <c r="DSS28" s="605"/>
      <c r="DST28" s="605"/>
      <c r="DSU28" s="605"/>
      <c r="DSV28" s="605"/>
      <c r="DSW28" s="605"/>
      <c r="DSX28" s="605"/>
      <c r="DSY28" s="605"/>
      <c r="DSZ28" s="605"/>
      <c r="DTA28" s="605"/>
      <c r="DTB28" s="605"/>
      <c r="DTC28" s="605"/>
      <c r="DTD28" s="605"/>
      <c r="DTE28" s="605"/>
      <c r="DTF28" s="605"/>
      <c r="DTG28" s="605"/>
      <c r="DTH28" s="605"/>
      <c r="DTI28" s="605"/>
      <c r="DTJ28" s="605"/>
      <c r="DTK28" s="605"/>
      <c r="DTL28" s="605"/>
      <c r="DTM28" s="605"/>
      <c r="DTN28" s="605"/>
      <c r="DTO28" s="605"/>
      <c r="DTP28" s="605"/>
      <c r="DTQ28" s="605"/>
      <c r="DTR28" s="605"/>
      <c r="DTS28" s="605"/>
      <c r="DTT28" s="605"/>
      <c r="DTU28" s="605"/>
      <c r="DTV28" s="605"/>
      <c r="DTW28" s="605"/>
      <c r="DTX28" s="605"/>
      <c r="DTY28" s="605"/>
      <c r="DTZ28" s="605"/>
      <c r="DUA28" s="605"/>
      <c r="DUB28" s="605"/>
      <c r="DUC28" s="605"/>
      <c r="DUD28" s="605"/>
      <c r="DUE28" s="605"/>
      <c r="DUF28" s="605"/>
      <c r="DUG28" s="605"/>
      <c r="DUH28" s="605"/>
      <c r="DUI28" s="605"/>
      <c r="DUJ28" s="605"/>
      <c r="DUK28" s="605"/>
      <c r="DUL28" s="605"/>
      <c r="DUM28" s="605"/>
      <c r="DUN28" s="605"/>
      <c r="DUO28" s="605"/>
      <c r="DUP28" s="605"/>
      <c r="DUQ28" s="605"/>
      <c r="DUR28" s="605"/>
      <c r="DUS28" s="605"/>
      <c r="DUT28" s="605"/>
      <c r="DUU28" s="605"/>
      <c r="DUV28" s="605"/>
      <c r="DUW28" s="605"/>
      <c r="DUX28" s="605"/>
      <c r="DUY28" s="605"/>
      <c r="DUZ28" s="605"/>
      <c r="DVA28" s="605"/>
      <c r="DVB28" s="605"/>
      <c r="DVC28" s="605"/>
      <c r="DVD28" s="605"/>
      <c r="DVE28" s="605"/>
      <c r="DVF28" s="605"/>
      <c r="DVG28" s="605"/>
      <c r="DVH28" s="605"/>
      <c r="DVI28" s="605"/>
      <c r="DVJ28" s="605"/>
      <c r="DVK28" s="605"/>
      <c r="DVL28" s="605"/>
      <c r="DVM28" s="605"/>
      <c r="DVN28" s="605"/>
      <c r="DVO28" s="605"/>
      <c r="DVP28" s="605"/>
      <c r="DVQ28" s="605"/>
      <c r="DVR28" s="605"/>
      <c r="DVS28" s="605"/>
      <c r="DVT28" s="605"/>
      <c r="DVU28" s="605"/>
      <c r="DVV28" s="605"/>
      <c r="DVW28" s="605"/>
      <c r="DVX28" s="605"/>
      <c r="DVY28" s="605"/>
      <c r="DVZ28" s="605"/>
      <c r="DWA28" s="605"/>
      <c r="DWB28" s="605"/>
      <c r="DWC28" s="605"/>
      <c r="DWD28" s="605"/>
      <c r="DWE28" s="605"/>
      <c r="DWF28" s="605"/>
      <c r="DWG28" s="605"/>
      <c r="DWH28" s="605"/>
      <c r="DWI28" s="605"/>
      <c r="DWJ28" s="605"/>
      <c r="DWK28" s="605"/>
      <c r="DWL28" s="605"/>
      <c r="DWM28" s="605"/>
      <c r="DWN28" s="605"/>
      <c r="DWO28" s="605"/>
      <c r="DWP28" s="605"/>
      <c r="DWQ28" s="605"/>
      <c r="DWR28" s="605"/>
      <c r="DWS28" s="605"/>
      <c r="DWT28" s="605"/>
      <c r="DWU28" s="605"/>
      <c r="DWV28" s="605"/>
      <c r="DWW28" s="605"/>
      <c r="DWX28" s="605"/>
      <c r="DWY28" s="605"/>
      <c r="DWZ28" s="605"/>
      <c r="DXA28" s="605"/>
      <c r="DXB28" s="605"/>
      <c r="DXC28" s="605"/>
      <c r="DXD28" s="605"/>
      <c r="DXE28" s="605"/>
      <c r="DXF28" s="605"/>
      <c r="DXG28" s="605"/>
      <c r="DXH28" s="605"/>
      <c r="DXI28" s="605"/>
      <c r="DXJ28" s="605"/>
      <c r="DXK28" s="605"/>
      <c r="DXL28" s="605"/>
      <c r="DXM28" s="605"/>
      <c r="DXN28" s="605"/>
      <c r="DXO28" s="605"/>
      <c r="DXP28" s="605"/>
      <c r="DXQ28" s="605"/>
      <c r="DXR28" s="605"/>
      <c r="DXS28" s="605"/>
      <c r="DXT28" s="605"/>
      <c r="DXU28" s="605"/>
      <c r="DXV28" s="605"/>
      <c r="DXW28" s="605"/>
      <c r="DXX28" s="605"/>
      <c r="DXY28" s="605"/>
      <c r="DXZ28" s="605"/>
      <c r="DYA28" s="605"/>
      <c r="DYB28" s="605"/>
      <c r="DYC28" s="605"/>
      <c r="DYD28" s="605"/>
      <c r="DYE28" s="605"/>
      <c r="DYF28" s="605"/>
      <c r="DYG28" s="605"/>
      <c r="DYH28" s="605"/>
      <c r="DYI28" s="605"/>
      <c r="DYJ28" s="605"/>
      <c r="DYK28" s="605"/>
      <c r="DYL28" s="605"/>
      <c r="DYM28" s="605"/>
      <c r="DYN28" s="605"/>
      <c r="DYO28" s="605"/>
      <c r="DYP28" s="605"/>
      <c r="DYQ28" s="605"/>
      <c r="DYR28" s="605"/>
      <c r="DYS28" s="605"/>
      <c r="DYT28" s="605"/>
      <c r="DYU28" s="605"/>
      <c r="DYV28" s="605"/>
      <c r="DYW28" s="605"/>
      <c r="DYX28" s="605"/>
      <c r="DYY28" s="605"/>
      <c r="DYZ28" s="605"/>
      <c r="DZA28" s="605"/>
      <c r="DZB28" s="605"/>
      <c r="DZC28" s="605"/>
      <c r="DZD28" s="605"/>
      <c r="DZE28" s="605"/>
      <c r="DZF28" s="605"/>
      <c r="DZG28" s="605"/>
      <c r="DZH28" s="605"/>
      <c r="DZI28" s="605"/>
      <c r="DZJ28" s="605"/>
      <c r="DZK28" s="605"/>
      <c r="DZL28" s="605"/>
      <c r="DZM28" s="605"/>
      <c r="DZN28" s="605"/>
      <c r="DZO28" s="605"/>
      <c r="DZP28" s="605"/>
      <c r="DZQ28" s="605"/>
      <c r="DZR28" s="605"/>
      <c r="DZS28" s="605"/>
      <c r="DZT28" s="605"/>
      <c r="DZU28" s="605"/>
      <c r="DZV28" s="605"/>
      <c r="DZW28" s="605"/>
      <c r="DZX28" s="605"/>
      <c r="DZY28" s="605"/>
      <c r="DZZ28" s="605"/>
      <c r="EAA28" s="605"/>
      <c r="EAB28" s="605"/>
      <c r="EAC28" s="605"/>
      <c r="EAD28" s="605"/>
      <c r="EAE28" s="605"/>
      <c r="EAF28" s="605"/>
      <c r="EAG28" s="605"/>
      <c r="EAH28" s="605"/>
      <c r="EAI28" s="605"/>
      <c r="EAJ28" s="605"/>
      <c r="EAK28" s="605"/>
      <c r="EAL28" s="605"/>
      <c r="EAM28" s="605"/>
      <c r="EAN28" s="605"/>
      <c r="EAO28" s="605"/>
      <c r="EAP28" s="605"/>
      <c r="EAQ28" s="605"/>
      <c r="EAR28" s="605"/>
      <c r="EAS28" s="605"/>
      <c r="EAT28" s="605"/>
      <c r="EAU28" s="605"/>
      <c r="EAV28" s="605"/>
      <c r="EAW28" s="605"/>
      <c r="EAX28" s="605"/>
      <c r="EAY28" s="605"/>
      <c r="EAZ28" s="605"/>
      <c r="EBA28" s="605"/>
      <c r="EBB28" s="605"/>
      <c r="EBC28" s="605"/>
      <c r="EBD28" s="605"/>
      <c r="EBE28" s="605"/>
      <c r="EBF28" s="605"/>
      <c r="EBG28" s="605"/>
      <c r="EBH28" s="605"/>
      <c r="EBI28" s="605"/>
      <c r="EBJ28" s="605"/>
      <c r="EBK28" s="605"/>
      <c r="EBL28" s="605"/>
      <c r="EBM28" s="605"/>
      <c r="EBN28" s="605"/>
      <c r="EBO28" s="605"/>
      <c r="EBP28" s="605"/>
      <c r="EBQ28" s="605"/>
      <c r="EBR28" s="605"/>
      <c r="EBS28" s="605"/>
      <c r="EBT28" s="605"/>
      <c r="EBU28" s="605"/>
      <c r="EBV28" s="605"/>
      <c r="EBW28" s="605"/>
      <c r="EBX28" s="605"/>
      <c r="EBY28" s="605"/>
      <c r="EBZ28" s="605"/>
      <c r="ECA28" s="605"/>
      <c r="ECB28" s="605"/>
      <c r="ECC28" s="605"/>
      <c r="ECD28" s="605"/>
      <c r="ECE28" s="605"/>
      <c r="ECF28" s="605"/>
      <c r="ECG28" s="605"/>
      <c r="ECH28" s="605"/>
      <c r="ECI28" s="605"/>
      <c r="ECJ28" s="605"/>
      <c r="ECK28" s="605"/>
      <c r="ECL28" s="605"/>
      <c r="ECM28" s="605"/>
      <c r="ECN28" s="605"/>
      <c r="ECO28" s="605"/>
      <c r="ECP28" s="605"/>
      <c r="ECQ28" s="605"/>
      <c r="ECR28" s="605"/>
      <c r="ECS28" s="605"/>
      <c r="ECT28" s="605"/>
      <c r="ECU28" s="605"/>
      <c r="ECV28" s="605"/>
      <c r="ECW28" s="605"/>
      <c r="ECX28" s="605"/>
      <c r="ECY28" s="605"/>
      <c r="ECZ28" s="605"/>
      <c r="EDA28" s="605"/>
      <c r="EDB28" s="605"/>
      <c r="EDC28" s="605"/>
      <c r="EDD28" s="605"/>
      <c r="EDE28" s="605"/>
      <c r="EDF28" s="605"/>
      <c r="EDG28" s="605"/>
      <c r="EDH28" s="605"/>
      <c r="EDI28" s="605"/>
      <c r="EDJ28" s="605"/>
      <c r="EDK28" s="605"/>
      <c r="EDL28" s="605"/>
      <c r="EDM28" s="605"/>
      <c r="EDN28" s="605"/>
      <c r="EDO28" s="605"/>
      <c r="EDP28" s="605"/>
      <c r="EDQ28" s="605"/>
      <c r="EDR28" s="605"/>
      <c r="EDS28" s="605"/>
      <c r="EDT28" s="605"/>
      <c r="EDU28" s="605"/>
      <c r="EDV28" s="605"/>
      <c r="EDW28" s="605"/>
      <c r="EDX28" s="605"/>
      <c r="EDY28" s="605"/>
      <c r="EDZ28" s="605"/>
      <c r="EEA28" s="605"/>
      <c r="EEB28" s="605"/>
      <c r="EEC28" s="605"/>
      <c r="EED28" s="605"/>
      <c r="EEE28" s="605"/>
      <c r="EEF28" s="605"/>
      <c r="EEG28" s="605"/>
      <c r="EEH28" s="605"/>
      <c r="EEI28" s="605"/>
      <c r="EEJ28" s="605"/>
      <c r="EEK28" s="605"/>
      <c r="EEL28" s="605"/>
      <c r="EEM28" s="605"/>
      <c r="EEN28" s="605"/>
      <c r="EEO28" s="605"/>
      <c r="EEP28" s="605"/>
      <c r="EEQ28" s="605"/>
      <c r="EER28" s="605"/>
      <c r="EES28" s="605"/>
      <c r="EET28" s="605"/>
      <c r="EEU28" s="605"/>
      <c r="EEV28" s="605"/>
      <c r="EEW28" s="605"/>
      <c r="EEX28" s="605"/>
      <c r="EEY28" s="605"/>
      <c r="EEZ28" s="605"/>
      <c r="EFA28" s="605"/>
      <c r="EFB28" s="605"/>
      <c r="EFC28" s="605"/>
      <c r="EFD28" s="605"/>
      <c r="EFE28" s="605"/>
      <c r="EFF28" s="605"/>
      <c r="EFG28" s="605"/>
      <c r="EFH28" s="605"/>
      <c r="EFI28" s="605"/>
      <c r="EFJ28" s="605"/>
      <c r="EFK28" s="605"/>
      <c r="EFL28" s="605"/>
      <c r="EFM28" s="605"/>
      <c r="EFN28" s="605"/>
      <c r="EFO28" s="605"/>
      <c r="EFP28" s="605"/>
      <c r="EFQ28" s="605"/>
      <c r="EFR28" s="605"/>
      <c r="EFS28" s="605"/>
      <c r="EFT28" s="605"/>
      <c r="EFU28" s="605"/>
      <c r="EFV28" s="605"/>
      <c r="EFW28" s="605"/>
      <c r="EFX28" s="605"/>
      <c r="EFY28" s="605"/>
      <c r="EFZ28" s="605"/>
      <c r="EGA28" s="605"/>
      <c r="EGB28" s="605"/>
      <c r="EGC28" s="605"/>
      <c r="EGD28" s="605"/>
      <c r="EGE28" s="605"/>
      <c r="EGF28" s="605"/>
      <c r="EGG28" s="605"/>
      <c r="EGH28" s="605"/>
      <c r="EGI28" s="605"/>
      <c r="EGJ28" s="605"/>
      <c r="EGK28" s="605"/>
      <c r="EGL28" s="605"/>
      <c r="EGM28" s="605"/>
      <c r="EGN28" s="605"/>
      <c r="EGO28" s="605"/>
      <c r="EGP28" s="605"/>
      <c r="EGQ28" s="605"/>
      <c r="EGR28" s="605"/>
      <c r="EGS28" s="605"/>
      <c r="EGT28" s="605"/>
      <c r="EGU28" s="605"/>
      <c r="EGV28" s="605"/>
      <c r="EGW28" s="605"/>
      <c r="EGX28" s="605"/>
      <c r="EGY28" s="605"/>
      <c r="EGZ28" s="605"/>
      <c r="EHA28" s="605"/>
      <c r="EHB28" s="605"/>
      <c r="EHC28" s="605"/>
      <c r="EHD28" s="605"/>
      <c r="EHE28" s="605"/>
      <c r="EHF28" s="605"/>
      <c r="EHG28" s="605"/>
      <c r="EHH28" s="605"/>
      <c r="EHI28" s="605"/>
      <c r="EHJ28" s="605"/>
      <c r="EHK28" s="605"/>
      <c r="EHL28" s="605"/>
      <c r="EHM28" s="605"/>
      <c r="EHN28" s="605"/>
      <c r="EHO28" s="605"/>
      <c r="EHP28" s="605"/>
      <c r="EHQ28" s="605"/>
      <c r="EHR28" s="605"/>
      <c r="EHS28" s="605"/>
      <c r="EHT28" s="605"/>
      <c r="EHU28" s="605"/>
      <c r="EHV28" s="605"/>
      <c r="EHW28" s="605"/>
      <c r="EHX28" s="605"/>
      <c r="EHY28" s="605"/>
      <c r="EHZ28" s="605"/>
      <c r="EIA28" s="605"/>
      <c r="EIB28" s="605"/>
      <c r="EIC28" s="605"/>
      <c r="EID28" s="605"/>
      <c r="EIE28" s="605"/>
      <c r="EIF28" s="605"/>
      <c r="EIG28" s="605"/>
      <c r="EIH28" s="605"/>
      <c r="EII28" s="605"/>
      <c r="EIJ28" s="605"/>
      <c r="EIK28" s="605"/>
      <c r="EIL28" s="605"/>
      <c r="EIM28" s="605"/>
      <c r="EIN28" s="605"/>
      <c r="EIO28" s="605"/>
      <c r="EIP28" s="605"/>
      <c r="EIQ28" s="605"/>
      <c r="EIR28" s="605"/>
      <c r="EIS28" s="605"/>
      <c r="EIT28" s="605"/>
      <c r="EIU28" s="605"/>
      <c r="EIV28" s="605"/>
      <c r="EIW28" s="605"/>
      <c r="EIX28" s="605"/>
      <c r="EIY28" s="605"/>
      <c r="EIZ28" s="605"/>
      <c r="EJA28" s="605"/>
      <c r="EJB28" s="605"/>
      <c r="EJC28" s="605"/>
      <c r="EJD28" s="605"/>
      <c r="EJE28" s="605"/>
      <c r="EJF28" s="605"/>
      <c r="EJG28" s="605"/>
      <c r="EJH28" s="605"/>
      <c r="EJI28" s="605"/>
      <c r="EJJ28" s="605"/>
      <c r="EJK28" s="605"/>
      <c r="EJL28" s="605"/>
      <c r="EJM28" s="605"/>
      <c r="EJN28" s="605"/>
      <c r="EJO28" s="605"/>
      <c r="EJP28" s="605"/>
      <c r="EJQ28" s="605"/>
      <c r="EJR28" s="605"/>
      <c r="EJS28" s="605"/>
      <c r="EJT28" s="605"/>
      <c r="EJU28" s="605"/>
      <c r="EJV28" s="605"/>
      <c r="EJW28" s="605"/>
      <c r="EJX28" s="605"/>
      <c r="EJY28" s="605"/>
      <c r="EJZ28" s="605"/>
      <c r="EKA28" s="605"/>
      <c r="EKB28" s="605"/>
      <c r="EKC28" s="605"/>
      <c r="EKD28" s="605"/>
      <c r="EKE28" s="605"/>
      <c r="EKF28" s="605"/>
      <c r="EKG28" s="605"/>
      <c r="EKH28" s="605"/>
      <c r="EKI28" s="605"/>
      <c r="EKJ28" s="605"/>
      <c r="EKK28" s="605"/>
      <c r="EKL28" s="605"/>
      <c r="EKM28" s="605"/>
      <c r="EKN28" s="605"/>
      <c r="EKO28" s="605"/>
      <c r="EKP28" s="605"/>
      <c r="EKQ28" s="605"/>
      <c r="EKR28" s="605"/>
      <c r="EKS28" s="605"/>
      <c r="EKT28" s="605"/>
      <c r="EKU28" s="605"/>
      <c r="EKV28" s="605"/>
      <c r="EKW28" s="605"/>
      <c r="EKX28" s="605"/>
      <c r="EKY28" s="605"/>
      <c r="EKZ28" s="605"/>
      <c r="ELA28" s="605"/>
      <c r="ELB28" s="605"/>
      <c r="ELC28" s="605"/>
      <c r="ELD28" s="605"/>
      <c r="ELE28" s="605"/>
      <c r="ELF28" s="605"/>
      <c r="ELG28" s="605"/>
      <c r="ELH28" s="605"/>
      <c r="ELI28" s="605"/>
      <c r="ELJ28" s="605"/>
      <c r="ELK28" s="605"/>
      <c r="ELL28" s="605"/>
      <c r="ELM28" s="605"/>
      <c r="ELN28" s="605"/>
      <c r="ELO28" s="605"/>
      <c r="ELP28" s="605"/>
      <c r="ELQ28" s="605"/>
      <c r="ELR28" s="605"/>
      <c r="ELS28" s="605"/>
      <c r="ELT28" s="605"/>
      <c r="ELU28" s="605"/>
      <c r="ELV28" s="605"/>
      <c r="ELW28" s="605"/>
      <c r="ELX28" s="605"/>
      <c r="ELY28" s="605"/>
      <c r="ELZ28" s="605"/>
      <c r="EMA28" s="605"/>
      <c r="EMB28" s="605"/>
      <c r="EMC28" s="605"/>
      <c r="EMD28" s="605"/>
      <c r="EME28" s="605"/>
      <c r="EMF28" s="605"/>
      <c r="EMG28" s="605"/>
      <c r="EMH28" s="605"/>
      <c r="EMI28" s="605"/>
      <c r="EMJ28" s="605"/>
      <c r="EMK28" s="605"/>
      <c r="EML28" s="605"/>
      <c r="EMM28" s="605"/>
      <c r="EMN28" s="605"/>
      <c r="EMO28" s="605"/>
      <c r="EMP28" s="605"/>
      <c r="EMQ28" s="605"/>
      <c r="EMR28" s="605"/>
      <c r="EMS28" s="605"/>
      <c r="EMT28" s="605"/>
      <c r="EMU28" s="605"/>
      <c r="EMV28" s="605"/>
      <c r="EMW28" s="605"/>
      <c r="EMX28" s="605"/>
      <c r="EMY28" s="605"/>
      <c r="EMZ28" s="605"/>
      <c r="ENA28" s="605"/>
      <c r="ENB28" s="605"/>
      <c r="ENC28" s="605"/>
      <c r="END28" s="605"/>
      <c r="ENE28" s="605"/>
      <c r="ENF28" s="605"/>
      <c r="ENG28" s="605"/>
      <c r="ENH28" s="605"/>
      <c r="ENI28" s="605"/>
      <c r="ENJ28" s="605"/>
      <c r="ENK28" s="605"/>
      <c r="ENL28" s="605"/>
      <c r="ENM28" s="605"/>
      <c r="ENN28" s="605"/>
      <c r="ENO28" s="605"/>
      <c r="ENP28" s="605"/>
      <c r="ENQ28" s="605"/>
      <c r="ENR28" s="605"/>
      <c r="ENS28" s="605"/>
      <c r="ENT28" s="605"/>
      <c r="ENU28" s="605"/>
      <c r="ENV28" s="605"/>
      <c r="ENW28" s="605"/>
      <c r="ENX28" s="605"/>
      <c r="ENY28" s="605"/>
      <c r="ENZ28" s="605"/>
      <c r="EOA28" s="605"/>
      <c r="EOB28" s="605"/>
      <c r="EOC28" s="605"/>
      <c r="EOD28" s="605"/>
      <c r="EOE28" s="605"/>
      <c r="EOF28" s="605"/>
      <c r="EOG28" s="605"/>
      <c r="EOH28" s="605"/>
      <c r="EOI28" s="605"/>
      <c r="EOJ28" s="605"/>
      <c r="EOK28" s="605"/>
      <c r="EOL28" s="605"/>
      <c r="EOM28" s="605"/>
      <c r="EON28" s="605"/>
      <c r="EOO28" s="605"/>
      <c r="EOP28" s="605"/>
      <c r="EOQ28" s="605"/>
      <c r="EOR28" s="605"/>
      <c r="EOS28" s="605"/>
      <c r="EOT28" s="605"/>
      <c r="EOU28" s="605"/>
      <c r="EOV28" s="605"/>
      <c r="EOW28" s="605"/>
      <c r="EOX28" s="605"/>
      <c r="EOY28" s="605"/>
      <c r="EOZ28" s="605"/>
      <c r="EPA28" s="605"/>
      <c r="EPB28" s="605"/>
      <c r="EPC28" s="605"/>
      <c r="EPD28" s="605"/>
      <c r="EPE28" s="605"/>
      <c r="EPF28" s="605"/>
      <c r="EPG28" s="605"/>
      <c r="EPH28" s="605"/>
      <c r="EPI28" s="605"/>
      <c r="EPJ28" s="605"/>
      <c r="EPK28" s="605"/>
      <c r="EPL28" s="605"/>
      <c r="EPM28" s="605"/>
      <c r="EPN28" s="605"/>
      <c r="EPO28" s="605"/>
      <c r="EPP28" s="605"/>
      <c r="EPQ28" s="605"/>
      <c r="EPR28" s="605"/>
      <c r="EPS28" s="605"/>
      <c r="EPT28" s="605"/>
      <c r="EPU28" s="605"/>
      <c r="EPV28" s="605"/>
      <c r="EPW28" s="605"/>
      <c r="EPX28" s="605"/>
      <c r="EPY28" s="605"/>
      <c r="EPZ28" s="605"/>
      <c r="EQA28" s="605"/>
      <c r="EQB28" s="605"/>
      <c r="EQC28" s="605"/>
      <c r="EQD28" s="605"/>
      <c r="EQE28" s="605"/>
      <c r="EQF28" s="605"/>
      <c r="EQG28" s="605"/>
      <c r="EQH28" s="605"/>
      <c r="EQI28" s="605"/>
      <c r="EQJ28" s="605"/>
      <c r="EQK28" s="605"/>
      <c r="EQL28" s="605"/>
      <c r="EQM28" s="605"/>
      <c r="EQN28" s="605"/>
      <c r="EQO28" s="605"/>
      <c r="EQP28" s="605"/>
      <c r="EQQ28" s="605"/>
      <c r="EQR28" s="605"/>
      <c r="EQS28" s="605"/>
      <c r="EQT28" s="605"/>
      <c r="EQU28" s="605"/>
      <c r="EQV28" s="605"/>
      <c r="EQW28" s="605"/>
      <c r="EQX28" s="605"/>
      <c r="EQY28" s="605"/>
      <c r="EQZ28" s="605"/>
      <c r="ERA28" s="605"/>
      <c r="ERB28" s="605"/>
      <c r="ERC28" s="605"/>
      <c r="ERD28" s="605"/>
      <c r="ERE28" s="605"/>
      <c r="ERF28" s="605"/>
      <c r="ERG28" s="605"/>
      <c r="ERH28" s="605"/>
      <c r="ERI28" s="605"/>
      <c r="ERJ28" s="605"/>
      <c r="ERK28" s="605"/>
      <c r="ERL28" s="605"/>
      <c r="ERM28" s="605"/>
      <c r="ERN28" s="605"/>
      <c r="ERO28" s="605"/>
      <c r="ERP28" s="605"/>
      <c r="ERQ28" s="605"/>
      <c r="ERR28" s="605"/>
      <c r="ERS28" s="605"/>
      <c r="ERT28" s="605"/>
      <c r="ERU28" s="605"/>
      <c r="ERV28" s="605"/>
      <c r="ERW28" s="605"/>
      <c r="ERX28" s="605"/>
      <c r="ERY28" s="605"/>
      <c r="ERZ28" s="605"/>
      <c r="ESA28" s="605"/>
      <c r="ESB28" s="605"/>
      <c r="ESC28" s="605"/>
      <c r="ESD28" s="605"/>
      <c r="ESE28" s="605"/>
      <c r="ESF28" s="605"/>
      <c r="ESG28" s="605"/>
      <c r="ESH28" s="605"/>
      <c r="ESI28" s="605"/>
      <c r="ESJ28" s="605"/>
      <c r="ESK28" s="605"/>
      <c r="ESL28" s="605"/>
      <c r="ESM28" s="605"/>
      <c r="ESN28" s="605"/>
      <c r="ESO28" s="605"/>
      <c r="ESP28" s="605"/>
      <c r="ESQ28" s="605"/>
      <c r="ESR28" s="605"/>
      <c r="ESS28" s="605"/>
      <c r="EST28" s="605"/>
      <c r="ESU28" s="605"/>
      <c r="ESV28" s="605"/>
      <c r="ESW28" s="605"/>
      <c r="ESX28" s="605"/>
      <c r="ESY28" s="605"/>
      <c r="ESZ28" s="605"/>
      <c r="ETA28" s="605"/>
      <c r="ETB28" s="605"/>
      <c r="ETC28" s="605"/>
      <c r="ETD28" s="605"/>
      <c r="ETE28" s="605"/>
      <c r="ETF28" s="605"/>
      <c r="ETG28" s="605"/>
      <c r="ETH28" s="605"/>
      <c r="ETI28" s="605"/>
      <c r="ETJ28" s="605"/>
      <c r="ETK28" s="605"/>
      <c r="ETL28" s="605"/>
      <c r="ETM28" s="605"/>
      <c r="ETN28" s="605"/>
      <c r="ETO28" s="605"/>
      <c r="ETP28" s="605"/>
      <c r="ETQ28" s="605"/>
      <c r="ETR28" s="605"/>
      <c r="ETS28" s="605"/>
      <c r="ETT28" s="605"/>
      <c r="ETU28" s="605"/>
      <c r="ETV28" s="605"/>
      <c r="ETW28" s="605"/>
      <c r="ETX28" s="605"/>
      <c r="ETY28" s="605"/>
      <c r="ETZ28" s="605"/>
      <c r="EUA28" s="605"/>
      <c r="EUB28" s="605"/>
      <c r="EUC28" s="605"/>
      <c r="EUD28" s="605"/>
      <c r="EUE28" s="605"/>
      <c r="EUF28" s="605"/>
      <c r="EUG28" s="605"/>
      <c r="EUH28" s="605"/>
      <c r="EUI28" s="605"/>
      <c r="EUJ28" s="605"/>
      <c r="EUK28" s="605"/>
      <c r="EUL28" s="605"/>
      <c r="EUM28" s="605"/>
      <c r="EUN28" s="605"/>
      <c r="EUO28" s="605"/>
      <c r="EUP28" s="605"/>
      <c r="EUQ28" s="605"/>
      <c r="EUR28" s="605"/>
      <c r="EUS28" s="605"/>
      <c r="EUT28" s="605"/>
      <c r="EUU28" s="605"/>
      <c r="EUV28" s="605"/>
      <c r="EUW28" s="605"/>
      <c r="EUX28" s="605"/>
      <c r="EUY28" s="605"/>
      <c r="EUZ28" s="605"/>
      <c r="EVA28" s="605"/>
      <c r="EVB28" s="605"/>
      <c r="EVC28" s="605"/>
      <c r="EVD28" s="605"/>
      <c r="EVE28" s="605"/>
      <c r="EVF28" s="605"/>
      <c r="EVG28" s="605"/>
      <c r="EVH28" s="605"/>
      <c r="EVI28" s="605"/>
      <c r="EVJ28" s="605"/>
      <c r="EVK28" s="605"/>
      <c r="EVL28" s="605"/>
      <c r="EVM28" s="605"/>
      <c r="EVN28" s="605"/>
      <c r="EVO28" s="605"/>
      <c r="EVP28" s="605"/>
      <c r="EVQ28" s="605"/>
      <c r="EVR28" s="605"/>
      <c r="EVS28" s="605"/>
      <c r="EVT28" s="605"/>
      <c r="EVU28" s="605"/>
      <c r="EVV28" s="605"/>
      <c r="EVW28" s="605"/>
      <c r="EVX28" s="605"/>
      <c r="EVY28" s="605"/>
      <c r="EVZ28" s="605"/>
      <c r="EWA28" s="605"/>
      <c r="EWB28" s="605"/>
      <c r="EWC28" s="605"/>
      <c r="EWD28" s="605"/>
      <c r="EWE28" s="605"/>
      <c r="EWF28" s="605"/>
      <c r="EWG28" s="605"/>
      <c r="EWH28" s="605"/>
      <c r="EWI28" s="605"/>
      <c r="EWJ28" s="605"/>
      <c r="EWK28" s="605"/>
      <c r="EWL28" s="605"/>
      <c r="EWM28" s="605"/>
      <c r="EWN28" s="605"/>
      <c r="EWO28" s="605"/>
      <c r="EWP28" s="605"/>
      <c r="EWQ28" s="605"/>
      <c r="EWR28" s="605"/>
      <c r="EWS28" s="605"/>
      <c r="EWT28" s="605"/>
      <c r="EWU28" s="605"/>
      <c r="EWV28" s="605"/>
      <c r="EWW28" s="605"/>
      <c r="EWX28" s="605"/>
      <c r="EWY28" s="605"/>
      <c r="EWZ28" s="605"/>
      <c r="EXA28" s="605"/>
      <c r="EXB28" s="605"/>
      <c r="EXC28" s="605"/>
      <c r="EXD28" s="605"/>
      <c r="EXE28" s="605"/>
      <c r="EXF28" s="605"/>
      <c r="EXG28" s="605"/>
      <c r="EXH28" s="605"/>
      <c r="EXI28" s="605"/>
      <c r="EXJ28" s="605"/>
      <c r="EXK28" s="605"/>
      <c r="EXL28" s="605"/>
      <c r="EXM28" s="605"/>
      <c r="EXN28" s="605"/>
      <c r="EXO28" s="605"/>
      <c r="EXP28" s="605"/>
      <c r="EXQ28" s="605"/>
      <c r="EXR28" s="605"/>
      <c r="EXS28" s="605"/>
      <c r="EXT28" s="605"/>
      <c r="EXU28" s="605"/>
      <c r="EXV28" s="605"/>
      <c r="EXW28" s="605"/>
      <c r="EXX28" s="605"/>
      <c r="EXY28" s="605"/>
      <c r="EXZ28" s="605"/>
      <c r="EYA28" s="605"/>
      <c r="EYB28" s="605"/>
      <c r="EYC28" s="605"/>
      <c r="EYD28" s="605"/>
      <c r="EYE28" s="605"/>
      <c r="EYF28" s="605"/>
      <c r="EYG28" s="605"/>
      <c r="EYH28" s="605"/>
      <c r="EYI28" s="605"/>
      <c r="EYJ28" s="605"/>
      <c r="EYK28" s="605"/>
      <c r="EYL28" s="605"/>
      <c r="EYM28" s="605"/>
      <c r="EYN28" s="605"/>
      <c r="EYO28" s="605"/>
      <c r="EYP28" s="605"/>
      <c r="EYQ28" s="605"/>
      <c r="EYR28" s="605"/>
      <c r="EYS28" s="605"/>
      <c r="EYT28" s="605"/>
      <c r="EYU28" s="605"/>
      <c r="EYV28" s="605"/>
      <c r="EYW28" s="605"/>
      <c r="EYX28" s="605"/>
      <c r="EYY28" s="605"/>
      <c r="EYZ28" s="605"/>
      <c r="EZA28" s="605"/>
      <c r="EZB28" s="605"/>
      <c r="EZC28" s="605"/>
      <c r="EZD28" s="605"/>
      <c r="EZE28" s="605"/>
      <c r="EZF28" s="605"/>
      <c r="EZG28" s="605"/>
      <c r="EZH28" s="605"/>
      <c r="EZI28" s="605"/>
      <c r="EZJ28" s="605"/>
      <c r="EZK28" s="605"/>
      <c r="EZL28" s="605"/>
      <c r="EZM28" s="605"/>
      <c r="EZN28" s="605"/>
      <c r="EZO28" s="605"/>
      <c r="EZP28" s="605"/>
      <c r="EZQ28" s="605"/>
      <c r="EZR28" s="605"/>
      <c r="EZS28" s="605"/>
      <c r="EZT28" s="605"/>
      <c r="EZU28" s="605"/>
      <c r="EZV28" s="605"/>
      <c r="EZW28" s="605"/>
      <c r="EZX28" s="605"/>
      <c r="EZY28" s="605"/>
      <c r="EZZ28" s="605"/>
      <c r="FAA28" s="605"/>
      <c r="FAB28" s="605"/>
      <c r="FAC28" s="605"/>
      <c r="FAD28" s="605"/>
      <c r="FAE28" s="605"/>
      <c r="FAF28" s="605"/>
      <c r="FAG28" s="605"/>
      <c r="FAH28" s="605"/>
      <c r="FAI28" s="605"/>
      <c r="FAJ28" s="605"/>
      <c r="FAK28" s="605"/>
      <c r="FAL28" s="605"/>
      <c r="FAM28" s="605"/>
      <c r="FAN28" s="605"/>
      <c r="FAO28" s="605"/>
      <c r="FAP28" s="605"/>
      <c r="FAQ28" s="605"/>
      <c r="FAR28" s="605"/>
      <c r="FAS28" s="605"/>
      <c r="FAT28" s="605"/>
      <c r="FAU28" s="605"/>
      <c r="FAV28" s="605"/>
      <c r="FAW28" s="605"/>
      <c r="FAX28" s="605"/>
      <c r="FAY28" s="605"/>
      <c r="FAZ28" s="605"/>
      <c r="FBA28" s="605"/>
      <c r="FBB28" s="605"/>
      <c r="FBC28" s="605"/>
      <c r="FBD28" s="605"/>
      <c r="FBE28" s="605"/>
      <c r="FBF28" s="605"/>
      <c r="FBG28" s="605"/>
      <c r="FBH28" s="605"/>
      <c r="FBI28" s="605"/>
      <c r="FBJ28" s="605"/>
      <c r="FBK28" s="605"/>
      <c r="FBL28" s="605"/>
      <c r="FBM28" s="605"/>
      <c r="FBN28" s="605"/>
      <c r="FBO28" s="605"/>
      <c r="FBP28" s="605"/>
      <c r="FBQ28" s="605"/>
      <c r="FBR28" s="605"/>
      <c r="FBS28" s="605"/>
      <c r="FBT28" s="605"/>
      <c r="FBU28" s="605"/>
      <c r="FBV28" s="605"/>
      <c r="FBW28" s="605"/>
      <c r="FBX28" s="605"/>
      <c r="FBY28" s="605"/>
      <c r="FBZ28" s="605"/>
      <c r="FCA28" s="605"/>
      <c r="FCB28" s="605"/>
      <c r="FCC28" s="605"/>
      <c r="FCD28" s="605"/>
      <c r="FCE28" s="605"/>
      <c r="FCF28" s="605"/>
      <c r="FCG28" s="605"/>
      <c r="FCH28" s="605"/>
      <c r="FCI28" s="605"/>
      <c r="FCJ28" s="605"/>
      <c r="FCK28" s="605"/>
      <c r="FCL28" s="605"/>
      <c r="FCM28" s="605"/>
      <c r="FCN28" s="605"/>
      <c r="FCO28" s="605"/>
      <c r="FCP28" s="605"/>
      <c r="FCQ28" s="605"/>
      <c r="FCR28" s="605"/>
      <c r="FCS28" s="605"/>
      <c r="FCT28" s="605"/>
      <c r="FCU28" s="605"/>
      <c r="FCV28" s="605"/>
      <c r="FCW28" s="605"/>
      <c r="FCX28" s="605"/>
      <c r="FCY28" s="605"/>
      <c r="FCZ28" s="605"/>
      <c r="FDA28" s="605"/>
      <c r="FDB28" s="605"/>
      <c r="FDC28" s="605"/>
      <c r="FDD28" s="605"/>
      <c r="FDE28" s="605"/>
      <c r="FDF28" s="605"/>
      <c r="FDG28" s="605"/>
      <c r="FDH28" s="605"/>
      <c r="FDI28" s="605"/>
      <c r="FDJ28" s="605"/>
      <c r="FDK28" s="605"/>
      <c r="FDL28" s="605"/>
      <c r="FDM28" s="605"/>
      <c r="FDN28" s="605"/>
      <c r="FDO28" s="605"/>
      <c r="FDP28" s="605"/>
      <c r="FDQ28" s="605"/>
      <c r="FDR28" s="605"/>
      <c r="FDS28" s="605"/>
      <c r="FDT28" s="605"/>
      <c r="FDU28" s="605"/>
      <c r="FDV28" s="605"/>
      <c r="FDW28" s="605"/>
      <c r="FDX28" s="605"/>
      <c r="FDY28" s="605"/>
      <c r="FDZ28" s="605"/>
      <c r="FEA28" s="605"/>
      <c r="FEB28" s="605"/>
      <c r="FEC28" s="605"/>
      <c r="FED28" s="605"/>
      <c r="FEE28" s="605"/>
      <c r="FEF28" s="605"/>
      <c r="FEG28" s="605"/>
      <c r="FEH28" s="605"/>
      <c r="FEI28" s="605"/>
      <c r="FEJ28" s="605"/>
      <c r="FEK28" s="605"/>
      <c r="FEL28" s="605"/>
      <c r="FEM28" s="605"/>
      <c r="FEN28" s="605"/>
      <c r="FEO28" s="605"/>
      <c r="FEP28" s="605"/>
      <c r="FEQ28" s="605"/>
      <c r="FER28" s="605"/>
      <c r="FES28" s="605"/>
      <c r="FET28" s="605"/>
      <c r="FEU28" s="605"/>
      <c r="FEV28" s="605"/>
      <c r="FEW28" s="605"/>
      <c r="FEX28" s="605"/>
      <c r="FEY28" s="605"/>
      <c r="FEZ28" s="605"/>
      <c r="FFA28" s="605"/>
      <c r="FFB28" s="605"/>
      <c r="FFC28" s="605"/>
      <c r="FFD28" s="605"/>
      <c r="FFE28" s="605"/>
      <c r="FFF28" s="605"/>
      <c r="FFG28" s="605"/>
      <c r="FFH28" s="605"/>
      <c r="FFI28" s="605"/>
      <c r="FFJ28" s="605"/>
      <c r="FFK28" s="605"/>
      <c r="FFL28" s="605"/>
      <c r="FFM28" s="605"/>
      <c r="FFN28" s="605"/>
      <c r="FFO28" s="605"/>
      <c r="FFP28" s="605"/>
      <c r="FFQ28" s="605"/>
      <c r="FFR28" s="605"/>
      <c r="FFS28" s="605"/>
      <c r="FFT28" s="605"/>
      <c r="FFU28" s="605"/>
      <c r="FFV28" s="605"/>
      <c r="FFW28" s="605"/>
      <c r="FFX28" s="605"/>
      <c r="FFY28" s="605"/>
      <c r="FFZ28" s="605"/>
      <c r="FGA28" s="605"/>
      <c r="FGB28" s="605"/>
      <c r="FGC28" s="605"/>
      <c r="FGD28" s="605"/>
      <c r="FGE28" s="605"/>
      <c r="FGF28" s="605"/>
      <c r="FGG28" s="605"/>
      <c r="FGH28" s="605"/>
      <c r="FGI28" s="605"/>
      <c r="FGJ28" s="605"/>
      <c r="FGK28" s="605"/>
      <c r="FGL28" s="605"/>
      <c r="FGM28" s="605"/>
      <c r="FGN28" s="605"/>
      <c r="FGO28" s="605"/>
      <c r="FGP28" s="605"/>
      <c r="FGQ28" s="605"/>
      <c r="FGR28" s="605"/>
      <c r="FGS28" s="605"/>
      <c r="FGT28" s="605"/>
      <c r="FGU28" s="605"/>
      <c r="FGV28" s="605"/>
      <c r="FGW28" s="605"/>
      <c r="FGX28" s="605"/>
      <c r="FGY28" s="605"/>
      <c r="FGZ28" s="605"/>
      <c r="FHA28" s="605"/>
      <c r="FHB28" s="605"/>
      <c r="FHC28" s="605"/>
      <c r="FHD28" s="605"/>
      <c r="FHE28" s="605"/>
      <c r="FHF28" s="605"/>
      <c r="FHG28" s="605"/>
      <c r="FHH28" s="605"/>
      <c r="FHI28" s="605"/>
      <c r="FHJ28" s="605"/>
      <c r="FHK28" s="605"/>
      <c r="FHL28" s="605"/>
      <c r="FHM28" s="605"/>
      <c r="FHN28" s="605"/>
      <c r="FHO28" s="605"/>
      <c r="FHP28" s="605"/>
      <c r="FHQ28" s="605"/>
      <c r="FHR28" s="605"/>
      <c r="FHS28" s="605"/>
      <c r="FHT28" s="605"/>
      <c r="FHU28" s="605"/>
      <c r="FHV28" s="605"/>
      <c r="FHW28" s="605"/>
      <c r="FHX28" s="605"/>
      <c r="FHY28" s="605"/>
      <c r="FHZ28" s="605"/>
      <c r="FIA28" s="605"/>
      <c r="FIB28" s="605"/>
      <c r="FIC28" s="605"/>
      <c r="FID28" s="605"/>
      <c r="FIE28" s="605"/>
      <c r="FIF28" s="605"/>
      <c r="FIG28" s="605"/>
      <c r="FIH28" s="605"/>
      <c r="FII28" s="605"/>
      <c r="FIJ28" s="605"/>
      <c r="FIK28" s="605"/>
      <c r="FIL28" s="605"/>
      <c r="FIM28" s="605"/>
      <c r="FIN28" s="605"/>
      <c r="FIO28" s="605"/>
      <c r="FIP28" s="605"/>
      <c r="FIQ28" s="605"/>
      <c r="FIR28" s="605"/>
      <c r="FIS28" s="605"/>
      <c r="FIT28" s="605"/>
      <c r="FIU28" s="605"/>
      <c r="FIV28" s="605"/>
      <c r="FIW28" s="605"/>
      <c r="FIX28" s="605"/>
      <c r="FIY28" s="605"/>
      <c r="FIZ28" s="605"/>
      <c r="FJA28" s="605"/>
      <c r="FJB28" s="605"/>
      <c r="FJC28" s="605"/>
      <c r="FJD28" s="605"/>
      <c r="FJE28" s="605"/>
      <c r="FJF28" s="605"/>
      <c r="FJG28" s="605"/>
      <c r="FJH28" s="605"/>
      <c r="FJI28" s="605"/>
      <c r="FJJ28" s="605"/>
      <c r="FJK28" s="605"/>
      <c r="FJL28" s="605"/>
      <c r="FJM28" s="605"/>
      <c r="FJN28" s="605"/>
      <c r="FJO28" s="605"/>
      <c r="FJP28" s="605"/>
      <c r="FJQ28" s="605"/>
      <c r="FJR28" s="605"/>
      <c r="FJS28" s="605"/>
      <c r="FJT28" s="605"/>
      <c r="FJU28" s="605"/>
      <c r="FJV28" s="605"/>
      <c r="FJW28" s="605"/>
      <c r="FJX28" s="605"/>
      <c r="FJY28" s="605"/>
      <c r="FJZ28" s="605"/>
      <c r="FKA28" s="605"/>
      <c r="FKB28" s="605"/>
      <c r="FKC28" s="605"/>
      <c r="FKD28" s="605"/>
      <c r="FKE28" s="605"/>
      <c r="FKF28" s="605"/>
      <c r="FKG28" s="605"/>
      <c r="FKH28" s="605"/>
      <c r="FKI28" s="605"/>
      <c r="FKJ28" s="605"/>
      <c r="FKK28" s="605"/>
      <c r="FKL28" s="605"/>
      <c r="FKM28" s="605"/>
      <c r="FKN28" s="605"/>
      <c r="FKO28" s="605"/>
      <c r="FKP28" s="605"/>
      <c r="FKQ28" s="605"/>
      <c r="FKR28" s="605"/>
      <c r="FKS28" s="605"/>
      <c r="FKT28" s="605"/>
      <c r="FKU28" s="605"/>
      <c r="FKV28" s="605"/>
      <c r="FKW28" s="605"/>
      <c r="FKX28" s="605"/>
      <c r="FKY28" s="605"/>
      <c r="FKZ28" s="605"/>
      <c r="FLA28" s="605"/>
      <c r="FLB28" s="605"/>
      <c r="FLC28" s="605"/>
      <c r="FLD28" s="605"/>
      <c r="FLE28" s="605"/>
      <c r="FLF28" s="605"/>
      <c r="FLG28" s="605"/>
      <c r="FLH28" s="605"/>
      <c r="FLI28" s="605"/>
      <c r="FLJ28" s="605"/>
      <c r="FLK28" s="605"/>
      <c r="FLL28" s="605"/>
      <c r="FLM28" s="605"/>
      <c r="FLN28" s="605"/>
      <c r="FLO28" s="605"/>
      <c r="FLP28" s="605"/>
      <c r="FLQ28" s="605"/>
      <c r="FLR28" s="605"/>
      <c r="FLS28" s="605"/>
      <c r="FLT28" s="605"/>
      <c r="FLU28" s="605"/>
      <c r="FLV28" s="605"/>
      <c r="FLW28" s="605"/>
      <c r="FLX28" s="605"/>
      <c r="FLY28" s="605"/>
      <c r="FLZ28" s="605"/>
      <c r="FMA28" s="605"/>
      <c r="FMB28" s="605"/>
      <c r="FMC28" s="605"/>
      <c r="FMD28" s="605"/>
      <c r="FME28" s="605"/>
      <c r="FMF28" s="605"/>
      <c r="FMG28" s="605"/>
      <c r="FMH28" s="605"/>
      <c r="FMI28" s="605"/>
      <c r="FMJ28" s="605"/>
      <c r="FMK28" s="605"/>
      <c r="FML28" s="605"/>
      <c r="FMM28" s="605"/>
      <c r="FMN28" s="605"/>
      <c r="FMO28" s="605"/>
      <c r="FMP28" s="605"/>
      <c r="FMQ28" s="605"/>
      <c r="FMR28" s="605"/>
      <c r="FMS28" s="605"/>
      <c r="FMT28" s="605"/>
      <c r="FMU28" s="605"/>
      <c r="FMV28" s="605"/>
      <c r="FMW28" s="605"/>
      <c r="FMX28" s="605"/>
      <c r="FMY28" s="605"/>
      <c r="FMZ28" s="605"/>
      <c r="FNA28" s="605"/>
      <c r="FNB28" s="605"/>
      <c r="FNC28" s="605"/>
      <c r="FND28" s="605"/>
      <c r="FNE28" s="605"/>
      <c r="FNF28" s="605"/>
      <c r="FNG28" s="605"/>
      <c r="FNH28" s="605"/>
      <c r="FNI28" s="605"/>
      <c r="FNJ28" s="605"/>
      <c r="FNK28" s="605"/>
      <c r="FNL28" s="605"/>
      <c r="FNM28" s="605"/>
      <c r="FNN28" s="605"/>
      <c r="FNO28" s="605"/>
      <c r="FNP28" s="605"/>
      <c r="FNQ28" s="605"/>
      <c r="FNR28" s="605"/>
      <c r="FNS28" s="605"/>
      <c r="FNT28" s="605"/>
      <c r="FNU28" s="605"/>
      <c r="FNV28" s="605"/>
      <c r="FNW28" s="605"/>
      <c r="FNX28" s="605"/>
      <c r="FNY28" s="605"/>
      <c r="FNZ28" s="605"/>
      <c r="FOA28" s="605"/>
      <c r="FOB28" s="605"/>
      <c r="FOC28" s="605"/>
      <c r="FOD28" s="605"/>
      <c r="FOE28" s="605"/>
      <c r="FOF28" s="605"/>
      <c r="FOG28" s="605"/>
      <c r="FOH28" s="605"/>
      <c r="FOI28" s="605"/>
      <c r="FOJ28" s="605"/>
      <c r="FOK28" s="605"/>
      <c r="FOL28" s="605"/>
      <c r="FOM28" s="605"/>
      <c r="FON28" s="605"/>
      <c r="FOO28" s="605"/>
      <c r="FOP28" s="605"/>
      <c r="FOQ28" s="605"/>
      <c r="FOR28" s="605"/>
      <c r="FOS28" s="605"/>
      <c r="FOT28" s="605"/>
      <c r="FOU28" s="605"/>
      <c r="FOV28" s="605"/>
      <c r="FOW28" s="605"/>
      <c r="FOX28" s="605"/>
      <c r="FOY28" s="605"/>
      <c r="FOZ28" s="605"/>
      <c r="FPA28" s="605"/>
      <c r="FPB28" s="605"/>
      <c r="FPC28" s="605"/>
      <c r="FPD28" s="605"/>
      <c r="FPE28" s="605"/>
      <c r="FPF28" s="605"/>
      <c r="FPG28" s="605"/>
      <c r="FPH28" s="605"/>
      <c r="FPI28" s="605"/>
      <c r="FPJ28" s="605"/>
      <c r="FPK28" s="605"/>
      <c r="FPL28" s="605"/>
      <c r="FPM28" s="605"/>
      <c r="FPN28" s="605"/>
      <c r="FPO28" s="605"/>
      <c r="FPP28" s="605"/>
      <c r="FPQ28" s="605"/>
      <c r="FPR28" s="605"/>
      <c r="FPS28" s="605"/>
      <c r="FPT28" s="605"/>
      <c r="FPU28" s="605"/>
      <c r="FPV28" s="605"/>
      <c r="FPW28" s="605"/>
      <c r="FPX28" s="605"/>
      <c r="FPY28" s="605"/>
      <c r="FPZ28" s="605"/>
      <c r="FQA28" s="605"/>
      <c r="FQB28" s="605"/>
      <c r="FQC28" s="605"/>
      <c r="FQD28" s="605"/>
      <c r="FQE28" s="605"/>
      <c r="FQF28" s="605"/>
      <c r="FQG28" s="605"/>
      <c r="FQH28" s="605"/>
      <c r="FQI28" s="605"/>
      <c r="FQJ28" s="605"/>
      <c r="FQK28" s="605"/>
      <c r="FQL28" s="605"/>
      <c r="FQM28" s="605"/>
      <c r="FQN28" s="605"/>
      <c r="FQO28" s="605"/>
      <c r="FQP28" s="605"/>
      <c r="FQQ28" s="605"/>
      <c r="FQR28" s="605"/>
      <c r="FQS28" s="605"/>
      <c r="FQT28" s="605"/>
      <c r="FQU28" s="605"/>
      <c r="FQV28" s="605"/>
      <c r="FQW28" s="605"/>
      <c r="FQX28" s="605"/>
      <c r="FQY28" s="605"/>
      <c r="FQZ28" s="605"/>
      <c r="FRA28" s="605"/>
      <c r="FRB28" s="605"/>
      <c r="FRC28" s="605"/>
      <c r="FRD28" s="605"/>
      <c r="FRE28" s="605"/>
      <c r="FRF28" s="605"/>
      <c r="FRG28" s="605"/>
      <c r="FRH28" s="605"/>
      <c r="FRI28" s="605"/>
      <c r="FRJ28" s="605"/>
      <c r="FRK28" s="605"/>
      <c r="FRL28" s="605"/>
      <c r="FRM28" s="605"/>
      <c r="FRN28" s="605"/>
      <c r="FRO28" s="605"/>
      <c r="FRP28" s="605"/>
      <c r="FRQ28" s="605"/>
      <c r="FRR28" s="605"/>
      <c r="FRS28" s="605"/>
      <c r="FRT28" s="605"/>
      <c r="FRU28" s="605"/>
      <c r="FRV28" s="605"/>
      <c r="FRW28" s="605"/>
      <c r="FRX28" s="605"/>
      <c r="FRY28" s="605"/>
      <c r="FRZ28" s="605"/>
      <c r="FSA28" s="605"/>
      <c r="FSB28" s="605"/>
      <c r="FSC28" s="605"/>
      <c r="FSD28" s="605"/>
      <c r="FSE28" s="605"/>
      <c r="FSF28" s="605"/>
      <c r="FSG28" s="605"/>
      <c r="FSH28" s="605"/>
      <c r="FSI28" s="605"/>
      <c r="FSJ28" s="605"/>
      <c r="FSK28" s="605"/>
      <c r="FSL28" s="605"/>
      <c r="FSM28" s="605"/>
      <c r="FSN28" s="605"/>
      <c r="FSO28" s="605"/>
      <c r="FSP28" s="605"/>
      <c r="FSQ28" s="605"/>
      <c r="FSR28" s="605"/>
      <c r="FSS28" s="605"/>
      <c r="FST28" s="605"/>
      <c r="FSU28" s="605"/>
      <c r="FSV28" s="605"/>
      <c r="FSW28" s="605"/>
      <c r="FSX28" s="605"/>
      <c r="FSY28" s="605"/>
      <c r="FSZ28" s="605"/>
      <c r="FTA28" s="605"/>
      <c r="FTB28" s="605"/>
      <c r="FTC28" s="605"/>
      <c r="FTD28" s="605"/>
      <c r="FTE28" s="605"/>
      <c r="FTF28" s="605"/>
      <c r="FTG28" s="605"/>
      <c r="FTH28" s="605"/>
      <c r="FTI28" s="605"/>
      <c r="FTJ28" s="605"/>
      <c r="FTK28" s="605"/>
      <c r="FTL28" s="605"/>
      <c r="FTM28" s="605"/>
      <c r="FTN28" s="605"/>
      <c r="FTO28" s="605"/>
      <c r="FTP28" s="605"/>
      <c r="FTQ28" s="605"/>
      <c r="FTR28" s="605"/>
      <c r="FTS28" s="605"/>
      <c r="FTT28" s="605"/>
      <c r="FTU28" s="605"/>
      <c r="FTV28" s="605"/>
      <c r="FTW28" s="605"/>
      <c r="FTX28" s="605"/>
      <c r="FTY28" s="605"/>
      <c r="FTZ28" s="605"/>
      <c r="FUA28" s="605"/>
      <c r="FUB28" s="605"/>
      <c r="FUC28" s="605"/>
      <c r="FUD28" s="605"/>
      <c r="FUE28" s="605"/>
      <c r="FUF28" s="605"/>
      <c r="FUG28" s="605"/>
      <c r="FUH28" s="605"/>
      <c r="FUI28" s="605"/>
      <c r="FUJ28" s="605"/>
      <c r="FUK28" s="605"/>
      <c r="FUL28" s="605"/>
      <c r="FUM28" s="605"/>
      <c r="FUN28" s="605"/>
      <c r="FUO28" s="605"/>
      <c r="FUP28" s="605"/>
      <c r="FUQ28" s="605"/>
      <c r="FUR28" s="605"/>
      <c r="FUS28" s="605"/>
      <c r="FUT28" s="605"/>
      <c r="FUU28" s="605"/>
      <c r="FUV28" s="605"/>
      <c r="FUW28" s="605"/>
      <c r="FUX28" s="605"/>
      <c r="FUY28" s="605"/>
      <c r="FUZ28" s="605"/>
      <c r="FVA28" s="605"/>
      <c r="FVB28" s="605"/>
      <c r="FVC28" s="605"/>
      <c r="FVD28" s="605"/>
      <c r="FVE28" s="605"/>
      <c r="FVF28" s="605"/>
      <c r="FVG28" s="605"/>
      <c r="FVH28" s="605"/>
      <c r="FVI28" s="605"/>
      <c r="FVJ28" s="605"/>
      <c r="FVK28" s="605"/>
      <c r="FVL28" s="605"/>
      <c r="FVM28" s="605"/>
      <c r="FVN28" s="605"/>
      <c r="FVO28" s="605"/>
      <c r="FVP28" s="605"/>
      <c r="FVQ28" s="605"/>
      <c r="FVR28" s="605"/>
      <c r="FVS28" s="605"/>
      <c r="FVT28" s="605"/>
      <c r="FVU28" s="605"/>
      <c r="FVV28" s="605"/>
      <c r="FVW28" s="605"/>
      <c r="FVX28" s="605"/>
      <c r="FVY28" s="605"/>
      <c r="FVZ28" s="605"/>
      <c r="FWA28" s="605"/>
      <c r="FWB28" s="605"/>
      <c r="FWC28" s="605"/>
      <c r="FWD28" s="605"/>
      <c r="FWE28" s="605"/>
      <c r="FWF28" s="605"/>
      <c r="FWG28" s="605"/>
      <c r="FWH28" s="605"/>
      <c r="FWI28" s="605"/>
      <c r="FWJ28" s="605"/>
      <c r="FWK28" s="605"/>
      <c r="FWL28" s="605"/>
      <c r="FWM28" s="605"/>
      <c r="FWN28" s="605"/>
      <c r="FWO28" s="605"/>
      <c r="FWP28" s="605"/>
      <c r="FWQ28" s="605"/>
      <c r="FWR28" s="605"/>
      <c r="FWS28" s="605"/>
      <c r="FWT28" s="605"/>
      <c r="FWU28" s="605"/>
      <c r="FWV28" s="605"/>
      <c r="FWW28" s="605"/>
      <c r="FWX28" s="605"/>
      <c r="FWY28" s="605"/>
      <c r="FWZ28" s="605"/>
      <c r="FXA28" s="605"/>
      <c r="FXB28" s="605"/>
      <c r="FXC28" s="605"/>
      <c r="FXD28" s="605"/>
      <c r="FXE28" s="605"/>
      <c r="FXF28" s="605"/>
      <c r="FXG28" s="605"/>
      <c r="FXH28" s="605"/>
      <c r="FXI28" s="605"/>
      <c r="FXJ28" s="605"/>
      <c r="FXK28" s="605"/>
      <c r="FXL28" s="605"/>
      <c r="FXM28" s="605"/>
      <c r="FXN28" s="605"/>
      <c r="FXO28" s="605"/>
      <c r="FXP28" s="605"/>
      <c r="FXQ28" s="605"/>
      <c r="FXR28" s="605"/>
      <c r="FXS28" s="605"/>
      <c r="FXT28" s="605"/>
      <c r="FXU28" s="605"/>
      <c r="FXV28" s="605"/>
      <c r="FXW28" s="605"/>
      <c r="FXX28" s="605"/>
      <c r="FXY28" s="605"/>
      <c r="FXZ28" s="605"/>
      <c r="FYA28" s="605"/>
      <c r="FYB28" s="605"/>
      <c r="FYC28" s="605"/>
      <c r="FYD28" s="605"/>
      <c r="FYE28" s="605"/>
      <c r="FYF28" s="605"/>
      <c r="FYG28" s="605"/>
      <c r="FYH28" s="605"/>
      <c r="FYI28" s="605"/>
      <c r="FYJ28" s="605"/>
      <c r="FYK28" s="605"/>
      <c r="FYL28" s="605"/>
      <c r="FYM28" s="605"/>
      <c r="FYN28" s="605"/>
      <c r="FYO28" s="605"/>
      <c r="FYP28" s="605"/>
      <c r="FYQ28" s="605"/>
      <c r="FYR28" s="605"/>
      <c r="FYS28" s="605"/>
      <c r="FYT28" s="605"/>
      <c r="FYU28" s="605"/>
      <c r="FYV28" s="605"/>
      <c r="FYW28" s="605"/>
      <c r="FYX28" s="605"/>
      <c r="FYY28" s="605"/>
      <c r="FYZ28" s="605"/>
      <c r="FZA28" s="605"/>
      <c r="FZB28" s="605"/>
      <c r="FZC28" s="605"/>
      <c r="FZD28" s="605"/>
      <c r="FZE28" s="605"/>
      <c r="FZF28" s="605"/>
      <c r="FZG28" s="605"/>
      <c r="FZH28" s="605"/>
      <c r="FZI28" s="605"/>
      <c r="FZJ28" s="605"/>
      <c r="FZK28" s="605"/>
      <c r="FZL28" s="605"/>
      <c r="FZM28" s="605"/>
      <c r="FZN28" s="605"/>
      <c r="FZO28" s="605"/>
      <c r="FZP28" s="605"/>
      <c r="FZQ28" s="605"/>
      <c r="FZR28" s="605"/>
      <c r="FZS28" s="605"/>
      <c r="FZT28" s="605"/>
      <c r="FZU28" s="605"/>
      <c r="FZV28" s="605"/>
      <c r="FZW28" s="605"/>
      <c r="FZX28" s="605"/>
      <c r="FZY28" s="605"/>
      <c r="FZZ28" s="605"/>
      <c r="GAA28" s="605"/>
      <c r="GAB28" s="605"/>
      <c r="GAC28" s="605"/>
      <c r="GAD28" s="605"/>
      <c r="GAE28" s="605"/>
      <c r="GAF28" s="605"/>
      <c r="GAG28" s="605"/>
      <c r="GAH28" s="605"/>
      <c r="GAI28" s="605"/>
      <c r="GAJ28" s="605"/>
      <c r="GAK28" s="605"/>
      <c r="GAL28" s="605"/>
      <c r="GAM28" s="605"/>
      <c r="GAN28" s="605"/>
      <c r="GAO28" s="605"/>
      <c r="GAP28" s="605"/>
      <c r="GAQ28" s="605"/>
      <c r="GAR28" s="605"/>
      <c r="GAS28" s="605"/>
      <c r="GAT28" s="605"/>
      <c r="GAU28" s="605"/>
      <c r="GAV28" s="605"/>
      <c r="GAW28" s="605"/>
      <c r="GAX28" s="605"/>
      <c r="GAY28" s="605"/>
      <c r="GAZ28" s="605"/>
      <c r="GBA28" s="605"/>
      <c r="GBB28" s="605"/>
      <c r="GBC28" s="605"/>
      <c r="GBD28" s="605"/>
      <c r="GBE28" s="605"/>
      <c r="GBF28" s="605"/>
      <c r="GBG28" s="605"/>
      <c r="GBH28" s="605"/>
      <c r="GBI28" s="605"/>
      <c r="GBJ28" s="605"/>
      <c r="GBK28" s="605"/>
      <c r="GBL28" s="605"/>
      <c r="GBM28" s="605"/>
      <c r="GBN28" s="605"/>
      <c r="GBO28" s="605"/>
      <c r="GBP28" s="605"/>
      <c r="GBQ28" s="605"/>
      <c r="GBR28" s="605"/>
      <c r="GBS28" s="605"/>
      <c r="GBT28" s="605"/>
      <c r="GBU28" s="605"/>
      <c r="GBV28" s="605"/>
      <c r="GBW28" s="605"/>
      <c r="GBX28" s="605"/>
      <c r="GBY28" s="605"/>
      <c r="GBZ28" s="605"/>
      <c r="GCA28" s="605"/>
      <c r="GCB28" s="605"/>
      <c r="GCC28" s="605"/>
      <c r="GCD28" s="605"/>
      <c r="GCE28" s="605"/>
      <c r="GCF28" s="605"/>
      <c r="GCG28" s="605"/>
      <c r="GCH28" s="605"/>
      <c r="GCI28" s="605"/>
      <c r="GCJ28" s="605"/>
      <c r="GCK28" s="605"/>
      <c r="GCL28" s="605"/>
      <c r="GCM28" s="605"/>
      <c r="GCN28" s="605"/>
      <c r="GCO28" s="605"/>
      <c r="GCP28" s="605"/>
      <c r="GCQ28" s="605"/>
      <c r="GCR28" s="605"/>
      <c r="GCS28" s="605"/>
      <c r="GCT28" s="605"/>
      <c r="GCU28" s="605"/>
      <c r="GCV28" s="605"/>
      <c r="GCW28" s="605"/>
      <c r="GCX28" s="605"/>
      <c r="GCY28" s="605"/>
      <c r="GCZ28" s="605"/>
      <c r="GDA28" s="605"/>
      <c r="GDB28" s="605"/>
      <c r="GDC28" s="605"/>
      <c r="GDD28" s="605"/>
      <c r="GDE28" s="605"/>
      <c r="GDF28" s="605"/>
      <c r="GDG28" s="605"/>
      <c r="GDH28" s="605"/>
      <c r="GDI28" s="605"/>
      <c r="GDJ28" s="605"/>
      <c r="GDK28" s="605"/>
      <c r="GDL28" s="605"/>
      <c r="GDM28" s="605"/>
      <c r="GDN28" s="605"/>
      <c r="GDO28" s="605"/>
      <c r="GDP28" s="605"/>
      <c r="GDQ28" s="605"/>
      <c r="GDR28" s="605"/>
      <c r="GDS28" s="605"/>
      <c r="GDT28" s="605"/>
      <c r="GDU28" s="605"/>
      <c r="GDV28" s="605"/>
      <c r="GDW28" s="605"/>
      <c r="GDX28" s="605"/>
      <c r="GDY28" s="605"/>
      <c r="GDZ28" s="605"/>
      <c r="GEA28" s="605"/>
      <c r="GEB28" s="605"/>
      <c r="GEC28" s="605"/>
      <c r="GED28" s="605"/>
      <c r="GEE28" s="605"/>
      <c r="GEF28" s="605"/>
      <c r="GEG28" s="605"/>
      <c r="GEH28" s="605"/>
      <c r="GEI28" s="605"/>
      <c r="GEJ28" s="605"/>
      <c r="GEK28" s="605"/>
      <c r="GEL28" s="605"/>
      <c r="GEM28" s="605"/>
      <c r="GEN28" s="605"/>
      <c r="GEO28" s="605"/>
      <c r="GEP28" s="605"/>
      <c r="GEQ28" s="605"/>
      <c r="GER28" s="605"/>
      <c r="GES28" s="605"/>
      <c r="GET28" s="605"/>
      <c r="GEU28" s="605"/>
      <c r="GEV28" s="605"/>
      <c r="GEW28" s="605"/>
      <c r="GEX28" s="605"/>
      <c r="GEY28" s="605"/>
      <c r="GEZ28" s="605"/>
      <c r="GFA28" s="605"/>
      <c r="GFB28" s="605"/>
      <c r="GFC28" s="605"/>
      <c r="GFD28" s="605"/>
      <c r="GFE28" s="605"/>
      <c r="GFF28" s="605"/>
      <c r="GFG28" s="605"/>
      <c r="GFH28" s="605"/>
      <c r="GFI28" s="605"/>
      <c r="GFJ28" s="605"/>
      <c r="GFK28" s="605"/>
      <c r="GFL28" s="605"/>
      <c r="GFM28" s="605"/>
      <c r="GFN28" s="605"/>
      <c r="GFO28" s="605"/>
      <c r="GFP28" s="605"/>
      <c r="GFQ28" s="605"/>
      <c r="GFR28" s="605"/>
      <c r="GFS28" s="605"/>
      <c r="GFT28" s="605"/>
      <c r="GFU28" s="605"/>
      <c r="GFV28" s="605"/>
      <c r="GFW28" s="605"/>
      <c r="GFX28" s="605"/>
      <c r="GFY28" s="605"/>
      <c r="GFZ28" s="605"/>
      <c r="GGA28" s="605"/>
      <c r="GGB28" s="605"/>
      <c r="GGC28" s="605"/>
      <c r="GGD28" s="605"/>
      <c r="GGE28" s="605"/>
      <c r="GGF28" s="605"/>
      <c r="GGG28" s="605"/>
      <c r="GGH28" s="605"/>
      <c r="GGI28" s="605"/>
      <c r="GGJ28" s="605"/>
      <c r="GGK28" s="605"/>
      <c r="GGL28" s="605"/>
      <c r="GGM28" s="605"/>
      <c r="GGN28" s="605"/>
      <c r="GGO28" s="605"/>
      <c r="GGP28" s="605"/>
      <c r="GGQ28" s="605"/>
      <c r="GGR28" s="605"/>
      <c r="GGS28" s="605"/>
      <c r="GGT28" s="605"/>
      <c r="GGU28" s="605"/>
      <c r="GGV28" s="605"/>
      <c r="GGW28" s="605"/>
      <c r="GGX28" s="605"/>
      <c r="GGY28" s="605"/>
      <c r="GGZ28" s="605"/>
      <c r="GHA28" s="605"/>
      <c r="GHB28" s="605"/>
      <c r="GHC28" s="605"/>
      <c r="GHD28" s="605"/>
      <c r="GHE28" s="605"/>
      <c r="GHF28" s="605"/>
      <c r="GHG28" s="605"/>
      <c r="GHH28" s="605"/>
      <c r="GHI28" s="605"/>
      <c r="GHJ28" s="605"/>
      <c r="GHK28" s="605"/>
      <c r="GHL28" s="605"/>
      <c r="GHM28" s="605"/>
      <c r="GHN28" s="605"/>
      <c r="GHO28" s="605"/>
      <c r="GHP28" s="605"/>
      <c r="GHQ28" s="605"/>
      <c r="GHR28" s="605"/>
      <c r="GHS28" s="605"/>
      <c r="GHT28" s="605"/>
      <c r="GHU28" s="605"/>
      <c r="GHV28" s="605"/>
      <c r="GHW28" s="605"/>
      <c r="GHX28" s="605"/>
      <c r="GHY28" s="605"/>
      <c r="GHZ28" s="605"/>
      <c r="GIA28" s="605"/>
      <c r="GIB28" s="605"/>
      <c r="GIC28" s="605"/>
      <c r="GID28" s="605"/>
      <c r="GIE28" s="605"/>
      <c r="GIF28" s="605"/>
      <c r="GIG28" s="605"/>
      <c r="GIH28" s="605"/>
      <c r="GII28" s="605"/>
      <c r="GIJ28" s="605"/>
      <c r="GIK28" s="605"/>
      <c r="GIL28" s="605"/>
      <c r="GIM28" s="605"/>
      <c r="GIN28" s="605"/>
      <c r="GIO28" s="605"/>
      <c r="GIP28" s="605"/>
      <c r="GIQ28" s="605"/>
      <c r="GIR28" s="605"/>
      <c r="GIS28" s="605"/>
      <c r="GIT28" s="605"/>
      <c r="GIU28" s="605"/>
      <c r="GIV28" s="605"/>
      <c r="GIW28" s="605"/>
      <c r="GIX28" s="605"/>
      <c r="GIY28" s="605"/>
      <c r="GIZ28" s="605"/>
      <c r="GJA28" s="605"/>
      <c r="GJB28" s="605"/>
      <c r="GJC28" s="605"/>
      <c r="GJD28" s="605"/>
      <c r="GJE28" s="605"/>
      <c r="GJF28" s="605"/>
      <c r="GJG28" s="605"/>
      <c r="GJH28" s="605"/>
      <c r="GJI28" s="605"/>
      <c r="GJJ28" s="605"/>
      <c r="GJK28" s="605"/>
      <c r="GJL28" s="605"/>
      <c r="GJM28" s="605"/>
      <c r="GJN28" s="605"/>
      <c r="GJO28" s="605"/>
      <c r="GJP28" s="605"/>
      <c r="GJQ28" s="605"/>
      <c r="GJR28" s="605"/>
      <c r="GJS28" s="605"/>
      <c r="GJT28" s="605"/>
      <c r="GJU28" s="605"/>
      <c r="GJV28" s="605"/>
      <c r="GJW28" s="605"/>
      <c r="GJX28" s="605"/>
      <c r="GJY28" s="605"/>
      <c r="GJZ28" s="605"/>
      <c r="GKA28" s="605"/>
      <c r="GKB28" s="605"/>
      <c r="GKC28" s="605"/>
      <c r="GKD28" s="605"/>
      <c r="GKE28" s="605"/>
      <c r="GKF28" s="605"/>
      <c r="GKG28" s="605"/>
      <c r="GKH28" s="605"/>
      <c r="GKI28" s="605"/>
      <c r="GKJ28" s="605"/>
      <c r="GKK28" s="605"/>
      <c r="GKL28" s="605"/>
      <c r="GKM28" s="605"/>
      <c r="GKN28" s="605"/>
      <c r="GKO28" s="605"/>
      <c r="GKP28" s="605"/>
      <c r="GKQ28" s="605"/>
      <c r="GKR28" s="605"/>
      <c r="GKS28" s="605"/>
      <c r="GKT28" s="605"/>
      <c r="GKU28" s="605"/>
      <c r="GKV28" s="605"/>
      <c r="GKW28" s="605"/>
      <c r="GKX28" s="605"/>
      <c r="GKY28" s="605"/>
      <c r="GKZ28" s="605"/>
      <c r="GLA28" s="605"/>
      <c r="GLB28" s="605"/>
      <c r="GLC28" s="605"/>
      <c r="GLD28" s="605"/>
      <c r="GLE28" s="605"/>
      <c r="GLF28" s="605"/>
      <c r="GLG28" s="605"/>
      <c r="GLH28" s="605"/>
      <c r="GLI28" s="605"/>
      <c r="GLJ28" s="605"/>
      <c r="GLK28" s="605"/>
      <c r="GLL28" s="605"/>
      <c r="GLM28" s="605"/>
      <c r="GLN28" s="605"/>
      <c r="GLO28" s="605"/>
      <c r="GLP28" s="605"/>
      <c r="GLQ28" s="605"/>
      <c r="GLR28" s="605"/>
      <c r="GLS28" s="605"/>
      <c r="GLT28" s="605"/>
      <c r="GLU28" s="605"/>
      <c r="GLV28" s="605"/>
      <c r="GLW28" s="605"/>
      <c r="GLX28" s="605"/>
      <c r="GLY28" s="605"/>
      <c r="GLZ28" s="605"/>
      <c r="GMA28" s="605"/>
      <c r="GMB28" s="605"/>
      <c r="GMC28" s="605"/>
      <c r="GMD28" s="605"/>
      <c r="GME28" s="605"/>
      <c r="GMF28" s="605"/>
      <c r="GMG28" s="605"/>
      <c r="GMH28" s="605"/>
      <c r="GMI28" s="605"/>
      <c r="GMJ28" s="605"/>
      <c r="GMK28" s="605"/>
      <c r="GML28" s="605"/>
      <c r="GMM28" s="605"/>
      <c r="GMN28" s="605"/>
      <c r="GMO28" s="605"/>
      <c r="GMP28" s="605"/>
      <c r="GMQ28" s="605"/>
      <c r="GMR28" s="605"/>
      <c r="GMS28" s="605"/>
      <c r="GMT28" s="605"/>
      <c r="GMU28" s="605"/>
      <c r="GMV28" s="605"/>
      <c r="GMW28" s="605"/>
      <c r="GMX28" s="605"/>
      <c r="GMY28" s="605"/>
      <c r="GMZ28" s="605"/>
      <c r="GNA28" s="605"/>
      <c r="GNB28" s="605"/>
      <c r="GNC28" s="605"/>
      <c r="GND28" s="605"/>
      <c r="GNE28" s="605"/>
      <c r="GNF28" s="605"/>
      <c r="GNG28" s="605"/>
      <c r="GNH28" s="605"/>
      <c r="GNI28" s="605"/>
      <c r="GNJ28" s="605"/>
      <c r="GNK28" s="605"/>
      <c r="GNL28" s="605"/>
      <c r="GNM28" s="605"/>
      <c r="GNN28" s="605"/>
      <c r="GNO28" s="605"/>
      <c r="GNP28" s="605"/>
      <c r="GNQ28" s="605"/>
      <c r="GNR28" s="605"/>
      <c r="GNS28" s="605"/>
      <c r="GNT28" s="605"/>
      <c r="GNU28" s="605"/>
      <c r="GNV28" s="605"/>
      <c r="GNW28" s="605"/>
      <c r="GNX28" s="605"/>
      <c r="GNY28" s="605"/>
      <c r="GNZ28" s="605"/>
      <c r="GOA28" s="605"/>
      <c r="GOB28" s="605"/>
      <c r="GOC28" s="605"/>
      <c r="GOD28" s="605"/>
      <c r="GOE28" s="605"/>
      <c r="GOF28" s="605"/>
      <c r="GOG28" s="605"/>
      <c r="GOH28" s="605"/>
      <c r="GOI28" s="605"/>
      <c r="GOJ28" s="605"/>
      <c r="GOK28" s="605"/>
      <c r="GOL28" s="605"/>
      <c r="GOM28" s="605"/>
      <c r="GON28" s="605"/>
      <c r="GOO28" s="605"/>
      <c r="GOP28" s="605"/>
      <c r="GOQ28" s="605"/>
      <c r="GOR28" s="605"/>
      <c r="GOS28" s="605"/>
      <c r="GOT28" s="605"/>
      <c r="GOU28" s="605"/>
      <c r="GOV28" s="605"/>
      <c r="GOW28" s="605"/>
      <c r="GOX28" s="605"/>
      <c r="GOY28" s="605"/>
      <c r="GOZ28" s="605"/>
      <c r="GPA28" s="605"/>
      <c r="GPB28" s="605"/>
      <c r="GPC28" s="605"/>
      <c r="GPD28" s="605"/>
      <c r="GPE28" s="605"/>
      <c r="GPF28" s="605"/>
      <c r="GPG28" s="605"/>
      <c r="GPH28" s="605"/>
      <c r="GPI28" s="605"/>
      <c r="GPJ28" s="605"/>
      <c r="GPK28" s="605"/>
      <c r="GPL28" s="605"/>
      <c r="GPM28" s="605"/>
      <c r="GPN28" s="605"/>
      <c r="GPO28" s="605"/>
      <c r="GPP28" s="605"/>
      <c r="GPQ28" s="605"/>
      <c r="GPR28" s="605"/>
      <c r="GPS28" s="605"/>
      <c r="GPT28" s="605"/>
      <c r="GPU28" s="605"/>
      <c r="GPV28" s="605"/>
      <c r="GPW28" s="605"/>
      <c r="GPX28" s="605"/>
      <c r="GPY28" s="605"/>
      <c r="GPZ28" s="605"/>
      <c r="GQA28" s="605"/>
      <c r="GQB28" s="605"/>
      <c r="GQC28" s="605"/>
      <c r="GQD28" s="605"/>
      <c r="GQE28" s="605"/>
      <c r="GQF28" s="605"/>
      <c r="GQG28" s="605"/>
      <c r="GQH28" s="605"/>
      <c r="GQI28" s="605"/>
      <c r="GQJ28" s="605"/>
      <c r="GQK28" s="605"/>
      <c r="GQL28" s="605"/>
      <c r="GQM28" s="605"/>
      <c r="GQN28" s="605"/>
      <c r="GQO28" s="605"/>
      <c r="GQP28" s="605"/>
      <c r="GQQ28" s="605"/>
      <c r="GQR28" s="605"/>
      <c r="GQS28" s="605"/>
      <c r="GQT28" s="605"/>
      <c r="GQU28" s="605"/>
      <c r="GQV28" s="605"/>
      <c r="GQW28" s="605"/>
      <c r="GQX28" s="605"/>
      <c r="GQY28" s="605"/>
      <c r="GQZ28" s="605"/>
      <c r="GRA28" s="605"/>
      <c r="GRB28" s="605"/>
      <c r="GRC28" s="605"/>
      <c r="GRD28" s="605"/>
      <c r="GRE28" s="605"/>
      <c r="GRF28" s="605"/>
      <c r="GRG28" s="605"/>
      <c r="GRH28" s="605"/>
      <c r="GRI28" s="605"/>
      <c r="GRJ28" s="605"/>
      <c r="GRK28" s="605"/>
      <c r="GRL28" s="605"/>
      <c r="GRM28" s="605"/>
      <c r="GRN28" s="605"/>
      <c r="GRO28" s="605"/>
      <c r="GRP28" s="605"/>
      <c r="GRQ28" s="605"/>
      <c r="GRR28" s="605"/>
      <c r="GRS28" s="605"/>
      <c r="GRT28" s="605"/>
      <c r="GRU28" s="605"/>
      <c r="GRV28" s="605"/>
      <c r="GRW28" s="605"/>
      <c r="GRX28" s="605"/>
      <c r="GRY28" s="605"/>
      <c r="GRZ28" s="605"/>
      <c r="GSA28" s="605"/>
      <c r="GSB28" s="605"/>
      <c r="GSC28" s="605"/>
      <c r="GSD28" s="605"/>
      <c r="GSE28" s="605"/>
      <c r="GSF28" s="605"/>
      <c r="GSG28" s="605"/>
      <c r="GSH28" s="605"/>
      <c r="GSI28" s="605"/>
      <c r="GSJ28" s="605"/>
      <c r="GSK28" s="605"/>
      <c r="GSL28" s="605"/>
      <c r="GSM28" s="605"/>
      <c r="GSN28" s="605"/>
      <c r="GSO28" s="605"/>
      <c r="GSP28" s="605"/>
      <c r="GSQ28" s="605"/>
      <c r="GSR28" s="605"/>
      <c r="GSS28" s="605"/>
      <c r="GST28" s="605"/>
      <c r="GSU28" s="605"/>
      <c r="GSV28" s="605"/>
      <c r="GSW28" s="605"/>
      <c r="GSX28" s="605"/>
      <c r="GSY28" s="605"/>
      <c r="GSZ28" s="605"/>
      <c r="GTA28" s="605"/>
      <c r="GTB28" s="605"/>
      <c r="GTC28" s="605"/>
      <c r="GTD28" s="605"/>
      <c r="GTE28" s="605"/>
      <c r="GTF28" s="605"/>
      <c r="GTG28" s="605"/>
      <c r="GTH28" s="605"/>
      <c r="GTI28" s="605"/>
      <c r="GTJ28" s="605"/>
      <c r="GTK28" s="605"/>
      <c r="GTL28" s="605"/>
      <c r="GTM28" s="605"/>
      <c r="GTN28" s="605"/>
      <c r="GTO28" s="605"/>
      <c r="GTP28" s="605"/>
      <c r="GTQ28" s="605"/>
      <c r="GTR28" s="605"/>
      <c r="GTS28" s="605"/>
      <c r="GTT28" s="605"/>
      <c r="GTU28" s="605"/>
      <c r="GTV28" s="605"/>
      <c r="GTW28" s="605"/>
      <c r="GTX28" s="605"/>
      <c r="GTY28" s="605"/>
      <c r="GTZ28" s="605"/>
      <c r="GUA28" s="605"/>
      <c r="GUB28" s="605"/>
      <c r="GUC28" s="605"/>
      <c r="GUD28" s="605"/>
      <c r="GUE28" s="605"/>
      <c r="GUF28" s="605"/>
      <c r="GUG28" s="605"/>
      <c r="GUH28" s="605"/>
      <c r="GUI28" s="605"/>
      <c r="GUJ28" s="605"/>
      <c r="GUK28" s="605"/>
      <c r="GUL28" s="605"/>
      <c r="GUM28" s="605"/>
      <c r="GUN28" s="605"/>
      <c r="GUO28" s="605"/>
      <c r="GUP28" s="605"/>
      <c r="GUQ28" s="605"/>
      <c r="GUR28" s="605"/>
      <c r="GUS28" s="605"/>
      <c r="GUT28" s="605"/>
      <c r="GUU28" s="605"/>
      <c r="GUV28" s="605"/>
      <c r="GUW28" s="605"/>
      <c r="GUX28" s="605"/>
      <c r="GUY28" s="605"/>
      <c r="GUZ28" s="605"/>
      <c r="GVA28" s="605"/>
      <c r="GVB28" s="605"/>
      <c r="GVC28" s="605"/>
      <c r="GVD28" s="605"/>
      <c r="GVE28" s="605"/>
      <c r="GVF28" s="605"/>
      <c r="GVG28" s="605"/>
      <c r="GVH28" s="605"/>
      <c r="GVI28" s="605"/>
      <c r="GVJ28" s="605"/>
      <c r="GVK28" s="605"/>
      <c r="GVL28" s="605"/>
      <c r="GVM28" s="605"/>
      <c r="GVN28" s="605"/>
      <c r="GVO28" s="605"/>
      <c r="GVP28" s="605"/>
      <c r="GVQ28" s="605"/>
      <c r="GVR28" s="605"/>
      <c r="GVS28" s="605"/>
      <c r="GVT28" s="605"/>
      <c r="GVU28" s="605"/>
      <c r="GVV28" s="605"/>
      <c r="GVW28" s="605"/>
      <c r="GVX28" s="605"/>
      <c r="GVY28" s="605"/>
      <c r="GVZ28" s="605"/>
      <c r="GWA28" s="605"/>
      <c r="GWB28" s="605"/>
      <c r="GWC28" s="605"/>
      <c r="GWD28" s="605"/>
      <c r="GWE28" s="605"/>
      <c r="GWF28" s="605"/>
      <c r="GWG28" s="605"/>
      <c r="GWH28" s="605"/>
      <c r="GWI28" s="605"/>
      <c r="GWJ28" s="605"/>
      <c r="GWK28" s="605"/>
      <c r="GWL28" s="605"/>
      <c r="GWM28" s="605"/>
      <c r="GWN28" s="605"/>
      <c r="GWO28" s="605"/>
      <c r="GWP28" s="605"/>
      <c r="GWQ28" s="605"/>
      <c r="GWR28" s="605"/>
      <c r="GWS28" s="605"/>
      <c r="GWT28" s="605"/>
      <c r="GWU28" s="605"/>
      <c r="GWV28" s="605"/>
      <c r="GWW28" s="605"/>
      <c r="GWX28" s="605"/>
      <c r="GWY28" s="605"/>
      <c r="GWZ28" s="605"/>
      <c r="GXA28" s="605"/>
      <c r="GXB28" s="605"/>
      <c r="GXC28" s="605"/>
      <c r="GXD28" s="605"/>
      <c r="GXE28" s="605"/>
      <c r="GXF28" s="605"/>
      <c r="GXG28" s="605"/>
      <c r="GXH28" s="605"/>
      <c r="GXI28" s="605"/>
      <c r="GXJ28" s="605"/>
      <c r="GXK28" s="605"/>
      <c r="GXL28" s="605"/>
      <c r="GXM28" s="605"/>
      <c r="GXN28" s="605"/>
      <c r="GXO28" s="605"/>
      <c r="GXP28" s="605"/>
      <c r="GXQ28" s="605"/>
      <c r="GXR28" s="605"/>
      <c r="GXS28" s="605"/>
      <c r="GXT28" s="605"/>
      <c r="GXU28" s="605"/>
      <c r="GXV28" s="605"/>
      <c r="GXW28" s="605"/>
      <c r="GXX28" s="605"/>
      <c r="GXY28" s="605"/>
      <c r="GXZ28" s="605"/>
      <c r="GYA28" s="605"/>
      <c r="GYB28" s="605"/>
      <c r="GYC28" s="605"/>
      <c r="GYD28" s="605"/>
      <c r="GYE28" s="605"/>
      <c r="GYF28" s="605"/>
      <c r="GYG28" s="605"/>
      <c r="GYH28" s="605"/>
      <c r="GYI28" s="605"/>
      <c r="GYJ28" s="605"/>
      <c r="GYK28" s="605"/>
      <c r="GYL28" s="605"/>
      <c r="GYM28" s="605"/>
      <c r="GYN28" s="605"/>
      <c r="GYO28" s="605"/>
      <c r="GYP28" s="605"/>
      <c r="GYQ28" s="605"/>
      <c r="GYR28" s="605"/>
      <c r="GYS28" s="605"/>
      <c r="GYT28" s="605"/>
      <c r="GYU28" s="605"/>
      <c r="GYV28" s="605"/>
      <c r="GYW28" s="605"/>
      <c r="GYX28" s="605"/>
      <c r="GYY28" s="605"/>
      <c r="GYZ28" s="605"/>
      <c r="GZA28" s="605"/>
      <c r="GZB28" s="605"/>
      <c r="GZC28" s="605"/>
      <c r="GZD28" s="605"/>
      <c r="GZE28" s="605"/>
      <c r="GZF28" s="605"/>
      <c r="GZG28" s="605"/>
      <c r="GZH28" s="605"/>
      <c r="GZI28" s="605"/>
      <c r="GZJ28" s="605"/>
      <c r="GZK28" s="605"/>
      <c r="GZL28" s="605"/>
      <c r="GZM28" s="605"/>
      <c r="GZN28" s="605"/>
      <c r="GZO28" s="605"/>
      <c r="GZP28" s="605"/>
      <c r="GZQ28" s="605"/>
      <c r="GZR28" s="605"/>
      <c r="GZS28" s="605"/>
      <c r="GZT28" s="605"/>
      <c r="GZU28" s="605"/>
      <c r="GZV28" s="605"/>
      <c r="GZW28" s="605"/>
      <c r="GZX28" s="605"/>
      <c r="GZY28" s="605"/>
      <c r="GZZ28" s="605"/>
      <c r="HAA28" s="605"/>
      <c r="HAB28" s="605"/>
      <c r="HAC28" s="605"/>
      <c r="HAD28" s="605"/>
      <c r="HAE28" s="605"/>
      <c r="HAF28" s="605"/>
      <c r="HAG28" s="605"/>
      <c r="HAH28" s="605"/>
      <c r="HAI28" s="605"/>
      <c r="HAJ28" s="605"/>
      <c r="HAK28" s="605"/>
      <c r="HAL28" s="605"/>
      <c r="HAM28" s="605"/>
      <c r="HAN28" s="605"/>
      <c r="HAO28" s="605"/>
      <c r="HAP28" s="605"/>
      <c r="HAQ28" s="605"/>
      <c r="HAR28" s="605"/>
      <c r="HAS28" s="605"/>
      <c r="HAT28" s="605"/>
      <c r="HAU28" s="605"/>
      <c r="HAV28" s="605"/>
      <c r="HAW28" s="605"/>
      <c r="HAX28" s="605"/>
      <c r="HAY28" s="605"/>
      <c r="HAZ28" s="605"/>
      <c r="HBA28" s="605"/>
      <c r="HBB28" s="605"/>
      <c r="HBC28" s="605"/>
      <c r="HBD28" s="605"/>
      <c r="HBE28" s="605"/>
      <c r="HBF28" s="605"/>
      <c r="HBG28" s="605"/>
      <c r="HBH28" s="605"/>
      <c r="HBI28" s="605"/>
      <c r="HBJ28" s="605"/>
      <c r="HBK28" s="605"/>
      <c r="HBL28" s="605"/>
      <c r="HBM28" s="605"/>
      <c r="HBN28" s="605"/>
      <c r="HBO28" s="605"/>
      <c r="HBP28" s="605"/>
      <c r="HBQ28" s="605"/>
      <c r="HBR28" s="605"/>
      <c r="HBS28" s="605"/>
      <c r="HBT28" s="605"/>
      <c r="HBU28" s="605"/>
      <c r="HBV28" s="605"/>
      <c r="HBW28" s="605"/>
      <c r="HBX28" s="605"/>
      <c r="HBY28" s="605"/>
      <c r="HBZ28" s="605"/>
      <c r="HCA28" s="605"/>
      <c r="HCB28" s="605"/>
      <c r="HCC28" s="605"/>
      <c r="HCD28" s="605"/>
      <c r="HCE28" s="605"/>
      <c r="HCF28" s="605"/>
      <c r="HCG28" s="605"/>
      <c r="HCH28" s="605"/>
      <c r="HCI28" s="605"/>
      <c r="HCJ28" s="605"/>
      <c r="HCK28" s="605"/>
      <c r="HCL28" s="605"/>
      <c r="HCM28" s="605"/>
      <c r="HCN28" s="605"/>
      <c r="HCO28" s="605"/>
      <c r="HCP28" s="605"/>
      <c r="HCQ28" s="605"/>
      <c r="HCR28" s="605"/>
      <c r="HCS28" s="605"/>
      <c r="HCT28" s="605"/>
      <c r="HCU28" s="605"/>
      <c r="HCV28" s="605"/>
      <c r="HCW28" s="605"/>
      <c r="HCX28" s="605"/>
      <c r="HCY28" s="605"/>
      <c r="HCZ28" s="605"/>
      <c r="HDA28" s="605"/>
      <c r="HDB28" s="605"/>
      <c r="HDC28" s="605"/>
      <c r="HDD28" s="605"/>
      <c r="HDE28" s="605"/>
      <c r="HDF28" s="605"/>
      <c r="HDG28" s="605"/>
      <c r="HDH28" s="605"/>
      <c r="HDI28" s="605"/>
      <c r="HDJ28" s="605"/>
      <c r="HDK28" s="605"/>
      <c r="HDL28" s="605"/>
      <c r="HDM28" s="605"/>
      <c r="HDN28" s="605"/>
      <c r="HDO28" s="605"/>
      <c r="HDP28" s="605"/>
      <c r="HDQ28" s="605"/>
      <c r="HDR28" s="605"/>
      <c r="HDS28" s="605"/>
      <c r="HDT28" s="605"/>
      <c r="HDU28" s="605"/>
      <c r="HDV28" s="605"/>
      <c r="HDW28" s="605"/>
      <c r="HDX28" s="605"/>
      <c r="HDY28" s="605"/>
      <c r="HDZ28" s="605"/>
      <c r="HEA28" s="605"/>
      <c r="HEB28" s="605"/>
      <c r="HEC28" s="605"/>
      <c r="HED28" s="605"/>
      <c r="HEE28" s="605"/>
      <c r="HEF28" s="605"/>
      <c r="HEG28" s="605"/>
      <c r="HEH28" s="605"/>
      <c r="HEI28" s="605"/>
      <c r="HEJ28" s="605"/>
      <c r="HEK28" s="605"/>
      <c r="HEL28" s="605"/>
      <c r="HEM28" s="605"/>
      <c r="HEN28" s="605"/>
      <c r="HEO28" s="605"/>
      <c r="HEP28" s="605"/>
      <c r="HEQ28" s="605"/>
      <c r="HER28" s="605"/>
      <c r="HES28" s="605"/>
      <c r="HET28" s="605"/>
      <c r="HEU28" s="605"/>
      <c r="HEV28" s="605"/>
      <c r="HEW28" s="605"/>
      <c r="HEX28" s="605"/>
      <c r="HEY28" s="605"/>
      <c r="HEZ28" s="605"/>
      <c r="HFA28" s="605"/>
      <c r="HFB28" s="605"/>
      <c r="HFC28" s="605"/>
      <c r="HFD28" s="605"/>
      <c r="HFE28" s="605"/>
      <c r="HFF28" s="605"/>
      <c r="HFG28" s="605"/>
      <c r="HFH28" s="605"/>
      <c r="HFI28" s="605"/>
      <c r="HFJ28" s="605"/>
      <c r="HFK28" s="605"/>
      <c r="HFL28" s="605"/>
      <c r="HFM28" s="605"/>
      <c r="HFN28" s="605"/>
      <c r="HFO28" s="605"/>
      <c r="HFP28" s="605"/>
      <c r="HFQ28" s="605"/>
      <c r="HFR28" s="605"/>
      <c r="HFS28" s="605"/>
      <c r="HFT28" s="605"/>
      <c r="HFU28" s="605"/>
      <c r="HFV28" s="605"/>
      <c r="HFW28" s="605"/>
      <c r="HFX28" s="605"/>
      <c r="HFY28" s="605"/>
      <c r="HFZ28" s="605"/>
      <c r="HGA28" s="605"/>
      <c r="HGB28" s="605"/>
      <c r="HGC28" s="605"/>
      <c r="HGD28" s="605"/>
      <c r="HGE28" s="605"/>
      <c r="HGF28" s="605"/>
      <c r="HGG28" s="605"/>
      <c r="HGH28" s="605"/>
      <c r="HGI28" s="605"/>
      <c r="HGJ28" s="605"/>
      <c r="HGK28" s="605"/>
      <c r="HGL28" s="605"/>
      <c r="HGM28" s="605"/>
      <c r="HGN28" s="605"/>
      <c r="HGO28" s="605"/>
      <c r="HGP28" s="605"/>
      <c r="HGQ28" s="605"/>
      <c r="HGR28" s="605"/>
      <c r="HGS28" s="605"/>
      <c r="HGT28" s="605"/>
      <c r="HGU28" s="605"/>
      <c r="HGV28" s="605"/>
      <c r="HGW28" s="605"/>
      <c r="HGX28" s="605"/>
      <c r="HGY28" s="605"/>
      <c r="HGZ28" s="605"/>
      <c r="HHA28" s="605"/>
      <c r="HHB28" s="605"/>
      <c r="HHC28" s="605"/>
      <c r="HHD28" s="605"/>
      <c r="HHE28" s="605"/>
      <c r="HHF28" s="605"/>
      <c r="HHG28" s="605"/>
      <c r="HHH28" s="605"/>
      <c r="HHI28" s="605"/>
      <c r="HHJ28" s="605"/>
      <c r="HHK28" s="605"/>
      <c r="HHL28" s="605"/>
      <c r="HHM28" s="605"/>
      <c r="HHN28" s="605"/>
      <c r="HHO28" s="605"/>
      <c r="HHP28" s="605"/>
      <c r="HHQ28" s="605"/>
      <c r="HHR28" s="605"/>
      <c r="HHS28" s="605"/>
      <c r="HHT28" s="605"/>
      <c r="HHU28" s="605"/>
      <c r="HHV28" s="605"/>
      <c r="HHW28" s="605"/>
      <c r="HHX28" s="605"/>
      <c r="HHY28" s="605"/>
      <c r="HHZ28" s="605"/>
      <c r="HIA28" s="605"/>
      <c r="HIB28" s="605"/>
      <c r="HIC28" s="605"/>
      <c r="HID28" s="605"/>
      <c r="HIE28" s="605"/>
      <c r="HIF28" s="605"/>
      <c r="HIG28" s="605"/>
      <c r="HIH28" s="605"/>
      <c r="HII28" s="605"/>
      <c r="HIJ28" s="605"/>
      <c r="HIK28" s="605"/>
      <c r="HIL28" s="605"/>
      <c r="HIM28" s="605"/>
      <c r="HIN28" s="605"/>
      <c r="HIO28" s="605"/>
      <c r="HIP28" s="605"/>
      <c r="HIQ28" s="605"/>
      <c r="HIR28" s="605"/>
      <c r="HIS28" s="605"/>
      <c r="HIT28" s="605"/>
      <c r="HIU28" s="605"/>
      <c r="HIV28" s="605"/>
      <c r="HIW28" s="605"/>
      <c r="HIX28" s="605"/>
      <c r="HIY28" s="605"/>
      <c r="HIZ28" s="605"/>
      <c r="HJA28" s="605"/>
      <c r="HJB28" s="605"/>
      <c r="HJC28" s="605"/>
      <c r="HJD28" s="605"/>
      <c r="HJE28" s="605"/>
      <c r="HJF28" s="605"/>
      <c r="HJG28" s="605"/>
      <c r="HJH28" s="605"/>
      <c r="HJI28" s="605"/>
      <c r="HJJ28" s="605"/>
      <c r="HJK28" s="605"/>
      <c r="HJL28" s="605"/>
      <c r="HJM28" s="605"/>
      <c r="HJN28" s="605"/>
      <c r="HJO28" s="605"/>
      <c r="HJP28" s="605"/>
      <c r="HJQ28" s="605"/>
      <c r="HJR28" s="605"/>
      <c r="HJS28" s="605"/>
      <c r="HJT28" s="605"/>
      <c r="HJU28" s="605"/>
      <c r="HJV28" s="605"/>
      <c r="HJW28" s="605"/>
      <c r="HJX28" s="605"/>
      <c r="HJY28" s="605"/>
      <c r="HJZ28" s="605"/>
      <c r="HKA28" s="605"/>
      <c r="HKB28" s="605"/>
      <c r="HKC28" s="605"/>
      <c r="HKD28" s="605"/>
      <c r="HKE28" s="605"/>
      <c r="HKF28" s="605"/>
      <c r="HKG28" s="605"/>
      <c r="HKH28" s="605"/>
      <c r="HKI28" s="605"/>
      <c r="HKJ28" s="605"/>
      <c r="HKK28" s="605"/>
      <c r="HKL28" s="605"/>
      <c r="HKM28" s="605"/>
      <c r="HKN28" s="605"/>
      <c r="HKO28" s="605"/>
      <c r="HKP28" s="605"/>
      <c r="HKQ28" s="605"/>
      <c r="HKR28" s="605"/>
      <c r="HKS28" s="605"/>
      <c r="HKT28" s="605"/>
      <c r="HKU28" s="605"/>
      <c r="HKV28" s="605"/>
      <c r="HKW28" s="605"/>
      <c r="HKX28" s="605"/>
      <c r="HKY28" s="605"/>
      <c r="HKZ28" s="605"/>
      <c r="HLA28" s="605"/>
      <c r="HLB28" s="605"/>
      <c r="HLC28" s="605"/>
      <c r="HLD28" s="605"/>
      <c r="HLE28" s="605"/>
      <c r="HLF28" s="605"/>
      <c r="HLG28" s="605"/>
      <c r="HLH28" s="605"/>
      <c r="HLI28" s="605"/>
      <c r="HLJ28" s="605"/>
      <c r="HLK28" s="605"/>
      <c r="HLL28" s="605"/>
      <c r="HLM28" s="605"/>
      <c r="HLN28" s="605"/>
      <c r="HLO28" s="605"/>
      <c r="HLP28" s="605"/>
      <c r="HLQ28" s="605"/>
      <c r="HLR28" s="605"/>
      <c r="HLS28" s="605"/>
      <c r="HLT28" s="605"/>
      <c r="HLU28" s="605"/>
      <c r="HLV28" s="605"/>
      <c r="HLW28" s="605"/>
      <c r="HLX28" s="605"/>
      <c r="HLY28" s="605"/>
      <c r="HLZ28" s="605"/>
      <c r="HMA28" s="605"/>
      <c r="HMB28" s="605"/>
      <c r="HMC28" s="605"/>
      <c r="HMD28" s="605"/>
      <c r="HME28" s="605"/>
      <c r="HMF28" s="605"/>
      <c r="HMG28" s="605"/>
      <c r="HMH28" s="605"/>
      <c r="HMI28" s="605"/>
      <c r="HMJ28" s="605"/>
      <c r="HMK28" s="605"/>
      <c r="HML28" s="605"/>
      <c r="HMM28" s="605"/>
      <c r="HMN28" s="605"/>
      <c r="HMO28" s="605"/>
      <c r="HMP28" s="605"/>
      <c r="HMQ28" s="605"/>
      <c r="HMR28" s="605"/>
      <c r="HMS28" s="605"/>
      <c r="HMT28" s="605"/>
      <c r="HMU28" s="605"/>
      <c r="HMV28" s="605"/>
      <c r="HMW28" s="605"/>
      <c r="HMX28" s="605"/>
      <c r="HMY28" s="605"/>
      <c r="HMZ28" s="605"/>
      <c r="HNA28" s="605"/>
      <c r="HNB28" s="605"/>
      <c r="HNC28" s="605"/>
      <c r="HND28" s="605"/>
      <c r="HNE28" s="605"/>
      <c r="HNF28" s="605"/>
      <c r="HNG28" s="605"/>
      <c r="HNH28" s="605"/>
      <c r="HNI28" s="605"/>
      <c r="HNJ28" s="605"/>
      <c r="HNK28" s="605"/>
      <c r="HNL28" s="605"/>
      <c r="HNM28" s="605"/>
      <c r="HNN28" s="605"/>
      <c r="HNO28" s="605"/>
      <c r="HNP28" s="605"/>
      <c r="HNQ28" s="605"/>
      <c r="HNR28" s="605"/>
      <c r="HNS28" s="605"/>
      <c r="HNT28" s="605"/>
      <c r="HNU28" s="605"/>
      <c r="HNV28" s="605"/>
      <c r="HNW28" s="605"/>
      <c r="HNX28" s="605"/>
      <c r="HNY28" s="605"/>
      <c r="HNZ28" s="605"/>
      <c r="HOA28" s="605"/>
      <c r="HOB28" s="605"/>
      <c r="HOC28" s="605"/>
      <c r="HOD28" s="605"/>
      <c r="HOE28" s="605"/>
      <c r="HOF28" s="605"/>
      <c r="HOG28" s="605"/>
      <c r="HOH28" s="605"/>
      <c r="HOI28" s="605"/>
      <c r="HOJ28" s="605"/>
      <c r="HOK28" s="605"/>
      <c r="HOL28" s="605"/>
      <c r="HOM28" s="605"/>
      <c r="HON28" s="605"/>
      <c r="HOO28" s="605"/>
      <c r="HOP28" s="605"/>
      <c r="HOQ28" s="605"/>
      <c r="HOR28" s="605"/>
      <c r="HOS28" s="605"/>
      <c r="HOT28" s="605"/>
      <c r="HOU28" s="605"/>
      <c r="HOV28" s="605"/>
      <c r="HOW28" s="605"/>
      <c r="HOX28" s="605"/>
      <c r="HOY28" s="605"/>
      <c r="HOZ28" s="605"/>
      <c r="HPA28" s="605"/>
      <c r="HPB28" s="605"/>
      <c r="HPC28" s="605"/>
      <c r="HPD28" s="605"/>
      <c r="HPE28" s="605"/>
      <c r="HPF28" s="605"/>
      <c r="HPG28" s="605"/>
      <c r="HPH28" s="605"/>
      <c r="HPI28" s="605"/>
      <c r="HPJ28" s="605"/>
      <c r="HPK28" s="605"/>
      <c r="HPL28" s="605"/>
      <c r="HPM28" s="605"/>
      <c r="HPN28" s="605"/>
      <c r="HPO28" s="605"/>
      <c r="HPP28" s="605"/>
      <c r="HPQ28" s="605"/>
      <c r="HPR28" s="605"/>
      <c r="HPS28" s="605"/>
      <c r="HPT28" s="605"/>
      <c r="HPU28" s="605"/>
      <c r="HPV28" s="605"/>
      <c r="HPW28" s="605"/>
      <c r="HPX28" s="605"/>
      <c r="HPY28" s="605"/>
      <c r="HPZ28" s="605"/>
      <c r="HQA28" s="605"/>
      <c r="HQB28" s="605"/>
      <c r="HQC28" s="605"/>
      <c r="HQD28" s="605"/>
      <c r="HQE28" s="605"/>
      <c r="HQF28" s="605"/>
      <c r="HQG28" s="605"/>
      <c r="HQH28" s="605"/>
      <c r="HQI28" s="605"/>
      <c r="HQJ28" s="605"/>
      <c r="HQK28" s="605"/>
      <c r="HQL28" s="605"/>
      <c r="HQM28" s="605"/>
      <c r="HQN28" s="605"/>
      <c r="HQO28" s="605"/>
      <c r="HQP28" s="605"/>
      <c r="HQQ28" s="605"/>
      <c r="HQR28" s="605"/>
      <c r="HQS28" s="605"/>
      <c r="HQT28" s="605"/>
      <c r="HQU28" s="605"/>
      <c r="HQV28" s="605"/>
      <c r="HQW28" s="605"/>
      <c r="HQX28" s="605"/>
      <c r="HQY28" s="605"/>
      <c r="HQZ28" s="605"/>
      <c r="HRA28" s="605"/>
      <c r="HRB28" s="605"/>
      <c r="HRC28" s="605"/>
      <c r="HRD28" s="605"/>
      <c r="HRE28" s="605"/>
      <c r="HRF28" s="605"/>
      <c r="HRG28" s="605"/>
      <c r="HRH28" s="605"/>
      <c r="HRI28" s="605"/>
      <c r="HRJ28" s="605"/>
      <c r="HRK28" s="605"/>
      <c r="HRL28" s="605"/>
      <c r="HRM28" s="605"/>
      <c r="HRN28" s="605"/>
      <c r="HRO28" s="605"/>
      <c r="HRP28" s="605"/>
      <c r="HRQ28" s="605"/>
      <c r="HRR28" s="605"/>
      <c r="HRS28" s="605"/>
      <c r="HRT28" s="605"/>
      <c r="HRU28" s="605"/>
      <c r="HRV28" s="605"/>
      <c r="HRW28" s="605"/>
      <c r="HRX28" s="605"/>
      <c r="HRY28" s="605"/>
      <c r="HRZ28" s="605"/>
      <c r="HSA28" s="605"/>
      <c r="HSB28" s="605"/>
      <c r="HSC28" s="605"/>
      <c r="HSD28" s="605"/>
      <c r="HSE28" s="605"/>
      <c r="HSF28" s="605"/>
      <c r="HSG28" s="605"/>
      <c r="HSH28" s="605"/>
      <c r="HSI28" s="605"/>
      <c r="HSJ28" s="605"/>
      <c r="HSK28" s="605"/>
      <c r="HSL28" s="605"/>
      <c r="HSM28" s="605"/>
      <c r="HSN28" s="605"/>
      <c r="HSO28" s="605"/>
      <c r="HSP28" s="605"/>
      <c r="HSQ28" s="605"/>
      <c r="HSR28" s="605"/>
      <c r="HSS28" s="605"/>
      <c r="HST28" s="605"/>
      <c r="HSU28" s="605"/>
      <c r="HSV28" s="605"/>
      <c r="HSW28" s="605"/>
      <c r="HSX28" s="605"/>
      <c r="HSY28" s="605"/>
      <c r="HSZ28" s="605"/>
      <c r="HTA28" s="605"/>
      <c r="HTB28" s="605"/>
      <c r="HTC28" s="605"/>
      <c r="HTD28" s="605"/>
      <c r="HTE28" s="605"/>
      <c r="HTF28" s="605"/>
      <c r="HTG28" s="605"/>
      <c r="HTH28" s="605"/>
      <c r="HTI28" s="605"/>
      <c r="HTJ28" s="605"/>
      <c r="HTK28" s="605"/>
      <c r="HTL28" s="605"/>
      <c r="HTM28" s="605"/>
      <c r="HTN28" s="605"/>
      <c r="HTO28" s="605"/>
      <c r="HTP28" s="605"/>
      <c r="HTQ28" s="605"/>
      <c r="HTR28" s="605"/>
      <c r="HTS28" s="605"/>
      <c r="HTT28" s="605"/>
      <c r="HTU28" s="605"/>
      <c r="HTV28" s="605"/>
      <c r="HTW28" s="605"/>
      <c r="HTX28" s="605"/>
      <c r="HTY28" s="605"/>
      <c r="HTZ28" s="605"/>
      <c r="HUA28" s="605"/>
      <c r="HUB28" s="605"/>
      <c r="HUC28" s="605"/>
      <c r="HUD28" s="605"/>
      <c r="HUE28" s="605"/>
      <c r="HUF28" s="605"/>
      <c r="HUG28" s="605"/>
      <c r="HUH28" s="605"/>
      <c r="HUI28" s="605"/>
      <c r="HUJ28" s="605"/>
      <c r="HUK28" s="605"/>
      <c r="HUL28" s="605"/>
      <c r="HUM28" s="605"/>
      <c r="HUN28" s="605"/>
      <c r="HUO28" s="605"/>
      <c r="HUP28" s="605"/>
      <c r="HUQ28" s="605"/>
      <c r="HUR28" s="605"/>
      <c r="HUS28" s="605"/>
      <c r="HUT28" s="605"/>
      <c r="HUU28" s="605"/>
      <c r="HUV28" s="605"/>
      <c r="HUW28" s="605"/>
      <c r="HUX28" s="605"/>
      <c r="HUY28" s="605"/>
      <c r="HUZ28" s="605"/>
      <c r="HVA28" s="605"/>
      <c r="HVB28" s="605"/>
      <c r="HVC28" s="605"/>
      <c r="HVD28" s="605"/>
      <c r="HVE28" s="605"/>
      <c r="HVF28" s="605"/>
      <c r="HVG28" s="605"/>
    </row>
    <row r="29" spans="1:5987" s="606" customFormat="1" hidden="1" x14ac:dyDescent="0.2">
      <c r="A29" s="611" t="s">
        <v>204</v>
      </c>
      <c r="B29" s="612"/>
      <c r="C29" s="612"/>
      <c r="D29" s="612"/>
      <c r="E29" s="612"/>
      <c r="F29" s="612"/>
      <c r="G29" s="612"/>
      <c r="H29" s="612"/>
      <c r="I29" s="612"/>
      <c r="J29" s="612"/>
      <c r="K29" s="612"/>
      <c r="L29" s="612"/>
      <c r="M29" s="612"/>
      <c r="N29" s="612"/>
      <c r="O29" s="612"/>
      <c r="P29" s="612"/>
      <c r="Q29" s="382"/>
      <c r="R29" s="382"/>
      <c r="S29" s="372"/>
      <c r="T29" s="382"/>
      <c r="U29" s="382"/>
      <c r="V29" s="372"/>
      <c r="W29" s="382"/>
      <c r="X29" s="382"/>
      <c r="Y29" s="382"/>
      <c r="Z29" s="382"/>
      <c r="AA29" s="382"/>
      <c r="AB29" s="382"/>
      <c r="AC29" s="610"/>
      <c r="AD29" s="610"/>
      <c r="AE29" s="410"/>
      <c r="AF29" s="347"/>
      <c r="AG29" s="347"/>
      <c r="AH29" s="604"/>
      <c r="AI29" s="347"/>
      <c r="AJ29" s="347"/>
      <c r="AK29" s="604"/>
      <c r="AL29" s="347"/>
      <c r="AM29" s="347"/>
      <c r="AN29" s="604"/>
      <c r="AO29" s="347"/>
      <c r="AP29" s="347"/>
      <c r="AQ29" s="347"/>
      <c r="AR29" s="347"/>
      <c r="AS29" s="347"/>
      <c r="AT29" s="604"/>
      <c r="AU29" s="347"/>
      <c r="AV29" s="347"/>
      <c r="AW29" s="604"/>
      <c r="AX29" s="347"/>
      <c r="AY29" s="347"/>
      <c r="AZ29" s="604"/>
      <c r="BA29" s="347"/>
      <c r="BB29" s="347"/>
      <c r="BC29" s="604"/>
      <c r="BD29" s="347"/>
      <c r="BE29" s="347"/>
      <c r="BF29" s="347"/>
      <c r="BG29" s="347"/>
      <c r="BH29" s="347"/>
      <c r="BI29" s="604"/>
      <c r="BJ29" s="347"/>
      <c r="BK29" s="347"/>
      <c r="BL29" s="604"/>
      <c r="BM29" s="347"/>
      <c r="BN29" s="347"/>
      <c r="BO29" s="604"/>
      <c r="BP29" s="347"/>
      <c r="BQ29" s="347"/>
      <c r="BR29" s="604"/>
      <c r="BS29" s="347"/>
      <c r="BT29" s="347"/>
      <c r="BU29" s="347"/>
      <c r="BV29" s="347"/>
      <c r="BW29" s="347"/>
      <c r="BX29" s="604"/>
      <c r="BY29" s="347"/>
      <c r="BZ29" s="347"/>
      <c r="CA29" s="604"/>
      <c r="CB29" s="347"/>
      <c r="CC29" s="347"/>
      <c r="CD29" s="604"/>
      <c r="CE29" s="347"/>
      <c r="CF29" s="347"/>
      <c r="CG29" s="604"/>
      <c r="CH29" s="347"/>
      <c r="CI29" s="347"/>
      <c r="CJ29" s="347"/>
      <c r="CK29" s="347"/>
      <c r="CL29" s="347"/>
      <c r="CM29" s="604"/>
      <c r="CN29" s="605"/>
      <c r="CO29" s="605"/>
      <c r="CP29" s="605"/>
      <c r="CQ29" s="605"/>
      <c r="CR29" s="605"/>
      <c r="CS29" s="605"/>
      <c r="CT29" s="605"/>
      <c r="CU29" s="605"/>
      <c r="CV29" s="605"/>
      <c r="CW29" s="605"/>
      <c r="CX29" s="605"/>
      <c r="CY29" s="605"/>
      <c r="CZ29" s="605"/>
      <c r="DA29" s="605"/>
      <c r="DB29" s="605"/>
      <c r="DC29" s="605"/>
      <c r="DD29" s="605"/>
      <c r="DE29" s="605"/>
      <c r="DF29" s="605"/>
      <c r="DG29" s="605"/>
      <c r="DH29" s="605"/>
      <c r="DI29" s="605"/>
      <c r="DJ29" s="605"/>
      <c r="DK29" s="605"/>
      <c r="DL29" s="605"/>
      <c r="DM29" s="605"/>
      <c r="DN29" s="605"/>
      <c r="DO29" s="605"/>
      <c r="DP29" s="605"/>
      <c r="DQ29" s="605"/>
      <c r="DR29" s="605"/>
      <c r="DS29" s="605"/>
      <c r="DT29" s="605"/>
      <c r="DU29" s="605"/>
      <c r="DV29" s="605"/>
      <c r="DW29" s="605"/>
      <c r="DX29" s="605"/>
      <c r="DY29" s="605"/>
      <c r="DZ29" s="605"/>
      <c r="EA29" s="605"/>
      <c r="EB29" s="605"/>
      <c r="EC29" s="605"/>
      <c r="ED29" s="605"/>
      <c r="EE29" s="605"/>
      <c r="EF29" s="605"/>
      <c r="EG29" s="605"/>
      <c r="EH29" s="605"/>
      <c r="EI29" s="605"/>
      <c r="EJ29" s="605"/>
      <c r="EK29" s="605"/>
      <c r="EL29" s="605"/>
      <c r="EM29" s="605"/>
      <c r="EN29" s="605"/>
      <c r="EO29" s="605"/>
      <c r="EP29" s="605"/>
      <c r="EQ29" s="605"/>
      <c r="ER29" s="605"/>
      <c r="ES29" s="605"/>
      <c r="ET29" s="605"/>
      <c r="EU29" s="605"/>
      <c r="EV29" s="605"/>
      <c r="EW29" s="605"/>
      <c r="EX29" s="605"/>
      <c r="EY29" s="605"/>
      <c r="EZ29" s="605"/>
      <c r="FA29" s="605"/>
      <c r="FB29" s="605"/>
      <c r="FC29" s="605"/>
      <c r="FD29" s="605"/>
      <c r="FE29" s="605"/>
      <c r="FF29" s="605"/>
      <c r="FG29" s="605"/>
      <c r="FH29" s="605"/>
      <c r="FI29" s="605"/>
      <c r="FJ29" s="605"/>
      <c r="FK29" s="605"/>
      <c r="FL29" s="605"/>
      <c r="FM29" s="605"/>
      <c r="FN29" s="605"/>
      <c r="FO29" s="605"/>
      <c r="FP29" s="605"/>
      <c r="FQ29" s="605"/>
      <c r="FR29" s="605"/>
      <c r="FS29" s="605"/>
      <c r="FT29" s="605"/>
      <c r="FU29" s="605"/>
      <c r="FV29" s="605"/>
      <c r="FW29" s="605"/>
      <c r="FX29" s="605"/>
      <c r="FY29" s="605"/>
      <c r="FZ29" s="605"/>
      <c r="GA29" s="605"/>
      <c r="GB29" s="605"/>
      <c r="GC29" s="605"/>
      <c r="GD29" s="605"/>
      <c r="GE29" s="605"/>
      <c r="GF29" s="605"/>
      <c r="GG29" s="605"/>
      <c r="GH29" s="605"/>
      <c r="GI29" s="605"/>
      <c r="GJ29" s="605"/>
      <c r="GK29" s="605"/>
      <c r="GL29" s="605"/>
      <c r="GM29" s="605"/>
      <c r="GN29" s="605"/>
      <c r="GO29" s="605"/>
      <c r="GP29" s="605"/>
      <c r="GQ29" s="605"/>
      <c r="GR29" s="605"/>
      <c r="GS29" s="605"/>
      <c r="GT29" s="605"/>
      <c r="GU29" s="605"/>
      <c r="GV29" s="605"/>
      <c r="GW29" s="605"/>
      <c r="GX29" s="605"/>
      <c r="GY29" s="605"/>
      <c r="GZ29" s="605"/>
      <c r="HA29" s="605"/>
      <c r="HB29" s="605"/>
      <c r="HC29" s="605"/>
      <c r="HD29" s="605"/>
      <c r="HE29" s="605"/>
      <c r="HF29" s="605"/>
      <c r="HG29" s="605"/>
      <c r="HH29" s="605"/>
      <c r="HI29" s="605"/>
      <c r="HJ29" s="605"/>
      <c r="HK29" s="605"/>
      <c r="HL29" s="605"/>
      <c r="HM29" s="605"/>
      <c r="HN29" s="605"/>
      <c r="HO29" s="605"/>
      <c r="HP29" s="605"/>
      <c r="HQ29" s="605"/>
      <c r="HR29" s="605"/>
      <c r="HS29" s="605"/>
      <c r="HT29" s="605"/>
      <c r="HU29" s="605"/>
      <c r="HV29" s="605"/>
      <c r="HW29" s="605"/>
      <c r="HX29" s="605"/>
      <c r="HY29" s="605"/>
      <c r="HZ29" s="605"/>
      <c r="IA29" s="605"/>
      <c r="IB29" s="605"/>
      <c r="IC29" s="605"/>
      <c r="ID29" s="605"/>
      <c r="IE29" s="605"/>
      <c r="IF29" s="605"/>
      <c r="IG29" s="605"/>
      <c r="IH29" s="605"/>
      <c r="II29" s="605"/>
      <c r="IJ29" s="605"/>
      <c r="IK29" s="605"/>
      <c r="IL29" s="605"/>
      <c r="IM29" s="605"/>
      <c r="IN29" s="605"/>
      <c r="IO29" s="605"/>
      <c r="IP29" s="605"/>
      <c r="IQ29" s="605"/>
      <c r="IR29" s="605"/>
      <c r="IS29" s="605"/>
      <c r="IT29" s="605"/>
      <c r="IU29" s="605"/>
      <c r="IV29" s="605"/>
      <c r="IW29" s="605"/>
      <c r="IX29" s="605"/>
      <c r="IY29" s="605"/>
      <c r="IZ29" s="605"/>
      <c r="JA29" s="605"/>
      <c r="JB29" s="605"/>
      <c r="JC29" s="605"/>
      <c r="JD29" s="605"/>
      <c r="JE29" s="605"/>
      <c r="JF29" s="605"/>
      <c r="JG29" s="605"/>
      <c r="JH29" s="605"/>
      <c r="JI29" s="605"/>
      <c r="JJ29" s="605"/>
      <c r="JK29" s="605"/>
      <c r="JL29" s="605"/>
      <c r="JM29" s="605"/>
      <c r="JN29" s="605"/>
      <c r="JO29" s="605"/>
      <c r="JP29" s="605"/>
      <c r="JQ29" s="605"/>
      <c r="JR29" s="605"/>
      <c r="JS29" s="605"/>
      <c r="JT29" s="605"/>
      <c r="JU29" s="605"/>
      <c r="JV29" s="605"/>
      <c r="JW29" s="605"/>
      <c r="JX29" s="605"/>
      <c r="JY29" s="605"/>
      <c r="JZ29" s="605"/>
      <c r="KA29" s="605"/>
      <c r="KB29" s="605"/>
      <c r="KC29" s="605"/>
      <c r="KD29" s="605"/>
      <c r="KE29" s="605"/>
      <c r="KF29" s="605"/>
      <c r="KG29" s="605"/>
      <c r="KH29" s="605"/>
      <c r="KI29" s="605"/>
      <c r="KJ29" s="605"/>
      <c r="KK29" s="605"/>
      <c r="KL29" s="605"/>
      <c r="KM29" s="605"/>
      <c r="KN29" s="605"/>
      <c r="KO29" s="605"/>
      <c r="KP29" s="605"/>
      <c r="KQ29" s="605"/>
      <c r="KR29" s="605"/>
      <c r="KS29" s="605"/>
      <c r="KT29" s="605"/>
      <c r="KU29" s="605"/>
      <c r="KV29" s="605"/>
      <c r="KW29" s="605"/>
      <c r="KX29" s="605"/>
      <c r="KY29" s="605"/>
      <c r="KZ29" s="605"/>
      <c r="LA29" s="605"/>
      <c r="LB29" s="605"/>
      <c r="LC29" s="605"/>
      <c r="LD29" s="605"/>
      <c r="LE29" s="605"/>
      <c r="LF29" s="605"/>
      <c r="LG29" s="605"/>
      <c r="LH29" s="605"/>
      <c r="LI29" s="605"/>
      <c r="LJ29" s="605"/>
      <c r="LK29" s="605"/>
      <c r="LL29" s="605"/>
      <c r="LM29" s="605"/>
      <c r="LN29" s="605"/>
      <c r="LO29" s="605"/>
      <c r="LP29" s="605"/>
      <c r="LQ29" s="605"/>
      <c r="LR29" s="605"/>
      <c r="LS29" s="605"/>
      <c r="LT29" s="605"/>
      <c r="LU29" s="605"/>
      <c r="LV29" s="605"/>
      <c r="LW29" s="605"/>
      <c r="LX29" s="605"/>
      <c r="LY29" s="605"/>
      <c r="LZ29" s="605"/>
      <c r="MA29" s="605"/>
      <c r="MB29" s="605"/>
      <c r="MC29" s="605"/>
      <c r="MD29" s="605"/>
      <c r="ME29" s="605"/>
      <c r="MF29" s="605"/>
      <c r="MG29" s="605"/>
      <c r="MH29" s="605"/>
      <c r="MI29" s="605"/>
      <c r="MJ29" s="605"/>
      <c r="MK29" s="605"/>
      <c r="ML29" s="605"/>
      <c r="MM29" s="605"/>
      <c r="MN29" s="605"/>
      <c r="MO29" s="605"/>
      <c r="MP29" s="605"/>
      <c r="MQ29" s="605"/>
      <c r="MR29" s="605"/>
      <c r="MS29" s="605"/>
      <c r="MT29" s="605"/>
      <c r="MU29" s="605"/>
      <c r="MV29" s="605"/>
      <c r="MW29" s="605"/>
      <c r="MX29" s="605"/>
      <c r="MY29" s="605"/>
      <c r="MZ29" s="605"/>
      <c r="NA29" s="605"/>
      <c r="NB29" s="605"/>
      <c r="NC29" s="605"/>
      <c r="ND29" s="605"/>
      <c r="NE29" s="605"/>
      <c r="NF29" s="605"/>
      <c r="NG29" s="605"/>
      <c r="NH29" s="605"/>
      <c r="NI29" s="605"/>
      <c r="NJ29" s="605"/>
      <c r="NK29" s="605"/>
      <c r="NL29" s="605"/>
      <c r="NM29" s="605"/>
      <c r="NN29" s="605"/>
      <c r="NO29" s="605"/>
      <c r="NP29" s="605"/>
      <c r="NQ29" s="605"/>
      <c r="NR29" s="605"/>
      <c r="NS29" s="605"/>
      <c r="NT29" s="605"/>
      <c r="NU29" s="605"/>
      <c r="NV29" s="605"/>
      <c r="NW29" s="605"/>
      <c r="NX29" s="605"/>
      <c r="NY29" s="605"/>
      <c r="NZ29" s="605"/>
      <c r="OA29" s="605"/>
      <c r="OB29" s="605"/>
      <c r="OC29" s="605"/>
      <c r="OD29" s="605"/>
      <c r="OE29" s="605"/>
      <c r="OF29" s="605"/>
      <c r="OG29" s="605"/>
      <c r="OH29" s="605"/>
      <c r="OI29" s="605"/>
      <c r="OJ29" s="605"/>
      <c r="OK29" s="605"/>
      <c r="OL29" s="605"/>
      <c r="OM29" s="605"/>
      <c r="ON29" s="605"/>
      <c r="OO29" s="605"/>
      <c r="OP29" s="605"/>
      <c r="OQ29" s="605"/>
      <c r="OR29" s="605"/>
      <c r="OS29" s="605"/>
      <c r="OT29" s="605"/>
      <c r="OU29" s="605"/>
      <c r="OV29" s="605"/>
      <c r="OW29" s="605"/>
      <c r="OX29" s="605"/>
      <c r="OY29" s="605"/>
      <c r="OZ29" s="605"/>
      <c r="PA29" s="605"/>
      <c r="PB29" s="605"/>
      <c r="PC29" s="605"/>
      <c r="PD29" s="605"/>
      <c r="PE29" s="605"/>
      <c r="PF29" s="605"/>
      <c r="PG29" s="605"/>
      <c r="PH29" s="605"/>
      <c r="PI29" s="605"/>
      <c r="PJ29" s="605"/>
      <c r="PK29" s="605"/>
      <c r="PL29" s="605"/>
      <c r="PM29" s="605"/>
      <c r="PN29" s="605"/>
      <c r="PO29" s="605"/>
      <c r="PP29" s="605"/>
      <c r="PQ29" s="605"/>
      <c r="PR29" s="605"/>
      <c r="PS29" s="605"/>
      <c r="PT29" s="605"/>
      <c r="PU29" s="605"/>
      <c r="PV29" s="605"/>
      <c r="PW29" s="605"/>
      <c r="PX29" s="605"/>
      <c r="PY29" s="605"/>
      <c r="PZ29" s="605"/>
      <c r="QA29" s="605"/>
      <c r="QB29" s="605"/>
      <c r="QC29" s="605"/>
      <c r="QD29" s="605"/>
      <c r="QE29" s="605"/>
      <c r="QF29" s="605"/>
      <c r="QG29" s="605"/>
      <c r="QH29" s="605"/>
      <c r="QI29" s="605"/>
      <c r="QJ29" s="605"/>
      <c r="QK29" s="605"/>
      <c r="QL29" s="605"/>
      <c r="QM29" s="605"/>
      <c r="QN29" s="605"/>
      <c r="QO29" s="605"/>
      <c r="QP29" s="605"/>
      <c r="QQ29" s="605"/>
      <c r="QR29" s="605"/>
      <c r="QS29" s="605"/>
      <c r="QT29" s="605"/>
      <c r="QU29" s="605"/>
      <c r="QV29" s="605"/>
      <c r="QW29" s="605"/>
      <c r="QX29" s="605"/>
      <c r="QY29" s="605"/>
      <c r="QZ29" s="605"/>
      <c r="RA29" s="605"/>
      <c r="RB29" s="605"/>
      <c r="RC29" s="605"/>
      <c r="RD29" s="605"/>
      <c r="RE29" s="605"/>
      <c r="RF29" s="605"/>
      <c r="RG29" s="605"/>
      <c r="RH29" s="605"/>
      <c r="RI29" s="605"/>
      <c r="RJ29" s="605"/>
      <c r="RK29" s="605"/>
      <c r="RL29" s="605"/>
      <c r="RM29" s="605"/>
      <c r="RN29" s="605"/>
      <c r="RO29" s="605"/>
      <c r="RP29" s="605"/>
      <c r="RQ29" s="605"/>
      <c r="RR29" s="605"/>
      <c r="RS29" s="605"/>
      <c r="RT29" s="605"/>
      <c r="RU29" s="605"/>
      <c r="RV29" s="605"/>
      <c r="RW29" s="605"/>
      <c r="RX29" s="605"/>
      <c r="RY29" s="605"/>
      <c r="RZ29" s="605"/>
      <c r="SA29" s="605"/>
      <c r="SB29" s="605"/>
      <c r="SC29" s="605"/>
      <c r="SD29" s="605"/>
      <c r="SE29" s="605"/>
      <c r="SF29" s="605"/>
      <c r="SG29" s="605"/>
      <c r="SH29" s="605"/>
      <c r="SI29" s="605"/>
      <c r="SJ29" s="605"/>
      <c r="SK29" s="605"/>
      <c r="SL29" s="605"/>
      <c r="SM29" s="605"/>
      <c r="SN29" s="605"/>
      <c r="SO29" s="605"/>
      <c r="SP29" s="605"/>
      <c r="SQ29" s="605"/>
      <c r="SR29" s="605"/>
      <c r="SS29" s="605"/>
      <c r="ST29" s="605"/>
      <c r="SU29" s="605"/>
      <c r="SV29" s="605"/>
      <c r="SW29" s="605"/>
      <c r="SX29" s="605"/>
      <c r="SY29" s="605"/>
      <c r="SZ29" s="605"/>
      <c r="TA29" s="605"/>
      <c r="TB29" s="605"/>
      <c r="TC29" s="605"/>
      <c r="TD29" s="605"/>
      <c r="TE29" s="605"/>
      <c r="TF29" s="605"/>
      <c r="TG29" s="605"/>
      <c r="TH29" s="605"/>
      <c r="TI29" s="605"/>
      <c r="TJ29" s="605"/>
      <c r="TK29" s="605"/>
      <c r="TL29" s="605"/>
      <c r="TM29" s="605"/>
      <c r="TN29" s="605"/>
      <c r="TO29" s="605"/>
      <c r="TP29" s="605"/>
      <c r="TQ29" s="605"/>
      <c r="TR29" s="605"/>
      <c r="TS29" s="605"/>
      <c r="TT29" s="605"/>
      <c r="TU29" s="605"/>
      <c r="TV29" s="605"/>
      <c r="TW29" s="605"/>
      <c r="TX29" s="605"/>
      <c r="TY29" s="605"/>
      <c r="TZ29" s="605"/>
      <c r="UA29" s="605"/>
      <c r="UB29" s="605"/>
      <c r="UC29" s="605"/>
      <c r="UD29" s="605"/>
      <c r="UE29" s="605"/>
      <c r="UF29" s="605"/>
      <c r="UG29" s="605"/>
      <c r="UH29" s="605"/>
      <c r="UI29" s="605"/>
      <c r="UJ29" s="605"/>
      <c r="UK29" s="605"/>
      <c r="UL29" s="605"/>
      <c r="UM29" s="605"/>
      <c r="UN29" s="605"/>
      <c r="UO29" s="605"/>
      <c r="UP29" s="605"/>
      <c r="UQ29" s="605"/>
      <c r="UR29" s="605"/>
      <c r="US29" s="605"/>
      <c r="UT29" s="605"/>
      <c r="UU29" s="605"/>
      <c r="UV29" s="605"/>
      <c r="UW29" s="605"/>
      <c r="UX29" s="605"/>
      <c r="UY29" s="605"/>
      <c r="UZ29" s="605"/>
      <c r="VA29" s="605"/>
      <c r="VB29" s="605"/>
      <c r="VC29" s="605"/>
      <c r="VD29" s="605"/>
      <c r="VE29" s="605"/>
      <c r="VF29" s="605"/>
      <c r="VG29" s="605"/>
      <c r="VH29" s="605"/>
      <c r="VI29" s="605"/>
      <c r="VJ29" s="605"/>
      <c r="VK29" s="605"/>
      <c r="VL29" s="605"/>
      <c r="VM29" s="605"/>
      <c r="VN29" s="605"/>
      <c r="VO29" s="605"/>
      <c r="VP29" s="605"/>
      <c r="VQ29" s="605"/>
      <c r="VR29" s="605"/>
      <c r="VS29" s="605"/>
      <c r="VT29" s="605"/>
      <c r="VU29" s="605"/>
      <c r="VV29" s="605"/>
      <c r="VW29" s="605"/>
      <c r="VX29" s="605"/>
      <c r="VY29" s="605"/>
      <c r="VZ29" s="605"/>
      <c r="WA29" s="605"/>
      <c r="WB29" s="605"/>
      <c r="WC29" s="605"/>
      <c r="WD29" s="605"/>
      <c r="WE29" s="605"/>
      <c r="WF29" s="605"/>
      <c r="WG29" s="605"/>
      <c r="WH29" s="605"/>
      <c r="WI29" s="605"/>
      <c r="WJ29" s="605"/>
      <c r="WK29" s="605"/>
      <c r="WL29" s="605"/>
      <c r="WM29" s="605"/>
      <c r="WN29" s="605"/>
      <c r="WO29" s="605"/>
      <c r="WP29" s="605"/>
      <c r="WQ29" s="605"/>
      <c r="WR29" s="605"/>
      <c r="WS29" s="605"/>
      <c r="WT29" s="605"/>
      <c r="WU29" s="605"/>
      <c r="WV29" s="605"/>
      <c r="WW29" s="605"/>
      <c r="WX29" s="605"/>
      <c r="WY29" s="605"/>
      <c r="WZ29" s="605"/>
      <c r="XA29" s="605"/>
      <c r="XB29" s="605"/>
      <c r="XC29" s="605"/>
      <c r="XD29" s="605"/>
      <c r="XE29" s="605"/>
      <c r="XF29" s="605"/>
      <c r="XG29" s="605"/>
      <c r="XH29" s="605"/>
      <c r="XI29" s="605"/>
      <c r="XJ29" s="605"/>
      <c r="XK29" s="605"/>
      <c r="XL29" s="605"/>
      <c r="XM29" s="605"/>
      <c r="XN29" s="605"/>
      <c r="XO29" s="605"/>
      <c r="XP29" s="605"/>
      <c r="XQ29" s="605"/>
      <c r="XR29" s="605"/>
      <c r="XS29" s="605"/>
      <c r="XT29" s="605"/>
      <c r="XU29" s="605"/>
      <c r="XV29" s="605"/>
      <c r="XW29" s="605"/>
      <c r="XX29" s="605"/>
      <c r="XY29" s="605"/>
      <c r="XZ29" s="605"/>
      <c r="YA29" s="605"/>
      <c r="YB29" s="605"/>
      <c r="YC29" s="605"/>
      <c r="YD29" s="605"/>
      <c r="YE29" s="605"/>
      <c r="YF29" s="605"/>
      <c r="YG29" s="605"/>
      <c r="YH29" s="605"/>
      <c r="YI29" s="605"/>
      <c r="YJ29" s="605"/>
      <c r="YK29" s="605"/>
      <c r="YL29" s="605"/>
      <c r="YM29" s="605"/>
      <c r="YN29" s="605"/>
      <c r="YO29" s="605"/>
      <c r="YP29" s="605"/>
      <c r="YQ29" s="605"/>
      <c r="YR29" s="605"/>
      <c r="YS29" s="605"/>
      <c r="YT29" s="605"/>
      <c r="YU29" s="605"/>
      <c r="YV29" s="605"/>
      <c r="YW29" s="605"/>
      <c r="YX29" s="605"/>
      <c r="YY29" s="605"/>
      <c r="YZ29" s="605"/>
      <c r="ZA29" s="605"/>
      <c r="ZB29" s="605"/>
      <c r="ZC29" s="605"/>
      <c r="ZD29" s="605"/>
      <c r="ZE29" s="605"/>
      <c r="ZF29" s="605"/>
      <c r="ZG29" s="605"/>
      <c r="ZH29" s="605"/>
      <c r="ZI29" s="605"/>
      <c r="ZJ29" s="605"/>
      <c r="ZK29" s="605"/>
      <c r="ZL29" s="605"/>
      <c r="ZM29" s="605"/>
      <c r="ZN29" s="605"/>
      <c r="ZO29" s="605"/>
      <c r="ZP29" s="605"/>
      <c r="ZQ29" s="605"/>
      <c r="ZR29" s="605"/>
      <c r="ZS29" s="605"/>
      <c r="ZT29" s="605"/>
      <c r="ZU29" s="605"/>
      <c r="ZV29" s="605"/>
      <c r="ZW29" s="605"/>
      <c r="ZX29" s="605"/>
      <c r="ZY29" s="605"/>
      <c r="ZZ29" s="605"/>
      <c r="AAA29" s="605"/>
      <c r="AAB29" s="605"/>
      <c r="AAC29" s="605"/>
      <c r="AAD29" s="605"/>
      <c r="AAE29" s="605"/>
      <c r="AAF29" s="605"/>
      <c r="AAG29" s="605"/>
      <c r="AAH29" s="605"/>
      <c r="AAI29" s="605"/>
      <c r="AAJ29" s="605"/>
      <c r="AAK29" s="605"/>
      <c r="AAL29" s="605"/>
      <c r="AAM29" s="605"/>
      <c r="AAN29" s="605"/>
      <c r="AAO29" s="605"/>
      <c r="AAP29" s="605"/>
      <c r="AAQ29" s="605"/>
      <c r="AAR29" s="605"/>
      <c r="AAS29" s="605"/>
      <c r="AAT29" s="605"/>
      <c r="AAU29" s="605"/>
      <c r="AAV29" s="605"/>
      <c r="AAW29" s="605"/>
      <c r="AAX29" s="605"/>
      <c r="AAY29" s="605"/>
      <c r="AAZ29" s="605"/>
      <c r="ABA29" s="605"/>
      <c r="ABB29" s="605"/>
      <c r="ABC29" s="605"/>
      <c r="ABD29" s="605"/>
      <c r="ABE29" s="605"/>
      <c r="ABF29" s="605"/>
      <c r="ABG29" s="605"/>
      <c r="ABH29" s="605"/>
      <c r="ABI29" s="605"/>
      <c r="ABJ29" s="605"/>
      <c r="ABK29" s="605"/>
      <c r="ABL29" s="605"/>
      <c r="ABM29" s="605"/>
      <c r="ABN29" s="605"/>
      <c r="ABO29" s="605"/>
      <c r="ABP29" s="605"/>
      <c r="ABQ29" s="605"/>
      <c r="ABR29" s="605"/>
      <c r="ABS29" s="605"/>
      <c r="ABT29" s="605"/>
      <c r="ABU29" s="605"/>
      <c r="ABV29" s="605"/>
      <c r="ABW29" s="605"/>
      <c r="ABX29" s="605"/>
      <c r="ABY29" s="605"/>
      <c r="ABZ29" s="605"/>
      <c r="ACA29" s="605"/>
      <c r="ACB29" s="605"/>
      <c r="ACC29" s="605"/>
      <c r="ACD29" s="605"/>
      <c r="ACE29" s="605"/>
      <c r="ACF29" s="605"/>
      <c r="ACG29" s="605"/>
      <c r="ACH29" s="605"/>
      <c r="ACI29" s="605"/>
      <c r="ACJ29" s="605"/>
      <c r="ACK29" s="605"/>
      <c r="ACL29" s="605"/>
      <c r="ACM29" s="605"/>
      <c r="ACN29" s="605"/>
      <c r="ACO29" s="605"/>
      <c r="ACP29" s="605"/>
      <c r="ACQ29" s="605"/>
      <c r="ACR29" s="605"/>
      <c r="ACS29" s="605"/>
      <c r="ACT29" s="605"/>
      <c r="ACU29" s="605"/>
      <c r="ACV29" s="605"/>
      <c r="ACW29" s="605"/>
      <c r="ACX29" s="605"/>
      <c r="ACY29" s="605"/>
      <c r="ACZ29" s="605"/>
      <c r="ADA29" s="605"/>
      <c r="ADB29" s="605"/>
      <c r="ADC29" s="605"/>
      <c r="ADD29" s="605"/>
      <c r="ADE29" s="605"/>
      <c r="ADF29" s="605"/>
      <c r="ADG29" s="605"/>
      <c r="ADH29" s="605"/>
      <c r="ADI29" s="605"/>
      <c r="ADJ29" s="605"/>
      <c r="ADK29" s="605"/>
      <c r="ADL29" s="605"/>
      <c r="ADM29" s="605"/>
      <c r="ADN29" s="605"/>
      <c r="ADO29" s="605"/>
      <c r="ADP29" s="605"/>
      <c r="ADQ29" s="605"/>
      <c r="ADR29" s="605"/>
      <c r="ADS29" s="605"/>
      <c r="ADT29" s="605"/>
      <c r="ADU29" s="605"/>
      <c r="ADV29" s="605"/>
      <c r="ADW29" s="605"/>
      <c r="ADX29" s="605"/>
      <c r="ADY29" s="605"/>
      <c r="ADZ29" s="605"/>
      <c r="AEA29" s="605"/>
      <c r="AEB29" s="605"/>
      <c r="AEC29" s="605"/>
      <c r="AED29" s="605"/>
      <c r="AEE29" s="605"/>
      <c r="AEF29" s="605"/>
      <c r="AEG29" s="605"/>
      <c r="AEH29" s="605"/>
      <c r="AEI29" s="605"/>
      <c r="AEJ29" s="605"/>
      <c r="AEK29" s="605"/>
      <c r="AEL29" s="605"/>
      <c r="AEM29" s="605"/>
      <c r="AEN29" s="605"/>
      <c r="AEO29" s="605"/>
      <c r="AEP29" s="605"/>
      <c r="AEQ29" s="605"/>
      <c r="AER29" s="605"/>
      <c r="AES29" s="605"/>
      <c r="AET29" s="605"/>
      <c r="AEU29" s="605"/>
      <c r="AEV29" s="605"/>
      <c r="AEW29" s="605"/>
      <c r="AEX29" s="605"/>
      <c r="AEY29" s="605"/>
      <c r="AEZ29" s="605"/>
      <c r="AFA29" s="605"/>
      <c r="AFB29" s="605"/>
      <c r="AFC29" s="605"/>
      <c r="AFD29" s="605"/>
      <c r="AFE29" s="605"/>
      <c r="AFF29" s="605"/>
      <c r="AFG29" s="605"/>
      <c r="AFH29" s="605"/>
      <c r="AFI29" s="605"/>
      <c r="AFJ29" s="605"/>
      <c r="AFK29" s="605"/>
      <c r="AFL29" s="605"/>
      <c r="AFM29" s="605"/>
      <c r="AFN29" s="605"/>
      <c r="AFO29" s="605"/>
      <c r="AFP29" s="605"/>
      <c r="AFQ29" s="605"/>
      <c r="AFR29" s="605"/>
      <c r="AFS29" s="605"/>
      <c r="AFT29" s="605"/>
      <c r="AFU29" s="605"/>
      <c r="AFV29" s="605"/>
      <c r="AFW29" s="605"/>
      <c r="AFX29" s="605"/>
      <c r="AFY29" s="605"/>
      <c r="AFZ29" s="605"/>
      <c r="AGA29" s="605"/>
      <c r="AGB29" s="605"/>
      <c r="AGC29" s="605"/>
      <c r="AGD29" s="605"/>
      <c r="AGE29" s="605"/>
      <c r="AGF29" s="605"/>
      <c r="AGG29" s="605"/>
      <c r="AGH29" s="605"/>
      <c r="AGI29" s="605"/>
      <c r="AGJ29" s="605"/>
      <c r="AGK29" s="605"/>
      <c r="AGL29" s="605"/>
      <c r="AGM29" s="605"/>
      <c r="AGN29" s="605"/>
      <c r="AGO29" s="605"/>
      <c r="AGP29" s="605"/>
      <c r="AGQ29" s="605"/>
      <c r="AGR29" s="605"/>
      <c r="AGS29" s="605"/>
      <c r="AGT29" s="605"/>
      <c r="AGU29" s="605"/>
      <c r="AGV29" s="605"/>
      <c r="AGW29" s="605"/>
      <c r="AGX29" s="605"/>
      <c r="AGY29" s="605"/>
      <c r="AGZ29" s="605"/>
      <c r="AHA29" s="605"/>
      <c r="AHB29" s="605"/>
      <c r="AHC29" s="605"/>
      <c r="AHD29" s="605"/>
      <c r="AHE29" s="605"/>
      <c r="AHF29" s="605"/>
      <c r="AHG29" s="605"/>
      <c r="AHH29" s="605"/>
      <c r="AHI29" s="605"/>
      <c r="AHJ29" s="605"/>
      <c r="AHK29" s="605"/>
      <c r="AHL29" s="605"/>
      <c r="AHM29" s="605"/>
      <c r="AHN29" s="605"/>
      <c r="AHO29" s="605"/>
      <c r="AHP29" s="605"/>
      <c r="AHQ29" s="605"/>
      <c r="AHR29" s="605"/>
      <c r="AHS29" s="605"/>
      <c r="AHT29" s="605"/>
      <c r="AHU29" s="605"/>
      <c r="AHV29" s="605"/>
      <c r="AHW29" s="605"/>
      <c r="AHX29" s="605"/>
      <c r="AHY29" s="605"/>
      <c r="AHZ29" s="605"/>
      <c r="AIA29" s="605"/>
      <c r="AIB29" s="605"/>
      <c r="AIC29" s="605"/>
      <c r="AID29" s="605"/>
      <c r="AIE29" s="605"/>
      <c r="AIF29" s="605"/>
      <c r="AIG29" s="605"/>
      <c r="AIH29" s="605"/>
      <c r="AII29" s="605"/>
      <c r="AIJ29" s="605"/>
      <c r="AIK29" s="605"/>
      <c r="AIL29" s="605"/>
      <c r="AIM29" s="605"/>
      <c r="AIN29" s="605"/>
      <c r="AIO29" s="605"/>
      <c r="AIP29" s="605"/>
      <c r="AIQ29" s="605"/>
      <c r="AIR29" s="605"/>
      <c r="AIS29" s="605"/>
      <c r="AIT29" s="605"/>
      <c r="AIU29" s="605"/>
      <c r="AIV29" s="605"/>
      <c r="AIW29" s="605"/>
      <c r="AIX29" s="605"/>
      <c r="AIY29" s="605"/>
      <c r="AIZ29" s="605"/>
      <c r="AJA29" s="605"/>
      <c r="AJB29" s="605"/>
      <c r="AJC29" s="605"/>
      <c r="AJD29" s="605"/>
      <c r="AJE29" s="605"/>
      <c r="AJF29" s="605"/>
      <c r="AJG29" s="605"/>
      <c r="AJH29" s="605"/>
      <c r="AJI29" s="605"/>
      <c r="AJJ29" s="605"/>
      <c r="AJK29" s="605"/>
      <c r="AJL29" s="605"/>
      <c r="AJM29" s="605"/>
      <c r="AJN29" s="605"/>
      <c r="AJO29" s="605"/>
      <c r="AJP29" s="605"/>
      <c r="AJQ29" s="605"/>
      <c r="AJR29" s="605"/>
      <c r="AJS29" s="605"/>
      <c r="AJT29" s="605"/>
      <c r="AJU29" s="605"/>
      <c r="AJV29" s="605"/>
      <c r="AJW29" s="605"/>
      <c r="AJX29" s="605"/>
      <c r="AJY29" s="605"/>
      <c r="AJZ29" s="605"/>
      <c r="AKA29" s="605"/>
      <c r="AKB29" s="605"/>
      <c r="AKC29" s="605"/>
      <c r="AKD29" s="605"/>
      <c r="AKE29" s="605"/>
      <c r="AKF29" s="605"/>
      <c r="AKG29" s="605"/>
      <c r="AKH29" s="605"/>
      <c r="AKI29" s="605"/>
      <c r="AKJ29" s="605"/>
      <c r="AKK29" s="605"/>
      <c r="AKL29" s="605"/>
      <c r="AKM29" s="605"/>
      <c r="AKN29" s="605"/>
      <c r="AKO29" s="605"/>
      <c r="AKP29" s="605"/>
      <c r="AKQ29" s="605"/>
      <c r="AKR29" s="605"/>
      <c r="AKS29" s="605"/>
      <c r="AKT29" s="605"/>
      <c r="AKU29" s="605"/>
      <c r="AKV29" s="605"/>
      <c r="AKW29" s="605"/>
      <c r="AKX29" s="605"/>
      <c r="AKY29" s="605"/>
      <c r="AKZ29" s="605"/>
      <c r="ALA29" s="605"/>
      <c r="ALB29" s="605"/>
      <c r="ALC29" s="605"/>
      <c r="ALD29" s="605"/>
      <c r="ALE29" s="605"/>
      <c r="ALF29" s="605"/>
      <c r="ALG29" s="605"/>
      <c r="ALH29" s="605"/>
      <c r="ALI29" s="605"/>
      <c r="ALJ29" s="605"/>
      <c r="ALK29" s="605"/>
      <c r="ALL29" s="605"/>
      <c r="ALM29" s="605"/>
      <c r="ALN29" s="605"/>
      <c r="ALO29" s="605"/>
      <c r="ALP29" s="605"/>
      <c r="ALQ29" s="605"/>
      <c r="ALR29" s="605"/>
      <c r="ALS29" s="605"/>
      <c r="ALT29" s="605"/>
      <c r="ALU29" s="605"/>
      <c r="ALV29" s="605"/>
      <c r="ALW29" s="605"/>
      <c r="ALX29" s="605"/>
      <c r="ALY29" s="605"/>
      <c r="ALZ29" s="605"/>
      <c r="AMA29" s="605"/>
      <c r="AMB29" s="605"/>
      <c r="AMC29" s="605"/>
      <c r="AMD29" s="605"/>
      <c r="AME29" s="605"/>
      <c r="AMF29" s="605"/>
      <c r="AMG29" s="605"/>
      <c r="AMH29" s="605"/>
      <c r="AMI29" s="605"/>
      <c r="AMJ29" s="605"/>
      <c r="AMK29" s="605"/>
      <c r="AML29" s="605"/>
      <c r="AMM29" s="605"/>
      <c r="AMN29" s="605"/>
      <c r="AMO29" s="605"/>
      <c r="AMP29" s="605"/>
      <c r="AMQ29" s="605"/>
      <c r="AMR29" s="605"/>
      <c r="AMS29" s="605"/>
      <c r="AMT29" s="605"/>
      <c r="AMU29" s="605"/>
      <c r="AMV29" s="605"/>
      <c r="AMW29" s="605"/>
      <c r="AMX29" s="605"/>
      <c r="AMY29" s="605"/>
      <c r="AMZ29" s="605"/>
      <c r="ANA29" s="605"/>
      <c r="ANB29" s="605"/>
      <c r="ANC29" s="605"/>
      <c r="AND29" s="605"/>
      <c r="ANE29" s="605"/>
      <c r="ANF29" s="605"/>
      <c r="ANG29" s="605"/>
      <c r="ANH29" s="605"/>
      <c r="ANI29" s="605"/>
      <c r="ANJ29" s="605"/>
      <c r="ANK29" s="605"/>
      <c r="ANL29" s="605"/>
      <c r="ANM29" s="605"/>
      <c r="ANN29" s="605"/>
      <c r="ANO29" s="605"/>
      <c r="ANP29" s="605"/>
      <c r="ANQ29" s="605"/>
      <c r="ANR29" s="605"/>
      <c r="ANS29" s="605"/>
      <c r="ANT29" s="605"/>
      <c r="ANU29" s="605"/>
      <c r="ANV29" s="605"/>
      <c r="ANW29" s="605"/>
      <c r="ANX29" s="605"/>
      <c r="ANY29" s="605"/>
      <c r="ANZ29" s="605"/>
      <c r="AOA29" s="605"/>
      <c r="AOB29" s="605"/>
      <c r="AOC29" s="605"/>
      <c r="AOD29" s="605"/>
      <c r="AOE29" s="605"/>
      <c r="AOF29" s="605"/>
      <c r="AOG29" s="605"/>
      <c r="AOH29" s="605"/>
      <c r="AOI29" s="605"/>
      <c r="AOJ29" s="605"/>
      <c r="AOK29" s="605"/>
      <c r="AOL29" s="605"/>
      <c r="AOM29" s="605"/>
      <c r="AON29" s="605"/>
      <c r="AOO29" s="605"/>
      <c r="AOP29" s="605"/>
      <c r="AOQ29" s="605"/>
      <c r="AOR29" s="605"/>
      <c r="AOS29" s="605"/>
      <c r="AOT29" s="605"/>
      <c r="AOU29" s="605"/>
      <c r="AOV29" s="605"/>
      <c r="AOW29" s="605"/>
      <c r="AOX29" s="605"/>
      <c r="AOY29" s="605"/>
      <c r="AOZ29" s="605"/>
      <c r="APA29" s="605"/>
      <c r="APB29" s="605"/>
      <c r="APC29" s="605"/>
      <c r="APD29" s="605"/>
      <c r="APE29" s="605"/>
      <c r="APF29" s="605"/>
      <c r="APG29" s="605"/>
      <c r="APH29" s="605"/>
      <c r="API29" s="605"/>
      <c r="APJ29" s="605"/>
      <c r="APK29" s="605"/>
      <c r="APL29" s="605"/>
      <c r="APM29" s="605"/>
      <c r="APN29" s="605"/>
      <c r="APO29" s="605"/>
      <c r="APP29" s="605"/>
      <c r="APQ29" s="605"/>
      <c r="APR29" s="605"/>
      <c r="APS29" s="605"/>
      <c r="APT29" s="605"/>
      <c r="APU29" s="605"/>
      <c r="APV29" s="605"/>
      <c r="APW29" s="605"/>
      <c r="APX29" s="605"/>
      <c r="APY29" s="605"/>
      <c r="APZ29" s="605"/>
      <c r="AQA29" s="605"/>
      <c r="AQB29" s="605"/>
      <c r="AQC29" s="605"/>
      <c r="AQD29" s="605"/>
      <c r="AQE29" s="605"/>
      <c r="AQF29" s="605"/>
      <c r="AQG29" s="605"/>
      <c r="AQH29" s="605"/>
      <c r="AQI29" s="605"/>
      <c r="AQJ29" s="605"/>
      <c r="AQK29" s="605"/>
      <c r="AQL29" s="605"/>
      <c r="AQM29" s="605"/>
      <c r="AQN29" s="605"/>
      <c r="AQO29" s="605"/>
      <c r="AQP29" s="605"/>
      <c r="AQQ29" s="605"/>
      <c r="AQR29" s="605"/>
      <c r="AQS29" s="605"/>
      <c r="AQT29" s="605"/>
      <c r="AQU29" s="605"/>
      <c r="AQV29" s="605"/>
      <c r="AQW29" s="605"/>
      <c r="AQX29" s="605"/>
      <c r="AQY29" s="605"/>
      <c r="AQZ29" s="605"/>
      <c r="ARA29" s="605"/>
      <c r="ARB29" s="605"/>
      <c r="ARC29" s="605"/>
      <c r="ARD29" s="605"/>
      <c r="ARE29" s="605"/>
      <c r="ARF29" s="605"/>
      <c r="ARG29" s="605"/>
      <c r="ARH29" s="605"/>
      <c r="ARI29" s="605"/>
      <c r="ARJ29" s="605"/>
      <c r="ARK29" s="605"/>
      <c r="ARL29" s="605"/>
      <c r="ARM29" s="605"/>
      <c r="ARN29" s="605"/>
      <c r="ARO29" s="605"/>
      <c r="ARP29" s="605"/>
      <c r="ARQ29" s="605"/>
      <c r="ARR29" s="605"/>
      <c r="ARS29" s="605"/>
      <c r="ART29" s="605"/>
      <c r="ARU29" s="605"/>
      <c r="ARV29" s="605"/>
      <c r="ARW29" s="605"/>
      <c r="ARX29" s="605"/>
      <c r="ARY29" s="605"/>
      <c r="ARZ29" s="605"/>
      <c r="ASA29" s="605"/>
      <c r="ASB29" s="605"/>
      <c r="ASC29" s="605"/>
      <c r="ASD29" s="605"/>
      <c r="ASE29" s="605"/>
      <c r="ASF29" s="605"/>
      <c r="ASG29" s="605"/>
      <c r="ASH29" s="605"/>
      <c r="ASI29" s="605"/>
      <c r="ASJ29" s="605"/>
      <c r="ASK29" s="605"/>
      <c r="ASL29" s="605"/>
      <c r="ASM29" s="605"/>
      <c r="ASN29" s="605"/>
      <c r="ASO29" s="605"/>
      <c r="ASP29" s="605"/>
      <c r="ASQ29" s="605"/>
      <c r="ASR29" s="605"/>
      <c r="ASS29" s="605"/>
      <c r="AST29" s="605"/>
      <c r="ASU29" s="605"/>
      <c r="ASV29" s="605"/>
      <c r="ASW29" s="605"/>
      <c r="ASX29" s="605"/>
      <c r="ASY29" s="605"/>
      <c r="ASZ29" s="605"/>
      <c r="ATA29" s="605"/>
      <c r="ATB29" s="605"/>
      <c r="ATC29" s="605"/>
      <c r="ATD29" s="605"/>
      <c r="ATE29" s="605"/>
      <c r="ATF29" s="605"/>
      <c r="ATG29" s="605"/>
      <c r="ATH29" s="605"/>
      <c r="ATI29" s="605"/>
      <c r="ATJ29" s="605"/>
      <c r="ATK29" s="605"/>
      <c r="ATL29" s="605"/>
      <c r="ATM29" s="605"/>
      <c r="ATN29" s="605"/>
      <c r="ATO29" s="605"/>
      <c r="ATP29" s="605"/>
      <c r="ATQ29" s="605"/>
      <c r="ATR29" s="605"/>
      <c r="ATS29" s="605"/>
      <c r="ATT29" s="605"/>
      <c r="ATU29" s="605"/>
      <c r="ATV29" s="605"/>
      <c r="ATW29" s="605"/>
      <c r="ATX29" s="605"/>
      <c r="ATY29" s="605"/>
      <c r="ATZ29" s="605"/>
      <c r="AUA29" s="605"/>
      <c r="AUB29" s="605"/>
      <c r="AUC29" s="605"/>
      <c r="AUD29" s="605"/>
      <c r="AUE29" s="605"/>
      <c r="AUF29" s="605"/>
      <c r="AUG29" s="605"/>
      <c r="AUH29" s="605"/>
      <c r="AUI29" s="605"/>
      <c r="AUJ29" s="605"/>
      <c r="AUK29" s="605"/>
      <c r="AUL29" s="605"/>
      <c r="AUM29" s="605"/>
      <c r="AUN29" s="605"/>
      <c r="AUO29" s="605"/>
      <c r="AUP29" s="605"/>
      <c r="AUQ29" s="605"/>
      <c r="AUR29" s="605"/>
      <c r="AUS29" s="605"/>
      <c r="AUT29" s="605"/>
      <c r="AUU29" s="605"/>
      <c r="AUV29" s="605"/>
      <c r="AUW29" s="605"/>
      <c r="AUX29" s="605"/>
      <c r="AUY29" s="605"/>
      <c r="AUZ29" s="605"/>
      <c r="AVA29" s="605"/>
      <c r="AVB29" s="605"/>
      <c r="AVC29" s="605"/>
      <c r="AVD29" s="605"/>
      <c r="AVE29" s="605"/>
      <c r="AVF29" s="605"/>
      <c r="AVG29" s="605"/>
      <c r="AVH29" s="605"/>
      <c r="AVI29" s="605"/>
      <c r="AVJ29" s="605"/>
      <c r="AVK29" s="605"/>
      <c r="AVL29" s="605"/>
      <c r="AVM29" s="605"/>
      <c r="AVN29" s="605"/>
      <c r="AVO29" s="605"/>
      <c r="AVP29" s="605"/>
      <c r="AVQ29" s="605"/>
      <c r="AVR29" s="605"/>
      <c r="AVS29" s="605"/>
      <c r="AVT29" s="605"/>
      <c r="AVU29" s="605"/>
      <c r="AVV29" s="605"/>
      <c r="AVW29" s="605"/>
      <c r="AVX29" s="605"/>
      <c r="AVY29" s="605"/>
      <c r="AVZ29" s="605"/>
      <c r="AWA29" s="605"/>
      <c r="AWB29" s="605"/>
      <c r="AWC29" s="605"/>
      <c r="AWD29" s="605"/>
      <c r="AWE29" s="605"/>
      <c r="AWF29" s="605"/>
      <c r="AWG29" s="605"/>
      <c r="AWH29" s="605"/>
      <c r="AWI29" s="605"/>
      <c r="AWJ29" s="605"/>
      <c r="AWK29" s="605"/>
      <c r="AWL29" s="605"/>
      <c r="AWM29" s="605"/>
      <c r="AWN29" s="605"/>
      <c r="AWO29" s="605"/>
      <c r="AWP29" s="605"/>
      <c r="AWQ29" s="605"/>
      <c r="AWR29" s="605"/>
      <c r="AWS29" s="605"/>
      <c r="AWT29" s="605"/>
      <c r="AWU29" s="605"/>
      <c r="AWV29" s="605"/>
      <c r="AWW29" s="605"/>
      <c r="AWX29" s="605"/>
      <c r="AWY29" s="605"/>
      <c r="AWZ29" s="605"/>
      <c r="AXA29" s="605"/>
      <c r="AXB29" s="605"/>
      <c r="AXC29" s="605"/>
      <c r="AXD29" s="605"/>
      <c r="AXE29" s="605"/>
      <c r="AXF29" s="605"/>
      <c r="AXG29" s="605"/>
      <c r="AXH29" s="605"/>
      <c r="AXI29" s="605"/>
      <c r="AXJ29" s="605"/>
      <c r="AXK29" s="605"/>
      <c r="AXL29" s="605"/>
      <c r="AXM29" s="605"/>
      <c r="AXN29" s="605"/>
      <c r="AXO29" s="605"/>
      <c r="AXP29" s="605"/>
      <c r="AXQ29" s="605"/>
      <c r="AXR29" s="605"/>
      <c r="AXS29" s="605"/>
      <c r="AXT29" s="605"/>
      <c r="AXU29" s="605"/>
      <c r="AXV29" s="605"/>
      <c r="AXW29" s="605"/>
      <c r="AXX29" s="605"/>
      <c r="AXY29" s="605"/>
      <c r="AXZ29" s="605"/>
      <c r="AYA29" s="605"/>
      <c r="AYB29" s="605"/>
      <c r="AYC29" s="605"/>
      <c r="AYD29" s="605"/>
      <c r="AYE29" s="605"/>
      <c r="AYF29" s="605"/>
      <c r="AYG29" s="605"/>
      <c r="AYH29" s="605"/>
      <c r="AYI29" s="605"/>
      <c r="AYJ29" s="605"/>
      <c r="AYK29" s="605"/>
      <c r="AYL29" s="605"/>
      <c r="AYM29" s="605"/>
      <c r="AYN29" s="605"/>
      <c r="AYO29" s="605"/>
      <c r="AYP29" s="605"/>
      <c r="AYQ29" s="605"/>
      <c r="AYR29" s="605"/>
      <c r="AYS29" s="605"/>
      <c r="AYT29" s="605"/>
      <c r="AYU29" s="605"/>
      <c r="AYV29" s="605"/>
      <c r="AYW29" s="605"/>
      <c r="AYX29" s="605"/>
      <c r="AYY29" s="605"/>
      <c r="AYZ29" s="605"/>
      <c r="AZA29" s="605"/>
      <c r="AZB29" s="605"/>
      <c r="AZC29" s="605"/>
      <c r="AZD29" s="605"/>
      <c r="AZE29" s="605"/>
      <c r="AZF29" s="605"/>
      <c r="AZG29" s="605"/>
      <c r="AZH29" s="605"/>
      <c r="AZI29" s="605"/>
      <c r="AZJ29" s="605"/>
      <c r="AZK29" s="605"/>
      <c r="AZL29" s="605"/>
      <c r="AZM29" s="605"/>
      <c r="AZN29" s="605"/>
      <c r="AZO29" s="605"/>
      <c r="AZP29" s="605"/>
      <c r="AZQ29" s="605"/>
      <c r="AZR29" s="605"/>
      <c r="AZS29" s="605"/>
      <c r="AZT29" s="605"/>
      <c r="AZU29" s="605"/>
      <c r="AZV29" s="605"/>
      <c r="AZW29" s="605"/>
      <c r="AZX29" s="605"/>
      <c r="AZY29" s="605"/>
      <c r="AZZ29" s="605"/>
      <c r="BAA29" s="605"/>
      <c r="BAB29" s="605"/>
      <c r="BAC29" s="605"/>
      <c r="BAD29" s="605"/>
      <c r="BAE29" s="605"/>
      <c r="BAF29" s="605"/>
      <c r="BAG29" s="605"/>
      <c r="BAH29" s="605"/>
      <c r="BAI29" s="605"/>
      <c r="BAJ29" s="605"/>
      <c r="BAK29" s="605"/>
      <c r="BAL29" s="605"/>
      <c r="BAM29" s="605"/>
      <c r="BAN29" s="605"/>
      <c r="BAO29" s="605"/>
      <c r="BAP29" s="605"/>
      <c r="BAQ29" s="605"/>
      <c r="BAR29" s="605"/>
      <c r="BAS29" s="605"/>
      <c r="BAT29" s="605"/>
      <c r="BAU29" s="605"/>
      <c r="BAV29" s="605"/>
      <c r="BAW29" s="605"/>
      <c r="BAX29" s="605"/>
      <c r="BAY29" s="605"/>
      <c r="BAZ29" s="605"/>
      <c r="BBA29" s="605"/>
      <c r="BBB29" s="605"/>
      <c r="BBC29" s="605"/>
      <c r="BBD29" s="605"/>
      <c r="BBE29" s="605"/>
      <c r="BBF29" s="605"/>
      <c r="BBG29" s="605"/>
      <c r="BBH29" s="605"/>
      <c r="BBI29" s="605"/>
      <c r="BBJ29" s="605"/>
      <c r="BBK29" s="605"/>
      <c r="BBL29" s="605"/>
      <c r="BBM29" s="605"/>
      <c r="BBN29" s="605"/>
      <c r="BBO29" s="605"/>
      <c r="BBP29" s="605"/>
      <c r="BBQ29" s="605"/>
      <c r="BBR29" s="605"/>
      <c r="BBS29" s="605"/>
      <c r="BBT29" s="605"/>
      <c r="BBU29" s="605"/>
      <c r="BBV29" s="605"/>
      <c r="BBW29" s="605"/>
      <c r="BBX29" s="605"/>
      <c r="BBY29" s="605"/>
      <c r="BBZ29" s="605"/>
      <c r="BCA29" s="605"/>
      <c r="BCB29" s="605"/>
      <c r="BCC29" s="605"/>
      <c r="BCD29" s="605"/>
      <c r="BCE29" s="605"/>
      <c r="BCF29" s="605"/>
      <c r="BCG29" s="605"/>
      <c r="BCH29" s="605"/>
      <c r="BCI29" s="605"/>
      <c r="BCJ29" s="605"/>
      <c r="BCK29" s="605"/>
      <c r="BCL29" s="605"/>
      <c r="BCM29" s="605"/>
      <c r="BCN29" s="605"/>
      <c r="BCO29" s="605"/>
      <c r="BCP29" s="605"/>
      <c r="BCQ29" s="605"/>
      <c r="BCR29" s="605"/>
      <c r="BCS29" s="605"/>
      <c r="BCT29" s="605"/>
      <c r="BCU29" s="605"/>
      <c r="BCV29" s="605"/>
      <c r="BCW29" s="605"/>
      <c r="BCX29" s="605"/>
      <c r="BCY29" s="605"/>
      <c r="BCZ29" s="605"/>
      <c r="BDA29" s="605"/>
      <c r="BDB29" s="605"/>
      <c r="BDC29" s="605"/>
      <c r="BDD29" s="605"/>
      <c r="BDE29" s="605"/>
      <c r="BDF29" s="605"/>
      <c r="BDG29" s="605"/>
      <c r="BDH29" s="605"/>
      <c r="BDI29" s="605"/>
      <c r="BDJ29" s="605"/>
      <c r="BDK29" s="605"/>
      <c r="BDL29" s="605"/>
      <c r="BDM29" s="605"/>
      <c r="BDN29" s="605"/>
      <c r="BDO29" s="605"/>
      <c r="BDP29" s="605"/>
      <c r="BDQ29" s="605"/>
      <c r="BDR29" s="605"/>
      <c r="BDS29" s="605"/>
      <c r="BDT29" s="605"/>
      <c r="BDU29" s="605"/>
      <c r="BDV29" s="605"/>
      <c r="BDW29" s="605"/>
      <c r="BDX29" s="605"/>
      <c r="BDY29" s="605"/>
      <c r="BDZ29" s="605"/>
      <c r="BEA29" s="605"/>
      <c r="BEB29" s="605"/>
      <c r="BEC29" s="605"/>
      <c r="BED29" s="605"/>
      <c r="BEE29" s="605"/>
      <c r="BEF29" s="605"/>
      <c r="BEG29" s="605"/>
      <c r="BEH29" s="605"/>
      <c r="BEI29" s="605"/>
      <c r="BEJ29" s="605"/>
      <c r="BEK29" s="605"/>
      <c r="BEL29" s="605"/>
      <c r="BEM29" s="605"/>
      <c r="BEN29" s="605"/>
      <c r="BEO29" s="605"/>
      <c r="BEP29" s="605"/>
      <c r="BEQ29" s="605"/>
      <c r="BER29" s="605"/>
      <c r="BES29" s="605"/>
      <c r="BET29" s="605"/>
      <c r="BEU29" s="605"/>
      <c r="BEV29" s="605"/>
      <c r="BEW29" s="605"/>
      <c r="BEX29" s="605"/>
      <c r="BEY29" s="605"/>
      <c r="BEZ29" s="605"/>
      <c r="BFA29" s="605"/>
      <c r="BFB29" s="605"/>
      <c r="BFC29" s="605"/>
      <c r="BFD29" s="605"/>
      <c r="BFE29" s="605"/>
      <c r="BFF29" s="605"/>
      <c r="BFG29" s="605"/>
      <c r="BFH29" s="605"/>
      <c r="BFI29" s="605"/>
      <c r="BFJ29" s="605"/>
      <c r="BFK29" s="605"/>
      <c r="BFL29" s="605"/>
      <c r="BFM29" s="605"/>
      <c r="BFN29" s="605"/>
      <c r="BFO29" s="605"/>
      <c r="BFP29" s="605"/>
      <c r="BFQ29" s="605"/>
      <c r="BFR29" s="605"/>
      <c r="BFS29" s="605"/>
      <c r="BFT29" s="605"/>
      <c r="BFU29" s="605"/>
      <c r="BFV29" s="605"/>
      <c r="BFW29" s="605"/>
      <c r="BFX29" s="605"/>
      <c r="BFY29" s="605"/>
      <c r="BFZ29" s="605"/>
      <c r="BGA29" s="605"/>
      <c r="BGB29" s="605"/>
      <c r="BGC29" s="605"/>
      <c r="BGD29" s="605"/>
      <c r="BGE29" s="605"/>
      <c r="BGF29" s="605"/>
      <c r="BGG29" s="605"/>
      <c r="BGH29" s="605"/>
      <c r="BGI29" s="605"/>
      <c r="BGJ29" s="605"/>
      <c r="BGK29" s="605"/>
      <c r="BGL29" s="605"/>
      <c r="BGM29" s="605"/>
      <c r="BGN29" s="605"/>
      <c r="BGO29" s="605"/>
      <c r="BGP29" s="605"/>
      <c r="BGQ29" s="605"/>
      <c r="BGR29" s="605"/>
      <c r="BGS29" s="605"/>
      <c r="BGT29" s="605"/>
      <c r="BGU29" s="605"/>
      <c r="BGV29" s="605"/>
      <c r="BGW29" s="605"/>
      <c r="BGX29" s="605"/>
      <c r="BGY29" s="605"/>
      <c r="BGZ29" s="605"/>
      <c r="BHA29" s="605"/>
      <c r="BHB29" s="605"/>
      <c r="BHC29" s="605"/>
      <c r="BHD29" s="605"/>
      <c r="BHE29" s="605"/>
      <c r="BHF29" s="605"/>
      <c r="BHG29" s="605"/>
      <c r="BHH29" s="605"/>
      <c r="BHI29" s="605"/>
      <c r="BHJ29" s="605"/>
      <c r="BHK29" s="605"/>
      <c r="BHL29" s="605"/>
      <c r="BHM29" s="605"/>
      <c r="BHN29" s="605"/>
      <c r="BHO29" s="605"/>
      <c r="BHP29" s="605"/>
      <c r="BHQ29" s="605"/>
      <c r="BHR29" s="605"/>
      <c r="BHS29" s="605"/>
      <c r="BHT29" s="605"/>
      <c r="BHU29" s="605"/>
      <c r="BHV29" s="605"/>
      <c r="BHW29" s="605"/>
      <c r="BHX29" s="605"/>
      <c r="BHY29" s="605"/>
      <c r="BHZ29" s="605"/>
      <c r="BIA29" s="605"/>
      <c r="BIB29" s="605"/>
      <c r="BIC29" s="605"/>
      <c r="BID29" s="605"/>
      <c r="BIE29" s="605"/>
      <c r="BIF29" s="605"/>
      <c r="BIG29" s="605"/>
      <c r="BIH29" s="605"/>
      <c r="BII29" s="605"/>
      <c r="BIJ29" s="605"/>
      <c r="BIK29" s="605"/>
      <c r="BIL29" s="605"/>
      <c r="BIM29" s="605"/>
      <c r="BIN29" s="605"/>
      <c r="BIO29" s="605"/>
      <c r="BIP29" s="605"/>
      <c r="BIQ29" s="605"/>
      <c r="BIR29" s="605"/>
      <c r="BIS29" s="605"/>
      <c r="BIT29" s="605"/>
      <c r="BIU29" s="605"/>
      <c r="BIV29" s="605"/>
      <c r="BIW29" s="605"/>
      <c r="BIX29" s="605"/>
      <c r="BIY29" s="605"/>
      <c r="BIZ29" s="605"/>
      <c r="BJA29" s="605"/>
      <c r="BJB29" s="605"/>
      <c r="BJC29" s="605"/>
      <c r="BJD29" s="605"/>
      <c r="BJE29" s="605"/>
      <c r="BJF29" s="605"/>
      <c r="BJG29" s="605"/>
      <c r="BJH29" s="605"/>
      <c r="BJI29" s="605"/>
      <c r="BJJ29" s="605"/>
      <c r="BJK29" s="605"/>
      <c r="BJL29" s="605"/>
      <c r="BJM29" s="605"/>
      <c r="BJN29" s="605"/>
      <c r="BJO29" s="605"/>
      <c r="BJP29" s="605"/>
      <c r="BJQ29" s="605"/>
      <c r="BJR29" s="605"/>
      <c r="BJS29" s="605"/>
      <c r="BJT29" s="605"/>
      <c r="BJU29" s="605"/>
      <c r="BJV29" s="605"/>
      <c r="BJW29" s="605"/>
      <c r="BJX29" s="605"/>
      <c r="BJY29" s="605"/>
      <c r="BJZ29" s="605"/>
      <c r="BKA29" s="605"/>
      <c r="BKB29" s="605"/>
      <c r="BKC29" s="605"/>
      <c r="BKD29" s="605"/>
      <c r="BKE29" s="605"/>
      <c r="BKF29" s="605"/>
      <c r="BKG29" s="605"/>
      <c r="BKH29" s="605"/>
      <c r="BKI29" s="605"/>
      <c r="BKJ29" s="605"/>
      <c r="BKK29" s="605"/>
      <c r="BKL29" s="605"/>
      <c r="BKM29" s="605"/>
      <c r="BKN29" s="605"/>
      <c r="BKO29" s="605"/>
      <c r="BKP29" s="605"/>
      <c r="BKQ29" s="605"/>
      <c r="BKR29" s="605"/>
      <c r="BKS29" s="605"/>
      <c r="BKT29" s="605"/>
      <c r="BKU29" s="605"/>
      <c r="BKV29" s="605"/>
      <c r="BKW29" s="605"/>
      <c r="BKX29" s="605"/>
      <c r="BKY29" s="605"/>
      <c r="BKZ29" s="605"/>
      <c r="BLA29" s="605"/>
      <c r="BLB29" s="605"/>
      <c r="BLC29" s="605"/>
      <c r="BLD29" s="605"/>
      <c r="BLE29" s="605"/>
      <c r="BLF29" s="605"/>
      <c r="BLG29" s="605"/>
      <c r="BLH29" s="605"/>
      <c r="BLI29" s="605"/>
      <c r="BLJ29" s="605"/>
      <c r="BLK29" s="605"/>
      <c r="BLL29" s="605"/>
      <c r="BLM29" s="605"/>
      <c r="BLN29" s="605"/>
      <c r="BLO29" s="605"/>
      <c r="BLP29" s="605"/>
      <c r="BLQ29" s="605"/>
      <c r="BLR29" s="605"/>
      <c r="BLS29" s="605"/>
      <c r="BLT29" s="605"/>
      <c r="BLU29" s="605"/>
      <c r="BLV29" s="605"/>
      <c r="BLW29" s="605"/>
      <c r="BLX29" s="605"/>
      <c r="BLY29" s="605"/>
      <c r="BLZ29" s="605"/>
      <c r="BMA29" s="605"/>
      <c r="BMB29" s="605"/>
      <c r="BMC29" s="605"/>
      <c r="BMD29" s="605"/>
      <c r="BME29" s="605"/>
      <c r="BMF29" s="605"/>
      <c r="BMG29" s="605"/>
      <c r="BMH29" s="605"/>
      <c r="BMI29" s="605"/>
      <c r="BMJ29" s="605"/>
      <c r="BMK29" s="605"/>
      <c r="BML29" s="605"/>
      <c r="BMM29" s="605"/>
      <c r="BMN29" s="605"/>
      <c r="BMO29" s="605"/>
      <c r="BMP29" s="605"/>
      <c r="BMQ29" s="605"/>
      <c r="BMR29" s="605"/>
      <c r="BMS29" s="605"/>
      <c r="BMT29" s="605"/>
      <c r="BMU29" s="605"/>
      <c r="BMV29" s="605"/>
      <c r="BMW29" s="605"/>
      <c r="BMX29" s="605"/>
      <c r="BMY29" s="605"/>
      <c r="BMZ29" s="605"/>
      <c r="BNA29" s="605"/>
      <c r="BNB29" s="605"/>
      <c r="BNC29" s="605"/>
      <c r="BND29" s="605"/>
      <c r="BNE29" s="605"/>
      <c r="BNF29" s="605"/>
      <c r="BNG29" s="605"/>
      <c r="BNH29" s="605"/>
      <c r="BNI29" s="605"/>
      <c r="BNJ29" s="605"/>
      <c r="BNK29" s="605"/>
      <c r="BNL29" s="605"/>
      <c r="BNM29" s="605"/>
      <c r="BNN29" s="605"/>
      <c r="BNO29" s="605"/>
      <c r="BNP29" s="605"/>
      <c r="BNQ29" s="605"/>
      <c r="BNR29" s="605"/>
      <c r="BNS29" s="605"/>
      <c r="BNT29" s="605"/>
      <c r="BNU29" s="605"/>
      <c r="BNV29" s="605"/>
      <c r="BNW29" s="605"/>
      <c r="BNX29" s="605"/>
      <c r="BNY29" s="605"/>
      <c r="BNZ29" s="605"/>
      <c r="BOA29" s="605"/>
      <c r="BOB29" s="605"/>
      <c r="BOC29" s="605"/>
      <c r="BOD29" s="605"/>
      <c r="BOE29" s="605"/>
      <c r="BOF29" s="605"/>
      <c r="BOG29" s="605"/>
      <c r="BOH29" s="605"/>
      <c r="BOI29" s="605"/>
      <c r="BOJ29" s="605"/>
      <c r="BOK29" s="605"/>
      <c r="BOL29" s="605"/>
      <c r="BOM29" s="605"/>
      <c r="BON29" s="605"/>
      <c r="BOO29" s="605"/>
      <c r="BOP29" s="605"/>
      <c r="BOQ29" s="605"/>
      <c r="BOR29" s="605"/>
      <c r="BOS29" s="605"/>
      <c r="BOT29" s="605"/>
      <c r="BOU29" s="605"/>
      <c r="BOV29" s="605"/>
      <c r="BOW29" s="605"/>
      <c r="BOX29" s="605"/>
      <c r="BOY29" s="605"/>
      <c r="BOZ29" s="605"/>
      <c r="BPA29" s="605"/>
      <c r="BPB29" s="605"/>
      <c r="BPC29" s="605"/>
      <c r="BPD29" s="605"/>
      <c r="BPE29" s="605"/>
      <c r="BPF29" s="605"/>
      <c r="BPG29" s="605"/>
      <c r="BPH29" s="605"/>
      <c r="BPI29" s="605"/>
      <c r="BPJ29" s="605"/>
      <c r="BPK29" s="605"/>
      <c r="BPL29" s="605"/>
      <c r="BPM29" s="605"/>
      <c r="BPN29" s="605"/>
      <c r="BPO29" s="605"/>
      <c r="BPP29" s="605"/>
      <c r="BPQ29" s="605"/>
      <c r="BPR29" s="605"/>
      <c r="BPS29" s="605"/>
      <c r="BPT29" s="605"/>
      <c r="BPU29" s="605"/>
      <c r="BPV29" s="605"/>
      <c r="BPW29" s="605"/>
      <c r="BPX29" s="605"/>
      <c r="BPY29" s="605"/>
      <c r="BPZ29" s="605"/>
      <c r="BQA29" s="605"/>
      <c r="BQB29" s="605"/>
      <c r="BQC29" s="605"/>
      <c r="BQD29" s="605"/>
      <c r="BQE29" s="605"/>
      <c r="BQF29" s="605"/>
      <c r="BQG29" s="605"/>
      <c r="BQH29" s="605"/>
      <c r="BQI29" s="605"/>
      <c r="BQJ29" s="605"/>
      <c r="BQK29" s="605"/>
      <c r="BQL29" s="605"/>
      <c r="BQM29" s="605"/>
      <c r="BQN29" s="605"/>
      <c r="BQO29" s="605"/>
      <c r="BQP29" s="605"/>
      <c r="BQQ29" s="605"/>
      <c r="BQR29" s="605"/>
      <c r="BQS29" s="605"/>
      <c r="BQT29" s="605"/>
      <c r="BQU29" s="605"/>
      <c r="BQV29" s="605"/>
      <c r="BQW29" s="605"/>
      <c r="BQX29" s="605"/>
      <c r="BQY29" s="605"/>
      <c r="BQZ29" s="605"/>
      <c r="BRA29" s="605"/>
      <c r="BRB29" s="605"/>
      <c r="BRC29" s="605"/>
      <c r="BRD29" s="605"/>
      <c r="BRE29" s="605"/>
      <c r="BRF29" s="605"/>
      <c r="BRG29" s="605"/>
      <c r="BRH29" s="605"/>
      <c r="BRI29" s="605"/>
      <c r="BRJ29" s="605"/>
      <c r="BRK29" s="605"/>
      <c r="BRL29" s="605"/>
      <c r="BRM29" s="605"/>
      <c r="BRN29" s="605"/>
      <c r="BRO29" s="605"/>
      <c r="BRP29" s="605"/>
      <c r="BRQ29" s="605"/>
      <c r="BRR29" s="605"/>
      <c r="BRS29" s="605"/>
      <c r="BRT29" s="605"/>
      <c r="BRU29" s="605"/>
      <c r="BRV29" s="605"/>
      <c r="BRW29" s="605"/>
      <c r="BRX29" s="605"/>
      <c r="BRY29" s="605"/>
      <c r="BRZ29" s="605"/>
      <c r="BSA29" s="605"/>
      <c r="BSB29" s="605"/>
      <c r="BSC29" s="605"/>
      <c r="BSD29" s="605"/>
      <c r="BSE29" s="605"/>
      <c r="BSF29" s="605"/>
      <c r="BSG29" s="605"/>
      <c r="BSH29" s="605"/>
      <c r="BSI29" s="605"/>
      <c r="BSJ29" s="605"/>
      <c r="BSK29" s="605"/>
      <c r="BSL29" s="605"/>
      <c r="BSM29" s="605"/>
      <c r="BSN29" s="605"/>
      <c r="BSO29" s="605"/>
      <c r="BSP29" s="605"/>
      <c r="BSQ29" s="605"/>
      <c r="BSR29" s="605"/>
      <c r="BSS29" s="605"/>
      <c r="BST29" s="605"/>
      <c r="BSU29" s="605"/>
      <c r="BSV29" s="605"/>
      <c r="BSW29" s="605"/>
      <c r="BSX29" s="605"/>
      <c r="BSY29" s="605"/>
      <c r="BSZ29" s="605"/>
      <c r="BTA29" s="605"/>
      <c r="BTB29" s="605"/>
      <c r="BTC29" s="605"/>
      <c r="BTD29" s="605"/>
      <c r="BTE29" s="605"/>
      <c r="BTF29" s="605"/>
      <c r="BTG29" s="605"/>
      <c r="BTH29" s="605"/>
      <c r="BTI29" s="605"/>
      <c r="BTJ29" s="605"/>
      <c r="BTK29" s="605"/>
      <c r="BTL29" s="605"/>
      <c r="BTM29" s="605"/>
      <c r="BTN29" s="605"/>
      <c r="BTO29" s="605"/>
      <c r="BTP29" s="605"/>
      <c r="BTQ29" s="605"/>
      <c r="BTR29" s="605"/>
      <c r="BTS29" s="605"/>
      <c r="BTT29" s="605"/>
      <c r="BTU29" s="605"/>
      <c r="BTV29" s="605"/>
      <c r="BTW29" s="605"/>
      <c r="BTX29" s="605"/>
      <c r="BTY29" s="605"/>
      <c r="BTZ29" s="605"/>
      <c r="BUA29" s="605"/>
      <c r="BUB29" s="605"/>
      <c r="BUC29" s="605"/>
      <c r="BUD29" s="605"/>
      <c r="BUE29" s="605"/>
      <c r="BUF29" s="605"/>
      <c r="BUG29" s="605"/>
      <c r="BUH29" s="605"/>
      <c r="BUI29" s="605"/>
      <c r="BUJ29" s="605"/>
      <c r="BUK29" s="605"/>
      <c r="BUL29" s="605"/>
      <c r="BUM29" s="605"/>
      <c r="BUN29" s="605"/>
      <c r="BUO29" s="605"/>
      <c r="BUP29" s="605"/>
      <c r="BUQ29" s="605"/>
      <c r="BUR29" s="605"/>
      <c r="BUS29" s="605"/>
      <c r="BUT29" s="605"/>
      <c r="BUU29" s="605"/>
      <c r="BUV29" s="605"/>
      <c r="BUW29" s="605"/>
      <c r="BUX29" s="605"/>
      <c r="BUY29" s="605"/>
      <c r="BUZ29" s="605"/>
      <c r="BVA29" s="605"/>
      <c r="BVB29" s="605"/>
      <c r="BVC29" s="605"/>
      <c r="BVD29" s="605"/>
      <c r="BVE29" s="605"/>
      <c r="BVF29" s="605"/>
      <c r="BVG29" s="605"/>
      <c r="BVH29" s="605"/>
      <c r="BVI29" s="605"/>
      <c r="BVJ29" s="605"/>
      <c r="BVK29" s="605"/>
      <c r="BVL29" s="605"/>
      <c r="BVM29" s="605"/>
      <c r="BVN29" s="605"/>
      <c r="BVO29" s="605"/>
      <c r="BVP29" s="605"/>
      <c r="BVQ29" s="605"/>
      <c r="BVR29" s="605"/>
      <c r="BVS29" s="605"/>
      <c r="BVT29" s="605"/>
      <c r="BVU29" s="605"/>
      <c r="BVV29" s="605"/>
      <c r="BVW29" s="605"/>
      <c r="BVX29" s="605"/>
      <c r="BVY29" s="605"/>
      <c r="BVZ29" s="605"/>
      <c r="BWA29" s="605"/>
      <c r="BWB29" s="605"/>
      <c r="BWC29" s="605"/>
      <c r="BWD29" s="605"/>
      <c r="BWE29" s="605"/>
      <c r="BWF29" s="605"/>
      <c r="BWG29" s="605"/>
      <c r="BWH29" s="605"/>
      <c r="BWI29" s="605"/>
      <c r="BWJ29" s="605"/>
      <c r="BWK29" s="605"/>
      <c r="BWL29" s="605"/>
      <c r="BWM29" s="605"/>
      <c r="BWN29" s="605"/>
      <c r="BWO29" s="605"/>
      <c r="BWP29" s="605"/>
      <c r="BWQ29" s="605"/>
      <c r="BWR29" s="605"/>
      <c r="BWS29" s="605"/>
      <c r="BWT29" s="605"/>
      <c r="BWU29" s="605"/>
      <c r="BWV29" s="605"/>
      <c r="BWW29" s="605"/>
      <c r="BWX29" s="605"/>
      <c r="BWY29" s="605"/>
      <c r="BWZ29" s="605"/>
      <c r="BXA29" s="605"/>
      <c r="BXB29" s="605"/>
      <c r="BXC29" s="605"/>
      <c r="BXD29" s="605"/>
      <c r="BXE29" s="605"/>
      <c r="BXF29" s="605"/>
      <c r="BXG29" s="605"/>
      <c r="BXH29" s="605"/>
      <c r="BXI29" s="605"/>
      <c r="BXJ29" s="605"/>
      <c r="BXK29" s="605"/>
      <c r="BXL29" s="605"/>
      <c r="BXM29" s="605"/>
      <c r="BXN29" s="605"/>
      <c r="BXO29" s="605"/>
      <c r="BXP29" s="605"/>
      <c r="BXQ29" s="605"/>
      <c r="BXR29" s="605"/>
      <c r="BXS29" s="605"/>
      <c r="BXT29" s="605"/>
      <c r="BXU29" s="605"/>
      <c r="BXV29" s="605"/>
      <c r="BXW29" s="605"/>
      <c r="BXX29" s="605"/>
      <c r="BXY29" s="605"/>
      <c r="BXZ29" s="605"/>
      <c r="BYA29" s="605"/>
      <c r="BYB29" s="605"/>
      <c r="BYC29" s="605"/>
      <c r="BYD29" s="605"/>
      <c r="BYE29" s="605"/>
      <c r="BYF29" s="605"/>
      <c r="BYG29" s="605"/>
      <c r="BYH29" s="605"/>
      <c r="BYI29" s="605"/>
      <c r="BYJ29" s="605"/>
      <c r="BYK29" s="605"/>
      <c r="BYL29" s="605"/>
      <c r="BYM29" s="605"/>
      <c r="BYN29" s="605"/>
      <c r="BYO29" s="605"/>
      <c r="BYP29" s="605"/>
      <c r="BYQ29" s="605"/>
      <c r="BYR29" s="605"/>
      <c r="BYS29" s="605"/>
      <c r="BYT29" s="605"/>
      <c r="BYU29" s="605"/>
      <c r="BYV29" s="605"/>
      <c r="BYW29" s="605"/>
      <c r="BYX29" s="605"/>
      <c r="BYY29" s="605"/>
      <c r="BYZ29" s="605"/>
      <c r="BZA29" s="605"/>
      <c r="BZB29" s="605"/>
      <c r="BZC29" s="605"/>
      <c r="BZD29" s="605"/>
      <c r="BZE29" s="605"/>
      <c r="BZF29" s="605"/>
      <c r="BZG29" s="605"/>
      <c r="BZH29" s="605"/>
      <c r="BZI29" s="605"/>
      <c r="BZJ29" s="605"/>
      <c r="BZK29" s="605"/>
      <c r="BZL29" s="605"/>
      <c r="BZM29" s="605"/>
      <c r="BZN29" s="605"/>
      <c r="BZO29" s="605"/>
      <c r="BZP29" s="605"/>
      <c r="BZQ29" s="605"/>
      <c r="BZR29" s="605"/>
      <c r="BZS29" s="605"/>
      <c r="BZT29" s="605"/>
      <c r="BZU29" s="605"/>
      <c r="BZV29" s="605"/>
      <c r="BZW29" s="605"/>
      <c r="BZX29" s="605"/>
      <c r="BZY29" s="605"/>
      <c r="BZZ29" s="605"/>
      <c r="CAA29" s="605"/>
      <c r="CAB29" s="605"/>
      <c r="CAC29" s="605"/>
      <c r="CAD29" s="605"/>
      <c r="CAE29" s="605"/>
      <c r="CAF29" s="605"/>
      <c r="CAG29" s="605"/>
      <c r="CAH29" s="605"/>
      <c r="CAI29" s="605"/>
      <c r="CAJ29" s="605"/>
      <c r="CAK29" s="605"/>
      <c r="CAL29" s="605"/>
      <c r="CAM29" s="605"/>
      <c r="CAN29" s="605"/>
      <c r="CAO29" s="605"/>
      <c r="CAP29" s="605"/>
      <c r="CAQ29" s="605"/>
      <c r="CAR29" s="605"/>
      <c r="CAS29" s="605"/>
      <c r="CAT29" s="605"/>
      <c r="CAU29" s="605"/>
      <c r="CAV29" s="605"/>
      <c r="CAW29" s="605"/>
      <c r="CAX29" s="605"/>
      <c r="CAY29" s="605"/>
      <c r="CAZ29" s="605"/>
      <c r="CBA29" s="605"/>
      <c r="CBB29" s="605"/>
      <c r="CBC29" s="605"/>
      <c r="CBD29" s="605"/>
      <c r="CBE29" s="605"/>
      <c r="CBF29" s="605"/>
      <c r="CBG29" s="605"/>
      <c r="CBH29" s="605"/>
      <c r="CBI29" s="605"/>
      <c r="CBJ29" s="605"/>
      <c r="CBK29" s="605"/>
      <c r="CBL29" s="605"/>
      <c r="CBM29" s="605"/>
      <c r="CBN29" s="605"/>
      <c r="CBO29" s="605"/>
      <c r="CBP29" s="605"/>
      <c r="CBQ29" s="605"/>
      <c r="CBR29" s="605"/>
      <c r="CBS29" s="605"/>
      <c r="CBT29" s="605"/>
      <c r="CBU29" s="605"/>
      <c r="CBV29" s="605"/>
      <c r="CBW29" s="605"/>
      <c r="CBX29" s="605"/>
      <c r="CBY29" s="605"/>
      <c r="CBZ29" s="605"/>
      <c r="CCA29" s="605"/>
      <c r="CCB29" s="605"/>
      <c r="CCC29" s="605"/>
      <c r="CCD29" s="605"/>
      <c r="CCE29" s="605"/>
      <c r="CCF29" s="605"/>
      <c r="CCG29" s="605"/>
      <c r="CCH29" s="605"/>
      <c r="CCI29" s="605"/>
      <c r="CCJ29" s="605"/>
      <c r="CCK29" s="605"/>
      <c r="CCL29" s="605"/>
      <c r="CCM29" s="605"/>
      <c r="CCN29" s="605"/>
      <c r="CCO29" s="605"/>
      <c r="CCP29" s="605"/>
      <c r="CCQ29" s="605"/>
      <c r="CCR29" s="605"/>
      <c r="CCS29" s="605"/>
      <c r="CCT29" s="605"/>
      <c r="CCU29" s="605"/>
      <c r="CCV29" s="605"/>
      <c r="CCW29" s="605"/>
      <c r="CCX29" s="605"/>
      <c r="CCY29" s="605"/>
      <c r="CCZ29" s="605"/>
      <c r="CDA29" s="605"/>
      <c r="CDB29" s="605"/>
      <c r="CDC29" s="605"/>
      <c r="CDD29" s="605"/>
      <c r="CDE29" s="605"/>
      <c r="CDF29" s="605"/>
      <c r="CDG29" s="605"/>
      <c r="CDH29" s="605"/>
      <c r="CDI29" s="605"/>
      <c r="CDJ29" s="605"/>
      <c r="CDK29" s="605"/>
      <c r="CDL29" s="605"/>
      <c r="CDM29" s="605"/>
      <c r="CDN29" s="605"/>
      <c r="CDO29" s="605"/>
      <c r="CDP29" s="605"/>
      <c r="CDQ29" s="605"/>
      <c r="CDR29" s="605"/>
      <c r="CDS29" s="605"/>
      <c r="CDT29" s="605"/>
      <c r="CDU29" s="605"/>
      <c r="CDV29" s="605"/>
      <c r="CDW29" s="605"/>
      <c r="CDX29" s="605"/>
      <c r="CDY29" s="605"/>
      <c r="CDZ29" s="605"/>
      <c r="CEA29" s="605"/>
      <c r="CEB29" s="605"/>
      <c r="CEC29" s="605"/>
      <c r="CED29" s="605"/>
      <c r="CEE29" s="605"/>
      <c r="CEF29" s="605"/>
      <c r="CEG29" s="605"/>
      <c r="CEH29" s="605"/>
      <c r="CEI29" s="605"/>
      <c r="CEJ29" s="605"/>
      <c r="CEK29" s="605"/>
      <c r="CEL29" s="605"/>
      <c r="CEM29" s="605"/>
      <c r="CEN29" s="605"/>
      <c r="CEO29" s="605"/>
      <c r="CEP29" s="605"/>
      <c r="CEQ29" s="605"/>
      <c r="CER29" s="605"/>
      <c r="CES29" s="605"/>
      <c r="CET29" s="605"/>
      <c r="CEU29" s="605"/>
      <c r="CEV29" s="605"/>
      <c r="CEW29" s="605"/>
      <c r="CEX29" s="605"/>
      <c r="CEY29" s="605"/>
      <c r="CEZ29" s="605"/>
      <c r="CFA29" s="605"/>
      <c r="CFB29" s="605"/>
      <c r="CFC29" s="605"/>
      <c r="CFD29" s="605"/>
      <c r="CFE29" s="605"/>
      <c r="CFF29" s="605"/>
      <c r="CFG29" s="605"/>
      <c r="CFH29" s="605"/>
      <c r="CFI29" s="605"/>
      <c r="CFJ29" s="605"/>
      <c r="CFK29" s="605"/>
      <c r="CFL29" s="605"/>
      <c r="CFM29" s="605"/>
      <c r="CFN29" s="605"/>
      <c r="CFO29" s="605"/>
      <c r="CFP29" s="605"/>
      <c r="CFQ29" s="605"/>
      <c r="CFR29" s="605"/>
      <c r="CFS29" s="605"/>
      <c r="CFT29" s="605"/>
      <c r="CFU29" s="605"/>
      <c r="CFV29" s="605"/>
      <c r="CFW29" s="605"/>
      <c r="CFX29" s="605"/>
      <c r="CFY29" s="605"/>
      <c r="CFZ29" s="605"/>
      <c r="CGA29" s="605"/>
      <c r="CGB29" s="605"/>
      <c r="CGC29" s="605"/>
      <c r="CGD29" s="605"/>
      <c r="CGE29" s="605"/>
      <c r="CGF29" s="605"/>
      <c r="CGG29" s="605"/>
      <c r="CGH29" s="605"/>
      <c r="CGI29" s="605"/>
      <c r="CGJ29" s="605"/>
      <c r="CGK29" s="605"/>
      <c r="CGL29" s="605"/>
      <c r="CGM29" s="605"/>
      <c r="CGN29" s="605"/>
      <c r="CGO29" s="605"/>
      <c r="CGP29" s="605"/>
      <c r="CGQ29" s="605"/>
      <c r="CGR29" s="605"/>
      <c r="CGS29" s="605"/>
      <c r="CGT29" s="605"/>
      <c r="CGU29" s="605"/>
      <c r="CGV29" s="605"/>
      <c r="CGW29" s="605"/>
      <c r="CGX29" s="605"/>
      <c r="CGY29" s="605"/>
      <c r="CGZ29" s="605"/>
      <c r="CHA29" s="605"/>
      <c r="CHB29" s="605"/>
      <c r="CHC29" s="605"/>
      <c r="CHD29" s="605"/>
      <c r="CHE29" s="605"/>
      <c r="CHF29" s="605"/>
      <c r="CHG29" s="605"/>
      <c r="CHH29" s="605"/>
      <c r="CHI29" s="605"/>
      <c r="CHJ29" s="605"/>
      <c r="CHK29" s="605"/>
      <c r="CHL29" s="605"/>
      <c r="CHM29" s="605"/>
      <c r="CHN29" s="605"/>
      <c r="CHO29" s="605"/>
      <c r="CHP29" s="605"/>
      <c r="CHQ29" s="605"/>
      <c r="CHR29" s="605"/>
      <c r="CHS29" s="605"/>
      <c r="CHT29" s="605"/>
      <c r="CHU29" s="605"/>
      <c r="CHV29" s="605"/>
      <c r="CHW29" s="605"/>
      <c r="CHX29" s="605"/>
      <c r="CHY29" s="605"/>
      <c r="CHZ29" s="605"/>
      <c r="CIA29" s="605"/>
      <c r="CIB29" s="605"/>
      <c r="CIC29" s="605"/>
      <c r="CID29" s="605"/>
      <c r="CIE29" s="605"/>
      <c r="CIF29" s="605"/>
      <c r="CIG29" s="605"/>
      <c r="CIH29" s="605"/>
      <c r="CII29" s="605"/>
      <c r="CIJ29" s="605"/>
      <c r="CIK29" s="605"/>
      <c r="CIL29" s="605"/>
      <c r="CIM29" s="605"/>
      <c r="CIN29" s="605"/>
      <c r="CIO29" s="605"/>
      <c r="CIP29" s="605"/>
      <c r="CIQ29" s="605"/>
      <c r="CIR29" s="605"/>
      <c r="CIS29" s="605"/>
      <c r="CIT29" s="605"/>
      <c r="CIU29" s="605"/>
      <c r="CIV29" s="605"/>
      <c r="CIW29" s="605"/>
      <c r="CIX29" s="605"/>
      <c r="CIY29" s="605"/>
      <c r="CIZ29" s="605"/>
      <c r="CJA29" s="605"/>
      <c r="CJB29" s="605"/>
      <c r="CJC29" s="605"/>
      <c r="CJD29" s="605"/>
      <c r="CJE29" s="605"/>
      <c r="CJF29" s="605"/>
      <c r="CJG29" s="605"/>
      <c r="CJH29" s="605"/>
      <c r="CJI29" s="605"/>
      <c r="CJJ29" s="605"/>
      <c r="CJK29" s="605"/>
      <c r="CJL29" s="605"/>
      <c r="CJM29" s="605"/>
      <c r="CJN29" s="605"/>
      <c r="CJO29" s="605"/>
      <c r="CJP29" s="605"/>
      <c r="CJQ29" s="605"/>
      <c r="CJR29" s="605"/>
      <c r="CJS29" s="605"/>
      <c r="CJT29" s="605"/>
      <c r="CJU29" s="605"/>
      <c r="CJV29" s="605"/>
      <c r="CJW29" s="605"/>
      <c r="CJX29" s="605"/>
      <c r="CJY29" s="605"/>
      <c r="CJZ29" s="605"/>
      <c r="CKA29" s="605"/>
      <c r="CKB29" s="605"/>
      <c r="CKC29" s="605"/>
      <c r="CKD29" s="605"/>
      <c r="CKE29" s="605"/>
      <c r="CKF29" s="605"/>
      <c r="CKG29" s="605"/>
      <c r="CKH29" s="605"/>
      <c r="CKI29" s="605"/>
      <c r="CKJ29" s="605"/>
      <c r="CKK29" s="605"/>
      <c r="CKL29" s="605"/>
      <c r="CKM29" s="605"/>
      <c r="CKN29" s="605"/>
      <c r="CKO29" s="605"/>
      <c r="CKP29" s="605"/>
      <c r="CKQ29" s="605"/>
      <c r="CKR29" s="605"/>
      <c r="CKS29" s="605"/>
      <c r="CKT29" s="605"/>
      <c r="CKU29" s="605"/>
      <c r="CKV29" s="605"/>
      <c r="CKW29" s="605"/>
      <c r="CKX29" s="605"/>
      <c r="CKY29" s="605"/>
      <c r="CKZ29" s="605"/>
      <c r="CLA29" s="605"/>
      <c r="CLB29" s="605"/>
      <c r="CLC29" s="605"/>
      <c r="CLD29" s="605"/>
      <c r="CLE29" s="605"/>
      <c r="CLF29" s="605"/>
      <c r="CLG29" s="605"/>
      <c r="CLH29" s="605"/>
      <c r="CLI29" s="605"/>
      <c r="CLJ29" s="605"/>
      <c r="CLK29" s="605"/>
      <c r="CLL29" s="605"/>
      <c r="CLM29" s="605"/>
      <c r="CLN29" s="605"/>
      <c r="CLO29" s="605"/>
      <c r="CLP29" s="605"/>
      <c r="CLQ29" s="605"/>
      <c r="CLR29" s="605"/>
      <c r="CLS29" s="605"/>
      <c r="CLT29" s="605"/>
      <c r="CLU29" s="605"/>
      <c r="CLV29" s="605"/>
      <c r="CLW29" s="605"/>
      <c r="CLX29" s="605"/>
      <c r="CLY29" s="605"/>
      <c r="CLZ29" s="605"/>
      <c r="CMA29" s="605"/>
      <c r="CMB29" s="605"/>
      <c r="CMC29" s="605"/>
      <c r="CMD29" s="605"/>
      <c r="CME29" s="605"/>
      <c r="CMF29" s="605"/>
      <c r="CMG29" s="605"/>
      <c r="CMH29" s="605"/>
      <c r="CMI29" s="605"/>
      <c r="CMJ29" s="605"/>
      <c r="CMK29" s="605"/>
      <c r="CML29" s="605"/>
      <c r="CMM29" s="605"/>
      <c r="CMN29" s="605"/>
      <c r="CMO29" s="605"/>
      <c r="CMP29" s="605"/>
      <c r="CMQ29" s="605"/>
      <c r="CMR29" s="605"/>
      <c r="CMS29" s="605"/>
      <c r="CMT29" s="605"/>
      <c r="CMU29" s="605"/>
      <c r="CMV29" s="605"/>
      <c r="CMW29" s="605"/>
      <c r="CMX29" s="605"/>
      <c r="CMY29" s="605"/>
      <c r="CMZ29" s="605"/>
      <c r="CNA29" s="605"/>
      <c r="CNB29" s="605"/>
      <c r="CNC29" s="605"/>
      <c r="CND29" s="605"/>
      <c r="CNE29" s="605"/>
      <c r="CNF29" s="605"/>
      <c r="CNG29" s="605"/>
      <c r="CNH29" s="605"/>
      <c r="CNI29" s="605"/>
      <c r="CNJ29" s="605"/>
      <c r="CNK29" s="605"/>
      <c r="CNL29" s="605"/>
      <c r="CNM29" s="605"/>
      <c r="CNN29" s="605"/>
      <c r="CNO29" s="605"/>
      <c r="CNP29" s="605"/>
      <c r="CNQ29" s="605"/>
      <c r="CNR29" s="605"/>
      <c r="CNS29" s="605"/>
      <c r="CNT29" s="605"/>
      <c r="CNU29" s="605"/>
      <c r="CNV29" s="605"/>
      <c r="CNW29" s="605"/>
      <c r="CNX29" s="605"/>
      <c r="CNY29" s="605"/>
      <c r="CNZ29" s="605"/>
      <c r="COA29" s="605"/>
      <c r="COB29" s="605"/>
      <c r="COC29" s="605"/>
      <c r="COD29" s="605"/>
      <c r="COE29" s="605"/>
      <c r="COF29" s="605"/>
      <c r="COG29" s="605"/>
      <c r="COH29" s="605"/>
      <c r="COI29" s="605"/>
      <c r="COJ29" s="605"/>
      <c r="COK29" s="605"/>
      <c r="COL29" s="605"/>
      <c r="COM29" s="605"/>
      <c r="CON29" s="605"/>
      <c r="COO29" s="605"/>
      <c r="COP29" s="605"/>
      <c r="COQ29" s="605"/>
      <c r="COR29" s="605"/>
      <c r="COS29" s="605"/>
      <c r="COT29" s="605"/>
      <c r="COU29" s="605"/>
      <c r="COV29" s="605"/>
      <c r="COW29" s="605"/>
      <c r="COX29" s="605"/>
      <c r="COY29" s="605"/>
      <c r="COZ29" s="605"/>
      <c r="CPA29" s="605"/>
      <c r="CPB29" s="605"/>
      <c r="CPC29" s="605"/>
      <c r="CPD29" s="605"/>
      <c r="CPE29" s="605"/>
      <c r="CPF29" s="605"/>
      <c r="CPG29" s="605"/>
      <c r="CPH29" s="605"/>
      <c r="CPI29" s="605"/>
      <c r="CPJ29" s="605"/>
      <c r="CPK29" s="605"/>
      <c r="CPL29" s="605"/>
      <c r="CPM29" s="605"/>
      <c r="CPN29" s="605"/>
      <c r="CPO29" s="605"/>
      <c r="CPP29" s="605"/>
      <c r="CPQ29" s="605"/>
      <c r="CPR29" s="605"/>
      <c r="CPS29" s="605"/>
      <c r="CPT29" s="605"/>
      <c r="CPU29" s="605"/>
      <c r="CPV29" s="605"/>
      <c r="CPW29" s="605"/>
      <c r="CPX29" s="605"/>
      <c r="CPY29" s="605"/>
      <c r="CPZ29" s="605"/>
      <c r="CQA29" s="605"/>
      <c r="CQB29" s="605"/>
      <c r="CQC29" s="605"/>
      <c r="CQD29" s="605"/>
      <c r="CQE29" s="605"/>
      <c r="CQF29" s="605"/>
      <c r="CQG29" s="605"/>
      <c r="CQH29" s="605"/>
      <c r="CQI29" s="605"/>
      <c r="CQJ29" s="605"/>
      <c r="CQK29" s="605"/>
      <c r="CQL29" s="605"/>
      <c r="CQM29" s="605"/>
      <c r="CQN29" s="605"/>
      <c r="CQO29" s="605"/>
      <c r="CQP29" s="605"/>
      <c r="CQQ29" s="605"/>
      <c r="CQR29" s="605"/>
      <c r="CQS29" s="605"/>
      <c r="CQT29" s="605"/>
      <c r="CQU29" s="605"/>
      <c r="CQV29" s="605"/>
      <c r="CQW29" s="605"/>
      <c r="CQX29" s="605"/>
      <c r="CQY29" s="605"/>
      <c r="CQZ29" s="605"/>
      <c r="CRA29" s="605"/>
      <c r="CRB29" s="605"/>
      <c r="CRC29" s="605"/>
      <c r="CRD29" s="605"/>
      <c r="CRE29" s="605"/>
      <c r="CRF29" s="605"/>
      <c r="CRG29" s="605"/>
      <c r="CRH29" s="605"/>
      <c r="CRI29" s="605"/>
      <c r="CRJ29" s="605"/>
      <c r="CRK29" s="605"/>
      <c r="CRL29" s="605"/>
      <c r="CRM29" s="605"/>
      <c r="CRN29" s="605"/>
      <c r="CRO29" s="605"/>
      <c r="CRP29" s="605"/>
      <c r="CRQ29" s="605"/>
      <c r="CRR29" s="605"/>
      <c r="CRS29" s="605"/>
      <c r="CRT29" s="605"/>
      <c r="CRU29" s="605"/>
      <c r="CRV29" s="605"/>
      <c r="CRW29" s="605"/>
      <c r="CRX29" s="605"/>
      <c r="CRY29" s="605"/>
      <c r="CRZ29" s="605"/>
      <c r="CSA29" s="605"/>
      <c r="CSB29" s="605"/>
      <c r="CSC29" s="605"/>
      <c r="CSD29" s="605"/>
      <c r="CSE29" s="605"/>
      <c r="CSF29" s="605"/>
      <c r="CSG29" s="605"/>
      <c r="CSH29" s="605"/>
      <c r="CSI29" s="605"/>
      <c r="CSJ29" s="605"/>
      <c r="CSK29" s="605"/>
      <c r="CSL29" s="605"/>
      <c r="CSM29" s="605"/>
      <c r="CSN29" s="605"/>
      <c r="CSO29" s="605"/>
      <c r="CSP29" s="605"/>
      <c r="CSQ29" s="605"/>
      <c r="CSR29" s="605"/>
      <c r="CSS29" s="605"/>
      <c r="CST29" s="605"/>
      <c r="CSU29" s="605"/>
      <c r="CSV29" s="605"/>
      <c r="CSW29" s="605"/>
      <c r="CSX29" s="605"/>
      <c r="CSY29" s="605"/>
      <c r="CSZ29" s="605"/>
      <c r="CTA29" s="605"/>
      <c r="CTB29" s="605"/>
      <c r="CTC29" s="605"/>
      <c r="CTD29" s="605"/>
      <c r="CTE29" s="605"/>
      <c r="CTF29" s="605"/>
      <c r="CTG29" s="605"/>
      <c r="CTH29" s="605"/>
      <c r="CTI29" s="605"/>
      <c r="CTJ29" s="605"/>
      <c r="CTK29" s="605"/>
      <c r="CTL29" s="605"/>
      <c r="CTM29" s="605"/>
      <c r="CTN29" s="605"/>
      <c r="CTO29" s="605"/>
      <c r="CTP29" s="605"/>
      <c r="CTQ29" s="605"/>
      <c r="CTR29" s="605"/>
      <c r="CTS29" s="605"/>
      <c r="CTT29" s="605"/>
      <c r="CTU29" s="605"/>
      <c r="CTV29" s="605"/>
      <c r="CTW29" s="605"/>
      <c r="CTX29" s="605"/>
      <c r="CTY29" s="605"/>
      <c r="CTZ29" s="605"/>
      <c r="CUA29" s="605"/>
      <c r="CUB29" s="605"/>
      <c r="CUC29" s="605"/>
      <c r="CUD29" s="605"/>
      <c r="CUE29" s="605"/>
      <c r="CUF29" s="605"/>
      <c r="CUG29" s="605"/>
      <c r="CUH29" s="605"/>
      <c r="CUI29" s="605"/>
      <c r="CUJ29" s="605"/>
      <c r="CUK29" s="605"/>
      <c r="CUL29" s="605"/>
      <c r="CUM29" s="605"/>
      <c r="CUN29" s="605"/>
      <c r="CUO29" s="605"/>
      <c r="CUP29" s="605"/>
      <c r="CUQ29" s="605"/>
      <c r="CUR29" s="605"/>
      <c r="CUS29" s="605"/>
      <c r="CUT29" s="605"/>
      <c r="CUU29" s="605"/>
      <c r="CUV29" s="605"/>
      <c r="CUW29" s="605"/>
      <c r="CUX29" s="605"/>
      <c r="CUY29" s="605"/>
      <c r="CUZ29" s="605"/>
      <c r="CVA29" s="605"/>
      <c r="CVB29" s="605"/>
      <c r="CVC29" s="605"/>
      <c r="CVD29" s="605"/>
      <c r="CVE29" s="605"/>
      <c r="CVF29" s="605"/>
      <c r="CVG29" s="605"/>
      <c r="CVH29" s="605"/>
      <c r="CVI29" s="605"/>
      <c r="CVJ29" s="605"/>
      <c r="CVK29" s="605"/>
      <c r="CVL29" s="605"/>
      <c r="CVM29" s="605"/>
      <c r="CVN29" s="605"/>
      <c r="CVO29" s="605"/>
      <c r="CVP29" s="605"/>
      <c r="CVQ29" s="605"/>
      <c r="CVR29" s="605"/>
      <c r="CVS29" s="605"/>
      <c r="CVT29" s="605"/>
      <c r="CVU29" s="605"/>
      <c r="CVV29" s="605"/>
      <c r="CVW29" s="605"/>
      <c r="CVX29" s="605"/>
      <c r="CVY29" s="605"/>
      <c r="CVZ29" s="605"/>
      <c r="CWA29" s="605"/>
      <c r="CWB29" s="605"/>
      <c r="CWC29" s="605"/>
      <c r="CWD29" s="605"/>
      <c r="CWE29" s="605"/>
      <c r="CWF29" s="605"/>
      <c r="CWG29" s="605"/>
      <c r="CWH29" s="605"/>
      <c r="CWI29" s="605"/>
      <c r="CWJ29" s="605"/>
      <c r="CWK29" s="605"/>
      <c r="CWL29" s="605"/>
      <c r="CWM29" s="605"/>
      <c r="CWN29" s="605"/>
      <c r="CWO29" s="605"/>
      <c r="CWP29" s="605"/>
      <c r="CWQ29" s="605"/>
      <c r="CWR29" s="605"/>
      <c r="CWS29" s="605"/>
      <c r="CWT29" s="605"/>
      <c r="CWU29" s="605"/>
      <c r="CWV29" s="605"/>
      <c r="CWW29" s="605"/>
      <c r="CWX29" s="605"/>
      <c r="CWY29" s="605"/>
      <c r="CWZ29" s="605"/>
      <c r="CXA29" s="605"/>
      <c r="CXB29" s="605"/>
      <c r="CXC29" s="605"/>
      <c r="CXD29" s="605"/>
      <c r="CXE29" s="605"/>
      <c r="CXF29" s="605"/>
      <c r="CXG29" s="605"/>
      <c r="CXH29" s="605"/>
      <c r="CXI29" s="605"/>
      <c r="CXJ29" s="605"/>
      <c r="CXK29" s="605"/>
      <c r="CXL29" s="605"/>
      <c r="CXM29" s="605"/>
      <c r="CXN29" s="605"/>
      <c r="CXO29" s="605"/>
      <c r="CXP29" s="605"/>
      <c r="CXQ29" s="605"/>
      <c r="CXR29" s="605"/>
      <c r="CXS29" s="605"/>
      <c r="CXT29" s="605"/>
      <c r="CXU29" s="605"/>
      <c r="CXV29" s="605"/>
      <c r="CXW29" s="605"/>
      <c r="CXX29" s="605"/>
      <c r="CXY29" s="605"/>
      <c r="CXZ29" s="605"/>
      <c r="CYA29" s="605"/>
      <c r="CYB29" s="605"/>
      <c r="CYC29" s="605"/>
      <c r="CYD29" s="605"/>
      <c r="CYE29" s="605"/>
      <c r="CYF29" s="605"/>
      <c r="CYG29" s="605"/>
      <c r="CYH29" s="605"/>
      <c r="CYI29" s="605"/>
      <c r="CYJ29" s="605"/>
      <c r="CYK29" s="605"/>
      <c r="CYL29" s="605"/>
      <c r="CYM29" s="605"/>
      <c r="CYN29" s="605"/>
      <c r="CYO29" s="605"/>
      <c r="CYP29" s="605"/>
      <c r="CYQ29" s="605"/>
      <c r="CYR29" s="605"/>
      <c r="CYS29" s="605"/>
      <c r="CYT29" s="605"/>
      <c r="CYU29" s="605"/>
      <c r="CYV29" s="605"/>
      <c r="CYW29" s="605"/>
      <c r="CYX29" s="605"/>
      <c r="CYY29" s="605"/>
      <c r="CYZ29" s="605"/>
      <c r="CZA29" s="605"/>
      <c r="CZB29" s="605"/>
      <c r="CZC29" s="605"/>
      <c r="CZD29" s="605"/>
      <c r="CZE29" s="605"/>
      <c r="CZF29" s="605"/>
      <c r="CZG29" s="605"/>
      <c r="CZH29" s="605"/>
      <c r="CZI29" s="605"/>
      <c r="CZJ29" s="605"/>
      <c r="CZK29" s="605"/>
      <c r="CZL29" s="605"/>
      <c r="CZM29" s="605"/>
      <c r="CZN29" s="605"/>
      <c r="CZO29" s="605"/>
      <c r="CZP29" s="605"/>
      <c r="CZQ29" s="605"/>
      <c r="CZR29" s="605"/>
      <c r="CZS29" s="605"/>
      <c r="CZT29" s="605"/>
      <c r="CZU29" s="605"/>
      <c r="CZV29" s="605"/>
      <c r="CZW29" s="605"/>
      <c r="CZX29" s="605"/>
      <c r="CZY29" s="605"/>
      <c r="CZZ29" s="605"/>
      <c r="DAA29" s="605"/>
      <c r="DAB29" s="605"/>
      <c r="DAC29" s="605"/>
      <c r="DAD29" s="605"/>
      <c r="DAE29" s="605"/>
      <c r="DAF29" s="605"/>
      <c r="DAG29" s="605"/>
      <c r="DAH29" s="605"/>
      <c r="DAI29" s="605"/>
      <c r="DAJ29" s="605"/>
      <c r="DAK29" s="605"/>
      <c r="DAL29" s="605"/>
      <c r="DAM29" s="605"/>
      <c r="DAN29" s="605"/>
      <c r="DAO29" s="605"/>
      <c r="DAP29" s="605"/>
      <c r="DAQ29" s="605"/>
      <c r="DAR29" s="605"/>
      <c r="DAS29" s="605"/>
      <c r="DAT29" s="605"/>
      <c r="DAU29" s="605"/>
      <c r="DAV29" s="605"/>
      <c r="DAW29" s="605"/>
      <c r="DAX29" s="605"/>
      <c r="DAY29" s="605"/>
      <c r="DAZ29" s="605"/>
      <c r="DBA29" s="605"/>
      <c r="DBB29" s="605"/>
      <c r="DBC29" s="605"/>
      <c r="DBD29" s="605"/>
      <c r="DBE29" s="605"/>
      <c r="DBF29" s="605"/>
      <c r="DBG29" s="605"/>
      <c r="DBH29" s="605"/>
      <c r="DBI29" s="605"/>
      <c r="DBJ29" s="605"/>
      <c r="DBK29" s="605"/>
      <c r="DBL29" s="605"/>
      <c r="DBM29" s="605"/>
      <c r="DBN29" s="605"/>
      <c r="DBO29" s="605"/>
      <c r="DBP29" s="605"/>
      <c r="DBQ29" s="605"/>
      <c r="DBR29" s="605"/>
      <c r="DBS29" s="605"/>
      <c r="DBT29" s="605"/>
      <c r="DBU29" s="605"/>
      <c r="DBV29" s="605"/>
      <c r="DBW29" s="605"/>
      <c r="DBX29" s="605"/>
      <c r="DBY29" s="605"/>
      <c r="DBZ29" s="605"/>
      <c r="DCA29" s="605"/>
      <c r="DCB29" s="605"/>
      <c r="DCC29" s="605"/>
      <c r="DCD29" s="605"/>
      <c r="DCE29" s="605"/>
      <c r="DCF29" s="605"/>
      <c r="DCG29" s="605"/>
      <c r="DCH29" s="605"/>
      <c r="DCI29" s="605"/>
      <c r="DCJ29" s="605"/>
      <c r="DCK29" s="605"/>
      <c r="DCL29" s="605"/>
      <c r="DCM29" s="605"/>
      <c r="DCN29" s="605"/>
      <c r="DCO29" s="605"/>
      <c r="DCP29" s="605"/>
      <c r="DCQ29" s="605"/>
      <c r="DCR29" s="605"/>
      <c r="DCS29" s="605"/>
      <c r="DCT29" s="605"/>
      <c r="DCU29" s="605"/>
      <c r="DCV29" s="605"/>
      <c r="DCW29" s="605"/>
      <c r="DCX29" s="605"/>
      <c r="DCY29" s="605"/>
      <c r="DCZ29" s="605"/>
      <c r="DDA29" s="605"/>
      <c r="DDB29" s="605"/>
      <c r="DDC29" s="605"/>
      <c r="DDD29" s="605"/>
      <c r="DDE29" s="605"/>
      <c r="DDF29" s="605"/>
      <c r="DDG29" s="605"/>
      <c r="DDH29" s="605"/>
      <c r="DDI29" s="605"/>
      <c r="DDJ29" s="605"/>
      <c r="DDK29" s="605"/>
      <c r="DDL29" s="605"/>
      <c r="DDM29" s="605"/>
      <c r="DDN29" s="605"/>
      <c r="DDO29" s="605"/>
      <c r="DDP29" s="605"/>
      <c r="DDQ29" s="605"/>
      <c r="DDR29" s="605"/>
      <c r="DDS29" s="605"/>
      <c r="DDT29" s="605"/>
      <c r="DDU29" s="605"/>
      <c r="DDV29" s="605"/>
      <c r="DDW29" s="605"/>
      <c r="DDX29" s="605"/>
      <c r="DDY29" s="605"/>
      <c r="DDZ29" s="605"/>
      <c r="DEA29" s="605"/>
      <c r="DEB29" s="605"/>
      <c r="DEC29" s="605"/>
      <c r="DED29" s="605"/>
      <c r="DEE29" s="605"/>
      <c r="DEF29" s="605"/>
      <c r="DEG29" s="605"/>
      <c r="DEH29" s="605"/>
      <c r="DEI29" s="605"/>
      <c r="DEJ29" s="605"/>
      <c r="DEK29" s="605"/>
      <c r="DEL29" s="605"/>
      <c r="DEM29" s="605"/>
      <c r="DEN29" s="605"/>
      <c r="DEO29" s="605"/>
      <c r="DEP29" s="605"/>
      <c r="DEQ29" s="605"/>
      <c r="DER29" s="605"/>
      <c r="DES29" s="605"/>
      <c r="DET29" s="605"/>
      <c r="DEU29" s="605"/>
      <c r="DEV29" s="605"/>
      <c r="DEW29" s="605"/>
      <c r="DEX29" s="605"/>
      <c r="DEY29" s="605"/>
      <c r="DEZ29" s="605"/>
      <c r="DFA29" s="605"/>
      <c r="DFB29" s="605"/>
      <c r="DFC29" s="605"/>
      <c r="DFD29" s="605"/>
      <c r="DFE29" s="605"/>
      <c r="DFF29" s="605"/>
      <c r="DFG29" s="605"/>
      <c r="DFH29" s="605"/>
      <c r="DFI29" s="605"/>
      <c r="DFJ29" s="605"/>
      <c r="DFK29" s="605"/>
      <c r="DFL29" s="605"/>
      <c r="DFM29" s="605"/>
      <c r="DFN29" s="605"/>
      <c r="DFO29" s="605"/>
      <c r="DFP29" s="605"/>
      <c r="DFQ29" s="605"/>
      <c r="DFR29" s="605"/>
      <c r="DFS29" s="605"/>
      <c r="DFT29" s="605"/>
      <c r="DFU29" s="605"/>
      <c r="DFV29" s="605"/>
      <c r="DFW29" s="605"/>
      <c r="DFX29" s="605"/>
      <c r="DFY29" s="605"/>
      <c r="DFZ29" s="605"/>
      <c r="DGA29" s="605"/>
      <c r="DGB29" s="605"/>
      <c r="DGC29" s="605"/>
      <c r="DGD29" s="605"/>
      <c r="DGE29" s="605"/>
      <c r="DGF29" s="605"/>
      <c r="DGG29" s="605"/>
      <c r="DGH29" s="605"/>
      <c r="DGI29" s="605"/>
      <c r="DGJ29" s="605"/>
      <c r="DGK29" s="605"/>
      <c r="DGL29" s="605"/>
      <c r="DGM29" s="605"/>
      <c r="DGN29" s="605"/>
      <c r="DGO29" s="605"/>
      <c r="DGP29" s="605"/>
      <c r="DGQ29" s="605"/>
      <c r="DGR29" s="605"/>
      <c r="DGS29" s="605"/>
      <c r="DGT29" s="605"/>
      <c r="DGU29" s="605"/>
      <c r="DGV29" s="605"/>
      <c r="DGW29" s="605"/>
      <c r="DGX29" s="605"/>
      <c r="DGY29" s="605"/>
      <c r="DGZ29" s="605"/>
      <c r="DHA29" s="605"/>
      <c r="DHB29" s="605"/>
      <c r="DHC29" s="605"/>
      <c r="DHD29" s="605"/>
      <c r="DHE29" s="605"/>
      <c r="DHF29" s="605"/>
      <c r="DHG29" s="605"/>
      <c r="DHH29" s="605"/>
      <c r="DHI29" s="605"/>
      <c r="DHJ29" s="605"/>
      <c r="DHK29" s="605"/>
      <c r="DHL29" s="605"/>
      <c r="DHM29" s="605"/>
      <c r="DHN29" s="605"/>
      <c r="DHO29" s="605"/>
      <c r="DHP29" s="605"/>
      <c r="DHQ29" s="605"/>
      <c r="DHR29" s="605"/>
      <c r="DHS29" s="605"/>
      <c r="DHT29" s="605"/>
      <c r="DHU29" s="605"/>
      <c r="DHV29" s="605"/>
      <c r="DHW29" s="605"/>
      <c r="DHX29" s="605"/>
      <c r="DHY29" s="605"/>
      <c r="DHZ29" s="605"/>
      <c r="DIA29" s="605"/>
      <c r="DIB29" s="605"/>
      <c r="DIC29" s="605"/>
      <c r="DID29" s="605"/>
      <c r="DIE29" s="605"/>
      <c r="DIF29" s="605"/>
      <c r="DIG29" s="605"/>
      <c r="DIH29" s="605"/>
      <c r="DII29" s="605"/>
      <c r="DIJ29" s="605"/>
      <c r="DIK29" s="605"/>
      <c r="DIL29" s="605"/>
      <c r="DIM29" s="605"/>
      <c r="DIN29" s="605"/>
      <c r="DIO29" s="605"/>
      <c r="DIP29" s="605"/>
      <c r="DIQ29" s="605"/>
      <c r="DIR29" s="605"/>
      <c r="DIS29" s="605"/>
      <c r="DIT29" s="605"/>
      <c r="DIU29" s="605"/>
      <c r="DIV29" s="605"/>
      <c r="DIW29" s="605"/>
      <c r="DIX29" s="605"/>
      <c r="DIY29" s="605"/>
      <c r="DIZ29" s="605"/>
      <c r="DJA29" s="605"/>
      <c r="DJB29" s="605"/>
      <c r="DJC29" s="605"/>
      <c r="DJD29" s="605"/>
      <c r="DJE29" s="605"/>
      <c r="DJF29" s="605"/>
      <c r="DJG29" s="605"/>
      <c r="DJH29" s="605"/>
      <c r="DJI29" s="605"/>
      <c r="DJJ29" s="605"/>
      <c r="DJK29" s="605"/>
      <c r="DJL29" s="605"/>
      <c r="DJM29" s="605"/>
      <c r="DJN29" s="605"/>
      <c r="DJO29" s="605"/>
      <c r="DJP29" s="605"/>
      <c r="DJQ29" s="605"/>
      <c r="DJR29" s="605"/>
      <c r="DJS29" s="605"/>
      <c r="DJT29" s="605"/>
      <c r="DJU29" s="605"/>
      <c r="DJV29" s="605"/>
      <c r="DJW29" s="605"/>
      <c r="DJX29" s="605"/>
      <c r="DJY29" s="605"/>
      <c r="DJZ29" s="605"/>
      <c r="DKA29" s="605"/>
      <c r="DKB29" s="605"/>
      <c r="DKC29" s="605"/>
      <c r="DKD29" s="605"/>
      <c r="DKE29" s="605"/>
      <c r="DKF29" s="605"/>
      <c r="DKG29" s="605"/>
      <c r="DKH29" s="605"/>
      <c r="DKI29" s="605"/>
      <c r="DKJ29" s="605"/>
      <c r="DKK29" s="605"/>
      <c r="DKL29" s="605"/>
      <c r="DKM29" s="605"/>
      <c r="DKN29" s="605"/>
      <c r="DKO29" s="605"/>
      <c r="DKP29" s="605"/>
      <c r="DKQ29" s="605"/>
      <c r="DKR29" s="605"/>
      <c r="DKS29" s="605"/>
      <c r="DKT29" s="605"/>
      <c r="DKU29" s="605"/>
      <c r="DKV29" s="605"/>
      <c r="DKW29" s="605"/>
      <c r="DKX29" s="605"/>
      <c r="DKY29" s="605"/>
      <c r="DKZ29" s="605"/>
      <c r="DLA29" s="605"/>
      <c r="DLB29" s="605"/>
      <c r="DLC29" s="605"/>
      <c r="DLD29" s="605"/>
      <c r="DLE29" s="605"/>
      <c r="DLF29" s="605"/>
      <c r="DLG29" s="605"/>
      <c r="DLH29" s="605"/>
      <c r="DLI29" s="605"/>
      <c r="DLJ29" s="605"/>
      <c r="DLK29" s="605"/>
      <c r="DLL29" s="605"/>
      <c r="DLM29" s="605"/>
      <c r="DLN29" s="605"/>
      <c r="DLO29" s="605"/>
      <c r="DLP29" s="605"/>
      <c r="DLQ29" s="605"/>
      <c r="DLR29" s="605"/>
      <c r="DLS29" s="605"/>
      <c r="DLT29" s="605"/>
      <c r="DLU29" s="605"/>
      <c r="DLV29" s="605"/>
      <c r="DLW29" s="605"/>
      <c r="DLX29" s="605"/>
      <c r="DLY29" s="605"/>
      <c r="DLZ29" s="605"/>
      <c r="DMA29" s="605"/>
      <c r="DMB29" s="605"/>
      <c r="DMC29" s="605"/>
      <c r="DMD29" s="605"/>
      <c r="DME29" s="605"/>
      <c r="DMF29" s="605"/>
      <c r="DMG29" s="605"/>
      <c r="DMH29" s="605"/>
      <c r="DMI29" s="605"/>
      <c r="DMJ29" s="605"/>
      <c r="DMK29" s="605"/>
      <c r="DML29" s="605"/>
      <c r="DMM29" s="605"/>
      <c r="DMN29" s="605"/>
      <c r="DMO29" s="605"/>
      <c r="DMP29" s="605"/>
      <c r="DMQ29" s="605"/>
      <c r="DMR29" s="605"/>
      <c r="DMS29" s="605"/>
      <c r="DMT29" s="605"/>
      <c r="DMU29" s="605"/>
      <c r="DMV29" s="605"/>
      <c r="DMW29" s="605"/>
      <c r="DMX29" s="605"/>
      <c r="DMY29" s="605"/>
      <c r="DMZ29" s="605"/>
      <c r="DNA29" s="605"/>
      <c r="DNB29" s="605"/>
      <c r="DNC29" s="605"/>
      <c r="DND29" s="605"/>
      <c r="DNE29" s="605"/>
      <c r="DNF29" s="605"/>
      <c r="DNG29" s="605"/>
      <c r="DNH29" s="605"/>
      <c r="DNI29" s="605"/>
      <c r="DNJ29" s="605"/>
      <c r="DNK29" s="605"/>
      <c r="DNL29" s="605"/>
      <c r="DNM29" s="605"/>
      <c r="DNN29" s="605"/>
      <c r="DNO29" s="605"/>
      <c r="DNP29" s="605"/>
      <c r="DNQ29" s="605"/>
      <c r="DNR29" s="605"/>
      <c r="DNS29" s="605"/>
      <c r="DNT29" s="605"/>
      <c r="DNU29" s="605"/>
      <c r="DNV29" s="605"/>
      <c r="DNW29" s="605"/>
      <c r="DNX29" s="605"/>
      <c r="DNY29" s="605"/>
      <c r="DNZ29" s="605"/>
      <c r="DOA29" s="605"/>
      <c r="DOB29" s="605"/>
      <c r="DOC29" s="605"/>
      <c r="DOD29" s="605"/>
      <c r="DOE29" s="605"/>
      <c r="DOF29" s="605"/>
      <c r="DOG29" s="605"/>
      <c r="DOH29" s="605"/>
      <c r="DOI29" s="605"/>
      <c r="DOJ29" s="605"/>
      <c r="DOK29" s="605"/>
      <c r="DOL29" s="605"/>
      <c r="DOM29" s="605"/>
      <c r="DON29" s="605"/>
      <c r="DOO29" s="605"/>
      <c r="DOP29" s="605"/>
      <c r="DOQ29" s="605"/>
      <c r="DOR29" s="605"/>
      <c r="DOS29" s="605"/>
      <c r="DOT29" s="605"/>
      <c r="DOU29" s="605"/>
      <c r="DOV29" s="605"/>
      <c r="DOW29" s="605"/>
      <c r="DOX29" s="605"/>
      <c r="DOY29" s="605"/>
      <c r="DOZ29" s="605"/>
      <c r="DPA29" s="605"/>
      <c r="DPB29" s="605"/>
      <c r="DPC29" s="605"/>
      <c r="DPD29" s="605"/>
      <c r="DPE29" s="605"/>
      <c r="DPF29" s="605"/>
      <c r="DPG29" s="605"/>
      <c r="DPH29" s="605"/>
      <c r="DPI29" s="605"/>
      <c r="DPJ29" s="605"/>
      <c r="DPK29" s="605"/>
      <c r="DPL29" s="605"/>
      <c r="DPM29" s="605"/>
      <c r="DPN29" s="605"/>
      <c r="DPO29" s="605"/>
      <c r="DPP29" s="605"/>
      <c r="DPQ29" s="605"/>
      <c r="DPR29" s="605"/>
      <c r="DPS29" s="605"/>
      <c r="DPT29" s="605"/>
      <c r="DPU29" s="605"/>
      <c r="DPV29" s="605"/>
      <c r="DPW29" s="605"/>
      <c r="DPX29" s="605"/>
      <c r="DPY29" s="605"/>
      <c r="DPZ29" s="605"/>
      <c r="DQA29" s="605"/>
      <c r="DQB29" s="605"/>
      <c r="DQC29" s="605"/>
      <c r="DQD29" s="605"/>
      <c r="DQE29" s="605"/>
      <c r="DQF29" s="605"/>
      <c r="DQG29" s="605"/>
      <c r="DQH29" s="605"/>
      <c r="DQI29" s="605"/>
      <c r="DQJ29" s="605"/>
      <c r="DQK29" s="605"/>
      <c r="DQL29" s="605"/>
      <c r="DQM29" s="605"/>
      <c r="DQN29" s="605"/>
      <c r="DQO29" s="605"/>
      <c r="DQP29" s="605"/>
      <c r="DQQ29" s="605"/>
      <c r="DQR29" s="605"/>
      <c r="DQS29" s="605"/>
      <c r="DQT29" s="605"/>
      <c r="DQU29" s="605"/>
      <c r="DQV29" s="605"/>
      <c r="DQW29" s="605"/>
      <c r="DQX29" s="605"/>
      <c r="DQY29" s="605"/>
      <c r="DQZ29" s="605"/>
      <c r="DRA29" s="605"/>
      <c r="DRB29" s="605"/>
      <c r="DRC29" s="605"/>
      <c r="DRD29" s="605"/>
      <c r="DRE29" s="605"/>
      <c r="DRF29" s="605"/>
      <c r="DRG29" s="605"/>
      <c r="DRH29" s="605"/>
      <c r="DRI29" s="605"/>
      <c r="DRJ29" s="605"/>
      <c r="DRK29" s="605"/>
      <c r="DRL29" s="605"/>
      <c r="DRM29" s="605"/>
      <c r="DRN29" s="605"/>
      <c r="DRO29" s="605"/>
      <c r="DRP29" s="605"/>
      <c r="DRQ29" s="605"/>
      <c r="DRR29" s="605"/>
      <c r="DRS29" s="605"/>
      <c r="DRT29" s="605"/>
      <c r="DRU29" s="605"/>
      <c r="DRV29" s="605"/>
      <c r="DRW29" s="605"/>
      <c r="DRX29" s="605"/>
      <c r="DRY29" s="605"/>
      <c r="DRZ29" s="605"/>
      <c r="DSA29" s="605"/>
      <c r="DSB29" s="605"/>
      <c r="DSC29" s="605"/>
      <c r="DSD29" s="605"/>
      <c r="DSE29" s="605"/>
      <c r="DSF29" s="605"/>
      <c r="DSG29" s="605"/>
      <c r="DSH29" s="605"/>
      <c r="DSI29" s="605"/>
      <c r="DSJ29" s="605"/>
      <c r="DSK29" s="605"/>
      <c r="DSL29" s="605"/>
      <c r="DSM29" s="605"/>
      <c r="DSN29" s="605"/>
      <c r="DSO29" s="605"/>
      <c r="DSP29" s="605"/>
      <c r="DSQ29" s="605"/>
      <c r="DSR29" s="605"/>
      <c r="DSS29" s="605"/>
      <c r="DST29" s="605"/>
      <c r="DSU29" s="605"/>
      <c r="DSV29" s="605"/>
      <c r="DSW29" s="605"/>
      <c r="DSX29" s="605"/>
      <c r="DSY29" s="605"/>
      <c r="DSZ29" s="605"/>
      <c r="DTA29" s="605"/>
      <c r="DTB29" s="605"/>
      <c r="DTC29" s="605"/>
      <c r="DTD29" s="605"/>
      <c r="DTE29" s="605"/>
      <c r="DTF29" s="605"/>
      <c r="DTG29" s="605"/>
      <c r="DTH29" s="605"/>
      <c r="DTI29" s="605"/>
      <c r="DTJ29" s="605"/>
      <c r="DTK29" s="605"/>
      <c r="DTL29" s="605"/>
      <c r="DTM29" s="605"/>
      <c r="DTN29" s="605"/>
      <c r="DTO29" s="605"/>
      <c r="DTP29" s="605"/>
      <c r="DTQ29" s="605"/>
      <c r="DTR29" s="605"/>
      <c r="DTS29" s="605"/>
      <c r="DTT29" s="605"/>
      <c r="DTU29" s="605"/>
      <c r="DTV29" s="605"/>
      <c r="DTW29" s="605"/>
      <c r="DTX29" s="605"/>
      <c r="DTY29" s="605"/>
      <c r="DTZ29" s="605"/>
      <c r="DUA29" s="605"/>
      <c r="DUB29" s="605"/>
      <c r="DUC29" s="605"/>
      <c r="DUD29" s="605"/>
      <c r="DUE29" s="605"/>
      <c r="DUF29" s="605"/>
      <c r="DUG29" s="605"/>
      <c r="DUH29" s="605"/>
      <c r="DUI29" s="605"/>
      <c r="DUJ29" s="605"/>
      <c r="DUK29" s="605"/>
      <c r="DUL29" s="605"/>
      <c r="DUM29" s="605"/>
      <c r="DUN29" s="605"/>
      <c r="DUO29" s="605"/>
      <c r="DUP29" s="605"/>
      <c r="DUQ29" s="605"/>
      <c r="DUR29" s="605"/>
      <c r="DUS29" s="605"/>
      <c r="DUT29" s="605"/>
      <c r="DUU29" s="605"/>
      <c r="DUV29" s="605"/>
      <c r="DUW29" s="605"/>
      <c r="DUX29" s="605"/>
      <c r="DUY29" s="605"/>
      <c r="DUZ29" s="605"/>
      <c r="DVA29" s="605"/>
      <c r="DVB29" s="605"/>
      <c r="DVC29" s="605"/>
      <c r="DVD29" s="605"/>
      <c r="DVE29" s="605"/>
      <c r="DVF29" s="605"/>
      <c r="DVG29" s="605"/>
      <c r="DVH29" s="605"/>
      <c r="DVI29" s="605"/>
      <c r="DVJ29" s="605"/>
      <c r="DVK29" s="605"/>
      <c r="DVL29" s="605"/>
      <c r="DVM29" s="605"/>
      <c r="DVN29" s="605"/>
      <c r="DVO29" s="605"/>
      <c r="DVP29" s="605"/>
      <c r="DVQ29" s="605"/>
      <c r="DVR29" s="605"/>
      <c r="DVS29" s="605"/>
      <c r="DVT29" s="605"/>
      <c r="DVU29" s="605"/>
      <c r="DVV29" s="605"/>
      <c r="DVW29" s="605"/>
      <c r="DVX29" s="605"/>
      <c r="DVY29" s="605"/>
      <c r="DVZ29" s="605"/>
      <c r="DWA29" s="605"/>
      <c r="DWB29" s="605"/>
      <c r="DWC29" s="605"/>
      <c r="DWD29" s="605"/>
      <c r="DWE29" s="605"/>
      <c r="DWF29" s="605"/>
      <c r="DWG29" s="605"/>
      <c r="DWH29" s="605"/>
      <c r="DWI29" s="605"/>
      <c r="DWJ29" s="605"/>
      <c r="DWK29" s="605"/>
      <c r="DWL29" s="605"/>
      <c r="DWM29" s="605"/>
      <c r="DWN29" s="605"/>
      <c r="DWO29" s="605"/>
      <c r="DWP29" s="605"/>
      <c r="DWQ29" s="605"/>
      <c r="DWR29" s="605"/>
      <c r="DWS29" s="605"/>
      <c r="DWT29" s="605"/>
      <c r="DWU29" s="605"/>
      <c r="DWV29" s="605"/>
      <c r="DWW29" s="605"/>
      <c r="DWX29" s="605"/>
      <c r="DWY29" s="605"/>
      <c r="DWZ29" s="605"/>
      <c r="DXA29" s="605"/>
      <c r="DXB29" s="605"/>
      <c r="DXC29" s="605"/>
      <c r="DXD29" s="605"/>
      <c r="DXE29" s="605"/>
      <c r="DXF29" s="605"/>
      <c r="DXG29" s="605"/>
      <c r="DXH29" s="605"/>
      <c r="DXI29" s="605"/>
      <c r="DXJ29" s="605"/>
      <c r="DXK29" s="605"/>
      <c r="DXL29" s="605"/>
      <c r="DXM29" s="605"/>
      <c r="DXN29" s="605"/>
      <c r="DXO29" s="605"/>
      <c r="DXP29" s="605"/>
      <c r="DXQ29" s="605"/>
      <c r="DXR29" s="605"/>
      <c r="DXS29" s="605"/>
      <c r="DXT29" s="605"/>
      <c r="DXU29" s="605"/>
      <c r="DXV29" s="605"/>
      <c r="DXW29" s="605"/>
      <c r="DXX29" s="605"/>
      <c r="DXY29" s="605"/>
      <c r="DXZ29" s="605"/>
      <c r="DYA29" s="605"/>
      <c r="DYB29" s="605"/>
      <c r="DYC29" s="605"/>
      <c r="DYD29" s="605"/>
      <c r="DYE29" s="605"/>
      <c r="DYF29" s="605"/>
      <c r="DYG29" s="605"/>
      <c r="DYH29" s="605"/>
      <c r="DYI29" s="605"/>
      <c r="DYJ29" s="605"/>
      <c r="DYK29" s="605"/>
      <c r="DYL29" s="605"/>
      <c r="DYM29" s="605"/>
      <c r="DYN29" s="605"/>
      <c r="DYO29" s="605"/>
      <c r="DYP29" s="605"/>
      <c r="DYQ29" s="605"/>
      <c r="DYR29" s="605"/>
      <c r="DYS29" s="605"/>
      <c r="DYT29" s="605"/>
      <c r="DYU29" s="605"/>
      <c r="DYV29" s="605"/>
      <c r="DYW29" s="605"/>
      <c r="DYX29" s="605"/>
      <c r="DYY29" s="605"/>
      <c r="DYZ29" s="605"/>
      <c r="DZA29" s="605"/>
      <c r="DZB29" s="605"/>
      <c r="DZC29" s="605"/>
      <c r="DZD29" s="605"/>
      <c r="DZE29" s="605"/>
      <c r="DZF29" s="605"/>
      <c r="DZG29" s="605"/>
      <c r="DZH29" s="605"/>
      <c r="DZI29" s="605"/>
      <c r="DZJ29" s="605"/>
      <c r="DZK29" s="605"/>
      <c r="DZL29" s="605"/>
      <c r="DZM29" s="605"/>
      <c r="DZN29" s="605"/>
      <c r="DZO29" s="605"/>
      <c r="DZP29" s="605"/>
      <c r="DZQ29" s="605"/>
      <c r="DZR29" s="605"/>
      <c r="DZS29" s="605"/>
      <c r="DZT29" s="605"/>
      <c r="DZU29" s="605"/>
      <c r="DZV29" s="605"/>
      <c r="DZW29" s="605"/>
      <c r="DZX29" s="605"/>
      <c r="DZY29" s="605"/>
      <c r="DZZ29" s="605"/>
      <c r="EAA29" s="605"/>
      <c r="EAB29" s="605"/>
      <c r="EAC29" s="605"/>
      <c r="EAD29" s="605"/>
      <c r="EAE29" s="605"/>
      <c r="EAF29" s="605"/>
      <c r="EAG29" s="605"/>
      <c r="EAH29" s="605"/>
      <c r="EAI29" s="605"/>
      <c r="EAJ29" s="605"/>
      <c r="EAK29" s="605"/>
      <c r="EAL29" s="605"/>
      <c r="EAM29" s="605"/>
      <c r="EAN29" s="605"/>
      <c r="EAO29" s="605"/>
      <c r="EAP29" s="605"/>
      <c r="EAQ29" s="605"/>
      <c r="EAR29" s="605"/>
      <c r="EAS29" s="605"/>
      <c r="EAT29" s="605"/>
      <c r="EAU29" s="605"/>
      <c r="EAV29" s="605"/>
      <c r="EAW29" s="605"/>
      <c r="EAX29" s="605"/>
      <c r="EAY29" s="605"/>
      <c r="EAZ29" s="605"/>
      <c r="EBA29" s="605"/>
      <c r="EBB29" s="605"/>
      <c r="EBC29" s="605"/>
      <c r="EBD29" s="605"/>
      <c r="EBE29" s="605"/>
      <c r="EBF29" s="605"/>
      <c r="EBG29" s="605"/>
      <c r="EBH29" s="605"/>
      <c r="EBI29" s="605"/>
      <c r="EBJ29" s="605"/>
      <c r="EBK29" s="605"/>
      <c r="EBL29" s="605"/>
      <c r="EBM29" s="605"/>
      <c r="EBN29" s="605"/>
      <c r="EBO29" s="605"/>
      <c r="EBP29" s="605"/>
      <c r="EBQ29" s="605"/>
      <c r="EBR29" s="605"/>
      <c r="EBS29" s="605"/>
      <c r="EBT29" s="605"/>
      <c r="EBU29" s="605"/>
      <c r="EBV29" s="605"/>
      <c r="EBW29" s="605"/>
      <c r="EBX29" s="605"/>
      <c r="EBY29" s="605"/>
      <c r="EBZ29" s="605"/>
      <c r="ECA29" s="605"/>
      <c r="ECB29" s="605"/>
      <c r="ECC29" s="605"/>
      <c r="ECD29" s="605"/>
      <c r="ECE29" s="605"/>
      <c r="ECF29" s="605"/>
      <c r="ECG29" s="605"/>
      <c r="ECH29" s="605"/>
      <c r="ECI29" s="605"/>
      <c r="ECJ29" s="605"/>
      <c r="ECK29" s="605"/>
      <c r="ECL29" s="605"/>
      <c r="ECM29" s="605"/>
      <c r="ECN29" s="605"/>
      <c r="ECO29" s="605"/>
      <c r="ECP29" s="605"/>
      <c r="ECQ29" s="605"/>
      <c r="ECR29" s="605"/>
      <c r="ECS29" s="605"/>
      <c r="ECT29" s="605"/>
      <c r="ECU29" s="605"/>
      <c r="ECV29" s="605"/>
      <c r="ECW29" s="605"/>
      <c r="ECX29" s="605"/>
      <c r="ECY29" s="605"/>
      <c r="ECZ29" s="605"/>
      <c r="EDA29" s="605"/>
      <c r="EDB29" s="605"/>
      <c r="EDC29" s="605"/>
      <c r="EDD29" s="605"/>
      <c r="EDE29" s="605"/>
      <c r="EDF29" s="605"/>
      <c r="EDG29" s="605"/>
      <c r="EDH29" s="605"/>
      <c r="EDI29" s="605"/>
      <c r="EDJ29" s="605"/>
      <c r="EDK29" s="605"/>
      <c r="EDL29" s="605"/>
      <c r="EDM29" s="605"/>
      <c r="EDN29" s="605"/>
      <c r="EDO29" s="605"/>
      <c r="EDP29" s="605"/>
      <c r="EDQ29" s="605"/>
      <c r="EDR29" s="605"/>
      <c r="EDS29" s="605"/>
      <c r="EDT29" s="605"/>
      <c r="EDU29" s="605"/>
      <c r="EDV29" s="605"/>
      <c r="EDW29" s="605"/>
      <c r="EDX29" s="605"/>
      <c r="EDY29" s="605"/>
      <c r="EDZ29" s="605"/>
      <c r="EEA29" s="605"/>
      <c r="EEB29" s="605"/>
      <c r="EEC29" s="605"/>
      <c r="EED29" s="605"/>
      <c r="EEE29" s="605"/>
      <c r="EEF29" s="605"/>
      <c r="EEG29" s="605"/>
      <c r="EEH29" s="605"/>
      <c r="EEI29" s="605"/>
      <c r="EEJ29" s="605"/>
      <c r="EEK29" s="605"/>
      <c r="EEL29" s="605"/>
      <c r="EEM29" s="605"/>
      <c r="EEN29" s="605"/>
      <c r="EEO29" s="605"/>
      <c r="EEP29" s="605"/>
      <c r="EEQ29" s="605"/>
      <c r="EER29" s="605"/>
      <c r="EES29" s="605"/>
      <c r="EET29" s="605"/>
      <c r="EEU29" s="605"/>
      <c r="EEV29" s="605"/>
      <c r="EEW29" s="605"/>
      <c r="EEX29" s="605"/>
      <c r="EEY29" s="605"/>
      <c r="EEZ29" s="605"/>
      <c r="EFA29" s="605"/>
      <c r="EFB29" s="605"/>
      <c r="EFC29" s="605"/>
      <c r="EFD29" s="605"/>
      <c r="EFE29" s="605"/>
      <c r="EFF29" s="605"/>
      <c r="EFG29" s="605"/>
      <c r="EFH29" s="605"/>
      <c r="EFI29" s="605"/>
      <c r="EFJ29" s="605"/>
      <c r="EFK29" s="605"/>
      <c r="EFL29" s="605"/>
      <c r="EFM29" s="605"/>
      <c r="EFN29" s="605"/>
      <c r="EFO29" s="605"/>
      <c r="EFP29" s="605"/>
      <c r="EFQ29" s="605"/>
      <c r="EFR29" s="605"/>
      <c r="EFS29" s="605"/>
      <c r="EFT29" s="605"/>
      <c r="EFU29" s="605"/>
      <c r="EFV29" s="605"/>
      <c r="EFW29" s="605"/>
      <c r="EFX29" s="605"/>
      <c r="EFY29" s="605"/>
      <c r="EFZ29" s="605"/>
      <c r="EGA29" s="605"/>
      <c r="EGB29" s="605"/>
      <c r="EGC29" s="605"/>
      <c r="EGD29" s="605"/>
      <c r="EGE29" s="605"/>
      <c r="EGF29" s="605"/>
      <c r="EGG29" s="605"/>
      <c r="EGH29" s="605"/>
      <c r="EGI29" s="605"/>
      <c r="EGJ29" s="605"/>
      <c r="EGK29" s="605"/>
      <c r="EGL29" s="605"/>
      <c r="EGM29" s="605"/>
      <c r="EGN29" s="605"/>
      <c r="EGO29" s="605"/>
      <c r="EGP29" s="605"/>
      <c r="EGQ29" s="605"/>
      <c r="EGR29" s="605"/>
      <c r="EGS29" s="605"/>
      <c r="EGT29" s="605"/>
      <c r="EGU29" s="605"/>
      <c r="EGV29" s="605"/>
      <c r="EGW29" s="605"/>
      <c r="EGX29" s="605"/>
      <c r="EGY29" s="605"/>
      <c r="EGZ29" s="605"/>
      <c r="EHA29" s="605"/>
      <c r="EHB29" s="605"/>
      <c r="EHC29" s="605"/>
      <c r="EHD29" s="605"/>
      <c r="EHE29" s="605"/>
      <c r="EHF29" s="605"/>
      <c r="EHG29" s="605"/>
      <c r="EHH29" s="605"/>
      <c r="EHI29" s="605"/>
      <c r="EHJ29" s="605"/>
      <c r="EHK29" s="605"/>
      <c r="EHL29" s="605"/>
      <c r="EHM29" s="605"/>
      <c r="EHN29" s="605"/>
      <c r="EHO29" s="605"/>
      <c r="EHP29" s="605"/>
      <c r="EHQ29" s="605"/>
      <c r="EHR29" s="605"/>
      <c r="EHS29" s="605"/>
      <c r="EHT29" s="605"/>
      <c r="EHU29" s="605"/>
      <c r="EHV29" s="605"/>
      <c r="EHW29" s="605"/>
      <c r="EHX29" s="605"/>
      <c r="EHY29" s="605"/>
      <c r="EHZ29" s="605"/>
      <c r="EIA29" s="605"/>
      <c r="EIB29" s="605"/>
      <c r="EIC29" s="605"/>
      <c r="EID29" s="605"/>
      <c r="EIE29" s="605"/>
      <c r="EIF29" s="605"/>
      <c r="EIG29" s="605"/>
      <c r="EIH29" s="605"/>
      <c r="EII29" s="605"/>
      <c r="EIJ29" s="605"/>
      <c r="EIK29" s="605"/>
      <c r="EIL29" s="605"/>
      <c r="EIM29" s="605"/>
      <c r="EIN29" s="605"/>
      <c r="EIO29" s="605"/>
      <c r="EIP29" s="605"/>
      <c r="EIQ29" s="605"/>
      <c r="EIR29" s="605"/>
      <c r="EIS29" s="605"/>
      <c r="EIT29" s="605"/>
      <c r="EIU29" s="605"/>
      <c r="EIV29" s="605"/>
      <c r="EIW29" s="605"/>
      <c r="EIX29" s="605"/>
      <c r="EIY29" s="605"/>
      <c r="EIZ29" s="605"/>
      <c r="EJA29" s="605"/>
      <c r="EJB29" s="605"/>
      <c r="EJC29" s="605"/>
      <c r="EJD29" s="605"/>
      <c r="EJE29" s="605"/>
      <c r="EJF29" s="605"/>
      <c r="EJG29" s="605"/>
      <c r="EJH29" s="605"/>
      <c r="EJI29" s="605"/>
      <c r="EJJ29" s="605"/>
      <c r="EJK29" s="605"/>
      <c r="EJL29" s="605"/>
      <c r="EJM29" s="605"/>
      <c r="EJN29" s="605"/>
      <c r="EJO29" s="605"/>
      <c r="EJP29" s="605"/>
      <c r="EJQ29" s="605"/>
      <c r="EJR29" s="605"/>
      <c r="EJS29" s="605"/>
      <c r="EJT29" s="605"/>
      <c r="EJU29" s="605"/>
      <c r="EJV29" s="605"/>
      <c r="EJW29" s="605"/>
      <c r="EJX29" s="605"/>
      <c r="EJY29" s="605"/>
      <c r="EJZ29" s="605"/>
      <c r="EKA29" s="605"/>
      <c r="EKB29" s="605"/>
      <c r="EKC29" s="605"/>
      <c r="EKD29" s="605"/>
      <c r="EKE29" s="605"/>
      <c r="EKF29" s="605"/>
      <c r="EKG29" s="605"/>
      <c r="EKH29" s="605"/>
      <c r="EKI29" s="605"/>
      <c r="EKJ29" s="605"/>
      <c r="EKK29" s="605"/>
      <c r="EKL29" s="605"/>
      <c r="EKM29" s="605"/>
      <c r="EKN29" s="605"/>
      <c r="EKO29" s="605"/>
      <c r="EKP29" s="605"/>
      <c r="EKQ29" s="605"/>
      <c r="EKR29" s="605"/>
      <c r="EKS29" s="605"/>
      <c r="EKT29" s="605"/>
      <c r="EKU29" s="605"/>
      <c r="EKV29" s="605"/>
      <c r="EKW29" s="605"/>
      <c r="EKX29" s="605"/>
      <c r="EKY29" s="605"/>
      <c r="EKZ29" s="605"/>
      <c r="ELA29" s="605"/>
      <c r="ELB29" s="605"/>
      <c r="ELC29" s="605"/>
      <c r="ELD29" s="605"/>
      <c r="ELE29" s="605"/>
      <c r="ELF29" s="605"/>
      <c r="ELG29" s="605"/>
      <c r="ELH29" s="605"/>
      <c r="ELI29" s="605"/>
      <c r="ELJ29" s="605"/>
      <c r="ELK29" s="605"/>
      <c r="ELL29" s="605"/>
      <c r="ELM29" s="605"/>
      <c r="ELN29" s="605"/>
      <c r="ELO29" s="605"/>
      <c r="ELP29" s="605"/>
      <c r="ELQ29" s="605"/>
      <c r="ELR29" s="605"/>
      <c r="ELS29" s="605"/>
      <c r="ELT29" s="605"/>
      <c r="ELU29" s="605"/>
      <c r="ELV29" s="605"/>
      <c r="ELW29" s="605"/>
      <c r="ELX29" s="605"/>
      <c r="ELY29" s="605"/>
      <c r="ELZ29" s="605"/>
      <c r="EMA29" s="605"/>
      <c r="EMB29" s="605"/>
      <c r="EMC29" s="605"/>
      <c r="EMD29" s="605"/>
      <c r="EME29" s="605"/>
      <c r="EMF29" s="605"/>
      <c r="EMG29" s="605"/>
      <c r="EMH29" s="605"/>
      <c r="EMI29" s="605"/>
      <c r="EMJ29" s="605"/>
      <c r="EMK29" s="605"/>
      <c r="EML29" s="605"/>
      <c r="EMM29" s="605"/>
      <c r="EMN29" s="605"/>
      <c r="EMO29" s="605"/>
      <c r="EMP29" s="605"/>
      <c r="EMQ29" s="605"/>
      <c r="EMR29" s="605"/>
      <c r="EMS29" s="605"/>
      <c r="EMT29" s="605"/>
      <c r="EMU29" s="605"/>
      <c r="EMV29" s="605"/>
      <c r="EMW29" s="605"/>
      <c r="EMX29" s="605"/>
      <c r="EMY29" s="605"/>
      <c r="EMZ29" s="605"/>
      <c r="ENA29" s="605"/>
      <c r="ENB29" s="605"/>
      <c r="ENC29" s="605"/>
      <c r="END29" s="605"/>
      <c r="ENE29" s="605"/>
      <c r="ENF29" s="605"/>
      <c r="ENG29" s="605"/>
      <c r="ENH29" s="605"/>
      <c r="ENI29" s="605"/>
      <c r="ENJ29" s="605"/>
      <c r="ENK29" s="605"/>
      <c r="ENL29" s="605"/>
      <c r="ENM29" s="605"/>
      <c r="ENN29" s="605"/>
      <c r="ENO29" s="605"/>
      <c r="ENP29" s="605"/>
      <c r="ENQ29" s="605"/>
      <c r="ENR29" s="605"/>
      <c r="ENS29" s="605"/>
      <c r="ENT29" s="605"/>
      <c r="ENU29" s="605"/>
      <c r="ENV29" s="605"/>
      <c r="ENW29" s="605"/>
      <c r="ENX29" s="605"/>
      <c r="ENY29" s="605"/>
      <c r="ENZ29" s="605"/>
      <c r="EOA29" s="605"/>
      <c r="EOB29" s="605"/>
      <c r="EOC29" s="605"/>
      <c r="EOD29" s="605"/>
      <c r="EOE29" s="605"/>
      <c r="EOF29" s="605"/>
      <c r="EOG29" s="605"/>
      <c r="EOH29" s="605"/>
      <c r="EOI29" s="605"/>
      <c r="EOJ29" s="605"/>
      <c r="EOK29" s="605"/>
      <c r="EOL29" s="605"/>
      <c r="EOM29" s="605"/>
      <c r="EON29" s="605"/>
      <c r="EOO29" s="605"/>
      <c r="EOP29" s="605"/>
      <c r="EOQ29" s="605"/>
      <c r="EOR29" s="605"/>
      <c r="EOS29" s="605"/>
      <c r="EOT29" s="605"/>
      <c r="EOU29" s="605"/>
      <c r="EOV29" s="605"/>
      <c r="EOW29" s="605"/>
      <c r="EOX29" s="605"/>
      <c r="EOY29" s="605"/>
      <c r="EOZ29" s="605"/>
      <c r="EPA29" s="605"/>
      <c r="EPB29" s="605"/>
      <c r="EPC29" s="605"/>
      <c r="EPD29" s="605"/>
      <c r="EPE29" s="605"/>
      <c r="EPF29" s="605"/>
      <c r="EPG29" s="605"/>
      <c r="EPH29" s="605"/>
      <c r="EPI29" s="605"/>
      <c r="EPJ29" s="605"/>
      <c r="EPK29" s="605"/>
      <c r="EPL29" s="605"/>
      <c r="EPM29" s="605"/>
      <c r="EPN29" s="605"/>
      <c r="EPO29" s="605"/>
      <c r="EPP29" s="605"/>
      <c r="EPQ29" s="605"/>
      <c r="EPR29" s="605"/>
      <c r="EPS29" s="605"/>
      <c r="EPT29" s="605"/>
      <c r="EPU29" s="605"/>
      <c r="EPV29" s="605"/>
      <c r="EPW29" s="605"/>
      <c r="EPX29" s="605"/>
      <c r="EPY29" s="605"/>
      <c r="EPZ29" s="605"/>
      <c r="EQA29" s="605"/>
      <c r="EQB29" s="605"/>
      <c r="EQC29" s="605"/>
      <c r="EQD29" s="605"/>
      <c r="EQE29" s="605"/>
      <c r="EQF29" s="605"/>
      <c r="EQG29" s="605"/>
      <c r="EQH29" s="605"/>
      <c r="EQI29" s="605"/>
      <c r="EQJ29" s="605"/>
      <c r="EQK29" s="605"/>
      <c r="EQL29" s="605"/>
      <c r="EQM29" s="605"/>
      <c r="EQN29" s="605"/>
      <c r="EQO29" s="605"/>
      <c r="EQP29" s="605"/>
      <c r="EQQ29" s="605"/>
      <c r="EQR29" s="605"/>
      <c r="EQS29" s="605"/>
      <c r="EQT29" s="605"/>
      <c r="EQU29" s="605"/>
      <c r="EQV29" s="605"/>
      <c r="EQW29" s="605"/>
      <c r="EQX29" s="605"/>
      <c r="EQY29" s="605"/>
      <c r="EQZ29" s="605"/>
      <c r="ERA29" s="605"/>
      <c r="ERB29" s="605"/>
      <c r="ERC29" s="605"/>
      <c r="ERD29" s="605"/>
      <c r="ERE29" s="605"/>
      <c r="ERF29" s="605"/>
      <c r="ERG29" s="605"/>
      <c r="ERH29" s="605"/>
      <c r="ERI29" s="605"/>
      <c r="ERJ29" s="605"/>
      <c r="ERK29" s="605"/>
      <c r="ERL29" s="605"/>
      <c r="ERM29" s="605"/>
      <c r="ERN29" s="605"/>
      <c r="ERO29" s="605"/>
      <c r="ERP29" s="605"/>
      <c r="ERQ29" s="605"/>
      <c r="ERR29" s="605"/>
      <c r="ERS29" s="605"/>
      <c r="ERT29" s="605"/>
      <c r="ERU29" s="605"/>
      <c r="ERV29" s="605"/>
      <c r="ERW29" s="605"/>
      <c r="ERX29" s="605"/>
      <c r="ERY29" s="605"/>
      <c r="ERZ29" s="605"/>
      <c r="ESA29" s="605"/>
      <c r="ESB29" s="605"/>
      <c r="ESC29" s="605"/>
      <c r="ESD29" s="605"/>
      <c r="ESE29" s="605"/>
      <c r="ESF29" s="605"/>
      <c r="ESG29" s="605"/>
      <c r="ESH29" s="605"/>
      <c r="ESI29" s="605"/>
      <c r="ESJ29" s="605"/>
      <c r="ESK29" s="605"/>
      <c r="ESL29" s="605"/>
      <c r="ESM29" s="605"/>
      <c r="ESN29" s="605"/>
      <c r="ESO29" s="605"/>
      <c r="ESP29" s="605"/>
      <c r="ESQ29" s="605"/>
      <c r="ESR29" s="605"/>
      <c r="ESS29" s="605"/>
      <c r="EST29" s="605"/>
      <c r="ESU29" s="605"/>
      <c r="ESV29" s="605"/>
      <c r="ESW29" s="605"/>
      <c r="ESX29" s="605"/>
      <c r="ESY29" s="605"/>
      <c r="ESZ29" s="605"/>
      <c r="ETA29" s="605"/>
      <c r="ETB29" s="605"/>
      <c r="ETC29" s="605"/>
      <c r="ETD29" s="605"/>
      <c r="ETE29" s="605"/>
      <c r="ETF29" s="605"/>
      <c r="ETG29" s="605"/>
      <c r="ETH29" s="605"/>
      <c r="ETI29" s="605"/>
      <c r="ETJ29" s="605"/>
      <c r="ETK29" s="605"/>
      <c r="ETL29" s="605"/>
      <c r="ETM29" s="605"/>
      <c r="ETN29" s="605"/>
      <c r="ETO29" s="605"/>
      <c r="ETP29" s="605"/>
      <c r="ETQ29" s="605"/>
      <c r="ETR29" s="605"/>
      <c r="ETS29" s="605"/>
      <c r="ETT29" s="605"/>
      <c r="ETU29" s="605"/>
      <c r="ETV29" s="605"/>
      <c r="ETW29" s="605"/>
      <c r="ETX29" s="605"/>
      <c r="ETY29" s="605"/>
      <c r="ETZ29" s="605"/>
      <c r="EUA29" s="605"/>
      <c r="EUB29" s="605"/>
      <c r="EUC29" s="605"/>
      <c r="EUD29" s="605"/>
      <c r="EUE29" s="605"/>
      <c r="EUF29" s="605"/>
      <c r="EUG29" s="605"/>
      <c r="EUH29" s="605"/>
      <c r="EUI29" s="605"/>
      <c r="EUJ29" s="605"/>
      <c r="EUK29" s="605"/>
      <c r="EUL29" s="605"/>
      <c r="EUM29" s="605"/>
      <c r="EUN29" s="605"/>
      <c r="EUO29" s="605"/>
      <c r="EUP29" s="605"/>
      <c r="EUQ29" s="605"/>
      <c r="EUR29" s="605"/>
      <c r="EUS29" s="605"/>
      <c r="EUT29" s="605"/>
      <c r="EUU29" s="605"/>
      <c r="EUV29" s="605"/>
      <c r="EUW29" s="605"/>
      <c r="EUX29" s="605"/>
      <c r="EUY29" s="605"/>
      <c r="EUZ29" s="605"/>
      <c r="EVA29" s="605"/>
      <c r="EVB29" s="605"/>
      <c r="EVC29" s="605"/>
      <c r="EVD29" s="605"/>
      <c r="EVE29" s="605"/>
      <c r="EVF29" s="605"/>
      <c r="EVG29" s="605"/>
      <c r="EVH29" s="605"/>
      <c r="EVI29" s="605"/>
      <c r="EVJ29" s="605"/>
      <c r="EVK29" s="605"/>
      <c r="EVL29" s="605"/>
      <c r="EVM29" s="605"/>
      <c r="EVN29" s="605"/>
      <c r="EVO29" s="605"/>
      <c r="EVP29" s="605"/>
      <c r="EVQ29" s="605"/>
      <c r="EVR29" s="605"/>
      <c r="EVS29" s="605"/>
      <c r="EVT29" s="605"/>
      <c r="EVU29" s="605"/>
      <c r="EVV29" s="605"/>
      <c r="EVW29" s="605"/>
      <c r="EVX29" s="605"/>
      <c r="EVY29" s="605"/>
      <c r="EVZ29" s="605"/>
      <c r="EWA29" s="605"/>
      <c r="EWB29" s="605"/>
      <c r="EWC29" s="605"/>
      <c r="EWD29" s="605"/>
      <c r="EWE29" s="605"/>
      <c r="EWF29" s="605"/>
      <c r="EWG29" s="605"/>
      <c r="EWH29" s="605"/>
      <c r="EWI29" s="605"/>
      <c r="EWJ29" s="605"/>
      <c r="EWK29" s="605"/>
      <c r="EWL29" s="605"/>
      <c r="EWM29" s="605"/>
      <c r="EWN29" s="605"/>
      <c r="EWO29" s="605"/>
      <c r="EWP29" s="605"/>
      <c r="EWQ29" s="605"/>
      <c r="EWR29" s="605"/>
      <c r="EWS29" s="605"/>
      <c r="EWT29" s="605"/>
      <c r="EWU29" s="605"/>
      <c r="EWV29" s="605"/>
      <c r="EWW29" s="605"/>
      <c r="EWX29" s="605"/>
      <c r="EWY29" s="605"/>
      <c r="EWZ29" s="605"/>
      <c r="EXA29" s="605"/>
      <c r="EXB29" s="605"/>
      <c r="EXC29" s="605"/>
      <c r="EXD29" s="605"/>
      <c r="EXE29" s="605"/>
      <c r="EXF29" s="605"/>
      <c r="EXG29" s="605"/>
      <c r="EXH29" s="605"/>
      <c r="EXI29" s="605"/>
      <c r="EXJ29" s="605"/>
      <c r="EXK29" s="605"/>
      <c r="EXL29" s="605"/>
      <c r="EXM29" s="605"/>
      <c r="EXN29" s="605"/>
      <c r="EXO29" s="605"/>
      <c r="EXP29" s="605"/>
      <c r="EXQ29" s="605"/>
      <c r="EXR29" s="605"/>
      <c r="EXS29" s="605"/>
      <c r="EXT29" s="605"/>
      <c r="EXU29" s="605"/>
      <c r="EXV29" s="605"/>
      <c r="EXW29" s="605"/>
      <c r="EXX29" s="605"/>
      <c r="EXY29" s="605"/>
      <c r="EXZ29" s="605"/>
      <c r="EYA29" s="605"/>
      <c r="EYB29" s="605"/>
      <c r="EYC29" s="605"/>
      <c r="EYD29" s="605"/>
      <c r="EYE29" s="605"/>
      <c r="EYF29" s="605"/>
      <c r="EYG29" s="605"/>
      <c r="EYH29" s="605"/>
      <c r="EYI29" s="605"/>
      <c r="EYJ29" s="605"/>
      <c r="EYK29" s="605"/>
      <c r="EYL29" s="605"/>
      <c r="EYM29" s="605"/>
      <c r="EYN29" s="605"/>
      <c r="EYO29" s="605"/>
      <c r="EYP29" s="605"/>
      <c r="EYQ29" s="605"/>
      <c r="EYR29" s="605"/>
      <c r="EYS29" s="605"/>
      <c r="EYT29" s="605"/>
      <c r="EYU29" s="605"/>
      <c r="EYV29" s="605"/>
      <c r="EYW29" s="605"/>
      <c r="EYX29" s="605"/>
      <c r="EYY29" s="605"/>
      <c r="EYZ29" s="605"/>
      <c r="EZA29" s="605"/>
      <c r="EZB29" s="605"/>
      <c r="EZC29" s="605"/>
      <c r="EZD29" s="605"/>
      <c r="EZE29" s="605"/>
      <c r="EZF29" s="605"/>
      <c r="EZG29" s="605"/>
      <c r="EZH29" s="605"/>
      <c r="EZI29" s="605"/>
      <c r="EZJ29" s="605"/>
      <c r="EZK29" s="605"/>
      <c r="EZL29" s="605"/>
      <c r="EZM29" s="605"/>
      <c r="EZN29" s="605"/>
      <c r="EZO29" s="605"/>
      <c r="EZP29" s="605"/>
      <c r="EZQ29" s="605"/>
      <c r="EZR29" s="605"/>
      <c r="EZS29" s="605"/>
      <c r="EZT29" s="605"/>
      <c r="EZU29" s="605"/>
      <c r="EZV29" s="605"/>
      <c r="EZW29" s="605"/>
      <c r="EZX29" s="605"/>
      <c r="EZY29" s="605"/>
      <c r="EZZ29" s="605"/>
      <c r="FAA29" s="605"/>
      <c r="FAB29" s="605"/>
      <c r="FAC29" s="605"/>
      <c r="FAD29" s="605"/>
      <c r="FAE29" s="605"/>
      <c r="FAF29" s="605"/>
      <c r="FAG29" s="605"/>
      <c r="FAH29" s="605"/>
      <c r="FAI29" s="605"/>
      <c r="FAJ29" s="605"/>
      <c r="FAK29" s="605"/>
      <c r="FAL29" s="605"/>
      <c r="FAM29" s="605"/>
      <c r="FAN29" s="605"/>
      <c r="FAO29" s="605"/>
      <c r="FAP29" s="605"/>
      <c r="FAQ29" s="605"/>
      <c r="FAR29" s="605"/>
      <c r="FAS29" s="605"/>
      <c r="FAT29" s="605"/>
      <c r="FAU29" s="605"/>
      <c r="FAV29" s="605"/>
      <c r="FAW29" s="605"/>
      <c r="FAX29" s="605"/>
      <c r="FAY29" s="605"/>
      <c r="FAZ29" s="605"/>
      <c r="FBA29" s="605"/>
      <c r="FBB29" s="605"/>
      <c r="FBC29" s="605"/>
      <c r="FBD29" s="605"/>
      <c r="FBE29" s="605"/>
      <c r="FBF29" s="605"/>
      <c r="FBG29" s="605"/>
      <c r="FBH29" s="605"/>
      <c r="FBI29" s="605"/>
      <c r="FBJ29" s="605"/>
      <c r="FBK29" s="605"/>
      <c r="FBL29" s="605"/>
      <c r="FBM29" s="605"/>
      <c r="FBN29" s="605"/>
      <c r="FBO29" s="605"/>
      <c r="FBP29" s="605"/>
      <c r="FBQ29" s="605"/>
      <c r="FBR29" s="605"/>
      <c r="FBS29" s="605"/>
      <c r="FBT29" s="605"/>
      <c r="FBU29" s="605"/>
      <c r="FBV29" s="605"/>
      <c r="FBW29" s="605"/>
      <c r="FBX29" s="605"/>
      <c r="FBY29" s="605"/>
      <c r="FBZ29" s="605"/>
      <c r="FCA29" s="605"/>
      <c r="FCB29" s="605"/>
      <c r="FCC29" s="605"/>
      <c r="FCD29" s="605"/>
      <c r="FCE29" s="605"/>
      <c r="FCF29" s="605"/>
      <c r="FCG29" s="605"/>
      <c r="FCH29" s="605"/>
      <c r="FCI29" s="605"/>
      <c r="FCJ29" s="605"/>
      <c r="FCK29" s="605"/>
      <c r="FCL29" s="605"/>
      <c r="FCM29" s="605"/>
      <c r="FCN29" s="605"/>
      <c r="FCO29" s="605"/>
      <c r="FCP29" s="605"/>
      <c r="FCQ29" s="605"/>
      <c r="FCR29" s="605"/>
      <c r="FCS29" s="605"/>
      <c r="FCT29" s="605"/>
      <c r="FCU29" s="605"/>
      <c r="FCV29" s="605"/>
      <c r="FCW29" s="605"/>
      <c r="FCX29" s="605"/>
      <c r="FCY29" s="605"/>
      <c r="FCZ29" s="605"/>
      <c r="FDA29" s="605"/>
      <c r="FDB29" s="605"/>
      <c r="FDC29" s="605"/>
      <c r="FDD29" s="605"/>
      <c r="FDE29" s="605"/>
      <c r="FDF29" s="605"/>
      <c r="FDG29" s="605"/>
      <c r="FDH29" s="605"/>
      <c r="FDI29" s="605"/>
      <c r="FDJ29" s="605"/>
      <c r="FDK29" s="605"/>
      <c r="FDL29" s="605"/>
      <c r="FDM29" s="605"/>
      <c r="FDN29" s="605"/>
      <c r="FDO29" s="605"/>
      <c r="FDP29" s="605"/>
      <c r="FDQ29" s="605"/>
      <c r="FDR29" s="605"/>
      <c r="FDS29" s="605"/>
      <c r="FDT29" s="605"/>
      <c r="FDU29" s="605"/>
      <c r="FDV29" s="605"/>
      <c r="FDW29" s="605"/>
      <c r="FDX29" s="605"/>
      <c r="FDY29" s="605"/>
      <c r="FDZ29" s="605"/>
      <c r="FEA29" s="605"/>
      <c r="FEB29" s="605"/>
      <c r="FEC29" s="605"/>
      <c r="FED29" s="605"/>
      <c r="FEE29" s="605"/>
      <c r="FEF29" s="605"/>
      <c r="FEG29" s="605"/>
      <c r="FEH29" s="605"/>
      <c r="FEI29" s="605"/>
      <c r="FEJ29" s="605"/>
      <c r="FEK29" s="605"/>
      <c r="FEL29" s="605"/>
      <c r="FEM29" s="605"/>
      <c r="FEN29" s="605"/>
      <c r="FEO29" s="605"/>
      <c r="FEP29" s="605"/>
      <c r="FEQ29" s="605"/>
      <c r="FER29" s="605"/>
      <c r="FES29" s="605"/>
      <c r="FET29" s="605"/>
      <c r="FEU29" s="605"/>
      <c r="FEV29" s="605"/>
      <c r="FEW29" s="605"/>
      <c r="FEX29" s="605"/>
      <c r="FEY29" s="605"/>
      <c r="FEZ29" s="605"/>
      <c r="FFA29" s="605"/>
      <c r="FFB29" s="605"/>
      <c r="FFC29" s="605"/>
      <c r="FFD29" s="605"/>
      <c r="FFE29" s="605"/>
      <c r="FFF29" s="605"/>
      <c r="FFG29" s="605"/>
      <c r="FFH29" s="605"/>
      <c r="FFI29" s="605"/>
      <c r="FFJ29" s="605"/>
      <c r="FFK29" s="605"/>
      <c r="FFL29" s="605"/>
      <c r="FFM29" s="605"/>
      <c r="FFN29" s="605"/>
      <c r="FFO29" s="605"/>
      <c r="FFP29" s="605"/>
      <c r="FFQ29" s="605"/>
      <c r="FFR29" s="605"/>
      <c r="FFS29" s="605"/>
      <c r="FFT29" s="605"/>
      <c r="FFU29" s="605"/>
      <c r="FFV29" s="605"/>
      <c r="FFW29" s="605"/>
      <c r="FFX29" s="605"/>
      <c r="FFY29" s="605"/>
      <c r="FFZ29" s="605"/>
      <c r="FGA29" s="605"/>
      <c r="FGB29" s="605"/>
      <c r="FGC29" s="605"/>
      <c r="FGD29" s="605"/>
      <c r="FGE29" s="605"/>
      <c r="FGF29" s="605"/>
      <c r="FGG29" s="605"/>
      <c r="FGH29" s="605"/>
      <c r="FGI29" s="605"/>
      <c r="FGJ29" s="605"/>
      <c r="FGK29" s="605"/>
      <c r="FGL29" s="605"/>
      <c r="FGM29" s="605"/>
      <c r="FGN29" s="605"/>
      <c r="FGO29" s="605"/>
      <c r="FGP29" s="605"/>
      <c r="FGQ29" s="605"/>
      <c r="FGR29" s="605"/>
      <c r="FGS29" s="605"/>
      <c r="FGT29" s="605"/>
      <c r="FGU29" s="605"/>
      <c r="FGV29" s="605"/>
      <c r="FGW29" s="605"/>
      <c r="FGX29" s="605"/>
      <c r="FGY29" s="605"/>
      <c r="FGZ29" s="605"/>
      <c r="FHA29" s="605"/>
      <c r="FHB29" s="605"/>
      <c r="FHC29" s="605"/>
      <c r="FHD29" s="605"/>
      <c r="FHE29" s="605"/>
      <c r="FHF29" s="605"/>
      <c r="FHG29" s="605"/>
      <c r="FHH29" s="605"/>
      <c r="FHI29" s="605"/>
      <c r="FHJ29" s="605"/>
      <c r="FHK29" s="605"/>
      <c r="FHL29" s="605"/>
      <c r="FHM29" s="605"/>
      <c r="FHN29" s="605"/>
      <c r="FHO29" s="605"/>
      <c r="FHP29" s="605"/>
      <c r="FHQ29" s="605"/>
      <c r="FHR29" s="605"/>
      <c r="FHS29" s="605"/>
      <c r="FHT29" s="605"/>
      <c r="FHU29" s="605"/>
      <c r="FHV29" s="605"/>
      <c r="FHW29" s="605"/>
      <c r="FHX29" s="605"/>
      <c r="FHY29" s="605"/>
      <c r="FHZ29" s="605"/>
      <c r="FIA29" s="605"/>
      <c r="FIB29" s="605"/>
      <c r="FIC29" s="605"/>
      <c r="FID29" s="605"/>
      <c r="FIE29" s="605"/>
      <c r="FIF29" s="605"/>
      <c r="FIG29" s="605"/>
      <c r="FIH29" s="605"/>
      <c r="FII29" s="605"/>
      <c r="FIJ29" s="605"/>
      <c r="FIK29" s="605"/>
      <c r="FIL29" s="605"/>
      <c r="FIM29" s="605"/>
      <c r="FIN29" s="605"/>
      <c r="FIO29" s="605"/>
      <c r="FIP29" s="605"/>
      <c r="FIQ29" s="605"/>
      <c r="FIR29" s="605"/>
      <c r="FIS29" s="605"/>
      <c r="FIT29" s="605"/>
      <c r="FIU29" s="605"/>
      <c r="FIV29" s="605"/>
      <c r="FIW29" s="605"/>
      <c r="FIX29" s="605"/>
      <c r="FIY29" s="605"/>
      <c r="FIZ29" s="605"/>
      <c r="FJA29" s="605"/>
      <c r="FJB29" s="605"/>
      <c r="FJC29" s="605"/>
      <c r="FJD29" s="605"/>
      <c r="FJE29" s="605"/>
      <c r="FJF29" s="605"/>
      <c r="FJG29" s="605"/>
      <c r="FJH29" s="605"/>
      <c r="FJI29" s="605"/>
      <c r="FJJ29" s="605"/>
      <c r="FJK29" s="605"/>
      <c r="FJL29" s="605"/>
      <c r="FJM29" s="605"/>
      <c r="FJN29" s="605"/>
      <c r="FJO29" s="605"/>
      <c r="FJP29" s="605"/>
      <c r="FJQ29" s="605"/>
      <c r="FJR29" s="605"/>
      <c r="FJS29" s="605"/>
      <c r="FJT29" s="605"/>
      <c r="FJU29" s="605"/>
      <c r="FJV29" s="605"/>
      <c r="FJW29" s="605"/>
      <c r="FJX29" s="605"/>
      <c r="FJY29" s="605"/>
      <c r="FJZ29" s="605"/>
      <c r="FKA29" s="605"/>
      <c r="FKB29" s="605"/>
      <c r="FKC29" s="605"/>
      <c r="FKD29" s="605"/>
      <c r="FKE29" s="605"/>
      <c r="FKF29" s="605"/>
      <c r="FKG29" s="605"/>
      <c r="FKH29" s="605"/>
      <c r="FKI29" s="605"/>
      <c r="FKJ29" s="605"/>
      <c r="FKK29" s="605"/>
      <c r="FKL29" s="605"/>
      <c r="FKM29" s="605"/>
      <c r="FKN29" s="605"/>
      <c r="FKO29" s="605"/>
      <c r="FKP29" s="605"/>
      <c r="FKQ29" s="605"/>
      <c r="FKR29" s="605"/>
      <c r="FKS29" s="605"/>
      <c r="FKT29" s="605"/>
      <c r="FKU29" s="605"/>
      <c r="FKV29" s="605"/>
      <c r="FKW29" s="605"/>
      <c r="FKX29" s="605"/>
      <c r="FKY29" s="605"/>
      <c r="FKZ29" s="605"/>
      <c r="FLA29" s="605"/>
      <c r="FLB29" s="605"/>
      <c r="FLC29" s="605"/>
      <c r="FLD29" s="605"/>
      <c r="FLE29" s="605"/>
      <c r="FLF29" s="605"/>
      <c r="FLG29" s="605"/>
      <c r="FLH29" s="605"/>
      <c r="FLI29" s="605"/>
      <c r="FLJ29" s="605"/>
      <c r="FLK29" s="605"/>
      <c r="FLL29" s="605"/>
      <c r="FLM29" s="605"/>
      <c r="FLN29" s="605"/>
      <c r="FLO29" s="605"/>
      <c r="FLP29" s="605"/>
      <c r="FLQ29" s="605"/>
      <c r="FLR29" s="605"/>
      <c r="FLS29" s="605"/>
      <c r="FLT29" s="605"/>
      <c r="FLU29" s="605"/>
      <c r="FLV29" s="605"/>
      <c r="FLW29" s="605"/>
      <c r="FLX29" s="605"/>
      <c r="FLY29" s="605"/>
      <c r="FLZ29" s="605"/>
      <c r="FMA29" s="605"/>
      <c r="FMB29" s="605"/>
      <c r="FMC29" s="605"/>
      <c r="FMD29" s="605"/>
      <c r="FME29" s="605"/>
      <c r="FMF29" s="605"/>
      <c r="FMG29" s="605"/>
      <c r="FMH29" s="605"/>
      <c r="FMI29" s="605"/>
      <c r="FMJ29" s="605"/>
      <c r="FMK29" s="605"/>
      <c r="FML29" s="605"/>
      <c r="FMM29" s="605"/>
      <c r="FMN29" s="605"/>
      <c r="FMO29" s="605"/>
      <c r="FMP29" s="605"/>
      <c r="FMQ29" s="605"/>
      <c r="FMR29" s="605"/>
      <c r="FMS29" s="605"/>
      <c r="FMT29" s="605"/>
      <c r="FMU29" s="605"/>
      <c r="FMV29" s="605"/>
      <c r="FMW29" s="605"/>
      <c r="FMX29" s="605"/>
      <c r="FMY29" s="605"/>
      <c r="FMZ29" s="605"/>
      <c r="FNA29" s="605"/>
      <c r="FNB29" s="605"/>
      <c r="FNC29" s="605"/>
      <c r="FND29" s="605"/>
      <c r="FNE29" s="605"/>
      <c r="FNF29" s="605"/>
      <c r="FNG29" s="605"/>
      <c r="FNH29" s="605"/>
      <c r="FNI29" s="605"/>
      <c r="FNJ29" s="605"/>
      <c r="FNK29" s="605"/>
      <c r="FNL29" s="605"/>
      <c r="FNM29" s="605"/>
      <c r="FNN29" s="605"/>
      <c r="FNO29" s="605"/>
      <c r="FNP29" s="605"/>
      <c r="FNQ29" s="605"/>
      <c r="FNR29" s="605"/>
      <c r="FNS29" s="605"/>
      <c r="FNT29" s="605"/>
      <c r="FNU29" s="605"/>
      <c r="FNV29" s="605"/>
      <c r="FNW29" s="605"/>
      <c r="FNX29" s="605"/>
      <c r="FNY29" s="605"/>
      <c r="FNZ29" s="605"/>
      <c r="FOA29" s="605"/>
      <c r="FOB29" s="605"/>
      <c r="FOC29" s="605"/>
      <c r="FOD29" s="605"/>
      <c r="FOE29" s="605"/>
      <c r="FOF29" s="605"/>
      <c r="FOG29" s="605"/>
      <c r="FOH29" s="605"/>
      <c r="FOI29" s="605"/>
      <c r="FOJ29" s="605"/>
      <c r="FOK29" s="605"/>
      <c r="FOL29" s="605"/>
      <c r="FOM29" s="605"/>
      <c r="FON29" s="605"/>
      <c r="FOO29" s="605"/>
      <c r="FOP29" s="605"/>
      <c r="FOQ29" s="605"/>
      <c r="FOR29" s="605"/>
      <c r="FOS29" s="605"/>
      <c r="FOT29" s="605"/>
      <c r="FOU29" s="605"/>
      <c r="FOV29" s="605"/>
      <c r="FOW29" s="605"/>
      <c r="FOX29" s="605"/>
      <c r="FOY29" s="605"/>
      <c r="FOZ29" s="605"/>
      <c r="FPA29" s="605"/>
      <c r="FPB29" s="605"/>
      <c r="FPC29" s="605"/>
      <c r="FPD29" s="605"/>
      <c r="FPE29" s="605"/>
      <c r="FPF29" s="605"/>
      <c r="FPG29" s="605"/>
      <c r="FPH29" s="605"/>
      <c r="FPI29" s="605"/>
      <c r="FPJ29" s="605"/>
      <c r="FPK29" s="605"/>
      <c r="FPL29" s="605"/>
      <c r="FPM29" s="605"/>
      <c r="FPN29" s="605"/>
      <c r="FPO29" s="605"/>
      <c r="FPP29" s="605"/>
      <c r="FPQ29" s="605"/>
      <c r="FPR29" s="605"/>
      <c r="FPS29" s="605"/>
      <c r="FPT29" s="605"/>
      <c r="FPU29" s="605"/>
      <c r="FPV29" s="605"/>
      <c r="FPW29" s="605"/>
      <c r="FPX29" s="605"/>
      <c r="FPY29" s="605"/>
      <c r="FPZ29" s="605"/>
      <c r="FQA29" s="605"/>
      <c r="FQB29" s="605"/>
      <c r="FQC29" s="605"/>
      <c r="FQD29" s="605"/>
      <c r="FQE29" s="605"/>
      <c r="FQF29" s="605"/>
      <c r="FQG29" s="605"/>
      <c r="FQH29" s="605"/>
      <c r="FQI29" s="605"/>
      <c r="FQJ29" s="605"/>
      <c r="FQK29" s="605"/>
      <c r="FQL29" s="605"/>
      <c r="FQM29" s="605"/>
      <c r="FQN29" s="605"/>
      <c r="FQO29" s="605"/>
      <c r="FQP29" s="605"/>
      <c r="FQQ29" s="605"/>
      <c r="FQR29" s="605"/>
      <c r="FQS29" s="605"/>
      <c r="FQT29" s="605"/>
      <c r="FQU29" s="605"/>
      <c r="FQV29" s="605"/>
      <c r="FQW29" s="605"/>
      <c r="FQX29" s="605"/>
      <c r="FQY29" s="605"/>
      <c r="FQZ29" s="605"/>
      <c r="FRA29" s="605"/>
      <c r="FRB29" s="605"/>
      <c r="FRC29" s="605"/>
      <c r="FRD29" s="605"/>
      <c r="FRE29" s="605"/>
      <c r="FRF29" s="605"/>
      <c r="FRG29" s="605"/>
      <c r="FRH29" s="605"/>
      <c r="FRI29" s="605"/>
      <c r="FRJ29" s="605"/>
      <c r="FRK29" s="605"/>
      <c r="FRL29" s="605"/>
      <c r="FRM29" s="605"/>
      <c r="FRN29" s="605"/>
      <c r="FRO29" s="605"/>
      <c r="FRP29" s="605"/>
      <c r="FRQ29" s="605"/>
      <c r="FRR29" s="605"/>
      <c r="FRS29" s="605"/>
      <c r="FRT29" s="605"/>
      <c r="FRU29" s="605"/>
      <c r="FRV29" s="605"/>
      <c r="FRW29" s="605"/>
      <c r="FRX29" s="605"/>
      <c r="FRY29" s="605"/>
      <c r="FRZ29" s="605"/>
      <c r="FSA29" s="605"/>
      <c r="FSB29" s="605"/>
      <c r="FSC29" s="605"/>
      <c r="FSD29" s="605"/>
      <c r="FSE29" s="605"/>
      <c r="FSF29" s="605"/>
      <c r="FSG29" s="605"/>
      <c r="FSH29" s="605"/>
      <c r="FSI29" s="605"/>
      <c r="FSJ29" s="605"/>
      <c r="FSK29" s="605"/>
      <c r="FSL29" s="605"/>
      <c r="FSM29" s="605"/>
      <c r="FSN29" s="605"/>
      <c r="FSO29" s="605"/>
      <c r="FSP29" s="605"/>
      <c r="FSQ29" s="605"/>
      <c r="FSR29" s="605"/>
      <c r="FSS29" s="605"/>
      <c r="FST29" s="605"/>
      <c r="FSU29" s="605"/>
      <c r="FSV29" s="605"/>
      <c r="FSW29" s="605"/>
      <c r="FSX29" s="605"/>
      <c r="FSY29" s="605"/>
      <c r="FSZ29" s="605"/>
      <c r="FTA29" s="605"/>
      <c r="FTB29" s="605"/>
      <c r="FTC29" s="605"/>
      <c r="FTD29" s="605"/>
      <c r="FTE29" s="605"/>
      <c r="FTF29" s="605"/>
      <c r="FTG29" s="605"/>
      <c r="FTH29" s="605"/>
      <c r="FTI29" s="605"/>
      <c r="FTJ29" s="605"/>
      <c r="FTK29" s="605"/>
      <c r="FTL29" s="605"/>
      <c r="FTM29" s="605"/>
      <c r="FTN29" s="605"/>
      <c r="FTO29" s="605"/>
      <c r="FTP29" s="605"/>
      <c r="FTQ29" s="605"/>
      <c r="FTR29" s="605"/>
      <c r="FTS29" s="605"/>
      <c r="FTT29" s="605"/>
      <c r="FTU29" s="605"/>
      <c r="FTV29" s="605"/>
      <c r="FTW29" s="605"/>
      <c r="FTX29" s="605"/>
      <c r="FTY29" s="605"/>
      <c r="FTZ29" s="605"/>
      <c r="FUA29" s="605"/>
      <c r="FUB29" s="605"/>
      <c r="FUC29" s="605"/>
      <c r="FUD29" s="605"/>
      <c r="FUE29" s="605"/>
      <c r="FUF29" s="605"/>
      <c r="FUG29" s="605"/>
      <c r="FUH29" s="605"/>
      <c r="FUI29" s="605"/>
      <c r="FUJ29" s="605"/>
      <c r="FUK29" s="605"/>
      <c r="FUL29" s="605"/>
      <c r="FUM29" s="605"/>
      <c r="FUN29" s="605"/>
      <c r="FUO29" s="605"/>
      <c r="FUP29" s="605"/>
      <c r="FUQ29" s="605"/>
      <c r="FUR29" s="605"/>
      <c r="FUS29" s="605"/>
      <c r="FUT29" s="605"/>
      <c r="FUU29" s="605"/>
      <c r="FUV29" s="605"/>
      <c r="FUW29" s="605"/>
      <c r="FUX29" s="605"/>
      <c r="FUY29" s="605"/>
      <c r="FUZ29" s="605"/>
      <c r="FVA29" s="605"/>
      <c r="FVB29" s="605"/>
      <c r="FVC29" s="605"/>
      <c r="FVD29" s="605"/>
      <c r="FVE29" s="605"/>
      <c r="FVF29" s="605"/>
      <c r="FVG29" s="605"/>
      <c r="FVH29" s="605"/>
      <c r="FVI29" s="605"/>
      <c r="FVJ29" s="605"/>
      <c r="FVK29" s="605"/>
      <c r="FVL29" s="605"/>
      <c r="FVM29" s="605"/>
      <c r="FVN29" s="605"/>
      <c r="FVO29" s="605"/>
      <c r="FVP29" s="605"/>
      <c r="FVQ29" s="605"/>
      <c r="FVR29" s="605"/>
      <c r="FVS29" s="605"/>
      <c r="FVT29" s="605"/>
      <c r="FVU29" s="605"/>
      <c r="FVV29" s="605"/>
      <c r="FVW29" s="605"/>
      <c r="FVX29" s="605"/>
      <c r="FVY29" s="605"/>
      <c r="FVZ29" s="605"/>
      <c r="FWA29" s="605"/>
      <c r="FWB29" s="605"/>
      <c r="FWC29" s="605"/>
      <c r="FWD29" s="605"/>
      <c r="FWE29" s="605"/>
      <c r="FWF29" s="605"/>
      <c r="FWG29" s="605"/>
      <c r="FWH29" s="605"/>
      <c r="FWI29" s="605"/>
      <c r="FWJ29" s="605"/>
      <c r="FWK29" s="605"/>
      <c r="FWL29" s="605"/>
      <c r="FWM29" s="605"/>
      <c r="FWN29" s="605"/>
      <c r="FWO29" s="605"/>
      <c r="FWP29" s="605"/>
      <c r="FWQ29" s="605"/>
      <c r="FWR29" s="605"/>
      <c r="FWS29" s="605"/>
      <c r="FWT29" s="605"/>
      <c r="FWU29" s="605"/>
      <c r="FWV29" s="605"/>
      <c r="FWW29" s="605"/>
      <c r="FWX29" s="605"/>
      <c r="FWY29" s="605"/>
      <c r="FWZ29" s="605"/>
      <c r="FXA29" s="605"/>
      <c r="FXB29" s="605"/>
      <c r="FXC29" s="605"/>
      <c r="FXD29" s="605"/>
      <c r="FXE29" s="605"/>
      <c r="FXF29" s="605"/>
      <c r="FXG29" s="605"/>
      <c r="FXH29" s="605"/>
      <c r="FXI29" s="605"/>
      <c r="FXJ29" s="605"/>
      <c r="FXK29" s="605"/>
      <c r="FXL29" s="605"/>
      <c r="FXM29" s="605"/>
      <c r="FXN29" s="605"/>
      <c r="FXO29" s="605"/>
      <c r="FXP29" s="605"/>
      <c r="FXQ29" s="605"/>
      <c r="FXR29" s="605"/>
      <c r="FXS29" s="605"/>
      <c r="FXT29" s="605"/>
      <c r="FXU29" s="605"/>
      <c r="FXV29" s="605"/>
      <c r="FXW29" s="605"/>
      <c r="FXX29" s="605"/>
      <c r="FXY29" s="605"/>
      <c r="FXZ29" s="605"/>
      <c r="FYA29" s="605"/>
      <c r="FYB29" s="605"/>
      <c r="FYC29" s="605"/>
      <c r="FYD29" s="605"/>
      <c r="FYE29" s="605"/>
      <c r="FYF29" s="605"/>
      <c r="FYG29" s="605"/>
      <c r="FYH29" s="605"/>
      <c r="FYI29" s="605"/>
      <c r="FYJ29" s="605"/>
      <c r="FYK29" s="605"/>
      <c r="FYL29" s="605"/>
      <c r="FYM29" s="605"/>
      <c r="FYN29" s="605"/>
      <c r="FYO29" s="605"/>
      <c r="FYP29" s="605"/>
      <c r="FYQ29" s="605"/>
      <c r="FYR29" s="605"/>
      <c r="FYS29" s="605"/>
      <c r="FYT29" s="605"/>
      <c r="FYU29" s="605"/>
      <c r="FYV29" s="605"/>
      <c r="FYW29" s="605"/>
      <c r="FYX29" s="605"/>
      <c r="FYY29" s="605"/>
      <c r="FYZ29" s="605"/>
      <c r="FZA29" s="605"/>
      <c r="FZB29" s="605"/>
      <c r="FZC29" s="605"/>
      <c r="FZD29" s="605"/>
      <c r="FZE29" s="605"/>
      <c r="FZF29" s="605"/>
      <c r="FZG29" s="605"/>
      <c r="FZH29" s="605"/>
      <c r="FZI29" s="605"/>
      <c r="FZJ29" s="605"/>
      <c r="FZK29" s="605"/>
      <c r="FZL29" s="605"/>
      <c r="FZM29" s="605"/>
      <c r="FZN29" s="605"/>
      <c r="FZO29" s="605"/>
      <c r="FZP29" s="605"/>
      <c r="FZQ29" s="605"/>
      <c r="FZR29" s="605"/>
      <c r="FZS29" s="605"/>
      <c r="FZT29" s="605"/>
      <c r="FZU29" s="605"/>
      <c r="FZV29" s="605"/>
      <c r="FZW29" s="605"/>
      <c r="FZX29" s="605"/>
      <c r="FZY29" s="605"/>
      <c r="FZZ29" s="605"/>
      <c r="GAA29" s="605"/>
      <c r="GAB29" s="605"/>
      <c r="GAC29" s="605"/>
      <c r="GAD29" s="605"/>
      <c r="GAE29" s="605"/>
      <c r="GAF29" s="605"/>
      <c r="GAG29" s="605"/>
      <c r="GAH29" s="605"/>
      <c r="GAI29" s="605"/>
      <c r="GAJ29" s="605"/>
      <c r="GAK29" s="605"/>
      <c r="GAL29" s="605"/>
      <c r="GAM29" s="605"/>
      <c r="GAN29" s="605"/>
      <c r="GAO29" s="605"/>
      <c r="GAP29" s="605"/>
      <c r="GAQ29" s="605"/>
      <c r="GAR29" s="605"/>
      <c r="GAS29" s="605"/>
      <c r="GAT29" s="605"/>
      <c r="GAU29" s="605"/>
      <c r="GAV29" s="605"/>
      <c r="GAW29" s="605"/>
      <c r="GAX29" s="605"/>
      <c r="GAY29" s="605"/>
      <c r="GAZ29" s="605"/>
      <c r="GBA29" s="605"/>
      <c r="GBB29" s="605"/>
      <c r="GBC29" s="605"/>
      <c r="GBD29" s="605"/>
      <c r="GBE29" s="605"/>
      <c r="GBF29" s="605"/>
      <c r="GBG29" s="605"/>
      <c r="GBH29" s="605"/>
      <c r="GBI29" s="605"/>
      <c r="GBJ29" s="605"/>
      <c r="GBK29" s="605"/>
      <c r="GBL29" s="605"/>
      <c r="GBM29" s="605"/>
      <c r="GBN29" s="605"/>
      <c r="GBO29" s="605"/>
      <c r="GBP29" s="605"/>
      <c r="GBQ29" s="605"/>
      <c r="GBR29" s="605"/>
      <c r="GBS29" s="605"/>
      <c r="GBT29" s="605"/>
      <c r="GBU29" s="605"/>
      <c r="GBV29" s="605"/>
      <c r="GBW29" s="605"/>
      <c r="GBX29" s="605"/>
      <c r="GBY29" s="605"/>
      <c r="GBZ29" s="605"/>
      <c r="GCA29" s="605"/>
      <c r="GCB29" s="605"/>
      <c r="GCC29" s="605"/>
      <c r="GCD29" s="605"/>
      <c r="GCE29" s="605"/>
      <c r="GCF29" s="605"/>
      <c r="GCG29" s="605"/>
      <c r="GCH29" s="605"/>
      <c r="GCI29" s="605"/>
      <c r="GCJ29" s="605"/>
      <c r="GCK29" s="605"/>
      <c r="GCL29" s="605"/>
      <c r="GCM29" s="605"/>
      <c r="GCN29" s="605"/>
      <c r="GCO29" s="605"/>
      <c r="GCP29" s="605"/>
      <c r="GCQ29" s="605"/>
      <c r="GCR29" s="605"/>
      <c r="GCS29" s="605"/>
      <c r="GCT29" s="605"/>
      <c r="GCU29" s="605"/>
      <c r="GCV29" s="605"/>
      <c r="GCW29" s="605"/>
      <c r="GCX29" s="605"/>
      <c r="GCY29" s="605"/>
      <c r="GCZ29" s="605"/>
      <c r="GDA29" s="605"/>
      <c r="GDB29" s="605"/>
      <c r="GDC29" s="605"/>
      <c r="GDD29" s="605"/>
      <c r="GDE29" s="605"/>
      <c r="GDF29" s="605"/>
      <c r="GDG29" s="605"/>
      <c r="GDH29" s="605"/>
      <c r="GDI29" s="605"/>
      <c r="GDJ29" s="605"/>
      <c r="GDK29" s="605"/>
      <c r="GDL29" s="605"/>
      <c r="GDM29" s="605"/>
      <c r="GDN29" s="605"/>
      <c r="GDO29" s="605"/>
      <c r="GDP29" s="605"/>
      <c r="GDQ29" s="605"/>
      <c r="GDR29" s="605"/>
      <c r="GDS29" s="605"/>
      <c r="GDT29" s="605"/>
      <c r="GDU29" s="605"/>
      <c r="GDV29" s="605"/>
      <c r="GDW29" s="605"/>
      <c r="GDX29" s="605"/>
      <c r="GDY29" s="605"/>
      <c r="GDZ29" s="605"/>
      <c r="GEA29" s="605"/>
      <c r="GEB29" s="605"/>
      <c r="GEC29" s="605"/>
      <c r="GED29" s="605"/>
      <c r="GEE29" s="605"/>
      <c r="GEF29" s="605"/>
      <c r="GEG29" s="605"/>
      <c r="GEH29" s="605"/>
      <c r="GEI29" s="605"/>
      <c r="GEJ29" s="605"/>
      <c r="GEK29" s="605"/>
      <c r="GEL29" s="605"/>
      <c r="GEM29" s="605"/>
      <c r="GEN29" s="605"/>
      <c r="GEO29" s="605"/>
      <c r="GEP29" s="605"/>
      <c r="GEQ29" s="605"/>
      <c r="GER29" s="605"/>
      <c r="GES29" s="605"/>
      <c r="GET29" s="605"/>
      <c r="GEU29" s="605"/>
      <c r="GEV29" s="605"/>
      <c r="GEW29" s="605"/>
      <c r="GEX29" s="605"/>
      <c r="GEY29" s="605"/>
      <c r="GEZ29" s="605"/>
      <c r="GFA29" s="605"/>
      <c r="GFB29" s="605"/>
      <c r="GFC29" s="605"/>
      <c r="GFD29" s="605"/>
      <c r="GFE29" s="605"/>
      <c r="GFF29" s="605"/>
      <c r="GFG29" s="605"/>
      <c r="GFH29" s="605"/>
      <c r="GFI29" s="605"/>
      <c r="GFJ29" s="605"/>
      <c r="GFK29" s="605"/>
      <c r="GFL29" s="605"/>
      <c r="GFM29" s="605"/>
      <c r="GFN29" s="605"/>
      <c r="GFO29" s="605"/>
      <c r="GFP29" s="605"/>
      <c r="GFQ29" s="605"/>
      <c r="GFR29" s="605"/>
      <c r="GFS29" s="605"/>
      <c r="GFT29" s="605"/>
      <c r="GFU29" s="605"/>
      <c r="GFV29" s="605"/>
      <c r="GFW29" s="605"/>
      <c r="GFX29" s="605"/>
      <c r="GFY29" s="605"/>
      <c r="GFZ29" s="605"/>
      <c r="GGA29" s="605"/>
      <c r="GGB29" s="605"/>
      <c r="GGC29" s="605"/>
      <c r="GGD29" s="605"/>
      <c r="GGE29" s="605"/>
      <c r="GGF29" s="605"/>
      <c r="GGG29" s="605"/>
      <c r="GGH29" s="605"/>
      <c r="GGI29" s="605"/>
      <c r="GGJ29" s="605"/>
      <c r="GGK29" s="605"/>
      <c r="GGL29" s="605"/>
      <c r="GGM29" s="605"/>
      <c r="GGN29" s="605"/>
      <c r="GGO29" s="605"/>
      <c r="GGP29" s="605"/>
      <c r="GGQ29" s="605"/>
      <c r="GGR29" s="605"/>
      <c r="GGS29" s="605"/>
      <c r="GGT29" s="605"/>
      <c r="GGU29" s="605"/>
      <c r="GGV29" s="605"/>
      <c r="GGW29" s="605"/>
      <c r="GGX29" s="605"/>
      <c r="GGY29" s="605"/>
      <c r="GGZ29" s="605"/>
      <c r="GHA29" s="605"/>
      <c r="GHB29" s="605"/>
      <c r="GHC29" s="605"/>
      <c r="GHD29" s="605"/>
      <c r="GHE29" s="605"/>
      <c r="GHF29" s="605"/>
      <c r="GHG29" s="605"/>
      <c r="GHH29" s="605"/>
      <c r="GHI29" s="605"/>
      <c r="GHJ29" s="605"/>
      <c r="GHK29" s="605"/>
      <c r="GHL29" s="605"/>
      <c r="GHM29" s="605"/>
      <c r="GHN29" s="605"/>
      <c r="GHO29" s="605"/>
      <c r="GHP29" s="605"/>
      <c r="GHQ29" s="605"/>
      <c r="GHR29" s="605"/>
      <c r="GHS29" s="605"/>
      <c r="GHT29" s="605"/>
      <c r="GHU29" s="605"/>
      <c r="GHV29" s="605"/>
      <c r="GHW29" s="605"/>
      <c r="GHX29" s="605"/>
      <c r="GHY29" s="605"/>
      <c r="GHZ29" s="605"/>
      <c r="GIA29" s="605"/>
      <c r="GIB29" s="605"/>
      <c r="GIC29" s="605"/>
      <c r="GID29" s="605"/>
      <c r="GIE29" s="605"/>
      <c r="GIF29" s="605"/>
      <c r="GIG29" s="605"/>
      <c r="GIH29" s="605"/>
      <c r="GII29" s="605"/>
      <c r="GIJ29" s="605"/>
      <c r="GIK29" s="605"/>
      <c r="GIL29" s="605"/>
      <c r="GIM29" s="605"/>
      <c r="GIN29" s="605"/>
      <c r="GIO29" s="605"/>
      <c r="GIP29" s="605"/>
      <c r="GIQ29" s="605"/>
      <c r="GIR29" s="605"/>
      <c r="GIS29" s="605"/>
      <c r="GIT29" s="605"/>
      <c r="GIU29" s="605"/>
      <c r="GIV29" s="605"/>
      <c r="GIW29" s="605"/>
      <c r="GIX29" s="605"/>
      <c r="GIY29" s="605"/>
      <c r="GIZ29" s="605"/>
      <c r="GJA29" s="605"/>
      <c r="GJB29" s="605"/>
      <c r="GJC29" s="605"/>
      <c r="GJD29" s="605"/>
      <c r="GJE29" s="605"/>
      <c r="GJF29" s="605"/>
      <c r="GJG29" s="605"/>
      <c r="GJH29" s="605"/>
      <c r="GJI29" s="605"/>
      <c r="GJJ29" s="605"/>
      <c r="GJK29" s="605"/>
      <c r="GJL29" s="605"/>
      <c r="GJM29" s="605"/>
      <c r="GJN29" s="605"/>
      <c r="GJO29" s="605"/>
      <c r="GJP29" s="605"/>
      <c r="GJQ29" s="605"/>
      <c r="GJR29" s="605"/>
      <c r="GJS29" s="605"/>
      <c r="GJT29" s="605"/>
      <c r="GJU29" s="605"/>
      <c r="GJV29" s="605"/>
      <c r="GJW29" s="605"/>
      <c r="GJX29" s="605"/>
      <c r="GJY29" s="605"/>
      <c r="GJZ29" s="605"/>
      <c r="GKA29" s="605"/>
      <c r="GKB29" s="605"/>
      <c r="GKC29" s="605"/>
      <c r="GKD29" s="605"/>
      <c r="GKE29" s="605"/>
      <c r="GKF29" s="605"/>
      <c r="GKG29" s="605"/>
      <c r="GKH29" s="605"/>
      <c r="GKI29" s="605"/>
      <c r="GKJ29" s="605"/>
      <c r="GKK29" s="605"/>
      <c r="GKL29" s="605"/>
      <c r="GKM29" s="605"/>
      <c r="GKN29" s="605"/>
      <c r="GKO29" s="605"/>
      <c r="GKP29" s="605"/>
      <c r="GKQ29" s="605"/>
      <c r="GKR29" s="605"/>
      <c r="GKS29" s="605"/>
      <c r="GKT29" s="605"/>
      <c r="GKU29" s="605"/>
      <c r="GKV29" s="605"/>
      <c r="GKW29" s="605"/>
      <c r="GKX29" s="605"/>
      <c r="GKY29" s="605"/>
      <c r="GKZ29" s="605"/>
      <c r="GLA29" s="605"/>
      <c r="GLB29" s="605"/>
      <c r="GLC29" s="605"/>
      <c r="GLD29" s="605"/>
      <c r="GLE29" s="605"/>
      <c r="GLF29" s="605"/>
      <c r="GLG29" s="605"/>
      <c r="GLH29" s="605"/>
      <c r="GLI29" s="605"/>
      <c r="GLJ29" s="605"/>
      <c r="GLK29" s="605"/>
      <c r="GLL29" s="605"/>
      <c r="GLM29" s="605"/>
      <c r="GLN29" s="605"/>
      <c r="GLO29" s="605"/>
      <c r="GLP29" s="605"/>
      <c r="GLQ29" s="605"/>
      <c r="GLR29" s="605"/>
      <c r="GLS29" s="605"/>
      <c r="GLT29" s="605"/>
      <c r="GLU29" s="605"/>
      <c r="GLV29" s="605"/>
      <c r="GLW29" s="605"/>
      <c r="GLX29" s="605"/>
      <c r="GLY29" s="605"/>
      <c r="GLZ29" s="605"/>
      <c r="GMA29" s="605"/>
      <c r="GMB29" s="605"/>
      <c r="GMC29" s="605"/>
      <c r="GMD29" s="605"/>
      <c r="GME29" s="605"/>
      <c r="GMF29" s="605"/>
      <c r="GMG29" s="605"/>
      <c r="GMH29" s="605"/>
      <c r="GMI29" s="605"/>
      <c r="GMJ29" s="605"/>
      <c r="GMK29" s="605"/>
      <c r="GML29" s="605"/>
      <c r="GMM29" s="605"/>
      <c r="GMN29" s="605"/>
      <c r="GMO29" s="605"/>
      <c r="GMP29" s="605"/>
      <c r="GMQ29" s="605"/>
      <c r="GMR29" s="605"/>
      <c r="GMS29" s="605"/>
      <c r="GMT29" s="605"/>
      <c r="GMU29" s="605"/>
      <c r="GMV29" s="605"/>
      <c r="GMW29" s="605"/>
      <c r="GMX29" s="605"/>
      <c r="GMY29" s="605"/>
      <c r="GMZ29" s="605"/>
      <c r="GNA29" s="605"/>
      <c r="GNB29" s="605"/>
      <c r="GNC29" s="605"/>
      <c r="GND29" s="605"/>
      <c r="GNE29" s="605"/>
      <c r="GNF29" s="605"/>
      <c r="GNG29" s="605"/>
      <c r="GNH29" s="605"/>
      <c r="GNI29" s="605"/>
      <c r="GNJ29" s="605"/>
      <c r="GNK29" s="605"/>
      <c r="GNL29" s="605"/>
      <c r="GNM29" s="605"/>
      <c r="GNN29" s="605"/>
      <c r="GNO29" s="605"/>
      <c r="GNP29" s="605"/>
      <c r="GNQ29" s="605"/>
      <c r="GNR29" s="605"/>
      <c r="GNS29" s="605"/>
      <c r="GNT29" s="605"/>
      <c r="GNU29" s="605"/>
      <c r="GNV29" s="605"/>
      <c r="GNW29" s="605"/>
      <c r="GNX29" s="605"/>
      <c r="GNY29" s="605"/>
      <c r="GNZ29" s="605"/>
      <c r="GOA29" s="605"/>
      <c r="GOB29" s="605"/>
      <c r="GOC29" s="605"/>
      <c r="GOD29" s="605"/>
      <c r="GOE29" s="605"/>
      <c r="GOF29" s="605"/>
      <c r="GOG29" s="605"/>
      <c r="GOH29" s="605"/>
      <c r="GOI29" s="605"/>
      <c r="GOJ29" s="605"/>
      <c r="GOK29" s="605"/>
      <c r="GOL29" s="605"/>
      <c r="GOM29" s="605"/>
      <c r="GON29" s="605"/>
      <c r="GOO29" s="605"/>
      <c r="GOP29" s="605"/>
      <c r="GOQ29" s="605"/>
      <c r="GOR29" s="605"/>
      <c r="GOS29" s="605"/>
      <c r="GOT29" s="605"/>
      <c r="GOU29" s="605"/>
      <c r="GOV29" s="605"/>
      <c r="GOW29" s="605"/>
      <c r="GOX29" s="605"/>
      <c r="GOY29" s="605"/>
      <c r="GOZ29" s="605"/>
      <c r="GPA29" s="605"/>
      <c r="GPB29" s="605"/>
      <c r="GPC29" s="605"/>
      <c r="GPD29" s="605"/>
      <c r="GPE29" s="605"/>
      <c r="GPF29" s="605"/>
      <c r="GPG29" s="605"/>
      <c r="GPH29" s="605"/>
      <c r="GPI29" s="605"/>
      <c r="GPJ29" s="605"/>
      <c r="GPK29" s="605"/>
      <c r="GPL29" s="605"/>
      <c r="GPM29" s="605"/>
      <c r="GPN29" s="605"/>
      <c r="GPO29" s="605"/>
      <c r="GPP29" s="605"/>
      <c r="GPQ29" s="605"/>
      <c r="GPR29" s="605"/>
      <c r="GPS29" s="605"/>
      <c r="GPT29" s="605"/>
      <c r="GPU29" s="605"/>
      <c r="GPV29" s="605"/>
      <c r="GPW29" s="605"/>
      <c r="GPX29" s="605"/>
      <c r="GPY29" s="605"/>
      <c r="GPZ29" s="605"/>
      <c r="GQA29" s="605"/>
      <c r="GQB29" s="605"/>
      <c r="GQC29" s="605"/>
      <c r="GQD29" s="605"/>
      <c r="GQE29" s="605"/>
      <c r="GQF29" s="605"/>
      <c r="GQG29" s="605"/>
      <c r="GQH29" s="605"/>
      <c r="GQI29" s="605"/>
      <c r="GQJ29" s="605"/>
      <c r="GQK29" s="605"/>
      <c r="GQL29" s="605"/>
      <c r="GQM29" s="605"/>
      <c r="GQN29" s="605"/>
      <c r="GQO29" s="605"/>
      <c r="GQP29" s="605"/>
      <c r="GQQ29" s="605"/>
      <c r="GQR29" s="605"/>
      <c r="GQS29" s="605"/>
      <c r="GQT29" s="605"/>
      <c r="GQU29" s="605"/>
      <c r="GQV29" s="605"/>
      <c r="GQW29" s="605"/>
      <c r="GQX29" s="605"/>
      <c r="GQY29" s="605"/>
      <c r="GQZ29" s="605"/>
      <c r="GRA29" s="605"/>
      <c r="GRB29" s="605"/>
      <c r="GRC29" s="605"/>
      <c r="GRD29" s="605"/>
      <c r="GRE29" s="605"/>
      <c r="GRF29" s="605"/>
      <c r="GRG29" s="605"/>
      <c r="GRH29" s="605"/>
      <c r="GRI29" s="605"/>
      <c r="GRJ29" s="605"/>
      <c r="GRK29" s="605"/>
      <c r="GRL29" s="605"/>
      <c r="GRM29" s="605"/>
      <c r="GRN29" s="605"/>
      <c r="GRO29" s="605"/>
      <c r="GRP29" s="605"/>
      <c r="GRQ29" s="605"/>
      <c r="GRR29" s="605"/>
      <c r="GRS29" s="605"/>
      <c r="GRT29" s="605"/>
      <c r="GRU29" s="605"/>
      <c r="GRV29" s="605"/>
      <c r="GRW29" s="605"/>
      <c r="GRX29" s="605"/>
      <c r="GRY29" s="605"/>
      <c r="GRZ29" s="605"/>
      <c r="GSA29" s="605"/>
      <c r="GSB29" s="605"/>
      <c r="GSC29" s="605"/>
      <c r="GSD29" s="605"/>
      <c r="GSE29" s="605"/>
      <c r="GSF29" s="605"/>
      <c r="GSG29" s="605"/>
      <c r="GSH29" s="605"/>
      <c r="GSI29" s="605"/>
      <c r="GSJ29" s="605"/>
      <c r="GSK29" s="605"/>
      <c r="GSL29" s="605"/>
      <c r="GSM29" s="605"/>
      <c r="GSN29" s="605"/>
      <c r="GSO29" s="605"/>
      <c r="GSP29" s="605"/>
      <c r="GSQ29" s="605"/>
      <c r="GSR29" s="605"/>
      <c r="GSS29" s="605"/>
      <c r="GST29" s="605"/>
      <c r="GSU29" s="605"/>
      <c r="GSV29" s="605"/>
      <c r="GSW29" s="605"/>
      <c r="GSX29" s="605"/>
      <c r="GSY29" s="605"/>
      <c r="GSZ29" s="605"/>
      <c r="GTA29" s="605"/>
      <c r="GTB29" s="605"/>
      <c r="GTC29" s="605"/>
      <c r="GTD29" s="605"/>
      <c r="GTE29" s="605"/>
      <c r="GTF29" s="605"/>
      <c r="GTG29" s="605"/>
      <c r="GTH29" s="605"/>
      <c r="GTI29" s="605"/>
      <c r="GTJ29" s="605"/>
      <c r="GTK29" s="605"/>
      <c r="GTL29" s="605"/>
      <c r="GTM29" s="605"/>
      <c r="GTN29" s="605"/>
      <c r="GTO29" s="605"/>
      <c r="GTP29" s="605"/>
      <c r="GTQ29" s="605"/>
      <c r="GTR29" s="605"/>
      <c r="GTS29" s="605"/>
      <c r="GTT29" s="605"/>
      <c r="GTU29" s="605"/>
      <c r="GTV29" s="605"/>
      <c r="GTW29" s="605"/>
      <c r="GTX29" s="605"/>
      <c r="GTY29" s="605"/>
      <c r="GTZ29" s="605"/>
      <c r="GUA29" s="605"/>
      <c r="GUB29" s="605"/>
      <c r="GUC29" s="605"/>
      <c r="GUD29" s="605"/>
      <c r="GUE29" s="605"/>
      <c r="GUF29" s="605"/>
      <c r="GUG29" s="605"/>
      <c r="GUH29" s="605"/>
      <c r="GUI29" s="605"/>
      <c r="GUJ29" s="605"/>
      <c r="GUK29" s="605"/>
      <c r="GUL29" s="605"/>
      <c r="GUM29" s="605"/>
      <c r="GUN29" s="605"/>
      <c r="GUO29" s="605"/>
      <c r="GUP29" s="605"/>
      <c r="GUQ29" s="605"/>
      <c r="GUR29" s="605"/>
      <c r="GUS29" s="605"/>
      <c r="GUT29" s="605"/>
      <c r="GUU29" s="605"/>
      <c r="GUV29" s="605"/>
      <c r="GUW29" s="605"/>
      <c r="GUX29" s="605"/>
      <c r="GUY29" s="605"/>
      <c r="GUZ29" s="605"/>
      <c r="GVA29" s="605"/>
      <c r="GVB29" s="605"/>
      <c r="GVC29" s="605"/>
      <c r="GVD29" s="605"/>
      <c r="GVE29" s="605"/>
      <c r="GVF29" s="605"/>
      <c r="GVG29" s="605"/>
      <c r="GVH29" s="605"/>
      <c r="GVI29" s="605"/>
      <c r="GVJ29" s="605"/>
      <c r="GVK29" s="605"/>
      <c r="GVL29" s="605"/>
      <c r="GVM29" s="605"/>
      <c r="GVN29" s="605"/>
      <c r="GVO29" s="605"/>
      <c r="GVP29" s="605"/>
      <c r="GVQ29" s="605"/>
      <c r="GVR29" s="605"/>
      <c r="GVS29" s="605"/>
      <c r="GVT29" s="605"/>
      <c r="GVU29" s="605"/>
      <c r="GVV29" s="605"/>
      <c r="GVW29" s="605"/>
      <c r="GVX29" s="605"/>
      <c r="GVY29" s="605"/>
      <c r="GVZ29" s="605"/>
      <c r="GWA29" s="605"/>
      <c r="GWB29" s="605"/>
      <c r="GWC29" s="605"/>
      <c r="GWD29" s="605"/>
      <c r="GWE29" s="605"/>
      <c r="GWF29" s="605"/>
      <c r="GWG29" s="605"/>
      <c r="GWH29" s="605"/>
      <c r="GWI29" s="605"/>
      <c r="GWJ29" s="605"/>
      <c r="GWK29" s="605"/>
      <c r="GWL29" s="605"/>
      <c r="GWM29" s="605"/>
      <c r="GWN29" s="605"/>
      <c r="GWO29" s="605"/>
      <c r="GWP29" s="605"/>
      <c r="GWQ29" s="605"/>
      <c r="GWR29" s="605"/>
      <c r="GWS29" s="605"/>
      <c r="GWT29" s="605"/>
      <c r="GWU29" s="605"/>
      <c r="GWV29" s="605"/>
      <c r="GWW29" s="605"/>
      <c r="GWX29" s="605"/>
      <c r="GWY29" s="605"/>
      <c r="GWZ29" s="605"/>
      <c r="GXA29" s="605"/>
      <c r="GXB29" s="605"/>
      <c r="GXC29" s="605"/>
      <c r="GXD29" s="605"/>
      <c r="GXE29" s="605"/>
      <c r="GXF29" s="605"/>
      <c r="GXG29" s="605"/>
      <c r="GXH29" s="605"/>
      <c r="GXI29" s="605"/>
      <c r="GXJ29" s="605"/>
      <c r="GXK29" s="605"/>
      <c r="GXL29" s="605"/>
      <c r="GXM29" s="605"/>
      <c r="GXN29" s="605"/>
      <c r="GXO29" s="605"/>
      <c r="GXP29" s="605"/>
      <c r="GXQ29" s="605"/>
      <c r="GXR29" s="605"/>
      <c r="GXS29" s="605"/>
      <c r="GXT29" s="605"/>
      <c r="GXU29" s="605"/>
      <c r="GXV29" s="605"/>
      <c r="GXW29" s="605"/>
      <c r="GXX29" s="605"/>
      <c r="GXY29" s="605"/>
      <c r="GXZ29" s="605"/>
      <c r="GYA29" s="605"/>
      <c r="GYB29" s="605"/>
      <c r="GYC29" s="605"/>
      <c r="GYD29" s="605"/>
      <c r="GYE29" s="605"/>
      <c r="GYF29" s="605"/>
      <c r="GYG29" s="605"/>
      <c r="GYH29" s="605"/>
      <c r="GYI29" s="605"/>
      <c r="GYJ29" s="605"/>
      <c r="GYK29" s="605"/>
      <c r="GYL29" s="605"/>
      <c r="GYM29" s="605"/>
      <c r="GYN29" s="605"/>
      <c r="GYO29" s="605"/>
      <c r="GYP29" s="605"/>
      <c r="GYQ29" s="605"/>
      <c r="GYR29" s="605"/>
      <c r="GYS29" s="605"/>
      <c r="GYT29" s="605"/>
      <c r="GYU29" s="605"/>
      <c r="GYV29" s="605"/>
      <c r="GYW29" s="605"/>
      <c r="GYX29" s="605"/>
      <c r="GYY29" s="605"/>
      <c r="GYZ29" s="605"/>
      <c r="GZA29" s="605"/>
      <c r="GZB29" s="605"/>
      <c r="GZC29" s="605"/>
      <c r="GZD29" s="605"/>
      <c r="GZE29" s="605"/>
      <c r="GZF29" s="605"/>
      <c r="GZG29" s="605"/>
      <c r="GZH29" s="605"/>
      <c r="GZI29" s="605"/>
      <c r="GZJ29" s="605"/>
      <c r="GZK29" s="605"/>
      <c r="GZL29" s="605"/>
      <c r="GZM29" s="605"/>
      <c r="GZN29" s="605"/>
      <c r="GZO29" s="605"/>
      <c r="GZP29" s="605"/>
      <c r="GZQ29" s="605"/>
      <c r="GZR29" s="605"/>
      <c r="GZS29" s="605"/>
      <c r="GZT29" s="605"/>
      <c r="GZU29" s="605"/>
      <c r="GZV29" s="605"/>
      <c r="GZW29" s="605"/>
      <c r="GZX29" s="605"/>
      <c r="GZY29" s="605"/>
      <c r="GZZ29" s="605"/>
      <c r="HAA29" s="605"/>
      <c r="HAB29" s="605"/>
      <c r="HAC29" s="605"/>
      <c r="HAD29" s="605"/>
      <c r="HAE29" s="605"/>
      <c r="HAF29" s="605"/>
      <c r="HAG29" s="605"/>
      <c r="HAH29" s="605"/>
      <c r="HAI29" s="605"/>
      <c r="HAJ29" s="605"/>
      <c r="HAK29" s="605"/>
      <c r="HAL29" s="605"/>
      <c r="HAM29" s="605"/>
      <c r="HAN29" s="605"/>
      <c r="HAO29" s="605"/>
      <c r="HAP29" s="605"/>
      <c r="HAQ29" s="605"/>
      <c r="HAR29" s="605"/>
      <c r="HAS29" s="605"/>
      <c r="HAT29" s="605"/>
      <c r="HAU29" s="605"/>
      <c r="HAV29" s="605"/>
      <c r="HAW29" s="605"/>
      <c r="HAX29" s="605"/>
      <c r="HAY29" s="605"/>
      <c r="HAZ29" s="605"/>
      <c r="HBA29" s="605"/>
      <c r="HBB29" s="605"/>
      <c r="HBC29" s="605"/>
      <c r="HBD29" s="605"/>
      <c r="HBE29" s="605"/>
      <c r="HBF29" s="605"/>
      <c r="HBG29" s="605"/>
      <c r="HBH29" s="605"/>
      <c r="HBI29" s="605"/>
      <c r="HBJ29" s="605"/>
      <c r="HBK29" s="605"/>
      <c r="HBL29" s="605"/>
      <c r="HBM29" s="605"/>
      <c r="HBN29" s="605"/>
      <c r="HBO29" s="605"/>
      <c r="HBP29" s="605"/>
      <c r="HBQ29" s="605"/>
      <c r="HBR29" s="605"/>
      <c r="HBS29" s="605"/>
      <c r="HBT29" s="605"/>
      <c r="HBU29" s="605"/>
      <c r="HBV29" s="605"/>
      <c r="HBW29" s="605"/>
      <c r="HBX29" s="605"/>
      <c r="HBY29" s="605"/>
      <c r="HBZ29" s="605"/>
      <c r="HCA29" s="605"/>
      <c r="HCB29" s="605"/>
      <c r="HCC29" s="605"/>
      <c r="HCD29" s="605"/>
      <c r="HCE29" s="605"/>
      <c r="HCF29" s="605"/>
      <c r="HCG29" s="605"/>
      <c r="HCH29" s="605"/>
      <c r="HCI29" s="605"/>
      <c r="HCJ29" s="605"/>
      <c r="HCK29" s="605"/>
      <c r="HCL29" s="605"/>
      <c r="HCM29" s="605"/>
      <c r="HCN29" s="605"/>
      <c r="HCO29" s="605"/>
      <c r="HCP29" s="605"/>
      <c r="HCQ29" s="605"/>
      <c r="HCR29" s="605"/>
      <c r="HCS29" s="605"/>
      <c r="HCT29" s="605"/>
      <c r="HCU29" s="605"/>
      <c r="HCV29" s="605"/>
      <c r="HCW29" s="605"/>
      <c r="HCX29" s="605"/>
      <c r="HCY29" s="605"/>
      <c r="HCZ29" s="605"/>
      <c r="HDA29" s="605"/>
      <c r="HDB29" s="605"/>
      <c r="HDC29" s="605"/>
      <c r="HDD29" s="605"/>
      <c r="HDE29" s="605"/>
      <c r="HDF29" s="605"/>
      <c r="HDG29" s="605"/>
      <c r="HDH29" s="605"/>
      <c r="HDI29" s="605"/>
      <c r="HDJ29" s="605"/>
      <c r="HDK29" s="605"/>
      <c r="HDL29" s="605"/>
      <c r="HDM29" s="605"/>
      <c r="HDN29" s="605"/>
      <c r="HDO29" s="605"/>
      <c r="HDP29" s="605"/>
      <c r="HDQ29" s="605"/>
      <c r="HDR29" s="605"/>
      <c r="HDS29" s="605"/>
      <c r="HDT29" s="605"/>
      <c r="HDU29" s="605"/>
      <c r="HDV29" s="605"/>
      <c r="HDW29" s="605"/>
      <c r="HDX29" s="605"/>
      <c r="HDY29" s="605"/>
      <c r="HDZ29" s="605"/>
      <c r="HEA29" s="605"/>
      <c r="HEB29" s="605"/>
      <c r="HEC29" s="605"/>
      <c r="HED29" s="605"/>
      <c r="HEE29" s="605"/>
      <c r="HEF29" s="605"/>
      <c r="HEG29" s="605"/>
      <c r="HEH29" s="605"/>
      <c r="HEI29" s="605"/>
      <c r="HEJ29" s="605"/>
      <c r="HEK29" s="605"/>
      <c r="HEL29" s="605"/>
      <c r="HEM29" s="605"/>
      <c r="HEN29" s="605"/>
      <c r="HEO29" s="605"/>
      <c r="HEP29" s="605"/>
      <c r="HEQ29" s="605"/>
      <c r="HER29" s="605"/>
      <c r="HES29" s="605"/>
      <c r="HET29" s="605"/>
      <c r="HEU29" s="605"/>
      <c r="HEV29" s="605"/>
      <c r="HEW29" s="605"/>
      <c r="HEX29" s="605"/>
      <c r="HEY29" s="605"/>
      <c r="HEZ29" s="605"/>
      <c r="HFA29" s="605"/>
      <c r="HFB29" s="605"/>
      <c r="HFC29" s="605"/>
      <c r="HFD29" s="605"/>
      <c r="HFE29" s="605"/>
      <c r="HFF29" s="605"/>
      <c r="HFG29" s="605"/>
      <c r="HFH29" s="605"/>
      <c r="HFI29" s="605"/>
      <c r="HFJ29" s="605"/>
      <c r="HFK29" s="605"/>
      <c r="HFL29" s="605"/>
      <c r="HFM29" s="605"/>
      <c r="HFN29" s="605"/>
      <c r="HFO29" s="605"/>
      <c r="HFP29" s="605"/>
      <c r="HFQ29" s="605"/>
      <c r="HFR29" s="605"/>
      <c r="HFS29" s="605"/>
      <c r="HFT29" s="605"/>
      <c r="HFU29" s="605"/>
      <c r="HFV29" s="605"/>
      <c r="HFW29" s="605"/>
      <c r="HFX29" s="605"/>
      <c r="HFY29" s="605"/>
      <c r="HFZ29" s="605"/>
      <c r="HGA29" s="605"/>
      <c r="HGB29" s="605"/>
      <c r="HGC29" s="605"/>
      <c r="HGD29" s="605"/>
      <c r="HGE29" s="605"/>
      <c r="HGF29" s="605"/>
      <c r="HGG29" s="605"/>
      <c r="HGH29" s="605"/>
      <c r="HGI29" s="605"/>
      <c r="HGJ29" s="605"/>
      <c r="HGK29" s="605"/>
      <c r="HGL29" s="605"/>
      <c r="HGM29" s="605"/>
      <c r="HGN29" s="605"/>
      <c r="HGO29" s="605"/>
      <c r="HGP29" s="605"/>
      <c r="HGQ29" s="605"/>
      <c r="HGR29" s="605"/>
      <c r="HGS29" s="605"/>
      <c r="HGT29" s="605"/>
      <c r="HGU29" s="605"/>
      <c r="HGV29" s="605"/>
      <c r="HGW29" s="605"/>
      <c r="HGX29" s="605"/>
      <c r="HGY29" s="605"/>
      <c r="HGZ29" s="605"/>
      <c r="HHA29" s="605"/>
      <c r="HHB29" s="605"/>
      <c r="HHC29" s="605"/>
      <c r="HHD29" s="605"/>
      <c r="HHE29" s="605"/>
      <c r="HHF29" s="605"/>
      <c r="HHG29" s="605"/>
      <c r="HHH29" s="605"/>
      <c r="HHI29" s="605"/>
      <c r="HHJ29" s="605"/>
      <c r="HHK29" s="605"/>
      <c r="HHL29" s="605"/>
      <c r="HHM29" s="605"/>
      <c r="HHN29" s="605"/>
      <c r="HHO29" s="605"/>
      <c r="HHP29" s="605"/>
      <c r="HHQ29" s="605"/>
      <c r="HHR29" s="605"/>
      <c r="HHS29" s="605"/>
      <c r="HHT29" s="605"/>
      <c r="HHU29" s="605"/>
      <c r="HHV29" s="605"/>
      <c r="HHW29" s="605"/>
      <c r="HHX29" s="605"/>
      <c r="HHY29" s="605"/>
      <c r="HHZ29" s="605"/>
      <c r="HIA29" s="605"/>
      <c r="HIB29" s="605"/>
      <c r="HIC29" s="605"/>
      <c r="HID29" s="605"/>
      <c r="HIE29" s="605"/>
      <c r="HIF29" s="605"/>
      <c r="HIG29" s="605"/>
      <c r="HIH29" s="605"/>
      <c r="HII29" s="605"/>
      <c r="HIJ29" s="605"/>
      <c r="HIK29" s="605"/>
      <c r="HIL29" s="605"/>
      <c r="HIM29" s="605"/>
      <c r="HIN29" s="605"/>
      <c r="HIO29" s="605"/>
      <c r="HIP29" s="605"/>
      <c r="HIQ29" s="605"/>
      <c r="HIR29" s="605"/>
      <c r="HIS29" s="605"/>
      <c r="HIT29" s="605"/>
      <c r="HIU29" s="605"/>
      <c r="HIV29" s="605"/>
      <c r="HIW29" s="605"/>
      <c r="HIX29" s="605"/>
      <c r="HIY29" s="605"/>
      <c r="HIZ29" s="605"/>
      <c r="HJA29" s="605"/>
      <c r="HJB29" s="605"/>
      <c r="HJC29" s="605"/>
      <c r="HJD29" s="605"/>
      <c r="HJE29" s="605"/>
      <c r="HJF29" s="605"/>
      <c r="HJG29" s="605"/>
      <c r="HJH29" s="605"/>
      <c r="HJI29" s="605"/>
      <c r="HJJ29" s="605"/>
      <c r="HJK29" s="605"/>
      <c r="HJL29" s="605"/>
      <c r="HJM29" s="605"/>
      <c r="HJN29" s="605"/>
      <c r="HJO29" s="605"/>
      <c r="HJP29" s="605"/>
      <c r="HJQ29" s="605"/>
      <c r="HJR29" s="605"/>
      <c r="HJS29" s="605"/>
      <c r="HJT29" s="605"/>
      <c r="HJU29" s="605"/>
      <c r="HJV29" s="605"/>
      <c r="HJW29" s="605"/>
      <c r="HJX29" s="605"/>
      <c r="HJY29" s="605"/>
      <c r="HJZ29" s="605"/>
      <c r="HKA29" s="605"/>
      <c r="HKB29" s="605"/>
      <c r="HKC29" s="605"/>
      <c r="HKD29" s="605"/>
      <c r="HKE29" s="605"/>
      <c r="HKF29" s="605"/>
      <c r="HKG29" s="605"/>
      <c r="HKH29" s="605"/>
      <c r="HKI29" s="605"/>
      <c r="HKJ29" s="605"/>
      <c r="HKK29" s="605"/>
      <c r="HKL29" s="605"/>
      <c r="HKM29" s="605"/>
      <c r="HKN29" s="605"/>
      <c r="HKO29" s="605"/>
      <c r="HKP29" s="605"/>
      <c r="HKQ29" s="605"/>
      <c r="HKR29" s="605"/>
      <c r="HKS29" s="605"/>
      <c r="HKT29" s="605"/>
      <c r="HKU29" s="605"/>
      <c r="HKV29" s="605"/>
      <c r="HKW29" s="605"/>
      <c r="HKX29" s="605"/>
      <c r="HKY29" s="605"/>
      <c r="HKZ29" s="605"/>
      <c r="HLA29" s="605"/>
      <c r="HLB29" s="605"/>
      <c r="HLC29" s="605"/>
      <c r="HLD29" s="605"/>
      <c r="HLE29" s="605"/>
      <c r="HLF29" s="605"/>
      <c r="HLG29" s="605"/>
      <c r="HLH29" s="605"/>
      <c r="HLI29" s="605"/>
      <c r="HLJ29" s="605"/>
      <c r="HLK29" s="605"/>
      <c r="HLL29" s="605"/>
      <c r="HLM29" s="605"/>
      <c r="HLN29" s="605"/>
      <c r="HLO29" s="605"/>
      <c r="HLP29" s="605"/>
      <c r="HLQ29" s="605"/>
      <c r="HLR29" s="605"/>
      <c r="HLS29" s="605"/>
      <c r="HLT29" s="605"/>
      <c r="HLU29" s="605"/>
      <c r="HLV29" s="605"/>
      <c r="HLW29" s="605"/>
      <c r="HLX29" s="605"/>
      <c r="HLY29" s="605"/>
      <c r="HLZ29" s="605"/>
      <c r="HMA29" s="605"/>
      <c r="HMB29" s="605"/>
      <c r="HMC29" s="605"/>
      <c r="HMD29" s="605"/>
      <c r="HME29" s="605"/>
      <c r="HMF29" s="605"/>
      <c r="HMG29" s="605"/>
      <c r="HMH29" s="605"/>
      <c r="HMI29" s="605"/>
      <c r="HMJ29" s="605"/>
      <c r="HMK29" s="605"/>
      <c r="HML29" s="605"/>
      <c r="HMM29" s="605"/>
      <c r="HMN29" s="605"/>
      <c r="HMO29" s="605"/>
      <c r="HMP29" s="605"/>
      <c r="HMQ29" s="605"/>
      <c r="HMR29" s="605"/>
      <c r="HMS29" s="605"/>
      <c r="HMT29" s="605"/>
      <c r="HMU29" s="605"/>
      <c r="HMV29" s="605"/>
      <c r="HMW29" s="605"/>
      <c r="HMX29" s="605"/>
      <c r="HMY29" s="605"/>
      <c r="HMZ29" s="605"/>
      <c r="HNA29" s="605"/>
      <c r="HNB29" s="605"/>
      <c r="HNC29" s="605"/>
      <c r="HND29" s="605"/>
      <c r="HNE29" s="605"/>
      <c r="HNF29" s="605"/>
      <c r="HNG29" s="605"/>
      <c r="HNH29" s="605"/>
      <c r="HNI29" s="605"/>
      <c r="HNJ29" s="605"/>
      <c r="HNK29" s="605"/>
      <c r="HNL29" s="605"/>
      <c r="HNM29" s="605"/>
      <c r="HNN29" s="605"/>
      <c r="HNO29" s="605"/>
      <c r="HNP29" s="605"/>
      <c r="HNQ29" s="605"/>
      <c r="HNR29" s="605"/>
      <c r="HNS29" s="605"/>
      <c r="HNT29" s="605"/>
      <c r="HNU29" s="605"/>
      <c r="HNV29" s="605"/>
      <c r="HNW29" s="605"/>
      <c r="HNX29" s="605"/>
      <c r="HNY29" s="605"/>
      <c r="HNZ29" s="605"/>
      <c r="HOA29" s="605"/>
      <c r="HOB29" s="605"/>
      <c r="HOC29" s="605"/>
      <c r="HOD29" s="605"/>
      <c r="HOE29" s="605"/>
      <c r="HOF29" s="605"/>
      <c r="HOG29" s="605"/>
      <c r="HOH29" s="605"/>
      <c r="HOI29" s="605"/>
      <c r="HOJ29" s="605"/>
      <c r="HOK29" s="605"/>
      <c r="HOL29" s="605"/>
      <c r="HOM29" s="605"/>
      <c r="HON29" s="605"/>
      <c r="HOO29" s="605"/>
      <c r="HOP29" s="605"/>
      <c r="HOQ29" s="605"/>
      <c r="HOR29" s="605"/>
      <c r="HOS29" s="605"/>
      <c r="HOT29" s="605"/>
      <c r="HOU29" s="605"/>
      <c r="HOV29" s="605"/>
      <c r="HOW29" s="605"/>
      <c r="HOX29" s="605"/>
      <c r="HOY29" s="605"/>
      <c r="HOZ29" s="605"/>
      <c r="HPA29" s="605"/>
      <c r="HPB29" s="605"/>
      <c r="HPC29" s="605"/>
      <c r="HPD29" s="605"/>
      <c r="HPE29" s="605"/>
      <c r="HPF29" s="605"/>
      <c r="HPG29" s="605"/>
      <c r="HPH29" s="605"/>
      <c r="HPI29" s="605"/>
      <c r="HPJ29" s="605"/>
      <c r="HPK29" s="605"/>
      <c r="HPL29" s="605"/>
      <c r="HPM29" s="605"/>
      <c r="HPN29" s="605"/>
      <c r="HPO29" s="605"/>
      <c r="HPP29" s="605"/>
      <c r="HPQ29" s="605"/>
      <c r="HPR29" s="605"/>
      <c r="HPS29" s="605"/>
      <c r="HPT29" s="605"/>
      <c r="HPU29" s="605"/>
      <c r="HPV29" s="605"/>
      <c r="HPW29" s="605"/>
      <c r="HPX29" s="605"/>
      <c r="HPY29" s="605"/>
      <c r="HPZ29" s="605"/>
      <c r="HQA29" s="605"/>
      <c r="HQB29" s="605"/>
      <c r="HQC29" s="605"/>
      <c r="HQD29" s="605"/>
      <c r="HQE29" s="605"/>
      <c r="HQF29" s="605"/>
      <c r="HQG29" s="605"/>
      <c r="HQH29" s="605"/>
      <c r="HQI29" s="605"/>
      <c r="HQJ29" s="605"/>
      <c r="HQK29" s="605"/>
      <c r="HQL29" s="605"/>
      <c r="HQM29" s="605"/>
      <c r="HQN29" s="605"/>
      <c r="HQO29" s="605"/>
      <c r="HQP29" s="605"/>
      <c r="HQQ29" s="605"/>
      <c r="HQR29" s="605"/>
      <c r="HQS29" s="605"/>
      <c r="HQT29" s="605"/>
      <c r="HQU29" s="605"/>
      <c r="HQV29" s="605"/>
      <c r="HQW29" s="605"/>
      <c r="HQX29" s="605"/>
      <c r="HQY29" s="605"/>
      <c r="HQZ29" s="605"/>
      <c r="HRA29" s="605"/>
      <c r="HRB29" s="605"/>
      <c r="HRC29" s="605"/>
      <c r="HRD29" s="605"/>
      <c r="HRE29" s="605"/>
      <c r="HRF29" s="605"/>
      <c r="HRG29" s="605"/>
      <c r="HRH29" s="605"/>
      <c r="HRI29" s="605"/>
      <c r="HRJ29" s="605"/>
      <c r="HRK29" s="605"/>
      <c r="HRL29" s="605"/>
      <c r="HRM29" s="605"/>
      <c r="HRN29" s="605"/>
      <c r="HRO29" s="605"/>
      <c r="HRP29" s="605"/>
      <c r="HRQ29" s="605"/>
      <c r="HRR29" s="605"/>
      <c r="HRS29" s="605"/>
      <c r="HRT29" s="605"/>
      <c r="HRU29" s="605"/>
      <c r="HRV29" s="605"/>
      <c r="HRW29" s="605"/>
      <c r="HRX29" s="605"/>
      <c r="HRY29" s="605"/>
      <c r="HRZ29" s="605"/>
      <c r="HSA29" s="605"/>
      <c r="HSB29" s="605"/>
      <c r="HSC29" s="605"/>
      <c r="HSD29" s="605"/>
      <c r="HSE29" s="605"/>
      <c r="HSF29" s="605"/>
      <c r="HSG29" s="605"/>
      <c r="HSH29" s="605"/>
      <c r="HSI29" s="605"/>
      <c r="HSJ29" s="605"/>
      <c r="HSK29" s="605"/>
      <c r="HSL29" s="605"/>
      <c r="HSM29" s="605"/>
      <c r="HSN29" s="605"/>
      <c r="HSO29" s="605"/>
      <c r="HSP29" s="605"/>
      <c r="HSQ29" s="605"/>
      <c r="HSR29" s="605"/>
      <c r="HSS29" s="605"/>
      <c r="HST29" s="605"/>
      <c r="HSU29" s="605"/>
      <c r="HSV29" s="605"/>
      <c r="HSW29" s="605"/>
      <c r="HSX29" s="605"/>
      <c r="HSY29" s="605"/>
      <c r="HSZ29" s="605"/>
      <c r="HTA29" s="605"/>
      <c r="HTB29" s="605"/>
      <c r="HTC29" s="605"/>
      <c r="HTD29" s="605"/>
      <c r="HTE29" s="605"/>
      <c r="HTF29" s="605"/>
      <c r="HTG29" s="605"/>
      <c r="HTH29" s="605"/>
      <c r="HTI29" s="605"/>
      <c r="HTJ29" s="605"/>
      <c r="HTK29" s="605"/>
      <c r="HTL29" s="605"/>
      <c r="HTM29" s="605"/>
      <c r="HTN29" s="605"/>
      <c r="HTO29" s="605"/>
      <c r="HTP29" s="605"/>
      <c r="HTQ29" s="605"/>
      <c r="HTR29" s="605"/>
      <c r="HTS29" s="605"/>
      <c r="HTT29" s="605"/>
      <c r="HTU29" s="605"/>
      <c r="HTV29" s="605"/>
      <c r="HTW29" s="605"/>
      <c r="HTX29" s="605"/>
      <c r="HTY29" s="605"/>
      <c r="HTZ29" s="605"/>
      <c r="HUA29" s="605"/>
      <c r="HUB29" s="605"/>
      <c r="HUC29" s="605"/>
      <c r="HUD29" s="605"/>
      <c r="HUE29" s="605"/>
      <c r="HUF29" s="605"/>
      <c r="HUG29" s="605"/>
      <c r="HUH29" s="605"/>
      <c r="HUI29" s="605"/>
      <c r="HUJ29" s="605"/>
      <c r="HUK29" s="605"/>
      <c r="HUL29" s="605"/>
      <c r="HUM29" s="605"/>
      <c r="HUN29" s="605"/>
      <c r="HUO29" s="605"/>
      <c r="HUP29" s="605"/>
      <c r="HUQ29" s="605"/>
      <c r="HUR29" s="605"/>
      <c r="HUS29" s="605"/>
      <c r="HUT29" s="605"/>
      <c r="HUU29" s="605"/>
      <c r="HUV29" s="605"/>
      <c r="HUW29" s="605"/>
      <c r="HUX29" s="605"/>
      <c r="HUY29" s="605"/>
      <c r="HUZ29" s="605"/>
      <c r="HVA29" s="605"/>
      <c r="HVB29" s="605"/>
      <c r="HVC29" s="605"/>
      <c r="HVD29" s="605"/>
      <c r="HVE29" s="605"/>
      <c r="HVF29" s="605"/>
      <c r="HVG29" s="605"/>
    </row>
    <row r="30" spans="1:5987" s="606" customFormat="1" hidden="1" x14ac:dyDescent="0.2">
      <c r="A30" s="334" t="s">
        <v>207</v>
      </c>
      <c r="B30" s="611"/>
      <c r="C30" s="611"/>
      <c r="D30" s="611" t="e">
        <f t="shared" ref="D30" si="78">C30/B30*100</f>
        <v>#DIV/0!</v>
      </c>
      <c r="E30" s="611"/>
      <c r="F30" s="611"/>
      <c r="G30" s="611" t="e">
        <f t="shared" ref="G30" si="79">F30/E30*100</f>
        <v>#DIV/0!</v>
      </c>
      <c r="H30" s="611"/>
      <c r="I30" s="611"/>
      <c r="J30" s="611" t="e">
        <f t="shared" ref="J30" si="80">I30/H30*100</f>
        <v>#DIV/0!</v>
      </c>
      <c r="K30" s="611"/>
      <c r="L30" s="611"/>
      <c r="M30" s="611" t="e">
        <f t="shared" ref="M30" si="81">L30/K30*100</f>
        <v>#DIV/0!</v>
      </c>
      <c r="N30" s="611"/>
      <c r="O30" s="611"/>
      <c r="P30" s="611" t="e">
        <f t="shared" ref="P30" si="82">O30/N30*100</f>
        <v>#DIV/0!</v>
      </c>
      <c r="Q30" s="382"/>
      <c r="R30" s="382"/>
      <c r="S30" s="372"/>
      <c r="T30" s="382"/>
      <c r="U30" s="382"/>
      <c r="V30" s="372"/>
      <c r="W30" s="382"/>
      <c r="X30" s="382"/>
      <c r="Y30" s="382"/>
      <c r="Z30" s="382"/>
      <c r="AA30" s="382"/>
      <c r="AB30" s="382"/>
      <c r="AC30" s="610"/>
      <c r="AD30" s="610"/>
      <c r="AE30" s="410"/>
      <c r="AF30" s="347"/>
      <c r="AG30" s="347"/>
      <c r="AH30" s="604"/>
      <c r="AI30" s="347"/>
      <c r="AJ30" s="347"/>
      <c r="AK30" s="604"/>
      <c r="AL30" s="347"/>
      <c r="AM30" s="347"/>
      <c r="AN30" s="604"/>
      <c r="AO30" s="347"/>
      <c r="AP30" s="347"/>
      <c r="AQ30" s="347"/>
      <c r="AR30" s="347"/>
      <c r="AS30" s="347"/>
      <c r="AT30" s="604"/>
      <c r="AU30" s="347"/>
      <c r="AV30" s="347"/>
      <c r="AW30" s="604"/>
      <c r="AX30" s="347"/>
      <c r="AY30" s="347"/>
      <c r="AZ30" s="604"/>
      <c r="BA30" s="347"/>
      <c r="BB30" s="347"/>
      <c r="BC30" s="604"/>
      <c r="BD30" s="347"/>
      <c r="BE30" s="347"/>
      <c r="BF30" s="347"/>
      <c r="BG30" s="347"/>
      <c r="BH30" s="347"/>
      <c r="BI30" s="604"/>
      <c r="BJ30" s="347"/>
      <c r="BK30" s="347"/>
      <c r="BL30" s="604"/>
      <c r="BM30" s="347"/>
      <c r="BN30" s="347"/>
      <c r="BO30" s="604"/>
      <c r="BP30" s="347"/>
      <c r="BQ30" s="347"/>
      <c r="BR30" s="604"/>
      <c r="BS30" s="347"/>
      <c r="BT30" s="347"/>
      <c r="BU30" s="347"/>
      <c r="BV30" s="347"/>
      <c r="BW30" s="347"/>
      <c r="BX30" s="604"/>
      <c r="BY30" s="347"/>
      <c r="BZ30" s="347"/>
      <c r="CA30" s="604"/>
      <c r="CB30" s="347"/>
      <c r="CC30" s="347"/>
      <c r="CD30" s="604"/>
      <c r="CE30" s="347"/>
      <c r="CF30" s="347"/>
      <c r="CG30" s="604"/>
      <c r="CH30" s="347"/>
      <c r="CI30" s="347"/>
      <c r="CJ30" s="347"/>
      <c r="CK30" s="347"/>
      <c r="CL30" s="347"/>
      <c r="CM30" s="604"/>
      <c r="CN30" s="605"/>
      <c r="CO30" s="605"/>
      <c r="CP30" s="605"/>
      <c r="CQ30" s="605"/>
      <c r="CR30" s="605"/>
      <c r="CS30" s="605"/>
      <c r="CT30" s="605"/>
      <c r="CU30" s="605"/>
      <c r="CV30" s="605"/>
      <c r="CW30" s="605"/>
      <c r="CX30" s="605"/>
      <c r="CY30" s="605"/>
      <c r="CZ30" s="605"/>
      <c r="DA30" s="605"/>
      <c r="DB30" s="605"/>
      <c r="DC30" s="605"/>
      <c r="DD30" s="605"/>
      <c r="DE30" s="605"/>
      <c r="DF30" s="605"/>
      <c r="DG30" s="605"/>
      <c r="DH30" s="605"/>
      <c r="DI30" s="605"/>
      <c r="DJ30" s="605"/>
      <c r="DK30" s="605"/>
      <c r="DL30" s="605"/>
      <c r="DM30" s="605"/>
      <c r="DN30" s="605"/>
      <c r="DO30" s="605"/>
      <c r="DP30" s="605"/>
      <c r="DQ30" s="605"/>
      <c r="DR30" s="605"/>
      <c r="DS30" s="605"/>
      <c r="DT30" s="605"/>
      <c r="DU30" s="605"/>
      <c r="DV30" s="605"/>
      <c r="DW30" s="605"/>
      <c r="DX30" s="605"/>
      <c r="DY30" s="605"/>
      <c r="DZ30" s="605"/>
      <c r="EA30" s="605"/>
      <c r="EB30" s="605"/>
      <c r="EC30" s="605"/>
      <c r="ED30" s="605"/>
      <c r="EE30" s="605"/>
      <c r="EF30" s="605"/>
      <c r="EG30" s="605"/>
      <c r="EH30" s="605"/>
      <c r="EI30" s="605"/>
      <c r="EJ30" s="605"/>
      <c r="EK30" s="605"/>
      <c r="EL30" s="605"/>
      <c r="EM30" s="605"/>
      <c r="EN30" s="605"/>
      <c r="EO30" s="605"/>
      <c r="EP30" s="605"/>
      <c r="EQ30" s="605"/>
      <c r="ER30" s="605"/>
      <c r="ES30" s="605"/>
      <c r="ET30" s="605"/>
      <c r="EU30" s="605"/>
      <c r="EV30" s="605"/>
      <c r="EW30" s="605"/>
      <c r="EX30" s="605"/>
      <c r="EY30" s="605"/>
      <c r="EZ30" s="605"/>
      <c r="FA30" s="605"/>
      <c r="FB30" s="605"/>
      <c r="FC30" s="605"/>
      <c r="FD30" s="605"/>
      <c r="FE30" s="605"/>
      <c r="FF30" s="605"/>
      <c r="FG30" s="605"/>
      <c r="FH30" s="605"/>
      <c r="FI30" s="605"/>
      <c r="FJ30" s="605"/>
      <c r="FK30" s="605"/>
      <c r="FL30" s="605"/>
      <c r="FM30" s="605"/>
      <c r="FN30" s="605"/>
      <c r="FO30" s="605"/>
      <c r="FP30" s="605"/>
      <c r="FQ30" s="605"/>
      <c r="FR30" s="605"/>
      <c r="FS30" s="605"/>
      <c r="FT30" s="605"/>
      <c r="FU30" s="605"/>
      <c r="FV30" s="605"/>
      <c r="FW30" s="605"/>
      <c r="FX30" s="605"/>
      <c r="FY30" s="605"/>
      <c r="FZ30" s="605"/>
      <c r="GA30" s="605"/>
      <c r="GB30" s="605"/>
      <c r="GC30" s="605"/>
      <c r="GD30" s="605"/>
      <c r="GE30" s="605"/>
      <c r="GF30" s="605"/>
      <c r="GG30" s="605"/>
      <c r="GH30" s="605"/>
      <c r="GI30" s="605"/>
      <c r="GJ30" s="605"/>
      <c r="GK30" s="605"/>
      <c r="GL30" s="605"/>
      <c r="GM30" s="605"/>
      <c r="GN30" s="605"/>
      <c r="GO30" s="605"/>
      <c r="GP30" s="605"/>
      <c r="GQ30" s="605"/>
      <c r="GR30" s="605"/>
      <c r="GS30" s="605"/>
      <c r="GT30" s="605"/>
      <c r="GU30" s="605"/>
      <c r="GV30" s="605"/>
      <c r="GW30" s="605"/>
      <c r="GX30" s="605"/>
      <c r="GY30" s="605"/>
      <c r="GZ30" s="605"/>
      <c r="HA30" s="605"/>
      <c r="HB30" s="605"/>
      <c r="HC30" s="605"/>
      <c r="HD30" s="605"/>
      <c r="HE30" s="605"/>
      <c r="HF30" s="605"/>
      <c r="HG30" s="605"/>
      <c r="HH30" s="605"/>
      <c r="HI30" s="605"/>
      <c r="HJ30" s="605"/>
      <c r="HK30" s="605"/>
      <c r="HL30" s="605"/>
      <c r="HM30" s="605"/>
      <c r="HN30" s="605"/>
      <c r="HO30" s="605"/>
      <c r="HP30" s="605"/>
      <c r="HQ30" s="605"/>
      <c r="HR30" s="605"/>
      <c r="HS30" s="605"/>
      <c r="HT30" s="605"/>
      <c r="HU30" s="605"/>
      <c r="HV30" s="605"/>
      <c r="HW30" s="605"/>
      <c r="HX30" s="605"/>
      <c r="HY30" s="605"/>
      <c r="HZ30" s="605"/>
      <c r="IA30" s="605"/>
      <c r="IB30" s="605"/>
      <c r="IC30" s="605"/>
      <c r="ID30" s="605"/>
      <c r="IE30" s="605"/>
      <c r="IF30" s="605"/>
      <c r="IG30" s="605"/>
      <c r="IH30" s="605"/>
      <c r="II30" s="605"/>
      <c r="IJ30" s="605"/>
      <c r="IK30" s="605"/>
      <c r="IL30" s="605"/>
      <c r="IM30" s="605"/>
      <c r="IN30" s="605"/>
      <c r="IO30" s="605"/>
      <c r="IP30" s="605"/>
      <c r="IQ30" s="605"/>
      <c r="IR30" s="605"/>
      <c r="IS30" s="605"/>
      <c r="IT30" s="605"/>
      <c r="IU30" s="605"/>
      <c r="IV30" s="605"/>
      <c r="IW30" s="605"/>
      <c r="IX30" s="605"/>
      <c r="IY30" s="605"/>
      <c r="IZ30" s="605"/>
      <c r="JA30" s="605"/>
      <c r="JB30" s="605"/>
      <c r="JC30" s="605"/>
      <c r="JD30" s="605"/>
      <c r="JE30" s="605"/>
      <c r="JF30" s="605"/>
      <c r="JG30" s="605"/>
      <c r="JH30" s="605"/>
      <c r="JI30" s="605"/>
      <c r="JJ30" s="605"/>
      <c r="JK30" s="605"/>
      <c r="JL30" s="605"/>
      <c r="JM30" s="605"/>
      <c r="JN30" s="605"/>
      <c r="JO30" s="605"/>
      <c r="JP30" s="605"/>
      <c r="JQ30" s="605"/>
      <c r="JR30" s="605"/>
      <c r="JS30" s="605"/>
      <c r="JT30" s="605"/>
      <c r="JU30" s="605"/>
      <c r="JV30" s="605"/>
      <c r="JW30" s="605"/>
      <c r="JX30" s="605"/>
      <c r="JY30" s="605"/>
      <c r="JZ30" s="605"/>
      <c r="KA30" s="605"/>
      <c r="KB30" s="605"/>
      <c r="KC30" s="605"/>
      <c r="KD30" s="605"/>
      <c r="KE30" s="605"/>
      <c r="KF30" s="605"/>
      <c r="KG30" s="605"/>
      <c r="KH30" s="605"/>
      <c r="KI30" s="605"/>
      <c r="KJ30" s="605"/>
      <c r="KK30" s="605"/>
      <c r="KL30" s="605"/>
      <c r="KM30" s="605"/>
      <c r="KN30" s="605"/>
      <c r="KO30" s="605"/>
      <c r="KP30" s="605"/>
      <c r="KQ30" s="605"/>
      <c r="KR30" s="605"/>
      <c r="KS30" s="605"/>
      <c r="KT30" s="605"/>
      <c r="KU30" s="605"/>
      <c r="KV30" s="605"/>
      <c r="KW30" s="605"/>
      <c r="KX30" s="605"/>
      <c r="KY30" s="605"/>
      <c r="KZ30" s="605"/>
      <c r="LA30" s="605"/>
      <c r="LB30" s="605"/>
      <c r="LC30" s="605"/>
      <c r="LD30" s="605"/>
      <c r="LE30" s="605"/>
      <c r="LF30" s="605"/>
      <c r="LG30" s="605"/>
      <c r="LH30" s="605"/>
      <c r="LI30" s="605"/>
      <c r="LJ30" s="605"/>
      <c r="LK30" s="605"/>
      <c r="LL30" s="605"/>
      <c r="LM30" s="605"/>
      <c r="LN30" s="605"/>
      <c r="LO30" s="605"/>
      <c r="LP30" s="605"/>
      <c r="LQ30" s="605"/>
      <c r="LR30" s="605"/>
      <c r="LS30" s="605"/>
      <c r="LT30" s="605"/>
      <c r="LU30" s="605"/>
      <c r="LV30" s="605"/>
      <c r="LW30" s="605"/>
      <c r="LX30" s="605"/>
      <c r="LY30" s="605"/>
      <c r="LZ30" s="605"/>
      <c r="MA30" s="605"/>
      <c r="MB30" s="605"/>
      <c r="MC30" s="605"/>
      <c r="MD30" s="605"/>
      <c r="ME30" s="605"/>
      <c r="MF30" s="605"/>
      <c r="MG30" s="605"/>
      <c r="MH30" s="605"/>
      <c r="MI30" s="605"/>
      <c r="MJ30" s="605"/>
      <c r="MK30" s="605"/>
      <c r="ML30" s="605"/>
      <c r="MM30" s="605"/>
      <c r="MN30" s="605"/>
      <c r="MO30" s="605"/>
      <c r="MP30" s="605"/>
      <c r="MQ30" s="605"/>
      <c r="MR30" s="605"/>
      <c r="MS30" s="605"/>
      <c r="MT30" s="605"/>
      <c r="MU30" s="605"/>
      <c r="MV30" s="605"/>
      <c r="MW30" s="605"/>
      <c r="MX30" s="605"/>
      <c r="MY30" s="605"/>
      <c r="MZ30" s="605"/>
      <c r="NA30" s="605"/>
      <c r="NB30" s="605"/>
      <c r="NC30" s="605"/>
      <c r="ND30" s="605"/>
      <c r="NE30" s="605"/>
      <c r="NF30" s="605"/>
      <c r="NG30" s="605"/>
      <c r="NH30" s="605"/>
      <c r="NI30" s="605"/>
      <c r="NJ30" s="605"/>
      <c r="NK30" s="605"/>
      <c r="NL30" s="605"/>
      <c r="NM30" s="605"/>
      <c r="NN30" s="605"/>
      <c r="NO30" s="605"/>
      <c r="NP30" s="605"/>
      <c r="NQ30" s="605"/>
      <c r="NR30" s="605"/>
      <c r="NS30" s="605"/>
      <c r="NT30" s="605"/>
      <c r="NU30" s="605"/>
      <c r="NV30" s="605"/>
      <c r="NW30" s="605"/>
      <c r="NX30" s="605"/>
      <c r="NY30" s="605"/>
      <c r="NZ30" s="605"/>
      <c r="OA30" s="605"/>
      <c r="OB30" s="605"/>
      <c r="OC30" s="605"/>
      <c r="OD30" s="605"/>
      <c r="OE30" s="605"/>
      <c r="OF30" s="605"/>
      <c r="OG30" s="605"/>
      <c r="OH30" s="605"/>
      <c r="OI30" s="605"/>
      <c r="OJ30" s="605"/>
      <c r="OK30" s="605"/>
      <c r="OL30" s="605"/>
      <c r="OM30" s="605"/>
      <c r="ON30" s="605"/>
      <c r="OO30" s="605"/>
      <c r="OP30" s="605"/>
      <c r="OQ30" s="605"/>
      <c r="OR30" s="605"/>
      <c r="OS30" s="605"/>
      <c r="OT30" s="605"/>
      <c r="OU30" s="605"/>
      <c r="OV30" s="605"/>
      <c r="OW30" s="605"/>
      <c r="OX30" s="605"/>
      <c r="OY30" s="605"/>
      <c r="OZ30" s="605"/>
      <c r="PA30" s="605"/>
      <c r="PB30" s="605"/>
      <c r="PC30" s="605"/>
      <c r="PD30" s="605"/>
      <c r="PE30" s="605"/>
      <c r="PF30" s="605"/>
      <c r="PG30" s="605"/>
      <c r="PH30" s="605"/>
      <c r="PI30" s="605"/>
      <c r="PJ30" s="605"/>
      <c r="PK30" s="605"/>
      <c r="PL30" s="605"/>
      <c r="PM30" s="605"/>
      <c r="PN30" s="605"/>
      <c r="PO30" s="605"/>
      <c r="PP30" s="605"/>
      <c r="PQ30" s="605"/>
      <c r="PR30" s="605"/>
      <c r="PS30" s="605"/>
      <c r="PT30" s="605"/>
      <c r="PU30" s="605"/>
      <c r="PV30" s="605"/>
      <c r="PW30" s="605"/>
      <c r="PX30" s="605"/>
      <c r="PY30" s="605"/>
      <c r="PZ30" s="605"/>
      <c r="QA30" s="605"/>
      <c r="QB30" s="605"/>
      <c r="QC30" s="605"/>
      <c r="QD30" s="605"/>
      <c r="QE30" s="605"/>
      <c r="QF30" s="605"/>
      <c r="QG30" s="605"/>
      <c r="QH30" s="605"/>
      <c r="QI30" s="605"/>
      <c r="QJ30" s="605"/>
      <c r="QK30" s="605"/>
      <c r="QL30" s="605"/>
      <c r="QM30" s="605"/>
      <c r="QN30" s="605"/>
      <c r="QO30" s="605"/>
      <c r="QP30" s="605"/>
      <c r="QQ30" s="605"/>
      <c r="QR30" s="605"/>
      <c r="QS30" s="605"/>
      <c r="QT30" s="605"/>
      <c r="QU30" s="605"/>
      <c r="QV30" s="605"/>
      <c r="QW30" s="605"/>
      <c r="QX30" s="605"/>
      <c r="QY30" s="605"/>
      <c r="QZ30" s="605"/>
      <c r="RA30" s="605"/>
      <c r="RB30" s="605"/>
      <c r="RC30" s="605"/>
      <c r="RD30" s="605"/>
      <c r="RE30" s="605"/>
      <c r="RF30" s="605"/>
      <c r="RG30" s="605"/>
      <c r="RH30" s="605"/>
      <c r="RI30" s="605"/>
      <c r="RJ30" s="605"/>
      <c r="RK30" s="605"/>
      <c r="RL30" s="605"/>
      <c r="RM30" s="605"/>
      <c r="RN30" s="605"/>
      <c r="RO30" s="605"/>
      <c r="RP30" s="605"/>
      <c r="RQ30" s="605"/>
      <c r="RR30" s="605"/>
      <c r="RS30" s="605"/>
      <c r="RT30" s="605"/>
      <c r="RU30" s="605"/>
      <c r="RV30" s="605"/>
      <c r="RW30" s="605"/>
      <c r="RX30" s="605"/>
      <c r="RY30" s="605"/>
      <c r="RZ30" s="605"/>
      <c r="SA30" s="605"/>
      <c r="SB30" s="605"/>
      <c r="SC30" s="605"/>
      <c r="SD30" s="605"/>
      <c r="SE30" s="605"/>
      <c r="SF30" s="605"/>
      <c r="SG30" s="605"/>
      <c r="SH30" s="605"/>
      <c r="SI30" s="605"/>
      <c r="SJ30" s="605"/>
      <c r="SK30" s="605"/>
      <c r="SL30" s="605"/>
      <c r="SM30" s="605"/>
      <c r="SN30" s="605"/>
      <c r="SO30" s="605"/>
      <c r="SP30" s="605"/>
      <c r="SQ30" s="605"/>
      <c r="SR30" s="605"/>
      <c r="SS30" s="605"/>
      <c r="ST30" s="605"/>
      <c r="SU30" s="605"/>
      <c r="SV30" s="605"/>
      <c r="SW30" s="605"/>
      <c r="SX30" s="605"/>
      <c r="SY30" s="605"/>
      <c r="SZ30" s="605"/>
      <c r="TA30" s="605"/>
      <c r="TB30" s="605"/>
      <c r="TC30" s="605"/>
      <c r="TD30" s="605"/>
      <c r="TE30" s="605"/>
      <c r="TF30" s="605"/>
      <c r="TG30" s="605"/>
      <c r="TH30" s="605"/>
      <c r="TI30" s="605"/>
      <c r="TJ30" s="605"/>
      <c r="TK30" s="605"/>
      <c r="TL30" s="605"/>
      <c r="TM30" s="605"/>
      <c r="TN30" s="605"/>
      <c r="TO30" s="605"/>
      <c r="TP30" s="605"/>
      <c r="TQ30" s="605"/>
      <c r="TR30" s="605"/>
      <c r="TS30" s="605"/>
      <c r="TT30" s="605"/>
      <c r="TU30" s="605"/>
      <c r="TV30" s="605"/>
      <c r="TW30" s="605"/>
      <c r="TX30" s="605"/>
      <c r="TY30" s="605"/>
      <c r="TZ30" s="605"/>
      <c r="UA30" s="605"/>
      <c r="UB30" s="605"/>
      <c r="UC30" s="605"/>
      <c r="UD30" s="605"/>
      <c r="UE30" s="605"/>
      <c r="UF30" s="605"/>
      <c r="UG30" s="605"/>
      <c r="UH30" s="605"/>
      <c r="UI30" s="605"/>
      <c r="UJ30" s="605"/>
      <c r="UK30" s="605"/>
      <c r="UL30" s="605"/>
      <c r="UM30" s="605"/>
      <c r="UN30" s="605"/>
      <c r="UO30" s="605"/>
      <c r="UP30" s="605"/>
      <c r="UQ30" s="605"/>
      <c r="UR30" s="605"/>
      <c r="US30" s="605"/>
      <c r="UT30" s="605"/>
      <c r="UU30" s="605"/>
      <c r="UV30" s="605"/>
      <c r="UW30" s="605"/>
      <c r="UX30" s="605"/>
      <c r="UY30" s="605"/>
      <c r="UZ30" s="605"/>
      <c r="VA30" s="605"/>
      <c r="VB30" s="605"/>
      <c r="VC30" s="605"/>
      <c r="VD30" s="605"/>
      <c r="VE30" s="605"/>
      <c r="VF30" s="605"/>
      <c r="VG30" s="605"/>
      <c r="VH30" s="605"/>
      <c r="VI30" s="605"/>
      <c r="VJ30" s="605"/>
      <c r="VK30" s="605"/>
      <c r="VL30" s="605"/>
      <c r="VM30" s="605"/>
      <c r="VN30" s="605"/>
      <c r="VO30" s="605"/>
      <c r="VP30" s="605"/>
      <c r="VQ30" s="605"/>
      <c r="VR30" s="605"/>
      <c r="VS30" s="605"/>
      <c r="VT30" s="605"/>
      <c r="VU30" s="605"/>
      <c r="VV30" s="605"/>
      <c r="VW30" s="605"/>
      <c r="VX30" s="605"/>
      <c r="VY30" s="605"/>
      <c r="VZ30" s="605"/>
      <c r="WA30" s="605"/>
      <c r="WB30" s="605"/>
      <c r="WC30" s="605"/>
      <c r="WD30" s="605"/>
      <c r="WE30" s="605"/>
      <c r="WF30" s="605"/>
      <c r="WG30" s="605"/>
      <c r="WH30" s="605"/>
      <c r="WI30" s="605"/>
      <c r="WJ30" s="605"/>
      <c r="WK30" s="605"/>
      <c r="WL30" s="605"/>
      <c r="WM30" s="605"/>
      <c r="WN30" s="605"/>
      <c r="WO30" s="605"/>
      <c r="WP30" s="605"/>
      <c r="WQ30" s="605"/>
      <c r="WR30" s="605"/>
      <c r="WS30" s="605"/>
      <c r="WT30" s="605"/>
      <c r="WU30" s="605"/>
      <c r="WV30" s="605"/>
      <c r="WW30" s="605"/>
      <c r="WX30" s="605"/>
      <c r="WY30" s="605"/>
      <c r="WZ30" s="605"/>
      <c r="XA30" s="605"/>
      <c r="XB30" s="605"/>
      <c r="XC30" s="605"/>
      <c r="XD30" s="605"/>
      <c r="XE30" s="605"/>
      <c r="XF30" s="605"/>
      <c r="XG30" s="605"/>
      <c r="XH30" s="605"/>
      <c r="XI30" s="605"/>
      <c r="XJ30" s="605"/>
      <c r="XK30" s="605"/>
      <c r="XL30" s="605"/>
      <c r="XM30" s="605"/>
      <c r="XN30" s="605"/>
      <c r="XO30" s="605"/>
      <c r="XP30" s="605"/>
      <c r="XQ30" s="605"/>
      <c r="XR30" s="605"/>
      <c r="XS30" s="605"/>
      <c r="XT30" s="605"/>
      <c r="XU30" s="605"/>
      <c r="XV30" s="605"/>
      <c r="XW30" s="605"/>
      <c r="XX30" s="605"/>
      <c r="XY30" s="605"/>
      <c r="XZ30" s="605"/>
      <c r="YA30" s="605"/>
      <c r="YB30" s="605"/>
      <c r="YC30" s="605"/>
      <c r="YD30" s="605"/>
      <c r="YE30" s="605"/>
      <c r="YF30" s="605"/>
      <c r="YG30" s="605"/>
      <c r="YH30" s="605"/>
      <c r="YI30" s="605"/>
      <c r="YJ30" s="605"/>
      <c r="YK30" s="605"/>
      <c r="YL30" s="605"/>
      <c r="YM30" s="605"/>
      <c r="YN30" s="605"/>
      <c r="YO30" s="605"/>
      <c r="YP30" s="605"/>
      <c r="YQ30" s="605"/>
      <c r="YR30" s="605"/>
      <c r="YS30" s="605"/>
      <c r="YT30" s="605"/>
      <c r="YU30" s="605"/>
      <c r="YV30" s="605"/>
      <c r="YW30" s="605"/>
      <c r="YX30" s="605"/>
      <c r="YY30" s="605"/>
      <c r="YZ30" s="605"/>
      <c r="ZA30" s="605"/>
      <c r="ZB30" s="605"/>
      <c r="ZC30" s="605"/>
      <c r="ZD30" s="605"/>
      <c r="ZE30" s="605"/>
      <c r="ZF30" s="605"/>
      <c r="ZG30" s="605"/>
      <c r="ZH30" s="605"/>
      <c r="ZI30" s="605"/>
      <c r="ZJ30" s="605"/>
      <c r="ZK30" s="605"/>
      <c r="ZL30" s="605"/>
      <c r="ZM30" s="605"/>
      <c r="ZN30" s="605"/>
      <c r="ZO30" s="605"/>
      <c r="ZP30" s="605"/>
      <c r="ZQ30" s="605"/>
      <c r="ZR30" s="605"/>
      <c r="ZS30" s="605"/>
      <c r="ZT30" s="605"/>
      <c r="ZU30" s="605"/>
      <c r="ZV30" s="605"/>
      <c r="ZW30" s="605"/>
      <c r="ZX30" s="605"/>
      <c r="ZY30" s="605"/>
      <c r="ZZ30" s="605"/>
      <c r="AAA30" s="605"/>
      <c r="AAB30" s="605"/>
      <c r="AAC30" s="605"/>
      <c r="AAD30" s="605"/>
      <c r="AAE30" s="605"/>
      <c r="AAF30" s="605"/>
      <c r="AAG30" s="605"/>
      <c r="AAH30" s="605"/>
      <c r="AAI30" s="605"/>
      <c r="AAJ30" s="605"/>
      <c r="AAK30" s="605"/>
      <c r="AAL30" s="605"/>
      <c r="AAM30" s="605"/>
      <c r="AAN30" s="605"/>
      <c r="AAO30" s="605"/>
      <c r="AAP30" s="605"/>
      <c r="AAQ30" s="605"/>
      <c r="AAR30" s="605"/>
      <c r="AAS30" s="605"/>
      <c r="AAT30" s="605"/>
      <c r="AAU30" s="605"/>
      <c r="AAV30" s="605"/>
      <c r="AAW30" s="605"/>
      <c r="AAX30" s="605"/>
      <c r="AAY30" s="605"/>
      <c r="AAZ30" s="605"/>
      <c r="ABA30" s="605"/>
      <c r="ABB30" s="605"/>
      <c r="ABC30" s="605"/>
      <c r="ABD30" s="605"/>
      <c r="ABE30" s="605"/>
      <c r="ABF30" s="605"/>
      <c r="ABG30" s="605"/>
      <c r="ABH30" s="605"/>
      <c r="ABI30" s="605"/>
      <c r="ABJ30" s="605"/>
      <c r="ABK30" s="605"/>
      <c r="ABL30" s="605"/>
      <c r="ABM30" s="605"/>
      <c r="ABN30" s="605"/>
      <c r="ABO30" s="605"/>
      <c r="ABP30" s="605"/>
      <c r="ABQ30" s="605"/>
      <c r="ABR30" s="605"/>
      <c r="ABS30" s="605"/>
      <c r="ABT30" s="605"/>
      <c r="ABU30" s="605"/>
      <c r="ABV30" s="605"/>
      <c r="ABW30" s="605"/>
      <c r="ABX30" s="605"/>
      <c r="ABY30" s="605"/>
      <c r="ABZ30" s="605"/>
      <c r="ACA30" s="605"/>
      <c r="ACB30" s="605"/>
      <c r="ACC30" s="605"/>
      <c r="ACD30" s="605"/>
      <c r="ACE30" s="605"/>
      <c r="ACF30" s="605"/>
      <c r="ACG30" s="605"/>
      <c r="ACH30" s="605"/>
      <c r="ACI30" s="605"/>
      <c r="ACJ30" s="605"/>
      <c r="ACK30" s="605"/>
      <c r="ACL30" s="605"/>
      <c r="ACM30" s="605"/>
      <c r="ACN30" s="605"/>
      <c r="ACO30" s="605"/>
      <c r="ACP30" s="605"/>
      <c r="ACQ30" s="605"/>
      <c r="ACR30" s="605"/>
      <c r="ACS30" s="605"/>
      <c r="ACT30" s="605"/>
      <c r="ACU30" s="605"/>
      <c r="ACV30" s="605"/>
      <c r="ACW30" s="605"/>
      <c r="ACX30" s="605"/>
      <c r="ACY30" s="605"/>
      <c r="ACZ30" s="605"/>
      <c r="ADA30" s="605"/>
      <c r="ADB30" s="605"/>
      <c r="ADC30" s="605"/>
      <c r="ADD30" s="605"/>
      <c r="ADE30" s="605"/>
      <c r="ADF30" s="605"/>
      <c r="ADG30" s="605"/>
      <c r="ADH30" s="605"/>
      <c r="ADI30" s="605"/>
      <c r="ADJ30" s="605"/>
      <c r="ADK30" s="605"/>
      <c r="ADL30" s="605"/>
      <c r="ADM30" s="605"/>
      <c r="ADN30" s="605"/>
      <c r="ADO30" s="605"/>
      <c r="ADP30" s="605"/>
      <c r="ADQ30" s="605"/>
      <c r="ADR30" s="605"/>
      <c r="ADS30" s="605"/>
      <c r="ADT30" s="605"/>
      <c r="ADU30" s="605"/>
      <c r="ADV30" s="605"/>
      <c r="ADW30" s="605"/>
      <c r="ADX30" s="605"/>
      <c r="ADY30" s="605"/>
      <c r="ADZ30" s="605"/>
      <c r="AEA30" s="605"/>
      <c r="AEB30" s="605"/>
      <c r="AEC30" s="605"/>
      <c r="AED30" s="605"/>
      <c r="AEE30" s="605"/>
      <c r="AEF30" s="605"/>
      <c r="AEG30" s="605"/>
      <c r="AEH30" s="605"/>
      <c r="AEI30" s="605"/>
      <c r="AEJ30" s="605"/>
      <c r="AEK30" s="605"/>
      <c r="AEL30" s="605"/>
      <c r="AEM30" s="605"/>
      <c r="AEN30" s="605"/>
      <c r="AEO30" s="605"/>
      <c r="AEP30" s="605"/>
      <c r="AEQ30" s="605"/>
      <c r="AER30" s="605"/>
      <c r="AES30" s="605"/>
      <c r="AET30" s="605"/>
      <c r="AEU30" s="605"/>
      <c r="AEV30" s="605"/>
      <c r="AEW30" s="605"/>
      <c r="AEX30" s="605"/>
      <c r="AEY30" s="605"/>
      <c r="AEZ30" s="605"/>
      <c r="AFA30" s="605"/>
      <c r="AFB30" s="605"/>
      <c r="AFC30" s="605"/>
      <c r="AFD30" s="605"/>
      <c r="AFE30" s="605"/>
      <c r="AFF30" s="605"/>
      <c r="AFG30" s="605"/>
      <c r="AFH30" s="605"/>
      <c r="AFI30" s="605"/>
      <c r="AFJ30" s="605"/>
      <c r="AFK30" s="605"/>
      <c r="AFL30" s="605"/>
      <c r="AFM30" s="605"/>
      <c r="AFN30" s="605"/>
      <c r="AFO30" s="605"/>
      <c r="AFP30" s="605"/>
      <c r="AFQ30" s="605"/>
      <c r="AFR30" s="605"/>
      <c r="AFS30" s="605"/>
      <c r="AFT30" s="605"/>
      <c r="AFU30" s="605"/>
      <c r="AFV30" s="605"/>
      <c r="AFW30" s="605"/>
      <c r="AFX30" s="605"/>
      <c r="AFY30" s="605"/>
      <c r="AFZ30" s="605"/>
      <c r="AGA30" s="605"/>
      <c r="AGB30" s="605"/>
      <c r="AGC30" s="605"/>
      <c r="AGD30" s="605"/>
      <c r="AGE30" s="605"/>
      <c r="AGF30" s="605"/>
      <c r="AGG30" s="605"/>
      <c r="AGH30" s="605"/>
      <c r="AGI30" s="605"/>
      <c r="AGJ30" s="605"/>
      <c r="AGK30" s="605"/>
      <c r="AGL30" s="605"/>
      <c r="AGM30" s="605"/>
      <c r="AGN30" s="605"/>
      <c r="AGO30" s="605"/>
      <c r="AGP30" s="605"/>
      <c r="AGQ30" s="605"/>
      <c r="AGR30" s="605"/>
      <c r="AGS30" s="605"/>
      <c r="AGT30" s="605"/>
      <c r="AGU30" s="605"/>
      <c r="AGV30" s="605"/>
      <c r="AGW30" s="605"/>
      <c r="AGX30" s="605"/>
      <c r="AGY30" s="605"/>
      <c r="AGZ30" s="605"/>
      <c r="AHA30" s="605"/>
      <c r="AHB30" s="605"/>
      <c r="AHC30" s="605"/>
      <c r="AHD30" s="605"/>
      <c r="AHE30" s="605"/>
      <c r="AHF30" s="605"/>
      <c r="AHG30" s="605"/>
      <c r="AHH30" s="605"/>
      <c r="AHI30" s="605"/>
      <c r="AHJ30" s="605"/>
      <c r="AHK30" s="605"/>
      <c r="AHL30" s="605"/>
      <c r="AHM30" s="605"/>
      <c r="AHN30" s="605"/>
      <c r="AHO30" s="605"/>
      <c r="AHP30" s="605"/>
      <c r="AHQ30" s="605"/>
      <c r="AHR30" s="605"/>
      <c r="AHS30" s="605"/>
      <c r="AHT30" s="605"/>
      <c r="AHU30" s="605"/>
      <c r="AHV30" s="605"/>
      <c r="AHW30" s="605"/>
      <c r="AHX30" s="605"/>
      <c r="AHY30" s="605"/>
      <c r="AHZ30" s="605"/>
      <c r="AIA30" s="605"/>
      <c r="AIB30" s="605"/>
      <c r="AIC30" s="605"/>
      <c r="AID30" s="605"/>
      <c r="AIE30" s="605"/>
      <c r="AIF30" s="605"/>
      <c r="AIG30" s="605"/>
      <c r="AIH30" s="605"/>
      <c r="AII30" s="605"/>
      <c r="AIJ30" s="605"/>
      <c r="AIK30" s="605"/>
      <c r="AIL30" s="605"/>
      <c r="AIM30" s="605"/>
      <c r="AIN30" s="605"/>
      <c r="AIO30" s="605"/>
      <c r="AIP30" s="605"/>
      <c r="AIQ30" s="605"/>
      <c r="AIR30" s="605"/>
      <c r="AIS30" s="605"/>
      <c r="AIT30" s="605"/>
      <c r="AIU30" s="605"/>
      <c r="AIV30" s="605"/>
      <c r="AIW30" s="605"/>
      <c r="AIX30" s="605"/>
      <c r="AIY30" s="605"/>
      <c r="AIZ30" s="605"/>
      <c r="AJA30" s="605"/>
      <c r="AJB30" s="605"/>
      <c r="AJC30" s="605"/>
      <c r="AJD30" s="605"/>
      <c r="AJE30" s="605"/>
      <c r="AJF30" s="605"/>
      <c r="AJG30" s="605"/>
      <c r="AJH30" s="605"/>
      <c r="AJI30" s="605"/>
      <c r="AJJ30" s="605"/>
      <c r="AJK30" s="605"/>
      <c r="AJL30" s="605"/>
      <c r="AJM30" s="605"/>
      <c r="AJN30" s="605"/>
      <c r="AJO30" s="605"/>
      <c r="AJP30" s="605"/>
      <c r="AJQ30" s="605"/>
      <c r="AJR30" s="605"/>
      <c r="AJS30" s="605"/>
      <c r="AJT30" s="605"/>
      <c r="AJU30" s="605"/>
      <c r="AJV30" s="605"/>
      <c r="AJW30" s="605"/>
      <c r="AJX30" s="605"/>
      <c r="AJY30" s="605"/>
      <c r="AJZ30" s="605"/>
      <c r="AKA30" s="605"/>
      <c r="AKB30" s="605"/>
      <c r="AKC30" s="605"/>
      <c r="AKD30" s="605"/>
      <c r="AKE30" s="605"/>
      <c r="AKF30" s="605"/>
      <c r="AKG30" s="605"/>
      <c r="AKH30" s="605"/>
      <c r="AKI30" s="605"/>
      <c r="AKJ30" s="605"/>
      <c r="AKK30" s="605"/>
      <c r="AKL30" s="605"/>
      <c r="AKM30" s="605"/>
      <c r="AKN30" s="605"/>
      <c r="AKO30" s="605"/>
      <c r="AKP30" s="605"/>
      <c r="AKQ30" s="605"/>
      <c r="AKR30" s="605"/>
      <c r="AKS30" s="605"/>
      <c r="AKT30" s="605"/>
      <c r="AKU30" s="605"/>
      <c r="AKV30" s="605"/>
      <c r="AKW30" s="605"/>
      <c r="AKX30" s="605"/>
      <c r="AKY30" s="605"/>
      <c r="AKZ30" s="605"/>
      <c r="ALA30" s="605"/>
      <c r="ALB30" s="605"/>
      <c r="ALC30" s="605"/>
      <c r="ALD30" s="605"/>
      <c r="ALE30" s="605"/>
      <c r="ALF30" s="605"/>
      <c r="ALG30" s="605"/>
      <c r="ALH30" s="605"/>
      <c r="ALI30" s="605"/>
      <c r="ALJ30" s="605"/>
      <c r="ALK30" s="605"/>
      <c r="ALL30" s="605"/>
      <c r="ALM30" s="605"/>
      <c r="ALN30" s="605"/>
      <c r="ALO30" s="605"/>
      <c r="ALP30" s="605"/>
      <c r="ALQ30" s="605"/>
      <c r="ALR30" s="605"/>
      <c r="ALS30" s="605"/>
      <c r="ALT30" s="605"/>
      <c r="ALU30" s="605"/>
      <c r="ALV30" s="605"/>
      <c r="ALW30" s="605"/>
      <c r="ALX30" s="605"/>
      <c r="ALY30" s="605"/>
      <c r="ALZ30" s="605"/>
      <c r="AMA30" s="605"/>
      <c r="AMB30" s="605"/>
      <c r="AMC30" s="605"/>
      <c r="AMD30" s="605"/>
      <c r="AME30" s="605"/>
      <c r="AMF30" s="605"/>
      <c r="AMG30" s="605"/>
      <c r="AMH30" s="605"/>
      <c r="AMI30" s="605"/>
      <c r="AMJ30" s="605"/>
      <c r="AMK30" s="605"/>
      <c r="AML30" s="605"/>
      <c r="AMM30" s="605"/>
      <c r="AMN30" s="605"/>
      <c r="AMO30" s="605"/>
      <c r="AMP30" s="605"/>
      <c r="AMQ30" s="605"/>
      <c r="AMR30" s="605"/>
      <c r="AMS30" s="605"/>
      <c r="AMT30" s="605"/>
      <c r="AMU30" s="605"/>
      <c r="AMV30" s="605"/>
      <c r="AMW30" s="605"/>
      <c r="AMX30" s="605"/>
      <c r="AMY30" s="605"/>
      <c r="AMZ30" s="605"/>
      <c r="ANA30" s="605"/>
      <c r="ANB30" s="605"/>
      <c r="ANC30" s="605"/>
      <c r="AND30" s="605"/>
      <c r="ANE30" s="605"/>
      <c r="ANF30" s="605"/>
      <c r="ANG30" s="605"/>
      <c r="ANH30" s="605"/>
      <c r="ANI30" s="605"/>
      <c r="ANJ30" s="605"/>
      <c r="ANK30" s="605"/>
      <c r="ANL30" s="605"/>
      <c r="ANM30" s="605"/>
      <c r="ANN30" s="605"/>
      <c r="ANO30" s="605"/>
      <c r="ANP30" s="605"/>
      <c r="ANQ30" s="605"/>
      <c r="ANR30" s="605"/>
      <c r="ANS30" s="605"/>
      <c r="ANT30" s="605"/>
      <c r="ANU30" s="605"/>
      <c r="ANV30" s="605"/>
      <c r="ANW30" s="605"/>
      <c r="ANX30" s="605"/>
      <c r="ANY30" s="605"/>
      <c r="ANZ30" s="605"/>
      <c r="AOA30" s="605"/>
      <c r="AOB30" s="605"/>
      <c r="AOC30" s="605"/>
      <c r="AOD30" s="605"/>
      <c r="AOE30" s="605"/>
      <c r="AOF30" s="605"/>
      <c r="AOG30" s="605"/>
      <c r="AOH30" s="605"/>
      <c r="AOI30" s="605"/>
      <c r="AOJ30" s="605"/>
      <c r="AOK30" s="605"/>
      <c r="AOL30" s="605"/>
      <c r="AOM30" s="605"/>
      <c r="AON30" s="605"/>
      <c r="AOO30" s="605"/>
      <c r="AOP30" s="605"/>
      <c r="AOQ30" s="605"/>
      <c r="AOR30" s="605"/>
      <c r="AOS30" s="605"/>
      <c r="AOT30" s="605"/>
      <c r="AOU30" s="605"/>
      <c r="AOV30" s="605"/>
      <c r="AOW30" s="605"/>
      <c r="AOX30" s="605"/>
      <c r="AOY30" s="605"/>
      <c r="AOZ30" s="605"/>
      <c r="APA30" s="605"/>
      <c r="APB30" s="605"/>
      <c r="APC30" s="605"/>
      <c r="APD30" s="605"/>
      <c r="APE30" s="605"/>
      <c r="APF30" s="605"/>
      <c r="APG30" s="605"/>
      <c r="APH30" s="605"/>
      <c r="API30" s="605"/>
      <c r="APJ30" s="605"/>
      <c r="APK30" s="605"/>
      <c r="APL30" s="605"/>
      <c r="APM30" s="605"/>
      <c r="APN30" s="605"/>
      <c r="APO30" s="605"/>
      <c r="APP30" s="605"/>
      <c r="APQ30" s="605"/>
      <c r="APR30" s="605"/>
      <c r="APS30" s="605"/>
      <c r="APT30" s="605"/>
      <c r="APU30" s="605"/>
      <c r="APV30" s="605"/>
      <c r="APW30" s="605"/>
      <c r="APX30" s="605"/>
      <c r="APY30" s="605"/>
      <c r="APZ30" s="605"/>
      <c r="AQA30" s="605"/>
      <c r="AQB30" s="605"/>
      <c r="AQC30" s="605"/>
      <c r="AQD30" s="605"/>
      <c r="AQE30" s="605"/>
      <c r="AQF30" s="605"/>
      <c r="AQG30" s="605"/>
      <c r="AQH30" s="605"/>
      <c r="AQI30" s="605"/>
      <c r="AQJ30" s="605"/>
      <c r="AQK30" s="605"/>
      <c r="AQL30" s="605"/>
      <c r="AQM30" s="605"/>
      <c r="AQN30" s="605"/>
      <c r="AQO30" s="605"/>
      <c r="AQP30" s="605"/>
      <c r="AQQ30" s="605"/>
      <c r="AQR30" s="605"/>
      <c r="AQS30" s="605"/>
      <c r="AQT30" s="605"/>
      <c r="AQU30" s="605"/>
      <c r="AQV30" s="605"/>
      <c r="AQW30" s="605"/>
      <c r="AQX30" s="605"/>
      <c r="AQY30" s="605"/>
      <c r="AQZ30" s="605"/>
      <c r="ARA30" s="605"/>
      <c r="ARB30" s="605"/>
      <c r="ARC30" s="605"/>
      <c r="ARD30" s="605"/>
      <c r="ARE30" s="605"/>
      <c r="ARF30" s="605"/>
      <c r="ARG30" s="605"/>
      <c r="ARH30" s="605"/>
      <c r="ARI30" s="605"/>
      <c r="ARJ30" s="605"/>
      <c r="ARK30" s="605"/>
      <c r="ARL30" s="605"/>
      <c r="ARM30" s="605"/>
      <c r="ARN30" s="605"/>
      <c r="ARO30" s="605"/>
      <c r="ARP30" s="605"/>
      <c r="ARQ30" s="605"/>
      <c r="ARR30" s="605"/>
      <c r="ARS30" s="605"/>
      <c r="ART30" s="605"/>
      <c r="ARU30" s="605"/>
      <c r="ARV30" s="605"/>
      <c r="ARW30" s="605"/>
      <c r="ARX30" s="605"/>
      <c r="ARY30" s="605"/>
      <c r="ARZ30" s="605"/>
      <c r="ASA30" s="605"/>
      <c r="ASB30" s="605"/>
      <c r="ASC30" s="605"/>
      <c r="ASD30" s="605"/>
      <c r="ASE30" s="605"/>
      <c r="ASF30" s="605"/>
      <c r="ASG30" s="605"/>
      <c r="ASH30" s="605"/>
      <c r="ASI30" s="605"/>
      <c r="ASJ30" s="605"/>
      <c r="ASK30" s="605"/>
      <c r="ASL30" s="605"/>
      <c r="ASM30" s="605"/>
      <c r="ASN30" s="605"/>
      <c r="ASO30" s="605"/>
      <c r="ASP30" s="605"/>
      <c r="ASQ30" s="605"/>
      <c r="ASR30" s="605"/>
      <c r="ASS30" s="605"/>
      <c r="AST30" s="605"/>
      <c r="ASU30" s="605"/>
      <c r="ASV30" s="605"/>
      <c r="ASW30" s="605"/>
      <c r="ASX30" s="605"/>
      <c r="ASY30" s="605"/>
      <c r="ASZ30" s="605"/>
      <c r="ATA30" s="605"/>
      <c r="ATB30" s="605"/>
      <c r="ATC30" s="605"/>
      <c r="ATD30" s="605"/>
      <c r="ATE30" s="605"/>
      <c r="ATF30" s="605"/>
      <c r="ATG30" s="605"/>
      <c r="ATH30" s="605"/>
      <c r="ATI30" s="605"/>
      <c r="ATJ30" s="605"/>
      <c r="ATK30" s="605"/>
      <c r="ATL30" s="605"/>
      <c r="ATM30" s="605"/>
      <c r="ATN30" s="605"/>
      <c r="ATO30" s="605"/>
      <c r="ATP30" s="605"/>
      <c r="ATQ30" s="605"/>
      <c r="ATR30" s="605"/>
      <c r="ATS30" s="605"/>
      <c r="ATT30" s="605"/>
      <c r="ATU30" s="605"/>
      <c r="ATV30" s="605"/>
      <c r="ATW30" s="605"/>
      <c r="ATX30" s="605"/>
      <c r="ATY30" s="605"/>
      <c r="ATZ30" s="605"/>
      <c r="AUA30" s="605"/>
      <c r="AUB30" s="605"/>
      <c r="AUC30" s="605"/>
      <c r="AUD30" s="605"/>
      <c r="AUE30" s="605"/>
      <c r="AUF30" s="605"/>
      <c r="AUG30" s="605"/>
      <c r="AUH30" s="605"/>
      <c r="AUI30" s="605"/>
      <c r="AUJ30" s="605"/>
      <c r="AUK30" s="605"/>
      <c r="AUL30" s="605"/>
      <c r="AUM30" s="605"/>
      <c r="AUN30" s="605"/>
      <c r="AUO30" s="605"/>
      <c r="AUP30" s="605"/>
      <c r="AUQ30" s="605"/>
      <c r="AUR30" s="605"/>
      <c r="AUS30" s="605"/>
      <c r="AUT30" s="605"/>
      <c r="AUU30" s="605"/>
      <c r="AUV30" s="605"/>
      <c r="AUW30" s="605"/>
      <c r="AUX30" s="605"/>
      <c r="AUY30" s="605"/>
      <c r="AUZ30" s="605"/>
      <c r="AVA30" s="605"/>
      <c r="AVB30" s="605"/>
      <c r="AVC30" s="605"/>
      <c r="AVD30" s="605"/>
      <c r="AVE30" s="605"/>
      <c r="AVF30" s="605"/>
      <c r="AVG30" s="605"/>
      <c r="AVH30" s="605"/>
      <c r="AVI30" s="605"/>
      <c r="AVJ30" s="605"/>
      <c r="AVK30" s="605"/>
      <c r="AVL30" s="605"/>
      <c r="AVM30" s="605"/>
      <c r="AVN30" s="605"/>
      <c r="AVO30" s="605"/>
      <c r="AVP30" s="605"/>
      <c r="AVQ30" s="605"/>
      <c r="AVR30" s="605"/>
      <c r="AVS30" s="605"/>
      <c r="AVT30" s="605"/>
      <c r="AVU30" s="605"/>
      <c r="AVV30" s="605"/>
      <c r="AVW30" s="605"/>
      <c r="AVX30" s="605"/>
      <c r="AVY30" s="605"/>
      <c r="AVZ30" s="605"/>
      <c r="AWA30" s="605"/>
      <c r="AWB30" s="605"/>
      <c r="AWC30" s="605"/>
      <c r="AWD30" s="605"/>
      <c r="AWE30" s="605"/>
      <c r="AWF30" s="605"/>
      <c r="AWG30" s="605"/>
      <c r="AWH30" s="605"/>
      <c r="AWI30" s="605"/>
      <c r="AWJ30" s="605"/>
      <c r="AWK30" s="605"/>
      <c r="AWL30" s="605"/>
      <c r="AWM30" s="605"/>
      <c r="AWN30" s="605"/>
      <c r="AWO30" s="605"/>
      <c r="AWP30" s="605"/>
      <c r="AWQ30" s="605"/>
      <c r="AWR30" s="605"/>
      <c r="AWS30" s="605"/>
      <c r="AWT30" s="605"/>
      <c r="AWU30" s="605"/>
      <c r="AWV30" s="605"/>
      <c r="AWW30" s="605"/>
      <c r="AWX30" s="605"/>
      <c r="AWY30" s="605"/>
      <c r="AWZ30" s="605"/>
      <c r="AXA30" s="605"/>
      <c r="AXB30" s="605"/>
      <c r="AXC30" s="605"/>
      <c r="AXD30" s="605"/>
      <c r="AXE30" s="605"/>
      <c r="AXF30" s="605"/>
      <c r="AXG30" s="605"/>
      <c r="AXH30" s="605"/>
      <c r="AXI30" s="605"/>
      <c r="AXJ30" s="605"/>
      <c r="AXK30" s="605"/>
      <c r="AXL30" s="605"/>
      <c r="AXM30" s="605"/>
      <c r="AXN30" s="605"/>
      <c r="AXO30" s="605"/>
      <c r="AXP30" s="605"/>
      <c r="AXQ30" s="605"/>
      <c r="AXR30" s="605"/>
      <c r="AXS30" s="605"/>
      <c r="AXT30" s="605"/>
      <c r="AXU30" s="605"/>
      <c r="AXV30" s="605"/>
      <c r="AXW30" s="605"/>
      <c r="AXX30" s="605"/>
      <c r="AXY30" s="605"/>
      <c r="AXZ30" s="605"/>
      <c r="AYA30" s="605"/>
      <c r="AYB30" s="605"/>
      <c r="AYC30" s="605"/>
      <c r="AYD30" s="605"/>
      <c r="AYE30" s="605"/>
      <c r="AYF30" s="605"/>
      <c r="AYG30" s="605"/>
      <c r="AYH30" s="605"/>
      <c r="AYI30" s="605"/>
      <c r="AYJ30" s="605"/>
      <c r="AYK30" s="605"/>
      <c r="AYL30" s="605"/>
      <c r="AYM30" s="605"/>
      <c r="AYN30" s="605"/>
      <c r="AYO30" s="605"/>
      <c r="AYP30" s="605"/>
      <c r="AYQ30" s="605"/>
      <c r="AYR30" s="605"/>
      <c r="AYS30" s="605"/>
      <c r="AYT30" s="605"/>
      <c r="AYU30" s="605"/>
      <c r="AYV30" s="605"/>
      <c r="AYW30" s="605"/>
      <c r="AYX30" s="605"/>
      <c r="AYY30" s="605"/>
      <c r="AYZ30" s="605"/>
      <c r="AZA30" s="605"/>
      <c r="AZB30" s="605"/>
      <c r="AZC30" s="605"/>
      <c r="AZD30" s="605"/>
      <c r="AZE30" s="605"/>
      <c r="AZF30" s="605"/>
      <c r="AZG30" s="605"/>
      <c r="AZH30" s="605"/>
      <c r="AZI30" s="605"/>
      <c r="AZJ30" s="605"/>
      <c r="AZK30" s="605"/>
      <c r="AZL30" s="605"/>
      <c r="AZM30" s="605"/>
      <c r="AZN30" s="605"/>
      <c r="AZO30" s="605"/>
      <c r="AZP30" s="605"/>
      <c r="AZQ30" s="605"/>
      <c r="AZR30" s="605"/>
      <c r="AZS30" s="605"/>
      <c r="AZT30" s="605"/>
      <c r="AZU30" s="605"/>
      <c r="AZV30" s="605"/>
      <c r="AZW30" s="605"/>
      <c r="AZX30" s="605"/>
      <c r="AZY30" s="605"/>
      <c r="AZZ30" s="605"/>
      <c r="BAA30" s="605"/>
      <c r="BAB30" s="605"/>
      <c r="BAC30" s="605"/>
      <c r="BAD30" s="605"/>
      <c r="BAE30" s="605"/>
      <c r="BAF30" s="605"/>
      <c r="BAG30" s="605"/>
      <c r="BAH30" s="605"/>
      <c r="BAI30" s="605"/>
      <c r="BAJ30" s="605"/>
      <c r="BAK30" s="605"/>
      <c r="BAL30" s="605"/>
      <c r="BAM30" s="605"/>
      <c r="BAN30" s="605"/>
      <c r="BAO30" s="605"/>
      <c r="BAP30" s="605"/>
      <c r="BAQ30" s="605"/>
      <c r="BAR30" s="605"/>
      <c r="BAS30" s="605"/>
      <c r="BAT30" s="605"/>
      <c r="BAU30" s="605"/>
      <c r="BAV30" s="605"/>
      <c r="BAW30" s="605"/>
      <c r="BAX30" s="605"/>
      <c r="BAY30" s="605"/>
      <c r="BAZ30" s="605"/>
      <c r="BBA30" s="605"/>
      <c r="BBB30" s="605"/>
      <c r="BBC30" s="605"/>
      <c r="BBD30" s="605"/>
      <c r="BBE30" s="605"/>
      <c r="BBF30" s="605"/>
      <c r="BBG30" s="605"/>
      <c r="BBH30" s="605"/>
      <c r="BBI30" s="605"/>
      <c r="BBJ30" s="605"/>
      <c r="BBK30" s="605"/>
      <c r="BBL30" s="605"/>
      <c r="BBM30" s="605"/>
      <c r="BBN30" s="605"/>
      <c r="BBO30" s="605"/>
      <c r="BBP30" s="605"/>
      <c r="BBQ30" s="605"/>
      <c r="BBR30" s="605"/>
      <c r="BBS30" s="605"/>
      <c r="BBT30" s="605"/>
      <c r="BBU30" s="605"/>
      <c r="BBV30" s="605"/>
      <c r="BBW30" s="605"/>
      <c r="BBX30" s="605"/>
      <c r="BBY30" s="605"/>
      <c r="BBZ30" s="605"/>
      <c r="BCA30" s="605"/>
      <c r="BCB30" s="605"/>
      <c r="BCC30" s="605"/>
      <c r="BCD30" s="605"/>
      <c r="BCE30" s="605"/>
      <c r="BCF30" s="605"/>
      <c r="BCG30" s="605"/>
      <c r="BCH30" s="605"/>
      <c r="BCI30" s="605"/>
      <c r="BCJ30" s="605"/>
      <c r="BCK30" s="605"/>
      <c r="BCL30" s="605"/>
      <c r="BCM30" s="605"/>
      <c r="BCN30" s="605"/>
      <c r="BCO30" s="605"/>
      <c r="BCP30" s="605"/>
      <c r="BCQ30" s="605"/>
      <c r="BCR30" s="605"/>
      <c r="BCS30" s="605"/>
      <c r="BCT30" s="605"/>
      <c r="BCU30" s="605"/>
      <c r="BCV30" s="605"/>
      <c r="BCW30" s="605"/>
      <c r="BCX30" s="605"/>
      <c r="BCY30" s="605"/>
      <c r="BCZ30" s="605"/>
      <c r="BDA30" s="605"/>
      <c r="BDB30" s="605"/>
      <c r="BDC30" s="605"/>
      <c r="BDD30" s="605"/>
      <c r="BDE30" s="605"/>
      <c r="BDF30" s="605"/>
      <c r="BDG30" s="605"/>
      <c r="BDH30" s="605"/>
      <c r="BDI30" s="605"/>
      <c r="BDJ30" s="605"/>
      <c r="BDK30" s="605"/>
      <c r="BDL30" s="605"/>
      <c r="BDM30" s="605"/>
      <c r="BDN30" s="605"/>
      <c r="BDO30" s="605"/>
      <c r="BDP30" s="605"/>
      <c r="BDQ30" s="605"/>
      <c r="BDR30" s="605"/>
      <c r="BDS30" s="605"/>
      <c r="BDT30" s="605"/>
      <c r="BDU30" s="605"/>
      <c r="BDV30" s="605"/>
      <c r="BDW30" s="605"/>
      <c r="BDX30" s="605"/>
      <c r="BDY30" s="605"/>
      <c r="BDZ30" s="605"/>
      <c r="BEA30" s="605"/>
      <c r="BEB30" s="605"/>
      <c r="BEC30" s="605"/>
      <c r="BED30" s="605"/>
      <c r="BEE30" s="605"/>
      <c r="BEF30" s="605"/>
      <c r="BEG30" s="605"/>
      <c r="BEH30" s="605"/>
      <c r="BEI30" s="605"/>
      <c r="BEJ30" s="605"/>
      <c r="BEK30" s="605"/>
      <c r="BEL30" s="605"/>
      <c r="BEM30" s="605"/>
      <c r="BEN30" s="605"/>
      <c r="BEO30" s="605"/>
      <c r="BEP30" s="605"/>
      <c r="BEQ30" s="605"/>
      <c r="BER30" s="605"/>
      <c r="BES30" s="605"/>
      <c r="BET30" s="605"/>
      <c r="BEU30" s="605"/>
      <c r="BEV30" s="605"/>
      <c r="BEW30" s="605"/>
      <c r="BEX30" s="605"/>
      <c r="BEY30" s="605"/>
      <c r="BEZ30" s="605"/>
      <c r="BFA30" s="605"/>
      <c r="BFB30" s="605"/>
      <c r="BFC30" s="605"/>
      <c r="BFD30" s="605"/>
      <c r="BFE30" s="605"/>
      <c r="BFF30" s="605"/>
      <c r="BFG30" s="605"/>
      <c r="BFH30" s="605"/>
      <c r="BFI30" s="605"/>
      <c r="BFJ30" s="605"/>
      <c r="BFK30" s="605"/>
      <c r="BFL30" s="605"/>
      <c r="BFM30" s="605"/>
      <c r="BFN30" s="605"/>
      <c r="BFO30" s="605"/>
      <c r="BFP30" s="605"/>
      <c r="BFQ30" s="605"/>
      <c r="BFR30" s="605"/>
      <c r="BFS30" s="605"/>
      <c r="BFT30" s="605"/>
      <c r="BFU30" s="605"/>
      <c r="BFV30" s="605"/>
      <c r="BFW30" s="605"/>
      <c r="BFX30" s="605"/>
      <c r="BFY30" s="605"/>
      <c r="BFZ30" s="605"/>
      <c r="BGA30" s="605"/>
      <c r="BGB30" s="605"/>
      <c r="BGC30" s="605"/>
      <c r="BGD30" s="605"/>
      <c r="BGE30" s="605"/>
      <c r="BGF30" s="605"/>
      <c r="BGG30" s="605"/>
      <c r="BGH30" s="605"/>
      <c r="BGI30" s="605"/>
      <c r="BGJ30" s="605"/>
      <c r="BGK30" s="605"/>
      <c r="BGL30" s="605"/>
      <c r="BGM30" s="605"/>
      <c r="BGN30" s="605"/>
      <c r="BGO30" s="605"/>
      <c r="BGP30" s="605"/>
      <c r="BGQ30" s="605"/>
      <c r="BGR30" s="605"/>
      <c r="BGS30" s="605"/>
      <c r="BGT30" s="605"/>
      <c r="BGU30" s="605"/>
      <c r="BGV30" s="605"/>
      <c r="BGW30" s="605"/>
      <c r="BGX30" s="605"/>
      <c r="BGY30" s="605"/>
      <c r="BGZ30" s="605"/>
      <c r="BHA30" s="605"/>
      <c r="BHB30" s="605"/>
      <c r="BHC30" s="605"/>
      <c r="BHD30" s="605"/>
      <c r="BHE30" s="605"/>
      <c r="BHF30" s="605"/>
      <c r="BHG30" s="605"/>
      <c r="BHH30" s="605"/>
      <c r="BHI30" s="605"/>
      <c r="BHJ30" s="605"/>
      <c r="BHK30" s="605"/>
      <c r="BHL30" s="605"/>
      <c r="BHM30" s="605"/>
      <c r="BHN30" s="605"/>
      <c r="BHO30" s="605"/>
      <c r="BHP30" s="605"/>
      <c r="BHQ30" s="605"/>
      <c r="BHR30" s="605"/>
      <c r="BHS30" s="605"/>
      <c r="BHT30" s="605"/>
      <c r="BHU30" s="605"/>
      <c r="BHV30" s="605"/>
      <c r="BHW30" s="605"/>
      <c r="BHX30" s="605"/>
      <c r="BHY30" s="605"/>
      <c r="BHZ30" s="605"/>
      <c r="BIA30" s="605"/>
      <c r="BIB30" s="605"/>
      <c r="BIC30" s="605"/>
      <c r="BID30" s="605"/>
      <c r="BIE30" s="605"/>
      <c r="BIF30" s="605"/>
      <c r="BIG30" s="605"/>
      <c r="BIH30" s="605"/>
      <c r="BII30" s="605"/>
      <c r="BIJ30" s="605"/>
      <c r="BIK30" s="605"/>
      <c r="BIL30" s="605"/>
      <c r="BIM30" s="605"/>
      <c r="BIN30" s="605"/>
      <c r="BIO30" s="605"/>
      <c r="BIP30" s="605"/>
      <c r="BIQ30" s="605"/>
      <c r="BIR30" s="605"/>
      <c r="BIS30" s="605"/>
      <c r="BIT30" s="605"/>
      <c r="BIU30" s="605"/>
      <c r="BIV30" s="605"/>
      <c r="BIW30" s="605"/>
      <c r="BIX30" s="605"/>
      <c r="BIY30" s="605"/>
      <c r="BIZ30" s="605"/>
      <c r="BJA30" s="605"/>
      <c r="BJB30" s="605"/>
      <c r="BJC30" s="605"/>
      <c r="BJD30" s="605"/>
      <c r="BJE30" s="605"/>
      <c r="BJF30" s="605"/>
      <c r="BJG30" s="605"/>
      <c r="BJH30" s="605"/>
      <c r="BJI30" s="605"/>
      <c r="BJJ30" s="605"/>
      <c r="BJK30" s="605"/>
      <c r="BJL30" s="605"/>
      <c r="BJM30" s="605"/>
      <c r="BJN30" s="605"/>
      <c r="BJO30" s="605"/>
      <c r="BJP30" s="605"/>
      <c r="BJQ30" s="605"/>
      <c r="BJR30" s="605"/>
      <c r="BJS30" s="605"/>
      <c r="BJT30" s="605"/>
      <c r="BJU30" s="605"/>
      <c r="BJV30" s="605"/>
      <c r="BJW30" s="605"/>
      <c r="BJX30" s="605"/>
      <c r="BJY30" s="605"/>
      <c r="BJZ30" s="605"/>
      <c r="BKA30" s="605"/>
      <c r="BKB30" s="605"/>
      <c r="BKC30" s="605"/>
      <c r="BKD30" s="605"/>
      <c r="BKE30" s="605"/>
      <c r="BKF30" s="605"/>
      <c r="BKG30" s="605"/>
      <c r="BKH30" s="605"/>
      <c r="BKI30" s="605"/>
      <c r="BKJ30" s="605"/>
      <c r="BKK30" s="605"/>
      <c r="BKL30" s="605"/>
      <c r="BKM30" s="605"/>
      <c r="BKN30" s="605"/>
      <c r="BKO30" s="605"/>
      <c r="BKP30" s="605"/>
      <c r="BKQ30" s="605"/>
      <c r="BKR30" s="605"/>
      <c r="BKS30" s="605"/>
      <c r="BKT30" s="605"/>
      <c r="BKU30" s="605"/>
      <c r="BKV30" s="605"/>
      <c r="BKW30" s="605"/>
      <c r="BKX30" s="605"/>
      <c r="BKY30" s="605"/>
      <c r="BKZ30" s="605"/>
      <c r="BLA30" s="605"/>
      <c r="BLB30" s="605"/>
      <c r="BLC30" s="605"/>
      <c r="BLD30" s="605"/>
      <c r="BLE30" s="605"/>
      <c r="BLF30" s="605"/>
      <c r="BLG30" s="605"/>
      <c r="BLH30" s="605"/>
      <c r="BLI30" s="605"/>
      <c r="BLJ30" s="605"/>
      <c r="BLK30" s="605"/>
      <c r="BLL30" s="605"/>
      <c r="BLM30" s="605"/>
      <c r="BLN30" s="605"/>
      <c r="BLO30" s="605"/>
      <c r="BLP30" s="605"/>
      <c r="BLQ30" s="605"/>
      <c r="BLR30" s="605"/>
      <c r="BLS30" s="605"/>
      <c r="BLT30" s="605"/>
      <c r="BLU30" s="605"/>
      <c r="BLV30" s="605"/>
      <c r="BLW30" s="605"/>
      <c r="BLX30" s="605"/>
      <c r="BLY30" s="605"/>
      <c r="BLZ30" s="605"/>
      <c r="BMA30" s="605"/>
      <c r="BMB30" s="605"/>
      <c r="BMC30" s="605"/>
      <c r="BMD30" s="605"/>
      <c r="BME30" s="605"/>
      <c r="BMF30" s="605"/>
      <c r="BMG30" s="605"/>
      <c r="BMH30" s="605"/>
      <c r="BMI30" s="605"/>
      <c r="BMJ30" s="605"/>
      <c r="BMK30" s="605"/>
      <c r="BML30" s="605"/>
      <c r="BMM30" s="605"/>
      <c r="BMN30" s="605"/>
      <c r="BMO30" s="605"/>
      <c r="BMP30" s="605"/>
      <c r="BMQ30" s="605"/>
      <c r="BMR30" s="605"/>
      <c r="BMS30" s="605"/>
      <c r="BMT30" s="605"/>
      <c r="BMU30" s="605"/>
      <c r="BMV30" s="605"/>
      <c r="BMW30" s="605"/>
      <c r="BMX30" s="605"/>
      <c r="BMY30" s="605"/>
      <c r="BMZ30" s="605"/>
      <c r="BNA30" s="605"/>
      <c r="BNB30" s="605"/>
      <c r="BNC30" s="605"/>
      <c r="BND30" s="605"/>
      <c r="BNE30" s="605"/>
      <c r="BNF30" s="605"/>
      <c r="BNG30" s="605"/>
      <c r="BNH30" s="605"/>
      <c r="BNI30" s="605"/>
      <c r="BNJ30" s="605"/>
      <c r="BNK30" s="605"/>
      <c r="BNL30" s="605"/>
      <c r="BNM30" s="605"/>
      <c r="BNN30" s="605"/>
      <c r="BNO30" s="605"/>
      <c r="BNP30" s="605"/>
      <c r="BNQ30" s="605"/>
      <c r="BNR30" s="605"/>
      <c r="BNS30" s="605"/>
      <c r="BNT30" s="605"/>
      <c r="BNU30" s="605"/>
      <c r="BNV30" s="605"/>
      <c r="BNW30" s="605"/>
      <c r="BNX30" s="605"/>
      <c r="BNY30" s="605"/>
      <c r="BNZ30" s="605"/>
      <c r="BOA30" s="605"/>
      <c r="BOB30" s="605"/>
      <c r="BOC30" s="605"/>
      <c r="BOD30" s="605"/>
      <c r="BOE30" s="605"/>
      <c r="BOF30" s="605"/>
      <c r="BOG30" s="605"/>
      <c r="BOH30" s="605"/>
      <c r="BOI30" s="605"/>
      <c r="BOJ30" s="605"/>
      <c r="BOK30" s="605"/>
      <c r="BOL30" s="605"/>
      <c r="BOM30" s="605"/>
      <c r="BON30" s="605"/>
      <c r="BOO30" s="605"/>
      <c r="BOP30" s="605"/>
      <c r="BOQ30" s="605"/>
      <c r="BOR30" s="605"/>
      <c r="BOS30" s="605"/>
      <c r="BOT30" s="605"/>
      <c r="BOU30" s="605"/>
      <c r="BOV30" s="605"/>
      <c r="BOW30" s="605"/>
      <c r="BOX30" s="605"/>
      <c r="BOY30" s="605"/>
      <c r="BOZ30" s="605"/>
      <c r="BPA30" s="605"/>
      <c r="BPB30" s="605"/>
      <c r="BPC30" s="605"/>
      <c r="BPD30" s="605"/>
      <c r="BPE30" s="605"/>
      <c r="BPF30" s="605"/>
      <c r="BPG30" s="605"/>
      <c r="BPH30" s="605"/>
      <c r="BPI30" s="605"/>
      <c r="BPJ30" s="605"/>
      <c r="BPK30" s="605"/>
      <c r="BPL30" s="605"/>
      <c r="BPM30" s="605"/>
      <c r="BPN30" s="605"/>
      <c r="BPO30" s="605"/>
      <c r="BPP30" s="605"/>
      <c r="BPQ30" s="605"/>
      <c r="BPR30" s="605"/>
      <c r="BPS30" s="605"/>
      <c r="BPT30" s="605"/>
      <c r="BPU30" s="605"/>
      <c r="BPV30" s="605"/>
      <c r="BPW30" s="605"/>
      <c r="BPX30" s="605"/>
      <c r="BPY30" s="605"/>
      <c r="BPZ30" s="605"/>
      <c r="BQA30" s="605"/>
      <c r="BQB30" s="605"/>
      <c r="BQC30" s="605"/>
      <c r="BQD30" s="605"/>
      <c r="BQE30" s="605"/>
      <c r="BQF30" s="605"/>
      <c r="BQG30" s="605"/>
      <c r="BQH30" s="605"/>
      <c r="BQI30" s="605"/>
      <c r="BQJ30" s="605"/>
      <c r="BQK30" s="605"/>
      <c r="BQL30" s="605"/>
      <c r="BQM30" s="605"/>
      <c r="BQN30" s="605"/>
      <c r="BQO30" s="605"/>
      <c r="BQP30" s="605"/>
      <c r="BQQ30" s="605"/>
      <c r="BQR30" s="605"/>
      <c r="BQS30" s="605"/>
      <c r="BQT30" s="605"/>
      <c r="BQU30" s="605"/>
      <c r="BQV30" s="605"/>
      <c r="BQW30" s="605"/>
      <c r="BQX30" s="605"/>
      <c r="BQY30" s="605"/>
      <c r="BQZ30" s="605"/>
      <c r="BRA30" s="605"/>
      <c r="BRB30" s="605"/>
      <c r="BRC30" s="605"/>
      <c r="BRD30" s="605"/>
      <c r="BRE30" s="605"/>
      <c r="BRF30" s="605"/>
      <c r="BRG30" s="605"/>
      <c r="BRH30" s="605"/>
      <c r="BRI30" s="605"/>
      <c r="BRJ30" s="605"/>
      <c r="BRK30" s="605"/>
      <c r="BRL30" s="605"/>
      <c r="BRM30" s="605"/>
      <c r="BRN30" s="605"/>
      <c r="BRO30" s="605"/>
      <c r="BRP30" s="605"/>
      <c r="BRQ30" s="605"/>
      <c r="BRR30" s="605"/>
      <c r="BRS30" s="605"/>
      <c r="BRT30" s="605"/>
      <c r="BRU30" s="605"/>
      <c r="BRV30" s="605"/>
      <c r="BRW30" s="605"/>
      <c r="BRX30" s="605"/>
      <c r="BRY30" s="605"/>
      <c r="BRZ30" s="605"/>
      <c r="BSA30" s="605"/>
      <c r="BSB30" s="605"/>
      <c r="BSC30" s="605"/>
      <c r="BSD30" s="605"/>
      <c r="BSE30" s="605"/>
      <c r="BSF30" s="605"/>
      <c r="BSG30" s="605"/>
      <c r="BSH30" s="605"/>
      <c r="BSI30" s="605"/>
      <c r="BSJ30" s="605"/>
      <c r="BSK30" s="605"/>
      <c r="BSL30" s="605"/>
      <c r="BSM30" s="605"/>
      <c r="BSN30" s="605"/>
      <c r="BSO30" s="605"/>
      <c r="BSP30" s="605"/>
      <c r="BSQ30" s="605"/>
      <c r="BSR30" s="605"/>
      <c r="BSS30" s="605"/>
      <c r="BST30" s="605"/>
      <c r="BSU30" s="605"/>
      <c r="BSV30" s="605"/>
      <c r="BSW30" s="605"/>
      <c r="BSX30" s="605"/>
      <c r="BSY30" s="605"/>
      <c r="BSZ30" s="605"/>
      <c r="BTA30" s="605"/>
      <c r="BTB30" s="605"/>
      <c r="BTC30" s="605"/>
      <c r="BTD30" s="605"/>
      <c r="BTE30" s="605"/>
      <c r="BTF30" s="605"/>
      <c r="BTG30" s="605"/>
      <c r="BTH30" s="605"/>
      <c r="BTI30" s="605"/>
      <c r="BTJ30" s="605"/>
      <c r="BTK30" s="605"/>
      <c r="BTL30" s="605"/>
      <c r="BTM30" s="605"/>
      <c r="BTN30" s="605"/>
      <c r="BTO30" s="605"/>
      <c r="BTP30" s="605"/>
      <c r="BTQ30" s="605"/>
      <c r="BTR30" s="605"/>
      <c r="BTS30" s="605"/>
      <c r="BTT30" s="605"/>
      <c r="BTU30" s="605"/>
      <c r="BTV30" s="605"/>
      <c r="BTW30" s="605"/>
      <c r="BTX30" s="605"/>
      <c r="BTY30" s="605"/>
      <c r="BTZ30" s="605"/>
      <c r="BUA30" s="605"/>
      <c r="BUB30" s="605"/>
      <c r="BUC30" s="605"/>
      <c r="BUD30" s="605"/>
      <c r="BUE30" s="605"/>
      <c r="BUF30" s="605"/>
      <c r="BUG30" s="605"/>
      <c r="BUH30" s="605"/>
      <c r="BUI30" s="605"/>
      <c r="BUJ30" s="605"/>
      <c r="BUK30" s="605"/>
      <c r="BUL30" s="605"/>
      <c r="BUM30" s="605"/>
      <c r="BUN30" s="605"/>
      <c r="BUO30" s="605"/>
      <c r="BUP30" s="605"/>
      <c r="BUQ30" s="605"/>
      <c r="BUR30" s="605"/>
      <c r="BUS30" s="605"/>
      <c r="BUT30" s="605"/>
      <c r="BUU30" s="605"/>
      <c r="BUV30" s="605"/>
      <c r="BUW30" s="605"/>
      <c r="BUX30" s="605"/>
      <c r="BUY30" s="605"/>
      <c r="BUZ30" s="605"/>
      <c r="BVA30" s="605"/>
      <c r="BVB30" s="605"/>
      <c r="BVC30" s="605"/>
      <c r="BVD30" s="605"/>
      <c r="BVE30" s="605"/>
      <c r="BVF30" s="605"/>
      <c r="BVG30" s="605"/>
      <c r="BVH30" s="605"/>
      <c r="BVI30" s="605"/>
      <c r="BVJ30" s="605"/>
      <c r="BVK30" s="605"/>
      <c r="BVL30" s="605"/>
      <c r="BVM30" s="605"/>
      <c r="BVN30" s="605"/>
      <c r="BVO30" s="605"/>
      <c r="BVP30" s="605"/>
      <c r="BVQ30" s="605"/>
      <c r="BVR30" s="605"/>
      <c r="BVS30" s="605"/>
      <c r="BVT30" s="605"/>
      <c r="BVU30" s="605"/>
      <c r="BVV30" s="605"/>
      <c r="BVW30" s="605"/>
      <c r="BVX30" s="605"/>
      <c r="BVY30" s="605"/>
      <c r="BVZ30" s="605"/>
      <c r="BWA30" s="605"/>
      <c r="BWB30" s="605"/>
      <c r="BWC30" s="605"/>
      <c r="BWD30" s="605"/>
      <c r="BWE30" s="605"/>
      <c r="BWF30" s="605"/>
      <c r="BWG30" s="605"/>
      <c r="BWH30" s="605"/>
      <c r="BWI30" s="605"/>
      <c r="BWJ30" s="605"/>
      <c r="BWK30" s="605"/>
      <c r="BWL30" s="605"/>
      <c r="BWM30" s="605"/>
      <c r="BWN30" s="605"/>
      <c r="BWO30" s="605"/>
      <c r="BWP30" s="605"/>
      <c r="BWQ30" s="605"/>
      <c r="BWR30" s="605"/>
      <c r="BWS30" s="605"/>
      <c r="BWT30" s="605"/>
      <c r="BWU30" s="605"/>
      <c r="BWV30" s="605"/>
      <c r="BWW30" s="605"/>
      <c r="BWX30" s="605"/>
      <c r="BWY30" s="605"/>
      <c r="BWZ30" s="605"/>
      <c r="BXA30" s="605"/>
      <c r="BXB30" s="605"/>
      <c r="BXC30" s="605"/>
      <c r="BXD30" s="605"/>
      <c r="BXE30" s="605"/>
      <c r="BXF30" s="605"/>
      <c r="BXG30" s="605"/>
      <c r="BXH30" s="605"/>
      <c r="BXI30" s="605"/>
      <c r="BXJ30" s="605"/>
      <c r="BXK30" s="605"/>
      <c r="BXL30" s="605"/>
      <c r="BXM30" s="605"/>
      <c r="BXN30" s="605"/>
      <c r="BXO30" s="605"/>
      <c r="BXP30" s="605"/>
      <c r="BXQ30" s="605"/>
      <c r="BXR30" s="605"/>
      <c r="BXS30" s="605"/>
      <c r="BXT30" s="605"/>
      <c r="BXU30" s="605"/>
      <c r="BXV30" s="605"/>
      <c r="BXW30" s="605"/>
      <c r="BXX30" s="605"/>
      <c r="BXY30" s="605"/>
      <c r="BXZ30" s="605"/>
      <c r="BYA30" s="605"/>
      <c r="BYB30" s="605"/>
      <c r="BYC30" s="605"/>
      <c r="BYD30" s="605"/>
      <c r="BYE30" s="605"/>
      <c r="BYF30" s="605"/>
      <c r="BYG30" s="605"/>
      <c r="BYH30" s="605"/>
      <c r="BYI30" s="605"/>
      <c r="BYJ30" s="605"/>
      <c r="BYK30" s="605"/>
      <c r="BYL30" s="605"/>
      <c r="BYM30" s="605"/>
      <c r="BYN30" s="605"/>
      <c r="BYO30" s="605"/>
      <c r="BYP30" s="605"/>
      <c r="BYQ30" s="605"/>
      <c r="BYR30" s="605"/>
      <c r="BYS30" s="605"/>
      <c r="BYT30" s="605"/>
      <c r="BYU30" s="605"/>
      <c r="BYV30" s="605"/>
      <c r="BYW30" s="605"/>
      <c r="BYX30" s="605"/>
      <c r="BYY30" s="605"/>
      <c r="BYZ30" s="605"/>
      <c r="BZA30" s="605"/>
      <c r="BZB30" s="605"/>
      <c r="BZC30" s="605"/>
      <c r="BZD30" s="605"/>
      <c r="BZE30" s="605"/>
      <c r="BZF30" s="605"/>
      <c r="BZG30" s="605"/>
      <c r="BZH30" s="605"/>
      <c r="BZI30" s="605"/>
      <c r="BZJ30" s="605"/>
      <c r="BZK30" s="605"/>
      <c r="BZL30" s="605"/>
      <c r="BZM30" s="605"/>
      <c r="BZN30" s="605"/>
      <c r="BZO30" s="605"/>
      <c r="BZP30" s="605"/>
      <c r="BZQ30" s="605"/>
      <c r="BZR30" s="605"/>
      <c r="BZS30" s="605"/>
      <c r="BZT30" s="605"/>
      <c r="BZU30" s="605"/>
      <c r="BZV30" s="605"/>
      <c r="BZW30" s="605"/>
      <c r="BZX30" s="605"/>
      <c r="BZY30" s="605"/>
      <c r="BZZ30" s="605"/>
      <c r="CAA30" s="605"/>
      <c r="CAB30" s="605"/>
      <c r="CAC30" s="605"/>
      <c r="CAD30" s="605"/>
      <c r="CAE30" s="605"/>
      <c r="CAF30" s="605"/>
      <c r="CAG30" s="605"/>
      <c r="CAH30" s="605"/>
      <c r="CAI30" s="605"/>
      <c r="CAJ30" s="605"/>
      <c r="CAK30" s="605"/>
      <c r="CAL30" s="605"/>
      <c r="CAM30" s="605"/>
      <c r="CAN30" s="605"/>
      <c r="CAO30" s="605"/>
      <c r="CAP30" s="605"/>
      <c r="CAQ30" s="605"/>
      <c r="CAR30" s="605"/>
      <c r="CAS30" s="605"/>
      <c r="CAT30" s="605"/>
      <c r="CAU30" s="605"/>
      <c r="CAV30" s="605"/>
      <c r="CAW30" s="605"/>
      <c r="CAX30" s="605"/>
      <c r="CAY30" s="605"/>
      <c r="CAZ30" s="605"/>
      <c r="CBA30" s="605"/>
      <c r="CBB30" s="605"/>
      <c r="CBC30" s="605"/>
      <c r="CBD30" s="605"/>
      <c r="CBE30" s="605"/>
      <c r="CBF30" s="605"/>
      <c r="CBG30" s="605"/>
      <c r="CBH30" s="605"/>
      <c r="CBI30" s="605"/>
      <c r="CBJ30" s="605"/>
      <c r="CBK30" s="605"/>
      <c r="CBL30" s="605"/>
      <c r="CBM30" s="605"/>
      <c r="CBN30" s="605"/>
      <c r="CBO30" s="605"/>
      <c r="CBP30" s="605"/>
      <c r="CBQ30" s="605"/>
      <c r="CBR30" s="605"/>
      <c r="CBS30" s="605"/>
      <c r="CBT30" s="605"/>
      <c r="CBU30" s="605"/>
      <c r="CBV30" s="605"/>
      <c r="CBW30" s="605"/>
      <c r="CBX30" s="605"/>
      <c r="CBY30" s="605"/>
      <c r="CBZ30" s="605"/>
      <c r="CCA30" s="605"/>
      <c r="CCB30" s="605"/>
      <c r="CCC30" s="605"/>
      <c r="CCD30" s="605"/>
      <c r="CCE30" s="605"/>
      <c r="CCF30" s="605"/>
      <c r="CCG30" s="605"/>
      <c r="CCH30" s="605"/>
      <c r="CCI30" s="605"/>
      <c r="CCJ30" s="605"/>
      <c r="CCK30" s="605"/>
      <c r="CCL30" s="605"/>
      <c r="CCM30" s="605"/>
      <c r="CCN30" s="605"/>
      <c r="CCO30" s="605"/>
      <c r="CCP30" s="605"/>
      <c r="CCQ30" s="605"/>
      <c r="CCR30" s="605"/>
      <c r="CCS30" s="605"/>
      <c r="CCT30" s="605"/>
      <c r="CCU30" s="605"/>
      <c r="CCV30" s="605"/>
      <c r="CCW30" s="605"/>
      <c r="CCX30" s="605"/>
      <c r="CCY30" s="605"/>
      <c r="CCZ30" s="605"/>
      <c r="CDA30" s="605"/>
      <c r="CDB30" s="605"/>
      <c r="CDC30" s="605"/>
      <c r="CDD30" s="605"/>
      <c r="CDE30" s="605"/>
      <c r="CDF30" s="605"/>
      <c r="CDG30" s="605"/>
      <c r="CDH30" s="605"/>
      <c r="CDI30" s="605"/>
      <c r="CDJ30" s="605"/>
      <c r="CDK30" s="605"/>
      <c r="CDL30" s="605"/>
      <c r="CDM30" s="605"/>
      <c r="CDN30" s="605"/>
      <c r="CDO30" s="605"/>
      <c r="CDP30" s="605"/>
      <c r="CDQ30" s="605"/>
      <c r="CDR30" s="605"/>
      <c r="CDS30" s="605"/>
      <c r="CDT30" s="605"/>
      <c r="CDU30" s="605"/>
      <c r="CDV30" s="605"/>
      <c r="CDW30" s="605"/>
      <c r="CDX30" s="605"/>
      <c r="CDY30" s="605"/>
      <c r="CDZ30" s="605"/>
      <c r="CEA30" s="605"/>
      <c r="CEB30" s="605"/>
      <c r="CEC30" s="605"/>
      <c r="CED30" s="605"/>
      <c r="CEE30" s="605"/>
      <c r="CEF30" s="605"/>
      <c r="CEG30" s="605"/>
      <c r="CEH30" s="605"/>
      <c r="CEI30" s="605"/>
      <c r="CEJ30" s="605"/>
      <c r="CEK30" s="605"/>
      <c r="CEL30" s="605"/>
      <c r="CEM30" s="605"/>
      <c r="CEN30" s="605"/>
      <c r="CEO30" s="605"/>
      <c r="CEP30" s="605"/>
      <c r="CEQ30" s="605"/>
      <c r="CER30" s="605"/>
      <c r="CES30" s="605"/>
      <c r="CET30" s="605"/>
      <c r="CEU30" s="605"/>
      <c r="CEV30" s="605"/>
      <c r="CEW30" s="605"/>
      <c r="CEX30" s="605"/>
      <c r="CEY30" s="605"/>
      <c r="CEZ30" s="605"/>
      <c r="CFA30" s="605"/>
      <c r="CFB30" s="605"/>
      <c r="CFC30" s="605"/>
      <c r="CFD30" s="605"/>
      <c r="CFE30" s="605"/>
      <c r="CFF30" s="605"/>
      <c r="CFG30" s="605"/>
      <c r="CFH30" s="605"/>
      <c r="CFI30" s="605"/>
      <c r="CFJ30" s="605"/>
      <c r="CFK30" s="605"/>
      <c r="CFL30" s="605"/>
      <c r="CFM30" s="605"/>
      <c r="CFN30" s="605"/>
      <c r="CFO30" s="605"/>
      <c r="CFP30" s="605"/>
      <c r="CFQ30" s="605"/>
      <c r="CFR30" s="605"/>
      <c r="CFS30" s="605"/>
      <c r="CFT30" s="605"/>
      <c r="CFU30" s="605"/>
      <c r="CFV30" s="605"/>
      <c r="CFW30" s="605"/>
      <c r="CFX30" s="605"/>
      <c r="CFY30" s="605"/>
      <c r="CFZ30" s="605"/>
      <c r="CGA30" s="605"/>
      <c r="CGB30" s="605"/>
      <c r="CGC30" s="605"/>
      <c r="CGD30" s="605"/>
      <c r="CGE30" s="605"/>
      <c r="CGF30" s="605"/>
      <c r="CGG30" s="605"/>
      <c r="CGH30" s="605"/>
      <c r="CGI30" s="605"/>
      <c r="CGJ30" s="605"/>
      <c r="CGK30" s="605"/>
      <c r="CGL30" s="605"/>
      <c r="CGM30" s="605"/>
      <c r="CGN30" s="605"/>
      <c r="CGO30" s="605"/>
      <c r="CGP30" s="605"/>
      <c r="CGQ30" s="605"/>
      <c r="CGR30" s="605"/>
      <c r="CGS30" s="605"/>
      <c r="CGT30" s="605"/>
      <c r="CGU30" s="605"/>
      <c r="CGV30" s="605"/>
      <c r="CGW30" s="605"/>
      <c r="CGX30" s="605"/>
      <c r="CGY30" s="605"/>
      <c r="CGZ30" s="605"/>
      <c r="CHA30" s="605"/>
      <c r="CHB30" s="605"/>
      <c r="CHC30" s="605"/>
      <c r="CHD30" s="605"/>
      <c r="CHE30" s="605"/>
      <c r="CHF30" s="605"/>
      <c r="CHG30" s="605"/>
      <c r="CHH30" s="605"/>
      <c r="CHI30" s="605"/>
      <c r="CHJ30" s="605"/>
      <c r="CHK30" s="605"/>
      <c r="CHL30" s="605"/>
      <c r="CHM30" s="605"/>
      <c r="CHN30" s="605"/>
      <c r="CHO30" s="605"/>
      <c r="CHP30" s="605"/>
      <c r="CHQ30" s="605"/>
      <c r="CHR30" s="605"/>
      <c r="CHS30" s="605"/>
      <c r="CHT30" s="605"/>
      <c r="CHU30" s="605"/>
      <c r="CHV30" s="605"/>
      <c r="CHW30" s="605"/>
      <c r="CHX30" s="605"/>
      <c r="CHY30" s="605"/>
      <c r="CHZ30" s="605"/>
      <c r="CIA30" s="605"/>
      <c r="CIB30" s="605"/>
      <c r="CIC30" s="605"/>
      <c r="CID30" s="605"/>
      <c r="CIE30" s="605"/>
      <c r="CIF30" s="605"/>
      <c r="CIG30" s="605"/>
      <c r="CIH30" s="605"/>
      <c r="CII30" s="605"/>
      <c r="CIJ30" s="605"/>
      <c r="CIK30" s="605"/>
      <c r="CIL30" s="605"/>
      <c r="CIM30" s="605"/>
      <c r="CIN30" s="605"/>
      <c r="CIO30" s="605"/>
      <c r="CIP30" s="605"/>
      <c r="CIQ30" s="605"/>
      <c r="CIR30" s="605"/>
      <c r="CIS30" s="605"/>
      <c r="CIT30" s="605"/>
      <c r="CIU30" s="605"/>
      <c r="CIV30" s="605"/>
      <c r="CIW30" s="605"/>
      <c r="CIX30" s="605"/>
      <c r="CIY30" s="605"/>
      <c r="CIZ30" s="605"/>
      <c r="CJA30" s="605"/>
      <c r="CJB30" s="605"/>
      <c r="CJC30" s="605"/>
      <c r="CJD30" s="605"/>
      <c r="CJE30" s="605"/>
      <c r="CJF30" s="605"/>
      <c r="CJG30" s="605"/>
      <c r="CJH30" s="605"/>
      <c r="CJI30" s="605"/>
      <c r="CJJ30" s="605"/>
      <c r="CJK30" s="605"/>
      <c r="CJL30" s="605"/>
      <c r="CJM30" s="605"/>
      <c r="CJN30" s="605"/>
      <c r="CJO30" s="605"/>
      <c r="CJP30" s="605"/>
      <c r="CJQ30" s="605"/>
      <c r="CJR30" s="605"/>
      <c r="CJS30" s="605"/>
      <c r="CJT30" s="605"/>
      <c r="CJU30" s="605"/>
      <c r="CJV30" s="605"/>
      <c r="CJW30" s="605"/>
      <c r="CJX30" s="605"/>
      <c r="CJY30" s="605"/>
      <c r="CJZ30" s="605"/>
      <c r="CKA30" s="605"/>
      <c r="CKB30" s="605"/>
      <c r="CKC30" s="605"/>
      <c r="CKD30" s="605"/>
      <c r="CKE30" s="605"/>
      <c r="CKF30" s="605"/>
      <c r="CKG30" s="605"/>
      <c r="CKH30" s="605"/>
      <c r="CKI30" s="605"/>
      <c r="CKJ30" s="605"/>
      <c r="CKK30" s="605"/>
      <c r="CKL30" s="605"/>
      <c r="CKM30" s="605"/>
      <c r="CKN30" s="605"/>
      <c r="CKO30" s="605"/>
      <c r="CKP30" s="605"/>
      <c r="CKQ30" s="605"/>
      <c r="CKR30" s="605"/>
      <c r="CKS30" s="605"/>
      <c r="CKT30" s="605"/>
      <c r="CKU30" s="605"/>
      <c r="CKV30" s="605"/>
      <c r="CKW30" s="605"/>
      <c r="CKX30" s="605"/>
      <c r="CKY30" s="605"/>
      <c r="CKZ30" s="605"/>
      <c r="CLA30" s="605"/>
      <c r="CLB30" s="605"/>
      <c r="CLC30" s="605"/>
      <c r="CLD30" s="605"/>
      <c r="CLE30" s="605"/>
      <c r="CLF30" s="605"/>
      <c r="CLG30" s="605"/>
      <c r="CLH30" s="605"/>
      <c r="CLI30" s="605"/>
      <c r="CLJ30" s="605"/>
      <c r="CLK30" s="605"/>
      <c r="CLL30" s="605"/>
      <c r="CLM30" s="605"/>
      <c r="CLN30" s="605"/>
      <c r="CLO30" s="605"/>
      <c r="CLP30" s="605"/>
      <c r="CLQ30" s="605"/>
      <c r="CLR30" s="605"/>
      <c r="CLS30" s="605"/>
      <c r="CLT30" s="605"/>
      <c r="CLU30" s="605"/>
      <c r="CLV30" s="605"/>
      <c r="CLW30" s="605"/>
      <c r="CLX30" s="605"/>
      <c r="CLY30" s="605"/>
      <c r="CLZ30" s="605"/>
      <c r="CMA30" s="605"/>
      <c r="CMB30" s="605"/>
      <c r="CMC30" s="605"/>
      <c r="CMD30" s="605"/>
      <c r="CME30" s="605"/>
      <c r="CMF30" s="605"/>
      <c r="CMG30" s="605"/>
      <c r="CMH30" s="605"/>
      <c r="CMI30" s="605"/>
      <c r="CMJ30" s="605"/>
      <c r="CMK30" s="605"/>
      <c r="CML30" s="605"/>
      <c r="CMM30" s="605"/>
      <c r="CMN30" s="605"/>
      <c r="CMO30" s="605"/>
      <c r="CMP30" s="605"/>
      <c r="CMQ30" s="605"/>
      <c r="CMR30" s="605"/>
      <c r="CMS30" s="605"/>
      <c r="CMT30" s="605"/>
      <c r="CMU30" s="605"/>
      <c r="CMV30" s="605"/>
      <c r="CMW30" s="605"/>
      <c r="CMX30" s="605"/>
      <c r="CMY30" s="605"/>
      <c r="CMZ30" s="605"/>
      <c r="CNA30" s="605"/>
      <c r="CNB30" s="605"/>
      <c r="CNC30" s="605"/>
      <c r="CND30" s="605"/>
      <c r="CNE30" s="605"/>
      <c r="CNF30" s="605"/>
      <c r="CNG30" s="605"/>
      <c r="CNH30" s="605"/>
      <c r="CNI30" s="605"/>
      <c r="CNJ30" s="605"/>
      <c r="CNK30" s="605"/>
      <c r="CNL30" s="605"/>
      <c r="CNM30" s="605"/>
      <c r="CNN30" s="605"/>
      <c r="CNO30" s="605"/>
      <c r="CNP30" s="605"/>
      <c r="CNQ30" s="605"/>
      <c r="CNR30" s="605"/>
      <c r="CNS30" s="605"/>
      <c r="CNT30" s="605"/>
      <c r="CNU30" s="605"/>
      <c r="CNV30" s="605"/>
      <c r="CNW30" s="605"/>
      <c r="CNX30" s="605"/>
      <c r="CNY30" s="605"/>
      <c r="CNZ30" s="605"/>
      <c r="COA30" s="605"/>
      <c r="COB30" s="605"/>
      <c r="COC30" s="605"/>
      <c r="COD30" s="605"/>
      <c r="COE30" s="605"/>
      <c r="COF30" s="605"/>
      <c r="COG30" s="605"/>
      <c r="COH30" s="605"/>
      <c r="COI30" s="605"/>
      <c r="COJ30" s="605"/>
      <c r="COK30" s="605"/>
      <c r="COL30" s="605"/>
      <c r="COM30" s="605"/>
      <c r="CON30" s="605"/>
      <c r="COO30" s="605"/>
      <c r="COP30" s="605"/>
      <c r="COQ30" s="605"/>
      <c r="COR30" s="605"/>
      <c r="COS30" s="605"/>
      <c r="COT30" s="605"/>
      <c r="COU30" s="605"/>
      <c r="COV30" s="605"/>
      <c r="COW30" s="605"/>
      <c r="COX30" s="605"/>
      <c r="COY30" s="605"/>
      <c r="COZ30" s="605"/>
      <c r="CPA30" s="605"/>
      <c r="CPB30" s="605"/>
      <c r="CPC30" s="605"/>
      <c r="CPD30" s="605"/>
      <c r="CPE30" s="605"/>
      <c r="CPF30" s="605"/>
      <c r="CPG30" s="605"/>
      <c r="CPH30" s="605"/>
      <c r="CPI30" s="605"/>
      <c r="CPJ30" s="605"/>
      <c r="CPK30" s="605"/>
      <c r="CPL30" s="605"/>
      <c r="CPM30" s="605"/>
      <c r="CPN30" s="605"/>
      <c r="CPO30" s="605"/>
      <c r="CPP30" s="605"/>
      <c r="CPQ30" s="605"/>
      <c r="CPR30" s="605"/>
      <c r="CPS30" s="605"/>
      <c r="CPT30" s="605"/>
      <c r="CPU30" s="605"/>
      <c r="CPV30" s="605"/>
      <c r="CPW30" s="605"/>
      <c r="CPX30" s="605"/>
      <c r="CPY30" s="605"/>
      <c r="CPZ30" s="605"/>
      <c r="CQA30" s="605"/>
      <c r="CQB30" s="605"/>
      <c r="CQC30" s="605"/>
      <c r="CQD30" s="605"/>
      <c r="CQE30" s="605"/>
      <c r="CQF30" s="605"/>
      <c r="CQG30" s="605"/>
      <c r="CQH30" s="605"/>
      <c r="CQI30" s="605"/>
      <c r="CQJ30" s="605"/>
      <c r="CQK30" s="605"/>
      <c r="CQL30" s="605"/>
      <c r="CQM30" s="605"/>
      <c r="CQN30" s="605"/>
      <c r="CQO30" s="605"/>
      <c r="CQP30" s="605"/>
      <c r="CQQ30" s="605"/>
      <c r="CQR30" s="605"/>
      <c r="CQS30" s="605"/>
      <c r="CQT30" s="605"/>
      <c r="CQU30" s="605"/>
      <c r="CQV30" s="605"/>
      <c r="CQW30" s="605"/>
      <c r="CQX30" s="605"/>
      <c r="CQY30" s="605"/>
      <c r="CQZ30" s="605"/>
      <c r="CRA30" s="605"/>
      <c r="CRB30" s="605"/>
      <c r="CRC30" s="605"/>
      <c r="CRD30" s="605"/>
      <c r="CRE30" s="605"/>
      <c r="CRF30" s="605"/>
      <c r="CRG30" s="605"/>
      <c r="CRH30" s="605"/>
      <c r="CRI30" s="605"/>
      <c r="CRJ30" s="605"/>
      <c r="CRK30" s="605"/>
      <c r="CRL30" s="605"/>
      <c r="CRM30" s="605"/>
      <c r="CRN30" s="605"/>
      <c r="CRO30" s="605"/>
      <c r="CRP30" s="605"/>
      <c r="CRQ30" s="605"/>
      <c r="CRR30" s="605"/>
      <c r="CRS30" s="605"/>
      <c r="CRT30" s="605"/>
      <c r="CRU30" s="605"/>
      <c r="CRV30" s="605"/>
      <c r="CRW30" s="605"/>
      <c r="CRX30" s="605"/>
      <c r="CRY30" s="605"/>
      <c r="CRZ30" s="605"/>
      <c r="CSA30" s="605"/>
      <c r="CSB30" s="605"/>
      <c r="CSC30" s="605"/>
      <c r="CSD30" s="605"/>
      <c r="CSE30" s="605"/>
      <c r="CSF30" s="605"/>
      <c r="CSG30" s="605"/>
      <c r="CSH30" s="605"/>
      <c r="CSI30" s="605"/>
      <c r="CSJ30" s="605"/>
      <c r="CSK30" s="605"/>
      <c r="CSL30" s="605"/>
      <c r="CSM30" s="605"/>
      <c r="CSN30" s="605"/>
      <c r="CSO30" s="605"/>
      <c r="CSP30" s="605"/>
      <c r="CSQ30" s="605"/>
      <c r="CSR30" s="605"/>
      <c r="CSS30" s="605"/>
      <c r="CST30" s="605"/>
      <c r="CSU30" s="605"/>
      <c r="CSV30" s="605"/>
      <c r="CSW30" s="605"/>
      <c r="CSX30" s="605"/>
      <c r="CSY30" s="605"/>
      <c r="CSZ30" s="605"/>
      <c r="CTA30" s="605"/>
      <c r="CTB30" s="605"/>
      <c r="CTC30" s="605"/>
      <c r="CTD30" s="605"/>
      <c r="CTE30" s="605"/>
      <c r="CTF30" s="605"/>
      <c r="CTG30" s="605"/>
      <c r="CTH30" s="605"/>
      <c r="CTI30" s="605"/>
      <c r="CTJ30" s="605"/>
      <c r="CTK30" s="605"/>
      <c r="CTL30" s="605"/>
      <c r="CTM30" s="605"/>
      <c r="CTN30" s="605"/>
      <c r="CTO30" s="605"/>
      <c r="CTP30" s="605"/>
      <c r="CTQ30" s="605"/>
      <c r="CTR30" s="605"/>
      <c r="CTS30" s="605"/>
      <c r="CTT30" s="605"/>
      <c r="CTU30" s="605"/>
      <c r="CTV30" s="605"/>
      <c r="CTW30" s="605"/>
      <c r="CTX30" s="605"/>
      <c r="CTY30" s="605"/>
      <c r="CTZ30" s="605"/>
      <c r="CUA30" s="605"/>
      <c r="CUB30" s="605"/>
      <c r="CUC30" s="605"/>
      <c r="CUD30" s="605"/>
      <c r="CUE30" s="605"/>
      <c r="CUF30" s="605"/>
      <c r="CUG30" s="605"/>
      <c r="CUH30" s="605"/>
      <c r="CUI30" s="605"/>
      <c r="CUJ30" s="605"/>
      <c r="CUK30" s="605"/>
      <c r="CUL30" s="605"/>
      <c r="CUM30" s="605"/>
      <c r="CUN30" s="605"/>
      <c r="CUO30" s="605"/>
      <c r="CUP30" s="605"/>
      <c r="CUQ30" s="605"/>
      <c r="CUR30" s="605"/>
      <c r="CUS30" s="605"/>
      <c r="CUT30" s="605"/>
      <c r="CUU30" s="605"/>
      <c r="CUV30" s="605"/>
      <c r="CUW30" s="605"/>
      <c r="CUX30" s="605"/>
      <c r="CUY30" s="605"/>
      <c r="CUZ30" s="605"/>
      <c r="CVA30" s="605"/>
      <c r="CVB30" s="605"/>
      <c r="CVC30" s="605"/>
      <c r="CVD30" s="605"/>
      <c r="CVE30" s="605"/>
      <c r="CVF30" s="605"/>
      <c r="CVG30" s="605"/>
      <c r="CVH30" s="605"/>
      <c r="CVI30" s="605"/>
      <c r="CVJ30" s="605"/>
      <c r="CVK30" s="605"/>
      <c r="CVL30" s="605"/>
      <c r="CVM30" s="605"/>
      <c r="CVN30" s="605"/>
      <c r="CVO30" s="605"/>
      <c r="CVP30" s="605"/>
      <c r="CVQ30" s="605"/>
      <c r="CVR30" s="605"/>
      <c r="CVS30" s="605"/>
      <c r="CVT30" s="605"/>
      <c r="CVU30" s="605"/>
      <c r="CVV30" s="605"/>
      <c r="CVW30" s="605"/>
      <c r="CVX30" s="605"/>
      <c r="CVY30" s="605"/>
      <c r="CVZ30" s="605"/>
      <c r="CWA30" s="605"/>
      <c r="CWB30" s="605"/>
      <c r="CWC30" s="605"/>
      <c r="CWD30" s="605"/>
      <c r="CWE30" s="605"/>
      <c r="CWF30" s="605"/>
      <c r="CWG30" s="605"/>
      <c r="CWH30" s="605"/>
      <c r="CWI30" s="605"/>
      <c r="CWJ30" s="605"/>
      <c r="CWK30" s="605"/>
      <c r="CWL30" s="605"/>
      <c r="CWM30" s="605"/>
      <c r="CWN30" s="605"/>
      <c r="CWO30" s="605"/>
      <c r="CWP30" s="605"/>
      <c r="CWQ30" s="605"/>
      <c r="CWR30" s="605"/>
      <c r="CWS30" s="605"/>
      <c r="CWT30" s="605"/>
      <c r="CWU30" s="605"/>
      <c r="CWV30" s="605"/>
      <c r="CWW30" s="605"/>
      <c r="CWX30" s="605"/>
      <c r="CWY30" s="605"/>
      <c r="CWZ30" s="605"/>
      <c r="CXA30" s="605"/>
      <c r="CXB30" s="605"/>
      <c r="CXC30" s="605"/>
      <c r="CXD30" s="605"/>
      <c r="CXE30" s="605"/>
      <c r="CXF30" s="605"/>
      <c r="CXG30" s="605"/>
      <c r="CXH30" s="605"/>
      <c r="CXI30" s="605"/>
      <c r="CXJ30" s="605"/>
      <c r="CXK30" s="605"/>
      <c r="CXL30" s="605"/>
      <c r="CXM30" s="605"/>
      <c r="CXN30" s="605"/>
      <c r="CXO30" s="605"/>
      <c r="CXP30" s="605"/>
      <c r="CXQ30" s="605"/>
      <c r="CXR30" s="605"/>
      <c r="CXS30" s="605"/>
      <c r="CXT30" s="605"/>
      <c r="CXU30" s="605"/>
      <c r="CXV30" s="605"/>
      <c r="CXW30" s="605"/>
      <c r="CXX30" s="605"/>
      <c r="CXY30" s="605"/>
      <c r="CXZ30" s="605"/>
      <c r="CYA30" s="605"/>
      <c r="CYB30" s="605"/>
      <c r="CYC30" s="605"/>
      <c r="CYD30" s="605"/>
      <c r="CYE30" s="605"/>
      <c r="CYF30" s="605"/>
      <c r="CYG30" s="605"/>
      <c r="CYH30" s="605"/>
      <c r="CYI30" s="605"/>
      <c r="CYJ30" s="605"/>
      <c r="CYK30" s="605"/>
      <c r="CYL30" s="605"/>
      <c r="CYM30" s="605"/>
      <c r="CYN30" s="605"/>
      <c r="CYO30" s="605"/>
      <c r="CYP30" s="605"/>
      <c r="CYQ30" s="605"/>
      <c r="CYR30" s="605"/>
      <c r="CYS30" s="605"/>
      <c r="CYT30" s="605"/>
      <c r="CYU30" s="605"/>
      <c r="CYV30" s="605"/>
      <c r="CYW30" s="605"/>
      <c r="CYX30" s="605"/>
      <c r="CYY30" s="605"/>
      <c r="CYZ30" s="605"/>
      <c r="CZA30" s="605"/>
      <c r="CZB30" s="605"/>
      <c r="CZC30" s="605"/>
      <c r="CZD30" s="605"/>
      <c r="CZE30" s="605"/>
      <c r="CZF30" s="605"/>
      <c r="CZG30" s="605"/>
      <c r="CZH30" s="605"/>
      <c r="CZI30" s="605"/>
      <c r="CZJ30" s="605"/>
      <c r="CZK30" s="605"/>
      <c r="CZL30" s="605"/>
      <c r="CZM30" s="605"/>
      <c r="CZN30" s="605"/>
      <c r="CZO30" s="605"/>
      <c r="CZP30" s="605"/>
      <c r="CZQ30" s="605"/>
      <c r="CZR30" s="605"/>
      <c r="CZS30" s="605"/>
      <c r="CZT30" s="605"/>
      <c r="CZU30" s="605"/>
      <c r="CZV30" s="605"/>
      <c r="CZW30" s="605"/>
      <c r="CZX30" s="605"/>
      <c r="CZY30" s="605"/>
      <c r="CZZ30" s="605"/>
      <c r="DAA30" s="605"/>
      <c r="DAB30" s="605"/>
      <c r="DAC30" s="605"/>
      <c r="DAD30" s="605"/>
      <c r="DAE30" s="605"/>
      <c r="DAF30" s="605"/>
      <c r="DAG30" s="605"/>
      <c r="DAH30" s="605"/>
      <c r="DAI30" s="605"/>
      <c r="DAJ30" s="605"/>
      <c r="DAK30" s="605"/>
      <c r="DAL30" s="605"/>
      <c r="DAM30" s="605"/>
      <c r="DAN30" s="605"/>
      <c r="DAO30" s="605"/>
      <c r="DAP30" s="605"/>
      <c r="DAQ30" s="605"/>
      <c r="DAR30" s="605"/>
      <c r="DAS30" s="605"/>
      <c r="DAT30" s="605"/>
      <c r="DAU30" s="605"/>
      <c r="DAV30" s="605"/>
      <c r="DAW30" s="605"/>
      <c r="DAX30" s="605"/>
      <c r="DAY30" s="605"/>
      <c r="DAZ30" s="605"/>
      <c r="DBA30" s="605"/>
      <c r="DBB30" s="605"/>
      <c r="DBC30" s="605"/>
      <c r="DBD30" s="605"/>
      <c r="DBE30" s="605"/>
      <c r="DBF30" s="605"/>
      <c r="DBG30" s="605"/>
      <c r="DBH30" s="605"/>
      <c r="DBI30" s="605"/>
      <c r="DBJ30" s="605"/>
      <c r="DBK30" s="605"/>
      <c r="DBL30" s="605"/>
      <c r="DBM30" s="605"/>
      <c r="DBN30" s="605"/>
      <c r="DBO30" s="605"/>
      <c r="DBP30" s="605"/>
      <c r="DBQ30" s="605"/>
      <c r="DBR30" s="605"/>
      <c r="DBS30" s="605"/>
      <c r="DBT30" s="605"/>
      <c r="DBU30" s="605"/>
      <c r="DBV30" s="605"/>
      <c r="DBW30" s="605"/>
      <c r="DBX30" s="605"/>
      <c r="DBY30" s="605"/>
      <c r="DBZ30" s="605"/>
      <c r="DCA30" s="605"/>
      <c r="DCB30" s="605"/>
      <c r="DCC30" s="605"/>
      <c r="DCD30" s="605"/>
      <c r="DCE30" s="605"/>
      <c r="DCF30" s="605"/>
      <c r="DCG30" s="605"/>
      <c r="DCH30" s="605"/>
      <c r="DCI30" s="605"/>
      <c r="DCJ30" s="605"/>
      <c r="DCK30" s="605"/>
      <c r="DCL30" s="605"/>
      <c r="DCM30" s="605"/>
      <c r="DCN30" s="605"/>
      <c r="DCO30" s="605"/>
      <c r="DCP30" s="605"/>
      <c r="DCQ30" s="605"/>
      <c r="DCR30" s="605"/>
      <c r="DCS30" s="605"/>
      <c r="DCT30" s="605"/>
      <c r="DCU30" s="605"/>
      <c r="DCV30" s="605"/>
      <c r="DCW30" s="605"/>
      <c r="DCX30" s="605"/>
      <c r="DCY30" s="605"/>
      <c r="DCZ30" s="605"/>
      <c r="DDA30" s="605"/>
      <c r="DDB30" s="605"/>
      <c r="DDC30" s="605"/>
      <c r="DDD30" s="605"/>
      <c r="DDE30" s="605"/>
      <c r="DDF30" s="605"/>
      <c r="DDG30" s="605"/>
      <c r="DDH30" s="605"/>
      <c r="DDI30" s="605"/>
      <c r="DDJ30" s="605"/>
      <c r="DDK30" s="605"/>
      <c r="DDL30" s="605"/>
      <c r="DDM30" s="605"/>
      <c r="DDN30" s="605"/>
      <c r="DDO30" s="605"/>
      <c r="DDP30" s="605"/>
      <c r="DDQ30" s="605"/>
      <c r="DDR30" s="605"/>
      <c r="DDS30" s="605"/>
      <c r="DDT30" s="605"/>
      <c r="DDU30" s="605"/>
      <c r="DDV30" s="605"/>
      <c r="DDW30" s="605"/>
      <c r="DDX30" s="605"/>
      <c r="DDY30" s="605"/>
      <c r="DDZ30" s="605"/>
      <c r="DEA30" s="605"/>
      <c r="DEB30" s="605"/>
      <c r="DEC30" s="605"/>
      <c r="DED30" s="605"/>
      <c r="DEE30" s="605"/>
      <c r="DEF30" s="605"/>
      <c r="DEG30" s="605"/>
      <c r="DEH30" s="605"/>
      <c r="DEI30" s="605"/>
      <c r="DEJ30" s="605"/>
      <c r="DEK30" s="605"/>
      <c r="DEL30" s="605"/>
      <c r="DEM30" s="605"/>
      <c r="DEN30" s="605"/>
      <c r="DEO30" s="605"/>
      <c r="DEP30" s="605"/>
      <c r="DEQ30" s="605"/>
      <c r="DER30" s="605"/>
      <c r="DES30" s="605"/>
      <c r="DET30" s="605"/>
      <c r="DEU30" s="605"/>
      <c r="DEV30" s="605"/>
      <c r="DEW30" s="605"/>
      <c r="DEX30" s="605"/>
      <c r="DEY30" s="605"/>
      <c r="DEZ30" s="605"/>
      <c r="DFA30" s="605"/>
      <c r="DFB30" s="605"/>
      <c r="DFC30" s="605"/>
      <c r="DFD30" s="605"/>
      <c r="DFE30" s="605"/>
      <c r="DFF30" s="605"/>
      <c r="DFG30" s="605"/>
      <c r="DFH30" s="605"/>
      <c r="DFI30" s="605"/>
      <c r="DFJ30" s="605"/>
      <c r="DFK30" s="605"/>
      <c r="DFL30" s="605"/>
      <c r="DFM30" s="605"/>
      <c r="DFN30" s="605"/>
      <c r="DFO30" s="605"/>
      <c r="DFP30" s="605"/>
      <c r="DFQ30" s="605"/>
      <c r="DFR30" s="605"/>
      <c r="DFS30" s="605"/>
      <c r="DFT30" s="605"/>
      <c r="DFU30" s="605"/>
      <c r="DFV30" s="605"/>
      <c r="DFW30" s="605"/>
      <c r="DFX30" s="605"/>
      <c r="DFY30" s="605"/>
      <c r="DFZ30" s="605"/>
      <c r="DGA30" s="605"/>
      <c r="DGB30" s="605"/>
      <c r="DGC30" s="605"/>
      <c r="DGD30" s="605"/>
      <c r="DGE30" s="605"/>
      <c r="DGF30" s="605"/>
      <c r="DGG30" s="605"/>
      <c r="DGH30" s="605"/>
      <c r="DGI30" s="605"/>
      <c r="DGJ30" s="605"/>
      <c r="DGK30" s="605"/>
      <c r="DGL30" s="605"/>
      <c r="DGM30" s="605"/>
      <c r="DGN30" s="605"/>
      <c r="DGO30" s="605"/>
      <c r="DGP30" s="605"/>
      <c r="DGQ30" s="605"/>
      <c r="DGR30" s="605"/>
      <c r="DGS30" s="605"/>
      <c r="DGT30" s="605"/>
      <c r="DGU30" s="605"/>
      <c r="DGV30" s="605"/>
      <c r="DGW30" s="605"/>
      <c r="DGX30" s="605"/>
      <c r="DGY30" s="605"/>
      <c r="DGZ30" s="605"/>
      <c r="DHA30" s="605"/>
      <c r="DHB30" s="605"/>
      <c r="DHC30" s="605"/>
      <c r="DHD30" s="605"/>
      <c r="DHE30" s="605"/>
      <c r="DHF30" s="605"/>
      <c r="DHG30" s="605"/>
      <c r="DHH30" s="605"/>
      <c r="DHI30" s="605"/>
      <c r="DHJ30" s="605"/>
      <c r="DHK30" s="605"/>
      <c r="DHL30" s="605"/>
      <c r="DHM30" s="605"/>
      <c r="DHN30" s="605"/>
      <c r="DHO30" s="605"/>
      <c r="DHP30" s="605"/>
      <c r="DHQ30" s="605"/>
      <c r="DHR30" s="605"/>
      <c r="DHS30" s="605"/>
      <c r="DHT30" s="605"/>
      <c r="DHU30" s="605"/>
      <c r="DHV30" s="605"/>
      <c r="DHW30" s="605"/>
      <c r="DHX30" s="605"/>
      <c r="DHY30" s="605"/>
      <c r="DHZ30" s="605"/>
      <c r="DIA30" s="605"/>
      <c r="DIB30" s="605"/>
      <c r="DIC30" s="605"/>
      <c r="DID30" s="605"/>
      <c r="DIE30" s="605"/>
      <c r="DIF30" s="605"/>
      <c r="DIG30" s="605"/>
      <c r="DIH30" s="605"/>
      <c r="DII30" s="605"/>
      <c r="DIJ30" s="605"/>
      <c r="DIK30" s="605"/>
      <c r="DIL30" s="605"/>
      <c r="DIM30" s="605"/>
      <c r="DIN30" s="605"/>
      <c r="DIO30" s="605"/>
      <c r="DIP30" s="605"/>
      <c r="DIQ30" s="605"/>
      <c r="DIR30" s="605"/>
      <c r="DIS30" s="605"/>
      <c r="DIT30" s="605"/>
      <c r="DIU30" s="605"/>
      <c r="DIV30" s="605"/>
      <c r="DIW30" s="605"/>
      <c r="DIX30" s="605"/>
      <c r="DIY30" s="605"/>
      <c r="DIZ30" s="605"/>
      <c r="DJA30" s="605"/>
      <c r="DJB30" s="605"/>
      <c r="DJC30" s="605"/>
      <c r="DJD30" s="605"/>
      <c r="DJE30" s="605"/>
      <c r="DJF30" s="605"/>
      <c r="DJG30" s="605"/>
      <c r="DJH30" s="605"/>
      <c r="DJI30" s="605"/>
      <c r="DJJ30" s="605"/>
      <c r="DJK30" s="605"/>
      <c r="DJL30" s="605"/>
      <c r="DJM30" s="605"/>
      <c r="DJN30" s="605"/>
      <c r="DJO30" s="605"/>
      <c r="DJP30" s="605"/>
      <c r="DJQ30" s="605"/>
      <c r="DJR30" s="605"/>
      <c r="DJS30" s="605"/>
      <c r="DJT30" s="605"/>
      <c r="DJU30" s="605"/>
      <c r="DJV30" s="605"/>
      <c r="DJW30" s="605"/>
      <c r="DJX30" s="605"/>
      <c r="DJY30" s="605"/>
      <c r="DJZ30" s="605"/>
      <c r="DKA30" s="605"/>
      <c r="DKB30" s="605"/>
      <c r="DKC30" s="605"/>
      <c r="DKD30" s="605"/>
      <c r="DKE30" s="605"/>
      <c r="DKF30" s="605"/>
      <c r="DKG30" s="605"/>
      <c r="DKH30" s="605"/>
      <c r="DKI30" s="605"/>
      <c r="DKJ30" s="605"/>
      <c r="DKK30" s="605"/>
      <c r="DKL30" s="605"/>
      <c r="DKM30" s="605"/>
      <c r="DKN30" s="605"/>
      <c r="DKO30" s="605"/>
      <c r="DKP30" s="605"/>
      <c r="DKQ30" s="605"/>
      <c r="DKR30" s="605"/>
      <c r="DKS30" s="605"/>
      <c r="DKT30" s="605"/>
      <c r="DKU30" s="605"/>
      <c r="DKV30" s="605"/>
      <c r="DKW30" s="605"/>
      <c r="DKX30" s="605"/>
      <c r="DKY30" s="605"/>
      <c r="DKZ30" s="605"/>
      <c r="DLA30" s="605"/>
      <c r="DLB30" s="605"/>
      <c r="DLC30" s="605"/>
      <c r="DLD30" s="605"/>
      <c r="DLE30" s="605"/>
      <c r="DLF30" s="605"/>
      <c r="DLG30" s="605"/>
      <c r="DLH30" s="605"/>
      <c r="DLI30" s="605"/>
      <c r="DLJ30" s="605"/>
      <c r="DLK30" s="605"/>
      <c r="DLL30" s="605"/>
      <c r="DLM30" s="605"/>
      <c r="DLN30" s="605"/>
      <c r="DLO30" s="605"/>
      <c r="DLP30" s="605"/>
      <c r="DLQ30" s="605"/>
      <c r="DLR30" s="605"/>
      <c r="DLS30" s="605"/>
      <c r="DLT30" s="605"/>
      <c r="DLU30" s="605"/>
      <c r="DLV30" s="605"/>
      <c r="DLW30" s="605"/>
      <c r="DLX30" s="605"/>
      <c r="DLY30" s="605"/>
      <c r="DLZ30" s="605"/>
      <c r="DMA30" s="605"/>
      <c r="DMB30" s="605"/>
      <c r="DMC30" s="605"/>
      <c r="DMD30" s="605"/>
      <c r="DME30" s="605"/>
      <c r="DMF30" s="605"/>
      <c r="DMG30" s="605"/>
      <c r="DMH30" s="605"/>
      <c r="DMI30" s="605"/>
      <c r="DMJ30" s="605"/>
      <c r="DMK30" s="605"/>
      <c r="DML30" s="605"/>
      <c r="DMM30" s="605"/>
      <c r="DMN30" s="605"/>
      <c r="DMO30" s="605"/>
      <c r="DMP30" s="605"/>
      <c r="DMQ30" s="605"/>
      <c r="DMR30" s="605"/>
      <c r="DMS30" s="605"/>
      <c r="DMT30" s="605"/>
      <c r="DMU30" s="605"/>
      <c r="DMV30" s="605"/>
      <c r="DMW30" s="605"/>
      <c r="DMX30" s="605"/>
      <c r="DMY30" s="605"/>
      <c r="DMZ30" s="605"/>
      <c r="DNA30" s="605"/>
      <c r="DNB30" s="605"/>
      <c r="DNC30" s="605"/>
      <c r="DND30" s="605"/>
      <c r="DNE30" s="605"/>
      <c r="DNF30" s="605"/>
      <c r="DNG30" s="605"/>
      <c r="DNH30" s="605"/>
      <c r="DNI30" s="605"/>
      <c r="DNJ30" s="605"/>
      <c r="DNK30" s="605"/>
      <c r="DNL30" s="605"/>
      <c r="DNM30" s="605"/>
      <c r="DNN30" s="605"/>
      <c r="DNO30" s="605"/>
      <c r="DNP30" s="605"/>
      <c r="DNQ30" s="605"/>
      <c r="DNR30" s="605"/>
      <c r="DNS30" s="605"/>
      <c r="DNT30" s="605"/>
      <c r="DNU30" s="605"/>
      <c r="DNV30" s="605"/>
      <c r="DNW30" s="605"/>
      <c r="DNX30" s="605"/>
      <c r="DNY30" s="605"/>
      <c r="DNZ30" s="605"/>
      <c r="DOA30" s="605"/>
      <c r="DOB30" s="605"/>
      <c r="DOC30" s="605"/>
      <c r="DOD30" s="605"/>
      <c r="DOE30" s="605"/>
      <c r="DOF30" s="605"/>
      <c r="DOG30" s="605"/>
      <c r="DOH30" s="605"/>
      <c r="DOI30" s="605"/>
      <c r="DOJ30" s="605"/>
      <c r="DOK30" s="605"/>
      <c r="DOL30" s="605"/>
      <c r="DOM30" s="605"/>
      <c r="DON30" s="605"/>
      <c r="DOO30" s="605"/>
      <c r="DOP30" s="605"/>
      <c r="DOQ30" s="605"/>
      <c r="DOR30" s="605"/>
      <c r="DOS30" s="605"/>
      <c r="DOT30" s="605"/>
      <c r="DOU30" s="605"/>
      <c r="DOV30" s="605"/>
      <c r="DOW30" s="605"/>
      <c r="DOX30" s="605"/>
      <c r="DOY30" s="605"/>
      <c r="DOZ30" s="605"/>
      <c r="DPA30" s="605"/>
      <c r="DPB30" s="605"/>
      <c r="DPC30" s="605"/>
      <c r="DPD30" s="605"/>
      <c r="DPE30" s="605"/>
      <c r="DPF30" s="605"/>
      <c r="DPG30" s="605"/>
      <c r="DPH30" s="605"/>
      <c r="DPI30" s="605"/>
      <c r="DPJ30" s="605"/>
      <c r="DPK30" s="605"/>
      <c r="DPL30" s="605"/>
      <c r="DPM30" s="605"/>
      <c r="DPN30" s="605"/>
      <c r="DPO30" s="605"/>
      <c r="DPP30" s="605"/>
      <c r="DPQ30" s="605"/>
      <c r="DPR30" s="605"/>
      <c r="DPS30" s="605"/>
      <c r="DPT30" s="605"/>
      <c r="DPU30" s="605"/>
      <c r="DPV30" s="605"/>
      <c r="DPW30" s="605"/>
      <c r="DPX30" s="605"/>
      <c r="DPY30" s="605"/>
      <c r="DPZ30" s="605"/>
      <c r="DQA30" s="605"/>
      <c r="DQB30" s="605"/>
      <c r="DQC30" s="605"/>
      <c r="DQD30" s="605"/>
      <c r="DQE30" s="605"/>
      <c r="DQF30" s="605"/>
      <c r="DQG30" s="605"/>
      <c r="DQH30" s="605"/>
      <c r="DQI30" s="605"/>
      <c r="DQJ30" s="605"/>
      <c r="DQK30" s="605"/>
      <c r="DQL30" s="605"/>
      <c r="DQM30" s="605"/>
      <c r="DQN30" s="605"/>
      <c r="DQO30" s="605"/>
      <c r="DQP30" s="605"/>
      <c r="DQQ30" s="605"/>
      <c r="DQR30" s="605"/>
      <c r="DQS30" s="605"/>
      <c r="DQT30" s="605"/>
      <c r="DQU30" s="605"/>
      <c r="DQV30" s="605"/>
      <c r="DQW30" s="605"/>
      <c r="DQX30" s="605"/>
      <c r="DQY30" s="605"/>
      <c r="DQZ30" s="605"/>
      <c r="DRA30" s="605"/>
      <c r="DRB30" s="605"/>
      <c r="DRC30" s="605"/>
      <c r="DRD30" s="605"/>
      <c r="DRE30" s="605"/>
      <c r="DRF30" s="605"/>
      <c r="DRG30" s="605"/>
      <c r="DRH30" s="605"/>
      <c r="DRI30" s="605"/>
      <c r="DRJ30" s="605"/>
      <c r="DRK30" s="605"/>
      <c r="DRL30" s="605"/>
      <c r="DRM30" s="605"/>
      <c r="DRN30" s="605"/>
      <c r="DRO30" s="605"/>
      <c r="DRP30" s="605"/>
      <c r="DRQ30" s="605"/>
      <c r="DRR30" s="605"/>
      <c r="DRS30" s="605"/>
      <c r="DRT30" s="605"/>
      <c r="DRU30" s="605"/>
      <c r="DRV30" s="605"/>
      <c r="DRW30" s="605"/>
      <c r="DRX30" s="605"/>
      <c r="DRY30" s="605"/>
      <c r="DRZ30" s="605"/>
      <c r="DSA30" s="605"/>
      <c r="DSB30" s="605"/>
      <c r="DSC30" s="605"/>
      <c r="DSD30" s="605"/>
      <c r="DSE30" s="605"/>
      <c r="DSF30" s="605"/>
      <c r="DSG30" s="605"/>
      <c r="DSH30" s="605"/>
      <c r="DSI30" s="605"/>
      <c r="DSJ30" s="605"/>
      <c r="DSK30" s="605"/>
      <c r="DSL30" s="605"/>
      <c r="DSM30" s="605"/>
      <c r="DSN30" s="605"/>
      <c r="DSO30" s="605"/>
      <c r="DSP30" s="605"/>
      <c r="DSQ30" s="605"/>
      <c r="DSR30" s="605"/>
      <c r="DSS30" s="605"/>
      <c r="DST30" s="605"/>
      <c r="DSU30" s="605"/>
      <c r="DSV30" s="605"/>
      <c r="DSW30" s="605"/>
      <c r="DSX30" s="605"/>
      <c r="DSY30" s="605"/>
      <c r="DSZ30" s="605"/>
      <c r="DTA30" s="605"/>
      <c r="DTB30" s="605"/>
      <c r="DTC30" s="605"/>
      <c r="DTD30" s="605"/>
      <c r="DTE30" s="605"/>
      <c r="DTF30" s="605"/>
      <c r="DTG30" s="605"/>
      <c r="DTH30" s="605"/>
      <c r="DTI30" s="605"/>
      <c r="DTJ30" s="605"/>
      <c r="DTK30" s="605"/>
      <c r="DTL30" s="605"/>
      <c r="DTM30" s="605"/>
      <c r="DTN30" s="605"/>
      <c r="DTO30" s="605"/>
      <c r="DTP30" s="605"/>
      <c r="DTQ30" s="605"/>
      <c r="DTR30" s="605"/>
      <c r="DTS30" s="605"/>
      <c r="DTT30" s="605"/>
      <c r="DTU30" s="605"/>
      <c r="DTV30" s="605"/>
      <c r="DTW30" s="605"/>
      <c r="DTX30" s="605"/>
      <c r="DTY30" s="605"/>
      <c r="DTZ30" s="605"/>
      <c r="DUA30" s="605"/>
      <c r="DUB30" s="605"/>
      <c r="DUC30" s="605"/>
      <c r="DUD30" s="605"/>
      <c r="DUE30" s="605"/>
      <c r="DUF30" s="605"/>
      <c r="DUG30" s="605"/>
      <c r="DUH30" s="605"/>
      <c r="DUI30" s="605"/>
      <c r="DUJ30" s="605"/>
      <c r="DUK30" s="605"/>
      <c r="DUL30" s="605"/>
      <c r="DUM30" s="605"/>
      <c r="DUN30" s="605"/>
      <c r="DUO30" s="605"/>
      <c r="DUP30" s="605"/>
      <c r="DUQ30" s="605"/>
      <c r="DUR30" s="605"/>
      <c r="DUS30" s="605"/>
      <c r="DUT30" s="605"/>
      <c r="DUU30" s="605"/>
      <c r="DUV30" s="605"/>
      <c r="DUW30" s="605"/>
      <c r="DUX30" s="605"/>
      <c r="DUY30" s="605"/>
      <c r="DUZ30" s="605"/>
      <c r="DVA30" s="605"/>
      <c r="DVB30" s="605"/>
      <c r="DVC30" s="605"/>
      <c r="DVD30" s="605"/>
      <c r="DVE30" s="605"/>
      <c r="DVF30" s="605"/>
      <c r="DVG30" s="605"/>
      <c r="DVH30" s="605"/>
      <c r="DVI30" s="605"/>
      <c r="DVJ30" s="605"/>
      <c r="DVK30" s="605"/>
      <c r="DVL30" s="605"/>
      <c r="DVM30" s="605"/>
      <c r="DVN30" s="605"/>
      <c r="DVO30" s="605"/>
      <c r="DVP30" s="605"/>
      <c r="DVQ30" s="605"/>
      <c r="DVR30" s="605"/>
      <c r="DVS30" s="605"/>
      <c r="DVT30" s="605"/>
      <c r="DVU30" s="605"/>
      <c r="DVV30" s="605"/>
      <c r="DVW30" s="605"/>
      <c r="DVX30" s="605"/>
      <c r="DVY30" s="605"/>
      <c r="DVZ30" s="605"/>
      <c r="DWA30" s="605"/>
      <c r="DWB30" s="605"/>
      <c r="DWC30" s="605"/>
      <c r="DWD30" s="605"/>
      <c r="DWE30" s="605"/>
      <c r="DWF30" s="605"/>
      <c r="DWG30" s="605"/>
      <c r="DWH30" s="605"/>
      <c r="DWI30" s="605"/>
      <c r="DWJ30" s="605"/>
      <c r="DWK30" s="605"/>
      <c r="DWL30" s="605"/>
      <c r="DWM30" s="605"/>
      <c r="DWN30" s="605"/>
      <c r="DWO30" s="605"/>
      <c r="DWP30" s="605"/>
      <c r="DWQ30" s="605"/>
      <c r="DWR30" s="605"/>
      <c r="DWS30" s="605"/>
      <c r="DWT30" s="605"/>
      <c r="DWU30" s="605"/>
      <c r="DWV30" s="605"/>
      <c r="DWW30" s="605"/>
      <c r="DWX30" s="605"/>
      <c r="DWY30" s="605"/>
      <c r="DWZ30" s="605"/>
      <c r="DXA30" s="605"/>
      <c r="DXB30" s="605"/>
      <c r="DXC30" s="605"/>
      <c r="DXD30" s="605"/>
      <c r="DXE30" s="605"/>
      <c r="DXF30" s="605"/>
      <c r="DXG30" s="605"/>
      <c r="DXH30" s="605"/>
      <c r="DXI30" s="605"/>
      <c r="DXJ30" s="605"/>
      <c r="DXK30" s="605"/>
      <c r="DXL30" s="605"/>
      <c r="DXM30" s="605"/>
      <c r="DXN30" s="605"/>
      <c r="DXO30" s="605"/>
      <c r="DXP30" s="605"/>
      <c r="DXQ30" s="605"/>
      <c r="DXR30" s="605"/>
      <c r="DXS30" s="605"/>
      <c r="DXT30" s="605"/>
      <c r="DXU30" s="605"/>
      <c r="DXV30" s="605"/>
      <c r="DXW30" s="605"/>
      <c r="DXX30" s="605"/>
      <c r="DXY30" s="605"/>
      <c r="DXZ30" s="605"/>
      <c r="DYA30" s="605"/>
      <c r="DYB30" s="605"/>
      <c r="DYC30" s="605"/>
      <c r="DYD30" s="605"/>
      <c r="DYE30" s="605"/>
      <c r="DYF30" s="605"/>
      <c r="DYG30" s="605"/>
      <c r="DYH30" s="605"/>
      <c r="DYI30" s="605"/>
      <c r="DYJ30" s="605"/>
      <c r="DYK30" s="605"/>
      <c r="DYL30" s="605"/>
      <c r="DYM30" s="605"/>
      <c r="DYN30" s="605"/>
      <c r="DYO30" s="605"/>
      <c r="DYP30" s="605"/>
      <c r="DYQ30" s="605"/>
      <c r="DYR30" s="605"/>
      <c r="DYS30" s="605"/>
      <c r="DYT30" s="605"/>
      <c r="DYU30" s="605"/>
      <c r="DYV30" s="605"/>
      <c r="DYW30" s="605"/>
      <c r="DYX30" s="605"/>
      <c r="DYY30" s="605"/>
      <c r="DYZ30" s="605"/>
      <c r="DZA30" s="605"/>
      <c r="DZB30" s="605"/>
      <c r="DZC30" s="605"/>
      <c r="DZD30" s="605"/>
      <c r="DZE30" s="605"/>
      <c r="DZF30" s="605"/>
      <c r="DZG30" s="605"/>
      <c r="DZH30" s="605"/>
      <c r="DZI30" s="605"/>
      <c r="DZJ30" s="605"/>
      <c r="DZK30" s="605"/>
      <c r="DZL30" s="605"/>
      <c r="DZM30" s="605"/>
      <c r="DZN30" s="605"/>
      <c r="DZO30" s="605"/>
      <c r="DZP30" s="605"/>
      <c r="DZQ30" s="605"/>
      <c r="DZR30" s="605"/>
      <c r="DZS30" s="605"/>
      <c r="DZT30" s="605"/>
      <c r="DZU30" s="605"/>
      <c r="DZV30" s="605"/>
      <c r="DZW30" s="605"/>
      <c r="DZX30" s="605"/>
      <c r="DZY30" s="605"/>
      <c r="DZZ30" s="605"/>
      <c r="EAA30" s="605"/>
      <c r="EAB30" s="605"/>
      <c r="EAC30" s="605"/>
      <c r="EAD30" s="605"/>
      <c r="EAE30" s="605"/>
      <c r="EAF30" s="605"/>
      <c r="EAG30" s="605"/>
      <c r="EAH30" s="605"/>
      <c r="EAI30" s="605"/>
      <c r="EAJ30" s="605"/>
      <c r="EAK30" s="605"/>
      <c r="EAL30" s="605"/>
      <c r="EAM30" s="605"/>
      <c r="EAN30" s="605"/>
      <c r="EAO30" s="605"/>
      <c r="EAP30" s="605"/>
      <c r="EAQ30" s="605"/>
      <c r="EAR30" s="605"/>
      <c r="EAS30" s="605"/>
      <c r="EAT30" s="605"/>
      <c r="EAU30" s="605"/>
      <c r="EAV30" s="605"/>
      <c r="EAW30" s="605"/>
      <c r="EAX30" s="605"/>
      <c r="EAY30" s="605"/>
      <c r="EAZ30" s="605"/>
      <c r="EBA30" s="605"/>
      <c r="EBB30" s="605"/>
      <c r="EBC30" s="605"/>
      <c r="EBD30" s="605"/>
      <c r="EBE30" s="605"/>
      <c r="EBF30" s="605"/>
      <c r="EBG30" s="605"/>
      <c r="EBH30" s="605"/>
      <c r="EBI30" s="605"/>
      <c r="EBJ30" s="605"/>
      <c r="EBK30" s="605"/>
      <c r="EBL30" s="605"/>
      <c r="EBM30" s="605"/>
      <c r="EBN30" s="605"/>
      <c r="EBO30" s="605"/>
      <c r="EBP30" s="605"/>
      <c r="EBQ30" s="605"/>
      <c r="EBR30" s="605"/>
      <c r="EBS30" s="605"/>
      <c r="EBT30" s="605"/>
      <c r="EBU30" s="605"/>
      <c r="EBV30" s="605"/>
      <c r="EBW30" s="605"/>
      <c r="EBX30" s="605"/>
      <c r="EBY30" s="605"/>
      <c r="EBZ30" s="605"/>
      <c r="ECA30" s="605"/>
      <c r="ECB30" s="605"/>
      <c r="ECC30" s="605"/>
      <c r="ECD30" s="605"/>
      <c r="ECE30" s="605"/>
      <c r="ECF30" s="605"/>
      <c r="ECG30" s="605"/>
      <c r="ECH30" s="605"/>
      <c r="ECI30" s="605"/>
      <c r="ECJ30" s="605"/>
      <c r="ECK30" s="605"/>
      <c r="ECL30" s="605"/>
      <c r="ECM30" s="605"/>
      <c r="ECN30" s="605"/>
      <c r="ECO30" s="605"/>
      <c r="ECP30" s="605"/>
      <c r="ECQ30" s="605"/>
      <c r="ECR30" s="605"/>
      <c r="ECS30" s="605"/>
      <c r="ECT30" s="605"/>
      <c r="ECU30" s="605"/>
      <c r="ECV30" s="605"/>
      <c r="ECW30" s="605"/>
      <c r="ECX30" s="605"/>
      <c r="ECY30" s="605"/>
      <c r="ECZ30" s="605"/>
      <c r="EDA30" s="605"/>
      <c r="EDB30" s="605"/>
      <c r="EDC30" s="605"/>
      <c r="EDD30" s="605"/>
      <c r="EDE30" s="605"/>
      <c r="EDF30" s="605"/>
      <c r="EDG30" s="605"/>
      <c r="EDH30" s="605"/>
      <c r="EDI30" s="605"/>
      <c r="EDJ30" s="605"/>
      <c r="EDK30" s="605"/>
      <c r="EDL30" s="605"/>
      <c r="EDM30" s="605"/>
      <c r="EDN30" s="605"/>
      <c r="EDO30" s="605"/>
      <c r="EDP30" s="605"/>
      <c r="EDQ30" s="605"/>
      <c r="EDR30" s="605"/>
      <c r="EDS30" s="605"/>
      <c r="EDT30" s="605"/>
      <c r="EDU30" s="605"/>
      <c r="EDV30" s="605"/>
      <c r="EDW30" s="605"/>
      <c r="EDX30" s="605"/>
      <c r="EDY30" s="605"/>
      <c r="EDZ30" s="605"/>
      <c r="EEA30" s="605"/>
      <c r="EEB30" s="605"/>
      <c r="EEC30" s="605"/>
      <c r="EED30" s="605"/>
      <c r="EEE30" s="605"/>
      <c r="EEF30" s="605"/>
      <c r="EEG30" s="605"/>
      <c r="EEH30" s="605"/>
      <c r="EEI30" s="605"/>
      <c r="EEJ30" s="605"/>
      <c r="EEK30" s="605"/>
      <c r="EEL30" s="605"/>
      <c r="EEM30" s="605"/>
      <c r="EEN30" s="605"/>
      <c r="EEO30" s="605"/>
      <c r="EEP30" s="605"/>
      <c r="EEQ30" s="605"/>
      <c r="EER30" s="605"/>
      <c r="EES30" s="605"/>
      <c r="EET30" s="605"/>
      <c r="EEU30" s="605"/>
      <c r="EEV30" s="605"/>
      <c r="EEW30" s="605"/>
      <c r="EEX30" s="605"/>
      <c r="EEY30" s="605"/>
      <c r="EEZ30" s="605"/>
      <c r="EFA30" s="605"/>
      <c r="EFB30" s="605"/>
      <c r="EFC30" s="605"/>
      <c r="EFD30" s="605"/>
      <c r="EFE30" s="605"/>
      <c r="EFF30" s="605"/>
      <c r="EFG30" s="605"/>
      <c r="EFH30" s="605"/>
      <c r="EFI30" s="605"/>
      <c r="EFJ30" s="605"/>
      <c r="EFK30" s="605"/>
      <c r="EFL30" s="605"/>
      <c r="EFM30" s="605"/>
      <c r="EFN30" s="605"/>
      <c r="EFO30" s="605"/>
      <c r="EFP30" s="605"/>
      <c r="EFQ30" s="605"/>
      <c r="EFR30" s="605"/>
      <c r="EFS30" s="605"/>
      <c r="EFT30" s="605"/>
      <c r="EFU30" s="605"/>
      <c r="EFV30" s="605"/>
      <c r="EFW30" s="605"/>
      <c r="EFX30" s="605"/>
      <c r="EFY30" s="605"/>
      <c r="EFZ30" s="605"/>
      <c r="EGA30" s="605"/>
      <c r="EGB30" s="605"/>
      <c r="EGC30" s="605"/>
      <c r="EGD30" s="605"/>
      <c r="EGE30" s="605"/>
      <c r="EGF30" s="605"/>
      <c r="EGG30" s="605"/>
      <c r="EGH30" s="605"/>
      <c r="EGI30" s="605"/>
      <c r="EGJ30" s="605"/>
      <c r="EGK30" s="605"/>
      <c r="EGL30" s="605"/>
      <c r="EGM30" s="605"/>
      <c r="EGN30" s="605"/>
      <c r="EGO30" s="605"/>
      <c r="EGP30" s="605"/>
      <c r="EGQ30" s="605"/>
      <c r="EGR30" s="605"/>
      <c r="EGS30" s="605"/>
      <c r="EGT30" s="605"/>
      <c r="EGU30" s="605"/>
      <c r="EGV30" s="605"/>
      <c r="EGW30" s="605"/>
      <c r="EGX30" s="605"/>
      <c r="EGY30" s="605"/>
      <c r="EGZ30" s="605"/>
      <c r="EHA30" s="605"/>
      <c r="EHB30" s="605"/>
      <c r="EHC30" s="605"/>
      <c r="EHD30" s="605"/>
      <c r="EHE30" s="605"/>
      <c r="EHF30" s="605"/>
      <c r="EHG30" s="605"/>
      <c r="EHH30" s="605"/>
      <c r="EHI30" s="605"/>
      <c r="EHJ30" s="605"/>
      <c r="EHK30" s="605"/>
      <c r="EHL30" s="605"/>
      <c r="EHM30" s="605"/>
      <c r="EHN30" s="605"/>
      <c r="EHO30" s="605"/>
      <c r="EHP30" s="605"/>
      <c r="EHQ30" s="605"/>
      <c r="EHR30" s="605"/>
      <c r="EHS30" s="605"/>
      <c r="EHT30" s="605"/>
      <c r="EHU30" s="605"/>
      <c r="EHV30" s="605"/>
      <c r="EHW30" s="605"/>
      <c r="EHX30" s="605"/>
      <c r="EHY30" s="605"/>
      <c r="EHZ30" s="605"/>
      <c r="EIA30" s="605"/>
      <c r="EIB30" s="605"/>
      <c r="EIC30" s="605"/>
      <c r="EID30" s="605"/>
      <c r="EIE30" s="605"/>
      <c r="EIF30" s="605"/>
      <c r="EIG30" s="605"/>
      <c r="EIH30" s="605"/>
      <c r="EII30" s="605"/>
      <c r="EIJ30" s="605"/>
      <c r="EIK30" s="605"/>
      <c r="EIL30" s="605"/>
      <c r="EIM30" s="605"/>
      <c r="EIN30" s="605"/>
      <c r="EIO30" s="605"/>
      <c r="EIP30" s="605"/>
      <c r="EIQ30" s="605"/>
      <c r="EIR30" s="605"/>
      <c r="EIS30" s="605"/>
      <c r="EIT30" s="605"/>
      <c r="EIU30" s="605"/>
      <c r="EIV30" s="605"/>
      <c r="EIW30" s="605"/>
      <c r="EIX30" s="605"/>
      <c r="EIY30" s="605"/>
      <c r="EIZ30" s="605"/>
      <c r="EJA30" s="605"/>
      <c r="EJB30" s="605"/>
      <c r="EJC30" s="605"/>
      <c r="EJD30" s="605"/>
      <c r="EJE30" s="605"/>
      <c r="EJF30" s="605"/>
      <c r="EJG30" s="605"/>
      <c r="EJH30" s="605"/>
      <c r="EJI30" s="605"/>
      <c r="EJJ30" s="605"/>
      <c r="EJK30" s="605"/>
      <c r="EJL30" s="605"/>
      <c r="EJM30" s="605"/>
      <c r="EJN30" s="605"/>
      <c r="EJO30" s="605"/>
      <c r="EJP30" s="605"/>
      <c r="EJQ30" s="605"/>
      <c r="EJR30" s="605"/>
      <c r="EJS30" s="605"/>
      <c r="EJT30" s="605"/>
      <c r="EJU30" s="605"/>
      <c r="EJV30" s="605"/>
      <c r="EJW30" s="605"/>
      <c r="EJX30" s="605"/>
      <c r="EJY30" s="605"/>
      <c r="EJZ30" s="605"/>
      <c r="EKA30" s="605"/>
      <c r="EKB30" s="605"/>
      <c r="EKC30" s="605"/>
      <c r="EKD30" s="605"/>
      <c r="EKE30" s="605"/>
      <c r="EKF30" s="605"/>
      <c r="EKG30" s="605"/>
      <c r="EKH30" s="605"/>
      <c r="EKI30" s="605"/>
      <c r="EKJ30" s="605"/>
      <c r="EKK30" s="605"/>
      <c r="EKL30" s="605"/>
      <c r="EKM30" s="605"/>
      <c r="EKN30" s="605"/>
      <c r="EKO30" s="605"/>
      <c r="EKP30" s="605"/>
      <c r="EKQ30" s="605"/>
      <c r="EKR30" s="605"/>
      <c r="EKS30" s="605"/>
      <c r="EKT30" s="605"/>
      <c r="EKU30" s="605"/>
      <c r="EKV30" s="605"/>
      <c r="EKW30" s="605"/>
      <c r="EKX30" s="605"/>
      <c r="EKY30" s="605"/>
      <c r="EKZ30" s="605"/>
      <c r="ELA30" s="605"/>
      <c r="ELB30" s="605"/>
      <c r="ELC30" s="605"/>
      <c r="ELD30" s="605"/>
      <c r="ELE30" s="605"/>
      <c r="ELF30" s="605"/>
      <c r="ELG30" s="605"/>
      <c r="ELH30" s="605"/>
      <c r="ELI30" s="605"/>
      <c r="ELJ30" s="605"/>
      <c r="ELK30" s="605"/>
      <c r="ELL30" s="605"/>
      <c r="ELM30" s="605"/>
      <c r="ELN30" s="605"/>
      <c r="ELO30" s="605"/>
      <c r="ELP30" s="605"/>
      <c r="ELQ30" s="605"/>
      <c r="ELR30" s="605"/>
      <c r="ELS30" s="605"/>
      <c r="ELT30" s="605"/>
      <c r="ELU30" s="605"/>
      <c r="ELV30" s="605"/>
      <c r="ELW30" s="605"/>
      <c r="ELX30" s="605"/>
      <c r="ELY30" s="605"/>
      <c r="ELZ30" s="605"/>
      <c r="EMA30" s="605"/>
      <c r="EMB30" s="605"/>
      <c r="EMC30" s="605"/>
      <c r="EMD30" s="605"/>
      <c r="EME30" s="605"/>
      <c r="EMF30" s="605"/>
      <c r="EMG30" s="605"/>
      <c r="EMH30" s="605"/>
      <c r="EMI30" s="605"/>
      <c r="EMJ30" s="605"/>
      <c r="EMK30" s="605"/>
      <c r="EML30" s="605"/>
      <c r="EMM30" s="605"/>
      <c r="EMN30" s="605"/>
      <c r="EMO30" s="605"/>
      <c r="EMP30" s="605"/>
      <c r="EMQ30" s="605"/>
      <c r="EMR30" s="605"/>
      <c r="EMS30" s="605"/>
      <c r="EMT30" s="605"/>
      <c r="EMU30" s="605"/>
      <c r="EMV30" s="605"/>
      <c r="EMW30" s="605"/>
      <c r="EMX30" s="605"/>
      <c r="EMY30" s="605"/>
      <c r="EMZ30" s="605"/>
      <c r="ENA30" s="605"/>
      <c r="ENB30" s="605"/>
      <c r="ENC30" s="605"/>
      <c r="END30" s="605"/>
      <c r="ENE30" s="605"/>
      <c r="ENF30" s="605"/>
      <c r="ENG30" s="605"/>
      <c r="ENH30" s="605"/>
      <c r="ENI30" s="605"/>
      <c r="ENJ30" s="605"/>
      <c r="ENK30" s="605"/>
      <c r="ENL30" s="605"/>
      <c r="ENM30" s="605"/>
      <c r="ENN30" s="605"/>
      <c r="ENO30" s="605"/>
      <c r="ENP30" s="605"/>
      <c r="ENQ30" s="605"/>
      <c r="ENR30" s="605"/>
      <c r="ENS30" s="605"/>
      <c r="ENT30" s="605"/>
      <c r="ENU30" s="605"/>
      <c r="ENV30" s="605"/>
      <c r="ENW30" s="605"/>
      <c r="ENX30" s="605"/>
      <c r="ENY30" s="605"/>
      <c r="ENZ30" s="605"/>
      <c r="EOA30" s="605"/>
      <c r="EOB30" s="605"/>
      <c r="EOC30" s="605"/>
      <c r="EOD30" s="605"/>
      <c r="EOE30" s="605"/>
      <c r="EOF30" s="605"/>
      <c r="EOG30" s="605"/>
      <c r="EOH30" s="605"/>
      <c r="EOI30" s="605"/>
      <c r="EOJ30" s="605"/>
      <c r="EOK30" s="605"/>
      <c r="EOL30" s="605"/>
      <c r="EOM30" s="605"/>
      <c r="EON30" s="605"/>
      <c r="EOO30" s="605"/>
      <c r="EOP30" s="605"/>
      <c r="EOQ30" s="605"/>
      <c r="EOR30" s="605"/>
      <c r="EOS30" s="605"/>
      <c r="EOT30" s="605"/>
      <c r="EOU30" s="605"/>
      <c r="EOV30" s="605"/>
      <c r="EOW30" s="605"/>
      <c r="EOX30" s="605"/>
      <c r="EOY30" s="605"/>
      <c r="EOZ30" s="605"/>
      <c r="EPA30" s="605"/>
      <c r="EPB30" s="605"/>
      <c r="EPC30" s="605"/>
      <c r="EPD30" s="605"/>
      <c r="EPE30" s="605"/>
      <c r="EPF30" s="605"/>
      <c r="EPG30" s="605"/>
      <c r="EPH30" s="605"/>
      <c r="EPI30" s="605"/>
      <c r="EPJ30" s="605"/>
      <c r="EPK30" s="605"/>
      <c r="EPL30" s="605"/>
      <c r="EPM30" s="605"/>
      <c r="EPN30" s="605"/>
      <c r="EPO30" s="605"/>
      <c r="EPP30" s="605"/>
      <c r="EPQ30" s="605"/>
      <c r="EPR30" s="605"/>
      <c r="EPS30" s="605"/>
      <c r="EPT30" s="605"/>
      <c r="EPU30" s="605"/>
      <c r="EPV30" s="605"/>
      <c r="EPW30" s="605"/>
      <c r="EPX30" s="605"/>
      <c r="EPY30" s="605"/>
      <c r="EPZ30" s="605"/>
      <c r="EQA30" s="605"/>
      <c r="EQB30" s="605"/>
      <c r="EQC30" s="605"/>
      <c r="EQD30" s="605"/>
      <c r="EQE30" s="605"/>
      <c r="EQF30" s="605"/>
      <c r="EQG30" s="605"/>
      <c r="EQH30" s="605"/>
      <c r="EQI30" s="605"/>
      <c r="EQJ30" s="605"/>
      <c r="EQK30" s="605"/>
      <c r="EQL30" s="605"/>
      <c r="EQM30" s="605"/>
      <c r="EQN30" s="605"/>
      <c r="EQO30" s="605"/>
      <c r="EQP30" s="605"/>
      <c r="EQQ30" s="605"/>
      <c r="EQR30" s="605"/>
      <c r="EQS30" s="605"/>
      <c r="EQT30" s="605"/>
      <c r="EQU30" s="605"/>
      <c r="EQV30" s="605"/>
      <c r="EQW30" s="605"/>
      <c r="EQX30" s="605"/>
      <c r="EQY30" s="605"/>
      <c r="EQZ30" s="605"/>
      <c r="ERA30" s="605"/>
      <c r="ERB30" s="605"/>
      <c r="ERC30" s="605"/>
      <c r="ERD30" s="605"/>
      <c r="ERE30" s="605"/>
      <c r="ERF30" s="605"/>
      <c r="ERG30" s="605"/>
      <c r="ERH30" s="605"/>
      <c r="ERI30" s="605"/>
      <c r="ERJ30" s="605"/>
      <c r="ERK30" s="605"/>
      <c r="ERL30" s="605"/>
      <c r="ERM30" s="605"/>
      <c r="ERN30" s="605"/>
      <c r="ERO30" s="605"/>
      <c r="ERP30" s="605"/>
      <c r="ERQ30" s="605"/>
      <c r="ERR30" s="605"/>
      <c r="ERS30" s="605"/>
      <c r="ERT30" s="605"/>
      <c r="ERU30" s="605"/>
      <c r="ERV30" s="605"/>
      <c r="ERW30" s="605"/>
      <c r="ERX30" s="605"/>
      <c r="ERY30" s="605"/>
      <c r="ERZ30" s="605"/>
      <c r="ESA30" s="605"/>
      <c r="ESB30" s="605"/>
      <c r="ESC30" s="605"/>
      <c r="ESD30" s="605"/>
      <c r="ESE30" s="605"/>
      <c r="ESF30" s="605"/>
      <c r="ESG30" s="605"/>
      <c r="ESH30" s="605"/>
      <c r="ESI30" s="605"/>
      <c r="ESJ30" s="605"/>
      <c r="ESK30" s="605"/>
      <c r="ESL30" s="605"/>
      <c r="ESM30" s="605"/>
      <c r="ESN30" s="605"/>
      <c r="ESO30" s="605"/>
      <c r="ESP30" s="605"/>
      <c r="ESQ30" s="605"/>
      <c r="ESR30" s="605"/>
      <c r="ESS30" s="605"/>
      <c r="EST30" s="605"/>
      <c r="ESU30" s="605"/>
      <c r="ESV30" s="605"/>
      <c r="ESW30" s="605"/>
      <c r="ESX30" s="605"/>
      <c r="ESY30" s="605"/>
      <c r="ESZ30" s="605"/>
      <c r="ETA30" s="605"/>
      <c r="ETB30" s="605"/>
      <c r="ETC30" s="605"/>
      <c r="ETD30" s="605"/>
      <c r="ETE30" s="605"/>
      <c r="ETF30" s="605"/>
      <c r="ETG30" s="605"/>
      <c r="ETH30" s="605"/>
      <c r="ETI30" s="605"/>
      <c r="ETJ30" s="605"/>
      <c r="ETK30" s="605"/>
      <c r="ETL30" s="605"/>
      <c r="ETM30" s="605"/>
      <c r="ETN30" s="605"/>
      <c r="ETO30" s="605"/>
      <c r="ETP30" s="605"/>
      <c r="ETQ30" s="605"/>
      <c r="ETR30" s="605"/>
      <c r="ETS30" s="605"/>
      <c r="ETT30" s="605"/>
      <c r="ETU30" s="605"/>
      <c r="ETV30" s="605"/>
      <c r="ETW30" s="605"/>
      <c r="ETX30" s="605"/>
      <c r="ETY30" s="605"/>
      <c r="ETZ30" s="605"/>
      <c r="EUA30" s="605"/>
      <c r="EUB30" s="605"/>
      <c r="EUC30" s="605"/>
      <c r="EUD30" s="605"/>
      <c r="EUE30" s="605"/>
      <c r="EUF30" s="605"/>
      <c r="EUG30" s="605"/>
      <c r="EUH30" s="605"/>
      <c r="EUI30" s="605"/>
      <c r="EUJ30" s="605"/>
      <c r="EUK30" s="605"/>
      <c r="EUL30" s="605"/>
      <c r="EUM30" s="605"/>
      <c r="EUN30" s="605"/>
      <c r="EUO30" s="605"/>
      <c r="EUP30" s="605"/>
      <c r="EUQ30" s="605"/>
      <c r="EUR30" s="605"/>
      <c r="EUS30" s="605"/>
      <c r="EUT30" s="605"/>
      <c r="EUU30" s="605"/>
      <c r="EUV30" s="605"/>
      <c r="EUW30" s="605"/>
      <c r="EUX30" s="605"/>
      <c r="EUY30" s="605"/>
      <c r="EUZ30" s="605"/>
      <c r="EVA30" s="605"/>
      <c r="EVB30" s="605"/>
      <c r="EVC30" s="605"/>
      <c r="EVD30" s="605"/>
      <c r="EVE30" s="605"/>
      <c r="EVF30" s="605"/>
      <c r="EVG30" s="605"/>
      <c r="EVH30" s="605"/>
      <c r="EVI30" s="605"/>
      <c r="EVJ30" s="605"/>
      <c r="EVK30" s="605"/>
      <c r="EVL30" s="605"/>
      <c r="EVM30" s="605"/>
      <c r="EVN30" s="605"/>
      <c r="EVO30" s="605"/>
      <c r="EVP30" s="605"/>
      <c r="EVQ30" s="605"/>
      <c r="EVR30" s="605"/>
      <c r="EVS30" s="605"/>
      <c r="EVT30" s="605"/>
      <c r="EVU30" s="605"/>
      <c r="EVV30" s="605"/>
      <c r="EVW30" s="605"/>
      <c r="EVX30" s="605"/>
      <c r="EVY30" s="605"/>
      <c r="EVZ30" s="605"/>
      <c r="EWA30" s="605"/>
      <c r="EWB30" s="605"/>
      <c r="EWC30" s="605"/>
      <c r="EWD30" s="605"/>
      <c r="EWE30" s="605"/>
      <c r="EWF30" s="605"/>
      <c r="EWG30" s="605"/>
      <c r="EWH30" s="605"/>
      <c r="EWI30" s="605"/>
      <c r="EWJ30" s="605"/>
      <c r="EWK30" s="605"/>
      <c r="EWL30" s="605"/>
      <c r="EWM30" s="605"/>
      <c r="EWN30" s="605"/>
      <c r="EWO30" s="605"/>
      <c r="EWP30" s="605"/>
      <c r="EWQ30" s="605"/>
      <c r="EWR30" s="605"/>
      <c r="EWS30" s="605"/>
      <c r="EWT30" s="605"/>
      <c r="EWU30" s="605"/>
      <c r="EWV30" s="605"/>
      <c r="EWW30" s="605"/>
      <c r="EWX30" s="605"/>
      <c r="EWY30" s="605"/>
      <c r="EWZ30" s="605"/>
      <c r="EXA30" s="605"/>
      <c r="EXB30" s="605"/>
      <c r="EXC30" s="605"/>
      <c r="EXD30" s="605"/>
      <c r="EXE30" s="605"/>
      <c r="EXF30" s="605"/>
      <c r="EXG30" s="605"/>
      <c r="EXH30" s="605"/>
      <c r="EXI30" s="605"/>
      <c r="EXJ30" s="605"/>
      <c r="EXK30" s="605"/>
      <c r="EXL30" s="605"/>
      <c r="EXM30" s="605"/>
      <c r="EXN30" s="605"/>
      <c r="EXO30" s="605"/>
      <c r="EXP30" s="605"/>
      <c r="EXQ30" s="605"/>
      <c r="EXR30" s="605"/>
      <c r="EXS30" s="605"/>
      <c r="EXT30" s="605"/>
      <c r="EXU30" s="605"/>
      <c r="EXV30" s="605"/>
      <c r="EXW30" s="605"/>
      <c r="EXX30" s="605"/>
      <c r="EXY30" s="605"/>
      <c r="EXZ30" s="605"/>
      <c r="EYA30" s="605"/>
      <c r="EYB30" s="605"/>
      <c r="EYC30" s="605"/>
      <c r="EYD30" s="605"/>
      <c r="EYE30" s="605"/>
      <c r="EYF30" s="605"/>
      <c r="EYG30" s="605"/>
      <c r="EYH30" s="605"/>
      <c r="EYI30" s="605"/>
      <c r="EYJ30" s="605"/>
      <c r="EYK30" s="605"/>
      <c r="EYL30" s="605"/>
      <c r="EYM30" s="605"/>
      <c r="EYN30" s="605"/>
      <c r="EYO30" s="605"/>
      <c r="EYP30" s="605"/>
      <c r="EYQ30" s="605"/>
      <c r="EYR30" s="605"/>
      <c r="EYS30" s="605"/>
      <c r="EYT30" s="605"/>
      <c r="EYU30" s="605"/>
      <c r="EYV30" s="605"/>
      <c r="EYW30" s="605"/>
      <c r="EYX30" s="605"/>
      <c r="EYY30" s="605"/>
      <c r="EYZ30" s="605"/>
      <c r="EZA30" s="605"/>
      <c r="EZB30" s="605"/>
      <c r="EZC30" s="605"/>
      <c r="EZD30" s="605"/>
      <c r="EZE30" s="605"/>
      <c r="EZF30" s="605"/>
      <c r="EZG30" s="605"/>
      <c r="EZH30" s="605"/>
      <c r="EZI30" s="605"/>
      <c r="EZJ30" s="605"/>
      <c r="EZK30" s="605"/>
      <c r="EZL30" s="605"/>
      <c r="EZM30" s="605"/>
      <c r="EZN30" s="605"/>
      <c r="EZO30" s="605"/>
      <c r="EZP30" s="605"/>
      <c r="EZQ30" s="605"/>
      <c r="EZR30" s="605"/>
      <c r="EZS30" s="605"/>
      <c r="EZT30" s="605"/>
      <c r="EZU30" s="605"/>
      <c r="EZV30" s="605"/>
      <c r="EZW30" s="605"/>
      <c r="EZX30" s="605"/>
      <c r="EZY30" s="605"/>
      <c r="EZZ30" s="605"/>
      <c r="FAA30" s="605"/>
      <c r="FAB30" s="605"/>
      <c r="FAC30" s="605"/>
      <c r="FAD30" s="605"/>
      <c r="FAE30" s="605"/>
      <c r="FAF30" s="605"/>
      <c r="FAG30" s="605"/>
      <c r="FAH30" s="605"/>
      <c r="FAI30" s="605"/>
      <c r="FAJ30" s="605"/>
      <c r="FAK30" s="605"/>
      <c r="FAL30" s="605"/>
      <c r="FAM30" s="605"/>
      <c r="FAN30" s="605"/>
      <c r="FAO30" s="605"/>
      <c r="FAP30" s="605"/>
      <c r="FAQ30" s="605"/>
      <c r="FAR30" s="605"/>
      <c r="FAS30" s="605"/>
      <c r="FAT30" s="605"/>
      <c r="FAU30" s="605"/>
      <c r="FAV30" s="605"/>
      <c r="FAW30" s="605"/>
      <c r="FAX30" s="605"/>
      <c r="FAY30" s="605"/>
      <c r="FAZ30" s="605"/>
      <c r="FBA30" s="605"/>
      <c r="FBB30" s="605"/>
      <c r="FBC30" s="605"/>
      <c r="FBD30" s="605"/>
      <c r="FBE30" s="605"/>
      <c r="FBF30" s="605"/>
      <c r="FBG30" s="605"/>
      <c r="FBH30" s="605"/>
      <c r="FBI30" s="605"/>
      <c r="FBJ30" s="605"/>
      <c r="FBK30" s="605"/>
      <c r="FBL30" s="605"/>
      <c r="FBM30" s="605"/>
      <c r="FBN30" s="605"/>
      <c r="FBO30" s="605"/>
      <c r="FBP30" s="605"/>
      <c r="FBQ30" s="605"/>
      <c r="FBR30" s="605"/>
      <c r="FBS30" s="605"/>
      <c r="FBT30" s="605"/>
      <c r="FBU30" s="605"/>
      <c r="FBV30" s="605"/>
      <c r="FBW30" s="605"/>
      <c r="FBX30" s="605"/>
      <c r="FBY30" s="605"/>
      <c r="FBZ30" s="605"/>
      <c r="FCA30" s="605"/>
      <c r="FCB30" s="605"/>
      <c r="FCC30" s="605"/>
      <c r="FCD30" s="605"/>
      <c r="FCE30" s="605"/>
      <c r="FCF30" s="605"/>
      <c r="FCG30" s="605"/>
      <c r="FCH30" s="605"/>
      <c r="FCI30" s="605"/>
      <c r="FCJ30" s="605"/>
      <c r="FCK30" s="605"/>
      <c r="FCL30" s="605"/>
      <c r="FCM30" s="605"/>
      <c r="FCN30" s="605"/>
      <c r="FCO30" s="605"/>
      <c r="FCP30" s="605"/>
      <c r="FCQ30" s="605"/>
      <c r="FCR30" s="605"/>
      <c r="FCS30" s="605"/>
      <c r="FCT30" s="605"/>
      <c r="FCU30" s="605"/>
      <c r="FCV30" s="605"/>
      <c r="FCW30" s="605"/>
      <c r="FCX30" s="605"/>
      <c r="FCY30" s="605"/>
      <c r="FCZ30" s="605"/>
      <c r="FDA30" s="605"/>
      <c r="FDB30" s="605"/>
      <c r="FDC30" s="605"/>
      <c r="FDD30" s="605"/>
      <c r="FDE30" s="605"/>
      <c r="FDF30" s="605"/>
      <c r="FDG30" s="605"/>
      <c r="FDH30" s="605"/>
      <c r="FDI30" s="605"/>
      <c r="FDJ30" s="605"/>
      <c r="FDK30" s="605"/>
      <c r="FDL30" s="605"/>
      <c r="FDM30" s="605"/>
      <c r="FDN30" s="605"/>
      <c r="FDO30" s="605"/>
      <c r="FDP30" s="605"/>
      <c r="FDQ30" s="605"/>
      <c r="FDR30" s="605"/>
      <c r="FDS30" s="605"/>
      <c r="FDT30" s="605"/>
      <c r="FDU30" s="605"/>
      <c r="FDV30" s="605"/>
      <c r="FDW30" s="605"/>
      <c r="FDX30" s="605"/>
      <c r="FDY30" s="605"/>
      <c r="FDZ30" s="605"/>
      <c r="FEA30" s="605"/>
      <c r="FEB30" s="605"/>
      <c r="FEC30" s="605"/>
      <c r="FED30" s="605"/>
      <c r="FEE30" s="605"/>
      <c r="FEF30" s="605"/>
      <c r="FEG30" s="605"/>
      <c r="FEH30" s="605"/>
      <c r="FEI30" s="605"/>
      <c r="FEJ30" s="605"/>
      <c r="FEK30" s="605"/>
      <c r="FEL30" s="605"/>
      <c r="FEM30" s="605"/>
      <c r="FEN30" s="605"/>
      <c r="FEO30" s="605"/>
      <c r="FEP30" s="605"/>
      <c r="FEQ30" s="605"/>
      <c r="FER30" s="605"/>
      <c r="FES30" s="605"/>
      <c r="FET30" s="605"/>
      <c r="FEU30" s="605"/>
      <c r="FEV30" s="605"/>
      <c r="FEW30" s="605"/>
      <c r="FEX30" s="605"/>
      <c r="FEY30" s="605"/>
      <c r="FEZ30" s="605"/>
      <c r="FFA30" s="605"/>
      <c r="FFB30" s="605"/>
      <c r="FFC30" s="605"/>
      <c r="FFD30" s="605"/>
      <c r="FFE30" s="605"/>
      <c r="FFF30" s="605"/>
      <c r="FFG30" s="605"/>
      <c r="FFH30" s="605"/>
      <c r="FFI30" s="605"/>
      <c r="FFJ30" s="605"/>
      <c r="FFK30" s="605"/>
      <c r="FFL30" s="605"/>
      <c r="FFM30" s="605"/>
      <c r="FFN30" s="605"/>
      <c r="FFO30" s="605"/>
      <c r="FFP30" s="605"/>
      <c r="FFQ30" s="605"/>
      <c r="FFR30" s="605"/>
      <c r="FFS30" s="605"/>
      <c r="FFT30" s="605"/>
      <c r="FFU30" s="605"/>
      <c r="FFV30" s="605"/>
      <c r="FFW30" s="605"/>
      <c r="FFX30" s="605"/>
      <c r="FFY30" s="605"/>
      <c r="FFZ30" s="605"/>
      <c r="FGA30" s="605"/>
      <c r="FGB30" s="605"/>
      <c r="FGC30" s="605"/>
      <c r="FGD30" s="605"/>
      <c r="FGE30" s="605"/>
      <c r="FGF30" s="605"/>
      <c r="FGG30" s="605"/>
      <c r="FGH30" s="605"/>
      <c r="FGI30" s="605"/>
      <c r="FGJ30" s="605"/>
      <c r="FGK30" s="605"/>
      <c r="FGL30" s="605"/>
      <c r="FGM30" s="605"/>
      <c r="FGN30" s="605"/>
      <c r="FGO30" s="605"/>
      <c r="FGP30" s="605"/>
      <c r="FGQ30" s="605"/>
      <c r="FGR30" s="605"/>
      <c r="FGS30" s="605"/>
      <c r="FGT30" s="605"/>
      <c r="FGU30" s="605"/>
      <c r="FGV30" s="605"/>
      <c r="FGW30" s="605"/>
      <c r="FGX30" s="605"/>
      <c r="FGY30" s="605"/>
      <c r="FGZ30" s="605"/>
      <c r="FHA30" s="605"/>
      <c r="FHB30" s="605"/>
      <c r="FHC30" s="605"/>
      <c r="FHD30" s="605"/>
      <c r="FHE30" s="605"/>
      <c r="FHF30" s="605"/>
      <c r="FHG30" s="605"/>
      <c r="FHH30" s="605"/>
      <c r="FHI30" s="605"/>
      <c r="FHJ30" s="605"/>
      <c r="FHK30" s="605"/>
      <c r="FHL30" s="605"/>
      <c r="FHM30" s="605"/>
      <c r="FHN30" s="605"/>
      <c r="FHO30" s="605"/>
      <c r="FHP30" s="605"/>
      <c r="FHQ30" s="605"/>
      <c r="FHR30" s="605"/>
      <c r="FHS30" s="605"/>
      <c r="FHT30" s="605"/>
      <c r="FHU30" s="605"/>
      <c r="FHV30" s="605"/>
      <c r="FHW30" s="605"/>
      <c r="FHX30" s="605"/>
      <c r="FHY30" s="605"/>
      <c r="FHZ30" s="605"/>
      <c r="FIA30" s="605"/>
      <c r="FIB30" s="605"/>
      <c r="FIC30" s="605"/>
      <c r="FID30" s="605"/>
      <c r="FIE30" s="605"/>
      <c r="FIF30" s="605"/>
      <c r="FIG30" s="605"/>
      <c r="FIH30" s="605"/>
      <c r="FII30" s="605"/>
      <c r="FIJ30" s="605"/>
      <c r="FIK30" s="605"/>
      <c r="FIL30" s="605"/>
      <c r="FIM30" s="605"/>
      <c r="FIN30" s="605"/>
      <c r="FIO30" s="605"/>
      <c r="FIP30" s="605"/>
      <c r="FIQ30" s="605"/>
      <c r="FIR30" s="605"/>
      <c r="FIS30" s="605"/>
      <c r="FIT30" s="605"/>
      <c r="FIU30" s="605"/>
      <c r="FIV30" s="605"/>
      <c r="FIW30" s="605"/>
      <c r="FIX30" s="605"/>
      <c r="FIY30" s="605"/>
      <c r="FIZ30" s="605"/>
      <c r="FJA30" s="605"/>
      <c r="FJB30" s="605"/>
      <c r="FJC30" s="605"/>
      <c r="FJD30" s="605"/>
      <c r="FJE30" s="605"/>
      <c r="FJF30" s="605"/>
      <c r="FJG30" s="605"/>
      <c r="FJH30" s="605"/>
      <c r="FJI30" s="605"/>
      <c r="FJJ30" s="605"/>
      <c r="FJK30" s="605"/>
      <c r="FJL30" s="605"/>
      <c r="FJM30" s="605"/>
      <c r="FJN30" s="605"/>
      <c r="FJO30" s="605"/>
      <c r="FJP30" s="605"/>
      <c r="FJQ30" s="605"/>
      <c r="FJR30" s="605"/>
      <c r="FJS30" s="605"/>
      <c r="FJT30" s="605"/>
      <c r="FJU30" s="605"/>
      <c r="FJV30" s="605"/>
      <c r="FJW30" s="605"/>
      <c r="FJX30" s="605"/>
      <c r="FJY30" s="605"/>
      <c r="FJZ30" s="605"/>
      <c r="FKA30" s="605"/>
      <c r="FKB30" s="605"/>
      <c r="FKC30" s="605"/>
      <c r="FKD30" s="605"/>
      <c r="FKE30" s="605"/>
      <c r="FKF30" s="605"/>
      <c r="FKG30" s="605"/>
      <c r="FKH30" s="605"/>
      <c r="FKI30" s="605"/>
      <c r="FKJ30" s="605"/>
      <c r="FKK30" s="605"/>
      <c r="FKL30" s="605"/>
      <c r="FKM30" s="605"/>
      <c r="FKN30" s="605"/>
      <c r="FKO30" s="605"/>
      <c r="FKP30" s="605"/>
      <c r="FKQ30" s="605"/>
      <c r="FKR30" s="605"/>
      <c r="FKS30" s="605"/>
      <c r="FKT30" s="605"/>
      <c r="FKU30" s="605"/>
      <c r="FKV30" s="605"/>
      <c r="FKW30" s="605"/>
      <c r="FKX30" s="605"/>
      <c r="FKY30" s="605"/>
      <c r="FKZ30" s="605"/>
      <c r="FLA30" s="605"/>
      <c r="FLB30" s="605"/>
      <c r="FLC30" s="605"/>
      <c r="FLD30" s="605"/>
      <c r="FLE30" s="605"/>
      <c r="FLF30" s="605"/>
      <c r="FLG30" s="605"/>
      <c r="FLH30" s="605"/>
      <c r="FLI30" s="605"/>
      <c r="FLJ30" s="605"/>
      <c r="FLK30" s="605"/>
      <c r="FLL30" s="605"/>
      <c r="FLM30" s="605"/>
      <c r="FLN30" s="605"/>
      <c r="FLO30" s="605"/>
      <c r="FLP30" s="605"/>
      <c r="FLQ30" s="605"/>
      <c r="FLR30" s="605"/>
      <c r="FLS30" s="605"/>
      <c r="FLT30" s="605"/>
      <c r="FLU30" s="605"/>
      <c r="FLV30" s="605"/>
      <c r="FLW30" s="605"/>
      <c r="FLX30" s="605"/>
      <c r="FLY30" s="605"/>
      <c r="FLZ30" s="605"/>
      <c r="FMA30" s="605"/>
      <c r="FMB30" s="605"/>
      <c r="FMC30" s="605"/>
      <c r="FMD30" s="605"/>
      <c r="FME30" s="605"/>
      <c r="FMF30" s="605"/>
      <c r="FMG30" s="605"/>
      <c r="FMH30" s="605"/>
      <c r="FMI30" s="605"/>
      <c r="FMJ30" s="605"/>
      <c r="FMK30" s="605"/>
      <c r="FML30" s="605"/>
      <c r="FMM30" s="605"/>
      <c r="FMN30" s="605"/>
      <c r="FMO30" s="605"/>
      <c r="FMP30" s="605"/>
      <c r="FMQ30" s="605"/>
      <c r="FMR30" s="605"/>
      <c r="FMS30" s="605"/>
      <c r="FMT30" s="605"/>
      <c r="FMU30" s="605"/>
      <c r="FMV30" s="605"/>
      <c r="FMW30" s="605"/>
      <c r="FMX30" s="605"/>
      <c r="FMY30" s="605"/>
      <c r="FMZ30" s="605"/>
      <c r="FNA30" s="605"/>
      <c r="FNB30" s="605"/>
      <c r="FNC30" s="605"/>
      <c r="FND30" s="605"/>
      <c r="FNE30" s="605"/>
      <c r="FNF30" s="605"/>
      <c r="FNG30" s="605"/>
      <c r="FNH30" s="605"/>
      <c r="FNI30" s="605"/>
      <c r="FNJ30" s="605"/>
      <c r="FNK30" s="605"/>
      <c r="FNL30" s="605"/>
      <c r="FNM30" s="605"/>
      <c r="FNN30" s="605"/>
      <c r="FNO30" s="605"/>
      <c r="FNP30" s="605"/>
      <c r="FNQ30" s="605"/>
      <c r="FNR30" s="605"/>
      <c r="FNS30" s="605"/>
      <c r="FNT30" s="605"/>
      <c r="FNU30" s="605"/>
      <c r="FNV30" s="605"/>
      <c r="FNW30" s="605"/>
      <c r="FNX30" s="605"/>
      <c r="FNY30" s="605"/>
      <c r="FNZ30" s="605"/>
      <c r="FOA30" s="605"/>
      <c r="FOB30" s="605"/>
      <c r="FOC30" s="605"/>
      <c r="FOD30" s="605"/>
      <c r="FOE30" s="605"/>
      <c r="FOF30" s="605"/>
      <c r="FOG30" s="605"/>
      <c r="FOH30" s="605"/>
      <c r="FOI30" s="605"/>
      <c r="FOJ30" s="605"/>
      <c r="FOK30" s="605"/>
      <c r="FOL30" s="605"/>
      <c r="FOM30" s="605"/>
      <c r="FON30" s="605"/>
      <c r="FOO30" s="605"/>
      <c r="FOP30" s="605"/>
      <c r="FOQ30" s="605"/>
      <c r="FOR30" s="605"/>
      <c r="FOS30" s="605"/>
      <c r="FOT30" s="605"/>
      <c r="FOU30" s="605"/>
      <c r="FOV30" s="605"/>
      <c r="FOW30" s="605"/>
      <c r="FOX30" s="605"/>
      <c r="FOY30" s="605"/>
      <c r="FOZ30" s="605"/>
      <c r="FPA30" s="605"/>
      <c r="FPB30" s="605"/>
      <c r="FPC30" s="605"/>
      <c r="FPD30" s="605"/>
      <c r="FPE30" s="605"/>
      <c r="FPF30" s="605"/>
      <c r="FPG30" s="605"/>
      <c r="FPH30" s="605"/>
      <c r="FPI30" s="605"/>
      <c r="FPJ30" s="605"/>
      <c r="FPK30" s="605"/>
      <c r="FPL30" s="605"/>
      <c r="FPM30" s="605"/>
      <c r="FPN30" s="605"/>
      <c r="FPO30" s="605"/>
      <c r="FPP30" s="605"/>
      <c r="FPQ30" s="605"/>
      <c r="FPR30" s="605"/>
      <c r="FPS30" s="605"/>
      <c r="FPT30" s="605"/>
      <c r="FPU30" s="605"/>
      <c r="FPV30" s="605"/>
      <c r="FPW30" s="605"/>
      <c r="FPX30" s="605"/>
      <c r="FPY30" s="605"/>
      <c r="FPZ30" s="605"/>
      <c r="FQA30" s="605"/>
      <c r="FQB30" s="605"/>
      <c r="FQC30" s="605"/>
      <c r="FQD30" s="605"/>
      <c r="FQE30" s="605"/>
      <c r="FQF30" s="605"/>
      <c r="FQG30" s="605"/>
      <c r="FQH30" s="605"/>
      <c r="FQI30" s="605"/>
      <c r="FQJ30" s="605"/>
      <c r="FQK30" s="605"/>
      <c r="FQL30" s="605"/>
      <c r="FQM30" s="605"/>
      <c r="FQN30" s="605"/>
      <c r="FQO30" s="605"/>
      <c r="FQP30" s="605"/>
      <c r="FQQ30" s="605"/>
      <c r="FQR30" s="605"/>
      <c r="FQS30" s="605"/>
      <c r="FQT30" s="605"/>
      <c r="FQU30" s="605"/>
      <c r="FQV30" s="605"/>
      <c r="FQW30" s="605"/>
      <c r="FQX30" s="605"/>
      <c r="FQY30" s="605"/>
      <c r="FQZ30" s="605"/>
      <c r="FRA30" s="605"/>
      <c r="FRB30" s="605"/>
      <c r="FRC30" s="605"/>
      <c r="FRD30" s="605"/>
      <c r="FRE30" s="605"/>
      <c r="FRF30" s="605"/>
      <c r="FRG30" s="605"/>
      <c r="FRH30" s="605"/>
      <c r="FRI30" s="605"/>
      <c r="FRJ30" s="605"/>
      <c r="FRK30" s="605"/>
      <c r="FRL30" s="605"/>
      <c r="FRM30" s="605"/>
      <c r="FRN30" s="605"/>
      <c r="FRO30" s="605"/>
      <c r="FRP30" s="605"/>
      <c r="FRQ30" s="605"/>
      <c r="FRR30" s="605"/>
      <c r="FRS30" s="605"/>
      <c r="FRT30" s="605"/>
      <c r="FRU30" s="605"/>
      <c r="FRV30" s="605"/>
      <c r="FRW30" s="605"/>
      <c r="FRX30" s="605"/>
      <c r="FRY30" s="605"/>
      <c r="FRZ30" s="605"/>
      <c r="FSA30" s="605"/>
      <c r="FSB30" s="605"/>
      <c r="FSC30" s="605"/>
      <c r="FSD30" s="605"/>
      <c r="FSE30" s="605"/>
      <c r="FSF30" s="605"/>
      <c r="FSG30" s="605"/>
      <c r="FSH30" s="605"/>
      <c r="FSI30" s="605"/>
      <c r="FSJ30" s="605"/>
      <c r="FSK30" s="605"/>
      <c r="FSL30" s="605"/>
      <c r="FSM30" s="605"/>
      <c r="FSN30" s="605"/>
      <c r="FSO30" s="605"/>
      <c r="FSP30" s="605"/>
      <c r="FSQ30" s="605"/>
      <c r="FSR30" s="605"/>
      <c r="FSS30" s="605"/>
      <c r="FST30" s="605"/>
      <c r="FSU30" s="605"/>
      <c r="FSV30" s="605"/>
      <c r="FSW30" s="605"/>
      <c r="FSX30" s="605"/>
      <c r="FSY30" s="605"/>
      <c r="FSZ30" s="605"/>
      <c r="FTA30" s="605"/>
      <c r="FTB30" s="605"/>
      <c r="FTC30" s="605"/>
      <c r="FTD30" s="605"/>
      <c r="FTE30" s="605"/>
      <c r="FTF30" s="605"/>
      <c r="FTG30" s="605"/>
      <c r="FTH30" s="605"/>
      <c r="FTI30" s="605"/>
      <c r="FTJ30" s="605"/>
      <c r="FTK30" s="605"/>
      <c r="FTL30" s="605"/>
      <c r="FTM30" s="605"/>
      <c r="FTN30" s="605"/>
      <c r="FTO30" s="605"/>
      <c r="FTP30" s="605"/>
      <c r="FTQ30" s="605"/>
      <c r="FTR30" s="605"/>
      <c r="FTS30" s="605"/>
      <c r="FTT30" s="605"/>
      <c r="FTU30" s="605"/>
      <c r="FTV30" s="605"/>
      <c r="FTW30" s="605"/>
      <c r="FTX30" s="605"/>
      <c r="FTY30" s="605"/>
      <c r="FTZ30" s="605"/>
      <c r="FUA30" s="605"/>
      <c r="FUB30" s="605"/>
      <c r="FUC30" s="605"/>
      <c r="FUD30" s="605"/>
      <c r="FUE30" s="605"/>
      <c r="FUF30" s="605"/>
      <c r="FUG30" s="605"/>
      <c r="FUH30" s="605"/>
      <c r="FUI30" s="605"/>
      <c r="FUJ30" s="605"/>
      <c r="FUK30" s="605"/>
      <c r="FUL30" s="605"/>
      <c r="FUM30" s="605"/>
      <c r="FUN30" s="605"/>
      <c r="FUO30" s="605"/>
      <c r="FUP30" s="605"/>
      <c r="FUQ30" s="605"/>
      <c r="FUR30" s="605"/>
      <c r="FUS30" s="605"/>
      <c r="FUT30" s="605"/>
      <c r="FUU30" s="605"/>
      <c r="FUV30" s="605"/>
      <c r="FUW30" s="605"/>
      <c r="FUX30" s="605"/>
      <c r="FUY30" s="605"/>
      <c r="FUZ30" s="605"/>
      <c r="FVA30" s="605"/>
      <c r="FVB30" s="605"/>
      <c r="FVC30" s="605"/>
      <c r="FVD30" s="605"/>
      <c r="FVE30" s="605"/>
      <c r="FVF30" s="605"/>
      <c r="FVG30" s="605"/>
      <c r="FVH30" s="605"/>
      <c r="FVI30" s="605"/>
      <c r="FVJ30" s="605"/>
      <c r="FVK30" s="605"/>
      <c r="FVL30" s="605"/>
      <c r="FVM30" s="605"/>
      <c r="FVN30" s="605"/>
      <c r="FVO30" s="605"/>
      <c r="FVP30" s="605"/>
      <c r="FVQ30" s="605"/>
      <c r="FVR30" s="605"/>
      <c r="FVS30" s="605"/>
      <c r="FVT30" s="605"/>
      <c r="FVU30" s="605"/>
      <c r="FVV30" s="605"/>
      <c r="FVW30" s="605"/>
      <c r="FVX30" s="605"/>
      <c r="FVY30" s="605"/>
      <c r="FVZ30" s="605"/>
      <c r="FWA30" s="605"/>
      <c r="FWB30" s="605"/>
      <c r="FWC30" s="605"/>
      <c r="FWD30" s="605"/>
      <c r="FWE30" s="605"/>
      <c r="FWF30" s="605"/>
      <c r="FWG30" s="605"/>
      <c r="FWH30" s="605"/>
      <c r="FWI30" s="605"/>
      <c r="FWJ30" s="605"/>
      <c r="FWK30" s="605"/>
      <c r="FWL30" s="605"/>
      <c r="FWM30" s="605"/>
      <c r="FWN30" s="605"/>
      <c r="FWO30" s="605"/>
      <c r="FWP30" s="605"/>
      <c r="FWQ30" s="605"/>
      <c r="FWR30" s="605"/>
      <c r="FWS30" s="605"/>
      <c r="FWT30" s="605"/>
      <c r="FWU30" s="605"/>
      <c r="FWV30" s="605"/>
      <c r="FWW30" s="605"/>
      <c r="FWX30" s="605"/>
      <c r="FWY30" s="605"/>
      <c r="FWZ30" s="605"/>
      <c r="FXA30" s="605"/>
      <c r="FXB30" s="605"/>
      <c r="FXC30" s="605"/>
      <c r="FXD30" s="605"/>
      <c r="FXE30" s="605"/>
      <c r="FXF30" s="605"/>
      <c r="FXG30" s="605"/>
      <c r="FXH30" s="605"/>
      <c r="FXI30" s="605"/>
      <c r="FXJ30" s="605"/>
      <c r="FXK30" s="605"/>
      <c r="FXL30" s="605"/>
      <c r="FXM30" s="605"/>
      <c r="FXN30" s="605"/>
      <c r="FXO30" s="605"/>
      <c r="FXP30" s="605"/>
      <c r="FXQ30" s="605"/>
      <c r="FXR30" s="605"/>
      <c r="FXS30" s="605"/>
      <c r="FXT30" s="605"/>
      <c r="FXU30" s="605"/>
      <c r="FXV30" s="605"/>
      <c r="FXW30" s="605"/>
      <c r="FXX30" s="605"/>
      <c r="FXY30" s="605"/>
      <c r="FXZ30" s="605"/>
      <c r="FYA30" s="605"/>
      <c r="FYB30" s="605"/>
      <c r="FYC30" s="605"/>
      <c r="FYD30" s="605"/>
      <c r="FYE30" s="605"/>
      <c r="FYF30" s="605"/>
      <c r="FYG30" s="605"/>
      <c r="FYH30" s="605"/>
      <c r="FYI30" s="605"/>
      <c r="FYJ30" s="605"/>
      <c r="FYK30" s="605"/>
      <c r="FYL30" s="605"/>
      <c r="FYM30" s="605"/>
      <c r="FYN30" s="605"/>
      <c r="FYO30" s="605"/>
      <c r="FYP30" s="605"/>
      <c r="FYQ30" s="605"/>
      <c r="FYR30" s="605"/>
      <c r="FYS30" s="605"/>
      <c r="FYT30" s="605"/>
      <c r="FYU30" s="605"/>
      <c r="FYV30" s="605"/>
      <c r="FYW30" s="605"/>
      <c r="FYX30" s="605"/>
      <c r="FYY30" s="605"/>
      <c r="FYZ30" s="605"/>
      <c r="FZA30" s="605"/>
      <c r="FZB30" s="605"/>
      <c r="FZC30" s="605"/>
      <c r="FZD30" s="605"/>
      <c r="FZE30" s="605"/>
      <c r="FZF30" s="605"/>
      <c r="FZG30" s="605"/>
      <c r="FZH30" s="605"/>
      <c r="FZI30" s="605"/>
      <c r="FZJ30" s="605"/>
      <c r="FZK30" s="605"/>
      <c r="FZL30" s="605"/>
      <c r="FZM30" s="605"/>
      <c r="FZN30" s="605"/>
      <c r="FZO30" s="605"/>
      <c r="FZP30" s="605"/>
      <c r="FZQ30" s="605"/>
      <c r="FZR30" s="605"/>
      <c r="FZS30" s="605"/>
      <c r="FZT30" s="605"/>
      <c r="FZU30" s="605"/>
      <c r="FZV30" s="605"/>
      <c r="FZW30" s="605"/>
      <c r="FZX30" s="605"/>
      <c r="FZY30" s="605"/>
      <c r="FZZ30" s="605"/>
      <c r="GAA30" s="605"/>
      <c r="GAB30" s="605"/>
      <c r="GAC30" s="605"/>
      <c r="GAD30" s="605"/>
      <c r="GAE30" s="605"/>
      <c r="GAF30" s="605"/>
      <c r="GAG30" s="605"/>
      <c r="GAH30" s="605"/>
      <c r="GAI30" s="605"/>
      <c r="GAJ30" s="605"/>
      <c r="GAK30" s="605"/>
      <c r="GAL30" s="605"/>
      <c r="GAM30" s="605"/>
      <c r="GAN30" s="605"/>
      <c r="GAO30" s="605"/>
      <c r="GAP30" s="605"/>
      <c r="GAQ30" s="605"/>
      <c r="GAR30" s="605"/>
      <c r="GAS30" s="605"/>
      <c r="GAT30" s="605"/>
      <c r="GAU30" s="605"/>
      <c r="GAV30" s="605"/>
      <c r="GAW30" s="605"/>
      <c r="GAX30" s="605"/>
      <c r="GAY30" s="605"/>
      <c r="GAZ30" s="605"/>
      <c r="GBA30" s="605"/>
      <c r="GBB30" s="605"/>
      <c r="GBC30" s="605"/>
      <c r="GBD30" s="605"/>
      <c r="GBE30" s="605"/>
      <c r="GBF30" s="605"/>
      <c r="GBG30" s="605"/>
      <c r="GBH30" s="605"/>
      <c r="GBI30" s="605"/>
      <c r="GBJ30" s="605"/>
      <c r="GBK30" s="605"/>
      <c r="GBL30" s="605"/>
      <c r="GBM30" s="605"/>
      <c r="GBN30" s="605"/>
      <c r="GBO30" s="605"/>
      <c r="GBP30" s="605"/>
      <c r="GBQ30" s="605"/>
      <c r="GBR30" s="605"/>
      <c r="GBS30" s="605"/>
      <c r="GBT30" s="605"/>
      <c r="GBU30" s="605"/>
      <c r="GBV30" s="605"/>
      <c r="GBW30" s="605"/>
      <c r="GBX30" s="605"/>
      <c r="GBY30" s="605"/>
      <c r="GBZ30" s="605"/>
      <c r="GCA30" s="605"/>
      <c r="GCB30" s="605"/>
      <c r="GCC30" s="605"/>
      <c r="GCD30" s="605"/>
      <c r="GCE30" s="605"/>
      <c r="GCF30" s="605"/>
      <c r="GCG30" s="605"/>
      <c r="GCH30" s="605"/>
      <c r="GCI30" s="605"/>
      <c r="GCJ30" s="605"/>
      <c r="GCK30" s="605"/>
      <c r="GCL30" s="605"/>
      <c r="GCM30" s="605"/>
      <c r="GCN30" s="605"/>
      <c r="GCO30" s="605"/>
      <c r="GCP30" s="605"/>
      <c r="GCQ30" s="605"/>
      <c r="GCR30" s="605"/>
      <c r="GCS30" s="605"/>
      <c r="GCT30" s="605"/>
      <c r="GCU30" s="605"/>
      <c r="GCV30" s="605"/>
      <c r="GCW30" s="605"/>
      <c r="GCX30" s="605"/>
      <c r="GCY30" s="605"/>
      <c r="GCZ30" s="605"/>
      <c r="GDA30" s="605"/>
      <c r="GDB30" s="605"/>
      <c r="GDC30" s="605"/>
      <c r="GDD30" s="605"/>
      <c r="GDE30" s="605"/>
      <c r="GDF30" s="605"/>
      <c r="GDG30" s="605"/>
      <c r="GDH30" s="605"/>
      <c r="GDI30" s="605"/>
      <c r="GDJ30" s="605"/>
      <c r="GDK30" s="605"/>
      <c r="GDL30" s="605"/>
      <c r="GDM30" s="605"/>
      <c r="GDN30" s="605"/>
      <c r="GDO30" s="605"/>
      <c r="GDP30" s="605"/>
      <c r="GDQ30" s="605"/>
      <c r="GDR30" s="605"/>
      <c r="GDS30" s="605"/>
      <c r="GDT30" s="605"/>
      <c r="GDU30" s="605"/>
      <c r="GDV30" s="605"/>
      <c r="GDW30" s="605"/>
      <c r="GDX30" s="605"/>
      <c r="GDY30" s="605"/>
      <c r="GDZ30" s="605"/>
      <c r="GEA30" s="605"/>
      <c r="GEB30" s="605"/>
      <c r="GEC30" s="605"/>
      <c r="GED30" s="605"/>
      <c r="GEE30" s="605"/>
      <c r="GEF30" s="605"/>
      <c r="GEG30" s="605"/>
      <c r="GEH30" s="605"/>
      <c r="GEI30" s="605"/>
      <c r="GEJ30" s="605"/>
      <c r="GEK30" s="605"/>
      <c r="GEL30" s="605"/>
      <c r="GEM30" s="605"/>
      <c r="GEN30" s="605"/>
      <c r="GEO30" s="605"/>
      <c r="GEP30" s="605"/>
      <c r="GEQ30" s="605"/>
      <c r="GER30" s="605"/>
      <c r="GES30" s="605"/>
      <c r="GET30" s="605"/>
      <c r="GEU30" s="605"/>
      <c r="GEV30" s="605"/>
      <c r="GEW30" s="605"/>
      <c r="GEX30" s="605"/>
      <c r="GEY30" s="605"/>
      <c r="GEZ30" s="605"/>
      <c r="GFA30" s="605"/>
      <c r="GFB30" s="605"/>
      <c r="GFC30" s="605"/>
      <c r="GFD30" s="605"/>
      <c r="GFE30" s="605"/>
      <c r="GFF30" s="605"/>
      <c r="GFG30" s="605"/>
      <c r="GFH30" s="605"/>
      <c r="GFI30" s="605"/>
      <c r="GFJ30" s="605"/>
      <c r="GFK30" s="605"/>
      <c r="GFL30" s="605"/>
      <c r="GFM30" s="605"/>
      <c r="GFN30" s="605"/>
      <c r="GFO30" s="605"/>
      <c r="GFP30" s="605"/>
      <c r="GFQ30" s="605"/>
      <c r="GFR30" s="605"/>
      <c r="GFS30" s="605"/>
      <c r="GFT30" s="605"/>
      <c r="GFU30" s="605"/>
      <c r="GFV30" s="605"/>
      <c r="GFW30" s="605"/>
      <c r="GFX30" s="605"/>
      <c r="GFY30" s="605"/>
      <c r="GFZ30" s="605"/>
      <c r="GGA30" s="605"/>
      <c r="GGB30" s="605"/>
      <c r="GGC30" s="605"/>
      <c r="GGD30" s="605"/>
      <c r="GGE30" s="605"/>
      <c r="GGF30" s="605"/>
      <c r="GGG30" s="605"/>
      <c r="GGH30" s="605"/>
      <c r="GGI30" s="605"/>
      <c r="GGJ30" s="605"/>
      <c r="GGK30" s="605"/>
      <c r="GGL30" s="605"/>
      <c r="GGM30" s="605"/>
      <c r="GGN30" s="605"/>
      <c r="GGO30" s="605"/>
      <c r="GGP30" s="605"/>
      <c r="GGQ30" s="605"/>
      <c r="GGR30" s="605"/>
      <c r="GGS30" s="605"/>
      <c r="GGT30" s="605"/>
      <c r="GGU30" s="605"/>
      <c r="GGV30" s="605"/>
      <c r="GGW30" s="605"/>
      <c r="GGX30" s="605"/>
      <c r="GGY30" s="605"/>
      <c r="GGZ30" s="605"/>
      <c r="GHA30" s="605"/>
      <c r="GHB30" s="605"/>
      <c r="GHC30" s="605"/>
      <c r="GHD30" s="605"/>
      <c r="GHE30" s="605"/>
      <c r="GHF30" s="605"/>
      <c r="GHG30" s="605"/>
      <c r="GHH30" s="605"/>
      <c r="GHI30" s="605"/>
      <c r="GHJ30" s="605"/>
      <c r="GHK30" s="605"/>
      <c r="GHL30" s="605"/>
      <c r="GHM30" s="605"/>
      <c r="GHN30" s="605"/>
      <c r="GHO30" s="605"/>
      <c r="GHP30" s="605"/>
      <c r="GHQ30" s="605"/>
      <c r="GHR30" s="605"/>
      <c r="GHS30" s="605"/>
      <c r="GHT30" s="605"/>
      <c r="GHU30" s="605"/>
      <c r="GHV30" s="605"/>
      <c r="GHW30" s="605"/>
      <c r="GHX30" s="605"/>
      <c r="GHY30" s="605"/>
      <c r="GHZ30" s="605"/>
      <c r="GIA30" s="605"/>
      <c r="GIB30" s="605"/>
      <c r="GIC30" s="605"/>
      <c r="GID30" s="605"/>
      <c r="GIE30" s="605"/>
      <c r="GIF30" s="605"/>
      <c r="GIG30" s="605"/>
      <c r="GIH30" s="605"/>
      <c r="GII30" s="605"/>
      <c r="GIJ30" s="605"/>
      <c r="GIK30" s="605"/>
      <c r="GIL30" s="605"/>
      <c r="GIM30" s="605"/>
      <c r="GIN30" s="605"/>
      <c r="GIO30" s="605"/>
      <c r="GIP30" s="605"/>
      <c r="GIQ30" s="605"/>
      <c r="GIR30" s="605"/>
      <c r="GIS30" s="605"/>
      <c r="GIT30" s="605"/>
      <c r="GIU30" s="605"/>
      <c r="GIV30" s="605"/>
      <c r="GIW30" s="605"/>
      <c r="GIX30" s="605"/>
      <c r="GIY30" s="605"/>
      <c r="GIZ30" s="605"/>
      <c r="GJA30" s="605"/>
      <c r="GJB30" s="605"/>
      <c r="GJC30" s="605"/>
      <c r="GJD30" s="605"/>
      <c r="GJE30" s="605"/>
      <c r="GJF30" s="605"/>
      <c r="GJG30" s="605"/>
      <c r="GJH30" s="605"/>
      <c r="GJI30" s="605"/>
      <c r="GJJ30" s="605"/>
      <c r="GJK30" s="605"/>
      <c r="GJL30" s="605"/>
      <c r="GJM30" s="605"/>
      <c r="GJN30" s="605"/>
      <c r="GJO30" s="605"/>
      <c r="GJP30" s="605"/>
      <c r="GJQ30" s="605"/>
      <c r="GJR30" s="605"/>
      <c r="GJS30" s="605"/>
      <c r="GJT30" s="605"/>
      <c r="GJU30" s="605"/>
      <c r="GJV30" s="605"/>
      <c r="GJW30" s="605"/>
      <c r="GJX30" s="605"/>
      <c r="GJY30" s="605"/>
      <c r="GJZ30" s="605"/>
      <c r="GKA30" s="605"/>
      <c r="GKB30" s="605"/>
      <c r="GKC30" s="605"/>
      <c r="GKD30" s="605"/>
      <c r="GKE30" s="605"/>
      <c r="GKF30" s="605"/>
      <c r="GKG30" s="605"/>
      <c r="GKH30" s="605"/>
      <c r="GKI30" s="605"/>
      <c r="GKJ30" s="605"/>
      <c r="GKK30" s="605"/>
      <c r="GKL30" s="605"/>
      <c r="GKM30" s="605"/>
      <c r="GKN30" s="605"/>
      <c r="GKO30" s="605"/>
      <c r="GKP30" s="605"/>
      <c r="GKQ30" s="605"/>
      <c r="GKR30" s="605"/>
      <c r="GKS30" s="605"/>
      <c r="GKT30" s="605"/>
      <c r="GKU30" s="605"/>
      <c r="GKV30" s="605"/>
      <c r="GKW30" s="605"/>
      <c r="GKX30" s="605"/>
      <c r="GKY30" s="605"/>
      <c r="GKZ30" s="605"/>
      <c r="GLA30" s="605"/>
      <c r="GLB30" s="605"/>
      <c r="GLC30" s="605"/>
      <c r="GLD30" s="605"/>
      <c r="GLE30" s="605"/>
      <c r="GLF30" s="605"/>
      <c r="GLG30" s="605"/>
      <c r="GLH30" s="605"/>
      <c r="GLI30" s="605"/>
      <c r="GLJ30" s="605"/>
      <c r="GLK30" s="605"/>
      <c r="GLL30" s="605"/>
      <c r="GLM30" s="605"/>
      <c r="GLN30" s="605"/>
      <c r="GLO30" s="605"/>
      <c r="GLP30" s="605"/>
      <c r="GLQ30" s="605"/>
      <c r="GLR30" s="605"/>
      <c r="GLS30" s="605"/>
      <c r="GLT30" s="605"/>
      <c r="GLU30" s="605"/>
      <c r="GLV30" s="605"/>
      <c r="GLW30" s="605"/>
      <c r="GLX30" s="605"/>
      <c r="GLY30" s="605"/>
      <c r="GLZ30" s="605"/>
      <c r="GMA30" s="605"/>
      <c r="GMB30" s="605"/>
      <c r="GMC30" s="605"/>
      <c r="GMD30" s="605"/>
      <c r="GME30" s="605"/>
      <c r="GMF30" s="605"/>
      <c r="GMG30" s="605"/>
      <c r="GMH30" s="605"/>
      <c r="GMI30" s="605"/>
      <c r="GMJ30" s="605"/>
      <c r="GMK30" s="605"/>
      <c r="GML30" s="605"/>
      <c r="GMM30" s="605"/>
      <c r="GMN30" s="605"/>
      <c r="GMO30" s="605"/>
      <c r="GMP30" s="605"/>
      <c r="GMQ30" s="605"/>
      <c r="GMR30" s="605"/>
      <c r="GMS30" s="605"/>
      <c r="GMT30" s="605"/>
      <c r="GMU30" s="605"/>
      <c r="GMV30" s="605"/>
      <c r="GMW30" s="605"/>
      <c r="GMX30" s="605"/>
      <c r="GMY30" s="605"/>
      <c r="GMZ30" s="605"/>
      <c r="GNA30" s="605"/>
      <c r="GNB30" s="605"/>
      <c r="GNC30" s="605"/>
      <c r="GND30" s="605"/>
      <c r="GNE30" s="605"/>
      <c r="GNF30" s="605"/>
      <c r="GNG30" s="605"/>
      <c r="GNH30" s="605"/>
      <c r="GNI30" s="605"/>
      <c r="GNJ30" s="605"/>
      <c r="GNK30" s="605"/>
      <c r="GNL30" s="605"/>
      <c r="GNM30" s="605"/>
      <c r="GNN30" s="605"/>
      <c r="GNO30" s="605"/>
      <c r="GNP30" s="605"/>
      <c r="GNQ30" s="605"/>
      <c r="GNR30" s="605"/>
      <c r="GNS30" s="605"/>
      <c r="GNT30" s="605"/>
      <c r="GNU30" s="605"/>
      <c r="GNV30" s="605"/>
      <c r="GNW30" s="605"/>
      <c r="GNX30" s="605"/>
      <c r="GNY30" s="605"/>
      <c r="GNZ30" s="605"/>
      <c r="GOA30" s="605"/>
      <c r="GOB30" s="605"/>
      <c r="GOC30" s="605"/>
      <c r="GOD30" s="605"/>
      <c r="GOE30" s="605"/>
      <c r="GOF30" s="605"/>
      <c r="GOG30" s="605"/>
      <c r="GOH30" s="605"/>
      <c r="GOI30" s="605"/>
      <c r="GOJ30" s="605"/>
      <c r="GOK30" s="605"/>
      <c r="GOL30" s="605"/>
      <c r="GOM30" s="605"/>
      <c r="GON30" s="605"/>
      <c r="GOO30" s="605"/>
      <c r="GOP30" s="605"/>
      <c r="GOQ30" s="605"/>
      <c r="GOR30" s="605"/>
      <c r="GOS30" s="605"/>
      <c r="GOT30" s="605"/>
      <c r="GOU30" s="605"/>
      <c r="GOV30" s="605"/>
      <c r="GOW30" s="605"/>
      <c r="GOX30" s="605"/>
      <c r="GOY30" s="605"/>
      <c r="GOZ30" s="605"/>
      <c r="GPA30" s="605"/>
      <c r="GPB30" s="605"/>
      <c r="GPC30" s="605"/>
      <c r="GPD30" s="605"/>
      <c r="GPE30" s="605"/>
      <c r="GPF30" s="605"/>
      <c r="GPG30" s="605"/>
      <c r="GPH30" s="605"/>
      <c r="GPI30" s="605"/>
      <c r="GPJ30" s="605"/>
      <c r="GPK30" s="605"/>
      <c r="GPL30" s="605"/>
      <c r="GPM30" s="605"/>
      <c r="GPN30" s="605"/>
      <c r="GPO30" s="605"/>
      <c r="GPP30" s="605"/>
      <c r="GPQ30" s="605"/>
      <c r="GPR30" s="605"/>
      <c r="GPS30" s="605"/>
      <c r="GPT30" s="605"/>
      <c r="GPU30" s="605"/>
      <c r="GPV30" s="605"/>
      <c r="GPW30" s="605"/>
      <c r="GPX30" s="605"/>
      <c r="GPY30" s="605"/>
      <c r="GPZ30" s="605"/>
      <c r="GQA30" s="605"/>
      <c r="GQB30" s="605"/>
      <c r="GQC30" s="605"/>
      <c r="GQD30" s="605"/>
      <c r="GQE30" s="605"/>
      <c r="GQF30" s="605"/>
      <c r="GQG30" s="605"/>
      <c r="GQH30" s="605"/>
      <c r="GQI30" s="605"/>
      <c r="GQJ30" s="605"/>
      <c r="GQK30" s="605"/>
      <c r="GQL30" s="605"/>
      <c r="GQM30" s="605"/>
      <c r="GQN30" s="605"/>
      <c r="GQO30" s="605"/>
      <c r="GQP30" s="605"/>
      <c r="GQQ30" s="605"/>
      <c r="GQR30" s="605"/>
      <c r="GQS30" s="605"/>
      <c r="GQT30" s="605"/>
      <c r="GQU30" s="605"/>
      <c r="GQV30" s="605"/>
      <c r="GQW30" s="605"/>
      <c r="GQX30" s="605"/>
      <c r="GQY30" s="605"/>
      <c r="GQZ30" s="605"/>
      <c r="GRA30" s="605"/>
      <c r="GRB30" s="605"/>
      <c r="GRC30" s="605"/>
      <c r="GRD30" s="605"/>
      <c r="GRE30" s="605"/>
      <c r="GRF30" s="605"/>
      <c r="GRG30" s="605"/>
      <c r="GRH30" s="605"/>
      <c r="GRI30" s="605"/>
      <c r="GRJ30" s="605"/>
      <c r="GRK30" s="605"/>
      <c r="GRL30" s="605"/>
      <c r="GRM30" s="605"/>
      <c r="GRN30" s="605"/>
      <c r="GRO30" s="605"/>
      <c r="GRP30" s="605"/>
      <c r="GRQ30" s="605"/>
      <c r="GRR30" s="605"/>
      <c r="GRS30" s="605"/>
      <c r="GRT30" s="605"/>
      <c r="GRU30" s="605"/>
      <c r="GRV30" s="605"/>
      <c r="GRW30" s="605"/>
      <c r="GRX30" s="605"/>
      <c r="GRY30" s="605"/>
      <c r="GRZ30" s="605"/>
      <c r="GSA30" s="605"/>
      <c r="GSB30" s="605"/>
      <c r="GSC30" s="605"/>
      <c r="GSD30" s="605"/>
      <c r="GSE30" s="605"/>
      <c r="GSF30" s="605"/>
      <c r="GSG30" s="605"/>
      <c r="GSH30" s="605"/>
      <c r="GSI30" s="605"/>
      <c r="GSJ30" s="605"/>
      <c r="GSK30" s="605"/>
      <c r="GSL30" s="605"/>
      <c r="GSM30" s="605"/>
      <c r="GSN30" s="605"/>
      <c r="GSO30" s="605"/>
      <c r="GSP30" s="605"/>
      <c r="GSQ30" s="605"/>
      <c r="GSR30" s="605"/>
      <c r="GSS30" s="605"/>
      <c r="GST30" s="605"/>
      <c r="GSU30" s="605"/>
      <c r="GSV30" s="605"/>
      <c r="GSW30" s="605"/>
      <c r="GSX30" s="605"/>
      <c r="GSY30" s="605"/>
      <c r="GSZ30" s="605"/>
      <c r="GTA30" s="605"/>
      <c r="GTB30" s="605"/>
      <c r="GTC30" s="605"/>
      <c r="GTD30" s="605"/>
      <c r="GTE30" s="605"/>
      <c r="GTF30" s="605"/>
      <c r="GTG30" s="605"/>
      <c r="GTH30" s="605"/>
      <c r="GTI30" s="605"/>
      <c r="GTJ30" s="605"/>
      <c r="GTK30" s="605"/>
      <c r="GTL30" s="605"/>
      <c r="GTM30" s="605"/>
      <c r="GTN30" s="605"/>
      <c r="GTO30" s="605"/>
      <c r="GTP30" s="605"/>
      <c r="GTQ30" s="605"/>
      <c r="GTR30" s="605"/>
      <c r="GTS30" s="605"/>
      <c r="GTT30" s="605"/>
      <c r="GTU30" s="605"/>
      <c r="GTV30" s="605"/>
      <c r="GTW30" s="605"/>
      <c r="GTX30" s="605"/>
      <c r="GTY30" s="605"/>
      <c r="GTZ30" s="605"/>
      <c r="GUA30" s="605"/>
      <c r="GUB30" s="605"/>
      <c r="GUC30" s="605"/>
      <c r="GUD30" s="605"/>
      <c r="GUE30" s="605"/>
      <c r="GUF30" s="605"/>
      <c r="GUG30" s="605"/>
      <c r="GUH30" s="605"/>
      <c r="GUI30" s="605"/>
      <c r="GUJ30" s="605"/>
      <c r="GUK30" s="605"/>
      <c r="GUL30" s="605"/>
      <c r="GUM30" s="605"/>
      <c r="GUN30" s="605"/>
      <c r="GUO30" s="605"/>
      <c r="GUP30" s="605"/>
      <c r="GUQ30" s="605"/>
      <c r="GUR30" s="605"/>
      <c r="GUS30" s="605"/>
      <c r="GUT30" s="605"/>
      <c r="GUU30" s="605"/>
      <c r="GUV30" s="605"/>
      <c r="GUW30" s="605"/>
      <c r="GUX30" s="605"/>
      <c r="GUY30" s="605"/>
      <c r="GUZ30" s="605"/>
      <c r="GVA30" s="605"/>
      <c r="GVB30" s="605"/>
      <c r="GVC30" s="605"/>
      <c r="GVD30" s="605"/>
      <c r="GVE30" s="605"/>
      <c r="GVF30" s="605"/>
      <c r="GVG30" s="605"/>
      <c r="GVH30" s="605"/>
      <c r="GVI30" s="605"/>
      <c r="GVJ30" s="605"/>
      <c r="GVK30" s="605"/>
      <c r="GVL30" s="605"/>
      <c r="GVM30" s="605"/>
      <c r="GVN30" s="605"/>
      <c r="GVO30" s="605"/>
      <c r="GVP30" s="605"/>
      <c r="GVQ30" s="605"/>
      <c r="GVR30" s="605"/>
      <c r="GVS30" s="605"/>
      <c r="GVT30" s="605"/>
      <c r="GVU30" s="605"/>
      <c r="GVV30" s="605"/>
      <c r="GVW30" s="605"/>
      <c r="GVX30" s="605"/>
      <c r="GVY30" s="605"/>
      <c r="GVZ30" s="605"/>
      <c r="GWA30" s="605"/>
      <c r="GWB30" s="605"/>
      <c r="GWC30" s="605"/>
      <c r="GWD30" s="605"/>
      <c r="GWE30" s="605"/>
      <c r="GWF30" s="605"/>
      <c r="GWG30" s="605"/>
      <c r="GWH30" s="605"/>
      <c r="GWI30" s="605"/>
      <c r="GWJ30" s="605"/>
      <c r="GWK30" s="605"/>
      <c r="GWL30" s="605"/>
      <c r="GWM30" s="605"/>
      <c r="GWN30" s="605"/>
      <c r="GWO30" s="605"/>
      <c r="GWP30" s="605"/>
      <c r="GWQ30" s="605"/>
      <c r="GWR30" s="605"/>
      <c r="GWS30" s="605"/>
      <c r="GWT30" s="605"/>
      <c r="GWU30" s="605"/>
      <c r="GWV30" s="605"/>
      <c r="GWW30" s="605"/>
      <c r="GWX30" s="605"/>
      <c r="GWY30" s="605"/>
      <c r="GWZ30" s="605"/>
      <c r="GXA30" s="605"/>
      <c r="GXB30" s="605"/>
      <c r="GXC30" s="605"/>
      <c r="GXD30" s="605"/>
      <c r="GXE30" s="605"/>
      <c r="GXF30" s="605"/>
      <c r="GXG30" s="605"/>
      <c r="GXH30" s="605"/>
      <c r="GXI30" s="605"/>
      <c r="GXJ30" s="605"/>
      <c r="GXK30" s="605"/>
      <c r="GXL30" s="605"/>
      <c r="GXM30" s="605"/>
      <c r="GXN30" s="605"/>
      <c r="GXO30" s="605"/>
      <c r="GXP30" s="605"/>
      <c r="GXQ30" s="605"/>
      <c r="GXR30" s="605"/>
      <c r="GXS30" s="605"/>
      <c r="GXT30" s="605"/>
      <c r="GXU30" s="605"/>
      <c r="GXV30" s="605"/>
      <c r="GXW30" s="605"/>
      <c r="GXX30" s="605"/>
      <c r="GXY30" s="605"/>
      <c r="GXZ30" s="605"/>
      <c r="GYA30" s="605"/>
      <c r="GYB30" s="605"/>
      <c r="GYC30" s="605"/>
      <c r="GYD30" s="605"/>
      <c r="GYE30" s="605"/>
      <c r="GYF30" s="605"/>
      <c r="GYG30" s="605"/>
      <c r="GYH30" s="605"/>
      <c r="GYI30" s="605"/>
      <c r="GYJ30" s="605"/>
      <c r="GYK30" s="605"/>
      <c r="GYL30" s="605"/>
      <c r="GYM30" s="605"/>
      <c r="GYN30" s="605"/>
      <c r="GYO30" s="605"/>
      <c r="GYP30" s="605"/>
      <c r="GYQ30" s="605"/>
      <c r="GYR30" s="605"/>
      <c r="GYS30" s="605"/>
      <c r="GYT30" s="605"/>
      <c r="GYU30" s="605"/>
      <c r="GYV30" s="605"/>
      <c r="GYW30" s="605"/>
      <c r="GYX30" s="605"/>
      <c r="GYY30" s="605"/>
      <c r="GYZ30" s="605"/>
      <c r="GZA30" s="605"/>
      <c r="GZB30" s="605"/>
      <c r="GZC30" s="605"/>
      <c r="GZD30" s="605"/>
      <c r="GZE30" s="605"/>
      <c r="GZF30" s="605"/>
      <c r="GZG30" s="605"/>
      <c r="GZH30" s="605"/>
      <c r="GZI30" s="605"/>
      <c r="GZJ30" s="605"/>
      <c r="GZK30" s="605"/>
      <c r="GZL30" s="605"/>
      <c r="GZM30" s="605"/>
      <c r="GZN30" s="605"/>
      <c r="GZO30" s="605"/>
      <c r="GZP30" s="605"/>
      <c r="GZQ30" s="605"/>
      <c r="GZR30" s="605"/>
      <c r="GZS30" s="605"/>
      <c r="GZT30" s="605"/>
      <c r="GZU30" s="605"/>
      <c r="GZV30" s="605"/>
      <c r="GZW30" s="605"/>
      <c r="GZX30" s="605"/>
      <c r="GZY30" s="605"/>
      <c r="GZZ30" s="605"/>
      <c r="HAA30" s="605"/>
      <c r="HAB30" s="605"/>
      <c r="HAC30" s="605"/>
      <c r="HAD30" s="605"/>
      <c r="HAE30" s="605"/>
      <c r="HAF30" s="605"/>
      <c r="HAG30" s="605"/>
      <c r="HAH30" s="605"/>
      <c r="HAI30" s="605"/>
      <c r="HAJ30" s="605"/>
      <c r="HAK30" s="605"/>
      <c r="HAL30" s="605"/>
      <c r="HAM30" s="605"/>
      <c r="HAN30" s="605"/>
      <c r="HAO30" s="605"/>
      <c r="HAP30" s="605"/>
      <c r="HAQ30" s="605"/>
      <c r="HAR30" s="605"/>
      <c r="HAS30" s="605"/>
      <c r="HAT30" s="605"/>
      <c r="HAU30" s="605"/>
      <c r="HAV30" s="605"/>
      <c r="HAW30" s="605"/>
      <c r="HAX30" s="605"/>
      <c r="HAY30" s="605"/>
      <c r="HAZ30" s="605"/>
      <c r="HBA30" s="605"/>
      <c r="HBB30" s="605"/>
      <c r="HBC30" s="605"/>
      <c r="HBD30" s="605"/>
      <c r="HBE30" s="605"/>
      <c r="HBF30" s="605"/>
      <c r="HBG30" s="605"/>
      <c r="HBH30" s="605"/>
      <c r="HBI30" s="605"/>
      <c r="HBJ30" s="605"/>
      <c r="HBK30" s="605"/>
      <c r="HBL30" s="605"/>
      <c r="HBM30" s="605"/>
      <c r="HBN30" s="605"/>
      <c r="HBO30" s="605"/>
      <c r="HBP30" s="605"/>
      <c r="HBQ30" s="605"/>
      <c r="HBR30" s="605"/>
      <c r="HBS30" s="605"/>
      <c r="HBT30" s="605"/>
      <c r="HBU30" s="605"/>
      <c r="HBV30" s="605"/>
      <c r="HBW30" s="605"/>
      <c r="HBX30" s="605"/>
      <c r="HBY30" s="605"/>
      <c r="HBZ30" s="605"/>
      <c r="HCA30" s="605"/>
      <c r="HCB30" s="605"/>
      <c r="HCC30" s="605"/>
      <c r="HCD30" s="605"/>
      <c r="HCE30" s="605"/>
      <c r="HCF30" s="605"/>
      <c r="HCG30" s="605"/>
      <c r="HCH30" s="605"/>
      <c r="HCI30" s="605"/>
      <c r="HCJ30" s="605"/>
      <c r="HCK30" s="605"/>
      <c r="HCL30" s="605"/>
      <c r="HCM30" s="605"/>
      <c r="HCN30" s="605"/>
      <c r="HCO30" s="605"/>
      <c r="HCP30" s="605"/>
      <c r="HCQ30" s="605"/>
      <c r="HCR30" s="605"/>
      <c r="HCS30" s="605"/>
      <c r="HCT30" s="605"/>
      <c r="HCU30" s="605"/>
      <c r="HCV30" s="605"/>
      <c r="HCW30" s="605"/>
      <c r="HCX30" s="605"/>
      <c r="HCY30" s="605"/>
      <c r="HCZ30" s="605"/>
      <c r="HDA30" s="605"/>
      <c r="HDB30" s="605"/>
      <c r="HDC30" s="605"/>
      <c r="HDD30" s="605"/>
      <c r="HDE30" s="605"/>
      <c r="HDF30" s="605"/>
      <c r="HDG30" s="605"/>
      <c r="HDH30" s="605"/>
      <c r="HDI30" s="605"/>
      <c r="HDJ30" s="605"/>
      <c r="HDK30" s="605"/>
      <c r="HDL30" s="605"/>
      <c r="HDM30" s="605"/>
      <c r="HDN30" s="605"/>
      <c r="HDO30" s="605"/>
      <c r="HDP30" s="605"/>
      <c r="HDQ30" s="605"/>
      <c r="HDR30" s="605"/>
      <c r="HDS30" s="605"/>
      <c r="HDT30" s="605"/>
      <c r="HDU30" s="605"/>
      <c r="HDV30" s="605"/>
      <c r="HDW30" s="605"/>
      <c r="HDX30" s="605"/>
      <c r="HDY30" s="605"/>
      <c r="HDZ30" s="605"/>
      <c r="HEA30" s="605"/>
      <c r="HEB30" s="605"/>
      <c r="HEC30" s="605"/>
      <c r="HED30" s="605"/>
      <c r="HEE30" s="605"/>
      <c r="HEF30" s="605"/>
      <c r="HEG30" s="605"/>
      <c r="HEH30" s="605"/>
      <c r="HEI30" s="605"/>
      <c r="HEJ30" s="605"/>
      <c r="HEK30" s="605"/>
      <c r="HEL30" s="605"/>
      <c r="HEM30" s="605"/>
      <c r="HEN30" s="605"/>
      <c r="HEO30" s="605"/>
      <c r="HEP30" s="605"/>
      <c r="HEQ30" s="605"/>
      <c r="HER30" s="605"/>
      <c r="HES30" s="605"/>
      <c r="HET30" s="605"/>
      <c r="HEU30" s="605"/>
      <c r="HEV30" s="605"/>
      <c r="HEW30" s="605"/>
      <c r="HEX30" s="605"/>
      <c r="HEY30" s="605"/>
      <c r="HEZ30" s="605"/>
      <c r="HFA30" s="605"/>
      <c r="HFB30" s="605"/>
      <c r="HFC30" s="605"/>
      <c r="HFD30" s="605"/>
      <c r="HFE30" s="605"/>
      <c r="HFF30" s="605"/>
      <c r="HFG30" s="605"/>
      <c r="HFH30" s="605"/>
      <c r="HFI30" s="605"/>
      <c r="HFJ30" s="605"/>
      <c r="HFK30" s="605"/>
      <c r="HFL30" s="605"/>
      <c r="HFM30" s="605"/>
      <c r="HFN30" s="605"/>
      <c r="HFO30" s="605"/>
      <c r="HFP30" s="605"/>
      <c r="HFQ30" s="605"/>
      <c r="HFR30" s="605"/>
      <c r="HFS30" s="605"/>
      <c r="HFT30" s="605"/>
      <c r="HFU30" s="605"/>
      <c r="HFV30" s="605"/>
      <c r="HFW30" s="605"/>
      <c r="HFX30" s="605"/>
      <c r="HFY30" s="605"/>
      <c r="HFZ30" s="605"/>
      <c r="HGA30" s="605"/>
      <c r="HGB30" s="605"/>
      <c r="HGC30" s="605"/>
      <c r="HGD30" s="605"/>
      <c r="HGE30" s="605"/>
      <c r="HGF30" s="605"/>
      <c r="HGG30" s="605"/>
      <c r="HGH30" s="605"/>
      <c r="HGI30" s="605"/>
      <c r="HGJ30" s="605"/>
      <c r="HGK30" s="605"/>
      <c r="HGL30" s="605"/>
      <c r="HGM30" s="605"/>
      <c r="HGN30" s="605"/>
      <c r="HGO30" s="605"/>
      <c r="HGP30" s="605"/>
      <c r="HGQ30" s="605"/>
      <c r="HGR30" s="605"/>
      <c r="HGS30" s="605"/>
      <c r="HGT30" s="605"/>
      <c r="HGU30" s="605"/>
      <c r="HGV30" s="605"/>
      <c r="HGW30" s="605"/>
      <c r="HGX30" s="605"/>
      <c r="HGY30" s="605"/>
      <c r="HGZ30" s="605"/>
      <c r="HHA30" s="605"/>
      <c r="HHB30" s="605"/>
      <c r="HHC30" s="605"/>
      <c r="HHD30" s="605"/>
      <c r="HHE30" s="605"/>
      <c r="HHF30" s="605"/>
      <c r="HHG30" s="605"/>
      <c r="HHH30" s="605"/>
      <c r="HHI30" s="605"/>
      <c r="HHJ30" s="605"/>
      <c r="HHK30" s="605"/>
      <c r="HHL30" s="605"/>
      <c r="HHM30" s="605"/>
      <c r="HHN30" s="605"/>
      <c r="HHO30" s="605"/>
      <c r="HHP30" s="605"/>
      <c r="HHQ30" s="605"/>
      <c r="HHR30" s="605"/>
      <c r="HHS30" s="605"/>
      <c r="HHT30" s="605"/>
      <c r="HHU30" s="605"/>
      <c r="HHV30" s="605"/>
      <c r="HHW30" s="605"/>
      <c r="HHX30" s="605"/>
      <c r="HHY30" s="605"/>
      <c r="HHZ30" s="605"/>
      <c r="HIA30" s="605"/>
      <c r="HIB30" s="605"/>
      <c r="HIC30" s="605"/>
      <c r="HID30" s="605"/>
      <c r="HIE30" s="605"/>
      <c r="HIF30" s="605"/>
      <c r="HIG30" s="605"/>
      <c r="HIH30" s="605"/>
      <c r="HII30" s="605"/>
      <c r="HIJ30" s="605"/>
      <c r="HIK30" s="605"/>
      <c r="HIL30" s="605"/>
      <c r="HIM30" s="605"/>
      <c r="HIN30" s="605"/>
      <c r="HIO30" s="605"/>
      <c r="HIP30" s="605"/>
      <c r="HIQ30" s="605"/>
      <c r="HIR30" s="605"/>
      <c r="HIS30" s="605"/>
      <c r="HIT30" s="605"/>
      <c r="HIU30" s="605"/>
      <c r="HIV30" s="605"/>
      <c r="HIW30" s="605"/>
      <c r="HIX30" s="605"/>
      <c r="HIY30" s="605"/>
      <c r="HIZ30" s="605"/>
      <c r="HJA30" s="605"/>
      <c r="HJB30" s="605"/>
      <c r="HJC30" s="605"/>
      <c r="HJD30" s="605"/>
      <c r="HJE30" s="605"/>
      <c r="HJF30" s="605"/>
      <c r="HJG30" s="605"/>
      <c r="HJH30" s="605"/>
      <c r="HJI30" s="605"/>
      <c r="HJJ30" s="605"/>
      <c r="HJK30" s="605"/>
      <c r="HJL30" s="605"/>
      <c r="HJM30" s="605"/>
      <c r="HJN30" s="605"/>
      <c r="HJO30" s="605"/>
      <c r="HJP30" s="605"/>
      <c r="HJQ30" s="605"/>
      <c r="HJR30" s="605"/>
      <c r="HJS30" s="605"/>
      <c r="HJT30" s="605"/>
      <c r="HJU30" s="605"/>
      <c r="HJV30" s="605"/>
      <c r="HJW30" s="605"/>
      <c r="HJX30" s="605"/>
      <c r="HJY30" s="605"/>
      <c r="HJZ30" s="605"/>
      <c r="HKA30" s="605"/>
      <c r="HKB30" s="605"/>
      <c r="HKC30" s="605"/>
      <c r="HKD30" s="605"/>
      <c r="HKE30" s="605"/>
      <c r="HKF30" s="605"/>
      <c r="HKG30" s="605"/>
      <c r="HKH30" s="605"/>
      <c r="HKI30" s="605"/>
      <c r="HKJ30" s="605"/>
      <c r="HKK30" s="605"/>
      <c r="HKL30" s="605"/>
      <c r="HKM30" s="605"/>
      <c r="HKN30" s="605"/>
      <c r="HKO30" s="605"/>
      <c r="HKP30" s="605"/>
      <c r="HKQ30" s="605"/>
      <c r="HKR30" s="605"/>
      <c r="HKS30" s="605"/>
      <c r="HKT30" s="605"/>
      <c r="HKU30" s="605"/>
      <c r="HKV30" s="605"/>
      <c r="HKW30" s="605"/>
      <c r="HKX30" s="605"/>
      <c r="HKY30" s="605"/>
      <c r="HKZ30" s="605"/>
      <c r="HLA30" s="605"/>
      <c r="HLB30" s="605"/>
      <c r="HLC30" s="605"/>
      <c r="HLD30" s="605"/>
      <c r="HLE30" s="605"/>
      <c r="HLF30" s="605"/>
      <c r="HLG30" s="605"/>
      <c r="HLH30" s="605"/>
      <c r="HLI30" s="605"/>
      <c r="HLJ30" s="605"/>
      <c r="HLK30" s="605"/>
      <c r="HLL30" s="605"/>
      <c r="HLM30" s="605"/>
      <c r="HLN30" s="605"/>
      <c r="HLO30" s="605"/>
      <c r="HLP30" s="605"/>
      <c r="HLQ30" s="605"/>
      <c r="HLR30" s="605"/>
      <c r="HLS30" s="605"/>
      <c r="HLT30" s="605"/>
      <c r="HLU30" s="605"/>
      <c r="HLV30" s="605"/>
      <c r="HLW30" s="605"/>
      <c r="HLX30" s="605"/>
      <c r="HLY30" s="605"/>
      <c r="HLZ30" s="605"/>
      <c r="HMA30" s="605"/>
      <c r="HMB30" s="605"/>
      <c r="HMC30" s="605"/>
      <c r="HMD30" s="605"/>
      <c r="HME30" s="605"/>
      <c r="HMF30" s="605"/>
      <c r="HMG30" s="605"/>
      <c r="HMH30" s="605"/>
      <c r="HMI30" s="605"/>
      <c r="HMJ30" s="605"/>
      <c r="HMK30" s="605"/>
      <c r="HML30" s="605"/>
      <c r="HMM30" s="605"/>
      <c r="HMN30" s="605"/>
      <c r="HMO30" s="605"/>
      <c r="HMP30" s="605"/>
      <c r="HMQ30" s="605"/>
      <c r="HMR30" s="605"/>
      <c r="HMS30" s="605"/>
      <c r="HMT30" s="605"/>
      <c r="HMU30" s="605"/>
      <c r="HMV30" s="605"/>
      <c r="HMW30" s="605"/>
      <c r="HMX30" s="605"/>
      <c r="HMY30" s="605"/>
      <c r="HMZ30" s="605"/>
      <c r="HNA30" s="605"/>
      <c r="HNB30" s="605"/>
      <c r="HNC30" s="605"/>
      <c r="HND30" s="605"/>
      <c r="HNE30" s="605"/>
      <c r="HNF30" s="605"/>
      <c r="HNG30" s="605"/>
      <c r="HNH30" s="605"/>
      <c r="HNI30" s="605"/>
      <c r="HNJ30" s="605"/>
      <c r="HNK30" s="605"/>
      <c r="HNL30" s="605"/>
      <c r="HNM30" s="605"/>
      <c r="HNN30" s="605"/>
      <c r="HNO30" s="605"/>
      <c r="HNP30" s="605"/>
      <c r="HNQ30" s="605"/>
      <c r="HNR30" s="605"/>
      <c r="HNS30" s="605"/>
      <c r="HNT30" s="605"/>
      <c r="HNU30" s="605"/>
      <c r="HNV30" s="605"/>
      <c r="HNW30" s="605"/>
      <c r="HNX30" s="605"/>
      <c r="HNY30" s="605"/>
      <c r="HNZ30" s="605"/>
      <c r="HOA30" s="605"/>
      <c r="HOB30" s="605"/>
      <c r="HOC30" s="605"/>
      <c r="HOD30" s="605"/>
      <c r="HOE30" s="605"/>
      <c r="HOF30" s="605"/>
      <c r="HOG30" s="605"/>
      <c r="HOH30" s="605"/>
      <c r="HOI30" s="605"/>
      <c r="HOJ30" s="605"/>
      <c r="HOK30" s="605"/>
      <c r="HOL30" s="605"/>
      <c r="HOM30" s="605"/>
      <c r="HON30" s="605"/>
      <c r="HOO30" s="605"/>
      <c r="HOP30" s="605"/>
      <c r="HOQ30" s="605"/>
      <c r="HOR30" s="605"/>
      <c r="HOS30" s="605"/>
      <c r="HOT30" s="605"/>
      <c r="HOU30" s="605"/>
      <c r="HOV30" s="605"/>
      <c r="HOW30" s="605"/>
      <c r="HOX30" s="605"/>
      <c r="HOY30" s="605"/>
      <c r="HOZ30" s="605"/>
      <c r="HPA30" s="605"/>
      <c r="HPB30" s="605"/>
      <c r="HPC30" s="605"/>
      <c r="HPD30" s="605"/>
      <c r="HPE30" s="605"/>
      <c r="HPF30" s="605"/>
      <c r="HPG30" s="605"/>
      <c r="HPH30" s="605"/>
      <c r="HPI30" s="605"/>
      <c r="HPJ30" s="605"/>
      <c r="HPK30" s="605"/>
      <c r="HPL30" s="605"/>
      <c r="HPM30" s="605"/>
      <c r="HPN30" s="605"/>
      <c r="HPO30" s="605"/>
      <c r="HPP30" s="605"/>
      <c r="HPQ30" s="605"/>
      <c r="HPR30" s="605"/>
      <c r="HPS30" s="605"/>
      <c r="HPT30" s="605"/>
      <c r="HPU30" s="605"/>
      <c r="HPV30" s="605"/>
      <c r="HPW30" s="605"/>
      <c r="HPX30" s="605"/>
      <c r="HPY30" s="605"/>
      <c r="HPZ30" s="605"/>
      <c r="HQA30" s="605"/>
      <c r="HQB30" s="605"/>
      <c r="HQC30" s="605"/>
      <c r="HQD30" s="605"/>
      <c r="HQE30" s="605"/>
      <c r="HQF30" s="605"/>
      <c r="HQG30" s="605"/>
      <c r="HQH30" s="605"/>
      <c r="HQI30" s="605"/>
      <c r="HQJ30" s="605"/>
      <c r="HQK30" s="605"/>
      <c r="HQL30" s="605"/>
      <c r="HQM30" s="605"/>
      <c r="HQN30" s="605"/>
      <c r="HQO30" s="605"/>
      <c r="HQP30" s="605"/>
      <c r="HQQ30" s="605"/>
      <c r="HQR30" s="605"/>
      <c r="HQS30" s="605"/>
      <c r="HQT30" s="605"/>
      <c r="HQU30" s="605"/>
      <c r="HQV30" s="605"/>
      <c r="HQW30" s="605"/>
      <c r="HQX30" s="605"/>
      <c r="HQY30" s="605"/>
      <c r="HQZ30" s="605"/>
      <c r="HRA30" s="605"/>
      <c r="HRB30" s="605"/>
      <c r="HRC30" s="605"/>
      <c r="HRD30" s="605"/>
      <c r="HRE30" s="605"/>
      <c r="HRF30" s="605"/>
      <c r="HRG30" s="605"/>
      <c r="HRH30" s="605"/>
      <c r="HRI30" s="605"/>
      <c r="HRJ30" s="605"/>
      <c r="HRK30" s="605"/>
      <c r="HRL30" s="605"/>
      <c r="HRM30" s="605"/>
      <c r="HRN30" s="605"/>
      <c r="HRO30" s="605"/>
      <c r="HRP30" s="605"/>
      <c r="HRQ30" s="605"/>
      <c r="HRR30" s="605"/>
      <c r="HRS30" s="605"/>
      <c r="HRT30" s="605"/>
      <c r="HRU30" s="605"/>
      <c r="HRV30" s="605"/>
      <c r="HRW30" s="605"/>
      <c r="HRX30" s="605"/>
      <c r="HRY30" s="605"/>
      <c r="HRZ30" s="605"/>
      <c r="HSA30" s="605"/>
      <c r="HSB30" s="605"/>
      <c r="HSC30" s="605"/>
      <c r="HSD30" s="605"/>
      <c r="HSE30" s="605"/>
      <c r="HSF30" s="605"/>
      <c r="HSG30" s="605"/>
      <c r="HSH30" s="605"/>
      <c r="HSI30" s="605"/>
      <c r="HSJ30" s="605"/>
      <c r="HSK30" s="605"/>
      <c r="HSL30" s="605"/>
      <c r="HSM30" s="605"/>
      <c r="HSN30" s="605"/>
      <c r="HSO30" s="605"/>
      <c r="HSP30" s="605"/>
      <c r="HSQ30" s="605"/>
      <c r="HSR30" s="605"/>
      <c r="HSS30" s="605"/>
      <c r="HST30" s="605"/>
      <c r="HSU30" s="605"/>
      <c r="HSV30" s="605"/>
      <c r="HSW30" s="605"/>
      <c r="HSX30" s="605"/>
      <c r="HSY30" s="605"/>
      <c r="HSZ30" s="605"/>
      <c r="HTA30" s="605"/>
      <c r="HTB30" s="605"/>
      <c r="HTC30" s="605"/>
      <c r="HTD30" s="605"/>
      <c r="HTE30" s="605"/>
      <c r="HTF30" s="605"/>
      <c r="HTG30" s="605"/>
      <c r="HTH30" s="605"/>
      <c r="HTI30" s="605"/>
      <c r="HTJ30" s="605"/>
      <c r="HTK30" s="605"/>
      <c r="HTL30" s="605"/>
      <c r="HTM30" s="605"/>
      <c r="HTN30" s="605"/>
      <c r="HTO30" s="605"/>
      <c r="HTP30" s="605"/>
      <c r="HTQ30" s="605"/>
      <c r="HTR30" s="605"/>
      <c r="HTS30" s="605"/>
      <c r="HTT30" s="605"/>
      <c r="HTU30" s="605"/>
      <c r="HTV30" s="605"/>
      <c r="HTW30" s="605"/>
      <c r="HTX30" s="605"/>
      <c r="HTY30" s="605"/>
      <c r="HTZ30" s="605"/>
      <c r="HUA30" s="605"/>
      <c r="HUB30" s="605"/>
      <c r="HUC30" s="605"/>
      <c r="HUD30" s="605"/>
      <c r="HUE30" s="605"/>
      <c r="HUF30" s="605"/>
      <c r="HUG30" s="605"/>
      <c r="HUH30" s="605"/>
      <c r="HUI30" s="605"/>
      <c r="HUJ30" s="605"/>
      <c r="HUK30" s="605"/>
      <c r="HUL30" s="605"/>
      <c r="HUM30" s="605"/>
      <c r="HUN30" s="605"/>
      <c r="HUO30" s="605"/>
      <c r="HUP30" s="605"/>
      <c r="HUQ30" s="605"/>
      <c r="HUR30" s="605"/>
      <c r="HUS30" s="605"/>
      <c r="HUT30" s="605"/>
      <c r="HUU30" s="605"/>
      <c r="HUV30" s="605"/>
      <c r="HUW30" s="605"/>
      <c r="HUX30" s="605"/>
      <c r="HUY30" s="605"/>
      <c r="HUZ30" s="605"/>
      <c r="HVA30" s="605"/>
      <c r="HVB30" s="605"/>
      <c r="HVC30" s="605"/>
      <c r="HVD30" s="605"/>
      <c r="HVE30" s="605"/>
      <c r="HVF30" s="605"/>
      <c r="HVG30" s="605"/>
    </row>
    <row r="31" spans="1:5987" hidden="1" x14ac:dyDescent="0.2">
      <c r="A31" s="326" t="s">
        <v>208</v>
      </c>
      <c r="B31" s="326">
        <f>SUM(B32)</f>
        <v>0</v>
      </c>
      <c r="C31" s="326">
        <f>SUM(C32)</f>
        <v>0</v>
      </c>
      <c r="D31" s="326" t="e">
        <f>C31/B31*100</f>
        <v>#DIV/0!</v>
      </c>
      <c r="E31" s="326">
        <f>SUM(E32)</f>
        <v>0</v>
      </c>
      <c r="F31" s="326">
        <f>SUM(F32)</f>
        <v>0</v>
      </c>
      <c r="G31" s="326" t="e">
        <f>F31/E31*100</f>
        <v>#DIV/0!</v>
      </c>
      <c r="H31" s="326">
        <f>SUM(H32)</f>
        <v>0</v>
      </c>
      <c r="I31" s="326">
        <f>SUM(I32)</f>
        <v>0</v>
      </c>
      <c r="J31" s="326" t="e">
        <f>I31/H31*100</f>
        <v>#DIV/0!</v>
      </c>
      <c r="K31" s="326">
        <f>SUM(K32)</f>
        <v>0</v>
      </c>
      <c r="L31" s="326">
        <f>SUM(L32)</f>
        <v>0</v>
      </c>
      <c r="M31" s="326" t="e">
        <f>L31/K31*100</f>
        <v>#DIV/0!</v>
      </c>
      <c r="N31" s="326">
        <f>SUM(N32)</f>
        <v>0</v>
      </c>
      <c r="O31" s="326">
        <f>SUM(O32)</f>
        <v>0</v>
      </c>
      <c r="P31" s="326" t="e">
        <f>O31/N31*100</f>
        <v>#DIV/0!</v>
      </c>
      <c r="Q31" s="383">
        <f>SUM(Q32)</f>
        <v>45</v>
      </c>
      <c r="R31" s="383">
        <f>SUM(R32)</f>
        <v>3</v>
      </c>
      <c r="S31" s="384">
        <f>R31/Q31*100</f>
        <v>6.666666666666667</v>
      </c>
      <c r="T31" s="383">
        <f>SUM(T32)</f>
        <v>55</v>
      </c>
      <c r="U31" s="383">
        <f>SUM(U32)</f>
        <v>3</v>
      </c>
      <c r="V31" s="384">
        <f>U31/T31*100</f>
        <v>5.4545454545454541</v>
      </c>
      <c r="W31" s="383">
        <f>SUM(W32)</f>
        <v>51</v>
      </c>
      <c r="X31" s="383">
        <f>SUM(X32)</f>
        <v>0</v>
      </c>
      <c r="Y31" s="384">
        <f>X31/W31*100</f>
        <v>0</v>
      </c>
      <c r="Z31" s="383"/>
      <c r="AA31" s="383"/>
      <c r="AB31" s="384"/>
      <c r="AC31" s="383">
        <f>SUM(AC32)</f>
        <v>151</v>
      </c>
      <c r="AD31" s="383">
        <f>SUM(AD32)</f>
        <v>6</v>
      </c>
      <c r="AE31" s="384">
        <f>AD31/AC31*100</f>
        <v>3.9735099337748347</v>
      </c>
      <c r="AF31" s="383">
        <f>SUM(AF32)</f>
        <v>64</v>
      </c>
      <c r="AG31" s="383">
        <f>SUM(AG32)</f>
        <v>2</v>
      </c>
      <c r="AH31" s="384">
        <f>AG31/AF31*100</f>
        <v>3.125</v>
      </c>
      <c r="AI31" s="383">
        <f>SUM(AI32)</f>
        <v>59</v>
      </c>
      <c r="AJ31" s="383">
        <f>SUM(AJ32)</f>
        <v>4</v>
      </c>
      <c r="AK31" s="384">
        <f>AJ31/AI31*100</f>
        <v>6.7796610169491522</v>
      </c>
      <c r="AL31" s="383">
        <f>SUM(AL32)</f>
        <v>51</v>
      </c>
      <c r="AM31" s="383">
        <f>SUM(AM32)</f>
        <v>0</v>
      </c>
      <c r="AN31" s="384">
        <f>AM31/AL31*100</f>
        <v>0</v>
      </c>
      <c r="AO31" s="383">
        <v>0</v>
      </c>
      <c r="AP31" s="383">
        <f>SUM(AP32)</f>
        <v>0</v>
      </c>
      <c r="AQ31" s="383"/>
      <c r="AR31" s="383">
        <f>AF31+AI31+AL31+AO31</f>
        <v>174</v>
      </c>
      <c r="AS31" s="383">
        <f>AG31+AJ31+AM31+AP31</f>
        <v>6</v>
      </c>
      <c r="AT31" s="384">
        <f>AS31/AR31*100</f>
        <v>3.4482758620689653</v>
      </c>
      <c r="AU31" s="383">
        <f>SUM(AU32)</f>
        <v>67</v>
      </c>
      <c r="AV31" s="383">
        <f>SUM(AV32)</f>
        <v>2</v>
      </c>
      <c r="AW31" s="384">
        <f>AV31/AU31*100</f>
        <v>2.9850746268656714</v>
      </c>
      <c r="AX31" s="383">
        <f>SUM(AX32)</f>
        <v>57</v>
      </c>
      <c r="AY31" s="383">
        <f>SUM(AY32)</f>
        <v>10</v>
      </c>
      <c r="AZ31" s="384">
        <f>AY31/AX31*100</f>
        <v>17.543859649122805</v>
      </c>
      <c r="BA31" s="383">
        <f>SUM(BA32)</f>
        <v>58</v>
      </c>
      <c r="BB31" s="383">
        <f>SUM(BB32)</f>
        <v>0</v>
      </c>
      <c r="BC31" s="384">
        <f>BB31/BA31*100</f>
        <v>0</v>
      </c>
      <c r="BD31" s="383">
        <v>0</v>
      </c>
      <c r="BE31" s="383">
        <f>SUM(BE32)</f>
        <v>0</v>
      </c>
      <c r="BF31" s="383"/>
      <c r="BG31" s="383">
        <f>AU31+AX31+BA31+BD31</f>
        <v>182</v>
      </c>
      <c r="BH31" s="383">
        <f>AV31+AY31+BB31+BE31</f>
        <v>12</v>
      </c>
      <c r="BI31" s="384">
        <f>BH31/BG31*100</f>
        <v>6.593406593406594</v>
      </c>
      <c r="BJ31" s="383">
        <f>SUM(BJ32)</f>
        <v>55</v>
      </c>
      <c r="BK31" s="383">
        <f>SUM(BK32)</f>
        <v>5</v>
      </c>
      <c r="BL31" s="384">
        <f>BK31/BJ31*100</f>
        <v>9.0909090909090917</v>
      </c>
      <c r="BM31" s="383">
        <f>SUM(BM32)</f>
        <v>66</v>
      </c>
      <c r="BN31" s="383">
        <f>SUM(BN32)</f>
        <v>7</v>
      </c>
      <c r="BO31" s="384">
        <f>BN31/BM31*100</f>
        <v>10.606060606060606</v>
      </c>
      <c r="BP31" s="383">
        <f>SUM(BP32)</f>
        <v>52</v>
      </c>
      <c r="BQ31" s="383">
        <f>SUM(BQ32)</f>
        <v>0</v>
      </c>
      <c r="BR31" s="384">
        <f>BQ31/BP31*100</f>
        <v>0</v>
      </c>
      <c r="BS31" s="383"/>
      <c r="BT31" s="383"/>
      <c r="BU31" s="383"/>
      <c r="BV31" s="383">
        <f>BJ31+BM31+BP31+BS31</f>
        <v>173</v>
      </c>
      <c r="BW31" s="383">
        <f>BK31+BN31+BQ31+BT31</f>
        <v>12</v>
      </c>
      <c r="BX31" s="384">
        <f>BW31/BV31*100</f>
        <v>6.9364161849710975</v>
      </c>
      <c r="BY31" s="383">
        <f>SUM(BY32)</f>
        <v>88</v>
      </c>
      <c r="BZ31" s="383">
        <f>SUM(BZ32)</f>
        <v>8</v>
      </c>
      <c r="CA31" s="384">
        <f>BZ31/BY31*100</f>
        <v>9.0909090909090917</v>
      </c>
      <c r="CB31" s="383">
        <f>SUM(CB32)</f>
        <v>41</v>
      </c>
      <c r="CC31" s="383">
        <f>SUM(CC32)</f>
        <v>4</v>
      </c>
      <c r="CD31" s="384">
        <f>CC31/CB31*100</f>
        <v>9.7560975609756095</v>
      </c>
      <c r="CE31" s="383">
        <f>SUM(CE32)</f>
        <v>46</v>
      </c>
      <c r="CF31" s="383">
        <f>SUM(CF32)</f>
        <v>0</v>
      </c>
      <c r="CG31" s="384">
        <f>CF31/CE31*100</f>
        <v>0</v>
      </c>
      <c r="CH31" s="383"/>
      <c r="CI31" s="383"/>
      <c r="CJ31" s="383"/>
      <c r="CK31" s="383">
        <f>BY31+CB31+CE31+CH31</f>
        <v>175</v>
      </c>
      <c r="CL31" s="383">
        <f>BZ31+CC31+CF31+CI31</f>
        <v>12</v>
      </c>
      <c r="CM31" s="384">
        <f>CL31/CK31*100</f>
        <v>6.8571428571428577</v>
      </c>
    </row>
    <row r="32" spans="1:5987" s="606" customFormat="1" hidden="1" x14ac:dyDescent="0.2">
      <c r="A32" s="392" t="s">
        <v>209</v>
      </c>
      <c r="B32" s="392"/>
      <c r="C32" s="392"/>
      <c r="D32" s="392" t="e">
        <f t="shared" ref="D32" si="83">C32/B32*100</f>
        <v>#DIV/0!</v>
      </c>
      <c r="E32" s="392"/>
      <c r="F32" s="392"/>
      <c r="G32" s="392" t="e">
        <f t="shared" ref="G32" si="84">F32/E32*100</f>
        <v>#DIV/0!</v>
      </c>
      <c r="H32" s="392"/>
      <c r="I32" s="392"/>
      <c r="J32" s="392" t="e">
        <f t="shared" ref="J32" si="85">I32/H32*100</f>
        <v>#DIV/0!</v>
      </c>
      <c r="K32" s="392"/>
      <c r="L32" s="392"/>
      <c r="M32" s="392" t="e">
        <f t="shared" ref="M32" si="86">L32/K32*100</f>
        <v>#DIV/0!</v>
      </c>
      <c r="N32" s="392"/>
      <c r="O32" s="392"/>
      <c r="P32" s="392" t="e">
        <f t="shared" ref="P32" si="87">O32/N32*100</f>
        <v>#DIV/0!</v>
      </c>
      <c r="Q32" s="389">
        <v>45</v>
      </c>
      <c r="R32" s="337">
        <v>3</v>
      </c>
      <c r="S32" s="360">
        <f>R32/Q32*100</f>
        <v>6.666666666666667</v>
      </c>
      <c r="T32" s="337">
        <v>55</v>
      </c>
      <c r="U32" s="337">
        <v>3</v>
      </c>
      <c r="V32" s="360">
        <f>U32/T32*100</f>
        <v>5.4545454545454541</v>
      </c>
      <c r="W32" s="337">
        <v>51</v>
      </c>
      <c r="X32" s="337">
        <v>0</v>
      </c>
      <c r="Y32" s="337">
        <f>X32/W32*100</f>
        <v>0</v>
      </c>
      <c r="Z32" s="337" t="s">
        <v>45</v>
      </c>
      <c r="AA32" s="337" t="s">
        <v>45</v>
      </c>
      <c r="AB32" s="359" t="s">
        <v>45</v>
      </c>
      <c r="AC32" s="337">
        <v>151</v>
      </c>
      <c r="AD32" s="337">
        <v>6</v>
      </c>
      <c r="AE32" s="360">
        <f>AD32/AC32*100</f>
        <v>3.9735099337748347</v>
      </c>
      <c r="AF32" s="342">
        <v>64</v>
      </c>
      <c r="AG32" s="359">
        <v>2</v>
      </c>
      <c r="AH32" s="360">
        <f t="shared" ref="AH32:AH42" si="88">AG32/AF32*100</f>
        <v>3.125</v>
      </c>
      <c r="AI32" s="359">
        <v>59</v>
      </c>
      <c r="AJ32" s="359">
        <v>4</v>
      </c>
      <c r="AK32" s="360">
        <f>AJ32/AI32*100</f>
        <v>6.7796610169491522</v>
      </c>
      <c r="AL32" s="359">
        <v>51</v>
      </c>
      <c r="AM32" s="359">
        <v>0</v>
      </c>
      <c r="AN32" s="360">
        <f>AM32/AL32*100</f>
        <v>0</v>
      </c>
      <c r="AO32" s="359"/>
      <c r="AP32" s="359"/>
      <c r="AQ32" s="359"/>
      <c r="AR32" s="359">
        <f>SUM(AL32+AI32+AF32)</f>
        <v>174</v>
      </c>
      <c r="AS32" s="359">
        <f>SUM(AM32+AJ32+AG32)</f>
        <v>6</v>
      </c>
      <c r="AT32" s="360">
        <f>AS32/AR32*100</f>
        <v>3.4482758620689653</v>
      </c>
      <c r="AU32" s="342">
        <v>67</v>
      </c>
      <c r="AV32" s="359">
        <v>2</v>
      </c>
      <c r="AW32" s="360">
        <f>AV32/AU32*100</f>
        <v>2.9850746268656714</v>
      </c>
      <c r="AX32" s="359">
        <v>57</v>
      </c>
      <c r="AY32" s="359">
        <v>10</v>
      </c>
      <c r="AZ32" s="360">
        <f>AY32/AX32*100</f>
        <v>17.543859649122805</v>
      </c>
      <c r="BA32" s="359">
        <v>58</v>
      </c>
      <c r="BB32" s="359">
        <v>0</v>
      </c>
      <c r="BC32" s="360">
        <f>BB32/BA32*100</f>
        <v>0</v>
      </c>
      <c r="BD32" s="359"/>
      <c r="BE32" s="359"/>
      <c r="BF32" s="359"/>
      <c r="BG32" s="359">
        <f>SUM(BA32+AX32+AU32)</f>
        <v>182</v>
      </c>
      <c r="BH32" s="359">
        <f>SUM(BB32+AY32+AV32)</f>
        <v>12</v>
      </c>
      <c r="BI32" s="360">
        <f>BH32/BG32*100</f>
        <v>6.593406593406594</v>
      </c>
      <c r="BJ32" s="359">
        <v>55</v>
      </c>
      <c r="BK32" s="359">
        <v>5</v>
      </c>
      <c r="BL32" s="360">
        <f>BK32/BJ32*100</f>
        <v>9.0909090909090917</v>
      </c>
      <c r="BM32" s="359">
        <v>66</v>
      </c>
      <c r="BN32" s="359">
        <v>7</v>
      </c>
      <c r="BO32" s="360">
        <f>BN32/BM32*100</f>
        <v>10.606060606060606</v>
      </c>
      <c r="BP32" s="359">
        <v>52</v>
      </c>
      <c r="BQ32" s="359">
        <v>0</v>
      </c>
      <c r="BR32" s="360">
        <f>BQ32/BP32*100</f>
        <v>0</v>
      </c>
      <c r="BS32" s="347"/>
      <c r="BT32" s="347"/>
      <c r="BU32" s="347"/>
      <c r="BV32" s="359">
        <f>SUM(BP32+BM32+BJ32)</f>
        <v>173</v>
      </c>
      <c r="BW32" s="359">
        <f>SUM(BQ32+BN32+BK32)</f>
        <v>12</v>
      </c>
      <c r="BX32" s="360">
        <f t="shared" ref="BX32" si="89">BW32/BV32*100</f>
        <v>6.9364161849710975</v>
      </c>
      <c r="BY32" s="359">
        <v>88</v>
      </c>
      <c r="BZ32" s="359">
        <v>8</v>
      </c>
      <c r="CA32" s="360">
        <f t="shared" ref="CA32" si="90">BZ32/BY32*100</f>
        <v>9.0909090909090917</v>
      </c>
      <c r="CB32" s="359">
        <v>41</v>
      </c>
      <c r="CC32" s="359">
        <v>4</v>
      </c>
      <c r="CD32" s="360">
        <f>CC32/CB32*100</f>
        <v>9.7560975609756095</v>
      </c>
      <c r="CE32" s="359">
        <v>46</v>
      </c>
      <c r="CF32" s="359">
        <v>0</v>
      </c>
      <c r="CG32" s="360">
        <f>CF32/CE32*100</f>
        <v>0</v>
      </c>
      <c r="CH32" s="359"/>
      <c r="CI32" s="359"/>
      <c r="CJ32" s="359"/>
      <c r="CK32" s="418">
        <f t="shared" ref="CK32:CL32" si="91">BY32+CB32+CE32+CH32</f>
        <v>175</v>
      </c>
      <c r="CL32" s="418">
        <f t="shared" si="91"/>
        <v>12</v>
      </c>
      <c r="CM32" s="360">
        <f t="shared" ref="CM32" si="92">CL32/CK32*100</f>
        <v>6.8571428571428577</v>
      </c>
      <c r="CN32" s="605"/>
      <c r="CO32" s="605"/>
      <c r="CP32" s="605"/>
      <c r="CQ32" s="605"/>
      <c r="CR32" s="605"/>
      <c r="CS32" s="605"/>
      <c r="CT32" s="605"/>
      <c r="CU32" s="605"/>
      <c r="CV32" s="605"/>
      <c r="CW32" s="605"/>
      <c r="CX32" s="605"/>
      <c r="CY32" s="605"/>
      <c r="CZ32" s="605"/>
      <c r="DA32" s="605"/>
      <c r="DB32" s="605"/>
      <c r="DC32" s="605"/>
      <c r="DD32" s="605"/>
      <c r="DE32" s="605"/>
      <c r="DF32" s="605"/>
      <c r="DG32" s="605"/>
      <c r="DH32" s="605"/>
      <c r="DI32" s="605"/>
      <c r="DJ32" s="605"/>
      <c r="DK32" s="605"/>
      <c r="DL32" s="605"/>
      <c r="DM32" s="605"/>
      <c r="DN32" s="605"/>
      <c r="DO32" s="605"/>
      <c r="DP32" s="605"/>
      <c r="DQ32" s="605"/>
      <c r="DR32" s="605"/>
      <c r="DS32" s="605"/>
      <c r="DT32" s="605"/>
      <c r="DU32" s="605"/>
      <c r="DV32" s="605"/>
      <c r="DW32" s="605"/>
      <c r="DX32" s="605"/>
      <c r="DY32" s="605"/>
      <c r="DZ32" s="605"/>
      <c r="EA32" s="605"/>
      <c r="EB32" s="605"/>
      <c r="EC32" s="605"/>
      <c r="ED32" s="605"/>
      <c r="EE32" s="605"/>
      <c r="EF32" s="605"/>
      <c r="EG32" s="605"/>
      <c r="EH32" s="605"/>
      <c r="EI32" s="605"/>
      <c r="EJ32" s="605"/>
      <c r="EK32" s="605"/>
      <c r="EL32" s="605"/>
      <c r="EM32" s="605"/>
      <c r="EN32" s="605"/>
      <c r="EO32" s="605"/>
      <c r="EP32" s="605"/>
      <c r="EQ32" s="605"/>
      <c r="ER32" s="605"/>
      <c r="ES32" s="605"/>
      <c r="ET32" s="605"/>
      <c r="EU32" s="605"/>
      <c r="EV32" s="605"/>
      <c r="EW32" s="605"/>
      <c r="EX32" s="605"/>
      <c r="EY32" s="605"/>
      <c r="EZ32" s="605"/>
      <c r="FA32" s="605"/>
      <c r="FB32" s="605"/>
      <c r="FC32" s="605"/>
      <c r="FD32" s="605"/>
      <c r="FE32" s="605"/>
      <c r="FF32" s="605"/>
      <c r="FG32" s="605"/>
      <c r="FH32" s="605"/>
      <c r="FI32" s="605"/>
      <c r="FJ32" s="605"/>
      <c r="FK32" s="605"/>
      <c r="FL32" s="605"/>
      <c r="FM32" s="605"/>
      <c r="FN32" s="605"/>
      <c r="FO32" s="605"/>
      <c r="FP32" s="605"/>
      <c r="FQ32" s="605"/>
      <c r="FR32" s="605"/>
      <c r="FS32" s="605"/>
      <c r="FT32" s="605"/>
      <c r="FU32" s="605"/>
      <c r="FV32" s="605"/>
      <c r="FW32" s="605"/>
      <c r="FX32" s="605"/>
      <c r="FY32" s="605"/>
      <c r="FZ32" s="605"/>
      <c r="GA32" s="605"/>
      <c r="GB32" s="605"/>
      <c r="GC32" s="605"/>
      <c r="GD32" s="605"/>
      <c r="GE32" s="605"/>
      <c r="GF32" s="605"/>
      <c r="GG32" s="605"/>
      <c r="GH32" s="605"/>
      <c r="GI32" s="605"/>
      <c r="GJ32" s="605"/>
      <c r="GK32" s="605"/>
      <c r="GL32" s="605"/>
      <c r="GM32" s="605"/>
      <c r="GN32" s="605"/>
      <c r="GO32" s="605"/>
      <c r="GP32" s="605"/>
      <c r="GQ32" s="605"/>
      <c r="GR32" s="605"/>
      <c r="GS32" s="605"/>
      <c r="GT32" s="605"/>
      <c r="GU32" s="605"/>
      <c r="GV32" s="605"/>
      <c r="GW32" s="605"/>
      <c r="GX32" s="605"/>
      <c r="GY32" s="605"/>
      <c r="GZ32" s="605"/>
      <c r="HA32" s="605"/>
      <c r="HB32" s="605"/>
      <c r="HC32" s="605"/>
      <c r="HD32" s="605"/>
      <c r="HE32" s="605"/>
      <c r="HF32" s="605"/>
      <c r="HG32" s="605"/>
      <c r="HH32" s="605"/>
      <c r="HI32" s="605"/>
      <c r="HJ32" s="605"/>
      <c r="HK32" s="605"/>
      <c r="HL32" s="605"/>
      <c r="HM32" s="605"/>
      <c r="HN32" s="605"/>
      <c r="HO32" s="605"/>
      <c r="HP32" s="605"/>
      <c r="HQ32" s="605"/>
      <c r="HR32" s="605"/>
      <c r="HS32" s="605"/>
      <c r="HT32" s="605"/>
      <c r="HU32" s="605"/>
      <c r="HV32" s="605"/>
      <c r="HW32" s="605"/>
      <c r="HX32" s="605"/>
      <c r="HY32" s="605"/>
      <c r="HZ32" s="605"/>
      <c r="IA32" s="605"/>
      <c r="IB32" s="605"/>
      <c r="IC32" s="605"/>
      <c r="ID32" s="605"/>
      <c r="IE32" s="605"/>
      <c r="IF32" s="605"/>
      <c r="IG32" s="605"/>
      <c r="IH32" s="605"/>
      <c r="II32" s="605"/>
      <c r="IJ32" s="605"/>
      <c r="IK32" s="605"/>
      <c r="IL32" s="605"/>
      <c r="IM32" s="605"/>
      <c r="IN32" s="605"/>
      <c r="IO32" s="605"/>
      <c r="IP32" s="605"/>
      <c r="IQ32" s="605"/>
      <c r="IR32" s="605"/>
      <c r="IS32" s="605"/>
      <c r="IT32" s="605"/>
      <c r="IU32" s="605"/>
      <c r="IV32" s="605"/>
      <c r="IW32" s="605"/>
      <c r="IX32" s="605"/>
      <c r="IY32" s="605"/>
      <c r="IZ32" s="605"/>
      <c r="JA32" s="605"/>
      <c r="JB32" s="605"/>
      <c r="JC32" s="605"/>
      <c r="JD32" s="605"/>
      <c r="JE32" s="605"/>
      <c r="JF32" s="605"/>
      <c r="JG32" s="605"/>
      <c r="JH32" s="605"/>
      <c r="JI32" s="605"/>
      <c r="JJ32" s="605"/>
      <c r="JK32" s="605"/>
      <c r="JL32" s="605"/>
      <c r="JM32" s="605"/>
      <c r="JN32" s="605"/>
      <c r="JO32" s="605"/>
      <c r="JP32" s="605"/>
      <c r="JQ32" s="605"/>
      <c r="JR32" s="605"/>
      <c r="JS32" s="605"/>
      <c r="JT32" s="605"/>
      <c r="JU32" s="605"/>
      <c r="JV32" s="605"/>
      <c r="JW32" s="605"/>
      <c r="JX32" s="605"/>
      <c r="JY32" s="605"/>
      <c r="JZ32" s="605"/>
      <c r="KA32" s="605"/>
      <c r="KB32" s="605"/>
      <c r="KC32" s="605"/>
      <c r="KD32" s="605"/>
      <c r="KE32" s="605"/>
      <c r="KF32" s="605"/>
      <c r="KG32" s="605"/>
      <c r="KH32" s="605"/>
      <c r="KI32" s="605"/>
      <c r="KJ32" s="605"/>
      <c r="KK32" s="605"/>
      <c r="KL32" s="605"/>
      <c r="KM32" s="605"/>
      <c r="KN32" s="605"/>
      <c r="KO32" s="605"/>
      <c r="KP32" s="605"/>
      <c r="KQ32" s="605"/>
      <c r="KR32" s="605"/>
      <c r="KS32" s="605"/>
      <c r="KT32" s="605"/>
      <c r="KU32" s="605"/>
      <c r="KV32" s="605"/>
      <c r="KW32" s="605"/>
      <c r="KX32" s="605"/>
      <c r="KY32" s="605"/>
      <c r="KZ32" s="605"/>
      <c r="LA32" s="605"/>
      <c r="LB32" s="605"/>
      <c r="LC32" s="605"/>
      <c r="LD32" s="605"/>
      <c r="LE32" s="605"/>
      <c r="LF32" s="605"/>
      <c r="LG32" s="605"/>
      <c r="LH32" s="605"/>
      <c r="LI32" s="605"/>
      <c r="LJ32" s="605"/>
      <c r="LK32" s="605"/>
      <c r="LL32" s="605"/>
      <c r="LM32" s="605"/>
      <c r="LN32" s="605"/>
      <c r="LO32" s="605"/>
      <c r="LP32" s="605"/>
      <c r="LQ32" s="605"/>
      <c r="LR32" s="605"/>
      <c r="LS32" s="605"/>
      <c r="LT32" s="605"/>
      <c r="LU32" s="605"/>
      <c r="LV32" s="605"/>
      <c r="LW32" s="605"/>
      <c r="LX32" s="605"/>
      <c r="LY32" s="605"/>
      <c r="LZ32" s="605"/>
      <c r="MA32" s="605"/>
      <c r="MB32" s="605"/>
      <c r="MC32" s="605"/>
      <c r="MD32" s="605"/>
      <c r="ME32" s="605"/>
      <c r="MF32" s="605"/>
      <c r="MG32" s="605"/>
      <c r="MH32" s="605"/>
      <c r="MI32" s="605"/>
      <c r="MJ32" s="605"/>
      <c r="MK32" s="605"/>
      <c r="ML32" s="605"/>
      <c r="MM32" s="605"/>
      <c r="MN32" s="605"/>
      <c r="MO32" s="605"/>
      <c r="MP32" s="605"/>
      <c r="MQ32" s="605"/>
      <c r="MR32" s="605"/>
      <c r="MS32" s="605"/>
      <c r="MT32" s="605"/>
      <c r="MU32" s="605"/>
      <c r="MV32" s="605"/>
      <c r="MW32" s="605"/>
      <c r="MX32" s="605"/>
      <c r="MY32" s="605"/>
      <c r="MZ32" s="605"/>
      <c r="NA32" s="605"/>
      <c r="NB32" s="605"/>
      <c r="NC32" s="605"/>
      <c r="ND32" s="605"/>
      <c r="NE32" s="605"/>
      <c r="NF32" s="605"/>
      <c r="NG32" s="605"/>
      <c r="NH32" s="605"/>
      <c r="NI32" s="605"/>
      <c r="NJ32" s="605"/>
      <c r="NK32" s="605"/>
      <c r="NL32" s="605"/>
      <c r="NM32" s="605"/>
      <c r="NN32" s="605"/>
      <c r="NO32" s="605"/>
      <c r="NP32" s="605"/>
      <c r="NQ32" s="605"/>
      <c r="NR32" s="605"/>
      <c r="NS32" s="605"/>
      <c r="NT32" s="605"/>
      <c r="NU32" s="605"/>
      <c r="NV32" s="605"/>
      <c r="NW32" s="605"/>
      <c r="NX32" s="605"/>
      <c r="NY32" s="605"/>
      <c r="NZ32" s="605"/>
      <c r="OA32" s="605"/>
      <c r="OB32" s="605"/>
      <c r="OC32" s="605"/>
      <c r="OD32" s="605"/>
      <c r="OE32" s="605"/>
      <c r="OF32" s="605"/>
      <c r="OG32" s="605"/>
      <c r="OH32" s="605"/>
      <c r="OI32" s="605"/>
      <c r="OJ32" s="605"/>
      <c r="OK32" s="605"/>
      <c r="OL32" s="605"/>
      <c r="OM32" s="605"/>
      <c r="ON32" s="605"/>
      <c r="OO32" s="605"/>
      <c r="OP32" s="605"/>
      <c r="OQ32" s="605"/>
      <c r="OR32" s="605"/>
      <c r="OS32" s="605"/>
      <c r="OT32" s="605"/>
      <c r="OU32" s="605"/>
      <c r="OV32" s="605"/>
      <c r="OW32" s="605"/>
      <c r="OX32" s="605"/>
      <c r="OY32" s="605"/>
      <c r="OZ32" s="605"/>
      <c r="PA32" s="605"/>
      <c r="PB32" s="605"/>
      <c r="PC32" s="605"/>
      <c r="PD32" s="605"/>
      <c r="PE32" s="605"/>
      <c r="PF32" s="605"/>
      <c r="PG32" s="605"/>
      <c r="PH32" s="605"/>
      <c r="PI32" s="605"/>
      <c r="PJ32" s="605"/>
      <c r="PK32" s="605"/>
      <c r="PL32" s="605"/>
      <c r="PM32" s="605"/>
      <c r="PN32" s="605"/>
      <c r="PO32" s="605"/>
      <c r="PP32" s="605"/>
      <c r="PQ32" s="605"/>
      <c r="PR32" s="605"/>
      <c r="PS32" s="605"/>
      <c r="PT32" s="605"/>
      <c r="PU32" s="605"/>
      <c r="PV32" s="605"/>
      <c r="PW32" s="605"/>
      <c r="PX32" s="605"/>
      <c r="PY32" s="605"/>
      <c r="PZ32" s="605"/>
      <c r="QA32" s="605"/>
      <c r="QB32" s="605"/>
      <c r="QC32" s="605"/>
      <c r="QD32" s="605"/>
      <c r="QE32" s="605"/>
      <c r="QF32" s="605"/>
      <c r="QG32" s="605"/>
      <c r="QH32" s="605"/>
      <c r="QI32" s="605"/>
      <c r="QJ32" s="605"/>
      <c r="QK32" s="605"/>
      <c r="QL32" s="605"/>
      <c r="QM32" s="605"/>
      <c r="QN32" s="605"/>
      <c r="QO32" s="605"/>
      <c r="QP32" s="605"/>
      <c r="QQ32" s="605"/>
      <c r="QR32" s="605"/>
      <c r="QS32" s="605"/>
      <c r="QT32" s="605"/>
      <c r="QU32" s="605"/>
      <c r="QV32" s="605"/>
      <c r="QW32" s="605"/>
      <c r="QX32" s="605"/>
      <c r="QY32" s="605"/>
      <c r="QZ32" s="605"/>
      <c r="RA32" s="605"/>
      <c r="RB32" s="605"/>
      <c r="RC32" s="605"/>
      <c r="RD32" s="605"/>
      <c r="RE32" s="605"/>
      <c r="RF32" s="605"/>
      <c r="RG32" s="605"/>
      <c r="RH32" s="605"/>
      <c r="RI32" s="605"/>
      <c r="RJ32" s="605"/>
      <c r="RK32" s="605"/>
      <c r="RL32" s="605"/>
      <c r="RM32" s="605"/>
      <c r="RN32" s="605"/>
      <c r="RO32" s="605"/>
      <c r="RP32" s="605"/>
      <c r="RQ32" s="605"/>
      <c r="RR32" s="605"/>
      <c r="RS32" s="605"/>
      <c r="RT32" s="605"/>
      <c r="RU32" s="605"/>
      <c r="RV32" s="605"/>
      <c r="RW32" s="605"/>
      <c r="RX32" s="605"/>
      <c r="RY32" s="605"/>
      <c r="RZ32" s="605"/>
      <c r="SA32" s="605"/>
      <c r="SB32" s="605"/>
      <c r="SC32" s="605"/>
      <c r="SD32" s="605"/>
      <c r="SE32" s="605"/>
      <c r="SF32" s="605"/>
      <c r="SG32" s="605"/>
      <c r="SH32" s="605"/>
      <c r="SI32" s="605"/>
      <c r="SJ32" s="605"/>
      <c r="SK32" s="605"/>
      <c r="SL32" s="605"/>
      <c r="SM32" s="605"/>
      <c r="SN32" s="605"/>
      <c r="SO32" s="605"/>
      <c r="SP32" s="605"/>
      <c r="SQ32" s="605"/>
      <c r="SR32" s="605"/>
      <c r="SS32" s="605"/>
      <c r="ST32" s="605"/>
      <c r="SU32" s="605"/>
      <c r="SV32" s="605"/>
      <c r="SW32" s="605"/>
      <c r="SX32" s="605"/>
      <c r="SY32" s="605"/>
      <c r="SZ32" s="605"/>
      <c r="TA32" s="605"/>
      <c r="TB32" s="605"/>
      <c r="TC32" s="605"/>
      <c r="TD32" s="605"/>
      <c r="TE32" s="605"/>
      <c r="TF32" s="605"/>
      <c r="TG32" s="605"/>
      <c r="TH32" s="605"/>
      <c r="TI32" s="605"/>
      <c r="TJ32" s="605"/>
      <c r="TK32" s="605"/>
      <c r="TL32" s="605"/>
      <c r="TM32" s="605"/>
      <c r="TN32" s="605"/>
      <c r="TO32" s="605"/>
      <c r="TP32" s="605"/>
      <c r="TQ32" s="605"/>
      <c r="TR32" s="605"/>
      <c r="TS32" s="605"/>
      <c r="TT32" s="605"/>
      <c r="TU32" s="605"/>
      <c r="TV32" s="605"/>
      <c r="TW32" s="605"/>
      <c r="TX32" s="605"/>
      <c r="TY32" s="605"/>
      <c r="TZ32" s="605"/>
      <c r="UA32" s="605"/>
      <c r="UB32" s="605"/>
      <c r="UC32" s="605"/>
      <c r="UD32" s="605"/>
      <c r="UE32" s="605"/>
      <c r="UF32" s="605"/>
      <c r="UG32" s="605"/>
      <c r="UH32" s="605"/>
      <c r="UI32" s="605"/>
      <c r="UJ32" s="605"/>
      <c r="UK32" s="605"/>
      <c r="UL32" s="605"/>
      <c r="UM32" s="605"/>
      <c r="UN32" s="605"/>
      <c r="UO32" s="605"/>
      <c r="UP32" s="605"/>
      <c r="UQ32" s="605"/>
      <c r="UR32" s="605"/>
      <c r="US32" s="605"/>
      <c r="UT32" s="605"/>
      <c r="UU32" s="605"/>
      <c r="UV32" s="605"/>
      <c r="UW32" s="605"/>
      <c r="UX32" s="605"/>
      <c r="UY32" s="605"/>
      <c r="UZ32" s="605"/>
      <c r="VA32" s="605"/>
      <c r="VB32" s="605"/>
      <c r="VC32" s="605"/>
      <c r="VD32" s="605"/>
      <c r="VE32" s="605"/>
      <c r="VF32" s="605"/>
      <c r="VG32" s="605"/>
      <c r="VH32" s="605"/>
      <c r="VI32" s="605"/>
      <c r="VJ32" s="605"/>
      <c r="VK32" s="605"/>
      <c r="VL32" s="605"/>
      <c r="VM32" s="605"/>
      <c r="VN32" s="605"/>
      <c r="VO32" s="605"/>
      <c r="VP32" s="605"/>
      <c r="VQ32" s="605"/>
      <c r="VR32" s="605"/>
      <c r="VS32" s="605"/>
      <c r="VT32" s="605"/>
      <c r="VU32" s="605"/>
      <c r="VV32" s="605"/>
      <c r="VW32" s="605"/>
      <c r="VX32" s="605"/>
      <c r="VY32" s="605"/>
      <c r="VZ32" s="605"/>
      <c r="WA32" s="605"/>
      <c r="WB32" s="605"/>
      <c r="WC32" s="605"/>
      <c r="WD32" s="605"/>
      <c r="WE32" s="605"/>
      <c r="WF32" s="605"/>
      <c r="WG32" s="605"/>
      <c r="WH32" s="605"/>
      <c r="WI32" s="605"/>
      <c r="WJ32" s="605"/>
      <c r="WK32" s="605"/>
      <c r="WL32" s="605"/>
      <c r="WM32" s="605"/>
      <c r="WN32" s="605"/>
      <c r="WO32" s="605"/>
      <c r="WP32" s="605"/>
      <c r="WQ32" s="605"/>
      <c r="WR32" s="605"/>
      <c r="WS32" s="605"/>
      <c r="WT32" s="605"/>
      <c r="WU32" s="605"/>
      <c r="WV32" s="605"/>
      <c r="WW32" s="605"/>
      <c r="WX32" s="605"/>
      <c r="WY32" s="605"/>
      <c r="WZ32" s="605"/>
      <c r="XA32" s="605"/>
      <c r="XB32" s="605"/>
      <c r="XC32" s="605"/>
      <c r="XD32" s="605"/>
      <c r="XE32" s="605"/>
      <c r="XF32" s="605"/>
      <c r="XG32" s="605"/>
      <c r="XH32" s="605"/>
      <c r="XI32" s="605"/>
      <c r="XJ32" s="605"/>
      <c r="XK32" s="605"/>
      <c r="XL32" s="605"/>
      <c r="XM32" s="605"/>
      <c r="XN32" s="605"/>
      <c r="XO32" s="605"/>
      <c r="XP32" s="605"/>
      <c r="XQ32" s="605"/>
      <c r="XR32" s="605"/>
      <c r="XS32" s="605"/>
      <c r="XT32" s="605"/>
      <c r="XU32" s="605"/>
      <c r="XV32" s="605"/>
      <c r="XW32" s="605"/>
      <c r="XX32" s="605"/>
      <c r="XY32" s="605"/>
      <c r="XZ32" s="605"/>
      <c r="YA32" s="605"/>
      <c r="YB32" s="605"/>
      <c r="YC32" s="605"/>
      <c r="YD32" s="605"/>
      <c r="YE32" s="605"/>
      <c r="YF32" s="605"/>
      <c r="YG32" s="605"/>
      <c r="YH32" s="605"/>
      <c r="YI32" s="605"/>
      <c r="YJ32" s="605"/>
      <c r="YK32" s="605"/>
      <c r="YL32" s="605"/>
      <c r="YM32" s="605"/>
      <c r="YN32" s="605"/>
      <c r="YO32" s="605"/>
      <c r="YP32" s="605"/>
      <c r="YQ32" s="605"/>
      <c r="YR32" s="605"/>
      <c r="YS32" s="605"/>
      <c r="YT32" s="605"/>
      <c r="YU32" s="605"/>
      <c r="YV32" s="605"/>
      <c r="YW32" s="605"/>
      <c r="YX32" s="605"/>
      <c r="YY32" s="605"/>
      <c r="YZ32" s="605"/>
      <c r="ZA32" s="605"/>
      <c r="ZB32" s="605"/>
      <c r="ZC32" s="605"/>
      <c r="ZD32" s="605"/>
      <c r="ZE32" s="605"/>
      <c r="ZF32" s="605"/>
      <c r="ZG32" s="605"/>
      <c r="ZH32" s="605"/>
      <c r="ZI32" s="605"/>
      <c r="ZJ32" s="605"/>
      <c r="ZK32" s="605"/>
      <c r="ZL32" s="605"/>
      <c r="ZM32" s="605"/>
      <c r="ZN32" s="605"/>
      <c r="ZO32" s="605"/>
      <c r="ZP32" s="605"/>
      <c r="ZQ32" s="605"/>
      <c r="ZR32" s="605"/>
      <c r="ZS32" s="605"/>
      <c r="ZT32" s="605"/>
      <c r="ZU32" s="605"/>
      <c r="ZV32" s="605"/>
      <c r="ZW32" s="605"/>
      <c r="ZX32" s="605"/>
      <c r="ZY32" s="605"/>
      <c r="ZZ32" s="605"/>
      <c r="AAA32" s="605"/>
      <c r="AAB32" s="605"/>
      <c r="AAC32" s="605"/>
      <c r="AAD32" s="605"/>
      <c r="AAE32" s="605"/>
      <c r="AAF32" s="605"/>
      <c r="AAG32" s="605"/>
      <c r="AAH32" s="605"/>
      <c r="AAI32" s="605"/>
      <c r="AAJ32" s="605"/>
      <c r="AAK32" s="605"/>
      <c r="AAL32" s="605"/>
      <c r="AAM32" s="605"/>
      <c r="AAN32" s="605"/>
      <c r="AAO32" s="605"/>
      <c r="AAP32" s="605"/>
      <c r="AAQ32" s="605"/>
      <c r="AAR32" s="605"/>
      <c r="AAS32" s="605"/>
      <c r="AAT32" s="605"/>
      <c r="AAU32" s="605"/>
      <c r="AAV32" s="605"/>
      <c r="AAW32" s="605"/>
      <c r="AAX32" s="605"/>
      <c r="AAY32" s="605"/>
      <c r="AAZ32" s="605"/>
      <c r="ABA32" s="605"/>
      <c r="ABB32" s="605"/>
      <c r="ABC32" s="605"/>
      <c r="ABD32" s="605"/>
      <c r="ABE32" s="605"/>
      <c r="ABF32" s="605"/>
      <c r="ABG32" s="605"/>
      <c r="ABH32" s="605"/>
      <c r="ABI32" s="605"/>
      <c r="ABJ32" s="605"/>
      <c r="ABK32" s="605"/>
      <c r="ABL32" s="605"/>
      <c r="ABM32" s="605"/>
      <c r="ABN32" s="605"/>
      <c r="ABO32" s="605"/>
      <c r="ABP32" s="605"/>
      <c r="ABQ32" s="605"/>
      <c r="ABR32" s="605"/>
      <c r="ABS32" s="605"/>
      <c r="ABT32" s="605"/>
      <c r="ABU32" s="605"/>
      <c r="ABV32" s="605"/>
      <c r="ABW32" s="605"/>
      <c r="ABX32" s="605"/>
      <c r="ABY32" s="605"/>
      <c r="ABZ32" s="605"/>
      <c r="ACA32" s="605"/>
      <c r="ACB32" s="605"/>
      <c r="ACC32" s="605"/>
      <c r="ACD32" s="605"/>
      <c r="ACE32" s="605"/>
      <c r="ACF32" s="605"/>
      <c r="ACG32" s="605"/>
      <c r="ACH32" s="605"/>
      <c r="ACI32" s="605"/>
      <c r="ACJ32" s="605"/>
      <c r="ACK32" s="605"/>
      <c r="ACL32" s="605"/>
      <c r="ACM32" s="605"/>
      <c r="ACN32" s="605"/>
      <c r="ACO32" s="605"/>
      <c r="ACP32" s="605"/>
      <c r="ACQ32" s="605"/>
      <c r="ACR32" s="605"/>
      <c r="ACS32" s="605"/>
      <c r="ACT32" s="605"/>
      <c r="ACU32" s="605"/>
      <c r="ACV32" s="605"/>
      <c r="ACW32" s="605"/>
      <c r="ACX32" s="605"/>
      <c r="ACY32" s="605"/>
      <c r="ACZ32" s="605"/>
      <c r="ADA32" s="605"/>
      <c r="ADB32" s="605"/>
      <c r="ADC32" s="605"/>
      <c r="ADD32" s="605"/>
      <c r="ADE32" s="605"/>
      <c r="ADF32" s="605"/>
      <c r="ADG32" s="605"/>
      <c r="ADH32" s="605"/>
      <c r="ADI32" s="605"/>
      <c r="ADJ32" s="605"/>
      <c r="ADK32" s="605"/>
      <c r="ADL32" s="605"/>
      <c r="ADM32" s="605"/>
      <c r="ADN32" s="605"/>
      <c r="ADO32" s="605"/>
      <c r="ADP32" s="605"/>
      <c r="ADQ32" s="605"/>
      <c r="ADR32" s="605"/>
      <c r="ADS32" s="605"/>
      <c r="ADT32" s="605"/>
      <c r="ADU32" s="605"/>
      <c r="ADV32" s="605"/>
      <c r="ADW32" s="605"/>
      <c r="ADX32" s="605"/>
      <c r="ADY32" s="605"/>
      <c r="ADZ32" s="605"/>
      <c r="AEA32" s="605"/>
      <c r="AEB32" s="605"/>
      <c r="AEC32" s="605"/>
      <c r="AED32" s="605"/>
      <c r="AEE32" s="605"/>
      <c r="AEF32" s="605"/>
      <c r="AEG32" s="605"/>
      <c r="AEH32" s="605"/>
      <c r="AEI32" s="605"/>
      <c r="AEJ32" s="605"/>
      <c r="AEK32" s="605"/>
      <c r="AEL32" s="605"/>
      <c r="AEM32" s="605"/>
      <c r="AEN32" s="605"/>
      <c r="AEO32" s="605"/>
      <c r="AEP32" s="605"/>
      <c r="AEQ32" s="605"/>
      <c r="AER32" s="605"/>
      <c r="AES32" s="605"/>
      <c r="AET32" s="605"/>
      <c r="AEU32" s="605"/>
      <c r="AEV32" s="605"/>
      <c r="AEW32" s="605"/>
      <c r="AEX32" s="605"/>
      <c r="AEY32" s="605"/>
      <c r="AEZ32" s="605"/>
      <c r="AFA32" s="605"/>
      <c r="AFB32" s="605"/>
      <c r="AFC32" s="605"/>
      <c r="AFD32" s="605"/>
      <c r="AFE32" s="605"/>
      <c r="AFF32" s="605"/>
      <c r="AFG32" s="605"/>
      <c r="AFH32" s="605"/>
      <c r="AFI32" s="605"/>
      <c r="AFJ32" s="605"/>
      <c r="AFK32" s="605"/>
      <c r="AFL32" s="605"/>
      <c r="AFM32" s="605"/>
      <c r="AFN32" s="605"/>
      <c r="AFO32" s="605"/>
      <c r="AFP32" s="605"/>
      <c r="AFQ32" s="605"/>
      <c r="AFR32" s="605"/>
      <c r="AFS32" s="605"/>
      <c r="AFT32" s="605"/>
      <c r="AFU32" s="605"/>
      <c r="AFV32" s="605"/>
      <c r="AFW32" s="605"/>
      <c r="AFX32" s="605"/>
      <c r="AFY32" s="605"/>
      <c r="AFZ32" s="605"/>
      <c r="AGA32" s="605"/>
      <c r="AGB32" s="605"/>
      <c r="AGC32" s="605"/>
      <c r="AGD32" s="605"/>
      <c r="AGE32" s="605"/>
      <c r="AGF32" s="605"/>
      <c r="AGG32" s="605"/>
      <c r="AGH32" s="605"/>
      <c r="AGI32" s="605"/>
      <c r="AGJ32" s="605"/>
      <c r="AGK32" s="605"/>
      <c r="AGL32" s="605"/>
      <c r="AGM32" s="605"/>
      <c r="AGN32" s="605"/>
      <c r="AGO32" s="605"/>
      <c r="AGP32" s="605"/>
      <c r="AGQ32" s="605"/>
      <c r="AGR32" s="605"/>
      <c r="AGS32" s="605"/>
      <c r="AGT32" s="605"/>
      <c r="AGU32" s="605"/>
      <c r="AGV32" s="605"/>
      <c r="AGW32" s="605"/>
      <c r="AGX32" s="605"/>
      <c r="AGY32" s="605"/>
      <c r="AGZ32" s="605"/>
      <c r="AHA32" s="605"/>
      <c r="AHB32" s="605"/>
      <c r="AHC32" s="605"/>
      <c r="AHD32" s="605"/>
      <c r="AHE32" s="605"/>
      <c r="AHF32" s="605"/>
      <c r="AHG32" s="605"/>
      <c r="AHH32" s="605"/>
      <c r="AHI32" s="605"/>
      <c r="AHJ32" s="605"/>
      <c r="AHK32" s="605"/>
      <c r="AHL32" s="605"/>
      <c r="AHM32" s="605"/>
      <c r="AHN32" s="605"/>
      <c r="AHO32" s="605"/>
      <c r="AHP32" s="605"/>
      <c r="AHQ32" s="605"/>
      <c r="AHR32" s="605"/>
      <c r="AHS32" s="605"/>
      <c r="AHT32" s="605"/>
      <c r="AHU32" s="605"/>
      <c r="AHV32" s="605"/>
      <c r="AHW32" s="605"/>
      <c r="AHX32" s="605"/>
      <c r="AHY32" s="605"/>
      <c r="AHZ32" s="605"/>
      <c r="AIA32" s="605"/>
      <c r="AIB32" s="605"/>
      <c r="AIC32" s="605"/>
      <c r="AID32" s="605"/>
      <c r="AIE32" s="605"/>
      <c r="AIF32" s="605"/>
      <c r="AIG32" s="605"/>
      <c r="AIH32" s="605"/>
      <c r="AII32" s="605"/>
      <c r="AIJ32" s="605"/>
      <c r="AIK32" s="605"/>
      <c r="AIL32" s="605"/>
      <c r="AIM32" s="605"/>
      <c r="AIN32" s="605"/>
      <c r="AIO32" s="605"/>
      <c r="AIP32" s="605"/>
      <c r="AIQ32" s="605"/>
      <c r="AIR32" s="605"/>
      <c r="AIS32" s="605"/>
      <c r="AIT32" s="605"/>
      <c r="AIU32" s="605"/>
      <c r="AIV32" s="605"/>
      <c r="AIW32" s="605"/>
      <c r="AIX32" s="605"/>
      <c r="AIY32" s="605"/>
      <c r="AIZ32" s="605"/>
      <c r="AJA32" s="605"/>
      <c r="AJB32" s="605"/>
      <c r="AJC32" s="605"/>
      <c r="AJD32" s="605"/>
      <c r="AJE32" s="605"/>
      <c r="AJF32" s="605"/>
      <c r="AJG32" s="605"/>
      <c r="AJH32" s="605"/>
      <c r="AJI32" s="605"/>
      <c r="AJJ32" s="605"/>
      <c r="AJK32" s="605"/>
      <c r="AJL32" s="605"/>
      <c r="AJM32" s="605"/>
      <c r="AJN32" s="605"/>
      <c r="AJO32" s="605"/>
      <c r="AJP32" s="605"/>
      <c r="AJQ32" s="605"/>
      <c r="AJR32" s="605"/>
      <c r="AJS32" s="605"/>
      <c r="AJT32" s="605"/>
      <c r="AJU32" s="605"/>
      <c r="AJV32" s="605"/>
      <c r="AJW32" s="605"/>
      <c r="AJX32" s="605"/>
      <c r="AJY32" s="605"/>
      <c r="AJZ32" s="605"/>
      <c r="AKA32" s="605"/>
      <c r="AKB32" s="605"/>
      <c r="AKC32" s="605"/>
      <c r="AKD32" s="605"/>
      <c r="AKE32" s="605"/>
      <c r="AKF32" s="605"/>
      <c r="AKG32" s="605"/>
      <c r="AKH32" s="605"/>
      <c r="AKI32" s="605"/>
      <c r="AKJ32" s="605"/>
      <c r="AKK32" s="605"/>
      <c r="AKL32" s="605"/>
      <c r="AKM32" s="605"/>
      <c r="AKN32" s="605"/>
      <c r="AKO32" s="605"/>
      <c r="AKP32" s="605"/>
      <c r="AKQ32" s="605"/>
      <c r="AKR32" s="605"/>
      <c r="AKS32" s="605"/>
      <c r="AKT32" s="605"/>
      <c r="AKU32" s="605"/>
      <c r="AKV32" s="605"/>
      <c r="AKW32" s="605"/>
      <c r="AKX32" s="605"/>
      <c r="AKY32" s="605"/>
      <c r="AKZ32" s="605"/>
      <c r="ALA32" s="605"/>
      <c r="ALB32" s="605"/>
      <c r="ALC32" s="605"/>
      <c r="ALD32" s="605"/>
      <c r="ALE32" s="605"/>
      <c r="ALF32" s="605"/>
      <c r="ALG32" s="605"/>
      <c r="ALH32" s="605"/>
      <c r="ALI32" s="605"/>
      <c r="ALJ32" s="605"/>
      <c r="ALK32" s="605"/>
      <c r="ALL32" s="605"/>
      <c r="ALM32" s="605"/>
      <c r="ALN32" s="605"/>
      <c r="ALO32" s="605"/>
      <c r="ALP32" s="605"/>
      <c r="ALQ32" s="605"/>
      <c r="ALR32" s="605"/>
      <c r="ALS32" s="605"/>
      <c r="ALT32" s="605"/>
      <c r="ALU32" s="605"/>
      <c r="ALV32" s="605"/>
      <c r="ALW32" s="605"/>
      <c r="ALX32" s="605"/>
      <c r="ALY32" s="605"/>
      <c r="ALZ32" s="605"/>
      <c r="AMA32" s="605"/>
      <c r="AMB32" s="605"/>
      <c r="AMC32" s="605"/>
      <c r="AMD32" s="605"/>
      <c r="AME32" s="605"/>
      <c r="AMF32" s="605"/>
      <c r="AMG32" s="605"/>
      <c r="AMH32" s="605"/>
      <c r="AMI32" s="605"/>
      <c r="AMJ32" s="605"/>
      <c r="AMK32" s="605"/>
      <c r="AML32" s="605"/>
      <c r="AMM32" s="605"/>
      <c r="AMN32" s="605"/>
      <c r="AMO32" s="605"/>
      <c r="AMP32" s="605"/>
      <c r="AMQ32" s="605"/>
      <c r="AMR32" s="605"/>
      <c r="AMS32" s="605"/>
      <c r="AMT32" s="605"/>
      <c r="AMU32" s="605"/>
      <c r="AMV32" s="605"/>
      <c r="AMW32" s="605"/>
      <c r="AMX32" s="605"/>
      <c r="AMY32" s="605"/>
      <c r="AMZ32" s="605"/>
      <c r="ANA32" s="605"/>
      <c r="ANB32" s="605"/>
      <c r="ANC32" s="605"/>
      <c r="AND32" s="605"/>
      <c r="ANE32" s="605"/>
      <c r="ANF32" s="605"/>
      <c r="ANG32" s="605"/>
      <c r="ANH32" s="605"/>
      <c r="ANI32" s="605"/>
      <c r="ANJ32" s="605"/>
      <c r="ANK32" s="605"/>
      <c r="ANL32" s="605"/>
      <c r="ANM32" s="605"/>
      <c r="ANN32" s="605"/>
      <c r="ANO32" s="605"/>
      <c r="ANP32" s="605"/>
      <c r="ANQ32" s="605"/>
      <c r="ANR32" s="605"/>
      <c r="ANS32" s="605"/>
      <c r="ANT32" s="605"/>
      <c r="ANU32" s="605"/>
      <c r="ANV32" s="605"/>
      <c r="ANW32" s="605"/>
      <c r="ANX32" s="605"/>
      <c r="ANY32" s="605"/>
      <c r="ANZ32" s="605"/>
      <c r="AOA32" s="605"/>
      <c r="AOB32" s="605"/>
      <c r="AOC32" s="605"/>
      <c r="AOD32" s="605"/>
      <c r="AOE32" s="605"/>
      <c r="AOF32" s="605"/>
      <c r="AOG32" s="605"/>
      <c r="AOH32" s="605"/>
      <c r="AOI32" s="605"/>
      <c r="AOJ32" s="605"/>
      <c r="AOK32" s="605"/>
      <c r="AOL32" s="605"/>
      <c r="AOM32" s="605"/>
      <c r="AON32" s="605"/>
      <c r="AOO32" s="605"/>
      <c r="AOP32" s="605"/>
      <c r="AOQ32" s="605"/>
      <c r="AOR32" s="605"/>
      <c r="AOS32" s="605"/>
      <c r="AOT32" s="605"/>
      <c r="AOU32" s="605"/>
      <c r="AOV32" s="605"/>
      <c r="AOW32" s="605"/>
      <c r="AOX32" s="605"/>
      <c r="AOY32" s="605"/>
      <c r="AOZ32" s="605"/>
      <c r="APA32" s="605"/>
      <c r="APB32" s="605"/>
      <c r="APC32" s="605"/>
      <c r="APD32" s="605"/>
      <c r="APE32" s="605"/>
      <c r="APF32" s="605"/>
      <c r="APG32" s="605"/>
      <c r="APH32" s="605"/>
      <c r="API32" s="605"/>
      <c r="APJ32" s="605"/>
      <c r="APK32" s="605"/>
      <c r="APL32" s="605"/>
      <c r="APM32" s="605"/>
      <c r="APN32" s="605"/>
      <c r="APO32" s="605"/>
      <c r="APP32" s="605"/>
      <c r="APQ32" s="605"/>
      <c r="APR32" s="605"/>
      <c r="APS32" s="605"/>
      <c r="APT32" s="605"/>
      <c r="APU32" s="605"/>
      <c r="APV32" s="605"/>
      <c r="APW32" s="605"/>
      <c r="APX32" s="605"/>
      <c r="APY32" s="605"/>
      <c r="APZ32" s="605"/>
      <c r="AQA32" s="605"/>
      <c r="AQB32" s="605"/>
      <c r="AQC32" s="605"/>
      <c r="AQD32" s="605"/>
      <c r="AQE32" s="605"/>
      <c r="AQF32" s="605"/>
      <c r="AQG32" s="605"/>
      <c r="AQH32" s="605"/>
      <c r="AQI32" s="605"/>
      <c r="AQJ32" s="605"/>
      <c r="AQK32" s="605"/>
      <c r="AQL32" s="605"/>
      <c r="AQM32" s="605"/>
      <c r="AQN32" s="605"/>
      <c r="AQO32" s="605"/>
      <c r="AQP32" s="605"/>
      <c r="AQQ32" s="605"/>
      <c r="AQR32" s="605"/>
      <c r="AQS32" s="605"/>
      <c r="AQT32" s="605"/>
      <c r="AQU32" s="605"/>
      <c r="AQV32" s="605"/>
      <c r="AQW32" s="605"/>
      <c r="AQX32" s="605"/>
      <c r="AQY32" s="605"/>
      <c r="AQZ32" s="605"/>
      <c r="ARA32" s="605"/>
      <c r="ARB32" s="605"/>
      <c r="ARC32" s="605"/>
      <c r="ARD32" s="605"/>
      <c r="ARE32" s="605"/>
      <c r="ARF32" s="605"/>
      <c r="ARG32" s="605"/>
      <c r="ARH32" s="605"/>
      <c r="ARI32" s="605"/>
      <c r="ARJ32" s="605"/>
      <c r="ARK32" s="605"/>
      <c r="ARL32" s="605"/>
      <c r="ARM32" s="605"/>
      <c r="ARN32" s="605"/>
      <c r="ARO32" s="605"/>
      <c r="ARP32" s="605"/>
      <c r="ARQ32" s="605"/>
      <c r="ARR32" s="605"/>
      <c r="ARS32" s="605"/>
      <c r="ART32" s="605"/>
      <c r="ARU32" s="605"/>
      <c r="ARV32" s="605"/>
      <c r="ARW32" s="605"/>
      <c r="ARX32" s="605"/>
      <c r="ARY32" s="605"/>
      <c r="ARZ32" s="605"/>
      <c r="ASA32" s="605"/>
      <c r="ASB32" s="605"/>
      <c r="ASC32" s="605"/>
      <c r="ASD32" s="605"/>
      <c r="ASE32" s="605"/>
      <c r="ASF32" s="605"/>
      <c r="ASG32" s="605"/>
      <c r="ASH32" s="605"/>
      <c r="ASI32" s="605"/>
      <c r="ASJ32" s="605"/>
      <c r="ASK32" s="605"/>
      <c r="ASL32" s="605"/>
      <c r="ASM32" s="605"/>
      <c r="ASN32" s="605"/>
      <c r="ASO32" s="605"/>
      <c r="ASP32" s="605"/>
      <c r="ASQ32" s="605"/>
      <c r="ASR32" s="605"/>
      <c r="ASS32" s="605"/>
      <c r="AST32" s="605"/>
      <c r="ASU32" s="605"/>
      <c r="ASV32" s="605"/>
      <c r="ASW32" s="605"/>
      <c r="ASX32" s="605"/>
      <c r="ASY32" s="605"/>
      <c r="ASZ32" s="605"/>
      <c r="ATA32" s="605"/>
      <c r="ATB32" s="605"/>
      <c r="ATC32" s="605"/>
      <c r="ATD32" s="605"/>
      <c r="ATE32" s="605"/>
      <c r="ATF32" s="605"/>
      <c r="ATG32" s="605"/>
      <c r="ATH32" s="605"/>
      <c r="ATI32" s="605"/>
      <c r="ATJ32" s="605"/>
      <c r="ATK32" s="605"/>
      <c r="ATL32" s="605"/>
      <c r="ATM32" s="605"/>
      <c r="ATN32" s="605"/>
      <c r="ATO32" s="605"/>
      <c r="ATP32" s="605"/>
      <c r="ATQ32" s="605"/>
      <c r="ATR32" s="605"/>
      <c r="ATS32" s="605"/>
      <c r="ATT32" s="605"/>
      <c r="ATU32" s="605"/>
      <c r="ATV32" s="605"/>
      <c r="ATW32" s="605"/>
      <c r="ATX32" s="605"/>
      <c r="ATY32" s="605"/>
      <c r="ATZ32" s="605"/>
      <c r="AUA32" s="605"/>
      <c r="AUB32" s="605"/>
      <c r="AUC32" s="605"/>
      <c r="AUD32" s="605"/>
      <c r="AUE32" s="605"/>
      <c r="AUF32" s="605"/>
      <c r="AUG32" s="605"/>
      <c r="AUH32" s="605"/>
      <c r="AUI32" s="605"/>
      <c r="AUJ32" s="605"/>
      <c r="AUK32" s="605"/>
      <c r="AUL32" s="605"/>
      <c r="AUM32" s="605"/>
      <c r="AUN32" s="605"/>
      <c r="AUO32" s="605"/>
      <c r="AUP32" s="605"/>
      <c r="AUQ32" s="605"/>
      <c r="AUR32" s="605"/>
      <c r="AUS32" s="605"/>
      <c r="AUT32" s="605"/>
      <c r="AUU32" s="605"/>
      <c r="AUV32" s="605"/>
      <c r="AUW32" s="605"/>
      <c r="AUX32" s="605"/>
      <c r="AUY32" s="605"/>
      <c r="AUZ32" s="605"/>
      <c r="AVA32" s="605"/>
      <c r="AVB32" s="605"/>
      <c r="AVC32" s="605"/>
      <c r="AVD32" s="605"/>
      <c r="AVE32" s="605"/>
      <c r="AVF32" s="605"/>
      <c r="AVG32" s="605"/>
      <c r="AVH32" s="605"/>
      <c r="AVI32" s="605"/>
      <c r="AVJ32" s="605"/>
      <c r="AVK32" s="605"/>
      <c r="AVL32" s="605"/>
      <c r="AVM32" s="605"/>
      <c r="AVN32" s="605"/>
      <c r="AVO32" s="605"/>
      <c r="AVP32" s="605"/>
      <c r="AVQ32" s="605"/>
      <c r="AVR32" s="605"/>
      <c r="AVS32" s="605"/>
      <c r="AVT32" s="605"/>
      <c r="AVU32" s="605"/>
      <c r="AVV32" s="605"/>
      <c r="AVW32" s="605"/>
      <c r="AVX32" s="605"/>
      <c r="AVY32" s="605"/>
      <c r="AVZ32" s="605"/>
      <c r="AWA32" s="605"/>
      <c r="AWB32" s="605"/>
      <c r="AWC32" s="605"/>
      <c r="AWD32" s="605"/>
      <c r="AWE32" s="605"/>
      <c r="AWF32" s="605"/>
      <c r="AWG32" s="605"/>
      <c r="AWH32" s="605"/>
      <c r="AWI32" s="605"/>
      <c r="AWJ32" s="605"/>
      <c r="AWK32" s="605"/>
      <c r="AWL32" s="605"/>
      <c r="AWM32" s="605"/>
      <c r="AWN32" s="605"/>
      <c r="AWO32" s="605"/>
      <c r="AWP32" s="605"/>
      <c r="AWQ32" s="605"/>
      <c r="AWR32" s="605"/>
      <c r="AWS32" s="605"/>
      <c r="AWT32" s="605"/>
      <c r="AWU32" s="605"/>
      <c r="AWV32" s="605"/>
      <c r="AWW32" s="605"/>
      <c r="AWX32" s="605"/>
      <c r="AWY32" s="605"/>
      <c r="AWZ32" s="605"/>
      <c r="AXA32" s="605"/>
      <c r="AXB32" s="605"/>
      <c r="AXC32" s="605"/>
      <c r="AXD32" s="605"/>
      <c r="AXE32" s="605"/>
      <c r="AXF32" s="605"/>
      <c r="AXG32" s="605"/>
      <c r="AXH32" s="605"/>
      <c r="AXI32" s="605"/>
      <c r="AXJ32" s="605"/>
      <c r="AXK32" s="605"/>
      <c r="AXL32" s="605"/>
      <c r="AXM32" s="605"/>
      <c r="AXN32" s="605"/>
      <c r="AXO32" s="605"/>
      <c r="AXP32" s="605"/>
      <c r="AXQ32" s="605"/>
      <c r="AXR32" s="605"/>
      <c r="AXS32" s="605"/>
      <c r="AXT32" s="605"/>
      <c r="AXU32" s="605"/>
      <c r="AXV32" s="605"/>
      <c r="AXW32" s="605"/>
      <c r="AXX32" s="605"/>
      <c r="AXY32" s="605"/>
      <c r="AXZ32" s="605"/>
      <c r="AYA32" s="605"/>
      <c r="AYB32" s="605"/>
      <c r="AYC32" s="605"/>
      <c r="AYD32" s="605"/>
      <c r="AYE32" s="605"/>
      <c r="AYF32" s="605"/>
      <c r="AYG32" s="605"/>
      <c r="AYH32" s="605"/>
      <c r="AYI32" s="605"/>
      <c r="AYJ32" s="605"/>
      <c r="AYK32" s="605"/>
      <c r="AYL32" s="605"/>
      <c r="AYM32" s="605"/>
      <c r="AYN32" s="605"/>
      <c r="AYO32" s="605"/>
      <c r="AYP32" s="605"/>
      <c r="AYQ32" s="605"/>
      <c r="AYR32" s="605"/>
      <c r="AYS32" s="605"/>
      <c r="AYT32" s="605"/>
      <c r="AYU32" s="605"/>
      <c r="AYV32" s="605"/>
      <c r="AYW32" s="605"/>
      <c r="AYX32" s="605"/>
      <c r="AYY32" s="605"/>
      <c r="AYZ32" s="605"/>
      <c r="AZA32" s="605"/>
      <c r="AZB32" s="605"/>
      <c r="AZC32" s="605"/>
      <c r="AZD32" s="605"/>
      <c r="AZE32" s="605"/>
      <c r="AZF32" s="605"/>
      <c r="AZG32" s="605"/>
      <c r="AZH32" s="605"/>
      <c r="AZI32" s="605"/>
      <c r="AZJ32" s="605"/>
      <c r="AZK32" s="605"/>
      <c r="AZL32" s="605"/>
      <c r="AZM32" s="605"/>
      <c r="AZN32" s="605"/>
      <c r="AZO32" s="605"/>
      <c r="AZP32" s="605"/>
      <c r="AZQ32" s="605"/>
      <c r="AZR32" s="605"/>
      <c r="AZS32" s="605"/>
      <c r="AZT32" s="605"/>
      <c r="AZU32" s="605"/>
      <c r="AZV32" s="605"/>
      <c r="AZW32" s="605"/>
      <c r="AZX32" s="605"/>
      <c r="AZY32" s="605"/>
      <c r="AZZ32" s="605"/>
      <c r="BAA32" s="605"/>
      <c r="BAB32" s="605"/>
      <c r="BAC32" s="605"/>
      <c r="BAD32" s="605"/>
      <c r="BAE32" s="605"/>
      <c r="BAF32" s="605"/>
      <c r="BAG32" s="605"/>
      <c r="BAH32" s="605"/>
      <c r="BAI32" s="605"/>
      <c r="BAJ32" s="605"/>
      <c r="BAK32" s="605"/>
      <c r="BAL32" s="605"/>
      <c r="BAM32" s="605"/>
      <c r="BAN32" s="605"/>
      <c r="BAO32" s="605"/>
      <c r="BAP32" s="605"/>
      <c r="BAQ32" s="605"/>
      <c r="BAR32" s="605"/>
      <c r="BAS32" s="605"/>
      <c r="BAT32" s="605"/>
      <c r="BAU32" s="605"/>
      <c r="BAV32" s="605"/>
      <c r="BAW32" s="605"/>
      <c r="BAX32" s="605"/>
      <c r="BAY32" s="605"/>
      <c r="BAZ32" s="605"/>
      <c r="BBA32" s="605"/>
      <c r="BBB32" s="605"/>
      <c r="BBC32" s="605"/>
      <c r="BBD32" s="605"/>
      <c r="BBE32" s="605"/>
      <c r="BBF32" s="605"/>
      <c r="BBG32" s="605"/>
      <c r="BBH32" s="605"/>
      <c r="BBI32" s="605"/>
      <c r="BBJ32" s="605"/>
      <c r="BBK32" s="605"/>
      <c r="BBL32" s="605"/>
      <c r="BBM32" s="605"/>
      <c r="BBN32" s="605"/>
      <c r="BBO32" s="605"/>
      <c r="BBP32" s="605"/>
      <c r="BBQ32" s="605"/>
      <c r="BBR32" s="605"/>
      <c r="BBS32" s="605"/>
      <c r="BBT32" s="605"/>
      <c r="BBU32" s="605"/>
      <c r="BBV32" s="605"/>
      <c r="BBW32" s="605"/>
      <c r="BBX32" s="605"/>
      <c r="BBY32" s="605"/>
      <c r="BBZ32" s="605"/>
      <c r="BCA32" s="605"/>
      <c r="BCB32" s="605"/>
      <c r="BCC32" s="605"/>
      <c r="BCD32" s="605"/>
      <c r="BCE32" s="605"/>
      <c r="BCF32" s="605"/>
      <c r="BCG32" s="605"/>
      <c r="BCH32" s="605"/>
      <c r="BCI32" s="605"/>
      <c r="BCJ32" s="605"/>
      <c r="BCK32" s="605"/>
      <c r="BCL32" s="605"/>
      <c r="BCM32" s="605"/>
      <c r="BCN32" s="605"/>
      <c r="BCO32" s="605"/>
      <c r="BCP32" s="605"/>
      <c r="BCQ32" s="605"/>
      <c r="BCR32" s="605"/>
      <c r="BCS32" s="605"/>
      <c r="BCT32" s="605"/>
      <c r="BCU32" s="605"/>
      <c r="BCV32" s="605"/>
      <c r="BCW32" s="605"/>
      <c r="BCX32" s="605"/>
      <c r="BCY32" s="605"/>
      <c r="BCZ32" s="605"/>
      <c r="BDA32" s="605"/>
      <c r="BDB32" s="605"/>
      <c r="BDC32" s="605"/>
      <c r="BDD32" s="605"/>
      <c r="BDE32" s="605"/>
      <c r="BDF32" s="605"/>
      <c r="BDG32" s="605"/>
      <c r="BDH32" s="605"/>
      <c r="BDI32" s="605"/>
      <c r="BDJ32" s="605"/>
      <c r="BDK32" s="605"/>
      <c r="BDL32" s="605"/>
      <c r="BDM32" s="605"/>
      <c r="BDN32" s="605"/>
      <c r="BDO32" s="605"/>
      <c r="BDP32" s="605"/>
      <c r="BDQ32" s="605"/>
      <c r="BDR32" s="605"/>
      <c r="BDS32" s="605"/>
      <c r="BDT32" s="605"/>
      <c r="BDU32" s="605"/>
      <c r="BDV32" s="605"/>
      <c r="BDW32" s="605"/>
      <c r="BDX32" s="605"/>
      <c r="BDY32" s="605"/>
      <c r="BDZ32" s="605"/>
      <c r="BEA32" s="605"/>
      <c r="BEB32" s="605"/>
      <c r="BEC32" s="605"/>
      <c r="BED32" s="605"/>
      <c r="BEE32" s="605"/>
      <c r="BEF32" s="605"/>
      <c r="BEG32" s="605"/>
      <c r="BEH32" s="605"/>
      <c r="BEI32" s="605"/>
      <c r="BEJ32" s="605"/>
      <c r="BEK32" s="605"/>
      <c r="BEL32" s="605"/>
      <c r="BEM32" s="605"/>
      <c r="BEN32" s="605"/>
      <c r="BEO32" s="605"/>
      <c r="BEP32" s="605"/>
      <c r="BEQ32" s="605"/>
      <c r="BER32" s="605"/>
      <c r="BES32" s="605"/>
      <c r="BET32" s="605"/>
      <c r="BEU32" s="605"/>
      <c r="BEV32" s="605"/>
      <c r="BEW32" s="605"/>
      <c r="BEX32" s="605"/>
      <c r="BEY32" s="605"/>
      <c r="BEZ32" s="605"/>
      <c r="BFA32" s="605"/>
      <c r="BFB32" s="605"/>
      <c r="BFC32" s="605"/>
      <c r="BFD32" s="605"/>
      <c r="BFE32" s="605"/>
      <c r="BFF32" s="605"/>
      <c r="BFG32" s="605"/>
      <c r="BFH32" s="605"/>
      <c r="BFI32" s="605"/>
      <c r="BFJ32" s="605"/>
      <c r="BFK32" s="605"/>
      <c r="BFL32" s="605"/>
      <c r="BFM32" s="605"/>
      <c r="BFN32" s="605"/>
      <c r="BFO32" s="605"/>
      <c r="BFP32" s="605"/>
      <c r="BFQ32" s="605"/>
      <c r="BFR32" s="605"/>
      <c r="BFS32" s="605"/>
      <c r="BFT32" s="605"/>
      <c r="BFU32" s="605"/>
      <c r="BFV32" s="605"/>
      <c r="BFW32" s="605"/>
      <c r="BFX32" s="605"/>
      <c r="BFY32" s="605"/>
      <c r="BFZ32" s="605"/>
      <c r="BGA32" s="605"/>
      <c r="BGB32" s="605"/>
      <c r="BGC32" s="605"/>
      <c r="BGD32" s="605"/>
      <c r="BGE32" s="605"/>
      <c r="BGF32" s="605"/>
      <c r="BGG32" s="605"/>
      <c r="BGH32" s="605"/>
      <c r="BGI32" s="605"/>
      <c r="BGJ32" s="605"/>
      <c r="BGK32" s="605"/>
      <c r="BGL32" s="605"/>
      <c r="BGM32" s="605"/>
      <c r="BGN32" s="605"/>
      <c r="BGO32" s="605"/>
      <c r="BGP32" s="605"/>
      <c r="BGQ32" s="605"/>
      <c r="BGR32" s="605"/>
      <c r="BGS32" s="605"/>
      <c r="BGT32" s="605"/>
      <c r="BGU32" s="605"/>
      <c r="BGV32" s="605"/>
      <c r="BGW32" s="605"/>
      <c r="BGX32" s="605"/>
      <c r="BGY32" s="605"/>
      <c r="BGZ32" s="605"/>
      <c r="BHA32" s="605"/>
      <c r="BHB32" s="605"/>
      <c r="BHC32" s="605"/>
      <c r="BHD32" s="605"/>
      <c r="BHE32" s="605"/>
      <c r="BHF32" s="605"/>
      <c r="BHG32" s="605"/>
      <c r="BHH32" s="605"/>
      <c r="BHI32" s="605"/>
      <c r="BHJ32" s="605"/>
      <c r="BHK32" s="605"/>
      <c r="BHL32" s="605"/>
      <c r="BHM32" s="605"/>
      <c r="BHN32" s="605"/>
      <c r="BHO32" s="605"/>
      <c r="BHP32" s="605"/>
      <c r="BHQ32" s="605"/>
      <c r="BHR32" s="605"/>
      <c r="BHS32" s="605"/>
      <c r="BHT32" s="605"/>
      <c r="BHU32" s="605"/>
      <c r="BHV32" s="605"/>
      <c r="BHW32" s="605"/>
      <c r="BHX32" s="605"/>
      <c r="BHY32" s="605"/>
      <c r="BHZ32" s="605"/>
      <c r="BIA32" s="605"/>
      <c r="BIB32" s="605"/>
      <c r="BIC32" s="605"/>
      <c r="BID32" s="605"/>
      <c r="BIE32" s="605"/>
      <c r="BIF32" s="605"/>
      <c r="BIG32" s="605"/>
      <c r="BIH32" s="605"/>
      <c r="BII32" s="605"/>
      <c r="BIJ32" s="605"/>
      <c r="BIK32" s="605"/>
      <c r="BIL32" s="605"/>
      <c r="BIM32" s="605"/>
      <c r="BIN32" s="605"/>
      <c r="BIO32" s="605"/>
      <c r="BIP32" s="605"/>
      <c r="BIQ32" s="605"/>
      <c r="BIR32" s="605"/>
      <c r="BIS32" s="605"/>
      <c r="BIT32" s="605"/>
      <c r="BIU32" s="605"/>
      <c r="BIV32" s="605"/>
      <c r="BIW32" s="605"/>
      <c r="BIX32" s="605"/>
      <c r="BIY32" s="605"/>
      <c r="BIZ32" s="605"/>
      <c r="BJA32" s="605"/>
      <c r="BJB32" s="605"/>
      <c r="BJC32" s="605"/>
      <c r="BJD32" s="605"/>
      <c r="BJE32" s="605"/>
      <c r="BJF32" s="605"/>
      <c r="BJG32" s="605"/>
      <c r="BJH32" s="605"/>
      <c r="BJI32" s="605"/>
      <c r="BJJ32" s="605"/>
      <c r="BJK32" s="605"/>
      <c r="BJL32" s="605"/>
      <c r="BJM32" s="605"/>
      <c r="BJN32" s="605"/>
      <c r="BJO32" s="605"/>
      <c r="BJP32" s="605"/>
      <c r="BJQ32" s="605"/>
      <c r="BJR32" s="605"/>
      <c r="BJS32" s="605"/>
      <c r="BJT32" s="605"/>
      <c r="BJU32" s="605"/>
      <c r="BJV32" s="605"/>
      <c r="BJW32" s="605"/>
      <c r="BJX32" s="605"/>
      <c r="BJY32" s="605"/>
      <c r="BJZ32" s="605"/>
      <c r="BKA32" s="605"/>
      <c r="BKB32" s="605"/>
      <c r="BKC32" s="605"/>
      <c r="BKD32" s="605"/>
      <c r="BKE32" s="605"/>
      <c r="BKF32" s="605"/>
      <c r="BKG32" s="605"/>
      <c r="BKH32" s="605"/>
      <c r="BKI32" s="605"/>
      <c r="BKJ32" s="605"/>
      <c r="BKK32" s="605"/>
      <c r="BKL32" s="605"/>
      <c r="BKM32" s="605"/>
      <c r="BKN32" s="605"/>
      <c r="BKO32" s="605"/>
      <c r="BKP32" s="605"/>
      <c r="BKQ32" s="605"/>
      <c r="BKR32" s="605"/>
      <c r="BKS32" s="605"/>
      <c r="BKT32" s="605"/>
      <c r="BKU32" s="605"/>
      <c r="BKV32" s="605"/>
      <c r="BKW32" s="605"/>
      <c r="BKX32" s="605"/>
      <c r="BKY32" s="605"/>
      <c r="BKZ32" s="605"/>
      <c r="BLA32" s="605"/>
      <c r="BLB32" s="605"/>
      <c r="BLC32" s="605"/>
      <c r="BLD32" s="605"/>
      <c r="BLE32" s="605"/>
      <c r="BLF32" s="605"/>
      <c r="BLG32" s="605"/>
      <c r="BLH32" s="605"/>
      <c r="BLI32" s="605"/>
      <c r="BLJ32" s="605"/>
      <c r="BLK32" s="605"/>
      <c r="BLL32" s="605"/>
      <c r="BLM32" s="605"/>
      <c r="BLN32" s="605"/>
      <c r="BLO32" s="605"/>
      <c r="BLP32" s="605"/>
      <c r="BLQ32" s="605"/>
      <c r="BLR32" s="605"/>
      <c r="BLS32" s="605"/>
      <c r="BLT32" s="605"/>
      <c r="BLU32" s="605"/>
      <c r="BLV32" s="605"/>
      <c r="BLW32" s="605"/>
      <c r="BLX32" s="605"/>
      <c r="BLY32" s="605"/>
      <c r="BLZ32" s="605"/>
      <c r="BMA32" s="605"/>
      <c r="BMB32" s="605"/>
      <c r="BMC32" s="605"/>
      <c r="BMD32" s="605"/>
      <c r="BME32" s="605"/>
      <c r="BMF32" s="605"/>
      <c r="BMG32" s="605"/>
      <c r="BMH32" s="605"/>
      <c r="BMI32" s="605"/>
      <c r="BMJ32" s="605"/>
      <c r="BMK32" s="605"/>
      <c r="BML32" s="605"/>
      <c r="BMM32" s="605"/>
      <c r="BMN32" s="605"/>
      <c r="BMO32" s="605"/>
      <c r="BMP32" s="605"/>
      <c r="BMQ32" s="605"/>
      <c r="BMR32" s="605"/>
      <c r="BMS32" s="605"/>
      <c r="BMT32" s="605"/>
      <c r="BMU32" s="605"/>
      <c r="BMV32" s="605"/>
      <c r="BMW32" s="605"/>
      <c r="BMX32" s="605"/>
      <c r="BMY32" s="605"/>
      <c r="BMZ32" s="605"/>
      <c r="BNA32" s="605"/>
      <c r="BNB32" s="605"/>
      <c r="BNC32" s="605"/>
      <c r="BND32" s="605"/>
      <c r="BNE32" s="605"/>
      <c r="BNF32" s="605"/>
      <c r="BNG32" s="605"/>
      <c r="BNH32" s="605"/>
      <c r="BNI32" s="605"/>
      <c r="BNJ32" s="605"/>
      <c r="BNK32" s="605"/>
      <c r="BNL32" s="605"/>
      <c r="BNM32" s="605"/>
      <c r="BNN32" s="605"/>
      <c r="BNO32" s="605"/>
      <c r="BNP32" s="605"/>
      <c r="BNQ32" s="605"/>
      <c r="BNR32" s="605"/>
      <c r="BNS32" s="605"/>
      <c r="BNT32" s="605"/>
      <c r="BNU32" s="605"/>
      <c r="BNV32" s="605"/>
      <c r="BNW32" s="605"/>
      <c r="BNX32" s="605"/>
      <c r="BNY32" s="605"/>
      <c r="BNZ32" s="605"/>
      <c r="BOA32" s="605"/>
      <c r="BOB32" s="605"/>
      <c r="BOC32" s="605"/>
      <c r="BOD32" s="605"/>
      <c r="BOE32" s="605"/>
      <c r="BOF32" s="605"/>
      <c r="BOG32" s="605"/>
      <c r="BOH32" s="605"/>
      <c r="BOI32" s="605"/>
      <c r="BOJ32" s="605"/>
      <c r="BOK32" s="605"/>
      <c r="BOL32" s="605"/>
      <c r="BOM32" s="605"/>
      <c r="BON32" s="605"/>
      <c r="BOO32" s="605"/>
      <c r="BOP32" s="605"/>
      <c r="BOQ32" s="605"/>
      <c r="BOR32" s="605"/>
      <c r="BOS32" s="605"/>
      <c r="BOT32" s="605"/>
      <c r="BOU32" s="605"/>
      <c r="BOV32" s="605"/>
      <c r="BOW32" s="605"/>
      <c r="BOX32" s="605"/>
      <c r="BOY32" s="605"/>
      <c r="BOZ32" s="605"/>
      <c r="BPA32" s="605"/>
      <c r="BPB32" s="605"/>
      <c r="BPC32" s="605"/>
      <c r="BPD32" s="605"/>
      <c r="BPE32" s="605"/>
      <c r="BPF32" s="605"/>
      <c r="BPG32" s="605"/>
      <c r="BPH32" s="605"/>
      <c r="BPI32" s="605"/>
      <c r="BPJ32" s="605"/>
      <c r="BPK32" s="605"/>
      <c r="BPL32" s="605"/>
      <c r="BPM32" s="605"/>
      <c r="BPN32" s="605"/>
      <c r="BPO32" s="605"/>
      <c r="BPP32" s="605"/>
      <c r="BPQ32" s="605"/>
      <c r="BPR32" s="605"/>
      <c r="BPS32" s="605"/>
      <c r="BPT32" s="605"/>
      <c r="BPU32" s="605"/>
      <c r="BPV32" s="605"/>
      <c r="BPW32" s="605"/>
      <c r="BPX32" s="605"/>
      <c r="BPY32" s="605"/>
      <c r="BPZ32" s="605"/>
      <c r="BQA32" s="605"/>
      <c r="BQB32" s="605"/>
      <c r="BQC32" s="605"/>
      <c r="BQD32" s="605"/>
      <c r="BQE32" s="605"/>
      <c r="BQF32" s="605"/>
      <c r="BQG32" s="605"/>
      <c r="BQH32" s="605"/>
      <c r="BQI32" s="605"/>
      <c r="BQJ32" s="605"/>
      <c r="BQK32" s="605"/>
      <c r="BQL32" s="605"/>
      <c r="BQM32" s="605"/>
      <c r="BQN32" s="605"/>
      <c r="BQO32" s="605"/>
      <c r="BQP32" s="605"/>
      <c r="BQQ32" s="605"/>
      <c r="BQR32" s="605"/>
      <c r="BQS32" s="605"/>
      <c r="BQT32" s="605"/>
      <c r="BQU32" s="605"/>
      <c r="BQV32" s="605"/>
      <c r="BQW32" s="605"/>
      <c r="BQX32" s="605"/>
      <c r="BQY32" s="605"/>
      <c r="BQZ32" s="605"/>
      <c r="BRA32" s="605"/>
      <c r="BRB32" s="605"/>
      <c r="BRC32" s="605"/>
      <c r="BRD32" s="605"/>
      <c r="BRE32" s="605"/>
      <c r="BRF32" s="605"/>
      <c r="BRG32" s="605"/>
      <c r="BRH32" s="605"/>
      <c r="BRI32" s="605"/>
      <c r="BRJ32" s="605"/>
      <c r="BRK32" s="605"/>
      <c r="BRL32" s="605"/>
      <c r="BRM32" s="605"/>
      <c r="BRN32" s="605"/>
      <c r="BRO32" s="605"/>
      <c r="BRP32" s="605"/>
      <c r="BRQ32" s="605"/>
      <c r="BRR32" s="605"/>
      <c r="BRS32" s="605"/>
      <c r="BRT32" s="605"/>
      <c r="BRU32" s="605"/>
      <c r="BRV32" s="605"/>
      <c r="BRW32" s="605"/>
      <c r="BRX32" s="605"/>
      <c r="BRY32" s="605"/>
      <c r="BRZ32" s="605"/>
      <c r="BSA32" s="605"/>
      <c r="BSB32" s="605"/>
      <c r="BSC32" s="605"/>
      <c r="BSD32" s="605"/>
      <c r="BSE32" s="605"/>
      <c r="BSF32" s="605"/>
      <c r="BSG32" s="605"/>
      <c r="BSH32" s="605"/>
      <c r="BSI32" s="605"/>
      <c r="BSJ32" s="605"/>
      <c r="BSK32" s="605"/>
      <c r="BSL32" s="605"/>
      <c r="BSM32" s="605"/>
      <c r="BSN32" s="605"/>
      <c r="BSO32" s="605"/>
      <c r="BSP32" s="605"/>
      <c r="BSQ32" s="605"/>
      <c r="BSR32" s="605"/>
      <c r="BSS32" s="605"/>
      <c r="BST32" s="605"/>
      <c r="BSU32" s="605"/>
      <c r="BSV32" s="605"/>
      <c r="BSW32" s="605"/>
      <c r="BSX32" s="605"/>
      <c r="BSY32" s="605"/>
      <c r="BSZ32" s="605"/>
      <c r="BTA32" s="605"/>
      <c r="BTB32" s="605"/>
      <c r="BTC32" s="605"/>
      <c r="BTD32" s="605"/>
      <c r="BTE32" s="605"/>
      <c r="BTF32" s="605"/>
      <c r="BTG32" s="605"/>
      <c r="BTH32" s="605"/>
      <c r="BTI32" s="605"/>
      <c r="BTJ32" s="605"/>
      <c r="BTK32" s="605"/>
      <c r="BTL32" s="605"/>
      <c r="BTM32" s="605"/>
      <c r="BTN32" s="605"/>
      <c r="BTO32" s="605"/>
      <c r="BTP32" s="605"/>
      <c r="BTQ32" s="605"/>
      <c r="BTR32" s="605"/>
      <c r="BTS32" s="605"/>
      <c r="BTT32" s="605"/>
      <c r="BTU32" s="605"/>
      <c r="BTV32" s="605"/>
      <c r="BTW32" s="605"/>
      <c r="BTX32" s="605"/>
      <c r="BTY32" s="605"/>
      <c r="BTZ32" s="605"/>
      <c r="BUA32" s="605"/>
      <c r="BUB32" s="605"/>
      <c r="BUC32" s="605"/>
      <c r="BUD32" s="605"/>
      <c r="BUE32" s="605"/>
      <c r="BUF32" s="605"/>
      <c r="BUG32" s="605"/>
      <c r="BUH32" s="605"/>
      <c r="BUI32" s="605"/>
      <c r="BUJ32" s="605"/>
      <c r="BUK32" s="605"/>
      <c r="BUL32" s="605"/>
      <c r="BUM32" s="605"/>
      <c r="BUN32" s="605"/>
      <c r="BUO32" s="605"/>
      <c r="BUP32" s="605"/>
      <c r="BUQ32" s="605"/>
      <c r="BUR32" s="605"/>
      <c r="BUS32" s="605"/>
      <c r="BUT32" s="605"/>
      <c r="BUU32" s="605"/>
      <c r="BUV32" s="605"/>
      <c r="BUW32" s="605"/>
      <c r="BUX32" s="605"/>
      <c r="BUY32" s="605"/>
      <c r="BUZ32" s="605"/>
      <c r="BVA32" s="605"/>
      <c r="BVB32" s="605"/>
      <c r="BVC32" s="605"/>
      <c r="BVD32" s="605"/>
      <c r="BVE32" s="605"/>
      <c r="BVF32" s="605"/>
      <c r="BVG32" s="605"/>
      <c r="BVH32" s="605"/>
      <c r="BVI32" s="605"/>
      <c r="BVJ32" s="605"/>
      <c r="BVK32" s="605"/>
      <c r="BVL32" s="605"/>
      <c r="BVM32" s="605"/>
      <c r="BVN32" s="605"/>
      <c r="BVO32" s="605"/>
      <c r="BVP32" s="605"/>
      <c r="BVQ32" s="605"/>
      <c r="BVR32" s="605"/>
      <c r="BVS32" s="605"/>
      <c r="BVT32" s="605"/>
      <c r="BVU32" s="605"/>
      <c r="BVV32" s="605"/>
      <c r="BVW32" s="605"/>
      <c r="BVX32" s="605"/>
      <c r="BVY32" s="605"/>
      <c r="BVZ32" s="605"/>
      <c r="BWA32" s="605"/>
      <c r="BWB32" s="605"/>
      <c r="BWC32" s="605"/>
      <c r="BWD32" s="605"/>
      <c r="BWE32" s="605"/>
      <c r="BWF32" s="605"/>
      <c r="BWG32" s="605"/>
      <c r="BWH32" s="605"/>
      <c r="BWI32" s="605"/>
      <c r="BWJ32" s="605"/>
      <c r="BWK32" s="605"/>
      <c r="BWL32" s="605"/>
      <c r="BWM32" s="605"/>
      <c r="BWN32" s="605"/>
      <c r="BWO32" s="605"/>
      <c r="BWP32" s="605"/>
      <c r="BWQ32" s="605"/>
      <c r="BWR32" s="605"/>
      <c r="BWS32" s="605"/>
      <c r="BWT32" s="605"/>
      <c r="BWU32" s="605"/>
      <c r="BWV32" s="605"/>
      <c r="BWW32" s="605"/>
      <c r="BWX32" s="605"/>
      <c r="BWY32" s="605"/>
      <c r="BWZ32" s="605"/>
      <c r="BXA32" s="605"/>
      <c r="BXB32" s="605"/>
      <c r="BXC32" s="605"/>
      <c r="BXD32" s="605"/>
      <c r="BXE32" s="605"/>
      <c r="BXF32" s="605"/>
      <c r="BXG32" s="605"/>
      <c r="BXH32" s="605"/>
      <c r="BXI32" s="605"/>
      <c r="BXJ32" s="605"/>
      <c r="BXK32" s="605"/>
      <c r="BXL32" s="605"/>
      <c r="BXM32" s="605"/>
      <c r="BXN32" s="605"/>
      <c r="BXO32" s="605"/>
      <c r="BXP32" s="605"/>
      <c r="BXQ32" s="605"/>
      <c r="BXR32" s="605"/>
      <c r="BXS32" s="605"/>
      <c r="BXT32" s="605"/>
      <c r="BXU32" s="605"/>
      <c r="BXV32" s="605"/>
      <c r="BXW32" s="605"/>
      <c r="BXX32" s="605"/>
      <c r="BXY32" s="605"/>
      <c r="BXZ32" s="605"/>
      <c r="BYA32" s="605"/>
      <c r="BYB32" s="605"/>
      <c r="BYC32" s="605"/>
      <c r="BYD32" s="605"/>
      <c r="BYE32" s="605"/>
      <c r="BYF32" s="605"/>
      <c r="BYG32" s="605"/>
      <c r="BYH32" s="605"/>
      <c r="BYI32" s="605"/>
      <c r="BYJ32" s="605"/>
      <c r="BYK32" s="605"/>
      <c r="BYL32" s="605"/>
      <c r="BYM32" s="605"/>
      <c r="BYN32" s="605"/>
      <c r="BYO32" s="605"/>
      <c r="BYP32" s="605"/>
      <c r="BYQ32" s="605"/>
      <c r="BYR32" s="605"/>
      <c r="BYS32" s="605"/>
      <c r="BYT32" s="605"/>
      <c r="BYU32" s="605"/>
      <c r="BYV32" s="605"/>
      <c r="BYW32" s="605"/>
      <c r="BYX32" s="605"/>
      <c r="BYY32" s="605"/>
      <c r="BYZ32" s="605"/>
      <c r="BZA32" s="605"/>
      <c r="BZB32" s="605"/>
      <c r="BZC32" s="605"/>
      <c r="BZD32" s="605"/>
      <c r="BZE32" s="605"/>
      <c r="BZF32" s="605"/>
      <c r="BZG32" s="605"/>
      <c r="BZH32" s="605"/>
      <c r="BZI32" s="605"/>
      <c r="BZJ32" s="605"/>
      <c r="BZK32" s="605"/>
      <c r="BZL32" s="605"/>
      <c r="BZM32" s="605"/>
      <c r="BZN32" s="605"/>
      <c r="BZO32" s="605"/>
      <c r="BZP32" s="605"/>
      <c r="BZQ32" s="605"/>
      <c r="BZR32" s="605"/>
      <c r="BZS32" s="605"/>
      <c r="BZT32" s="605"/>
      <c r="BZU32" s="605"/>
      <c r="BZV32" s="605"/>
      <c r="BZW32" s="605"/>
      <c r="BZX32" s="605"/>
      <c r="BZY32" s="605"/>
      <c r="BZZ32" s="605"/>
      <c r="CAA32" s="605"/>
      <c r="CAB32" s="605"/>
      <c r="CAC32" s="605"/>
      <c r="CAD32" s="605"/>
      <c r="CAE32" s="605"/>
      <c r="CAF32" s="605"/>
      <c r="CAG32" s="605"/>
      <c r="CAH32" s="605"/>
      <c r="CAI32" s="605"/>
      <c r="CAJ32" s="605"/>
      <c r="CAK32" s="605"/>
      <c r="CAL32" s="605"/>
      <c r="CAM32" s="605"/>
      <c r="CAN32" s="605"/>
      <c r="CAO32" s="605"/>
      <c r="CAP32" s="605"/>
      <c r="CAQ32" s="605"/>
      <c r="CAR32" s="605"/>
      <c r="CAS32" s="605"/>
      <c r="CAT32" s="605"/>
      <c r="CAU32" s="605"/>
      <c r="CAV32" s="605"/>
      <c r="CAW32" s="605"/>
      <c r="CAX32" s="605"/>
      <c r="CAY32" s="605"/>
      <c r="CAZ32" s="605"/>
      <c r="CBA32" s="605"/>
      <c r="CBB32" s="605"/>
      <c r="CBC32" s="605"/>
      <c r="CBD32" s="605"/>
      <c r="CBE32" s="605"/>
      <c r="CBF32" s="605"/>
      <c r="CBG32" s="605"/>
      <c r="CBH32" s="605"/>
      <c r="CBI32" s="605"/>
      <c r="CBJ32" s="605"/>
      <c r="CBK32" s="605"/>
      <c r="CBL32" s="605"/>
      <c r="CBM32" s="605"/>
      <c r="CBN32" s="605"/>
      <c r="CBO32" s="605"/>
      <c r="CBP32" s="605"/>
      <c r="CBQ32" s="605"/>
      <c r="CBR32" s="605"/>
      <c r="CBS32" s="605"/>
      <c r="CBT32" s="605"/>
      <c r="CBU32" s="605"/>
      <c r="CBV32" s="605"/>
      <c r="CBW32" s="605"/>
      <c r="CBX32" s="605"/>
      <c r="CBY32" s="605"/>
      <c r="CBZ32" s="605"/>
      <c r="CCA32" s="605"/>
      <c r="CCB32" s="605"/>
      <c r="CCC32" s="605"/>
      <c r="CCD32" s="605"/>
      <c r="CCE32" s="605"/>
      <c r="CCF32" s="605"/>
      <c r="CCG32" s="605"/>
      <c r="CCH32" s="605"/>
      <c r="CCI32" s="605"/>
      <c r="CCJ32" s="605"/>
      <c r="CCK32" s="605"/>
      <c r="CCL32" s="605"/>
      <c r="CCM32" s="605"/>
      <c r="CCN32" s="605"/>
      <c r="CCO32" s="605"/>
      <c r="CCP32" s="605"/>
      <c r="CCQ32" s="605"/>
      <c r="CCR32" s="605"/>
      <c r="CCS32" s="605"/>
      <c r="CCT32" s="605"/>
      <c r="CCU32" s="605"/>
      <c r="CCV32" s="605"/>
      <c r="CCW32" s="605"/>
      <c r="CCX32" s="605"/>
      <c r="CCY32" s="605"/>
      <c r="CCZ32" s="605"/>
      <c r="CDA32" s="605"/>
      <c r="CDB32" s="605"/>
      <c r="CDC32" s="605"/>
      <c r="CDD32" s="605"/>
      <c r="CDE32" s="605"/>
      <c r="CDF32" s="605"/>
      <c r="CDG32" s="605"/>
      <c r="CDH32" s="605"/>
      <c r="CDI32" s="605"/>
      <c r="CDJ32" s="605"/>
      <c r="CDK32" s="605"/>
      <c r="CDL32" s="605"/>
      <c r="CDM32" s="605"/>
      <c r="CDN32" s="605"/>
      <c r="CDO32" s="605"/>
      <c r="CDP32" s="605"/>
      <c r="CDQ32" s="605"/>
      <c r="CDR32" s="605"/>
      <c r="CDS32" s="605"/>
      <c r="CDT32" s="605"/>
      <c r="CDU32" s="605"/>
      <c r="CDV32" s="605"/>
      <c r="CDW32" s="605"/>
      <c r="CDX32" s="605"/>
      <c r="CDY32" s="605"/>
      <c r="CDZ32" s="605"/>
      <c r="CEA32" s="605"/>
      <c r="CEB32" s="605"/>
      <c r="CEC32" s="605"/>
      <c r="CED32" s="605"/>
      <c r="CEE32" s="605"/>
      <c r="CEF32" s="605"/>
      <c r="CEG32" s="605"/>
      <c r="CEH32" s="605"/>
      <c r="CEI32" s="605"/>
      <c r="CEJ32" s="605"/>
      <c r="CEK32" s="605"/>
      <c r="CEL32" s="605"/>
      <c r="CEM32" s="605"/>
      <c r="CEN32" s="605"/>
      <c r="CEO32" s="605"/>
      <c r="CEP32" s="605"/>
      <c r="CEQ32" s="605"/>
      <c r="CER32" s="605"/>
      <c r="CES32" s="605"/>
      <c r="CET32" s="605"/>
      <c r="CEU32" s="605"/>
      <c r="CEV32" s="605"/>
      <c r="CEW32" s="605"/>
      <c r="CEX32" s="605"/>
      <c r="CEY32" s="605"/>
      <c r="CEZ32" s="605"/>
      <c r="CFA32" s="605"/>
      <c r="CFB32" s="605"/>
      <c r="CFC32" s="605"/>
      <c r="CFD32" s="605"/>
      <c r="CFE32" s="605"/>
      <c r="CFF32" s="605"/>
      <c r="CFG32" s="605"/>
      <c r="CFH32" s="605"/>
      <c r="CFI32" s="605"/>
      <c r="CFJ32" s="605"/>
      <c r="CFK32" s="605"/>
      <c r="CFL32" s="605"/>
      <c r="CFM32" s="605"/>
      <c r="CFN32" s="605"/>
      <c r="CFO32" s="605"/>
      <c r="CFP32" s="605"/>
      <c r="CFQ32" s="605"/>
      <c r="CFR32" s="605"/>
      <c r="CFS32" s="605"/>
      <c r="CFT32" s="605"/>
      <c r="CFU32" s="605"/>
      <c r="CFV32" s="605"/>
      <c r="CFW32" s="605"/>
      <c r="CFX32" s="605"/>
      <c r="CFY32" s="605"/>
      <c r="CFZ32" s="605"/>
      <c r="CGA32" s="605"/>
      <c r="CGB32" s="605"/>
      <c r="CGC32" s="605"/>
      <c r="CGD32" s="605"/>
      <c r="CGE32" s="605"/>
      <c r="CGF32" s="605"/>
      <c r="CGG32" s="605"/>
      <c r="CGH32" s="605"/>
      <c r="CGI32" s="605"/>
      <c r="CGJ32" s="605"/>
      <c r="CGK32" s="605"/>
      <c r="CGL32" s="605"/>
      <c r="CGM32" s="605"/>
      <c r="CGN32" s="605"/>
      <c r="CGO32" s="605"/>
      <c r="CGP32" s="605"/>
      <c r="CGQ32" s="605"/>
      <c r="CGR32" s="605"/>
      <c r="CGS32" s="605"/>
      <c r="CGT32" s="605"/>
      <c r="CGU32" s="605"/>
      <c r="CGV32" s="605"/>
      <c r="CGW32" s="605"/>
      <c r="CGX32" s="605"/>
      <c r="CGY32" s="605"/>
      <c r="CGZ32" s="605"/>
      <c r="CHA32" s="605"/>
      <c r="CHB32" s="605"/>
      <c r="CHC32" s="605"/>
      <c r="CHD32" s="605"/>
      <c r="CHE32" s="605"/>
      <c r="CHF32" s="605"/>
      <c r="CHG32" s="605"/>
      <c r="CHH32" s="605"/>
      <c r="CHI32" s="605"/>
      <c r="CHJ32" s="605"/>
      <c r="CHK32" s="605"/>
      <c r="CHL32" s="605"/>
      <c r="CHM32" s="605"/>
      <c r="CHN32" s="605"/>
      <c r="CHO32" s="605"/>
      <c r="CHP32" s="605"/>
      <c r="CHQ32" s="605"/>
      <c r="CHR32" s="605"/>
      <c r="CHS32" s="605"/>
      <c r="CHT32" s="605"/>
      <c r="CHU32" s="605"/>
      <c r="CHV32" s="605"/>
      <c r="CHW32" s="605"/>
      <c r="CHX32" s="605"/>
      <c r="CHY32" s="605"/>
      <c r="CHZ32" s="605"/>
      <c r="CIA32" s="605"/>
      <c r="CIB32" s="605"/>
      <c r="CIC32" s="605"/>
      <c r="CID32" s="605"/>
      <c r="CIE32" s="605"/>
      <c r="CIF32" s="605"/>
      <c r="CIG32" s="605"/>
      <c r="CIH32" s="605"/>
      <c r="CII32" s="605"/>
      <c r="CIJ32" s="605"/>
      <c r="CIK32" s="605"/>
      <c r="CIL32" s="605"/>
      <c r="CIM32" s="605"/>
      <c r="CIN32" s="605"/>
      <c r="CIO32" s="605"/>
      <c r="CIP32" s="605"/>
      <c r="CIQ32" s="605"/>
      <c r="CIR32" s="605"/>
      <c r="CIS32" s="605"/>
      <c r="CIT32" s="605"/>
      <c r="CIU32" s="605"/>
      <c r="CIV32" s="605"/>
      <c r="CIW32" s="605"/>
      <c r="CIX32" s="605"/>
      <c r="CIY32" s="605"/>
      <c r="CIZ32" s="605"/>
      <c r="CJA32" s="605"/>
      <c r="CJB32" s="605"/>
      <c r="CJC32" s="605"/>
      <c r="CJD32" s="605"/>
      <c r="CJE32" s="605"/>
      <c r="CJF32" s="605"/>
      <c r="CJG32" s="605"/>
      <c r="CJH32" s="605"/>
      <c r="CJI32" s="605"/>
      <c r="CJJ32" s="605"/>
      <c r="CJK32" s="605"/>
      <c r="CJL32" s="605"/>
      <c r="CJM32" s="605"/>
      <c r="CJN32" s="605"/>
      <c r="CJO32" s="605"/>
      <c r="CJP32" s="605"/>
      <c r="CJQ32" s="605"/>
      <c r="CJR32" s="605"/>
      <c r="CJS32" s="605"/>
      <c r="CJT32" s="605"/>
      <c r="CJU32" s="605"/>
      <c r="CJV32" s="605"/>
      <c r="CJW32" s="605"/>
      <c r="CJX32" s="605"/>
      <c r="CJY32" s="605"/>
      <c r="CJZ32" s="605"/>
      <c r="CKA32" s="605"/>
      <c r="CKB32" s="605"/>
      <c r="CKC32" s="605"/>
      <c r="CKD32" s="605"/>
      <c r="CKE32" s="605"/>
      <c r="CKF32" s="605"/>
      <c r="CKG32" s="605"/>
      <c r="CKH32" s="605"/>
      <c r="CKI32" s="605"/>
      <c r="CKJ32" s="605"/>
      <c r="CKK32" s="605"/>
      <c r="CKL32" s="605"/>
      <c r="CKM32" s="605"/>
      <c r="CKN32" s="605"/>
      <c r="CKO32" s="605"/>
      <c r="CKP32" s="605"/>
      <c r="CKQ32" s="605"/>
      <c r="CKR32" s="605"/>
      <c r="CKS32" s="605"/>
      <c r="CKT32" s="605"/>
      <c r="CKU32" s="605"/>
      <c r="CKV32" s="605"/>
      <c r="CKW32" s="605"/>
      <c r="CKX32" s="605"/>
      <c r="CKY32" s="605"/>
      <c r="CKZ32" s="605"/>
      <c r="CLA32" s="605"/>
      <c r="CLB32" s="605"/>
      <c r="CLC32" s="605"/>
      <c r="CLD32" s="605"/>
      <c r="CLE32" s="605"/>
      <c r="CLF32" s="605"/>
      <c r="CLG32" s="605"/>
      <c r="CLH32" s="605"/>
      <c r="CLI32" s="605"/>
      <c r="CLJ32" s="605"/>
      <c r="CLK32" s="605"/>
      <c r="CLL32" s="605"/>
      <c r="CLM32" s="605"/>
      <c r="CLN32" s="605"/>
      <c r="CLO32" s="605"/>
      <c r="CLP32" s="605"/>
      <c r="CLQ32" s="605"/>
      <c r="CLR32" s="605"/>
      <c r="CLS32" s="605"/>
      <c r="CLT32" s="605"/>
      <c r="CLU32" s="605"/>
      <c r="CLV32" s="605"/>
      <c r="CLW32" s="605"/>
      <c r="CLX32" s="605"/>
      <c r="CLY32" s="605"/>
      <c r="CLZ32" s="605"/>
      <c r="CMA32" s="605"/>
      <c r="CMB32" s="605"/>
      <c r="CMC32" s="605"/>
      <c r="CMD32" s="605"/>
      <c r="CME32" s="605"/>
      <c r="CMF32" s="605"/>
      <c r="CMG32" s="605"/>
      <c r="CMH32" s="605"/>
      <c r="CMI32" s="605"/>
      <c r="CMJ32" s="605"/>
      <c r="CMK32" s="605"/>
      <c r="CML32" s="605"/>
      <c r="CMM32" s="605"/>
      <c r="CMN32" s="605"/>
      <c r="CMO32" s="605"/>
      <c r="CMP32" s="605"/>
      <c r="CMQ32" s="605"/>
      <c r="CMR32" s="605"/>
      <c r="CMS32" s="605"/>
      <c r="CMT32" s="605"/>
      <c r="CMU32" s="605"/>
      <c r="CMV32" s="605"/>
      <c r="CMW32" s="605"/>
      <c r="CMX32" s="605"/>
      <c r="CMY32" s="605"/>
      <c r="CMZ32" s="605"/>
      <c r="CNA32" s="605"/>
      <c r="CNB32" s="605"/>
      <c r="CNC32" s="605"/>
      <c r="CND32" s="605"/>
      <c r="CNE32" s="605"/>
      <c r="CNF32" s="605"/>
      <c r="CNG32" s="605"/>
      <c r="CNH32" s="605"/>
      <c r="CNI32" s="605"/>
      <c r="CNJ32" s="605"/>
      <c r="CNK32" s="605"/>
      <c r="CNL32" s="605"/>
      <c r="CNM32" s="605"/>
      <c r="CNN32" s="605"/>
      <c r="CNO32" s="605"/>
      <c r="CNP32" s="605"/>
      <c r="CNQ32" s="605"/>
      <c r="CNR32" s="605"/>
      <c r="CNS32" s="605"/>
      <c r="CNT32" s="605"/>
      <c r="CNU32" s="605"/>
      <c r="CNV32" s="605"/>
      <c r="CNW32" s="605"/>
      <c r="CNX32" s="605"/>
      <c r="CNY32" s="605"/>
      <c r="CNZ32" s="605"/>
      <c r="COA32" s="605"/>
      <c r="COB32" s="605"/>
      <c r="COC32" s="605"/>
      <c r="COD32" s="605"/>
      <c r="COE32" s="605"/>
      <c r="COF32" s="605"/>
      <c r="COG32" s="605"/>
      <c r="COH32" s="605"/>
      <c r="COI32" s="605"/>
      <c r="COJ32" s="605"/>
      <c r="COK32" s="605"/>
      <c r="COL32" s="605"/>
      <c r="COM32" s="605"/>
      <c r="CON32" s="605"/>
      <c r="COO32" s="605"/>
      <c r="COP32" s="605"/>
      <c r="COQ32" s="605"/>
      <c r="COR32" s="605"/>
      <c r="COS32" s="605"/>
      <c r="COT32" s="605"/>
      <c r="COU32" s="605"/>
      <c r="COV32" s="605"/>
      <c r="COW32" s="605"/>
      <c r="COX32" s="605"/>
      <c r="COY32" s="605"/>
      <c r="COZ32" s="605"/>
      <c r="CPA32" s="605"/>
      <c r="CPB32" s="605"/>
      <c r="CPC32" s="605"/>
      <c r="CPD32" s="605"/>
      <c r="CPE32" s="605"/>
      <c r="CPF32" s="605"/>
      <c r="CPG32" s="605"/>
      <c r="CPH32" s="605"/>
      <c r="CPI32" s="605"/>
      <c r="CPJ32" s="605"/>
      <c r="CPK32" s="605"/>
      <c r="CPL32" s="605"/>
      <c r="CPM32" s="605"/>
      <c r="CPN32" s="605"/>
      <c r="CPO32" s="605"/>
      <c r="CPP32" s="605"/>
      <c r="CPQ32" s="605"/>
      <c r="CPR32" s="605"/>
      <c r="CPS32" s="605"/>
      <c r="CPT32" s="605"/>
      <c r="CPU32" s="605"/>
      <c r="CPV32" s="605"/>
      <c r="CPW32" s="605"/>
      <c r="CPX32" s="605"/>
      <c r="CPY32" s="605"/>
      <c r="CPZ32" s="605"/>
      <c r="CQA32" s="605"/>
      <c r="CQB32" s="605"/>
      <c r="CQC32" s="605"/>
      <c r="CQD32" s="605"/>
      <c r="CQE32" s="605"/>
      <c r="CQF32" s="605"/>
      <c r="CQG32" s="605"/>
      <c r="CQH32" s="605"/>
      <c r="CQI32" s="605"/>
      <c r="CQJ32" s="605"/>
      <c r="CQK32" s="605"/>
      <c r="CQL32" s="605"/>
      <c r="CQM32" s="605"/>
      <c r="CQN32" s="605"/>
      <c r="CQO32" s="605"/>
      <c r="CQP32" s="605"/>
      <c r="CQQ32" s="605"/>
      <c r="CQR32" s="605"/>
      <c r="CQS32" s="605"/>
      <c r="CQT32" s="605"/>
      <c r="CQU32" s="605"/>
      <c r="CQV32" s="605"/>
      <c r="CQW32" s="605"/>
      <c r="CQX32" s="605"/>
      <c r="CQY32" s="605"/>
      <c r="CQZ32" s="605"/>
      <c r="CRA32" s="605"/>
      <c r="CRB32" s="605"/>
      <c r="CRC32" s="605"/>
      <c r="CRD32" s="605"/>
      <c r="CRE32" s="605"/>
      <c r="CRF32" s="605"/>
      <c r="CRG32" s="605"/>
      <c r="CRH32" s="605"/>
      <c r="CRI32" s="605"/>
      <c r="CRJ32" s="605"/>
      <c r="CRK32" s="605"/>
      <c r="CRL32" s="605"/>
      <c r="CRM32" s="605"/>
      <c r="CRN32" s="605"/>
      <c r="CRO32" s="605"/>
      <c r="CRP32" s="605"/>
      <c r="CRQ32" s="605"/>
      <c r="CRR32" s="605"/>
      <c r="CRS32" s="605"/>
      <c r="CRT32" s="605"/>
      <c r="CRU32" s="605"/>
      <c r="CRV32" s="605"/>
      <c r="CRW32" s="605"/>
      <c r="CRX32" s="605"/>
      <c r="CRY32" s="605"/>
      <c r="CRZ32" s="605"/>
      <c r="CSA32" s="605"/>
      <c r="CSB32" s="605"/>
      <c r="CSC32" s="605"/>
      <c r="CSD32" s="605"/>
      <c r="CSE32" s="605"/>
      <c r="CSF32" s="605"/>
      <c r="CSG32" s="605"/>
      <c r="CSH32" s="605"/>
      <c r="CSI32" s="605"/>
      <c r="CSJ32" s="605"/>
      <c r="CSK32" s="605"/>
      <c r="CSL32" s="605"/>
      <c r="CSM32" s="605"/>
      <c r="CSN32" s="605"/>
      <c r="CSO32" s="605"/>
      <c r="CSP32" s="605"/>
      <c r="CSQ32" s="605"/>
      <c r="CSR32" s="605"/>
      <c r="CSS32" s="605"/>
      <c r="CST32" s="605"/>
      <c r="CSU32" s="605"/>
      <c r="CSV32" s="605"/>
      <c r="CSW32" s="605"/>
      <c r="CSX32" s="605"/>
      <c r="CSY32" s="605"/>
      <c r="CSZ32" s="605"/>
      <c r="CTA32" s="605"/>
      <c r="CTB32" s="605"/>
      <c r="CTC32" s="605"/>
      <c r="CTD32" s="605"/>
      <c r="CTE32" s="605"/>
      <c r="CTF32" s="605"/>
      <c r="CTG32" s="605"/>
      <c r="CTH32" s="605"/>
      <c r="CTI32" s="605"/>
      <c r="CTJ32" s="605"/>
      <c r="CTK32" s="605"/>
      <c r="CTL32" s="605"/>
      <c r="CTM32" s="605"/>
      <c r="CTN32" s="605"/>
      <c r="CTO32" s="605"/>
      <c r="CTP32" s="605"/>
      <c r="CTQ32" s="605"/>
      <c r="CTR32" s="605"/>
      <c r="CTS32" s="605"/>
      <c r="CTT32" s="605"/>
      <c r="CTU32" s="605"/>
      <c r="CTV32" s="605"/>
      <c r="CTW32" s="605"/>
      <c r="CTX32" s="605"/>
      <c r="CTY32" s="605"/>
      <c r="CTZ32" s="605"/>
      <c r="CUA32" s="605"/>
      <c r="CUB32" s="605"/>
      <c r="CUC32" s="605"/>
      <c r="CUD32" s="605"/>
      <c r="CUE32" s="605"/>
      <c r="CUF32" s="605"/>
      <c r="CUG32" s="605"/>
      <c r="CUH32" s="605"/>
      <c r="CUI32" s="605"/>
      <c r="CUJ32" s="605"/>
      <c r="CUK32" s="605"/>
      <c r="CUL32" s="605"/>
      <c r="CUM32" s="605"/>
      <c r="CUN32" s="605"/>
      <c r="CUO32" s="605"/>
      <c r="CUP32" s="605"/>
      <c r="CUQ32" s="605"/>
      <c r="CUR32" s="605"/>
      <c r="CUS32" s="605"/>
      <c r="CUT32" s="605"/>
      <c r="CUU32" s="605"/>
      <c r="CUV32" s="605"/>
      <c r="CUW32" s="605"/>
      <c r="CUX32" s="605"/>
      <c r="CUY32" s="605"/>
      <c r="CUZ32" s="605"/>
      <c r="CVA32" s="605"/>
      <c r="CVB32" s="605"/>
      <c r="CVC32" s="605"/>
      <c r="CVD32" s="605"/>
      <c r="CVE32" s="605"/>
      <c r="CVF32" s="605"/>
      <c r="CVG32" s="605"/>
      <c r="CVH32" s="605"/>
      <c r="CVI32" s="605"/>
      <c r="CVJ32" s="605"/>
      <c r="CVK32" s="605"/>
      <c r="CVL32" s="605"/>
      <c r="CVM32" s="605"/>
      <c r="CVN32" s="605"/>
      <c r="CVO32" s="605"/>
      <c r="CVP32" s="605"/>
      <c r="CVQ32" s="605"/>
      <c r="CVR32" s="605"/>
      <c r="CVS32" s="605"/>
      <c r="CVT32" s="605"/>
      <c r="CVU32" s="605"/>
      <c r="CVV32" s="605"/>
      <c r="CVW32" s="605"/>
      <c r="CVX32" s="605"/>
      <c r="CVY32" s="605"/>
      <c r="CVZ32" s="605"/>
      <c r="CWA32" s="605"/>
      <c r="CWB32" s="605"/>
      <c r="CWC32" s="605"/>
      <c r="CWD32" s="605"/>
      <c r="CWE32" s="605"/>
      <c r="CWF32" s="605"/>
      <c r="CWG32" s="605"/>
      <c r="CWH32" s="605"/>
      <c r="CWI32" s="605"/>
      <c r="CWJ32" s="605"/>
      <c r="CWK32" s="605"/>
      <c r="CWL32" s="605"/>
      <c r="CWM32" s="605"/>
      <c r="CWN32" s="605"/>
      <c r="CWO32" s="605"/>
      <c r="CWP32" s="605"/>
      <c r="CWQ32" s="605"/>
      <c r="CWR32" s="605"/>
      <c r="CWS32" s="605"/>
      <c r="CWT32" s="605"/>
      <c r="CWU32" s="605"/>
      <c r="CWV32" s="605"/>
      <c r="CWW32" s="605"/>
      <c r="CWX32" s="605"/>
      <c r="CWY32" s="605"/>
      <c r="CWZ32" s="605"/>
      <c r="CXA32" s="605"/>
      <c r="CXB32" s="605"/>
      <c r="CXC32" s="605"/>
      <c r="CXD32" s="605"/>
      <c r="CXE32" s="605"/>
      <c r="CXF32" s="605"/>
      <c r="CXG32" s="605"/>
      <c r="CXH32" s="605"/>
      <c r="CXI32" s="605"/>
      <c r="CXJ32" s="605"/>
      <c r="CXK32" s="605"/>
      <c r="CXL32" s="605"/>
      <c r="CXM32" s="605"/>
      <c r="CXN32" s="605"/>
      <c r="CXO32" s="605"/>
      <c r="CXP32" s="605"/>
      <c r="CXQ32" s="605"/>
      <c r="CXR32" s="605"/>
      <c r="CXS32" s="605"/>
      <c r="CXT32" s="605"/>
      <c r="CXU32" s="605"/>
      <c r="CXV32" s="605"/>
      <c r="CXW32" s="605"/>
      <c r="CXX32" s="605"/>
      <c r="CXY32" s="605"/>
      <c r="CXZ32" s="605"/>
      <c r="CYA32" s="605"/>
      <c r="CYB32" s="605"/>
      <c r="CYC32" s="605"/>
      <c r="CYD32" s="605"/>
      <c r="CYE32" s="605"/>
      <c r="CYF32" s="605"/>
      <c r="CYG32" s="605"/>
      <c r="CYH32" s="605"/>
      <c r="CYI32" s="605"/>
      <c r="CYJ32" s="605"/>
      <c r="CYK32" s="605"/>
      <c r="CYL32" s="605"/>
      <c r="CYM32" s="605"/>
      <c r="CYN32" s="605"/>
      <c r="CYO32" s="605"/>
      <c r="CYP32" s="605"/>
      <c r="CYQ32" s="605"/>
      <c r="CYR32" s="605"/>
      <c r="CYS32" s="605"/>
      <c r="CYT32" s="605"/>
      <c r="CYU32" s="605"/>
      <c r="CYV32" s="605"/>
      <c r="CYW32" s="605"/>
      <c r="CYX32" s="605"/>
      <c r="CYY32" s="605"/>
      <c r="CYZ32" s="605"/>
      <c r="CZA32" s="605"/>
      <c r="CZB32" s="605"/>
      <c r="CZC32" s="605"/>
      <c r="CZD32" s="605"/>
      <c r="CZE32" s="605"/>
      <c r="CZF32" s="605"/>
      <c r="CZG32" s="605"/>
      <c r="CZH32" s="605"/>
      <c r="CZI32" s="605"/>
      <c r="CZJ32" s="605"/>
      <c r="CZK32" s="605"/>
      <c r="CZL32" s="605"/>
      <c r="CZM32" s="605"/>
      <c r="CZN32" s="605"/>
      <c r="CZO32" s="605"/>
      <c r="CZP32" s="605"/>
      <c r="CZQ32" s="605"/>
      <c r="CZR32" s="605"/>
      <c r="CZS32" s="605"/>
      <c r="CZT32" s="605"/>
      <c r="CZU32" s="605"/>
      <c r="CZV32" s="605"/>
      <c r="CZW32" s="605"/>
      <c r="CZX32" s="605"/>
      <c r="CZY32" s="605"/>
      <c r="CZZ32" s="605"/>
      <c r="DAA32" s="605"/>
      <c r="DAB32" s="605"/>
      <c r="DAC32" s="605"/>
      <c r="DAD32" s="605"/>
      <c r="DAE32" s="605"/>
      <c r="DAF32" s="605"/>
      <c r="DAG32" s="605"/>
      <c r="DAH32" s="605"/>
      <c r="DAI32" s="605"/>
      <c r="DAJ32" s="605"/>
      <c r="DAK32" s="605"/>
      <c r="DAL32" s="605"/>
      <c r="DAM32" s="605"/>
      <c r="DAN32" s="605"/>
      <c r="DAO32" s="605"/>
      <c r="DAP32" s="605"/>
      <c r="DAQ32" s="605"/>
      <c r="DAR32" s="605"/>
      <c r="DAS32" s="605"/>
      <c r="DAT32" s="605"/>
      <c r="DAU32" s="605"/>
      <c r="DAV32" s="605"/>
      <c r="DAW32" s="605"/>
      <c r="DAX32" s="605"/>
      <c r="DAY32" s="605"/>
      <c r="DAZ32" s="605"/>
      <c r="DBA32" s="605"/>
      <c r="DBB32" s="605"/>
      <c r="DBC32" s="605"/>
      <c r="DBD32" s="605"/>
      <c r="DBE32" s="605"/>
      <c r="DBF32" s="605"/>
      <c r="DBG32" s="605"/>
      <c r="DBH32" s="605"/>
      <c r="DBI32" s="605"/>
      <c r="DBJ32" s="605"/>
      <c r="DBK32" s="605"/>
      <c r="DBL32" s="605"/>
      <c r="DBM32" s="605"/>
      <c r="DBN32" s="605"/>
      <c r="DBO32" s="605"/>
      <c r="DBP32" s="605"/>
      <c r="DBQ32" s="605"/>
      <c r="DBR32" s="605"/>
      <c r="DBS32" s="605"/>
      <c r="DBT32" s="605"/>
      <c r="DBU32" s="605"/>
      <c r="DBV32" s="605"/>
      <c r="DBW32" s="605"/>
      <c r="DBX32" s="605"/>
      <c r="DBY32" s="605"/>
      <c r="DBZ32" s="605"/>
      <c r="DCA32" s="605"/>
      <c r="DCB32" s="605"/>
      <c r="DCC32" s="605"/>
      <c r="DCD32" s="605"/>
      <c r="DCE32" s="605"/>
      <c r="DCF32" s="605"/>
      <c r="DCG32" s="605"/>
      <c r="DCH32" s="605"/>
      <c r="DCI32" s="605"/>
      <c r="DCJ32" s="605"/>
      <c r="DCK32" s="605"/>
      <c r="DCL32" s="605"/>
      <c r="DCM32" s="605"/>
      <c r="DCN32" s="605"/>
      <c r="DCO32" s="605"/>
      <c r="DCP32" s="605"/>
      <c r="DCQ32" s="605"/>
      <c r="DCR32" s="605"/>
      <c r="DCS32" s="605"/>
      <c r="DCT32" s="605"/>
      <c r="DCU32" s="605"/>
      <c r="DCV32" s="605"/>
      <c r="DCW32" s="605"/>
      <c r="DCX32" s="605"/>
      <c r="DCY32" s="605"/>
      <c r="DCZ32" s="605"/>
      <c r="DDA32" s="605"/>
      <c r="DDB32" s="605"/>
      <c r="DDC32" s="605"/>
      <c r="DDD32" s="605"/>
      <c r="DDE32" s="605"/>
      <c r="DDF32" s="605"/>
      <c r="DDG32" s="605"/>
      <c r="DDH32" s="605"/>
      <c r="DDI32" s="605"/>
      <c r="DDJ32" s="605"/>
      <c r="DDK32" s="605"/>
      <c r="DDL32" s="605"/>
      <c r="DDM32" s="605"/>
      <c r="DDN32" s="605"/>
      <c r="DDO32" s="605"/>
      <c r="DDP32" s="605"/>
      <c r="DDQ32" s="605"/>
      <c r="DDR32" s="605"/>
      <c r="DDS32" s="605"/>
      <c r="DDT32" s="605"/>
      <c r="DDU32" s="605"/>
      <c r="DDV32" s="605"/>
      <c r="DDW32" s="605"/>
      <c r="DDX32" s="605"/>
      <c r="DDY32" s="605"/>
      <c r="DDZ32" s="605"/>
      <c r="DEA32" s="605"/>
      <c r="DEB32" s="605"/>
      <c r="DEC32" s="605"/>
      <c r="DED32" s="605"/>
      <c r="DEE32" s="605"/>
      <c r="DEF32" s="605"/>
      <c r="DEG32" s="605"/>
      <c r="DEH32" s="605"/>
      <c r="DEI32" s="605"/>
      <c r="DEJ32" s="605"/>
      <c r="DEK32" s="605"/>
      <c r="DEL32" s="605"/>
      <c r="DEM32" s="605"/>
      <c r="DEN32" s="605"/>
      <c r="DEO32" s="605"/>
      <c r="DEP32" s="605"/>
      <c r="DEQ32" s="605"/>
      <c r="DER32" s="605"/>
      <c r="DES32" s="605"/>
      <c r="DET32" s="605"/>
      <c r="DEU32" s="605"/>
      <c r="DEV32" s="605"/>
      <c r="DEW32" s="605"/>
      <c r="DEX32" s="605"/>
      <c r="DEY32" s="605"/>
      <c r="DEZ32" s="605"/>
      <c r="DFA32" s="605"/>
      <c r="DFB32" s="605"/>
      <c r="DFC32" s="605"/>
      <c r="DFD32" s="605"/>
      <c r="DFE32" s="605"/>
      <c r="DFF32" s="605"/>
      <c r="DFG32" s="605"/>
      <c r="DFH32" s="605"/>
      <c r="DFI32" s="605"/>
      <c r="DFJ32" s="605"/>
      <c r="DFK32" s="605"/>
      <c r="DFL32" s="605"/>
      <c r="DFM32" s="605"/>
      <c r="DFN32" s="605"/>
      <c r="DFO32" s="605"/>
      <c r="DFP32" s="605"/>
      <c r="DFQ32" s="605"/>
      <c r="DFR32" s="605"/>
      <c r="DFS32" s="605"/>
      <c r="DFT32" s="605"/>
      <c r="DFU32" s="605"/>
      <c r="DFV32" s="605"/>
      <c r="DFW32" s="605"/>
      <c r="DFX32" s="605"/>
      <c r="DFY32" s="605"/>
      <c r="DFZ32" s="605"/>
      <c r="DGA32" s="605"/>
      <c r="DGB32" s="605"/>
      <c r="DGC32" s="605"/>
      <c r="DGD32" s="605"/>
      <c r="DGE32" s="605"/>
      <c r="DGF32" s="605"/>
      <c r="DGG32" s="605"/>
      <c r="DGH32" s="605"/>
      <c r="DGI32" s="605"/>
      <c r="DGJ32" s="605"/>
      <c r="DGK32" s="605"/>
      <c r="DGL32" s="605"/>
      <c r="DGM32" s="605"/>
      <c r="DGN32" s="605"/>
      <c r="DGO32" s="605"/>
      <c r="DGP32" s="605"/>
      <c r="DGQ32" s="605"/>
      <c r="DGR32" s="605"/>
      <c r="DGS32" s="605"/>
      <c r="DGT32" s="605"/>
      <c r="DGU32" s="605"/>
      <c r="DGV32" s="605"/>
      <c r="DGW32" s="605"/>
      <c r="DGX32" s="605"/>
      <c r="DGY32" s="605"/>
      <c r="DGZ32" s="605"/>
      <c r="DHA32" s="605"/>
      <c r="DHB32" s="605"/>
      <c r="DHC32" s="605"/>
      <c r="DHD32" s="605"/>
      <c r="DHE32" s="605"/>
      <c r="DHF32" s="605"/>
      <c r="DHG32" s="605"/>
      <c r="DHH32" s="605"/>
      <c r="DHI32" s="605"/>
      <c r="DHJ32" s="605"/>
      <c r="DHK32" s="605"/>
      <c r="DHL32" s="605"/>
      <c r="DHM32" s="605"/>
      <c r="DHN32" s="605"/>
      <c r="DHO32" s="605"/>
      <c r="DHP32" s="605"/>
      <c r="DHQ32" s="605"/>
      <c r="DHR32" s="605"/>
      <c r="DHS32" s="605"/>
      <c r="DHT32" s="605"/>
      <c r="DHU32" s="605"/>
      <c r="DHV32" s="605"/>
      <c r="DHW32" s="605"/>
      <c r="DHX32" s="605"/>
      <c r="DHY32" s="605"/>
      <c r="DHZ32" s="605"/>
      <c r="DIA32" s="605"/>
      <c r="DIB32" s="605"/>
      <c r="DIC32" s="605"/>
      <c r="DID32" s="605"/>
      <c r="DIE32" s="605"/>
      <c r="DIF32" s="605"/>
      <c r="DIG32" s="605"/>
      <c r="DIH32" s="605"/>
      <c r="DII32" s="605"/>
      <c r="DIJ32" s="605"/>
      <c r="DIK32" s="605"/>
      <c r="DIL32" s="605"/>
      <c r="DIM32" s="605"/>
      <c r="DIN32" s="605"/>
      <c r="DIO32" s="605"/>
      <c r="DIP32" s="605"/>
      <c r="DIQ32" s="605"/>
      <c r="DIR32" s="605"/>
      <c r="DIS32" s="605"/>
      <c r="DIT32" s="605"/>
      <c r="DIU32" s="605"/>
      <c r="DIV32" s="605"/>
      <c r="DIW32" s="605"/>
      <c r="DIX32" s="605"/>
      <c r="DIY32" s="605"/>
      <c r="DIZ32" s="605"/>
      <c r="DJA32" s="605"/>
      <c r="DJB32" s="605"/>
      <c r="DJC32" s="605"/>
      <c r="DJD32" s="605"/>
      <c r="DJE32" s="605"/>
      <c r="DJF32" s="605"/>
      <c r="DJG32" s="605"/>
      <c r="DJH32" s="605"/>
      <c r="DJI32" s="605"/>
      <c r="DJJ32" s="605"/>
      <c r="DJK32" s="605"/>
      <c r="DJL32" s="605"/>
      <c r="DJM32" s="605"/>
      <c r="DJN32" s="605"/>
      <c r="DJO32" s="605"/>
      <c r="DJP32" s="605"/>
      <c r="DJQ32" s="605"/>
      <c r="DJR32" s="605"/>
      <c r="DJS32" s="605"/>
      <c r="DJT32" s="605"/>
      <c r="DJU32" s="605"/>
      <c r="DJV32" s="605"/>
      <c r="DJW32" s="605"/>
      <c r="DJX32" s="605"/>
      <c r="DJY32" s="605"/>
      <c r="DJZ32" s="605"/>
      <c r="DKA32" s="605"/>
      <c r="DKB32" s="605"/>
      <c r="DKC32" s="605"/>
      <c r="DKD32" s="605"/>
      <c r="DKE32" s="605"/>
      <c r="DKF32" s="605"/>
      <c r="DKG32" s="605"/>
      <c r="DKH32" s="605"/>
      <c r="DKI32" s="605"/>
      <c r="DKJ32" s="605"/>
      <c r="DKK32" s="605"/>
      <c r="DKL32" s="605"/>
      <c r="DKM32" s="605"/>
      <c r="DKN32" s="605"/>
      <c r="DKO32" s="605"/>
      <c r="DKP32" s="605"/>
      <c r="DKQ32" s="605"/>
      <c r="DKR32" s="605"/>
      <c r="DKS32" s="605"/>
      <c r="DKT32" s="605"/>
      <c r="DKU32" s="605"/>
      <c r="DKV32" s="605"/>
      <c r="DKW32" s="605"/>
      <c r="DKX32" s="605"/>
      <c r="DKY32" s="605"/>
      <c r="DKZ32" s="605"/>
      <c r="DLA32" s="605"/>
      <c r="DLB32" s="605"/>
      <c r="DLC32" s="605"/>
      <c r="DLD32" s="605"/>
      <c r="DLE32" s="605"/>
      <c r="DLF32" s="605"/>
      <c r="DLG32" s="605"/>
      <c r="DLH32" s="605"/>
      <c r="DLI32" s="605"/>
      <c r="DLJ32" s="605"/>
      <c r="DLK32" s="605"/>
      <c r="DLL32" s="605"/>
      <c r="DLM32" s="605"/>
      <c r="DLN32" s="605"/>
      <c r="DLO32" s="605"/>
      <c r="DLP32" s="605"/>
      <c r="DLQ32" s="605"/>
      <c r="DLR32" s="605"/>
      <c r="DLS32" s="605"/>
      <c r="DLT32" s="605"/>
      <c r="DLU32" s="605"/>
      <c r="DLV32" s="605"/>
      <c r="DLW32" s="605"/>
      <c r="DLX32" s="605"/>
      <c r="DLY32" s="605"/>
      <c r="DLZ32" s="605"/>
      <c r="DMA32" s="605"/>
      <c r="DMB32" s="605"/>
      <c r="DMC32" s="605"/>
      <c r="DMD32" s="605"/>
      <c r="DME32" s="605"/>
      <c r="DMF32" s="605"/>
      <c r="DMG32" s="605"/>
      <c r="DMH32" s="605"/>
      <c r="DMI32" s="605"/>
      <c r="DMJ32" s="605"/>
      <c r="DMK32" s="605"/>
      <c r="DML32" s="605"/>
      <c r="DMM32" s="605"/>
      <c r="DMN32" s="605"/>
      <c r="DMO32" s="605"/>
      <c r="DMP32" s="605"/>
      <c r="DMQ32" s="605"/>
      <c r="DMR32" s="605"/>
      <c r="DMS32" s="605"/>
      <c r="DMT32" s="605"/>
      <c r="DMU32" s="605"/>
      <c r="DMV32" s="605"/>
      <c r="DMW32" s="605"/>
      <c r="DMX32" s="605"/>
      <c r="DMY32" s="605"/>
      <c r="DMZ32" s="605"/>
      <c r="DNA32" s="605"/>
      <c r="DNB32" s="605"/>
      <c r="DNC32" s="605"/>
      <c r="DND32" s="605"/>
      <c r="DNE32" s="605"/>
      <c r="DNF32" s="605"/>
      <c r="DNG32" s="605"/>
      <c r="DNH32" s="605"/>
      <c r="DNI32" s="605"/>
      <c r="DNJ32" s="605"/>
      <c r="DNK32" s="605"/>
      <c r="DNL32" s="605"/>
      <c r="DNM32" s="605"/>
      <c r="DNN32" s="605"/>
      <c r="DNO32" s="605"/>
      <c r="DNP32" s="605"/>
      <c r="DNQ32" s="605"/>
      <c r="DNR32" s="605"/>
      <c r="DNS32" s="605"/>
      <c r="DNT32" s="605"/>
      <c r="DNU32" s="605"/>
      <c r="DNV32" s="605"/>
      <c r="DNW32" s="605"/>
      <c r="DNX32" s="605"/>
      <c r="DNY32" s="605"/>
      <c r="DNZ32" s="605"/>
      <c r="DOA32" s="605"/>
      <c r="DOB32" s="605"/>
      <c r="DOC32" s="605"/>
      <c r="DOD32" s="605"/>
      <c r="DOE32" s="605"/>
      <c r="DOF32" s="605"/>
      <c r="DOG32" s="605"/>
      <c r="DOH32" s="605"/>
      <c r="DOI32" s="605"/>
      <c r="DOJ32" s="605"/>
      <c r="DOK32" s="605"/>
      <c r="DOL32" s="605"/>
      <c r="DOM32" s="605"/>
      <c r="DON32" s="605"/>
      <c r="DOO32" s="605"/>
      <c r="DOP32" s="605"/>
      <c r="DOQ32" s="605"/>
      <c r="DOR32" s="605"/>
      <c r="DOS32" s="605"/>
      <c r="DOT32" s="605"/>
      <c r="DOU32" s="605"/>
      <c r="DOV32" s="605"/>
      <c r="DOW32" s="605"/>
      <c r="DOX32" s="605"/>
      <c r="DOY32" s="605"/>
      <c r="DOZ32" s="605"/>
      <c r="DPA32" s="605"/>
      <c r="DPB32" s="605"/>
      <c r="DPC32" s="605"/>
      <c r="DPD32" s="605"/>
      <c r="DPE32" s="605"/>
      <c r="DPF32" s="605"/>
      <c r="DPG32" s="605"/>
      <c r="DPH32" s="605"/>
      <c r="DPI32" s="605"/>
      <c r="DPJ32" s="605"/>
      <c r="DPK32" s="605"/>
      <c r="DPL32" s="605"/>
      <c r="DPM32" s="605"/>
      <c r="DPN32" s="605"/>
      <c r="DPO32" s="605"/>
      <c r="DPP32" s="605"/>
      <c r="DPQ32" s="605"/>
      <c r="DPR32" s="605"/>
      <c r="DPS32" s="605"/>
      <c r="DPT32" s="605"/>
      <c r="DPU32" s="605"/>
      <c r="DPV32" s="605"/>
      <c r="DPW32" s="605"/>
      <c r="DPX32" s="605"/>
      <c r="DPY32" s="605"/>
      <c r="DPZ32" s="605"/>
      <c r="DQA32" s="605"/>
      <c r="DQB32" s="605"/>
      <c r="DQC32" s="605"/>
      <c r="DQD32" s="605"/>
      <c r="DQE32" s="605"/>
      <c r="DQF32" s="605"/>
      <c r="DQG32" s="605"/>
      <c r="DQH32" s="605"/>
      <c r="DQI32" s="605"/>
      <c r="DQJ32" s="605"/>
      <c r="DQK32" s="605"/>
      <c r="DQL32" s="605"/>
      <c r="DQM32" s="605"/>
      <c r="DQN32" s="605"/>
      <c r="DQO32" s="605"/>
      <c r="DQP32" s="605"/>
      <c r="DQQ32" s="605"/>
      <c r="DQR32" s="605"/>
      <c r="DQS32" s="605"/>
      <c r="DQT32" s="605"/>
      <c r="DQU32" s="605"/>
      <c r="DQV32" s="605"/>
      <c r="DQW32" s="605"/>
      <c r="DQX32" s="605"/>
      <c r="DQY32" s="605"/>
      <c r="DQZ32" s="605"/>
      <c r="DRA32" s="605"/>
      <c r="DRB32" s="605"/>
      <c r="DRC32" s="605"/>
      <c r="DRD32" s="605"/>
      <c r="DRE32" s="605"/>
      <c r="DRF32" s="605"/>
      <c r="DRG32" s="605"/>
      <c r="DRH32" s="605"/>
      <c r="DRI32" s="605"/>
      <c r="DRJ32" s="605"/>
      <c r="DRK32" s="605"/>
      <c r="DRL32" s="605"/>
      <c r="DRM32" s="605"/>
      <c r="DRN32" s="605"/>
      <c r="DRO32" s="605"/>
      <c r="DRP32" s="605"/>
      <c r="DRQ32" s="605"/>
      <c r="DRR32" s="605"/>
      <c r="DRS32" s="605"/>
      <c r="DRT32" s="605"/>
      <c r="DRU32" s="605"/>
      <c r="DRV32" s="605"/>
      <c r="DRW32" s="605"/>
      <c r="DRX32" s="605"/>
      <c r="DRY32" s="605"/>
      <c r="DRZ32" s="605"/>
      <c r="DSA32" s="605"/>
      <c r="DSB32" s="605"/>
      <c r="DSC32" s="605"/>
      <c r="DSD32" s="605"/>
      <c r="DSE32" s="605"/>
      <c r="DSF32" s="605"/>
      <c r="DSG32" s="605"/>
      <c r="DSH32" s="605"/>
      <c r="DSI32" s="605"/>
      <c r="DSJ32" s="605"/>
      <c r="DSK32" s="605"/>
      <c r="DSL32" s="605"/>
      <c r="DSM32" s="605"/>
      <c r="DSN32" s="605"/>
      <c r="DSO32" s="605"/>
      <c r="DSP32" s="605"/>
      <c r="DSQ32" s="605"/>
      <c r="DSR32" s="605"/>
      <c r="DSS32" s="605"/>
      <c r="DST32" s="605"/>
      <c r="DSU32" s="605"/>
      <c r="DSV32" s="605"/>
      <c r="DSW32" s="605"/>
      <c r="DSX32" s="605"/>
      <c r="DSY32" s="605"/>
      <c r="DSZ32" s="605"/>
      <c r="DTA32" s="605"/>
      <c r="DTB32" s="605"/>
      <c r="DTC32" s="605"/>
      <c r="DTD32" s="605"/>
      <c r="DTE32" s="605"/>
      <c r="DTF32" s="605"/>
      <c r="DTG32" s="605"/>
      <c r="DTH32" s="605"/>
      <c r="DTI32" s="605"/>
      <c r="DTJ32" s="605"/>
      <c r="DTK32" s="605"/>
      <c r="DTL32" s="605"/>
      <c r="DTM32" s="605"/>
      <c r="DTN32" s="605"/>
      <c r="DTO32" s="605"/>
      <c r="DTP32" s="605"/>
      <c r="DTQ32" s="605"/>
      <c r="DTR32" s="605"/>
      <c r="DTS32" s="605"/>
      <c r="DTT32" s="605"/>
      <c r="DTU32" s="605"/>
      <c r="DTV32" s="605"/>
      <c r="DTW32" s="605"/>
      <c r="DTX32" s="605"/>
      <c r="DTY32" s="605"/>
      <c r="DTZ32" s="605"/>
      <c r="DUA32" s="605"/>
      <c r="DUB32" s="605"/>
      <c r="DUC32" s="605"/>
      <c r="DUD32" s="605"/>
      <c r="DUE32" s="605"/>
      <c r="DUF32" s="605"/>
      <c r="DUG32" s="605"/>
      <c r="DUH32" s="605"/>
      <c r="DUI32" s="605"/>
      <c r="DUJ32" s="605"/>
      <c r="DUK32" s="605"/>
      <c r="DUL32" s="605"/>
      <c r="DUM32" s="605"/>
      <c r="DUN32" s="605"/>
      <c r="DUO32" s="605"/>
      <c r="DUP32" s="605"/>
      <c r="DUQ32" s="605"/>
      <c r="DUR32" s="605"/>
      <c r="DUS32" s="605"/>
      <c r="DUT32" s="605"/>
      <c r="DUU32" s="605"/>
      <c r="DUV32" s="605"/>
      <c r="DUW32" s="605"/>
      <c r="DUX32" s="605"/>
      <c r="DUY32" s="605"/>
      <c r="DUZ32" s="605"/>
      <c r="DVA32" s="605"/>
      <c r="DVB32" s="605"/>
      <c r="DVC32" s="605"/>
      <c r="DVD32" s="605"/>
      <c r="DVE32" s="605"/>
      <c r="DVF32" s="605"/>
      <c r="DVG32" s="605"/>
      <c r="DVH32" s="605"/>
      <c r="DVI32" s="605"/>
      <c r="DVJ32" s="605"/>
      <c r="DVK32" s="605"/>
      <c r="DVL32" s="605"/>
      <c r="DVM32" s="605"/>
      <c r="DVN32" s="605"/>
      <c r="DVO32" s="605"/>
      <c r="DVP32" s="605"/>
      <c r="DVQ32" s="605"/>
      <c r="DVR32" s="605"/>
      <c r="DVS32" s="605"/>
      <c r="DVT32" s="605"/>
      <c r="DVU32" s="605"/>
      <c r="DVV32" s="605"/>
      <c r="DVW32" s="605"/>
      <c r="DVX32" s="605"/>
      <c r="DVY32" s="605"/>
      <c r="DVZ32" s="605"/>
      <c r="DWA32" s="605"/>
      <c r="DWB32" s="605"/>
      <c r="DWC32" s="605"/>
      <c r="DWD32" s="605"/>
      <c r="DWE32" s="605"/>
      <c r="DWF32" s="605"/>
      <c r="DWG32" s="605"/>
      <c r="DWH32" s="605"/>
      <c r="DWI32" s="605"/>
      <c r="DWJ32" s="605"/>
      <c r="DWK32" s="605"/>
      <c r="DWL32" s="605"/>
      <c r="DWM32" s="605"/>
      <c r="DWN32" s="605"/>
      <c r="DWO32" s="605"/>
      <c r="DWP32" s="605"/>
      <c r="DWQ32" s="605"/>
      <c r="DWR32" s="605"/>
      <c r="DWS32" s="605"/>
      <c r="DWT32" s="605"/>
      <c r="DWU32" s="605"/>
      <c r="DWV32" s="605"/>
      <c r="DWW32" s="605"/>
      <c r="DWX32" s="605"/>
      <c r="DWY32" s="605"/>
      <c r="DWZ32" s="605"/>
      <c r="DXA32" s="605"/>
      <c r="DXB32" s="605"/>
      <c r="DXC32" s="605"/>
      <c r="DXD32" s="605"/>
      <c r="DXE32" s="605"/>
      <c r="DXF32" s="605"/>
      <c r="DXG32" s="605"/>
      <c r="DXH32" s="605"/>
      <c r="DXI32" s="605"/>
      <c r="DXJ32" s="605"/>
      <c r="DXK32" s="605"/>
      <c r="DXL32" s="605"/>
      <c r="DXM32" s="605"/>
      <c r="DXN32" s="605"/>
      <c r="DXO32" s="605"/>
      <c r="DXP32" s="605"/>
      <c r="DXQ32" s="605"/>
      <c r="DXR32" s="605"/>
      <c r="DXS32" s="605"/>
      <c r="DXT32" s="605"/>
      <c r="DXU32" s="605"/>
      <c r="DXV32" s="605"/>
      <c r="DXW32" s="605"/>
      <c r="DXX32" s="605"/>
      <c r="DXY32" s="605"/>
      <c r="DXZ32" s="605"/>
      <c r="DYA32" s="605"/>
      <c r="DYB32" s="605"/>
      <c r="DYC32" s="605"/>
      <c r="DYD32" s="605"/>
      <c r="DYE32" s="605"/>
      <c r="DYF32" s="605"/>
      <c r="DYG32" s="605"/>
      <c r="DYH32" s="605"/>
      <c r="DYI32" s="605"/>
      <c r="DYJ32" s="605"/>
      <c r="DYK32" s="605"/>
      <c r="DYL32" s="605"/>
      <c r="DYM32" s="605"/>
      <c r="DYN32" s="605"/>
      <c r="DYO32" s="605"/>
      <c r="DYP32" s="605"/>
      <c r="DYQ32" s="605"/>
      <c r="DYR32" s="605"/>
      <c r="DYS32" s="605"/>
      <c r="DYT32" s="605"/>
      <c r="DYU32" s="605"/>
      <c r="DYV32" s="605"/>
      <c r="DYW32" s="605"/>
      <c r="DYX32" s="605"/>
      <c r="DYY32" s="605"/>
      <c r="DYZ32" s="605"/>
      <c r="DZA32" s="605"/>
      <c r="DZB32" s="605"/>
      <c r="DZC32" s="605"/>
      <c r="DZD32" s="605"/>
      <c r="DZE32" s="605"/>
      <c r="DZF32" s="605"/>
      <c r="DZG32" s="605"/>
      <c r="DZH32" s="605"/>
      <c r="DZI32" s="605"/>
      <c r="DZJ32" s="605"/>
      <c r="DZK32" s="605"/>
      <c r="DZL32" s="605"/>
      <c r="DZM32" s="605"/>
      <c r="DZN32" s="605"/>
      <c r="DZO32" s="605"/>
      <c r="DZP32" s="605"/>
      <c r="DZQ32" s="605"/>
      <c r="DZR32" s="605"/>
      <c r="DZS32" s="605"/>
      <c r="DZT32" s="605"/>
      <c r="DZU32" s="605"/>
      <c r="DZV32" s="605"/>
      <c r="DZW32" s="605"/>
      <c r="DZX32" s="605"/>
      <c r="DZY32" s="605"/>
      <c r="DZZ32" s="605"/>
      <c r="EAA32" s="605"/>
      <c r="EAB32" s="605"/>
      <c r="EAC32" s="605"/>
      <c r="EAD32" s="605"/>
      <c r="EAE32" s="605"/>
      <c r="EAF32" s="605"/>
      <c r="EAG32" s="605"/>
      <c r="EAH32" s="605"/>
      <c r="EAI32" s="605"/>
      <c r="EAJ32" s="605"/>
      <c r="EAK32" s="605"/>
      <c r="EAL32" s="605"/>
      <c r="EAM32" s="605"/>
      <c r="EAN32" s="605"/>
      <c r="EAO32" s="605"/>
      <c r="EAP32" s="605"/>
      <c r="EAQ32" s="605"/>
      <c r="EAR32" s="605"/>
      <c r="EAS32" s="605"/>
      <c r="EAT32" s="605"/>
      <c r="EAU32" s="605"/>
      <c r="EAV32" s="605"/>
      <c r="EAW32" s="605"/>
      <c r="EAX32" s="605"/>
      <c r="EAY32" s="605"/>
      <c r="EAZ32" s="605"/>
      <c r="EBA32" s="605"/>
      <c r="EBB32" s="605"/>
      <c r="EBC32" s="605"/>
      <c r="EBD32" s="605"/>
      <c r="EBE32" s="605"/>
      <c r="EBF32" s="605"/>
      <c r="EBG32" s="605"/>
      <c r="EBH32" s="605"/>
      <c r="EBI32" s="605"/>
      <c r="EBJ32" s="605"/>
      <c r="EBK32" s="605"/>
      <c r="EBL32" s="605"/>
      <c r="EBM32" s="605"/>
      <c r="EBN32" s="605"/>
      <c r="EBO32" s="605"/>
      <c r="EBP32" s="605"/>
      <c r="EBQ32" s="605"/>
      <c r="EBR32" s="605"/>
      <c r="EBS32" s="605"/>
      <c r="EBT32" s="605"/>
      <c r="EBU32" s="605"/>
      <c r="EBV32" s="605"/>
      <c r="EBW32" s="605"/>
      <c r="EBX32" s="605"/>
      <c r="EBY32" s="605"/>
      <c r="EBZ32" s="605"/>
      <c r="ECA32" s="605"/>
      <c r="ECB32" s="605"/>
      <c r="ECC32" s="605"/>
      <c r="ECD32" s="605"/>
      <c r="ECE32" s="605"/>
      <c r="ECF32" s="605"/>
      <c r="ECG32" s="605"/>
      <c r="ECH32" s="605"/>
      <c r="ECI32" s="605"/>
      <c r="ECJ32" s="605"/>
      <c r="ECK32" s="605"/>
      <c r="ECL32" s="605"/>
      <c r="ECM32" s="605"/>
      <c r="ECN32" s="605"/>
      <c r="ECO32" s="605"/>
      <c r="ECP32" s="605"/>
      <c r="ECQ32" s="605"/>
      <c r="ECR32" s="605"/>
      <c r="ECS32" s="605"/>
      <c r="ECT32" s="605"/>
      <c r="ECU32" s="605"/>
      <c r="ECV32" s="605"/>
      <c r="ECW32" s="605"/>
      <c r="ECX32" s="605"/>
      <c r="ECY32" s="605"/>
      <c r="ECZ32" s="605"/>
      <c r="EDA32" s="605"/>
      <c r="EDB32" s="605"/>
      <c r="EDC32" s="605"/>
      <c r="EDD32" s="605"/>
      <c r="EDE32" s="605"/>
      <c r="EDF32" s="605"/>
      <c r="EDG32" s="605"/>
      <c r="EDH32" s="605"/>
      <c r="EDI32" s="605"/>
      <c r="EDJ32" s="605"/>
      <c r="EDK32" s="605"/>
      <c r="EDL32" s="605"/>
      <c r="EDM32" s="605"/>
      <c r="EDN32" s="605"/>
      <c r="EDO32" s="605"/>
      <c r="EDP32" s="605"/>
      <c r="EDQ32" s="605"/>
      <c r="EDR32" s="605"/>
      <c r="EDS32" s="605"/>
      <c r="EDT32" s="605"/>
      <c r="EDU32" s="605"/>
      <c r="EDV32" s="605"/>
      <c r="EDW32" s="605"/>
      <c r="EDX32" s="605"/>
      <c r="EDY32" s="605"/>
      <c r="EDZ32" s="605"/>
      <c r="EEA32" s="605"/>
      <c r="EEB32" s="605"/>
      <c r="EEC32" s="605"/>
      <c r="EED32" s="605"/>
      <c r="EEE32" s="605"/>
      <c r="EEF32" s="605"/>
      <c r="EEG32" s="605"/>
      <c r="EEH32" s="605"/>
      <c r="EEI32" s="605"/>
      <c r="EEJ32" s="605"/>
      <c r="EEK32" s="605"/>
      <c r="EEL32" s="605"/>
      <c r="EEM32" s="605"/>
      <c r="EEN32" s="605"/>
      <c r="EEO32" s="605"/>
      <c r="EEP32" s="605"/>
      <c r="EEQ32" s="605"/>
      <c r="EER32" s="605"/>
      <c r="EES32" s="605"/>
      <c r="EET32" s="605"/>
      <c r="EEU32" s="605"/>
      <c r="EEV32" s="605"/>
      <c r="EEW32" s="605"/>
      <c r="EEX32" s="605"/>
      <c r="EEY32" s="605"/>
      <c r="EEZ32" s="605"/>
      <c r="EFA32" s="605"/>
      <c r="EFB32" s="605"/>
      <c r="EFC32" s="605"/>
      <c r="EFD32" s="605"/>
      <c r="EFE32" s="605"/>
      <c r="EFF32" s="605"/>
      <c r="EFG32" s="605"/>
      <c r="EFH32" s="605"/>
      <c r="EFI32" s="605"/>
      <c r="EFJ32" s="605"/>
      <c r="EFK32" s="605"/>
      <c r="EFL32" s="605"/>
      <c r="EFM32" s="605"/>
      <c r="EFN32" s="605"/>
      <c r="EFO32" s="605"/>
      <c r="EFP32" s="605"/>
      <c r="EFQ32" s="605"/>
      <c r="EFR32" s="605"/>
      <c r="EFS32" s="605"/>
      <c r="EFT32" s="605"/>
      <c r="EFU32" s="605"/>
      <c r="EFV32" s="605"/>
      <c r="EFW32" s="605"/>
      <c r="EFX32" s="605"/>
      <c r="EFY32" s="605"/>
      <c r="EFZ32" s="605"/>
      <c r="EGA32" s="605"/>
      <c r="EGB32" s="605"/>
      <c r="EGC32" s="605"/>
      <c r="EGD32" s="605"/>
      <c r="EGE32" s="605"/>
      <c r="EGF32" s="605"/>
      <c r="EGG32" s="605"/>
      <c r="EGH32" s="605"/>
      <c r="EGI32" s="605"/>
      <c r="EGJ32" s="605"/>
      <c r="EGK32" s="605"/>
      <c r="EGL32" s="605"/>
      <c r="EGM32" s="605"/>
      <c r="EGN32" s="605"/>
      <c r="EGO32" s="605"/>
      <c r="EGP32" s="605"/>
      <c r="EGQ32" s="605"/>
      <c r="EGR32" s="605"/>
      <c r="EGS32" s="605"/>
      <c r="EGT32" s="605"/>
      <c r="EGU32" s="605"/>
      <c r="EGV32" s="605"/>
      <c r="EGW32" s="605"/>
      <c r="EGX32" s="605"/>
      <c r="EGY32" s="605"/>
      <c r="EGZ32" s="605"/>
      <c r="EHA32" s="605"/>
      <c r="EHB32" s="605"/>
      <c r="EHC32" s="605"/>
      <c r="EHD32" s="605"/>
      <c r="EHE32" s="605"/>
      <c r="EHF32" s="605"/>
      <c r="EHG32" s="605"/>
      <c r="EHH32" s="605"/>
      <c r="EHI32" s="605"/>
      <c r="EHJ32" s="605"/>
      <c r="EHK32" s="605"/>
      <c r="EHL32" s="605"/>
      <c r="EHM32" s="605"/>
      <c r="EHN32" s="605"/>
      <c r="EHO32" s="605"/>
      <c r="EHP32" s="605"/>
      <c r="EHQ32" s="605"/>
      <c r="EHR32" s="605"/>
      <c r="EHS32" s="605"/>
      <c r="EHT32" s="605"/>
      <c r="EHU32" s="605"/>
      <c r="EHV32" s="605"/>
      <c r="EHW32" s="605"/>
      <c r="EHX32" s="605"/>
      <c r="EHY32" s="605"/>
      <c r="EHZ32" s="605"/>
      <c r="EIA32" s="605"/>
      <c r="EIB32" s="605"/>
      <c r="EIC32" s="605"/>
      <c r="EID32" s="605"/>
      <c r="EIE32" s="605"/>
      <c r="EIF32" s="605"/>
      <c r="EIG32" s="605"/>
      <c r="EIH32" s="605"/>
      <c r="EII32" s="605"/>
      <c r="EIJ32" s="605"/>
      <c r="EIK32" s="605"/>
      <c r="EIL32" s="605"/>
      <c r="EIM32" s="605"/>
      <c r="EIN32" s="605"/>
      <c r="EIO32" s="605"/>
      <c r="EIP32" s="605"/>
      <c r="EIQ32" s="605"/>
      <c r="EIR32" s="605"/>
      <c r="EIS32" s="605"/>
      <c r="EIT32" s="605"/>
      <c r="EIU32" s="605"/>
      <c r="EIV32" s="605"/>
      <c r="EIW32" s="605"/>
      <c r="EIX32" s="605"/>
      <c r="EIY32" s="605"/>
      <c r="EIZ32" s="605"/>
      <c r="EJA32" s="605"/>
      <c r="EJB32" s="605"/>
      <c r="EJC32" s="605"/>
      <c r="EJD32" s="605"/>
      <c r="EJE32" s="605"/>
      <c r="EJF32" s="605"/>
      <c r="EJG32" s="605"/>
      <c r="EJH32" s="605"/>
      <c r="EJI32" s="605"/>
      <c r="EJJ32" s="605"/>
      <c r="EJK32" s="605"/>
      <c r="EJL32" s="605"/>
      <c r="EJM32" s="605"/>
      <c r="EJN32" s="605"/>
      <c r="EJO32" s="605"/>
      <c r="EJP32" s="605"/>
      <c r="EJQ32" s="605"/>
      <c r="EJR32" s="605"/>
      <c r="EJS32" s="605"/>
      <c r="EJT32" s="605"/>
      <c r="EJU32" s="605"/>
      <c r="EJV32" s="605"/>
      <c r="EJW32" s="605"/>
      <c r="EJX32" s="605"/>
      <c r="EJY32" s="605"/>
      <c r="EJZ32" s="605"/>
      <c r="EKA32" s="605"/>
      <c r="EKB32" s="605"/>
      <c r="EKC32" s="605"/>
      <c r="EKD32" s="605"/>
      <c r="EKE32" s="605"/>
      <c r="EKF32" s="605"/>
      <c r="EKG32" s="605"/>
      <c r="EKH32" s="605"/>
      <c r="EKI32" s="605"/>
      <c r="EKJ32" s="605"/>
      <c r="EKK32" s="605"/>
      <c r="EKL32" s="605"/>
      <c r="EKM32" s="605"/>
      <c r="EKN32" s="605"/>
      <c r="EKO32" s="605"/>
      <c r="EKP32" s="605"/>
      <c r="EKQ32" s="605"/>
      <c r="EKR32" s="605"/>
      <c r="EKS32" s="605"/>
      <c r="EKT32" s="605"/>
      <c r="EKU32" s="605"/>
      <c r="EKV32" s="605"/>
      <c r="EKW32" s="605"/>
      <c r="EKX32" s="605"/>
      <c r="EKY32" s="605"/>
      <c r="EKZ32" s="605"/>
      <c r="ELA32" s="605"/>
      <c r="ELB32" s="605"/>
      <c r="ELC32" s="605"/>
      <c r="ELD32" s="605"/>
      <c r="ELE32" s="605"/>
      <c r="ELF32" s="605"/>
      <c r="ELG32" s="605"/>
      <c r="ELH32" s="605"/>
      <c r="ELI32" s="605"/>
      <c r="ELJ32" s="605"/>
      <c r="ELK32" s="605"/>
      <c r="ELL32" s="605"/>
      <c r="ELM32" s="605"/>
      <c r="ELN32" s="605"/>
      <c r="ELO32" s="605"/>
      <c r="ELP32" s="605"/>
      <c r="ELQ32" s="605"/>
      <c r="ELR32" s="605"/>
      <c r="ELS32" s="605"/>
      <c r="ELT32" s="605"/>
      <c r="ELU32" s="605"/>
      <c r="ELV32" s="605"/>
      <c r="ELW32" s="605"/>
      <c r="ELX32" s="605"/>
      <c r="ELY32" s="605"/>
      <c r="ELZ32" s="605"/>
      <c r="EMA32" s="605"/>
      <c r="EMB32" s="605"/>
      <c r="EMC32" s="605"/>
      <c r="EMD32" s="605"/>
      <c r="EME32" s="605"/>
      <c r="EMF32" s="605"/>
      <c r="EMG32" s="605"/>
      <c r="EMH32" s="605"/>
      <c r="EMI32" s="605"/>
      <c r="EMJ32" s="605"/>
      <c r="EMK32" s="605"/>
      <c r="EML32" s="605"/>
      <c r="EMM32" s="605"/>
      <c r="EMN32" s="605"/>
      <c r="EMO32" s="605"/>
      <c r="EMP32" s="605"/>
      <c r="EMQ32" s="605"/>
      <c r="EMR32" s="605"/>
      <c r="EMS32" s="605"/>
      <c r="EMT32" s="605"/>
      <c r="EMU32" s="605"/>
      <c r="EMV32" s="605"/>
      <c r="EMW32" s="605"/>
      <c r="EMX32" s="605"/>
      <c r="EMY32" s="605"/>
      <c r="EMZ32" s="605"/>
      <c r="ENA32" s="605"/>
      <c r="ENB32" s="605"/>
      <c r="ENC32" s="605"/>
      <c r="END32" s="605"/>
      <c r="ENE32" s="605"/>
      <c r="ENF32" s="605"/>
      <c r="ENG32" s="605"/>
      <c r="ENH32" s="605"/>
      <c r="ENI32" s="605"/>
      <c r="ENJ32" s="605"/>
      <c r="ENK32" s="605"/>
      <c r="ENL32" s="605"/>
      <c r="ENM32" s="605"/>
      <c r="ENN32" s="605"/>
      <c r="ENO32" s="605"/>
      <c r="ENP32" s="605"/>
      <c r="ENQ32" s="605"/>
      <c r="ENR32" s="605"/>
      <c r="ENS32" s="605"/>
      <c r="ENT32" s="605"/>
      <c r="ENU32" s="605"/>
      <c r="ENV32" s="605"/>
      <c r="ENW32" s="605"/>
      <c r="ENX32" s="605"/>
      <c r="ENY32" s="605"/>
      <c r="ENZ32" s="605"/>
      <c r="EOA32" s="605"/>
      <c r="EOB32" s="605"/>
      <c r="EOC32" s="605"/>
      <c r="EOD32" s="605"/>
      <c r="EOE32" s="605"/>
      <c r="EOF32" s="605"/>
      <c r="EOG32" s="605"/>
      <c r="EOH32" s="605"/>
      <c r="EOI32" s="605"/>
      <c r="EOJ32" s="605"/>
      <c r="EOK32" s="605"/>
      <c r="EOL32" s="605"/>
      <c r="EOM32" s="605"/>
      <c r="EON32" s="605"/>
      <c r="EOO32" s="605"/>
      <c r="EOP32" s="605"/>
      <c r="EOQ32" s="605"/>
      <c r="EOR32" s="605"/>
      <c r="EOS32" s="605"/>
      <c r="EOT32" s="605"/>
      <c r="EOU32" s="605"/>
      <c r="EOV32" s="605"/>
      <c r="EOW32" s="605"/>
      <c r="EOX32" s="605"/>
      <c r="EOY32" s="605"/>
      <c r="EOZ32" s="605"/>
      <c r="EPA32" s="605"/>
      <c r="EPB32" s="605"/>
      <c r="EPC32" s="605"/>
      <c r="EPD32" s="605"/>
      <c r="EPE32" s="605"/>
      <c r="EPF32" s="605"/>
      <c r="EPG32" s="605"/>
      <c r="EPH32" s="605"/>
      <c r="EPI32" s="605"/>
      <c r="EPJ32" s="605"/>
      <c r="EPK32" s="605"/>
      <c r="EPL32" s="605"/>
      <c r="EPM32" s="605"/>
      <c r="EPN32" s="605"/>
      <c r="EPO32" s="605"/>
      <c r="EPP32" s="605"/>
      <c r="EPQ32" s="605"/>
      <c r="EPR32" s="605"/>
      <c r="EPS32" s="605"/>
      <c r="EPT32" s="605"/>
      <c r="EPU32" s="605"/>
      <c r="EPV32" s="605"/>
      <c r="EPW32" s="605"/>
      <c r="EPX32" s="605"/>
      <c r="EPY32" s="605"/>
      <c r="EPZ32" s="605"/>
      <c r="EQA32" s="605"/>
      <c r="EQB32" s="605"/>
      <c r="EQC32" s="605"/>
      <c r="EQD32" s="605"/>
      <c r="EQE32" s="605"/>
      <c r="EQF32" s="605"/>
      <c r="EQG32" s="605"/>
      <c r="EQH32" s="605"/>
      <c r="EQI32" s="605"/>
      <c r="EQJ32" s="605"/>
      <c r="EQK32" s="605"/>
      <c r="EQL32" s="605"/>
      <c r="EQM32" s="605"/>
      <c r="EQN32" s="605"/>
      <c r="EQO32" s="605"/>
      <c r="EQP32" s="605"/>
      <c r="EQQ32" s="605"/>
      <c r="EQR32" s="605"/>
      <c r="EQS32" s="605"/>
      <c r="EQT32" s="605"/>
      <c r="EQU32" s="605"/>
      <c r="EQV32" s="605"/>
      <c r="EQW32" s="605"/>
      <c r="EQX32" s="605"/>
      <c r="EQY32" s="605"/>
      <c r="EQZ32" s="605"/>
      <c r="ERA32" s="605"/>
      <c r="ERB32" s="605"/>
      <c r="ERC32" s="605"/>
      <c r="ERD32" s="605"/>
      <c r="ERE32" s="605"/>
      <c r="ERF32" s="605"/>
      <c r="ERG32" s="605"/>
      <c r="ERH32" s="605"/>
      <c r="ERI32" s="605"/>
      <c r="ERJ32" s="605"/>
      <c r="ERK32" s="605"/>
      <c r="ERL32" s="605"/>
      <c r="ERM32" s="605"/>
      <c r="ERN32" s="605"/>
      <c r="ERO32" s="605"/>
      <c r="ERP32" s="605"/>
      <c r="ERQ32" s="605"/>
      <c r="ERR32" s="605"/>
      <c r="ERS32" s="605"/>
      <c r="ERT32" s="605"/>
      <c r="ERU32" s="605"/>
      <c r="ERV32" s="605"/>
      <c r="ERW32" s="605"/>
      <c r="ERX32" s="605"/>
      <c r="ERY32" s="605"/>
      <c r="ERZ32" s="605"/>
      <c r="ESA32" s="605"/>
      <c r="ESB32" s="605"/>
      <c r="ESC32" s="605"/>
      <c r="ESD32" s="605"/>
      <c r="ESE32" s="605"/>
      <c r="ESF32" s="605"/>
      <c r="ESG32" s="605"/>
      <c r="ESH32" s="605"/>
      <c r="ESI32" s="605"/>
      <c r="ESJ32" s="605"/>
      <c r="ESK32" s="605"/>
      <c r="ESL32" s="605"/>
      <c r="ESM32" s="605"/>
      <c r="ESN32" s="605"/>
      <c r="ESO32" s="605"/>
      <c r="ESP32" s="605"/>
      <c r="ESQ32" s="605"/>
      <c r="ESR32" s="605"/>
      <c r="ESS32" s="605"/>
      <c r="EST32" s="605"/>
      <c r="ESU32" s="605"/>
      <c r="ESV32" s="605"/>
      <c r="ESW32" s="605"/>
      <c r="ESX32" s="605"/>
      <c r="ESY32" s="605"/>
      <c r="ESZ32" s="605"/>
      <c r="ETA32" s="605"/>
      <c r="ETB32" s="605"/>
      <c r="ETC32" s="605"/>
      <c r="ETD32" s="605"/>
      <c r="ETE32" s="605"/>
      <c r="ETF32" s="605"/>
      <c r="ETG32" s="605"/>
      <c r="ETH32" s="605"/>
      <c r="ETI32" s="605"/>
      <c r="ETJ32" s="605"/>
      <c r="ETK32" s="605"/>
      <c r="ETL32" s="605"/>
      <c r="ETM32" s="605"/>
      <c r="ETN32" s="605"/>
      <c r="ETO32" s="605"/>
      <c r="ETP32" s="605"/>
      <c r="ETQ32" s="605"/>
      <c r="ETR32" s="605"/>
      <c r="ETS32" s="605"/>
      <c r="ETT32" s="605"/>
      <c r="ETU32" s="605"/>
      <c r="ETV32" s="605"/>
      <c r="ETW32" s="605"/>
      <c r="ETX32" s="605"/>
      <c r="ETY32" s="605"/>
      <c r="ETZ32" s="605"/>
      <c r="EUA32" s="605"/>
      <c r="EUB32" s="605"/>
      <c r="EUC32" s="605"/>
      <c r="EUD32" s="605"/>
      <c r="EUE32" s="605"/>
      <c r="EUF32" s="605"/>
      <c r="EUG32" s="605"/>
      <c r="EUH32" s="605"/>
      <c r="EUI32" s="605"/>
      <c r="EUJ32" s="605"/>
      <c r="EUK32" s="605"/>
      <c r="EUL32" s="605"/>
      <c r="EUM32" s="605"/>
      <c r="EUN32" s="605"/>
      <c r="EUO32" s="605"/>
      <c r="EUP32" s="605"/>
      <c r="EUQ32" s="605"/>
      <c r="EUR32" s="605"/>
      <c r="EUS32" s="605"/>
      <c r="EUT32" s="605"/>
      <c r="EUU32" s="605"/>
      <c r="EUV32" s="605"/>
      <c r="EUW32" s="605"/>
      <c r="EUX32" s="605"/>
      <c r="EUY32" s="605"/>
      <c r="EUZ32" s="605"/>
      <c r="EVA32" s="605"/>
      <c r="EVB32" s="605"/>
      <c r="EVC32" s="605"/>
      <c r="EVD32" s="605"/>
      <c r="EVE32" s="605"/>
      <c r="EVF32" s="605"/>
      <c r="EVG32" s="605"/>
      <c r="EVH32" s="605"/>
      <c r="EVI32" s="605"/>
      <c r="EVJ32" s="605"/>
      <c r="EVK32" s="605"/>
      <c r="EVL32" s="605"/>
      <c r="EVM32" s="605"/>
      <c r="EVN32" s="605"/>
      <c r="EVO32" s="605"/>
      <c r="EVP32" s="605"/>
      <c r="EVQ32" s="605"/>
      <c r="EVR32" s="605"/>
      <c r="EVS32" s="605"/>
      <c r="EVT32" s="605"/>
      <c r="EVU32" s="605"/>
      <c r="EVV32" s="605"/>
      <c r="EVW32" s="605"/>
      <c r="EVX32" s="605"/>
      <c r="EVY32" s="605"/>
      <c r="EVZ32" s="605"/>
      <c r="EWA32" s="605"/>
      <c r="EWB32" s="605"/>
      <c r="EWC32" s="605"/>
      <c r="EWD32" s="605"/>
      <c r="EWE32" s="605"/>
      <c r="EWF32" s="605"/>
      <c r="EWG32" s="605"/>
      <c r="EWH32" s="605"/>
      <c r="EWI32" s="605"/>
      <c r="EWJ32" s="605"/>
      <c r="EWK32" s="605"/>
      <c r="EWL32" s="605"/>
      <c r="EWM32" s="605"/>
      <c r="EWN32" s="605"/>
      <c r="EWO32" s="605"/>
      <c r="EWP32" s="605"/>
      <c r="EWQ32" s="605"/>
      <c r="EWR32" s="605"/>
      <c r="EWS32" s="605"/>
      <c r="EWT32" s="605"/>
      <c r="EWU32" s="605"/>
      <c r="EWV32" s="605"/>
      <c r="EWW32" s="605"/>
      <c r="EWX32" s="605"/>
      <c r="EWY32" s="605"/>
      <c r="EWZ32" s="605"/>
      <c r="EXA32" s="605"/>
      <c r="EXB32" s="605"/>
      <c r="EXC32" s="605"/>
      <c r="EXD32" s="605"/>
      <c r="EXE32" s="605"/>
      <c r="EXF32" s="605"/>
      <c r="EXG32" s="605"/>
      <c r="EXH32" s="605"/>
      <c r="EXI32" s="605"/>
      <c r="EXJ32" s="605"/>
      <c r="EXK32" s="605"/>
      <c r="EXL32" s="605"/>
      <c r="EXM32" s="605"/>
      <c r="EXN32" s="605"/>
      <c r="EXO32" s="605"/>
      <c r="EXP32" s="605"/>
      <c r="EXQ32" s="605"/>
      <c r="EXR32" s="605"/>
      <c r="EXS32" s="605"/>
      <c r="EXT32" s="605"/>
      <c r="EXU32" s="605"/>
      <c r="EXV32" s="605"/>
      <c r="EXW32" s="605"/>
      <c r="EXX32" s="605"/>
      <c r="EXY32" s="605"/>
      <c r="EXZ32" s="605"/>
      <c r="EYA32" s="605"/>
      <c r="EYB32" s="605"/>
      <c r="EYC32" s="605"/>
      <c r="EYD32" s="605"/>
      <c r="EYE32" s="605"/>
      <c r="EYF32" s="605"/>
      <c r="EYG32" s="605"/>
      <c r="EYH32" s="605"/>
      <c r="EYI32" s="605"/>
      <c r="EYJ32" s="605"/>
      <c r="EYK32" s="605"/>
      <c r="EYL32" s="605"/>
      <c r="EYM32" s="605"/>
      <c r="EYN32" s="605"/>
      <c r="EYO32" s="605"/>
      <c r="EYP32" s="605"/>
      <c r="EYQ32" s="605"/>
      <c r="EYR32" s="605"/>
      <c r="EYS32" s="605"/>
      <c r="EYT32" s="605"/>
      <c r="EYU32" s="605"/>
      <c r="EYV32" s="605"/>
      <c r="EYW32" s="605"/>
      <c r="EYX32" s="605"/>
      <c r="EYY32" s="605"/>
      <c r="EYZ32" s="605"/>
      <c r="EZA32" s="605"/>
      <c r="EZB32" s="605"/>
      <c r="EZC32" s="605"/>
      <c r="EZD32" s="605"/>
      <c r="EZE32" s="605"/>
      <c r="EZF32" s="605"/>
      <c r="EZG32" s="605"/>
      <c r="EZH32" s="605"/>
      <c r="EZI32" s="605"/>
      <c r="EZJ32" s="605"/>
      <c r="EZK32" s="605"/>
      <c r="EZL32" s="605"/>
      <c r="EZM32" s="605"/>
      <c r="EZN32" s="605"/>
      <c r="EZO32" s="605"/>
      <c r="EZP32" s="605"/>
      <c r="EZQ32" s="605"/>
      <c r="EZR32" s="605"/>
      <c r="EZS32" s="605"/>
      <c r="EZT32" s="605"/>
      <c r="EZU32" s="605"/>
      <c r="EZV32" s="605"/>
      <c r="EZW32" s="605"/>
      <c r="EZX32" s="605"/>
      <c r="EZY32" s="605"/>
      <c r="EZZ32" s="605"/>
      <c r="FAA32" s="605"/>
      <c r="FAB32" s="605"/>
      <c r="FAC32" s="605"/>
      <c r="FAD32" s="605"/>
      <c r="FAE32" s="605"/>
      <c r="FAF32" s="605"/>
      <c r="FAG32" s="605"/>
      <c r="FAH32" s="605"/>
      <c r="FAI32" s="605"/>
      <c r="FAJ32" s="605"/>
      <c r="FAK32" s="605"/>
      <c r="FAL32" s="605"/>
      <c r="FAM32" s="605"/>
      <c r="FAN32" s="605"/>
      <c r="FAO32" s="605"/>
      <c r="FAP32" s="605"/>
      <c r="FAQ32" s="605"/>
      <c r="FAR32" s="605"/>
      <c r="FAS32" s="605"/>
      <c r="FAT32" s="605"/>
      <c r="FAU32" s="605"/>
      <c r="FAV32" s="605"/>
      <c r="FAW32" s="605"/>
      <c r="FAX32" s="605"/>
      <c r="FAY32" s="605"/>
      <c r="FAZ32" s="605"/>
      <c r="FBA32" s="605"/>
      <c r="FBB32" s="605"/>
      <c r="FBC32" s="605"/>
      <c r="FBD32" s="605"/>
      <c r="FBE32" s="605"/>
      <c r="FBF32" s="605"/>
      <c r="FBG32" s="605"/>
      <c r="FBH32" s="605"/>
      <c r="FBI32" s="605"/>
      <c r="FBJ32" s="605"/>
      <c r="FBK32" s="605"/>
      <c r="FBL32" s="605"/>
      <c r="FBM32" s="605"/>
      <c r="FBN32" s="605"/>
      <c r="FBO32" s="605"/>
      <c r="FBP32" s="605"/>
      <c r="FBQ32" s="605"/>
      <c r="FBR32" s="605"/>
      <c r="FBS32" s="605"/>
      <c r="FBT32" s="605"/>
      <c r="FBU32" s="605"/>
      <c r="FBV32" s="605"/>
      <c r="FBW32" s="605"/>
      <c r="FBX32" s="605"/>
      <c r="FBY32" s="605"/>
      <c r="FBZ32" s="605"/>
      <c r="FCA32" s="605"/>
      <c r="FCB32" s="605"/>
      <c r="FCC32" s="605"/>
      <c r="FCD32" s="605"/>
      <c r="FCE32" s="605"/>
      <c r="FCF32" s="605"/>
      <c r="FCG32" s="605"/>
      <c r="FCH32" s="605"/>
      <c r="FCI32" s="605"/>
      <c r="FCJ32" s="605"/>
      <c r="FCK32" s="605"/>
      <c r="FCL32" s="605"/>
      <c r="FCM32" s="605"/>
      <c r="FCN32" s="605"/>
      <c r="FCO32" s="605"/>
      <c r="FCP32" s="605"/>
      <c r="FCQ32" s="605"/>
      <c r="FCR32" s="605"/>
      <c r="FCS32" s="605"/>
      <c r="FCT32" s="605"/>
      <c r="FCU32" s="605"/>
      <c r="FCV32" s="605"/>
      <c r="FCW32" s="605"/>
      <c r="FCX32" s="605"/>
      <c r="FCY32" s="605"/>
      <c r="FCZ32" s="605"/>
      <c r="FDA32" s="605"/>
      <c r="FDB32" s="605"/>
      <c r="FDC32" s="605"/>
      <c r="FDD32" s="605"/>
      <c r="FDE32" s="605"/>
      <c r="FDF32" s="605"/>
      <c r="FDG32" s="605"/>
      <c r="FDH32" s="605"/>
      <c r="FDI32" s="605"/>
      <c r="FDJ32" s="605"/>
      <c r="FDK32" s="605"/>
      <c r="FDL32" s="605"/>
      <c r="FDM32" s="605"/>
      <c r="FDN32" s="605"/>
      <c r="FDO32" s="605"/>
      <c r="FDP32" s="605"/>
      <c r="FDQ32" s="605"/>
      <c r="FDR32" s="605"/>
      <c r="FDS32" s="605"/>
      <c r="FDT32" s="605"/>
      <c r="FDU32" s="605"/>
      <c r="FDV32" s="605"/>
      <c r="FDW32" s="605"/>
      <c r="FDX32" s="605"/>
      <c r="FDY32" s="605"/>
      <c r="FDZ32" s="605"/>
      <c r="FEA32" s="605"/>
      <c r="FEB32" s="605"/>
      <c r="FEC32" s="605"/>
      <c r="FED32" s="605"/>
      <c r="FEE32" s="605"/>
      <c r="FEF32" s="605"/>
      <c r="FEG32" s="605"/>
      <c r="FEH32" s="605"/>
      <c r="FEI32" s="605"/>
      <c r="FEJ32" s="605"/>
      <c r="FEK32" s="605"/>
      <c r="FEL32" s="605"/>
      <c r="FEM32" s="605"/>
      <c r="FEN32" s="605"/>
      <c r="FEO32" s="605"/>
      <c r="FEP32" s="605"/>
      <c r="FEQ32" s="605"/>
      <c r="FER32" s="605"/>
      <c r="FES32" s="605"/>
      <c r="FET32" s="605"/>
      <c r="FEU32" s="605"/>
      <c r="FEV32" s="605"/>
      <c r="FEW32" s="605"/>
      <c r="FEX32" s="605"/>
      <c r="FEY32" s="605"/>
      <c r="FEZ32" s="605"/>
      <c r="FFA32" s="605"/>
      <c r="FFB32" s="605"/>
      <c r="FFC32" s="605"/>
      <c r="FFD32" s="605"/>
      <c r="FFE32" s="605"/>
      <c r="FFF32" s="605"/>
      <c r="FFG32" s="605"/>
      <c r="FFH32" s="605"/>
      <c r="FFI32" s="605"/>
      <c r="FFJ32" s="605"/>
      <c r="FFK32" s="605"/>
      <c r="FFL32" s="605"/>
      <c r="FFM32" s="605"/>
      <c r="FFN32" s="605"/>
      <c r="FFO32" s="605"/>
      <c r="FFP32" s="605"/>
      <c r="FFQ32" s="605"/>
      <c r="FFR32" s="605"/>
      <c r="FFS32" s="605"/>
      <c r="FFT32" s="605"/>
      <c r="FFU32" s="605"/>
      <c r="FFV32" s="605"/>
      <c r="FFW32" s="605"/>
      <c r="FFX32" s="605"/>
      <c r="FFY32" s="605"/>
      <c r="FFZ32" s="605"/>
      <c r="FGA32" s="605"/>
      <c r="FGB32" s="605"/>
      <c r="FGC32" s="605"/>
      <c r="FGD32" s="605"/>
      <c r="FGE32" s="605"/>
      <c r="FGF32" s="605"/>
      <c r="FGG32" s="605"/>
      <c r="FGH32" s="605"/>
      <c r="FGI32" s="605"/>
      <c r="FGJ32" s="605"/>
      <c r="FGK32" s="605"/>
      <c r="FGL32" s="605"/>
      <c r="FGM32" s="605"/>
      <c r="FGN32" s="605"/>
      <c r="FGO32" s="605"/>
      <c r="FGP32" s="605"/>
      <c r="FGQ32" s="605"/>
      <c r="FGR32" s="605"/>
      <c r="FGS32" s="605"/>
      <c r="FGT32" s="605"/>
      <c r="FGU32" s="605"/>
      <c r="FGV32" s="605"/>
      <c r="FGW32" s="605"/>
      <c r="FGX32" s="605"/>
      <c r="FGY32" s="605"/>
      <c r="FGZ32" s="605"/>
      <c r="FHA32" s="605"/>
      <c r="FHB32" s="605"/>
      <c r="FHC32" s="605"/>
      <c r="FHD32" s="605"/>
      <c r="FHE32" s="605"/>
      <c r="FHF32" s="605"/>
      <c r="FHG32" s="605"/>
      <c r="FHH32" s="605"/>
      <c r="FHI32" s="605"/>
      <c r="FHJ32" s="605"/>
      <c r="FHK32" s="605"/>
      <c r="FHL32" s="605"/>
      <c r="FHM32" s="605"/>
      <c r="FHN32" s="605"/>
      <c r="FHO32" s="605"/>
      <c r="FHP32" s="605"/>
      <c r="FHQ32" s="605"/>
      <c r="FHR32" s="605"/>
      <c r="FHS32" s="605"/>
      <c r="FHT32" s="605"/>
      <c r="FHU32" s="605"/>
      <c r="FHV32" s="605"/>
      <c r="FHW32" s="605"/>
      <c r="FHX32" s="605"/>
      <c r="FHY32" s="605"/>
      <c r="FHZ32" s="605"/>
      <c r="FIA32" s="605"/>
      <c r="FIB32" s="605"/>
      <c r="FIC32" s="605"/>
      <c r="FID32" s="605"/>
      <c r="FIE32" s="605"/>
      <c r="FIF32" s="605"/>
      <c r="FIG32" s="605"/>
      <c r="FIH32" s="605"/>
      <c r="FII32" s="605"/>
      <c r="FIJ32" s="605"/>
      <c r="FIK32" s="605"/>
      <c r="FIL32" s="605"/>
      <c r="FIM32" s="605"/>
      <c r="FIN32" s="605"/>
      <c r="FIO32" s="605"/>
      <c r="FIP32" s="605"/>
      <c r="FIQ32" s="605"/>
      <c r="FIR32" s="605"/>
      <c r="FIS32" s="605"/>
      <c r="FIT32" s="605"/>
      <c r="FIU32" s="605"/>
      <c r="FIV32" s="605"/>
      <c r="FIW32" s="605"/>
      <c r="FIX32" s="605"/>
      <c r="FIY32" s="605"/>
      <c r="FIZ32" s="605"/>
      <c r="FJA32" s="605"/>
      <c r="FJB32" s="605"/>
      <c r="FJC32" s="605"/>
      <c r="FJD32" s="605"/>
      <c r="FJE32" s="605"/>
      <c r="FJF32" s="605"/>
      <c r="FJG32" s="605"/>
      <c r="FJH32" s="605"/>
      <c r="FJI32" s="605"/>
      <c r="FJJ32" s="605"/>
      <c r="FJK32" s="605"/>
      <c r="FJL32" s="605"/>
      <c r="FJM32" s="605"/>
      <c r="FJN32" s="605"/>
      <c r="FJO32" s="605"/>
      <c r="FJP32" s="605"/>
      <c r="FJQ32" s="605"/>
      <c r="FJR32" s="605"/>
      <c r="FJS32" s="605"/>
      <c r="FJT32" s="605"/>
      <c r="FJU32" s="605"/>
      <c r="FJV32" s="605"/>
      <c r="FJW32" s="605"/>
      <c r="FJX32" s="605"/>
      <c r="FJY32" s="605"/>
      <c r="FJZ32" s="605"/>
      <c r="FKA32" s="605"/>
      <c r="FKB32" s="605"/>
      <c r="FKC32" s="605"/>
      <c r="FKD32" s="605"/>
      <c r="FKE32" s="605"/>
      <c r="FKF32" s="605"/>
      <c r="FKG32" s="605"/>
      <c r="FKH32" s="605"/>
      <c r="FKI32" s="605"/>
      <c r="FKJ32" s="605"/>
      <c r="FKK32" s="605"/>
      <c r="FKL32" s="605"/>
      <c r="FKM32" s="605"/>
      <c r="FKN32" s="605"/>
      <c r="FKO32" s="605"/>
      <c r="FKP32" s="605"/>
      <c r="FKQ32" s="605"/>
      <c r="FKR32" s="605"/>
      <c r="FKS32" s="605"/>
      <c r="FKT32" s="605"/>
      <c r="FKU32" s="605"/>
      <c r="FKV32" s="605"/>
      <c r="FKW32" s="605"/>
      <c r="FKX32" s="605"/>
      <c r="FKY32" s="605"/>
      <c r="FKZ32" s="605"/>
      <c r="FLA32" s="605"/>
      <c r="FLB32" s="605"/>
      <c r="FLC32" s="605"/>
      <c r="FLD32" s="605"/>
      <c r="FLE32" s="605"/>
      <c r="FLF32" s="605"/>
      <c r="FLG32" s="605"/>
      <c r="FLH32" s="605"/>
      <c r="FLI32" s="605"/>
      <c r="FLJ32" s="605"/>
      <c r="FLK32" s="605"/>
      <c r="FLL32" s="605"/>
      <c r="FLM32" s="605"/>
      <c r="FLN32" s="605"/>
      <c r="FLO32" s="605"/>
      <c r="FLP32" s="605"/>
      <c r="FLQ32" s="605"/>
      <c r="FLR32" s="605"/>
      <c r="FLS32" s="605"/>
      <c r="FLT32" s="605"/>
      <c r="FLU32" s="605"/>
      <c r="FLV32" s="605"/>
      <c r="FLW32" s="605"/>
      <c r="FLX32" s="605"/>
      <c r="FLY32" s="605"/>
      <c r="FLZ32" s="605"/>
      <c r="FMA32" s="605"/>
      <c r="FMB32" s="605"/>
      <c r="FMC32" s="605"/>
      <c r="FMD32" s="605"/>
      <c r="FME32" s="605"/>
      <c r="FMF32" s="605"/>
      <c r="FMG32" s="605"/>
      <c r="FMH32" s="605"/>
      <c r="FMI32" s="605"/>
      <c r="FMJ32" s="605"/>
      <c r="FMK32" s="605"/>
      <c r="FML32" s="605"/>
      <c r="FMM32" s="605"/>
      <c r="FMN32" s="605"/>
      <c r="FMO32" s="605"/>
      <c r="FMP32" s="605"/>
      <c r="FMQ32" s="605"/>
      <c r="FMR32" s="605"/>
      <c r="FMS32" s="605"/>
      <c r="FMT32" s="605"/>
      <c r="FMU32" s="605"/>
      <c r="FMV32" s="605"/>
      <c r="FMW32" s="605"/>
      <c r="FMX32" s="605"/>
      <c r="FMY32" s="605"/>
      <c r="FMZ32" s="605"/>
      <c r="FNA32" s="605"/>
      <c r="FNB32" s="605"/>
      <c r="FNC32" s="605"/>
      <c r="FND32" s="605"/>
      <c r="FNE32" s="605"/>
      <c r="FNF32" s="605"/>
      <c r="FNG32" s="605"/>
      <c r="FNH32" s="605"/>
      <c r="FNI32" s="605"/>
      <c r="FNJ32" s="605"/>
      <c r="FNK32" s="605"/>
      <c r="FNL32" s="605"/>
      <c r="FNM32" s="605"/>
      <c r="FNN32" s="605"/>
      <c r="FNO32" s="605"/>
      <c r="FNP32" s="605"/>
      <c r="FNQ32" s="605"/>
      <c r="FNR32" s="605"/>
      <c r="FNS32" s="605"/>
      <c r="FNT32" s="605"/>
      <c r="FNU32" s="605"/>
      <c r="FNV32" s="605"/>
      <c r="FNW32" s="605"/>
      <c r="FNX32" s="605"/>
      <c r="FNY32" s="605"/>
      <c r="FNZ32" s="605"/>
      <c r="FOA32" s="605"/>
      <c r="FOB32" s="605"/>
      <c r="FOC32" s="605"/>
      <c r="FOD32" s="605"/>
      <c r="FOE32" s="605"/>
      <c r="FOF32" s="605"/>
      <c r="FOG32" s="605"/>
      <c r="FOH32" s="605"/>
      <c r="FOI32" s="605"/>
      <c r="FOJ32" s="605"/>
      <c r="FOK32" s="605"/>
      <c r="FOL32" s="605"/>
      <c r="FOM32" s="605"/>
      <c r="FON32" s="605"/>
      <c r="FOO32" s="605"/>
      <c r="FOP32" s="605"/>
      <c r="FOQ32" s="605"/>
      <c r="FOR32" s="605"/>
      <c r="FOS32" s="605"/>
      <c r="FOT32" s="605"/>
      <c r="FOU32" s="605"/>
      <c r="FOV32" s="605"/>
      <c r="FOW32" s="605"/>
      <c r="FOX32" s="605"/>
      <c r="FOY32" s="605"/>
      <c r="FOZ32" s="605"/>
      <c r="FPA32" s="605"/>
      <c r="FPB32" s="605"/>
      <c r="FPC32" s="605"/>
      <c r="FPD32" s="605"/>
      <c r="FPE32" s="605"/>
      <c r="FPF32" s="605"/>
      <c r="FPG32" s="605"/>
      <c r="FPH32" s="605"/>
      <c r="FPI32" s="605"/>
      <c r="FPJ32" s="605"/>
      <c r="FPK32" s="605"/>
      <c r="FPL32" s="605"/>
      <c r="FPM32" s="605"/>
      <c r="FPN32" s="605"/>
      <c r="FPO32" s="605"/>
      <c r="FPP32" s="605"/>
      <c r="FPQ32" s="605"/>
      <c r="FPR32" s="605"/>
      <c r="FPS32" s="605"/>
      <c r="FPT32" s="605"/>
      <c r="FPU32" s="605"/>
      <c r="FPV32" s="605"/>
      <c r="FPW32" s="605"/>
      <c r="FPX32" s="605"/>
      <c r="FPY32" s="605"/>
      <c r="FPZ32" s="605"/>
      <c r="FQA32" s="605"/>
      <c r="FQB32" s="605"/>
      <c r="FQC32" s="605"/>
      <c r="FQD32" s="605"/>
      <c r="FQE32" s="605"/>
      <c r="FQF32" s="605"/>
      <c r="FQG32" s="605"/>
      <c r="FQH32" s="605"/>
      <c r="FQI32" s="605"/>
      <c r="FQJ32" s="605"/>
      <c r="FQK32" s="605"/>
      <c r="FQL32" s="605"/>
      <c r="FQM32" s="605"/>
      <c r="FQN32" s="605"/>
      <c r="FQO32" s="605"/>
      <c r="FQP32" s="605"/>
      <c r="FQQ32" s="605"/>
      <c r="FQR32" s="605"/>
      <c r="FQS32" s="605"/>
      <c r="FQT32" s="605"/>
      <c r="FQU32" s="605"/>
      <c r="FQV32" s="605"/>
      <c r="FQW32" s="605"/>
      <c r="FQX32" s="605"/>
      <c r="FQY32" s="605"/>
      <c r="FQZ32" s="605"/>
      <c r="FRA32" s="605"/>
      <c r="FRB32" s="605"/>
      <c r="FRC32" s="605"/>
      <c r="FRD32" s="605"/>
      <c r="FRE32" s="605"/>
      <c r="FRF32" s="605"/>
      <c r="FRG32" s="605"/>
      <c r="FRH32" s="605"/>
      <c r="FRI32" s="605"/>
      <c r="FRJ32" s="605"/>
      <c r="FRK32" s="605"/>
      <c r="FRL32" s="605"/>
      <c r="FRM32" s="605"/>
      <c r="FRN32" s="605"/>
      <c r="FRO32" s="605"/>
      <c r="FRP32" s="605"/>
      <c r="FRQ32" s="605"/>
      <c r="FRR32" s="605"/>
      <c r="FRS32" s="605"/>
      <c r="FRT32" s="605"/>
      <c r="FRU32" s="605"/>
      <c r="FRV32" s="605"/>
      <c r="FRW32" s="605"/>
      <c r="FRX32" s="605"/>
      <c r="FRY32" s="605"/>
      <c r="FRZ32" s="605"/>
      <c r="FSA32" s="605"/>
      <c r="FSB32" s="605"/>
      <c r="FSC32" s="605"/>
      <c r="FSD32" s="605"/>
      <c r="FSE32" s="605"/>
      <c r="FSF32" s="605"/>
      <c r="FSG32" s="605"/>
      <c r="FSH32" s="605"/>
      <c r="FSI32" s="605"/>
      <c r="FSJ32" s="605"/>
      <c r="FSK32" s="605"/>
      <c r="FSL32" s="605"/>
      <c r="FSM32" s="605"/>
      <c r="FSN32" s="605"/>
      <c r="FSO32" s="605"/>
      <c r="FSP32" s="605"/>
      <c r="FSQ32" s="605"/>
      <c r="FSR32" s="605"/>
      <c r="FSS32" s="605"/>
      <c r="FST32" s="605"/>
      <c r="FSU32" s="605"/>
      <c r="FSV32" s="605"/>
      <c r="FSW32" s="605"/>
      <c r="FSX32" s="605"/>
      <c r="FSY32" s="605"/>
      <c r="FSZ32" s="605"/>
      <c r="FTA32" s="605"/>
      <c r="FTB32" s="605"/>
      <c r="FTC32" s="605"/>
      <c r="FTD32" s="605"/>
      <c r="FTE32" s="605"/>
      <c r="FTF32" s="605"/>
      <c r="FTG32" s="605"/>
      <c r="FTH32" s="605"/>
      <c r="FTI32" s="605"/>
      <c r="FTJ32" s="605"/>
      <c r="FTK32" s="605"/>
      <c r="FTL32" s="605"/>
      <c r="FTM32" s="605"/>
      <c r="FTN32" s="605"/>
      <c r="FTO32" s="605"/>
      <c r="FTP32" s="605"/>
      <c r="FTQ32" s="605"/>
      <c r="FTR32" s="605"/>
      <c r="FTS32" s="605"/>
      <c r="FTT32" s="605"/>
      <c r="FTU32" s="605"/>
      <c r="FTV32" s="605"/>
      <c r="FTW32" s="605"/>
      <c r="FTX32" s="605"/>
      <c r="FTY32" s="605"/>
      <c r="FTZ32" s="605"/>
      <c r="FUA32" s="605"/>
      <c r="FUB32" s="605"/>
      <c r="FUC32" s="605"/>
      <c r="FUD32" s="605"/>
      <c r="FUE32" s="605"/>
      <c r="FUF32" s="605"/>
      <c r="FUG32" s="605"/>
      <c r="FUH32" s="605"/>
      <c r="FUI32" s="605"/>
      <c r="FUJ32" s="605"/>
      <c r="FUK32" s="605"/>
      <c r="FUL32" s="605"/>
      <c r="FUM32" s="605"/>
      <c r="FUN32" s="605"/>
      <c r="FUO32" s="605"/>
      <c r="FUP32" s="605"/>
      <c r="FUQ32" s="605"/>
      <c r="FUR32" s="605"/>
      <c r="FUS32" s="605"/>
      <c r="FUT32" s="605"/>
      <c r="FUU32" s="605"/>
      <c r="FUV32" s="605"/>
      <c r="FUW32" s="605"/>
      <c r="FUX32" s="605"/>
      <c r="FUY32" s="605"/>
      <c r="FUZ32" s="605"/>
      <c r="FVA32" s="605"/>
      <c r="FVB32" s="605"/>
      <c r="FVC32" s="605"/>
      <c r="FVD32" s="605"/>
      <c r="FVE32" s="605"/>
      <c r="FVF32" s="605"/>
      <c r="FVG32" s="605"/>
      <c r="FVH32" s="605"/>
      <c r="FVI32" s="605"/>
      <c r="FVJ32" s="605"/>
      <c r="FVK32" s="605"/>
      <c r="FVL32" s="605"/>
      <c r="FVM32" s="605"/>
      <c r="FVN32" s="605"/>
      <c r="FVO32" s="605"/>
      <c r="FVP32" s="605"/>
      <c r="FVQ32" s="605"/>
      <c r="FVR32" s="605"/>
      <c r="FVS32" s="605"/>
      <c r="FVT32" s="605"/>
      <c r="FVU32" s="605"/>
      <c r="FVV32" s="605"/>
      <c r="FVW32" s="605"/>
      <c r="FVX32" s="605"/>
      <c r="FVY32" s="605"/>
      <c r="FVZ32" s="605"/>
      <c r="FWA32" s="605"/>
      <c r="FWB32" s="605"/>
      <c r="FWC32" s="605"/>
      <c r="FWD32" s="605"/>
      <c r="FWE32" s="605"/>
      <c r="FWF32" s="605"/>
      <c r="FWG32" s="605"/>
      <c r="FWH32" s="605"/>
      <c r="FWI32" s="605"/>
      <c r="FWJ32" s="605"/>
      <c r="FWK32" s="605"/>
      <c r="FWL32" s="605"/>
      <c r="FWM32" s="605"/>
      <c r="FWN32" s="605"/>
      <c r="FWO32" s="605"/>
      <c r="FWP32" s="605"/>
      <c r="FWQ32" s="605"/>
      <c r="FWR32" s="605"/>
      <c r="FWS32" s="605"/>
      <c r="FWT32" s="605"/>
      <c r="FWU32" s="605"/>
      <c r="FWV32" s="605"/>
      <c r="FWW32" s="605"/>
      <c r="FWX32" s="605"/>
      <c r="FWY32" s="605"/>
      <c r="FWZ32" s="605"/>
      <c r="FXA32" s="605"/>
      <c r="FXB32" s="605"/>
      <c r="FXC32" s="605"/>
      <c r="FXD32" s="605"/>
      <c r="FXE32" s="605"/>
      <c r="FXF32" s="605"/>
      <c r="FXG32" s="605"/>
      <c r="FXH32" s="605"/>
      <c r="FXI32" s="605"/>
      <c r="FXJ32" s="605"/>
      <c r="FXK32" s="605"/>
      <c r="FXL32" s="605"/>
      <c r="FXM32" s="605"/>
      <c r="FXN32" s="605"/>
      <c r="FXO32" s="605"/>
      <c r="FXP32" s="605"/>
      <c r="FXQ32" s="605"/>
      <c r="FXR32" s="605"/>
      <c r="FXS32" s="605"/>
      <c r="FXT32" s="605"/>
      <c r="FXU32" s="605"/>
      <c r="FXV32" s="605"/>
      <c r="FXW32" s="605"/>
      <c r="FXX32" s="605"/>
      <c r="FXY32" s="605"/>
      <c r="FXZ32" s="605"/>
      <c r="FYA32" s="605"/>
      <c r="FYB32" s="605"/>
      <c r="FYC32" s="605"/>
      <c r="FYD32" s="605"/>
      <c r="FYE32" s="605"/>
      <c r="FYF32" s="605"/>
      <c r="FYG32" s="605"/>
      <c r="FYH32" s="605"/>
      <c r="FYI32" s="605"/>
      <c r="FYJ32" s="605"/>
      <c r="FYK32" s="605"/>
      <c r="FYL32" s="605"/>
      <c r="FYM32" s="605"/>
      <c r="FYN32" s="605"/>
      <c r="FYO32" s="605"/>
      <c r="FYP32" s="605"/>
      <c r="FYQ32" s="605"/>
      <c r="FYR32" s="605"/>
      <c r="FYS32" s="605"/>
      <c r="FYT32" s="605"/>
      <c r="FYU32" s="605"/>
      <c r="FYV32" s="605"/>
      <c r="FYW32" s="605"/>
      <c r="FYX32" s="605"/>
      <c r="FYY32" s="605"/>
      <c r="FYZ32" s="605"/>
      <c r="FZA32" s="605"/>
      <c r="FZB32" s="605"/>
      <c r="FZC32" s="605"/>
      <c r="FZD32" s="605"/>
      <c r="FZE32" s="605"/>
      <c r="FZF32" s="605"/>
      <c r="FZG32" s="605"/>
      <c r="FZH32" s="605"/>
      <c r="FZI32" s="605"/>
      <c r="FZJ32" s="605"/>
      <c r="FZK32" s="605"/>
      <c r="FZL32" s="605"/>
      <c r="FZM32" s="605"/>
      <c r="FZN32" s="605"/>
      <c r="FZO32" s="605"/>
      <c r="FZP32" s="605"/>
      <c r="FZQ32" s="605"/>
      <c r="FZR32" s="605"/>
      <c r="FZS32" s="605"/>
      <c r="FZT32" s="605"/>
      <c r="FZU32" s="605"/>
      <c r="FZV32" s="605"/>
      <c r="FZW32" s="605"/>
      <c r="FZX32" s="605"/>
      <c r="FZY32" s="605"/>
      <c r="FZZ32" s="605"/>
      <c r="GAA32" s="605"/>
      <c r="GAB32" s="605"/>
      <c r="GAC32" s="605"/>
      <c r="GAD32" s="605"/>
      <c r="GAE32" s="605"/>
      <c r="GAF32" s="605"/>
      <c r="GAG32" s="605"/>
      <c r="GAH32" s="605"/>
      <c r="GAI32" s="605"/>
      <c r="GAJ32" s="605"/>
      <c r="GAK32" s="605"/>
      <c r="GAL32" s="605"/>
      <c r="GAM32" s="605"/>
      <c r="GAN32" s="605"/>
      <c r="GAO32" s="605"/>
      <c r="GAP32" s="605"/>
      <c r="GAQ32" s="605"/>
      <c r="GAR32" s="605"/>
      <c r="GAS32" s="605"/>
      <c r="GAT32" s="605"/>
      <c r="GAU32" s="605"/>
      <c r="GAV32" s="605"/>
      <c r="GAW32" s="605"/>
      <c r="GAX32" s="605"/>
      <c r="GAY32" s="605"/>
      <c r="GAZ32" s="605"/>
      <c r="GBA32" s="605"/>
      <c r="GBB32" s="605"/>
      <c r="GBC32" s="605"/>
      <c r="GBD32" s="605"/>
      <c r="GBE32" s="605"/>
      <c r="GBF32" s="605"/>
      <c r="GBG32" s="605"/>
      <c r="GBH32" s="605"/>
      <c r="GBI32" s="605"/>
      <c r="GBJ32" s="605"/>
      <c r="GBK32" s="605"/>
      <c r="GBL32" s="605"/>
      <c r="GBM32" s="605"/>
      <c r="GBN32" s="605"/>
      <c r="GBO32" s="605"/>
      <c r="GBP32" s="605"/>
      <c r="GBQ32" s="605"/>
      <c r="GBR32" s="605"/>
      <c r="GBS32" s="605"/>
      <c r="GBT32" s="605"/>
      <c r="GBU32" s="605"/>
      <c r="GBV32" s="605"/>
      <c r="GBW32" s="605"/>
      <c r="GBX32" s="605"/>
      <c r="GBY32" s="605"/>
      <c r="GBZ32" s="605"/>
      <c r="GCA32" s="605"/>
      <c r="GCB32" s="605"/>
      <c r="GCC32" s="605"/>
      <c r="GCD32" s="605"/>
      <c r="GCE32" s="605"/>
      <c r="GCF32" s="605"/>
      <c r="GCG32" s="605"/>
      <c r="GCH32" s="605"/>
      <c r="GCI32" s="605"/>
      <c r="GCJ32" s="605"/>
      <c r="GCK32" s="605"/>
      <c r="GCL32" s="605"/>
      <c r="GCM32" s="605"/>
      <c r="GCN32" s="605"/>
      <c r="GCO32" s="605"/>
      <c r="GCP32" s="605"/>
      <c r="GCQ32" s="605"/>
      <c r="GCR32" s="605"/>
      <c r="GCS32" s="605"/>
      <c r="GCT32" s="605"/>
      <c r="GCU32" s="605"/>
      <c r="GCV32" s="605"/>
      <c r="GCW32" s="605"/>
      <c r="GCX32" s="605"/>
      <c r="GCY32" s="605"/>
      <c r="GCZ32" s="605"/>
      <c r="GDA32" s="605"/>
      <c r="GDB32" s="605"/>
      <c r="GDC32" s="605"/>
      <c r="GDD32" s="605"/>
      <c r="GDE32" s="605"/>
      <c r="GDF32" s="605"/>
      <c r="GDG32" s="605"/>
      <c r="GDH32" s="605"/>
      <c r="GDI32" s="605"/>
      <c r="GDJ32" s="605"/>
      <c r="GDK32" s="605"/>
      <c r="GDL32" s="605"/>
      <c r="GDM32" s="605"/>
      <c r="GDN32" s="605"/>
      <c r="GDO32" s="605"/>
      <c r="GDP32" s="605"/>
      <c r="GDQ32" s="605"/>
      <c r="GDR32" s="605"/>
      <c r="GDS32" s="605"/>
      <c r="GDT32" s="605"/>
      <c r="GDU32" s="605"/>
      <c r="GDV32" s="605"/>
      <c r="GDW32" s="605"/>
      <c r="GDX32" s="605"/>
      <c r="GDY32" s="605"/>
      <c r="GDZ32" s="605"/>
      <c r="GEA32" s="605"/>
      <c r="GEB32" s="605"/>
      <c r="GEC32" s="605"/>
      <c r="GED32" s="605"/>
      <c r="GEE32" s="605"/>
      <c r="GEF32" s="605"/>
      <c r="GEG32" s="605"/>
      <c r="GEH32" s="605"/>
      <c r="GEI32" s="605"/>
      <c r="GEJ32" s="605"/>
      <c r="GEK32" s="605"/>
      <c r="GEL32" s="605"/>
      <c r="GEM32" s="605"/>
      <c r="GEN32" s="605"/>
      <c r="GEO32" s="605"/>
      <c r="GEP32" s="605"/>
      <c r="GEQ32" s="605"/>
      <c r="GER32" s="605"/>
      <c r="GES32" s="605"/>
      <c r="GET32" s="605"/>
      <c r="GEU32" s="605"/>
      <c r="GEV32" s="605"/>
      <c r="GEW32" s="605"/>
      <c r="GEX32" s="605"/>
      <c r="GEY32" s="605"/>
      <c r="GEZ32" s="605"/>
      <c r="GFA32" s="605"/>
      <c r="GFB32" s="605"/>
      <c r="GFC32" s="605"/>
      <c r="GFD32" s="605"/>
      <c r="GFE32" s="605"/>
      <c r="GFF32" s="605"/>
      <c r="GFG32" s="605"/>
      <c r="GFH32" s="605"/>
      <c r="GFI32" s="605"/>
      <c r="GFJ32" s="605"/>
      <c r="GFK32" s="605"/>
      <c r="GFL32" s="605"/>
      <c r="GFM32" s="605"/>
      <c r="GFN32" s="605"/>
      <c r="GFO32" s="605"/>
      <c r="GFP32" s="605"/>
      <c r="GFQ32" s="605"/>
      <c r="GFR32" s="605"/>
      <c r="GFS32" s="605"/>
      <c r="GFT32" s="605"/>
      <c r="GFU32" s="605"/>
      <c r="GFV32" s="605"/>
      <c r="GFW32" s="605"/>
      <c r="GFX32" s="605"/>
      <c r="GFY32" s="605"/>
      <c r="GFZ32" s="605"/>
      <c r="GGA32" s="605"/>
      <c r="GGB32" s="605"/>
      <c r="GGC32" s="605"/>
      <c r="GGD32" s="605"/>
      <c r="GGE32" s="605"/>
      <c r="GGF32" s="605"/>
      <c r="GGG32" s="605"/>
      <c r="GGH32" s="605"/>
      <c r="GGI32" s="605"/>
      <c r="GGJ32" s="605"/>
      <c r="GGK32" s="605"/>
      <c r="GGL32" s="605"/>
      <c r="GGM32" s="605"/>
      <c r="GGN32" s="605"/>
      <c r="GGO32" s="605"/>
      <c r="GGP32" s="605"/>
      <c r="GGQ32" s="605"/>
      <c r="GGR32" s="605"/>
      <c r="GGS32" s="605"/>
      <c r="GGT32" s="605"/>
      <c r="GGU32" s="605"/>
      <c r="GGV32" s="605"/>
      <c r="GGW32" s="605"/>
      <c r="GGX32" s="605"/>
      <c r="GGY32" s="605"/>
      <c r="GGZ32" s="605"/>
      <c r="GHA32" s="605"/>
      <c r="GHB32" s="605"/>
      <c r="GHC32" s="605"/>
      <c r="GHD32" s="605"/>
      <c r="GHE32" s="605"/>
      <c r="GHF32" s="605"/>
      <c r="GHG32" s="605"/>
      <c r="GHH32" s="605"/>
      <c r="GHI32" s="605"/>
      <c r="GHJ32" s="605"/>
      <c r="GHK32" s="605"/>
      <c r="GHL32" s="605"/>
      <c r="GHM32" s="605"/>
      <c r="GHN32" s="605"/>
      <c r="GHO32" s="605"/>
      <c r="GHP32" s="605"/>
      <c r="GHQ32" s="605"/>
      <c r="GHR32" s="605"/>
      <c r="GHS32" s="605"/>
      <c r="GHT32" s="605"/>
      <c r="GHU32" s="605"/>
      <c r="GHV32" s="605"/>
      <c r="GHW32" s="605"/>
      <c r="GHX32" s="605"/>
      <c r="GHY32" s="605"/>
      <c r="GHZ32" s="605"/>
      <c r="GIA32" s="605"/>
      <c r="GIB32" s="605"/>
      <c r="GIC32" s="605"/>
      <c r="GID32" s="605"/>
      <c r="GIE32" s="605"/>
      <c r="GIF32" s="605"/>
      <c r="GIG32" s="605"/>
      <c r="GIH32" s="605"/>
      <c r="GII32" s="605"/>
      <c r="GIJ32" s="605"/>
      <c r="GIK32" s="605"/>
      <c r="GIL32" s="605"/>
      <c r="GIM32" s="605"/>
      <c r="GIN32" s="605"/>
      <c r="GIO32" s="605"/>
      <c r="GIP32" s="605"/>
      <c r="GIQ32" s="605"/>
      <c r="GIR32" s="605"/>
      <c r="GIS32" s="605"/>
      <c r="GIT32" s="605"/>
      <c r="GIU32" s="605"/>
      <c r="GIV32" s="605"/>
      <c r="GIW32" s="605"/>
      <c r="GIX32" s="605"/>
      <c r="GIY32" s="605"/>
      <c r="GIZ32" s="605"/>
      <c r="GJA32" s="605"/>
      <c r="GJB32" s="605"/>
      <c r="GJC32" s="605"/>
      <c r="GJD32" s="605"/>
      <c r="GJE32" s="605"/>
      <c r="GJF32" s="605"/>
      <c r="GJG32" s="605"/>
      <c r="GJH32" s="605"/>
      <c r="GJI32" s="605"/>
      <c r="GJJ32" s="605"/>
      <c r="GJK32" s="605"/>
      <c r="GJL32" s="605"/>
      <c r="GJM32" s="605"/>
      <c r="GJN32" s="605"/>
      <c r="GJO32" s="605"/>
      <c r="GJP32" s="605"/>
      <c r="GJQ32" s="605"/>
      <c r="GJR32" s="605"/>
      <c r="GJS32" s="605"/>
      <c r="GJT32" s="605"/>
      <c r="GJU32" s="605"/>
      <c r="GJV32" s="605"/>
      <c r="GJW32" s="605"/>
      <c r="GJX32" s="605"/>
      <c r="GJY32" s="605"/>
      <c r="GJZ32" s="605"/>
      <c r="GKA32" s="605"/>
      <c r="GKB32" s="605"/>
      <c r="GKC32" s="605"/>
      <c r="GKD32" s="605"/>
      <c r="GKE32" s="605"/>
      <c r="GKF32" s="605"/>
      <c r="GKG32" s="605"/>
      <c r="GKH32" s="605"/>
      <c r="GKI32" s="605"/>
      <c r="GKJ32" s="605"/>
      <c r="GKK32" s="605"/>
      <c r="GKL32" s="605"/>
      <c r="GKM32" s="605"/>
      <c r="GKN32" s="605"/>
      <c r="GKO32" s="605"/>
      <c r="GKP32" s="605"/>
      <c r="GKQ32" s="605"/>
      <c r="GKR32" s="605"/>
      <c r="GKS32" s="605"/>
      <c r="GKT32" s="605"/>
      <c r="GKU32" s="605"/>
      <c r="GKV32" s="605"/>
      <c r="GKW32" s="605"/>
      <c r="GKX32" s="605"/>
      <c r="GKY32" s="605"/>
      <c r="GKZ32" s="605"/>
      <c r="GLA32" s="605"/>
      <c r="GLB32" s="605"/>
      <c r="GLC32" s="605"/>
      <c r="GLD32" s="605"/>
      <c r="GLE32" s="605"/>
      <c r="GLF32" s="605"/>
      <c r="GLG32" s="605"/>
      <c r="GLH32" s="605"/>
      <c r="GLI32" s="605"/>
      <c r="GLJ32" s="605"/>
      <c r="GLK32" s="605"/>
      <c r="GLL32" s="605"/>
      <c r="GLM32" s="605"/>
      <c r="GLN32" s="605"/>
      <c r="GLO32" s="605"/>
      <c r="GLP32" s="605"/>
      <c r="GLQ32" s="605"/>
      <c r="GLR32" s="605"/>
      <c r="GLS32" s="605"/>
      <c r="GLT32" s="605"/>
      <c r="GLU32" s="605"/>
      <c r="GLV32" s="605"/>
      <c r="GLW32" s="605"/>
      <c r="GLX32" s="605"/>
      <c r="GLY32" s="605"/>
      <c r="GLZ32" s="605"/>
      <c r="GMA32" s="605"/>
      <c r="GMB32" s="605"/>
      <c r="GMC32" s="605"/>
      <c r="GMD32" s="605"/>
      <c r="GME32" s="605"/>
      <c r="GMF32" s="605"/>
      <c r="GMG32" s="605"/>
      <c r="GMH32" s="605"/>
      <c r="GMI32" s="605"/>
      <c r="GMJ32" s="605"/>
      <c r="GMK32" s="605"/>
      <c r="GML32" s="605"/>
      <c r="GMM32" s="605"/>
      <c r="GMN32" s="605"/>
      <c r="GMO32" s="605"/>
      <c r="GMP32" s="605"/>
      <c r="GMQ32" s="605"/>
      <c r="GMR32" s="605"/>
      <c r="GMS32" s="605"/>
      <c r="GMT32" s="605"/>
      <c r="GMU32" s="605"/>
      <c r="GMV32" s="605"/>
      <c r="GMW32" s="605"/>
      <c r="GMX32" s="605"/>
      <c r="GMY32" s="605"/>
      <c r="GMZ32" s="605"/>
      <c r="GNA32" s="605"/>
      <c r="GNB32" s="605"/>
      <c r="GNC32" s="605"/>
      <c r="GND32" s="605"/>
      <c r="GNE32" s="605"/>
      <c r="GNF32" s="605"/>
      <c r="GNG32" s="605"/>
      <c r="GNH32" s="605"/>
      <c r="GNI32" s="605"/>
      <c r="GNJ32" s="605"/>
      <c r="GNK32" s="605"/>
      <c r="GNL32" s="605"/>
      <c r="GNM32" s="605"/>
      <c r="GNN32" s="605"/>
      <c r="GNO32" s="605"/>
      <c r="GNP32" s="605"/>
      <c r="GNQ32" s="605"/>
      <c r="GNR32" s="605"/>
      <c r="GNS32" s="605"/>
      <c r="GNT32" s="605"/>
      <c r="GNU32" s="605"/>
      <c r="GNV32" s="605"/>
      <c r="GNW32" s="605"/>
      <c r="GNX32" s="605"/>
      <c r="GNY32" s="605"/>
      <c r="GNZ32" s="605"/>
      <c r="GOA32" s="605"/>
      <c r="GOB32" s="605"/>
      <c r="GOC32" s="605"/>
      <c r="GOD32" s="605"/>
      <c r="GOE32" s="605"/>
      <c r="GOF32" s="605"/>
      <c r="GOG32" s="605"/>
      <c r="GOH32" s="605"/>
      <c r="GOI32" s="605"/>
      <c r="GOJ32" s="605"/>
      <c r="GOK32" s="605"/>
      <c r="GOL32" s="605"/>
      <c r="GOM32" s="605"/>
      <c r="GON32" s="605"/>
      <c r="GOO32" s="605"/>
      <c r="GOP32" s="605"/>
      <c r="GOQ32" s="605"/>
      <c r="GOR32" s="605"/>
      <c r="GOS32" s="605"/>
      <c r="GOT32" s="605"/>
      <c r="GOU32" s="605"/>
      <c r="GOV32" s="605"/>
      <c r="GOW32" s="605"/>
      <c r="GOX32" s="605"/>
      <c r="GOY32" s="605"/>
      <c r="GOZ32" s="605"/>
      <c r="GPA32" s="605"/>
      <c r="GPB32" s="605"/>
      <c r="GPC32" s="605"/>
      <c r="GPD32" s="605"/>
      <c r="GPE32" s="605"/>
      <c r="GPF32" s="605"/>
      <c r="GPG32" s="605"/>
      <c r="GPH32" s="605"/>
      <c r="GPI32" s="605"/>
      <c r="GPJ32" s="605"/>
      <c r="GPK32" s="605"/>
      <c r="GPL32" s="605"/>
      <c r="GPM32" s="605"/>
      <c r="GPN32" s="605"/>
      <c r="GPO32" s="605"/>
      <c r="GPP32" s="605"/>
      <c r="GPQ32" s="605"/>
      <c r="GPR32" s="605"/>
      <c r="GPS32" s="605"/>
      <c r="GPT32" s="605"/>
      <c r="GPU32" s="605"/>
      <c r="GPV32" s="605"/>
      <c r="GPW32" s="605"/>
      <c r="GPX32" s="605"/>
      <c r="GPY32" s="605"/>
      <c r="GPZ32" s="605"/>
      <c r="GQA32" s="605"/>
      <c r="GQB32" s="605"/>
      <c r="GQC32" s="605"/>
      <c r="GQD32" s="605"/>
      <c r="GQE32" s="605"/>
      <c r="GQF32" s="605"/>
      <c r="GQG32" s="605"/>
      <c r="GQH32" s="605"/>
      <c r="GQI32" s="605"/>
      <c r="GQJ32" s="605"/>
      <c r="GQK32" s="605"/>
      <c r="GQL32" s="605"/>
      <c r="GQM32" s="605"/>
      <c r="GQN32" s="605"/>
      <c r="GQO32" s="605"/>
      <c r="GQP32" s="605"/>
      <c r="GQQ32" s="605"/>
      <c r="GQR32" s="605"/>
      <c r="GQS32" s="605"/>
      <c r="GQT32" s="605"/>
      <c r="GQU32" s="605"/>
      <c r="GQV32" s="605"/>
      <c r="GQW32" s="605"/>
      <c r="GQX32" s="605"/>
      <c r="GQY32" s="605"/>
      <c r="GQZ32" s="605"/>
      <c r="GRA32" s="605"/>
      <c r="GRB32" s="605"/>
      <c r="GRC32" s="605"/>
      <c r="GRD32" s="605"/>
      <c r="GRE32" s="605"/>
      <c r="GRF32" s="605"/>
      <c r="GRG32" s="605"/>
      <c r="GRH32" s="605"/>
      <c r="GRI32" s="605"/>
      <c r="GRJ32" s="605"/>
      <c r="GRK32" s="605"/>
      <c r="GRL32" s="605"/>
      <c r="GRM32" s="605"/>
      <c r="GRN32" s="605"/>
      <c r="GRO32" s="605"/>
      <c r="GRP32" s="605"/>
      <c r="GRQ32" s="605"/>
      <c r="GRR32" s="605"/>
      <c r="GRS32" s="605"/>
      <c r="GRT32" s="605"/>
      <c r="GRU32" s="605"/>
      <c r="GRV32" s="605"/>
      <c r="GRW32" s="605"/>
      <c r="GRX32" s="605"/>
      <c r="GRY32" s="605"/>
      <c r="GRZ32" s="605"/>
      <c r="GSA32" s="605"/>
      <c r="GSB32" s="605"/>
      <c r="GSC32" s="605"/>
      <c r="GSD32" s="605"/>
      <c r="GSE32" s="605"/>
      <c r="GSF32" s="605"/>
      <c r="GSG32" s="605"/>
      <c r="GSH32" s="605"/>
      <c r="GSI32" s="605"/>
      <c r="GSJ32" s="605"/>
      <c r="GSK32" s="605"/>
      <c r="GSL32" s="605"/>
      <c r="GSM32" s="605"/>
      <c r="GSN32" s="605"/>
      <c r="GSO32" s="605"/>
      <c r="GSP32" s="605"/>
      <c r="GSQ32" s="605"/>
      <c r="GSR32" s="605"/>
      <c r="GSS32" s="605"/>
      <c r="GST32" s="605"/>
      <c r="GSU32" s="605"/>
      <c r="GSV32" s="605"/>
      <c r="GSW32" s="605"/>
      <c r="GSX32" s="605"/>
      <c r="GSY32" s="605"/>
      <c r="GSZ32" s="605"/>
      <c r="GTA32" s="605"/>
      <c r="GTB32" s="605"/>
      <c r="GTC32" s="605"/>
      <c r="GTD32" s="605"/>
      <c r="GTE32" s="605"/>
      <c r="GTF32" s="605"/>
      <c r="GTG32" s="605"/>
      <c r="GTH32" s="605"/>
      <c r="GTI32" s="605"/>
      <c r="GTJ32" s="605"/>
      <c r="GTK32" s="605"/>
      <c r="GTL32" s="605"/>
      <c r="GTM32" s="605"/>
      <c r="GTN32" s="605"/>
      <c r="GTO32" s="605"/>
      <c r="GTP32" s="605"/>
      <c r="GTQ32" s="605"/>
      <c r="GTR32" s="605"/>
      <c r="GTS32" s="605"/>
      <c r="GTT32" s="605"/>
      <c r="GTU32" s="605"/>
      <c r="GTV32" s="605"/>
      <c r="GTW32" s="605"/>
      <c r="GTX32" s="605"/>
      <c r="GTY32" s="605"/>
      <c r="GTZ32" s="605"/>
      <c r="GUA32" s="605"/>
      <c r="GUB32" s="605"/>
      <c r="GUC32" s="605"/>
      <c r="GUD32" s="605"/>
      <c r="GUE32" s="605"/>
      <c r="GUF32" s="605"/>
      <c r="GUG32" s="605"/>
      <c r="GUH32" s="605"/>
      <c r="GUI32" s="605"/>
      <c r="GUJ32" s="605"/>
      <c r="GUK32" s="605"/>
      <c r="GUL32" s="605"/>
      <c r="GUM32" s="605"/>
      <c r="GUN32" s="605"/>
      <c r="GUO32" s="605"/>
      <c r="GUP32" s="605"/>
      <c r="GUQ32" s="605"/>
      <c r="GUR32" s="605"/>
      <c r="GUS32" s="605"/>
      <c r="GUT32" s="605"/>
      <c r="GUU32" s="605"/>
      <c r="GUV32" s="605"/>
      <c r="GUW32" s="605"/>
      <c r="GUX32" s="605"/>
      <c r="GUY32" s="605"/>
      <c r="GUZ32" s="605"/>
      <c r="GVA32" s="605"/>
      <c r="GVB32" s="605"/>
      <c r="GVC32" s="605"/>
      <c r="GVD32" s="605"/>
      <c r="GVE32" s="605"/>
      <c r="GVF32" s="605"/>
      <c r="GVG32" s="605"/>
      <c r="GVH32" s="605"/>
      <c r="GVI32" s="605"/>
      <c r="GVJ32" s="605"/>
      <c r="GVK32" s="605"/>
      <c r="GVL32" s="605"/>
      <c r="GVM32" s="605"/>
      <c r="GVN32" s="605"/>
      <c r="GVO32" s="605"/>
      <c r="GVP32" s="605"/>
      <c r="GVQ32" s="605"/>
      <c r="GVR32" s="605"/>
      <c r="GVS32" s="605"/>
      <c r="GVT32" s="605"/>
      <c r="GVU32" s="605"/>
      <c r="GVV32" s="605"/>
      <c r="GVW32" s="605"/>
      <c r="GVX32" s="605"/>
      <c r="GVY32" s="605"/>
      <c r="GVZ32" s="605"/>
      <c r="GWA32" s="605"/>
      <c r="GWB32" s="605"/>
      <c r="GWC32" s="605"/>
      <c r="GWD32" s="605"/>
      <c r="GWE32" s="605"/>
      <c r="GWF32" s="605"/>
      <c r="GWG32" s="605"/>
      <c r="GWH32" s="605"/>
      <c r="GWI32" s="605"/>
      <c r="GWJ32" s="605"/>
      <c r="GWK32" s="605"/>
      <c r="GWL32" s="605"/>
      <c r="GWM32" s="605"/>
      <c r="GWN32" s="605"/>
      <c r="GWO32" s="605"/>
      <c r="GWP32" s="605"/>
      <c r="GWQ32" s="605"/>
      <c r="GWR32" s="605"/>
      <c r="GWS32" s="605"/>
      <c r="GWT32" s="605"/>
      <c r="GWU32" s="605"/>
      <c r="GWV32" s="605"/>
      <c r="GWW32" s="605"/>
      <c r="GWX32" s="605"/>
      <c r="GWY32" s="605"/>
      <c r="GWZ32" s="605"/>
      <c r="GXA32" s="605"/>
      <c r="GXB32" s="605"/>
      <c r="GXC32" s="605"/>
      <c r="GXD32" s="605"/>
      <c r="GXE32" s="605"/>
      <c r="GXF32" s="605"/>
      <c r="GXG32" s="605"/>
      <c r="GXH32" s="605"/>
      <c r="GXI32" s="605"/>
      <c r="GXJ32" s="605"/>
      <c r="GXK32" s="605"/>
      <c r="GXL32" s="605"/>
      <c r="GXM32" s="605"/>
      <c r="GXN32" s="605"/>
      <c r="GXO32" s="605"/>
      <c r="GXP32" s="605"/>
      <c r="GXQ32" s="605"/>
      <c r="GXR32" s="605"/>
      <c r="GXS32" s="605"/>
      <c r="GXT32" s="605"/>
      <c r="GXU32" s="605"/>
      <c r="GXV32" s="605"/>
      <c r="GXW32" s="605"/>
      <c r="GXX32" s="605"/>
      <c r="GXY32" s="605"/>
      <c r="GXZ32" s="605"/>
      <c r="GYA32" s="605"/>
      <c r="GYB32" s="605"/>
      <c r="GYC32" s="605"/>
      <c r="GYD32" s="605"/>
      <c r="GYE32" s="605"/>
      <c r="GYF32" s="605"/>
      <c r="GYG32" s="605"/>
      <c r="GYH32" s="605"/>
      <c r="GYI32" s="605"/>
      <c r="GYJ32" s="605"/>
      <c r="GYK32" s="605"/>
      <c r="GYL32" s="605"/>
      <c r="GYM32" s="605"/>
      <c r="GYN32" s="605"/>
      <c r="GYO32" s="605"/>
      <c r="GYP32" s="605"/>
      <c r="GYQ32" s="605"/>
      <c r="GYR32" s="605"/>
      <c r="GYS32" s="605"/>
      <c r="GYT32" s="605"/>
      <c r="GYU32" s="605"/>
      <c r="GYV32" s="605"/>
      <c r="GYW32" s="605"/>
      <c r="GYX32" s="605"/>
      <c r="GYY32" s="605"/>
      <c r="GYZ32" s="605"/>
      <c r="GZA32" s="605"/>
      <c r="GZB32" s="605"/>
      <c r="GZC32" s="605"/>
      <c r="GZD32" s="605"/>
      <c r="GZE32" s="605"/>
      <c r="GZF32" s="605"/>
      <c r="GZG32" s="605"/>
      <c r="GZH32" s="605"/>
      <c r="GZI32" s="605"/>
      <c r="GZJ32" s="605"/>
      <c r="GZK32" s="605"/>
      <c r="GZL32" s="605"/>
      <c r="GZM32" s="605"/>
      <c r="GZN32" s="605"/>
      <c r="GZO32" s="605"/>
      <c r="GZP32" s="605"/>
      <c r="GZQ32" s="605"/>
      <c r="GZR32" s="605"/>
      <c r="GZS32" s="605"/>
      <c r="GZT32" s="605"/>
      <c r="GZU32" s="605"/>
      <c r="GZV32" s="605"/>
      <c r="GZW32" s="605"/>
      <c r="GZX32" s="605"/>
      <c r="GZY32" s="605"/>
      <c r="GZZ32" s="605"/>
      <c r="HAA32" s="605"/>
      <c r="HAB32" s="605"/>
      <c r="HAC32" s="605"/>
      <c r="HAD32" s="605"/>
      <c r="HAE32" s="605"/>
      <c r="HAF32" s="605"/>
      <c r="HAG32" s="605"/>
      <c r="HAH32" s="605"/>
      <c r="HAI32" s="605"/>
      <c r="HAJ32" s="605"/>
      <c r="HAK32" s="605"/>
      <c r="HAL32" s="605"/>
      <c r="HAM32" s="605"/>
      <c r="HAN32" s="605"/>
      <c r="HAO32" s="605"/>
      <c r="HAP32" s="605"/>
      <c r="HAQ32" s="605"/>
      <c r="HAR32" s="605"/>
      <c r="HAS32" s="605"/>
      <c r="HAT32" s="605"/>
      <c r="HAU32" s="605"/>
      <c r="HAV32" s="605"/>
      <c r="HAW32" s="605"/>
      <c r="HAX32" s="605"/>
      <c r="HAY32" s="605"/>
      <c r="HAZ32" s="605"/>
      <c r="HBA32" s="605"/>
      <c r="HBB32" s="605"/>
      <c r="HBC32" s="605"/>
      <c r="HBD32" s="605"/>
      <c r="HBE32" s="605"/>
      <c r="HBF32" s="605"/>
      <c r="HBG32" s="605"/>
      <c r="HBH32" s="605"/>
      <c r="HBI32" s="605"/>
      <c r="HBJ32" s="605"/>
      <c r="HBK32" s="605"/>
      <c r="HBL32" s="605"/>
      <c r="HBM32" s="605"/>
      <c r="HBN32" s="605"/>
      <c r="HBO32" s="605"/>
      <c r="HBP32" s="605"/>
      <c r="HBQ32" s="605"/>
      <c r="HBR32" s="605"/>
      <c r="HBS32" s="605"/>
      <c r="HBT32" s="605"/>
      <c r="HBU32" s="605"/>
      <c r="HBV32" s="605"/>
      <c r="HBW32" s="605"/>
      <c r="HBX32" s="605"/>
      <c r="HBY32" s="605"/>
      <c r="HBZ32" s="605"/>
      <c r="HCA32" s="605"/>
      <c r="HCB32" s="605"/>
      <c r="HCC32" s="605"/>
      <c r="HCD32" s="605"/>
      <c r="HCE32" s="605"/>
      <c r="HCF32" s="605"/>
      <c r="HCG32" s="605"/>
      <c r="HCH32" s="605"/>
      <c r="HCI32" s="605"/>
      <c r="HCJ32" s="605"/>
      <c r="HCK32" s="605"/>
      <c r="HCL32" s="605"/>
      <c r="HCM32" s="605"/>
      <c r="HCN32" s="605"/>
      <c r="HCO32" s="605"/>
      <c r="HCP32" s="605"/>
      <c r="HCQ32" s="605"/>
      <c r="HCR32" s="605"/>
      <c r="HCS32" s="605"/>
      <c r="HCT32" s="605"/>
      <c r="HCU32" s="605"/>
      <c r="HCV32" s="605"/>
      <c r="HCW32" s="605"/>
      <c r="HCX32" s="605"/>
      <c r="HCY32" s="605"/>
      <c r="HCZ32" s="605"/>
      <c r="HDA32" s="605"/>
      <c r="HDB32" s="605"/>
      <c r="HDC32" s="605"/>
      <c r="HDD32" s="605"/>
      <c r="HDE32" s="605"/>
      <c r="HDF32" s="605"/>
      <c r="HDG32" s="605"/>
      <c r="HDH32" s="605"/>
      <c r="HDI32" s="605"/>
      <c r="HDJ32" s="605"/>
      <c r="HDK32" s="605"/>
      <c r="HDL32" s="605"/>
      <c r="HDM32" s="605"/>
      <c r="HDN32" s="605"/>
      <c r="HDO32" s="605"/>
      <c r="HDP32" s="605"/>
      <c r="HDQ32" s="605"/>
      <c r="HDR32" s="605"/>
      <c r="HDS32" s="605"/>
      <c r="HDT32" s="605"/>
      <c r="HDU32" s="605"/>
      <c r="HDV32" s="605"/>
      <c r="HDW32" s="605"/>
      <c r="HDX32" s="605"/>
      <c r="HDY32" s="605"/>
      <c r="HDZ32" s="605"/>
      <c r="HEA32" s="605"/>
      <c r="HEB32" s="605"/>
      <c r="HEC32" s="605"/>
      <c r="HED32" s="605"/>
      <c r="HEE32" s="605"/>
      <c r="HEF32" s="605"/>
      <c r="HEG32" s="605"/>
      <c r="HEH32" s="605"/>
      <c r="HEI32" s="605"/>
      <c r="HEJ32" s="605"/>
      <c r="HEK32" s="605"/>
      <c r="HEL32" s="605"/>
      <c r="HEM32" s="605"/>
      <c r="HEN32" s="605"/>
      <c r="HEO32" s="605"/>
      <c r="HEP32" s="605"/>
      <c r="HEQ32" s="605"/>
      <c r="HER32" s="605"/>
      <c r="HES32" s="605"/>
      <c r="HET32" s="605"/>
      <c r="HEU32" s="605"/>
      <c r="HEV32" s="605"/>
      <c r="HEW32" s="605"/>
      <c r="HEX32" s="605"/>
      <c r="HEY32" s="605"/>
      <c r="HEZ32" s="605"/>
      <c r="HFA32" s="605"/>
      <c r="HFB32" s="605"/>
      <c r="HFC32" s="605"/>
      <c r="HFD32" s="605"/>
      <c r="HFE32" s="605"/>
      <c r="HFF32" s="605"/>
      <c r="HFG32" s="605"/>
      <c r="HFH32" s="605"/>
      <c r="HFI32" s="605"/>
      <c r="HFJ32" s="605"/>
      <c r="HFK32" s="605"/>
      <c r="HFL32" s="605"/>
      <c r="HFM32" s="605"/>
      <c r="HFN32" s="605"/>
      <c r="HFO32" s="605"/>
      <c r="HFP32" s="605"/>
      <c r="HFQ32" s="605"/>
      <c r="HFR32" s="605"/>
      <c r="HFS32" s="605"/>
      <c r="HFT32" s="605"/>
      <c r="HFU32" s="605"/>
      <c r="HFV32" s="605"/>
      <c r="HFW32" s="605"/>
      <c r="HFX32" s="605"/>
      <c r="HFY32" s="605"/>
      <c r="HFZ32" s="605"/>
      <c r="HGA32" s="605"/>
      <c r="HGB32" s="605"/>
      <c r="HGC32" s="605"/>
      <c r="HGD32" s="605"/>
      <c r="HGE32" s="605"/>
      <c r="HGF32" s="605"/>
      <c r="HGG32" s="605"/>
      <c r="HGH32" s="605"/>
      <c r="HGI32" s="605"/>
      <c r="HGJ32" s="605"/>
      <c r="HGK32" s="605"/>
      <c r="HGL32" s="605"/>
      <c r="HGM32" s="605"/>
      <c r="HGN32" s="605"/>
      <c r="HGO32" s="605"/>
      <c r="HGP32" s="605"/>
      <c r="HGQ32" s="605"/>
      <c r="HGR32" s="605"/>
      <c r="HGS32" s="605"/>
      <c r="HGT32" s="605"/>
      <c r="HGU32" s="605"/>
      <c r="HGV32" s="605"/>
      <c r="HGW32" s="605"/>
      <c r="HGX32" s="605"/>
      <c r="HGY32" s="605"/>
      <c r="HGZ32" s="605"/>
      <c r="HHA32" s="605"/>
      <c r="HHB32" s="605"/>
      <c r="HHC32" s="605"/>
      <c r="HHD32" s="605"/>
      <c r="HHE32" s="605"/>
      <c r="HHF32" s="605"/>
      <c r="HHG32" s="605"/>
      <c r="HHH32" s="605"/>
      <c r="HHI32" s="605"/>
      <c r="HHJ32" s="605"/>
      <c r="HHK32" s="605"/>
      <c r="HHL32" s="605"/>
      <c r="HHM32" s="605"/>
      <c r="HHN32" s="605"/>
      <c r="HHO32" s="605"/>
      <c r="HHP32" s="605"/>
      <c r="HHQ32" s="605"/>
      <c r="HHR32" s="605"/>
      <c r="HHS32" s="605"/>
      <c r="HHT32" s="605"/>
      <c r="HHU32" s="605"/>
      <c r="HHV32" s="605"/>
      <c r="HHW32" s="605"/>
      <c r="HHX32" s="605"/>
      <c r="HHY32" s="605"/>
      <c r="HHZ32" s="605"/>
      <c r="HIA32" s="605"/>
      <c r="HIB32" s="605"/>
      <c r="HIC32" s="605"/>
      <c r="HID32" s="605"/>
      <c r="HIE32" s="605"/>
      <c r="HIF32" s="605"/>
      <c r="HIG32" s="605"/>
      <c r="HIH32" s="605"/>
      <c r="HII32" s="605"/>
      <c r="HIJ32" s="605"/>
      <c r="HIK32" s="605"/>
      <c r="HIL32" s="605"/>
      <c r="HIM32" s="605"/>
      <c r="HIN32" s="605"/>
      <c r="HIO32" s="605"/>
      <c r="HIP32" s="605"/>
      <c r="HIQ32" s="605"/>
      <c r="HIR32" s="605"/>
      <c r="HIS32" s="605"/>
      <c r="HIT32" s="605"/>
      <c r="HIU32" s="605"/>
      <c r="HIV32" s="605"/>
      <c r="HIW32" s="605"/>
      <c r="HIX32" s="605"/>
      <c r="HIY32" s="605"/>
      <c r="HIZ32" s="605"/>
      <c r="HJA32" s="605"/>
      <c r="HJB32" s="605"/>
      <c r="HJC32" s="605"/>
      <c r="HJD32" s="605"/>
      <c r="HJE32" s="605"/>
      <c r="HJF32" s="605"/>
      <c r="HJG32" s="605"/>
      <c r="HJH32" s="605"/>
      <c r="HJI32" s="605"/>
      <c r="HJJ32" s="605"/>
      <c r="HJK32" s="605"/>
      <c r="HJL32" s="605"/>
      <c r="HJM32" s="605"/>
      <c r="HJN32" s="605"/>
      <c r="HJO32" s="605"/>
      <c r="HJP32" s="605"/>
      <c r="HJQ32" s="605"/>
      <c r="HJR32" s="605"/>
      <c r="HJS32" s="605"/>
      <c r="HJT32" s="605"/>
      <c r="HJU32" s="605"/>
      <c r="HJV32" s="605"/>
      <c r="HJW32" s="605"/>
      <c r="HJX32" s="605"/>
      <c r="HJY32" s="605"/>
      <c r="HJZ32" s="605"/>
      <c r="HKA32" s="605"/>
      <c r="HKB32" s="605"/>
      <c r="HKC32" s="605"/>
      <c r="HKD32" s="605"/>
      <c r="HKE32" s="605"/>
      <c r="HKF32" s="605"/>
      <c r="HKG32" s="605"/>
      <c r="HKH32" s="605"/>
      <c r="HKI32" s="605"/>
      <c r="HKJ32" s="605"/>
      <c r="HKK32" s="605"/>
      <c r="HKL32" s="605"/>
      <c r="HKM32" s="605"/>
      <c r="HKN32" s="605"/>
      <c r="HKO32" s="605"/>
      <c r="HKP32" s="605"/>
      <c r="HKQ32" s="605"/>
      <c r="HKR32" s="605"/>
      <c r="HKS32" s="605"/>
      <c r="HKT32" s="605"/>
      <c r="HKU32" s="605"/>
      <c r="HKV32" s="605"/>
      <c r="HKW32" s="605"/>
      <c r="HKX32" s="605"/>
      <c r="HKY32" s="605"/>
      <c r="HKZ32" s="605"/>
      <c r="HLA32" s="605"/>
      <c r="HLB32" s="605"/>
      <c r="HLC32" s="605"/>
      <c r="HLD32" s="605"/>
      <c r="HLE32" s="605"/>
      <c r="HLF32" s="605"/>
      <c r="HLG32" s="605"/>
      <c r="HLH32" s="605"/>
      <c r="HLI32" s="605"/>
      <c r="HLJ32" s="605"/>
      <c r="HLK32" s="605"/>
      <c r="HLL32" s="605"/>
      <c r="HLM32" s="605"/>
      <c r="HLN32" s="605"/>
      <c r="HLO32" s="605"/>
      <c r="HLP32" s="605"/>
      <c r="HLQ32" s="605"/>
      <c r="HLR32" s="605"/>
      <c r="HLS32" s="605"/>
      <c r="HLT32" s="605"/>
      <c r="HLU32" s="605"/>
      <c r="HLV32" s="605"/>
      <c r="HLW32" s="605"/>
      <c r="HLX32" s="605"/>
      <c r="HLY32" s="605"/>
      <c r="HLZ32" s="605"/>
      <c r="HMA32" s="605"/>
      <c r="HMB32" s="605"/>
      <c r="HMC32" s="605"/>
      <c r="HMD32" s="605"/>
      <c r="HME32" s="605"/>
      <c r="HMF32" s="605"/>
      <c r="HMG32" s="605"/>
      <c r="HMH32" s="605"/>
      <c r="HMI32" s="605"/>
      <c r="HMJ32" s="605"/>
      <c r="HMK32" s="605"/>
      <c r="HML32" s="605"/>
      <c r="HMM32" s="605"/>
      <c r="HMN32" s="605"/>
      <c r="HMO32" s="605"/>
      <c r="HMP32" s="605"/>
      <c r="HMQ32" s="605"/>
      <c r="HMR32" s="605"/>
      <c r="HMS32" s="605"/>
      <c r="HMT32" s="605"/>
      <c r="HMU32" s="605"/>
      <c r="HMV32" s="605"/>
      <c r="HMW32" s="605"/>
      <c r="HMX32" s="605"/>
      <c r="HMY32" s="605"/>
      <c r="HMZ32" s="605"/>
      <c r="HNA32" s="605"/>
      <c r="HNB32" s="605"/>
      <c r="HNC32" s="605"/>
      <c r="HND32" s="605"/>
      <c r="HNE32" s="605"/>
      <c r="HNF32" s="605"/>
      <c r="HNG32" s="605"/>
      <c r="HNH32" s="605"/>
      <c r="HNI32" s="605"/>
      <c r="HNJ32" s="605"/>
      <c r="HNK32" s="605"/>
      <c r="HNL32" s="605"/>
      <c r="HNM32" s="605"/>
      <c r="HNN32" s="605"/>
      <c r="HNO32" s="605"/>
      <c r="HNP32" s="605"/>
      <c r="HNQ32" s="605"/>
      <c r="HNR32" s="605"/>
      <c r="HNS32" s="605"/>
      <c r="HNT32" s="605"/>
      <c r="HNU32" s="605"/>
      <c r="HNV32" s="605"/>
      <c r="HNW32" s="605"/>
      <c r="HNX32" s="605"/>
      <c r="HNY32" s="605"/>
      <c r="HNZ32" s="605"/>
      <c r="HOA32" s="605"/>
      <c r="HOB32" s="605"/>
      <c r="HOC32" s="605"/>
      <c r="HOD32" s="605"/>
      <c r="HOE32" s="605"/>
      <c r="HOF32" s="605"/>
      <c r="HOG32" s="605"/>
      <c r="HOH32" s="605"/>
      <c r="HOI32" s="605"/>
      <c r="HOJ32" s="605"/>
      <c r="HOK32" s="605"/>
      <c r="HOL32" s="605"/>
      <c r="HOM32" s="605"/>
      <c r="HON32" s="605"/>
      <c r="HOO32" s="605"/>
      <c r="HOP32" s="605"/>
      <c r="HOQ32" s="605"/>
      <c r="HOR32" s="605"/>
      <c r="HOS32" s="605"/>
      <c r="HOT32" s="605"/>
      <c r="HOU32" s="605"/>
      <c r="HOV32" s="605"/>
      <c r="HOW32" s="605"/>
      <c r="HOX32" s="605"/>
      <c r="HOY32" s="605"/>
      <c r="HOZ32" s="605"/>
      <c r="HPA32" s="605"/>
      <c r="HPB32" s="605"/>
      <c r="HPC32" s="605"/>
      <c r="HPD32" s="605"/>
      <c r="HPE32" s="605"/>
      <c r="HPF32" s="605"/>
      <c r="HPG32" s="605"/>
      <c r="HPH32" s="605"/>
      <c r="HPI32" s="605"/>
      <c r="HPJ32" s="605"/>
      <c r="HPK32" s="605"/>
      <c r="HPL32" s="605"/>
      <c r="HPM32" s="605"/>
      <c r="HPN32" s="605"/>
      <c r="HPO32" s="605"/>
      <c r="HPP32" s="605"/>
      <c r="HPQ32" s="605"/>
      <c r="HPR32" s="605"/>
      <c r="HPS32" s="605"/>
      <c r="HPT32" s="605"/>
      <c r="HPU32" s="605"/>
      <c r="HPV32" s="605"/>
      <c r="HPW32" s="605"/>
      <c r="HPX32" s="605"/>
      <c r="HPY32" s="605"/>
      <c r="HPZ32" s="605"/>
      <c r="HQA32" s="605"/>
      <c r="HQB32" s="605"/>
      <c r="HQC32" s="605"/>
      <c r="HQD32" s="605"/>
      <c r="HQE32" s="605"/>
      <c r="HQF32" s="605"/>
      <c r="HQG32" s="605"/>
      <c r="HQH32" s="605"/>
      <c r="HQI32" s="605"/>
      <c r="HQJ32" s="605"/>
      <c r="HQK32" s="605"/>
      <c r="HQL32" s="605"/>
      <c r="HQM32" s="605"/>
      <c r="HQN32" s="605"/>
      <c r="HQO32" s="605"/>
      <c r="HQP32" s="605"/>
      <c r="HQQ32" s="605"/>
      <c r="HQR32" s="605"/>
      <c r="HQS32" s="605"/>
      <c r="HQT32" s="605"/>
      <c r="HQU32" s="605"/>
      <c r="HQV32" s="605"/>
      <c r="HQW32" s="605"/>
      <c r="HQX32" s="605"/>
      <c r="HQY32" s="605"/>
      <c r="HQZ32" s="605"/>
      <c r="HRA32" s="605"/>
      <c r="HRB32" s="605"/>
      <c r="HRC32" s="605"/>
      <c r="HRD32" s="605"/>
      <c r="HRE32" s="605"/>
      <c r="HRF32" s="605"/>
      <c r="HRG32" s="605"/>
      <c r="HRH32" s="605"/>
      <c r="HRI32" s="605"/>
      <c r="HRJ32" s="605"/>
      <c r="HRK32" s="605"/>
      <c r="HRL32" s="605"/>
      <c r="HRM32" s="605"/>
      <c r="HRN32" s="605"/>
      <c r="HRO32" s="605"/>
      <c r="HRP32" s="605"/>
      <c r="HRQ32" s="605"/>
      <c r="HRR32" s="605"/>
      <c r="HRS32" s="605"/>
      <c r="HRT32" s="605"/>
      <c r="HRU32" s="605"/>
      <c r="HRV32" s="605"/>
      <c r="HRW32" s="605"/>
      <c r="HRX32" s="605"/>
      <c r="HRY32" s="605"/>
      <c r="HRZ32" s="605"/>
      <c r="HSA32" s="605"/>
      <c r="HSB32" s="605"/>
      <c r="HSC32" s="605"/>
      <c r="HSD32" s="605"/>
      <c r="HSE32" s="605"/>
      <c r="HSF32" s="605"/>
      <c r="HSG32" s="605"/>
      <c r="HSH32" s="605"/>
      <c r="HSI32" s="605"/>
      <c r="HSJ32" s="605"/>
      <c r="HSK32" s="605"/>
      <c r="HSL32" s="605"/>
      <c r="HSM32" s="605"/>
      <c r="HSN32" s="605"/>
      <c r="HSO32" s="605"/>
      <c r="HSP32" s="605"/>
      <c r="HSQ32" s="605"/>
      <c r="HSR32" s="605"/>
      <c r="HSS32" s="605"/>
      <c r="HST32" s="605"/>
      <c r="HSU32" s="605"/>
      <c r="HSV32" s="605"/>
      <c r="HSW32" s="605"/>
      <c r="HSX32" s="605"/>
      <c r="HSY32" s="605"/>
      <c r="HSZ32" s="605"/>
      <c r="HTA32" s="605"/>
      <c r="HTB32" s="605"/>
      <c r="HTC32" s="605"/>
      <c r="HTD32" s="605"/>
      <c r="HTE32" s="605"/>
      <c r="HTF32" s="605"/>
      <c r="HTG32" s="605"/>
      <c r="HTH32" s="605"/>
      <c r="HTI32" s="605"/>
      <c r="HTJ32" s="605"/>
      <c r="HTK32" s="605"/>
      <c r="HTL32" s="605"/>
      <c r="HTM32" s="605"/>
      <c r="HTN32" s="605"/>
      <c r="HTO32" s="605"/>
      <c r="HTP32" s="605"/>
      <c r="HTQ32" s="605"/>
      <c r="HTR32" s="605"/>
      <c r="HTS32" s="605"/>
      <c r="HTT32" s="605"/>
      <c r="HTU32" s="605"/>
      <c r="HTV32" s="605"/>
      <c r="HTW32" s="605"/>
      <c r="HTX32" s="605"/>
      <c r="HTY32" s="605"/>
      <c r="HTZ32" s="605"/>
      <c r="HUA32" s="605"/>
      <c r="HUB32" s="605"/>
      <c r="HUC32" s="605"/>
      <c r="HUD32" s="605"/>
      <c r="HUE32" s="605"/>
      <c r="HUF32" s="605"/>
      <c r="HUG32" s="605"/>
      <c r="HUH32" s="605"/>
      <c r="HUI32" s="605"/>
      <c r="HUJ32" s="605"/>
      <c r="HUK32" s="605"/>
      <c r="HUL32" s="605"/>
      <c r="HUM32" s="605"/>
      <c r="HUN32" s="605"/>
      <c r="HUO32" s="605"/>
      <c r="HUP32" s="605"/>
      <c r="HUQ32" s="605"/>
      <c r="HUR32" s="605"/>
      <c r="HUS32" s="605"/>
      <c r="HUT32" s="605"/>
      <c r="HUU32" s="605"/>
      <c r="HUV32" s="605"/>
      <c r="HUW32" s="605"/>
      <c r="HUX32" s="605"/>
      <c r="HUY32" s="605"/>
      <c r="HUZ32" s="605"/>
      <c r="HVA32" s="605"/>
      <c r="HVB32" s="605"/>
      <c r="HVC32" s="605"/>
      <c r="HVD32" s="605"/>
      <c r="HVE32" s="605"/>
      <c r="HVF32" s="605"/>
      <c r="HVG32" s="605"/>
    </row>
    <row r="33" spans="1:5987" ht="14.25" x14ac:dyDescent="0.2">
      <c r="A33" s="326" t="s">
        <v>327</v>
      </c>
      <c r="B33" s="326">
        <f>SUM(B34:B42)</f>
        <v>49</v>
      </c>
      <c r="C33" s="326">
        <f>SUM(C34:C42)</f>
        <v>3</v>
      </c>
      <c r="D33" s="326">
        <f>C33/B33*100</f>
        <v>6.1224489795918364</v>
      </c>
      <c r="E33" s="326">
        <f>SUM(E34:E42)</f>
        <v>50</v>
      </c>
      <c r="F33" s="326">
        <f>SUM(F34:F42)</f>
        <v>7</v>
      </c>
      <c r="G33" s="326">
        <f>F33/E33*100</f>
        <v>14.000000000000002</v>
      </c>
      <c r="H33" s="326">
        <f>SUM(H34:H42)</f>
        <v>32</v>
      </c>
      <c r="I33" s="326">
        <f>SUM(I34:I42)</f>
        <v>1</v>
      </c>
      <c r="J33" s="326">
        <f>I33/H33*100</f>
        <v>3.125</v>
      </c>
      <c r="K33" s="326">
        <f>SUM(K34:K42)</f>
        <v>0</v>
      </c>
      <c r="L33" s="326">
        <f>SUM(L34:L42)</f>
        <v>0</v>
      </c>
      <c r="M33" s="326" t="e">
        <f>L33/K33*100</f>
        <v>#DIV/0!</v>
      </c>
      <c r="N33" s="326">
        <f>SUM(N34:N42)</f>
        <v>131</v>
      </c>
      <c r="O33" s="326">
        <f>SUM(O34:O42)</f>
        <v>11</v>
      </c>
      <c r="P33" s="326">
        <f>O33/N33*100</f>
        <v>8.3969465648854964</v>
      </c>
      <c r="Q33" s="383">
        <f>SUM(Q34:Q42)</f>
        <v>219</v>
      </c>
      <c r="R33" s="383">
        <f>SUM(R34:R42)</f>
        <v>22</v>
      </c>
      <c r="S33" s="384">
        <f>R33/Q33*100</f>
        <v>10.045662100456621</v>
      </c>
      <c r="T33" s="383">
        <f>SUM(T34:T42)</f>
        <v>168</v>
      </c>
      <c r="U33" s="383">
        <f>SUM(U34:U42)</f>
        <v>12</v>
      </c>
      <c r="V33" s="384">
        <f>U33/T33*100</f>
        <v>7.1428571428571423</v>
      </c>
      <c r="W33" s="383">
        <f>SUM(W34:W42)</f>
        <v>116</v>
      </c>
      <c r="X33" s="383">
        <f>SUM(X34:X42)</f>
        <v>0</v>
      </c>
      <c r="Y33" s="384">
        <f>X33/W33*100</f>
        <v>0</v>
      </c>
      <c r="Z33" s="383"/>
      <c r="AA33" s="383"/>
      <c r="AB33" s="384"/>
      <c r="AC33" s="383">
        <f>SUM(AC34:AC42)</f>
        <v>503</v>
      </c>
      <c r="AD33" s="383">
        <f>SUM(AD34:AD42)</f>
        <v>34</v>
      </c>
      <c r="AE33" s="384">
        <f>AD33/AC33*100</f>
        <v>6.7594433399602387</v>
      </c>
      <c r="AF33" s="383">
        <f>SUM(AF34:AF42)</f>
        <v>245</v>
      </c>
      <c r="AG33" s="383">
        <f>SUM(AG34:AG42)</f>
        <v>17</v>
      </c>
      <c r="AH33" s="384">
        <f>AG33/AF33*100</f>
        <v>6.9387755102040813</v>
      </c>
      <c r="AI33" s="383">
        <f>SUM(AI34:AI42)</f>
        <v>151</v>
      </c>
      <c r="AJ33" s="383">
        <f>SUM(AJ34:AJ42)</f>
        <v>14</v>
      </c>
      <c r="AK33" s="384">
        <f>AJ33/AI33*100</f>
        <v>9.2715231788079464</v>
      </c>
      <c r="AL33" s="383">
        <f>SUM(AL34:AL42)</f>
        <v>136</v>
      </c>
      <c r="AM33" s="383">
        <f>SUM(AM34:AM42)</f>
        <v>0</v>
      </c>
      <c r="AN33" s="384">
        <f>AM33/AL33*100</f>
        <v>0</v>
      </c>
      <c r="AO33" s="383"/>
      <c r="AP33" s="383"/>
      <c r="AQ33" s="383"/>
      <c r="AR33" s="383">
        <f>AF33+AI33+AL33+AO33</f>
        <v>532</v>
      </c>
      <c r="AS33" s="383">
        <f>AG33+AJ33+AM33+AP33</f>
        <v>31</v>
      </c>
      <c r="AT33" s="384">
        <f>AS33/AR33*100</f>
        <v>5.8270676691729317</v>
      </c>
      <c r="AU33" s="383">
        <f>SUM(AU34:AU42)</f>
        <v>205</v>
      </c>
      <c r="AV33" s="383">
        <f>SUM(AV34:AV42)</f>
        <v>13</v>
      </c>
      <c r="AW33" s="384">
        <f>AV33/AU33*100</f>
        <v>6.3414634146341466</v>
      </c>
      <c r="AX33" s="383">
        <f>SUM(AX34:AX42)</f>
        <v>156</v>
      </c>
      <c r="AY33" s="383">
        <f>SUM(AY34:AY42)</f>
        <v>7</v>
      </c>
      <c r="AZ33" s="384">
        <f>AY33/AX33*100</f>
        <v>4.4871794871794872</v>
      </c>
      <c r="BA33" s="383">
        <f>SUM(BA34:BA42)</f>
        <v>57</v>
      </c>
      <c r="BB33" s="383">
        <f>SUM(BB34:BB42)</f>
        <v>0</v>
      </c>
      <c r="BC33" s="384">
        <f>BB33/BA33*100</f>
        <v>0</v>
      </c>
      <c r="BD33" s="383"/>
      <c r="BE33" s="383"/>
      <c r="BF33" s="383"/>
      <c r="BG33" s="383">
        <f>AU33+AX33+BA33+BD33</f>
        <v>418</v>
      </c>
      <c r="BH33" s="383">
        <f>AV33+AY33+BB33+BE33</f>
        <v>20</v>
      </c>
      <c r="BI33" s="384">
        <f>BH33/BG33*100</f>
        <v>4.7846889952153111</v>
      </c>
      <c r="BJ33" s="383">
        <f>SUM(BJ34:BJ42)</f>
        <v>203</v>
      </c>
      <c r="BK33" s="383">
        <f>SUM(BK34:BK42)</f>
        <v>19</v>
      </c>
      <c r="BL33" s="384">
        <f>BK33/BJ33*100</f>
        <v>9.3596059113300498</v>
      </c>
      <c r="BM33" s="383">
        <f>SUM(BM34:BM42)</f>
        <v>65</v>
      </c>
      <c r="BN33" s="383">
        <f>SUM(BN34:BN42)</f>
        <v>9</v>
      </c>
      <c r="BO33" s="384">
        <f>BN33/BM33*100</f>
        <v>13.846153846153847</v>
      </c>
      <c r="BP33" s="383">
        <f>SUM(BP34:BP42)</f>
        <v>53</v>
      </c>
      <c r="BQ33" s="383">
        <f>SUM(BQ34:BQ42)</f>
        <v>0</v>
      </c>
      <c r="BR33" s="384">
        <f>BQ33/BP33*100</f>
        <v>0</v>
      </c>
      <c r="BS33" s="383"/>
      <c r="BT33" s="383"/>
      <c r="BU33" s="383"/>
      <c r="BV33" s="383">
        <f>BJ33+BM33+BP33+BS33</f>
        <v>321</v>
      </c>
      <c r="BW33" s="383">
        <f>BK33+BN33+BQ33+BT33</f>
        <v>28</v>
      </c>
      <c r="BX33" s="384">
        <f>BW33/BV33*100</f>
        <v>8.722741433021806</v>
      </c>
      <c r="BY33" s="383">
        <f>SUM(BY34:BY42)</f>
        <v>104</v>
      </c>
      <c r="BZ33" s="383">
        <f>SUM(BZ34:BZ42)</f>
        <v>12</v>
      </c>
      <c r="CA33" s="384">
        <f>BZ33/BY33*100</f>
        <v>11.538461538461538</v>
      </c>
      <c r="CB33" s="383">
        <f>SUM(CB34:CB42)</f>
        <v>72</v>
      </c>
      <c r="CC33" s="383">
        <f>SUM(CC34:CC42)</f>
        <v>7</v>
      </c>
      <c r="CD33" s="384">
        <f>CC33/CB33*100</f>
        <v>9.7222222222222232</v>
      </c>
      <c r="CE33" s="383">
        <f>SUM(CE34:CE42)</f>
        <v>19</v>
      </c>
      <c r="CF33" s="383">
        <f>SUM(CF34:CF42)</f>
        <v>0</v>
      </c>
      <c r="CG33" s="384">
        <f>CF33/CE33*100</f>
        <v>0</v>
      </c>
      <c r="CH33" s="383"/>
      <c r="CI33" s="383"/>
      <c r="CJ33" s="383"/>
      <c r="CK33" s="383">
        <f>BY33+CB33+CE33+CH33</f>
        <v>195</v>
      </c>
      <c r="CL33" s="383">
        <f>BZ33+CC33+CF33+CI33</f>
        <v>19</v>
      </c>
      <c r="CM33" s="384">
        <f>CL33/CK33*100</f>
        <v>9.7435897435897445</v>
      </c>
    </row>
    <row r="34" spans="1:5987" s="606" customFormat="1" ht="26.25" customHeight="1" x14ac:dyDescent="0.2">
      <c r="A34" s="392" t="s">
        <v>210</v>
      </c>
      <c r="B34" s="392">
        <v>49</v>
      </c>
      <c r="C34" s="392">
        <v>3</v>
      </c>
      <c r="D34" s="392">
        <f t="shared" ref="D34:D48" si="93">C34/B34*100</f>
        <v>6.1224489795918364</v>
      </c>
      <c r="E34" s="392">
        <v>50</v>
      </c>
      <c r="F34" s="392">
        <v>7</v>
      </c>
      <c r="G34" s="392">
        <f t="shared" ref="G34:G48" si="94">F34/E34*100</f>
        <v>14.000000000000002</v>
      </c>
      <c r="H34" s="392">
        <v>32</v>
      </c>
      <c r="I34" s="392">
        <v>1</v>
      </c>
      <c r="J34" s="392">
        <f t="shared" ref="J34:J48" si="95">I34/H34*100</f>
        <v>3.125</v>
      </c>
      <c r="K34" s="453"/>
      <c r="L34" s="453"/>
      <c r="M34" s="453" t="e">
        <f t="shared" ref="M34:M42" si="96">L34/K34*100</f>
        <v>#DIV/0!</v>
      </c>
      <c r="N34" s="392">
        <v>131</v>
      </c>
      <c r="O34" s="392">
        <v>11</v>
      </c>
      <c r="P34" s="392">
        <f t="shared" ref="P34:P42" si="97">O34/N34*100</f>
        <v>8.3969465648854964</v>
      </c>
      <c r="Q34" s="337">
        <v>49</v>
      </c>
      <c r="R34" s="337">
        <v>3</v>
      </c>
      <c r="S34" s="360">
        <f t="shared" ref="S34:S80" si="98">R34/Q34*100</f>
        <v>6.1224489795918364</v>
      </c>
      <c r="T34" s="337">
        <v>48</v>
      </c>
      <c r="U34" s="337">
        <v>5</v>
      </c>
      <c r="V34" s="360">
        <f t="shared" ref="V34:V45" si="99">U34/T34*100</f>
        <v>10.416666666666668</v>
      </c>
      <c r="W34" s="337">
        <v>31</v>
      </c>
      <c r="X34" s="337">
        <v>0</v>
      </c>
      <c r="Y34" s="359">
        <v>0</v>
      </c>
      <c r="Z34" s="373"/>
      <c r="AA34" s="373"/>
      <c r="AB34" s="373"/>
      <c r="AC34" s="337">
        <f t="shared" ref="AC34:AD42" si="100">Q34+T34+W34</f>
        <v>128</v>
      </c>
      <c r="AD34" s="337">
        <f t="shared" si="100"/>
        <v>8</v>
      </c>
      <c r="AE34" s="360">
        <f t="shared" ref="AE34:AE45" si="101">AD34/AC34*100</f>
        <v>6.25</v>
      </c>
      <c r="AF34" s="359">
        <v>51</v>
      </c>
      <c r="AG34" s="359">
        <v>1</v>
      </c>
      <c r="AH34" s="360">
        <f t="shared" si="88"/>
        <v>1.9607843137254901</v>
      </c>
      <c r="AI34" s="359">
        <v>41</v>
      </c>
      <c r="AJ34" s="359">
        <v>5</v>
      </c>
      <c r="AK34" s="360">
        <f t="shared" ref="AK34:AK42" si="102">AJ34/AI34*100</f>
        <v>12.195121951219512</v>
      </c>
      <c r="AL34" s="359">
        <v>32</v>
      </c>
      <c r="AM34" s="613">
        <v>0</v>
      </c>
      <c r="AN34" s="360">
        <v>0</v>
      </c>
      <c r="AO34" s="347"/>
      <c r="AP34" s="347"/>
      <c r="AQ34" s="347"/>
      <c r="AR34" s="359">
        <v>124</v>
      </c>
      <c r="AS34" s="359">
        <v>6</v>
      </c>
      <c r="AT34" s="360">
        <f t="shared" ref="AT34:AT42" si="103">AS34/AR34*100</f>
        <v>4.838709677419355</v>
      </c>
      <c r="AU34" s="359">
        <v>49</v>
      </c>
      <c r="AV34" s="359">
        <v>1</v>
      </c>
      <c r="AW34" s="360">
        <f t="shared" ref="AW34:AW42" si="104">AV34/AU34*100</f>
        <v>2.0408163265306123</v>
      </c>
      <c r="AX34" s="359">
        <v>39</v>
      </c>
      <c r="AY34" s="359">
        <v>0</v>
      </c>
      <c r="AZ34" s="360">
        <f t="shared" ref="AZ34:AZ42" si="105">AY34/AX34*100</f>
        <v>0</v>
      </c>
      <c r="BA34" s="359">
        <v>0</v>
      </c>
      <c r="BB34" s="613">
        <v>0</v>
      </c>
      <c r="BC34" s="360">
        <v>0</v>
      </c>
      <c r="BD34" s="347"/>
      <c r="BE34" s="347"/>
      <c r="BF34" s="347"/>
      <c r="BG34" s="359">
        <f>SUM(AU34,AX34,BA34)</f>
        <v>88</v>
      </c>
      <c r="BH34" s="359">
        <f>SUM(AV34,AY34,BB34)</f>
        <v>1</v>
      </c>
      <c r="BI34" s="360">
        <v>0</v>
      </c>
      <c r="BJ34" s="359">
        <v>46</v>
      </c>
      <c r="BK34" s="359">
        <v>0</v>
      </c>
      <c r="BL34" s="360">
        <f t="shared" ref="BL34:BL42" si="106">BK34/BJ34*100</f>
        <v>0</v>
      </c>
      <c r="BM34" s="347"/>
      <c r="BN34" s="347"/>
      <c r="BO34" s="347"/>
      <c r="BP34" s="347">
        <v>0</v>
      </c>
      <c r="BQ34" s="347">
        <v>0</v>
      </c>
      <c r="BR34" s="604"/>
      <c r="BS34" s="347"/>
      <c r="BT34" s="347"/>
      <c r="BU34" s="347"/>
      <c r="BV34" s="359"/>
      <c r="BW34" s="359"/>
      <c r="BX34" s="359"/>
      <c r="BY34" s="359"/>
      <c r="BZ34" s="359"/>
      <c r="CA34" s="360"/>
      <c r="CB34" s="359"/>
      <c r="CC34" s="359"/>
      <c r="CD34" s="360"/>
      <c r="CE34" s="359"/>
      <c r="CF34" s="359"/>
      <c r="CG34" s="359"/>
      <c r="CH34" s="359"/>
      <c r="CI34" s="359"/>
      <c r="CJ34" s="359"/>
      <c r="CK34" s="359">
        <v>0</v>
      </c>
      <c r="CL34" s="359">
        <v>0</v>
      </c>
      <c r="CM34" s="360">
        <v>0</v>
      </c>
      <c r="CN34" s="605"/>
      <c r="CO34" s="605"/>
      <c r="CP34" s="605"/>
      <c r="CQ34" s="605"/>
      <c r="CR34" s="605"/>
      <c r="CS34" s="605"/>
      <c r="CT34" s="605"/>
      <c r="CU34" s="605"/>
      <c r="CV34" s="605"/>
      <c r="CW34" s="605"/>
      <c r="CX34" s="605"/>
      <c r="CY34" s="605"/>
      <c r="CZ34" s="605"/>
      <c r="DA34" s="605"/>
      <c r="DB34" s="605"/>
      <c r="DC34" s="605"/>
      <c r="DD34" s="605"/>
      <c r="DE34" s="605"/>
      <c r="DF34" s="605"/>
      <c r="DG34" s="605"/>
      <c r="DH34" s="605"/>
      <c r="DI34" s="605"/>
      <c r="DJ34" s="605"/>
      <c r="DK34" s="605"/>
      <c r="DL34" s="605"/>
      <c r="DM34" s="605"/>
      <c r="DN34" s="605"/>
      <c r="DO34" s="605"/>
      <c r="DP34" s="605"/>
      <c r="DQ34" s="605"/>
      <c r="DR34" s="605"/>
      <c r="DS34" s="605"/>
      <c r="DT34" s="605"/>
      <c r="DU34" s="605"/>
      <c r="DV34" s="605"/>
      <c r="DW34" s="605"/>
      <c r="DX34" s="605"/>
      <c r="DY34" s="605"/>
      <c r="DZ34" s="605"/>
      <c r="EA34" s="605"/>
      <c r="EB34" s="605"/>
      <c r="EC34" s="605"/>
      <c r="ED34" s="605"/>
      <c r="EE34" s="605"/>
      <c r="EF34" s="605"/>
      <c r="EG34" s="605"/>
      <c r="EH34" s="605"/>
      <c r="EI34" s="605"/>
      <c r="EJ34" s="605"/>
      <c r="EK34" s="605"/>
      <c r="EL34" s="605"/>
      <c r="EM34" s="605"/>
      <c r="EN34" s="605"/>
      <c r="EO34" s="605"/>
      <c r="EP34" s="605"/>
      <c r="EQ34" s="605"/>
      <c r="ER34" s="605"/>
      <c r="ES34" s="605"/>
      <c r="ET34" s="605"/>
      <c r="EU34" s="605"/>
      <c r="EV34" s="605"/>
      <c r="EW34" s="605"/>
      <c r="EX34" s="605"/>
      <c r="EY34" s="605"/>
      <c r="EZ34" s="605"/>
      <c r="FA34" s="605"/>
      <c r="FB34" s="605"/>
      <c r="FC34" s="605"/>
      <c r="FD34" s="605"/>
      <c r="FE34" s="605"/>
      <c r="FF34" s="605"/>
      <c r="FG34" s="605"/>
      <c r="FH34" s="605"/>
      <c r="FI34" s="605"/>
      <c r="FJ34" s="605"/>
      <c r="FK34" s="605"/>
      <c r="FL34" s="605"/>
      <c r="FM34" s="605"/>
      <c r="FN34" s="605"/>
      <c r="FO34" s="605"/>
      <c r="FP34" s="605"/>
      <c r="FQ34" s="605"/>
      <c r="FR34" s="605"/>
      <c r="FS34" s="605"/>
      <c r="FT34" s="605"/>
      <c r="FU34" s="605"/>
      <c r="FV34" s="605"/>
      <c r="FW34" s="605"/>
      <c r="FX34" s="605"/>
      <c r="FY34" s="605"/>
      <c r="FZ34" s="605"/>
      <c r="GA34" s="605"/>
      <c r="GB34" s="605"/>
      <c r="GC34" s="605"/>
      <c r="GD34" s="605"/>
      <c r="GE34" s="605"/>
      <c r="GF34" s="605"/>
      <c r="GG34" s="605"/>
      <c r="GH34" s="605"/>
      <c r="GI34" s="605"/>
      <c r="GJ34" s="605"/>
      <c r="GK34" s="605"/>
      <c r="GL34" s="605"/>
      <c r="GM34" s="605"/>
      <c r="GN34" s="605"/>
      <c r="GO34" s="605"/>
      <c r="GP34" s="605"/>
      <c r="GQ34" s="605"/>
      <c r="GR34" s="605"/>
      <c r="GS34" s="605"/>
      <c r="GT34" s="605"/>
      <c r="GU34" s="605"/>
      <c r="GV34" s="605"/>
      <c r="GW34" s="605"/>
      <c r="GX34" s="605"/>
      <c r="GY34" s="605"/>
      <c r="GZ34" s="605"/>
      <c r="HA34" s="605"/>
      <c r="HB34" s="605"/>
      <c r="HC34" s="605"/>
      <c r="HD34" s="605"/>
      <c r="HE34" s="605"/>
      <c r="HF34" s="605"/>
      <c r="HG34" s="605"/>
      <c r="HH34" s="605"/>
      <c r="HI34" s="605"/>
      <c r="HJ34" s="605"/>
      <c r="HK34" s="605"/>
      <c r="HL34" s="605"/>
      <c r="HM34" s="605"/>
      <c r="HN34" s="605"/>
      <c r="HO34" s="605"/>
      <c r="HP34" s="605"/>
      <c r="HQ34" s="605"/>
      <c r="HR34" s="605"/>
      <c r="HS34" s="605"/>
      <c r="HT34" s="605"/>
      <c r="HU34" s="605"/>
      <c r="HV34" s="605"/>
      <c r="HW34" s="605"/>
      <c r="HX34" s="605"/>
      <c r="HY34" s="605"/>
      <c r="HZ34" s="605"/>
      <c r="IA34" s="605"/>
      <c r="IB34" s="605"/>
      <c r="IC34" s="605"/>
      <c r="ID34" s="605"/>
      <c r="IE34" s="605"/>
      <c r="IF34" s="605"/>
      <c r="IG34" s="605"/>
      <c r="IH34" s="605"/>
      <c r="II34" s="605"/>
      <c r="IJ34" s="605"/>
      <c r="IK34" s="605"/>
      <c r="IL34" s="605"/>
      <c r="IM34" s="605"/>
      <c r="IN34" s="605"/>
      <c r="IO34" s="605"/>
      <c r="IP34" s="605"/>
      <c r="IQ34" s="605"/>
      <c r="IR34" s="605"/>
      <c r="IS34" s="605"/>
      <c r="IT34" s="605"/>
      <c r="IU34" s="605"/>
      <c r="IV34" s="605"/>
      <c r="IW34" s="605"/>
      <c r="IX34" s="605"/>
      <c r="IY34" s="605"/>
      <c r="IZ34" s="605"/>
      <c r="JA34" s="605"/>
      <c r="JB34" s="605"/>
      <c r="JC34" s="605"/>
      <c r="JD34" s="605"/>
      <c r="JE34" s="605"/>
      <c r="JF34" s="605"/>
      <c r="JG34" s="605"/>
      <c r="JH34" s="605"/>
      <c r="JI34" s="605"/>
      <c r="JJ34" s="605"/>
      <c r="JK34" s="605"/>
      <c r="JL34" s="605"/>
      <c r="JM34" s="605"/>
      <c r="JN34" s="605"/>
      <c r="JO34" s="605"/>
      <c r="JP34" s="605"/>
      <c r="JQ34" s="605"/>
      <c r="JR34" s="605"/>
      <c r="JS34" s="605"/>
      <c r="JT34" s="605"/>
      <c r="JU34" s="605"/>
      <c r="JV34" s="605"/>
      <c r="JW34" s="605"/>
      <c r="JX34" s="605"/>
      <c r="JY34" s="605"/>
      <c r="JZ34" s="605"/>
      <c r="KA34" s="605"/>
      <c r="KB34" s="605"/>
      <c r="KC34" s="605"/>
      <c r="KD34" s="605"/>
      <c r="KE34" s="605"/>
      <c r="KF34" s="605"/>
      <c r="KG34" s="605"/>
      <c r="KH34" s="605"/>
      <c r="KI34" s="605"/>
      <c r="KJ34" s="605"/>
      <c r="KK34" s="605"/>
      <c r="KL34" s="605"/>
      <c r="KM34" s="605"/>
      <c r="KN34" s="605"/>
      <c r="KO34" s="605"/>
      <c r="KP34" s="605"/>
      <c r="KQ34" s="605"/>
      <c r="KR34" s="605"/>
      <c r="KS34" s="605"/>
      <c r="KT34" s="605"/>
      <c r="KU34" s="605"/>
      <c r="KV34" s="605"/>
      <c r="KW34" s="605"/>
      <c r="KX34" s="605"/>
      <c r="KY34" s="605"/>
      <c r="KZ34" s="605"/>
      <c r="LA34" s="605"/>
      <c r="LB34" s="605"/>
      <c r="LC34" s="605"/>
      <c r="LD34" s="605"/>
      <c r="LE34" s="605"/>
      <c r="LF34" s="605"/>
      <c r="LG34" s="605"/>
      <c r="LH34" s="605"/>
      <c r="LI34" s="605"/>
      <c r="LJ34" s="605"/>
      <c r="LK34" s="605"/>
      <c r="LL34" s="605"/>
      <c r="LM34" s="605"/>
      <c r="LN34" s="605"/>
      <c r="LO34" s="605"/>
      <c r="LP34" s="605"/>
      <c r="LQ34" s="605"/>
      <c r="LR34" s="605"/>
      <c r="LS34" s="605"/>
      <c r="LT34" s="605"/>
      <c r="LU34" s="605"/>
      <c r="LV34" s="605"/>
      <c r="LW34" s="605"/>
      <c r="LX34" s="605"/>
      <c r="LY34" s="605"/>
      <c r="LZ34" s="605"/>
      <c r="MA34" s="605"/>
      <c r="MB34" s="605"/>
      <c r="MC34" s="605"/>
      <c r="MD34" s="605"/>
      <c r="ME34" s="605"/>
      <c r="MF34" s="605"/>
      <c r="MG34" s="605"/>
      <c r="MH34" s="605"/>
      <c r="MI34" s="605"/>
      <c r="MJ34" s="605"/>
      <c r="MK34" s="605"/>
      <c r="ML34" s="605"/>
      <c r="MM34" s="605"/>
      <c r="MN34" s="605"/>
      <c r="MO34" s="605"/>
      <c r="MP34" s="605"/>
      <c r="MQ34" s="605"/>
      <c r="MR34" s="605"/>
      <c r="MS34" s="605"/>
      <c r="MT34" s="605"/>
      <c r="MU34" s="605"/>
      <c r="MV34" s="605"/>
      <c r="MW34" s="605"/>
      <c r="MX34" s="605"/>
      <c r="MY34" s="605"/>
      <c r="MZ34" s="605"/>
      <c r="NA34" s="605"/>
      <c r="NB34" s="605"/>
      <c r="NC34" s="605"/>
      <c r="ND34" s="605"/>
      <c r="NE34" s="605"/>
      <c r="NF34" s="605"/>
      <c r="NG34" s="605"/>
      <c r="NH34" s="605"/>
      <c r="NI34" s="605"/>
      <c r="NJ34" s="605"/>
      <c r="NK34" s="605"/>
      <c r="NL34" s="605"/>
      <c r="NM34" s="605"/>
      <c r="NN34" s="605"/>
      <c r="NO34" s="605"/>
      <c r="NP34" s="605"/>
      <c r="NQ34" s="605"/>
      <c r="NR34" s="605"/>
      <c r="NS34" s="605"/>
      <c r="NT34" s="605"/>
      <c r="NU34" s="605"/>
      <c r="NV34" s="605"/>
      <c r="NW34" s="605"/>
      <c r="NX34" s="605"/>
      <c r="NY34" s="605"/>
      <c r="NZ34" s="605"/>
      <c r="OA34" s="605"/>
      <c r="OB34" s="605"/>
      <c r="OC34" s="605"/>
      <c r="OD34" s="605"/>
      <c r="OE34" s="605"/>
      <c r="OF34" s="605"/>
      <c r="OG34" s="605"/>
      <c r="OH34" s="605"/>
      <c r="OI34" s="605"/>
      <c r="OJ34" s="605"/>
      <c r="OK34" s="605"/>
      <c r="OL34" s="605"/>
      <c r="OM34" s="605"/>
      <c r="ON34" s="605"/>
      <c r="OO34" s="605"/>
      <c r="OP34" s="605"/>
      <c r="OQ34" s="605"/>
      <c r="OR34" s="605"/>
      <c r="OS34" s="605"/>
      <c r="OT34" s="605"/>
      <c r="OU34" s="605"/>
      <c r="OV34" s="605"/>
      <c r="OW34" s="605"/>
      <c r="OX34" s="605"/>
      <c r="OY34" s="605"/>
      <c r="OZ34" s="605"/>
      <c r="PA34" s="605"/>
      <c r="PB34" s="605"/>
      <c r="PC34" s="605"/>
      <c r="PD34" s="605"/>
      <c r="PE34" s="605"/>
      <c r="PF34" s="605"/>
      <c r="PG34" s="605"/>
      <c r="PH34" s="605"/>
      <c r="PI34" s="605"/>
      <c r="PJ34" s="605"/>
      <c r="PK34" s="605"/>
      <c r="PL34" s="605"/>
      <c r="PM34" s="605"/>
      <c r="PN34" s="605"/>
      <c r="PO34" s="605"/>
      <c r="PP34" s="605"/>
      <c r="PQ34" s="605"/>
      <c r="PR34" s="605"/>
      <c r="PS34" s="605"/>
      <c r="PT34" s="605"/>
      <c r="PU34" s="605"/>
      <c r="PV34" s="605"/>
      <c r="PW34" s="605"/>
      <c r="PX34" s="605"/>
      <c r="PY34" s="605"/>
      <c r="PZ34" s="605"/>
      <c r="QA34" s="605"/>
      <c r="QB34" s="605"/>
      <c r="QC34" s="605"/>
      <c r="QD34" s="605"/>
      <c r="QE34" s="605"/>
      <c r="QF34" s="605"/>
      <c r="QG34" s="605"/>
      <c r="QH34" s="605"/>
      <c r="QI34" s="605"/>
      <c r="QJ34" s="605"/>
      <c r="QK34" s="605"/>
      <c r="QL34" s="605"/>
      <c r="QM34" s="605"/>
      <c r="QN34" s="605"/>
      <c r="QO34" s="605"/>
      <c r="QP34" s="605"/>
      <c r="QQ34" s="605"/>
      <c r="QR34" s="605"/>
      <c r="QS34" s="605"/>
      <c r="QT34" s="605"/>
      <c r="QU34" s="605"/>
      <c r="QV34" s="605"/>
      <c r="QW34" s="605"/>
      <c r="QX34" s="605"/>
      <c r="QY34" s="605"/>
      <c r="QZ34" s="605"/>
      <c r="RA34" s="605"/>
      <c r="RB34" s="605"/>
      <c r="RC34" s="605"/>
      <c r="RD34" s="605"/>
      <c r="RE34" s="605"/>
      <c r="RF34" s="605"/>
      <c r="RG34" s="605"/>
      <c r="RH34" s="605"/>
      <c r="RI34" s="605"/>
      <c r="RJ34" s="605"/>
      <c r="RK34" s="605"/>
      <c r="RL34" s="605"/>
      <c r="RM34" s="605"/>
      <c r="RN34" s="605"/>
      <c r="RO34" s="605"/>
      <c r="RP34" s="605"/>
      <c r="RQ34" s="605"/>
      <c r="RR34" s="605"/>
      <c r="RS34" s="605"/>
      <c r="RT34" s="605"/>
      <c r="RU34" s="605"/>
      <c r="RV34" s="605"/>
      <c r="RW34" s="605"/>
      <c r="RX34" s="605"/>
      <c r="RY34" s="605"/>
      <c r="RZ34" s="605"/>
      <c r="SA34" s="605"/>
      <c r="SB34" s="605"/>
      <c r="SC34" s="605"/>
      <c r="SD34" s="605"/>
      <c r="SE34" s="605"/>
      <c r="SF34" s="605"/>
      <c r="SG34" s="605"/>
      <c r="SH34" s="605"/>
      <c r="SI34" s="605"/>
      <c r="SJ34" s="605"/>
      <c r="SK34" s="605"/>
      <c r="SL34" s="605"/>
      <c r="SM34" s="605"/>
      <c r="SN34" s="605"/>
      <c r="SO34" s="605"/>
      <c r="SP34" s="605"/>
      <c r="SQ34" s="605"/>
      <c r="SR34" s="605"/>
      <c r="SS34" s="605"/>
      <c r="ST34" s="605"/>
      <c r="SU34" s="605"/>
      <c r="SV34" s="605"/>
      <c r="SW34" s="605"/>
      <c r="SX34" s="605"/>
      <c r="SY34" s="605"/>
      <c r="SZ34" s="605"/>
      <c r="TA34" s="605"/>
      <c r="TB34" s="605"/>
      <c r="TC34" s="605"/>
      <c r="TD34" s="605"/>
      <c r="TE34" s="605"/>
      <c r="TF34" s="605"/>
      <c r="TG34" s="605"/>
      <c r="TH34" s="605"/>
      <c r="TI34" s="605"/>
      <c r="TJ34" s="605"/>
      <c r="TK34" s="605"/>
      <c r="TL34" s="605"/>
      <c r="TM34" s="605"/>
      <c r="TN34" s="605"/>
      <c r="TO34" s="605"/>
      <c r="TP34" s="605"/>
      <c r="TQ34" s="605"/>
      <c r="TR34" s="605"/>
      <c r="TS34" s="605"/>
      <c r="TT34" s="605"/>
      <c r="TU34" s="605"/>
      <c r="TV34" s="605"/>
      <c r="TW34" s="605"/>
      <c r="TX34" s="605"/>
      <c r="TY34" s="605"/>
      <c r="TZ34" s="605"/>
      <c r="UA34" s="605"/>
      <c r="UB34" s="605"/>
      <c r="UC34" s="605"/>
      <c r="UD34" s="605"/>
      <c r="UE34" s="605"/>
      <c r="UF34" s="605"/>
      <c r="UG34" s="605"/>
      <c r="UH34" s="605"/>
      <c r="UI34" s="605"/>
      <c r="UJ34" s="605"/>
      <c r="UK34" s="605"/>
      <c r="UL34" s="605"/>
      <c r="UM34" s="605"/>
      <c r="UN34" s="605"/>
      <c r="UO34" s="605"/>
      <c r="UP34" s="605"/>
      <c r="UQ34" s="605"/>
      <c r="UR34" s="605"/>
      <c r="US34" s="605"/>
      <c r="UT34" s="605"/>
      <c r="UU34" s="605"/>
      <c r="UV34" s="605"/>
      <c r="UW34" s="605"/>
      <c r="UX34" s="605"/>
      <c r="UY34" s="605"/>
      <c r="UZ34" s="605"/>
      <c r="VA34" s="605"/>
      <c r="VB34" s="605"/>
      <c r="VC34" s="605"/>
      <c r="VD34" s="605"/>
      <c r="VE34" s="605"/>
      <c r="VF34" s="605"/>
      <c r="VG34" s="605"/>
      <c r="VH34" s="605"/>
      <c r="VI34" s="605"/>
      <c r="VJ34" s="605"/>
      <c r="VK34" s="605"/>
      <c r="VL34" s="605"/>
      <c r="VM34" s="605"/>
      <c r="VN34" s="605"/>
      <c r="VO34" s="605"/>
      <c r="VP34" s="605"/>
      <c r="VQ34" s="605"/>
      <c r="VR34" s="605"/>
      <c r="VS34" s="605"/>
      <c r="VT34" s="605"/>
      <c r="VU34" s="605"/>
      <c r="VV34" s="605"/>
      <c r="VW34" s="605"/>
      <c r="VX34" s="605"/>
      <c r="VY34" s="605"/>
      <c r="VZ34" s="605"/>
      <c r="WA34" s="605"/>
      <c r="WB34" s="605"/>
      <c r="WC34" s="605"/>
      <c r="WD34" s="605"/>
      <c r="WE34" s="605"/>
      <c r="WF34" s="605"/>
      <c r="WG34" s="605"/>
      <c r="WH34" s="605"/>
      <c r="WI34" s="605"/>
      <c r="WJ34" s="605"/>
      <c r="WK34" s="605"/>
      <c r="WL34" s="605"/>
      <c r="WM34" s="605"/>
      <c r="WN34" s="605"/>
      <c r="WO34" s="605"/>
      <c r="WP34" s="605"/>
      <c r="WQ34" s="605"/>
      <c r="WR34" s="605"/>
      <c r="WS34" s="605"/>
      <c r="WT34" s="605"/>
      <c r="WU34" s="605"/>
      <c r="WV34" s="605"/>
      <c r="WW34" s="605"/>
      <c r="WX34" s="605"/>
      <c r="WY34" s="605"/>
      <c r="WZ34" s="605"/>
      <c r="XA34" s="605"/>
      <c r="XB34" s="605"/>
      <c r="XC34" s="605"/>
      <c r="XD34" s="605"/>
      <c r="XE34" s="605"/>
      <c r="XF34" s="605"/>
      <c r="XG34" s="605"/>
      <c r="XH34" s="605"/>
      <c r="XI34" s="605"/>
      <c r="XJ34" s="605"/>
      <c r="XK34" s="605"/>
      <c r="XL34" s="605"/>
      <c r="XM34" s="605"/>
      <c r="XN34" s="605"/>
      <c r="XO34" s="605"/>
      <c r="XP34" s="605"/>
      <c r="XQ34" s="605"/>
      <c r="XR34" s="605"/>
      <c r="XS34" s="605"/>
      <c r="XT34" s="605"/>
      <c r="XU34" s="605"/>
      <c r="XV34" s="605"/>
      <c r="XW34" s="605"/>
      <c r="XX34" s="605"/>
      <c r="XY34" s="605"/>
      <c r="XZ34" s="605"/>
      <c r="YA34" s="605"/>
      <c r="YB34" s="605"/>
      <c r="YC34" s="605"/>
      <c r="YD34" s="605"/>
      <c r="YE34" s="605"/>
      <c r="YF34" s="605"/>
      <c r="YG34" s="605"/>
      <c r="YH34" s="605"/>
      <c r="YI34" s="605"/>
      <c r="YJ34" s="605"/>
      <c r="YK34" s="605"/>
      <c r="YL34" s="605"/>
      <c r="YM34" s="605"/>
      <c r="YN34" s="605"/>
      <c r="YO34" s="605"/>
      <c r="YP34" s="605"/>
      <c r="YQ34" s="605"/>
      <c r="YR34" s="605"/>
      <c r="YS34" s="605"/>
      <c r="YT34" s="605"/>
      <c r="YU34" s="605"/>
      <c r="YV34" s="605"/>
      <c r="YW34" s="605"/>
      <c r="YX34" s="605"/>
      <c r="YY34" s="605"/>
      <c r="YZ34" s="605"/>
      <c r="ZA34" s="605"/>
      <c r="ZB34" s="605"/>
      <c r="ZC34" s="605"/>
      <c r="ZD34" s="605"/>
      <c r="ZE34" s="605"/>
      <c r="ZF34" s="605"/>
      <c r="ZG34" s="605"/>
      <c r="ZH34" s="605"/>
      <c r="ZI34" s="605"/>
      <c r="ZJ34" s="605"/>
      <c r="ZK34" s="605"/>
      <c r="ZL34" s="605"/>
      <c r="ZM34" s="605"/>
      <c r="ZN34" s="605"/>
      <c r="ZO34" s="605"/>
      <c r="ZP34" s="605"/>
      <c r="ZQ34" s="605"/>
      <c r="ZR34" s="605"/>
      <c r="ZS34" s="605"/>
      <c r="ZT34" s="605"/>
      <c r="ZU34" s="605"/>
      <c r="ZV34" s="605"/>
      <c r="ZW34" s="605"/>
      <c r="ZX34" s="605"/>
      <c r="ZY34" s="605"/>
      <c r="ZZ34" s="605"/>
      <c r="AAA34" s="605"/>
      <c r="AAB34" s="605"/>
      <c r="AAC34" s="605"/>
      <c r="AAD34" s="605"/>
      <c r="AAE34" s="605"/>
      <c r="AAF34" s="605"/>
      <c r="AAG34" s="605"/>
      <c r="AAH34" s="605"/>
      <c r="AAI34" s="605"/>
      <c r="AAJ34" s="605"/>
      <c r="AAK34" s="605"/>
      <c r="AAL34" s="605"/>
      <c r="AAM34" s="605"/>
      <c r="AAN34" s="605"/>
      <c r="AAO34" s="605"/>
      <c r="AAP34" s="605"/>
      <c r="AAQ34" s="605"/>
      <c r="AAR34" s="605"/>
      <c r="AAS34" s="605"/>
      <c r="AAT34" s="605"/>
      <c r="AAU34" s="605"/>
      <c r="AAV34" s="605"/>
      <c r="AAW34" s="605"/>
      <c r="AAX34" s="605"/>
      <c r="AAY34" s="605"/>
      <c r="AAZ34" s="605"/>
      <c r="ABA34" s="605"/>
      <c r="ABB34" s="605"/>
      <c r="ABC34" s="605"/>
      <c r="ABD34" s="605"/>
      <c r="ABE34" s="605"/>
      <c r="ABF34" s="605"/>
      <c r="ABG34" s="605"/>
      <c r="ABH34" s="605"/>
      <c r="ABI34" s="605"/>
      <c r="ABJ34" s="605"/>
      <c r="ABK34" s="605"/>
      <c r="ABL34" s="605"/>
      <c r="ABM34" s="605"/>
      <c r="ABN34" s="605"/>
      <c r="ABO34" s="605"/>
      <c r="ABP34" s="605"/>
      <c r="ABQ34" s="605"/>
      <c r="ABR34" s="605"/>
      <c r="ABS34" s="605"/>
      <c r="ABT34" s="605"/>
      <c r="ABU34" s="605"/>
      <c r="ABV34" s="605"/>
      <c r="ABW34" s="605"/>
      <c r="ABX34" s="605"/>
      <c r="ABY34" s="605"/>
      <c r="ABZ34" s="605"/>
      <c r="ACA34" s="605"/>
      <c r="ACB34" s="605"/>
      <c r="ACC34" s="605"/>
      <c r="ACD34" s="605"/>
      <c r="ACE34" s="605"/>
      <c r="ACF34" s="605"/>
      <c r="ACG34" s="605"/>
      <c r="ACH34" s="605"/>
      <c r="ACI34" s="605"/>
      <c r="ACJ34" s="605"/>
      <c r="ACK34" s="605"/>
      <c r="ACL34" s="605"/>
      <c r="ACM34" s="605"/>
      <c r="ACN34" s="605"/>
      <c r="ACO34" s="605"/>
      <c r="ACP34" s="605"/>
      <c r="ACQ34" s="605"/>
      <c r="ACR34" s="605"/>
      <c r="ACS34" s="605"/>
      <c r="ACT34" s="605"/>
      <c r="ACU34" s="605"/>
      <c r="ACV34" s="605"/>
      <c r="ACW34" s="605"/>
      <c r="ACX34" s="605"/>
      <c r="ACY34" s="605"/>
      <c r="ACZ34" s="605"/>
      <c r="ADA34" s="605"/>
      <c r="ADB34" s="605"/>
      <c r="ADC34" s="605"/>
      <c r="ADD34" s="605"/>
      <c r="ADE34" s="605"/>
      <c r="ADF34" s="605"/>
      <c r="ADG34" s="605"/>
      <c r="ADH34" s="605"/>
      <c r="ADI34" s="605"/>
      <c r="ADJ34" s="605"/>
      <c r="ADK34" s="605"/>
      <c r="ADL34" s="605"/>
      <c r="ADM34" s="605"/>
      <c r="ADN34" s="605"/>
      <c r="ADO34" s="605"/>
      <c r="ADP34" s="605"/>
      <c r="ADQ34" s="605"/>
      <c r="ADR34" s="605"/>
      <c r="ADS34" s="605"/>
      <c r="ADT34" s="605"/>
      <c r="ADU34" s="605"/>
      <c r="ADV34" s="605"/>
      <c r="ADW34" s="605"/>
      <c r="ADX34" s="605"/>
      <c r="ADY34" s="605"/>
      <c r="ADZ34" s="605"/>
      <c r="AEA34" s="605"/>
      <c r="AEB34" s="605"/>
      <c r="AEC34" s="605"/>
      <c r="AED34" s="605"/>
      <c r="AEE34" s="605"/>
      <c r="AEF34" s="605"/>
      <c r="AEG34" s="605"/>
      <c r="AEH34" s="605"/>
      <c r="AEI34" s="605"/>
      <c r="AEJ34" s="605"/>
      <c r="AEK34" s="605"/>
      <c r="AEL34" s="605"/>
      <c r="AEM34" s="605"/>
      <c r="AEN34" s="605"/>
      <c r="AEO34" s="605"/>
      <c r="AEP34" s="605"/>
      <c r="AEQ34" s="605"/>
      <c r="AER34" s="605"/>
      <c r="AES34" s="605"/>
      <c r="AET34" s="605"/>
      <c r="AEU34" s="605"/>
      <c r="AEV34" s="605"/>
      <c r="AEW34" s="605"/>
      <c r="AEX34" s="605"/>
      <c r="AEY34" s="605"/>
      <c r="AEZ34" s="605"/>
      <c r="AFA34" s="605"/>
      <c r="AFB34" s="605"/>
      <c r="AFC34" s="605"/>
      <c r="AFD34" s="605"/>
      <c r="AFE34" s="605"/>
      <c r="AFF34" s="605"/>
      <c r="AFG34" s="605"/>
      <c r="AFH34" s="605"/>
      <c r="AFI34" s="605"/>
      <c r="AFJ34" s="605"/>
      <c r="AFK34" s="605"/>
      <c r="AFL34" s="605"/>
      <c r="AFM34" s="605"/>
      <c r="AFN34" s="605"/>
      <c r="AFO34" s="605"/>
      <c r="AFP34" s="605"/>
      <c r="AFQ34" s="605"/>
      <c r="AFR34" s="605"/>
      <c r="AFS34" s="605"/>
      <c r="AFT34" s="605"/>
      <c r="AFU34" s="605"/>
      <c r="AFV34" s="605"/>
      <c r="AFW34" s="605"/>
      <c r="AFX34" s="605"/>
      <c r="AFY34" s="605"/>
      <c r="AFZ34" s="605"/>
      <c r="AGA34" s="605"/>
      <c r="AGB34" s="605"/>
      <c r="AGC34" s="605"/>
      <c r="AGD34" s="605"/>
      <c r="AGE34" s="605"/>
      <c r="AGF34" s="605"/>
      <c r="AGG34" s="605"/>
      <c r="AGH34" s="605"/>
      <c r="AGI34" s="605"/>
      <c r="AGJ34" s="605"/>
      <c r="AGK34" s="605"/>
      <c r="AGL34" s="605"/>
      <c r="AGM34" s="605"/>
      <c r="AGN34" s="605"/>
      <c r="AGO34" s="605"/>
      <c r="AGP34" s="605"/>
      <c r="AGQ34" s="605"/>
      <c r="AGR34" s="605"/>
      <c r="AGS34" s="605"/>
      <c r="AGT34" s="605"/>
      <c r="AGU34" s="605"/>
      <c r="AGV34" s="605"/>
      <c r="AGW34" s="605"/>
      <c r="AGX34" s="605"/>
      <c r="AGY34" s="605"/>
      <c r="AGZ34" s="605"/>
      <c r="AHA34" s="605"/>
      <c r="AHB34" s="605"/>
      <c r="AHC34" s="605"/>
      <c r="AHD34" s="605"/>
      <c r="AHE34" s="605"/>
      <c r="AHF34" s="605"/>
      <c r="AHG34" s="605"/>
      <c r="AHH34" s="605"/>
      <c r="AHI34" s="605"/>
      <c r="AHJ34" s="605"/>
      <c r="AHK34" s="605"/>
      <c r="AHL34" s="605"/>
      <c r="AHM34" s="605"/>
      <c r="AHN34" s="605"/>
      <c r="AHO34" s="605"/>
      <c r="AHP34" s="605"/>
      <c r="AHQ34" s="605"/>
      <c r="AHR34" s="605"/>
      <c r="AHS34" s="605"/>
      <c r="AHT34" s="605"/>
      <c r="AHU34" s="605"/>
      <c r="AHV34" s="605"/>
      <c r="AHW34" s="605"/>
      <c r="AHX34" s="605"/>
      <c r="AHY34" s="605"/>
      <c r="AHZ34" s="605"/>
      <c r="AIA34" s="605"/>
      <c r="AIB34" s="605"/>
      <c r="AIC34" s="605"/>
      <c r="AID34" s="605"/>
      <c r="AIE34" s="605"/>
      <c r="AIF34" s="605"/>
      <c r="AIG34" s="605"/>
      <c r="AIH34" s="605"/>
      <c r="AII34" s="605"/>
      <c r="AIJ34" s="605"/>
      <c r="AIK34" s="605"/>
      <c r="AIL34" s="605"/>
      <c r="AIM34" s="605"/>
      <c r="AIN34" s="605"/>
      <c r="AIO34" s="605"/>
      <c r="AIP34" s="605"/>
      <c r="AIQ34" s="605"/>
      <c r="AIR34" s="605"/>
      <c r="AIS34" s="605"/>
      <c r="AIT34" s="605"/>
      <c r="AIU34" s="605"/>
      <c r="AIV34" s="605"/>
      <c r="AIW34" s="605"/>
      <c r="AIX34" s="605"/>
      <c r="AIY34" s="605"/>
      <c r="AIZ34" s="605"/>
      <c r="AJA34" s="605"/>
      <c r="AJB34" s="605"/>
      <c r="AJC34" s="605"/>
      <c r="AJD34" s="605"/>
      <c r="AJE34" s="605"/>
      <c r="AJF34" s="605"/>
      <c r="AJG34" s="605"/>
      <c r="AJH34" s="605"/>
      <c r="AJI34" s="605"/>
      <c r="AJJ34" s="605"/>
      <c r="AJK34" s="605"/>
      <c r="AJL34" s="605"/>
      <c r="AJM34" s="605"/>
      <c r="AJN34" s="605"/>
      <c r="AJO34" s="605"/>
      <c r="AJP34" s="605"/>
      <c r="AJQ34" s="605"/>
      <c r="AJR34" s="605"/>
      <c r="AJS34" s="605"/>
      <c r="AJT34" s="605"/>
      <c r="AJU34" s="605"/>
      <c r="AJV34" s="605"/>
      <c r="AJW34" s="605"/>
      <c r="AJX34" s="605"/>
      <c r="AJY34" s="605"/>
      <c r="AJZ34" s="605"/>
      <c r="AKA34" s="605"/>
      <c r="AKB34" s="605"/>
      <c r="AKC34" s="605"/>
      <c r="AKD34" s="605"/>
      <c r="AKE34" s="605"/>
      <c r="AKF34" s="605"/>
      <c r="AKG34" s="605"/>
      <c r="AKH34" s="605"/>
      <c r="AKI34" s="605"/>
      <c r="AKJ34" s="605"/>
      <c r="AKK34" s="605"/>
      <c r="AKL34" s="605"/>
      <c r="AKM34" s="605"/>
      <c r="AKN34" s="605"/>
      <c r="AKO34" s="605"/>
      <c r="AKP34" s="605"/>
      <c r="AKQ34" s="605"/>
      <c r="AKR34" s="605"/>
      <c r="AKS34" s="605"/>
      <c r="AKT34" s="605"/>
      <c r="AKU34" s="605"/>
      <c r="AKV34" s="605"/>
      <c r="AKW34" s="605"/>
      <c r="AKX34" s="605"/>
      <c r="AKY34" s="605"/>
      <c r="AKZ34" s="605"/>
      <c r="ALA34" s="605"/>
      <c r="ALB34" s="605"/>
      <c r="ALC34" s="605"/>
      <c r="ALD34" s="605"/>
      <c r="ALE34" s="605"/>
      <c r="ALF34" s="605"/>
      <c r="ALG34" s="605"/>
      <c r="ALH34" s="605"/>
      <c r="ALI34" s="605"/>
      <c r="ALJ34" s="605"/>
      <c r="ALK34" s="605"/>
      <c r="ALL34" s="605"/>
      <c r="ALM34" s="605"/>
      <c r="ALN34" s="605"/>
      <c r="ALO34" s="605"/>
      <c r="ALP34" s="605"/>
      <c r="ALQ34" s="605"/>
      <c r="ALR34" s="605"/>
      <c r="ALS34" s="605"/>
      <c r="ALT34" s="605"/>
      <c r="ALU34" s="605"/>
      <c r="ALV34" s="605"/>
      <c r="ALW34" s="605"/>
      <c r="ALX34" s="605"/>
      <c r="ALY34" s="605"/>
      <c r="ALZ34" s="605"/>
      <c r="AMA34" s="605"/>
      <c r="AMB34" s="605"/>
      <c r="AMC34" s="605"/>
      <c r="AMD34" s="605"/>
      <c r="AME34" s="605"/>
      <c r="AMF34" s="605"/>
      <c r="AMG34" s="605"/>
      <c r="AMH34" s="605"/>
      <c r="AMI34" s="605"/>
      <c r="AMJ34" s="605"/>
      <c r="AMK34" s="605"/>
      <c r="AML34" s="605"/>
      <c r="AMM34" s="605"/>
      <c r="AMN34" s="605"/>
      <c r="AMO34" s="605"/>
      <c r="AMP34" s="605"/>
      <c r="AMQ34" s="605"/>
      <c r="AMR34" s="605"/>
      <c r="AMS34" s="605"/>
      <c r="AMT34" s="605"/>
      <c r="AMU34" s="605"/>
      <c r="AMV34" s="605"/>
      <c r="AMW34" s="605"/>
      <c r="AMX34" s="605"/>
      <c r="AMY34" s="605"/>
      <c r="AMZ34" s="605"/>
      <c r="ANA34" s="605"/>
      <c r="ANB34" s="605"/>
      <c r="ANC34" s="605"/>
      <c r="AND34" s="605"/>
      <c r="ANE34" s="605"/>
      <c r="ANF34" s="605"/>
      <c r="ANG34" s="605"/>
      <c r="ANH34" s="605"/>
      <c r="ANI34" s="605"/>
      <c r="ANJ34" s="605"/>
      <c r="ANK34" s="605"/>
      <c r="ANL34" s="605"/>
      <c r="ANM34" s="605"/>
      <c r="ANN34" s="605"/>
      <c r="ANO34" s="605"/>
      <c r="ANP34" s="605"/>
      <c r="ANQ34" s="605"/>
      <c r="ANR34" s="605"/>
      <c r="ANS34" s="605"/>
      <c r="ANT34" s="605"/>
      <c r="ANU34" s="605"/>
      <c r="ANV34" s="605"/>
      <c r="ANW34" s="605"/>
      <c r="ANX34" s="605"/>
      <c r="ANY34" s="605"/>
      <c r="ANZ34" s="605"/>
      <c r="AOA34" s="605"/>
      <c r="AOB34" s="605"/>
      <c r="AOC34" s="605"/>
      <c r="AOD34" s="605"/>
      <c r="AOE34" s="605"/>
      <c r="AOF34" s="605"/>
      <c r="AOG34" s="605"/>
      <c r="AOH34" s="605"/>
      <c r="AOI34" s="605"/>
      <c r="AOJ34" s="605"/>
      <c r="AOK34" s="605"/>
      <c r="AOL34" s="605"/>
      <c r="AOM34" s="605"/>
      <c r="AON34" s="605"/>
      <c r="AOO34" s="605"/>
      <c r="AOP34" s="605"/>
      <c r="AOQ34" s="605"/>
      <c r="AOR34" s="605"/>
      <c r="AOS34" s="605"/>
      <c r="AOT34" s="605"/>
      <c r="AOU34" s="605"/>
      <c r="AOV34" s="605"/>
      <c r="AOW34" s="605"/>
      <c r="AOX34" s="605"/>
      <c r="AOY34" s="605"/>
      <c r="AOZ34" s="605"/>
      <c r="APA34" s="605"/>
      <c r="APB34" s="605"/>
      <c r="APC34" s="605"/>
      <c r="APD34" s="605"/>
      <c r="APE34" s="605"/>
      <c r="APF34" s="605"/>
      <c r="APG34" s="605"/>
      <c r="APH34" s="605"/>
      <c r="API34" s="605"/>
      <c r="APJ34" s="605"/>
      <c r="APK34" s="605"/>
      <c r="APL34" s="605"/>
      <c r="APM34" s="605"/>
      <c r="APN34" s="605"/>
      <c r="APO34" s="605"/>
      <c r="APP34" s="605"/>
      <c r="APQ34" s="605"/>
      <c r="APR34" s="605"/>
      <c r="APS34" s="605"/>
      <c r="APT34" s="605"/>
      <c r="APU34" s="605"/>
      <c r="APV34" s="605"/>
      <c r="APW34" s="605"/>
      <c r="APX34" s="605"/>
      <c r="APY34" s="605"/>
      <c r="APZ34" s="605"/>
      <c r="AQA34" s="605"/>
      <c r="AQB34" s="605"/>
      <c r="AQC34" s="605"/>
      <c r="AQD34" s="605"/>
      <c r="AQE34" s="605"/>
      <c r="AQF34" s="605"/>
      <c r="AQG34" s="605"/>
      <c r="AQH34" s="605"/>
      <c r="AQI34" s="605"/>
      <c r="AQJ34" s="605"/>
      <c r="AQK34" s="605"/>
      <c r="AQL34" s="605"/>
      <c r="AQM34" s="605"/>
      <c r="AQN34" s="605"/>
      <c r="AQO34" s="605"/>
      <c r="AQP34" s="605"/>
      <c r="AQQ34" s="605"/>
      <c r="AQR34" s="605"/>
      <c r="AQS34" s="605"/>
      <c r="AQT34" s="605"/>
      <c r="AQU34" s="605"/>
      <c r="AQV34" s="605"/>
      <c r="AQW34" s="605"/>
      <c r="AQX34" s="605"/>
      <c r="AQY34" s="605"/>
      <c r="AQZ34" s="605"/>
      <c r="ARA34" s="605"/>
      <c r="ARB34" s="605"/>
      <c r="ARC34" s="605"/>
      <c r="ARD34" s="605"/>
      <c r="ARE34" s="605"/>
      <c r="ARF34" s="605"/>
      <c r="ARG34" s="605"/>
      <c r="ARH34" s="605"/>
      <c r="ARI34" s="605"/>
      <c r="ARJ34" s="605"/>
      <c r="ARK34" s="605"/>
      <c r="ARL34" s="605"/>
      <c r="ARM34" s="605"/>
      <c r="ARN34" s="605"/>
      <c r="ARO34" s="605"/>
      <c r="ARP34" s="605"/>
      <c r="ARQ34" s="605"/>
      <c r="ARR34" s="605"/>
      <c r="ARS34" s="605"/>
      <c r="ART34" s="605"/>
      <c r="ARU34" s="605"/>
      <c r="ARV34" s="605"/>
      <c r="ARW34" s="605"/>
      <c r="ARX34" s="605"/>
      <c r="ARY34" s="605"/>
      <c r="ARZ34" s="605"/>
      <c r="ASA34" s="605"/>
      <c r="ASB34" s="605"/>
      <c r="ASC34" s="605"/>
      <c r="ASD34" s="605"/>
      <c r="ASE34" s="605"/>
      <c r="ASF34" s="605"/>
      <c r="ASG34" s="605"/>
      <c r="ASH34" s="605"/>
      <c r="ASI34" s="605"/>
      <c r="ASJ34" s="605"/>
      <c r="ASK34" s="605"/>
      <c r="ASL34" s="605"/>
      <c r="ASM34" s="605"/>
      <c r="ASN34" s="605"/>
      <c r="ASO34" s="605"/>
      <c r="ASP34" s="605"/>
      <c r="ASQ34" s="605"/>
      <c r="ASR34" s="605"/>
      <c r="ASS34" s="605"/>
      <c r="AST34" s="605"/>
      <c r="ASU34" s="605"/>
      <c r="ASV34" s="605"/>
      <c r="ASW34" s="605"/>
      <c r="ASX34" s="605"/>
      <c r="ASY34" s="605"/>
      <c r="ASZ34" s="605"/>
      <c r="ATA34" s="605"/>
      <c r="ATB34" s="605"/>
      <c r="ATC34" s="605"/>
      <c r="ATD34" s="605"/>
      <c r="ATE34" s="605"/>
      <c r="ATF34" s="605"/>
      <c r="ATG34" s="605"/>
      <c r="ATH34" s="605"/>
      <c r="ATI34" s="605"/>
      <c r="ATJ34" s="605"/>
      <c r="ATK34" s="605"/>
      <c r="ATL34" s="605"/>
      <c r="ATM34" s="605"/>
      <c r="ATN34" s="605"/>
      <c r="ATO34" s="605"/>
      <c r="ATP34" s="605"/>
      <c r="ATQ34" s="605"/>
      <c r="ATR34" s="605"/>
      <c r="ATS34" s="605"/>
      <c r="ATT34" s="605"/>
      <c r="ATU34" s="605"/>
      <c r="ATV34" s="605"/>
      <c r="ATW34" s="605"/>
      <c r="ATX34" s="605"/>
      <c r="ATY34" s="605"/>
      <c r="ATZ34" s="605"/>
      <c r="AUA34" s="605"/>
      <c r="AUB34" s="605"/>
      <c r="AUC34" s="605"/>
      <c r="AUD34" s="605"/>
      <c r="AUE34" s="605"/>
      <c r="AUF34" s="605"/>
      <c r="AUG34" s="605"/>
      <c r="AUH34" s="605"/>
      <c r="AUI34" s="605"/>
      <c r="AUJ34" s="605"/>
      <c r="AUK34" s="605"/>
      <c r="AUL34" s="605"/>
      <c r="AUM34" s="605"/>
      <c r="AUN34" s="605"/>
      <c r="AUO34" s="605"/>
      <c r="AUP34" s="605"/>
      <c r="AUQ34" s="605"/>
      <c r="AUR34" s="605"/>
      <c r="AUS34" s="605"/>
      <c r="AUT34" s="605"/>
      <c r="AUU34" s="605"/>
      <c r="AUV34" s="605"/>
      <c r="AUW34" s="605"/>
      <c r="AUX34" s="605"/>
      <c r="AUY34" s="605"/>
      <c r="AUZ34" s="605"/>
      <c r="AVA34" s="605"/>
      <c r="AVB34" s="605"/>
      <c r="AVC34" s="605"/>
      <c r="AVD34" s="605"/>
      <c r="AVE34" s="605"/>
      <c r="AVF34" s="605"/>
      <c r="AVG34" s="605"/>
      <c r="AVH34" s="605"/>
      <c r="AVI34" s="605"/>
      <c r="AVJ34" s="605"/>
      <c r="AVK34" s="605"/>
      <c r="AVL34" s="605"/>
      <c r="AVM34" s="605"/>
      <c r="AVN34" s="605"/>
      <c r="AVO34" s="605"/>
      <c r="AVP34" s="605"/>
      <c r="AVQ34" s="605"/>
      <c r="AVR34" s="605"/>
      <c r="AVS34" s="605"/>
      <c r="AVT34" s="605"/>
      <c r="AVU34" s="605"/>
      <c r="AVV34" s="605"/>
      <c r="AVW34" s="605"/>
      <c r="AVX34" s="605"/>
      <c r="AVY34" s="605"/>
      <c r="AVZ34" s="605"/>
      <c r="AWA34" s="605"/>
      <c r="AWB34" s="605"/>
      <c r="AWC34" s="605"/>
      <c r="AWD34" s="605"/>
      <c r="AWE34" s="605"/>
      <c r="AWF34" s="605"/>
      <c r="AWG34" s="605"/>
      <c r="AWH34" s="605"/>
      <c r="AWI34" s="605"/>
      <c r="AWJ34" s="605"/>
      <c r="AWK34" s="605"/>
      <c r="AWL34" s="605"/>
      <c r="AWM34" s="605"/>
      <c r="AWN34" s="605"/>
      <c r="AWO34" s="605"/>
      <c r="AWP34" s="605"/>
      <c r="AWQ34" s="605"/>
      <c r="AWR34" s="605"/>
      <c r="AWS34" s="605"/>
      <c r="AWT34" s="605"/>
      <c r="AWU34" s="605"/>
      <c r="AWV34" s="605"/>
      <c r="AWW34" s="605"/>
      <c r="AWX34" s="605"/>
      <c r="AWY34" s="605"/>
      <c r="AWZ34" s="605"/>
      <c r="AXA34" s="605"/>
      <c r="AXB34" s="605"/>
      <c r="AXC34" s="605"/>
      <c r="AXD34" s="605"/>
      <c r="AXE34" s="605"/>
      <c r="AXF34" s="605"/>
      <c r="AXG34" s="605"/>
      <c r="AXH34" s="605"/>
      <c r="AXI34" s="605"/>
      <c r="AXJ34" s="605"/>
      <c r="AXK34" s="605"/>
      <c r="AXL34" s="605"/>
      <c r="AXM34" s="605"/>
      <c r="AXN34" s="605"/>
      <c r="AXO34" s="605"/>
      <c r="AXP34" s="605"/>
      <c r="AXQ34" s="605"/>
      <c r="AXR34" s="605"/>
      <c r="AXS34" s="605"/>
      <c r="AXT34" s="605"/>
      <c r="AXU34" s="605"/>
      <c r="AXV34" s="605"/>
      <c r="AXW34" s="605"/>
      <c r="AXX34" s="605"/>
      <c r="AXY34" s="605"/>
      <c r="AXZ34" s="605"/>
      <c r="AYA34" s="605"/>
      <c r="AYB34" s="605"/>
      <c r="AYC34" s="605"/>
      <c r="AYD34" s="605"/>
      <c r="AYE34" s="605"/>
      <c r="AYF34" s="605"/>
      <c r="AYG34" s="605"/>
      <c r="AYH34" s="605"/>
      <c r="AYI34" s="605"/>
      <c r="AYJ34" s="605"/>
      <c r="AYK34" s="605"/>
      <c r="AYL34" s="605"/>
      <c r="AYM34" s="605"/>
      <c r="AYN34" s="605"/>
      <c r="AYO34" s="605"/>
      <c r="AYP34" s="605"/>
      <c r="AYQ34" s="605"/>
      <c r="AYR34" s="605"/>
      <c r="AYS34" s="605"/>
      <c r="AYT34" s="605"/>
      <c r="AYU34" s="605"/>
      <c r="AYV34" s="605"/>
      <c r="AYW34" s="605"/>
      <c r="AYX34" s="605"/>
      <c r="AYY34" s="605"/>
      <c r="AYZ34" s="605"/>
      <c r="AZA34" s="605"/>
      <c r="AZB34" s="605"/>
      <c r="AZC34" s="605"/>
      <c r="AZD34" s="605"/>
      <c r="AZE34" s="605"/>
      <c r="AZF34" s="605"/>
      <c r="AZG34" s="605"/>
      <c r="AZH34" s="605"/>
      <c r="AZI34" s="605"/>
      <c r="AZJ34" s="605"/>
      <c r="AZK34" s="605"/>
      <c r="AZL34" s="605"/>
      <c r="AZM34" s="605"/>
      <c r="AZN34" s="605"/>
      <c r="AZO34" s="605"/>
      <c r="AZP34" s="605"/>
      <c r="AZQ34" s="605"/>
      <c r="AZR34" s="605"/>
      <c r="AZS34" s="605"/>
      <c r="AZT34" s="605"/>
      <c r="AZU34" s="605"/>
      <c r="AZV34" s="605"/>
      <c r="AZW34" s="605"/>
      <c r="AZX34" s="605"/>
      <c r="AZY34" s="605"/>
      <c r="AZZ34" s="605"/>
      <c r="BAA34" s="605"/>
      <c r="BAB34" s="605"/>
      <c r="BAC34" s="605"/>
      <c r="BAD34" s="605"/>
      <c r="BAE34" s="605"/>
      <c r="BAF34" s="605"/>
      <c r="BAG34" s="605"/>
      <c r="BAH34" s="605"/>
      <c r="BAI34" s="605"/>
      <c r="BAJ34" s="605"/>
      <c r="BAK34" s="605"/>
      <c r="BAL34" s="605"/>
      <c r="BAM34" s="605"/>
      <c r="BAN34" s="605"/>
      <c r="BAO34" s="605"/>
      <c r="BAP34" s="605"/>
      <c r="BAQ34" s="605"/>
      <c r="BAR34" s="605"/>
      <c r="BAS34" s="605"/>
      <c r="BAT34" s="605"/>
      <c r="BAU34" s="605"/>
      <c r="BAV34" s="605"/>
      <c r="BAW34" s="605"/>
      <c r="BAX34" s="605"/>
      <c r="BAY34" s="605"/>
      <c r="BAZ34" s="605"/>
      <c r="BBA34" s="605"/>
      <c r="BBB34" s="605"/>
      <c r="BBC34" s="605"/>
      <c r="BBD34" s="605"/>
      <c r="BBE34" s="605"/>
      <c r="BBF34" s="605"/>
      <c r="BBG34" s="605"/>
      <c r="BBH34" s="605"/>
      <c r="BBI34" s="605"/>
      <c r="BBJ34" s="605"/>
      <c r="BBK34" s="605"/>
      <c r="BBL34" s="605"/>
      <c r="BBM34" s="605"/>
      <c r="BBN34" s="605"/>
      <c r="BBO34" s="605"/>
      <c r="BBP34" s="605"/>
      <c r="BBQ34" s="605"/>
      <c r="BBR34" s="605"/>
      <c r="BBS34" s="605"/>
      <c r="BBT34" s="605"/>
      <c r="BBU34" s="605"/>
      <c r="BBV34" s="605"/>
      <c r="BBW34" s="605"/>
      <c r="BBX34" s="605"/>
      <c r="BBY34" s="605"/>
      <c r="BBZ34" s="605"/>
      <c r="BCA34" s="605"/>
      <c r="BCB34" s="605"/>
      <c r="BCC34" s="605"/>
      <c r="BCD34" s="605"/>
      <c r="BCE34" s="605"/>
      <c r="BCF34" s="605"/>
      <c r="BCG34" s="605"/>
      <c r="BCH34" s="605"/>
      <c r="BCI34" s="605"/>
      <c r="BCJ34" s="605"/>
      <c r="BCK34" s="605"/>
      <c r="BCL34" s="605"/>
      <c r="BCM34" s="605"/>
      <c r="BCN34" s="605"/>
      <c r="BCO34" s="605"/>
      <c r="BCP34" s="605"/>
      <c r="BCQ34" s="605"/>
      <c r="BCR34" s="605"/>
      <c r="BCS34" s="605"/>
      <c r="BCT34" s="605"/>
      <c r="BCU34" s="605"/>
      <c r="BCV34" s="605"/>
      <c r="BCW34" s="605"/>
      <c r="BCX34" s="605"/>
      <c r="BCY34" s="605"/>
      <c r="BCZ34" s="605"/>
      <c r="BDA34" s="605"/>
      <c r="BDB34" s="605"/>
      <c r="BDC34" s="605"/>
      <c r="BDD34" s="605"/>
      <c r="BDE34" s="605"/>
      <c r="BDF34" s="605"/>
      <c r="BDG34" s="605"/>
      <c r="BDH34" s="605"/>
      <c r="BDI34" s="605"/>
      <c r="BDJ34" s="605"/>
      <c r="BDK34" s="605"/>
      <c r="BDL34" s="605"/>
      <c r="BDM34" s="605"/>
      <c r="BDN34" s="605"/>
      <c r="BDO34" s="605"/>
      <c r="BDP34" s="605"/>
      <c r="BDQ34" s="605"/>
      <c r="BDR34" s="605"/>
      <c r="BDS34" s="605"/>
      <c r="BDT34" s="605"/>
      <c r="BDU34" s="605"/>
      <c r="BDV34" s="605"/>
      <c r="BDW34" s="605"/>
      <c r="BDX34" s="605"/>
      <c r="BDY34" s="605"/>
      <c r="BDZ34" s="605"/>
      <c r="BEA34" s="605"/>
      <c r="BEB34" s="605"/>
      <c r="BEC34" s="605"/>
      <c r="BED34" s="605"/>
      <c r="BEE34" s="605"/>
      <c r="BEF34" s="605"/>
      <c r="BEG34" s="605"/>
      <c r="BEH34" s="605"/>
      <c r="BEI34" s="605"/>
      <c r="BEJ34" s="605"/>
      <c r="BEK34" s="605"/>
      <c r="BEL34" s="605"/>
      <c r="BEM34" s="605"/>
      <c r="BEN34" s="605"/>
      <c r="BEO34" s="605"/>
      <c r="BEP34" s="605"/>
      <c r="BEQ34" s="605"/>
      <c r="BER34" s="605"/>
      <c r="BES34" s="605"/>
      <c r="BET34" s="605"/>
      <c r="BEU34" s="605"/>
      <c r="BEV34" s="605"/>
      <c r="BEW34" s="605"/>
      <c r="BEX34" s="605"/>
      <c r="BEY34" s="605"/>
      <c r="BEZ34" s="605"/>
      <c r="BFA34" s="605"/>
      <c r="BFB34" s="605"/>
      <c r="BFC34" s="605"/>
      <c r="BFD34" s="605"/>
      <c r="BFE34" s="605"/>
      <c r="BFF34" s="605"/>
      <c r="BFG34" s="605"/>
      <c r="BFH34" s="605"/>
      <c r="BFI34" s="605"/>
      <c r="BFJ34" s="605"/>
      <c r="BFK34" s="605"/>
      <c r="BFL34" s="605"/>
      <c r="BFM34" s="605"/>
      <c r="BFN34" s="605"/>
      <c r="BFO34" s="605"/>
      <c r="BFP34" s="605"/>
      <c r="BFQ34" s="605"/>
      <c r="BFR34" s="605"/>
      <c r="BFS34" s="605"/>
      <c r="BFT34" s="605"/>
      <c r="BFU34" s="605"/>
      <c r="BFV34" s="605"/>
      <c r="BFW34" s="605"/>
      <c r="BFX34" s="605"/>
      <c r="BFY34" s="605"/>
      <c r="BFZ34" s="605"/>
      <c r="BGA34" s="605"/>
      <c r="BGB34" s="605"/>
      <c r="BGC34" s="605"/>
      <c r="BGD34" s="605"/>
      <c r="BGE34" s="605"/>
      <c r="BGF34" s="605"/>
      <c r="BGG34" s="605"/>
      <c r="BGH34" s="605"/>
      <c r="BGI34" s="605"/>
      <c r="BGJ34" s="605"/>
      <c r="BGK34" s="605"/>
      <c r="BGL34" s="605"/>
      <c r="BGM34" s="605"/>
      <c r="BGN34" s="605"/>
      <c r="BGO34" s="605"/>
      <c r="BGP34" s="605"/>
      <c r="BGQ34" s="605"/>
      <c r="BGR34" s="605"/>
      <c r="BGS34" s="605"/>
      <c r="BGT34" s="605"/>
      <c r="BGU34" s="605"/>
      <c r="BGV34" s="605"/>
      <c r="BGW34" s="605"/>
      <c r="BGX34" s="605"/>
      <c r="BGY34" s="605"/>
      <c r="BGZ34" s="605"/>
      <c r="BHA34" s="605"/>
      <c r="BHB34" s="605"/>
      <c r="BHC34" s="605"/>
      <c r="BHD34" s="605"/>
      <c r="BHE34" s="605"/>
      <c r="BHF34" s="605"/>
      <c r="BHG34" s="605"/>
      <c r="BHH34" s="605"/>
      <c r="BHI34" s="605"/>
      <c r="BHJ34" s="605"/>
      <c r="BHK34" s="605"/>
      <c r="BHL34" s="605"/>
      <c r="BHM34" s="605"/>
      <c r="BHN34" s="605"/>
      <c r="BHO34" s="605"/>
      <c r="BHP34" s="605"/>
      <c r="BHQ34" s="605"/>
      <c r="BHR34" s="605"/>
      <c r="BHS34" s="605"/>
      <c r="BHT34" s="605"/>
      <c r="BHU34" s="605"/>
      <c r="BHV34" s="605"/>
      <c r="BHW34" s="605"/>
      <c r="BHX34" s="605"/>
      <c r="BHY34" s="605"/>
      <c r="BHZ34" s="605"/>
      <c r="BIA34" s="605"/>
      <c r="BIB34" s="605"/>
      <c r="BIC34" s="605"/>
      <c r="BID34" s="605"/>
      <c r="BIE34" s="605"/>
      <c r="BIF34" s="605"/>
      <c r="BIG34" s="605"/>
      <c r="BIH34" s="605"/>
      <c r="BII34" s="605"/>
      <c r="BIJ34" s="605"/>
      <c r="BIK34" s="605"/>
      <c r="BIL34" s="605"/>
      <c r="BIM34" s="605"/>
      <c r="BIN34" s="605"/>
      <c r="BIO34" s="605"/>
      <c r="BIP34" s="605"/>
      <c r="BIQ34" s="605"/>
      <c r="BIR34" s="605"/>
      <c r="BIS34" s="605"/>
      <c r="BIT34" s="605"/>
      <c r="BIU34" s="605"/>
      <c r="BIV34" s="605"/>
      <c r="BIW34" s="605"/>
      <c r="BIX34" s="605"/>
      <c r="BIY34" s="605"/>
      <c r="BIZ34" s="605"/>
      <c r="BJA34" s="605"/>
      <c r="BJB34" s="605"/>
      <c r="BJC34" s="605"/>
      <c r="BJD34" s="605"/>
      <c r="BJE34" s="605"/>
      <c r="BJF34" s="605"/>
      <c r="BJG34" s="605"/>
      <c r="BJH34" s="605"/>
      <c r="BJI34" s="605"/>
      <c r="BJJ34" s="605"/>
      <c r="BJK34" s="605"/>
      <c r="BJL34" s="605"/>
      <c r="BJM34" s="605"/>
      <c r="BJN34" s="605"/>
      <c r="BJO34" s="605"/>
      <c r="BJP34" s="605"/>
      <c r="BJQ34" s="605"/>
      <c r="BJR34" s="605"/>
      <c r="BJS34" s="605"/>
      <c r="BJT34" s="605"/>
      <c r="BJU34" s="605"/>
      <c r="BJV34" s="605"/>
      <c r="BJW34" s="605"/>
      <c r="BJX34" s="605"/>
      <c r="BJY34" s="605"/>
      <c r="BJZ34" s="605"/>
      <c r="BKA34" s="605"/>
      <c r="BKB34" s="605"/>
      <c r="BKC34" s="605"/>
      <c r="BKD34" s="605"/>
      <c r="BKE34" s="605"/>
      <c r="BKF34" s="605"/>
      <c r="BKG34" s="605"/>
      <c r="BKH34" s="605"/>
      <c r="BKI34" s="605"/>
      <c r="BKJ34" s="605"/>
      <c r="BKK34" s="605"/>
      <c r="BKL34" s="605"/>
      <c r="BKM34" s="605"/>
      <c r="BKN34" s="605"/>
      <c r="BKO34" s="605"/>
      <c r="BKP34" s="605"/>
      <c r="BKQ34" s="605"/>
      <c r="BKR34" s="605"/>
      <c r="BKS34" s="605"/>
      <c r="BKT34" s="605"/>
      <c r="BKU34" s="605"/>
      <c r="BKV34" s="605"/>
      <c r="BKW34" s="605"/>
      <c r="BKX34" s="605"/>
      <c r="BKY34" s="605"/>
      <c r="BKZ34" s="605"/>
      <c r="BLA34" s="605"/>
      <c r="BLB34" s="605"/>
      <c r="BLC34" s="605"/>
      <c r="BLD34" s="605"/>
      <c r="BLE34" s="605"/>
      <c r="BLF34" s="605"/>
      <c r="BLG34" s="605"/>
      <c r="BLH34" s="605"/>
      <c r="BLI34" s="605"/>
      <c r="BLJ34" s="605"/>
      <c r="BLK34" s="605"/>
      <c r="BLL34" s="605"/>
      <c r="BLM34" s="605"/>
      <c r="BLN34" s="605"/>
      <c r="BLO34" s="605"/>
      <c r="BLP34" s="605"/>
      <c r="BLQ34" s="605"/>
      <c r="BLR34" s="605"/>
      <c r="BLS34" s="605"/>
      <c r="BLT34" s="605"/>
      <c r="BLU34" s="605"/>
      <c r="BLV34" s="605"/>
      <c r="BLW34" s="605"/>
      <c r="BLX34" s="605"/>
      <c r="BLY34" s="605"/>
      <c r="BLZ34" s="605"/>
      <c r="BMA34" s="605"/>
      <c r="BMB34" s="605"/>
      <c r="BMC34" s="605"/>
      <c r="BMD34" s="605"/>
      <c r="BME34" s="605"/>
      <c r="BMF34" s="605"/>
      <c r="BMG34" s="605"/>
      <c r="BMH34" s="605"/>
      <c r="BMI34" s="605"/>
      <c r="BMJ34" s="605"/>
      <c r="BMK34" s="605"/>
      <c r="BML34" s="605"/>
      <c r="BMM34" s="605"/>
      <c r="BMN34" s="605"/>
      <c r="BMO34" s="605"/>
      <c r="BMP34" s="605"/>
      <c r="BMQ34" s="605"/>
      <c r="BMR34" s="605"/>
      <c r="BMS34" s="605"/>
      <c r="BMT34" s="605"/>
      <c r="BMU34" s="605"/>
      <c r="BMV34" s="605"/>
      <c r="BMW34" s="605"/>
      <c r="BMX34" s="605"/>
      <c r="BMY34" s="605"/>
      <c r="BMZ34" s="605"/>
      <c r="BNA34" s="605"/>
      <c r="BNB34" s="605"/>
      <c r="BNC34" s="605"/>
      <c r="BND34" s="605"/>
      <c r="BNE34" s="605"/>
      <c r="BNF34" s="605"/>
      <c r="BNG34" s="605"/>
      <c r="BNH34" s="605"/>
      <c r="BNI34" s="605"/>
      <c r="BNJ34" s="605"/>
      <c r="BNK34" s="605"/>
      <c r="BNL34" s="605"/>
      <c r="BNM34" s="605"/>
      <c r="BNN34" s="605"/>
      <c r="BNO34" s="605"/>
      <c r="BNP34" s="605"/>
      <c r="BNQ34" s="605"/>
      <c r="BNR34" s="605"/>
      <c r="BNS34" s="605"/>
      <c r="BNT34" s="605"/>
      <c r="BNU34" s="605"/>
      <c r="BNV34" s="605"/>
      <c r="BNW34" s="605"/>
      <c r="BNX34" s="605"/>
      <c r="BNY34" s="605"/>
      <c r="BNZ34" s="605"/>
      <c r="BOA34" s="605"/>
      <c r="BOB34" s="605"/>
      <c r="BOC34" s="605"/>
      <c r="BOD34" s="605"/>
      <c r="BOE34" s="605"/>
      <c r="BOF34" s="605"/>
      <c r="BOG34" s="605"/>
      <c r="BOH34" s="605"/>
      <c r="BOI34" s="605"/>
      <c r="BOJ34" s="605"/>
      <c r="BOK34" s="605"/>
      <c r="BOL34" s="605"/>
      <c r="BOM34" s="605"/>
      <c r="BON34" s="605"/>
      <c r="BOO34" s="605"/>
      <c r="BOP34" s="605"/>
      <c r="BOQ34" s="605"/>
      <c r="BOR34" s="605"/>
      <c r="BOS34" s="605"/>
      <c r="BOT34" s="605"/>
      <c r="BOU34" s="605"/>
      <c r="BOV34" s="605"/>
      <c r="BOW34" s="605"/>
      <c r="BOX34" s="605"/>
      <c r="BOY34" s="605"/>
      <c r="BOZ34" s="605"/>
      <c r="BPA34" s="605"/>
      <c r="BPB34" s="605"/>
      <c r="BPC34" s="605"/>
      <c r="BPD34" s="605"/>
      <c r="BPE34" s="605"/>
      <c r="BPF34" s="605"/>
      <c r="BPG34" s="605"/>
      <c r="BPH34" s="605"/>
      <c r="BPI34" s="605"/>
      <c r="BPJ34" s="605"/>
      <c r="BPK34" s="605"/>
      <c r="BPL34" s="605"/>
      <c r="BPM34" s="605"/>
      <c r="BPN34" s="605"/>
      <c r="BPO34" s="605"/>
      <c r="BPP34" s="605"/>
      <c r="BPQ34" s="605"/>
      <c r="BPR34" s="605"/>
      <c r="BPS34" s="605"/>
      <c r="BPT34" s="605"/>
      <c r="BPU34" s="605"/>
      <c r="BPV34" s="605"/>
      <c r="BPW34" s="605"/>
      <c r="BPX34" s="605"/>
      <c r="BPY34" s="605"/>
      <c r="BPZ34" s="605"/>
      <c r="BQA34" s="605"/>
      <c r="BQB34" s="605"/>
      <c r="BQC34" s="605"/>
      <c r="BQD34" s="605"/>
      <c r="BQE34" s="605"/>
      <c r="BQF34" s="605"/>
      <c r="BQG34" s="605"/>
      <c r="BQH34" s="605"/>
      <c r="BQI34" s="605"/>
      <c r="BQJ34" s="605"/>
      <c r="BQK34" s="605"/>
      <c r="BQL34" s="605"/>
      <c r="BQM34" s="605"/>
      <c r="BQN34" s="605"/>
      <c r="BQO34" s="605"/>
      <c r="BQP34" s="605"/>
      <c r="BQQ34" s="605"/>
      <c r="BQR34" s="605"/>
      <c r="BQS34" s="605"/>
      <c r="BQT34" s="605"/>
      <c r="BQU34" s="605"/>
      <c r="BQV34" s="605"/>
      <c r="BQW34" s="605"/>
      <c r="BQX34" s="605"/>
      <c r="BQY34" s="605"/>
      <c r="BQZ34" s="605"/>
      <c r="BRA34" s="605"/>
      <c r="BRB34" s="605"/>
      <c r="BRC34" s="605"/>
      <c r="BRD34" s="605"/>
      <c r="BRE34" s="605"/>
      <c r="BRF34" s="605"/>
      <c r="BRG34" s="605"/>
      <c r="BRH34" s="605"/>
      <c r="BRI34" s="605"/>
      <c r="BRJ34" s="605"/>
      <c r="BRK34" s="605"/>
      <c r="BRL34" s="605"/>
      <c r="BRM34" s="605"/>
      <c r="BRN34" s="605"/>
      <c r="BRO34" s="605"/>
      <c r="BRP34" s="605"/>
      <c r="BRQ34" s="605"/>
      <c r="BRR34" s="605"/>
      <c r="BRS34" s="605"/>
      <c r="BRT34" s="605"/>
      <c r="BRU34" s="605"/>
      <c r="BRV34" s="605"/>
      <c r="BRW34" s="605"/>
      <c r="BRX34" s="605"/>
      <c r="BRY34" s="605"/>
      <c r="BRZ34" s="605"/>
      <c r="BSA34" s="605"/>
      <c r="BSB34" s="605"/>
      <c r="BSC34" s="605"/>
      <c r="BSD34" s="605"/>
      <c r="BSE34" s="605"/>
      <c r="BSF34" s="605"/>
      <c r="BSG34" s="605"/>
      <c r="BSH34" s="605"/>
      <c r="BSI34" s="605"/>
      <c r="BSJ34" s="605"/>
      <c r="BSK34" s="605"/>
      <c r="BSL34" s="605"/>
      <c r="BSM34" s="605"/>
      <c r="BSN34" s="605"/>
      <c r="BSO34" s="605"/>
      <c r="BSP34" s="605"/>
      <c r="BSQ34" s="605"/>
      <c r="BSR34" s="605"/>
      <c r="BSS34" s="605"/>
      <c r="BST34" s="605"/>
      <c r="BSU34" s="605"/>
      <c r="BSV34" s="605"/>
      <c r="BSW34" s="605"/>
      <c r="BSX34" s="605"/>
      <c r="BSY34" s="605"/>
      <c r="BSZ34" s="605"/>
      <c r="BTA34" s="605"/>
      <c r="BTB34" s="605"/>
      <c r="BTC34" s="605"/>
      <c r="BTD34" s="605"/>
      <c r="BTE34" s="605"/>
      <c r="BTF34" s="605"/>
      <c r="BTG34" s="605"/>
      <c r="BTH34" s="605"/>
      <c r="BTI34" s="605"/>
      <c r="BTJ34" s="605"/>
      <c r="BTK34" s="605"/>
      <c r="BTL34" s="605"/>
      <c r="BTM34" s="605"/>
      <c r="BTN34" s="605"/>
      <c r="BTO34" s="605"/>
      <c r="BTP34" s="605"/>
      <c r="BTQ34" s="605"/>
      <c r="BTR34" s="605"/>
      <c r="BTS34" s="605"/>
      <c r="BTT34" s="605"/>
      <c r="BTU34" s="605"/>
      <c r="BTV34" s="605"/>
      <c r="BTW34" s="605"/>
      <c r="BTX34" s="605"/>
      <c r="BTY34" s="605"/>
      <c r="BTZ34" s="605"/>
      <c r="BUA34" s="605"/>
      <c r="BUB34" s="605"/>
      <c r="BUC34" s="605"/>
      <c r="BUD34" s="605"/>
      <c r="BUE34" s="605"/>
      <c r="BUF34" s="605"/>
      <c r="BUG34" s="605"/>
      <c r="BUH34" s="605"/>
      <c r="BUI34" s="605"/>
      <c r="BUJ34" s="605"/>
      <c r="BUK34" s="605"/>
      <c r="BUL34" s="605"/>
      <c r="BUM34" s="605"/>
      <c r="BUN34" s="605"/>
      <c r="BUO34" s="605"/>
      <c r="BUP34" s="605"/>
      <c r="BUQ34" s="605"/>
      <c r="BUR34" s="605"/>
      <c r="BUS34" s="605"/>
      <c r="BUT34" s="605"/>
      <c r="BUU34" s="605"/>
      <c r="BUV34" s="605"/>
      <c r="BUW34" s="605"/>
      <c r="BUX34" s="605"/>
      <c r="BUY34" s="605"/>
      <c r="BUZ34" s="605"/>
      <c r="BVA34" s="605"/>
      <c r="BVB34" s="605"/>
      <c r="BVC34" s="605"/>
      <c r="BVD34" s="605"/>
      <c r="BVE34" s="605"/>
      <c r="BVF34" s="605"/>
      <c r="BVG34" s="605"/>
      <c r="BVH34" s="605"/>
      <c r="BVI34" s="605"/>
      <c r="BVJ34" s="605"/>
      <c r="BVK34" s="605"/>
      <c r="BVL34" s="605"/>
      <c r="BVM34" s="605"/>
      <c r="BVN34" s="605"/>
      <c r="BVO34" s="605"/>
      <c r="BVP34" s="605"/>
      <c r="BVQ34" s="605"/>
      <c r="BVR34" s="605"/>
      <c r="BVS34" s="605"/>
      <c r="BVT34" s="605"/>
      <c r="BVU34" s="605"/>
      <c r="BVV34" s="605"/>
      <c r="BVW34" s="605"/>
      <c r="BVX34" s="605"/>
      <c r="BVY34" s="605"/>
      <c r="BVZ34" s="605"/>
      <c r="BWA34" s="605"/>
      <c r="BWB34" s="605"/>
      <c r="BWC34" s="605"/>
      <c r="BWD34" s="605"/>
      <c r="BWE34" s="605"/>
      <c r="BWF34" s="605"/>
      <c r="BWG34" s="605"/>
      <c r="BWH34" s="605"/>
      <c r="BWI34" s="605"/>
      <c r="BWJ34" s="605"/>
      <c r="BWK34" s="605"/>
      <c r="BWL34" s="605"/>
      <c r="BWM34" s="605"/>
      <c r="BWN34" s="605"/>
      <c r="BWO34" s="605"/>
      <c r="BWP34" s="605"/>
      <c r="BWQ34" s="605"/>
      <c r="BWR34" s="605"/>
      <c r="BWS34" s="605"/>
      <c r="BWT34" s="605"/>
      <c r="BWU34" s="605"/>
      <c r="BWV34" s="605"/>
      <c r="BWW34" s="605"/>
      <c r="BWX34" s="605"/>
      <c r="BWY34" s="605"/>
      <c r="BWZ34" s="605"/>
      <c r="BXA34" s="605"/>
      <c r="BXB34" s="605"/>
      <c r="BXC34" s="605"/>
      <c r="BXD34" s="605"/>
      <c r="BXE34" s="605"/>
      <c r="BXF34" s="605"/>
      <c r="BXG34" s="605"/>
      <c r="BXH34" s="605"/>
      <c r="BXI34" s="605"/>
      <c r="BXJ34" s="605"/>
      <c r="BXK34" s="605"/>
      <c r="BXL34" s="605"/>
      <c r="BXM34" s="605"/>
      <c r="BXN34" s="605"/>
      <c r="BXO34" s="605"/>
      <c r="BXP34" s="605"/>
      <c r="BXQ34" s="605"/>
      <c r="BXR34" s="605"/>
      <c r="BXS34" s="605"/>
      <c r="BXT34" s="605"/>
      <c r="BXU34" s="605"/>
      <c r="BXV34" s="605"/>
      <c r="BXW34" s="605"/>
      <c r="BXX34" s="605"/>
      <c r="BXY34" s="605"/>
      <c r="BXZ34" s="605"/>
      <c r="BYA34" s="605"/>
      <c r="BYB34" s="605"/>
      <c r="BYC34" s="605"/>
      <c r="BYD34" s="605"/>
      <c r="BYE34" s="605"/>
      <c r="BYF34" s="605"/>
      <c r="BYG34" s="605"/>
      <c r="BYH34" s="605"/>
      <c r="BYI34" s="605"/>
      <c r="BYJ34" s="605"/>
      <c r="BYK34" s="605"/>
      <c r="BYL34" s="605"/>
      <c r="BYM34" s="605"/>
      <c r="BYN34" s="605"/>
      <c r="BYO34" s="605"/>
      <c r="BYP34" s="605"/>
      <c r="BYQ34" s="605"/>
      <c r="BYR34" s="605"/>
      <c r="BYS34" s="605"/>
      <c r="BYT34" s="605"/>
      <c r="BYU34" s="605"/>
      <c r="BYV34" s="605"/>
      <c r="BYW34" s="605"/>
      <c r="BYX34" s="605"/>
      <c r="BYY34" s="605"/>
      <c r="BYZ34" s="605"/>
      <c r="BZA34" s="605"/>
      <c r="BZB34" s="605"/>
      <c r="BZC34" s="605"/>
      <c r="BZD34" s="605"/>
      <c r="BZE34" s="605"/>
      <c r="BZF34" s="605"/>
      <c r="BZG34" s="605"/>
      <c r="BZH34" s="605"/>
      <c r="BZI34" s="605"/>
      <c r="BZJ34" s="605"/>
      <c r="BZK34" s="605"/>
      <c r="BZL34" s="605"/>
      <c r="BZM34" s="605"/>
      <c r="BZN34" s="605"/>
      <c r="BZO34" s="605"/>
      <c r="BZP34" s="605"/>
      <c r="BZQ34" s="605"/>
      <c r="BZR34" s="605"/>
      <c r="BZS34" s="605"/>
      <c r="BZT34" s="605"/>
      <c r="BZU34" s="605"/>
      <c r="BZV34" s="605"/>
      <c r="BZW34" s="605"/>
      <c r="BZX34" s="605"/>
      <c r="BZY34" s="605"/>
      <c r="BZZ34" s="605"/>
      <c r="CAA34" s="605"/>
      <c r="CAB34" s="605"/>
      <c r="CAC34" s="605"/>
      <c r="CAD34" s="605"/>
      <c r="CAE34" s="605"/>
      <c r="CAF34" s="605"/>
      <c r="CAG34" s="605"/>
      <c r="CAH34" s="605"/>
      <c r="CAI34" s="605"/>
      <c r="CAJ34" s="605"/>
      <c r="CAK34" s="605"/>
      <c r="CAL34" s="605"/>
      <c r="CAM34" s="605"/>
      <c r="CAN34" s="605"/>
      <c r="CAO34" s="605"/>
      <c r="CAP34" s="605"/>
      <c r="CAQ34" s="605"/>
      <c r="CAR34" s="605"/>
      <c r="CAS34" s="605"/>
      <c r="CAT34" s="605"/>
      <c r="CAU34" s="605"/>
      <c r="CAV34" s="605"/>
      <c r="CAW34" s="605"/>
      <c r="CAX34" s="605"/>
      <c r="CAY34" s="605"/>
      <c r="CAZ34" s="605"/>
      <c r="CBA34" s="605"/>
      <c r="CBB34" s="605"/>
      <c r="CBC34" s="605"/>
      <c r="CBD34" s="605"/>
      <c r="CBE34" s="605"/>
      <c r="CBF34" s="605"/>
      <c r="CBG34" s="605"/>
      <c r="CBH34" s="605"/>
      <c r="CBI34" s="605"/>
      <c r="CBJ34" s="605"/>
      <c r="CBK34" s="605"/>
      <c r="CBL34" s="605"/>
      <c r="CBM34" s="605"/>
      <c r="CBN34" s="605"/>
      <c r="CBO34" s="605"/>
      <c r="CBP34" s="605"/>
      <c r="CBQ34" s="605"/>
      <c r="CBR34" s="605"/>
      <c r="CBS34" s="605"/>
      <c r="CBT34" s="605"/>
      <c r="CBU34" s="605"/>
      <c r="CBV34" s="605"/>
      <c r="CBW34" s="605"/>
      <c r="CBX34" s="605"/>
      <c r="CBY34" s="605"/>
      <c r="CBZ34" s="605"/>
      <c r="CCA34" s="605"/>
      <c r="CCB34" s="605"/>
      <c r="CCC34" s="605"/>
      <c r="CCD34" s="605"/>
      <c r="CCE34" s="605"/>
      <c r="CCF34" s="605"/>
      <c r="CCG34" s="605"/>
      <c r="CCH34" s="605"/>
      <c r="CCI34" s="605"/>
      <c r="CCJ34" s="605"/>
      <c r="CCK34" s="605"/>
      <c r="CCL34" s="605"/>
      <c r="CCM34" s="605"/>
      <c r="CCN34" s="605"/>
      <c r="CCO34" s="605"/>
      <c r="CCP34" s="605"/>
      <c r="CCQ34" s="605"/>
      <c r="CCR34" s="605"/>
      <c r="CCS34" s="605"/>
      <c r="CCT34" s="605"/>
      <c r="CCU34" s="605"/>
      <c r="CCV34" s="605"/>
      <c r="CCW34" s="605"/>
      <c r="CCX34" s="605"/>
      <c r="CCY34" s="605"/>
      <c r="CCZ34" s="605"/>
      <c r="CDA34" s="605"/>
      <c r="CDB34" s="605"/>
      <c r="CDC34" s="605"/>
      <c r="CDD34" s="605"/>
      <c r="CDE34" s="605"/>
      <c r="CDF34" s="605"/>
      <c r="CDG34" s="605"/>
      <c r="CDH34" s="605"/>
      <c r="CDI34" s="605"/>
      <c r="CDJ34" s="605"/>
      <c r="CDK34" s="605"/>
      <c r="CDL34" s="605"/>
      <c r="CDM34" s="605"/>
      <c r="CDN34" s="605"/>
      <c r="CDO34" s="605"/>
      <c r="CDP34" s="605"/>
      <c r="CDQ34" s="605"/>
      <c r="CDR34" s="605"/>
      <c r="CDS34" s="605"/>
      <c r="CDT34" s="605"/>
      <c r="CDU34" s="605"/>
      <c r="CDV34" s="605"/>
      <c r="CDW34" s="605"/>
      <c r="CDX34" s="605"/>
      <c r="CDY34" s="605"/>
      <c r="CDZ34" s="605"/>
      <c r="CEA34" s="605"/>
      <c r="CEB34" s="605"/>
      <c r="CEC34" s="605"/>
      <c r="CED34" s="605"/>
      <c r="CEE34" s="605"/>
      <c r="CEF34" s="605"/>
      <c r="CEG34" s="605"/>
      <c r="CEH34" s="605"/>
      <c r="CEI34" s="605"/>
      <c r="CEJ34" s="605"/>
      <c r="CEK34" s="605"/>
      <c r="CEL34" s="605"/>
      <c r="CEM34" s="605"/>
      <c r="CEN34" s="605"/>
      <c r="CEO34" s="605"/>
      <c r="CEP34" s="605"/>
      <c r="CEQ34" s="605"/>
      <c r="CER34" s="605"/>
      <c r="CES34" s="605"/>
      <c r="CET34" s="605"/>
      <c r="CEU34" s="605"/>
      <c r="CEV34" s="605"/>
      <c r="CEW34" s="605"/>
      <c r="CEX34" s="605"/>
      <c r="CEY34" s="605"/>
      <c r="CEZ34" s="605"/>
      <c r="CFA34" s="605"/>
      <c r="CFB34" s="605"/>
      <c r="CFC34" s="605"/>
      <c r="CFD34" s="605"/>
      <c r="CFE34" s="605"/>
      <c r="CFF34" s="605"/>
      <c r="CFG34" s="605"/>
      <c r="CFH34" s="605"/>
      <c r="CFI34" s="605"/>
      <c r="CFJ34" s="605"/>
      <c r="CFK34" s="605"/>
      <c r="CFL34" s="605"/>
      <c r="CFM34" s="605"/>
      <c r="CFN34" s="605"/>
      <c r="CFO34" s="605"/>
      <c r="CFP34" s="605"/>
      <c r="CFQ34" s="605"/>
      <c r="CFR34" s="605"/>
      <c r="CFS34" s="605"/>
      <c r="CFT34" s="605"/>
      <c r="CFU34" s="605"/>
      <c r="CFV34" s="605"/>
      <c r="CFW34" s="605"/>
      <c r="CFX34" s="605"/>
      <c r="CFY34" s="605"/>
      <c r="CFZ34" s="605"/>
      <c r="CGA34" s="605"/>
      <c r="CGB34" s="605"/>
      <c r="CGC34" s="605"/>
      <c r="CGD34" s="605"/>
      <c r="CGE34" s="605"/>
      <c r="CGF34" s="605"/>
      <c r="CGG34" s="605"/>
      <c r="CGH34" s="605"/>
      <c r="CGI34" s="605"/>
      <c r="CGJ34" s="605"/>
      <c r="CGK34" s="605"/>
      <c r="CGL34" s="605"/>
      <c r="CGM34" s="605"/>
      <c r="CGN34" s="605"/>
      <c r="CGO34" s="605"/>
      <c r="CGP34" s="605"/>
      <c r="CGQ34" s="605"/>
      <c r="CGR34" s="605"/>
      <c r="CGS34" s="605"/>
      <c r="CGT34" s="605"/>
      <c r="CGU34" s="605"/>
      <c r="CGV34" s="605"/>
      <c r="CGW34" s="605"/>
      <c r="CGX34" s="605"/>
      <c r="CGY34" s="605"/>
      <c r="CGZ34" s="605"/>
      <c r="CHA34" s="605"/>
      <c r="CHB34" s="605"/>
      <c r="CHC34" s="605"/>
      <c r="CHD34" s="605"/>
      <c r="CHE34" s="605"/>
      <c r="CHF34" s="605"/>
      <c r="CHG34" s="605"/>
      <c r="CHH34" s="605"/>
      <c r="CHI34" s="605"/>
      <c r="CHJ34" s="605"/>
      <c r="CHK34" s="605"/>
      <c r="CHL34" s="605"/>
      <c r="CHM34" s="605"/>
      <c r="CHN34" s="605"/>
      <c r="CHO34" s="605"/>
      <c r="CHP34" s="605"/>
      <c r="CHQ34" s="605"/>
      <c r="CHR34" s="605"/>
      <c r="CHS34" s="605"/>
      <c r="CHT34" s="605"/>
      <c r="CHU34" s="605"/>
      <c r="CHV34" s="605"/>
      <c r="CHW34" s="605"/>
      <c r="CHX34" s="605"/>
      <c r="CHY34" s="605"/>
      <c r="CHZ34" s="605"/>
      <c r="CIA34" s="605"/>
      <c r="CIB34" s="605"/>
      <c r="CIC34" s="605"/>
      <c r="CID34" s="605"/>
      <c r="CIE34" s="605"/>
      <c r="CIF34" s="605"/>
      <c r="CIG34" s="605"/>
      <c r="CIH34" s="605"/>
      <c r="CII34" s="605"/>
      <c r="CIJ34" s="605"/>
      <c r="CIK34" s="605"/>
      <c r="CIL34" s="605"/>
      <c r="CIM34" s="605"/>
      <c r="CIN34" s="605"/>
      <c r="CIO34" s="605"/>
      <c r="CIP34" s="605"/>
      <c r="CIQ34" s="605"/>
      <c r="CIR34" s="605"/>
      <c r="CIS34" s="605"/>
      <c r="CIT34" s="605"/>
      <c r="CIU34" s="605"/>
      <c r="CIV34" s="605"/>
      <c r="CIW34" s="605"/>
      <c r="CIX34" s="605"/>
      <c r="CIY34" s="605"/>
      <c r="CIZ34" s="605"/>
      <c r="CJA34" s="605"/>
      <c r="CJB34" s="605"/>
      <c r="CJC34" s="605"/>
      <c r="CJD34" s="605"/>
      <c r="CJE34" s="605"/>
      <c r="CJF34" s="605"/>
      <c r="CJG34" s="605"/>
      <c r="CJH34" s="605"/>
      <c r="CJI34" s="605"/>
      <c r="CJJ34" s="605"/>
      <c r="CJK34" s="605"/>
      <c r="CJL34" s="605"/>
      <c r="CJM34" s="605"/>
      <c r="CJN34" s="605"/>
      <c r="CJO34" s="605"/>
      <c r="CJP34" s="605"/>
      <c r="CJQ34" s="605"/>
      <c r="CJR34" s="605"/>
      <c r="CJS34" s="605"/>
      <c r="CJT34" s="605"/>
      <c r="CJU34" s="605"/>
      <c r="CJV34" s="605"/>
      <c r="CJW34" s="605"/>
      <c r="CJX34" s="605"/>
      <c r="CJY34" s="605"/>
      <c r="CJZ34" s="605"/>
      <c r="CKA34" s="605"/>
      <c r="CKB34" s="605"/>
      <c r="CKC34" s="605"/>
      <c r="CKD34" s="605"/>
      <c r="CKE34" s="605"/>
      <c r="CKF34" s="605"/>
      <c r="CKG34" s="605"/>
      <c r="CKH34" s="605"/>
      <c r="CKI34" s="605"/>
      <c r="CKJ34" s="605"/>
      <c r="CKK34" s="605"/>
      <c r="CKL34" s="605"/>
      <c r="CKM34" s="605"/>
      <c r="CKN34" s="605"/>
      <c r="CKO34" s="605"/>
      <c r="CKP34" s="605"/>
      <c r="CKQ34" s="605"/>
      <c r="CKR34" s="605"/>
      <c r="CKS34" s="605"/>
      <c r="CKT34" s="605"/>
      <c r="CKU34" s="605"/>
      <c r="CKV34" s="605"/>
      <c r="CKW34" s="605"/>
      <c r="CKX34" s="605"/>
      <c r="CKY34" s="605"/>
      <c r="CKZ34" s="605"/>
      <c r="CLA34" s="605"/>
      <c r="CLB34" s="605"/>
      <c r="CLC34" s="605"/>
      <c r="CLD34" s="605"/>
      <c r="CLE34" s="605"/>
      <c r="CLF34" s="605"/>
      <c r="CLG34" s="605"/>
      <c r="CLH34" s="605"/>
      <c r="CLI34" s="605"/>
      <c r="CLJ34" s="605"/>
      <c r="CLK34" s="605"/>
      <c r="CLL34" s="605"/>
      <c r="CLM34" s="605"/>
      <c r="CLN34" s="605"/>
      <c r="CLO34" s="605"/>
      <c r="CLP34" s="605"/>
      <c r="CLQ34" s="605"/>
      <c r="CLR34" s="605"/>
      <c r="CLS34" s="605"/>
      <c r="CLT34" s="605"/>
      <c r="CLU34" s="605"/>
      <c r="CLV34" s="605"/>
      <c r="CLW34" s="605"/>
      <c r="CLX34" s="605"/>
      <c r="CLY34" s="605"/>
      <c r="CLZ34" s="605"/>
      <c r="CMA34" s="605"/>
      <c r="CMB34" s="605"/>
      <c r="CMC34" s="605"/>
      <c r="CMD34" s="605"/>
      <c r="CME34" s="605"/>
      <c r="CMF34" s="605"/>
      <c r="CMG34" s="605"/>
      <c r="CMH34" s="605"/>
      <c r="CMI34" s="605"/>
      <c r="CMJ34" s="605"/>
      <c r="CMK34" s="605"/>
      <c r="CML34" s="605"/>
      <c r="CMM34" s="605"/>
      <c r="CMN34" s="605"/>
      <c r="CMO34" s="605"/>
      <c r="CMP34" s="605"/>
      <c r="CMQ34" s="605"/>
      <c r="CMR34" s="605"/>
      <c r="CMS34" s="605"/>
      <c r="CMT34" s="605"/>
      <c r="CMU34" s="605"/>
      <c r="CMV34" s="605"/>
      <c r="CMW34" s="605"/>
      <c r="CMX34" s="605"/>
      <c r="CMY34" s="605"/>
      <c r="CMZ34" s="605"/>
      <c r="CNA34" s="605"/>
      <c r="CNB34" s="605"/>
      <c r="CNC34" s="605"/>
      <c r="CND34" s="605"/>
      <c r="CNE34" s="605"/>
      <c r="CNF34" s="605"/>
      <c r="CNG34" s="605"/>
      <c r="CNH34" s="605"/>
      <c r="CNI34" s="605"/>
      <c r="CNJ34" s="605"/>
      <c r="CNK34" s="605"/>
      <c r="CNL34" s="605"/>
      <c r="CNM34" s="605"/>
      <c r="CNN34" s="605"/>
      <c r="CNO34" s="605"/>
      <c r="CNP34" s="605"/>
      <c r="CNQ34" s="605"/>
      <c r="CNR34" s="605"/>
      <c r="CNS34" s="605"/>
      <c r="CNT34" s="605"/>
      <c r="CNU34" s="605"/>
      <c r="CNV34" s="605"/>
      <c r="CNW34" s="605"/>
      <c r="CNX34" s="605"/>
      <c r="CNY34" s="605"/>
      <c r="CNZ34" s="605"/>
      <c r="COA34" s="605"/>
      <c r="COB34" s="605"/>
      <c r="COC34" s="605"/>
      <c r="COD34" s="605"/>
      <c r="COE34" s="605"/>
      <c r="COF34" s="605"/>
      <c r="COG34" s="605"/>
      <c r="COH34" s="605"/>
      <c r="COI34" s="605"/>
      <c r="COJ34" s="605"/>
      <c r="COK34" s="605"/>
      <c r="COL34" s="605"/>
      <c r="COM34" s="605"/>
      <c r="CON34" s="605"/>
      <c r="COO34" s="605"/>
      <c r="COP34" s="605"/>
      <c r="COQ34" s="605"/>
      <c r="COR34" s="605"/>
      <c r="COS34" s="605"/>
      <c r="COT34" s="605"/>
      <c r="COU34" s="605"/>
      <c r="COV34" s="605"/>
      <c r="COW34" s="605"/>
      <c r="COX34" s="605"/>
      <c r="COY34" s="605"/>
      <c r="COZ34" s="605"/>
      <c r="CPA34" s="605"/>
      <c r="CPB34" s="605"/>
      <c r="CPC34" s="605"/>
      <c r="CPD34" s="605"/>
      <c r="CPE34" s="605"/>
      <c r="CPF34" s="605"/>
      <c r="CPG34" s="605"/>
      <c r="CPH34" s="605"/>
      <c r="CPI34" s="605"/>
      <c r="CPJ34" s="605"/>
      <c r="CPK34" s="605"/>
      <c r="CPL34" s="605"/>
      <c r="CPM34" s="605"/>
      <c r="CPN34" s="605"/>
      <c r="CPO34" s="605"/>
      <c r="CPP34" s="605"/>
      <c r="CPQ34" s="605"/>
      <c r="CPR34" s="605"/>
      <c r="CPS34" s="605"/>
      <c r="CPT34" s="605"/>
      <c r="CPU34" s="605"/>
      <c r="CPV34" s="605"/>
      <c r="CPW34" s="605"/>
      <c r="CPX34" s="605"/>
      <c r="CPY34" s="605"/>
      <c r="CPZ34" s="605"/>
      <c r="CQA34" s="605"/>
      <c r="CQB34" s="605"/>
      <c r="CQC34" s="605"/>
      <c r="CQD34" s="605"/>
      <c r="CQE34" s="605"/>
      <c r="CQF34" s="605"/>
      <c r="CQG34" s="605"/>
      <c r="CQH34" s="605"/>
      <c r="CQI34" s="605"/>
      <c r="CQJ34" s="605"/>
      <c r="CQK34" s="605"/>
      <c r="CQL34" s="605"/>
      <c r="CQM34" s="605"/>
      <c r="CQN34" s="605"/>
      <c r="CQO34" s="605"/>
      <c r="CQP34" s="605"/>
      <c r="CQQ34" s="605"/>
      <c r="CQR34" s="605"/>
      <c r="CQS34" s="605"/>
      <c r="CQT34" s="605"/>
      <c r="CQU34" s="605"/>
      <c r="CQV34" s="605"/>
      <c r="CQW34" s="605"/>
      <c r="CQX34" s="605"/>
      <c r="CQY34" s="605"/>
      <c r="CQZ34" s="605"/>
      <c r="CRA34" s="605"/>
      <c r="CRB34" s="605"/>
      <c r="CRC34" s="605"/>
      <c r="CRD34" s="605"/>
      <c r="CRE34" s="605"/>
      <c r="CRF34" s="605"/>
      <c r="CRG34" s="605"/>
      <c r="CRH34" s="605"/>
      <c r="CRI34" s="605"/>
      <c r="CRJ34" s="605"/>
      <c r="CRK34" s="605"/>
      <c r="CRL34" s="605"/>
      <c r="CRM34" s="605"/>
      <c r="CRN34" s="605"/>
      <c r="CRO34" s="605"/>
      <c r="CRP34" s="605"/>
      <c r="CRQ34" s="605"/>
      <c r="CRR34" s="605"/>
      <c r="CRS34" s="605"/>
      <c r="CRT34" s="605"/>
      <c r="CRU34" s="605"/>
      <c r="CRV34" s="605"/>
      <c r="CRW34" s="605"/>
      <c r="CRX34" s="605"/>
      <c r="CRY34" s="605"/>
      <c r="CRZ34" s="605"/>
      <c r="CSA34" s="605"/>
      <c r="CSB34" s="605"/>
      <c r="CSC34" s="605"/>
      <c r="CSD34" s="605"/>
      <c r="CSE34" s="605"/>
      <c r="CSF34" s="605"/>
      <c r="CSG34" s="605"/>
      <c r="CSH34" s="605"/>
      <c r="CSI34" s="605"/>
      <c r="CSJ34" s="605"/>
      <c r="CSK34" s="605"/>
      <c r="CSL34" s="605"/>
      <c r="CSM34" s="605"/>
      <c r="CSN34" s="605"/>
      <c r="CSO34" s="605"/>
      <c r="CSP34" s="605"/>
      <c r="CSQ34" s="605"/>
      <c r="CSR34" s="605"/>
      <c r="CSS34" s="605"/>
      <c r="CST34" s="605"/>
      <c r="CSU34" s="605"/>
      <c r="CSV34" s="605"/>
      <c r="CSW34" s="605"/>
      <c r="CSX34" s="605"/>
      <c r="CSY34" s="605"/>
      <c r="CSZ34" s="605"/>
      <c r="CTA34" s="605"/>
      <c r="CTB34" s="605"/>
      <c r="CTC34" s="605"/>
      <c r="CTD34" s="605"/>
      <c r="CTE34" s="605"/>
      <c r="CTF34" s="605"/>
      <c r="CTG34" s="605"/>
      <c r="CTH34" s="605"/>
      <c r="CTI34" s="605"/>
      <c r="CTJ34" s="605"/>
      <c r="CTK34" s="605"/>
      <c r="CTL34" s="605"/>
      <c r="CTM34" s="605"/>
      <c r="CTN34" s="605"/>
      <c r="CTO34" s="605"/>
      <c r="CTP34" s="605"/>
      <c r="CTQ34" s="605"/>
      <c r="CTR34" s="605"/>
      <c r="CTS34" s="605"/>
      <c r="CTT34" s="605"/>
      <c r="CTU34" s="605"/>
      <c r="CTV34" s="605"/>
      <c r="CTW34" s="605"/>
      <c r="CTX34" s="605"/>
      <c r="CTY34" s="605"/>
      <c r="CTZ34" s="605"/>
      <c r="CUA34" s="605"/>
      <c r="CUB34" s="605"/>
      <c r="CUC34" s="605"/>
      <c r="CUD34" s="605"/>
      <c r="CUE34" s="605"/>
      <c r="CUF34" s="605"/>
      <c r="CUG34" s="605"/>
      <c r="CUH34" s="605"/>
      <c r="CUI34" s="605"/>
      <c r="CUJ34" s="605"/>
      <c r="CUK34" s="605"/>
      <c r="CUL34" s="605"/>
      <c r="CUM34" s="605"/>
      <c r="CUN34" s="605"/>
      <c r="CUO34" s="605"/>
      <c r="CUP34" s="605"/>
      <c r="CUQ34" s="605"/>
      <c r="CUR34" s="605"/>
      <c r="CUS34" s="605"/>
      <c r="CUT34" s="605"/>
      <c r="CUU34" s="605"/>
      <c r="CUV34" s="605"/>
      <c r="CUW34" s="605"/>
      <c r="CUX34" s="605"/>
      <c r="CUY34" s="605"/>
      <c r="CUZ34" s="605"/>
      <c r="CVA34" s="605"/>
      <c r="CVB34" s="605"/>
      <c r="CVC34" s="605"/>
      <c r="CVD34" s="605"/>
      <c r="CVE34" s="605"/>
      <c r="CVF34" s="605"/>
      <c r="CVG34" s="605"/>
      <c r="CVH34" s="605"/>
      <c r="CVI34" s="605"/>
      <c r="CVJ34" s="605"/>
      <c r="CVK34" s="605"/>
      <c r="CVL34" s="605"/>
      <c r="CVM34" s="605"/>
      <c r="CVN34" s="605"/>
      <c r="CVO34" s="605"/>
      <c r="CVP34" s="605"/>
      <c r="CVQ34" s="605"/>
      <c r="CVR34" s="605"/>
      <c r="CVS34" s="605"/>
      <c r="CVT34" s="605"/>
      <c r="CVU34" s="605"/>
      <c r="CVV34" s="605"/>
      <c r="CVW34" s="605"/>
      <c r="CVX34" s="605"/>
      <c r="CVY34" s="605"/>
      <c r="CVZ34" s="605"/>
      <c r="CWA34" s="605"/>
      <c r="CWB34" s="605"/>
      <c r="CWC34" s="605"/>
      <c r="CWD34" s="605"/>
      <c r="CWE34" s="605"/>
      <c r="CWF34" s="605"/>
      <c r="CWG34" s="605"/>
      <c r="CWH34" s="605"/>
      <c r="CWI34" s="605"/>
      <c r="CWJ34" s="605"/>
      <c r="CWK34" s="605"/>
      <c r="CWL34" s="605"/>
      <c r="CWM34" s="605"/>
      <c r="CWN34" s="605"/>
      <c r="CWO34" s="605"/>
      <c r="CWP34" s="605"/>
      <c r="CWQ34" s="605"/>
      <c r="CWR34" s="605"/>
      <c r="CWS34" s="605"/>
      <c r="CWT34" s="605"/>
      <c r="CWU34" s="605"/>
      <c r="CWV34" s="605"/>
      <c r="CWW34" s="605"/>
      <c r="CWX34" s="605"/>
      <c r="CWY34" s="605"/>
      <c r="CWZ34" s="605"/>
      <c r="CXA34" s="605"/>
      <c r="CXB34" s="605"/>
      <c r="CXC34" s="605"/>
      <c r="CXD34" s="605"/>
      <c r="CXE34" s="605"/>
      <c r="CXF34" s="605"/>
      <c r="CXG34" s="605"/>
      <c r="CXH34" s="605"/>
      <c r="CXI34" s="605"/>
      <c r="CXJ34" s="605"/>
      <c r="CXK34" s="605"/>
      <c r="CXL34" s="605"/>
      <c r="CXM34" s="605"/>
      <c r="CXN34" s="605"/>
      <c r="CXO34" s="605"/>
      <c r="CXP34" s="605"/>
      <c r="CXQ34" s="605"/>
      <c r="CXR34" s="605"/>
      <c r="CXS34" s="605"/>
      <c r="CXT34" s="605"/>
      <c r="CXU34" s="605"/>
      <c r="CXV34" s="605"/>
      <c r="CXW34" s="605"/>
      <c r="CXX34" s="605"/>
      <c r="CXY34" s="605"/>
      <c r="CXZ34" s="605"/>
      <c r="CYA34" s="605"/>
      <c r="CYB34" s="605"/>
      <c r="CYC34" s="605"/>
      <c r="CYD34" s="605"/>
      <c r="CYE34" s="605"/>
      <c r="CYF34" s="605"/>
      <c r="CYG34" s="605"/>
      <c r="CYH34" s="605"/>
      <c r="CYI34" s="605"/>
      <c r="CYJ34" s="605"/>
      <c r="CYK34" s="605"/>
      <c r="CYL34" s="605"/>
      <c r="CYM34" s="605"/>
      <c r="CYN34" s="605"/>
      <c r="CYO34" s="605"/>
      <c r="CYP34" s="605"/>
      <c r="CYQ34" s="605"/>
      <c r="CYR34" s="605"/>
      <c r="CYS34" s="605"/>
      <c r="CYT34" s="605"/>
      <c r="CYU34" s="605"/>
      <c r="CYV34" s="605"/>
      <c r="CYW34" s="605"/>
      <c r="CYX34" s="605"/>
      <c r="CYY34" s="605"/>
      <c r="CYZ34" s="605"/>
      <c r="CZA34" s="605"/>
      <c r="CZB34" s="605"/>
      <c r="CZC34" s="605"/>
      <c r="CZD34" s="605"/>
      <c r="CZE34" s="605"/>
      <c r="CZF34" s="605"/>
      <c r="CZG34" s="605"/>
      <c r="CZH34" s="605"/>
      <c r="CZI34" s="605"/>
      <c r="CZJ34" s="605"/>
      <c r="CZK34" s="605"/>
      <c r="CZL34" s="605"/>
      <c r="CZM34" s="605"/>
      <c r="CZN34" s="605"/>
      <c r="CZO34" s="605"/>
      <c r="CZP34" s="605"/>
      <c r="CZQ34" s="605"/>
      <c r="CZR34" s="605"/>
      <c r="CZS34" s="605"/>
      <c r="CZT34" s="605"/>
      <c r="CZU34" s="605"/>
      <c r="CZV34" s="605"/>
      <c r="CZW34" s="605"/>
      <c r="CZX34" s="605"/>
      <c r="CZY34" s="605"/>
      <c r="CZZ34" s="605"/>
      <c r="DAA34" s="605"/>
      <c r="DAB34" s="605"/>
      <c r="DAC34" s="605"/>
      <c r="DAD34" s="605"/>
      <c r="DAE34" s="605"/>
      <c r="DAF34" s="605"/>
      <c r="DAG34" s="605"/>
      <c r="DAH34" s="605"/>
      <c r="DAI34" s="605"/>
      <c r="DAJ34" s="605"/>
      <c r="DAK34" s="605"/>
      <c r="DAL34" s="605"/>
      <c r="DAM34" s="605"/>
      <c r="DAN34" s="605"/>
      <c r="DAO34" s="605"/>
      <c r="DAP34" s="605"/>
      <c r="DAQ34" s="605"/>
      <c r="DAR34" s="605"/>
      <c r="DAS34" s="605"/>
      <c r="DAT34" s="605"/>
      <c r="DAU34" s="605"/>
      <c r="DAV34" s="605"/>
      <c r="DAW34" s="605"/>
      <c r="DAX34" s="605"/>
      <c r="DAY34" s="605"/>
      <c r="DAZ34" s="605"/>
      <c r="DBA34" s="605"/>
      <c r="DBB34" s="605"/>
      <c r="DBC34" s="605"/>
      <c r="DBD34" s="605"/>
      <c r="DBE34" s="605"/>
      <c r="DBF34" s="605"/>
      <c r="DBG34" s="605"/>
      <c r="DBH34" s="605"/>
      <c r="DBI34" s="605"/>
      <c r="DBJ34" s="605"/>
      <c r="DBK34" s="605"/>
      <c r="DBL34" s="605"/>
      <c r="DBM34" s="605"/>
      <c r="DBN34" s="605"/>
      <c r="DBO34" s="605"/>
      <c r="DBP34" s="605"/>
      <c r="DBQ34" s="605"/>
      <c r="DBR34" s="605"/>
      <c r="DBS34" s="605"/>
      <c r="DBT34" s="605"/>
      <c r="DBU34" s="605"/>
      <c r="DBV34" s="605"/>
      <c r="DBW34" s="605"/>
      <c r="DBX34" s="605"/>
      <c r="DBY34" s="605"/>
      <c r="DBZ34" s="605"/>
      <c r="DCA34" s="605"/>
      <c r="DCB34" s="605"/>
      <c r="DCC34" s="605"/>
      <c r="DCD34" s="605"/>
      <c r="DCE34" s="605"/>
      <c r="DCF34" s="605"/>
      <c r="DCG34" s="605"/>
      <c r="DCH34" s="605"/>
      <c r="DCI34" s="605"/>
      <c r="DCJ34" s="605"/>
      <c r="DCK34" s="605"/>
      <c r="DCL34" s="605"/>
      <c r="DCM34" s="605"/>
      <c r="DCN34" s="605"/>
      <c r="DCO34" s="605"/>
      <c r="DCP34" s="605"/>
      <c r="DCQ34" s="605"/>
      <c r="DCR34" s="605"/>
      <c r="DCS34" s="605"/>
      <c r="DCT34" s="605"/>
      <c r="DCU34" s="605"/>
      <c r="DCV34" s="605"/>
      <c r="DCW34" s="605"/>
      <c r="DCX34" s="605"/>
      <c r="DCY34" s="605"/>
      <c r="DCZ34" s="605"/>
      <c r="DDA34" s="605"/>
      <c r="DDB34" s="605"/>
      <c r="DDC34" s="605"/>
      <c r="DDD34" s="605"/>
      <c r="DDE34" s="605"/>
      <c r="DDF34" s="605"/>
      <c r="DDG34" s="605"/>
      <c r="DDH34" s="605"/>
      <c r="DDI34" s="605"/>
      <c r="DDJ34" s="605"/>
      <c r="DDK34" s="605"/>
      <c r="DDL34" s="605"/>
      <c r="DDM34" s="605"/>
      <c r="DDN34" s="605"/>
      <c r="DDO34" s="605"/>
      <c r="DDP34" s="605"/>
      <c r="DDQ34" s="605"/>
      <c r="DDR34" s="605"/>
      <c r="DDS34" s="605"/>
      <c r="DDT34" s="605"/>
      <c r="DDU34" s="605"/>
      <c r="DDV34" s="605"/>
      <c r="DDW34" s="605"/>
      <c r="DDX34" s="605"/>
      <c r="DDY34" s="605"/>
      <c r="DDZ34" s="605"/>
      <c r="DEA34" s="605"/>
      <c r="DEB34" s="605"/>
      <c r="DEC34" s="605"/>
      <c r="DED34" s="605"/>
      <c r="DEE34" s="605"/>
      <c r="DEF34" s="605"/>
      <c r="DEG34" s="605"/>
      <c r="DEH34" s="605"/>
      <c r="DEI34" s="605"/>
      <c r="DEJ34" s="605"/>
      <c r="DEK34" s="605"/>
      <c r="DEL34" s="605"/>
      <c r="DEM34" s="605"/>
      <c r="DEN34" s="605"/>
      <c r="DEO34" s="605"/>
      <c r="DEP34" s="605"/>
      <c r="DEQ34" s="605"/>
      <c r="DER34" s="605"/>
      <c r="DES34" s="605"/>
      <c r="DET34" s="605"/>
      <c r="DEU34" s="605"/>
      <c r="DEV34" s="605"/>
      <c r="DEW34" s="605"/>
      <c r="DEX34" s="605"/>
      <c r="DEY34" s="605"/>
      <c r="DEZ34" s="605"/>
      <c r="DFA34" s="605"/>
      <c r="DFB34" s="605"/>
      <c r="DFC34" s="605"/>
      <c r="DFD34" s="605"/>
      <c r="DFE34" s="605"/>
      <c r="DFF34" s="605"/>
      <c r="DFG34" s="605"/>
      <c r="DFH34" s="605"/>
      <c r="DFI34" s="605"/>
      <c r="DFJ34" s="605"/>
      <c r="DFK34" s="605"/>
      <c r="DFL34" s="605"/>
      <c r="DFM34" s="605"/>
      <c r="DFN34" s="605"/>
      <c r="DFO34" s="605"/>
      <c r="DFP34" s="605"/>
      <c r="DFQ34" s="605"/>
      <c r="DFR34" s="605"/>
      <c r="DFS34" s="605"/>
      <c r="DFT34" s="605"/>
      <c r="DFU34" s="605"/>
      <c r="DFV34" s="605"/>
      <c r="DFW34" s="605"/>
      <c r="DFX34" s="605"/>
      <c r="DFY34" s="605"/>
      <c r="DFZ34" s="605"/>
      <c r="DGA34" s="605"/>
      <c r="DGB34" s="605"/>
      <c r="DGC34" s="605"/>
      <c r="DGD34" s="605"/>
      <c r="DGE34" s="605"/>
      <c r="DGF34" s="605"/>
      <c r="DGG34" s="605"/>
      <c r="DGH34" s="605"/>
      <c r="DGI34" s="605"/>
      <c r="DGJ34" s="605"/>
      <c r="DGK34" s="605"/>
      <c r="DGL34" s="605"/>
      <c r="DGM34" s="605"/>
      <c r="DGN34" s="605"/>
      <c r="DGO34" s="605"/>
      <c r="DGP34" s="605"/>
      <c r="DGQ34" s="605"/>
      <c r="DGR34" s="605"/>
      <c r="DGS34" s="605"/>
      <c r="DGT34" s="605"/>
      <c r="DGU34" s="605"/>
      <c r="DGV34" s="605"/>
      <c r="DGW34" s="605"/>
      <c r="DGX34" s="605"/>
      <c r="DGY34" s="605"/>
      <c r="DGZ34" s="605"/>
      <c r="DHA34" s="605"/>
      <c r="DHB34" s="605"/>
      <c r="DHC34" s="605"/>
      <c r="DHD34" s="605"/>
      <c r="DHE34" s="605"/>
      <c r="DHF34" s="605"/>
      <c r="DHG34" s="605"/>
      <c r="DHH34" s="605"/>
      <c r="DHI34" s="605"/>
      <c r="DHJ34" s="605"/>
      <c r="DHK34" s="605"/>
      <c r="DHL34" s="605"/>
      <c r="DHM34" s="605"/>
      <c r="DHN34" s="605"/>
      <c r="DHO34" s="605"/>
      <c r="DHP34" s="605"/>
      <c r="DHQ34" s="605"/>
      <c r="DHR34" s="605"/>
      <c r="DHS34" s="605"/>
      <c r="DHT34" s="605"/>
      <c r="DHU34" s="605"/>
      <c r="DHV34" s="605"/>
      <c r="DHW34" s="605"/>
      <c r="DHX34" s="605"/>
      <c r="DHY34" s="605"/>
      <c r="DHZ34" s="605"/>
      <c r="DIA34" s="605"/>
      <c r="DIB34" s="605"/>
      <c r="DIC34" s="605"/>
      <c r="DID34" s="605"/>
      <c r="DIE34" s="605"/>
      <c r="DIF34" s="605"/>
      <c r="DIG34" s="605"/>
      <c r="DIH34" s="605"/>
      <c r="DII34" s="605"/>
      <c r="DIJ34" s="605"/>
      <c r="DIK34" s="605"/>
      <c r="DIL34" s="605"/>
      <c r="DIM34" s="605"/>
      <c r="DIN34" s="605"/>
      <c r="DIO34" s="605"/>
      <c r="DIP34" s="605"/>
      <c r="DIQ34" s="605"/>
      <c r="DIR34" s="605"/>
      <c r="DIS34" s="605"/>
      <c r="DIT34" s="605"/>
      <c r="DIU34" s="605"/>
      <c r="DIV34" s="605"/>
      <c r="DIW34" s="605"/>
      <c r="DIX34" s="605"/>
      <c r="DIY34" s="605"/>
      <c r="DIZ34" s="605"/>
      <c r="DJA34" s="605"/>
      <c r="DJB34" s="605"/>
      <c r="DJC34" s="605"/>
      <c r="DJD34" s="605"/>
      <c r="DJE34" s="605"/>
      <c r="DJF34" s="605"/>
      <c r="DJG34" s="605"/>
      <c r="DJH34" s="605"/>
      <c r="DJI34" s="605"/>
      <c r="DJJ34" s="605"/>
      <c r="DJK34" s="605"/>
      <c r="DJL34" s="605"/>
      <c r="DJM34" s="605"/>
      <c r="DJN34" s="605"/>
      <c r="DJO34" s="605"/>
      <c r="DJP34" s="605"/>
      <c r="DJQ34" s="605"/>
      <c r="DJR34" s="605"/>
      <c r="DJS34" s="605"/>
      <c r="DJT34" s="605"/>
      <c r="DJU34" s="605"/>
      <c r="DJV34" s="605"/>
      <c r="DJW34" s="605"/>
      <c r="DJX34" s="605"/>
      <c r="DJY34" s="605"/>
      <c r="DJZ34" s="605"/>
      <c r="DKA34" s="605"/>
      <c r="DKB34" s="605"/>
      <c r="DKC34" s="605"/>
      <c r="DKD34" s="605"/>
      <c r="DKE34" s="605"/>
      <c r="DKF34" s="605"/>
      <c r="DKG34" s="605"/>
      <c r="DKH34" s="605"/>
      <c r="DKI34" s="605"/>
      <c r="DKJ34" s="605"/>
      <c r="DKK34" s="605"/>
      <c r="DKL34" s="605"/>
      <c r="DKM34" s="605"/>
      <c r="DKN34" s="605"/>
      <c r="DKO34" s="605"/>
      <c r="DKP34" s="605"/>
      <c r="DKQ34" s="605"/>
      <c r="DKR34" s="605"/>
      <c r="DKS34" s="605"/>
      <c r="DKT34" s="605"/>
      <c r="DKU34" s="605"/>
      <c r="DKV34" s="605"/>
      <c r="DKW34" s="605"/>
      <c r="DKX34" s="605"/>
      <c r="DKY34" s="605"/>
      <c r="DKZ34" s="605"/>
      <c r="DLA34" s="605"/>
      <c r="DLB34" s="605"/>
      <c r="DLC34" s="605"/>
      <c r="DLD34" s="605"/>
      <c r="DLE34" s="605"/>
      <c r="DLF34" s="605"/>
      <c r="DLG34" s="605"/>
      <c r="DLH34" s="605"/>
      <c r="DLI34" s="605"/>
      <c r="DLJ34" s="605"/>
      <c r="DLK34" s="605"/>
      <c r="DLL34" s="605"/>
      <c r="DLM34" s="605"/>
      <c r="DLN34" s="605"/>
      <c r="DLO34" s="605"/>
      <c r="DLP34" s="605"/>
      <c r="DLQ34" s="605"/>
      <c r="DLR34" s="605"/>
      <c r="DLS34" s="605"/>
      <c r="DLT34" s="605"/>
      <c r="DLU34" s="605"/>
      <c r="DLV34" s="605"/>
      <c r="DLW34" s="605"/>
      <c r="DLX34" s="605"/>
      <c r="DLY34" s="605"/>
      <c r="DLZ34" s="605"/>
      <c r="DMA34" s="605"/>
      <c r="DMB34" s="605"/>
      <c r="DMC34" s="605"/>
      <c r="DMD34" s="605"/>
      <c r="DME34" s="605"/>
      <c r="DMF34" s="605"/>
      <c r="DMG34" s="605"/>
      <c r="DMH34" s="605"/>
      <c r="DMI34" s="605"/>
      <c r="DMJ34" s="605"/>
      <c r="DMK34" s="605"/>
      <c r="DML34" s="605"/>
      <c r="DMM34" s="605"/>
      <c r="DMN34" s="605"/>
      <c r="DMO34" s="605"/>
      <c r="DMP34" s="605"/>
      <c r="DMQ34" s="605"/>
      <c r="DMR34" s="605"/>
      <c r="DMS34" s="605"/>
      <c r="DMT34" s="605"/>
      <c r="DMU34" s="605"/>
      <c r="DMV34" s="605"/>
      <c r="DMW34" s="605"/>
      <c r="DMX34" s="605"/>
      <c r="DMY34" s="605"/>
      <c r="DMZ34" s="605"/>
      <c r="DNA34" s="605"/>
      <c r="DNB34" s="605"/>
      <c r="DNC34" s="605"/>
      <c r="DND34" s="605"/>
      <c r="DNE34" s="605"/>
      <c r="DNF34" s="605"/>
      <c r="DNG34" s="605"/>
      <c r="DNH34" s="605"/>
      <c r="DNI34" s="605"/>
      <c r="DNJ34" s="605"/>
      <c r="DNK34" s="605"/>
      <c r="DNL34" s="605"/>
      <c r="DNM34" s="605"/>
      <c r="DNN34" s="605"/>
      <c r="DNO34" s="605"/>
      <c r="DNP34" s="605"/>
      <c r="DNQ34" s="605"/>
      <c r="DNR34" s="605"/>
      <c r="DNS34" s="605"/>
      <c r="DNT34" s="605"/>
      <c r="DNU34" s="605"/>
      <c r="DNV34" s="605"/>
      <c r="DNW34" s="605"/>
      <c r="DNX34" s="605"/>
      <c r="DNY34" s="605"/>
      <c r="DNZ34" s="605"/>
      <c r="DOA34" s="605"/>
      <c r="DOB34" s="605"/>
      <c r="DOC34" s="605"/>
      <c r="DOD34" s="605"/>
      <c r="DOE34" s="605"/>
      <c r="DOF34" s="605"/>
      <c r="DOG34" s="605"/>
      <c r="DOH34" s="605"/>
      <c r="DOI34" s="605"/>
      <c r="DOJ34" s="605"/>
      <c r="DOK34" s="605"/>
      <c r="DOL34" s="605"/>
      <c r="DOM34" s="605"/>
      <c r="DON34" s="605"/>
      <c r="DOO34" s="605"/>
      <c r="DOP34" s="605"/>
      <c r="DOQ34" s="605"/>
      <c r="DOR34" s="605"/>
      <c r="DOS34" s="605"/>
      <c r="DOT34" s="605"/>
      <c r="DOU34" s="605"/>
      <c r="DOV34" s="605"/>
      <c r="DOW34" s="605"/>
      <c r="DOX34" s="605"/>
      <c r="DOY34" s="605"/>
      <c r="DOZ34" s="605"/>
      <c r="DPA34" s="605"/>
      <c r="DPB34" s="605"/>
      <c r="DPC34" s="605"/>
      <c r="DPD34" s="605"/>
      <c r="DPE34" s="605"/>
      <c r="DPF34" s="605"/>
      <c r="DPG34" s="605"/>
      <c r="DPH34" s="605"/>
      <c r="DPI34" s="605"/>
      <c r="DPJ34" s="605"/>
      <c r="DPK34" s="605"/>
      <c r="DPL34" s="605"/>
      <c r="DPM34" s="605"/>
      <c r="DPN34" s="605"/>
      <c r="DPO34" s="605"/>
      <c r="DPP34" s="605"/>
      <c r="DPQ34" s="605"/>
      <c r="DPR34" s="605"/>
      <c r="DPS34" s="605"/>
      <c r="DPT34" s="605"/>
      <c r="DPU34" s="605"/>
      <c r="DPV34" s="605"/>
      <c r="DPW34" s="605"/>
      <c r="DPX34" s="605"/>
      <c r="DPY34" s="605"/>
      <c r="DPZ34" s="605"/>
      <c r="DQA34" s="605"/>
      <c r="DQB34" s="605"/>
      <c r="DQC34" s="605"/>
      <c r="DQD34" s="605"/>
      <c r="DQE34" s="605"/>
      <c r="DQF34" s="605"/>
      <c r="DQG34" s="605"/>
      <c r="DQH34" s="605"/>
      <c r="DQI34" s="605"/>
      <c r="DQJ34" s="605"/>
      <c r="DQK34" s="605"/>
      <c r="DQL34" s="605"/>
      <c r="DQM34" s="605"/>
      <c r="DQN34" s="605"/>
      <c r="DQO34" s="605"/>
      <c r="DQP34" s="605"/>
      <c r="DQQ34" s="605"/>
      <c r="DQR34" s="605"/>
      <c r="DQS34" s="605"/>
      <c r="DQT34" s="605"/>
      <c r="DQU34" s="605"/>
      <c r="DQV34" s="605"/>
      <c r="DQW34" s="605"/>
      <c r="DQX34" s="605"/>
      <c r="DQY34" s="605"/>
      <c r="DQZ34" s="605"/>
      <c r="DRA34" s="605"/>
      <c r="DRB34" s="605"/>
      <c r="DRC34" s="605"/>
      <c r="DRD34" s="605"/>
      <c r="DRE34" s="605"/>
      <c r="DRF34" s="605"/>
      <c r="DRG34" s="605"/>
      <c r="DRH34" s="605"/>
      <c r="DRI34" s="605"/>
      <c r="DRJ34" s="605"/>
      <c r="DRK34" s="605"/>
      <c r="DRL34" s="605"/>
      <c r="DRM34" s="605"/>
      <c r="DRN34" s="605"/>
      <c r="DRO34" s="605"/>
      <c r="DRP34" s="605"/>
      <c r="DRQ34" s="605"/>
      <c r="DRR34" s="605"/>
      <c r="DRS34" s="605"/>
      <c r="DRT34" s="605"/>
      <c r="DRU34" s="605"/>
      <c r="DRV34" s="605"/>
      <c r="DRW34" s="605"/>
      <c r="DRX34" s="605"/>
      <c r="DRY34" s="605"/>
      <c r="DRZ34" s="605"/>
      <c r="DSA34" s="605"/>
      <c r="DSB34" s="605"/>
      <c r="DSC34" s="605"/>
      <c r="DSD34" s="605"/>
      <c r="DSE34" s="605"/>
      <c r="DSF34" s="605"/>
      <c r="DSG34" s="605"/>
      <c r="DSH34" s="605"/>
      <c r="DSI34" s="605"/>
      <c r="DSJ34" s="605"/>
      <c r="DSK34" s="605"/>
      <c r="DSL34" s="605"/>
      <c r="DSM34" s="605"/>
      <c r="DSN34" s="605"/>
      <c r="DSO34" s="605"/>
      <c r="DSP34" s="605"/>
      <c r="DSQ34" s="605"/>
      <c r="DSR34" s="605"/>
      <c r="DSS34" s="605"/>
      <c r="DST34" s="605"/>
      <c r="DSU34" s="605"/>
      <c r="DSV34" s="605"/>
      <c r="DSW34" s="605"/>
      <c r="DSX34" s="605"/>
      <c r="DSY34" s="605"/>
      <c r="DSZ34" s="605"/>
      <c r="DTA34" s="605"/>
      <c r="DTB34" s="605"/>
      <c r="DTC34" s="605"/>
      <c r="DTD34" s="605"/>
      <c r="DTE34" s="605"/>
      <c r="DTF34" s="605"/>
      <c r="DTG34" s="605"/>
      <c r="DTH34" s="605"/>
      <c r="DTI34" s="605"/>
      <c r="DTJ34" s="605"/>
      <c r="DTK34" s="605"/>
      <c r="DTL34" s="605"/>
      <c r="DTM34" s="605"/>
      <c r="DTN34" s="605"/>
      <c r="DTO34" s="605"/>
      <c r="DTP34" s="605"/>
      <c r="DTQ34" s="605"/>
      <c r="DTR34" s="605"/>
      <c r="DTS34" s="605"/>
      <c r="DTT34" s="605"/>
      <c r="DTU34" s="605"/>
      <c r="DTV34" s="605"/>
      <c r="DTW34" s="605"/>
      <c r="DTX34" s="605"/>
      <c r="DTY34" s="605"/>
      <c r="DTZ34" s="605"/>
      <c r="DUA34" s="605"/>
      <c r="DUB34" s="605"/>
      <c r="DUC34" s="605"/>
      <c r="DUD34" s="605"/>
      <c r="DUE34" s="605"/>
      <c r="DUF34" s="605"/>
      <c r="DUG34" s="605"/>
      <c r="DUH34" s="605"/>
      <c r="DUI34" s="605"/>
      <c r="DUJ34" s="605"/>
      <c r="DUK34" s="605"/>
      <c r="DUL34" s="605"/>
      <c r="DUM34" s="605"/>
      <c r="DUN34" s="605"/>
      <c r="DUO34" s="605"/>
      <c r="DUP34" s="605"/>
      <c r="DUQ34" s="605"/>
      <c r="DUR34" s="605"/>
      <c r="DUS34" s="605"/>
      <c r="DUT34" s="605"/>
      <c r="DUU34" s="605"/>
      <c r="DUV34" s="605"/>
      <c r="DUW34" s="605"/>
      <c r="DUX34" s="605"/>
      <c r="DUY34" s="605"/>
      <c r="DUZ34" s="605"/>
      <c r="DVA34" s="605"/>
      <c r="DVB34" s="605"/>
      <c r="DVC34" s="605"/>
      <c r="DVD34" s="605"/>
      <c r="DVE34" s="605"/>
      <c r="DVF34" s="605"/>
      <c r="DVG34" s="605"/>
      <c r="DVH34" s="605"/>
      <c r="DVI34" s="605"/>
      <c r="DVJ34" s="605"/>
      <c r="DVK34" s="605"/>
      <c r="DVL34" s="605"/>
      <c r="DVM34" s="605"/>
      <c r="DVN34" s="605"/>
      <c r="DVO34" s="605"/>
      <c r="DVP34" s="605"/>
      <c r="DVQ34" s="605"/>
      <c r="DVR34" s="605"/>
      <c r="DVS34" s="605"/>
      <c r="DVT34" s="605"/>
      <c r="DVU34" s="605"/>
      <c r="DVV34" s="605"/>
      <c r="DVW34" s="605"/>
      <c r="DVX34" s="605"/>
      <c r="DVY34" s="605"/>
      <c r="DVZ34" s="605"/>
      <c r="DWA34" s="605"/>
      <c r="DWB34" s="605"/>
      <c r="DWC34" s="605"/>
      <c r="DWD34" s="605"/>
      <c r="DWE34" s="605"/>
      <c r="DWF34" s="605"/>
      <c r="DWG34" s="605"/>
      <c r="DWH34" s="605"/>
      <c r="DWI34" s="605"/>
      <c r="DWJ34" s="605"/>
      <c r="DWK34" s="605"/>
      <c r="DWL34" s="605"/>
      <c r="DWM34" s="605"/>
      <c r="DWN34" s="605"/>
      <c r="DWO34" s="605"/>
      <c r="DWP34" s="605"/>
      <c r="DWQ34" s="605"/>
      <c r="DWR34" s="605"/>
      <c r="DWS34" s="605"/>
      <c r="DWT34" s="605"/>
      <c r="DWU34" s="605"/>
      <c r="DWV34" s="605"/>
      <c r="DWW34" s="605"/>
      <c r="DWX34" s="605"/>
      <c r="DWY34" s="605"/>
      <c r="DWZ34" s="605"/>
      <c r="DXA34" s="605"/>
      <c r="DXB34" s="605"/>
      <c r="DXC34" s="605"/>
      <c r="DXD34" s="605"/>
      <c r="DXE34" s="605"/>
      <c r="DXF34" s="605"/>
      <c r="DXG34" s="605"/>
      <c r="DXH34" s="605"/>
      <c r="DXI34" s="605"/>
      <c r="DXJ34" s="605"/>
      <c r="DXK34" s="605"/>
      <c r="DXL34" s="605"/>
      <c r="DXM34" s="605"/>
      <c r="DXN34" s="605"/>
      <c r="DXO34" s="605"/>
      <c r="DXP34" s="605"/>
      <c r="DXQ34" s="605"/>
      <c r="DXR34" s="605"/>
      <c r="DXS34" s="605"/>
      <c r="DXT34" s="605"/>
      <c r="DXU34" s="605"/>
      <c r="DXV34" s="605"/>
      <c r="DXW34" s="605"/>
      <c r="DXX34" s="605"/>
      <c r="DXY34" s="605"/>
      <c r="DXZ34" s="605"/>
      <c r="DYA34" s="605"/>
      <c r="DYB34" s="605"/>
      <c r="DYC34" s="605"/>
      <c r="DYD34" s="605"/>
      <c r="DYE34" s="605"/>
      <c r="DYF34" s="605"/>
      <c r="DYG34" s="605"/>
      <c r="DYH34" s="605"/>
      <c r="DYI34" s="605"/>
      <c r="DYJ34" s="605"/>
      <c r="DYK34" s="605"/>
      <c r="DYL34" s="605"/>
      <c r="DYM34" s="605"/>
      <c r="DYN34" s="605"/>
      <c r="DYO34" s="605"/>
      <c r="DYP34" s="605"/>
      <c r="DYQ34" s="605"/>
      <c r="DYR34" s="605"/>
      <c r="DYS34" s="605"/>
      <c r="DYT34" s="605"/>
      <c r="DYU34" s="605"/>
      <c r="DYV34" s="605"/>
      <c r="DYW34" s="605"/>
      <c r="DYX34" s="605"/>
      <c r="DYY34" s="605"/>
      <c r="DYZ34" s="605"/>
      <c r="DZA34" s="605"/>
      <c r="DZB34" s="605"/>
      <c r="DZC34" s="605"/>
      <c r="DZD34" s="605"/>
      <c r="DZE34" s="605"/>
      <c r="DZF34" s="605"/>
      <c r="DZG34" s="605"/>
      <c r="DZH34" s="605"/>
      <c r="DZI34" s="605"/>
      <c r="DZJ34" s="605"/>
      <c r="DZK34" s="605"/>
      <c r="DZL34" s="605"/>
      <c r="DZM34" s="605"/>
      <c r="DZN34" s="605"/>
      <c r="DZO34" s="605"/>
      <c r="DZP34" s="605"/>
      <c r="DZQ34" s="605"/>
      <c r="DZR34" s="605"/>
      <c r="DZS34" s="605"/>
      <c r="DZT34" s="605"/>
      <c r="DZU34" s="605"/>
      <c r="DZV34" s="605"/>
      <c r="DZW34" s="605"/>
      <c r="DZX34" s="605"/>
      <c r="DZY34" s="605"/>
      <c r="DZZ34" s="605"/>
      <c r="EAA34" s="605"/>
      <c r="EAB34" s="605"/>
      <c r="EAC34" s="605"/>
      <c r="EAD34" s="605"/>
      <c r="EAE34" s="605"/>
      <c r="EAF34" s="605"/>
      <c r="EAG34" s="605"/>
      <c r="EAH34" s="605"/>
      <c r="EAI34" s="605"/>
      <c r="EAJ34" s="605"/>
      <c r="EAK34" s="605"/>
      <c r="EAL34" s="605"/>
      <c r="EAM34" s="605"/>
      <c r="EAN34" s="605"/>
      <c r="EAO34" s="605"/>
      <c r="EAP34" s="605"/>
      <c r="EAQ34" s="605"/>
      <c r="EAR34" s="605"/>
      <c r="EAS34" s="605"/>
      <c r="EAT34" s="605"/>
      <c r="EAU34" s="605"/>
      <c r="EAV34" s="605"/>
      <c r="EAW34" s="605"/>
      <c r="EAX34" s="605"/>
      <c r="EAY34" s="605"/>
      <c r="EAZ34" s="605"/>
      <c r="EBA34" s="605"/>
      <c r="EBB34" s="605"/>
      <c r="EBC34" s="605"/>
      <c r="EBD34" s="605"/>
      <c r="EBE34" s="605"/>
      <c r="EBF34" s="605"/>
      <c r="EBG34" s="605"/>
      <c r="EBH34" s="605"/>
      <c r="EBI34" s="605"/>
      <c r="EBJ34" s="605"/>
      <c r="EBK34" s="605"/>
      <c r="EBL34" s="605"/>
      <c r="EBM34" s="605"/>
      <c r="EBN34" s="605"/>
      <c r="EBO34" s="605"/>
      <c r="EBP34" s="605"/>
      <c r="EBQ34" s="605"/>
      <c r="EBR34" s="605"/>
      <c r="EBS34" s="605"/>
      <c r="EBT34" s="605"/>
      <c r="EBU34" s="605"/>
      <c r="EBV34" s="605"/>
      <c r="EBW34" s="605"/>
      <c r="EBX34" s="605"/>
      <c r="EBY34" s="605"/>
      <c r="EBZ34" s="605"/>
      <c r="ECA34" s="605"/>
      <c r="ECB34" s="605"/>
      <c r="ECC34" s="605"/>
      <c r="ECD34" s="605"/>
      <c r="ECE34" s="605"/>
      <c r="ECF34" s="605"/>
      <c r="ECG34" s="605"/>
      <c r="ECH34" s="605"/>
      <c r="ECI34" s="605"/>
      <c r="ECJ34" s="605"/>
      <c r="ECK34" s="605"/>
      <c r="ECL34" s="605"/>
      <c r="ECM34" s="605"/>
      <c r="ECN34" s="605"/>
      <c r="ECO34" s="605"/>
      <c r="ECP34" s="605"/>
      <c r="ECQ34" s="605"/>
      <c r="ECR34" s="605"/>
      <c r="ECS34" s="605"/>
      <c r="ECT34" s="605"/>
      <c r="ECU34" s="605"/>
      <c r="ECV34" s="605"/>
      <c r="ECW34" s="605"/>
      <c r="ECX34" s="605"/>
      <c r="ECY34" s="605"/>
      <c r="ECZ34" s="605"/>
      <c r="EDA34" s="605"/>
      <c r="EDB34" s="605"/>
      <c r="EDC34" s="605"/>
      <c r="EDD34" s="605"/>
      <c r="EDE34" s="605"/>
      <c r="EDF34" s="605"/>
      <c r="EDG34" s="605"/>
      <c r="EDH34" s="605"/>
      <c r="EDI34" s="605"/>
      <c r="EDJ34" s="605"/>
      <c r="EDK34" s="605"/>
      <c r="EDL34" s="605"/>
      <c r="EDM34" s="605"/>
      <c r="EDN34" s="605"/>
      <c r="EDO34" s="605"/>
      <c r="EDP34" s="605"/>
      <c r="EDQ34" s="605"/>
      <c r="EDR34" s="605"/>
      <c r="EDS34" s="605"/>
      <c r="EDT34" s="605"/>
      <c r="EDU34" s="605"/>
      <c r="EDV34" s="605"/>
      <c r="EDW34" s="605"/>
      <c r="EDX34" s="605"/>
      <c r="EDY34" s="605"/>
      <c r="EDZ34" s="605"/>
      <c r="EEA34" s="605"/>
      <c r="EEB34" s="605"/>
      <c r="EEC34" s="605"/>
      <c r="EED34" s="605"/>
      <c r="EEE34" s="605"/>
      <c r="EEF34" s="605"/>
      <c r="EEG34" s="605"/>
      <c r="EEH34" s="605"/>
      <c r="EEI34" s="605"/>
      <c r="EEJ34" s="605"/>
      <c r="EEK34" s="605"/>
      <c r="EEL34" s="605"/>
      <c r="EEM34" s="605"/>
      <c r="EEN34" s="605"/>
      <c r="EEO34" s="605"/>
      <c r="EEP34" s="605"/>
      <c r="EEQ34" s="605"/>
      <c r="EER34" s="605"/>
      <c r="EES34" s="605"/>
      <c r="EET34" s="605"/>
      <c r="EEU34" s="605"/>
      <c r="EEV34" s="605"/>
      <c r="EEW34" s="605"/>
      <c r="EEX34" s="605"/>
      <c r="EEY34" s="605"/>
      <c r="EEZ34" s="605"/>
      <c r="EFA34" s="605"/>
      <c r="EFB34" s="605"/>
      <c r="EFC34" s="605"/>
      <c r="EFD34" s="605"/>
      <c r="EFE34" s="605"/>
      <c r="EFF34" s="605"/>
      <c r="EFG34" s="605"/>
      <c r="EFH34" s="605"/>
      <c r="EFI34" s="605"/>
      <c r="EFJ34" s="605"/>
      <c r="EFK34" s="605"/>
      <c r="EFL34" s="605"/>
      <c r="EFM34" s="605"/>
      <c r="EFN34" s="605"/>
      <c r="EFO34" s="605"/>
      <c r="EFP34" s="605"/>
      <c r="EFQ34" s="605"/>
      <c r="EFR34" s="605"/>
      <c r="EFS34" s="605"/>
      <c r="EFT34" s="605"/>
      <c r="EFU34" s="605"/>
      <c r="EFV34" s="605"/>
      <c r="EFW34" s="605"/>
      <c r="EFX34" s="605"/>
      <c r="EFY34" s="605"/>
      <c r="EFZ34" s="605"/>
      <c r="EGA34" s="605"/>
      <c r="EGB34" s="605"/>
      <c r="EGC34" s="605"/>
      <c r="EGD34" s="605"/>
      <c r="EGE34" s="605"/>
      <c r="EGF34" s="605"/>
      <c r="EGG34" s="605"/>
      <c r="EGH34" s="605"/>
      <c r="EGI34" s="605"/>
      <c r="EGJ34" s="605"/>
      <c r="EGK34" s="605"/>
      <c r="EGL34" s="605"/>
      <c r="EGM34" s="605"/>
      <c r="EGN34" s="605"/>
      <c r="EGO34" s="605"/>
      <c r="EGP34" s="605"/>
      <c r="EGQ34" s="605"/>
      <c r="EGR34" s="605"/>
      <c r="EGS34" s="605"/>
      <c r="EGT34" s="605"/>
      <c r="EGU34" s="605"/>
      <c r="EGV34" s="605"/>
      <c r="EGW34" s="605"/>
      <c r="EGX34" s="605"/>
      <c r="EGY34" s="605"/>
      <c r="EGZ34" s="605"/>
      <c r="EHA34" s="605"/>
      <c r="EHB34" s="605"/>
      <c r="EHC34" s="605"/>
      <c r="EHD34" s="605"/>
      <c r="EHE34" s="605"/>
      <c r="EHF34" s="605"/>
      <c r="EHG34" s="605"/>
      <c r="EHH34" s="605"/>
      <c r="EHI34" s="605"/>
      <c r="EHJ34" s="605"/>
      <c r="EHK34" s="605"/>
      <c r="EHL34" s="605"/>
      <c r="EHM34" s="605"/>
      <c r="EHN34" s="605"/>
      <c r="EHO34" s="605"/>
      <c r="EHP34" s="605"/>
      <c r="EHQ34" s="605"/>
      <c r="EHR34" s="605"/>
      <c r="EHS34" s="605"/>
      <c r="EHT34" s="605"/>
      <c r="EHU34" s="605"/>
      <c r="EHV34" s="605"/>
      <c r="EHW34" s="605"/>
      <c r="EHX34" s="605"/>
      <c r="EHY34" s="605"/>
      <c r="EHZ34" s="605"/>
      <c r="EIA34" s="605"/>
      <c r="EIB34" s="605"/>
      <c r="EIC34" s="605"/>
      <c r="EID34" s="605"/>
      <c r="EIE34" s="605"/>
      <c r="EIF34" s="605"/>
      <c r="EIG34" s="605"/>
      <c r="EIH34" s="605"/>
      <c r="EII34" s="605"/>
      <c r="EIJ34" s="605"/>
      <c r="EIK34" s="605"/>
      <c r="EIL34" s="605"/>
      <c r="EIM34" s="605"/>
      <c r="EIN34" s="605"/>
      <c r="EIO34" s="605"/>
      <c r="EIP34" s="605"/>
      <c r="EIQ34" s="605"/>
      <c r="EIR34" s="605"/>
      <c r="EIS34" s="605"/>
      <c r="EIT34" s="605"/>
      <c r="EIU34" s="605"/>
      <c r="EIV34" s="605"/>
      <c r="EIW34" s="605"/>
      <c r="EIX34" s="605"/>
      <c r="EIY34" s="605"/>
      <c r="EIZ34" s="605"/>
      <c r="EJA34" s="605"/>
      <c r="EJB34" s="605"/>
      <c r="EJC34" s="605"/>
      <c r="EJD34" s="605"/>
      <c r="EJE34" s="605"/>
      <c r="EJF34" s="605"/>
      <c r="EJG34" s="605"/>
      <c r="EJH34" s="605"/>
      <c r="EJI34" s="605"/>
      <c r="EJJ34" s="605"/>
      <c r="EJK34" s="605"/>
      <c r="EJL34" s="605"/>
      <c r="EJM34" s="605"/>
      <c r="EJN34" s="605"/>
      <c r="EJO34" s="605"/>
      <c r="EJP34" s="605"/>
      <c r="EJQ34" s="605"/>
      <c r="EJR34" s="605"/>
      <c r="EJS34" s="605"/>
      <c r="EJT34" s="605"/>
      <c r="EJU34" s="605"/>
      <c r="EJV34" s="605"/>
      <c r="EJW34" s="605"/>
      <c r="EJX34" s="605"/>
      <c r="EJY34" s="605"/>
      <c r="EJZ34" s="605"/>
      <c r="EKA34" s="605"/>
      <c r="EKB34" s="605"/>
      <c r="EKC34" s="605"/>
      <c r="EKD34" s="605"/>
      <c r="EKE34" s="605"/>
      <c r="EKF34" s="605"/>
      <c r="EKG34" s="605"/>
      <c r="EKH34" s="605"/>
      <c r="EKI34" s="605"/>
      <c r="EKJ34" s="605"/>
      <c r="EKK34" s="605"/>
      <c r="EKL34" s="605"/>
      <c r="EKM34" s="605"/>
      <c r="EKN34" s="605"/>
      <c r="EKO34" s="605"/>
      <c r="EKP34" s="605"/>
      <c r="EKQ34" s="605"/>
      <c r="EKR34" s="605"/>
      <c r="EKS34" s="605"/>
      <c r="EKT34" s="605"/>
      <c r="EKU34" s="605"/>
      <c r="EKV34" s="605"/>
      <c r="EKW34" s="605"/>
      <c r="EKX34" s="605"/>
      <c r="EKY34" s="605"/>
      <c r="EKZ34" s="605"/>
      <c r="ELA34" s="605"/>
      <c r="ELB34" s="605"/>
      <c r="ELC34" s="605"/>
      <c r="ELD34" s="605"/>
      <c r="ELE34" s="605"/>
      <c r="ELF34" s="605"/>
      <c r="ELG34" s="605"/>
      <c r="ELH34" s="605"/>
      <c r="ELI34" s="605"/>
      <c r="ELJ34" s="605"/>
      <c r="ELK34" s="605"/>
      <c r="ELL34" s="605"/>
      <c r="ELM34" s="605"/>
      <c r="ELN34" s="605"/>
      <c r="ELO34" s="605"/>
      <c r="ELP34" s="605"/>
      <c r="ELQ34" s="605"/>
      <c r="ELR34" s="605"/>
      <c r="ELS34" s="605"/>
      <c r="ELT34" s="605"/>
      <c r="ELU34" s="605"/>
      <c r="ELV34" s="605"/>
      <c r="ELW34" s="605"/>
      <c r="ELX34" s="605"/>
      <c r="ELY34" s="605"/>
      <c r="ELZ34" s="605"/>
      <c r="EMA34" s="605"/>
      <c r="EMB34" s="605"/>
      <c r="EMC34" s="605"/>
      <c r="EMD34" s="605"/>
      <c r="EME34" s="605"/>
      <c r="EMF34" s="605"/>
      <c r="EMG34" s="605"/>
      <c r="EMH34" s="605"/>
      <c r="EMI34" s="605"/>
      <c r="EMJ34" s="605"/>
      <c r="EMK34" s="605"/>
      <c r="EML34" s="605"/>
      <c r="EMM34" s="605"/>
      <c r="EMN34" s="605"/>
      <c r="EMO34" s="605"/>
      <c r="EMP34" s="605"/>
      <c r="EMQ34" s="605"/>
      <c r="EMR34" s="605"/>
      <c r="EMS34" s="605"/>
      <c r="EMT34" s="605"/>
      <c r="EMU34" s="605"/>
      <c r="EMV34" s="605"/>
      <c r="EMW34" s="605"/>
      <c r="EMX34" s="605"/>
      <c r="EMY34" s="605"/>
      <c r="EMZ34" s="605"/>
      <c r="ENA34" s="605"/>
      <c r="ENB34" s="605"/>
      <c r="ENC34" s="605"/>
      <c r="END34" s="605"/>
      <c r="ENE34" s="605"/>
      <c r="ENF34" s="605"/>
      <c r="ENG34" s="605"/>
      <c r="ENH34" s="605"/>
      <c r="ENI34" s="605"/>
      <c r="ENJ34" s="605"/>
      <c r="ENK34" s="605"/>
      <c r="ENL34" s="605"/>
      <c r="ENM34" s="605"/>
      <c r="ENN34" s="605"/>
      <c r="ENO34" s="605"/>
      <c r="ENP34" s="605"/>
      <c r="ENQ34" s="605"/>
      <c r="ENR34" s="605"/>
      <c r="ENS34" s="605"/>
      <c r="ENT34" s="605"/>
      <c r="ENU34" s="605"/>
      <c r="ENV34" s="605"/>
      <c r="ENW34" s="605"/>
      <c r="ENX34" s="605"/>
      <c r="ENY34" s="605"/>
      <c r="ENZ34" s="605"/>
      <c r="EOA34" s="605"/>
      <c r="EOB34" s="605"/>
      <c r="EOC34" s="605"/>
      <c r="EOD34" s="605"/>
      <c r="EOE34" s="605"/>
      <c r="EOF34" s="605"/>
      <c r="EOG34" s="605"/>
      <c r="EOH34" s="605"/>
      <c r="EOI34" s="605"/>
      <c r="EOJ34" s="605"/>
      <c r="EOK34" s="605"/>
      <c r="EOL34" s="605"/>
      <c r="EOM34" s="605"/>
      <c r="EON34" s="605"/>
      <c r="EOO34" s="605"/>
      <c r="EOP34" s="605"/>
      <c r="EOQ34" s="605"/>
      <c r="EOR34" s="605"/>
      <c r="EOS34" s="605"/>
      <c r="EOT34" s="605"/>
      <c r="EOU34" s="605"/>
      <c r="EOV34" s="605"/>
      <c r="EOW34" s="605"/>
      <c r="EOX34" s="605"/>
      <c r="EOY34" s="605"/>
      <c r="EOZ34" s="605"/>
      <c r="EPA34" s="605"/>
      <c r="EPB34" s="605"/>
      <c r="EPC34" s="605"/>
      <c r="EPD34" s="605"/>
      <c r="EPE34" s="605"/>
      <c r="EPF34" s="605"/>
      <c r="EPG34" s="605"/>
      <c r="EPH34" s="605"/>
      <c r="EPI34" s="605"/>
      <c r="EPJ34" s="605"/>
      <c r="EPK34" s="605"/>
      <c r="EPL34" s="605"/>
      <c r="EPM34" s="605"/>
      <c r="EPN34" s="605"/>
      <c r="EPO34" s="605"/>
      <c r="EPP34" s="605"/>
      <c r="EPQ34" s="605"/>
      <c r="EPR34" s="605"/>
      <c r="EPS34" s="605"/>
      <c r="EPT34" s="605"/>
      <c r="EPU34" s="605"/>
      <c r="EPV34" s="605"/>
      <c r="EPW34" s="605"/>
      <c r="EPX34" s="605"/>
      <c r="EPY34" s="605"/>
      <c r="EPZ34" s="605"/>
      <c r="EQA34" s="605"/>
      <c r="EQB34" s="605"/>
      <c r="EQC34" s="605"/>
      <c r="EQD34" s="605"/>
      <c r="EQE34" s="605"/>
      <c r="EQF34" s="605"/>
      <c r="EQG34" s="605"/>
      <c r="EQH34" s="605"/>
      <c r="EQI34" s="605"/>
      <c r="EQJ34" s="605"/>
      <c r="EQK34" s="605"/>
      <c r="EQL34" s="605"/>
      <c r="EQM34" s="605"/>
      <c r="EQN34" s="605"/>
      <c r="EQO34" s="605"/>
      <c r="EQP34" s="605"/>
      <c r="EQQ34" s="605"/>
      <c r="EQR34" s="605"/>
      <c r="EQS34" s="605"/>
      <c r="EQT34" s="605"/>
      <c r="EQU34" s="605"/>
      <c r="EQV34" s="605"/>
      <c r="EQW34" s="605"/>
      <c r="EQX34" s="605"/>
      <c r="EQY34" s="605"/>
      <c r="EQZ34" s="605"/>
      <c r="ERA34" s="605"/>
      <c r="ERB34" s="605"/>
      <c r="ERC34" s="605"/>
      <c r="ERD34" s="605"/>
      <c r="ERE34" s="605"/>
      <c r="ERF34" s="605"/>
      <c r="ERG34" s="605"/>
      <c r="ERH34" s="605"/>
      <c r="ERI34" s="605"/>
      <c r="ERJ34" s="605"/>
      <c r="ERK34" s="605"/>
      <c r="ERL34" s="605"/>
      <c r="ERM34" s="605"/>
      <c r="ERN34" s="605"/>
      <c r="ERO34" s="605"/>
      <c r="ERP34" s="605"/>
      <c r="ERQ34" s="605"/>
      <c r="ERR34" s="605"/>
      <c r="ERS34" s="605"/>
      <c r="ERT34" s="605"/>
      <c r="ERU34" s="605"/>
      <c r="ERV34" s="605"/>
      <c r="ERW34" s="605"/>
      <c r="ERX34" s="605"/>
      <c r="ERY34" s="605"/>
      <c r="ERZ34" s="605"/>
      <c r="ESA34" s="605"/>
      <c r="ESB34" s="605"/>
      <c r="ESC34" s="605"/>
      <c r="ESD34" s="605"/>
      <c r="ESE34" s="605"/>
      <c r="ESF34" s="605"/>
      <c r="ESG34" s="605"/>
      <c r="ESH34" s="605"/>
      <c r="ESI34" s="605"/>
      <c r="ESJ34" s="605"/>
      <c r="ESK34" s="605"/>
      <c r="ESL34" s="605"/>
      <c r="ESM34" s="605"/>
      <c r="ESN34" s="605"/>
      <c r="ESO34" s="605"/>
      <c r="ESP34" s="605"/>
      <c r="ESQ34" s="605"/>
      <c r="ESR34" s="605"/>
      <c r="ESS34" s="605"/>
      <c r="EST34" s="605"/>
      <c r="ESU34" s="605"/>
      <c r="ESV34" s="605"/>
      <c r="ESW34" s="605"/>
      <c r="ESX34" s="605"/>
      <c r="ESY34" s="605"/>
      <c r="ESZ34" s="605"/>
      <c r="ETA34" s="605"/>
      <c r="ETB34" s="605"/>
      <c r="ETC34" s="605"/>
      <c r="ETD34" s="605"/>
      <c r="ETE34" s="605"/>
      <c r="ETF34" s="605"/>
      <c r="ETG34" s="605"/>
      <c r="ETH34" s="605"/>
      <c r="ETI34" s="605"/>
      <c r="ETJ34" s="605"/>
      <c r="ETK34" s="605"/>
      <c r="ETL34" s="605"/>
      <c r="ETM34" s="605"/>
      <c r="ETN34" s="605"/>
      <c r="ETO34" s="605"/>
      <c r="ETP34" s="605"/>
      <c r="ETQ34" s="605"/>
      <c r="ETR34" s="605"/>
      <c r="ETS34" s="605"/>
      <c r="ETT34" s="605"/>
      <c r="ETU34" s="605"/>
      <c r="ETV34" s="605"/>
      <c r="ETW34" s="605"/>
      <c r="ETX34" s="605"/>
      <c r="ETY34" s="605"/>
      <c r="ETZ34" s="605"/>
      <c r="EUA34" s="605"/>
      <c r="EUB34" s="605"/>
      <c r="EUC34" s="605"/>
      <c r="EUD34" s="605"/>
      <c r="EUE34" s="605"/>
      <c r="EUF34" s="605"/>
      <c r="EUG34" s="605"/>
      <c r="EUH34" s="605"/>
      <c r="EUI34" s="605"/>
      <c r="EUJ34" s="605"/>
      <c r="EUK34" s="605"/>
      <c r="EUL34" s="605"/>
      <c r="EUM34" s="605"/>
      <c r="EUN34" s="605"/>
      <c r="EUO34" s="605"/>
      <c r="EUP34" s="605"/>
      <c r="EUQ34" s="605"/>
      <c r="EUR34" s="605"/>
      <c r="EUS34" s="605"/>
      <c r="EUT34" s="605"/>
      <c r="EUU34" s="605"/>
      <c r="EUV34" s="605"/>
      <c r="EUW34" s="605"/>
      <c r="EUX34" s="605"/>
      <c r="EUY34" s="605"/>
      <c r="EUZ34" s="605"/>
      <c r="EVA34" s="605"/>
      <c r="EVB34" s="605"/>
      <c r="EVC34" s="605"/>
      <c r="EVD34" s="605"/>
      <c r="EVE34" s="605"/>
      <c r="EVF34" s="605"/>
      <c r="EVG34" s="605"/>
      <c r="EVH34" s="605"/>
      <c r="EVI34" s="605"/>
      <c r="EVJ34" s="605"/>
      <c r="EVK34" s="605"/>
      <c r="EVL34" s="605"/>
      <c r="EVM34" s="605"/>
      <c r="EVN34" s="605"/>
      <c r="EVO34" s="605"/>
      <c r="EVP34" s="605"/>
      <c r="EVQ34" s="605"/>
      <c r="EVR34" s="605"/>
      <c r="EVS34" s="605"/>
      <c r="EVT34" s="605"/>
      <c r="EVU34" s="605"/>
      <c r="EVV34" s="605"/>
      <c r="EVW34" s="605"/>
      <c r="EVX34" s="605"/>
      <c r="EVY34" s="605"/>
      <c r="EVZ34" s="605"/>
      <c r="EWA34" s="605"/>
      <c r="EWB34" s="605"/>
      <c r="EWC34" s="605"/>
      <c r="EWD34" s="605"/>
      <c r="EWE34" s="605"/>
      <c r="EWF34" s="605"/>
      <c r="EWG34" s="605"/>
      <c r="EWH34" s="605"/>
      <c r="EWI34" s="605"/>
      <c r="EWJ34" s="605"/>
      <c r="EWK34" s="605"/>
      <c r="EWL34" s="605"/>
      <c r="EWM34" s="605"/>
      <c r="EWN34" s="605"/>
      <c r="EWO34" s="605"/>
      <c r="EWP34" s="605"/>
      <c r="EWQ34" s="605"/>
      <c r="EWR34" s="605"/>
      <c r="EWS34" s="605"/>
      <c r="EWT34" s="605"/>
      <c r="EWU34" s="605"/>
      <c r="EWV34" s="605"/>
      <c r="EWW34" s="605"/>
      <c r="EWX34" s="605"/>
      <c r="EWY34" s="605"/>
      <c r="EWZ34" s="605"/>
      <c r="EXA34" s="605"/>
      <c r="EXB34" s="605"/>
      <c r="EXC34" s="605"/>
      <c r="EXD34" s="605"/>
      <c r="EXE34" s="605"/>
      <c r="EXF34" s="605"/>
      <c r="EXG34" s="605"/>
      <c r="EXH34" s="605"/>
      <c r="EXI34" s="605"/>
      <c r="EXJ34" s="605"/>
      <c r="EXK34" s="605"/>
      <c r="EXL34" s="605"/>
      <c r="EXM34" s="605"/>
      <c r="EXN34" s="605"/>
      <c r="EXO34" s="605"/>
      <c r="EXP34" s="605"/>
      <c r="EXQ34" s="605"/>
      <c r="EXR34" s="605"/>
      <c r="EXS34" s="605"/>
      <c r="EXT34" s="605"/>
      <c r="EXU34" s="605"/>
      <c r="EXV34" s="605"/>
      <c r="EXW34" s="605"/>
      <c r="EXX34" s="605"/>
      <c r="EXY34" s="605"/>
      <c r="EXZ34" s="605"/>
      <c r="EYA34" s="605"/>
      <c r="EYB34" s="605"/>
      <c r="EYC34" s="605"/>
      <c r="EYD34" s="605"/>
      <c r="EYE34" s="605"/>
      <c r="EYF34" s="605"/>
      <c r="EYG34" s="605"/>
      <c r="EYH34" s="605"/>
      <c r="EYI34" s="605"/>
      <c r="EYJ34" s="605"/>
      <c r="EYK34" s="605"/>
      <c r="EYL34" s="605"/>
      <c r="EYM34" s="605"/>
      <c r="EYN34" s="605"/>
      <c r="EYO34" s="605"/>
      <c r="EYP34" s="605"/>
      <c r="EYQ34" s="605"/>
      <c r="EYR34" s="605"/>
      <c r="EYS34" s="605"/>
      <c r="EYT34" s="605"/>
      <c r="EYU34" s="605"/>
      <c r="EYV34" s="605"/>
      <c r="EYW34" s="605"/>
      <c r="EYX34" s="605"/>
      <c r="EYY34" s="605"/>
      <c r="EYZ34" s="605"/>
      <c r="EZA34" s="605"/>
      <c r="EZB34" s="605"/>
      <c r="EZC34" s="605"/>
      <c r="EZD34" s="605"/>
      <c r="EZE34" s="605"/>
      <c r="EZF34" s="605"/>
      <c r="EZG34" s="605"/>
      <c r="EZH34" s="605"/>
      <c r="EZI34" s="605"/>
      <c r="EZJ34" s="605"/>
      <c r="EZK34" s="605"/>
      <c r="EZL34" s="605"/>
      <c r="EZM34" s="605"/>
      <c r="EZN34" s="605"/>
      <c r="EZO34" s="605"/>
      <c r="EZP34" s="605"/>
      <c r="EZQ34" s="605"/>
      <c r="EZR34" s="605"/>
      <c r="EZS34" s="605"/>
      <c r="EZT34" s="605"/>
      <c r="EZU34" s="605"/>
      <c r="EZV34" s="605"/>
      <c r="EZW34" s="605"/>
      <c r="EZX34" s="605"/>
      <c r="EZY34" s="605"/>
      <c r="EZZ34" s="605"/>
      <c r="FAA34" s="605"/>
      <c r="FAB34" s="605"/>
      <c r="FAC34" s="605"/>
      <c r="FAD34" s="605"/>
      <c r="FAE34" s="605"/>
      <c r="FAF34" s="605"/>
      <c r="FAG34" s="605"/>
      <c r="FAH34" s="605"/>
      <c r="FAI34" s="605"/>
      <c r="FAJ34" s="605"/>
      <c r="FAK34" s="605"/>
      <c r="FAL34" s="605"/>
      <c r="FAM34" s="605"/>
      <c r="FAN34" s="605"/>
      <c r="FAO34" s="605"/>
      <c r="FAP34" s="605"/>
      <c r="FAQ34" s="605"/>
      <c r="FAR34" s="605"/>
      <c r="FAS34" s="605"/>
      <c r="FAT34" s="605"/>
      <c r="FAU34" s="605"/>
      <c r="FAV34" s="605"/>
      <c r="FAW34" s="605"/>
      <c r="FAX34" s="605"/>
      <c r="FAY34" s="605"/>
      <c r="FAZ34" s="605"/>
      <c r="FBA34" s="605"/>
      <c r="FBB34" s="605"/>
      <c r="FBC34" s="605"/>
      <c r="FBD34" s="605"/>
      <c r="FBE34" s="605"/>
      <c r="FBF34" s="605"/>
      <c r="FBG34" s="605"/>
      <c r="FBH34" s="605"/>
      <c r="FBI34" s="605"/>
      <c r="FBJ34" s="605"/>
      <c r="FBK34" s="605"/>
      <c r="FBL34" s="605"/>
      <c r="FBM34" s="605"/>
      <c r="FBN34" s="605"/>
      <c r="FBO34" s="605"/>
      <c r="FBP34" s="605"/>
      <c r="FBQ34" s="605"/>
      <c r="FBR34" s="605"/>
      <c r="FBS34" s="605"/>
      <c r="FBT34" s="605"/>
      <c r="FBU34" s="605"/>
      <c r="FBV34" s="605"/>
      <c r="FBW34" s="605"/>
      <c r="FBX34" s="605"/>
      <c r="FBY34" s="605"/>
      <c r="FBZ34" s="605"/>
      <c r="FCA34" s="605"/>
      <c r="FCB34" s="605"/>
      <c r="FCC34" s="605"/>
      <c r="FCD34" s="605"/>
      <c r="FCE34" s="605"/>
      <c r="FCF34" s="605"/>
      <c r="FCG34" s="605"/>
      <c r="FCH34" s="605"/>
      <c r="FCI34" s="605"/>
      <c r="FCJ34" s="605"/>
      <c r="FCK34" s="605"/>
      <c r="FCL34" s="605"/>
      <c r="FCM34" s="605"/>
      <c r="FCN34" s="605"/>
      <c r="FCO34" s="605"/>
      <c r="FCP34" s="605"/>
      <c r="FCQ34" s="605"/>
      <c r="FCR34" s="605"/>
      <c r="FCS34" s="605"/>
      <c r="FCT34" s="605"/>
      <c r="FCU34" s="605"/>
      <c r="FCV34" s="605"/>
      <c r="FCW34" s="605"/>
      <c r="FCX34" s="605"/>
      <c r="FCY34" s="605"/>
      <c r="FCZ34" s="605"/>
      <c r="FDA34" s="605"/>
      <c r="FDB34" s="605"/>
      <c r="FDC34" s="605"/>
      <c r="FDD34" s="605"/>
      <c r="FDE34" s="605"/>
      <c r="FDF34" s="605"/>
      <c r="FDG34" s="605"/>
      <c r="FDH34" s="605"/>
      <c r="FDI34" s="605"/>
      <c r="FDJ34" s="605"/>
      <c r="FDK34" s="605"/>
      <c r="FDL34" s="605"/>
      <c r="FDM34" s="605"/>
      <c r="FDN34" s="605"/>
      <c r="FDO34" s="605"/>
      <c r="FDP34" s="605"/>
      <c r="FDQ34" s="605"/>
      <c r="FDR34" s="605"/>
      <c r="FDS34" s="605"/>
      <c r="FDT34" s="605"/>
      <c r="FDU34" s="605"/>
      <c r="FDV34" s="605"/>
      <c r="FDW34" s="605"/>
      <c r="FDX34" s="605"/>
      <c r="FDY34" s="605"/>
      <c r="FDZ34" s="605"/>
      <c r="FEA34" s="605"/>
      <c r="FEB34" s="605"/>
      <c r="FEC34" s="605"/>
      <c r="FED34" s="605"/>
      <c r="FEE34" s="605"/>
      <c r="FEF34" s="605"/>
      <c r="FEG34" s="605"/>
      <c r="FEH34" s="605"/>
      <c r="FEI34" s="605"/>
      <c r="FEJ34" s="605"/>
      <c r="FEK34" s="605"/>
      <c r="FEL34" s="605"/>
      <c r="FEM34" s="605"/>
      <c r="FEN34" s="605"/>
      <c r="FEO34" s="605"/>
      <c r="FEP34" s="605"/>
      <c r="FEQ34" s="605"/>
      <c r="FER34" s="605"/>
      <c r="FES34" s="605"/>
      <c r="FET34" s="605"/>
      <c r="FEU34" s="605"/>
      <c r="FEV34" s="605"/>
      <c r="FEW34" s="605"/>
      <c r="FEX34" s="605"/>
      <c r="FEY34" s="605"/>
      <c r="FEZ34" s="605"/>
      <c r="FFA34" s="605"/>
      <c r="FFB34" s="605"/>
      <c r="FFC34" s="605"/>
      <c r="FFD34" s="605"/>
      <c r="FFE34" s="605"/>
      <c r="FFF34" s="605"/>
      <c r="FFG34" s="605"/>
      <c r="FFH34" s="605"/>
      <c r="FFI34" s="605"/>
      <c r="FFJ34" s="605"/>
      <c r="FFK34" s="605"/>
      <c r="FFL34" s="605"/>
      <c r="FFM34" s="605"/>
      <c r="FFN34" s="605"/>
      <c r="FFO34" s="605"/>
      <c r="FFP34" s="605"/>
      <c r="FFQ34" s="605"/>
      <c r="FFR34" s="605"/>
      <c r="FFS34" s="605"/>
      <c r="FFT34" s="605"/>
      <c r="FFU34" s="605"/>
      <c r="FFV34" s="605"/>
      <c r="FFW34" s="605"/>
      <c r="FFX34" s="605"/>
      <c r="FFY34" s="605"/>
      <c r="FFZ34" s="605"/>
      <c r="FGA34" s="605"/>
      <c r="FGB34" s="605"/>
      <c r="FGC34" s="605"/>
      <c r="FGD34" s="605"/>
      <c r="FGE34" s="605"/>
      <c r="FGF34" s="605"/>
      <c r="FGG34" s="605"/>
      <c r="FGH34" s="605"/>
      <c r="FGI34" s="605"/>
      <c r="FGJ34" s="605"/>
      <c r="FGK34" s="605"/>
      <c r="FGL34" s="605"/>
      <c r="FGM34" s="605"/>
      <c r="FGN34" s="605"/>
      <c r="FGO34" s="605"/>
      <c r="FGP34" s="605"/>
      <c r="FGQ34" s="605"/>
      <c r="FGR34" s="605"/>
      <c r="FGS34" s="605"/>
      <c r="FGT34" s="605"/>
      <c r="FGU34" s="605"/>
      <c r="FGV34" s="605"/>
      <c r="FGW34" s="605"/>
      <c r="FGX34" s="605"/>
      <c r="FGY34" s="605"/>
      <c r="FGZ34" s="605"/>
      <c r="FHA34" s="605"/>
      <c r="FHB34" s="605"/>
      <c r="FHC34" s="605"/>
      <c r="FHD34" s="605"/>
      <c r="FHE34" s="605"/>
      <c r="FHF34" s="605"/>
      <c r="FHG34" s="605"/>
      <c r="FHH34" s="605"/>
      <c r="FHI34" s="605"/>
      <c r="FHJ34" s="605"/>
      <c r="FHK34" s="605"/>
      <c r="FHL34" s="605"/>
      <c r="FHM34" s="605"/>
      <c r="FHN34" s="605"/>
      <c r="FHO34" s="605"/>
      <c r="FHP34" s="605"/>
      <c r="FHQ34" s="605"/>
      <c r="FHR34" s="605"/>
      <c r="FHS34" s="605"/>
      <c r="FHT34" s="605"/>
      <c r="FHU34" s="605"/>
      <c r="FHV34" s="605"/>
      <c r="FHW34" s="605"/>
      <c r="FHX34" s="605"/>
      <c r="FHY34" s="605"/>
      <c r="FHZ34" s="605"/>
      <c r="FIA34" s="605"/>
      <c r="FIB34" s="605"/>
      <c r="FIC34" s="605"/>
      <c r="FID34" s="605"/>
      <c r="FIE34" s="605"/>
      <c r="FIF34" s="605"/>
      <c r="FIG34" s="605"/>
      <c r="FIH34" s="605"/>
      <c r="FII34" s="605"/>
      <c r="FIJ34" s="605"/>
      <c r="FIK34" s="605"/>
      <c r="FIL34" s="605"/>
      <c r="FIM34" s="605"/>
      <c r="FIN34" s="605"/>
      <c r="FIO34" s="605"/>
      <c r="FIP34" s="605"/>
      <c r="FIQ34" s="605"/>
      <c r="FIR34" s="605"/>
      <c r="FIS34" s="605"/>
      <c r="FIT34" s="605"/>
      <c r="FIU34" s="605"/>
      <c r="FIV34" s="605"/>
      <c r="FIW34" s="605"/>
      <c r="FIX34" s="605"/>
      <c r="FIY34" s="605"/>
      <c r="FIZ34" s="605"/>
      <c r="FJA34" s="605"/>
      <c r="FJB34" s="605"/>
      <c r="FJC34" s="605"/>
      <c r="FJD34" s="605"/>
      <c r="FJE34" s="605"/>
      <c r="FJF34" s="605"/>
      <c r="FJG34" s="605"/>
      <c r="FJH34" s="605"/>
      <c r="FJI34" s="605"/>
      <c r="FJJ34" s="605"/>
      <c r="FJK34" s="605"/>
      <c r="FJL34" s="605"/>
      <c r="FJM34" s="605"/>
      <c r="FJN34" s="605"/>
      <c r="FJO34" s="605"/>
      <c r="FJP34" s="605"/>
      <c r="FJQ34" s="605"/>
      <c r="FJR34" s="605"/>
      <c r="FJS34" s="605"/>
      <c r="FJT34" s="605"/>
      <c r="FJU34" s="605"/>
      <c r="FJV34" s="605"/>
      <c r="FJW34" s="605"/>
      <c r="FJX34" s="605"/>
      <c r="FJY34" s="605"/>
      <c r="FJZ34" s="605"/>
      <c r="FKA34" s="605"/>
      <c r="FKB34" s="605"/>
      <c r="FKC34" s="605"/>
      <c r="FKD34" s="605"/>
      <c r="FKE34" s="605"/>
      <c r="FKF34" s="605"/>
      <c r="FKG34" s="605"/>
      <c r="FKH34" s="605"/>
      <c r="FKI34" s="605"/>
      <c r="FKJ34" s="605"/>
      <c r="FKK34" s="605"/>
      <c r="FKL34" s="605"/>
      <c r="FKM34" s="605"/>
      <c r="FKN34" s="605"/>
      <c r="FKO34" s="605"/>
      <c r="FKP34" s="605"/>
      <c r="FKQ34" s="605"/>
      <c r="FKR34" s="605"/>
      <c r="FKS34" s="605"/>
      <c r="FKT34" s="605"/>
      <c r="FKU34" s="605"/>
      <c r="FKV34" s="605"/>
      <c r="FKW34" s="605"/>
      <c r="FKX34" s="605"/>
      <c r="FKY34" s="605"/>
      <c r="FKZ34" s="605"/>
      <c r="FLA34" s="605"/>
      <c r="FLB34" s="605"/>
      <c r="FLC34" s="605"/>
      <c r="FLD34" s="605"/>
      <c r="FLE34" s="605"/>
      <c r="FLF34" s="605"/>
      <c r="FLG34" s="605"/>
      <c r="FLH34" s="605"/>
      <c r="FLI34" s="605"/>
      <c r="FLJ34" s="605"/>
      <c r="FLK34" s="605"/>
      <c r="FLL34" s="605"/>
      <c r="FLM34" s="605"/>
      <c r="FLN34" s="605"/>
      <c r="FLO34" s="605"/>
      <c r="FLP34" s="605"/>
      <c r="FLQ34" s="605"/>
      <c r="FLR34" s="605"/>
      <c r="FLS34" s="605"/>
      <c r="FLT34" s="605"/>
      <c r="FLU34" s="605"/>
      <c r="FLV34" s="605"/>
      <c r="FLW34" s="605"/>
      <c r="FLX34" s="605"/>
      <c r="FLY34" s="605"/>
      <c r="FLZ34" s="605"/>
      <c r="FMA34" s="605"/>
      <c r="FMB34" s="605"/>
      <c r="FMC34" s="605"/>
      <c r="FMD34" s="605"/>
      <c r="FME34" s="605"/>
      <c r="FMF34" s="605"/>
      <c r="FMG34" s="605"/>
      <c r="FMH34" s="605"/>
      <c r="FMI34" s="605"/>
      <c r="FMJ34" s="605"/>
      <c r="FMK34" s="605"/>
      <c r="FML34" s="605"/>
      <c r="FMM34" s="605"/>
      <c r="FMN34" s="605"/>
      <c r="FMO34" s="605"/>
      <c r="FMP34" s="605"/>
      <c r="FMQ34" s="605"/>
      <c r="FMR34" s="605"/>
      <c r="FMS34" s="605"/>
      <c r="FMT34" s="605"/>
      <c r="FMU34" s="605"/>
      <c r="FMV34" s="605"/>
      <c r="FMW34" s="605"/>
      <c r="FMX34" s="605"/>
      <c r="FMY34" s="605"/>
      <c r="FMZ34" s="605"/>
      <c r="FNA34" s="605"/>
      <c r="FNB34" s="605"/>
      <c r="FNC34" s="605"/>
      <c r="FND34" s="605"/>
      <c r="FNE34" s="605"/>
      <c r="FNF34" s="605"/>
      <c r="FNG34" s="605"/>
      <c r="FNH34" s="605"/>
      <c r="FNI34" s="605"/>
      <c r="FNJ34" s="605"/>
      <c r="FNK34" s="605"/>
      <c r="FNL34" s="605"/>
      <c r="FNM34" s="605"/>
      <c r="FNN34" s="605"/>
      <c r="FNO34" s="605"/>
      <c r="FNP34" s="605"/>
      <c r="FNQ34" s="605"/>
      <c r="FNR34" s="605"/>
      <c r="FNS34" s="605"/>
      <c r="FNT34" s="605"/>
      <c r="FNU34" s="605"/>
      <c r="FNV34" s="605"/>
      <c r="FNW34" s="605"/>
      <c r="FNX34" s="605"/>
      <c r="FNY34" s="605"/>
      <c r="FNZ34" s="605"/>
      <c r="FOA34" s="605"/>
      <c r="FOB34" s="605"/>
      <c r="FOC34" s="605"/>
      <c r="FOD34" s="605"/>
      <c r="FOE34" s="605"/>
      <c r="FOF34" s="605"/>
      <c r="FOG34" s="605"/>
      <c r="FOH34" s="605"/>
      <c r="FOI34" s="605"/>
      <c r="FOJ34" s="605"/>
      <c r="FOK34" s="605"/>
      <c r="FOL34" s="605"/>
      <c r="FOM34" s="605"/>
      <c r="FON34" s="605"/>
      <c r="FOO34" s="605"/>
      <c r="FOP34" s="605"/>
      <c r="FOQ34" s="605"/>
      <c r="FOR34" s="605"/>
      <c r="FOS34" s="605"/>
      <c r="FOT34" s="605"/>
      <c r="FOU34" s="605"/>
      <c r="FOV34" s="605"/>
      <c r="FOW34" s="605"/>
      <c r="FOX34" s="605"/>
      <c r="FOY34" s="605"/>
      <c r="FOZ34" s="605"/>
      <c r="FPA34" s="605"/>
      <c r="FPB34" s="605"/>
      <c r="FPC34" s="605"/>
      <c r="FPD34" s="605"/>
      <c r="FPE34" s="605"/>
      <c r="FPF34" s="605"/>
      <c r="FPG34" s="605"/>
      <c r="FPH34" s="605"/>
      <c r="FPI34" s="605"/>
      <c r="FPJ34" s="605"/>
      <c r="FPK34" s="605"/>
      <c r="FPL34" s="605"/>
      <c r="FPM34" s="605"/>
      <c r="FPN34" s="605"/>
      <c r="FPO34" s="605"/>
      <c r="FPP34" s="605"/>
      <c r="FPQ34" s="605"/>
      <c r="FPR34" s="605"/>
      <c r="FPS34" s="605"/>
      <c r="FPT34" s="605"/>
      <c r="FPU34" s="605"/>
      <c r="FPV34" s="605"/>
      <c r="FPW34" s="605"/>
      <c r="FPX34" s="605"/>
      <c r="FPY34" s="605"/>
      <c r="FPZ34" s="605"/>
      <c r="FQA34" s="605"/>
      <c r="FQB34" s="605"/>
      <c r="FQC34" s="605"/>
      <c r="FQD34" s="605"/>
      <c r="FQE34" s="605"/>
      <c r="FQF34" s="605"/>
      <c r="FQG34" s="605"/>
      <c r="FQH34" s="605"/>
      <c r="FQI34" s="605"/>
      <c r="FQJ34" s="605"/>
      <c r="FQK34" s="605"/>
      <c r="FQL34" s="605"/>
      <c r="FQM34" s="605"/>
      <c r="FQN34" s="605"/>
      <c r="FQO34" s="605"/>
      <c r="FQP34" s="605"/>
      <c r="FQQ34" s="605"/>
      <c r="FQR34" s="605"/>
      <c r="FQS34" s="605"/>
      <c r="FQT34" s="605"/>
      <c r="FQU34" s="605"/>
      <c r="FQV34" s="605"/>
      <c r="FQW34" s="605"/>
      <c r="FQX34" s="605"/>
      <c r="FQY34" s="605"/>
      <c r="FQZ34" s="605"/>
      <c r="FRA34" s="605"/>
      <c r="FRB34" s="605"/>
      <c r="FRC34" s="605"/>
      <c r="FRD34" s="605"/>
      <c r="FRE34" s="605"/>
      <c r="FRF34" s="605"/>
      <c r="FRG34" s="605"/>
      <c r="FRH34" s="605"/>
      <c r="FRI34" s="605"/>
      <c r="FRJ34" s="605"/>
      <c r="FRK34" s="605"/>
      <c r="FRL34" s="605"/>
      <c r="FRM34" s="605"/>
      <c r="FRN34" s="605"/>
      <c r="FRO34" s="605"/>
      <c r="FRP34" s="605"/>
      <c r="FRQ34" s="605"/>
      <c r="FRR34" s="605"/>
      <c r="FRS34" s="605"/>
      <c r="FRT34" s="605"/>
      <c r="FRU34" s="605"/>
      <c r="FRV34" s="605"/>
      <c r="FRW34" s="605"/>
      <c r="FRX34" s="605"/>
      <c r="FRY34" s="605"/>
      <c r="FRZ34" s="605"/>
      <c r="FSA34" s="605"/>
      <c r="FSB34" s="605"/>
      <c r="FSC34" s="605"/>
      <c r="FSD34" s="605"/>
      <c r="FSE34" s="605"/>
      <c r="FSF34" s="605"/>
      <c r="FSG34" s="605"/>
      <c r="FSH34" s="605"/>
      <c r="FSI34" s="605"/>
      <c r="FSJ34" s="605"/>
      <c r="FSK34" s="605"/>
      <c r="FSL34" s="605"/>
      <c r="FSM34" s="605"/>
      <c r="FSN34" s="605"/>
      <c r="FSO34" s="605"/>
      <c r="FSP34" s="605"/>
      <c r="FSQ34" s="605"/>
      <c r="FSR34" s="605"/>
      <c r="FSS34" s="605"/>
      <c r="FST34" s="605"/>
      <c r="FSU34" s="605"/>
      <c r="FSV34" s="605"/>
      <c r="FSW34" s="605"/>
      <c r="FSX34" s="605"/>
      <c r="FSY34" s="605"/>
      <c r="FSZ34" s="605"/>
      <c r="FTA34" s="605"/>
      <c r="FTB34" s="605"/>
      <c r="FTC34" s="605"/>
      <c r="FTD34" s="605"/>
      <c r="FTE34" s="605"/>
      <c r="FTF34" s="605"/>
      <c r="FTG34" s="605"/>
      <c r="FTH34" s="605"/>
      <c r="FTI34" s="605"/>
      <c r="FTJ34" s="605"/>
      <c r="FTK34" s="605"/>
      <c r="FTL34" s="605"/>
      <c r="FTM34" s="605"/>
      <c r="FTN34" s="605"/>
      <c r="FTO34" s="605"/>
      <c r="FTP34" s="605"/>
      <c r="FTQ34" s="605"/>
      <c r="FTR34" s="605"/>
      <c r="FTS34" s="605"/>
      <c r="FTT34" s="605"/>
      <c r="FTU34" s="605"/>
      <c r="FTV34" s="605"/>
      <c r="FTW34" s="605"/>
      <c r="FTX34" s="605"/>
      <c r="FTY34" s="605"/>
      <c r="FTZ34" s="605"/>
      <c r="FUA34" s="605"/>
      <c r="FUB34" s="605"/>
      <c r="FUC34" s="605"/>
      <c r="FUD34" s="605"/>
      <c r="FUE34" s="605"/>
      <c r="FUF34" s="605"/>
      <c r="FUG34" s="605"/>
      <c r="FUH34" s="605"/>
      <c r="FUI34" s="605"/>
      <c r="FUJ34" s="605"/>
      <c r="FUK34" s="605"/>
      <c r="FUL34" s="605"/>
      <c r="FUM34" s="605"/>
      <c r="FUN34" s="605"/>
      <c r="FUO34" s="605"/>
      <c r="FUP34" s="605"/>
      <c r="FUQ34" s="605"/>
      <c r="FUR34" s="605"/>
      <c r="FUS34" s="605"/>
      <c r="FUT34" s="605"/>
      <c r="FUU34" s="605"/>
      <c r="FUV34" s="605"/>
      <c r="FUW34" s="605"/>
      <c r="FUX34" s="605"/>
      <c r="FUY34" s="605"/>
      <c r="FUZ34" s="605"/>
      <c r="FVA34" s="605"/>
      <c r="FVB34" s="605"/>
      <c r="FVC34" s="605"/>
      <c r="FVD34" s="605"/>
      <c r="FVE34" s="605"/>
      <c r="FVF34" s="605"/>
      <c r="FVG34" s="605"/>
      <c r="FVH34" s="605"/>
      <c r="FVI34" s="605"/>
      <c r="FVJ34" s="605"/>
      <c r="FVK34" s="605"/>
      <c r="FVL34" s="605"/>
      <c r="FVM34" s="605"/>
      <c r="FVN34" s="605"/>
      <c r="FVO34" s="605"/>
      <c r="FVP34" s="605"/>
      <c r="FVQ34" s="605"/>
      <c r="FVR34" s="605"/>
      <c r="FVS34" s="605"/>
      <c r="FVT34" s="605"/>
      <c r="FVU34" s="605"/>
      <c r="FVV34" s="605"/>
      <c r="FVW34" s="605"/>
      <c r="FVX34" s="605"/>
      <c r="FVY34" s="605"/>
      <c r="FVZ34" s="605"/>
      <c r="FWA34" s="605"/>
      <c r="FWB34" s="605"/>
      <c r="FWC34" s="605"/>
      <c r="FWD34" s="605"/>
      <c r="FWE34" s="605"/>
      <c r="FWF34" s="605"/>
      <c r="FWG34" s="605"/>
      <c r="FWH34" s="605"/>
      <c r="FWI34" s="605"/>
      <c r="FWJ34" s="605"/>
      <c r="FWK34" s="605"/>
      <c r="FWL34" s="605"/>
      <c r="FWM34" s="605"/>
      <c r="FWN34" s="605"/>
      <c r="FWO34" s="605"/>
      <c r="FWP34" s="605"/>
      <c r="FWQ34" s="605"/>
      <c r="FWR34" s="605"/>
      <c r="FWS34" s="605"/>
      <c r="FWT34" s="605"/>
      <c r="FWU34" s="605"/>
      <c r="FWV34" s="605"/>
      <c r="FWW34" s="605"/>
      <c r="FWX34" s="605"/>
      <c r="FWY34" s="605"/>
      <c r="FWZ34" s="605"/>
      <c r="FXA34" s="605"/>
      <c r="FXB34" s="605"/>
      <c r="FXC34" s="605"/>
      <c r="FXD34" s="605"/>
      <c r="FXE34" s="605"/>
      <c r="FXF34" s="605"/>
      <c r="FXG34" s="605"/>
      <c r="FXH34" s="605"/>
      <c r="FXI34" s="605"/>
      <c r="FXJ34" s="605"/>
      <c r="FXK34" s="605"/>
      <c r="FXL34" s="605"/>
      <c r="FXM34" s="605"/>
      <c r="FXN34" s="605"/>
      <c r="FXO34" s="605"/>
      <c r="FXP34" s="605"/>
      <c r="FXQ34" s="605"/>
      <c r="FXR34" s="605"/>
      <c r="FXS34" s="605"/>
      <c r="FXT34" s="605"/>
      <c r="FXU34" s="605"/>
      <c r="FXV34" s="605"/>
      <c r="FXW34" s="605"/>
      <c r="FXX34" s="605"/>
      <c r="FXY34" s="605"/>
      <c r="FXZ34" s="605"/>
      <c r="FYA34" s="605"/>
      <c r="FYB34" s="605"/>
      <c r="FYC34" s="605"/>
      <c r="FYD34" s="605"/>
      <c r="FYE34" s="605"/>
      <c r="FYF34" s="605"/>
      <c r="FYG34" s="605"/>
      <c r="FYH34" s="605"/>
      <c r="FYI34" s="605"/>
      <c r="FYJ34" s="605"/>
      <c r="FYK34" s="605"/>
      <c r="FYL34" s="605"/>
      <c r="FYM34" s="605"/>
      <c r="FYN34" s="605"/>
      <c r="FYO34" s="605"/>
      <c r="FYP34" s="605"/>
      <c r="FYQ34" s="605"/>
      <c r="FYR34" s="605"/>
      <c r="FYS34" s="605"/>
      <c r="FYT34" s="605"/>
      <c r="FYU34" s="605"/>
      <c r="FYV34" s="605"/>
      <c r="FYW34" s="605"/>
      <c r="FYX34" s="605"/>
      <c r="FYY34" s="605"/>
      <c r="FYZ34" s="605"/>
      <c r="FZA34" s="605"/>
      <c r="FZB34" s="605"/>
      <c r="FZC34" s="605"/>
      <c r="FZD34" s="605"/>
      <c r="FZE34" s="605"/>
      <c r="FZF34" s="605"/>
      <c r="FZG34" s="605"/>
      <c r="FZH34" s="605"/>
      <c r="FZI34" s="605"/>
      <c r="FZJ34" s="605"/>
      <c r="FZK34" s="605"/>
      <c r="FZL34" s="605"/>
      <c r="FZM34" s="605"/>
      <c r="FZN34" s="605"/>
      <c r="FZO34" s="605"/>
      <c r="FZP34" s="605"/>
      <c r="FZQ34" s="605"/>
      <c r="FZR34" s="605"/>
      <c r="FZS34" s="605"/>
      <c r="FZT34" s="605"/>
      <c r="FZU34" s="605"/>
      <c r="FZV34" s="605"/>
      <c r="FZW34" s="605"/>
      <c r="FZX34" s="605"/>
      <c r="FZY34" s="605"/>
      <c r="FZZ34" s="605"/>
      <c r="GAA34" s="605"/>
      <c r="GAB34" s="605"/>
      <c r="GAC34" s="605"/>
      <c r="GAD34" s="605"/>
      <c r="GAE34" s="605"/>
      <c r="GAF34" s="605"/>
      <c r="GAG34" s="605"/>
      <c r="GAH34" s="605"/>
      <c r="GAI34" s="605"/>
      <c r="GAJ34" s="605"/>
      <c r="GAK34" s="605"/>
      <c r="GAL34" s="605"/>
      <c r="GAM34" s="605"/>
      <c r="GAN34" s="605"/>
      <c r="GAO34" s="605"/>
      <c r="GAP34" s="605"/>
      <c r="GAQ34" s="605"/>
      <c r="GAR34" s="605"/>
      <c r="GAS34" s="605"/>
      <c r="GAT34" s="605"/>
      <c r="GAU34" s="605"/>
      <c r="GAV34" s="605"/>
      <c r="GAW34" s="605"/>
      <c r="GAX34" s="605"/>
      <c r="GAY34" s="605"/>
      <c r="GAZ34" s="605"/>
      <c r="GBA34" s="605"/>
      <c r="GBB34" s="605"/>
      <c r="GBC34" s="605"/>
      <c r="GBD34" s="605"/>
      <c r="GBE34" s="605"/>
      <c r="GBF34" s="605"/>
      <c r="GBG34" s="605"/>
      <c r="GBH34" s="605"/>
      <c r="GBI34" s="605"/>
      <c r="GBJ34" s="605"/>
      <c r="GBK34" s="605"/>
      <c r="GBL34" s="605"/>
      <c r="GBM34" s="605"/>
      <c r="GBN34" s="605"/>
      <c r="GBO34" s="605"/>
      <c r="GBP34" s="605"/>
      <c r="GBQ34" s="605"/>
      <c r="GBR34" s="605"/>
      <c r="GBS34" s="605"/>
      <c r="GBT34" s="605"/>
      <c r="GBU34" s="605"/>
      <c r="GBV34" s="605"/>
      <c r="GBW34" s="605"/>
      <c r="GBX34" s="605"/>
      <c r="GBY34" s="605"/>
      <c r="GBZ34" s="605"/>
      <c r="GCA34" s="605"/>
      <c r="GCB34" s="605"/>
      <c r="GCC34" s="605"/>
      <c r="GCD34" s="605"/>
      <c r="GCE34" s="605"/>
      <c r="GCF34" s="605"/>
      <c r="GCG34" s="605"/>
      <c r="GCH34" s="605"/>
      <c r="GCI34" s="605"/>
      <c r="GCJ34" s="605"/>
      <c r="GCK34" s="605"/>
      <c r="GCL34" s="605"/>
      <c r="GCM34" s="605"/>
      <c r="GCN34" s="605"/>
      <c r="GCO34" s="605"/>
      <c r="GCP34" s="605"/>
      <c r="GCQ34" s="605"/>
      <c r="GCR34" s="605"/>
      <c r="GCS34" s="605"/>
      <c r="GCT34" s="605"/>
      <c r="GCU34" s="605"/>
      <c r="GCV34" s="605"/>
      <c r="GCW34" s="605"/>
      <c r="GCX34" s="605"/>
      <c r="GCY34" s="605"/>
      <c r="GCZ34" s="605"/>
      <c r="GDA34" s="605"/>
      <c r="GDB34" s="605"/>
      <c r="GDC34" s="605"/>
      <c r="GDD34" s="605"/>
      <c r="GDE34" s="605"/>
      <c r="GDF34" s="605"/>
      <c r="GDG34" s="605"/>
      <c r="GDH34" s="605"/>
      <c r="GDI34" s="605"/>
      <c r="GDJ34" s="605"/>
      <c r="GDK34" s="605"/>
      <c r="GDL34" s="605"/>
      <c r="GDM34" s="605"/>
      <c r="GDN34" s="605"/>
      <c r="GDO34" s="605"/>
      <c r="GDP34" s="605"/>
      <c r="GDQ34" s="605"/>
      <c r="GDR34" s="605"/>
      <c r="GDS34" s="605"/>
      <c r="GDT34" s="605"/>
      <c r="GDU34" s="605"/>
      <c r="GDV34" s="605"/>
      <c r="GDW34" s="605"/>
      <c r="GDX34" s="605"/>
      <c r="GDY34" s="605"/>
      <c r="GDZ34" s="605"/>
      <c r="GEA34" s="605"/>
      <c r="GEB34" s="605"/>
      <c r="GEC34" s="605"/>
      <c r="GED34" s="605"/>
      <c r="GEE34" s="605"/>
      <c r="GEF34" s="605"/>
      <c r="GEG34" s="605"/>
      <c r="GEH34" s="605"/>
      <c r="GEI34" s="605"/>
      <c r="GEJ34" s="605"/>
      <c r="GEK34" s="605"/>
      <c r="GEL34" s="605"/>
      <c r="GEM34" s="605"/>
      <c r="GEN34" s="605"/>
      <c r="GEO34" s="605"/>
      <c r="GEP34" s="605"/>
      <c r="GEQ34" s="605"/>
      <c r="GER34" s="605"/>
      <c r="GES34" s="605"/>
      <c r="GET34" s="605"/>
      <c r="GEU34" s="605"/>
      <c r="GEV34" s="605"/>
      <c r="GEW34" s="605"/>
      <c r="GEX34" s="605"/>
      <c r="GEY34" s="605"/>
      <c r="GEZ34" s="605"/>
      <c r="GFA34" s="605"/>
      <c r="GFB34" s="605"/>
      <c r="GFC34" s="605"/>
      <c r="GFD34" s="605"/>
      <c r="GFE34" s="605"/>
      <c r="GFF34" s="605"/>
      <c r="GFG34" s="605"/>
      <c r="GFH34" s="605"/>
      <c r="GFI34" s="605"/>
      <c r="GFJ34" s="605"/>
      <c r="GFK34" s="605"/>
      <c r="GFL34" s="605"/>
      <c r="GFM34" s="605"/>
      <c r="GFN34" s="605"/>
      <c r="GFO34" s="605"/>
      <c r="GFP34" s="605"/>
      <c r="GFQ34" s="605"/>
      <c r="GFR34" s="605"/>
      <c r="GFS34" s="605"/>
      <c r="GFT34" s="605"/>
      <c r="GFU34" s="605"/>
      <c r="GFV34" s="605"/>
      <c r="GFW34" s="605"/>
      <c r="GFX34" s="605"/>
      <c r="GFY34" s="605"/>
      <c r="GFZ34" s="605"/>
      <c r="GGA34" s="605"/>
      <c r="GGB34" s="605"/>
      <c r="GGC34" s="605"/>
      <c r="GGD34" s="605"/>
      <c r="GGE34" s="605"/>
      <c r="GGF34" s="605"/>
      <c r="GGG34" s="605"/>
      <c r="GGH34" s="605"/>
      <c r="GGI34" s="605"/>
      <c r="GGJ34" s="605"/>
      <c r="GGK34" s="605"/>
      <c r="GGL34" s="605"/>
      <c r="GGM34" s="605"/>
      <c r="GGN34" s="605"/>
      <c r="GGO34" s="605"/>
      <c r="GGP34" s="605"/>
      <c r="GGQ34" s="605"/>
      <c r="GGR34" s="605"/>
      <c r="GGS34" s="605"/>
      <c r="GGT34" s="605"/>
      <c r="GGU34" s="605"/>
      <c r="GGV34" s="605"/>
      <c r="GGW34" s="605"/>
      <c r="GGX34" s="605"/>
      <c r="GGY34" s="605"/>
      <c r="GGZ34" s="605"/>
      <c r="GHA34" s="605"/>
      <c r="GHB34" s="605"/>
      <c r="GHC34" s="605"/>
      <c r="GHD34" s="605"/>
      <c r="GHE34" s="605"/>
      <c r="GHF34" s="605"/>
      <c r="GHG34" s="605"/>
      <c r="GHH34" s="605"/>
      <c r="GHI34" s="605"/>
      <c r="GHJ34" s="605"/>
      <c r="GHK34" s="605"/>
      <c r="GHL34" s="605"/>
      <c r="GHM34" s="605"/>
      <c r="GHN34" s="605"/>
      <c r="GHO34" s="605"/>
      <c r="GHP34" s="605"/>
      <c r="GHQ34" s="605"/>
      <c r="GHR34" s="605"/>
      <c r="GHS34" s="605"/>
      <c r="GHT34" s="605"/>
      <c r="GHU34" s="605"/>
      <c r="GHV34" s="605"/>
      <c r="GHW34" s="605"/>
      <c r="GHX34" s="605"/>
      <c r="GHY34" s="605"/>
      <c r="GHZ34" s="605"/>
      <c r="GIA34" s="605"/>
      <c r="GIB34" s="605"/>
      <c r="GIC34" s="605"/>
      <c r="GID34" s="605"/>
      <c r="GIE34" s="605"/>
      <c r="GIF34" s="605"/>
      <c r="GIG34" s="605"/>
      <c r="GIH34" s="605"/>
      <c r="GII34" s="605"/>
      <c r="GIJ34" s="605"/>
      <c r="GIK34" s="605"/>
      <c r="GIL34" s="605"/>
      <c r="GIM34" s="605"/>
      <c r="GIN34" s="605"/>
      <c r="GIO34" s="605"/>
      <c r="GIP34" s="605"/>
      <c r="GIQ34" s="605"/>
      <c r="GIR34" s="605"/>
      <c r="GIS34" s="605"/>
      <c r="GIT34" s="605"/>
      <c r="GIU34" s="605"/>
      <c r="GIV34" s="605"/>
      <c r="GIW34" s="605"/>
      <c r="GIX34" s="605"/>
      <c r="GIY34" s="605"/>
      <c r="GIZ34" s="605"/>
      <c r="GJA34" s="605"/>
      <c r="GJB34" s="605"/>
      <c r="GJC34" s="605"/>
      <c r="GJD34" s="605"/>
      <c r="GJE34" s="605"/>
      <c r="GJF34" s="605"/>
      <c r="GJG34" s="605"/>
      <c r="GJH34" s="605"/>
      <c r="GJI34" s="605"/>
      <c r="GJJ34" s="605"/>
      <c r="GJK34" s="605"/>
      <c r="GJL34" s="605"/>
      <c r="GJM34" s="605"/>
      <c r="GJN34" s="605"/>
      <c r="GJO34" s="605"/>
      <c r="GJP34" s="605"/>
      <c r="GJQ34" s="605"/>
      <c r="GJR34" s="605"/>
      <c r="GJS34" s="605"/>
      <c r="GJT34" s="605"/>
      <c r="GJU34" s="605"/>
      <c r="GJV34" s="605"/>
      <c r="GJW34" s="605"/>
      <c r="GJX34" s="605"/>
      <c r="GJY34" s="605"/>
      <c r="GJZ34" s="605"/>
      <c r="GKA34" s="605"/>
      <c r="GKB34" s="605"/>
      <c r="GKC34" s="605"/>
      <c r="GKD34" s="605"/>
      <c r="GKE34" s="605"/>
      <c r="GKF34" s="605"/>
      <c r="GKG34" s="605"/>
      <c r="GKH34" s="605"/>
      <c r="GKI34" s="605"/>
      <c r="GKJ34" s="605"/>
      <c r="GKK34" s="605"/>
      <c r="GKL34" s="605"/>
      <c r="GKM34" s="605"/>
      <c r="GKN34" s="605"/>
      <c r="GKO34" s="605"/>
      <c r="GKP34" s="605"/>
      <c r="GKQ34" s="605"/>
      <c r="GKR34" s="605"/>
      <c r="GKS34" s="605"/>
      <c r="GKT34" s="605"/>
      <c r="GKU34" s="605"/>
      <c r="GKV34" s="605"/>
      <c r="GKW34" s="605"/>
      <c r="GKX34" s="605"/>
      <c r="GKY34" s="605"/>
      <c r="GKZ34" s="605"/>
      <c r="GLA34" s="605"/>
      <c r="GLB34" s="605"/>
      <c r="GLC34" s="605"/>
      <c r="GLD34" s="605"/>
      <c r="GLE34" s="605"/>
      <c r="GLF34" s="605"/>
      <c r="GLG34" s="605"/>
      <c r="GLH34" s="605"/>
      <c r="GLI34" s="605"/>
      <c r="GLJ34" s="605"/>
      <c r="GLK34" s="605"/>
      <c r="GLL34" s="605"/>
      <c r="GLM34" s="605"/>
      <c r="GLN34" s="605"/>
      <c r="GLO34" s="605"/>
      <c r="GLP34" s="605"/>
      <c r="GLQ34" s="605"/>
      <c r="GLR34" s="605"/>
      <c r="GLS34" s="605"/>
      <c r="GLT34" s="605"/>
      <c r="GLU34" s="605"/>
      <c r="GLV34" s="605"/>
      <c r="GLW34" s="605"/>
      <c r="GLX34" s="605"/>
      <c r="GLY34" s="605"/>
      <c r="GLZ34" s="605"/>
      <c r="GMA34" s="605"/>
      <c r="GMB34" s="605"/>
      <c r="GMC34" s="605"/>
      <c r="GMD34" s="605"/>
      <c r="GME34" s="605"/>
      <c r="GMF34" s="605"/>
      <c r="GMG34" s="605"/>
      <c r="GMH34" s="605"/>
      <c r="GMI34" s="605"/>
      <c r="GMJ34" s="605"/>
      <c r="GMK34" s="605"/>
      <c r="GML34" s="605"/>
      <c r="GMM34" s="605"/>
      <c r="GMN34" s="605"/>
      <c r="GMO34" s="605"/>
      <c r="GMP34" s="605"/>
      <c r="GMQ34" s="605"/>
      <c r="GMR34" s="605"/>
      <c r="GMS34" s="605"/>
      <c r="GMT34" s="605"/>
      <c r="GMU34" s="605"/>
      <c r="GMV34" s="605"/>
      <c r="GMW34" s="605"/>
      <c r="GMX34" s="605"/>
      <c r="GMY34" s="605"/>
      <c r="GMZ34" s="605"/>
      <c r="GNA34" s="605"/>
      <c r="GNB34" s="605"/>
      <c r="GNC34" s="605"/>
      <c r="GND34" s="605"/>
      <c r="GNE34" s="605"/>
      <c r="GNF34" s="605"/>
      <c r="GNG34" s="605"/>
      <c r="GNH34" s="605"/>
      <c r="GNI34" s="605"/>
      <c r="GNJ34" s="605"/>
      <c r="GNK34" s="605"/>
      <c r="GNL34" s="605"/>
      <c r="GNM34" s="605"/>
      <c r="GNN34" s="605"/>
      <c r="GNO34" s="605"/>
      <c r="GNP34" s="605"/>
      <c r="GNQ34" s="605"/>
      <c r="GNR34" s="605"/>
      <c r="GNS34" s="605"/>
      <c r="GNT34" s="605"/>
      <c r="GNU34" s="605"/>
      <c r="GNV34" s="605"/>
      <c r="GNW34" s="605"/>
      <c r="GNX34" s="605"/>
      <c r="GNY34" s="605"/>
      <c r="GNZ34" s="605"/>
      <c r="GOA34" s="605"/>
      <c r="GOB34" s="605"/>
      <c r="GOC34" s="605"/>
      <c r="GOD34" s="605"/>
      <c r="GOE34" s="605"/>
      <c r="GOF34" s="605"/>
      <c r="GOG34" s="605"/>
      <c r="GOH34" s="605"/>
      <c r="GOI34" s="605"/>
      <c r="GOJ34" s="605"/>
      <c r="GOK34" s="605"/>
      <c r="GOL34" s="605"/>
      <c r="GOM34" s="605"/>
      <c r="GON34" s="605"/>
      <c r="GOO34" s="605"/>
      <c r="GOP34" s="605"/>
      <c r="GOQ34" s="605"/>
      <c r="GOR34" s="605"/>
      <c r="GOS34" s="605"/>
      <c r="GOT34" s="605"/>
      <c r="GOU34" s="605"/>
      <c r="GOV34" s="605"/>
      <c r="GOW34" s="605"/>
      <c r="GOX34" s="605"/>
      <c r="GOY34" s="605"/>
      <c r="GOZ34" s="605"/>
      <c r="GPA34" s="605"/>
      <c r="GPB34" s="605"/>
      <c r="GPC34" s="605"/>
      <c r="GPD34" s="605"/>
      <c r="GPE34" s="605"/>
      <c r="GPF34" s="605"/>
      <c r="GPG34" s="605"/>
      <c r="GPH34" s="605"/>
      <c r="GPI34" s="605"/>
      <c r="GPJ34" s="605"/>
      <c r="GPK34" s="605"/>
      <c r="GPL34" s="605"/>
      <c r="GPM34" s="605"/>
      <c r="GPN34" s="605"/>
      <c r="GPO34" s="605"/>
      <c r="GPP34" s="605"/>
      <c r="GPQ34" s="605"/>
      <c r="GPR34" s="605"/>
      <c r="GPS34" s="605"/>
      <c r="GPT34" s="605"/>
      <c r="GPU34" s="605"/>
      <c r="GPV34" s="605"/>
      <c r="GPW34" s="605"/>
      <c r="GPX34" s="605"/>
      <c r="GPY34" s="605"/>
      <c r="GPZ34" s="605"/>
      <c r="GQA34" s="605"/>
      <c r="GQB34" s="605"/>
      <c r="GQC34" s="605"/>
      <c r="GQD34" s="605"/>
      <c r="GQE34" s="605"/>
      <c r="GQF34" s="605"/>
      <c r="GQG34" s="605"/>
      <c r="GQH34" s="605"/>
      <c r="GQI34" s="605"/>
      <c r="GQJ34" s="605"/>
      <c r="GQK34" s="605"/>
      <c r="GQL34" s="605"/>
      <c r="GQM34" s="605"/>
      <c r="GQN34" s="605"/>
      <c r="GQO34" s="605"/>
      <c r="GQP34" s="605"/>
      <c r="GQQ34" s="605"/>
      <c r="GQR34" s="605"/>
      <c r="GQS34" s="605"/>
      <c r="GQT34" s="605"/>
      <c r="GQU34" s="605"/>
      <c r="GQV34" s="605"/>
      <c r="GQW34" s="605"/>
      <c r="GQX34" s="605"/>
      <c r="GQY34" s="605"/>
      <c r="GQZ34" s="605"/>
      <c r="GRA34" s="605"/>
      <c r="GRB34" s="605"/>
      <c r="GRC34" s="605"/>
      <c r="GRD34" s="605"/>
      <c r="GRE34" s="605"/>
      <c r="GRF34" s="605"/>
      <c r="GRG34" s="605"/>
      <c r="GRH34" s="605"/>
      <c r="GRI34" s="605"/>
      <c r="GRJ34" s="605"/>
      <c r="GRK34" s="605"/>
      <c r="GRL34" s="605"/>
      <c r="GRM34" s="605"/>
      <c r="GRN34" s="605"/>
      <c r="GRO34" s="605"/>
      <c r="GRP34" s="605"/>
      <c r="GRQ34" s="605"/>
      <c r="GRR34" s="605"/>
      <c r="GRS34" s="605"/>
      <c r="GRT34" s="605"/>
      <c r="GRU34" s="605"/>
      <c r="GRV34" s="605"/>
      <c r="GRW34" s="605"/>
      <c r="GRX34" s="605"/>
      <c r="GRY34" s="605"/>
      <c r="GRZ34" s="605"/>
      <c r="GSA34" s="605"/>
      <c r="GSB34" s="605"/>
      <c r="GSC34" s="605"/>
      <c r="GSD34" s="605"/>
      <c r="GSE34" s="605"/>
      <c r="GSF34" s="605"/>
      <c r="GSG34" s="605"/>
      <c r="GSH34" s="605"/>
      <c r="GSI34" s="605"/>
      <c r="GSJ34" s="605"/>
      <c r="GSK34" s="605"/>
      <c r="GSL34" s="605"/>
      <c r="GSM34" s="605"/>
      <c r="GSN34" s="605"/>
      <c r="GSO34" s="605"/>
      <c r="GSP34" s="605"/>
      <c r="GSQ34" s="605"/>
      <c r="GSR34" s="605"/>
      <c r="GSS34" s="605"/>
      <c r="GST34" s="605"/>
      <c r="GSU34" s="605"/>
      <c r="GSV34" s="605"/>
      <c r="GSW34" s="605"/>
      <c r="GSX34" s="605"/>
      <c r="GSY34" s="605"/>
      <c r="GSZ34" s="605"/>
      <c r="GTA34" s="605"/>
      <c r="GTB34" s="605"/>
      <c r="GTC34" s="605"/>
      <c r="GTD34" s="605"/>
      <c r="GTE34" s="605"/>
      <c r="GTF34" s="605"/>
      <c r="GTG34" s="605"/>
      <c r="GTH34" s="605"/>
      <c r="GTI34" s="605"/>
      <c r="GTJ34" s="605"/>
      <c r="GTK34" s="605"/>
      <c r="GTL34" s="605"/>
      <c r="GTM34" s="605"/>
      <c r="GTN34" s="605"/>
      <c r="GTO34" s="605"/>
      <c r="GTP34" s="605"/>
      <c r="GTQ34" s="605"/>
      <c r="GTR34" s="605"/>
      <c r="GTS34" s="605"/>
      <c r="GTT34" s="605"/>
      <c r="GTU34" s="605"/>
      <c r="GTV34" s="605"/>
      <c r="GTW34" s="605"/>
      <c r="GTX34" s="605"/>
      <c r="GTY34" s="605"/>
      <c r="GTZ34" s="605"/>
      <c r="GUA34" s="605"/>
      <c r="GUB34" s="605"/>
      <c r="GUC34" s="605"/>
      <c r="GUD34" s="605"/>
      <c r="GUE34" s="605"/>
      <c r="GUF34" s="605"/>
      <c r="GUG34" s="605"/>
      <c r="GUH34" s="605"/>
      <c r="GUI34" s="605"/>
      <c r="GUJ34" s="605"/>
      <c r="GUK34" s="605"/>
      <c r="GUL34" s="605"/>
      <c r="GUM34" s="605"/>
      <c r="GUN34" s="605"/>
      <c r="GUO34" s="605"/>
      <c r="GUP34" s="605"/>
      <c r="GUQ34" s="605"/>
      <c r="GUR34" s="605"/>
      <c r="GUS34" s="605"/>
      <c r="GUT34" s="605"/>
      <c r="GUU34" s="605"/>
      <c r="GUV34" s="605"/>
      <c r="GUW34" s="605"/>
      <c r="GUX34" s="605"/>
      <c r="GUY34" s="605"/>
      <c r="GUZ34" s="605"/>
      <c r="GVA34" s="605"/>
      <c r="GVB34" s="605"/>
      <c r="GVC34" s="605"/>
      <c r="GVD34" s="605"/>
      <c r="GVE34" s="605"/>
      <c r="GVF34" s="605"/>
      <c r="GVG34" s="605"/>
      <c r="GVH34" s="605"/>
      <c r="GVI34" s="605"/>
      <c r="GVJ34" s="605"/>
      <c r="GVK34" s="605"/>
      <c r="GVL34" s="605"/>
      <c r="GVM34" s="605"/>
      <c r="GVN34" s="605"/>
      <c r="GVO34" s="605"/>
      <c r="GVP34" s="605"/>
      <c r="GVQ34" s="605"/>
      <c r="GVR34" s="605"/>
      <c r="GVS34" s="605"/>
      <c r="GVT34" s="605"/>
      <c r="GVU34" s="605"/>
      <c r="GVV34" s="605"/>
      <c r="GVW34" s="605"/>
      <c r="GVX34" s="605"/>
      <c r="GVY34" s="605"/>
      <c r="GVZ34" s="605"/>
      <c r="GWA34" s="605"/>
      <c r="GWB34" s="605"/>
      <c r="GWC34" s="605"/>
      <c r="GWD34" s="605"/>
      <c r="GWE34" s="605"/>
      <c r="GWF34" s="605"/>
      <c r="GWG34" s="605"/>
      <c r="GWH34" s="605"/>
      <c r="GWI34" s="605"/>
      <c r="GWJ34" s="605"/>
      <c r="GWK34" s="605"/>
      <c r="GWL34" s="605"/>
      <c r="GWM34" s="605"/>
      <c r="GWN34" s="605"/>
      <c r="GWO34" s="605"/>
      <c r="GWP34" s="605"/>
      <c r="GWQ34" s="605"/>
      <c r="GWR34" s="605"/>
      <c r="GWS34" s="605"/>
      <c r="GWT34" s="605"/>
      <c r="GWU34" s="605"/>
      <c r="GWV34" s="605"/>
      <c r="GWW34" s="605"/>
      <c r="GWX34" s="605"/>
      <c r="GWY34" s="605"/>
      <c r="GWZ34" s="605"/>
      <c r="GXA34" s="605"/>
      <c r="GXB34" s="605"/>
      <c r="GXC34" s="605"/>
      <c r="GXD34" s="605"/>
      <c r="GXE34" s="605"/>
      <c r="GXF34" s="605"/>
      <c r="GXG34" s="605"/>
      <c r="GXH34" s="605"/>
      <c r="GXI34" s="605"/>
      <c r="GXJ34" s="605"/>
      <c r="GXK34" s="605"/>
      <c r="GXL34" s="605"/>
      <c r="GXM34" s="605"/>
      <c r="GXN34" s="605"/>
      <c r="GXO34" s="605"/>
      <c r="GXP34" s="605"/>
      <c r="GXQ34" s="605"/>
      <c r="GXR34" s="605"/>
      <c r="GXS34" s="605"/>
      <c r="GXT34" s="605"/>
      <c r="GXU34" s="605"/>
      <c r="GXV34" s="605"/>
      <c r="GXW34" s="605"/>
      <c r="GXX34" s="605"/>
      <c r="GXY34" s="605"/>
      <c r="GXZ34" s="605"/>
      <c r="GYA34" s="605"/>
      <c r="GYB34" s="605"/>
      <c r="GYC34" s="605"/>
      <c r="GYD34" s="605"/>
      <c r="GYE34" s="605"/>
      <c r="GYF34" s="605"/>
      <c r="GYG34" s="605"/>
      <c r="GYH34" s="605"/>
      <c r="GYI34" s="605"/>
      <c r="GYJ34" s="605"/>
      <c r="GYK34" s="605"/>
      <c r="GYL34" s="605"/>
      <c r="GYM34" s="605"/>
      <c r="GYN34" s="605"/>
      <c r="GYO34" s="605"/>
      <c r="GYP34" s="605"/>
      <c r="GYQ34" s="605"/>
      <c r="GYR34" s="605"/>
      <c r="GYS34" s="605"/>
      <c r="GYT34" s="605"/>
      <c r="GYU34" s="605"/>
      <c r="GYV34" s="605"/>
      <c r="GYW34" s="605"/>
      <c r="GYX34" s="605"/>
      <c r="GYY34" s="605"/>
      <c r="GYZ34" s="605"/>
      <c r="GZA34" s="605"/>
      <c r="GZB34" s="605"/>
      <c r="GZC34" s="605"/>
      <c r="GZD34" s="605"/>
      <c r="GZE34" s="605"/>
      <c r="GZF34" s="605"/>
      <c r="GZG34" s="605"/>
      <c r="GZH34" s="605"/>
      <c r="GZI34" s="605"/>
      <c r="GZJ34" s="605"/>
      <c r="GZK34" s="605"/>
      <c r="GZL34" s="605"/>
      <c r="GZM34" s="605"/>
      <c r="GZN34" s="605"/>
      <c r="GZO34" s="605"/>
      <c r="GZP34" s="605"/>
      <c r="GZQ34" s="605"/>
      <c r="GZR34" s="605"/>
      <c r="GZS34" s="605"/>
      <c r="GZT34" s="605"/>
      <c r="GZU34" s="605"/>
      <c r="GZV34" s="605"/>
      <c r="GZW34" s="605"/>
      <c r="GZX34" s="605"/>
      <c r="GZY34" s="605"/>
      <c r="GZZ34" s="605"/>
      <c r="HAA34" s="605"/>
      <c r="HAB34" s="605"/>
      <c r="HAC34" s="605"/>
      <c r="HAD34" s="605"/>
      <c r="HAE34" s="605"/>
      <c r="HAF34" s="605"/>
      <c r="HAG34" s="605"/>
      <c r="HAH34" s="605"/>
      <c r="HAI34" s="605"/>
      <c r="HAJ34" s="605"/>
      <c r="HAK34" s="605"/>
      <c r="HAL34" s="605"/>
      <c r="HAM34" s="605"/>
      <c r="HAN34" s="605"/>
      <c r="HAO34" s="605"/>
      <c r="HAP34" s="605"/>
      <c r="HAQ34" s="605"/>
      <c r="HAR34" s="605"/>
      <c r="HAS34" s="605"/>
      <c r="HAT34" s="605"/>
      <c r="HAU34" s="605"/>
      <c r="HAV34" s="605"/>
      <c r="HAW34" s="605"/>
      <c r="HAX34" s="605"/>
      <c r="HAY34" s="605"/>
      <c r="HAZ34" s="605"/>
      <c r="HBA34" s="605"/>
      <c r="HBB34" s="605"/>
      <c r="HBC34" s="605"/>
      <c r="HBD34" s="605"/>
      <c r="HBE34" s="605"/>
      <c r="HBF34" s="605"/>
      <c r="HBG34" s="605"/>
      <c r="HBH34" s="605"/>
      <c r="HBI34" s="605"/>
      <c r="HBJ34" s="605"/>
      <c r="HBK34" s="605"/>
      <c r="HBL34" s="605"/>
      <c r="HBM34" s="605"/>
      <c r="HBN34" s="605"/>
      <c r="HBO34" s="605"/>
      <c r="HBP34" s="605"/>
      <c r="HBQ34" s="605"/>
      <c r="HBR34" s="605"/>
      <c r="HBS34" s="605"/>
      <c r="HBT34" s="605"/>
      <c r="HBU34" s="605"/>
      <c r="HBV34" s="605"/>
      <c r="HBW34" s="605"/>
      <c r="HBX34" s="605"/>
      <c r="HBY34" s="605"/>
      <c r="HBZ34" s="605"/>
      <c r="HCA34" s="605"/>
      <c r="HCB34" s="605"/>
      <c r="HCC34" s="605"/>
      <c r="HCD34" s="605"/>
      <c r="HCE34" s="605"/>
      <c r="HCF34" s="605"/>
      <c r="HCG34" s="605"/>
      <c r="HCH34" s="605"/>
      <c r="HCI34" s="605"/>
      <c r="HCJ34" s="605"/>
      <c r="HCK34" s="605"/>
      <c r="HCL34" s="605"/>
      <c r="HCM34" s="605"/>
      <c r="HCN34" s="605"/>
      <c r="HCO34" s="605"/>
      <c r="HCP34" s="605"/>
      <c r="HCQ34" s="605"/>
      <c r="HCR34" s="605"/>
      <c r="HCS34" s="605"/>
      <c r="HCT34" s="605"/>
      <c r="HCU34" s="605"/>
      <c r="HCV34" s="605"/>
      <c r="HCW34" s="605"/>
      <c r="HCX34" s="605"/>
      <c r="HCY34" s="605"/>
      <c r="HCZ34" s="605"/>
      <c r="HDA34" s="605"/>
      <c r="HDB34" s="605"/>
      <c r="HDC34" s="605"/>
      <c r="HDD34" s="605"/>
      <c r="HDE34" s="605"/>
      <c r="HDF34" s="605"/>
      <c r="HDG34" s="605"/>
      <c r="HDH34" s="605"/>
      <c r="HDI34" s="605"/>
      <c r="HDJ34" s="605"/>
      <c r="HDK34" s="605"/>
      <c r="HDL34" s="605"/>
      <c r="HDM34" s="605"/>
      <c r="HDN34" s="605"/>
      <c r="HDO34" s="605"/>
      <c r="HDP34" s="605"/>
      <c r="HDQ34" s="605"/>
      <c r="HDR34" s="605"/>
      <c r="HDS34" s="605"/>
      <c r="HDT34" s="605"/>
      <c r="HDU34" s="605"/>
      <c r="HDV34" s="605"/>
      <c r="HDW34" s="605"/>
      <c r="HDX34" s="605"/>
      <c r="HDY34" s="605"/>
      <c r="HDZ34" s="605"/>
      <c r="HEA34" s="605"/>
      <c r="HEB34" s="605"/>
      <c r="HEC34" s="605"/>
      <c r="HED34" s="605"/>
      <c r="HEE34" s="605"/>
      <c r="HEF34" s="605"/>
      <c r="HEG34" s="605"/>
      <c r="HEH34" s="605"/>
      <c r="HEI34" s="605"/>
      <c r="HEJ34" s="605"/>
      <c r="HEK34" s="605"/>
      <c r="HEL34" s="605"/>
      <c r="HEM34" s="605"/>
      <c r="HEN34" s="605"/>
      <c r="HEO34" s="605"/>
      <c r="HEP34" s="605"/>
      <c r="HEQ34" s="605"/>
      <c r="HER34" s="605"/>
      <c r="HES34" s="605"/>
      <c r="HET34" s="605"/>
      <c r="HEU34" s="605"/>
      <c r="HEV34" s="605"/>
      <c r="HEW34" s="605"/>
      <c r="HEX34" s="605"/>
      <c r="HEY34" s="605"/>
      <c r="HEZ34" s="605"/>
      <c r="HFA34" s="605"/>
      <c r="HFB34" s="605"/>
      <c r="HFC34" s="605"/>
      <c r="HFD34" s="605"/>
      <c r="HFE34" s="605"/>
      <c r="HFF34" s="605"/>
      <c r="HFG34" s="605"/>
      <c r="HFH34" s="605"/>
      <c r="HFI34" s="605"/>
      <c r="HFJ34" s="605"/>
      <c r="HFK34" s="605"/>
      <c r="HFL34" s="605"/>
      <c r="HFM34" s="605"/>
      <c r="HFN34" s="605"/>
      <c r="HFO34" s="605"/>
      <c r="HFP34" s="605"/>
      <c r="HFQ34" s="605"/>
      <c r="HFR34" s="605"/>
      <c r="HFS34" s="605"/>
      <c r="HFT34" s="605"/>
      <c r="HFU34" s="605"/>
      <c r="HFV34" s="605"/>
      <c r="HFW34" s="605"/>
      <c r="HFX34" s="605"/>
      <c r="HFY34" s="605"/>
      <c r="HFZ34" s="605"/>
      <c r="HGA34" s="605"/>
      <c r="HGB34" s="605"/>
      <c r="HGC34" s="605"/>
      <c r="HGD34" s="605"/>
      <c r="HGE34" s="605"/>
      <c r="HGF34" s="605"/>
      <c r="HGG34" s="605"/>
      <c r="HGH34" s="605"/>
      <c r="HGI34" s="605"/>
      <c r="HGJ34" s="605"/>
      <c r="HGK34" s="605"/>
      <c r="HGL34" s="605"/>
      <c r="HGM34" s="605"/>
      <c r="HGN34" s="605"/>
      <c r="HGO34" s="605"/>
      <c r="HGP34" s="605"/>
      <c r="HGQ34" s="605"/>
      <c r="HGR34" s="605"/>
      <c r="HGS34" s="605"/>
      <c r="HGT34" s="605"/>
      <c r="HGU34" s="605"/>
      <c r="HGV34" s="605"/>
      <c r="HGW34" s="605"/>
      <c r="HGX34" s="605"/>
      <c r="HGY34" s="605"/>
      <c r="HGZ34" s="605"/>
      <c r="HHA34" s="605"/>
      <c r="HHB34" s="605"/>
      <c r="HHC34" s="605"/>
      <c r="HHD34" s="605"/>
      <c r="HHE34" s="605"/>
      <c r="HHF34" s="605"/>
      <c r="HHG34" s="605"/>
      <c r="HHH34" s="605"/>
      <c r="HHI34" s="605"/>
      <c r="HHJ34" s="605"/>
      <c r="HHK34" s="605"/>
      <c r="HHL34" s="605"/>
      <c r="HHM34" s="605"/>
      <c r="HHN34" s="605"/>
      <c r="HHO34" s="605"/>
      <c r="HHP34" s="605"/>
      <c r="HHQ34" s="605"/>
      <c r="HHR34" s="605"/>
      <c r="HHS34" s="605"/>
      <c r="HHT34" s="605"/>
      <c r="HHU34" s="605"/>
      <c r="HHV34" s="605"/>
      <c r="HHW34" s="605"/>
      <c r="HHX34" s="605"/>
      <c r="HHY34" s="605"/>
      <c r="HHZ34" s="605"/>
      <c r="HIA34" s="605"/>
      <c r="HIB34" s="605"/>
      <c r="HIC34" s="605"/>
      <c r="HID34" s="605"/>
      <c r="HIE34" s="605"/>
      <c r="HIF34" s="605"/>
      <c r="HIG34" s="605"/>
      <c r="HIH34" s="605"/>
      <c r="HII34" s="605"/>
      <c r="HIJ34" s="605"/>
      <c r="HIK34" s="605"/>
      <c r="HIL34" s="605"/>
      <c r="HIM34" s="605"/>
      <c r="HIN34" s="605"/>
      <c r="HIO34" s="605"/>
      <c r="HIP34" s="605"/>
      <c r="HIQ34" s="605"/>
      <c r="HIR34" s="605"/>
      <c r="HIS34" s="605"/>
      <c r="HIT34" s="605"/>
      <c r="HIU34" s="605"/>
      <c r="HIV34" s="605"/>
      <c r="HIW34" s="605"/>
      <c r="HIX34" s="605"/>
      <c r="HIY34" s="605"/>
      <c r="HIZ34" s="605"/>
      <c r="HJA34" s="605"/>
      <c r="HJB34" s="605"/>
      <c r="HJC34" s="605"/>
      <c r="HJD34" s="605"/>
      <c r="HJE34" s="605"/>
      <c r="HJF34" s="605"/>
      <c r="HJG34" s="605"/>
      <c r="HJH34" s="605"/>
      <c r="HJI34" s="605"/>
      <c r="HJJ34" s="605"/>
      <c r="HJK34" s="605"/>
      <c r="HJL34" s="605"/>
      <c r="HJM34" s="605"/>
      <c r="HJN34" s="605"/>
      <c r="HJO34" s="605"/>
      <c r="HJP34" s="605"/>
      <c r="HJQ34" s="605"/>
      <c r="HJR34" s="605"/>
      <c r="HJS34" s="605"/>
      <c r="HJT34" s="605"/>
      <c r="HJU34" s="605"/>
      <c r="HJV34" s="605"/>
      <c r="HJW34" s="605"/>
      <c r="HJX34" s="605"/>
      <c r="HJY34" s="605"/>
      <c r="HJZ34" s="605"/>
      <c r="HKA34" s="605"/>
      <c r="HKB34" s="605"/>
      <c r="HKC34" s="605"/>
      <c r="HKD34" s="605"/>
      <c r="HKE34" s="605"/>
      <c r="HKF34" s="605"/>
      <c r="HKG34" s="605"/>
      <c r="HKH34" s="605"/>
      <c r="HKI34" s="605"/>
      <c r="HKJ34" s="605"/>
      <c r="HKK34" s="605"/>
      <c r="HKL34" s="605"/>
      <c r="HKM34" s="605"/>
      <c r="HKN34" s="605"/>
      <c r="HKO34" s="605"/>
      <c r="HKP34" s="605"/>
      <c r="HKQ34" s="605"/>
      <c r="HKR34" s="605"/>
      <c r="HKS34" s="605"/>
      <c r="HKT34" s="605"/>
      <c r="HKU34" s="605"/>
      <c r="HKV34" s="605"/>
      <c r="HKW34" s="605"/>
      <c r="HKX34" s="605"/>
      <c r="HKY34" s="605"/>
      <c r="HKZ34" s="605"/>
      <c r="HLA34" s="605"/>
      <c r="HLB34" s="605"/>
      <c r="HLC34" s="605"/>
      <c r="HLD34" s="605"/>
      <c r="HLE34" s="605"/>
      <c r="HLF34" s="605"/>
      <c r="HLG34" s="605"/>
      <c r="HLH34" s="605"/>
      <c r="HLI34" s="605"/>
      <c r="HLJ34" s="605"/>
      <c r="HLK34" s="605"/>
      <c r="HLL34" s="605"/>
      <c r="HLM34" s="605"/>
      <c r="HLN34" s="605"/>
      <c r="HLO34" s="605"/>
      <c r="HLP34" s="605"/>
      <c r="HLQ34" s="605"/>
      <c r="HLR34" s="605"/>
      <c r="HLS34" s="605"/>
      <c r="HLT34" s="605"/>
      <c r="HLU34" s="605"/>
      <c r="HLV34" s="605"/>
      <c r="HLW34" s="605"/>
      <c r="HLX34" s="605"/>
      <c r="HLY34" s="605"/>
      <c r="HLZ34" s="605"/>
      <c r="HMA34" s="605"/>
      <c r="HMB34" s="605"/>
      <c r="HMC34" s="605"/>
      <c r="HMD34" s="605"/>
      <c r="HME34" s="605"/>
      <c r="HMF34" s="605"/>
      <c r="HMG34" s="605"/>
      <c r="HMH34" s="605"/>
      <c r="HMI34" s="605"/>
      <c r="HMJ34" s="605"/>
      <c r="HMK34" s="605"/>
      <c r="HML34" s="605"/>
      <c r="HMM34" s="605"/>
      <c r="HMN34" s="605"/>
      <c r="HMO34" s="605"/>
      <c r="HMP34" s="605"/>
      <c r="HMQ34" s="605"/>
      <c r="HMR34" s="605"/>
      <c r="HMS34" s="605"/>
      <c r="HMT34" s="605"/>
      <c r="HMU34" s="605"/>
      <c r="HMV34" s="605"/>
      <c r="HMW34" s="605"/>
      <c r="HMX34" s="605"/>
      <c r="HMY34" s="605"/>
      <c r="HMZ34" s="605"/>
      <c r="HNA34" s="605"/>
      <c r="HNB34" s="605"/>
      <c r="HNC34" s="605"/>
      <c r="HND34" s="605"/>
      <c r="HNE34" s="605"/>
      <c r="HNF34" s="605"/>
      <c r="HNG34" s="605"/>
      <c r="HNH34" s="605"/>
      <c r="HNI34" s="605"/>
      <c r="HNJ34" s="605"/>
      <c r="HNK34" s="605"/>
      <c r="HNL34" s="605"/>
      <c r="HNM34" s="605"/>
      <c r="HNN34" s="605"/>
      <c r="HNO34" s="605"/>
      <c r="HNP34" s="605"/>
      <c r="HNQ34" s="605"/>
      <c r="HNR34" s="605"/>
      <c r="HNS34" s="605"/>
      <c r="HNT34" s="605"/>
      <c r="HNU34" s="605"/>
      <c r="HNV34" s="605"/>
      <c r="HNW34" s="605"/>
      <c r="HNX34" s="605"/>
      <c r="HNY34" s="605"/>
      <c r="HNZ34" s="605"/>
      <c r="HOA34" s="605"/>
      <c r="HOB34" s="605"/>
      <c r="HOC34" s="605"/>
      <c r="HOD34" s="605"/>
      <c r="HOE34" s="605"/>
      <c r="HOF34" s="605"/>
      <c r="HOG34" s="605"/>
      <c r="HOH34" s="605"/>
      <c r="HOI34" s="605"/>
      <c r="HOJ34" s="605"/>
      <c r="HOK34" s="605"/>
      <c r="HOL34" s="605"/>
      <c r="HOM34" s="605"/>
      <c r="HON34" s="605"/>
      <c r="HOO34" s="605"/>
      <c r="HOP34" s="605"/>
      <c r="HOQ34" s="605"/>
      <c r="HOR34" s="605"/>
      <c r="HOS34" s="605"/>
      <c r="HOT34" s="605"/>
      <c r="HOU34" s="605"/>
      <c r="HOV34" s="605"/>
      <c r="HOW34" s="605"/>
      <c r="HOX34" s="605"/>
      <c r="HOY34" s="605"/>
      <c r="HOZ34" s="605"/>
      <c r="HPA34" s="605"/>
      <c r="HPB34" s="605"/>
      <c r="HPC34" s="605"/>
      <c r="HPD34" s="605"/>
      <c r="HPE34" s="605"/>
      <c r="HPF34" s="605"/>
      <c r="HPG34" s="605"/>
      <c r="HPH34" s="605"/>
      <c r="HPI34" s="605"/>
      <c r="HPJ34" s="605"/>
      <c r="HPK34" s="605"/>
      <c r="HPL34" s="605"/>
      <c r="HPM34" s="605"/>
      <c r="HPN34" s="605"/>
      <c r="HPO34" s="605"/>
      <c r="HPP34" s="605"/>
      <c r="HPQ34" s="605"/>
      <c r="HPR34" s="605"/>
      <c r="HPS34" s="605"/>
      <c r="HPT34" s="605"/>
      <c r="HPU34" s="605"/>
      <c r="HPV34" s="605"/>
      <c r="HPW34" s="605"/>
      <c r="HPX34" s="605"/>
      <c r="HPY34" s="605"/>
      <c r="HPZ34" s="605"/>
      <c r="HQA34" s="605"/>
      <c r="HQB34" s="605"/>
      <c r="HQC34" s="605"/>
      <c r="HQD34" s="605"/>
      <c r="HQE34" s="605"/>
      <c r="HQF34" s="605"/>
      <c r="HQG34" s="605"/>
      <c r="HQH34" s="605"/>
      <c r="HQI34" s="605"/>
      <c r="HQJ34" s="605"/>
      <c r="HQK34" s="605"/>
      <c r="HQL34" s="605"/>
      <c r="HQM34" s="605"/>
      <c r="HQN34" s="605"/>
      <c r="HQO34" s="605"/>
      <c r="HQP34" s="605"/>
      <c r="HQQ34" s="605"/>
      <c r="HQR34" s="605"/>
      <c r="HQS34" s="605"/>
      <c r="HQT34" s="605"/>
      <c r="HQU34" s="605"/>
      <c r="HQV34" s="605"/>
      <c r="HQW34" s="605"/>
      <c r="HQX34" s="605"/>
      <c r="HQY34" s="605"/>
      <c r="HQZ34" s="605"/>
      <c r="HRA34" s="605"/>
      <c r="HRB34" s="605"/>
      <c r="HRC34" s="605"/>
      <c r="HRD34" s="605"/>
      <c r="HRE34" s="605"/>
      <c r="HRF34" s="605"/>
      <c r="HRG34" s="605"/>
      <c r="HRH34" s="605"/>
      <c r="HRI34" s="605"/>
      <c r="HRJ34" s="605"/>
      <c r="HRK34" s="605"/>
      <c r="HRL34" s="605"/>
      <c r="HRM34" s="605"/>
      <c r="HRN34" s="605"/>
      <c r="HRO34" s="605"/>
      <c r="HRP34" s="605"/>
      <c r="HRQ34" s="605"/>
      <c r="HRR34" s="605"/>
      <c r="HRS34" s="605"/>
      <c r="HRT34" s="605"/>
      <c r="HRU34" s="605"/>
      <c r="HRV34" s="605"/>
      <c r="HRW34" s="605"/>
      <c r="HRX34" s="605"/>
      <c r="HRY34" s="605"/>
      <c r="HRZ34" s="605"/>
      <c r="HSA34" s="605"/>
      <c r="HSB34" s="605"/>
      <c r="HSC34" s="605"/>
      <c r="HSD34" s="605"/>
      <c r="HSE34" s="605"/>
      <c r="HSF34" s="605"/>
      <c r="HSG34" s="605"/>
      <c r="HSH34" s="605"/>
      <c r="HSI34" s="605"/>
      <c r="HSJ34" s="605"/>
      <c r="HSK34" s="605"/>
      <c r="HSL34" s="605"/>
      <c r="HSM34" s="605"/>
      <c r="HSN34" s="605"/>
      <c r="HSO34" s="605"/>
      <c r="HSP34" s="605"/>
      <c r="HSQ34" s="605"/>
      <c r="HSR34" s="605"/>
      <c r="HSS34" s="605"/>
      <c r="HST34" s="605"/>
      <c r="HSU34" s="605"/>
      <c r="HSV34" s="605"/>
      <c r="HSW34" s="605"/>
      <c r="HSX34" s="605"/>
      <c r="HSY34" s="605"/>
      <c r="HSZ34" s="605"/>
      <c r="HTA34" s="605"/>
      <c r="HTB34" s="605"/>
      <c r="HTC34" s="605"/>
      <c r="HTD34" s="605"/>
      <c r="HTE34" s="605"/>
      <c r="HTF34" s="605"/>
      <c r="HTG34" s="605"/>
      <c r="HTH34" s="605"/>
      <c r="HTI34" s="605"/>
      <c r="HTJ34" s="605"/>
      <c r="HTK34" s="605"/>
      <c r="HTL34" s="605"/>
      <c r="HTM34" s="605"/>
      <c r="HTN34" s="605"/>
      <c r="HTO34" s="605"/>
      <c r="HTP34" s="605"/>
      <c r="HTQ34" s="605"/>
      <c r="HTR34" s="605"/>
      <c r="HTS34" s="605"/>
      <c r="HTT34" s="605"/>
      <c r="HTU34" s="605"/>
      <c r="HTV34" s="605"/>
      <c r="HTW34" s="605"/>
      <c r="HTX34" s="605"/>
      <c r="HTY34" s="605"/>
      <c r="HTZ34" s="605"/>
      <c r="HUA34" s="605"/>
      <c r="HUB34" s="605"/>
      <c r="HUC34" s="605"/>
      <c r="HUD34" s="605"/>
      <c r="HUE34" s="605"/>
      <c r="HUF34" s="605"/>
      <c r="HUG34" s="605"/>
      <c r="HUH34" s="605"/>
      <c r="HUI34" s="605"/>
      <c r="HUJ34" s="605"/>
      <c r="HUK34" s="605"/>
      <c r="HUL34" s="605"/>
      <c r="HUM34" s="605"/>
      <c r="HUN34" s="605"/>
      <c r="HUO34" s="605"/>
      <c r="HUP34" s="605"/>
      <c r="HUQ34" s="605"/>
      <c r="HUR34" s="605"/>
      <c r="HUS34" s="605"/>
      <c r="HUT34" s="605"/>
      <c r="HUU34" s="605"/>
      <c r="HUV34" s="605"/>
      <c r="HUW34" s="605"/>
      <c r="HUX34" s="605"/>
      <c r="HUY34" s="605"/>
      <c r="HUZ34" s="605"/>
      <c r="HVA34" s="605"/>
      <c r="HVB34" s="605"/>
      <c r="HVC34" s="605"/>
      <c r="HVD34" s="605"/>
      <c r="HVE34" s="605"/>
      <c r="HVF34" s="605"/>
      <c r="HVG34" s="605"/>
    </row>
    <row r="35" spans="1:5987" s="606" customFormat="1" ht="0.75" customHeight="1" x14ac:dyDescent="0.2">
      <c r="A35" s="392" t="s">
        <v>52</v>
      </c>
      <c r="B35" s="392"/>
      <c r="C35" s="392"/>
      <c r="D35" s="392" t="e">
        <f t="shared" si="93"/>
        <v>#DIV/0!</v>
      </c>
      <c r="E35" s="392"/>
      <c r="F35" s="392"/>
      <c r="G35" s="392" t="e">
        <f t="shared" si="94"/>
        <v>#DIV/0!</v>
      </c>
      <c r="H35" s="392"/>
      <c r="I35" s="392"/>
      <c r="J35" s="392" t="e">
        <f t="shared" si="95"/>
        <v>#DIV/0!</v>
      </c>
      <c r="K35" s="392"/>
      <c r="L35" s="392"/>
      <c r="M35" s="392" t="e">
        <f t="shared" si="96"/>
        <v>#DIV/0!</v>
      </c>
      <c r="N35" s="392"/>
      <c r="O35" s="392"/>
      <c r="P35" s="392" t="e">
        <f t="shared" si="97"/>
        <v>#DIV/0!</v>
      </c>
      <c r="Q35" s="337">
        <v>29</v>
      </c>
      <c r="R35" s="337">
        <v>3</v>
      </c>
      <c r="S35" s="360">
        <f t="shared" si="98"/>
        <v>10.344827586206897</v>
      </c>
      <c r="T35" s="337">
        <v>18</v>
      </c>
      <c r="U35" s="337">
        <v>2</v>
      </c>
      <c r="V35" s="360">
        <f t="shared" si="99"/>
        <v>11.111111111111111</v>
      </c>
      <c r="W35" s="337">
        <v>13</v>
      </c>
      <c r="X35" s="337">
        <v>0</v>
      </c>
      <c r="Y35" s="359">
        <v>0</v>
      </c>
      <c r="Z35" s="373"/>
      <c r="AA35" s="373"/>
      <c r="AB35" s="373"/>
      <c r="AC35" s="337">
        <f t="shared" si="100"/>
        <v>60</v>
      </c>
      <c r="AD35" s="337">
        <f t="shared" si="100"/>
        <v>5</v>
      </c>
      <c r="AE35" s="360">
        <f t="shared" si="101"/>
        <v>8.3333333333333321</v>
      </c>
      <c r="AF35" s="359">
        <v>32</v>
      </c>
      <c r="AG35" s="359">
        <v>2</v>
      </c>
      <c r="AH35" s="360">
        <f t="shared" si="88"/>
        <v>6.25</v>
      </c>
      <c r="AI35" s="359">
        <v>14</v>
      </c>
      <c r="AJ35" s="359">
        <v>0</v>
      </c>
      <c r="AK35" s="360">
        <f t="shared" si="102"/>
        <v>0</v>
      </c>
      <c r="AL35" s="359">
        <v>18</v>
      </c>
      <c r="AM35" s="613">
        <v>0</v>
      </c>
      <c r="AN35" s="360">
        <v>0</v>
      </c>
      <c r="AO35" s="347"/>
      <c r="AP35" s="347"/>
      <c r="AQ35" s="347"/>
      <c r="AR35" s="359">
        <v>64</v>
      </c>
      <c r="AS35" s="359">
        <v>2</v>
      </c>
      <c r="AT35" s="360">
        <f t="shared" si="103"/>
        <v>3.125</v>
      </c>
      <c r="AU35" s="359">
        <v>18</v>
      </c>
      <c r="AV35" s="359">
        <v>2</v>
      </c>
      <c r="AW35" s="360">
        <f t="shared" si="104"/>
        <v>11.111111111111111</v>
      </c>
      <c r="AX35" s="359">
        <v>22</v>
      </c>
      <c r="AY35" s="359">
        <v>2</v>
      </c>
      <c r="AZ35" s="360">
        <f t="shared" si="105"/>
        <v>9.0909090909090917</v>
      </c>
      <c r="BA35" s="359">
        <v>18</v>
      </c>
      <c r="BB35" s="359">
        <v>0</v>
      </c>
      <c r="BC35" s="360">
        <f t="shared" ref="BC35:BC36" si="107">BB35/BA35*100</f>
        <v>0</v>
      </c>
      <c r="BD35" s="347"/>
      <c r="BE35" s="347"/>
      <c r="BF35" s="347"/>
      <c r="BG35" s="359">
        <f>SUM(AU35,AX35,BA35)</f>
        <v>58</v>
      </c>
      <c r="BH35" s="359">
        <f>SUM(AV35,AY35,BB35)</f>
        <v>4</v>
      </c>
      <c r="BI35" s="360">
        <f t="shared" ref="BI35:BI42" si="108">BH35/BG35*100</f>
        <v>6.8965517241379306</v>
      </c>
      <c r="BJ35" s="359">
        <v>29</v>
      </c>
      <c r="BK35" s="359">
        <v>8</v>
      </c>
      <c r="BL35" s="360">
        <f t="shared" si="106"/>
        <v>27.586206896551722</v>
      </c>
      <c r="BM35" s="359">
        <v>20</v>
      </c>
      <c r="BN35" s="359">
        <v>0</v>
      </c>
      <c r="BO35" s="360">
        <f t="shared" ref="BO35:BO36" si="109">BN35/BM35*100</f>
        <v>0</v>
      </c>
      <c r="BP35" s="359">
        <v>25</v>
      </c>
      <c r="BQ35" s="359">
        <v>0</v>
      </c>
      <c r="BR35" s="360">
        <f t="shared" ref="BR35" si="110">BQ35/BP35*100</f>
        <v>0</v>
      </c>
      <c r="BS35" s="347"/>
      <c r="BT35" s="347"/>
      <c r="BU35" s="347"/>
      <c r="BV35" s="359">
        <f>SUM(BJ35,BM35,BP35)</f>
        <v>74</v>
      </c>
      <c r="BW35" s="359">
        <f>SUM(BK35,BN35,BQ35)</f>
        <v>8</v>
      </c>
      <c r="BX35" s="360">
        <f t="shared" ref="BX35:BX42" si="111">BW35/BV35*100</f>
        <v>10.810810810810811</v>
      </c>
      <c r="BY35" s="359">
        <v>35</v>
      </c>
      <c r="BZ35" s="359">
        <v>3</v>
      </c>
      <c r="CA35" s="360">
        <f t="shared" ref="CA35:CA36" si="112">BZ35/BY35*100</f>
        <v>8.5714285714285712</v>
      </c>
      <c r="CB35" s="359">
        <v>27</v>
      </c>
      <c r="CC35" s="359">
        <v>0</v>
      </c>
      <c r="CD35" s="360">
        <f t="shared" ref="CD35" si="113">CC35/CB35*100</f>
        <v>0</v>
      </c>
      <c r="CE35" s="359"/>
      <c r="CF35" s="359"/>
      <c r="CG35" s="359">
        <v>0</v>
      </c>
      <c r="CH35" s="359"/>
      <c r="CI35" s="359"/>
      <c r="CJ35" s="359"/>
      <c r="CK35" s="359">
        <f>SUM(BY35,CB35,CE35)</f>
        <v>62</v>
      </c>
      <c r="CL35" s="359">
        <f>SUM(BZ35,CC35,CF35)</f>
        <v>3</v>
      </c>
      <c r="CM35" s="360">
        <f t="shared" ref="CM35:CM36" si="114">CL35/CK35*100</f>
        <v>4.838709677419355</v>
      </c>
      <c r="CN35" s="605"/>
      <c r="CO35" s="605"/>
      <c r="CP35" s="605"/>
      <c r="CQ35" s="605"/>
      <c r="CR35" s="605"/>
      <c r="CS35" s="605"/>
      <c r="CT35" s="605"/>
      <c r="CU35" s="605"/>
      <c r="CV35" s="605"/>
      <c r="CW35" s="605"/>
      <c r="CX35" s="605"/>
      <c r="CY35" s="605"/>
      <c r="CZ35" s="605"/>
      <c r="DA35" s="605"/>
      <c r="DB35" s="605"/>
      <c r="DC35" s="605"/>
      <c r="DD35" s="605"/>
      <c r="DE35" s="605"/>
      <c r="DF35" s="605"/>
      <c r="DG35" s="605"/>
      <c r="DH35" s="605"/>
      <c r="DI35" s="605"/>
      <c r="DJ35" s="605"/>
      <c r="DK35" s="605"/>
      <c r="DL35" s="605"/>
      <c r="DM35" s="605"/>
      <c r="DN35" s="605"/>
      <c r="DO35" s="605"/>
      <c r="DP35" s="605"/>
      <c r="DQ35" s="605"/>
      <c r="DR35" s="605"/>
      <c r="DS35" s="605"/>
      <c r="DT35" s="605"/>
      <c r="DU35" s="605"/>
      <c r="DV35" s="605"/>
      <c r="DW35" s="605"/>
      <c r="DX35" s="605"/>
      <c r="DY35" s="605"/>
      <c r="DZ35" s="605"/>
      <c r="EA35" s="605"/>
      <c r="EB35" s="605"/>
      <c r="EC35" s="605"/>
      <c r="ED35" s="605"/>
      <c r="EE35" s="605"/>
      <c r="EF35" s="605"/>
      <c r="EG35" s="605"/>
      <c r="EH35" s="605"/>
      <c r="EI35" s="605"/>
      <c r="EJ35" s="605"/>
      <c r="EK35" s="605"/>
      <c r="EL35" s="605"/>
      <c r="EM35" s="605"/>
      <c r="EN35" s="605"/>
      <c r="EO35" s="605"/>
      <c r="EP35" s="605"/>
      <c r="EQ35" s="605"/>
      <c r="ER35" s="605"/>
      <c r="ES35" s="605"/>
      <c r="ET35" s="605"/>
      <c r="EU35" s="605"/>
      <c r="EV35" s="605"/>
      <c r="EW35" s="605"/>
      <c r="EX35" s="605"/>
      <c r="EY35" s="605"/>
      <c r="EZ35" s="605"/>
      <c r="FA35" s="605"/>
      <c r="FB35" s="605"/>
      <c r="FC35" s="605"/>
      <c r="FD35" s="605"/>
      <c r="FE35" s="605"/>
      <c r="FF35" s="605"/>
      <c r="FG35" s="605"/>
      <c r="FH35" s="605"/>
      <c r="FI35" s="605"/>
      <c r="FJ35" s="605"/>
      <c r="FK35" s="605"/>
      <c r="FL35" s="605"/>
      <c r="FM35" s="605"/>
      <c r="FN35" s="605"/>
      <c r="FO35" s="605"/>
      <c r="FP35" s="605"/>
      <c r="FQ35" s="605"/>
      <c r="FR35" s="605"/>
      <c r="FS35" s="605"/>
      <c r="FT35" s="605"/>
      <c r="FU35" s="605"/>
      <c r="FV35" s="605"/>
      <c r="FW35" s="605"/>
      <c r="FX35" s="605"/>
      <c r="FY35" s="605"/>
      <c r="FZ35" s="605"/>
      <c r="GA35" s="605"/>
      <c r="GB35" s="605"/>
      <c r="GC35" s="605"/>
      <c r="GD35" s="605"/>
      <c r="GE35" s="605"/>
      <c r="GF35" s="605"/>
      <c r="GG35" s="605"/>
      <c r="GH35" s="605"/>
      <c r="GI35" s="605"/>
      <c r="GJ35" s="605"/>
      <c r="GK35" s="605"/>
      <c r="GL35" s="605"/>
      <c r="GM35" s="605"/>
      <c r="GN35" s="605"/>
      <c r="GO35" s="605"/>
      <c r="GP35" s="605"/>
      <c r="GQ35" s="605"/>
      <c r="GR35" s="605"/>
      <c r="GS35" s="605"/>
      <c r="GT35" s="605"/>
      <c r="GU35" s="605"/>
      <c r="GV35" s="605"/>
      <c r="GW35" s="605"/>
      <c r="GX35" s="605"/>
      <c r="GY35" s="605"/>
      <c r="GZ35" s="605"/>
      <c r="HA35" s="605"/>
      <c r="HB35" s="605"/>
      <c r="HC35" s="605"/>
      <c r="HD35" s="605"/>
      <c r="HE35" s="605"/>
      <c r="HF35" s="605"/>
      <c r="HG35" s="605"/>
      <c r="HH35" s="605"/>
      <c r="HI35" s="605"/>
      <c r="HJ35" s="605"/>
      <c r="HK35" s="605"/>
      <c r="HL35" s="605"/>
      <c r="HM35" s="605"/>
      <c r="HN35" s="605"/>
      <c r="HO35" s="605"/>
      <c r="HP35" s="605"/>
      <c r="HQ35" s="605"/>
      <c r="HR35" s="605"/>
      <c r="HS35" s="605"/>
      <c r="HT35" s="605"/>
      <c r="HU35" s="605"/>
      <c r="HV35" s="605"/>
      <c r="HW35" s="605"/>
      <c r="HX35" s="605"/>
      <c r="HY35" s="605"/>
      <c r="HZ35" s="605"/>
      <c r="IA35" s="605"/>
      <c r="IB35" s="605"/>
      <c r="IC35" s="605"/>
      <c r="ID35" s="605"/>
      <c r="IE35" s="605"/>
      <c r="IF35" s="605"/>
      <c r="IG35" s="605"/>
      <c r="IH35" s="605"/>
      <c r="II35" s="605"/>
      <c r="IJ35" s="605"/>
      <c r="IK35" s="605"/>
      <c r="IL35" s="605"/>
      <c r="IM35" s="605"/>
      <c r="IN35" s="605"/>
      <c r="IO35" s="605"/>
      <c r="IP35" s="605"/>
      <c r="IQ35" s="605"/>
      <c r="IR35" s="605"/>
      <c r="IS35" s="605"/>
      <c r="IT35" s="605"/>
      <c r="IU35" s="605"/>
      <c r="IV35" s="605"/>
      <c r="IW35" s="605"/>
      <c r="IX35" s="605"/>
      <c r="IY35" s="605"/>
      <c r="IZ35" s="605"/>
      <c r="JA35" s="605"/>
      <c r="JB35" s="605"/>
      <c r="JC35" s="605"/>
      <c r="JD35" s="605"/>
      <c r="JE35" s="605"/>
      <c r="JF35" s="605"/>
      <c r="JG35" s="605"/>
      <c r="JH35" s="605"/>
      <c r="JI35" s="605"/>
      <c r="JJ35" s="605"/>
      <c r="JK35" s="605"/>
      <c r="JL35" s="605"/>
      <c r="JM35" s="605"/>
      <c r="JN35" s="605"/>
      <c r="JO35" s="605"/>
      <c r="JP35" s="605"/>
      <c r="JQ35" s="605"/>
      <c r="JR35" s="605"/>
      <c r="JS35" s="605"/>
      <c r="JT35" s="605"/>
      <c r="JU35" s="605"/>
      <c r="JV35" s="605"/>
      <c r="JW35" s="605"/>
      <c r="JX35" s="605"/>
      <c r="JY35" s="605"/>
      <c r="JZ35" s="605"/>
      <c r="KA35" s="605"/>
      <c r="KB35" s="605"/>
      <c r="KC35" s="605"/>
      <c r="KD35" s="605"/>
      <c r="KE35" s="605"/>
      <c r="KF35" s="605"/>
      <c r="KG35" s="605"/>
      <c r="KH35" s="605"/>
      <c r="KI35" s="605"/>
      <c r="KJ35" s="605"/>
      <c r="KK35" s="605"/>
      <c r="KL35" s="605"/>
      <c r="KM35" s="605"/>
      <c r="KN35" s="605"/>
      <c r="KO35" s="605"/>
      <c r="KP35" s="605"/>
      <c r="KQ35" s="605"/>
      <c r="KR35" s="605"/>
      <c r="KS35" s="605"/>
      <c r="KT35" s="605"/>
      <c r="KU35" s="605"/>
      <c r="KV35" s="605"/>
      <c r="KW35" s="605"/>
      <c r="KX35" s="605"/>
      <c r="KY35" s="605"/>
      <c r="KZ35" s="605"/>
      <c r="LA35" s="605"/>
      <c r="LB35" s="605"/>
      <c r="LC35" s="605"/>
      <c r="LD35" s="605"/>
      <c r="LE35" s="605"/>
      <c r="LF35" s="605"/>
      <c r="LG35" s="605"/>
      <c r="LH35" s="605"/>
      <c r="LI35" s="605"/>
      <c r="LJ35" s="605"/>
      <c r="LK35" s="605"/>
      <c r="LL35" s="605"/>
      <c r="LM35" s="605"/>
      <c r="LN35" s="605"/>
      <c r="LO35" s="605"/>
      <c r="LP35" s="605"/>
      <c r="LQ35" s="605"/>
      <c r="LR35" s="605"/>
      <c r="LS35" s="605"/>
      <c r="LT35" s="605"/>
      <c r="LU35" s="605"/>
      <c r="LV35" s="605"/>
      <c r="LW35" s="605"/>
      <c r="LX35" s="605"/>
      <c r="LY35" s="605"/>
      <c r="LZ35" s="605"/>
      <c r="MA35" s="605"/>
      <c r="MB35" s="605"/>
      <c r="MC35" s="605"/>
      <c r="MD35" s="605"/>
      <c r="ME35" s="605"/>
      <c r="MF35" s="605"/>
      <c r="MG35" s="605"/>
      <c r="MH35" s="605"/>
      <c r="MI35" s="605"/>
      <c r="MJ35" s="605"/>
      <c r="MK35" s="605"/>
      <c r="ML35" s="605"/>
      <c r="MM35" s="605"/>
      <c r="MN35" s="605"/>
      <c r="MO35" s="605"/>
      <c r="MP35" s="605"/>
      <c r="MQ35" s="605"/>
      <c r="MR35" s="605"/>
      <c r="MS35" s="605"/>
      <c r="MT35" s="605"/>
      <c r="MU35" s="605"/>
      <c r="MV35" s="605"/>
      <c r="MW35" s="605"/>
      <c r="MX35" s="605"/>
      <c r="MY35" s="605"/>
      <c r="MZ35" s="605"/>
      <c r="NA35" s="605"/>
      <c r="NB35" s="605"/>
      <c r="NC35" s="605"/>
      <c r="ND35" s="605"/>
      <c r="NE35" s="605"/>
      <c r="NF35" s="605"/>
      <c r="NG35" s="605"/>
      <c r="NH35" s="605"/>
      <c r="NI35" s="605"/>
      <c r="NJ35" s="605"/>
      <c r="NK35" s="605"/>
      <c r="NL35" s="605"/>
      <c r="NM35" s="605"/>
      <c r="NN35" s="605"/>
      <c r="NO35" s="605"/>
      <c r="NP35" s="605"/>
      <c r="NQ35" s="605"/>
      <c r="NR35" s="605"/>
      <c r="NS35" s="605"/>
      <c r="NT35" s="605"/>
      <c r="NU35" s="605"/>
      <c r="NV35" s="605"/>
      <c r="NW35" s="605"/>
      <c r="NX35" s="605"/>
      <c r="NY35" s="605"/>
      <c r="NZ35" s="605"/>
      <c r="OA35" s="605"/>
      <c r="OB35" s="605"/>
      <c r="OC35" s="605"/>
      <c r="OD35" s="605"/>
      <c r="OE35" s="605"/>
      <c r="OF35" s="605"/>
      <c r="OG35" s="605"/>
      <c r="OH35" s="605"/>
      <c r="OI35" s="605"/>
      <c r="OJ35" s="605"/>
      <c r="OK35" s="605"/>
      <c r="OL35" s="605"/>
      <c r="OM35" s="605"/>
      <c r="ON35" s="605"/>
      <c r="OO35" s="605"/>
      <c r="OP35" s="605"/>
      <c r="OQ35" s="605"/>
      <c r="OR35" s="605"/>
      <c r="OS35" s="605"/>
      <c r="OT35" s="605"/>
      <c r="OU35" s="605"/>
      <c r="OV35" s="605"/>
      <c r="OW35" s="605"/>
      <c r="OX35" s="605"/>
      <c r="OY35" s="605"/>
      <c r="OZ35" s="605"/>
      <c r="PA35" s="605"/>
      <c r="PB35" s="605"/>
      <c r="PC35" s="605"/>
      <c r="PD35" s="605"/>
      <c r="PE35" s="605"/>
      <c r="PF35" s="605"/>
      <c r="PG35" s="605"/>
      <c r="PH35" s="605"/>
      <c r="PI35" s="605"/>
      <c r="PJ35" s="605"/>
      <c r="PK35" s="605"/>
      <c r="PL35" s="605"/>
      <c r="PM35" s="605"/>
      <c r="PN35" s="605"/>
      <c r="PO35" s="605"/>
      <c r="PP35" s="605"/>
      <c r="PQ35" s="605"/>
      <c r="PR35" s="605"/>
      <c r="PS35" s="605"/>
      <c r="PT35" s="605"/>
      <c r="PU35" s="605"/>
      <c r="PV35" s="605"/>
      <c r="PW35" s="605"/>
      <c r="PX35" s="605"/>
      <c r="PY35" s="605"/>
      <c r="PZ35" s="605"/>
      <c r="QA35" s="605"/>
      <c r="QB35" s="605"/>
      <c r="QC35" s="605"/>
      <c r="QD35" s="605"/>
      <c r="QE35" s="605"/>
      <c r="QF35" s="605"/>
      <c r="QG35" s="605"/>
      <c r="QH35" s="605"/>
      <c r="QI35" s="605"/>
      <c r="QJ35" s="605"/>
      <c r="QK35" s="605"/>
      <c r="QL35" s="605"/>
      <c r="QM35" s="605"/>
      <c r="QN35" s="605"/>
      <c r="QO35" s="605"/>
      <c r="QP35" s="605"/>
      <c r="QQ35" s="605"/>
      <c r="QR35" s="605"/>
      <c r="QS35" s="605"/>
      <c r="QT35" s="605"/>
      <c r="QU35" s="605"/>
      <c r="QV35" s="605"/>
      <c r="QW35" s="605"/>
      <c r="QX35" s="605"/>
      <c r="QY35" s="605"/>
      <c r="QZ35" s="605"/>
      <c r="RA35" s="605"/>
      <c r="RB35" s="605"/>
      <c r="RC35" s="605"/>
      <c r="RD35" s="605"/>
      <c r="RE35" s="605"/>
      <c r="RF35" s="605"/>
      <c r="RG35" s="605"/>
      <c r="RH35" s="605"/>
      <c r="RI35" s="605"/>
      <c r="RJ35" s="605"/>
      <c r="RK35" s="605"/>
      <c r="RL35" s="605"/>
      <c r="RM35" s="605"/>
      <c r="RN35" s="605"/>
      <c r="RO35" s="605"/>
      <c r="RP35" s="605"/>
      <c r="RQ35" s="605"/>
      <c r="RR35" s="605"/>
      <c r="RS35" s="605"/>
      <c r="RT35" s="605"/>
      <c r="RU35" s="605"/>
      <c r="RV35" s="605"/>
      <c r="RW35" s="605"/>
      <c r="RX35" s="605"/>
      <c r="RY35" s="605"/>
      <c r="RZ35" s="605"/>
      <c r="SA35" s="605"/>
      <c r="SB35" s="605"/>
      <c r="SC35" s="605"/>
      <c r="SD35" s="605"/>
      <c r="SE35" s="605"/>
      <c r="SF35" s="605"/>
      <c r="SG35" s="605"/>
      <c r="SH35" s="605"/>
      <c r="SI35" s="605"/>
      <c r="SJ35" s="605"/>
      <c r="SK35" s="605"/>
      <c r="SL35" s="605"/>
      <c r="SM35" s="605"/>
      <c r="SN35" s="605"/>
      <c r="SO35" s="605"/>
      <c r="SP35" s="605"/>
      <c r="SQ35" s="605"/>
      <c r="SR35" s="605"/>
      <c r="SS35" s="605"/>
      <c r="ST35" s="605"/>
      <c r="SU35" s="605"/>
      <c r="SV35" s="605"/>
      <c r="SW35" s="605"/>
      <c r="SX35" s="605"/>
      <c r="SY35" s="605"/>
      <c r="SZ35" s="605"/>
      <c r="TA35" s="605"/>
      <c r="TB35" s="605"/>
      <c r="TC35" s="605"/>
      <c r="TD35" s="605"/>
      <c r="TE35" s="605"/>
      <c r="TF35" s="605"/>
      <c r="TG35" s="605"/>
      <c r="TH35" s="605"/>
      <c r="TI35" s="605"/>
      <c r="TJ35" s="605"/>
      <c r="TK35" s="605"/>
      <c r="TL35" s="605"/>
      <c r="TM35" s="605"/>
      <c r="TN35" s="605"/>
      <c r="TO35" s="605"/>
      <c r="TP35" s="605"/>
      <c r="TQ35" s="605"/>
      <c r="TR35" s="605"/>
      <c r="TS35" s="605"/>
      <c r="TT35" s="605"/>
      <c r="TU35" s="605"/>
      <c r="TV35" s="605"/>
      <c r="TW35" s="605"/>
      <c r="TX35" s="605"/>
      <c r="TY35" s="605"/>
      <c r="TZ35" s="605"/>
      <c r="UA35" s="605"/>
      <c r="UB35" s="605"/>
      <c r="UC35" s="605"/>
      <c r="UD35" s="605"/>
      <c r="UE35" s="605"/>
      <c r="UF35" s="605"/>
      <c r="UG35" s="605"/>
      <c r="UH35" s="605"/>
      <c r="UI35" s="605"/>
      <c r="UJ35" s="605"/>
      <c r="UK35" s="605"/>
      <c r="UL35" s="605"/>
      <c r="UM35" s="605"/>
      <c r="UN35" s="605"/>
      <c r="UO35" s="605"/>
      <c r="UP35" s="605"/>
      <c r="UQ35" s="605"/>
      <c r="UR35" s="605"/>
      <c r="US35" s="605"/>
      <c r="UT35" s="605"/>
      <c r="UU35" s="605"/>
      <c r="UV35" s="605"/>
      <c r="UW35" s="605"/>
      <c r="UX35" s="605"/>
      <c r="UY35" s="605"/>
      <c r="UZ35" s="605"/>
      <c r="VA35" s="605"/>
      <c r="VB35" s="605"/>
      <c r="VC35" s="605"/>
      <c r="VD35" s="605"/>
      <c r="VE35" s="605"/>
      <c r="VF35" s="605"/>
      <c r="VG35" s="605"/>
      <c r="VH35" s="605"/>
      <c r="VI35" s="605"/>
      <c r="VJ35" s="605"/>
      <c r="VK35" s="605"/>
      <c r="VL35" s="605"/>
      <c r="VM35" s="605"/>
      <c r="VN35" s="605"/>
      <c r="VO35" s="605"/>
      <c r="VP35" s="605"/>
      <c r="VQ35" s="605"/>
      <c r="VR35" s="605"/>
      <c r="VS35" s="605"/>
      <c r="VT35" s="605"/>
      <c r="VU35" s="605"/>
      <c r="VV35" s="605"/>
      <c r="VW35" s="605"/>
      <c r="VX35" s="605"/>
      <c r="VY35" s="605"/>
      <c r="VZ35" s="605"/>
      <c r="WA35" s="605"/>
      <c r="WB35" s="605"/>
      <c r="WC35" s="605"/>
      <c r="WD35" s="605"/>
      <c r="WE35" s="605"/>
      <c r="WF35" s="605"/>
      <c r="WG35" s="605"/>
      <c r="WH35" s="605"/>
      <c r="WI35" s="605"/>
      <c r="WJ35" s="605"/>
      <c r="WK35" s="605"/>
      <c r="WL35" s="605"/>
      <c r="WM35" s="605"/>
      <c r="WN35" s="605"/>
      <c r="WO35" s="605"/>
      <c r="WP35" s="605"/>
      <c r="WQ35" s="605"/>
      <c r="WR35" s="605"/>
      <c r="WS35" s="605"/>
      <c r="WT35" s="605"/>
      <c r="WU35" s="605"/>
      <c r="WV35" s="605"/>
      <c r="WW35" s="605"/>
      <c r="WX35" s="605"/>
      <c r="WY35" s="605"/>
      <c r="WZ35" s="605"/>
      <c r="XA35" s="605"/>
      <c r="XB35" s="605"/>
      <c r="XC35" s="605"/>
      <c r="XD35" s="605"/>
      <c r="XE35" s="605"/>
      <c r="XF35" s="605"/>
      <c r="XG35" s="605"/>
      <c r="XH35" s="605"/>
      <c r="XI35" s="605"/>
      <c r="XJ35" s="605"/>
      <c r="XK35" s="605"/>
      <c r="XL35" s="605"/>
      <c r="XM35" s="605"/>
      <c r="XN35" s="605"/>
      <c r="XO35" s="605"/>
      <c r="XP35" s="605"/>
      <c r="XQ35" s="605"/>
      <c r="XR35" s="605"/>
      <c r="XS35" s="605"/>
      <c r="XT35" s="605"/>
      <c r="XU35" s="605"/>
      <c r="XV35" s="605"/>
      <c r="XW35" s="605"/>
      <c r="XX35" s="605"/>
      <c r="XY35" s="605"/>
      <c r="XZ35" s="605"/>
      <c r="YA35" s="605"/>
      <c r="YB35" s="605"/>
      <c r="YC35" s="605"/>
      <c r="YD35" s="605"/>
      <c r="YE35" s="605"/>
      <c r="YF35" s="605"/>
      <c r="YG35" s="605"/>
      <c r="YH35" s="605"/>
      <c r="YI35" s="605"/>
      <c r="YJ35" s="605"/>
      <c r="YK35" s="605"/>
      <c r="YL35" s="605"/>
      <c r="YM35" s="605"/>
      <c r="YN35" s="605"/>
      <c r="YO35" s="605"/>
      <c r="YP35" s="605"/>
      <c r="YQ35" s="605"/>
      <c r="YR35" s="605"/>
      <c r="YS35" s="605"/>
      <c r="YT35" s="605"/>
      <c r="YU35" s="605"/>
      <c r="YV35" s="605"/>
      <c r="YW35" s="605"/>
      <c r="YX35" s="605"/>
      <c r="YY35" s="605"/>
      <c r="YZ35" s="605"/>
      <c r="ZA35" s="605"/>
      <c r="ZB35" s="605"/>
      <c r="ZC35" s="605"/>
      <c r="ZD35" s="605"/>
      <c r="ZE35" s="605"/>
      <c r="ZF35" s="605"/>
      <c r="ZG35" s="605"/>
      <c r="ZH35" s="605"/>
      <c r="ZI35" s="605"/>
      <c r="ZJ35" s="605"/>
      <c r="ZK35" s="605"/>
      <c r="ZL35" s="605"/>
      <c r="ZM35" s="605"/>
      <c r="ZN35" s="605"/>
      <c r="ZO35" s="605"/>
      <c r="ZP35" s="605"/>
      <c r="ZQ35" s="605"/>
      <c r="ZR35" s="605"/>
      <c r="ZS35" s="605"/>
      <c r="ZT35" s="605"/>
      <c r="ZU35" s="605"/>
      <c r="ZV35" s="605"/>
      <c r="ZW35" s="605"/>
      <c r="ZX35" s="605"/>
      <c r="ZY35" s="605"/>
      <c r="ZZ35" s="605"/>
      <c r="AAA35" s="605"/>
      <c r="AAB35" s="605"/>
      <c r="AAC35" s="605"/>
      <c r="AAD35" s="605"/>
      <c r="AAE35" s="605"/>
      <c r="AAF35" s="605"/>
      <c r="AAG35" s="605"/>
      <c r="AAH35" s="605"/>
      <c r="AAI35" s="605"/>
      <c r="AAJ35" s="605"/>
      <c r="AAK35" s="605"/>
      <c r="AAL35" s="605"/>
      <c r="AAM35" s="605"/>
      <c r="AAN35" s="605"/>
      <c r="AAO35" s="605"/>
      <c r="AAP35" s="605"/>
      <c r="AAQ35" s="605"/>
      <c r="AAR35" s="605"/>
      <c r="AAS35" s="605"/>
      <c r="AAT35" s="605"/>
      <c r="AAU35" s="605"/>
      <c r="AAV35" s="605"/>
      <c r="AAW35" s="605"/>
      <c r="AAX35" s="605"/>
      <c r="AAY35" s="605"/>
      <c r="AAZ35" s="605"/>
      <c r="ABA35" s="605"/>
      <c r="ABB35" s="605"/>
      <c r="ABC35" s="605"/>
      <c r="ABD35" s="605"/>
      <c r="ABE35" s="605"/>
      <c r="ABF35" s="605"/>
      <c r="ABG35" s="605"/>
      <c r="ABH35" s="605"/>
      <c r="ABI35" s="605"/>
      <c r="ABJ35" s="605"/>
      <c r="ABK35" s="605"/>
      <c r="ABL35" s="605"/>
      <c r="ABM35" s="605"/>
      <c r="ABN35" s="605"/>
      <c r="ABO35" s="605"/>
      <c r="ABP35" s="605"/>
      <c r="ABQ35" s="605"/>
      <c r="ABR35" s="605"/>
      <c r="ABS35" s="605"/>
      <c r="ABT35" s="605"/>
      <c r="ABU35" s="605"/>
      <c r="ABV35" s="605"/>
      <c r="ABW35" s="605"/>
      <c r="ABX35" s="605"/>
      <c r="ABY35" s="605"/>
      <c r="ABZ35" s="605"/>
      <c r="ACA35" s="605"/>
      <c r="ACB35" s="605"/>
      <c r="ACC35" s="605"/>
      <c r="ACD35" s="605"/>
      <c r="ACE35" s="605"/>
      <c r="ACF35" s="605"/>
      <c r="ACG35" s="605"/>
      <c r="ACH35" s="605"/>
      <c r="ACI35" s="605"/>
      <c r="ACJ35" s="605"/>
      <c r="ACK35" s="605"/>
      <c r="ACL35" s="605"/>
      <c r="ACM35" s="605"/>
      <c r="ACN35" s="605"/>
      <c r="ACO35" s="605"/>
      <c r="ACP35" s="605"/>
      <c r="ACQ35" s="605"/>
      <c r="ACR35" s="605"/>
      <c r="ACS35" s="605"/>
      <c r="ACT35" s="605"/>
      <c r="ACU35" s="605"/>
      <c r="ACV35" s="605"/>
      <c r="ACW35" s="605"/>
      <c r="ACX35" s="605"/>
      <c r="ACY35" s="605"/>
      <c r="ACZ35" s="605"/>
      <c r="ADA35" s="605"/>
      <c r="ADB35" s="605"/>
      <c r="ADC35" s="605"/>
      <c r="ADD35" s="605"/>
      <c r="ADE35" s="605"/>
      <c r="ADF35" s="605"/>
      <c r="ADG35" s="605"/>
      <c r="ADH35" s="605"/>
      <c r="ADI35" s="605"/>
      <c r="ADJ35" s="605"/>
      <c r="ADK35" s="605"/>
      <c r="ADL35" s="605"/>
      <c r="ADM35" s="605"/>
      <c r="ADN35" s="605"/>
      <c r="ADO35" s="605"/>
      <c r="ADP35" s="605"/>
      <c r="ADQ35" s="605"/>
      <c r="ADR35" s="605"/>
      <c r="ADS35" s="605"/>
      <c r="ADT35" s="605"/>
      <c r="ADU35" s="605"/>
      <c r="ADV35" s="605"/>
      <c r="ADW35" s="605"/>
      <c r="ADX35" s="605"/>
      <c r="ADY35" s="605"/>
      <c r="ADZ35" s="605"/>
      <c r="AEA35" s="605"/>
      <c r="AEB35" s="605"/>
      <c r="AEC35" s="605"/>
      <c r="AED35" s="605"/>
      <c r="AEE35" s="605"/>
      <c r="AEF35" s="605"/>
      <c r="AEG35" s="605"/>
      <c r="AEH35" s="605"/>
      <c r="AEI35" s="605"/>
      <c r="AEJ35" s="605"/>
      <c r="AEK35" s="605"/>
      <c r="AEL35" s="605"/>
      <c r="AEM35" s="605"/>
      <c r="AEN35" s="605"/>
      <c r="AEO35" s="605"/>
      <c r="AEP35" s="605"/>
      <c r="AEQ35" s="605"/>
      <c r="AER35" s="605"/>
      <c r="AES35" s="605"/>
      <c r="AET35" s="605"/>
      <c r="AEU35" s="605"/>
      <c r="AEV35" s="605"/>
      <c r="AEW35" s="605"/>
      <c r="AEX35" s="605"/>
      <c r="AEY35" s="605"/>
      <c r="AEZ35" s="605"/>
      <c r="AFA35" s="605"/>
      <c r="AFB35" s="605"/>
      <c r="AFC35" s="605"/>
      <c r="AFD35" s="605"/>
      <c r="AFE35" s="605"/>
      <c r="AFF35" s="605"/>
      <c r="AFG35" s="605"/>
      <c r="AFH35" s="605"/>
      <c r="AFI35" s="605"/>
      <c r="AFJ35" s="605"/>
      <c r="AFK35" s="605"/>
      <c r="AFL35" s="605"/>
      <c r="AFM35" s="605"/>
      <c r="AFN35" s="605"/>
      <c r="AFO35" s="605"/>
      <c r="AFP35" s="605"/>
      <c r="AFQ35" s="605"/>
      <c r="AFR35" s="605"/>
      <c r="AFS35" s="605"/>
      <c r="AFT35" s="605"/>
      <c r="AFU35" s="605"/>
      <c r="AFV35" s="605"/>
      <c r="AFW35" s="605"/>
      <c r="AFX35" s="605"/>
      <c r="AFY35" s="605"/>
      <c r="AFZ35" s="605"/>
      <c r="AGA35" s="605"/>
      <c r="AGB35" s="605"/>
      <c r="AGC35" s="605"/>
      <c r="AGD35" s="605"/>
      <c r="AGE35" s="605"/>
      <c r="AGF35" s="605"/>
      <c r="AGG35" s="605"/>
      <c r="AGH35" s="605"/>
      <c r="AGI35" s="605"/>
      <c r="AGJ35" s="605"/>
      <c r="AGK35" s="605"/>
      <c r="AGL35" s="605"/>
      <c r="AGM35" s="605"/>
      <c r="AGN35" s="605"/>
      <c r="AGO35" s="605"/>
      <c r="AGP35" s="605"/>
      <c r="AGQ35" s="605"/>
      <c r="AGR35" s="605"/>
      <c r="AGS35" s="605"/>
      <c r="AGT35" s="605"/>
      <c r="AGU35" s="605"/>
      <c r="AGV35" s="605"/>
      <c r="AGW35" s="605"/>
      <c r="AGX35" s="605"/>
      <c r="AGY35" s="605"/>
      <c r="AGZ35" s="605"/>
      <c r="AHA35" s="605"/>
      <c r="AHB35" s="605"/>
      <c r="AHC35" s="605"/>
      <c r="AHD35" s="605"/>
      <c r="AHE35" s="605"/>
      <c r="AHF35" s="605"/>
      <c r="AHG35" s="605"/>
      <c r="AHH35" s="605"/>
      <c r="AHI35" s="605"/>
      <c r="AHJ35" s="605"/>
      <c r="AHK35" s="605"/>
      <c r="AHL35" s="605"/>
      <c r="AHM35" s="605"/>
      <c r="AHN35" s="605"/>
      <c r="AHO35" s="605"/>
      <c r="AHP35" s="605"/>
      <c r="AHQ35" s="605"/>
      <c r="AHR35" s="605"/>
      <c r="AHS35" s="605"/>
      <c r="AHT35" s="605"/>
      <c r="AHU35" s="605"/>
      <c r="AHV35" s="605"/>
      <c r="AHW35" s="605"/>
      <c r="AHX35" s="605"/>
      <c r="AHY35" s="605"/>
      <c r="AHZ35" s="605"/>
      <c r="AIA35" s="605"/>
      <c r="AIB35" s="605"/>
      <c r="AIC35" s="605"/>
      <c r="AID35" s="605"/>
      <c r="AIE35" s="605"/>
      <c r="AIF35" s="605"/>
      <c r="AIG35" s="605"/>
      <c r="AIH35" s="605"/>
      <c r="AII35" s="605"/>
      <c r="AIJ35" s="605"/>
      <c r="AIK35" s="605"/>
      <c r="AIL35" s="605"/>
      <c r="AIM35" s="605"/>
      <c r="AIN35" s="605"/>
      <c r="AIO35" s="605"/>
      <c r="AIP35" s="605"/>
      <c r="AIQ35" s="605"/>
      <c r="AIR35" s="605"/>
      <c r="AIS35" s="605"/>
      <c r="AIT35" s="605"/>
      <c r="AIU35" s="605"/>
      <c r="AIV35" s="605"/>
      <c r="AIW35" s="605"/>
      <c r="AIX35" s="605"/>
      <c r="AIY35" s="605"/>
      <c r="AIZ35" s="605"/>
      <c r="AJA35" s="605"/>
      <c r="AJB35" s="605"/>
      <c r="AJC35" s="605"/>
      <c r="AJD35" s="605"/>
      <c r="AJE35" s="605"/>
      <c r="AJF35" s="605"/>
      <c r="AJG35" s="605"/>
      <c r="AJH35" s="605"/>
      <c r="AJI35" s="605"/>
      <c r="AJJ35" s="605"/>
      <c r="AJK35" s="605"/>
      <c r="AJL35" s="605"/>
      <c r="AJM35" s="605"/>
      <c r="AJN35" s="605"/>
      <c r="AJO35" s="605"/>
      <c r="AJP35" s="605"/>
      <c r="AJQ35" s="605"/>
      <c r="AJR35" s="605"/>
      <c r="AJS35" s="605"/>
      <c r="AJT35" s="605"/>
      <c r="AJU35" s="605"/>
      <c r="AJV35" s="605"/>
      <c r="AJW35" s="605"/>
      <c r="AJX35" s="605"/>
      <c r="AJY35" s="605"/>
      <c r="AJZ35" s="605"/>
      <c r="AKA35" s="605"/>
      <c r="AKB35" s="605"/>
      <c r="AKC35" s="605"/>
      <c r="AKD35" s="605"/>
      <c r="AKE35" s="605"/>
      <c r="AKF35" s="605"/>
      <c r="AKG35" s="605"/>
      <c r="AKH35" s="605"/>
      <c r="AKI35" s="605"/>
      <c r="AKJ35" s="605"/>
      <c r="AKK35" s="605"/>
      <c r="AKL35" s="605"/>
      <c r="AKM35" s="605"/>
      <c r="AKN35" s="605"/>
      <c r="AKO35" s="605"/>
      <c r="AKP35" s="605"/>
      <c r="AKQ35" s="605"/>
      <c r="AKR35" s="605"/>
      <c r="AKS35" s="605"/>
      <c r="AKT35" s="605"/>
      <c r="AKU35" s="605"/>
      <c r="AKV35" s="605"/>
      <c r="AKW35" s="605"/>
      <c r="AKX35" s="605"/>
      <c r="AKY35" s="605"/>
      <c r="AKZ35" s="605"/>
      <c r="ALA35" s="605"/>
      <c r="ALB35" s="605"/>
      <c r="ALC35" s="605"/>
      <c r="ALD35" s="605"/>
      <c r="ALE35" s="605"/>
      <c r="ALF35" s="605"/>
      <c r="ALG35" s="605"/>
      <c r="ALH35" s="605"/>
      <c r="ALI35" s="605"/>
      <c r="ALJ35" s="605"/>
      <c r="ALK35" s="605"/>
      <c r="ALL35" s="605"/>
      <c r="ALM35" s="605"/>
      <c r="ALN35" s="605"/>
      <c r="ALO35" s="605"/>
      <c r="ALP35" s="605"/>
      <c r="ALQ35" s="605"/>
      <c r="ALR35" s="605"/>
      <c r="ALS35" s="605"/>
      <c r="ALT35" s="605"/>
      <c r="ALU35" s="605"/>
      <c r="ALV35" s="605"/>
      <c r="ALW35" s="605"/>
      <c r="ALX35" s="605"/>
      <c r="ALY35" s="605"/>
      <c r="ALZ35" s="605"/>
      <c r="AMA35" s="605"/>
      <c r="AMB35" s="605"/>
      <c r="AMC35" s="605"/>
      <c r="AMD35" s="605"/>
      <c r="AME35" s="605"/>
      <c r="AMF35" s="605"/>
      <c r="AMG35" s="605"/>
      <c r="AMH35" s="605"/>
      <c r="AMI35" s="605"/>
      <c r="AMJ35" s="605"/>
      <c r="AMK35" s="605"/>
      <c r="AML35" s="605"/>
      <c r="AMM35" s="605"/>
      <c r="AMN35" s="605"/>
      <c r="AMO35" s="605"/>
      <c r="AMP35" s="605"/>
      <c r="AMQ35" s="605"/>
      <c r="AMR35" s="605"/>
      <c r="AMS35" s="605"/>
      <c r="AMT35" s="605"/>
      <c r="AMU35" s="605"/>
      <c r="AMV35" s="605"/>
      <c r="AMW35" s="605"/>
      <c r="AMX35" s="605"/>
      <c r="AMY35" s="605"/>
      <c r="AMZ35" s="605"/>
      <c r="ANA35" s="605"/>
      <c r="ANB35" s="605"/>
      <c r="ANC35" s="605"/>
      <c r="AND35" s="605"/>
      <c r="ANE35" s="605"/>
      <c r="ANF35" s="605"/>
      <c r="ANG35" s="605"/>
      <c r="ANH35" s="605"/>
      <c r="ANI35" s="605"/>
      <c r="ANJ35" s="605"/>
      <c r="ANK35" s="605"/>
      <c r="ANL35" s="605"/>
      <c r="ANM35" s="605"/>
      <c r="ANN35" s="605"/>
      <c r="ANO35" s="605"/>
      <c r="ANP35" s="605"/>
      <c r="ANQ35" s="605"/>
      <c r="ANR35" s="605"/>
      <c r="ANS35" s="605"/>
      <c r="ANT35" s="605"/>
      <c r="ANU35" s="605"/>
      <c r="ANV35" s="605"/>
      <c r="ANW35" s="605"/>
      <c r="ANX35" s="605"/>
      <c r="ANY35" s="605"/>
      <c r="ANZ35" s="605"/>
      <c r="AOA35" s="605"/>
      <c r="AOB35" s="605"/>
      <c r="AOC35" s="605"/>
      <c r="AOD35" s="605"/>
      <c r="AOE35" s="605"/>
      <c r="AOF35" s="605"/>
      <c r="AOG35" s="605"/>
      <c r="AOH35" s="605"/>
      <c r="AOI35" s="605"/>
      <c r="AOJ35" s="605"/>
      <c r="AOK35" s="605"/>
      <c r="AOL35" s="605"/>
      <c r="AOM35" s="605"/>
      <c r="AON35" s="605"/>
      <c r="AOO35" s="605"/>
      <c r="AOP35" s="605"/>
      <c r="AOQ35" s="605"/>
      <c r="AOR35" s="605"/>
      <c r="AOS35" s="605"/>
      <c r="AOT35" s="605"/>
      <c r="AOU35" s="605"/>
      <c r="AOV35" s="605"/>
      <c r="AOW35" s="605"/>
      <c r="AOX35" s="605"/>
      <c r="AOY35" s="605"/>
      <c r="AOZ35" s="605"/>
      <c r="APA35" s="605"/>
      <c r="APB35" s="605"/>
      <c r="APC35" s="605"/>
      <c r="APD35" s="605"/>
      <c r="APE35" s="605"/>
      <c r="APF35" s="605"/>
      <c r="APG35" s="605"/>
      <c r="APH35" s="605"/>
      <c r="API35" s="605"/>
      <c r="APJ35" s="605"/>
      <c r="APK35" s="605"/>
      <c r="APL35" s="605"/>
      <c r="APM35" s="605"/>
      <c r="APN35" s="605"/>
      <c r="APO35" s="605"/>
      <c r="APP35" s="605"/>
      <c r="APQ35" s="605"/>
      <c r="APR35" s="605"/>
      <c r="APS35" s="605"/>
      <c r="APT35" s="605"/>
      <c r="APU35" s="605"/>
      <c r="APV35" s="605"/>
      <c r="APW35" s="605"/>
      <c r="APX35" s="605"/>
      <c r="APY35" s="605"/>
      <c r="APZ35" s="605"/>
      <c r="AQA35" s="605"/>
      <c r="AQB35" s="605"/>
      <c r="AQC35" s="605"/>
      <c r="AQD35" s="605"/>
      <c r="AQE35" s="605"/>
      <c r="AQF35" s="605"/>
      <c r="AQG35" s="605"/>
      <c r="AQH35" s="605"/>
      <c r="AQI35" s="605"/>
      <c r="AQJ35" s="605"/>
      <c r="AQK35" s="605"/>
      <c r="AQL35" s="605"/>
      <c r="AQM35" s="605"/>
      <c r="AQN35" s="605"/>
      <c r="AQO35" s="605"/>
      <c r="AQP35" s="605"/>
      <c r="AQQ35" s="605"/>
      <c r="AQR35" s="605"/>
      <c r="AQS35" s="605"/>
      <c r="AQT35" s="605"/>
      <c r="AQU35" s="605"/>
      <c r="AQV35" s="605"/>
      <c r="AQW35" s="605"/>
      <c r="AQX35" s="605"/>
      <c r="AQY35" s="605"/>
      <c r="AQZ35" s="605"/>
      <c r="ARA35" s="605"/>
      <c r="ARB35" s="605"/>
      <c r="ARC35" s="605"/>
      <c r="ARD35" s="605"/>
      <c r="ARE35" s="605"/>
      <c r="ARF35" s="605"/>
      <c r="ARG35" s="605"/>
      <c r="ARH35" s="605"/>
      <c r="ARI35" s="605"/>
      <c r="ARJ35" s="605"/>
      <c r="ARK35" s="605"/>
      <c r="ARL35" s="605"/>
      <c r="ARM35" s="605"/>
      <c r="ARN35" s="605"/>
      <c r="ARO35" s="605"/>
      <c r="ARP35" s="605"/>
      <c r="ARQ35" s="605"/>
      <c r="ARR35" s="605"/>
      <c r="ARS35" s="605"/>
      <c r="ART35" s="605"/>
      <c r="ARU35" s="605"/>
      <c r="ARV35" s="605"/>
      <c r="ARW35" s="605"/>
      <c r="ARX35" s="605"/>
      <c r="ARY35" s="605"/>
      <c r="ARZ35" s="605"/>
      <c r="ASA35" s="605"/>
      <c r="ASB35" s="605"/>
      <c r="ASC35" s="605"/>
      <c r="ASD35" s="605"/>
      <c r="ASE35" s="605"/>
      <c r="ASF35" s="605"/>
      <c r="ASG35" s="605"/>
      <c r="ASH35" s="605"/>
      <c r="ASI35" s="605"/>
      <c r="ASJ35" s="605"/>
      <c r="ASK35" s="605"/>
      <c r="ASL35" s="605"/>
      <c r="ASM35" s="605"/>
      <c r="ASN35" s="605"/>
      <c r="ASO35" s="605"/>
      <c r="ASP35" s="605"/>
      <c r="ASQ35" s="605"/>
      <c r="ASR35" s="605"/>
      <c r="ASS35" s="605"/>
      <c r="AST35" s="605"/>
      <c r="ASU35" s="605"/>
      <c r="ASV35" s="605"/>
      <c r="ASW35" s="605"/>
      <c r="ASX35" s="605"/>
      <c r="ASY35" s="605"/>
      <c r="ASZ35" s="605"/>
      <c r="ATA35" s="605"/>
      <c r="ATB35" s="605"/>
      <c r="ATC35" s="605"/>
      <c r="ATD35" s="605"/>
      <c r="ATE35" s="605"/>
      <c r="ATF35" s="605"/>
      <c r="ATG35" s="605"/>
      <c r="ATH35" s="605"/>
      <c r="ATI35" s="605"/>
      <c r="ATJ35" s="605"/>
      <c r="ATK35" s="605"/>
      <c r="ATL35" s="605"/>
      <c r="ATM35" s="605"/>
      <c r="ATN35" s="605"/>
      <c r="ATO35" s="605"/>
      <c r="ATP35" s="605"/>
      <c r="ATQ35" s="605"/>
      <c r="ATR35" s="605"/>
      <c r="ATS35" s="605"/>
      <c r="ATT35" s="605"/>
      <c r="ATU35" s="605"/>
      <c r="ATV35" s="605"/>
      <c r="ATW35" s="605"/>
      <c r="ATX35" s="605"/>
      <c r="ATY35" s="605"/>
      <c r="ATZ35" s="605"/>
      <c r="AUA35" s="605"/>
      <c r="AUB35" s="605"/>
      <c r="AUC35" s="605"/>
      <c r="AUD35" s="605"/>
      <c r="AUE35" s="605"/>
      <c r="AUF35" s="605"/>
      <c r="AUG35" s="605"/>
      <c r="AUH35" s="605"/>
      <c r="AUI35" s="605"/>
      <c r="AUJ35" s="605"/>
      <c r="AUK35" s="605"/>
      <c r="AUL35" s="605"/>
      <c r="AUM35" s="605"/>
      <c r="AUN35" s="605"/>
      <c r="AUO35" s="605"/>
      <c r="AUP35" s="605"/>
      <c r="AUQ35" s="605"/>
      <c r="AUR35" s="605"/>
      <c r="AUS35" s="605"/>
      <c r="AUT35" s="605"/>
      <c r="AUU35" s="605"/>
      <c r="AUV35" s="605"/>
      <c r="AUW35" s="605"/>
      <c r="AUX35" s="605"/>
      <c r="AUY35" s="605"/>
      <c r="AUZ35" s="605"/>
      <c r="AVA35" s="605"/>
      <c r="AVB35" s="605"/>
      <c r="AVC35" s="605"/>
      <c r="AVD35" s="605"/>
      <c r="AVE35" s="605"/>
      <c r="AVF35" s="605"/>
      <c r="AVG35" s="605"/>
      <c r="AVH35" s="605"/>
      <c r="AVI35" s="605"/>
      <c r="AVJ35" s="605"/>
      <c r="AVK35" s="605"/>
      <c r="AVL35" s="605"/>
      <c r="AVM35" s="605"/>
      <c r="AVN35" s="605"/>
      <c r="AVO35" s="605"/>
      <c r="AVP35" s="605"/>
      <c r="AVQ35" s="605"/>
      <c r="AVR35" s="605"/>
      <c r="AVS35" s="605"/>
      <c r="AVT35" s="605"/>
      <c r="AVU35" s="605"/>
      <c r="AVV35" s="605"/>
      <c r="AVW35" s="605"/>
      <c r="AVX35" s="605"/>
      <c r="AVY35" s="605"/>
      <c r="AVZ35" s="605"/>
      <c r="AWA35" s="605"/>
      <c r="AWB35" s="605"/>
      <c r="AWC35" s="605"/>
      <c r="AWD35" s="605"/>
      <c r="AWE35" s="605"/>
      <c r="AWF35" s="605"/>
      <c r="AWG35" s="605"/>
      <c r="AWH35" s="605"/>
      <c r="AWI35" s="605"/>
      <c r="AWJ35" s="605"/>
      <c r="AWK35" s="605"/>
      <c r="AWL35" s="605"/>
      <c r="AWM35" s="605"/>
      <c r="AWN35" s="605"/>
      <c r="AWO35" s="605"/>
      <c r="AWP35" s="605"/>
      <c r="AWQ35" s="605"/>
      <c r="AWR35" s="605"/>
      <c r="AWS35" s="605"/>
      <c r="AWT35" s="605"/>
      <c r="AWU35" s="605"/>
      <c r="AWV35" s="605"/>
      <c r="AWW35" s="605"/>
      <c r="AWX35" s="605"/>
      <c r="AWY35" s="605"/>
      <c r="AWZ35" s="605"/>
      <c r="AXA35" s="605"/>
      <c r="AXB35" s="605"/>
      <c r="AXC35" s="605"/>
      <c r="AXD35" s="605"/>
      <c r="AXE35" s="605"/>
      <c r="AXF35" s="605"/>
      <c r="AXG35" s="605"/>
      <c r="AXH35" s="605"/>
      <c r="AXI35" s="605"/>
      <c r="AXJ35" s="605"/>
      <c r="AXK35" s="605"/>
      <c r="AXL35" s="605"/>
      <c r="AXM35" s="605"/>
      <c r="AXN35" s="605"/>
      <c r="AXO35" s="605"/>
      <c r="AXP35" s="605"/>
      <c r="AXQ35" s="605"/>
      <c r="AXR35" s="605"/>
      <c r="AXS35" s="605"/>
      <c r="AXT35" s="605"/>
      <c r="AXU35" s="605"/>
      <c r="AXV35" s="605"/>
      <c r="AXW35" s="605"/>
      <c r="AXX35" s="605"/>
      <c r="AXY35" s="605"/>
      <c r="AXZ35" s="605"/>
      <c r="AYA35" s="605"/>
      <c r="AYB35" s="605"/>
      <c r="AYC35" s="605"/>
      <c r="AYD35" s="605"/>
      <c r="AYE35" s="605"/>
      <c r="AYF35" s="605"/>
      <c r="AYG35" s="605"/>
      <c r="AYH35" s="605"/>
      <c r="AYI35" s="605"/>
      <c r="AYJ35" s="605"/>
      <c r="AYK35" s="605"/>
      <c r="AYL35" s="605"/>
      <c r="AYM35" s="605"/>
      <c r="AYN35" s="605"/>
      <c r="AYO35" s="605"/>
      <c r="AYP35" s="605"/>
      <c r="AYQ35" s="605"/>
      <c r="AYR35" s="605"/>
      <c r="AYS35" s="605"/>
      <c r="AYT35" s="605"/>
      <c r="AYU35" s="605"/>
      <c r="AYV35" s="605"/>
      <c r="AYW35" s="605"/>
      <c r="AYX35" s="605"/>
      <c r="AYY35" s="605"/>
      <c r="AYZ35" s="605"/>
      <c r="AZA35" s="605"/>
      <c r="AZB35" s="605"/>
      <c r="AZC35" s="605"/>
      <c r="AZD35" s="605"/>
      <c r="AZE35" s="605"/>
      <c r="AZF35" s="605"/>
      <c r="AZG35" s="605"/>
      <c r="AZH35" s="605"/>
      <c r="AZI35" s="605"/>
      <c r="AZJ35" s="605"/>
      <c r="AZK35" s="605"/>
      <c r="AZL35" s="605"/>
      <c r="AZM35" s="605"/>
      <c r="AZN35" s="605"/>
      <c r="AZO35" s="605"/>
      <c r="AZP35" s="605"/>
      <c r="AZQ35" s="605"/>
      <c r="AZR35" s="605"/>
      <c r="AZS35" s="605"/>
      <c r="AZT35" s="605"/>
      <c r="AZU35" s="605"/>
      <c r="AZV35" s="605"/>
      <c r="AZW35" s="605"/>
      <c r="AZX35" s="605"/>
      <c r="AZY35" s="605"/>
      <c r="AZZ35" s="605"/>
      <c r="BAA35" s="605"/>
      <c r="BAB35" s="605"/>
      <c r="BAC35" s="605"/>
      <c r="BAD35" s="605"/>
      <c r="BAE35" s="605"/>
      <c r="BAF35" s="605"/>
      <c r="BAG35" s="605"/>
      <c r="BAH35" s="605"/>
      <c r="BAI35" s="605"/>
      <c r="BAJ35" s="605"/>
      <c r="BAK35" s="605"/>
      <c r="BAL35" s="605"/>
      <c r="BAM35" s="605"/>
      <c r="BAN35" s="605"/>
      <c r="BAO35" s="605"/>
      <c r="BAP35" s="605"/>
      <c r="BAQ35" s="605"/>
      <c r="BAR35" s="605"/>
      <c r="BAS35" s="605"/>
      <c r="BAT35" s="605"/>
      <c r="BAU35" s="605"/>
      <c r="BAV35" s="605"/>
      <c r="BAW35" s="605"/>
      <c r="BAX35" s="605"/>
      <c r="BAY35" s="605"/>
      <c r="BAZ35" s="605"/>
      <c r="BBA35" s="605"/>
      <c r="BBB35" s="605"/>
      <c r="BBC35" s="605"/>
      <c r="BBD35" s="605"/>
      <c r="BBE35" s="605"/>
      <c r="BBF35" s="605"/>
      <c r="BBG35" s="605"/>
      <c r="BBH35" s="605"/>
      <c r="BBI35" s="605"/>
      <c r="BBJ35" s="605"/>
      <c r="BBK35" s="605"/>
      <c r="BBL35" s="605"/>
      <c r="BBM35" s="605"/>
      <c r="BBN35" s="605"/>
      <c r="BBO35" s="605"/>
      <c r="BBP35" s="605"/>
      <c r="BBQ35" s="605"/>
      <c r="BBR35" s="605"/>
      <c r="BBS35" s="605"/>
      <c r="BBT35" s="605"/>
      <c r="BBU35" s="605"/>
      <c r="BBV35" s="605"/>
      <c r="BBW35" s="605"/>
      <c r="BBX35" s="605"/>
      <c r="BBY35" s="605"/>
      <c r="BBZ35" s="605"/>
      <c r="BCA35" s="605"/>
      <c r="BCB35" s="605"/>
      <c r="BCC35" s="605"/>
      <c r="BCD35" s="605"/>
      <c r="BCE35" s="605"/>
      <c r="BCF35" s="605"/>
      <c r="BCG35" s="605"/>
      <c r="BCH35" s="605"/>
      <c r="BCI35" s="605"/>
      <c r="BCJ35" s="605"/>
      <c r="BCK35" s="605"/>
      <c r="BCL35" s="605"/>
      <c r="BCM35" s="605"/>
      <c r="BCN35" s="605"/>
      <c r="BCO35" s="605"/>
      <c r="BCP35" s="605"/>
      <c r="BCQ35" s="605"/>
      <c r="BCR35" s="605"/>
      <c r="BCS35" s="605"/>
      <c r="BCT35" s="605"/>
      <c r="BCU35" s="605"/>
      <c r="BCV35" s="605"/>
      <c r="BCW35" s="605"/>
      <c r="BCX35" s="605"/>
      <c r="BCY35" s="605"/>
      <c r="BCZ35" s="605"/>
      <c r="BDA35" s="605"/>
      <c r="BDB35" s="605"/>
      <c r="BDC35" s="605"/>
      <c r="BDD35" s="605"/>
      <c r="BDE35" s="605"/>
      <c r="BDF35" s="605"/>
      <c r="BDG35" s="605"/>
      <c r="BDH35" s="605"/>
      <c r="BDI35" s="605"/>
      <c r="BDJ35" s="605"/>
      <c r="BDK35" s="605"/>
      <c r="BDL35" s="605"/>
      <c r="BDM35" s="605"/>
      <c r="BDN35" s="605"/>
      <c r="BDO35" s="605"/>
      <c r="BDP35" s="605"/>
      <c r="BDQ35" s="605"/>
      <c r="BDR35" s="605"/>
      <c r="BDS35" s="605"/>
      <c r="BDT35" s="605"/>
      <c r="BDU35" s="605"/>
      <c r="BDV35" s="605"/>
      <c r="BDW35" s="605"/>
      <c r="BDX35" s="605"/>
      <c r="BDY35" s="605"/>
      <c r="BDZ35" s="605"/>
      <c r="BEA35" s="605"/>
      <c r="BEB35" s="605"/>
      <c r="BEC35" s="605"/>
      <c r="BED35" s="605"/>
      <c r="BEE35" s="605"/>
      <c r="BEF35" s="605"/>
      <c r="BEG35" s="605"/>
      <c r="BEH35" s="605"/>
      <c r="BEI35" s="605"/>
      <c r="BEJ35" s="605"/>
      <c r="BEK35" s="605"/>
      <c r="BEL35" s="605"/>
      <c r="BEM35" s="605"/>
      <c r="BEN35" s="605"/>
      <c r="BEO35" s="605"/>
      <c r="BEP35" s="605"/>
      <c r="BEQ35" s="605"/>
      <c r="BER35" s="605"/>
      <c r="BES35" s="605"/>
      <c r="BET35" s="605"/>
      <c r="BEU35" s="605"/>
      <c r="BEV35" s="605"/>
      <c r="BEW35" s="605"/>
      <c r="BEX35" s="605"/>
      <c r="BEY35" s="605"/>
      <c r="BEZ35" s="605"/>
      <c r="BFA35" s="605"/>
      <c r="BFB35" s="605"/>
      <c r="BFC35" s="605"/>
      <c r="BFD35" s="605"/>
      <c r="BFE35" s="605"/>
      <c r="BFF35" s="605"/>
      <c r="BFG35" s="605"/>
      <c r="BFH35" s="605"/>
      <c r="BFI35" s="605"/>
      <c r="BFJ35" s="605"/>
      <c r="BFK35" s="605"/>
      <c r="BFL35" s="605"/>
      <c r="BFM35" s="605"/>
      <c r="BFN35" s="605"/>
      <c r="BFO35" s="605"/>
      <c r="BFP35" s="605"/>
      <c r="BFQ35" s="605"/>
      <c r="BFR35" s="605"/>
      <c r="BFS35" s="605"/>
      <c r="BFT35" s="605"/>
      <c r="BFU35" s="605"/>
      <c r="BFV35" s="605"/>
      <c r="BFW35" s="605"/>
      <c r="BFX35" s="605"/>
      <c r="BFY35" s="605"/>
      <c r="BFZ35" s="605"/>
      <c r="BGA35" s="605"/>
      <c r="BGB35" s="605"/>
      <c r="BGC35" s="605"/>
      <c r="BGD35" s="605"/>
      <c r="BGE35" s="605"/>
      <c r="BGF35" s="605"/>
      <c r="BGG35" s="605"/>
      <c r="BGH35" s="605"/>
      <c r="BGI35" s="605"/>
      <c r="BGJ35" s="605"/>
      <c r="BGK35" s="605"/>
      <c r="BGL35" s="605"/>
      <c r="BGM35" s="605"/>
      <c r="BGN35" s="605"/>
      <c r="BGO35" s="605"/>
      <c r="BGP35" s="605"/>
      <c r="BGQ35" s="605"/>
      <c r="BGR35" s="605"/>
      <c r="BGS35" s="605"/>
      <c r="BGT35" s="605"/>
      <c r="BGU35" s="605"/>
      <c r="BGV35" s="605"/>
      <c r="BGW35" s="605"/>
      <c r="BGX35" s="605"/>
      <c r="BGY35" s="605"/>
      <c r="BGZ35" s="605"/>
      <c r="BHA35" s="605"/>
      <c r="BHB35" s="605"/>
      <c r="BHC35" s="605"/>
      <c r="BHD35" s="605"/>
      <c r="BHE35" s="605"/>
      <c r="BHF35" s="605"/>
      <c r="BHG35" s="605"/>
      <c r="BHH35" s="605"/>
      <c r="BHI35" s="605"/>
      <c r="BHJ35" s="605"/>
      <c r="BHK35" s="605"/>
      <c r="BHL35" s="605"/>
      <c r="BHM35" s="605"/>
      <c r="BHN35" s="605"/>
      <c r="BHO35" s="605"/>
      <c r="BHP35" s="605"/>
      <c r="BHQ35" s="605"/>
      <c r="BHR35" s="605"/>
      <c r="BHS35" s="605"/>
      <c r="BHT35" s="605"/>
      <c r="BHU35" s="605"/>
      <c r="BHV35" s="605"/>
      <c r="BHW35" s="605"/>
      <c r="BHX35" s="605"/>
      <c r="BHY35" s="605"/>
      <c r="BHZ35" s="605"/>
      <c r="BIA35" s="605"/>
      <c r="BIB35" s="605"/>
      <c r="BIC35" s="605"/>
      <c r="BID35" s="605"/>
      <c r="BIE35" s="605"/>
      <c r="BIF35" s="605"/>
      <c r="BIG35" s="605"/>
      <c r="BIH35" s="605"/>
      <c r="BII35" s="605"/>
      <c r="BIJ35" s="605"/>
      <c r="BIK35" s="605"/>
      <c r="BIL35" s="605"/>
      <c r="BIM35" s="605"/>
      <c r="BIN35" s="605"/>
      <c r="BIO35" s="605"/>
      <c r="BIP35" s="605"/>
      <c r="BIQ35" s="605"/>
      <c r="BIR35" s="605"/>
      <c r="BIS35" s="605"/>
      <c r="BIT35" s="605"/>
      <c r="BIU35" s="605"/>
      <c r="BIV35" s="605"/>
      <c r="BIW35" s="605"/>
      <c r="BIX35" s="605"/>
      <c r="BIY35" s="605"/>
      <c r="BIZ35" s="605"/>
      <c r="BJA35" s="605"/>
      <c r="BJB35" s="605"/>
      <c r="BJC35" s="605"/>
      <c r="BJD35" s="605"/>
      <c r="BJE35" s="605"/>
      <c r="BJF35" s="605"/>
      <c r="BJG35" s="605"/>
      <c r="BJH35" s="605"/>
      <c r="BJI35" s="605"/>
      <c r="BJJ35" s="605"/>
      <c r="BJK35" s="605"/>
      <c r="BJL35" s="605"/>
      <c r="BJM35" s="605"/>
      <c r="BJN35" s="605"/>
      <c r="BJO35" s="605"/>
      <c r="BJP35" s="605"/>
      <c r="BJQ35" s="605"/>
      <c r="BJR35" s="605"/>
      <c r="BJS35" s="605"/>
      <c r="BJT35" s="605"/>
      <c r="BJU35" s="605"/>
      <c r="BJV35" s="605"/>
      <c r="BJW35" s="605"/>
      <c r="BJX35" s="605"/>
      <c r="BJY35" s="605"/>
      <c r="BJZ35" s="605"/>
      <c r="BKA35" s="605"/>
      <c r="BKB35" s="605"/>
      <c r="BKC35" s="605"/>
      <c r="BKD35" s="605"/>
      <c r="BKE35" s="605"/>
      <c r="BKF35" s="605"/>
      <c r="BKG35" s="605"/>
      <c r="BKH35" s="605"/>
      <c r="BKI35" s="605"/>
      <c r="BKJ35" s="605"/>
      <c r="BKK35" s="605"/>
      <c r="BKL35" s="605"/>
      <c r="BKM35" s="605"/>
      <c r="BKN35" s="605"/>
      <c r="BKO35" s="605"/>
      <c r="BKP35" s="605"/>
      <c r="BKQ35" s="605"/>
      <c r="BKR35" s="605"/>
      <c r="BKS35" s="605"/>
      <c r="BKT35" s="605"/>
      <c r="BKU35" s="605"/>
      <c r="BKV35" s="605"/>
      <c r="BKW35" s="605"/>
      <c r="BKX35" s="605"/>
      <c r="BKY35" s="605"/>
      <c r="BKZ35" s="605"/>
      <c r="BLA35" s="605"/>
      <c r="BLB35" s="605"/>
      <c r="BLC35" s="605"/>
      <c r="BLD35" s="605"/>
      <c r="BLE35" s="605"/>
      <c r="BLF35" s="605"/>
      <c r="BLG35" s="605"/>
      <c r="BLH35" s="605"/>
      <c r="BLI35" s="605"/>
      <c r="BLJ35" s="605"/>
      <c r="BLK35" s="605"/>
      <c r="BLL35" s="605"/>
      <c r="BLM35" s="605"/>
      <c r="BLN35" s="605"/>
      <c r="BLO35" s="605"/>
      <c r="BLP35" s="605"/>
      <c r="BLQ35" s="605"/>
      <c r="BLR35" s="605"/>
      <c r="BLS35" s="605"/>
      <c r="BLT35" s="605"/>
      <c r="BLU35" s="605"/>
      <c r="BLV35" s="605"/>
      <c r="BLW35" s="605"/>
      <c r="BLX35" s="605"/>
      <c r="BLY35" s="605"/>
      <c r="BLZ35" s="605"/>
      <c r="BMA35" s="605"/>
      <c r="BMB35" s="605"/>
      <c r="BMC35" s="605"/>
      <c r="BMD35" s="605"/>
      <c r="BME35" s="605"/>
      <c r="BMF35" s="605"/>
      <c r="BMG35" s="605"/>
      <c r="BMH35" s="605"/>
      <c r="BMI35" s="605"/>
      <c r="BMJ35" s="605"/>
      <c r="BMK35" s="605"/>
      <c r="BML35" s="605"/>
      <c r="BMM35" s="605"/>
      <c r="BMN35" s="605"/>
      <c r="BMO35" s="605"/>
      <c r="BMP35" s="605"/>
      <c r="BMQ35" s="605"/>
      <c r="BMR35" s="605"/>
      <c r="BMS35" s="605"/>
      <c r="BMT35" s="605"/>
      <c r="BMU35" s="605"/>
      <c r="BMV35" s="605"/>
      <c r="BMW35" s="605"/>
      <c r="BMX35" s="605"/>
      <c r="BMY35" s="605"/>
      <c r="BMZ35" s="605"/>
      <c r="BNA35" s="605"/>
      <c r="BNB35" s="605"/>
      <c r="BNC35" s="605"/>
      <c r="BND35" s="605"/>
      <c r="BNE35" s="605"/>
      <c r="BNF35" s="605"/>
      <c r="BNG35" s="605"/>
      <c r="BNH35" s="605"/>
      <c r="BNI35" s="605"/>
      <c r="BNJ35" s="605"/>
      <c r="BNK35" s="605"/>
      <c r="BNL35" s="605"/>
      <c r="BNM35" s="605"/>
      <c r="BNN35" s="605"/>
      <c r="BNO35" s="605"/>
      <c r="BNP35" s="605"/>
      <c r="BNQ35" s="605"/>
      <c r="BNR35" s="605"/>
      <c r="BNS35" s="605"/>
      <c r="BNT35" s="605"/>
      <c r="BNU35" s="605"/>
      <c r="BNV35" s="605"/>
      <c r="BNW35" s="605"/>
      <c r="BNX35" s="605"/>
      <c r="BNY35" s="605"/>
      <c r="BNZ35" s="605"/>
      <c r="BOA35" s="605"/>
      <c r="BOB35" s="605"/>
      <c r="BOC35" s="605"/>
      <c r="BOD35" s="605"/>
      <c r="BOE35" s="605"/>
      <c r="BOF35" s="605"/>
      <c r="BOG35" s="605"/>
      <c r="BOH35" s="605"/>
      <c r="BOI35" s="605"/>
      <c r="BOJ35" s="605"/>
      <c r="BOK35" s="605"/>
      <c r="BOL35" s="605"/>
      <c r="BOM35" s="605"/>
      <c r="BON35" s="605"/>
      <c r="BOO35" s="605"/>
      <c r="BOP35" s="605"/>
      <c r="BOQ35" s="605"/>
      <c r="BOR35" s="605"/>
      <c r="BOS35" s="605"/>
      <c r="BOT35" s="605"/>
      <c r="BOU35" s="605"/>
      <c r="BOV35" s="605"/>
      <c r="BOW35" s="605"/>
      <c r="BOX35" s="605"/>
      <c r="BOY35" s="605"/>
      <c r="BOZ35" s="605"/>
      <c r="BPA35" s="605"/>
      <c r="BPB35" s="605"/>
      <c r="BPC35" s="605"/>
      <c r="BPD35" s="605"/>
      <c r="BPE35" s="605"/>
      <c r="BPF35" s="605"/>
      <c r="BPG35" s="605"/>
      <c r="BPH35" s="605"/>
      <c r="BPI35" s="605"/>
      <c r="BPJ35" s="605"/>
      <c r="BPK35" s="605"/>
      <c r="BPL35" s="605"/>
      <c r="BPM35" s="605"/>
      <c r="BPN35" s="605"/>
      <c r="BPO35" s="605"/>
      <c r="BPP35" s="605"/>
      <c r="BPQ35" s="605"/>
      <c r="BPR35" s="605"/>
      <c r="BPS35" s="605"/>
      <c r="BPT35" s="605"/>
      <c r="BPU35" s="605"/>
      <c r="BPV35" s="605"/>
      <c r="BPW35" s="605"/>
      <c r="BPX35" s="605"/>
      <c r="BPY35" s="605"/>
      <c r="BPZ35" s="605"/>
      <c r="BQA35" s="605"/>
      <c r="BQB35" s="605"/>
      <c r="BQC35" s="605"/>
      <c r="BQD35" s="605"/>
      <c r="BQE35" s="605"/>
      <c r="BQF35" s="605"/>
      <c r="BQG35" s="605"/>
      <c r="BQH35" s="605"/>
      <c r="BQI35" s="605"/>
      <c r="BQJ35" s="605"/>
      <c r="BQK35" s="605"/>
      <c r="BQL35" s="605"/>
      <c r="BQM35" s="605"/>
      <c r="BQN35" s="605"/>
      <c r="BQO35" s="605"/>
      <c r="BQP35" s="605"/>
      <c r="BQQ35" s="605"/>
      <c r="BQR35" s="605"/>
      <c r="BQS35" s="605"/>
      <c r="BQT35" s="605"/>
      <c r="BQU35" s="605"/>
      <c r="BQV35" s="605"/>
      <c r="BQW35" s="605"/>
      <c r="BQX35" s="605"/>
      <c r="BQY35" s="605"/>
      <c r="BQZ35" s="605"/>
      <c r="BRA35" s="605"/>
      <c r="BRB35" s="605"/>
      <c r="BRC35" s="605"/>
      <c r="BRD35" s="605"/>
      <c r="BRE35" s="605"/>
      <c r="BRF35" s="605"/>
      <c r="BRG35" s="605"/>
      <c r="BRH35" s="605"/>
      <c r="BRI35" s="605"/>
      <c r="BRJ35" s="605"/>
      <c r="BRK35" s="605"/>
      <c r="BRL35" s="605"/>
      <c r="BRM35" s="605"/>
      <c r="BRN35" s="605"/>
      <c r="BRO35" s="605"/>
      <c r="BRP35" s="605"/>
      <c r="BRQ35" s="605"/>
      <c r="BRR35" s="605"/>
      <c r="BRS35" s="605"/>
      <c r="BRT35" s="605"/>
      <c r="BRU35" s="605"/>
      <c r="BRV35" s="605"/>
      <c r="BRW35" s="605"/>
      <c r="BRX35" s="605"/>
      <c r="BRY35" s="605"/>
      <c r="BRZ35" s="605"/>
      <c r="BSA35" s="605"/>
      <c r="BSB35" s="605"/>
      <c r="BSC35" s="605"/>
      <c r="BSD35" s="605"/>
      <c r="BSE35" s="605"/>
      <c r="BSF35" s="605"/>
      <c r="BSG35" s="605"/>
      <c r="BSH35" s="605"/>
      <c r="BSI35" s="605"/>
      <c r="BSJ35" s="605"/>
      <c r="BSK35" s="605"/>
      <c r="BSL35" s="605"/>
      <c r="BSM35" s="605"/>
      <c r="BSN35" s="605"/>
      <c r="BSO35" s="605"/>
      <c r="BSP35" s="605"/>
      <c r="BSQ35" s="605"/>
      <c r="BSR35" s="605"/>
      <c r="BSS35" s="605"/>
      <c r="BST35" s="605"/>
      <c r="BSU35" s="605"/>
      <c r="BSV35" s="605"/>
      <c r="BSW35" s="605"/>
      <c r="BSX35" s="605"/>
      <c r="BSY35" s="605"/>
      <c r="BSZ35" s="605"/>
      <c r="BTA35" s="605"/>
      <c r="BTB35" s="605"/>
      <c r="BTC35" s="605"/>
      <c r="BTD35" s="605"/>
      <c r="BTE35" s="605"/>
      <c r="BTF35" s="605"/>
      <c r="BTG35" s="605"/>
      <c r="BTH35" s="605"/>
      <c r="BTI35" s="605"/>
      <c r="BTJ35" s="605"/>
      <c r="BTK35" s="605"/>
      <c r="BTL35" s="605"/>
      <c r="BTM35" s="605"/>
      <c r="BTN35" s="605"/>
      <c r="BTO35" s="605"/>
      <c r="BTP35" s="605"/>
      <c r="BTQ35" s="605"/>
      <c r="BTR35" s="605"/>
      <c r="BTS35" s="605"/>
      <c r="BTT35" s="605"/>
      <c r="BTU35" s="605"/>
      <c r="BTV35" s="605"/>
      <c r="BTW35" s="605"/>
      <c r="BTX35" s="605"/>
      <c r="BTY35" s="605"/>
      <c r="BTZ35" s="605"/>
      <c r="BUA35" s="605"/>
      <c r="BUB35" s="605"/>
      <c r="BUC35" s="605"/>
      <c r="BUD35" s="605"/>
      <c r="BUE35" s="605"/>
      <c r="BUF35" s="605"/>
      <c r="BUG35" s="605"/>
      <c r="BUH35" s="605"/>
      <c r="BUI35" s="605"/>
      <c r="BUJ35" s="605"/>
      <c r="BUK35" s="605"/>
      <c r="BUL35" s="605"/>
      <c r="BUM35" s="605"/>
      <c r="BUN35" s="605"/>
      <c r="BUO35" s="605"/>
      <c r="BUP35" s="605"/>
      <c r="BUQ35" s="605"/>
      <c r="BUR35" s="605"/>
      <c r="BUS35" s="605"/>
      <c r="BUT35" s="605"/>
      <c r="BUU35" s="605"/>
      <c r="BUV35" s="605"/>
      <c r="BUW35" s="605"/>
      <c r="BUX35" s="605"/>
      <c r="BUY35" s="605"/>
      <c r="BUZ35" s="605"/>
      <c r="BVA35" s="605"/>
      <c r="BVB35" s="605"/>
      <c r="BVC35" s="605"/>
      <c r="BVD35" s="605"/>
      <c r="BVE35" s="605"/>
      <c r="BVF35" s="605"/>
      <c r="BVG35" s="605"/>
      <c r="BVH35" s="605"/>
      <c r="BVI35" s="605"/>
      <c r="BVJ35" s="605"/>
      <c r="BVK35" s="605"/>
      <c r="BVL35" s="605"/>
      <c r="BVM35" s="605"/>
      <c r="BVN35" s="605"/>
      <c r="BVO35" s="605"/>
      <c r="BVP35" s="605"/>
      <c r="BVQ35" s="605"/>
      <c r="BVR35" s="605"/>
      <c r="BVS35" s="605"/>
      <c r="BVT35" s="605"/>
      <c r="BVU35" s="605"/>
      <c r="BVV35" s="605"/>
      <c r="BVW35" s="605"/>
      <c r="BVX35" s="605"/>
      <c r="BVY35" s="605"/>
      <c r="BVZ35" s="605"/>
      <c r="BWA35" s="605"/>
      <c r="BWB35" s="605"/>
      <c r="BWC35" s="605"/>
      <c r="BWD35" s="605"/>
      <c r="BWE35" s="605"/>
      <c r="BWF35" s="605"/>
      <c r="BWG35" s="605"/>
      <c r="BWH35" s="605"/>
      <c r="BWI35" s="605"/>
      <c r="BWJ35" s="605"/>
      <c r="BWK35" s="605"/>
      <c r="BWL35" s="605"/>
      <c r="BWM35" s="605"/>
      <c r="BWN35" s="605"/>
      <c r="BWO35" s="605"/>
      <c r="BWP35" s="605"/>
      <c r="BWQ35" s="605"/>
      <c r="BWR35" s="605"/>
      <c r="BWS35" s="605"/>
      <c r="BWT35" s="605"/>
      <c r="BWU35" s="605"/>
      <c r="BWV35" s="605"/>
      <c r="BWW35" s="605"/>
      <c r="BWX35" s="605"/>
      <c r="BWY35" s="605"/>
      <c r="BWZ35" s="605"/>
      <c r="BXA35" s="605"/>
      <c r="BXB35" s="605"/>
      <c r="BXC35" s="605"/>
      <c r="BXD35" s="605"/>
      <c r="BXE35" s="605"/>
      <c r="BXF35" s="605"/>
      <c r="BXG35" s="605"/>
      <c r="BXH35" s="605"/>
      <c r="BXI35" s="605"/>
      <c r="BXJ35" s="605"/>
      <c r="BXK35" s="605"/>
      <c r="BXL35" s="605"/>
      <c r="BXM35" s="605"/>
      <c r="BXN35" s="605"/>
      <c r="BXO35" s="605"/>
      <c r="BXP35" s="605"/>
      <c r="BXQ35" s="605"/>
      <c r="BXR35" s="605"/>
      <c r="BXS35" s="605"/>
      <c r="BXT35" s="605"/>
      <c r="BXU35" s="605"/>
      <c r="BXV35" s="605"/>
      <c r="BXW35" s="605"/>
      <c r="BXX35" s="605"/>
      <c r="BXY35" s="605"/>
      <c r="BXZ35" s="605"/>
      <c r="BYA35" s="605"/>
      <c r="BYB35" s="605"/>
      <c r="BYC35" s="605"/>
      <c r="BYD35" s="605"/>
      <c r="BYE35" s="605"/>
      <c r="BYF35" s="605"/>
      <c r="BYG35" s="605"/>
      <c r="BYH35" s="605"/>
      <c r="BYI35" s="605"/>
      <c r="BYJ35" s="605"/>
      <c r="BYK35" s="605"/>
      <c r="BYL35" s="605"/>
      <c r="BYM35" s="605"/>
      <c r="BYN35" s="605"/>
      <c r="BYO35" s="605"/>
      <c r="BYP35" s="605"/>
      <c r="BYQ35" s="605"/>
      <c r="BYR35" s="605"/>
      <c r="BYS35" s="605"/>
      <c r="BYT35" s="605"/>
      <c r="BYU35" s="605"/>
      <c r="BYV35" s="605"/>
      <c r="BYW35" s="605"/>
      <c r="BYX35" s="605"/>
      <c r="BYY35" s="605"/>
      <c r="BYZ35" s="605"/>
      <c r="BZA35" s="605"/>
      <c r="BZB35" s="605"/>
      <c r="BZC35" s="605"/>
      <c r="BZD35" s="605"/>
      <c r="BZE35" s="605"/>
      <c r="BZF35" s="605"/>
      <c r="BZG35" s="605"/>
      <c r="BZH35" s="605"/>
      <c r="BZI35" s="605"/>
      <c r="BZJ35" s="605"/>
      <c r="BZK35" s="605"/>
      <c r="BZL35" s="605"/>
      <c r="BZM35" s="605"/>
      <c r="BZN35" s="605"/>
      <c r="BZO35" s="605"/>
      <c r="BZP35" s="605"/>
      <c r="BZQ35" s="605"/>
      <c r="BZR35" s="605"/>
      <c r="BZS35" s="605"/>
      <c r="BZT35" s="605"/>
      <c r="BZU35" s="605"/>
      <c r="BZV35" s="605"/>
      <c r="BZW35" s="605"/>
      <c r="BZX35" s="605"/>
      <c r="BZY35" s="605"/>
      <c r="BZZ35" s="605"/>
      <c r="CAA35" s="605"/>
      <c r="CAB35" s="605"/>
      <c r="CAC35" s="605"/>
      <c r="CAD35" s="605"/>
      <c r="CAE35" s="605"/>
      <c r="CAF35" s="605"/>
      <c r="CAG35" s="605"/>
      <c r="CAH35" s="605"/>
      <c r="CAI35" s="605"/>
      <c r="CAJ35" s="605"/>
      <c r="CAK35" s="605"/>
      <c r="CAL35" s="605"/>
      <c r="CAM35" s="605"/>
      <c r="CAN35" s="605"/>
      <c r="CAO35" s="605"/>
      <c r="CAP35" s="605"/>
      <c r="CAQ35" s="605"/>
      <c r="CAR35" s="605"/>
      <c r="CAS35" s="605"/>
      <c r="CAT35" s="605"/>
      <c r="CAU35" s="605"/>
      <c r="CAV35" s="605"/>
      <c r="CAW35" s="605"/>
      <c r="CAX35" s="605"/>
      <c r="CAY35" s="605"/>
      <c r="CAZ35" s="605"/>
      <c r="CBA35" s="605"/>
      <c r="CBB35" s="605"/>
      <c r="CBC35" s="605"/>
      <c r="CBD35" s="605"/>
      <c r="CBE35" s="605"/>
      <c r="CBF35" s="605"/>
      <c r="CBG35" s="605"/>
      <c r="CBH35" s="605"/>
      <c r="CBI35" s="605"/>
      <c r="CBJ35" s="605"/>
      <c r="CBK35" s="605"/>
      <c r="CBL35" s="605"/>
      <c r="CBM35" s="605"/>
      <c r="CBN35" s="605"/>
      <c r="CBO35" s="605"/>
      <c r="CBP35" s="605"/>
      <c r="CBQ35" s="605"/>
      <c r="CBR35" s="605"/>
      <c r="CBS35" s="605"/>
      <c r="CBT35" s="605"/>
      <c r="CBU35" s="605"/>
      <c r="CBV35" s="605"/>
      <c r="CBW35" s="605"/>
      <c r="CBX35" s="605"/>
      <c r="CBY35" s="605"/>
      <c r="CBZ35" s="605"/>
      <c r="CCA35" s="605"/>
      <c r="CCB35" s="605"/>
      <c r="CCC35" s="605"/>
      <c r="CCD35" s="605"/>
      <c r="CCE35" s="605"/>
      <c r="CCF35" s="605"/>
      <c r="CCG35" s="605"/>
      <c r="CCH35" s="605"/>
      <c r="CCI35" s="605"/>
      <c r="CCJ35" s="605"/>
      <c r="CCK35" s="605"/>
      <c r="CCL35" s="605"/>
      <c r="CCM35" s="605"/>
      <c r="CCN35" s="605"/>
      <c r="CCO35" s="605"/>
      <c r="CCP35" s="605"/>
      <c r="CCQ35" s="605"/>
      <c r="CCR35" s="605"/>
      <c r="CCS35" s="605"/>
      <c r="CCT35" s="605"/>
      <c r="CCU35" s="605"/>
      <c r="CCV35" s="605"/>
      <c r="CCW35" s="605"/>
      <c r="CCX35" s="605"/>
      <c r="CCY35" s="605"/>
      <c r="CCZ35" s="605"/>
      <c r="CDA35" s="605"/>
      <c r="CDB35" s="605"/>
      <c r="CDC35" s="605"/>
      <c r="CDD35" s="605"/>
      <c r="CDE35" s="605"/>
      <c r="CDF35" s="605"/>
      <c r="CDG35" s="605"/>
      <c r="CDH35" s="605"/>
      <c r="CDI35" s="605"/>
      <c r="CDJ35" s="605"/>
      <c r="CDK35" s="605"/>
      <c r="CDL35" s="605"/>
      <c r="CDM35" s="605"/>
      <c r="CDN35" s="605"/>
      <c r="CDO35" s="605"/>
      <c r="CDP35" s="605"/>
      <c r="CDQ35" s="605"/>
      <c r="CDR35" s="605"/>
      <c r="CDS35" s="605"/>
      <c r="CDT35" s="605"/>
      <c r="CDU35" s="605"/>
      <c r="CDV35" s="605"/>
      <c r="CDW35" s="605"/>
      <c r="CDX35" s="605"/>
      <c r="CDY35" s="605"/>
      <c r="CDZ35" s="605"/>
      <c r="CEA35" s="605"/>
      <c r="CEB35" s="605"/>
      <c r="CEC35" s="605"/>
      <c r="CED35" s="605"/>
      <c r="CEE35" s="605"/>
      <c r="CEF35" s="605"/>
      <c r="CEG35" s="605"/>
      <c r="CEH35" s="605"/>
      <c r="CEI35" s="605"/>
      <c r="CEJ35" s="605"/>
      <c r="CEK35" s="605"/>
      <c r="CEL35" s="605"/>
      <c r="CEM35" s="605"/>
      <c r="CEN35" s="605"/>
      <c r="CEO35" s="605"/>
      <c r="CEP35" s="605"/>
      <c r="CEQ35" s="605"/>
      <c r="CER35" s="605"/>
      <c r="CES35" s="605"/>
      <c r="CET35" s="605"/>
      <c r="CEU35" s="605"/>
      <c r="CEV35" s="605"/>
      <c r="CEW35" s="605"/>
      <c r="CEX35" s="605"/>
      <c r="CEY35" s="605"/>
      <c r="CEZ35" s="605"/>
      <c r="CFA35" s="605"/>
      <c r="CFB35" s="605"/>
      <c r="CFC35" s="605"/>
      <c r="CFD35" s="605"/>
      <c r="CFE35" s="605"/>
      <c r="CFF35" s="605"/>
      <c r="CFG35" s="605"/>
      <c r="CFH35" s="605"/>
      <c r="CFI35" s="605"/>
      <c r="CFJ35" s="605"/>
      <c r="CFK35" s="605"/>
      <c r="CFL35" s="605"/>
      <c r="CFM35" s="605"/>
      <c r="CFN35" s="605"/>
      <c r="CFO35" s="605"/>
      <c r="CFP35" s="605"/>
      <c r="CFQ35" s="605"/>
      <c r="CFR35" s="605"/>
      <c r="CFS35" s="605"/>
      <c r="CFT35" s="605"/>
      <c r="CFU35" s="605"/>
      <c r="CFV35" s="605"/>
      <c r="CFW35" s="605"/>
      <c r="CFX35" s="605"/>
      <c r="CFY35" s="605"/>
      <c r="CFZ35" s="605"/>
      <c r="CGA35" s="605"/>
      <c r="CGB35" s="605"/>
      <c r="CGC35" s="605"/>
      <c r="CGD35" s="605"/>
      <c r="CGE35" s="605"/>
      <c r="CGF35" s="605"/>
      <c r="CGG35" s="605"/>
      <c r="CGH35" s="605"/>
      <c r="CGI35" s="605"/>
      <c r="CGJ35" s="605"/>
      <c r="CGK35" s="605"/>
      <c r="CGL35" s="605"/>
      <c r="CGM35" s="605"/>
      <c r="CGN35" s="605"/>
      <c r="CGO35" s="605"/>
      <c r="CGP35" s="605"/>
      <c r="CGQ35" s="605"/>
      <c r="CGR35" s="605"/>
      <c r="CGS35" s="605"/>
      <c r="CGT35" s="605"/>
      <c r="CGU35" s="605"/>
      <c r="CGV35" s="605"/>
      <c r="CGW35" s="605"/>
      <c r="CGX35" s="605"/>
      <c r="CGY35" s="605"/>
      <c r="CGZ35" s="605"/>
      <c r="CHA35" s="605"/>
      <c r="CHB35" s="605"/>
      <c r="CHC35" s="605"/>
      <c r="CHD35" s="605"/>
      <c r="CHE35" s="605"/>
      <c r="CHF35" s="605"/>
      <c r="CHG35" s="605"/>
      <c r="CHH35" s="605"/>
      <c r="CHI35" s="605"/>
      <c r="CHJ35" s="605"/>
      <c r="CHK35" s="605"/>
      <c r="CHL35" s="605"/>
      <c r="CHM35" s="605"/>
      <c r="CHN35" s="605"/>
      <c r="CHO35" s="605"/>
      <c r="CHP35" s="605"/>
      <c r="CHQ35" s="605"/>
      <c r="CHR35" s="605"/>
      <c r="CHS35" s="605"/>
      <c r="CHT35" s="605"/>
      <c r="CHU35" s="605"/>
      <c r="CHV35" s="605"/>
      <c r="CHW35" s="605"/>
      <c r="CHX35" s="605"/>
      <c r="CHY35" s="605"/>
      <c r="CHZ35" s="605"/>
      <c r="CIA35" s="605"/>
      <c r="CIB35" s="605"/>
      <c r="CIC35" s="605"/>
      <c r="CID35" s="605"/>
      <c r="CIE35" s="605"/>
      <c r="CIF35" s="605"/>
      <c r="CIG35" s="605"/>
      <c r="CIH35" s="605"/>
      <c r="CII35" s="605"/>
      <c r="CIJ35" s="605"/>
      <c r="CIK35" s="605"/>
      <c r="CIL35" s="605"/>
      <c r="CIM35" s="605"/>
      <c r="CIN35" s="605"/>
      <c r="CIO35" s="605"/>
      <c r="CIP35" s="605"/>
      <c r="CIQ35" s="605"/>
      <c r="CIR35" s="605"/>
      <c r="CIS35" s="605"/>
      <c r="CIT35" s="605"/>
      <c r="CIU35" s="605"/>
      <c r="CIV35" s="605"/>
      <c r="CIW35" s="605"/>
      <c r="CIX35" s="605"/>
      <c r="CIY35" s="605"/>
      <c r="CIZ35" s="605"/>
      <c r="CJA35" s="605"/>
      <c r="CJB35" s="605"/>
      <c r="CJC35" s="605"/>
      <c r="CJD35" s="605"/>
      <c r="CJE35" s="605"/>
      <c r="CJF35" s="605"/>
      <c r="CJG35" s="605"/>
      <c r="CJH35" s="605"/>
      <c r="CJI35" s="605"/>
      <c r="CJJ35" s="605"/>
      <c r="CJK35" s="605"/>
      <c r="CJL35" s="605"/>
      <c r="CJM35" s="605"/>
      <c r="CJN35" s="605"/>
      <c r="CJO35" s="605"/>
      <c r="CJP35" s="605"/>
      <c r="CJQ35" s="605"/>
      <c r="CJR35" s="605"/>
      <c r="CJS35" s="605"/>
      <c r="CJT35" s="605"/>
      <c r="CJU35" s="605"/>
      <c r="CJV35" s="605"/>
      <c r="CJW35" s="605"/>
      <c r="CJX35" s="605"/>
      <c r="CJY35" s="605"/>
      <c r="CJZ35" s="605"/>
      <c r="CKA35" s="605"/>
      <c r="CKB35" s="605"/>
      <c r="CKC35" s="605"/>
      <c r="CKD35" s="605"/>
      <c r="CKE35" s="605"/>
      <c r="CKF35" s="605"/>
      <c r="CKG35" s="605"/>
      <c r="CKH35" s="605"/>
      <c r="CKI35" s="605"/>
      <c r="CKJ35" s="605"/>
      <c r="CKK35" s="605"/>
      <c r="CKL35" s="605"/>
      <c r="CKM35" s="605"/>
      <c r="CKN35" s="605"/>
      <c r="CKO35" s="605"/>
      <c r="CKP35" s="605"/>
      <c r="CKQ35" s="605"/>
      <c r="CKR35" s="605"/>
      <c r="CKS35" s="605"/>
      <c r="CKT35" s="605"/>
      <c r="CKU35" s="605"/>
      <c r="CKV35" s="605"/>
      <c r="CKW35" s="605"/>
      <c r="CKX35" s="605"/>
      <c r="CKY35" s="605"/>
      <c r="CKZ35" s="605"/>
      <c r="CLA35" s="605"/>
      <c r="CLB35" s="605"/>
      <c r="CLC35" s="605"/>
      <c r="CLD35" s="605"/>
      <c r="CLE35" s="605"/>
      <c r="CLF35" s="605"/>
      <c r="CLG35" s="605"/>
      <c r="CLH35" s="605"/>
      <c r="CLI35" s="605"/>
      <c r="CLJ35" s="605"/>
      <c r="CLK35" s="605"/>
      <c r="CLL35" s="605"/>
      <c r="CLM35" s="605"/>
      <c r="CLN35" s="605"/>
      <c r="CLO35" s="605"/>
      <c r="CLP35" s="605"/>
      <c r="CLQ35" s="605"/>
      <c r="CLR35" s="605"/>
      <c r="CLS35" s="605"/>
      <c r="CLT35" s="605"/>
      <c r="CLU35" s="605"/>
      <c r="CLV35" s="605"/>
      <c r="CLW35" s="605"/>
      <c r="CLX35" s="605"/>
      <c r="CLY35" s="605"/>
      <c r="CLZ35" s="605"/>
      <c r="CMA35" s="605"/>
      <c r="CMB35" s="605"/>
      <c r="CMC35" s="605"/>
      <c r="CMD35" s="605"/>
      <c r="CME35" s="605"/>
      <c r="CMF35" s="605"/>
      <c r="CMG35" s="605"/>
      <c r="CMH35" s="605"/>
      <c r="CMI35" s="605"/>
      <c r="CMJ35" s="605"/>
      <c r="CMK35" s="605"/>
      <c r="CML35" s="605"/>
      <c r="CMM35" s="605"/>
      <c r="CMN35" s="605"/>
      <c r="CMO35" s="605"/>
      <c r="CMP35" s="605"/>
      <c r="CMQ35" s="605"/>
      <c r="CMR35" s="605"/>
      <c r="CMS35" s="605"/>
      <c r="CMT35" s="605"/>
      <c r="CMU35" s="605"/>
      <c r="CMV35" s="605"/>
      <c r="CMW35" s="605"/>
      <c r="CMX35" s="605"/>
      <c r="CMY35" s="605"/>
      <c r="CMZ35" s="605"/>
      <c r="CNA35" s="605"/>
      <c r="CNB35" s="605"/>
      <c r="CNC35" s="605"/>
      <c r="CND35" s="605"/>
      <c r="CNE35" s="605"/>
      <c r="CNF35" s="605"/>
      <c r="CNG35" s="605"/>
      <c r="CNH35" s="605"/>
      <c r="CNI35" s="605"/>
      <c r="CNJ35" s="605"/>
      <c r="CNK35" s="605"/>
      <c r="CNL35" s="605"/>
      <c r="CNM35" s="605"/>
      <c r="CNN35" s="605"/>
      <c r="CNO35" s="605"/>
      <c r="CNP35" s="605"/>
      <c r="CNQ35" s="605"/>
      <c r="CNR35" s="605"/>
      <c r="CNS35" s="605"/>
      <c r="CNT35" s="605"/>
      <c r="CNU35" s="605"/>
      <c r="CNV35" s="605"/>
      <c r="CNW35" s="605"/>
      <c r="CNX35" s="605"/>
      <c r="CNY35" s="605"/>
      <c r="CNZ35" s="605"/>
      <c r="COA35" s="605"/>
      <c r="COB35" s="605"/>
      <c r="COC35" s="605"/>
      <c r="COD35" s="605"/>
      <c r="COE35" s="605"/>
      <c r="COF35" s="605"/>
      <c r="COG35" s="605"/>
      <c r="COH35" s="605"/>
      <c r="COI35" s="605"/>
      <c r="COJ35" s="605"/>
      <c r="COK35" s="605"/>
      <c r="COL35" s="605"/>
      <c r="COM35" s="605"/>
      <c r="CON35" s="605"/>
      <c r="COO35" s="605"/>
      <c r="COP35" s="605"/>
      <c r="COQ35" s="605"/>
      <c r="COR35" s="605"/>
      <c r="COS35" s="605"/>
      <c r="COT35" s="605"/>
      <c r="COU35" s="605"/>
      <c r="COV35" s="605"/>
      <c r="COW35" s="605"/>
      <c r="COX35" s="605"/>
      <c r="COY35" s="605"/>
      <c r="COZ35" s="605"/>
      <c r="CPA35" s="605"/>
      <c r="CPB35" s="605"/>
      <c r="CPC35" s="605"/>
      <c r="CPD35" s="605"/>
      <c r="CPE35" s="605"/>
      <c r="CPF35" s="605"/>
      <c r="CPG35" s="605"/>
      <c r="CPH35" s="605"/>
      <c r="CPI35" s="605"/>
      <c r="CPJ35" s="605"/>
      <c r="CPK35" s="605"/>
      <c r="CPL35" s="605"/>
      <c r="CPM35" s="605"/>
      <c r="CPN35" s="605"/>
      <c r="CPO35" s="605"/>
      <c r="CPP35" s="605"/>
      <c r="CPQ35" s="605"/>
      <c r="CPR35" s="605"/>
      <c r="CPS35" s="605"/>
      <c r="CPT35" s="605"/>
      <c r="CPU35" s="605"/>
      <c r="CPV35" s="605"/>
      <c r="CPW35" s="605"/>
      <c r="CPX35" s="605"/>
      <c r="CPY35" s="605"/>
      <c r="CPZ35" s="605"/>
      <c r="CQA35" s="605"/>
      <c r="CQB35" s="605"/>
      <c r="CQC35" s="605"/>
      <c r="CQD35" s="605"/>
      <c r="CQE35" s="605"/>
      <c r="CQF35" s="605"/>
      <c r="CQG35" s="605"/>
      <c r="CQH35" s="605"/>
      <c r="CQI35" s="605"/>
      <c r="CQJ35" s="605"/>
      <c r="CQK35" s="605"/>
      <c r="CQL35" s="605"/>
      <c r="CQM35" s="605"/>
      <c r="CQN35" s="605"/>
      <c r="CQO35" s="605"/>
      <c r="CQP35" s="605"/>
      <c r="CQQ35" s="605"/>
      <c r="CQR35" s="605"/>
      <c r="CQS35" s="605"/>
      <c r="CQT35" s="605"/>
      <c r="CQU35" s="605"/>
      <c r="CQV35" s="605"/>
      <c r="CQW35" s="605"/>
      <c r="CQX35" s="605"/>
      <c r="CQY35" s="605"/>
      <c r="CQZ35" s="605"/>
      <c r="CRA35" s="605"/>
      <c r="CRB35" s="605"/>
      <c r="CRC35" s="605"/>
      <c r="CRD35" s="605"/>
      <c r="CRE35" s="605"/>
      <c r="CRF35" s="605"/>
      <c r="CRG35" s="605"/>
      <c r="CRH35" s="605"/>
      <c r="CRI35" s="605"/>
      <c r="CRJ35" s="605"/>
      <c r="CRK35" s="605"/>
      <c r="CRL35" s="605"/>
      <c r="CRM35" s="605"/>
      <c r="CRN35" s="605"/>
      <c r="CRO35" s="605"/>
      <c r="CRP35" s="605"/>
      <c r="CRQ35" s="605"/>
      <c r="CRR35" s="605"/>
      <c r="CRS35" s="605"/>
      <c r="CRT35" s="605"/>
      <c r="CRU35" s="605"/>
      <c r="CRV35" s="605"/>
      <c r="CRW35" s="605"/>
      <c r="CRX35" s="605"/>
      <c r="CRY35" s="605"/>
      <c r="CRZ35" s="605"/>
      <c r="CSA35" s="605"/>
      <c r="CSB35" s="605"/>
      <c r="CSC35" s="605"/>
      <c r="CSD35" s="605"/>
      <c r="CSE35" s="605"/>
      <c r="CSF35" s="605"/>
      <c r="CSG35" s="605"/>
      <c r="CSH35" s="605"/>
      <c r="CSI35" s="605"/>
      <c r="CSJ35" s="605"/>
      <c r="CSK35" s="605"/>
      <c r="CSL35" s="605"/>
      <c r="CSM35" s="605"/>
      <c r="CSN35" s="605"/>
      <c r="CSO35" s="605"/>
      <c r="CSP35" s="605"/>
      <c r="CSQ35" s="605"/>
      <c r="CSR35" s="605"/>
      <c r="CSS35" s="605"/>
      <c r="CST35" s="605"/>
      <c r="CSU35" s="605"/>
      <c r="CSV35" s="605"/>
      <c r="CSW35" s="605"/>
      <c r="CSX35" s="605"/>
      <c r="CSY35" s="605"/>
      <c r="CSZ35" s="605"/>
      <c r="CTA35" s="605"/>
      <c r="CTB35" s="605"/>
      <c r="CTC35" s="605"/>
      <c r="CTD35" s="605"/>
      <c r="CTE35" s="605"/>
      <c r="CTF35" s="605"/>
      <c r="CTG35" s="605"/>
      <c r="CTH35" s="605"/>
      <c r="CTI35" s="605"/>
      <c r="CTJ35" s="605"/>
      <c r="CTK35" s="605"/>
      <c r="CTL35" s="605"/>
      <c r="CTM35" s="605"/>
      <c r="CTN35" s="605"/>
      <c r="CTO35" s="605"/>
      <c r="CTP35" s="605"/>
      <c r="CTQ35" s="605"/>
      <c r="CTR35" s="605"/>
      <c r="CTS35" s="605"/>
      <c r="CTT35" s="605"/>
      <c r="CTU35" s="605"/>
      <c r="CTV35" s="605"/>
      <c r="CTW35" s="605"/>
      <c r="CTX35" s="605"/>
      <c r="CTY35" s="605"/>
      <c r="CTZ35" s="605"/>
      <c r="CUA35" s="605"/>
      <c r="CUB35" s="605"/>
      <c r="CUC35" s="605"/>
      <c r="CUD35" s="605"/>
      <c r="CUE35" s="605"/>
      <c r="CUF35" s="605"/>
      <c r="CUG35" s="605"/>
      <c r="CUH35" s="605"/>
      <c r="CUI35" s="605"/>
      <c r="CUJ35" s="605"/>
      <c r="CUK35" s="605"/>
      <c r="CUL35" s="605"/>
      <c r="CUM35" s="605"/>
      <c r="CUN35" s="605"/>
      <c r="CUO35" s="605"/>
      <c r="CUP35" s="605"/>
      <c r="CUQ35" s="605"/>
      <c r="CUR35" s="605"/>
      <c r="CUS35" s="605"/>
      <c r="CUT35" s="605"/>
      <c r="CUU35" s="605"/>
      <c r="CUV35" s="605"/>
      <c r="CUW35" s="605"/>
      <c r="CUX35" s="605"/>
      <c r="CUY35" s="605"/>
      <c r="CUZ35" s="605"/>
      <c r="CVA35" s="605"/>
      <c r="CVB35" s="605"/>
      <c r="CVC35" s="605"/>
      <c r="CVD35" s="605"/>
      <c r="CVE35" s="605"/>
      <c r="CVF35" s="605"/>
      <c r="CVG35" s="605"/>
      <c r="CVH35" s="605"/>
      <c r="CVI35" s="605"/>
      <c r="CVJ35" s="605"/>
      <c r="CVK35" s="605"/>
      <c r="CVL35" s="605"/>
      <c r="CVM35" s="605"/>
      <c r="CVN35" s="605"/>
      <c r="CVO35" s="605"/>
      <c r="CVP35" s="605"/>
      <c r="CVQ35" s="605"/>
      <c r="CVR35" s="605"/>
      <c r="CVS35" s="605"/>
      <c r="CVT35" s="605"/>
      <c r="CVU35" s="605"/>
      <c r="CVV35" s="605"/>
      <c r="CVW35" s="605"/>
      <c r="CVX35" s="605"/>
      <c r="CVY35" s="605"/>
      <c r="CVZ35" s="605"/>
      <c r="CWA35" s="605"/>
      <c r="CWB35" s="605"/>
      <c r="CWC35" s="605"/>
      <c r="CWD35" s="605"/>
      <c r="CWE35" s="605"/>
      <c r="CWF35" s="605"/>
      <c r="CWG35" s="605"/>
      <c r="CWH35" s="605"/>
      <c r="CWI35" s="605"/>
      <c r="CWJ35" s="605"/>
      <c r="CWK35" s="605"/>
      <c r="CWL35" s="605"/>
      <c r="CWM35" s="605"/>
      <c r="CWN35" s="605"/>
      <c r="CWO35" s="605"/>
      <c r="CWP35" s="605"/>
      <c r="CWQ35" s="605"/>
      <c r="CWR35" s="605"/>
      <c r="CWS35" s="605"/>
      <c r="CWT35" s="605"/>
      <c r="CWU35" s="605"/>
      <c r="CWV35" s="605"/>
      <c r="CWW35" s="605"/>
      <c r="CWX35" s="605"/>
      <c r="CWY35" s="605"/>
      <c r="CWZ35" s="605"/>
      <c r="CXA35" s="605"/>
      <c r="CXB35" s="605"/>
      <c r="CXC35" s="605"/>
      <c r="CXD35" s="605"/>
      <c r="CXE35" s="605"/>
      <c r="CXF35" s="605"/>
      <c r="CXG35" s="605"/>
      <c r="CXH35" s="605"/>
      <c r="CXI35" s="605"/>
      <c r="CXJ35" s="605"/>
      <c r="CXK35" s="605"/>
      <c r="CXL35" s="605"/>
      <c r="CXM35" s="605"/>
      <c r="CXN35" s="605"/>
      <c r="CXO35" s="605"/>
      <c r="CXP35" s="605"/>
      <c r="CXQ35" s="605"/>
      <c r="CXR35" s="605"/>
      <c r="CXS35" s="605"/>
      <c r="CXT35" s="605"/>
      <c r="CXU35" s="605"/>
      <c r="CXV35" s="605"/>
      <c r="CXW35" s="605"/>
      <c r="CXX35" s="605"/>
      <c r="CXY35" s="605"/>
      <c r="CXZ35" s="605"/>
      <c r="CYA35" s="605"/>
      <c r="CYB35" s="605"/>
      <c r="CYC35" s="605"/>
      <c r="CYD35" s="605"/>
      <c r="CYE35" s="605"/>
      <c r="CYF35" s="605"/>
      <c r="CYG35" s="605"/>
      <c r="CYH35" s="605"/>
      <c r="CYI35" s="605"/>
      <c r="CYJ35" s="605"/>
      <c r="CYK35" s="605"/>
      <c r="CYL35" s="605"/>
      <c r="CYM35" s="605"/>
      <c r="CYN35" s="605"/>
      <c r="CYO35" s="605"/>
      <c r="CYP35" s="605"/>
      <c r="CYQ35" s="605"/>
      <c r="CYR35" s="605"/>
      <c r="CYS35" s="605"/>
      <c r="CYT35" s="605"/>
      <c r="CYU35" s="605"/>
      <c r="CYV35" s="605"/>
      <c r="CYW35" s="605"/>
      <c r="CYX35" s="605"/>
      <c r="CYY35" s="605"/>
      <c r="CYZ35" s="605"/>
      <c r="CZA35" s="605"/>
      <c r="CZB35" s="605"/>
      <c r="CZC35" s="605"/>
      <c r="CZD35" s="605"/>
      <c r="CZE35" s="605"/>
      <c r="CZF35" s="605"/>
      <c r="CZG35" s="605"/>
      <c r="CZH35" s="605"/>
      <c r="CZI35" s="605"/>
      <c r="CZJ35" s="605"/>
      <c r="CZK35" s="605"/>
      <c r="CZL35" s="605"/>
      <c r="CZM35" s="605"/>
      <c r="CZN35" s="605"/>
      <c r="CZO35" s="605"/>
      <c r="CZP35" s="605"/>
      <c r="CZQ35" s="605"/>
      <c r="CZR35" s="605"/>
      <c r="CZS35" s="605"/>
      <c r="CZT35" s="605"/>
      <c r="CZU35" s="605"/>
      <c r="CZV35" s="605"/>
      <c r="CZW35" s="605"/>
      <c r="CZX35" s="605"/>
      <c r="CZY35" s="605"/>
      <c r="CZZ35" s="605"/>
      <c r="DAA35" s="605"/>
      <c r="DAB35" s="605"/>
      <c r="DAC35" s="605"/>
      <c r="DAD35" s="605"/>
      <c r="DAE35" s="605"/>
      <c r="DAF35" s="605"/>
      <c r="DAG35" s="605"/>
      <c r="DAH35" s="605"/>
      <c r="DAI35" s="605"/>
      <c r="DAJ35" s="605"/>
      <c r="DAK35" s="605"/>
      <c r="DAL35" s="605"/>
      <c r="DAM35" s="605"/>
      <c r="DAN35" s="605"/>
      <c r="DAO35" s="605"/>
      <c r="DAP35" s="605"/>
      <c r="DAQ35" s="605"/>
      <c r="DAR35" s="605"/>
      <c r="DAS35" s="605"/>
      <c r="DAT35" s="605"/>
      <c r="DAU35" s="605"/>
      <c r="DAV35" s="605"/>
      <c r="DAW35" s="605"/>
      <c r="DAX35" s="605"/>
      <c r="DAY35" s="605"/>
      <c r="DAZ35" s="605"/>
      <c r="DBA35" s="605"/>
      <c r="DBB35" s="605"/>
      <c r="DBC35" s="605"/>
      <c r="DBD35" s="605"/>
      <c r="DBE35" s="605"/>
      <c r="DBF35" s="605"/>
      <c r="DBG35" s="605"/>
      <c r="DBH35" s="605"/>
      <c r="DBI35" s="605"/>
      <c r="DBJ35" s="605"/>
      <c r="DBK35" s="605"/>
      <c r="DBL35" s="605"/>
      <c r="DBM35" s="605"/>
      <c r="DBN35" s="605"/>
      <c r="DBO35" s="605"/>
      <c r="DBP35" s="605"/>
      <c r="DBQ35" s="605"/>
      <c r="DBR35" s="605"/>
      <c r="DBS35" s="605"/>
      <c r="DBT35" s="605"/>
      <c r="DBU35" s="605"/>
      <c r="DBV35" s="605"/>
      <c r="DBW35" s="605"/>
      <c r="DBX35" s="605"/>
      <c r="DBY35" s="605"/>
      <c r="DBZ35" s="605"/>
      <c r="DCA35" s="605"/>
      <c r="DCB35" s="605"/>
      <c r="DCC35" s="605"/>
      <c r="DCD35" s="605"/>
      <c r="DCE35" s="605"/>
      <c r="DCF35" s="605"/>
      <c r="DCG35" s="605"/>
      <c r="DCH35" s="605"/>
      <c r="DCI35" s="605"/>
      <c r="DCJ35" s="605"/>
      <c r="DCK35" s="605"/>
      <c r="DCL35" s="605"/>
      <c r="DCM35" s="605"/>
      <c r="DCN35" s="605"/>
      <c r="DCO35" s="605"/>
      <c r="DCP35" s="605"/>
      <c r="DCQ35" s="605"/>
      <c r="DCR35" s="605"/>
      <c r="DCS35" s="605"/>
      <c r="DCT35" s="605"/>
      <c r="DCU35" s="605"/>
      <c r="DCV35" s="605"/>
      <c r="DCW35" s="605"/>
      <c r="DCX35" s="605"/>
      <c r="DCY35" s="605"/>
      <c r="DCZ35" s="605"/>
      <c r="DDA35" s="605"/>
      <c r="DDB35" s="605"/>
      <c r="DDC35" s="605"/>
      <c r="DDD35" s="605"/>
      <c r="DDE35" s="605"/>
      <c r="DDF35" s="605"/>
      <c r="DDG35" s="605"/>
      <c r="DDH35" s="605"/>
      <c r="DDI35" s="605"/>
      <c r="DDJ35" s="605"/>
      <c r="DDK35" s="605"/>
      <c r="DDL35" s="605"/>
      <c r="DDM35" s="605"/>
      <c r="DDN35" s="605"/>
      <c r="DDO35" s="605"/>
      <c r="DDP35" s="605"/>
      <c r="DDQ35" s="605"/>
      <c r="DDR35" s="605"/>
      <c r="DDS35" s="605"/>
      <c r="DDT35" s="605"/>
      <c r="DDU35" s="605"/>
      <c r="DDV35" s="605"/>
      <c r="DDW35" s="605"/>
      <c r="DDX35" s="605"/>
      <c r="DDY35" s="605"/>
      <c r="DDZ35" s="605"/>
      <c r="DEA35" s="605"/>
      <c r="DEB35" s="605"/>
      <c r="DEC35" s="605"/>
      <c r="DED35" s="605"/>
      <c r="DEE35" s="605"/>
      <c r="DEF35" s="605"/>
      <c r="DEG35" s="605"/>
      <c r="DEH35" s="605"/>
      <c r="DEI35" s="605"/>
      <c r="DEJ35" s="605"/>
      <c r="DEK35" s="605"/>
      <c r="DEL35" s="605"/>
      <c r="DEM35" s="605"/>
      <c r="DEN35" s="605"/>
      <c r="DEO35" s="605"/>
      <c r="DEP35" s="605"/>
      <c r="DEQ35" s="605"/>
      <c r="DER35" s="605"/>
      <c r="DES35" s="605"/>
      <c r="DET35" s="605"/>
      <c r="DEU35" s="605"/>
      <c r="DEV35" s="605"/>
      <c r="DEW35" s="605"/>
      <c r="DEX35" s="605"/>
      <c r="DEY35" s="605"/>
      <c r="DEZ35" s="605"/>
      <c r="DFA35" s="605"/>
      <c r="DFB35" s="605"/>
      <c r="DFC35" s="605"/>
      <c r="DFD35" s="605"/>
      <c r="DFE35" s="605"/>
      <c r="DFF35" s="605"/>
      <c r="DFG35" s="605"/>
      <c r="DFH35" s="605"/>
      <c r="DFI35" s="605"/>
      <c r="DFJ35" s="605"/>
      <c r="DFK35" s="605"/>
      <c r="DFL35" s="605"/>
      <c r="DFM35" s="605"/>
      <c r="DFN35" s="605"/>
      <c r="DFO35" s="605"/>
      <c r="DFP35" s="605"/>
      <c r="DFQ35" s="605"/>
      <c r="DFR35" s="605"/>
      <c r="DFS35" s="605"/>
      <c r="DFT35" s="605"/>
      <c r="DFU35" s="605"/>
      <c r="DFV35" s="605"/>
      <c r="DFW35" s="605"/>
      <c r="DFX35" s="605"/>
      <c r="DFY35" s="605"/>
      <c r="DFZ35" s="605"/>
      <c r="DGA35" s="605"/>
      <c r="DGB35" s="605"/>
      <c r="DGC35" s="605"/>
      <c r="DGD35" s="605"/>
      <c r="DGE35" s="605"/>
      <c r="DGF35" s="605"/>
      <c r="DGG35" s="605"/>
      <c r="DGH35" s="605"/>
      <c r="DGI35" s="605"/>
      <c r="DGJ35" s="605"/>
      <c r="DGK35" s="605"/>
      <c r="DGL35" s="605"/>
      <c r="DGM35" s="605"/>
      <c r="DGN35" s="605"/>
      <c r="DGO35" s="605"/>
      <c r="DGP35" s="605"/>
      <c r="DGQ35" s="605"/>
      <c r="DGR35" s="605"/>
      <c r="DGS35" s="605"/>
      <c r="DGT35" s="605"/>
      <c r="DGU35" s="605"/>
      <c r="DGV35" s="605"/>
      <c r="DGW35" s="605"/>
      <c r="DGX35" s="605"/>
      <c r="DGY35" s="605"/>
      <c r="DGZ35" s="605"/>
      <c r="DHA35" s="605"/>
      <c r="DHB35" s="605"/>
      <c r="DHC35" s="605"/>
      <c r="DHD35" s="605"/>
      <c r="DHE35" s="605"/>
      <c r="DHF35" s="605"/>
      <c r="DHG35" s="605"/>
      <c r="DHH35" s="605"/>
      <c r="DHI35" s="605"/>
      <c r="DHJ35" s="605"/>
      <c r="DHK35" s="605"/>
      <c r="DHL35" s="605"/>
      <c r="DHM35" s="605"/>
      <c r="DHN35" s="605"/>
      <c r="DHO35" s="605"/>
      <c r="DHP35" s="605"/>
      <c r="DHQ35" s="605"/>
      <c r="DHR35" s="605"/>
      <c r="DHS35" s="605"/>
      <c r="DHT35" s="605"/>
      <c r="DHU35" s="605"/>
      <c r="DHV35" s="605"/>
      <c r="DHW35" s="605"/>
      <c r="DHX35" s="605"/>
      <c r="DHY35" s="605"/>
      <c r="DHZ35" s="605"/>
      <c r="DIA35" s="605"/>
      <c r="DIB35" s="605"/>
      <c r="DIC35" s="605"/>
      <c r="DID35" s="605"/>
      <c r="DIE35" s="605"/>
      <c r="DIF35" s="605"/>
      <c r="DIG35" s="605"/>
      <c r="DIH35" s="605"/>
      <c r="DII35" s="605"/>
      <c r="DIJ35" s="605"/>
      <c r="DIK35" s="605"/>
      <c r="DIL35" s="605"/>
      <c r="DIM35" s="605"/>
      <c r="DIN35" s="605"/>
      <c r="DIO35" s="605"/>
      <c r="DIP35" s="605"/>
      <c r="DIQ35" s="605"/>
      <c r="DIR35" s="605"/>
      <c r="DIS35" s="605"/>
      <c r="DIT35" s="605"/>
      <c r="DIU35" s="605"/>
      <c r="DIV35" s="605"/>
      <c r="DIW35" s="605"/>
      <c r="DIX35" s="605"/>
      <c r="DIY35" s="605"/>
      <c r="DIZ35" s="605"/>
      <c r="DJA35" s="605"/>
      <c r="DJB35" s="605"/>
      <c r="DJC35" s="605"/>
      <c r="DJD35" s="605"/>
      <c r="DJE35" s="605"/>
      <c r="DJF35" s="605"/>
      <c r="DJG35" s="605"/>
      <c r="DJH35" s="605"/>
      <c r="DJI35" s="605"/>
      <c r="DJJ35" s="605"/>
      <c r="DJK35" s="605"/>
      <c r="DJL35" s="605"/>
      <c r="DJM35" s="605"/>
      <c r="DJN35" s="605"/>
      <c r="DJO35" s="605"/>
      <c r="DJP35" s="605"/>
      <c r="DJQ35" s="605"/>
      <c r="DJR35" s="605"/>
      <c r="DJS35" s="605"/>
      <c r="DJT35" s="605"/>
      <c r="DJU35" s="605"/>
      <c r="DJV35" s="605"/>
      <c r="DJW35" s="605"/>
      <c r="DJX35" s="605"/>
      <c r="DJY35" s="605"/>
      <c r="DJZ35" s="605"/>
      <c r="DKA35" s="605"/>
      <c r="DKB35" s="605"/>
      <c r="DKC35" s="605"/>
      <c r="DKD35" s="605"/>
      <c r="DKE35" s="605"/>
      <c r="DKF35" s="605"/>
      <c r="DKG35" s="605"/>
      <c r="DKH35" s="605"/>
      <c r="DKI35" s="605"/>
      <c r="DKJ35" s="605"/>
      <c r="DKK35" s="605"/>
      <c r="DKL35" s="605"/>
      <c r="DKM35" s="605"/>
      <c r="DKN35" s="605"/>
      <c r="DKO35" s="605"/>
      <c r="DKP35" s="605"/>
      <c r="DKQ35" s="605"/>
      <c r="DKR35" s="605"/>
      <c r="DKS35" s="605"/>
      <c r="DKT35" s="605"/>
      <c r="DKU35" s="605"/>
      <c r="DKV35" s="605"/>
      <c r="DKW35" s="605"/>
      <c r="DKX35" s="605"/>
      <c r="DKY35" s="605"/>
      <c r="DKZ35" s="605"/>
      <c r="DLA35" s="605"/>
      <c r="DLB35" s="605"/>
      <c r="DLC35" s="605"/>
      <c r="DLD35" s="605"/>
      <c r="DLE35" s="605"/>
      <c r="DLF35" s="605"/>
      <c r="DLG35" s="605"/>
      <c r="DLH35" s="605"/>
      <c r="DLI35" s="605"/>
      <c r="DLJ35" s="605"/>
      <c r="DLK35" s="605"/>
      <c r="DLL35" s="605"/>
      <c r="DLM35" s="605"/>
      <c r="DLN35" s="605"/>
      <c r="DLO35" s="605"/>
      <c r="DLP35" s="605"/>
      <c r="DLQ35" s="605"/>
      <c r="DLR35" s="605"/>
      <c r="DLS35" s="605"/>
      <c r="DLT35" s="605"/>
      <c r="DLU35" s="605"/>
      <c r="DLV35" s="605"/>
      <c r="DLW35" s="605"/>
      <c r="DLX35" s="605"/>
      <c r="DLY35" s="605"/>
      <c r="DLZ35" s="605"/>
      <c r="DMA35" s="605"/>
      <c r="DMB35" s="605"/>
      <c r="DMC35" s="605"/>
      <c r="DMD35" s="605"/>
      <c r="DME35" s="605"/>
      <c r="DMF35" s="605"/>
      <c r="DMG35" s="605"/>
      <c r="DMH35" s="605"/>
      <c r="DMI35" s="605"/>
      <c r="DMJ35" s="605"/>
      <c r="DMK35" s="605"/>
      <c r="DML35" s="605"/>
      <c r="DMM35" s="605"/>
      <c r="DMN35" s="605"/>
      <c r="DMO35" s="605"/>
      <c r="DMP35" s="605"/>
      <c r="DMQ35" s="605"/>
      <c r="DMR35" s="605"/>
      <c r="DMS35" s="605"/>
      <c r="DMT35" s="605"/>
      <c r="DMU35" s="605"/>
      <c r="DMV35" s="605"/>
      <c r="DMW35" s="605"/>
      <c r="DMX35" s="605"/>
      <c r="DMY35" s="605"/>
      <c r="DMZ35" s="605"/>
      <c r="DNA35" s="605"/>
      <c r="DNB35" s="605"/>
      <c r="DNC35" s="605"/>
      <c r="DND35" s="605"/>
      <c r="DNE35" s="605"/>
      <c r="DNF35" s="605"/>
      <c r="DNG35" s="605"/>
      <c r="DNH35" s="605"/>
      <c r="DNI35" s="605"/>
      <c r="DNJ35" s="605"/>
      <c r="DNK35" s="605"/>
      <c r="DNL35" s="605"/>
      <c r="DNM35" s="605"/>
      <c r="DNN35" s="605"/>
      <c r="DNO35" s="605"/>
      <c r="DNP35" s="605"/>
      <c r="DNQ35" s="605"/>
      <c r="DNR35" s="605"/>
      <c r="DNS35" s="605"/>
      <c r="DNT35" s="605"/>
      <c r="DNU35" s="605"/>
      <c r="DNV35" s="605"/>
      <c r="DNW35" s="605"/>
      <c r="DNX35" s="605"/>
      <c r="DNY35" s="605"/>
      <c r="DNZ35" s="605"/>
      <c r="DOA35" s="605"/>
      <c r="DOB35" s="605"/>
      <c r="DOC35" s="605"/>
      <c r="DOD35" s="605"/>
      <c r="DOE35" s="605"/>
      <c r="DOF35" s="605"/>
      <c r="DOG35" s="605"/>
      <c r="DOH35" s="605"/>
      <c r="DOI35" s="605"/>
      <c r="DOJ35" s="605"/>
      <c r="DOK35" s="605"/>
      <c r="DOL35" s="605"/>
      <c r="DOM35" s="605"/>
      <c r="DON35" s="605"/>
      <c r="DOO35" s="605"/>
      <c r="DOP35" s="605"/>
      <c r="DOQ35" s="605"/>
      <c r="DOR35" s="605"/>
      <c r="DOS35" s="605"/>
      <c r="DOT35" s="605"/>
      <c r="DOU35" s="605"/>
      <c r="DOV35" s="605"/>
      <c r="DOW35" s="605"/>
      <c r="DOX35" s="605"/>
      <c r="DOY35" s="605"/>
      <c r="DOZ35" s="605"/>
      <c r="DPA35" s="605"/>
      <c r="DPB35" s="605"/>
      <c r="DPC35" s="605"/>
      <c r="DPD35" s="605"/>
      <c r="DPE35" s="605"/>
      <c r="DPF35" s="605"/>
      <c r="DPG35" s="605"/>
      <c r="DPH35" s="605"/>
      <c r="DPI35" s="605"/>
      <c r="DPJ35" s="605"/>
      <c r="DPK35" s="605"/>
      <c r="DPL35" s="605"/>
      <c r="DPM35" s="605"/>
      <c r="DPN35" s="605"/>
      <c r="DPO35" s="605"/>
      <c r="DPP35" s="605"/>
      <c r="DPQ35" s="605"/>
      <c r="DPR35" s="605"/>
      <c r="DPS35" s="605"/>
      <c r="DPT35" s="605"/>
      <c r="DPU35" s="605"/>
      <c r="DPV35" s="605"/>
      <c r="DPW35" s="605"/>
      <c r="DPX35" s="605"/>
      <c r="DPY35" s="605"/>
      <c r="DPZ35" s="605"/>
      <c r="DQA35" s="605"/>
      <c r="DQB35" s="605"/>
      <c r="DQC35" s="605"/>
      <c r="DQD35" s="605"/>
      <c r="DQE35" s="605"/>
      <c r="DQF35" s="605"/>
      <c r="DQG35" s="605"/>
      <c r="DQH35" s="605"/>
      <c r="DQI35" s="605"/>
      <c r="DQJ35" s="605"/>
      <c r="DQK35" s="605"/>
      <c r="DQL35" s="605"/>
      <c r="DQM35" s="605"/>
      <c r="DQN35" s="605"/>
      <c r="DQO35" s="605"/>
      <c r="DQP35" s="605"/>
      <c r="DQQ35" s="605"/>
      <c r="DQR35" s="605"/>
      <c r="DQS35" s="605"/>
      <c r="DQT35" s="605"/>
      <c r="DQU35" s="605"/>
      <c r="DQV35" s="605"/>
      <c r="DQW35" s="605"/>
      <c r="DQX35" s="605"/>
      <c r="DQY35" s="605"/>
      <c r="DQZ35" s="605"/>
      <c r="DRA35" s="605"/>
      <c r="DRB35" s="605"/>
      <c r="DRC35" s="605"/>
      <c r="DRD35" s="605"/>
      <c r="DRE35" s="605"/>
      <c r="DRF35" s="605"/>
      <c r="DRG35" s="605"/>
      <c r="DRH35" s="605"/>
      <c r="DRI35" s="605"/>
      <c r="DRJ35" s="605"/>
      <c r="DRK35" s="605"/>
      <c r="DRL35" s="605"/>
      <c r="DRM35" s="605"/>
      <c r="DRN35" s="605"/>
      <c r="DRO35" s="605"/>
      <c r="DRP35" s="605"/>
      <c r="DRQ35" s="605"/>
      <c r="DRR35" s="605"/>
      <c r="DRS35" s="605"/>
      <c r="DRT35" s="605"/>
      <c r="DRU35" s="605"/>
      <c r="DRV35" s="605"/>
      <c r="DRW35" s="605"/>
      <c r="DRX35" s="605"/>
      <c r="DRY35" s="605"/>
      <c r="DRZ35" s="605"/>
      <c r="DSA35" s="605"/>
      <c r="DSB35" s="605"/>
      <c r="DSC35" s="605"/>
      <c r="DSD35" s="605"/>
      <c r="DSE35" s="605"/>
      <c r="DSF35" s="605"/>
      <c r="DSG35" s="605"/>
      <c r="DSH35" s="605"/>
      <c r="DSI35" s="605"/>
      <c r="DSJ35" s="605"/>
      <c r="DSK35" s="605"/>
      <c r="DSL35" s="605"/>
      <c r="DSM35" s="605"/>
      <c r="DSN35" s="605"/>
      <c r="DSO35" s="605"/>
      <c r="DSP35" s="605"/>
      <c r="DSQ35" s="605"/>
      <c r="DSR35" s="605"/>
      <c r="DSS35" s="605"/>
      <c r="DST35" s="605"/>
      <c r="DSU35" s="605"/>
      <c r="DSV35" s="605"/>
      <c r="DSW35" s="605"/>
      <c r="DSX35" s="605"/>
      <c r="DSY35" s="605"/>
      <c r="DSZ35" s="605"/>
      <c r="DTA35" s="605"/>
      <c r="DTB35" s="605"/>
      <c r="DTC35" s="605"/>
      <c r="DTD35" s="605"/>
      <c r="DTE35" s="605"/>
      <c r="DTF35" s="605"/>
      <c r="DTG35" s="605"/>
      <c r="DTH35" s="605"/>
      <c r="DTI35" s="605"/>
      <c r="DTJ35" s="605"/>
      <c r="DTK35" s="605"/>
      <c r="DTL35" s="605"/>
      <c r="DTM35" s="605"/>
      <c r="DTN35" s="605"/>
      <c r="DTO35" s="605"/>
      <c r="DTP35" s="605"/>
      <c r="DTQ35" s="605"/>
      <c r="DTR35" s="605"/>
      <c r="DTS35" s="605"/>
      <c r="DTT35" s="605"/>
      <c r="DTU35" s="605"/>
      <c r="DTV35" s="605"/>
      <c r="DTW35" s="605"/>
      <c r="DTX35" s="605"/>
      <c r="DTY35" s="605"/>
      <c r="DTZ35" s="605"/>
      <c r="DUA35" s="605"/>
      <c r="DUB35" s="605"/>
      <c r="DUC35" s="605"/>
      <c r="DUD35" s="605"/>
      <c r="DUE35" s="605"/>
      <c r="DUF35" s="605"/>
      <c r="DUG35" s="605"/>
      <c r="DUH35" s="605"/>
      <c r="DUI35" s="605"/>
      <c r="DUJ35" s="605"/>
      <c r="DUK35" s="605"/>
      <c r="DUL35" s="605"/>
      <c r="DUM35" s="605"/>
      <c r="DUN35" s="605"/>
      <c r="DUO35" s="605"/>
      <c r="DUP35" s="605"/>
      <c r="DUQ35" s="605"/>
      <c r="DUR35" s="605"/>
      <c r="DUS35" s="605"/>
      <c r="DUT35" s="605"/>
      <c r="DUU35" s="605"/>
      <c r="DUV35" s="605"/>
      <c r="DUW35" s="605"/>
      <c r="DUX35" s="605"/>
      <c r="DUY35" s="605"/>
      <c r="DUZ35" s="605"/>
      <c r="DVA35" s="605"/>
      <c r="DVB35" s="605"/>
      <c r="DVC35" s="605"/>
      <c r="DVD35" s="605"/>
      <c r="DVE35" s="605"/>
      <c r="DVF35" s="605"/>
      <c r="DVG35" s="605"/>
      <c r="DVH35" s="605"/>
      <c r="DVI35" s="605"/>
      <c r="DVJ35" s="605"/>
      <c r="DVK35" s="605"/>
      <c r="DVL35" s="605"/>
      <c r="DVM35" s="605"/>
      <c r="DVN35" s="605"/>
      <c r="DVO35" s="605"/>
      <c r="DVP35" s="605"/>
      <c r="DVQ35" s="605"/>
      <c r="DVR35" s="605"/>
      <c r="DVS35" s="605"/>
      <c r="DVT35" s="605"/>
      <c r="DVU35" s="605"/>
      <c r="DVV35" s="605"/>
      <c r="DVW35" s="605"/>
      <c r="DVX35" s="605"/>
      <c r="DVY35" s="605"/>
      <c r="DVZ35" s="605"/>
      <c r="DWA35" s="605"/>
      <c r="DWB35" s="605"/>
      <c r="DWC35" s="605"/>
      <c r="DWD35" s="605"/>
      <c r="DWE35" s="605"/>
      <c r="DWF35" s="605"/>
      <c r="DWG35" s="605"/>
      <c r="DWH35" s="605"/>
      <c r="DWI35" s="605"/>
      <c r="DWJ35" s="605"/>
      <c r="DWK35" s="605"/>
      <c r="DWL35" s="605"/>
      <c r="DWM35" s="605"/>
      <c r="DWN35" s="605"/>
      <c r="DWO35" s="605"/>
      <c r="DWP35" s="605"/>
      <c r="DWQ35" s="605"/>
      <c r="DWR35" s="605"/>
      <c r="DWS35" s="605"/>
      <c r="DWT35" s="605"/>
      <c r="DWU35" s="605"/>
      <c r="DWV35" s="605"/>
      <c r="DWW35" s="605"/>
      <c r="DWX35" s="605"/>
      <c r="DWY35" s="605"/>
      <c r="DWZ35" s="605"/>
      <c r="DXA35" s="605"/>
      <c r="DXB35" s="605"/>
      <c r="DXC35" s="605"/>
      <c r="DXD35" s="605"/>
      <c r="DXE35" s="605"/>
      <c r="DXF35" s="605"/>
      <c r="DXG35" s="605"/>
      <c r="DXH35" s="605"/>
      <c r="DXI35" s="605"/>
      <c r="DXJ35" s="605"/>
      <c r="DXK35" s="605"/>
      <c r="DXL35" s="605"/>
      <c r="DXM35" s="605"/>
      <c r="DXN35" s="605"/>
      <c r="DXO35" s="605"/>
      <c r="DXP35" s="605"/>
      <c r="DXQ35" s="605"/>
      <c r="DXR35" s="605"/>
      <c r="DXS35" s="605"/>
      <c r="DXT35" s="605"/>
      <c r="DXU35" s="605"/>
      <c r="DXV35" s="605"/>
      <c r="DXW35" s="605"/>
      <c r="DXX35" s="605"/>
      <c r="DXY35" s="605"/>
      <c r="DXZ35" s="605"/>
      <c r="DYA35" s="605"/>
      <c r="DYB35" s="605"/>
      <c r="DYC35" s="605"/>
      <c r="DYD35" s="605"/>
      <c r="DYE35" s="605"/>
      <c r="DYF35" s="605"/>
      <c r="DYG35" s="605"/>
      <c r="DYH35" s="605"/>
      <c r="DYI35" s="605"/>
      <c r="DYJ35" s="605"/>
      <c r="DYK35" s="605"/>
      <c r="DYL35" s="605"/>
      <c r="DYM35" s="605"/>
      <c r="DYN35" s="605"/>
      <c r="DYO35" s="605"/>
      <c r="DYP35" s="605"/>
      <c r="DYQ35" s="605"/>
      <c r="DYR35" s="605"/>
      <c r="DYS35" s="605"/>
      <c r="DYT35" s="605"/>
      <c r="DYU35" s="605"/>
      <c r="DYV35" s="605"/>
      <c r="DYW35" s="605"/>
      <c r="DYX35" s="605"/>
      <c r="DYY35" s="605"/>
      <c r="DYZ35" s="605"/>
      <c r="DZA35" s="605"/>
      <c r="DZB35" s="605"/>
      <c r="DZC35" s="605"/>
      <c r="DZD35" s="605"/>
      <c r="DZE35" s="605"/>
      <c r="DZF35" s="605"/>
      <c r="DZG35" s="605"/>
      <c r="DZH35" s="605"/>
      <c r="DZI35" s="605"/>
      <c r="DZJ35" s="605"/>
      <c r="DZK35" s="605"/>
      <c r="DZL35" s="605"/>
      <c r="DZM35" s="605"/>
      <c r="DZN35" s="605"/>
      <c r="DZO35" s="605"/>
      <c r="DZP35" s="605"/>
      <c r="DZQ35" s="605"/>
      <c r="DZR35" s="605"/>
      <c r="DZS35" s="605"/>
      <c r="DZT35" s="605"/>
      <c r="DZU35" s="605"/>
      <c r="DZV35" s="605"/>
      <c r="DZW35" s="605"/>
      <c r="DZX35" s="605"/>
      <c r="DZY35" s="605"/>
      <c r="DZZ35" s="605"/>
      <c r="EAA35" s="605"/>
      <c r="EAB35" s="605"/>
      <c r="EAC35" s="605"/>
      <c r="EAD35" s="605"/>
      <c r="EAE35" s="605"/>
      <c r="EAF35" s="605"/>
      <c r="EAG35" s="605"/>
      <c r="EAH35" s="605"/>
      <c r="EAI35" s="605"/>
      <c r="EAJ35" s="605"/>
      <c r="EAK35" s="605"/>
      <c r="EAL35" s="605"/>
      <c r="EAM35" s="605"/>
      <c r="EAN35" s="605"/>
      <c r="EAO35" s="605"/>
      <c r="EAP35" s="605"/>
      <c r="EAQ35" s="605"/>
      <c r="EAR35" s="605"/>
      <c r="EAS35" s="605"/>
      <c r="EAT35" s="605"/>
      <c r="EAU35" s="605"/>
      <c r="EAV35" s="605"/>
      <c r="EAW35" s="605"/>
      <c r="EAX35" s="605"/>
      <c r="EAY35" s="605"/>
      <c r="EAZ35" s="605"/>
      <c r="EBA35" s="605"/>
      <c r="EBB35" s="605"/>
      <c r="EBC35" s="605"/>
      <c r="EBD35" s="605"/>
      <c r="EBE35" s="605"/>
      <c r="EBF35" s="605"/>
      <c r="EBG35" s="605"/>
      <c r="EBH35" s="605"/>
      <c r="EBI35" s="605"/>
      <c r="EBJ35" s="605"/>
      <c r="EBK35" s="605"/>
      <c r="EBL35" s="605"/>
      <c r="EBM35" s="605"/>
      <c r="EBN35" s="605"/>
      <c r="EBO35" s="605"/>
      <c r="EBP35" s="605"/>
      <c r="EBQ35" s="605"/>
      <c r="EBR35" s="605"/>
      <c r="EBS35" s="605"/>
      <c r="EBT35" s="605"/>
      <c r="EBU35" s="605"/>
      <c r="EBV35" s="605"/>
      <c r="EBW35" s="605"/>
      <c r="EBX35" s="605"/>
      <c r="EBY35" s="605"/>
      <c r="EBZ35" s="605"/>
      <c r="ECA35" s="605"/>
      <c r="ECB35" s="605"/>
      <c r="ECC35" s="605"/>
      <c r="ECD35" s="605"/>
      <c r="ECE35" s="605"/>
      <c r="ECF35" s="605"/>
      <c r="ECG35" s="605"/>
      <c r="ECH35" s="605"/>
      <c r="ECI35" s="605"/>
      <c r="ECJ35" s="605"/>
      <c r="ECK35" s="605"/>
      <c r="ECL35" s="605"/>
      <c r="ECM35" s="605"/>
      <c r="ECN35" s="605"/>
      <c r="ECO35" s="605"/>
      <c r="ECP35" s="605"/>
      <c r="ECQ35" s="605"/>
      <c r="ECR35" s="605"/>
      <c r="ECS35" s="605"/>
      <c r="ECT35" s="605"/>
      <c r="ECU35" s="605"/>
      <c r="ECV35" s="605"/>
      <c r="ECW35" s="605"/>
      <c r="ECX35" s="605"/>
      <c r="ECY35" s="605"/>
      <c r="ECZ35" s="605"/>
      <c r="EDA35" s="605"/>
      <c r="EDB35" s="605"/>
      <c r="EDC35" s="605"/>
      <c r="EDD35" s="605"/>
      <c r="EDE35" s="605"/>
      <c r="EDF35" s="605"/>
      <c r="EDG35" s="605"/>
      <c r="EDH35" s="605"/>
      <c r="EDI35" s="605"/>
      <c r="EDJ35" s="605"/>
      <c r="EDK35" s="605"/>
      <c r="EDL35" s="605"/>
      <c r="EDM35" s="605"/>
      <c r="EDN35" s="605"/>
      <c r="EDO35" s="605"/>
      <c r="EDP35" s="605"/>
      <c r="EDQ35" s="605"/>
      <c r="EDR35" s="605"/>
      <c r="EDS35" s="605"/>
      <c r="EDT35" s="605"/>
      <c r="EDU35" s="605"/>
      <c r="EDV35" s="605"/>
      <c r="EDW35" s="605"/>
      <c r="EDX35" s="605"/>
      <c r="EDY35" s="605"/>
      <c r="EDZ35" s="605"/>
      <c r="EEA35" s="605"/>
      <c r="EEB35" s="605"/>
      <c r="EEC35" s="605"/>
      <c r="EED35" s="605"/>
      <c r="EEE35" s="605"/>
      <c r="EEF35" s="605"/>
      <c r="EEG35" s="605"/>
      <c r="EEH35" s="605"/>
      <c r="EEI35" s="605"/>
      <c r="EEJ35" s="605"/>
      <c r="EEK35" s="605"/>
      <c r="EEL35" s="605"/>
      <c r="EEM35" s="605"/>
      <c r="EEN35" s="605"/>
      <c r="EEO35" s="605"/>
      <c r="EEP35" s="605"/>
      <c r="EEQ35" s="605"/>
      <c r="EER35" s="605"/>
      <c r="EES35" s="605"/>
      <c r="EET35" s="605"/>
      <c r="EEU35" s="605"/>
      <c r="EEV35" s="605"/>
      <c r="EEW35" s="605"/>
      <c r="EEX35" s="605"/>
      <c r="EEY35" s="605"/>
      <c r="EEZ35" s="605"/>
      <c r="EFA35" s="605"/>
      <c r="EFB35" s="605"/>
      <c r="EFC35" s="605"/>
      <c r="EFD35" s="605"/>
      <c r="EFE35" s="605"/>
      <c r="EFF35" s="605"/>
      <c r="EFG35" s="605"/>
      <c r="EFH35" s="605"/>
      <c r="EFI35" s="605"/>
      <c r="EFJ35" s="605"/>
      <c r="EFK35" s="605"/>
      <c r="EFL35" s="605"/>
      <c r="EFM35" s="605"/>
      <c r="EFN35" s="605"/>
      <c r="EFO35" s="605"/>
      <c r="EFP35" s="605"/>
      <c r="EFQ35" s="605"/>
      <c r="EFR35" s="605"/>
      <c r="EFS35" s="605"/>
      <c r="EFT35" s="605"/>
      <c r="EFU35" s="605"/>
      <c r="EFV35" s="605"/>
      <c r="EFW35" s="605"/>
      <c r="EFX35" s="605"/>
      <c r="EFY35" s="605"/>
      <c r="EFZ35" s="605"/>
      <c r="EGA35" s="605"/>
      <c r="EGB35" s="605"/>
      <c r="EGC35" s="605"/>
      <c r="EGD35" s="605"/>
      <c r="EGE35" s="605"/>
      <c r="EGF35" s="605"/>
      <c r="EGG35" s="605"/>
      <c r="EGH35" s="605"/>
      <c r="EGI35" s="605"/>
      <c r="EGJ35" s="605"/>
      <c r="EGK35" s="605"/>
      <c r="EGL35" s="605"/>
      <c r="EGM35" s="605"/>
      <c r="EGN35" s="605"/>
      <c r="EGO35" s="605"/>
      <c r="EGP35" s="605"/>
      <c r="EGQ35" s="605"/>
      <c r="EGR35" s="605"/>
      <c r="EGS35" s="605"/>
      <c r="EGT35" s="605"/>
      <c r="EGU35" s="605"/>
      <c r="EGV35" s="605"/>
      <c r="EGW35" s="605"/>
      <c r="EGX35" s="605"/>
      <c r="EGY35" s="605"/>
      <c r="EGZ35" s="605"/>
      <c r="EHA35" s="605"/>
      <c r="EHB35" s="605"/>
      <c r="EHC35" s="605"/>
      <c r="EHD35" s="605"/>
      <c r="EHE35" s="605"/>
      <c r="EHF35" s="605"/>
      <c r="EHG35" s="605"/>
      <c r="EHH35" s="605"/>
      <c r="EHI35" s="605"/>
      <c r="EHJ35" s="605"/>
      <c r="EHK35" s="605"/>
      <c r="EHL35" s="605"/>
      <c r="EHM35" s="605"/>
      <c r="EHN35" s="605"/>
      <c r="EHO35" s="605"/>
      <c r="EHP35" s="605"/>
      <c r="EHQ35" s="605"/>
      <c r="EHR35" s="605"/>
      <c r="EHS35" s="605"/>
      <c r="EHT35" s="605"/>
      <c r="EHU35" s="605"/>
      <c r="EHV35" s="605"/>
      <c r="EHW35" s="605"/>
      <c r="EHX35" s="605"/>
      <c r="EHY35" s="605"/>
      <c r="EHZ35" s="605"/>
      <c r="EIA35" s="605"/>
      <c r="EIB35" s="605"/>
      <c r="EIC35" s="605"/>
      <c r="EID35" s="605"/>
      <c r="EIE35" s="605"/>
      <c r="EIF35" s="605"/>
      <c r="EIG35" s="605"/>
      <c r="EIH35" s="605"/>
      <c r="EII35" s="605"/>
      <c r="EIJ35" s="605"/>
      <c r="EIK35" s="605"/>
      <c r="EIL35" s="605"/>
      <c r="EIM35" s="605"/>
      <c r="EIN35" s="605"/>
      <c r="EIO35" s="605"/>
      <c r="EIP35" s="605"/>
      <c r="EIQ35" s="605"/>
      <c r="EIR35" s="605"/>
      <c r="EIS35" s="605"/>
      <c r="EIT35" s="605"/>
      <c r="EIU35" s="605"/>
      <c r="EIV35" s="605"/>
      <c r="EIW35" s="605"/>
      <c r="EIX35" s="605"/>
      <c r="EIY35" s="605"/>
      <c r="EIZ35" s="605"/>
      <c r="EJA35" s="605"/>
      <c r="EJB35" s="605"/>
      <c r="EJC35" s="605"/>
      <c r="EJD35" s="605"/>
      <c r="EJE35" s="605"/>
      <c r="EJF35" s="605"/>
      <c r="EJG35" s="605"/>
      <c r="EJH35" s="605"/>
      <c r="EJI35" s="605"/>
      <c r="EJJ35" s="605"/>
      <c r="EJK35" s="605"/>
      <c r="EJL35" s="605"/>
      <c r="EJM35" s="605"/>
      <c r="EJN35" s="605"/>
      <c r="EJO35" s="605"/>
      <c r="EJP35" s="605"/>
      <c r="EJQ35" s="605"/>
      <c r="EJR35" s="605"/>
      <c r="EJS35" s="605"/>
      <c r="EJT35" s="605"/>
      <c r="EJU35" s="605"/>
      <c r="EJV35" s="605"/>
      <c r="EJW35" s="605"/>
      <c r="EJX35" s="605"/>
      <c r="EJY35" s="605"/>
      <c r="EJZ35" s="605"/>
      <c r="EKA35" s="605"/>
      <c r="EKB35" s="605"/>
      <c r="EKC35" s="605"/>
      <c r="EKD35" s="605"/>
      <c r="EKE35" s="605"/>
      <c r="EKF35" s="605"/>
      <c r="EKG35" s="605"/>
      <c r="EKH35" s="605"/>
      <c r="EKI35" s="605"/>
      <c r="EKJ35" s="605"/>
      <c r="EKK35" s="605"/>
      <c r="EKL35" s="605"/>
      <c r="EKM35" s="605"/>
      <c r="EKN35" s="605"/>
      <c r="EKO35" s="605"/>
      <c r="EKP35" s="605"/>
      <c r="EKQ35" s="605"/>
      <c r="EKR35" s="605"/>
      <c r="EKS35" s="605"/>
      <c r="EKT35" s="605"/>
      <c r="EKU35" s="605"/>
      <c r="EKV35" s="605"/>
      <c r="EKW35" s="605"/>
      <c r="EKX35" s="605"/>
      <c r="EKY35" s="605"/>
      <c r="EKZ35" s="605"/>
      <c r="ELA35" s="605"/>
      <c r="ELB35" s="605"/>
      <c r="ELC35" s="605"/>
      <c r="ELD35" s="605"/>
      <c r="ELE35" s="605"/>
      <c r="ELF35" s="605"/>
      <c r="ELG35" s="605"/>
      <c r="ELH35" s="605"/>
      <c r="ELI35" s="605"/>
      <c r="ELJ35" s="605"/>
      <c r="ELK35" s="605"/>
      <c r="ELL35" s="605"/>
      <c r="ELM35" s="605"/>
      <c r="ELN35" s="605"/>
      <c r="ELO35" s="605"/>
      <c r="ELP35" s="605"/>
      <c r="ELQ35" s="605"/>
      <c r="ELR35" s="605"/>
      <c r="ELS35" s="605"/>
      <c r="ELT35" s="605"/>
      <c r="ELU35" s="605"/>
      <c r="ELV35" s="605"/>
      <c r="ELW35" s="605"/>
      <c r="ELX35" s="605"/>
      <c r="ELY35" s="605"/>
      <c r="ELZ35" s="605"/>
      <c r="EMA35" s="605"/>
      <c r="EMB35" s="605"/>
      <c r="EMC35" s="605"/>
      <c r="EMD35" s="605"/>
      <c r="EME35" s="605"/>
      <c r="EMF35" s="605"/>
      <c r="EMG35" s="605"/>
      <c r="EMH35" s="605"/>
      <c r="EMI35" s="605"/>
      <c r="EMJ35" s="605"/>
      <c r="EMK35" s="605"/>
      <c r="EML35" s="605"/>
      <c r="EMM35" s="605"/>
      <c r="EMN35" s="605"/>
      <c r="EMO35" s="605"/>
      <c r="EMP35" s="605"/>
      <c r="EMQ35" s="605"/>
      <c r="EMR35" s="605"/>
      <c r="EMS35" s="605"/>
      <c r="EMT35" s="605"/>
      <c r="EMU35" s="605"/>
      <c r="EMV35" s="605"/>
      <c r="EMW35" s="605"/>
      <c r="EMX35" s="605"/>
      <c r="EMY35" s="605"/>
      <c r="EMZ35" s="605"/>
      <c r="ENA35" s="605"/>
      <c r="ENB35" s="605"/>
      <c r="ENC35" s="605"/>
      <c r="END35" s="605"/>
      <c r="ENE35" s="605"/>
      <c r="ENF35" s="605"/>
      <c r="ENG35" s="605"/>
      <c r="ENH35" s="605"/>
      <c r="ENI35" s="605"/>
      <c r="ENJ35" s="605"/>
      <c r="ENK35" s="605"/>
      <c r="ENL35" s="605"/>
      <c r="ENM35" s="605"/>
      <c r="ENN35" s="605"/>
      <c r="ENO35" s="605"/>
      <c r="ENP35" s="605"/>
      <c r="ENQ35" s="605"/>
      <c r="ENR35" s="605"/>
      <c r="ENS35" s="605"/>
      <c r="ENT35" s="605"/>
      <c r="ENU35" s="605"/>
      <c r="ENV35" s="605"/>
      <c r="ENW35" s="605"/>
      <c r="ENX35" s="605"/>
      <c r="ENY35" s="605"/>
      <c r="ENZ35" s="605"/>
      <c r="EOA35" s="605"/>
      <c r="EOB35" s="605"/>
      <c r="EOC35" s="605"/>
      <c r="EOD35" s="605"/>
      <c r="EOE35" s="605"/>
      <c r="EOF35" s="605"/>
      <c r="EOG35" s="605"/>
      <c r="EOH35" s="605"/>
      <c r="EOI35" s="605"/>
      <c r="EOJ35" s="605"/>
      <c r="EOK35" s="605"/>
      <c r="EOL35" s="605"/>
      <c r="EOM35" s="605"/>
      <c r="EON35" s="605"/>
      <c r="EOO35" s="605"/>
      <c r="EOP35" s="605"/>
      <c r="EOQ35" s="605"/>
      <c r="EOR35" s="605"/>
      <c r="EOS35" s="605"/>
      <c r="EOT35" s="605"/>
      <c r="EOU35" s="605"/>
      <c r="EOV35" s="605"/>
      <c r="EOW35" s="605"/>
      <c r="EOX35" s="605"/>
      <c r="EOY35" s="605"/>
      <c r="EOZ35" s="605"/>
      <c r="EPA35" s="605"/>
      <c r="EPB35" s="605"/>
      <c r="EPC35" s="605"/>
      <c r="EPD35" s="605"/>
      <c r="EPE35" s="605"/>
      <c r="EPF35" s="605"/>
      <c r="EPG35" s="605"/>
      <c r="EPH35" s="605"/>
      <c r="EPI35" s="605"/>
      <c r="EPJ35" s="605"/>
      <c r="EPK35" s="605"/>
      <c r="EPL35" s="605"/>
      <c r="EPM35" s="605"/>
      <c r="EPN35" s="605"/>
      <c r="EPO35" s="605"/>
      <c r="EPP35" s="605"/>
      <c r="EPQ35" s="605"/>
      <c r="EPR35" s="605"/>
      <c r="EPS35" s="605"/>
      <c r="EPT35" s="605"/>
      <c r="EPU35" s="605"/>
      <c r="EPV35" s="605"/>
      <c r="EPW35" s="605"/>
      <c r="EPX35" s="605"/>
      <c r="EPY35" s="605"/>
      <c r="EPZ35" s="605"/>
      <c r="EQA35" s="605"/>
      <c r="EQB35" s="605"/>
      <c r="EQC35" s="605"/>
      <c r="EQD35" s="605"/>
      <c r="EQE35" s="605"/>
      <c r="EQF35" s="605"/>
      <c r="EQG35" s="605"/>
      <c r="EQH35" s="605"/>
      <c r="EQI35" s="605"/>
      <c r="EQJ35" s="605"/>
      <c r="EQK35" s="605"/>
      <c r="EQL35" s="605"/>
      <c r="EQM35" s="605"/>
      <c r="EQN35" s="605"/>
      <c r="EQO35" s="605"/>
      <c r="EQP35" s="605"/>
      <c r="EQQ35" s="605"/>
      <c r="EQR35" s="605"/>
      <c r="EQS35" s="605"/>
      <c r="EQT35" s="605"/>
      <c r="EQU35" s="605"/>
      <c r="EQV35" s="605"/>
      <c r="EQW35" s="605"/>
      <c r="EQX35" s="605"/>
      <c r="EQY35" s="605"/>
      <c r="EQZ35" s="605"/>
      <c r="ERA35" s="605"/>
      <c r="ERB35" s="605"/>
      <c r="ERC35" s="605"/>
      <c r="ERD35" s="605"/>
      <c r="ERE35" s="605"/>
      <c r="ERF35" s="605"/>
      <c r="ERG35" s="605"/>
      <c r="ERH35" s="605"/>
      <c r="ERI35" s="605"/>
      <c r="ERJ35" s="605"/>
      <c r="ERK35" s="605"/>
      <c r="ERL35" s="605"/>
      <c r="ERM35" s="605"/>
      <c r="ERN35" s="605"/>
      <c r="ERO35" s="605"/>
      <c r="ERP35" s="605"/>
      <c r="ERQ35" s="605"/>
      <c r="ERR35" s="605"/>
      <c r="ERS35" s="605"/>
      <c r="ERT35" s="605"/>
      <c r="ERU35" s="605"/>
      <c r="ERV35" s="605"/>
      <c r="ERW35" s="605"/>
      <c r="ERX35" s="605"/>
      <c r="ERY35" s="605"/>
      <c r="ERZ35" s="605"/>
      <c r="ESA35" s="605"/>
      <c r="ESB35" s="605"/>
      <c r="ESC35" s="605"/>
      <c r="ESD35" s="605"/>
      <c r="ESE35" s="605"/>
      <c r="ESF35" s="605"/>
      <c r="ESG35" s="605"/>
      <c r="ESH35" s="605"/>
      <c r="ESI35" s="605"/>
      <c r="ESJ35" s="605"/>
      <c r="ESK35" s="605"/>
      <c r="ESL35" s="605"/>
      <c r="ESM35" s="605"/>
      <c r="ESN35" s="605"/>
      <c r="ESO35" s="605"/>
      <c r="ESP35" s="605"/>
      <c r="ESQ35" s="605"/>
      <c r="ESR35" s="605"/>
      <c r="ESS35" s="605"/>
      <c r="EST35" s="605"/>
      <c r="ESU35" s="605"/>
      <c r="ESV35" s="605"/>
      <c r="ESW35" s="605"/>
      <c r="ESX35" s="605"/>
      <c r="ESY35" s="605"/>
      <c r="ESZ35" s="605"/>
      <c r="ETA35" s="605"/>
      <c r="ETB35" s="605"/>
      <c r="ETC35" s="605"/>
      <c r="ETD35" s="605"/>
      <c r="ETE35" s="605"/>
      <c r="ETF35" s="605"/>
      <c r="ETG35" s="605"/>
      <c r="ETH35" s="605"/>
      <c r="ETI35" s="605"/>
      <c r="ETJ35" s="605"/>
      <c r="ETK35" s="605"/>
      <c r="ETL35" s="605"/>
      <c r="ETM35" s="605"/>
      <c r="ETN35" s="605"/>
      <c r="ETO35" s="605"/>
      <c r="ETP35" s="605"/>
      <c r="ETQ35" s="605"/>
      <c r="ETR35" s="605"/>
      <c r="ETS35" s="605"/>
      <c r="ETT35" s="605"/>
      <c r="ETU35" s="605"/>
      <c r="ETV35" s="605"/>
      <c r="ETW35" s="605"/>
      <c r="ETX35" s="605"/>
      <c r="ETY35" s="605"/>
      <c r="ETZ35" s="605"/>
      <c r="EUA35" s="605"/>
      <c r="EUB35" s="605"/>
      <c r="EUC35" s="605"/>
      <c r="EUD35" s="605"/>
      <c r="EUE35" s="605"/>
      <c r="EUF35" s="605"/>
      <c r="EUG35" s="605"/>
      <c r="EUH35" s="605"/>
      <c r="EUI35" s="605"/>
      <c r="EUJ35" s="605"/>
      <c r="EUK35" s="605"/>
      <c r="EUL35" s="605"/>
      <c r="EUM35" s="605"/>
      <c r="EUN35" s="605"/>
      <c r="EUO35" s="605"/>
      <c r="EUP35" s="605"/>
      <c r="EUQ35" s="605"/>
      <c r="EUR35" s="605"/>
      <c r="EUS35" s="605"/>
      <c r="EUT35" s="605"/>
      <c r="EUU35" s="605"/>
      <c r="EUV35" s="605"/>
      <c r="EUW35" s="605"/>
      <c r="EUX35" s="605"/>
      <c r="EUY35" s="605"/>
      <c r="EUZ35" s="605"/>
      <c r="EVA35" s="605"/>
      <c r="EVB35" s="605"/>
      <c r="EVC35" s="605"/>
      <c r="EVD35" s="605"/>
      <c r="EVE35" s="605"/>
      <c r="EVF35" s="605"/>
      <c r="EVG35" s="605"/>
      <c r="EVH35" s="605"/>
      <c r="EVI35" s="605"/>
      <c r="EVJ35" s="605"/>
      <c r="EVK35" s="605"/>
      <c r="EVL35" s="605"/>
      <c r="EVM35" s="605"/>
      <c r="EVN35" s="605"/>
      <c r="EVO35" s="605"/>
      <c r="EVP35" s="605"/>
      <c r="EVQ35" s="605"/>
      <c r="EVR35" s="605"/>
      <c r="EVS35" s="605"/>
      <c r="EVT35" s="605"/>
      <c r="EVU35" s="605"/>
      <c r="EVV35" s="605"/>
      <c r="EVW35" s="605"/>
      <c r="EVX35" s="605"/>
      <c r="EVY35" s="605"/>
      <c r="EVZ35" s="605"/>
      <c r="EWA35" s="605"/>
      <c r="EWB35" s="605"/>
      <c r="EWC35" s="605"/>
      <c r="EWD35" s="605"/>
      <c r="EWE35" s="605"/>
      <c r="EWF35" s="605"/>
      <c r="EWG35" s="605"/>
      <c r="EWH35" s="605"/>
      <c r="EWI35" s="605"/>
      <c r="EWJ35" s="605"/>
      <c r="EWK35" s="605"/>
      <c r="EWL35" s="605"/>
      <c r="EWM35" s="605"/>
      <c r="EWN35" s="605"/>
      <c r="EWO35" s="605"/>
      <c r="EWP35" s="605"/>
      <c r="EWQ35" s="605"/>
      <c r="EWR35" s="605"/>
      <c r="EWS35" s="605"/>
      <c r="EWT35" s="605"/>
      <c r="EWU35" s="605"/>
      <c r="EWV35" s="605"/>
      <c r="EWW35" s="605"/>
      <c r="EWX35" s="605"/>
      <c r="EWY35" s="605"/>
      <c r="EWZ35" s="605"/>
      <c r="EXA35" s="605"/>
      <c r="EXB35" s="605"/>
      <c r="EXC35" s="605"/>
      <c r="EXD35" s="605"/>
      <c r="EXE35" s="605"/>
      <c r="EXF35" s="605"/>
      <c r="EXG35" s="605"/>
      <c r="EXH35" s="605"/>
      <c r="EXI35" s="605"/>
      <c r="EXJ35" s="605"/>
      <c r="EXK35" s="605"/>
      <c r="EXL35" s="605"/>
      <c r="EXM35" s="605"/>
      <c r="EXN35" s="605"/>
      <c r="EXO35" s="605"/>
      <c r="EXP35" s="605"/>
      <c r="EXQ35" s="605"/>
      <c r="EXR35" s="605"/>
      <c r="EXS35" s="605"/>
      <c r="EXT35" s="605"/>
      <c r="EXU35" s="605"/>
      <c r="EXV35" s="605"/>
      <c r="EXW35" s="605"/>
      <c r="EXX35" s="605"/>
      <c r="EXY35" s="605"/>
      <c r="EXZ35" s="605"/>
      <c r="EYA35" s="605"/>
      <c r="EYB35" s="605"/>
      <c r="EYC35" s="605"/>
      <c r="EYD35" s="605"/>
      <c r="EYE35" s="605"/>
      <c r="EYF35" s="605"/>
      <c r="EYG35" s="605"/>
      <c r="EYH35" s="605"/>
      <c r="EYI35" s="605"/>
      <c r="EYJ35" s="605"/>
      <c r="EYK35" s="605"/>
      <c r="EYL35" s="605"/>
      <c r="EYM35" s="605"/>
      <c r="EYN35" s="605"/>
      <c r="EYO35" s="605"/>
      <c r="EYP35" s="605"/>
      <c r="EYQ35" s="605"/>
      <c r="EYR35" s="605"/>
      <c r="EYS35" s="605"/>
      <c r="EYT35" s="605"/>
      <c r="EYU35" s="605"/>
      <c r="EYV35" s="605"/>
      <c r="EYW35" s="605"/>
      <c r="EYX35" s="605"/>
      <c r="EYY35" s="605"/>
      <c r="EYZ35" s="605"/>
      <c r="EZA35" s="605"/>
      <c r="EZB35" s="605"/>
      <c r="EZC35" s="605"/>
      <c r="EZD35" s="605"/>
      <c r="EZE35" s="605"/>
      <c r="EZF35" s="605"/>
      <c r="EZG35" s="605"/>
      <c r="EZH35" s="605"/>
      <c r="EZI35" s="605"/>
      <c r="EZJ35" s="605"/>
      <c r="EZK35" s="605"/>
      <c r="EZL35" s="605"/>
      <c r="EZM35" s="605"/>
      <c r="EZN35" s="605"/>
      <c r="EZO35" s="605"/>
      <c r="EZP35" s="605"/>
      <c r="EZQ35" s="605"/>
      <c r="EZR35" s="605"/>
      <c r="EZS35" s="605"/>
      <c r="EZT35" s="605"/>
      <c r="EZU35" s="605"/>
      <c r="EZV35" s="605"/>
      <c r="EZW35" s="605"/>
      <c r="EZX35" s="605"/>
      <c r="EZY35" s="605"/>
      <c r="EZZ35" s="605"/>
      <c r="FAA35" s="605"/>
      <c r="FAB35" s="605"/>
      <c r="FAC35" s="605"/>
      <c r="FAD35" s="605"/>
      <c r="FAE35" s="605"/>
      <c r="FAF35" s="605"/>
      <c r="FAG35" s="605"/>
      <c r="FAH35" s="605"/>
      <c r="FAI35" s="605"/>
      <c r="FAJ35" s="605"/>
      <c r="FAK35" s="605"/>
      <c r="FAL35" s="605"/>
      <c r="FAM35" s="605"/>
      <c r="FAN35" s="605"/>
      <c r="FAO35" s="605"/>
      <c r="FAP35" s="605"/>
      <c r="FAQ35" s="605"/>
      <c r="FAR35" s="605"/>
      <c r="FAS35" s="605"/>
      <c r="FAT35" s="605"/>
      <c r="FAU35" s="605"/>
      <c r="FAV35" s="605"/>
      <c r="FAW35" s="605"/>
      <c r="FAX35" s="605"/>
      <c r="FAY35" s="605"/>
      <c r="FAZ35" s="605"/>
      <c r="FBA35" s="605"/>
      <c r="FBB35" s="605"/>
      <c r="FBC35" s="605"/>
      <c r="FBD35" s="605"/>
      <c r="FBE35" s="605"/>
      <c r="FBF35" s="605"/>
      <c r="FBG35" s="605"/>
      <c r="FBH35" s="605"/>
      <c r="FBI35" s="605"/>
      <c r="FBJ35" s="605"/>
      <c r="FBK35" s="605"/>
      <c r="FBL35" s="605"/>
      <c r="FBM35" s="605"/>
      <c r="FBN35" s="605"/>
      <c r="FBO35" s="605"/>
      <c r="FBP35" s="605"/>
      <c r="FBQ35" s="605"/>
      <c r="FBR35" s="605"/>
      <c r="FBS35" s="605"/>
      <c r="FBT35" s="605"/>
      <c r="FBU35" s="605"/>
      <c r="FBV35" s="605"/>
      <c r="FBW35" s="605"/>
      <c r="FBX35" s="605"/>
      <c r="FBY35" s="605"/>
      <c r="FBZ35" s="605"/>
      <c r="FCA35" s="605"/>
      <c r="FCB35" s="605"/>
      <c r="FCC35" s="605"/>
      <c r="FCD35" s="605"/>
      <c r="FCE35" s="605"/>
      <c r="FCF35" s="605"/>
      <c r="FCG35" s="605"/>
      <c r="FCH35" s="605"/>
      <c r="FCI35" s="605"/>
      <c r="FCJ35" s="605"/>
      <c r="FCK35" s="605"/>
      <c r="FCL35" s="605"/>
      <c r="FCM35" s="605"/>
      <c r="FCN35" s="605"/>
      <c r="FCO35" s="605"/>
      <c r="FCP35" s="605"/>
      <c r="FCQ35" s="605"/>
      <c r="FCR35" s="605"/>
      <c r="FCS35" s="605"/>
      <c r="FCT35" s="605"/>
      <c r="FCU35" s="605"/>
      <c r="FCV35" s="605"/>
      <c r="FCW35" s="605"/>
      <c r="FCX35" s="605"/>
      <c r="FCY35" s="605"/>
      <c r="FCZ35" s="605"/>
      <c r="FDA35" s="605"/>
      <c r="FDB35" s="605"/>
      <c r="FDC35" s="605"/>
      <c r="FDD35" s="605"/>
      <c r="FDE35" s="605"/>
      <c r="FDF35" s="605"/>
      <c r="FDG35" s="605"/>
      <c r="FDH35" s="605"/>
      <c r="FDI35" s="605"/>
      <c r="FDJ35" s="605"/>
      <c r="FDK35" s="605"/>
      <c r="FDL35" s="605"/>
      <c r="FDM35" s="605"/>
      <c r="FDN35" s="605"/>
      <c r="FDO35" s="605"/>
      <c r="FDP35" s="605"/>
      <c r="FDQ35" s="605"/>
      <c r="FDR35" s="605"/>
      <c r="FDS35" s="605"/>
      <c r="FDT35" s="605"/>
      <c r="FDU35" s="605"/>
      <c r="FDV35" s="605"/>
      <c r="FDW35" s="605"/>
      <c r="FDX35" s="605"/>
      <c r="FDY35" s="605"/>
      <c r="FDZ35" s="605"/>
      <c r="FEA35" s="605"/>
      <c r="FEB35" s="605"/>
      <c r="FEC35" s="605"/>
      <c r="FED35" s="605"/>
      <c r="FEE35" s="605"/>
      <c r="FEF35" s="605"/>
      <c r="FEG35" s="605"/>
      <c r="FEH35" s="605"/>
      <c r="FEI35" s="605"/>
      <c r="FEJ35" s="605"/>
      <c r="FEK35" s="605"/>
      <c r="FEL35" s="605"/>
      <c r="FEM35" s="605"/>
      <c r="FEN35" s="605"/>
      <c r="FEO35" s="605"/>
      <c r="FEP35" s="605"/>
      <c r="FEQ35" s="605"/>
      <c r="FER35" s="605"/>
      <c r="FES35" s="605"/>
      <c r="FET35" s="605"/>
      <c r="FEU35" s="605"/>
      <c r="FEV35" s="605"/>
      <c r="FEW35" s="605"/>
      <c r="FEX35" s="605"/>
      <c r="FEY35" s="605"/>
      <c r="FEZ35" s="605"/>
      <c r="FFA35" s="605"/>
      <c r="FFB35" s="605"/>
      <c r="FFC35" s="605"/>
      <c r="FFD35" s="605"/>
      <c r="FFE35" s="605"/>
      <c r="FFF35" s="605"/>
      <c r="FFG35" s="605"/>
      <c r="FFH35" s="605"/>
      <c r="FFI35" s="605"/>
      <c r="FFJ35" s="605"/>
      <c r="FFK35" s="605"/>
      <c r="FFL35" s="605"/>
      <c r="FFM35" s="605"/>
      <c r="FFN35" s="605"/>
      <c r="FFO35" s="605"/>
      <c r="FFP35" s="605"/>
      <c r="FFQ35" s="605"/>
      <c r="FFR35" s="605"/>
      <c r="FFS35" s="605"/>
      <c r="FFT35" s="605"/>
      <c r="FFU35" s="605"/>
      <c r="FFV35" s="605"/>
      <c r="FFW35" s="605"/>
      <c r="FFX35" s="605"/>
      <c r="FFY35" s="605"/>
      <c r="FFZ35" s="605"/>
      <c r="FGA35" s="605"/>
      <c r="FGB35" s="605"/>
      <c r="FGC35" s="605"/>
      <c r="FGD35" s="605"/>
      <c r="FGE35" s="605"/>
      <c r="FGF35" s="605"/>
      <c r="FGG35" s="605"/>
      <c r="FGH35" s="605"/>
      <c r="FGI35" s="605"/>
      <c r="FGJ35" s="605"/>
      <c r="FGK35" s="605"/>
      <c r="FGL35" s="605"/>
      <c r="FGM35" s="605"/>
      <c r="FGN35" s="605"/>
      <c r="FGO35" s="605"/>
      <c r="FGP35" s="605"/>
      <c r="FGQ35" s="605"/>
      <c r="FGR35" s="605"/>
      <c r="FGS35" s="605"/>
      <c r="FGT35" s="605"/>
      <c r="FGU35" s="605"/>
      <c r="FGV35" s="605"/>
      <c r="FGW35" s="605"/>
      <c r="FGX35" s="605"/>
      <c r="FGY35" s="605"/>
      <c r="FGZ35" s="605"/>
      <c r="FHA35" s="605"/>
      <c r="FHB35" s="605"/>
      <c r="FHC35" s="605"/>
      <c r="FHD35" s="605"/>
      <c r="FHE35" s="605"/>
      <c r="FHF35" s="605"/>
      <c r="FHG35" s="605"/>
      <c r="FHH35" s="605"/>
      <c r="FHI35" s="605"/>
      <c r="FHJ35" s="605"/>
      <c r="FHK35" s="605"/>
      <c r="FHL35" s="605"/>
      <c r="FHM35" s="605"/>
      <c r="FHN35" s="605"/>
      <c r="FHO35" s="605"/>
      <c r="FHP35" s="605"/>
      <c r="FHQ35" s="605"/>
      <c r="FHR35" s="605"/>
      <c r="FHS35" s="605"/>
      <c r="FHT35" s="605"/>
      <c r="FHU35" s="605"/>
      <c r="FHV35" s="605"/>
      <c r="FHW35" s="605"/>
      <c r="FHX35" s="605"/>
      <c r="FHY35" s="605"/>
      <c r="FHZ35" s="605"/>
      <c r="FIA35" s="605"/>
      <c r="FIB35" s="605"/>
      <c r="FIC35" s="605"/>
      <c r="FID35" s="605"/>
      <c r="FIE35" s="605"/>
      <c r="FIF35" s="605"/>
      <c r="FIG35" s="605"/>
      <c r="FIH35" s="605"/>
      <c r="FII35" s="605"/>
      <c r="FIJ35" s="605"/>
      <c r="FIK35" s="605"/>
      <c r="FIL35" s="605"/>
      <c r="FIM35" s="605"/>
      <c r="FIN35" s="605"/>
      <c r="FIO35" s="605"/>
      <c r="FIP35" s="605"/>
      <c r="FIQ35" s="605"/>
      <c r="FIR35" s="605"/>
      <c r="FIS35" s="605"/>
      <c r="FIT35" s="605"/>
      <c r="FIU35" s="605"/>
      <c r="FIV35" s="605"/>
      <c r="FIW35" s="605"/>
      <c r="FIX35" s="605"/>
      <c r="FIY35" s="605"/>
      <c r="FIZ35" s="605"/>
      <c r="FJA35" s="605"/>
      <c r="FJB35" s="605"/>
      <c r="FJC35" s="605"/>
      <c r="FJD35" s="605"/>
      <c r="FJE35" s="605"/>
      <c r="FJF35" s="605"/>
      <c r="FJG35" s="605"/>
      <c r="FJH35" s="605"/>
      <c r="FJI35" s="605"/>
      <c r="FJJ35" s="605"/>
      <c r="FJK35" s="605"/>
      <c r="FJL35" s="605"/>
      <c r="FJM35" s="605"/>
      <c r="FJN35" s="605"/>
      <c r="FJO35" s="605"/>
      <c r="FJP35" s="605"/>
      <c r="FJQ35" s="605"/>
      <c r="FJR35" s="605"/>
      <c r="FJS35" s="605"/>
      <c r="FJT35" s="605"/>
      <c r="FJU35" s="605"/>
      <c r="FJV35" s="605"/>
      <c r="FJW35" s="605"/>
      <c r="FJX35" s="605"/>
      <c r="FJY35" s="605"/>
      <c r="FJZ35" s="605"/>
      <c r="FKA35" s="605"/>
      <c r="FKB35" s="605"/>
      <c r="FKC35" s="605"/>
      <c r="FKD35" s="605"/>
      <c r="FKE35" s="605"/>
      <c r="FKF35" s="605"/>
      <c r="FKG35" s="605"/>
      <c r="FKH35" s="605"/>
      <c r="FKI35" s="605"/>
      <c r="FKJ35" s="605"/>
      <c r="FKK35" s="605"/>
      <c r="FKL35" s="605"/>
      <c r="FKM35" s="605"/>
      <c r="FKN35" s="605"/>
      <c r="FKO35" s="605"/>
      <c r="FKP35" s="605"/>
      <c r="FKQ35" s="605"/>
      <c r="FKR35" s="605"/>
      <c r="FKS35" s="605"/>
      <c r="FKT35" s="605"/>
      <c r="FKU35" s="605"/>
      <c r="FKV35" s="605"/>
      <c r="FKW35" s="605"/>
      <c r="FKX35" s="605"/>
      <c r="FKY35" s="605"/>
      <c r="FKZ35" s="605"/>
      <c r="FLA35" s="605"/>
      <c r="FLB35" s="605"/>
      <c r="FLC35" s="605"/>
      <c r="FLD35" s="605"/>
      <c r="FLE35" s="605"/>
      <c r="FLF35" s="605"/>
      <c r="FLG35" s="605"/>
      <c r="FLH35" s="605"/>
      <c r="FLI35" s="605"/>
      <c r="FLJ35" s="605"/>
      <c r="FLK35" s="605"/>
      <c r="FLL35" s="605"/>
      <c r="FLM35" s="605"/>
      <c r="FLN35" s="605"/>
      <c r="FLO35" s="605"/>
      <c r="FLP35" s="605"/>
      <c r="FLQ35" s="605"/>
      <c r="FLR35" s="605"/>
      <c r="FLS35" s="605"/>
      <c r="FLT35" s="605"/>
      <c r="FLU35" s="605"/>
      <c r="FLV35" s="605"/>
      <c r="FLW35" s="605"/>
      <c r="FLX35" s="605"/>
      <c r="FLY35" s="605"/>
      <c r="FLZ35" s="605"/>
      <c r="FMA35" s="605"/>
      <c r="FMB35" s="605"/>
      <c r="FMC35" s="605"/>
      <c r="FMD35" s="605"/>
      <c r="FME35" s="605"/>
      <c r="FMF35" s="605"/>
      <c r="FMG35" s="605"/>
      <c r="FMH35" s="605"/>
      <c r="FMI35" s="605"/>
      <c r="FMJ35" s="605"/>
      <c r="FMK35" s="605"/>
      <c r="FML35" s="605"/>
      <c r="FMM35" s="605"/>
      <c r="FMN35" s="605"/>
      <c r="FMO35" s="605"/>
      <c r="FMP35" s="605"/>
      <c r="FMQ35" s="605"/>
      <c r="FMR35" s="605"/>
      <c r="FMS35" s="605"/>
      <c r="FMT35" s="605"/>
      <c r="FMU35" s="605"/>
      <c r="FMV35" s="605"/>
      <c r="FMW35" s="605"/>
      <c r="FMX35" s="605"/>
      <c r="FMY35" s="605"/>
      <c r="FMZ35" s="605"/>
      <c r="FNA35" s="605"/>
      <c r="FNB35" s="605"/>
      <c r="FNC35" s="605"/>
      <c r="FND35" s="605"/>
      <c r="FNE35" s="605"/>
      <c r="FNF35" s="605"/>
      <c r="FNG35" s="605"/>
      <c r="FNH35" s="605"/>
      <c r="FNI35" s="605"/>
      <c r="FNJ35" s="605"/>
      <c r="FNK35" s="605"/>
      <c r="FNL35" s="605"/>
      <c r="FNM35" s="605"/>
      <c r="FNN35" s="605"/>
      <c r="FNO35" s="605"/>
      <c r="FNP35" s="605"/>
      <c r="FNQ35" s="605"/>
      <c r="FNR35" s="605"/>
      <c r="FNS35" s="605"/>
      <c r="FNT35" s="605"/>
      <c r="FNU35" s="605"/>
      <c r="FNV35" s="605"/>
      <c r="FNW35" s="605"/>
      <c r="FNX35" s="605"/>
      <c r="FNY35" s="605"/>
      <c r="FNZ35" s="605"/>
      <c r="FOA35" s="605"/>
      <c r="FOB35" s="605"/>
      <c r="FOC35" s="605"/>
      <c r="FOD35" s="605"/>
      <c r="FOE35" s="605"/>
      <c r="FOF35" s="605"/>
      <c r="FOG35" s="605"/>
      <c r="FOH35" s="605"/>
      <c r="FOI35" s="605"/>
      <c r="FOJ35" s="605"/>
      <c r="FOK35" s="605"/>
      <c r="FOL35" s="605"/>
      <c r="FOM35" s="605"/>
      <c r="FON35" s="605"/>
      <c r="FOO35" s="605"/>
      <c r="FOP35" s="605"/>
      <c r="FOQ35" s="605"/>
      <c r="FOR35" s="605"/>
      <c r="FOS35" s="605"/>
      <c r="FOT35" s="605"/>
      <c r="FOU35" s="605"/>
      <c r="FOV35" s="605"/>
      <c r="FOW35" s="605"/>
      <c r="FOX35" s="605"/>
      <c r="FOY35" s="605"/>
      <c r="FOZ35" s="605"/>
      <c r="FPA35" s="605"/>
      <c r="FPB35" s="605"/>
      <c r="FPC35" s="605"/>
      <c r="FPD35" s="605"/>
      <c r="FPE35" s="605"/>
      <c r="FPF35" s="605"/>
      <c r="FPG35" s="605"/>
      <c r="FPH35" s="605"/>
      <c r="FPI35" s="605"/>
      <c r="FPJ35" s="605"/>
      <c r="FPK35" s="605"/>
      <c r="FPL35" s="605"/>
      <c r="FPM35" s="605"/>
      <c r="FPN35" s="605"/>
      <c r="FPO35" s="605"/>
      <c r="FPP35" s="605"/>
      <c r="FPQ35" s="605"/>
      <c r="FPR35" s="605"/>
      <c r="FPS35" s="605"/>
      <c r="FPT35" s="605"/>
      <c r="FPU35" s="605"/>
      <c r="FPV35" s="605"/>
      <c r="FPW35" s="605"/>
      <c r="FPX35" s="605"/>
      <c r="FPY35" s="605"/>
      <c r="FPZ35" s="605"/>
      <c r="FQA35" s="605"/>
      <c r="FQB35" s="605"/>
      <c r="FQC35" s="605"/>
      <c r="FQD35" s="605"/>
      <c r="FQE35" s="605"/>
      <c r="FQF35" s="605"/>
      <c r="FQG35" s="605"/>
      <c r="FQH35" s="605"/>
      <c r="FQI35" s="605"/>
      <c r="FQJ35" s="605"/>
      <c r="FQK35" s="605"/>
      <c r="FQL35" s="605"/>
      <c r="FQM35" s="605"/>
      <c r="FQN35" s="605"/>
      <c r="FQO35" s="605"/>
      <c r="FQP35" s="605"/>
      <c r="FQQ35" s="605"/>
      <c r="FQR35" s="605"/>
      <c r="FQS35" s="605"/>
      <c r="FQT35" s="605"/>
      <c r="FQU35" s="605"/>
      <c r="FQV35" s="605"/>
      <c r="FQW35" s="605"/>
      <c r="FQX35" s="605"/>
      <c r="FQY35" s="605"/>
      <c r="FQZ35" s="605"/>
      <c r="FRA35" s="605"/>
      <c r="FRB35" s="605"/>
      <c r="FRC35" s="605"/>
      <c r="FRD35" s="605"/>
      <c r="FRE35" s="605"/>
      <c r="FRF35" s="605"/>
      <c r="FRG35" s="605"/>
      <c r="FRH35" s="605"/>
      <c r="FRI35" s="605"/>
      <c r="FRJ35" s="605"/>
      <c r="FRK35" s="605"/>
      <c r="FRL35" s="605"/>
      <c r="FRM35" s="605"/>
      <c r="FRN35" s="605"/>
      <c r="FRO35" s="605"/>
      <c r="FRP35" s="605"/>
      <c r="FRQ35" s="605"/>
      <c r="FRR35" s="605"/>
      <c r="FRS35" s="605"/>
      <c r="FRT35" s="605"/>
      <c r="FRU35" s="605"/>
      <c r="FRV35" s="605"/>
      <c r="FRW35" s="605"/>
      <c r="FRX35" s="605"/>
      <c r="FRY35" s="605"/>
      <c r="FRZ35" s="605"/>
      <c r="FSA35" s="605"/>
      <c r="FSB35" s="605"/>
      <c r="FSC35" s="605"/>
      <c r="FSD35" s="605"/>
      <c r="FSE35" s="605"/>
      <c r="FSF35" s="605"/>
      <c r="FSG35" s="605"/>
      <c r="FSH35" s="605"/>
      <c r="FSI35" s="605"/>
      <c r="FSJ35" s="605"/>
      <c r="FSK35" s="605"/>
      <c r="FSL35" s="605"/>
      <c r="FSM35" s="605"/>
      <c r="FSN35" s="605"/>
      <c r="FSO35" s="605"/>
      <c r="FSP35" s="605"/>
      <c r="FSQ35" s="605"/>
      <c r="FSR35" s="605"/>
      <c r="FSS35" s="605"/>
      <c r="FST35" s="605"/>
      <c r="FSU35" s="605"/>
      <c r="FSV35" s="605"/>
      <c r="FSW35" s="605"/>
      <c r="FSX35" s="605"/>
      <c r="FSY35" s="605"/>
      <c r="FSZ35" s="605"/>
      <c r="FTA35" s="605"/>
      <c r="FTB35" s="605"/>
      <c r="FTC35" s="605"/>
      <c r="FTD35" s="605"/>
      <c r="FTE35" s="605"/>
      <c r="FTF35" s="605"/>
      <c r="FTG35" s="605"/>
      <c r="FTH35" s="605"/>
      <c r="FTI35" s="605"/>
      <c r="FTJ35" s="605"/>
      <c r="FTK35" s="605"/>
      <c r="FTL35" s="605"/>
      <c r="FTM35" s="605"/>
      <c r="FTN35" s="605"/>
      <c r="FTO35" s="605"/>
      <c r="FTP35" s="605"/>
      <c r="FTQ35" s="605"/>
      <c r="FTR35" s="605"/>
      <c r="FTS35" s="605"/>
      <c r="FTT35" s="605"/>
      <c r="FTU35" s="605"/>
      <c r="FTV35" s="605"/>
      <c r="FTW35" s="605"/>
      <c r="FTX35" s="605"/>
      <c r="FTY35" s="605"/>
      <c r="FTZ35" s="605"/>
      <c r="FUA35" s="605"/>
      <c r="FUB35" s="605"/>
      <c r="FUC35" s="605"/>
      <c r="FUD35" s="605"/>
      <c r="FUE35" s="605"/>
      <c r="FUF35" s="605"/>
      <c r="FUG35" s="605"/>
      <c r="FUH35" s="605"/>
      <c r="FUI35" s="605"/>
      <c r="FUJ35" s="605"/>
      <c r="FUK35" s="605"/>
      <c r="FUL35" s="605"/>
      <c r="FUM35" s="605"/>
      <c r="FUN35" s="605"/>
      <c r="FUO35" s="605"/>
      <c r="FUP35" s="605"/>
      <c r="FUQ35" s="605"/>
      <c r="FUR35" s="605"/>
      <c r="FUS35" s="605"/>
      <c r="FUT35" s="605"/>
      <c r="FUU35" s="605"/>
      <c r="FUV35" s="605"/>
      <c r="FUW35" s="605"/>
      <c r="FUX35" s="605"/>
      <c r="FUY35" s="605"/>
      <c r="FUZ35" s="605"/>
      <c r="FVA35" s="605"/>
      <c r="FVB35" s="605"/>
      <c r="FVC35" s="605"/>
      <c r="FVD35" s="605"/>
      <c r="FVE35" s="605"/>
      <c r="FVF35" s="605"/>
      <c r="FVG35" s="605"/>
      <c r="FVH35" s="605"/>
      <c r="FVI35" s="605"/>
      <c r="FVJ35" s="605"/>
      <c r="FVK35" s="605"/>
      <c r="FVL35" s="605"/>
      <c r="FVM35" s="605"/>
      <c r="FVN35" s="605"/>
      <c r="FVO35" s="605"/>
      <c r="FVP35" s="605"/>
      <c r="FVQ35" s="605"/>
      <c r="FVR35" s="605"/>
      <c r="FVS35" s="605"/>
      <c r="FVT35" s="605"/>
      <c r="FVU35" s="605"/>
      <c r="FVV35" s="605"/>
      <c r="FVW35" s="605"/>
      <c r="FVX35" s="605"/>
      <c r="FVY35" s="605"/>
      <c r="FVZ35" s="605"/>
      <c r="FWA35" s="605"/>
      <c r="FWB35" s="605"/>
      <c r="FWC35" s="605"/>
      <c r="FWD35" s="605"/>
      <c r="FWE35" s="605"/>
      <c r="FWF35" s="605"/>
      <c r="FWG35" s="605"/>
      <c r="FWH35" s="605"/>
      <c r="FWI35" s="605"/>
      <c r="FWJ35" s="605"/>
      <c r="FWK35" s="605"/>
      <c r="FWL35" s="605"/>
      <c r="FWM35" s="605"/>
      <c r="FWN35" s="605"/>
      <c r="FWO35" s="605"/>
      <c r="FWP35" s="605"/>
      <c r="FWQ35" s="605"/>
      <c r="FWR35" s="605"/>
      <c r="FWS35" s="605"/>
      <c r="FWT35" s="605"/>
      <c r="FWU35" s="605"/>
      <c r="FWV35" s="605"/>
      <c r="FWW35" s="605"/>
      <c r="FWX35" s="605"/>
      <c r="FWY35" s="605"/>
      <c r="FWZ35" s="605"/>
      <c r="FXA35" s="605"/>
      <c r="FXB35" s="605"/>
      <c r="FXC35" s="605"/>
      <c r="FXD35" s="605"/>
      <c r="FXE35" s="605"/>
      <c r="FXF35" s="605"/>
      <c r="FXG35" s="605"/>
      <c r="FXH35" s="605"/>
      <c r="FXI35" s="605"/>
      <c r="FXJ35" s="605"/>
      <c r="FXK35" s="605"/>
      <c r="FXL35" s="605"/>
      <c r="FXM35" s="605"/>
      <c r="FXN35" s="605"/>
      <c r="FXO35" s="605"/>
      <c r="FXP35" s="605"/>
      <c r="FXQ35" s="605"/>
      <c r="FXR35" s="605"/>
      <c r="FXS35" s="605"/>
      <c r="FXT35" s="605"/>
      <c r="FXU35" s="605"/>
      <c r="FXV35" s="605"/>
      <c r="FXW35" s="605"/>
      <c r="FXX35" s="605"/>
      <c r="FXY35" s="605"/>
      <c r="FXZ35" s="605"/>
      <c r="FYA35" s="605"/>
      <c r="FYB35" s="605"/>
      <c r="FYC35" s="605"/>
      <c r="FYD35" s="605"/>
      <c r="FYE35" s="605"/>
      <c r="FYF35" s="605"/>
      <c r="FYG35" s="605"/>
      <c r="FYH35" s="605"/>
      <c r="FYI35" s="605"/>
      <c r="FYJ35" s="605"/>
      <c r="FYK35" s="605"/>
      <c r="FYL35" s="605"/>
      <c r="FYM35" s="605"/>
      <c r="FYN35" s="605"/>
      <c r="FYO35" s="605"/>
      <c r="FYP35" s="605"/>
      <c r="FYQ35" s="605"/>
      <c r="FYR35" s="605"/>
      <c r="FYS35" s="605"/>
      <c r="FYT35" s="605"/>
      <c r="FYU35" s="605"/>
      <c r="FYV35" s="605"/>
      <c r="FYW35" s="605"/>
      <c r="FYX35" s="605"/>
      <c r="FYY35" s="605"/>
      <c r="FYZ35" s="605"/>
      <c r="FZA35" s="605"/>
      <c r="FZB35" s="605"/>
      <c r="FZC35" s="605"/>
      <c r="FZD35" s="605"/>
      <c r="FZE35" s="605"/>
      <c r="FZF35" s="605"/>
      <c r="FZG35" s="605"/>
      <c r="FZH35" s="605"/>
      <c r="FZI35" s="605"/>
      <c r="FZJ35" s="605"/>
      <c r="FZK35" s="605"/>
      <c r="FZL35" s="605"/>
      <c r="FZM35" s="605"/>
      <c r="FZN35" s="605"/>
      <c r="FZO35" s="605"/>
      <c r="FZP35" s="605"/>
      <c r="FZQ35" s="605"/>
      <c r="FZR35" s="605"/>
      <c r="FZS35" s="605"/>
      <c r="FZT35" s="605"/>
      <c r="FZU35" s="605"/>
      <c r="FZV35" s="605"/>
      <c r="FZW35" s="605"/>
      <c r="FZX35" s="605"/>
      <c r="FZY35" s="605"/>
      <c r="FZZ35" s="605"/>
      <c r="GAA35" s="605"/>
      <c r="GAB35" s="605"/>
      <c r="GAC35" s="605"/>
      <c r="GAD35" s="605"/>
      <c r="GAE35" s="605"/>
      <c r="GAF35" s="605"/>
      <c r="GAG35" s="605"/>
      <c r="GAH35" s="605"/>
      <c r="GAI35" s="605"/>
      <c r="GAJ35" s="605"/>
      <c r="GAK35" s="605"/>
      <c r="GAL35" s="605"/>
      <c r="GAM35" s="605"/>
      <c r="GAN35" s="605"/>
      <c r="GAO35" s="605"/>
      <c r="GAP35" s="605"/>
      <c r="GAQ35" s="605"/>
      <c r="GAR35" s="605"/>
      <c r="GAS35" s="605"/>
      <c r="GAT35" s="605"/>
      <c r="GAU35" s="605"/>
      <c r="GAV35" s="605"/>
      <c r="GAW35" s="605"/>
      <c r="GAX35" s="605"/>
      <c r="GAY35" s="605"/>
      <c r="GAZ35" s="605"/>
      <c r="GBA35" s="605"/>
      <c r="GBB35" s="605"/>
      <c r="GBC35" s="605"/>
      <c r="GBD35" s="605"/>
      <c r="GBE35" s="605"/>
      <c r="GBF35" s="605"/>
      <c r="GBG35" s="605"/>
      <c r="GBH35" s="605"/>
      <c r="GBI35" s="605"/>
      <c r="GBJ35" s="605"/>
      <c r="GBK35" s="605"/>
      <c r="GBL35" s="605"/>
      <c r="GBM35" s="605"/>
      <c r="GBN35" s="605"/>
      <c r="GBO35" s="605"/>
      <c r="GBP35" s="605"/>
      <c r="GBQ35" s="605"/>
      <c r="GBR35" s="605"/>
      <c r="GBS35" s="605"/>
      <c r="GBT35" s="605"/>
      <c r="GBU35" s="605"/>
      <c r="GBV35" s="605"/>
      <c r="GBW35" s="605"/>
      <c r="GBX35" s="605"/>
      <c r="GBY35" s="605"/>
      <c r="GBZ35" s="605"/>
      <c r="GCA35" s="605"/>
      <c r="GCB35" s="605"/>
      <c r="GCC35" s="605"/>
      <c r="GCD35" s="605"/>
      <c r="GCE35" s="605"/>
      <c r="GCF35" s="605"/>
      <c r="GCG35" s="605"/>
      <c r="GCH35" s="605"/>
      <c r="GCI35" s="605"/>
      <c r="GCJ35" s="605"/>
      <c r="GCK35" s="605"/>
      <c r="GCL35" s="605"/>
      <c r="GCM35" s="605"/>
      <c r="GCN35" s="605"/>
      <c r="GCO35" s="605"/>
      <c r="GCP35" s="605"/>
      <c r="GCQ35" s="605"/>
      <c r="GCR35" s="605"/>
      <c r="GCS35" s="605"/>
      <c r="GCT35" s="605"/>
      <c r="GCU35" s="605"/>
      <c r="GCV35" s="605"/>
      <c r="GCW35" s="605"/>
      <c r="GCX35" s="605"/>
      <c r="GCY35" s="605"/>
      <c r="GCZ35" s="605"/>
      <c r="GDA35" s="605"/>
      <c r="GDB35" s="605"/>
      <c r="GDC35" s="605"/>
      <c r="GDD35" s="605"/>
      <c r="GDE35" s="605"/>
      <c r="GDF35" s="605"/>
      <c r="GDG35" s="605"/>
      <c r="GDH35" s="605"/>
      <c r="GDI35" s="605"/>
      <c r="GDJ35" s="605"/>
      <c r="GDK35" s="605"/>
      <c r="GDL35" s="605"/>
      <c r="GDM35" s="605"/>
      <c r="GDN35" s="605"/>
      <c r="GDO35" s="605"/>
      <c r="GDP35" s="605"/>
      <c r="GDQ35" s="605"/>
      <c r="GDR35" s="605"/>
      <c r="GDS35" s="605"/>
      <c r="GDT35" s="605"/>
      <c r="GDU35" s="605"/>
      <c r="GDV35" s="605"/>
      <c r="GDW35" s="605"/>
      <c r="GDX35" s="605"/>
      <c r="GDY35" s="605"/>
      <c r="GDZ35" s="605"/>
      <c r="GEA35" s="605"/>
      <c r="GEB35" s="605"/>
      <c r="GEC35" s="605"/>
      <c r="GED35" s="605"/>
      <c r="GEE35" s="605"/>
      <c r="GEF35" s="605"/>
      <c r="GEG35" s="605"/>
      <c r="GEH35" s="605"/>
      <c r="GEI35" s="605"/>
      <c r="GEJ35" s="605"/>
      <c r="GEK35" s="605"/>
      <c r="GEL35" s="605"/>
      <c r="GEM35" s="605"/>
      <c r="GEN35" s="605"/>
      <c r="GEO35" s="605"/>
      <c r="GEP35" s="605"/>
      <c r="GEQ35" s="605"/>
      <c r="GER35" s="605"/>
      <c r="GES35" s="605"/>
      <c r="GET35" s="605"/>
      <c r="GEU35" s="605"/>
      <c r="GEV35" s="605"/>
      <c r="GEW35" s="605"/>
      <c r="GEX35" s="605"/>
      <c r="GEY35" s="605"/>
      <c r="GEZ35" s="605"/>
      <c r="GFA35" s="605"/>
      <c r="GFB35" s="605"/>
      <c r="GFC35" s="605"/>
      <c r="GFD35" s="605"/>
      <c r="GFE35" s="605"/>
      <c r="GFF35" s="605"/>
      <c r="GFG35" s="605"/>
      <c r="GFH35" s="605"/>
      <c r="GFI35" s="605"/>
      <c r="GFJ35" s="605"/>
      <c r="GFK35" s="605"/>
      <c r="GFL35" s="605"/>
      <c r="GFM35" s="605"/>
      <c r="GFN35" s="605"/>
      <c r="GFO35" s="605"/>
      <c r="GFP35" s="605"/>
      <c r="GFQ35" s="605"/>
      <c r="GFR35" s="605"/>
      <c r="GFS35" s="605"/>
      <c r="GFT35" s="605"/>
      <c r="GFU35" s="605"/>
      <c r="GFV35" s="605"/>
      <c r="GFW35" s="605"/>
      <c r="GFX35" s="605"/>
      <c r="GFY35" s="605"/>
      <c r="GFZ35" s="605"/>
      <c r="GGA35" s="605"/>
      <c r="GGB35" s="605"/>
      <c r="GGC35" s="605"/>
      <c r="GGD35" s="605"/>
      <c r="GGE35" s="605"/>
      <c r="GGF35" s="605"/>
      <c r="GGG35" s="605"/>
      <c r="GGH35" s="605"/>
      <c r="GGI35" s="605"/>
      <c r="GGJ35" s="605"/>
      <c r="GGK35" s="605"/>
      <c r="GGL35" s="605"/>
      <c r="GGM35" s="605"/>
      <c r="GGN35" s="605"/>
      <c r="GGO35" s="605"/>
      <c r="GGP35" s="605"/>
      <c r="GGQ35" s="605"/>
      <c r="GGR35" s="605"/>
      <c r="GGS35" s="605"/>
      <c r="GGT35" s="605"/>
      <c r="GGU35" s="605"/>
      <c r="GGV35" s="605"/>
      <c r="GGW35" s="605"/>
      <c r="GGX35" s="605"/>
      <c r="GGY35" s="605"/>
      <c r="GGZ35" s="605"/>
      <c r="GHA35" s="605"/>
      <c r="GHB35" s="605"/>
      <c r="GHC35" s="605"/>
      <c r="GHD35" s="605"/>
      <c r="GHE35" s="605"/>
      <c r="GHF35" s="605"/>
      <c r="GHG35" s="605"/>
      <c r="GHH35" s="605"/>
      <c r="GHI35" s="605"/>
      <c r="GHJ35" s="605"/>
      <c r="GHK35" s="605"/>
      <c r="GHL35" s="605"/>
      <c r="GHM35" s="605"/>
      <c r="GHN35" s="605"/>
      <c r="GHO35" s="605"/>
      <c r="GHP35" s="605"/>
      <c r="GHQ35" s="605"/>
      <c r="GHR35" s="605"/>
      <c r="GHS35" s="605"/>
      <c r="GHT35" s="605"/>
      <c r="GHU35" s="605"/>
      <c r="GHV35" s="605"/>
      <c r="GHW35" s="605"/>
      <c r="GHX35" s="605"/>
      <c r="GHY35" s="605"/>
      <c r="GHZ35" s="605"/>
      <c r="GIA35" s="605"/>
      <c r="GIB35" s="605"/>
      <c r="GIC35" s="605"/>
      <c r="GID35" s="605"/>
      <c r="GIE35" s="605"/>
      <c r="GIF35" s="605"/>
      <c r="GIG35" s="605"/>
      <c r="GIH35" s="605"/>
      <c r="GII35" s="605"/>
      <c r="GIJ35" s="605"/>
      <c r="GIK35" s="605"/>
      <c r="GIL35" s="605"/>
      <c r="GIM35" s="605"/>
      <c r="GIN35" s="605"/>
      <c r="GIO35" s="605"/>
      <c r="GIP35" s="605"/>
      <c r="GIQ35" s="605"/>
      <c r="GIR35" s="605"/>
      <c r="GIS35" s="605"/>
      <c r="GIT35" s="605"/>
      <c r="GIU35" s="605"/>
      <c r="GIV35" s="605"/>
      <c r="GIW35" s="605"/>
      <c r="GIX35" s="605"/>
      <c r="GIY35" s="605"/>
      <c r="GIZ35" s="605"/>
      <c r="GJA35" s="605"/>
      <c r="GJB35" s="605"/>
      <c r="GJC35" s="605"/>
      <c r="GJD35" s="605"/>
      <c r="GJE35" s="605"/>
      <c r="GJF35" s="605"/>
      <c r="GJG35" s="605"/>
      <c r="GJH35" s="605"/>
      <c r="GJI35" s="605"/>
      <c r="GJJ35" s="605"/>
      <c r="GJK35" s="605"/>
      <c r="GJL35" s="605"/>
      <c r="GJM35" s="605"/>
      <c r="GJN35" s="605"/>
      <c r="GJO35" s="605"/>
      <c r="GJP35" s="605"/>
      <c r="GJQ35" s="605"/>
      <c r="GJR35" s="605"/>
      <c r="GJS35" s="605"/>
      <c r="GJT35" s="605"/>
      <c r="GJU35" s="605"/>
      <c r="GJV35" s="605"/>
      <c r="GJW35" s="605"/>
      <c r="GJX35" s="605"/>
      <c r="GJY35" s="605"/>
      <c r="GJZ35" s="605"/>
      <c r="GKA35" s="605"/>
      <c r="GKB35" s="605"/>
      <c r="GKC35" s="605"/>
      <c r="GKD35" s="605"/>
      <c r="GKE35" s="605"/>
      <c r="GKF35" s="605"/>
      <c r="GKG35" s="605"/>
      <c r="GKH35" s="605"/>
      <c r="GKI35" s="605"/>
      <c r="GKJ35" s="605"/>
      <c r="GKK35" s="605"/>
      <c r="GKL35" s="605"/>
      <c r="GKM35" s="605"/>
      <c r="GKN35" s="605"/>
      <c r="GKO35" s="605"/>
      <c r="GKP35" s="605"/>
      <c r="GKQ35" s="605"/>
      <c r="GKR35" s="605"/>
      <c r="GKS35" s="605"/>
      <c r="GKT35" s="605"/>
      <c r="GKU35" s="605"/>
      <c r="GKV35" s="605"/>
      <c r="GKW35" s="605"/>
      <c r="GKX35" s="605"/>
      <c r="GKY35" s="605"/>
      <c r="GKZ35" s="605"/>
      <c r="GLA35" s="605"/>
      <c r="GLB35" s="605"/>
      <c r="GLC35" s="605"/>
      <c r="GLD35" s="605"/>
      <c r="GLE35" s="605"/>
      <c r="GLF35" s="605"/>
      <c r="GLG35" s="605"/>
      <c r="GLH35" s="605"/>
      <c r="GLI35" s="605"/>
      <c r="GLJ35" s="605"/>
      <c r="GLK35" s="605"/>
      <c r="GLL35" s="605"/>
      <c r="GLM35" s="605"/>
      <c r="GLN35" s="605"/>
      <c r="GLO35" s="605"/>
      <c r="GLP35" s="605"/>
      <c r="GLQ35" s="605"/>
      <c r="GLR35" s="605"/>
      <c r="GLS35" s="605"/>
      <c r="GLT35" s="605"/>
      <c r="GLU35" s="605"/>
      <c r="GLV35" s="605"/>
      <c r="GLW35" s="605"/>
      <c r="GLX35" s="605"/>
      <c r="GLY35" s="605"/>
      <c r="GLZ35" s="605"/>
      <c r="GMA35" s="605"/>
      <c r="GMB35" s="605"/>
      <c r="GMC35" s="605"/>
      <c r="GMD35" s="605"/>
      <c r="GME35" s="605"/>
      <c r="GMF35" s="605"/>
      <c r="GMG35" s="605"/>
      <c r="GMH35" s="605"/>
      <c r="GMI35" s="605"/>
      <c r="GMJ35" s="605"/>
      <c r="GMK35" s="605"/>
      <c r="GML35" s="605"/>
      <c r="GMM35" s="605"/>
      <c r="GMN35" s="605"/>
      <c r="GMO35" s="605"/>
      <c r="GMP35" s="605"/>
      <c r="GMQ35" s="605"/>
      <c r="GMR35" s="605"/>
      <c r="GMS35" s="605"/>
      <c r="GMT35" s="605"/>
      <c r="GMU35" s="605"/>
      <c r="GMV35" s="605"/>
      <c r="GMW35" s="605"/>
      <c r="GMX35" s="605"/>
      <c r="GMY35" s="605"/>
      <c r="GMZ35" s="605"/>
      <c r="GNA35" s="605"/>
      <c r="GNB35" s="605"/>
      <c r="GNC35" s="605"/>
      <c r="GND35" s="605"/>
      <c r="GNE35" s="605"/>
      <c r="GNF35" s="605"/>
      <c r="GNG35" s="605"/>
      <c r="GNH35" s="605"/>
      <c r="GNI35" s="605"/>
      <c r="GNJ35" s="605"/>
      <c r="GNK35" s="605"/>
      <c r="GNL35" s="605"/>
      <c r="GNM35" s="605"/>
      <c r="GNN35" s="605"/>
      <c r="GNO35" s="605"/>
      <c r="GNP35" s="605"/>
      <c r="GNQ35" s="605"/>
      <c r="GNR35" s="605"/>
      <c r="GNS35" s="605"/>
      <c r="GNT35" s="605"/>
      <c r="GNU35" s="605"/>
      <c r="GNV35" s="605"/>
      <c r="GNW35" s="605"/>
      <c r="GNX35" s="605"/>
      <c r="GNY35" s="605"/>
      <c r="GNZ35" s="605"/>
      <c r="GOA35" s="605"/>
      <c r="GOB35" s="605"/>
      <c r="GOC35" s="605"/>
      <c r="GOD35" s="605"/>
      <c r="GOE35" s="605"/>
      <c r="GOF35" s="605"/>
      <c r="GOG35" s="605"/>
      <c r="GOH35" s="605"/>
      <c r="GOI35" s="605"/>
      <c r="GOJ35" s="605"/>
      <c r="GOK35" s="605"/>
      <c r="GOL35" s="605"/>
      <c r="GOM35" s="605"/>
      <c r="GON35" s="605"/>
      <c r="GOO35" s="605"/>
      <c r="GOP35" s="605"/>
      <c r="GOQ35" s="605"/>
      <c r="GOR35" s="605"/>
      <c r="GOS35" s="605"/>
      <c r="GOT35" s="605"/>
      <c r="GOU35" s="605"/>
      <c r="GOV35" s="605"/>
      <c r="GOW35" s="605"/>
      <c r="GOX35" s="605"/>
      <c r="GOY35" s="605"/>
      <c r="GOZ35" s="605"/>
      <c r="GPA35" s="605"/>
      <c r="GPB35" s="605"/>
      <c r="GPC35" s="605"/>
      <c r="GPD35" s="605"/>
      <c r="GPE35" s="605"/>
      <c r="GPF35" s="605"/>
      <c r="GPG35" s="605"/>
      <c r="GPH35" s="605"/>
      <c r="GPI35" s="605"/>
      <c r="GPJ35" s="605"/>
      <c r="GPK35" s="605"/>
      <c r="GPL35" s="605"/>
      <c r="GPM35" s="605"/>
      <c r="GPN35" s="605"/>
      <c r="GPO35" s="605"/>
      <c r="GPP35" s="605"/>
      <c r="GPQ35" s="605"/>
      <c r="GPR35" s="605"/>
      <c r="GPS35" s="605"/>
      <c r="GPT35" s="605"/>
      <c r="GPU35" s="605"/>
      <c r="GPV35" s="605"/>
      <c r="GPW35" s="605"/>
      <c r="GPX35" s="605"/>
      <c r="GPY35" s="605"/>
      <c r="GPZ35" s="605"/>
      <c r="GQA35" s="605"/>
      <c r="GQB35" s="605"/>
      <c r="GQC35" s="605"/>
      <c r="GQD35" s="605"/>
      <c r="GQE35" s="605"/>
      <c r="GQF35" s="605"/>
      <c r="GQG35" s="605"/>
      <c r="GQH35" s="605"/>
      <c r="GQI35" s="605"/>
      <c r="GQJ35" s="605"/>
      <c r="GQK35" s="605"/>
      <c r="GQL35" s="605"/>
      <c r="GQM35" s="605"/>
      <c r="GQN35" s="605"/>
      <c r="GQO35" s="605"/>
      <c r="GQP35" s="605"/>
      <c r="GQQ35" s="605"/>
      <c r="GQR35" s="605"/>
      <c r="GQS35" s="605"/>
      <c r="GQT35" s="605"/>
      <c r="GQU35" s="605"/>
      <c r="GQV35" s="605"/>
      <c r="GQW35" s="605"/>
      <c r="GQX35" s="605"/>
      <c r="GQY35" s="605"/>
      <c r="GQZ35" s="605"/>
      <c r="GRA35" s="605"/>
      <c r="GRB35" s="605"/>
      <c r="GRC35" s="605"/>
      <c r="GRD35" s="605"/>
      <c r="GRE35" s="605"/>
      <c r="GRF35" s="605"/>
      <c r="GRG35" s="605"/>
      <c r="GRH35" s="605"/>
      <c r="GRI35" s="605"/>
      <c r="GRJ35" s="605"/>
      <c r="GRK35" s="605"/>
      <c r="GRL35" s="605"/>
      <c r="GRM35" s="605"/>
      <c r="GRN35" s="605"/>
      <c r="GRO35" s="605"/>
      <c r="GRP35" s="605"/>
      <c r="GRQ35" s="605"/>
      <c r="GRR35" s="605"/>
      <c r="GRS35" s="605"/>
      <c r="GRT35" s="605"/>
      <c r="GRU35" s="605"/>
      <c r="GRV35" s="605"/>
      <c r="GRW35" s="605"/>
      <c r="GRX35" s="605"/>
      <c r="GRY35" s="605"/>
      <c r="GRZ35" s="605"/>
      <c r="GSA35" s="605"/>
      <c r="GSB35" s="605"/>
      <c r="GSC35" s="605"/>
      <c r="GSD35" s="605"/>
      <c r="GSE35" s="605"/>
      <c r="GSF35" s="605"/>
      <c r="GSG35" s="605"/>
      <c r="GSH35" s="605"/>
      <c r="GSI35" s="605"/>
      <c r="GSJ35" s="605"/>
      <c r="GSK35" s="605"/>
      <c r="GSL35" s="605"/>
      <c r="GSM35" s="605"/>
      <c r="GSN35" s="605"/>
      <c r="GSO35" s="605"/>
      <c r="GSP35" s="605"/>
      <c r="GSQ35" s="605"/>
      <c r="GSR35" s="605"/>
      <c r="GSS35" s="605"/>
      <c r="GST35" s="605"/>
      <c r="GSU35" s="605"/>
      <c r="GSV35" s="605"/>
      <c r="GSW35" s="605"/>
      <c r="GSX35" s="605"/>
      <c r="GSY35" s="605"/>
      <c r="GSZ35" s="605"/>
      <c r="GTA35" s="605"/>
      <c r="GTB35" s="605"/>
      <c r="GTC35" s="605"/>
      <c r="GTD35" s="605"/>
      <c r="GTE35" s="605"/>
      <c r="GTF35" s="605"/>
      <c r="GTG35" s="605"/>
      <c r="GTH35" s="605"/>
      <c r="GTI35" s="605"/>
      <c r="GTJ35" s="605"/>
      <c r="GTK35" s="605"/>
      <c r="GTL35" s="605"/>
      <c r="GTM35" s="605"/>
      <c r="GTN35" s="605"/>
      <c r="GTO35" s="605"/>
      <c r="GTP35" s="605"/>
      <c r="GTQ35" s="605"/>
      <c r="GTR35" s="605"/>
      <c r="GTS35" s="605"/>
      <c r="GTT35" s="605"/>
      <c r="GTU35" s="605"/>
      <c r="GTV35" s="605"/>
      <c r="GTW35" s="605"/>
      <c r="GTX35" s="605"/>
      <c r="GTY35" s="605"/>
      <c r="GTZ35" s="605"/>
      <c r="GUA35" s="605"/>
      <c r="GUB35" s="605"/>
      <c r="GUC35" s="605"/>
      <c r="GUD35" s="605"/>
      <c r="GUE35" s="605"/>
      <c r="GUF35" s="605"/>
      <c r="GUG35" s="605"/>
      <c r="GUH35" s="605"/>
      <c r="GUI35" s="605"/>
      <c r="GUJ35" s="605"/>
      <c r="GUK35" s="605"/>
      <c r="GUL35" s="605"/>
      <c r="GUM35" s="605"/>
      <c r="GUN35" s="605"/>
      <c r="GUO35" s="605"/>
      <c r="GUP35" s="605"/>
      <c r="GUQ35" s="605"/>
      <c r="GUR35" s="605"/>
      <c r="GUS35" s="605"/>
      <c r="GUT35" s="605"/>
      <c r="GUU35" s="605"/>
      <c r="GUV35" s="605"/>
      <c r="GUW35" s="605"/>
      <c r="GUX35" s="605"/>
      <c r="GUY35" s="605"/>
      <c r="GUZ35" s="605"/>
      <c r="GVA35" s="605"/>
      <c r="GVB35" s="605"/>
      <c r="GVC35" s="605"/>
      <c r="GVD35" s="605"/>
      <c r="GVE35" s="605"/>
      <c r="GVF35" s="605"/>
      <c r="GVG35" s="605"/>
      <c r="GVH35" s="605"/>
      <c r="GVI35" s="605"/>
      <c r="GVJ35" s="605"/>
      <c r="GVK35" s="605"/>
      <c r="GVL35" s="605"/>
      <c r="GVM35" s="605"/>
      <c r="GVN35" s="605"/>
      <c r="GVO35" s="605"/>
      <c r="GVP35" s="605"/>
      <c r="GVQ35" s="605"/>
      <c r="GVR35" s="605"/>
      <c r="GVS35" s="605"/>
      <c r="GVT35" s="605"/>
      <c r="GVU35" s="605"/>
      <c r="GVV35" s="605"/>
      <c r="GVW35" s="605"/>
      <c r="GVX35" s="605"/>
      <c r="GVY35" s="605"/>
      <c r="GVZ35" s="605"/>
      <c r="GWA35" s="605"/>
      <c r="GWB35" s="605"/>
      <c r="GWC35" s="605"/>
      <c r="GWD35" s="605"/>
      <c r="GWE35" s="605"/>
      <c r="GWF35" s="605"/>
      <c r="GWG35" s="605"/>
      <c r="GWH35" s="605"/>
      <c r="GWI35" s="605"/>
      <c r="GWJ35" s="605"/>
      <c r="GWK35" s="605"/>
      <c r="GWL35" s="605"/>
      <c r="GWM35" s="605"/>
      <c r="GWN35" s="605"/>
      <c r="GWO35" s="605"/>
      <c r="GWP35" s="605"/>
      <c r="GWQ35" s="605"/>
      <c r="GWR35" s="605"/>
      <c r="GWS35" s="605"/>
      <c r="GWT35" s="605"/>
      <c r="GWU35" s="605"/>
      <c r="GWV35" s="605"/>
      <c r="GWW35" s="605"/>
      <c r="GWX35" s="605"/>
      <c r="GWY35" s="605"/>
      <c r="GWZ35" s="605"/>
      <c r="GXA35" s="605"/>
      <c r="GXB35" s="605"/>
      <c r="GXC35" s="605"/>
      <c r="GXD35" s="605"/>
      <c r="GXE35" s="605"/>
      <c r="GXF35" s="605"/>
      <c r="GXG35" s="605"/>
      <c r="GXH35" s="605"/>
      <c r="GXI35" s="605"/>
      <c r="GXJ35" s="605"/>
      <c r="GXK35" s="605"/>
      <c r="GXL35" s="605"/>
      <c r="GXM35" s="605"/>
      <c r="GXN35" s="605"/>
      <c r="GXO35" s="605"/>
      <c r="GXP35" s="605"/>
      <c r="GXQ35" s="605"/>
      <c r="GXR35" s="605"/>
      <c r="GXS35" s="605"/>
      <c r="GXT35" s="605"/>
      <c r="GXU35" s="605"/>
      <c r="GXV35" s="605"/>
      <c r="GXW35" s="605"/>
      <c r="GXX35" s="605"/>
      <c r="GXY35" s="605"/>
      <c r="GXZ35" s="605"/>
      <c r="GYA35" s="605"/>
      <c r="GYB35" s="605"/>
      <c r="GYC35" s="605"/>
      <c r="GYD35" s="605"/>
      <c r="GYE35" s="605"/>
      <c r="GYF35" s="605"/>
      <c r="GYG35" s="605"/>
      <c r="GYH35" s="605"/>
      <c r="GYI35" s="605"/>
      <c r="GYJ35" s="605"/>
      <c r="GYK35" s="605"/>
      <c r="GYL35" s="605"/>
      <c r="GYM35" s="605"/>
      <c r="GYN35" s="605"/>
      <c r="GYO35" s="605"/>
      <c r="GYP35" s="605"/>
      <c r="GYQ35" s="605"/>
      <c r="GYR35" s="605"/>
      <c r="GYS35" s="605"/>
      <c r="GYT35" s="605"/>
      <c r="GYU35" s="605"/>
      <c r="GYV35" s="605"/>
      <c r="GYW35" s="605"/>
      <c r="GYX35" s="605"/>
      <c r="GYY35" s="605"/>
      <c r="GYZ35" s="605"/>
      <c r="GZA35" s="605"/>
      <c r="GZB35" s="605"/>
      <c r="GZC35" s="605"/>
      <c r="GZD35" s="605"/>
      <c r="GZE35" s="605"/>
      <c r="GZF35" s="605"/>
      <c r="GZG35" s="605"/>
      <c r="GZH35" s="605"/>
      <c r="GZI35" s="605"/>
      <c r="GZJ35" s="605"/>
      <c r="GZK35" s="605"/>
      <c r="GZL35" s="605"/>
      <c r="GZM35" s="605"/>
      <c r="GZN35" s="605"/>
      <c r="GZO35" s="605"/>
      <c r="GZP35" s="605"/>
      <c r="GZQ35" s="605"/>
      <c r="GZR35" s="605"/>
      <c r="GZS35" s="605"/>
      <c r="GZT35" s="605"/>
      <c r="GZU35" s="605"/>
      <c r="GZV35" s="605"/>
      <c r="GZW35" s="605"/>
      <c r="GZX35" s="605"/>
      <c r="GZY35" s="605"/>
      <c r="GZZ35" s="605"/>
      <c r="HAA35" s="605"/>
      <c r="HAB35" s="605"/>
      <c r="HAC35" s="605"/>
      <c r="HAD35" s="605"/>
      <c r="HAE35" s="605"/>
      <c r="HAF35" s="605"/>
      <c r="HAG35" s="605"/>
      <c r="HAH35" s="605"/>
      <c r="HAI35" s="605"/>
      <c r="HAJ35" s="605"/>
      <c r="HAK35" s="605"/>
      <c r="HAL35" s="605"/>
      <c r="HAM35" s="605"/>
      <c r="HAN35" s="605"/>
      <c r="HAO35" s="605"/>
      <c r="HAP35" s="605"/>
      <c r="HAQ35" s="605"/>
      <c r="HAR35" s="605"/>
      <c r="HAS35" s="605"/>
      <c r="HAT35" s="605"/>
      <c r="HAU35" s="605"/>
      <c r="HAV35" s="605"/>
      <c r="HAW35" s="605"/>
      <c r="HAX35" s="605"/>
      <c r="HAY35" s="605"/>
      <c r="HAZ35" s="605"/>
      <c r="HBA35" s="605"/>
      <c r="HBB35" s="605"/>
      <c r="HBC35" s="605"/>
      <c r="HBD35" s="605"/>
      <c r="HBE35" s="605"/>
      <c r="HBF35" s="605"/>
      <c r="HBG35" s="605"/>
      <c r="HBH35" s="605"/>
      <c r="HBI35" s="605"/>
      <c r="HBJ35" s="605"/>
      <c r="HBK35" s="605"/>
      <c r="HBL35" s="605"/>
      <c r="HBM35" s="605"/>
      <c r="HBN35" s="605"/>
      <c r="HBO35" s="605"/>
      <c r="HBP35" s="605"/>
      <c r="HBQ35" s="605"/>
      <c r="HBR35" s="605"/>
      <c r="HBS35" s="605"/>
      <c r="HBT35" s="605"/>
      <c r="HBU35" s="605"/>
      <c r="HBV35" s="605"/>
      <c r="HBW35" s="605"/>
      <c r="HBX35" s="605"/>
      <c r="HBY35" s="605"/>
      <c r="HBZ35" s="605"/>
      <c r="HCA35" s="605"/>
      <c r="HCB35" s="605"/>
      <c r="HCC35" s="605"/>
      <c r="HCD35" s="605"/>
      <c r="HCE35" s="605"/>
      <c r="HCF35" s="605"/>
      <c r="HCG35" s="605"/>
      <c r="HCH35" s="605"/>
      <c r="HCI35" s="605"/>
      <c r="HCJ35" s="605"/>
      <c r="HCK35" s="605"/>
      <c r="HCL35" s="605"/>
      <c r="HCM35" s="605"/>
      <c r="HCN35" s="605"/>
      <c r="HCO35" s="605"/>
      <c r="HCP35" s="605"/>
      <c r="HCQ35" s="605"/>
      <c r="HCR35" s="605"/>
      <c r="HCS35" s="605"/>
      <c r="HCT35" s="605"/>
      <c r="HCU35" s="605"/>
      <c r="HCV35" s="605"/>
      <c r="HCW35" s="605"/>
      <c r="HCX35" s="605"/>
      <c r="HCY35" s="605"/>
      <c r="HCZ35" s="605"/>
      <c r="HDA35" s="605"/>
      <c r="HDB35" s="605"/>
      <c r="HDC35" s="605"/>
      <c r="HDD35" s="605"/>
      <c r="HDE35" s="605"/>
      <c r="HDF35" s="605"/>
      <c r="HDG35" s="605"/>
      <c r="HDH35" s="605"/>
      <c r="HDI35" s="605"/>
      <c r="HDJ35" s="605"/>
      <c r="HDK35" s="605"/>
      <c r="HDL35" s="605"/>
      <c r="HDM35" s="605"/>
      <c r="HDN35" s="605"/>
      <c r="HDO35" s="605"/>
      <c r="HDP35" s="605"/>
      <c r="HDQ35" s="605"/>
      <c r="HDR35" s="605"/>
      <c r="HDS35" s="605"/>
      <c r="HDT35" s="605"/>
      <c r="HDU35" s="605"/>
      <c r="HDV35" s="605"/>
      <c r="HDW35" s="605"/>
      <c r="HDX35" s="605"/>
      <c r="HDY35" s="605"/>
      <c r="HDZ35" s="605"/>
      <c r="HEA35" s="605"/>
      <c r="HEB35" s="605"/>
      <c r="HEC35" s="605"/>
      <c r="HED35" s="605"/>
      <c r="HEE35" s="605"/>
      <c r="HEF35" s="605"/>
      <c r="HEG35" s="605"/>
      <c r="HEH35" s="605"/>
      <c r="HEI35" s="605"/>
      <c r="HEJ35" s="605"/>
      <c r="HEK35" s="605"/>
      <c r="HEL35" s="605"/>
      <c r="HEM35" s="605"/>
      <c r="HEN35" s="605"/>
      <c r="HEO35" s="605"/>
      <c r="HEP35" s="605"/>
      <c r="HEQ35" s="605"/>
      <c r="HER35" s="605"/>
      <c r="HES35" s="605"/>
      <c r="HET35" s="605"/>
      <c r="HEU35" s="605"/>
      <c r="HEV35" s="605"/>
      <c r="HEW35" s="605"/>
      <c r="HEX35" s="605"/>
      <c r="HEY35" s="605"/>
      <c r="HEZ35" s="605"/>
      <c r="HFA35" s="605"/>
      <c r="HFB35" s="605"/>
      <c r="HFC35" s="605"/>
      <c r="HFD35" s="605"/>
      <c r="HFE35" s="605"/>
      <c r="HFF35" s="605"/>
      <c r="HFG35" s="605"/>
      <c r="HFH35" s="605"/>
      <c r="HFI35" s="605"/>
      <c r="HFJ35" s="605"/>
      <c r="HFK35" s="605"/>
      <c r="HFL35" s="605"/>
      <c r="HFM35" s="605"/>
      <c r="HFN35" s="605"/>
      <c r="HFO35" s="605"/>
      <c r="HFP35" s="605"/>
      <c r="HFQ35" s="605"/>
      <c r="HFR35" s="605"/>
      <c r="HFS35" s="605"/>
      <c r="HFT35" s="605"/>
      <c r="HFU35" s="605"/>
      <c r="HFV35" s="605"/>
      <c r="HFW35" s="605"/>
      <c r="HFX35" s="605"/>
      <c r="HFY35" s="605"/>
      <c r="HFZ35" s="605"/>
      <c r="HGA35" s="605"/>
      <c r="HGB35" s="605"/>
      <c r="HGC35" s="605"/>
      <c r="HGD35" s="605"/>
      <c r="HGE35" s="605"/>
      <c r="HGF35" s="605"/>
      <c r="HGG35" s="605"/>
      <c r="HGH35" s="605"/>
      <c r="HGI35" s="605"/>
      <c r="HGJ35" s="605"/>
      <c r="HGK35" s="605"/>
      <c r="HGL35" s="605"/>
      <c r="HGM35" s="605"/>
      <c r="HGN35" s="605"/>
      <c r="HGO35" s="605"/>
      <c r="HGP35" s="605"/>
      <c r="HGQ35" s="605"/>
      <c r="HGR35" s="605"/>
      <c r="HGS35" s="605"/>
      <c r="HGT35" s="605"/>
      <c r="HGU35" s="605"/>
      <c r="HGV35" s="605"/>
      <c r="HGW35" s="605"/>
      <c r="HGX35" s="605"/>
      <c r="HGY35" s="605"/>
      <c r="HGZ35" s="605"/>
      <c r="HHA35" s="605"/>
      <c r="HHB35" s="605"/>
      <c r="HHC35" s="605"/>
      <c r="HHD35" s="605"/>
      <c r="HHE35" s="605"/>
      <c r="HHF35" s="605"/>
      <c r="HHG35" s="605"/>
      <c r="HHH35" s="605"/>
      <c r="HHI35" s="605"/>
      <c r="HHJ35" s="605"/>
      <c r="HHK35" s="605"/>
      <c r="HHL35" s="605"/>
      <c r="HHM35" s="605"/>
      <c r="HHN35" s="605"/>
      <c r="HHO35" s="605"/>
      <c r="HHP35" s="605"/>
      <c r="HHQ35" s="605"/>
      <c r="HHR35" s="605"/>
      <c r="HHS35" s="605"/>
      <c r="HHT35" s="605"/>
      <c r="HHU35" s="605"/>
      <c r="HHV35" s="605"/>
      <c r="HHW35" s="605"/>
      <c r="HHX35" s="605"/>
      <c r="HHY35" s="605"/>
      <c r="HHZ35" s="605"/>
      <c r="HIA35" s="605"/>
      <c r="HIB35" s="605"/>
      <c r="HIC35" s="605"/>
      <c r="HID35" s="605"/>
      <c r="HIE35" s="605"/>
      <c r="HIF35" s="605"/>
      <c r="HIG35" s="605"/>
      <c r="HIH35" s="605"/>
      <c r="HII35" s="605"/>
      <c r="HIJ35" s="605"/>
      <c r="HIK35" s="605"/>
      <c r="HIL35" s="605"/>
      <c r="HIM35" s="605"/>
      <c r="HIN35" s="605"/>
      <c r="HIO35" s="605"/>
      <c r="HIP35" s="605"/>
      <c r="HIQ35" s="605"/>
      <c r="HIR35" s="605"/>
      <c r="HIS35" s="605"/>
      <c r="HIT35" s="605"/>
      <c r="HIU35" s="605"/>
      <c r="HIV35" s="605"/>
      <c r="HIW35" s="605"/>
      <c r="HIX35" s="605"/>
      <c r="HIY35" s="605"/>
      <c r="HIZ35" s="605"/>
      <c r="HJA35" s="605"/>
      <c r="HJB35" s="605"/>
      <c r="HJC35" s="605"/>
      <c r="HJD35" s="605"/>
      <c r="HJE35" s="605"/>
      <c r="HJF35" s="605"/>
      <c r="HJG35" s="605"/>
      <c r="HJH35" s="605"/>
      <c r="HJI35" s="605"/>
      <c r="HJJ35" s="605"/>
      <c r="HJK35" s="605"/>
      <c r="HJL35" s="605"/>
      <c r="HJM35" s="605"/>
      <c r="HJN35" s="605"/>
      <c r="HJO35" s="605"/>
      <c r="HJP35" s="605"/>
      <c r="HJQ35" s="605"/>
      <c r="HJR35" s="605"/>
      <c r="HJS35" s="605"/>
      <c r="HJT35" s="605"/>
      <c r="HJU35" s="605"/>
      <c r="HJV35" s="605"/>
      <c r="HJW35" s="605"/>
      <c r="HJX35" s="605"/>
      <c r="HJY35" s="605"/>
      <c r="HJZ35" s="605"/>
      <c r="HKA35" s="605"/>
      <c r="HKB35" s="605"/>
      <c r="HKC35" s="605"/>
      <c r="HKD35" s="605"/>
      <c r="HKE35" s="605"/>
      <c r="HKF35" s="605"/>
      <c r="HKG35" s="605"/>
      <c r="HKH35" s="605"/>
      <c r="HKI35" s="605"/>
      <c r="HKJ35" s="605"/>
      <c r="HKK35" s="605"/>
      <c r="HKL35" s="605"/>
      <c r="HKM35" s="605"/>
      <c r="HKN35" s="605"/>
      <c r="HKO35" s="605"/>
      <c r="HKP35" s="605"/>
      <c r="HKQ35" s="605"/>
      <c r="HKR35" s="605"/>
      <c r="HKS35" s="605"/>
      <c r="HKT35" s="605"/>
      <c r="HKU35" s="605"/>
      <c r="HKV35" s="605"/>
      <c r="HKW35" s="605"/>
      <c r="HKX35" s="605"/>
      <c r="HKY35" s="605"/>
      <c r="HKZ35" s="605"/>
      <c r="HLA35" s="605"/>
      <c r="HLB35" s="605"/>
      <c r="HLC35" s="605"/>
      <c r="HLD35" s="605"/>
      <c r="HLE35" s="605"/>
      <c r="HLF35" s="605"/>
      <c r="HLG35" s="605"/>
      <c r="HLH35" s="605"/>
      <c r="HLI35" s="605"/>
      <c r="HLJ35" s="605"/>
      <c r="HLK35" s="605"/>
      <c r="HLL35" s="605"/>
      <c r="HLM35" s="605"/>
      <c r="HLN35" s="605"/>
      <c r="HLO35" s="605"/>
      <c r="HLP35" s="605"/>
      <c r="HLQ35" s="605"/>
      <c r="HLR35" s="605"/>
      <c r="HLS35" s="605"/>
      <c r="HLT35" s="605"/>
      <c r="HLU35" s="605"/>
      <c r="HLV35" s="605"/>
      <c r="HLW35" s="605"/>
      <c r="HLX35" s="605"/>
      <c r="HLY35" s="605"/>
      <c r="HLZ35" s="605"/>
      <c r="HMA35" s="605"/>
      <c r="HMB35" s="605"/>
      <c r="HMC35" s="605"/>
      <c r="HMD35" s="605"/>
      <c r="HME35" s="605"/>
      <c r="HMF35" s="605"/>
      <c r="HMG35" s="605"/>
      <c r="HMH35" s="605"/>
      <c r="HMI35" s="605"/>
      <c r="HMJ35" s="605"/>
      <c r="HMK35" s="605"/>
      <c r="HML35" s="605"/>
      <c r="HMM35" s="605"/>
      <c r="HMN35" s="605"/>
      <c r="HMO35" s="605"/>
      <c r="HMP35" s="605"/>
      <c r="HMQ35" s="605"/>
      <c r="HMR35" s="605"/>
      <c r="HMS35" s="605"/>
      <c r="HMT35" s="605"/>
      <c r="HMU35" s="605"/>
      <c r="HMV35" s="605"/>
      <c r="HMW35" s="605"/>
      <c r="HMX35" s="605"/>
      <c r="HMY35" s="605"/>
      <c r="HMZ35" s="605"/>
      <c r="HNA35" s="605"/>
      <c r="HNB35" s="605"/>
      <c r="HNC35" s="605"/>
      <c r="HND35" s="605"/>
      <c r="HNE35" s="605"/>
      <c r="HNF35" s="605"/>
      <c r="HNG35" s="605"/>
      <c r="HNH35" s="605"/>
      <c r="HNI35" s="605"/>
      <c r="HNJ35" s="605"/>
      <c r="HNK35" s="605"/>
      <c r="HNL35" s="605"/>
      <c r="HNM35" s="605"/>
      <c r="HNN35" s="605"/>
      <c r="HNO35" s="605"/>
      <c r="HNP35" s="605"/>
      <c r="HNQ35" s="605"/>
      <c r="HNR35" s="605"/>
      <c r="HNS35" s="605"/>
      <c r="HNT35" s="605"/>
      <c r="HNU35" s="605"/>
      <c r="HNV35" s="605"/>
      <c r="HNW35" s="605"/>
      <c r="HNX35" s="605"/>
      <c r="HNY35" s="605"/>
      <c r="HNZ35" s="605"/>
      <c r="HOA35" s="605"/>
      <c r="HOB35" s="605"/>
      <c r="HOC35" s="605"/>
      <c r="HOD35" s="605"/>
      <c r="HOE35" s="605"/>
      <c r="HOF35" s="605"/>
      <c r="HOG35" s="605"/>
      <c r="HOH35" s="605"/>
      <c r="HOI35" s="605"/>
      <c r="HOJ35" s="605"/>
      <c r="HOK35" s="605"/>
      <c r="HOL35" s="605"/>
      <c r="HOM35" s="605"/>
      <c r="HON35" s="605"/>
      <c r="HOO35" s="605"/>
      <c r="HOP35" s="605"/>
      <c r="HOQ35" s="605"/>
      <c r="HOR35" s="605"/>
      <c r="HOS35" s="605"/>
      <c r="HOT35" s="605"/>
      <c r="HOU35" s="605"/>
      <c r="HOV35" s="605"/>
      <c r="HOW35" s="605"/>
      <c r="HOX35" s="605"/>
      <c r="HOY35" s="605"/>
      <c r="HOZ35" s="605"/>
      <c r="HPA35" s="605"/>
      <c r="HPB35" s="605"/>
      <c r="HPC35" s="605"/>
      <c r="HPD35" s="605"/>
      <c r="HPE35" s="605"/>
      <c r="HPF35" s="605"/>
      <c r="HPG35" s="605"/>
      <c r="HPH35" s="605"/>
      <c r="HPI35" s="605"/>
      <c r="HPJ35" s="605"/>
      <c r="HPK35" s="605"/>
      <c r="HPL35" s="605"/>
      <c r="HPM35" s="605"/>
      <c r="HPN35" s="605"/>
      <c r="HPO35" s="605"/>
      <c r="HPP35" s="605"/>
      <c r="HPQ35" s="605"/>
      <c r="HPR35" s="605"/>
      <c r="HPS35" s="605"/>
      <c r="HPT35" s="605"/>
      <c r="HPU35" s="605"/>
      <c r="HPV35" s="605"/>
      <c r="HPW35" s="605"/>
      <c r="HPX35" s="605"/>
      <c r="HPY35" s="605"/>
      <c r="HPZ35" s="605"/>
      <c r="HQA35" s="605"/>
      <c r="HQB35" s="605"/>
      <c r="HQC35" s="605"/>
      <c r="HQD35" s="605"/>
      <c r="HQE35" s="605"/>
      <c r="HQF35" s="605"/>
      <c r="HQG35" s="605"/>
      <c r="HQH35" s="605"/>
      <c r="HQI35" s="605"/>
      <c r="HQJ35" s="605"/>
      <c r="HQK35" s="605"/>
      <c r="HQL35" s="605"/>
      <c r="HQM35" s="605"/>
      <c r="HQN35" s="605"/>
      <c r="HQO35" s="605"/>
      <c r="HQP35" s="605"/>
      <c r="HQQ35" s="605"/>
      <c r="HQR35" s="605"/>
      <c r="HQS35" s="605"/>
      <c r="HQT35" s="605"/>
      <c r="HQU35" s="605"/>
      <c r="HQV35" s="605"/>
      <c r="HQW35" s="605"/>
      <c r="HQX35" s="605"/>
      <c r="HQY35" s="605"/>
      <c r="HQZ35" s="605"/>
      <c r="HRA35" s="605"/>
      <c r="HRB35" s="605"/>
      <c r="HRC35" s="605"/>
      <c r="HRD35" s="605"/>
      <c r="HRE35" s="605"/>
      <c r="HRF35" s="605"/>
      <c r="HRG35" s="605"/>
      <c r="HRH35" s="605"/>
      <c r="HRI35" s="605"/>
      <c r="HRJ35" s="605"/>
      <c r="HRK35" s="605"/>
      <c r="HRL35" s="605"/>
      <c r="HRM35" s="605"/>
      <c r="HRN35" s="605"/>
      <c r="HRO35" s="605"/>
      <c r="HRP35" s="605"/>
      <c r="HRQ35" s="605"/>
      <c r="HRR35" s="605"/>
      <c r="HRS35" s="605"/>
      <c r="HRT35" s="605"/>
      <c r="HRU35" s="605"/>
      <c r="HRV35" s="605"/>
      <c r="HRW35" s="605"/>
      <c r="HRX35" s="605"/>
      <c r="HRY35" s="605"/>
      <c r="HRZ35" s="605"/>
      <c r="HSA35" s="605"/>
      <c r="HSB35" s="605"/>
      <c r="HSC35" s="605"/>
      <c r="HSD35" s="605"/>
      <c r="HSE35" s="605"/>
      <c r="HSF35" s="605"/>
      <c r="HSG35" s="605"/>
      <c r="HSH35" s="605"/>
      <c r="HSI35" s="605"/>
      <c r="HSJ35" s="605"/>
      <c r="HSK35" s="605"/>
      <c r="HSL35" s="605"/>
      <c r="HSM35" s="605"/>
      <c r="HSN35" s="605"/>
      <c r="HSO35" s="605"/>
      <c r="HSP35" s="605"/>
      <c r="HSQ35" s="605"/>
      <c r="HSR35" s="605"/>
      <c r="HSS35" s="605"/>
      <c r="HST35" s="605"/>
      <c r="HSU35" s="605"/>
      <c r="HSV35" s="605"/>
      <c r="HSW35" s="605"/>
      <c r="HSX35" s="605"/>
      <c r="HSY35" s="605"/>
      <c r="HSZ35" s="605"/>
      <c r="HTA35" s="605"/>
      <c r="HTB35" s="605"/>
      <c r="HTC35" s="605"/>
      <c r="HTD35" s="605"/>
      <c r="HTE35" s="605"/>
      <c r="HTF35" s="605"/>
      <c r="HTG35" s="605"/>
      <c r="HTH35" s="605"/>
      <c r="HTI35" s="605"/>
      <c r="HTJ35" s="605"/>
      <c r="HTK35" s="605"/>
      <c r="HTL35" s="605"/>
      <c r="HTM35" s="605"/>
      <c r="HTN35" s="605"/>
      <c r="HTO35" s="605"/>
      <c r="HTP35" s="605"/>
      <c r="HTQ35" s="605"/>
      <c r="HTR35" s="605"/>
      <c r="HTS35" s="605"/>
      <c r="HTT35" s="605"/>
      <c r="HTU35" s="605"/>
      <c r="HTV35" s="605"/>
      <c r="HTW35" s="605"/>
      <c r="HTX35" s="605"/>
      <c r="HTY35" s="605"/>
      <c r="HTZ35" s="605"/>
      <c r="HUA35" s="605"/>
      <c r="HUB35" s="605"/>
      <c r="HUC35" s="605"/>
      <c r="HUD35" s="605"/>
      <c r="HUE35" s="605"/>
      <c r="HUF35" s="605"/>
      <c r="HUG35" s="605"/>
      <c r="HUH35" s="605"/>
      <c r="HUI35" s="605"/>
      <c r="HUJ35" s="605"/>
      <c r="HUK35" s="605"/>
      <c r="HUL35" s="605"/>
      <c r="HUM35" s="605"/>
      <c r="HUN35" s="605"/>
      <c r="HUO35" s="605"/>
      <c r="HUP35" s="605"/>
      <c r="HUQ35" s="605"/>
      <c r="HUR35" s="605"/>
      <c r="HUS35" s="605"/>
      <c r="HUT35" s="605"/>
      <c r="HUU35" s="605"/>
      <c r="HUV35" s="605"/>
      <c r="HUW35" s="605"/>
      <c r="HUX35" s="605"/>
      <c r="HUY35" s="605"/>
      <c r="HUZ35" s="605"/>
      <c r="HVA35" s="605"/>
      <c r="HVB35" s="605"/>
      <c r="HVC35" s="605"/>
      <c r="HVD35" s="605"/>
      <c r="HVE35" s="605"/>
      <c r="HVF35" s="605"/>
      <c r="HVG35" s="605"/>
    </row>
    <row r="36" spans="1:5987" s="606" customFormat="1" hidden="1" x14ac:dyDescent="0.2">
      <c r="A36" s="392" t="s">
        <v>53</v>
      </c>
      <c r="B36" s="392"/>
      <c r="C36" s="392"/>
      <c r="D36" s="392" t="e">
        <f t="shared" si="93"/>
        <v>#DIV/0!</v>
      </c>
      <c r="E36" s="392"/>
      <c r="F36" s="392"/>
      <c r="G36" s="392" t="e">
        <f t="shared" si="94"/>
        <v>#DIV/0!</v>
      </c>
      <c r="H36" s="392"/>
      <c r="I36" s="392"/>
      <c r="J36" s="392" t="e">
        <f t="shared" si="95"/>
        <v>#DIV/0!</v>
      </c>
      <c r="K36" s="392"/>
      <c r="L36" s="392"/>
      <c r="M36" s="392" t="e">
        <f t="shared" si="96"/>
        <v>#DIV/0!</v>
      </c>
      <c r="N36" s="392"/>
      <c r="O36" s="392"/>
      <c r="P36" s="392" t="e">
        <f t="shared" si="97"/>
        <v>#DIV/0!</v>
      </c>
      <c r="Q36" s="337">
        <v>8</v>
      </c>
      <c r="R36" s="337">
        <v>0</v>
      </c>
      <c r="S36" s="360">
        <f t="shared" si="98"/>
        <v>0</v>
      </c>
      <c r="T36" s="337">
        <v>2</v>
      </c>
      <c r="U36" s="337">
        <v>0</v>
      </c>
      <c r="V36" s="360">
        <f t="shared" si="99"/>
        <v>0</v>
      </c>
      <c r="W36" s="337">
        <v>2</v>
      </c>
      <c r="X36" s="337">
        <v>0</v>
      </c>
      <c r="Y36" s="359">
        <v>0</v>
      </c>
      <c r="Z36" s="373"/>
      <c r="AA36" s="373"/>
      <c r="AB36" s="373"/>
      <c r="AC36" s="337">
        <f t="shared" si="100"/>
        <v>12</v>
      </c>
      <c r="AD36" s="337">
        <f t="shared" si="100"/>
        <v>0</v>
      </c>
      <c r="AE36" s="360">
        <f t="shared" si="101"/>
        <v>0</v>
      </c>
      <c r="AF36" s="359">
        <v>5</v>
      </c>
      <c r="AG36" s="359">
        <v>0</v>
      </c>
      <c r="AH36" s="360">
        <f t="shared" si="88"/>
        <v>0</v>
      </c>
      <c r="AI36" s="359">
        <v>2</v>
      </c>
      <c r="AJ36" s="359">
        <v>2</v>
      </c>
      <c r="AK36" s="360">
        <f t="shared" si="102"/>
        <v>100</v>
      </c>
      <c r="AL36" s="359">
        <v>6</v>
      </c>
      <c r="AM36" s="613">
        <v>0</v>
      </c>
      <c r="AN36" s="360">
        <v>0</v>
      </c>
      <c r="AO36" s="347"/>
      <c r="AP36" s="347"/>
      <c r="AQ36" s="347"/>
      <c r="AR36" s="359">
        <v>13</v>
      </c>
      <c r="AS36" s="359">
        <v>2</v>
      </c>
      <c r="AT36" s="360">
        <f t="shared" si="103"/>
        <v>15.384615384615385</v>
      </c>
      <c r="AU36" s="359">
        <v>1</v>
      </c>
      <c r="AV36" s="359">
        <v>0</v>
      </c>
      <c r="AW36" s="360">
        <f t="shared" si="104"/>
        <v>0</v>
      </c>
      <c r="AX36" s="359">
        <v>7</v>
      </c>
      <c r="AY36" s="359">
        <v>0</v>
      </c>
      <c r="AZ36" s="360">
        <f t="shared" si="105"/>
        <v>0</v>
      </c>
      <c r="BA36" s="359">
        <v>2</v>
      </c>
      <c r="BB36" s="359">
        <v>0</v>
      </c>
      <c r="BC36" s="360">
        <f t="shared" si="107"/>
        <v>0</v>
      </c>
      <c r="BD36" s="347"/>
      <c r="BE36" s="347"/>
      <c r="BF36" s="347"/>
      <c r="BG36" s="359">
        <f t="shared" ref="BG36:BH42" si="115">SUM(AU36,AX36,BA36)</f>
        <v>10</v>
      </c>
      <c r="BH36" s="359">
        <f t="shared" si="115"/>
        <v>0</v>
      </c>
      <c r="BI36" s="360">
        <f t="shared" si="108"/>
        <v>0</v>
      </c>
      <c r="BJ36" s="359">
        <v>10</v>
      </c>
      <c r="BK36" s="359">
        <v>1</v>
      </c>
      <c r="BL36" s="360">
        <f t="shared" si="106"/>
        <v>10</v>
      </c>
      <c r="BM36" s="359">
        <v>2</v>
      </c>
      <c r="BN36" s="359">
        <v>0</v>
      </c>
      <c r="BO36" s="360">
        <f t="shared" si="109"/>
        <v>0</v>
      </c>
      <c r="BP36" s="359"/>
      <c r="BQ36" s="359"/>
      <c r="BR36" s="360"/>
      <c r="BS36" s="347"/>
      <c r="BT36" s="347"/>
      <c r="BU36" s="604"/>
      <c r="BV36" s="359">
        <f t="shared" ref="BV36:BW42" si="116">SUM(BJ36,BM36,BP36)</f>
        <v>12</v>
      </c>
      <c r="BW36" s="359">
        <f t="shared" si="116"/>
        <v>1</v>
      </c>
      <c r="BX36" s="360">
        <f t="shared" si="111"/>
        <v>8.3333333333333321</v>
      </c>
      <c r="BY36" s="359">
        <v>5</v>
      </c>
      <c r="BZ36" s="359">
        <v>0</v>
      </c>
      <c r="CA36" s="360">
        <f t="shared" si="112"/>
        <v>0</v>
      </c>
      <c r="CB36" s="359"/>
      <c r="CC36" s="359"/>
      <c r="CD36" s="360">
        <v>0</v>
      </c>
      <c r="CE36" s="359"/>
      <c r="CF36" s="359"/>
      <c r="CG36" s="359">
        <v>0</v>
      </c>
      <c r="CH36" s="359"/>
      <c r="CI36" s="359"/>
      <c r="CJ36" s="359"/>
      <c r="CK36" s="359">
        <f t="shared" ref="CK36:CL36" si="117">SUM(BY36,CB36,CE36)</f>
        <v>5</v>
      </c>
      <c r="CL36" s="359">
        <f t="shared" si="117"/>
        <v>0</v>
      </c>
      <c r="CM36" s="360">
        <f t="shared" si="114"/>
        <v>0</v>
      </c>
      <c r="CN36" s="605"/>
      <c r="CO36" s="605"/>
      <c r="CP36" s="605"/>
      <c r="CQ36" s="605"/>
      <c r="CR36" s="605"/>
      <c r="CS36" s="605"/>
      <c r="CT36" s="605"/>
      <c r="CU36" s="605"/>
      <c r="CV36" s="605"/>
      <c r="CW36" s="605"/>
      <c r="CX36" s="605"/>
      <c r="CY36" s="605"/>
      <c r="CZ36" s="605"/>
      <c r="DA36" s="605"/>
      <c r="DB36" s="605"/>
      <c r="DC36" s="605"/>
      <c r="DD36" s="605"/>
      <c r="DE36" s="605"/>
      <c r="DF36" s="605"/>
      <c r="DG36" s="605"/>
      <c r="DH36" s="605"/>
      <c r="DI36" s="605"/>
      <c r="DJ36" s="605"/>
      <c r="DK36" s="605"/>
      <c r="DL36" s="605"/>
      <c r="DM36" s="605"/>
      <c r="DN36" s="605"/>
      <c r="DO36" s="605"/>
      <c r="DP36" s="605"/>
      <c r="DQ36" s="605"/>
      <c r="DR36" s="605"/>
      <c r="DS36" s="605"/>
      <c r="DT36" s="605"/>
      <c r="DU36" s="605"/>
      <c r="DV36" s="605"/>
      <c r="DW36" s="605"/>
      <c r="DX36" s="605"/>
      <c r="DY36" s="605"/>
      <c r="DZ36" s="605"/>
      <c r="EA36" s="605"/>
      <c r="EB36" s="605"/>
      <c r="EC36" s="605"/>
      <c r="ED36" s="605"/>
      <c r="EE36" s="605"/>
      <c r="EF36" s="605"/>
      <c r="EG36" s="605"/>
      <c r="EH36" s="605"/>
      <c r="EI36" s="605"/>
      <c r="EJ36" s="605"/>
      <c r="EK36" s="605"/>
      <c r="EL36" s="605"/>
      <c r="EM36" s="605"/>
      <c r="EN36" s="605"/>
      <c r="EO36" s="605"/>
      <c r="EP36" s="605"/>
      <c r="EQ36" s="605"/>
      <c r="ER36" s="605"/>
      <c r="ES36" s="605"/>
      <c r="ET36" s="605"/>
      <c r="EU36" s="605"/>
      <c r="EV36" s="605"/>
      <c r="EW36" s="605"/>
      <c r="EX36" s="605"/>
      <c r="EY36" s="605"/>
      <c r="EZ36" s="605"/>
      <c r="FA36" s="605"/>
      <c r="FB36" s="605"/>
      <c r="FC36" s="605"/>
      <c r="FD36" s="605"/>
      <c r="FE36" s="605"/>
      <c r="FF36" s="605"/>
      <c r="FG36" s="605"/>
      <c r="FH36" s="605"/>
      <c r="FI36" s="605"/>
      <c r="FJ36" s="605"/>
      <c r="FK36" s="605"/>
      <c r="FL36" s="605"/>
      <c r="FM36" s="605"/>
      <c r="FN36" s="605"/>
      <c r="FO36" s="605"/>
      <c r="FP36" s="605"/>
      <c r="FQ36" s="605"/>
      <c r="FR36" s="605"/>
      <c r="FS36" s="605"/>
      <c r="FT36" s="605"/>
      <c r="FU36" s="605"/>
      <c r="FV36" s="605"/>
      <c r="FW36" s="605"/>
      <c r="FX36" s="605"/>
      <c r="FY36" s="605"/>
      <c r="FZ36" s="605"/>
      <c r="GA36" s="605"/>
      <c r="GB36" s="605"/>
      <c r="GC36" s="605"/>
      <c r="GD36" s="605"/>
      <c r="GE36" s="605"/>
      <c r="GF36" s="605"/>
      <c r="GG36" s="605"/>
      <c r="GH36" s="605"/>
      <c r="GI36" s="605"/>
      <c r="GJ36" s="605"/>
      <c r="GK36" s="605"/>
      <c r="GL36" s="605"/>
      <c r="GM36" s="605"/>
      <c r="GN36" s="605"/>
      <c r="GO36" s="605"/>
      <c r="GP36" s="605"/>
      <c r="GQ36" s="605"/>
      <c r="GR36" s="605"/>
      <c r="GS36" s="605"/>
      <c r="GT36" s="605"/>
      <c r="GU36" s="605"/>
      <c r="GV36" s="605"/>
      <c r="GW36" s="605"/>
      <c r="GX36" s="605"/>
      <c r="GY36" s="605"/>
      <c r="GZ36" s="605"/>
      <c r="HA36" s="605"/>
      <c r="HB36" s="605"/>
      <c r="HC36" s="605"/>
      <c r="HD36" s="605"/>
      <c r="HE36" s="605"/>
      <c r="HF36" s="605"/>
      <c r="HG36" s="605"/>
      <c r="HH36" s="605"/>
      <c r="HI36" s="605"/>
      <c r="HJ36" s="605"/>
      <c r="HK36" s="605"/>
      <c r="HL36" s="605"/>
      <c r="HM36" s="605"/>
      <c r="HN36" s="605"/>
      <c r="HO36" s="605"/>
      <c r="HP36" s="605"/>
      <c r="HQ36" s="605"/>
      <c r="HR36" s="605"/>
      <c r="HS36" s="605"/>
      <c r="HT36" s="605"/>
      <c r="HU36" s="605"/>
      <c r="HV36" s="605"/>
      <c r="HW36" s="605"/>
      <c r="HX36" s="605"/>
      <c r="HY36" s="605"/>
      <c r="HZ36" s="605"/>
      <c r="IA36" s="605"/>
      <c r="IB36" s="605"/>
      <c r="IC36" s="605"/>
      <c r="ID36" s="605"/>
      <c r="IE36" s="605"/>
      <c r="IF36" s="605"/>
      <c r="IG36" s="605"/>
      <c r="IH36" s="605"/>
      <c r="II36" s="605"/>
      <c r="IJ36" s="605"/>
      <c r="IK36" s="605"/>
      <c r="IL36" s="605"/>
      <c r="IM36" s="605"/>
      <c r="IN36" s="605"/>
      <c r="IO36" s="605"/>
      <c r="IP36" s="605"/>
      <c r="IQ36" s="605"/>
      <c r="IR36" s="605"/>
      <c r="IS36" s="605"/>
      <c r="IT36" s="605"/>
      <c r="IU36" s="605"/>
      <c r="IV36" s="605"/>
      <c r="IW36" s="605"/>
      <c r="IX36" s="605"/>
      <c r="IY36" s="605"/>
      <c r="IZ36" s="605"/>
      <c r="JA36" s="605"/>
      <c r="JB36" s="605"/>
      <c r="JC36" s="605"/>
      <c r="JD36" s="605"/>
      <c r="JE36" s="605"/>
      <c r="JF36" s="605"/>
      <c r="JG36" s="605"/>
      <c r="JH36" s="605"/>
      <c r="JI36" s="605"/>
      <c r="JJ36" s="605"/>
      <c r="JK36" s="605"/>
      <c r="JL36" s="605"/>
      <c r="JM36" s="605"/>
      <c r="JN36" s="605"/>
      <c r="JO36" s="605"/>
      <c r="JP36" s="605"/>
      <c r="JQ36" s="605"/>
      <c r="JR36" s="605"/>
      <c r="JS36" s="605"/>
      <c r="JT36" s="605"/>
      <c r="JU36" s="605"/>
      <c r="JV36" s="605"/>
      <c r="JW36" s="605"/>
      <c r="JX36" s="605"/>
      <c r="JY36" s="605"/>
      <c r="JZ36" s="605"/>
      <c r="KA36" s="605"/>
      <c r="KB36" s="605"/>
      <c r="KC36" s="605"/>
      <c r="KD36" s="605"/>
      <c r="KE36" s="605"/>
      <c r="KF36" s="605"/>
      <c r="KG36" s="605"/>
      <c r="KH36" s="605"/>
      <c r="KI36" s="605"/>
      <c r="KJ36" s="605"/>
      <c r="KK36" s="605"/>
      <c r="KL36" s="605"/>
      <c r="KM36" s="605"/>
      <c r="KN36" s="605"/>
      <c r="KO36" s="605"/>
      <c r="KP36" s="605"/>
      <c r="KQ36" s="605"/>
      <c r="KR36" s="605"/>
      <c r="KS36" s="605"/>
      <c r="KT36" s="605"/>
      <c r="KU36" s="605"/>
      <c r="KV36" s="605"/>
      <c r="KW36" s="605"/>
      <c r="KX36" s="605"/>
      <c r="KY36" s="605"/>
      <c r="KZ36" s="605"/>
      <c r="LA36" s="605"/>
      <c r="LB36" s="605"/>
      <c r="LC36" s="605"/>
      <c r="LD36" s="605"/>
      <c r="LE36" s="605"/>
      <c r="LF36" s="605"/>
      <c r="LG36" s="605"/>
      <c r="LH36" s="605"/>
      <c r="LI36" s="605"/>
      <c r="LJ36" s="605"/>
      <c r="LK36" s="605"/>
      <c r="LL36" s="605"/>
      <c r="LM36" s="605"/>
      <c r="LN36" s="605"/>
      <c r="LO36" s="605"/>
      <c r="LP36" s="605"/>
      <c r="LQ36" s="605"/>
      <c r="LR36" s="605"/>
      <c r="LS36" s="605"/>
      <c r="LT36" s="605"/>
      <c r="LU36" s="605"/>
      <c r="LV36" s="605"/>
      <c r="LW36" s="605"/>
      <c r="LX36" s="605"/>
      <c r="LY36" s="605"/>
      <c r="LZ36" s="605"/>
      <c r="MA36" s="605"/>
      <c r="MB36" s="605"/>
      <c r="MC36" s="605"/>
      <c r="MD36" s="605"/>
      <c r="ME36" s="605"/>
      <c r="MF36" s="605"/>
      <c r="MG36" s="605"/>
      <c r="MH36" s="605"/>
      <c r="MI36" s="605"/>
      <c r="MJ36" s="605"/>
      <c r="MK36" s="605"/>
      <c r="ML36" s="605"/>
      <c r="MM36" s="605"/>
      <c r="MN36" s="605"/>
      <c r="MO36" s="605"/>
      <c r="MP36" s="605"/>
      <c r="MQ36" s="605"/>
      <c r="MR36" s="605"/>
      <c r="MS36" s="605"/>
      <c r="MT36" s="605"/>
      <c r="MU36" s="605"/>
      <c r="MV36" s="605"/>
      <c r="MW36" s="605"/>
      <c r="MX36" s="605"/>
      <c r="MY36" s="605"/>
      <c r="MZ36" s="605"/>
      <c r="NA36" s="605"/>
      <c r="NB36" s="605"/>
      <c r="NC36" s="605"/>
      <c r="ND36" s="605"/>
      <c r="NE36" s="605"/>
      <c r="NF36" s="605"/>
      <c r="NG36" s="605"/>
      <c r="NH36" s="605"/>
      <c r="NI36" s="605"/>
      <c r="NJ36" s="605"/>
      <c r="NK36" s="605"/>
      <c r="NL36" s="605"/>
      <c r="NM36" s="605"/>
      <c r="NN36" s="605"/>
      <c r="NO36" s="605"/>
      <c r="NP36" s="605"/>
      <c r="NQ36" s="605"/>
      <c r="NR36" s="605"/>
      <c r="NS36" s="605"/>
      <c r="NT36" s="605"/>
      <c r="NU36" s="605"/>
      <c r="NV36" s="605"/>
      <c r="NW36" s="605"/>
      <c r="NX36" s="605"/>
      <c r="NY36" s="605"/>
      <c r="NZ36" s="605"/>
      <c r="OA36" s="605"/>
      <c r="OB36" s="605"/>
      <c r="OC36" s="605"/>
      <c r="OD36" s="605"/>
      <c r="OE36" s="605"/>
      <c r="OF36" s="605"/>
      <c r="OG36" s="605"/>
      <c r="OH36" s="605"/>
      <c r="OI36" s="605"/>
      <c r="OJ36" s="605"/>
      <c r="OK36" s="605"/>
      <c r="OL36" s="605"/>
      <c r="OM36" s="605"/>
      <c r="ON36" s="605"/>
      <c r="OO36" s="605"/>
      <c r="OP36" s="605"/>
      <c r="OQ36" s="605"/>
      <c r="OR36" s="605"/>
      <c r="OS36" s="605"/>
      <c r="OT36" s="605"/>
      <c r="OU36" s="605"/>
      <c r="OV36" s="605"/>
      <c r="OW36" s="605"/>
      <c r="OX36" s="605"/>
      <c r="OY36" s="605"/>
      <c r="OZ36" s="605"/>
      <c r="PA36" s="605"/>
      <c r="PB36" s="605"/>
      <c r="PC36" s="605"/>
      <c r="PD36" s="605"/>
      <c r="PE36" s="605"/>
      <c r="PF36" s="605"/>
      <c r="PG36" s="605"/>
      <c r="PH36" s="605"/>
      <c r="PI36" s="605"/>
      <c r="PJ36" s="605"/>
      <c r="PK36" s="605"/>
      <c r="PL36" s="605"/>
      <c r="PM36" s="605"/>
      <c r="PN36" s="605"/>
      <c r="PO36" s="605"/>
      <c r="PP36" s="605"/>
      <c r="PQ36" s="605"/>
      <c r="PR36" s="605"/>
      <c r="PS36" s="605"/>
      <c r="PT36" s="605"/>
      <c r="PU36" s="605"/>
      <c r="PV36" s="605"/>
      <c r="PW36" s="605"/>
      <c r="PX36" s="605"/>
      <c r="PY36" s="605"/>
      <c r="PZ36" s="605"/>
      <c r="QA36" s="605"/>
      <c r="QB36" s="605"/>
      <c r="QC36" s="605"/>
      <c r="QD36" s="605"/>
      <c r="QE36" s="605"/>
      <c r="QF36" s="605"/>
      <c r="QG36" s="605"/>
      <c r="QH36" s="605"/>
      <c r="QI36" s="605"/>
      <c r="QJ36" s="605"/>
      <c r="QK36" s="605"/>
      <c r="QL36" s="605"/>
      <c r="QM36" s="605"/>
      <c r="QN36" s="605"/>
      <c r="QO36" s="605"/>
      <c r="QP36" s="605"/>
      <c r="QQ36" s="605"/>
      <c r="QR36" s="605"/>
      <c r="QS36" s="605"/>
      <c r="QT36" s="605"/>
      <c r="QU36" s="605"/>
      <c r="QV36" s="605"/>
      <c r="QW36" s="605"/>
      <c r="QX36" s="605"/>
      <c r="QY36" s="605"/>
      <c r="QZ36" s="605"/>
      <c r="RA36" s="605"/>
      <c r="RB36" s="605"/>
      <c r="RC36" s="605"/>
      <c r="RD36" s="605"/>
      <c r="RE36" s="605"/>
      <c r="RF36" s="605"/>
      <c r="RG36" s="605"/>
      <c r="RH36" s="605"/>
      <c r="RI36" s="605"/>
      <c r="RJ36" s="605"/>
      <c r="RK36" s="605"/>
      <c r="RL36" s="605"/>
      <c r="RM36" s="605"/>
      <c r="RN36" s="605"/>
      <c r="RO36" s="605"/>
      <c r="RP36" s="605"/>
      <c r="RQ36" s="605"/>
      <c r="RR36" s="605"/>
      <c r="RS36" s="605"/>
      <c r="RT36" s="605"/>
      <c r="RU36" s="605"/>
      <c r="RV36" s="605"/>
      <c r="RW36" s="605"/>
      <c r="RX36" s="605"/>
      <c r="RY36" s="605"/>
      <c r="RZ36" s="605"/>
      <c r="SA36" s="605"/>
      <c r="SB36" s="605"/>
      <c r="SC36" s="605"/>
      <c r="SD36" s="605"/>
      <c r="SE36" s="605"/>
      <c r="SF36" s="605"/>
      <c r="SG36" s="605"/>
      <c r="SH36" s="605"/>
      <c r="SI36" s="605"/>
      <c r="SJ36" s="605"/>
      <c r="SK36" s="605"/>
      <c r="SL36" s="605"/>
      <c r="SM36" s="605"/>
      <c r="SN36" s="605"/>
      <c r="SO36" s="605"/>
      <c r="SP36" s="605"/>
      <c r="SQ36" s="605"/>
      <c r="SR36" s="605"/>
      <c r="SS36" s="605"/>
      <c r="ST36" s="605"/>
      <c r="SU36" s="605"/>
      <c r="SV36" s="605"/>
      <c r="SW36" s="605"/>
      <c r="SX36" s="605"/>
      <c r="SY36" s="605"/>
      <c r="SZ36" s="605"/>
      <c r="TA36" s="605"/>
      <c r="TB36" s="605"/>
      <c r="TC36" s="605"/>
      <c r="TD36" s="605"/>
      <c r="TE36" s="605"/>
      <c r="TF36" s="605"/>
      <c r="TG36" s="605"/>
      <c r="TH36" s="605"/>
      <c r="TI36" s="605"/>
      <c r="TJ36" s="605"/>
      <c r="TK36" s="605"/>
      <c r="TL36" s="605"/>
      <c r="TM36" s="605"/>
      <c r="TN36" s="605"/>
      <c r="TO36" s="605"/>
      <c r="TP36" s="605"/>
      <c r="TQ36" s="605"/>
      <c r="TR36" s="605"/>
      <c r="TS36" s="605"/>
      <c r="TT36" s="605"/>
      <c r="TU36" s="605"/>
      <c r="TV36" s="605"/>
      <c r="TW36" s="605"/>
      <c r="TX36" s="605"/>
      <c r="TY36" s="605"/>
      <c r="TZ36" s="605"/>
      <c r="UA36" s="605"/>
      <c r="UB36" s="605"/>
      <c r="UC36" s="605"/>
      <c r="UD36" s="605"/>
      <c r="UE36" s="605"/>
      <c r="UF36" s="605"/>
      <c r="UG36" s="605"/>
      <c r="UH36" s="605"/>
      <c r="UI36" s="605"/>
      <c r="UJ36" s="605"/>
      <c r="UK36" s="605"/>
      <c r="UL36" s="605"/>
      <c r="UM36" s="605"/>
      <c r="UN36" s="605"/>
      <c r="UO36" s="605"/>
      <c r="UP36" s="605"/>
      <c r="UQ36" s="605"/>
      <c r="UR36" s="605"/>
      <c r="US36" s="605"/>
      <c r="UT36" s="605"/>
      <c r="UU36" s="605"/>
      <c r="UV36" s="605"/>
      <c r="UW36" s="605"/>
      <c r="UX36" s="605"/>
      <c r="UY36" s="605"/>
      <c r="UZ36" s="605"/>
      <c r="VA36" s="605"/>
      <c r="VB36" s="605"/>
      <c r="VC36" s="605"/>
      <c r="VD36" s="605"/>
      <c r="VE36" s="605"/>
      <c r="VF36" s="605"/>
      <c r="VG36" s="605"/>
      <c r="VH36" s="605"/>
      <c r="VI36" s="605"/>
      <c r="VJ36" s="605"/>
      <c r="VK36" s="605"/>
      <c r="VL36" s="605"/>
      <c r="VM36" s="605"/>
      <c r="VN36" s="605"/>
      <c r="VO36" s="605"/>
      <c r="VP36" s="605"/>
      <c r="VQ36" s="605"/>
      <c r="VR36" s="605"/>
      <c r="VS36" s="605"/>
      <c r="VT36" s="605"/>
      <c r="VU36" s="605"/>
      <c r="VV36" s="605"/>
      <c r="VW36" s="605"/>
      <c r="VX36" s="605"/>
      <c r="VY36" s="605"/>
      <c r="VZ36" s="605"/>
      <c r="WA36" s="605"/>
      <c r="WB36" s="605"/>
      <c r="WC36" s="605"/>
      <c r="WD36" s="605"/>
      <c r="WE36" s="605"/>
      <c r="WF36" s="605"/>
      <c r="WG36" s="605"/>
      <c r="WH36" s="605"/>
      <c r="WI36" s="605"/>
      <c r="WJ36" s="605"/>
      <c r="WK36" s="605"/>
      <c r="WL36" s="605"/>
      <c r="WM36" s="605"/>
      <c r="WN36" s="605"/>
      <c r="WO36" s="605"/>
      <c r="WP36" s="605"/>
      <c r="WQ36" s="605"/>
      <c r="WR36" s="605"/>
      <c r="WS36" s="605"/>
      <c r="WT36" s="605"/>
      <c r="WU36" s="605"/>
      <c r="WV36" s="605"/>
      <c r="WW36" s="605"/>
      <c r="WX36" s="605"/>
      <c r="WY36" s="605"/>
      <c r="WZ36" s="605"/>
      <c r="XA36" s="605"/>
      <c r="XB36" s="605"/>
      <c r="XC36" s="605"/>
      <c r="XD36" s="605"/>
      <c r="XE36" s="605"/>
      <c r="XF36" s="605"/>
      <c r="XG36" s="605"/>
      <c r="XH36" s="605"/>
      <c r="XI36" s="605"/>
      <c r="XJ36" s="605"/>
      <c r="XK36" s="605"/>
      <c r="XL36" s="605"/>
      <c r="XM36" s="605"/>
      <c r="XN36" s="605"/>
      <c r="XO36" s="605"/>
      <c r="XP36" s="605"/>
      <c r="XQ36" s="605"/>
      <c r="XR36" s="605"/>
      <c r="XS36" s="605"/>
      <c r="XT36" s="605"/>
      <c r="XU36" s="605"/>
      <c r="XV36" s="605"/>
      <c r="XW36" s="605"/>
      <c r="XX36" s="605"/>
      <c r="XY36" s="605"/>
      <c r="XZ36" s="605"/>
      <c r="YA36" s="605"/>
      <c r="YB36" s="605"/>
      <c r="YC36" s="605"/>
      <c r="YD36" s="605"/>
      <c r="YE36" s="605"/>
      <c r="YF36" s="605"/>
      <c r="YG36" s="605"/>
      <c r="YH36" s="605"/>
      <c r="YI36" s="605"/>
      <c r="YJ36" s="605"/>
      <c r="YK36" s="605"/>
      <c r="YL36" s="605"/>
      <c r="YM36" s="605"/>
      <c r="YN36" s="605"/>
      <c r="YO36" s="605"/>
      <c r="YP36" s="605"/>
      <c r="YQ36" s="605"/>
      <c r="YR36" s="605"/>
      <c r="YS36" s="605"/>
      <c r="YT36" s="605"/>
      <c r="YU36" s="605"/>
      <c r="YV36" s="605"/>
      <c r="YW36" s="605"/>
      <c r="YX36" s="605"/>
      <c r="YY36" s="605"/>
      <c r="YZ36" s="605"/>
      <c r="ZA36" s="605"/>
      <c r="ZB36" s="605"/>
      <c r="ZC36" s="605"/>
      <c r="ZD36" s="605"/>
      <c r="ZE36" s="605"/>
      <c r="ZF36" s="605"/>
      <c r="ZG36" s="605"/>
      <c r="ZH36" s="605"/>
      <c r="ZI36" s="605"/>
      <c r="ZJ36" s="605"/>
      <c r="ZK36" s="605"/>
      <c r="ZL36" s="605"/>
      <c r="ZM36" s="605"/>
      <c r="ZN36" s="605"/>
      <c r="ZO36" s="605"/>
      <c r="ZP36" s="605"/>
      <c r="ZQ36" s="605"/>
      <c r="ZR36" s="605"/>
      <c r="ZS36" s="605"/>
      <c r="ZT36" s="605"/>
      <c r="ZU36" s="605"/>
      <c r="ZV36" s="605"/>
      <c r="ZW36" s="605"/>
      <c r="ZX36" s="605"/>
      <c r="ZY36" s="605"/>
      <c r="ZZ36" s="605"/>
      <c r="AAA36" s="605"/>
      <c r="AAB36" s="605"/>
      <c r="AAC36" s="605"/>
      <c r="AAD36" s="605"/>
      <c r="AAE36" s="605"/>
      <c r="AAF36" s="605"/>
      <c r="AAG36" s="605"/>
      <c r="AAH36" s="605"/>
      <c r="AAI36" s="605"/>
      <c r="AAJ36" s="605"/>
      <c r="AAK36" s="605"/>
      <c r="AAL36" s="605"/>
      <c r="AAM36" s="605"/>
      <c r="AAN36" s="605"/>
      <c r="AAO36" s="605"/>
      <c r="AAP36" s="605"/>
      <c r="AAQ36" s="605"/>
      <c r="AAR36" s="605"/>
      <c r="AAS36" s="605"/>
      <c r="AAT36" s="605"/>
      <c r="AAU36" s="605"/>
      <c r="AAV36" s="605"/>
      <c r="AAW36" s="605"/>
      <c r="AAX36" s="605"/>
      <c r="AAY36" s="605"/>
      <c r="AAZ36" s="605"/>
      <c r="ABA36" s="605"/>
      <c r="ABB36" s="605"/>
      <c r="ABC36" s="605"/>
      <c r="ABD36" s="605"/>
      <c r="ABE36" s="605"/>
      <c r="ABF36" s="605"/>
      <c r="ABG36" s="605"/>
      <c r="ABH36" s="605"/>
      <c r="ABI36" s="605"/>
      <c r="ABJ36" s="605"/>
      <c r="ABK36" s="605"/>
      <c r="ABL36" s="605"/>
      <c r="ABM36" s="605"/>
      <c r="ABN36" s="605"/>
      <c r="ABO36" s="605"/>
      <c r="ABP36" s="605"/>
      <c r="ABQ36" s="605"/>
      <c r="ABR36" s="605"/>
      <c r="ABS36" s="605"/>
      <c r="ABT36" s="605"/>
      <c r="ABU36" s="605"/>
      <c r="ABV36" s="605"/>
      <c r="ABW36" s="605"/>
      <c r="ABX36" s="605"/>
      <c r="ABY36" s="605"/>
      <c r="ABZ36" s="605"/>
      <c r="ACA36" s="605"/>
      <c r="ACB36" s="605"/>
      <c r="ACC36" s="605"/>
      <c r="ACD36" s="605"/>
      <c r="ACE36" s="605"/>
      <c r="ACF36" s="605"/>
      <c r="ACG36" s="605"/>
      <c r="ACH36" s="605"/>
      <c r="ACI36" s="605"/>
      <c r="ACJ36" s="605"/>
      <c r="ACK36" s="605"/>
      <c r="ACL36" s="605"/>
      <c r="ACM36" s="605"/>
      <c r="ACN36" s="605"/>
      <c r="ACO36" s="605"/>
      <c r="ACP36" s="605"/>
      <c r="ACQ36" s="605"/>
      <c r="ACR36" s="605"/>
      <c r="ACS36" s="605"/>
      <c r="ACT36" s="605"/>
      <c r="ACU36" s="605"/>
      <c r="ACV36" s="605"/>
      <c r="ACW36" s="605"/>
      <c r="ACX36" s="605"/>
      <c r="ACY36" s="605"/>
      <c r="ACZ36" s="605"/>
      <c r="ADA36" s="605"/>
      <c r="ADB36" s="605"/>
      <c r="ADC36" s="605"/>
      <c r="ADD36" s="605"/>
      <c r="ADE36" s="605"/>
      <c r="ADF36" s="605"/>
      <c r="ADG36" s="605"/>
      <c r="ADH36" s="605"/>
      <c r="ADI36" s="605"/>
      <c r="ADJ36" s="605"/>
      <c r="ADK36" s="605"/>
      <c r="ADL36" s="605"/>
      <c r="ADM36" s="605"/>
      <c r="ADN36" s="605"/>
      <c r="ADO36" s="605"/>
      <c r="ADP36" s="605"/>
      <c r="ADQ36" s="605"/>
      <c r="ADR36" s="605"/>
      <c r="ADS36" s="605"/>
      <c r="ADT36" s="605"/>
      <c r="ADU36" s="605"/>
      <c r="ADV36" s="605"/>
      <c r="ADW36" s="605"/>
      <c r="ADX36" s="605"/>
      <c r="ADY36" s="605"/>
      <c r="ADZ36" s="605"/>
      <c r="AEA36" s="605"/>
      <c r="AEB36" s="605"/>
      <c r="AEC36" s="605"/>
      <c r="AED36" s="605"/>
      <c r="AEE36" s="605"/>
      <c r="AEF36" s="605"/>
      <c r="AEG36" s="605"/>
      <c r="AEH36" s="605"/>
      <c r="AEI36" s="605"/>
      <c r="AEJ36" s="605"/>
      <c r="AEK36" s="605"/>
      <c r="AEL36" s="605"/>
      <c r="AEM36" s="605"/>
      <c r="AEN36" s="605"/>
      <c r="AEO36" s="605"/>
      <c r="AEP36" s="605"/>
      <c r="AEQ36" s="605"/>
      <c r="AER36" s="605"/>
      <c r="AES36" s="605"/>
      <c r="AET36" s="605"/>
      <c r="AEU36" s="605"/>
      <c r="AEV36" s="605"/>
      <c r="AEW36" s="605"/>
      <c r="AEX36" s="605"/>
      <c r="AEY36" s="605"/>
      <c r="AEZ36" s="605"/>
      <c r="AFA36" s="605"/>
      <c r="AFB36" s="605"/>
      <c r="AFC36" s="605"/>
      <c r="AFD36" s="605"/>
      <c r="AFE36" s="605"/>
      <c r="AFF36" s="605"/>
      <c r="AFG36" s="605"/>
      <c r="AFH36" s="605"/>
      <c r="AFI36" s="605"/>
      <c r="AFJ36" s="605"/>
      <c r="AFK36" s="605"/>
      <c r="AFL36" s="605"/>
      <c r="AFM36" s="605"/>
      <c r="AFN36" s="605"/>
      <c r="AFO36" s="605"/>
      <c r="AFP36" s="605"/>
      <c r="AFQ36" s="605"/>
      <c r="AFR36" s="605"/>
      <c r="AFS36" s="605"/>
      <c r="AFT36" s="605"/>
      <c r="AFU36" s="605"/>
      <c r="AFV36" s="605"/>
      <c r="AFW36" s="605"/>
      <c r="AFX36" s="605"/>
      <c r="AFY36" s="605"/>
      <c r="AFZ36" s="605"/>
      <c r="AGA36" s="605"/>
      <c r="AGB36" s="605"/>
      <c r="AGC36" s="605"/>
      <c r="AGD36" s="605"/>
      <c r="AGE36" s="605"/>
      <c r="AGF36" s="605"/>
      <c r="AGG36" s="605"/>
      <c r="AGH36" s="605"/>
      <c r="AGI36" s="605"/>
      <c r="AGJ36" s="605"/>
      <c r="AGK36" s="605"/>
      <c r="AGL36" s="605"/>
      <c r="AGM36" s="605"/>
      <c r="AGN36" s="605"/>
      <c r="AGO36" s="605"/>
      <c r="AGP36" s="605"/>
      <c r="AGQ36" s="605"/>
      <c r="AGR36" s="605"/>
      <c r="AGS36" s="605"/>
      <c r="AGT36" s="605"/>
      <c r="AGU36" s="605"/>
      <c r="AGV36" s="605"/>
      <c r="AGW36" s="605"/>
      <c r="AGX36" s="605"/>
      <c r="AGY36" s="605"/>
      <c r="AGZ36" s="605"/>
      <c r="AHA36" s="605"/>
      <c r="AHB36" s="605"/>
      <c r="AHC36" s="605"/>
      <c r="AHD36" s="605"/>
      <c r="AHE36" s="605"/>
      <c r="AHF36" s="605"/>
      <c r="AHG36" s="605"/>
      <c r="AHH36" s="605"/>
      <c r="AHI36" s="605"/>
      <c r="AHJ36" s="605"/>
      <c r="AHK36" s="605"/>
      <c r="AHL36" s="605"/>
      <c r="AHM36" s="605"/>
      <c r="AHN36" s="605"/>
      <c r="AHO36" s="605"/>
      <c r="AHP36" s="605"/>
      <c r="AHQ36" s="605"/>
      <c r="AHR36" s="605"/>
      <c r="AHS36" s="605"/>
      <c r="AHT36" s="605"/>
      <c r="AHU36" s="605"/>
      <c r="AHV36" s="605"/>
      <c r="AHW36" s="605"/>
      <c r="AHX36" s="605"/>
      <c r="AHY36" s="605"/>
      <c r="AHZ36" s="605"/>
      <c r="AIA36" s="605"/>
      <c r="AIB36" s="605"/>
      <c r="AIC36" s="605"/>
      <c r="AID36" s="605"/>
      <c r="AIE36" s="605"/>
      <c r="AIF36" s="605"/>
      <c r="AIG36" s="605"/>
      <c r="AIH36" s="605"/>
      <c r="AII36" s="605"/>
      <c r="AIJ36" s="605"/>
      <c r="AIK36" s="605"/>
      <c r="AIL36" s="605"/>
      <c r="AIM36" s="605"/>
      <c r="AIN36" s="605"/>
      <c r="AIO36" s="605"/>
      <c r="AIP36" s="605"/>
      <c r="AIQ36" s="605"/>
      <c r="AIR36" s="605"/>
      <c r="AIS36" s="605"/>
      <c r="AIT36" s="605"/>
      <c r="AIU36" s="605"/>
      <c r="AIV36" s="605"/>
      <c r="AIW36" s="605"/>
      <c r="AIX36" s="605"/>
      <c r="AIY36" s="605"/>
      <c r="AIZ36" s="605"/>
      <c r="AJA36" s="605"/>
      <c r="AJB36" s="605"/>
      <c r="AJC36" s="605"/>
      <c r="AJD36" s="605"/>
      <c r="AJE36" s="605"/>
      <c r="AJF36" s="605"/>
      <c r="AJG36" s="605"/>
      <c r="AJH36" s="605"/>
      <c r="AJI36" s="605"/>
      <c r="AJJ36" s="605"/>
      <c r="AJK36" s="605"/>
      <c r="AJL36" s="605"/>
      <c r="AJM36" s="605"/>
      <c r="AJN36" s="605"/>
      <c r="AJO36" s="605"/>
      <c r="AJP36" s="605"/>
      <c r="AJQ36" s="605"/>
      <c r="AJR36" s="605"/>
      <c r="AJS36" s="605"/>
      <c r="AJT36" s="605"/>
      <c r="AJU36" s="605"/>
      <c r="AJV36" s="605"/>
      <c r="AJW36" s="605"/>
      <c r="AJX36" s="605"/>
      <c r="AJY36" s="605"/>
      <c r="AJZ36" s="605"/>
      <c r="AKA36" s="605"/>
      <c r="AKB36" s="605"/>
      <c r="AKC36" s="605"/>
      <c r="AKD36" s="605"/>
      <c r="AKE36" s="605"/>
      <c r="AKF36" s="605"/>
      <c r="AKG36" s="605"/>
      <c r="AKH36" s="605"/>
      <c r="AKI36" s="605"/>
      <c r="AKJ36" s="605"/>
      <c r="AKK36" s="605"/>
      <c r="AKL36" s="605"/>
      <c r="AKM36" s="605"/>
      <c r="AKN36" s="605"/>
      <c r="AKO36" s="605"/>
      <c r="AKP36" s="605"/>
      <c r="AKQ36" s="605"/>
      <c r="AKR36" s="605"/>
      <c r="AKS36" s="605"/>
      <c r="AKT36" s="605"/>
      <c r="AKU36" s="605"/>
      <c r="AKV36" s="605"/>
      <c r="AKW36" s="605"/>
      <c r="AKX36" s="605"/>
      <c r="AKY36" s="605"/>
      <c r="AKZ36" s="605"/>
      <c r="ALA36" s="605"/>
      <c r="ALB36" s="605"/>
      <c r="ALC36" s="605"/>
      <c r="ALD36" s="605"/>
      <c r="ALE36" s="605"/>
      <c r="ALF36" s="605"/>
      <c r="ALG36" s="605"/>
      <c r="ALH36" s="605"/>
      <c r="ALI36" s="605"/>
      <c r="ALJ36" s="605"/>
      <c r="ALK36" s="605"/>
      <c r="ALL36" s="605"/>
      <c r="ALM36" s="605"/>
      <c r="ALN36" s="605"/>
      <c r="ALO36" s="605"/>
      <c r="ALP36" s="605"/>
      <c r="ALQ36" s="605"/>
      <c r="ALR36" s="605"/>
      <c r="ALS36" s="605"/>
      <c r="ALT36" s="605"/>
      <c r="ALU36" s="605"/>
      <c r="ALV36" s="605"/>
      <c r="ALW36" s="605"/>
      <c r="ALX36" s="605"/>
      <c r="ALY36" s="605"/>
      <c r="ALZ36" s="605"/>
      <c r="AMA36" s="605"/>
      <c r="AMB36" s="605"/>
      <c r="AMC36" s="605"/>
      <c r="AMD36" s="605"/>
      <c r="AME36" s="605"/>
      <c r="AMF36" s="605"/>
      <c r="AMG36" s="605"/>
      <c r="AMH36" s="605"/>
      <c r="AMI36" s="605"/>
      <c r="AMJ36" s="605"/>
      <c r="AMK36" s="605"/>
      <c r="AML36" s="605"/>
      <c r="AMM36" s="605"/>
      <c r="AMN36" s="605"/>
      <c r="AMO36" s="605"/>
      <c r="AMP36" s="605"/>
      <c r="AMQ36" s="605"/>
      <c r="AMR36" s="605"/>
      <c r="AMS36" s="605"/>
      <c r="AMT36" s="605"/>
      <c r="AMU36" s="605"/>
      <c r="AMV36" s="605"/>
      <c r="AMW36" s="605"/>
      <c r="AMX36" s="605"/>
      <c r="AMY36" s="605"/>
      <c r="AMZ36" s="605"/>
      <c r="ANA36" s="605"/>
      <c r="ANB36" s="605"/>
      <c r="ANC36" s="605"/>
      <c r="AND36" s="605"/>
      <c r="ANE36" s="605"/>
      <c r="ANF36" s="605"/>
      <c r="ANG36" s="605"/>
      <c r="ANH36" s="605"/>
      <c r="ANI36" s="605"/>
      <c r="ANJ36" s="605"/>
      <c r="ANK36" s="605"/>
      <c r="ANL36" s="605"/>
      <c r="ANM36" s="605"/>
      <c r="ANN36" s="605"/>
      <c r="ANO36" s="605"/>
      <c r="ANP36" s="605"/>
      <c r="ANQ36" s="605"/>
      <c r="ANR36" s="605"/>
      <c r="ANS36" s="605"/>
      <c r="ANT36" s="605"/>
      <c r="ANU36" s="605"/>
      <c r="ANV36" s="605"/>
      <c r="ANW36" s="605"/>
      <c r="ANX36" s="605"/>
      <c r="ANY36" s="605"/>
      <c r="ANZ36" s="605"/>
      <c r="AOA36" s="605"/>
      <c r="AOB36" s="605"/>
      <c r="AOC36" s="605"/>
      <c r="AOD36" s="605"/>
      <c r="AOE36" s="605"/>
      <c r="AOF36" s="605"/>
      <c r="AOG36" s="605"/>
      <c r="AOH36" s="605"/>
      <c r="AOI36" s="605"/>
      <c r="AOJ36" s="605"/>
      <c r="AOK36" s="605"/>
      <c r="AOL36" s="605"/>
      <c r="AOM36" s="605"/>
      <c r="AON36" s="605"/>
      <c r="AOO36" s="605"/>
      <c r="AOP36" s="605"/>
      <c r="AOQ36" s="605"/>
      <c r="AOR36" s="605"/>
      <c r="AOS36" s="605"/>
      <c r="AOT36" s="605"/>
      <c r="AOU36" s="605"/>
      <c r="AOV36" s="605"/>
      <c r="AOW36" s="605"/>
      <c r="AOX36" s="605"/>
      <c r="AOY36" s="605"/>
      <c r="AOZ36" s="605"/>
      <c r="APA36" s="605"/>
      <c r="APB36" s="605"/>
      <c r="APC36" s="605"/>
      <c r="APD36" s="605"/>
      <c r="APE36" s="605"/>
      <c r="APF36" s="605"/>
      <c r="APG36" s="605"/>
      <c r="APH36" s="605"/>
      <c r="API36" s="605"/>
      <c r="APJ36" s="605"/>
      <c r="APK36" s="605"/>
      <c r="APL36" s="605"/>
      <c r="APM36" s="605"/>
      <c r="APN36" s="605"/>
      <c r="APO36" s="605"/>
      <c r="APP36" s="605"/>
      <c r="APQ36" s="605"/>
      <c r="APR36" s="605"/>
      <c r="APS36" s="605"/>
      <c r="APT36" s="605"/>
      <c r="APU36" s="605"/>
      <c r="APV36" s="605"/>
      <c r="APW36" s="605"/>
      <c r="APX36" s="605"/>
      <c r="APY36" s="605"/>
      <c r="APZ36" s="605"/>
      <c r="AQA36" s="605"/>
      <c r="AQB36" s="605"/>
      <c r="AQC36" s="605"/>
      <c r="AQD36" s="605"/>
      <c r="AQE36" s="605"/>
      <c r="AQF36" s="605"/>
      <c r="AQG36" s="605"/>
      <c r="AQH36" s="605"/>
      <c r="AQI36" s="605"/>
      <c r="AQJ36" s="605"/>
      <c r="AQK36" s="605"/>
      <c r="AQL36" s="605"/>
      <c r="AQM36" s="605"/>
      <c r="AQN36" s="605"/>
      <c r="AQO36" s="605"/>
      <c r="AQP36" s="605"/>
      <c r="AQQ36" s="605"/>
      <c r="AQR36" s="605"/>
      <c r="AQS36" s="605"/>
      <c r="AQT36" s="605"/>
      <c r="AQU36" s="605"/>
      <c r="AQV36" s="605"/>
      <c r="AQW36" s="605"/>
      <c r="AQX36" s="605"/>
      <c r="AQY36" s="605"/>
      <c r="AQZ36" s="605"/>
      <c r="ARA36" s="605"/>
      <c r="ARB36" s="605"/>
      <c r="ARC36" s="605"/>
      <c r="ARD36" s="605"/>
      <c r="ARE36" s="605"/>
      <c r="ARF36" s="605"/>
      <c r="ARG36" s="605"/>
      <c r="ARH36" s="605"/>
      <c r="ARI36" s="605"/>
      <c r="ARJ36" s="605"/>
      <c r="ARK36" s="605"/>
      <c r="ARL36" s="605"/>
      <c r="ARM36" s="605"/>
      <c r="ARN36" s="605"/>
      <c r="ARO36" s="605"/>
      <c r="ARP36" s="605"/>
      <c r="ARQ36" s="605"/>
      <c r="ARR36" s="605"/>
      <c r="ARS36" s="605"/>
      <c r="ART36" s="605"/>
      <c r="ARU36" s="605"/>
      <c r="ARV36" s="605"/>
      <c r="ARW36" s="605"/>
      <c r="ARX36" s="605"/>
      <c r="ARY36" s="605"/>
      <c r="ARZ36" s="605"/>
      <c r="ASA36" s="605"/>
      <c r="ASB36" s="605"/>
      <c r="ASC36" s="605"/>
      <c r="ASD36" s="605"/>
      <c r="ASE36" s="605"/>
      <c r="ASF36" s="605"/>
      <c r="ASG36" s="605"/>
      <c r="ASH36" s="605"/>
      <c r="ASI36" s="605"/>
      <c r="ASJ36" s="605"/>
      <c r="ASK36" s="605"/>
      <c r="ASL36" s="605"/>
      <c r="ASM36" s="605"/>
      <c r="ASN36" s="605"/>
      <c r="ASO36" s="605"/>
      <c r="ASP36" s="605"/>
      <c r="ASQ36" s="605"/>
      <c r="ASR36" s="605"/>
      <c r="ASS36" s="605"/>
      <c r="AST36" s="605"/>
      <c r="ASU36" s="605"/>
      <c r="ASV36" s="605"/>
      <c r="ASW36" s="605"/>
      <c r="ASX36" s="605"/>
      <c r="ASY36" s="605"/>
      <c r="ASZ36" s="605"/>
      <c r="ATA36" s="605"/>
      <c r="ATB36" s="605"/>
      <c r="ATC36" s="605"/>
      <c r="ATD36" s="605"/>
      <c r="ATE36" s="605"/>
      <c r="ATF36" s="605"/>
      <c r="ATG36" s="605"/>
      <c r="ATH36" s="605"/>
      <c r="ATI36" s="605"/>
      <c r="ATJ36" s="605"/>
      <c r="ATK36" s="605"/>
      <c r="ATL36" s="605"/>
      <c r="ATM36" s="605"/>
      <c r="ATN36" s="605"/>
      <c r="ATO36" s="605"/>
      <c r="ATP36" s="605"/>
      <c r="ATQ36" s="605"/>
      <c r="ATR36" s="605"/>
      <c r="ATS36" s="605"/>
      <c r="ATT36" s="605"/>
      <c r="ATU36" s="605"/>
      <c r="ATV36" s="605"/>
      <c r="ATW36" s="605"/>
      <c r="ATX36" s="605"/>
      <c r="ATY36" s="605"/>
      <c r="ATZ36" s="605"/>
      <c r="AUA36" s="605"/>
      <c r="AUB36" s="605"/>
      <c r="AUC36" s="605"/>
      <c r="AUD36" s="605"/>
      <c r="AUE36" s="605"/>
      <c r="AUF36" s="605"/>
      <c r="AUG36" s="605"/>
      <c r="AUH36" s="605"/>
      <c r="AUI36" s="605"/>
      <c r="AUJ36" s="605"/>
      <c r="AUK36" s="605"/>
      <c r="AUL36" s="605"/>
      <c r="AUM36" s="605"/>
      <c r="AUN36" s="605"/>
      <c r="AUO36" s="605"/>
      <c r="AUP36" s="605"/>
      <c r="AUQ36" s="605"/>
      <c r="AUR36" s="605"/>
      <c r="AUS36" s="605"/>
      <c r="AUT36" s="605"/>
      <c r="AUU36" s="605"/>
      <c r="AUV36" s="605"/>
      <c r="AUW36" s="605"/>
      <c r="AUX36" s="605"/>
      <c r="AUY36" s="605"/>
      <c r="AUZ36" s="605"/>
      <c r="AVA36" s="605"/>
      <c r="AVB36" s="605"/>
      <c r="AVC36" s="605"/>
      <c r="AVD36" s="605"/>
      <c r="AVE36" s="605"/>
      <c r="AVF36" s="605"/>
      <c r="AVG36" s="605"/>
      <c r="AVH36" s="605"/>
      <c r="AVI36" s="605"/>
      <c r="AVJ36" s="605"/>
      <c r="AVK36" s="605"/>
      <c r="AVL36" s="605"/>
      <c r="AVM36" s="605"/>
      <c r="AVN36" s="605"/>
      <c r="AVO36" s="605"/>
      <c r="AVP36" s="605"/>
      <c r="AVQ36" s="605"/>
      <c r="AVR36" s="605"/>
      <c r="AVS36" s="605"/>
      <c r="AVT36" s="605"/>
      <c r="AVU36" s="605"/>
      <c r="AVV36" s="605"/>
      <c r="AVW36" s="605"/>
      <c r="AVX36" s="605"/>
      <c r="AVY36" s="605"/>
      <c r="AVZ36" s="605"/>
      <c r="AWA36" s="605"/>
      <c r="AWB36" s="605"/>
      <c r="AWC36" s="605"/>
      <c r="AWD36" s="605"/>
      <c r="AWE36" s="605"/>
      <c r="AWF36" s="605"/>
      <c r="AWG36" s="605"/>
      <c r="AWH36" s="605"/>
      <c r="AWI36" s="605"/>
      <c r="AWJ36" s="605"/>
      <c r="AWK36" s="605"/>
      <c r="AWL36" s="605"/>
      <c r="AWM36" s="605"/>
      <c r="AWN36" s="605"/>
      <c r="AWO36" s="605"/>
      <c r="AWP36" s="605"/>
      <c r="AWQ36" s="605"/>
      <c r="AWR36" s="605"/>
      <c r="AWS36" s="605"/>
      <c r="AWT36" s="605"/>
      <c r="AWU36" s="605"/>
      <c r="AWV36" s="605"/>
      <c r="AWW36" s="605"/>
      <c r="AWX36" s="605"/>
      <c r="AWY36" s="605"/>
      <c r="AWZ36" s="605"/>
      <c r="AXA36" s="605"/>
      <c r="AXB36" s="605"/>
      <c r="AXC36" s="605"/>
      <c r="AXD36" s="605"/>
      <c r="AXE36" s="605"/>
      <c r="AXF36" s="605"/>
      <c r="AXG36" s="605"/>
      <c r="AXH36" s="605"/>
      <c r="AXI36" s="605"/>
      <c r="AXJ36" s="605"/>
      <c r="AXK36" s="605"/>
      <c r="AXL36" s="605"/>
      <c r="AXM36" s="605"/>
      <c r="AXN36" s="605"/>
      <c r="AXO36" s="605"/>
      <c r="AXP36" s="605"/>
      <c r="AXQ36" s="605"/>
      <c r="AXR36" s="605"/>
      <c r="AXS36" s="605"/>
      <c r="AXT36" s="605"/>
      <c r="AXU36" s="605"/>
      <c r="AXV36" s="605"/>
      <c r="AXW36" s="605"/>
      <c r="AXX36" s="605"/>
      <c r="AXY36" s="605"/>
      <c r="AXZ36" s="605"/>
      <c r="AYA36" s="605"/>
      <c r="AYB36" s="605"/>
      <c r="AYC36" s="605"/>
      <c r="AYD36" s="605"/>
      <c r="AYE36" s="605"/>
      <c r="AYF36" s="605"/>
      <c r="AYG36" s="605"/>
      <c r="AYH36" s="605"/>
      <c r="AYI36" s="605"/>
      <c r="AYJ36" s="605"/>
      <c r="AYK36" s="605"/>
      <c r="AYL36" s="605"/>
      <c r="AYM36" s="605"/>
      <c r="AYN36" s="605"/>
      <c r="AYO36" s="605"/>
      <c r="AYP36" s="605"/>
      <c r="AYQ36" s="605"/>
      <c r="AYR36" s="605"/>
      <c r="AYS36" s="605"/>
      <c r="AYT36" s="605"/>
      <c r="AYU36" s="605"/>
      <c r="AYV36" s="605"/>
      <c r="AYW36" s="605"/>
      <c r="AYX36" s="605"/>
      <c r="AYY36" s="605"/>
      <c r="AYZ36" s="605"/>
      <c r="AZA36" s="605"/>
      <c r="AZB36" s="605"/>
      <c r="AZC36" s="605"/>
      <c r="AZD36" s="605"/>
      <c r="AZE36" s="605"/>
      <c r="AZF36" s="605"/>
      <c r="AZG36" s="605"/>
      <c r="AZH36" s="605"/>
      <c r="AZI36" s="605"/>
      <c r="AZJ36" s="605"/>
      <c r="AZK36" s="605"/>
      <c r="AZL36" s="605"/>
      <c r="AZM36" s="605"/>
      <c r="AZN36" s="605"/>
      <c r="AZO36" s="605"/>
      <c r="AZP36" s="605"/>
      <c r="AZQ36" s="605"/>
      <c r="AZR36" s="605"/>
      <c r="AZS36" s="605"/>
      <c r="AZT36" s="605"/>
      <c r="AZU36" s="605"/>
      <c r="AZV36" s="605"/>
      <c r="AZW36" s="605"/>
      <c r="AZX36" s="605"/>
      <c r="AZY36" s="605"/>
      <c r="AZZ36" s="605"/>
      <c r="BAA36" s="605"/>
      <c r="BAB36" s="605"/>
      <c r="BAC36" s="605"/>
      <c r="BAD36" s="605"/>
      <c r="BAE36" s="605"/>
      <c r="BAF36" s="605"/>
      <c r="BAG36" s="605"/>
      <c r="BAH36" s="605"/>
      <c r="BAI36" s="605"/>
      <c r="BAJ36" s="605"/>
      <c r="BAK36" s="605"/>
      <c r="BAL36" s="605"/>
      <c r="BAM36" s="605"/>
      <c r="BAN36" s="605"/>
      <c r="BAO36" s="605"/>
      <c r="BAP36" s="605"/>
      <c r="BAQ36" s="605"/>
      <c r="BAR36" s="605"/>
      <c r="BAS36" s="605"/>
      <c r="BAT36" s="605"/>
      <c r="BAU36" s="605"/>
      <c r="BAV36" s="605"/>
      <c r="BAW36" s="605"/>
      <c r="BAX36" s="605"/>
      <c r="BAY36" s="605"/>
      <c r="BAZ36" s="605"/>
      <c r="BBA36" s="605"/>
      <c r="BBB36" s="605"/>
      <c r="BBC36" s="605"/>
      <c r="BBD36" s="605"/>
      <c r="BBE36" s="605"/>
      <c r="BBF36" s="605"/>
      <c r="BBG36" s="605"/>
      <c r="BBH36" s="605"/>
      <c r="BBI36" s="605"/>
      <c r="BBJ36" s="605"/>
      <c r="BBK36" s="605"/>
      <c r="BBL36" s="605"/>
      <c r="BBM36" s="605"/>
      <c r="BBN36" s="605"/>
      <c r="BBO36" s="605"/>
      <c r="BBP36" s="605"/>
      <c r="BBQ36" s="605"/>
      <c r="BBR36" s="605"/>
      <c r="BBS36" s="605"/>
      <c r="BBT36" s="605"/>
      <c r="BBU36" s="605"/>
      <c r="BBV36" s="605"/>
      <c r="BBW36" s="605"/>
      <c r="BBX36" s="605"/>
      <c r="BBY36" s="605"/>
      <c r="BBZ36" s="605"/>
      <c r="BCA36" s="605"/>
      <c r="BCB36" s="605"/>
      <c r="BCC36" s="605"/>
      <c r="BCD36" s="605"/>
      <c r="BCE36" s="605"/>
      <c r="BCF36" s="605"/>
      <c r="BCG36" s="605"/>
      <c r="BCH36" s="605"/>
      <c r="BCI36" s="605"/>
      <c r="BCJ36" s="605"/>
      <c r="BCK36" s="605"/>
      <c r="BCL36" s="605"/>
      <c r="BCM36" s="605"/>
      <c r="BCN36" s="605"/>
      <c r="BCO36" s="605"/>
      <c r="BCP36" s="605"/>
      <c r="BCQ36" s="605"/>
      <c r="BCR36" s="605"/>
      <c r="BCS36" s="605"/>
      <c r="BCT36" s="605"/>
      <c r="BCU36" s="605"/>
      <c r="BCV36" s="605"/>
      <c r="BCW36" s="605"/>
      <c r="BCX36" s="605"/>
      <c r="BCY36" s="605"/>
      <c r="BCZ36" s="605"/>
      <c r="BDA36" s="605"/>
      <c r="BDB36" s="605"/>
      <c r="BDC36" s="605"/>
      <c r="BDD36" s="605"/>
      <c r="BDE36" s="605"/>
      <c r="BDF36" s="605"/>
      <c r="BDG36" s="605"/>
      <c r="BDH36" s="605"/>
      <c r="BDI36" s="605"/>
      <c r="BDJ36" s="605"/>
      <c r="BDK36" s="605"/>
      <c r="BDL36" s="605"/>
      <c r="BDM36" s="605"/>
      <c r="BDN36" s="605"/>
      <c r="BDO36" s="605"/>
      <c r="BDP36" s="605"/>
      <c r="BDQ36" s="605"/>
      <c r="BDR36" s="605"/>
      <c r="BDS36" s="605"/>
      <c r="BDT36" s="605"/>
      <c r="BDU36" s="605"/>
      <c r="BDV36" s="605"/>
      <c r="BDW36" s="605"/>
      <c r="BDX36" s="605"/>
      <c r="BDY36" s="605"/>
      <c r="BDZ36" s="605"/>
      <c r="BEA36" s="605"/>
      <c r="BEB36" s="605"/>
      <c r="BEC36" s="605"/>
      <c r="BED36" s="605"/>
      <c r="BEE36" s="605"/>
      <c r="BEF36" s="605"/>
      <c r="BEG36" s="605"/>
      <c r="BEH36" s="605"/>
      <c r="BEI36" s="605"/>
      <c r="BEJ36" s="605"/>
      <c r="BEK36" s="605"/>
      <c r="BEL36" s="605"/>
      <c r="BEM36" s="605"/>
      <c r="BEN36" s="605"/>
      <c r="BEO36" s="605"/>
      <c r="BEP36" s="605"/>
      <c r="BEQ36" s="605"/>
      <c r="BER36" s="605"/>
      <c r="BES36" s="605"/>
      <c r="BET36" s="605"/>
      <c r="BEU36" s="605"/>
      <c r="BEV36" s="605"/>
      <c r="BEW36" s="605"/>
      <c r="BEX36" s="605"/>
      <c r="BEY36" s="605"/>
      <c r="BEZ36" s="605"/>
      <c r="BFA36" s="605"/>
      <c r="BFB36" s="605"/>
      <c r="BFC36" s="605"/>
      <c r="BFD36" s="605"/>
      <c r="BFE36" s="605"/>
      <c r="BFF36" s="605"/>
      <c r="BFG36" s="605"/>
      <c r="BFH36" s="605"/>
      <c r="BFI36" s="605"/>
      <c r="BFJ36" s="605"/>
      <c r="BFK36" s="605"/>
      <c r="BFL36" s="605"/>
      <c r="BFM36" s="605"/>
      <c r="BFN36" s="605"/>
      <c r="BFO36" s="605"/>
      <c r="BFP36" s="605"/>
      <c r="BFQ36" s="605"/>
      <c r="BFR36" s="605"/>
      <c r="BFS36" s="605"/>
      <c r="BFT36" s="605"/>
      <c r="BFU36" s="605"/>
      <c r="BFV36" s="605"/>
      <c r="BFW36" s="605"/>
      <c r="BFX36" s="605"/>
      <c r="BFY36" s="605"/>
      <c r="BFZ36" s="605"/>
      <c r="BGA36" s="605"/>
      <c r="BGB36" s="605"/>
      <c r="BGC36" s="605"/>
      <c r="BGD36" s="605"/>
      <c r="BGE36" s="605"/>
      <c r="BGF36" s="605"/>
      <c r="BGG36" s="605"/>
      <c r="BGH36" s="605"/>
      <c r="BGI36" s="605"/>
      <c r="BGJ36" s="605"/>
      <c r="BGK36" s="605"/>
      <c r="BGL36" s="605"/>
      <c r="BGM36" s="605"/>
      <c r="BGN36" s="605"/>
      <c r="BGO36" s="605"/>
      <c r="BGP36" s="605"/>
      <c r="BGQ36" s="605"/>
      <c r="BGR36" s="605"/>
      <c r="BGS36" s="605"/>
      <c r="BGT36" s="605"/>
      <c r="BGU36" s="605"/>
      <c r="BGV36" s="605"/>
      <c r="BGW36" s="605"/>
      <c r="BGX36" s="605"/>
      <c r="BGY36" s="605"/>
      <c r="BGZ36" s="605"/>
      <c r="BHA36" s="605"/>
      <c r="BHB36" s="605"/>
      <c r="BHC36" s="605"/>
      <c r="BHD36" s="605"/>
      <c r="BHE36" s="605"/>
      <c r="BHF36" s="605"/>
      <c r="BHG36" s="605"/>
      <c r="BHH36" s="605"/>
      <c r="BHI36" s="605"/>
      <c r="BHJ36" s="605"/>
      <c r="BHK36" s="605"/>
      <c r="BHL36" s="605"/>
      <c r="BHM36" s="605"/>
      <c r="BHN36" s="605"/>
      <c r="BHO36" s="605"/>
      <c r="BHP36" s="605"/>
      <c r="BHQ36" s="605"/>
      <c r="BHR36" s="605"/>
      <c r="BHS36" s="605"/>
      <c r="BHT36" s="605"/>
      <c r="BHU36" s="605"/>
      <c r="BHV36" s="605"/>
      <c r="BHW36" s="605"/>
      <c r="BHX36" s="605"/>
      <c r="BHY36" s="605"/>
      <c r="BHZ36" s="605"/>
      <c r="BIA36" s="605"/>
      <c r="BIB36" s="605"/>
      <c r="BIC36" s="605"/>
      <c r="BID36" s="605"/>
      <c r="BIE36" s="605"/>
      <c r="BIF36" s="605"/>
      <c r="BIG36" s="605"/>
      <c r="BIH36" s="605"/>
      <c r="BII36" s="605"/>
      <c r="BIJ36" s="605"/>
      <c r="BIK36" s="605"/>
      <c r="BIL36" s="605"/>
      <c r="BIM36" s="605"/>
      <c r="BIN36" s="605"/>
      <c r="BIO36" s="605"/>
      <c r="BIP36" s="605"/>
      <c r="BIQ36" s="605"/>
      <c r="BIR36" s="605"/>
      <c r="BIS36" s="605"/>
      <c r="BIT36" s="605"/>
      <c r="BIU36" s="605"/>
      <c r="BIV36" s="605"/>
      <c r="BIW36" s="605"/>
      <c r="BIX36" s="605"/>
      <c r="BIY36" s="605"/>
      <c r="BIZ36" s="605"/>
      <c r="BJA36" s="605"/>
      <c r="BJB36" s="605"/>
      <c r="BJC36" s="605"/>
      <c r="BJD36" s="605"/>
      <c r="BJE36" s="605"/>
      <c r="BJF36" s="605"/>
      <c r="BJG36" s="605"/>
      <c r="BJH36" s="605"/>
      <c r="BJI36" s="605"/>
      <c r="BJJ36" s="605"/>
      <c r="BJK36" s="605"/>
      <c r="BJL36" s="605"/>
      <c r="BJM36" s="605"/>
      <c r="BJN36" s="605"/>
      <c r="BJO36" s="605"/>
      <c r="BJP36" s="605"/>
      <c r="BJQ36" s="605"/>
      <c r="BJR36" s="605"/>
      <c r="BJS36" s="605"/>
      <c r="BJT36" s="605"/>
      <c r="BJU36" s="605"/>
      <c r="BJV36" s="605"/>
      <c r="BJW36" s="605"/>
      <c r="BJX36" s="605"/>
      <c r="BJY36" s="605"/>
      <c r="BJZ36" s="605"/>
      <c r="BKA36" s="605"/>
      <c r="BKB36" s="605"/>
      <c r="BKC36" s="605"/>
      <c r="BKD36" s="605"/>
      <c r="BKE36" s="605"/>
      <c r="BKF36" s="605"/>
      <c r="BKG36" s="605"/>
      <c r="BKH36" s="605"/>
      <c r="BKI36" s="605"/>
      <c r="BKJ36" s="605"/>
      <c r="BKK36" s="605"/>
      <c r="BKL36" s="605"/>
      <c r="BKM36" s="605"/>
      <c r="BKN36" s="605"/>
      <c r="BKO36" s="605"/>
      <c r="BKP36" s="605"/>
      <c r="BKQ36" s="605"/>
      <c r="BKR36" s="605"/>
      <c r="BKS36" s="605"/>
      <c r="BKT36" s="605"/>
      <c r="BKU36" s="605"/>
      <c r="BKV36" s="605"/>
      <c r="BKW36" s="605"/>
      <c r="BKX36" s="605"/>
      <c r="BKY36" s="605"/>
      <c r="BKZ36" s="605"/>
      <c r="BLA36" s="605"/>
      <c r="BLB36" s="605"/>
      <c r="BLC36" s="605"/>
      <c r="BLD36" s="605"/>
      <c r="BLE36" s="605"/>
      <c r="BLF36" s="605"/>
      <c r="BLG36" s="605"/>
      <c r="BLH36" s="605"/>
      <c r="BLI36" s="605"/>
      <c r="BLJ36" s="605"/>
      <c r="BLK36" s="605"/>
      <c r="BLL36" s="605"/>
      <c r="BLM36" s="605"/>
      <c r="BLN36" s="605"/>
      <c r="BLO36" s="605"/>
      <c r="BLP36" s="605"/>
      <c r="BLQ36" s="605"/>
      <c r="BLR36" s="605"/>
      <c r="BLS36" s="605"/>
      <c r="BLT36" s="605"/>
      <c r="BLU36" s="605"/>
      <c r="BLV36" s="605"/>
      <c r="BLW36" s="605"/>
      <c r="BLX36" s="605"/>
      <c r="BLY36" s="605"/>
      <c r="BLZ36" s="605"/>
      <c r="BMA36" s="605"/>
      <c r="BMB36" s="605"/>
      <c r="BMC36" s="605"/>
      <c r="BMD36" s="605"/>
      <c r="BME36" s="605"/>
      <c r="BMF36" s="605"/>
      <c r="BMG36" s="605"/>
      <c r="BMH36" s="605"/>
      <c r="BMI36" s="605"/>
      <c r="BMJ36" s="605"/>
      <c r="BMK36" s="605"/>
      <c r="BML36" s="605"/>
      <c r="BMM36" s="605"/>
      <c r="BMN36" s="605"/>
      <c r="BMO36" s="605"/>
      <c r="BMP36" s="605"/>
      <c r="BMQ36" s="605"/>
      <c r="BMR36" s="605"/>
      <c r="BMS36" s="605"/>
      <c r="BMT36" s="605"/>
      <c r="BMU36" s="605"/>
      <c r="BMV36" s="605"/>
      <c r="BMW36" s="605"/>
      <c r="BMX36" s="605"/>
      <c r="BMY36" s="605"/>
      <c r="BMZ36" s="605"/>
      <c r="BNA36" s="605"/>
      <c r="BNB36" s="605"/>
      <c r="BNC36" s="605"/>
      <c r="BND36" s="605"/>
      <c r="BNE36" s="605"/>
      <c r="BNF36" s="605"/>
      <c r="BNG36" s="605"/>
      <c r="BNH36" s="605"/>
      <c r="BNI36" s="605"/>
      <c r="BNJ36" s="605"/>
      <c r="BNK36" s="605"/>
      <c r="BNL36" s="605"/>
      <c r="BNM36" s="605"/>
      <c r="BNN36" s="605"/>
      <c r="BNO36" s="605"/>
      <c r="BNP36" s="605"/>
      <c r="BNQ36" s="605"/>
      <c r="BNR36" s="605"/>
      <c r="BNS36" s="605"/>
      <c r="BNT36" s="605"/>
      <c r="BNU36" s="605"/>
      <c r="BNV36" s="605"/>
      <c r="BNW36" s="605"/>
      <c r="BNX36" s="605"/>
      <c r="BNY36" s="605"/>
      <c r="BNZ36" s="605"/>
      <c r="BOA36" s="605"/>
      <c r="BOB36" s="605"/>
      <c r="BOC36" s="605"/>
      <c r="BOD36" s="605"/>
      <c r="BOE36" s="605"/>
      <c r="BOF36" s="605"/>
      <c r="BOG36" s="605"/>
      <c r="BOH36" s="605"/>
      <c r="BOI36" s="605"/>
      <c r="BOJ36" s="605"/>
      <c r="BOK36" s="605"/>
      <c r="BOL36" s="605"/>
      <c r="BOM36" s="605"/>
      <c r="BON36" s="605"/>
      <c r="BOO36" s="605"/>
      <c r="BOP36" s="605"/>
      <c r="BOQ36" s="605"/>
      <c r="BOR36" s="605"/>
      <c r="BOS36" s="605"/>
      <c r="BOT36" s="605"/>
      <c r="BOU36" s="605"/>
      <c r="BOV36" s="605"/>
      <c r="BOW36" s="605"/>
      <c r="BOX36" s="605"/>
      <c r="BOY36" s="605"/>
      <c r="BOZ36" s="605"/>
      <c r="BPA36" s="605"/>
      <c r="BPB36" s="605"/>
      <c r="BPC36" s="605"/>
      <c r="BPD36" s="605"/>
      <c r="BPE36" s="605"/>
      <c r="BPF36" s="605"/>
      <c r="BPG36" s="605"/>
      <c r="BPH36" s="605"/>
      <c r="BPI36" s="605"/>
      <c r="BPJ36" s="605"/>
      <c r="BPK36" s="605"/>
      <c r="BPL36" s="605"/>
      <c r="BPM36" s="605"/>
      <c r="BPN36" s="605"/>
      <c r="BPO36" s="605"/>
      <c r="BPP36" s="605"/>
      <c r="BPQ36" s="605"/>
      <c r="BPR36" s="605"/>
      <c r="BPS36" s="605"/>
      <c r="BPT36" s="605"/>
      <c r="BPU36" s="605"/>
      <c r="BPV36" s="605"/>
      <c r="BPW36" s="605"/>
      <c r="BPX36" s="605"/>
      <c r="BPY36" s="605"/>
      <c r="BPZ36" s="605"/>
      <c r="BQA36" s="605"/>
      <c r="BQB36" s="605"/>
      <c r="BQC36" s="605"/>
      <c r="BQD36" s="605"/>
      <c r="BQE36" s="605"/>
      <c r="BQF36" s="605"/>
      <c r="BQG36" s="605"/>
      <c r="BQH36" s="605"/>
      <c r="BQI36" s="605"/>
      <c r="BQJ36" s="605"/>
      <c r="BQK36" s="605"/>
      <c r="BQL36" s="605"/>
      <c r="BQM36" s="605"/>
      <c r="BQN36" s="605"/>
      <c r="BQO36" s="605"/>
      <c r="BQP36" s="605"/>
      <c r="BQQ36" s="605"/>
      <c r="BQR36" s="605"/>
      <c r="BQS36" s="605"/>
      <c r="BQT36" s="605"/>
      <c r="BQU36" s="605"/>
      <c r="BQV36" s="605"/>
      <c r="BQW36" s="605"/>
      <c r="BQX36" s="605"/>
      <c r="BQY36" s="605"/>
      <c r="BQZ36" s="605"/>
      <c r="BRA36" s="605"/>
      <c r="BRB36" s="605"/>
      <c r="BRC36" s="605"/>
      <c r="BRD36" s="605"/>
      <c r="BRE36" s="605"/>
      <c r="BRF36" s="605"/>
      <c r="BRG36" s="605"/>
      <c r="BRH36" s="605"/>
      <c r="BRI36" s="605"/>
      <c r="BRJ36" s="605"/>
      <c r="BRK36" s="605"/>
      <c r="BRL36" s="605"/>
      <c r="BRM36" s="605"/>
      <c r="BRN36" s="605"/>
      <c r="BRO36" s="605"/>
      <c r="BRP36" s="605"/>
      <c r="BRQ36" s="605"/>
      <c r="BRR36" s="605"/>
      <c r="BRS36" s="605"/>
      <c r="BRT36" s="605"/>
      <c r="BRU36" s="605"/>
      <c r="BRV36" s="605"/>
      <c r="BRW36" s="605"/>
      <c r="BRX36" s="605"/>
      <c r="BRY36" s="605"/>
      <c r="BRZ36" s="605"/>
      <c r="BSA36" s="605"/>
      <c r="BSB36" s="605"/>
      <c r="BSC36" s="605"/>
      <c r="BSD36" s="605"/>
      <c r="BSE36" s="605"/>
      <c r="BSF36" s="605"/>
      <c r="BSG36" s="605"/>
      <c r="BSH36" s="605"/>
      <c r="BSI36" s="605"/>
      <c r="BSJ36" s="605"/>
      <c r="BSK36" s="605"/>
      <c r="BSL36" s="605"/>
      <c r="BSM36" s="605"/>
      <c r="BSN36" s="605"/>
      <c r="BSO36" s="605"/>
      <c r="BSP36" s="605"/>
      <c r="BSQ36" s="605"/>
      <c r="BSR36" s="605"/>
      <c r="BSS36" s="605"/>
      <c r="BST36" s="605"/>
      <c r="BSU36" s="605"/>
      <c r="BSV36" s="605"/>
      <c r="BSW36" s="605"/>
      <c r="BSX36" s="605"/>
      <c r="BSY36" s="605"/>
      <c r="BSZ36" s="605"/>
      <c r="BTA36" s="605"/>
      <c r="BTB36" s="605"/>
      <c r="BTC36" s="605"/>
      <c r="BTD36" s="605"/>
      <c r="BTE36" s="605"/>
      <c r="BTF36" s="605"/>
      <c r="BTG36" s="605"/>
      <c r="BTH36" s="605"/>
      <c r="BTI36" s="605"/>
      <c r="BTJ36" s="605"/>
      <c r="BTK36" s="605"/>
      <c r="BTL36" s="605"/>
      <c r="BTM36" s="605"/>
      <c r="BTN36" s="605"/>
      <c r="BTO36" s="605"/>
      <c r="BTP36" s="605"/>
      <c r="BTQ36" s="605"/>
      <c r="BTR36" s="605"/>
      <c r="BTS36" s="605"/>
      <c r="BTT36" s="605"/>
      <c r="BTU36" s="605"/>
      <c r="BTV36" s="605"/>
      <c r="BTW36" s="605"/>
      <c r="BTX36" s="605"/>
      <c r="BTY36" s="605"/>
      <c r="BTZ36" s="605"/>
      <c r="BUA36" s="605"/>
      <c r="BUB36" s="605"/>
      <c r="BUC36" s="605"/>
      <c r="BUD36" s="605"/>
      <c r="BUE36" s="605"/>
      <c r="BUF36" s="605"/>
      <c r="BUG36" s="605"/>
      <c r="BUH36" s="605"/>
      <c r="BUI36" s="605"/>
      <c r="BUJ36" s="605"/>
      <c r="BUK36" s="605"/>
      <c r="BUL36" s="605"/>
      <c r="BUM36" s="605"/>
      <c r="BUN36" s="605"/>
      <c r="BUO36" s="605"/>
      <c r="BUP36" s="605"/>
      <c r="BUQ36" s="605"/>
      <c r="BUR36" s="605"/>
      <c r="BUS36" s="605"/>
      <c r="BUT36" s="605"/>
      <c r="BUU36" s="605"/>
      <c r="BUV36" s="605"/>
      <c r="BUW36" s="605"/>
      <c r="BUX36" s="605"/>
      <c r="BUY36" s="605"/>
      <c r="BUZ36" s="605"/>
      <c r="BVA36" s="605"/>
      <c r="BVB36" s="605"/>
      <c r="BVC36" s="605"/>
      <c r="BVD36" s="605"/>
      <c r="BVE36" s="605"/>
      <c r="BVF36" s="605"/>
      <c r="BVG36" s="605"/>
      <c r="BVH36" s="605"/>
      <c r="BVI36" s="605"/>
      <c r="BVJ36" s="605"/>
      <c r="BVK36" s="605"/>
      <c r="BVL36" s="605"/>
      <c r="BVM36" s="605"/>
      <c r="BVN36" s="605"/>
      <c r="BVO36" s="605"/>
      <c r="BVP36" s="605"/>
      <c r="BVQ36" s="605"/>
      <c r="BVR36" s="605"/>
      <c r="BVS36" s="605"/>
      <c r="BVT36" s="605"/>
      <c r="BVU36" s="605"/>
      <c r="BVV36" s="605"/>
      <c r="BVW36" s="605"/>
      <c r="BVX36" s="605"/>
      <c r="BVY36" s="605"/>
      <c r="BVZ36" s="605"/>
      <c r="BWA36" s="605"/>
      <c r="BWB36" s="605"/>
      <c r="BWC36" s="605"/>
      <c r="BWD36" s="605"/>
      <c r="BWE36" s="605"/>
      <c r="BWF36" s="605"/>
      <c r="BWG36" s="605"/>
      <c r="BWH36" s="605"/>
      <c r="BWI36" s="605"/>
      <c r="BWJ36" s="605"/>
      <c r="BWK36" s="605"/>
      <c r="BWL36" s="605"/>
      <c r="BWM36" s="605"/>
      <c r="BWN36" s="605"/>
      <c r="BWO36" s="605"/>
      <c r="BWP36" s="605"/>
      <c r="BWQ36" s="605"/>
      <c r="BWR36" s="605"/>
      <c r="BWS36" s="605"/>
      <c r="BWT36" s="605"/>
      <c r="BWU36" s="605"/>
      <c r="BWV36" s="605"/>
      <c r="BWW36" s="605"/>
      <c r="BWX36" s="605"/>
      <c r="BWY36" s="605"/>
      <c r="BWZ36" s="605"/>
      <c r="BXA36" s="605"/>
      <c r="BXB36" s="605"/>
      <c r="BXC36" s="605"/>
      <c r="BXD36" s="605"/>
      <c r="BXE36" s="605"/>
      <c r="BXF36" s="605"/>
      <c r="BXG36" s="605"/>
      <c r="BXH36" s="605"/>
      <c r="BXI36" s="605"/>
      <c r="BXJ36" s="605"/>
      <c r="BXK36" s="605"/>
      <c r="BXL36" s="605"/>
      <c r="BXM36" s="605"/>
      <c r="BXN36" s="605"/>
      <c r="BXO36" s="605"/>
      <c r="BXP36" s="605"/>
      <c r="BXQ36" s="605"/>
      <c r="BXR36" s="605"/>
      <c r="BXS36" s="605"/>
      <c r="BXT36" s="605"/>
      <c r="BXU36" s="605"/>
      <c r="BXV36" s="605"/>
      <c r="BXW36" s="605"/>
      <c r="BXX36" s="605"/>
      <c r="BXY36" s="605"/>
      <c r="BXZ36" s="605"/>
      <c r="BYA36" s="605"/>
      <c r="BYB36" s="605"/>
      <c r="BYC36" s="605"/>
      <c r="BYD36" s="605"/>
      <c r="BYE36" s="605"/>
      <c r="BYF36" s="605"/>
      <c r="BYG36" s="605"/>
      <c r="BYH36" s="605"/>
      <c r="BYI36" s="605"/>
      <c r="BYJ36" s="605"/>
      <c r="BYK36" s="605"/>
      <c r="BYL36" s="605"/>
      <c r="BYM36" s="605"/>
      <c r="BYN36" s="605"/>
      <c r="BYO36" s="605"/>
      <c r="BYP36" s="605"/>
      <c r="BYQ36" s="605"/>
      <c r="BYR36" s="605"/>
      <c r="BYS36" s="605"/>
      <c r="BYT36" s="605"/>
      <c r="BYU36" s="605"/>
      <c r="BYV36" s="605"/>
      <c r="BYW36" s="605"/>
      <c r="BYX36" s="605"/>
      <c r="BYY36" s="605"/>
      <c r="BYZ36" s="605"/>
      <c r="BZA36" s="605"/>
      <c r="BZB36" s="605"/>
      <c r="BZC36" s="605"/>
      <c r="BZD36" s="605"/>
      <c r="BZE36" s="605"/>
      <c r="BZF36" s="605"/>
      <c r="BZG36" s="605"/>
      <c r="BZH36" s="605"/>
      <c r="BZI36" s="605"/>
      <c r="BZJ36" s="605"/>
      <c r="BZK36" s="605"/>
      <c r="BZL36" s="605"/>
      <c r="BZM36" s="605"/>
      <c r="BZN36" s="605"/>
      <c r="BZO36" s="605"/>
      <c r="BZP36" s="605"/>
      <c r="BZQ36" s="605"/>
      <c r="BZR36" s="605"/>
      <c r="BZS36" s="605"/>
      <c r="BZT36" s="605"/>
      <c r="BZU36" s="605"/>
      <c r="BZV36" s="605"/>
      <c r="BZW36" s="605"/>
      <c r="BZX36" s="605"/>
      <c r="BZY36" s="605"/>
      <c r="BZZ36" s="605"/>
      <c r="CAA36" s="605"/>
      <c r="CAB36" s="605"/>
      <c r="CAC36" s="605"/>
      <c r="CAD36" s="605"/>
      <c r="CAE36" s="605"/>
      <c r="CAF36" s="605"/>
      <c r="CAG36" s="605"/>
      <c r="CAH36" s="605"/>
      <c r="CAI36" s="605"/>
      <c r="CAJ36" s="605"/>
      <c r="CAK36" s="605"/>
      <c r="CAL36" s="605"/>
      <c r="CAM36" s="605"/>
      <c r="CAN36" s="605"/>
      <c r="CAO36" s="605"/>
      <c r="CAP36" s="605"/>
      <c r="CAQ36" s="605"/>
      <c r="CAR36" s="605"/>
      <c r="CAS36" s="605"/>
      <c r="CAT36" s="605"/>
      <c r="CAU36" s="605"/>
      <c r="CAV36" s="605"/>
      <c r="CAW36" s="605"/>
      <c r="CAX36" s="605"/>
      <c r="CAY36" s="605"/>
      <c r="CAZ36" s="605"/>
      <c r="CBA36" s="605"/>
      <c r="CBB36" s="605"/>
      <c r="CBC36" s="605"/>
      <c r="CBD36" s="605"/>
      <c r="CBE36" s="605"/>
      <c r="CBF36" s="605"/>
      <c r="CBG36" s="605"/>
      <c r="CBH36" s="605"/>
      <c r="CBI36" s="605"/>
      <c r="CBJ36" s="605"/>
      <c r="CBK36" s="605"/>
      <c r="CBL36" s="605"/>
      <c r="CBM36" s="605"/>
      <c r="CBN36" s="605"/>
      <c r="CBO36" s="605"/>
      <c r="CBP36" s="605"/>
      <c r="CBQ36" s="605"/>
      <c r="CBR36" s="605"/>
      <c r="CBS36" s="605"/>
      <c r="CBT36" s="605"/>
      <c r="CBU36" s="605"/>
      <c r="CBV36" s="605"/>
      <c r="CBW36" s="605"/>
      <c r="CBX36" s="605"/>
      <c r="CBY36" s="605"/>
      <c r="CBZ36" s="605"/>
      <c r="CCA36" s="605"/>
      <c r="CCB36" s="605"/>
      <c r="CCC36" s="605"/>
      <c r="CCD36" s="605"/>
      <c r="CCE36" s="605"/>
      <c r="CCF36" s="605"/>
      <c r="CCG36" s="605"/>
      <c r="CCH36" s="605"/>
      <c r="CCI36" s="605"/>
      <c r="CCJ36" s="605"/>
      <c r="CCK36" s="605"/>
      <c r="CCL36" s="605"/>
      <c r="CCM36" s="605"/>
      <c r="CCN36" s="605"/>
      <c r="CCO36" s="605"/>
      <c r="CCP36" s="605"/>
      <c r="CCQ36" s="605"/>
      <c r="CCR36" s="605"/>
      <c r="CCS36" s="605"/>
      <c r="CCT36" s="605"/>
      <c r="CCU36" s="605"/>
      <c r="CCV36" s="605"/>
      <c r="CCW36" s="605"/>
      <c r="CCX36" s="605"/>
      <c r="CCY36" s="605"/>
      <c r="CCZ36" s="605"/>
      <c r="CDA36" s="605"/>
      <c r="CDB36" s="605"/>
      <c r="CDC36" s="605"/>
      <c r="CDD36" s="605"/>
      <c r="CDE36" s="605"/>
      <c r="CDF36" s="605"/>
      <c r="CDG36" s="605"/>
      <c r="CDH36" s="605"/>
      <c r="CDI36" s="605"/>
      <c r="CDJ36" s="605"/>
      <c r="CDK36" s="605"/>
      <c r="CDL36" s="605"/>
      <c r="CDM36" s="605"/>
      <c r="CDN36" s="605"/>
      <c r="CDO36" s="605"/>
      <c r="CDP36" s="605"/>
      <c r="CDQ36" s="605"/>
      <c r="CDR36" s="605"/>
      <c r="CDS36" s="605"/>
      <c r="CDT36" s="605"/>
      <c r="CDU36" s="605"/>
      <c r="CDV36" s="605"/>
      <c r="CDW36" s="605"/>
      <c r="CDX36" s="605"/>
      <c r="CDY36" s="605"/>
      <c r="CDZ36" s="605"/>
      <c r="CEA36" s="605"/>
      <c r="CEB36" s="605"/>
      <c r="CEC36" s="605"/>
      <c r="CED36" s="605"/>
      <c r="CEE36" s="605"/>
      <c r="CEF36" s="605"/>
      <c r="CEG36" s="605"/>
      <c r="CEH36" s="605"/>
      <c r="CEI36" s="605"/>
      <c r="CEJ36" s="605"/>
      <c r="CEK36" s="605"/>
      <c r="CEL36" s="605"/>
      <c r="CEM36" s="605"/>
      <c r="CEN36" s="605"/>
      <c r="CEO36" s="605"/>
      <c r="CEP36" s="605"/>
      <c r="CEQ36" s="605"/>
      <c r="CER36" s="605"/>
      <c r="CES36" s="605"/>
      <c r="CET36" s="605"/>
      <c r="CEU36" s="605"/>
      <c r="CEV36" s="605"/>
      <c r="CEW36" s="605"/>
      <c r="CEX36" s="605"/>
      <c r="CEY36" s="605"/>
      <c r="CEZ36" s="605"/>
      <c r="CFA36" s="605"/>
      <c r="CFB36" s="605"/>
      <c r="CFC36" s="605"/>
      <c r="CFD36" s="605"/>
      <c r="CFE36" s="605"/>
      <c r="CFF36" s="605"/>
      <c r="CFG36" s="605"/>
      <c r="CFH36" s="605"/>
      <c r="CFI36" s="605"/>
      <c r="CFJ36" s="605"/>
      <c r="CFK36" s="605"/>
      <c r="CFL36" s="605"/>
      <c r="CFM36" s="605"/>
      <c r="CFN36" s="605"/>
      <c r="CFO36" s="605"/>
      <c r="CFP36" s="605"/>
      <c r="CFQ36" s="605"/>
      <c r="CFR36" s="605"/>
      <c r="CFS36" s="605"/>
      <c r="CFT36" s="605"/>
      <c r="CFU36" s="605"/>
      <c r="CFV36" s="605"/>
      <c r="CFW36" s="605"/>
      <c r="CFX36" s="605"/>
      <c r="CFY36" s="605"/>
      <c r="CFZ36" s="605"/>
      <c r="CGA36" s="605"/>
      <c r="CGB36" s="605"/>
      <c r="CGC36" s="605"/>
      <c r="CGD36" s="605"/>
      <c r="CGE36" s="605"/>
      <c r="CGF36" s="605"/>
      <c r="CGG36" s="605"/>
      <c r="CGH36" s="605"/>
      <c r="CGI36" s="605"/>
      <c r="CGJ36" s="605"/>
      <c r="CGK36" s="605"/>
      <c r="CGL36" s="605"/>
      <c r="CGM36" s="605"/>
      <c r="CGN36" s="605"/>
      <c r="CGO36" s="605"/>
      <c r="CGP36" s="605"/>
      <c r="CGQ36" s="605"/>
      <c r="CGR36" s="605"/>
      <c r="CGS36" s="605"/>
      <c r="CGT36" s="605"/>
      <c r="CGU36" s="605"/>
      <c r="CGV36" s="605"/>
      <c r="CGW36" s="605"/>
      <c r="CGX36" s="605"/>
      <c r="CGY36" s="605"/>
      <c r="CGZ36" s="605"/>
      <c r="CHA36" s="605"/>
      <c r="CHB36" s="605"/>
      <c r="CHC36" s="605"/>
      <c r="CHD36" s="605"/>
      <c r="CHE36" s="605"/>
      <c r="CHF36" s="605"/>
      <c r="CHG36" s="605"/>
      <c r="CHH36" s="605"/>
      <c r="CHI36" s="605"/>
      <c r="CHJ36" s="605"/>
      <c r="CHK36" s="605"/>
      <c r="CHL36" s="605"/>
      <c r="CHM36" s="605"/>
      <c r="CHN36" s="605"/>
      <c r="CHO36" s="605"/>
      <c r="CHP36" s="605"/>
      <c r="CHQ36" s="605"/>
      <c r="CHR36" s="605"/>
      <c r="CHS36" s="605"/>
      <c r="CHT36" s="605"/>
      <c r="CHU36" s="605"/>
      <c r="CHV36" s="605"/>
      <c r="CHW36" s="605"/>
      <c r="CHX36" s="605"/>
      <c r="CHY36" s="605"/>
      <c r="CHZ36" s="605"/>
      <c r="CIA36" s="605"/>
      <c r="CIB36" s="605"/>
      <c r="CIC36" s="605"/>
      <c r="CID36" s="605"/>
      <c r="CIE36" s="605"/>
      <c r="CIF36" s="605"/>
      <c r="CIG36" s="605"/>
      <c r="CIH36" s="605"/>
      <c r="CII36" s="605"/>
      <c r="CIJ36" s="605"/>
      <c r="CIK36" s="605"/>
      <c r="CIL36" s="605"/>
      <c r="CIM36" s="605"/>
      <c r="CIN36" s="605"/>
      <c r="CIO36" s="605"/>
      <c r="CIP36" s="605"/>
      <c r="CIQ36" s="605"/>
      <c r="CIR36" s="605"/>
      <c r="CIS36" s="605"/>
      <c r="CIT36" s="605"/>
      <c r="CIU36" s="605"/>
      <c r="CIV36" s="605"/>
      <c r="CIW36" s="605"/>
      <c r="CIX36" s="605"/>
      <c r="CIY36" s="605"/>
      <c r="CIZ36" s="605"/>
      <c r="CJA36" s="605"/>
      <c r="CJB36" s="605"/>
      <c r="CJC36" s="605"/>
      <c r="CJD36" s="605"/>
      <c r="CJE36" s="605"/>
      <c r="CJF36" s="605"/>
      <c r="CJG36" s="605"/>
      <c r="CJH36" s="605"/>
      <c r="CJI36" s="605"/>
      <c r="CJJ36" s="605"/>
      <c r="CJK36" s="605"/>
      <c r="CJL36" s="605"/>
      <c r="CJM36" s="605"/>
      <c r="CJN36" s="605"/>
      <c r="CJO36" s="605"/>
      <c r="CJP36" s="605"/>
      <c r="CJQ36" s="605"/>
      <c r="CJR36" s="605"/>
      <c r="CJS36" s="605"/>
      <c r="CJT36" s="605"/>
      <c r="CJU36" s="605"/>
      <c r="CJV36" s="605"/>
      <c r="CJW36" s="605"/>
      <c r="CJX36" s="605"/>
      <c r="CJY36" s="605"/>
      <c r="CJZ36" s="605"/>
      <c r="CKA36" s="605"/>
      <c r="CKB36" s="605"/>
      <c r="CKC36" s="605"/>
      <c r="CKD36" s="605"/>
      <c r="CKE36" s="605"/>
      <c r="CKF36" s="605"/>
      <c r="CKG36" s="605"/>
      <c r="CKH36" s="605"/>
      <c r="CKI36" s="605"/>
      <c r="CKJ36" s="605"/>
      <c r="CKK36" s="605"/>
      <c r="CKL36" s="605"/>
      <c r="CKM36" s="605"/>
      <c r="CKN36" s="605"/>
      <c r="CKO36" s="605"/>
      <c r="CKP36" s="605"/>
      <c r="CKQ36" s="605"/>
      <c r="CKR36" s="605"/>
      <c r="CKS36" s="605"/>
      <c r="CKT36" s="605"/>
      <c r="CKU36" s="605"/>
      <c r="CKV36" s="605"/>
      <c r="CKW36" s="605"/>
      <c r="CKX36" s="605"/>
      <c r="CKY36" s="605"/>
      <c r="CKZ36" s="605"/>
      <c r="CLA36" s="605"/>
      <c r="CLB36" s="605"/>
      <c r="CLC36" s="605"/>
      <c r="CLD36" s="605"/>
      <c r="CLE36" s="605"/>
      <c r="CLF36" s="605"/>
      <c r="CLG36" s="605"/>
      <c r="CLH36" s="605"/>
      <c r="CLI36" s="605"/>
      <c r="CLJ36" s="605"/>
      <c r="CLK36" s="605"/>
      <c r="CLL36" s="605"/>
      <c r="CLM36" s="605"/>
      <c r="CLN36" s="605"/>
      <c r="CLO36" s="605"/>
      <c r="CLP36" s="605"/>
      <c r="CLQ36" s="605"/>
      <c r="CLR36" s="605"/>
      <c r="CLS36" s="605"/>
      <c r="CLT36" s="605"/>
      <c r="CLU36" s="605"/>
      <c r="CLV36" s="605"/>
      <c r="CLW36" s="605"/>
      <c r="CLX36" s="605"/>
      <c r="CLY36" s="605"/>
      <c r="CLZ36" s="605"/>
      <c r="CMA36" s="605"/>
      <c r="CMB36" s="605"/>
      <c r="CMC36" s="605"/>
      <c r="CMD36" s="605"/>
      <c r="CME36" s="605"/>
      <c r="CMF36" s="605"/>
      <c r="CMG36" s="605"/>
      <c r="CMH36" s="605"/>
      <c r="CMI36" s="605"/>
      <c r="CMJ36" s="605"/>
      <c r="CMK36" s="605"/>
      <c r="CML36" s="605"/>
      <c r="CMM36" s="605"/>
      <c r="CMN36" s="605"/>
      <c r="CMO36" s="605"/>
      <c r="CMP36" s="605"/>
      <c r="CMQ36" s="605"/>
      <c r="CMR36" s="605"/>
      <c r="CMS36" s="605"/>
      <c r="CMT36" s="605"/>
      <c r="CMU36" s="605"/>
      <c r="CMV36" s="605"/>
      <c r="CMW36" s="605"/>
      <c r="CMX36" s="605"/>
      <c r="CMY36" s="605"/>
      <c r="CMZ36" s="605"/>
      <c r="CNA36" s="605"/>
      <c r="CNB36" s="605"/>
      <c r="CNC36" s="605"/>
      <c r="CND36" s="605"/>
      <c r="CNE36" s="605"/>
      <c r="CNF36" s="605"/>
      <c r="CNG36" s="605"/>
      <c r="CNH36" s="605"/>
      <c r="CNI36" s="605"/>
      <c r="CNJ36" s="605"/>
      <c r="CNK36" s="605"/>
      <c r="CNL36" s="605"/>
      <c r="CNM36" s="605"/>
      <c r="CNN36" s="605"/>
      <c r="CNO36" s="605"/>
      <c r="CNP36" s="605"/>
      <c r="CNQ36" s="605"/>
      <c r="CNR36" s="605"/>
      <c r="CNS36" s="605"/>
      <c r="CNT36" s="605"/>
      <c r="CNU36" s="605"/>
      <c r="CNV36" s="605"/>
      <c r="CNW36" s="605"/>
      <c r="CNX36" s="605"/>
      <c r="CNY36" s="605"/>
      <c r="CNZ36" s="605"/>
      <c r="COA36" s="605"/>
      <c r="COB36" s="605"/>
      <c r="COC36" s="605"/>
      <c r="COD36" s="605"/>
      <c r="COE36" s="605"/>
      <c r="COF36" s="605"/>
      <c r="COG36" s="605"/>
      <c r="COH36" s="605"/>
      <c r="COI36" s="605"/>
      <c r="COJ36" s="605"/>
      <c r="COK36" s="605"/>
      <c r="COL36" s="605"/>
      <c r="COM36" s="605"/>
      <c r="CON36" s="605"/>
      <c r="COO36" s="605"/>
      <c r="COP36" s="605"/>
      <c r="COQ36" s="605"/>
      <c r="COR36" s="605"/>
      <c r="COS36" s="605"/>
      <c r="COT36" s="605"/>
      <c r="COU36" s="605"/>
      <c r="COV36" s="605"/>
      <c r="COW36" s="605"/>
      <c r="COX36" s="605"/>
      <c r="COY36" s="605"/>
      <c r="COZ36" s="605"/>
      <c r="CPA36" s="605"/>
      <c r="CPB36" s="605"/>
      <c r="CPC36" s="605"/>
      <c r="CPD36" s="605"/>
      <c r="CPE36" s="605"/>
      <c r="CPF36" s="605"/>
      <c r="CPG36" s="605"/>
      <c r="CPH36" s="605"/>
      <c r="CPI36" s="605"/>
      <c r="CPJ36" s="605"/>
      <c r="CPK36" s="605"/>
      <c r="CPL36" s="605"/>
      <c r="CPM36" s="605"/>
      <c r="CPN36" s="605"/>
      <c r="CPO36" s="605"/>
      <c r="CPP36" s="605"/>
      <c r="CPQ36" s="605"/>
      <c r="CPR36" s="605"/>
      <c r="CPS36" s="605"/>
      <c r="CPT36" s="605"/>
      <c r="CPU36" s="605"/>
      <c r="CPV36" s="605"/>
      <c r="CPW36" s="605"/>
      <c r="CPX36" s="605"/>
      <c r="CPY36" s="605"/>
      <c r="CPZ36" s="605"/>
      <c r="CQA36" s="605"/>
      <c r="CQB36" s="605"/>
      <c r="CQC36" s="605"/>
      <c r="CQD36" s="605"/>
      <c r="CQE36" s="605"/>
      <c r="CQF36" s="605"/>
      <c r="CQG36" s="605"/>
      <c r="CQH36" s="605"/>
      <c r="CQI36" s="605"/>
      <c r="CQJ36" s="605"/>
      <c r="CQK36" s="605"/>
      <c r="CQL36" s="605"/>
      <c r="CQM36" s="605"/>
      <c r="CQN36" s="605"/>
      <c r="CQO36" s="605"/>
      <c r="CQP36" s="605"/>
      <c r="CQQ36" s="605"/>
      <c r="CQR36" s="605"/>
      <c r="CQS36" s="605"/>
      <c r="CQT36" s="605"/>
      <c r="CQU36" s="605"/>
      <c r="CQV36" s="605"/>
      <c r="CQW36" s="605"/>
      <c r="CQX36" s="605"/>
      <c r="CQY36" s="605"/>
      <c r="CQZ36" s="605"/>
      <c r="CRA36" s="605"/>
      <c r="CRB36" s="605"/>
      <c r="CRC36" s="605"/>
      <c r="CRD36" s="605"/>
      <c r="CRE36" s="605"/>
      <c r="CRF36" s="605"/>
      <c r="CRG36" s="605"/>
      <c r="CRH36" s="605"/>
      <c r="CRI36" s="605"/>
      <c r="CRJ36" s="605"/>
      <c r="CRK36" s="605"/>
      <c r="CRL36" s="605"/>
      <c r="CRM36" s="605"/>
      <c r="CRN36" s="605"/>
      <c r="CRO36" s="605"/>
      <c r="CRP36" s="605"/>
      <c r="CRQ36" s="605"/>
      <c r="CRR36" s="605"/>
      <c r="CRS36" s="605"/>
      <c r="CRT36" s="605"/>
      <c r="CRU36" s="605"/>
      <c r="CRV36" s="605"/>
      <c r="CRW36" s="605"/>
      <c r="CRX36" s="605"/>
      <c r="CRY36" s="605"/>
      <c r="CRZ36" s="605"/>
      <c r="CSA36" s="605"/>
      <c r="CSB36" s="605"/>
      <c r="CSC36" s="605"/>
      <c r="CSD36" s="605"/>
      <c r="CSE36" s="605"/>
      <c r="CSF36" s="605"/>
      <c r="CSG36" s="605"/>
      <c r="CSH36" s="605"/>
      <c r="CSI36" s="605"/>
      <c r="CSJ36" s="605"/>
      <c r="CSK36" s="605"/>
      <c r="CSL36" s="605"/>
      <c r="CSM36" s="605"/>
      <c r="CSN36" s="605"/>
      <c r="CSO36" s="605"/>
      <c r="CSP36" s="605"/>
      <c r="CSQ36" s="605"/>
      <c r="CSR36" s="605"/>
      <c r="CSS36" s="605"/>
      <c r="CST36" s="605"/>
      <c r="CSU36" s="605"/>
      <c r="CSV36" s="605"/>
      <c r="CSW36" s="605"/>
      <c r="CSX36" s="605"/>
      <c r="CSY36" s="605"/>
      <c r="CSZ36" s="605"/>
      <c r="CTA36" s="605"/>
      <c r="CTB36" s="605"/>
      <c r="CTC36" s="605"/>
      <c r="CTD36" s="605"/>
      <c r="CTE36" s="605"/>
      <c r="CTF36" s="605"/>
      <c r="CTG36" s="605"/>
      <c r="CTH36" s="605"/>
      <c r="CTI36" s="605"/>
      <c r="CTJ36" s="605"/>
      <c r="CTK36" s="605"/>
      <c r="CTL36" s="605"/>
      <c r="CTM36" s="605"/>
      <c r="CTN36" s="605"/>
      <c r="CTO36" s="605"/>
      <c r="CTP36" s="605"/>
      <c r="CTQ36" s="605"/>
      <c r="CTR36" s="605"/>
      <c r="CTS36" s="605"/>
      <c r="CTT36" s="605"/>
      <c r="CTU36" s="605"/>
      <c r="CTV36" s="605"/>
      <c r="CTW36" s="605"/>
      <c r="CTX36" s="605"/>
      <c r="CTY36" s="605"/>
      <c r="CTZ36" s="605"/>
      <c r="CUA36" s="605"/>
      <c r="CUB36" s="605"/>
      <c r="CUC36" s="605"/>
      <c r="CUD36" s="605"/>
      <c r="CUE36" s="605"/>
      <c r="CUF36" s="605"/>
      <c r="CUG36" s="605"/>
      <c r="CUH36" s="605"/>
      <c r="CUI36" s="605"/>
      <c r="CUJ36" s="605"/>
      <c r="CUK36" s="605"/>
      <c r="CUL36" s="605"/>
      <c r="CUM36" s="605"/>
      <c r="CUN36" s="605"/>
      <c r="CUO36" s="605"/>
      <c r="CUP36" s="605"/>
      <c r="CUQ36" s="605"/>
      <c r="CUR36" s="605"/>
      <c r="CUS36" s="605"/>
      <c r="CUT36" s="605"/>
      <c r="CUU36" s="605"/>
      <c r="CUV36" s="605"/>
      <c r="CUW36" s="605"/>
      <c r="CUX36" s="605"/>
      <c r="CUY36" s="605"/>
      <c r="CUZ36" s="605"/>
      <c r="CVA36" s="605"/>
      <c r="CVB36" s="605"/>
      <c r="CVC36" s="605"/>
      <c r="CVD36" s="605"/>
      <c r="CVE36" s="605"/>
      <c r="CVF36" s="605"/>
      <c r="CVG36" s="605"/>
      <c r="CVH36" s="605"/>
      <c r="CVI36" s="605"/>
      <c r="CVJ36" s="605"/>
      <c r="CVK36" s="605"/>
      <c r="CVL36" s="605"/>
      <c r="CVM36" s="605"/>
      <c r="CVN36" s="605"/>
      <c r="CVO36" s="605"/>
      <c r="CVP36" s="605"/>
      <c r="CVQ36" s="605"/>
      <c r="CVR36" s="605"/>
      <c r="CVS36" s="605"/>
      <c r="CVT36" s="605"/>
      <c r="CVU36" s="605"/>
      <c r="CVV36" s="605"/>
      <c r="CVW36" s="605"/>
      <c r="CVX36" s="605"/>
      <c r="CVY36" s="605"/>
      <c r="CVZ36" s="605"/>
      <c r="CWA36" s="605"/>
      <c r="CWB36" s="605"/>
      <c r="CWC36" s="605"/>
      <c r="CWD36" s="605"/>
      <c r="CWE36" s="605"/>
      <c r="CWF36" s="605"/>
      <c r="CWG36" s="605"/>
      <c r="CWH36" s="605"/>
      <c r="CWI36" s="605"/>
      <c r="CWJ36" s="605"/>
      <c r="CWK36" s="605"/>
      <c r="CWL36" s="605"/>
      <c r="CWM36" s="605"/>
      <c r="CWN36" s="605"/>
      <c r="CWO36" s="605"/>
      <c r="CWP36" s="605"/>
      <c r="CWQ36" s="605"/>
      <c r="CWR36" s="605"/>
      <c r="CWS36" s="605"/>
      <c r="CWT36" s="605"/>
      <c r="CWU36" s="605"/>
      <c r="CWV36" s="605"/>
      <c r="CWW36" s="605"/>
      <c r="CWX36" s="605"/>
      <c r="CWY36" s="605"/>
      <c r="CWZ36" s="605"/>
      <c r="CXA36" s="605"/>
      <c r="CXB36" s="605"/>
      <c r="CXC36" s="605"/>
      <c r="CXD36" s="605"/>
      <c r="CXE36" s="605"/>
      <c r="CXF36" s="605"/>
      <c r="CXG36" s="605"/>
      <c r="CXH36" s="605"/>
      <c r="CXI36" s="605"/>
      <c r="CXJ36" s="605"/>
      <c r="CXK36" s="605"/>
      <c r="CXL36" s="605"/>
      <c r="CXM36" s="605"/>
      <c r="CXN36" s="605"/>
      <c r="CXO36" s="605"/>
      <c r="CXP36" s="605"/>
      <c r="CXQ36" s="605"/>
      <c r="CXR36" s="605"/>
      <c r="CXS36" s="605"/>
      <c r="CXT36" s="605"/>
      <c r="CXU36" s="605"/>
      <c r="CXV36" s="605"/>
      <c r="CXW36" s="605"/>
      <c r="CXX36" s="605"/>
      <c r="CXY36" s="605"/>
      <c r="CXZ36" s="605"/>
      <c r="CYA36" s="605"/>
      <c r="CYB36" s="605"/>
      <c r="CYC36" s="605"/>
      <c r="CYD36" s="605"/>
      <c r="CYE36" s="605"/>
      <c r="CYF36" s="605"/>
      <c r="CYG36" s="605"/>
      <c r="CYH36" s="605"/>
      <c r="CYI36" s="605"/>
      <c r="CYJ36" s="605"/>
      <c r="CYK36" s="605"/>
      <c r="CYL36" s="605"/>
      <c r="CYM36" s="605"/>
      <c r="CYN36" s="605"/>
      <c r="CYO36" s="605"/>
      <c r="CYP36" s="605"/>
      <c r="CYQ36" s="605"/>
      <c r="CYR36" s="605"/>
      <c r="CYS36" s="605"/>
      <c r="CYT36" s="605"/>
      <c r="CYU36" s="605"/>
      <c r="CYV36" s="605"/>
      <c r="CYW36" s="605"/>
      <c r="CYX36" s="605"/>
      <c r="CYY36" s="605"/>
      <c r="CYZ36" s="605"/>
      <c r="CZA36" s="605"/>
      <c r="CZB36" s="605"/>
      <c r="CZC36" s="605"/>
      <c r="CZD36" s="605"/>
      <c r="CZE36" s="605"/>
      <c r="CZF36" s="605"/>
      <c r="CZG36" s="605"/>
      <c r="CZH36" s="605"/>
      <c r="CZI36" s="605"/>
      <c r="CZJ36" s="605"/>
      <c r="CZK36" s="605"/>
      <c r="CZL36" s="605"/>
      <c r="CZM36" s="605"/>
      <c r="CZN36" s="605"/>
      <c r="CZO36" s="605"/>
      <c r="CZP36" s="605"/>
      <c r="CZQ36" s="605"/>
      <c r="CZR36" s="605"/>
      <c r="CZS36" s="605"/>
      <c r="CZT36" s="605"/>
      <c r="CZU36" s="605"/>
      <c r="CZV36" s="605"/>
      <c r="CZW36" s="605"/>
      <c r="CZX36" s="605"/>
      <c r="CZY36" s="605"/>
      <c r="CZZ36" s="605"/>
      <c r="DAA36" s="605"/>
      <c r="DAB36" s="605"/>
      <c r="DAC36" s="605"/>
      <c r="DAD36" s="605"/>
      <c r="DAE36" s="605"/>
      <c r="DAF36" s="605"/>
      <c r="DAG36" s="605"/>
      <c r="DAH36" s="605"/>
      <c r="DAI36" s="605"/>
      <c r="DAJ36" s="605"/>
      <c r="DAK36" s="605"/>
      <c r="DAL36" s="605"/>
      <c r="DAM36" s="605"/>
      <c r="DAN36" s="605"/>
      <c r="DAO36" s="605"/>
      <c r="DAP36" s="605"/>
      <c r="DAQ36" s="605"/>
      <c r="DAR36" s="605"/>
      <c r="DAS36" s="605"/>
      <c r="DAT36" s="605"/>
      <c r="DAU36" s="605"/>
      <c r="DAV36" s="605"/>
      <c r="DAW36" s="605"/>
      <c r="DAX36" s="605"/>
      <c r="DAY36" s="605"/>
      <c r="DAZ36" s="605"/>
      <c r="DBA36" s="605"/>
      <c r="DBB36" s="605"/>
      <c r="DBC36" s="605"/>
      <c r="DBD36" s="605"/>
      <c r="DBE36" s="605"/>
      <c r="DBF36" s="605"/>
      <c r="DBG36" s="605"/>
      <c r="DBH36" s="605"/>
      <c r="DBI36" s="605"/>
      <c r="DBJ36" s="605"/>
      <c r="DBK36" s="605"/>
      <c r="DBL36" s="605"/>
      <c r="DBM36" s="605"/>
      <c r="DBN36" s="605"/>
      <c r="DBO36" s="605"/>
      <c r="DBP36" s="605"/>
      <c r="DBQ36" s="605"/>
      <c r="DBR36" s="605"/>
      <c r="DBS36" s="605"/>
      <c r="DBT36" s="605"/>
      <c r="DBU36" s="605"/>
      <c r="DBV36" s="605"/>
      <c r="DBW36" s="605"/>
      <c r="DBX36" s="605"/>
      <c r="DBY36" s="605"/>
      <c r="DBZ36" s="605"/>
      <c r="DCA36" s="605"/>
      <c r="DCB36" s="605"/>
      <c r="DCC36" s="605"/>
      <c r="DCD36" s="605"/>
      <c r="DCE36" s="605"/>
      <c r="DCF36" s="605"/>
      <c r="DCG36" s="605"/>
      <c r="DCH36" s="605"/>
      <c r="DCI36" s="605"/>
      <c r="DCJ36" s="605"/>
      <c r="DCK36" s="605"/>
      <c r="DCL36" s="605"/>
      <c r="DCM36" s="605"/>
      <c r="DCN36" s="605"/>
      <c r="DCO36" s="605"/>
      <c r="DCP36" s="605"/>
      <c r="DCQ36" s="605"/>
      <c r="DCR36" s="605"/>
      <c r="DCS36" s="605"/>
      <c r="DCT36" s="605"/>
      <c r="DCU36" s="605"/>
      <c r="DCV36" s="605"/>
      <c r="DCW36" s="605"/>
      <c r="DCX36" s="605"/>
      <c r="DCY36" s="605"/>
      <c r="DCZ36" s="605"/>
      <c r="DDA36" s="605"/>
      <c r="DDB36" s="605"/>
      <c r="DDC36" s="605"/>
      <c r="DDD36" s="605"/>
      <c r="DDE36" s="605"/>
      <c r="DDF36" s="605"/>
      <c r="DDG36" s="605"/>
      <c r="DDH36" s="605"/>
      <c r="DDI36" s="605"/>
      <c r="DDJ36" s="605"/>
      <c r="DDK36" s="605"/>
      <c r="DDL36" s="605"/>
      <c r="DDM36" s="605"/>
      <c r="DDN36" s="605"/>
      <c r="DDO36" s="605"/>
      <c r="DDP36" s="605"/>
      <c r="DDQ36" s="605"/>
      <c r="DDR36" s="605"/>
      <c r="DDS36" s="605"/>
      <c r="DDT36" s="605"/>
      <c r="DDU36" s="605"/>
      <c r="DDV36" s="605"/>
      <c r="DDW36" s="605"/>
      <c r="DDX36" s="605"/>
      <c r="DDY36" s="605"/>
      <c r="DDZ36" s="605"/>
      <c r="DEA36" s="605"/>
      <c r="DEB36" s="605"/>
      <c r="DEC36" s="605"/>
      <c r="DED36" s="605"/>
      <c r="DEE36" s="605"/>
      <c r="DEF36" s="605"/>
      <c r="DEG36" s="605"/>
      <c r="DEH36" s="605"/>
      <c r="DEI36" s="605"/>
      <c r="DEJ36" s="605"/>
      <c r="DEK36" s="605"/>
      <c r="DEL36" s="605"/>
      <c r="DEM36" s="605"/>
      <c r="DEN36" s="605"/>
      <c r="DEO36" s="605"/>
      <c r="DEP36" s="605"/>
      <c r="DEQ36" s="605"/>
      <c r="DER36" s="605"/>
      <c r="DES36" s="605"/>
      <c r="DET36" s="605"/>
      <c r="DEU36" s="605"/>
      <c r="DEV36" s="605"/>
      <c r="DEW36" s="605"/>
      <c r="DEX36" s="605"/>
      <c r="DEY36" s="605"/>
      <c r="DEZ36" s="605"/>
      <c r="DFA36" s="605"/>
      <c r="DFB36" s="605"/>
      <c r="DFC36" s="605"/>
      <c r="DFD36" s="605"/>
      <c r="DFE36" s="605"/>
      <c r="DFF36" s="605"/>
      <c r="DFG36" s="605"/>
      <c r="DFH36" s="605"/>
      <c r="DFI36" s="605"/>
      <c r="DFJ36" s="605"/>
      <c r="DFK36" s="605"/>
      <c r="DFL36" s="605"/>
      <c r="DFM36" s="605"/>
      <c r="DFN36" s="605"/>
      <c r="DFO36" s="605"/>
      <c r="DFP36" s="605"/>
      <c r="DFQ36" s="605"/>
      <c r="DFR36" s="605"/>
      <c r="DFS36" s="605"/>
      <c r="DFT36" s="605"/>
      <c r="DFU36" s="605"/>
      <c r="DFV36" s="605"/>
      <c r="DFW36" s="605"/>
      <c r="DFX36" s="605"/>
      <c r="DFY36" s="605"/>
      <c r="DFZ36" s="605"/>
      <c r="DGA36" s="605"/>
      <c r="DGB36" s="605"/>
      <c r="DGC36" s="605"/>
      <c r="DGD36" s="605"/>
      <c r="DGE36" s="605"/>
      <c r="DGF36" s="605"/>
      <c r="DGG36" s="605"/>
      <c r="DGH36" s="605"/>
      <c r="DGI36" s="605"/>
      <c r="DGJ36" s="605"/>
      <c r="DGK36" s="605"/>
      <c r="DGL36" s="605"/>
      <c r="DGM36" s="605"/>
      <c r="DGN36" s="605"/>
      <c r="DGO36" s="605"/>
      <c r="DGP36" s="605"/>
      <c r="DGQ36" s="605"/>
      <c r="DGR36" s="605"/>
      <c r="DGS36" s="605"/>
      <c r="DGT36" s="605"/>
      <c r="DGU36" s="605"/>
      <c r="DGV36" s="605"/>
      <c r="DGW36" s="605"/>
      <c r="DGX36" s="605"/>
      <c r="DGY36" s="605"/>
      <c r="DGZ36" s="605"/>
      <c r="DHA36" s="605"/>
      <c r="DHB36" s="605"/>
      <c r="DHC36" s="605"/>
      <c r="DHD36" s="605"/>
      <c r="DHE36" s="605"/>
      <c r="DHF36" s="605"/>
      <c r="DHG36" s="605"/>
      <c r="DHH36" s="605"/>
      <c r="DHI36" s="605"/>
      <c r="DHJ36" s="605"/>
      <c r="DHK36" s="605"/>
      <c r="DHL36" s="605"/>
      <c r="DHM36" s="605"/>
      <c r="DHN36" s="605"/>
      <c r="DHO36" s="605"/>
      <c r="DHP36" s="605"/>
      <c r="DHQ36" s="605"/>
      <c r="DHR36" s="605"/>
      <c r="DHS36" s="605"/>
      <c r="DHT36" s="605"/>
      <c r="DHU36" s="605"/>
      <c r="DHV36" s="605"/>
      <c r="DHW36" s="605"/>
      <c r="DHX36" s="605"/>
      <c r="DHY36" s="605"/>
      <c r="DHZ36" s="605"/>
      <c r="DIA36" s="605"/>
      <c r="DIB36" s="605"/>
      <c r="DIC36" s="605"/>
      <c r="DID36" s="605"/>
      <c r="DIE36" s="605"/>
      <c r="DIF36" s="605"/>
      <c r="DIG36" s="605"/>
      <c r="DIH36" s="605"/>
      <c r="DII36" s="605"/>
      <c r="DIJ36" s="605"/>
      <c r="DIK36" s="605"/>
      <c r="DIL36" s="605"/>
      <c r="DIM36" s="605"/>
      <c r="DIN36" s="605"/>
      <c r="DIO36" s="605"/>
      <c r="DIP36" s="605"/>
      <c r="DIQ36" s="605"/>
      <c r="DIR36" s="605"/>
      <c r="DIS36" s="605"/>
      <c r="DIT36" s="605"/>
      <c r="DIU36" s="605"/>
      <c r="DIV36" s="605"/>
      <c r="DIW36" s="605"/>
      <c r="DIX36" s="605"/>
      <c r="DIY36" s="605"/>
      <c r="DIZ36" s="605"/>
      <c r="DJA36" s="605"/>
      <c r="DJB36" s="605"/>
      <c r="DJC36" s="605"/>
      <c r="DJD36" s="605"/>
      <c r="DJE36" s="605"/>
      <c r="DJF36" s="605"/>
      <c r="DJG36" s="605"/>
      <c r="DJH36" s="605"/>
      <c r="DJI36" s="605"/>
      <c r="DJJ36" s="605"/>
      <c r="DJK36" s="605"/>
      <c r="DJL36" s="605"/>
      <c r="DJM36" s="605"/>
      <c r="DJN36" s="605"/>
      <c r="DJO36" s="605"/>
      <c r="DJP36" s="605"/>
      <c r="DJQ36" s="605"/>
      <c r="DJR36" s="605"/>
      <c r="DJS36" s="605"/>
      <c r="DJT36" s="605"/>
      <c r="DJU36" s="605"/>
      <c r="DJV36" s="605"/>
      <c r="DJW36" s="605"/>
      <c r="DJX36" s="605"/>
      <c r="DJY36" s="605"/>
      <c r="DJZ36" s="605"/>
      <c r="DKA36" s="605"/>
      <c r="DKB36" s="605"/>
      <c r="DKC36" s="605"/>
      <c r="DKD36" s="605"/>
      <c r="DKE36" s="605"/>
      <c r="DKF36" s="605"/>
      <c r="DKG36" s="605"/>
      <c r="DKH36" s="605"/>
      <c r="DKI36" s="605"/>
      <c r="DKJ36" s="605"/>
      <c r="DKK36" s="605"/>
      <c r="DKL36" s="605"/>
      <c r="DKM36" s="605"/>
      <c r="DKN36" s="605"/>
      <c r="DKO36" s="605"/>
      <c r="DKP36" s="605"/>
      <c r="DKQ36" s="605"/>
      <c r="DKR36" s="605"/>
      <c r="DKS36" s="605"/>
      <c r="DKT36" s="605"/>
      <c r="DKU36" s="605"/>
      <c r="DKV36" s="605"/>
      <c r="DKW36" s="605"/>
      <c r="DKX36" s="605"/>
      <c r="DKY36" s="605"/>
      <c r="DKZ36" s="605"/>
      <c r="DLA36" s="605"/>
      <c r="DLB36" s="605"/>
      <c r="DLC36" s="605"/>
      <c r="DLD36" s="605"/>
      <c r="DLE36" s="605"/>
      <c r="DLF36" s="605"/>
      <c r="DLG36" s="605"/>
      <c r="DLH36" s="605"/>
      <c r="DLI36" s="605"/>
      <c r="DLJ36" s="605"/>
      <c r="DLK36" s="605"/>
      <c r="DLL36" s="605"/>
      <c r="DLM36" s="605"/>
      <c r="DLN36" s="605"/>
      <c r="DLO36" s="605"/>
      <c r="DLP36" s="605"/>
      <c r="DLQ36" s="605"/>
      <c r="DLR36" s="605"/>
      <c r="DLS36" s="605"/>
      <c r="DLT36" s="605"/>
      <c r="DLU36" s="605"/>
      <c r="DLV36" s="605"/>
      <c r="DLW36" s="605"/>
      <c r="DLX36" s="605"/>
      <c r="DLY36" s="605"/>
      <c r="DLZ36" s="605"/>
      <c r="DMA36" s="605"/>
      <c r="DMB36" s="605"/>
      <c r="DMC36" s="605"/>
      <c r="DMD36" s="605"/>
      <c r="DME36" s="605"/>
      <c r="DMF36" s="605"/>
      <c r="DMG36" s="605"/>
      <c r="DMH36" s="605"/>
      <c r="DMI36" s="605"/>
      <c r="DMJ36" s="605"/>
      <c r="DMK36" s="605"/>
      <c r="DML36" s="605"/>
      <c r="DMM36" s="605"/>
      <c r="DMN36" s="605"/>
      <c r="DMO36" s="605"/>
      <c r="DMP36" s="605"/>
      <c r="DMQ36" s="605"/>
      <c r="DMR36" s="605"/>
      <c r="DMS36" s="605"/>
      <c r="DMT36" s="605"/>
      <c r="DMU36" s="605"/>
      <c r="DMV36" s="605"/>
      <c r="DMW36" s="605"/>
      <c r="DMX36" s="605"/>
      <c r="DMY36" s="605"/>
      <c r="DMZ36" s="605"/>
      <c r="DNA36" s="605"/>
      <c r="DNB36" s="605"/>
      <c r="DNC36" s="605"/>
      <c r="DND36" s="605"/>
      <c r="DNE36" s="605"/>
      <c r="DNF36" s="605"/>
      <c r="DNG36" s="605"/>
      <c r="DNH36" s="605"/>
      <c r="DNI36" s="605"/>
      <c r="DNJ36" s="605"/>
      <c r="DNK36" s="605"/>
      <c r="DNL36" s="605"/>
      <c r="DNM36" s="605"/>
      <c r="DNN36" s="605"/>
      <c r="DNO36" s="605"/>
      <c r="DNP36" s="605"/>
      <c r="DNQ36" s="605"/>
      <c r="DNR36" s="605"/>
      <c r="DNS36" s="605"/>
      <c r="DNT36" s="605"/>
      <c r="DNU36" s="605"/>
      <c r="DNV36" s="605"/>
      <c r="DNW36" s="605"/>
      <c r="DNX36" s="605"/>
      <c r="DNY36" s="605"/>
      <c r="DNZ36" s="605"/>
      <c r="DOA36" s="605"/>
      <c r="DOB36" s="605"/>
      <c r="DOC36" s="605"/>
      <c r="DOD36" s="605"/>
      <c r="DOE36" s="605"/>
      <c r="DOF36" s="605"/>
      <c r="DOG36" s="605"/>
      <c r="DOH36" s="605"/>
      <c r="DOI36" s="605"/>
      <c r="DOJ36" s="605"/>
      <c r="DOK36" s="605"/>
      <c r="DOL36" s="605"/>
      <c r="DOM36" s="605"/>
      <c r="DON36" s="605"/>
      <c r="DOO36" s="605"/>
      <c r="DOP36" s="605"/>
      <c r="DOQ36" s="605"/>
      <c r="DOR36" s="605"/>
      <c r="DOS36" s="605"/>
      <c r="DOT36" s="605"/>
      <c r="DOU36" s="605"/>
      <c r="DOV36" s="605"/>
      <c r="DOW36" s="605"/>
      <c r="DOX36" s="605"/>
      <c r="DOY36" s="605"/>
      <c r="DOZ36" s="605"/>
      <c r="DPA36" s="605"/>
      <c r="DPB36" s="605"/>
      <c r="DPC36" s="605"/>
      <c r="DPD36" s="605"/>
      <c r="DPE36" s="605"/>
      <c r="DPF36" s="605"/>
      <c r="DPG36" s="605"/>
      <c r="DPH36" s="605"/>
      <c r="DPI36" s="605"/>
      <c r="DPJ36" s="605"/>
      <c r="DPK36" s="605"/>
      <c r="DPL36" s="605"/>
      <c r="DPM36" s="605"/>
      <c r="DPN36" s="605"/>
      <c r="DPO36" s="605"/>
      <c r="DPP36" s="605"/>
      <c r="DPQ36" s="605"/>
      <c r="DPR36" s="605"/>
      <c r="DPS36" s="605"/>
      <c r="DPT36" s="605"/>
      <c r="DPU36" s="605"/>
      <c r="DPV36" s="605"/>
      <c r="DPW36" s="605"/>
      <c r="DPX36" s="605"/>
      <c r="DPY36" s="605"/>
      <c r="DPZ36" s="605"/>
      <c r="DQA36" s="605"/>
      <c r="DQB36" s="605"/>
      <c r="DQC36" s="605"/>
      <c r="DQD36" s="605"/>
      <c r="DQE36" s="605"/>
      <c r="DQF36" s="605"/>
      <c r="DQG36" s="605"/>
      <c r="DQH36" s="605"/>
      <c r="DQI36" s="605"/>
      <c r="DQJ36" s="605"/>
      <c r="DQK36" s="605"/>
      <c r="DQL36" s="605"/>
      <c r="DQM36" s="605"/>
      <c r="DQN36" s="605"/>
      <c r="DQO36" s="605"/>
      <c r="DQP36" s="605"/>
      <c r="DQQ36" s="605"/>
      <c r="DQR36" s="605"/>
      <c r="DQS36" s="605"/>
      <c r="DQT36" s="605"/>
      <c r="DQU36" s="605"/>
      <c r="DQV36" s="605"/>
      <c r="DQW36" s="605"/>
      <c r="DQX36" s="605"/>
      <c r="DQY36" s="605"/>
      <c r="DQZ36" s="605"/>
      <c r="DRA36" s="605"/>
      <c r="DRB36" s="605"/>
      <c r="DRC36" s="605"/>
      <c r="DRD36" s="605"/>
      <c r="DRE36" s="605"/>
      <c r="DRF36" s="605"/>
      <c r="DRG36" s="605"/>
      <c r="DRH36" s="605"/>
      <c r="DRI36" s="605"/>
      <c r="DRJ36" s="605"/>
      <c r="DRK36" s="605"/>
      <c r="DRL36" s="605"/>
      <c r="DRM36" s="605"/>
      <c r="DRN36" s="605"/>
      <c r="DRO36" s="605"/>
      <c r="DRP36" s="605"/>
      <c r="DRQ36" s="605"/>
      <c r="DRR36" s="605"/>
      <c r="DRS36" s="605"/>
      <c r="DRT36" s="605"/>
      <c r="DRU36" s="605"/>
      <c r="DRV36" s="605"/>
      <c r="DRW36" s="605"/>
      <c r="DRX36" s="605"/>
      <c r="DRY36" s="605"/>
      <c r="DRZ36" s="605"/>
      <c r="DSA36" s="605"/>
      <c r="DSB36" s="605"/>
      <c r="DSC36" s="605"/>
      <c r="DSD36" s="605"/>
      <c r="DSE36" s="605"/>
      <c r="DSF36" s="605"/>
      <c r="DSG36" s="605"/>
      <c r="DSH36" s="605"/>
      <c r="DSI36" s="605"/>
      <c r="DSJ36" s="605"/>
      <c r="DSK36" s="605"/>
      <c r="DSL36" s="605"/>
      <c r="DSM36" s="605"/>
      <c r="DSN36" s="605"/>
      <c r="DSO36" s="605"/>
      <c r="DSP36" s="605"/>
      <c r="DSQ36" s="605"/>
      <c r="DSR36" s="605"/>
      <c r="DSS36" s="605"/>
      <c r="DST36" s="605"/>
      <c r="DSU36" s="605"/>
      <c r="DSV36" s="605"/>
      <c r="DSW36" s="605"/>
      <c r="DSX36" s="605"/>
      <c r="DSY36" s="605"/>
      <c r="DSZ36" s="605"/>
      <c r="DTA36" s="605"/>
      <c r="DTB36" s="605"/>
      <c r="DTC36" s="605"/>
      <c r="DTD36" s="605"/>
      <c r="DTE36" s="605"/>
      <c r="DTF36" s="605"/>
      <c r="DTG36" s="605"/>
      <c r="DTH36" s="605"/>
      <c r="DTI36" s="605"/>
      <c r="DTJ36" s="605"/>
      <c r="DTK36" s="605"/>
      <c r="DTL36" s="605"/>
      <c r="DTM36" s="605"/>
      <c r="DTN36" s="605"/>
      <c r="DTO36" s="605"/>
      <c r="DTP36" s="605"/>
      <c r="DTQ36" s="605"/>
      <c r="DTR36" s="605"/>
      <c r="DTS36" s="605"/>
      <c r="DTT36" s="605"/>
      <c r="DTU36" s="605"/>
      <c r="DTV36" s="605"/>
      <c r="DTW36" s="605"/>
      <c r="DTX36" s="605"/>
      <c r="DTY36" s="605"/>
      <c r="DTZ36" s="605"/>
      <c r="DUA36" s="605"/>
      <c r="DUB36" s="605"/>
      <c r="DUC36" s="605"/>
      <c r="DUD36" s="605"/>
      <c r="DUE36" s="605"/>
      <c r="DUF36" s="605"/>
      <c r="DUG36" s="605"/>
      <c r="DUH36" s="605"/>
      <c r="DUI36" s="605"/>
      <c r="DUJ36" s="605"/>
      <c r="DUK36" s="605"/>
      <c r="DUL36" s="605"/>
      <c r="DUM36" s="605"/>
      <c r="DUN36" s="605"/>
      <c r="DUO36" s="605"/>
      <c r="DUP36" s="605"/>
      <c r="DUQ36" s="605"/>
      <c r="DUR36" s="605"/>
      <c r="DUS36" s="605"/>
      <c r="DUT36" s="605"/>
      <c r="DUU36" s="605"/>
      <c r="DUV36" s="605"/>
      <c r="DUW36" s="605"/>
      <c r="DUX36" s="605"/>
      <c r="DUY36" s="605"/>
      <c r="DUZ36" s="605"/>
      <c r="DVA36" s="605"/>
      <c r="DVB36" s="605"/>
      <c r="DVC36" s="605"/>
      <c r="DVD36" s="605"/>
      <c r="DVE36" s="605"/>
      <c r="DVF36" s="605"/>
      <c r="DVG36" s="605"/>
      <c r="DVH36" s="605"/>
      <c r="DVI36" s="605"/>
      <c r="DVJ36" s="605"/>
      <c r="DVK36" s="605"/>
      <c r="DVL36" s="605"/>
      <c r="DVM36" s="605"/>
      <c r="DVN36" s="605"/>
      <c r="DVO36" s="605"/>
      <c r="DVP36" s="605"/>
      <c r="DVQ36" s="605"/>
      <c r="DVR36" s="605"/>
      <c r="DVS36" s="605"/>
      <c r="DVT36" s="605"/>
      <c r="DVU36" s="605"/>
      <c r="DVV36" s="605"/>
      <c r="DVW36" s="605"/>
      <c r="DVX36" s="605"/>
      <c r="DVY36" s="605"/>
      <c r="DVZ36" s="605"/>
      <c r="DWA36" s="605"/>
      <c r="DWB36" s="605"/>
      <c r="DWC36" s="605"/>
      <c r="DWD36" s="605"/>
      <c r="DWE36" s="605"/>
      <c r="DWF36" s="605"/>
      <c r="DWG36" s="605"/>
      <c r="DWH36" s="605"/>
      <c r="DWI36" s="605"/>
      <c r="DWJ36" s="605"/>
      <c r="DWK36" s="605"/>
      <c r="DWL36" s="605"/>
      <c r="DWM36" s="605"/>
      <c r="DWN36" s="605"/>
      <c r="DWO36" s="605"/>
      <c r="DWP36" s="605"/>
      <c r="DWQ36" s="605"/>
      <c r="DWR36" s="605"/>
      <c r="DWS36" s="605"/>
      <c r="DWT36" s="605"/>
      <c r="DWU36" s="605"/>
      <c r="DWV36" s="605"/>
      <c r="DWW36" s="605"/>
      <c r="DWX36" s="605"/>
      <c r="DWY36" s="605"/>
      <c r="DWZ36" s="605"/>
      <c r="DXA36" s="605"/>
      <c r="DXB36" s="605"/>
      <c r="DXC36" s="605"/>
      <c r="DXD36" s="605"/>
      <c r="DXE36" s="605"/>
      <c r="DXF36" s="605"/>
      <c r="DXG36" s="605"/>
      <c r="DXH36" s="605"/>
      <c r="DXI36" s="605"/>
      <c r="DXJ36" s="605"/>
      <c r="DXK36" s="605"/>
      <c r="DXL36" s="605"/>
      <c r="DXM36" s="605"/>
      <c r="DXN36" s="605"/>
      <c r="DXO36" s="605"/>
      <c r="DXP36" s="605"/>
      <c r="DXQ36" s="605"/>
      <c r="DXR36" s="605"/>
      <c r="DXS36" s="605"/>
      <c r="DXT36" s="605"/>
      <c r="DXU36" s="605"/>
      <c r="DXV36" s="605"/>
      <c r="DXW36" s="605"/>
      <c r="DXX36" s="605"/>
      <c r="DXY36" s="605"/>
      <c r="DXZ36" s="605"/>
      <c r="DYA36" s="605"/>
      <c r="DYB36" s="605"/>
      <c r="DYC36" s="605"/>
      <c r="DYD36" s="605"/>
      <c r="DYE36" s="605"/>
      <c r="DYF36" s="605"/>
      <c r="DYG36" s="605"/>
      <c r="DYH36" s="605"/>
      <c r="DYI36" s="605"/>
      <c r="DYJ36" s="605"/>
      <c r="DYK36" s="605"/>
      <c r="DYL36" s="605"/>
      <c r="DYM36" s="605"/>
      <c r="DYN36" s="605"/>
      <c r="DYO36" s="605"/>
      <c r="DYP36" s="605"/>
      <c r="DYQ36" s="605"/>
      <c r="DYR36" s="605"/>
      <c r="DYS36" s="605"/>
      <c r="DYT36" s="605"/>
      <c r="DYU36" s="605"/>
      <c r="DYV36" s="605"/>
      <c r="DYW36" s="605"/>
      <c r="DYX36" s="605"/>
      <c r="DYY36" s="605"/>
      <c r="DYZ36" s="605"/>
      <c r="DZA36" s="605"/>
      <c r="DZB36" s="605"/>
      <c r="DZC36" s="605"/>
      <c r="DZD36" s="605"/>
      <c r="DZE36" s="605"/>
      <c r="DZF36" s="605"/>
      <c r="DZG36" s="605"/>
      <c r="DZH36" s="605"/>
      <c r="DZI36" s="605"/>
      <c r="DZJ36" s="605"/>
      <c r="DZK36" s="605"/>
      <c r="DZL36" s="605"/>
      <c r="DZM36" s="605"/>
      <c r="DZN36" s="605"/>
      <c r="DZO36" s="605"/>
      <c r="DZP36" s="605"/>
      <c r="DZQ36" s="605"/>
      <c r="DZR36" s="605"/>
      <c r="DZS36" s="605"/>
      <c r="DZT36" s="605"/>
      <c r="DZU36" s="605"/>
      <c r="DZV36" s="605"/>
      <c r="DZW36" s="605"/>
      <c r="DZX36" s="605"/>
      <c r="DZY36" s="605"/>
      <c r="DZZ36" s="605"/>
      <c r="EAA36" s="605"/>
      <c r="EAB36" s="605"/>
      <c r="EAC36" s="605"/>
      <c r="EAD36" s="605"/>
      <c r="EAE36" s="605"/>
      <c r="EAF36" s="605"/>
      <c r="EAG36" s="605"/>
      <c r="EAH36" s="605"/>
      <c r="EAI36" s="605"/>
      <c r="EAJ36" s="605"/>
      <c r="EAK36" s="605"/>
      <c r="EAL36" s="605"/>
      <c r="EAM36" s="605"/>
      <c r="EAN36" s="605"/>
      <c r="EAO36" s="605"/>
      <c r="EAP36" s="605"/>
      <c r="EAQ36" s="605"/>
      <c r="EAR36" s="605"/>
      <c r="EAS36" s="605"/>
      <c r="EAT36" s="605"/>
      <c r="EAU36" s="605"/>
      <c r="EAV36" s="605"/>
      <c r="EAW36" s="605"/>
      <c r="EAX36" s="605"/>
      <c r="EAY36" s="605"/>
      <c r="EAZ36" s="605"/>
      <c r="EBA36" s="605"/>
      <c r="EBB36" s="605"/>
      <c r="EBC36" s="605"/>
      <c r="EBD36" s="605"/>
      <c r="EBE36" s="605"/>
      <c r="EBF36" s="605"/>
      <c r="EBG36" s="605"/>
      <c r="EBH36" s="605"/>
      <c r="EBI36" s="605"/>
      <c r="EBJ36" s="605"/>
      <c r="EBK36" s="605"/>
      <c r="EBL36" s="605"/>
      <c r="EBM36" s="605"/>
      <c r="EBN36" s="605"/>
      <c r="EBO36" s="605"/>
      <c r="EBP36" s="605"/>
      <c r="EBQ36" s="605"/>
      <c r="EBR36" s="605"/>
      <c r="EBS36" s="605"/>
      <c r="EBT36" s="605"/>
      <c r="EBU36" s="605"/>
      <c r="EBV36" s="605"/>
      <c r="EBW36" s="605"/>
      <c r="EBX36" s="605"/>
      <c r="EBY36" s="605"/>
      <c r="EBZ36" s="605"/>
      <c r="ECA36" s="605"/>
      <c r="ECB36" s="605"/>
      <c r="ECC36" s="605"/>
      <c r="ECD36" s="605"/>
      <c r="ECE36" s="605"/>
      <c r="ECF36" s="605"/>
      <c r="ECG36" s="605"/>
      <c r="ECH36" s="605"/>
      <c r="ECI36" s="605"/>
      <c r="ECJ36" s="605"/>
      <c r="ECK36" s="605"/>
      <c r="ECL36" s="605"/>
      <c r="ECM36" s="605"/>
      <c r="ECN36" s="605"/>
      <c r="ECO36" s="605"/>
      <c r="ECP36" s="605"/>
      <c r="ECQ36" s="605"/>
      <c r="ECR36" s="605"/>
      <c r="ECS36" s="605"/>
      <c r="ECT36" s="605"/>
      <c r="ECU36" s="605"/>
      <c r="ECV36" s="605"/>
      <c r="ECW36" s="605"/>
      <c r="ECX36" s="605"/>
      <c r="ECY36" s="605"/>
      <c r="ECZ36" s="605"/>
      <c r="EDA36" s="605"/>
      <c r="EDB36" s="605"/>
      <c r="EDC36" s="605"/>
      <c r="EDD36" s="605"/>
      <c r="EDE36" s="605"/>
      <c r="EDF36" s="605"/>
      <c r="EDG36" s="605"/>
      <c r="EDH36" s="605"/>
      <c r="EDI36" s="605"/>
      <c r="EDJ36" s="605"/>
      <c r="EDK36" s="605"/>
      <c r="EDL36" s="605"/>
      <c r="EDM36" s="605"/>
      <c r="EDN36" s="605"/>
      <c r="EDO36" s="605"/>
      <c r="EDP36" s="605"/>
      <c r="EDQ36" s="605"/>
      <c r="EDR36" s="605"/>
      <c r="EDS36" s="605"/>
      <c r="EDT36" s="605"/>
      <c r="EDU36" s="605"/>
      <c r="EDV36" s="605"/>
      <c r="EDW36" s="605"/>
      <c r="EDX36" s="605"/>
      <c r="EDY36" s="605"/>
      <c r="EDZ36" s="605"/>
      <c r="EEA36" s="605"/>
      <c r="EEB36" s="605"/>
      <c r="EEC36" s="605"/>
      <c r="EED36" s="605"/>
      <c r="EEE36" s="605"/>
      <c r="EEF36" s="605"/>
      <c r="EEG36" s="605"/>
      <c r="EEH36" s="605"/>
      <c r="EEI36" s="605"/>
      <c r="EEJ36" s="605"/>
      <c r="EEK36" s="605"/>
      <c r="EEL36" s="605"/>
      <c r="EEM36" s="605"/>
      <c r="EEN36" s="605"/>
      <c r="EEO36" s="605"/>
      <c r="EEP36" s="605"/>
      <c r="EEQ36" s="605"/>
      <c r="EER36" s="605"/>
      <c r="EES36" s="605"/>
      <c r="EET36" s="605"/>
      <c r="EEU36" s="605"/>
      <c r="EEV36" s="605"/>
      <c r="EEW36" s="605"/>
      <c r="EEX36" s="605"/>
      <c r="EEY36" s="605"/>
      <c r="EEZ36" s="605"/>
      <c r="EFA36" s="605"/>
      <c r="EFB36" s="605"/>
      <c r="EFC36" s="605"/>
      <c r="EFD36" s="605"/>
      <c r="EFE36" s="605"/>
      <c r="EFF36" s="605"/>
      <c r="EFG36" s="605"/>
      <c r="EFH36" s="605"/>
      <c r="EFI36" s="605"/>
      <c r="EFJ36" s="605"/>
      <c r="EFK36" s="605"/>
      <c r="EFL36" s="605"/>
      <c r="EFM36" s="605"/>
      <c r="EFN36" s="605"/>
      <c r="EFO36" s="605"/>
      <c r="EFP36" s="605"/>
      <c r="EFQ36" s="605"/>
      <c r="EFR36" s="605"/>
      <c r="EFS36" s="605"/>
      <c r="EFT36" s="605"/>
      <c r="EFU36" s="605"/>
      <c r="EFV36" s="605"/>
      <c r="EFW36" s="605"/>
      <c r="EFX36" s="605"/>
      <c r="EFY36" s="605"/>
      <c r="EFZ36" s="605"/>
      <c r="EGA36" s="605"/>
      <c r="EGB36" s="605"/>
      <c r="EGC36" s="605"/>
      <c r="EGD36" s="605"/>
      <c r="EGE36" s="605"/>
      <c r="EGF36" s="605"/>
      <c r="EGG36" s="605"/>
      <c r="EGH36" s="605"/>
      <c r="EGI36" s="605"/>
      <c r="EGJ36" s="605"/>
      <c r="EGK36" s="605"/>
      <c r="EGL36" s="605"/>
      <c r="EGM36" s="605"/>
      <c r="EGN36" s="605"/>
      <c r="EGO36" s="605"/>
      <c r="EGP36" s="605"/>
      <c r="EGQ36" s="605"/>
      <c r="EGR36" s="605"/>
      <c r="EGS36" s="605"/>
      <c r="EGT36" s="605"/>
      <c r="EGU36" s="605"/>
      <c r="EGV36" s="605"/>
      <c r="EGW36" s="605"/>
      <c r="EGX36" s="605"/>
      <c r="EGY36" s="605"/>
      <c r="EGZ36" s="605"/>
      <c r="EHA36" s="605"/>
      <c r="EHB36" s="605"/>
      <c r="EHC36" s="605"/>
      <c r="EHD36" s="605"/>
      <c r="EHE36" s="605"/>
      <c r="EHF36" s="605"/>
      <c r="EHG36" s="605"/>
      <c r="EHH36" s="605"/>
      <c r="EHI36" s="605"/>
      <c r="EHJ36" s="605"/>
      <c r="EHK36" s="605"/>
      <c r="EHL36" s="605"/>
      <c r="EHM36" s="605"/>
      <c r="EHN36" s="605"/>
      <c r="EHO36" s="605"/>
      <c r="EHP36" s="605"/>
      <c r="EHQ36" s="605"/>
      <c r="EHR36" s="605"/>
      <c r="EHS36" s="605"/>
      <c r="EHT36" s="605"/>
      <c r="EHU36" s="605"/>
      <c r="EHV36" s="605"/>
      <c r="EHW36" s="605"/>
      <c r="EHX36" s="605"/>
      <c r="EHY36" s="605"/>
      <c r="EHZ36" s="605"/>
      <c r="EIA36" s="605"/>
      <c r="EIB36" s="605"/>
      <c r="EIC36" s="605"/>
      <c r="EID36" s="605"/>
      <c r="EIE36" s="605"/>
      <c r="EIF36" s="605"/>
      <c r="EIG36" s="605"/>
      <c r="EIH36" s="605"/>
      <c r="EII36" s="605"/>
      <c r="EIJ36" s="605"/>
      <c r="EIK36" s="605"/>
      <c r="EIL36" s="605"/>
      <c r="EIM36" s="605"/>
      <c r="EIN36" s="605"/>
      <c r="EIO36" s="605"/>
      <c r="EIP36" s="605"/>
      <c r="EIQ36" s="605"/>
      <c r="EIR36" s="605"/>
      <c r="EIS36" s="605"/>
      <c r="EIT36" s="605"/>
      <c r="EIU36" s="605"/>
      <c r="EIV36" s="605"/>
      <c r="EIW36" s="605"/>
      <c r="EIX36" s="605"/>
      <c r="EIY36" s="605"/>
      <c r="EIZ36" s="605"/>
      <c r="EJA36" s="605"/>
      <c r="EJB36" s="605"/>
      <c r="EJC36" s="605"/>
      <c r="EJD36" s="605"/>
      <c r="EJE36" s="605"/>
      <c r="EJF36" s="605"/>
      <c r="EJG36" s="605"/>
      <c r="EJH36" s="605"/>
      <c r="EJI36" s="605"/>
      <c r="EJJ36" s="605"/>
      <c r="EJK36" s="605"/>
      <c r="EJL36" s="605"/>
      <c r="EJM36" s="605"/>
      <c r="EJN36" s="605"/>
      <c r="EJO36" s="605"/>
      <c r="EJP36" s="605"/>
      <c r="EJQ36" s="605"/>
      <c r="EJR36" s="605"/>
      <c r="EJS36" s="605"/>
      <c r="EJT36" s="605"/>
      <c r="EJU36" s="605"/>
      <c r="EJV36" s="605"/>
      <c r="EJW36" s="605"/>
      <c r="EJX36" s="605"/>
      <c r="EJY36" s="605"/>
      <c r="EJZ36" s="605"/>
      <c r="EKA36" s="605"/>
      <c r="EKB36" s="605"/>
      <c r="EKC36" s="605"/>
      <c r="EKD36" s="605"/>
      <c r="EKE36" s="605"/>
      <c r="EKF36" s="605"/>
      <c r="EKG36" s="605"/>
      <c r="EKH36" s="605"/>
      <c r="EKI36" s="605"/>
      <c r="EKJ36" s="605"/>
      <c r="EKK36" s="605"/>
      <c r="EKL36" s="605"/>
      <c r="EKM36" s="605"/>
      <c r="EKN36" s="605"/>
      <c r="EKO36" s="605"/>
      <c r="EKP36" s="605"/>
      <c r="EKQ36" s="605"/>
      <c r="EKR36" s="605"/>
      <c r="EKS36" s="605"/>
      <c r="EKT36" s="605"/>
      <c r="EKU36" s="605"/>
      <c r="EKV36" s="605"/>
      <c r="EKW36" s="605"/>
      <c r="EKX36" s="605"/>
      <c r="EKY36" s="605"/>
      <c r="EKZ36" s="605"/>
      <c r="ELA36" s="605"/>
      <c r="ELB36" s="605"/>
      <c r="ELC36" s="605"/>
      <c r="ELD36" s="605"/>
      <c r="ELE36" s="605"/>
      <c r="ELF36" s="605"/>
      <c r="ELG36" s="605"/>
      <c r="ELH36" s="605"/>
      <c r="ELI36" s="605"/>
      <c r="ELJ36" s="605"/>
      <c r="ELK36" s="605"/>
      <c r="ELL36" s="605"/>
      <c r="ELM36" s="605"/>
      <c r="ELN36" s="605"/>
      <c r="ELO36" s="605"/>
      <c r="ELP36" s="605"/>
      <c r="ELQ36" s="605"/>
      <c r="ELR36" s="605"/>
      <c r="ELS36" s="605"/>
      <c r="ELT36" s="605"/>
      <c r="ELU36" s="605"/>
      <c r="ELV36" s="605"/>
      <c r="ELW36" s="605"/>
      <c r="ELX36" s="605"/>
      <c r="ELY36" s="605"/>
      <c r="ELZ36" s="605"/>
      <c r="EMA36" s="605"/>
      <c r="EMB36" s="605"/>
      <c r="EMC36" s="605"/>
      <c r="EMD36" s="605"/>
      <c r="EME36" s="605"/>
      <c r="EMF36" s="605"/>
      <c r="EMG36" s="605"/>
      <c r="EMH36" s="605"/>
      <c r="EMI36" s="605"/>
      <c r="EMJ36" s="605"/>
      <c r="EMK36" s="605"/>
      <c r="EML36" s="605"/>
      <c r="EMM36" s="605"/>
      <c r="EMN36" s="605"/>
      <c r="EMO36" s="605"/>
      <c r="EMP36" s="605"/>
      <c r="EMQ36" s="605"/>
      <c r="EMR36" s="605"/>
      <c r="EMS36" s="605"/>
      <c r="EMT36" s="605"/>
      <c r="EMU36" s="605"/>
      <c r="EMV36" s="605"/>
      <c r="EMW36" s="605"/>
      <c r="EMX36" s="605"/>
      <c r="EMY36" s="605"/>
      <c r="EMZ36" s="605"/>
      <c r="ENA36" s="605"/>
      <c r="ENB36" s="605"/>
      <c r="ENC36" s="605"/>
      <c r="END36" s="605"/>
      <c r="ENE36" s="605"/>
      <c r="ENF36" s="605"/>
      <c r="ENG36" s="605"/>
      <c r="ENH36" s="605"/>
      <c r="ENI36" s="605"/>
      <c r="ENJ36" s="605"/>
      <c r="ENK36" s="605"/>
      <c r="ENL36" s="605"/>
      <c r="ENM36" s="605"/>
      <c r="ENN36" s="605"/>
      <c r="ENO36" s="605"/>
      <c r="ENP36" s="605"/>
      <c r="ENQ36" s="605"/>
      <c r="ENR36" s="605"/>
      <c r="ENS36" s="605"/>
      <c r="ENT36" s="605"/>
      <c r="ENU36" s="605"/>
      <c r="ENV36" s="605"/>
      <c r="ENW36" s="605"/>
      <c r="ENX36" s="605"/>
      <c r="ENY36" s="605"/>
      <c r="ENZ36" s="605"/>
      <c r="EOA36" s="605"/>
      <c r="EOB36" s="605"/>
      <c r="EOC36" s="605"/>
      <c r="EOD36" s="605"/>
      <c r="EOE36" s="605"/>
      <c r="EOF36" s="605"/>
      <c r="EOG36" s="605"/>
      <c r="EOH36" s="605"/>
      <c r="EOI36" s="605"/>
      <c r="EOJ36" s="605"/>
      <c r="EOK36" s="605"/>
      <c r="EOL36" s="605"/>
      <c r="EOM36" s="605"/>
      <c r="EON36" s="605"/>
      <c r="EOO36" s="605"/>
      <c r="EOP36" s="605"/>
      <c r="EOQ36" s="605"/>
      <c r="EOR36" s="605"/>
      <c r="EOS36" s="605"/>
      <c r="EOT36" s="605"/>
      <c r="EOU36" s="605"/>
      <c r="EOV36" s="605"/>
      <c r="EOW36" s="605"/>
      <c r="EOX36" s="605"/>
      <c r="EOY36" s="605"/>
      <c r="EOZ36" s="605"/>
      <c r="EPA36" s="605"/>
      <c r="EPB36" s="605"/>
      <c r="EPC36" s="605"/>
      <c r="EPD36" s="605"/>
      <c r="EPE36" s="605"/>
      <c r="EPF36" s="605"/>
      <c r="EPG36" s="605"/>
      <c r="EPH36" s="605"/>
      <c r="EPI36" s="605"/>
      <c r="EPJ36" s="605"/>
      <c r="EPK36" s="605"/>
      <c r="EPL36" s="605"/>
      <c r="EPM36" s="605"/>
      <c r="EPN36" s="605"/>
      <c r="EPO36" s="605"/>
      <c r="EPP36" s="605"/>
      <c r="EPQ36" s="605"/>
      <c r="EPR36" s="605"/>
      <c r="EPS36" s="605"/>
      <c r="EPT36" s="605"/>
      <c r="EPU36" s="605"/>
      <c r="EPV36" s="605"/>
      <c r="EPW36" s="605"/>
      <c r="EPX36" s="605"/>
      <c r="EPY36" s="605"/>
      <c r="EPZ36" s="605"/>
      <c r="EQA36" s="605"/>
      <c r="EQB36" s="605"/>
      <c r="EQC36" s="605"/>
      <c r="EQD36" s="605"/>
      <c r="EQE36" s="605"/>
      <c r="EQF36" s="605"/>
      <c r="EQG36" s="605"/>
      <c r="EQH36" s="605"/>
      <c r="EQI36" s="605"/>
      <c r="EQJ36" s="605"/>
      <c r="EQK36" s="605"/>
      <c r="EQL36" s="605"/>
      <c r="EQM36" s="605"/>
      <c r="EQN36" s="605"/>
      <c r="EQO36" s="605"/>
      <c r="EQP36" s="605"/>
      <c r="EQQ36" s="605"/>
      <c r="EQR36" s="605"/>
      <c r="EQS36" s="605"/>
      <c r="EQT36" s="605"/>
      <c r="EQU36" s="605"/>
      <c r="EQV36" s="605"/>
      <c r="EQW36" s="605"/>
      <c r="EQX36" s="605"/>
      <c r="EQY36" s="605"/>
      <c r="EQZ36" s="605"/>
      <c r="ERA36" s="605"/>
      <c r="ERB36" s="605"/>
      <c r="ERC36" s="605"/>
      <c r="ERD36" s="605"/>
      <c r="ERE36" s="605"/>
      <c r="ERF36" s="605"/>
      <c r="ERG36" s="605"/>
      <c r="ERH36" s="605"/>
      <c r="ERI36" s="605"/>
      <c r="ERJ36" s="605"/>
      <c r="ERK36" s="605"/>
      <c r="ERL36" s="605"/>
      <c r="ERM36" s="605"/>
      <c r="ERN36" s="605"/>
      <c r="ERO36" s="605"/>
      <c r="ERP36" s="605"/>
      <c r="ERQ36" s="605"/>
      <c r="ERR36" s="605"/>
      <c r="ERS36" s="605"/>
      <c r="ERT36" s="605"/>
      <c r="ERU36" s="605"/>
      <c r="ERV36" s="605"/>
      <c r="ERW36" s="605"/>
      <c r="ERX36" s="605"/>
      <c r="ERY36" s="605"/>
      <c r="ERZ36" s="605"/>
      <c r="ESA36" s="605"/>
      <c r="ESB36" s="605"/>
      <c r="ESC36" s="605"/>
      <c r="ESD36" s="605"/>
      <c r="ESE36" s="605"/>
      <c r="ESF36" s="605"/>
      <c r="ESG36" s="605"/>
      <c r="ESH36" s="605"/>
      <c r="ESI36" s="605"/>
      <c r="ESJ36" s="605"/>
      <c r="ESK36" s="605"/>
      <c r="ESL36" s="605"/>
      <c r="ESM36" s="605"/>
      <c r="ESN36" s="605"/>
      <c r="ESO36" s="605"/>
      <c r="ESP36" s="605"/>
      <c r="ESQ36" s="605"/>
      <c r="ESR36" s="605"/>
      <c r="ESS36" s="605"/>
      <c r="EST36" s="605"/>
      <c r="ESU36" s="605"/>
      <c r="ESV36" s="605"/>
      <c r="ESW36" s="605"/>
      <c r="ESX36" s="605"/>
      <c r="ESY36" s="605"/>
      <c r="ESZ36" s="605"/>
      <c r="ETA36" s="605"/>
      <c r="ETB36" s="605"/>
      <c r="ETC36" s="605"/>
      <c r="ETD36" s="605"/>
      <c r="ETE36" s="605"/>
      <c r="ETF36" s="605"/>
      <c r="ETG36" s="605"/>
      <c r="ETH36" s="605"/>
      <c r="ETI36" s="605"/>
      <c r="ETJ36" s="605"/>
      <c r="ETK36" s="605"/>
      <c r="ETL36" s="605"/>
      <c r="ETM36" s="605"/>
      <c r="ETN36" s="605"/>
      <c r="ETO36" s="605"/>
      <c r="ETP36" s="605"/>
      <c r="ETQ36" s="605"/>
      <c r="ETR36" s="605"/>
      <c r="ETS36" s="605"/>
      <c r="ETT36" s="605"/>
      <c r="ETU36" s="605"/>
      <c r="ETV36" s="605"/>
      <c r="ETW36" s="605"/>
      <c r="ETX36" s="605"/>
      <c r="ETY36" s="605"/>
      <c r="ETZ36" s="605"/>
      <c r="EUA36" s="605"/>
      <c r="EUB36" s="605"/>
      <c r="EUC36" s="605"/>
      <c r="EUD36" s="605"/>
      <c r="EUE36" s="605"/>
      <c r="EUF36" s="605"/>
      <c r="EUG36" s="605"/>
      <c r="EUH36" s="605"/>
      <c r="EUI36" s="605"/>
      <c r="EUJ36" s="605"/>
      <c r="EUK36" s="605"/>
      <c r="EUL36" s="605"/>
      <c r="EUM36" s="605"/>
      <c r="EUN36" s="605"/>
      <c r="EUO36" s="605"/>
      <c r="EUP36" s="605"/>
      <c r="EUQ36" s="605"/>
      <c r="EUR36" s="605"/>
      <c r="EUS36" s="605"/>
      <c r="EUT36" s="605"/>
      <c r="EUU36" s="605"/>
      <c r="EUV36" s="605"/>
      <c r="EUW36" s="605"/>
      <c r="EUX36" s="605"/>
      <c r="EUY36" s="605"/>
      <c r="EUZ36" s="605"/>
      <c r="EVA36" s="605"/>
      <c r="EVB36" s="605"/>
      <c r="EVC36" s="605"/>
      <c r="EVD36" s="605"/>
      <c r="EVE36" s="605"/>
      <c r="EVF36" s="605"/>
      <c r="EVG36" s="605"/>
      <c r="EVH36" s="605"/>
      <c r="EVI36" s="605"/>
      <c r="EVJ36" s="605"/>
      <c r="EVK36" s="605"/>
      <c r="EVL36" s="605"/>
      <c r="EVM36" s="605"/>
      <c r="EVN36" s="605"/>
      <c r="EVO36" s="605"/>
      <c r="EVP36" s="605"/>
      <c r="EVQ36" s="605"/>
      <c r="EVR36" s="605"/>
      <c r="EVS36" s="605"/>
      <c r="EVT36" s="605"/>
      <c r="EVU36" s="605"/>
      <c r="EVV36" s="605"/>
      <c r="EVW36" s="605"/>
      <c r="EVX36" s="605"/>
      <c r="EVY36" s="605"/>
      <c r="EVZ36" s="605"/>
      <c r="EWA36" s="605"/>
      <c r="EWB36" s="605"/>
      <c r="EWC36" s="605"/>
      <c r="EWD36" s="605"/>
      <c r="EWE36" s="605"/>
      <c r="EWF36" s="605"/>
      <c r="EWG36" s="605"/>
      <c r="EWH36" s="605"/>
      <c r="EWI36" s="605"/>
      <c r="EWJ36" s="605"/>
      <c r="EWK36" s="605"/>
      <c r="EWL36" s="605"/>
      <c r="EWM36" s="605"/>
      <c r="EWN36" s="605"/>
      <c r="EWO36" s="605"/>
      <c r="EWP36" s="605"/>
      <c r="EWQ36" s="605"/>
      <c r="EWR36" s="605"/>
      <c r="EWS36" s="605"/>
      <c r="EWT36" s="605"/>
      <c r="EWU36" s="605"/>
      <c r="EWV36" s="605"/>
      <c r="EWW36" s="605"/>
      <c r="EWX36" s="605"/>
      <c r="EWY36" s="605"/>
      <c r="EWZ36" s="605"/>
      <c r="EXA36" s="605"/>
      <c r="EXB36" s="605"/>
      <c r="EXC36" s="605"/>
      <c r="EXD36" s="605"/>
      <c r="EXE36" s="605"/>
      <c r="EXF36" s="605"/>
      <c r="EXG36" s="605"/>
      <c r="EXH36" s="605"/>
      <c r="EXI36" s="605"/>
      <c r="EXJ36" s="605"/>
      <c r="EXK36" s="605"/>
      <c r="EXL36" s="605"/>
      <c r="EXM36" s="605"/>
      <c r="EXN36" s="605"/>
      <c r="EXO36" s="605"/>
      <c r="EXP36" s="605"/>
      <c r="EXQ36" s="605"/>
      <c r="EXR36" s="605"/>
      <c r="EXS36" s="605"/>
      <c r="EXT36" s="605"/>
      <c r="EXU36" s="605"/>
      <c r="EXV36" s="605"/>
      <c r="EXW36" s="605"/>
      <c r="EXX36" s="605"/>
      <c r="EXY36" s="605"/>
      <c r="EXZ36" s="605"/>
      <c r="EYA36" s="605"/>
      <c r="EYB36" s="605"/>
      <c r="EYC36" s="605"/>
      <c r="EYD36" s="605"/>
      <c r="EYE36" s="605"/>
      <c r="EYF36" s="605"/>
      <c r="EYG36" s="605"/>
      <c r="EYH36" s="605"/>
      <c r="EYI36" s="605"/>
      <c r="EYJ36" s="605"/>
      <c r="EYK36" s="605"/>
      <c r="EYL36" s="605"/>
      <c r="EYM36" s="605"/>
      <c r="EYN36" s="605"/>
      <c r="EYO36" s="605"/>
      <c r="EYP36" s="605"/>
      <c r="EYQ36" s="605"/>
      <c r="EYR36" s="605"/>
      <c r="EYS36" s="605"/>
      <c r="EYT36" s="605"/>
      <c r="EYU36" s="605"/>
      <c r="EYV36" s="605"/>
      <c r="EYW36" s="605"/>
      <c r="EYX36" s="605"/>
      <c r="EYY36" s="605"/>
      <c r="EYZ36" s="605"/>
      <c r="EZA36" s="605"/>
      <c r="EZB36" s="605"/>
      <c r="EZC36" s="605"/>
      <c r="EZD36" s="605"/>
      <c r="EZE36" s="605"/>
      <c r="EZF36" s="605"/>
      <c r="EZG36" s="605"/>
      <c r="EZH36" s="605"/>
      <c r="EZI36" s="605"/>
      <c r="EZJ36" s="605"/>
      <c r="EZK36" s="605"/>
      <c r="EZL36" s="605"/>
      <c r="EZM36" s="605"/>
      <c r="EZN36" s="605"/>
      <c r="EZO36" s="605"/>
      <c r="EZP36" s="605"/>
      <c r="EZQ36" s="605"/>
      <c r="EZR36" s="605"/>
      <c r="EZS36" s="605"/>
      <c r="EZT36" s="605"/>
      <c r="EZU36" s="605"/>
      <c r="EZV36" s="605"/>
      <c r="EZW36" s="605"/>
      <c r="EZX36" s="605"/>
      <c r="EZY36" s="605"/>
      <c r="EZZ36" s="605"/>
      <c r="FAA36" s="605"/>
      <c r="FAB36" s="605"/>
      <c r="FAC36" s="605"/>
      <c r="FAD36" s="605"/>
      <c r="FAE36" s="605"/>
      <c r="FAF36" s="605"/>
      <c r="FAG36" s="605"/>
      <c r="FAH36" s="605"/>
      <c r="FAI36" s="605"/>
      <c r="FAJ36" s="605"/>
      <c r="FAK36" s="605"/>
      <c r="FAL36" s="605"/>
      <c r="FAM36" s="605"/>
      <c r="FAN36" s="605"/>
      <c r="FAO36" s="605"/>
      <c r="FAP36" s="605"/>
      <c r="FAQ36" s="605"/>
      <c r="FAR36" s="605"/>
      <c r="FAS36" s="605"/>
      <c r="FAT36" s="605"/>
      <c r="FAU36" s="605"/>
      <c r="FAV36" s="605"/>
      <c r="FAW36" s="605"/>
      <c r="FAX36" s="605"/>
      <c r="FAY36" s="605"/>
      <c r="FAZ36" s="605"/>
      <c r="FBA36" s="605"/>
      <c r="FBB36" s="605"/>
      <c r="FBC36" s="605"/>
      <c r="FBD36" s="605"/>
      <c r="FBE36" s="605"/>
      <c r="FBF36" s="605"/>
      <c r="FBG36" s="605"/>
      <c r="FBH36" s="605"/>
      <c r="FBI36" s="605"/>
      <c r="FBJ36" s="605"/>
      <c r="FBK36" s="605"/>
      <c r="FBL36" s="605"/>
      <c r="FBM36" s="605"/>
      <c r="FBN36" s="605"/>
      <c r="FBO36" s="605"/>
      <c r="FBP36" s="605"/>
      <c r="FBQ36" s="605"/>
      <c r="FBR36" s="605"/>
      <c r="FBS36" s="605"/>
      <c r="FBT36" s="605"/>
      <c r="FBU36" s="605"/>
      <c r="FBV36" s="605"/>
      <c r="FBW36" s="605"/>
      <c r="FBX36" s="605"/>
      <c r="FBY36" s="605"/>
      <c r="FBZ36" s="605"/>
      <c r="FCA36" s="605"/>
      <c r="FCB36" s="605"/>
      <c r="FCC36" s="605"/>
      <c r="FCD36" s="605"/>
      <c r="FCE36" s="605"/>
      <c r="FCF36" s="605"/>
      <c r="FCG36" s="605"/>
      <c r="FCH36" s="605"/>
      <c r="FCI36" s="605"/>
      <c r="FCJ36" s="605"/>
      <c r="FCK36" s="605"/>
      <c r="FCL36" s="605"/>
      <c r="FCM36" s="605"/>
      <c r="FCN36" s="605"/>
      <c r="FCO36" s="605"/>
      <c r="FCP36" s="605"/>
      <c r="FCQ36" s="605"/>
      <c r="FCR36" s="605"/>
      <c r="FCS36" s="605"/>
      <c r="FCT36" s="605"/>
      <c r="FCU36" s="605"/>
      <c r="FCV36" s="605"/>
      <c r="FCW36" s="605"/>
      <c r="FCX36" s="605"/>
      <c r="FCY36" s="605"/>
      <c r="FCZ36" s="605"/>
      <c r="FDA36" s="605"/>
      <c r="FDB36" s="605"/>
      <c r="FDC36" s="605"/>
      <c r="FDD36" s="605"/>
      <c r="FDE36" s="605"/>
      <c r="FDF36" s="605"/>
      <c r="FDG36" s="605"/>
      <c r="FDH36" s="605"/>
      <c r="FDI36" s="605"/>
      <c r="FDJ36" s="605"/>
      <c r="FDK36" s="605"/>
      <c r="FDL36" s="605"/>
      <c r="FDM36" s="605"/>
      <c r="FDN36" s="605"/>
      <c r="FDO36" s="605"/>
      <c r="FDP36" s="605"/>
      <c r="FDQ36" s="605"/>
      <c r="FDR36" s="605"/>
      <c r="FDS36" s="605"/>
      <c r="FDT36" s="605"/>
      <c r="FDU36" s="605"/>
      <c r="FDV36" s="605"/>
      <c r="FDW36" s="605"/>
      <c r="FDX36" s="605"/>
      <c r="FDY36" s="605"/>
      <c r="FDZ36" s="605"/>
      <c r="FEA36" s="605"/>
      <c r="FEB36" s="605"/>
      <c r="FEC36" s="605"/>
      <c r="FED36" s="605"/>
      <c r="FEE36" s="605"/>
      <c r="FEF36" s="605"/>
      <c r="FEG36" s="605"/>
      <c r="FEH36" s="605"/>
      <c r="FEI36" s="605"/>
      <c r="FEJ36" s="605"/>
      <c r="FEK36" s="605"/>
      <c r="FEL36" s="605"/>
      <c r="FEM36" s="605"/>
      <c r="FEN36" s="605"/>
      <c r="FEO36" s="605"/>
      <c r="FEP36" s="605"/>
      <c r="FEQ36" s="605"/>
      <c r="FER36" s="605"/>
      <c r="FES36" s="605"/>
      <c r="FET36" s="605"/>
      <c r="FEU36" s="605"/>
      <c r="FEV36" s="605"/>
      <c r="FEW36" s="605"/>
      <c r="FEX36" s="605"/>
      <c r="FEY36" s="605"/>
      <c r="FEZ36" s="605"/>
      <c r="FFA36" s="605"/>
      <c r="FFB36" s="605"/>
      <c r="FFC36" s="605"/>
      <c r="FFD36" s="605"/>
      <c r="FFE36" s="605"/>
      <c r="FFF36" s="605"/>
      <c r="FFG36" s="605"/>
      <c r="FFH36" s="605"/>
      <c r="FFI36" s="605"/>
      <c r="FFJ36" s="605"/>
      <c r="FFK36" s="605"/>
      <c r="FFL36" s="605"/>
      <c r="FFM36" s="605"/>
      <c r="FFN36" s="605"/>
      <c r="FFO36" s="605"/>
      <c r="FFP36" s="605"/>
      <c r="FFQ36" s="605"/>
      <c r="FFR36" s="605"/>
      <c r="FFS36" s="605"/>
      <c r="FFT36" s="605"/>
      <c r="FFU36" s="605"/>
      <c r="FFV36" s="605"/>
      <c r="FFW36" s="605"/>
      <c r="FFX36" s="605"/>
      <c r="FFY36" s="605"/>
      <c r="FFZ36" s="605"/>
      <c r="FGA36" s="605"/>
      <c r="FGB36" s="605"/>
      <c r="FGC36" s="605"/>
      <c r="FGD36" s="605"/>
      <c r="FGE36" s="605"/>
      <c r="FGF36" s="605"/>
      <c r="FGG36" s="605"/>
      <c r="FGH36" s="605"/>
      <c r="FGI36" s="605"/>
      <c r="FGJ36" s="605"/>
      <c r="FGK36" s="605"/>
      <c r="FGL36" s="605"/>
      <c r="FGM36" s="605"/>
      <c r="FGN36" s="605"/>
      <c r="FGO36" s="605"/>
      <c r="FGP36" s="605"/>
      <c r="FGQ36" s="605"/>
      <c r="FGR36" s="605"/>
      <c r="FGS36" s="605"/>
      <c r="FGT36" s="605"/>
      <c r="FGU36" s="605"/>
      <c r="FGV36" s="605"/>
      <c r="FGW36" s="605"/>
      <c r="FGX36" s="605"/>
      <c r="FGY36" s="605"/>
      <c r="FGZ36" s="605"/>
      <c r="FHA36" s="605"/>
      <c r="FHB36" s="605"/>
      <c r="FHC36" s="605"/>
      <c r="FHD36" s="605"/>
      <c r="FHE36" s="605"/>
      <c r="FHF36" s="605"/>
      <c r="FHG36" s="605"/>
      <c r="FHH36" s="605"/>
      <c r="FHI36" s="605"/>
      <c r="FHJ36" s="605"/>
      <c r="FHK36" s="605"/>
      <c r="FHL36" s="605"/>
      <c r="FHM36" s="605"/>
      <c r="FHN36" s="605"/>
      <c r="FHO36" s="605"/>
      <c r="FHP36" s="605"/>
      <c r="FHQ36" s="605"/>
      <c r="FHR36" s="605"/>
      <c r="FHS36" s="605"/>
      <c r="FHT36" s="605"/>
      <c r="FHU36" s="605"/>
      <c r="FHV36" s="605"/>
      <c r="FHW36" s="605"/>
      <c r="FHX36" s="605"/>
      <c r="FHY36" s="605"/>
      <c r="FHZ36" s="605"/>
      <c r="FIA36" s="605"/>
      <c r="FIB36" s="605"/>
      <c r="FIC36" s="605"/>
      <c r="FID36" s="605"/>
      <c r="FIE36" s="605"/>
      <c r="FIF36" s="605"/>
      <c r="FIG36" s="605"/>
      <c r="FIH36" s="605"/>
      <c r="FII36" s="605"/>
      <c r="FIJ36" s="605"/>
      <c r="FIK36" s="605"/>
      <c r="FIL36" s="605"/>
      <c r="FIM36" s="605"/>
      <c r="FIN36" s="605"/>
      <c r="FIO36" s="605"/>
      <c r="FIP36" s="605"/>
      <c r="FIQ36" s="605"/>
      <c r="FIR36" s="605"/>
      <c r="FIS36" s="605"/>
      <c r="FIT36" s="605"/>
      <c r="FIU36" s="605"/>
      <c r="FIV36" s="605"/>
      <c r="FIW36" s="605"/>
      <c r="FIX36" s="605"/>
      <c r="FIY36" s="605"/>
      <c r="FIZ36" s="605"/>
      <c r="FJA36" s="605"/>
      <c r="FJB36" s="605"/>
      <c r="FJC36" s="605"/>
      <c r="FJD36" s="605"/>
      <c r="FJE36" s="605"/>
      <c r="FJF36" s="605"/>
      <c r="FJG36" s="605"/>
      <c r="FJH36" s="605"/>
      <c r="FJI36" s="605"/>
      <c r="FJJ36" s="605"/>
      <c r="FJK36" s="605"/>
      <c r="FJL36" s="605"/>
      <c r="FJM36" s="605"/>
      <c r="FJN36" s="605"/>
      <c r="FJO36" s="605"/>
      <c r="FJP36" s="605"/>
      <c r="FJQ36" s="605"/>
      <c r="FJR36" s="605"/>
      <c r="FJS36" s="605"/>
      <c r="FJT36" s="605"/>
      <c r="FJU36" s="605"/>
      <c r="FJV36" s="605"/>
      <c r="FJW36" s="605"/>
      <c r="FJX36" s="605"/>
      <c r="FJY36" s="605"/>
      <c r="FJZ36" s="605"/>
      <c r="FKA36" s="605"/>
      <c r="FKB36" s="605"/>
      <c r="FKC36" s="605"/>
      <c r="FKD36" s="605"/>
      <c r="FKE36" s="605"/>
      <c r="FKF36" s="605"/>
      <c r="FKG36" s="605"/>
      <c r="FKH36" s="605"/>
      <c r="FKI36" s="605"/>
      <c r="FKJ36" s="605"/>
      <c r="FKK36" s="605"/>
      <c r="FKL36" s="605"/>
      <c r="FKM36" s="605"/>
      <c r="FKN36" s="605"/>
      <c r="FKO36" s="605"/>
      <c r="FKP36" s="605"/>
      <c r="FKQ36" s="605"/>
      <c r="FKR36" s="605"/>
      <c r="FKS36" s="605"/>
      <c r="FKT36" s="605"/>
      <c r="FKU36" s="605"/>
      <c r="FKV36" s="605"/>
      <c r="FKW36" s="605"/>
      <c r="FKX36" s="605"/>
      <c r="FKY36" s="605"/>
      <c r="FKZ36" s="605"/>
      <c r="FLA36" s="605"/>
      <c r="FLB36" s="605"/>
      <c r="FLC36" s="605"/>
      <c r="FLD36" s="605"/>
      <c r="FLE36" s="605"/>
      <c r="FLF36" s="605"/>
      <c r="FLG36" s="605"/>
      <c r="FLH36" s="605"/>
      <c r="FLI36" s="605"/>
      <c r="FLJ36" s="605"/>
      <c r="FLK36" s="605"/>
      <c r="FLL36" s="605"/>
      <c r="FLM36" s="605"/>
      <c r="FLN36" s="605"/>
      <c r="FLO36" s="605"/>
      <c r="FLP36" s="605"/>
      <c r="FLQ36" s="605"/>
      <c r="FLR36" s="605"/>
      <c r="FLS36" s="605"/>
      <c r="FLT36" s="605"/>
      <c r="FLU36" s="605"/>
      <c r="FLV36" s="605"/>
      <c r="FLW36" s="605"/>
      <c r="FLX36" s="605"/>
      <c r="FLY36" s="605"/>
      <c r="FLZ36" s="605"/>
      <c r="FMA36" s="605"/>
      <c r="FMB36" s="605"/>
      <c r="FMC36" s="605"/>
      <c r="FMD36" s="605"/>
      <c r="FME36" s="605"/>
      <c r="FMF36" s="605"/>
      <c r="FMG36" s="605"/>
      <c r="FMH36" s="605"/>
      <c r="FMI36" s="605"/>
      <c r="FMJ36" s="605"/>
      <c r="FMK36" s="605"/>
      <c r="FML36" s="605"/>
      <c r="FMM36" s="605"/>
      <c r="FMN36" s="605"/>
      <c r="FMO36" s="605"/>
      <c r="FMP36" s="605"/>
      <c r="FMQ36" s="605"/>
      <c r="FMR36" s="605"/>
      <c r="FMS36" s="605"/>
      <c r="FMT36" s="605"/>
      <c r="FMU36" s="605"/>
      <c r="FMV36" s="605"/>
      <c r="FMW36" s="605"/>
      <c r="FMX36" s="605"/>
      <c r="FMY36" s="605"/>
      <c r="FMZ36" s="605"/>
      <c r="FNA36" s="605"/>
      <c r="FNB36" s="605"/>
      <c r="FNC36" s="605"/>
      <c r="FND36" s="605"/>
      <c r="FNE36" s="605"/>
      <c r="FNF36" s="605"/>
      <c r="FNG36" s="605"/>
      <c r="FNH36" s="605"/>
      <c r="FNI36" s="605"/>
      <c r="FNJ36" s="605"/>
      <c r="FNK36" s="605"/>
      <c r="FNL36" s="605"/>
      <c r="FNM36" s="605"/>
      <c r="FNN36" s="605"/>
      <c r="FNO36" s="605"/>
      <c r="FNP36" s="605"/>
      <c r="FNQ36" s="605"/>
      <c r="FNR36" s="605"/>
      <c r="FNS36" s="605"/>
      <c r="FNT36" s="605"/>
      <c r="FNU36" s="605"/>
      <c r="FNV36" s="605"/>
      <c r="FNW36" s="605"/>
      <c r="FNX36" s="605"/>
      <c r="FNY36" s="605"/>
      <c r="FNZ36" s="605"/>
      <c r="FOA36" s="605"/>
      <c r="FOB36" s="605"/>
      <c r="FOC36" s="605"/>
      <c r="FOD36" s="605"/>
      <c r="FOE36" s="605"/>
      <c r="FOF36" s="605"/>
      <c r="FOG36" s="605"/>
      <c r="FOH36" s="605"/>
      <c r="FOI36" s="605"/>
      <c r="FOJ36" s="605"/>
      <c r="FOK36" s="605"/>
      <c r="FOL36" s="605"/>
      <c r="FOM36" s="605"/>
      <c r="FON36" s="605"/>
      <c r="FOO36" s="605"/>
      <c r="FOP36" s="605"/>
      <c r="FOQ36" s="605"/>
      <c r="FOR36" s="605"/>
      <c r="FOS36" s="605"/>
      <c r="FOT36" s="605"/>
      <c r="FOU36" s="605"/>
      <c r="FOV36" s="605"/>
      <c r="FOW36" s="605"/>
      <c r="FOX36" s="605"/>
      <c r="FOY36" s="605"/>
      <c r="FOZ36" s="605"/>
      <c r="FPA36" s="605"/>
      <c r="FPB36" s="605"/>
      <c r="FPC36" s="605"/>
      <c r="FPD36" s="605"/>
      <c r="FPE36" s="605"/>
      <c r="FPF36" s="605"/>
      <c r="FPG36" s="605"/>
      <c r="FPH36" s="605"/>
      <c r="FPI36" s="605"/>
      <c r="FPJ36" s="605"/>
      <c r="FPK36" s="605"/>
      <c r="FPL36" s="605"/>
      <c r="FPM36" s="605"/>
      <c r="FPN36" s="605"/>
      <c r="FPO36" s="605"/>
      <c r="FPP36" s="605"/>
      <c r="FPQ36" s="605"/>
      <c r="FPR36" s="605"/>
      <c r="FPS36" s="605"/>
      <c r="FPT36" s="605"/>
      <c r="FPU36" s="605"/>
      <c r="FPV36" s="605"/>
      <c r="FPW36" s="605"/>
      <c r="FPX36" s="605"/>
      <c r="FPY36" s="605"/>
      <c r="FPZ36" s="605"/>
      <c r="FQA36" s="605"/>
      <c r="FQB36" s="605"/>
      <c r="FQC36" s="605"/>
      <c r="FQD36" s="605"/>
      <c r="FQE36" s="605"/>
      <c r="FQF36" s="605"/>
      <c r="FQG36" s="605"/>
      <c r="FQH36" s="605"/>
      <c r="FQI36" s="605"/>
      <c r="FQJ36" s="605"/>
      <c r="FQK36" s="605"/>
      <c r="FQL36" s="605"/>
      <c r="FQM36" s="605"/>
      <c r="FQN36" s="605"/>
      <c r="FQO36" s="605"/>
      <c r="FQP36" s="605"/>
      <c r="FQQ36" s="605"/>
      <c r="FQR36" s="605"/>
      <c r="FQS36" s="605"/>
      <c r="FQT36" s="605"/>
      <c r="FQU36" s="605"/>
      <c r="FQV36" s="605"/>
      <c r="FQW36" s="605"/>
      <c r="FQX36" s="605"/>
      <c r="FQY36" s="605"/>
      <c r="FQZ36" s="605"/>
      <c r="FRA36" s="605"/>
      <c r="FRB36" s="605"/>
      <c r="FRC36" s="605"/>
      <c r="FRD36" s="605"/>
      <c r="FRE36" s="605"/>
      <c r="FRF36" s="605"/>
      <c r="FRG36" s="605"/>
      <c r="FRH36" s="605"/>
      <c r="FRI36" s="605"/>
      <c r="FRJ36" s="605"/>
      <c r="FRK36" s="605"/>
      <c r="FRL36" s="605"/>
      <c r="FRM36" s="605"/>
      <c r="FRN36" s="605"/>
      <c r="FRO36" s="605"/>
      <c r="FRP36" s="605"/>
      <c r="FRQ36" s="605"/>
      <c r="FRR36" s="605"/>
      <c r="FRS36" s="605"/>
      <c r="FRT36" s="605"/>
      <c r="FRU36" s="605"/>
      <c r="FRV36" s="605"/>
      <c r="FRW36" s="605"/>
      <c r="FRX36" s="605"/>
      <c r="FRY36" s="605"/>
      <c r="FRZ36" s="605"/>
      <c r="FSA36" s="605"/>
      <c r="FSB36" s="605"/>
      <c r="FSC36" s="605"/>
      <c r="FSD36" s="605"/>
      <c r="FSE36" s="605"/>
      <c r="FSF36" s="605"/>
      <c r="FSG36" s="605"/>
      <c r="FSH36" s="605"/>
      <c r="FSI36" s="605"/>
      <c r="FSJ36" s="605"/>
      <c r="FSK36" s="605"/>
      <c r="FSL36" s="605"/>
      <c r="FSM36" s="605"/>
      <c r="FSN36" s="605"/>
      <c r="FSO36" s="605"/>
      <c r="FSP36" s="605"/>
      <c r="FSQ36" s="605"/>
      <c r="FSR36" s="605"/>
      <c r="FSS36" s="605"/>
      <c r="FST36" s="605"/>
      <c r="FSU36" s="605"/>
      <c r="FSV36" s="605"/>
      <c r="FSW36" s="605"/>
      <c r="FSX36" s="605"/>
      <c r="FSY36" s="605"/>
      <c r="FSZ36" s="605"/>
      <c r="FTA36" s="605"/>
      <c r="FTB36" s="605"/>
      <c r="FTC36" s="605"/>
      <c r="FTD36" s="605"/>
      <c r="FTE36" s="605"/>
      <c r="FTF36" s="605"/>
      <c r="FTG36" s="605"/>
      <c r="FTH36" s="605"/>
      <c r="FTI36" s="605"/>
      <c r="FTJ36" s="605"/>
      <c r="FTK36" s="605"/>
      <c r="FTL36" s="605"/>
      <c r="FTM36" s="605"/>
      <c r="FTN36" s="605"/>
      <c r="FTO36" s="605"/>
      <c r="FTP36" s="605"/>
      <c r="FTQ36" s="605"/>
      <c r="FTR36" s="605"/>
      <c r="FTS36" s="605"/>
      <c r="FTT36" s="605"/>
      <c r="FTU36" s="605"/>
      <c r="FTV36" s="605"/>
      <c r="FTW36" s="605"/>
      <c r="FTX36" s="605"/>
      <c r="FTY36" s="605"/>
      <c r="FTZ36" s="605"/>
      <c r="FUA36" s="605"/>
      <c r="FUB36" s="605"/>
      <c r="FUC36" s="605"/>
      <c r="FUD36" s="605"/>
      <c r="FUE36" s="605"/>
      <c r="FUF36" s="605"/>
      <c r="FUG36" s="605"/>
      <c r="FUH36" s="605"/>
      <c r="FUI36" s="605"/>
      <c r="FUJ36" s="605"/>
      <c r="FUK36" s="605"/>
      <c r="FUL36" s="605"/>
      <c r="FUM36" s="605"/>
      <c r="FUN36" s="605"/>
      <c r="FUO36" s="605"/>
      <c r="FUP36" s="605"/>
      <c r="FUQ36" s="605"/>
      <c r="FUR36" s="605"/>
      <c r="FUS36" s="605"/>
      <c r="FUT36" s="605"/>
      <c r="FUU36" s="605"/>
      <c r="FUV36" s="605"/>
      <c r="FUW36" s="605"/>
      <c r="FUX36" s="605"/>
      <c r="FUY36" s="605"/>
      <c r="FUZ36" s="605"/>
      <c r="FVA36" s="605"/>
      <c r="FVB36" s="605"/>
      <c r="FVC36" s="605"/>
      <c r="FVD36" s="605"/>
      <c r="FVE36" s="605"/>
      <c r="FVF36" s="605"/>
      <c r="FVG36" s="605"/>
      <c r="FVH36" s="605"/>
      <c r="FVI36" s="605"/>
      <c r="FVJ36" s="605"/>
      <c r="FVK36" s="605"/>
      <c r="FVL36" s="605"/>
      <c r="FVM36" s="605"/>
      <c r="FVN36" s="605"/>
      <c r="FVO36" s="605"/>
      <c r="FVP36" s="605"/>
      <c r="FVQ36" s="605"/>
      <c r="FVR36" s="605"/>
      <c r="FVS36" s="605"/>
      <c r="FVT36" s="605"/>
      <c r="FVU36" s="605"/>
      <c r="FVV36" s="605"/>
      <c r="FVW36" s="605"/>
      <c r="FVX36" s="605"/>
      <c r="FVY36" s="605"/>
      <c r="FVZ36" s="605"/>
      <c r="FWA36" s="605"/>
      <c r="FWB36" s="605"/>
      <c r="FWC36" s="605"/>
      <c r="FWD36" s="605"/>
      <c r="FWE36" s="605"/>
      <c r="FWF36" s="605"/>
      <c r="FWG36" s="605"/>
      <c r="FWH36" s="605"/>
      <c r="FWI36" s="605"/>
      <c r="FWJ36" s="605"/>
      <c r="FWK36" s="605"/>
      <c r="FWL36" s="605"/>
      <c r="FWM36" s="605"/>
      <c r="FWN36" s="605"/>
      <c r="FWO36" s="605"/>
      <c r="FWP36" s="605"/>
      <c r="FWQ36" s="605"/>
      <c r="FWR36" s="605"/>
      <c r="FWS36" s="605"/>
      <c r="FWT36" s="605"/>
      <c r="FWU36" s="605"/>
      <c r="FWV36" s="605"/>
      <c r="FWW36" s="605"/>
      <c r="FWX36" s="605"/>
      <c r="FWY36" s="605"/>
      <c r="FWZ36" s="605"/>
      <c r="FXA36" s="605"/>
      <c r="FXB36" s="605"/>
      <c r="FXC36" s="605"/>
      <c r="FXD36" s="605"/>
      <c r="FXE36" s="605"/>
      <c r="FXF36" s="605"/>
      <c r="FXG36" s="605"/>
      <c r="FXH36" s="605"/>
      <c r="FXI36" s="605"/>
      <c r="FXJ36" s="605"/>
      <c r="FXK36" s="605"/>
      <c r="FXL36" s="605"/>
      <c r="FXM36" s="605"/>
      <c r="FXN36" s="605"/>
      <c r="FXO36" s="605"/>
      <c r="FXP36" s="605"/>
      <c r="FXQ36" s="605"/>
      <c r="FXR36" s="605"/>
      <c r="FXS36" s="605"/>
      <c r="FXT36" s="605"/>
      <c r="FXU36" s="605"/>
      <c r="FXV36" s="605"/>
      <c r="FXW36" s="605"/>
      <c r="FXX36" s="605"/>
      <c r="FXY36" s="605"/>
      <c r="FXZ36" s="605"/>
      <c r="FYA36" s="605"/>
      <c r="FYB36" s="605"/>
      <c r="FYC36" s="605"/>
      <c r="FYD36" s="605"/>
      <c r="FYE36" s="605"/>
      <c r="FYF36" s="605"/>
      <c r="FYG36" s="605"/>
      <c r="FYH36" s="605"/>
      <c r="FYI36" s="605"/>
      <c r="FYJ36" s="605"/>
      <c r="FYK36" s="605"/>
      <c r="FYL36" s="605"/>
      <c r="FYM36" s="605"/>
      <c r="FYN36" s="605"/>
      <c r="FYO36" s="605"/>
      <c r="FYP36" s="605"/>
      <c r="FYQ36" s="605"/>
      <c r="FYR36" s="605"/>
      <c r="FYS36" s="605"/>
      <c r="FYT36" s="605"/>
      <c r="FYU36" s="605"/>
      <c r="FYV36" s="605"/>
      <c r="FYW36" s="605"/>
      <c r="FYX36" s="605"/>
      <c r="FYY36" s="605"/>
      <c r="FYZ36" s="605"/>
      <c r="FZA36" s="605"/>
      <c r="FZB36" s="605"/>
      <c r="FZC36" s="605"/>
      <c r="FZD36" s="605"/>
      <c r="FZE36" s="605"/>
      <c r="FZF36" s="605"/>
      <c r="FZG36" s="605"/>
      <c r="FZH36" s="605"/>
      <c r="FZI36" s="605"/>
      <c r="FZJ36" s="605"/>
      <c r="FZK36" s="605"/>
      <c r="FZL36" s="605"/>
      <c r="FZM36" s="605"/>
      <c r="FZN36" s="605"/>
      <c r="FZO36" s="605"/>
      <c r="FZP36" s="605"/>
      <c r="FZQ36" s="605"/>
      <c r="FZR36" s="605"/>
      <c r="FZS36" s="605"/>
      <c r="FZT36" s="605"/>
      <c r="FZU36" s="605"/>
      <c r="FZV36" s="605"/>
      <c r="FZW36" s="605"/>
      <c r="FZX36" s="605"/>
      <c r="FZY36" s="605"/>
      <c r="FZZ36" s="605"/>
      <c r="GAA36" s="605"/>
      <c r="GAB36" s="605"/>
      <c r="GAC36" s="605"/>
      <c r="GAD36" s="605"/>
      <c r="GAE36" s="605"/>
      <c r="GAF36" s="605"/>
      <c r="GAG36" s="605"/>
      <c r="GAH36" s="605"/>
      <c r="GAI36" s="605"/>
      <c r="GAJ36" s="605"/>
      <c r="GAK36" s="605"/>
      <c r="GAL36" s="605"/>
      <c r="GAM36" s="605"/>
      <c r="GAN36" s="605"/>
      <c r="GAO36" s="605"/>
      <c r="GAP36" s="605"/>
      <c r="GAQ36" s="605"/>
      <c r="GAR36" s="605"/>
      <c r="GAS36" s="605"/>
      <c r="GAT36" s="605"/>
      <c r="GAU36" s="605"/>
      <c r="GAV36" s="605"/>
      <c r="GAW36" s="605"/>
      <c r="GAX36" s="605"/>
      <c r="GAY36" s="605"/>
      <c r="GAZ36" s="605"/>
      <c r="GBA36" s="605"/>
      <c r="GBB36" s="605"/>
      <c r="GBC36" s="605"/>
      <c r="GBD36" s="605"/>
      <c r="GBE36" s="605"/>
      <c r="GBF36" s="605"/>
      <c r="GBG36" s="605"/>
      <c r="GBH36" s="605"/>
      <c r="GBI36" s="605"/>
      <c r="GBJ36" s="605"/>
      <c r="GBK36" s="605"/>
      <c r="GBL36" s="605"/>
      <c r="GBM36" s="605"/>
      <c r="GBN36" s="605"/>
      <c r="GBO36" s="605"/>
      <c r="GBP36" s="605"/>
      <c r="GBQ36" s="605"/>
      <c r="GBR36" s="605"/>
      <c r="GBS36" s="605"/>
      <c r="GBT36" s="605"/>
      <c r="GBU36" s="605"/>
      <c r="GBV36" s="605"/>
      <c r="GBW36" s="605"/>
      <c r="GBX36" s="605"/>
      <c r="GBY36" s="605"/>
      <c r="GBZ36" s="605"/>
      <c r="GCA36" s="605"/>
      <c r="GCB36" s="605"/>
      <c r="GCC36" s="605"/>
      <c r="GCD36" s="605"/>
      <c r="GCE36" s="605"/>
      <c r="GCF36" s="605"/>
      <c r="GCG36" s="605"/>
      <c r="GCH36" s="605"/>
      <c r="GCI36" s="605"/>
      <c r="GCJ36" s="605"/>
      <c r="GCK36" s="605"/>
      <c r="GCL36" s="605"/>
      <c r="GCM36" s="605"/>
      <c r="GCN36" s="605"/>
      <c r="GCO36" s="605"/>
      <c r="GCP36" s="605"/>
      <c r="GCQ36" s="605"/>
      <c r="GCR36" s="605"/>
      <c r="GCS36" s="605"/>
      <c r="GCT36" s="605"/>
      <c r="GCU36" s="605"/>
      <c r="GCV36" s="605"/>
      <c r="GCW36" s="605"/>
      <c r="GCX36" s="605"/>
      <c r="GCY36" s="605"/>
      <c r="GCZ36" s="605"/>
      <c r="GDA36" s="605"/>
      <c r="GDB36" s="605"/>
      <c r="GDC36" s="605"/>
      <c r="GDD36" s="605"/>
      <c r="GDE36" s="605"/>
      <c r="GDF36" s="605"/>
      <c r="GDG36" s="605"/>
      <c r="GDH36" s="605"/>
      <c r="GDI36" s="605"/>
      <c r="GDJ36" s="605"/>
      <c r="GDK36" s="605"/>
      <c r="GDL36" s="605"/>
      <c r="GDM36" s="605"/>
      <c r="GDN36" s="605"/>
      <c r="GDO36" s="605"/>
      <c r="GDP36" s="605"/>
      <c r="GDQ36" s="605"/>
      <c r="GDR36" s="605"/>
      <c r="GDS36" s="605"/>
      <c r="GDT36" s="605"/>
      <c r="GDU36" s="605"/>
      <c r="GDV36" s="605"/>
      <c r="GDW36" s="605"/>
      <c r="GDX36" s="605"/>
      <c r="GDY36" s="605"/>
      <c r="GDZ36" s="605"/>
      <c r="GEA36" s="605"/>
      <c r="GEB36" s="605"/>
      <c r="GEC36" s="605"/>
      <c r="GED36" s="605"/>
      <c r="GEE36" s="605"/>
      <c r="GEF36" s="605"/>
      <c r="GEG36" s="605"/>
      <c r="GEH36" s="605"/>
      <c r="GEI36" s="605"/>
      <c r="GEJ36" s="605"/>
      <c r="GEK36" s="605"/>
      <c r="GEL36" s="605"/>
      <c r="GEM36" s="605"/>
      <c r="GEN36" s="605"/>
      <c r="GEO36" s="605"/>
      <c r="GEP36" s="605"/>
      <c r="GEQ36" s="605"/>
      <c r="GER36" s="605"/>
      <c r="GES36" s="605"/>
      <c r="GET36" s="605"/>
      <c r="GEU36" s="605"/>
      <c r="GEV36" s="605"/>
      <c r="GEW36" s="605"/>
      <c r="GEX36" s="605"/>
      <c r="GEY36" s="605"/>
      <c r="GEZ36" s="605"/>
      <c r="GFA36" s="605"/>
      <c r="GFB36" s="605"/>
      <c r="GFC36" s="605"/>
      <c r="GFD36" s="605"/>
      <c r="GFE36" s="605"/>
      <c r="GFF36" s="605"/>
      <c r="GFG36" s="605"/>
      <c r="GFH36" s="605"/>
      <c r="GFI36" s="605"/>
      <c r="GFJ36" s="605"/>
      <c r="GFK36" s="605"/>
      <c r="GFL36" s="605"/>
      <c r="GFM36" s="605"/>
      <c r="GFN36" s="605"/>
      <c r="GFO36" s="605"/>
      <c r="GFP36" s="605"/>
      <c r="GFQ36" s="605"/>
      <c r="GFR36" s="605"/>
      <c r="GFS36" s="605"/>
      <c r="GFT36" s="605"/>
      <c r="GFU36" s="605"/>
      <c r="GFV36" s="605"/>
      <c r="GFW36" s="605"/>
      <c r="GFX36" s="605"/>
      <c r="GFY36" s="605"/>
      <c r="GFZ36" s="605"/>
      <c r="GGA36" s="605"/>
      <c r="GGB36" s="605"/>
      <c r="GGC36" s="605"/>
      <c r="GGD36" s="605"/>
      <c r="GGE36" s="605"/>
      <c r="GGF36" s="605"/>
      <c r="GGG36" s="605"/>
      <c r="GGH36" s="605"/>
      <c r="GGI36" s="605"/>
      <c r="GGJ36" s="605"/>
      <c r="GGK36" s="605"/>
      <c r="GGL36" s="605"/>
      <c r="GGM36" s="605"/>
      <c r="GGN36" s="605"/>
      <c r="GGO36" s="605"/>
      <c r="GGP36" s="605"/>
      <c r="GGQ36" s="605"/>
      <c r="GGR36" s="605"/>
      <c r="GGS36" s="605"/>
      <c r="GGT36" s="605"/>
      <c r="GGU36" s="605"/>
      <c r="GGV36" s="605"/>
      <c r="GGW36" s="605"/>
      <c r="GGX36" s="605"/>
      <c r="GGY36" s="605"/>
      <c r="GGZ36" s="605"/>
      <c r="GHA36" s="605"/>
      <c r="GHB36" s="605"/>
      <c r="GHC36" s="605"/>
      <c r="GHD36" s="605"/>
      <c r="GHE36" s="605"/>
      <c r="GHF36" s="605"/>
      <c r="GHG36" s="605"/>
      <c r="GHH36" s="605"/>
      <c r="GHI36" s="605"/>
      <c r="GHJ36" s="605"/>
      <c r="GHK36" s="605"/>
      <c r="GHL36" s="605"/>
      <c r="GHM36" s="605"/>
      <c r="GHN36" s="605"/>
      <c r="GHO36" s="605"/>
      <c r="GHP36" s="605"/>
      <c r="GHQ36" s="605"/>
      <c r="GHR36" s="605"/>
      <c r="GHS36" s="605"/>
      <c r="GHT36" s="605"/>
      <c r="GHU36" s="605"/>
      <c r="GHV36" s="605"/>
      <c r="GHW36" s="605"/>
      <c r="GHX36" s="605"/>
      <c r="GHY36" s="605"/>
      <c r="GHZ36" s="605"/>
      <c r="GIA36" s="605"/>
      <c r="GIB36" s="605"/>
      <c r="GIC36" s="605"/>
      <c r="GID36" s="605"/>
      <c r="GIE36" s="605"/>
      <c r="GIF36" s="605"/>
      <c r="GIG36" s="605"/>
      <c r="GIH36" s="605"/>
      <c r="GII36" s="605"/>
      <c r="GIJ36" s="605"/>
      <c r="GIK36" s="605"/>
      <c r="GIL36" s="605"/>
      <c r="GIM36" s="605"/>
      <c r="GIN36" s="605"/>
      <c r="GIO36" s="605"/>
      <c r="GIP36" s="605"/>
      <c r="GIQ36" s="605"/>
      <c r="GIR36" s="605"/>
      <c r="GIS36" s="605"/>
      <c r="GIT36" s="605"/>
      <c r="GIU36" s="605"/>
      <c r="GIV36" s="605"/>
      <c r="GIW36" s="605"/>
      <c r="GIX36" s="605"/>
      <c r="GIY36" s="605"/>
      <c r="GIZ36" s="605"/>
      <c r="GJA36" s="605"/>
      <c r="GJB36" s="605"/>
      <c r="GJC36" s="605"/>
      <c r="GJD36" s="605"/>
      <c r="GJE36" s="605"/>
      <c r="GJF36" s="605"/>
      <c r="GJG36" s="605"/>
      <c r="GJH36" s="605"/>
      <c r="GJI36" s="605"/>
      <c r="GJJ36" s="605"/>
      <c r="GJK36" s="605"/>
      <c r="GJL36" s="605"/>
      <c r="GJM36" s="605"/>
      <c r="GJN36" s="605"/>
      <c r="GJO36" s="605"/>
      <c r="GJP36" s="605"/>
      <c r="GJQ36" s="605"/>
      <c r="GJR36" s="605"/>
      <c r="GJS36" s="605"/>
      <c r="GJT36" s="605"/>
      <c r="GJU36" s="605"/>
      <c r="GJV36" s="605"/>
      <c r="GJW36" s="605"/>
      <c r="GJX36" s="605"/>
      <c r="GJY36" s="605"/>
      <c r="GJZ36" s="605"/>
      <c r="GKA36" s="605"/>
      <c r="GKB36" s="605"/>
      <c r="GKC36" s="605"/>
      <c r="GKD36" s="605"/>
      <c r="GKE36" s="605"/>
      <c r="GKF36" s="605"/>
      <c r="GKG36" s="605"/>
      <c r="GKH36" s="605"/>
      <c r="GKI36" s="605"/>
      <c r="GKJ36" s="605"/>
      <c r="GKK36" s="605"/>
      <c r="GKL36" s="605"/>
      <c r="GKM36" s="605"/>
      <c r="GKN36" s="605"/>
      <c r="GKO36" s="605"/>
      <c r="GKP36" s="605"/>
      <c r="GKQ36" s="605"/>
      <c r="GKR36" s="605"/>
      <c r="GKS36" s="605"/>
      <c r="GKT36" s="605"/>
      <c r="GKU36" s="605"/>
      <c r="GKV36" s="605"/>
      <c r="GKW36" s="605"/>
      <c r="GKX36" s="605"/>
      <c r="GKY36" s="605"/>
      <c r="GKZ36" s="605"/>
      <c r="GLA36" s="605"/>
      <c r="GLB36" s="605"/>
      <c r="GLC36" s="605"/>
      <c r="GLD36" s="605"/>
      <c r="GLE36" s="605"/>
      <c r="GLF36" s="605"/>
      <c r="GLG36" s="605"/>
      <c r="GLH36" s="605"/>
      <c r="GLI36" s="605"/>
      <c r="GLJ36" s="605"/>
      <c r="GLK36" s="605"/>
      <c r="GLL36" s="605"/>
      <c r="GLM36" s="605"/>
      <c r="GLN36" s="605"/>
      <c r="GLO36" s="605"/>
      <c r="GLP36" s="605"/>
      <c r="GLQ36" s="605"/>
      <c r="GLR36" s="605"/>
      <c r="GLS36" s="605"/>
      <c r="GLT36" s="605"/>
      <c r="GLU36" s="605"/>
      <c r="GLV36" s="605"/>
      <c r="GLW36" s="605"/>
      <c r="GLX36" s="605"/>
      <c r="GLY36" s="605"/>
      <c r="GLZ36" s="605"/>
      <c r="GMA36" s="605"/>
      <c r="GMB36" s="605"/>
      <c r="GMC36" s="605"/>
      <c r="GMD36" s="605"/>
      <c r="GME36" s="605"/>
      <c r="GMF36" s="605"/>
      <c r="GMG36" s="605"/>
      <c r="GMH36" s="605"/>
      <c r="GMI36" s="605"/>
      <c r="GMJ36" s="605"/>
      <c r="GMK36" s="605"/>
      <c r="GML36" s="605"/>
      <c r="GMM36" s="605"/>
      <c r="GMN36" s="605"/>
      <c r="GMO36" s="605"/>
      <c r="GMP36" s="605"/>
      <c r="GMQ36" s="605"/>
      <c r="GMR36" s="605"/>
      <c r="GMS36" s="605"/>
      <c r="GMT36" s="605"/>
      <c r="GMU36" s="605"/>
      <c r="GMV36" s="605"/>
      <c r="GMW36" s="605"/>
      <c r="GMX36" s="605"/>
      <c r="GMY36" s="605"/>
      <c r="GMZ36" s="605"/>
      <c r="GNA36" s="605"/>
      <c r="GNB36" s="605"/>
      <c r="GNC36" s="605"/>
      <c r="GND36" s="605"/>
      <c r="GNE36" s="605"/>
      <c r="GNF36" s="605"/>
      <c r="GNG36" s="605"/>
      <c r="GNH36" s="605"/>
      <c r="GNI36" s="605"/>
      <c r="GNJ36" s="605"/>
      <c r="GNK36" s="605"/>
      <c r="GNL36" s="605"/>
      <c r="GNM36" s="605"/>
      <c r="GNN36" s="605"/>
      <c r="GNO36" s="605"/>
      <c r="GNP36" s="605"/>
      <c r="GNQ36" s="605"/>
      <c r="GNR36" s="605"/>
      <c r="GNS36" s="605"/>
      <c r="GNT36" s="605"/>
      <c r="GNU36" s="605"/>
      <c r="GNV36" s="605"/>
      <c r="GNW36" s="605"/>
      <c r="GNX36" s="605"/>
      <c r="GNY36" s="605"/>
      <c r="GNZ36" s="605"/>
      <c r="GOA36" s="605"/>
      <c r="GOB36" s="605"/>
      <c r="GOC36" s="605"/>
      <c r="GOD36" s="605"/>
      <c r="GOE36" s="605"/>
      <c r="GOF36" s="605"/>
      <c r="GOG36" s="605"/>
      <c r="GOH36" s="605"/>
      <c r="GOI36" s="605"/>
      <c r="GOJ36" s="605"/>
      <c r="GOK36" s="605"/>
      <c r="GOL36" s="605"/>
      <c r="GOM36" s="605"/>
      <c r="GON36" s="605"/>
      <c r="GOO36" s="605"/>
      <c r="GOP36" s="605"/>
      <c r="GOQ36" s="605"/>
      <c r="GOR36" s="605"/>
      <c r="GOS36" s="605"/>
      <c r="GOT36" s="605"/>
      <c r="GOU36" s="605"/>
      <c r="GOV36" s="605"/>
      <c r="GOW36" s="605"/>
      <c r="GOX36" s="605"/>
      <c r="GOY36" s="605"/>
      <c r="GOZ36" s="605"/>
      <c r="GPA36" s="605"/>
      <c r="GPB36" s="605"/>
      <c r="GPC36" s="605"/>
      <c r="GPD36" s="605"/>
      <c r="GPE36" s="605"/>
      <c r="GPF36" s="605"/>
      <c r="GPG36" s="605"/>
      <c r="GPH36" s="605"/>
      <c r="GPI36" s="605"/>
      <c r="GPJ36" s="605"/>
      <c r="GPK36" s="605"/>
      <c r="GPL36" s="605"/>
      <c r="GPM36" s="605"/>
      <c r="GPN36" s="605"/>
      <c r="GPO36" s="605"/>
      <c r="GPP36" s="605"/>
      <c r="GPQ36" s="605"/>
      <c r="GPR36" s="605"/>
      <c r="GPS36" s="605"/>
      <c r="GPT36" s="605"/>
      <c r="GPU36" s="605"/>
      <c r="GPV36" s="605"/>
      <c r="GPW36" s="605"/>
      <c r="GPX36" s="605"/>
      <c r="GPY36" s="605"/>
      <c r="GPZ36" s="605"/>
      <c r="GQA36" s="605"/>
      <c r="GQB36" s="605"/>
      <c r="GQC36" s="605"/>
      <c r="GQD36" s="605"/>
      <c r="GQE36" s="605"/>
      <c r="GQF36" s="605"/>
      <c r="GQG36" s="605"/>
      <c r="GQH36" s="605"/>
      <c r="GQI36" s="605"/>
      <c r="GQJ36" s="605"/>
      <c r="GQK36" s="605"/>
      <c r="GQL36" s="605"/>
      <c r="GQM36" s="605"/>
      <c r="GQN36" s="605"/>
      <c r="GQO36" s="605"/>
      <c r="GQP36" s="605"/>
      <c r="GQQ36" s="605"/>
      <c r="GQR36" s="605"/>
      <c r="GQS36" s="605"/>
      <c r="GQT36" s="605"/>
      <c r="GQU36" s="605"/>
      <c r="GQV36" s="605"/>
      <c r="GQW36" s="605"/>
      <c r="GQX36" s="605"/>
      <c r="GQY36" s="605"/>
      <c r="GQZ36" s="605"/>
      <c r="GRA36" s="605"/>
      <c r="GRB36" s="605"/>
      <c r="GRC36" s="605"/>
      <c r="GRD36" s="605"/>
      <c r="GRE36" s="605"/>
      <c r="GRF36" s="605"/>
      <c r="GRG36" s="605"/>
      <c r="GRH36" s="605"/>
      <c r="GRI36" s="605"/>
      <c r="GRJ36" s="605"/>
      <c r="GRK36" s="605"/>
      <c r="GRL36" s="605"/>
      <c r="GRM36" s="605"/>
      <c r="GRN36" s="605"/>
      <c r="GRO36" s="605"/>
      <c r="GRP36" s="605"/>
      <c r="GRQ36" s="605"/>
      <c r="GRR36" s="605"/>
      <c r="GRS36" s="605"/>
      <c r="GRT36" s="605"/>
      <c r="GRU36" s="605"/>
      <c r="GRV36" s="605"/>
      <c r="GRW36" s="605"/>
      <c r="GRX36" s="605"/>
      <c r="GRY36" s="605"/>
      <c r="GRZ36" s="605"/>
      <c r="GSA36" s="605"/>
      <c r="GSB36" s="605"/>
      <c r="GSC36" s="605"/>
      <c r="GSD36" s="605"/>
      <c r="GSE36" s="605"/>
      <c r="GSF36" s="605"/>
      <c r="GSG36" s="605"/>
      <c r="GSH36" s="605"/>
      <c r="GSI36" s="605"/>
      <c r="GSJ36" s="605"/>
      <c r="GSK36" s="605"/>
      <c r="GSL36" s="605"/>
      <c r="GSM36" s="605"/>
      <c r="GSN36" s="605"/>
      <c r="GSO36" s="605"/>
      <c r="GSP36" s="605"/>
      <c r="GSQ36" s="605"/>
      <c r="GSR36" s="605"/>
      <c r="GSS36" s="605"/>
      <c r="GST36" s="605"/>
      <c r="GSU36" s="605"/>
      <c r="GSV36" s="605"/>
      <c r="GSW36" s="605"/>
      <c r="GSX36" s="605"/>
      <c r="GSY36" s="605"/>
      <c r="GSZ36" s="605"/>
      <c r="GTA36" s="605"/>
      <c r="GTB36" s="605"/>
      <c r="GTC36" s="605"/>
      <c r="GTD36" s="605"/>
      <c r="GTE36" s="605"/>
      <c r="GTF36" s="605"/>
      <c r="GTG36" s="605"/>
      <c r="GTH36" s="605"/>
      <c r="GTI36" s="605"/>
      <c r="GTJ36" s="605"/>
      <c r="GTK36" s="605"/>
      <c r="GTL36" s="605"/>
      <c r="GTM36" s="605"/>
      <c r="GTN36" s="605"/>
      <c r="GTO36" s="605"/>
      <c r="GTP36" s="605"/>
      <c r="GTQ36" s="605"/>
      <c r="GTR36" s="605"/>
      <c r="GTS36" s="605"/>
      <c r="GTT36" s="605"/>
      <c r="GTU36" s="605"/>
      <c r="GTV36" s="605"/>
      <c r="GTW36" s="605"/>
      <c r="GTX36" s="605"/>
      <c r="GTY36" s="605"/>
      <c r="GTZ36" s="605"/>
      <c r="GUA36" s="605"/>
      <c r="GUB36" s="605"/>
      <c r="GUC36" s="605"/>
      <c r="GUD36" s="605"/>
      <c r="GUE36" s="605"/>
      <c r="GUF36" s="605"/>
      <c r="GUG36" s="605"/>
      <c r="GUH36" s="605"/>
      <c r="GUI36" s="605"/>
      <c r="GUJ36" s="605"/>
      <c r="GUK36" s="605"/>
      <c r="GUL36" s="605"/>
      <c r="GUM36" s="605"/>
      <c r="GUN36" s="605"/>
      <c r="GUO36" s="605"/>
      <c r="GUP36" s="605"/>
      <c r="GUQ36" s="605"/>
      <c r="GUR36" s="605"/>
      <c r="GUS36" s="605"/>
      <c r="GUT36" s="605"/>
      <c r="GUU36" s="605"/>
      <c r="GUV36" s="605"/>
      <c r="GUW36" s="605"/>
      <c r="GUX36" s="605"/>
      <c r="GUY36" s="605"/>
      <c r="GUZ36" s="605"/>
      <c r="GVA36" s="605"/>
      <c r="GVB36" s="605"/>
      <c r="GVC36" s="605"/>
      <c r="GVD36" s="605"/>
      <c r="GVE36" s="605"/>
      <c r="GVF36" s="605"/>
      <c r="GVG36" s="605"/>
      <c r="GVH36" s="605"/>
      <c r="GVI36" s="605"/>
      <c r="GVJ36" s="605"/>
      <c r="GVK36" s="605"/>
      <c r="GVL36" s="605"/>
      <c r="GVM36" s="605"/>
      <c r="GVN36" s="605"/>
      <c r="GVO36" s="605"/>
      <c r="GVP36" s="605"/>
      <c r="GVQ36" s="605"/>
      <c r="GVR36" s="605"/>
      <c r="GVS36" s="605"/>
      <c r="GVT36" s="605"/>
      <c r="GVU36" s="605"/>
      <c r="GVV36" s="605"/>
      <c r="GVW36" s="605"/>
      <c r="GVX36" s="605"/>
      <c r="GVY36" s="605"/>
      <c r="GVZ36" s="605"/>
      <c r="GWA36" s="605"/>
      <c r="GWB36" s="605"/>
      <c r="GWC36" s="605"/>
      <c r="GWD36" s="605"/>
      <c r="GWE36" s="605"/>
      <c r="GWF36" s="605"/>
      <c r="GWG36" s="605"/>
      <c r="GWH36" s="605"/>
      <c r="GWI36" s="605"/>
      <c r="GWJ36" s="605"/>
      <c r="GWK36" s="605"/>
      <c r="GWL36" s="605"/>
      <c r="GWM36" s="605"/>
      <c r="GWN36" s="605"/>
      <c r="GWO36" s="605"/>
      <c r="GWP36" s="605"/>
      <c r="GWQ36" s="605"/>
      <c r="GWR36" s="605"/>
      <c r="GWS36" s="605"/>
      <c r="GWT36" s="605"/>
      <c r="GWU36" s="605"/>
      <c r="GWV36" s="605"/>
      <c r="GWW36" s="605"/>
      <c r="GWX36" s="605"/>
      <c r="GWY36" s="605"/>
      <c r="GWZ36" s="605"/>
      <c r="GXA36" s="605"/>
      <c r="GXB36" s="605"/>
      <c r="GXC36" s="605"/>
      <c r="GXD36" s="605"/>
      <c r="GXE36" s="605"/>
      <c r="GXF36" s="605"/>
      <c r="GXG36" s="605"/>
      <c r="GXH36" s="605"/>
      <c r="GXI36" s="605"/>
      <c r="GXJ36" s="605"/>
      <c r="GXK36" s="605"/>
      <c r="GXL36" s="605"/>
      <c r="GXM36" s="605"/>
      <c r="GXN36" s="605"/>
      <c r="GXO36" s="605"/>
      <c r="GXP36" s="605"/>
      <c r="GXQ36" s="605"/>
      <c r="GXR36" s="605"/>
      <c r="GXS36" s="605"/>
      <c r="GXT36" s="605"/>
      <c r="GXU36" s="605"/>
      <c r="GXV36" s="605"/>
      <c r="GXW36" s="605"/>
      <c r="GXX36" s="605"/>
      <c r="GXY36" s="605"/>
      <c r="GXZ36" s="605"/>
      <c r="GYA36" s="605"/>
      <c r="GYB36" s="605"/>
      <c r="GYC36" s="605"/>
      <c r="GYD36" s="605"/>
      <c r="GYE36" s="605"/>
      <c r="GYF36" s="605"/>
      <c r="GYG36" s="605"/>
      <c r="GYH36" s="605"/>
      <c r="GYI36" s="605"/>
      <c r="GYJ36" s="605"/>
      <c r="GYK36" s="605"/>
      <c r="GYL36" s="605"/>
      <c r="GYM36" s="605"/>
      <c r="GYN36" s="605"/>
      <c r="GYO36" s="605"/>
      <c r="GYP36" s="605"/>
      <c r="GYQ36" s="605"/>
      <c r="GYR36" s="605"/>
      <c r="GYS36" s="605"/>
      <c r="GYT36" s="605"/>
      <c r="GYU36" s="605"/>
      <c r="GYV36" s="605"/>
      <c r="GYW36" s="605"/>
      <c r="GYX36" s="605"/>
      <c r="GYY36" s="605"/>
      <c r="GYZ36" s="605"/>
      <c r="GZA36" s="605"/>
      <c r="GZB36" s="605"/>
      <c r="GZC36" s="605"/>
      <c r="GZD36" s="605"/>
      <c r="GZE36" s="605"/>
      <c r="GZF36" s="605"/>
      <c r="GZG36" s="605"/>
      <c r="GZH36" s="605"/>
      <c r="GZI36" s="605"/>
      <c r="GZJ36" s="605"/>
      <c r="GZK36" s="605"/>
      <c r="GZL36" s="605"/>
      <c r="GZM36" s="605"/>
      <c r="GZN36" s="605"/>
      <c r="GZO36" s="605"/>
      <c r="GZP36" s="605"/>
      <c r="GZQ36" s="605"/>
      <c r="GZR36" s="605"/>
      <c r="GZS36" s="605"/>
      <c r="GZT36" s="605"/>
      <c r="GZU36" s="605"/>
      <c r="GZV36" s="605"/>
      <c r="GZW36" s="605"/>
      <c r="GZX36" s="605"/>
      <c r="GZY36" s="605"/>
      <c r="GZZ36" s="605"/>
      <c r="HAA36" s="605"/>
      <c r="HAB36" s="605"/>
      <c r="HAC36" s="605"/>
      <c r="HAD36" s="605"/>
      <c r="HAE36" s="605"/>
      <c r="HAF36" s="605"/>
      <c r="HAG36" s="605"/>
      <c r="HAH36" s="605"/>
      <c r="HAI36" s="605"/>
      <c r="HAJ36" s="605"/>
      <c r="HAK36" s="605"/>
      <c r="HAL36" s="605"/>
      <c r="HAM36" s="605"/>
      <c r="HAN36" s="605"/>
      <c r="HAO36" s="605"/>
      <c r="HAP36" s="605"/>
      <c r="HAQ36" s="605"/>
      <c r="HAR36" s="605"/>
      <c r="HAS36" s="605"/>
      <c r="HAT36" s="605"/>
      <c r="HAU36" s="605"/>
      <c r="HAV36" s="605"/>
      <c r="HAW36" s="605"/>
      <c r="HAX36" s="605"/>
      <c r="HAY36" s="605"/>
      <c r="HAZ36" s="605"/>
      <c r="HBA36" s="605"/>
      <c r="HBB36" s="605"/>
      <c r="HBC36" s="605"/>
      <c r="HBD36" s="605"/>
      <c r="HBE36" s="605"/>
      <c r="HBF36" s="605"/>
      <c r="HBG36" s="605"/>
      <c r="HBH36" s="605"/>
      <c r="HBI36" s="605"/>
      <c r="HBJ36" s="605"/>
      <c r="HBK36" s="605"/>
      <c r="HBL36" s="605"/>
      <c r="HBM36" s="605"/>
      <c r="HBN36" s="605"/>
      <c r="HBO36" s="605"/>
      <c r="HBP36" s="605"/>
      <c r="HBQ36" s="605"/>
      <c r="HBR36" s="605"/>
      <c r="HBS36" s="605"/>
      <c r="HBT36" s="605"/>
      <c r="HBU36" s="605"/>
      <c r="HBV36" s="605"/>
      <c r="HBW36" s="605"/>
      <c r="HBX36" s="605"/>
      <c r="HBY36" s="605"/>
      <c r="HBZ36" s="605"/>
      <c r="HCA36" s="605"/>
      <c r="HCB36" s="605"/>
      <c r="HCC36" s="605"/>
      <c r="HCD36" s="605"/>
      <c r="HCE36" s="605"/>
      <c r="HCF36" s="605"/>
      <c r="HCG36" s="605"/>
      <c r="HCH36" s="605"/>
      <c r="HCI36" s="605"/>
      <c r="HCJ36" s="605"/>
      <c r="HCK36" s="605"/>
      <c r="HCL36" s="605"/>
      <c r="HCM36" s="605"/>
      <c r="HCN36" s="605"/>
      <c r="HCO36" s="605"/>
      <c r="HCP36" s="605"/>
      <c r="HCQ36" s="605"/>
      <c r="HCR36" s="605"/>
      <c r="HCS36" s="605"/>
      <c r="HCT36" s="605"/>
      <c r="HCU36" s="605"/>
      <c r="HCV36" s="605"/>
      <c r="HCW36" s="605"/>
      <c r="HCX36" s="605"/>
      <c r="HCY36" s="605"/>
      <c r="HCZ36" s="605"/>
      <c r="HDA36" s="605"/>
      <c r="HDB36" s="605"/>
      <c r="HDC36" s="605"/>
      <c r="HDD36" s="605"/>
      <c r="HDE36" s="605"/>
      <c r="HDF36" s="605"/>
      <c r="HDG36" s="605"/>
      <c r="HDH36" s="605"/>
      <c r="HDI36" s="605"/>
      <c r="HDJ36" s="605"/>
      <c r="HDK36" s="605"/>
      <c r="HDL36" s="605"/>
      <c r="HDM36" s="605"/>
      <c r="HDN36" s="605"/>
      <c r="HDO36" s="605"/>
      <c r="HDP36" s="605"/>
      <c r="HDQ36" s="605"/>
      <c r="HDR36" s="605"/>
      <c r="HDS36" s="605"/>
      <c r="HDT36" s="605"/>
      <c r="HDU36" s="605"/>
      <c r="HDV36" s="605"/>
      <c r="HDW36" s="605"/>
      <c r="HDX36" s="605"/>
      <c r="HDY36" s="605"/>
      <c r="HDZ36" s="605"/>
      <c r="HEA36" s="605"/>
      <c r="HEB36" s="605"/>
      <c r="HEC36" s="605"/>
      <c r="HED36" s="605"/>
      <c r="HEE36" s="605"/>
      <c r="HEF36" s="605"/>
      <c r="HEG36" s="605"/>
      <c r="HEH36" s="605"/>
      <c r="HEI36" s="605"/>
      <c r="HEJ36" s="605"/>
      <c r="HEK36" s="605"/>
      <c r="HEL36" s="605"/>
      <c r="HEM36" s="605"/>
      <c r="HEN36" s="605"/>
      <c r="HEO36" s="605"/>
      <c r="HEP36" s="605"/>
      <c r="HEQ36" s="605"/>
      <c r="HER36" s="605"/>
      <c r="HES36" s="605"/>
      <c r="HET36" s="605"/>
      <c r="HEU36" s="605"/>
      <c r="HEV36" s="605"/>
      <c r="HEW36" s="605"/>
      <c r="HEX36" s="605"/>
      <c r="HEY36" s="605"/>
      <c r="HEZ36" s="605"/>
      <c r="HFA36" s="605"/>
      <c r="HFB36" s="605"/>
      <c r="HFC36" s="605"/>
      <c r="HFD36" s="605"/>
      <c r="HFE36" s="605"/>
      <c r="HFF36" s="605"/>
      <c r="HFG36" s="605"/>
      <c r="HFH36" s="605"/>
      <c r="HFI36" s="605"/>
      <c r="HFJ36" s="605"/>
      <c r="HFK36" s="605"/>
      <c r="HFL36" s="605"/>
      <c r="HFM36" s="605"/>
      <c r="HFN36" s="605"/>
      <c r="HFO36" s="605"/>
      <c r="HFP36" s="605"/>
      <c r="HFQ36" s="605"/>
      <c r="HFR36" s="605"/>
      <c r="HFS36" s="605"/>
      <c r="HFT36" s="605"/>
      <c r="HFU36" s="605"/>
      <c r="HFV36" s="605"/>
      <c r="HFW36" s="605"/>
      <c r="HFX36" s="605"/>
      <c r="HFY36" s="605"/>
      <c r="HFZ36" s="605"/>
      <c r="HGA36" s="605"/>
      <c r="HGB36" s="605"/>
      <c r="HGC36" s="605"/>
      <c r="HGD36" s="605"/>
      <c r="HGE36" s="605"/>
      <c r="HGF36" s="605"/>
      <c r="HGG36" s="605"/>
      <c r="HGH36" s="605"/>
      <c r="HGI36" s="605"/>
      <c r="HGJ36" s="605"/>
      <c r="HGK36" s="605"/>
      <c r="HGL36" s="605"/>
      <c r="HGM36" s="605"/>
      <c r="HGN36" s="605"/>
      <c r="HGO36" s="605"/>
      <c r="HGP36" s="605"/>
      <c r="HGQ36" s="605"/>
      <c r="HGR36" s="605"/>
      <c r="HGS36" s="605"/>
      <c r="HGT36" s="605"/>
      <c r="HGU36" s="605"/>
      <c r="HGV36" s="605"/>
      <c r="HGW36" s="605"/>
      <c r="HGX36" s="605"/>
      <c r="HGY36" s="605"/>
      <c r="HGZ36" s="605"/>
      <c r="HHA36" s="605"/>
      <c r="HHB36" s="605"/>
      <c r="HHC36" s="605"/>
      <c r="HHD36" s="605"/>
      <c r="HHE36" s="605"/>
      <c r="HHF36" s="605"/>
      <c r="HHG36" s="605"/>
      <c r="HHH36" s="605"/>
      <c r="HHI36" s="605"/>
      <c r="HHJ36" s="605"/>
      <c r="HHK36" s="605"/>
      <c r="HHL36" s="605"/>
      <c r="HHM36" s="605"/>
      <c r="HHN36" s="605"/>
      <c r="HHO36" s="605"/>
      <c r="HHP36" s="605"/>
      <c r="HHQ36" s="605"/>
      <c r="HHR36" s="605"/>
      <c r="HHS36" s="605"/>
      <c r="HHT36" s="605"/>
      <c r="HHU36" s="605"/>
      <c r="HHV36" s="605"/>
      <c r="HHW36" s="605"/>
      <c r="HHX36" s="605"/>
      <c r="HHY36" s="605"/>
      <c r="HHZ36" s="605"/>
      <c r="HIA36" s="605"/>
      <c r="HIB36" s="605"/>
      <c r="HIC36" s="605"/>
      <c r="HID36" s="605"/>
      <c r="HIE36" s="605"/>
      <c r="HIF36" s="605"/>
      <c r="HIG36" s="605"/>
      <c r="HIH36" s="605"/>
      <c r="HII36" s="605"/>
      <c r="HIJ36" s="605"/>
      <c r="HIK36" s="605"/>
      <c r="HIL36" s="605"/>
      <c r="HIM36" s="605"/>
      <c r="HIN36" s="605"/>
      <c r="HIO36" s="605"/>
      <c r="HIP36" s="605"/>
      <c r="HIQ36" s="605"/>
      <c r="HIR36" s="605"/>
      <c r="HIS36" s="605"/>
      <c r="HIT36" s="605"/>
      <c r="HIU36" s="605"/>
      <c r="HIV36" s="605"/>
      <c r="HIW36" s="605"/>
      <c r="HIX36" s="605"/>
      <c r="HIY36" s="605"/>
      <c r="HIZ36" s="605"/>
      <c r="HJA36" s="605"/>
      <c r="HJB36" s="605"/>
      <c r="HJC36" s="605"/>
      <c r="HJD36" s="605"/>
      <c r="HJE36" s="605"/>
      <c r="HJF36" s="605"/>
      <c r="HJG36" s="605"/>
      <c r="HJH36" s="605"/>
      <c r="HJI36" s="605"/>
      <c r="HJJ36" s="605"/>
      <c r="HJK36" s="605"/>
      <c r="HJL36" s="605"/>
      <c r="HJM36" s="605"/>
      <c r="HJN36" s="605"/>
      <c r="HJO36" s="605"/>
      <c r="HJP36" s="605"/>
      <c r="HJQ36" s="605"/>
      <c r="HJR36" s="605"/>
      <c r="HJS36" s="605"/>
      <c r="HJT36" s="605"/>
      <c r="HJU36" s="605"/>
      <c r="HJV36" s="605"/>
      <c r="HJW36" s="605"/>
      <c r="HJX36" s="605"/>
      <c r="HJY36" s="605"/>
      <c r="HJZ36" s="605"/>
      <c r="HKA36" s="605"/>
      <c r="HKB36" s="605"/>
      <c r="HKC36" s="605"/>
      <c r="HKD36" s="605"/>
      <c r="HKE36" s="605"/>
      <c r="HKF36" s="605"/>
      <c r="HKG36" s="605"/>
      <c r="HKH36" s="605"/>
      <c r="HKI36" s="605"/>
      <c r="HKJ36" s="605"/>
      <c r="HKK36" s="605"/>
      <c r="HKL36" s="605"/>
      <c r="HKM36" s="605"/>
      <c r="HKN36" s="605"/>
      <c r="HKO36" s="605"/>
      <c r="HKP36" s="605"/>
      <c r="HKQ36" s="605"/>
      <c r="HKR36" s="605"/>
      <c r="HKS36" s="605"/>
      <c r="HKT36" s="605"/>
      <c r="HKU36" s="605"/>
      <c r="HKV36" s="605"/>
      <c r="HKW36" s="605"/>
      <c r="HKX36" s="605"/>
      <c r="HKY36" s="605"/>
      <c r="HKZ36" s="605"/>
      <c r="HLA36" s="605"/>
      <c r="HLB36" s="605"/>
      <c r="HLC36" s="605"/>
      <c r="HLD36" s="605"/>
      <c r="HLE36" s="605"/>
      <c r="HLF36" s="605"/>
      <c r="HLG36" s="605"/>
      <c r="HLH36" s="605"/>
      <c r="HLI36" s="605"/>
      <c r="HLJ36" s="605"/>
      <c r="HLK36" s="605"/>
      <c r="HLL36" s="605"/>
      <c r="HLM36" s="605"/>
      <c r="HLN36" s="605"/>
      <c r="HLO36" s="605"/>
      <c r="HLP36" s="605"/>
      <c r="HLQ36" s="605"/>
      <c r="HLR36" s="605"/>
      <c r="HLS36" s="605"/>
      <c r="HLT36" s="605"/>
      <c r="HLU36" s="605"/>
      <c r="HLV36" s="605"/>
      <c r="HLW36" s="605"/>
      <c r="HLX36" s="605"/>
      <c r="HLY36" s="605"/>
      <c r="HLZ36" s="605"/>
      <c r="HMA36" s="605"/>
      <c r="HMB36" s="605"/>
      <c r="HMC36" s="605"/>
      <c r="HMD36" s="605"/>
      <c r="HME36" s="605"/>
      <c r="HMF36" s="605"/>
      <c r="HMG36" s="605"/>
      <c r="HMH36" s="605"/>
      <c r="HMI36" s="605"/>
      <c r="HMJ36" s="605"/>
      <c r="HMK36" s="605"/>
      <c r="HML36" s="605"/>
      <c r="HMM36" s="605"/>
      <c r="HMN36" s="605"/>
      <c r="HMO36" s="605"/>
      <c r="HMP36" s="605"/>
      <c r="HMQ36" s="605"/>
      <c r="HMR36" s="605"/>
      <c r="HMS36" s="605"/>
      <c r="HMT36" s="605"/>
      <c r="HMU36" s="605"/>
      <c r="HMV36" s="605"/>
      <c r="HMW36" s="605"/>
      <c r="HMX36" s="605"/>
      <c r="HMY36" s="605"/>
      <c r="HMZ36" s="605"/>
      <c r="HNA36" s="605"/>
      <c r="HNB36" s="605"/>
      <c r="HNC36" s="605"/>
      <c r="HND36" s="605"/>
      <c r="HNE36" s="605"/>
      <c r="HNF36" s="605"/>
      <c r="HNG36" s="605"/>
      <c r="HNH36" s="605"/>
      <c r="HNI36" s="605"/>
      <c r="HNJ36" s="605"/>
      <c r="HNK36" s="605"/>
      <c r="HNL36" s="605"/>
      <c r="HNM36" s="605"/>
      <c r="HNN36" s="605"/>
      <c r="HNO36" s="605"/>
      <c r="HNP36" s="605"/>
      <c r="HNQ36" s="605"/>
      <c r="HNR36" s="605"/>
      <c r="HNS36" s="605"/>
      <c r="HNT36" s="605"/>
      <c r="HNU36" s="605"/>
      <c r="HNV36" s="605"/>
      <c r="HNW36" s="605"/>
      <c r="HNX36" s="605"/>
      <c r="HNY36" s="605"/>
      <c r="HNZ36" s="605"/>
      <c r="HOA36" s="605"/>
      <c r="HOB36" s="605"/>
      <c r="HOC36" s="605"/>
      <c r="HOD36" s="605"/>
      <c r="HOE36" s="605"/>
      <c r="HOF36" s="605"/>
      <c r="HOG36" s="605"/>
      <c r="HOH36" s="605"/>
      <c r="HOI36" s="605"/>
      <c r="HOJ36" s="605"/>
      <c r="HOK36" s="605"/>
      <c r="HOL36" s="605"/>
      <c r="HOM36" s="605"/>
      <c r="HON36" s="605"/>
      <c r="HOO36" s="605"/>
      <c r="HOP36" s="605"/>
      <c r="HOQ36" s="605"/>
      <c r="HOR36" s="605"/>
      <c r="HOS36" s="605"/>
      <c r="HOT36" s="605"/>
      <c r="HOU36" s="605"/>
      <c r="HOV36" s="605"/>
      <c r="HOW36" s="605"/>
      <c r="HOX36" s="605"/>
      <c r="HOY36" s="605"/>
      <c r="HOZ36" s="605"/>
      <c r="HPA36" s="605"/>
      <c r="HPB36" s="605"/>
      <c r="HPC36" s="605"/>
      <c r="HPD36" s="605"/>
      <c r="HPE36" s="605"/>
      <c r="HPF36" s="605"/>
      <c r="HPG36" s="605"/>
      <c r="HPH36" s="605"/>
      <c r="HPI36" s="605"/>
      <c r="HPJ36" s="605"/>
      <c r="HPK36" s="605"/>
      <c r="HPL36" s="605"/>
      <c r="HPM36" s="605"/>
      <c r="HPN36" s="605"/>
      <c r="HPO36" s="605"/>
      <c r="HPP36" s="605"/>
      <c r="HPQ36" s="605"/>
      <c r="HPR36" s="605"/>
      <c r="HPS36" s="605"/>
      <c r="HPT36" s="605"/>
      <c r="HPU36" s="605"/>
      <c r="HPV36" s="605"/>
      <c r="HPW36" s="605"/>
      <c r="HPX36" s="605"/>
      <c r="HPY36" s="605"/>
      <c r="HPZ36" s="605"/>
      <c r="HQA36" s="605"/>
      <c r="HQB36" s="605"/>
      <c r="HQC36" s="605"/>
      <c r="HQD36" s="605"/>
      <c r="HQE36" s="605"/>
      <c r="HQF36" s="605"/>
      <c r="HQG36" s="605"/>
      <c r="HQH36" s="605"/>
      <c r="HQI36" s="605"/>
      <c r="HQJ36" s="605"/>
      <c r="HQK36" s="605"/>
      <c r="HQL36" s="605"/>
      <c r="HQM36" s="605"/>
      <c r="HQN36" s="605"/>
      <c r="HQO36" s="605"/>
      <c r="HQP36" s="605"/>
      <c r="HQQ36" s="605"/>
      <c r="HQR36" s="605"/>
      <c r="HQS36" s="605"/>
      <c r="HQT36" s="605"/>
      <c r="HQU36" s="605"/>
      <c r="HQV36" s="605"/>
      <c r="HQW36" s="605"/>
      <c r="HQX36" s="605"/>
      <c r="HQY36" s="605"/>
      <c r="HQZ36" s="605"/>
      <c r="HRA36" s="605"/>
      <c r="HRB36" s="605"/>
      <c r="HRC36" s="605"/>
      <c r="HRD36" s="605"/>
      <c r="HRE36" s="605"/>
      <c r="HRF36" s="605"/>
      <c r="HRG36" s="605"/>
      <c r="HRH36" s="605"/>
      <c r="HRI36" s="605"/>
      <c r="HRJ36" s="605"/>
      <c r="HRK36" s="605"/>
      <c r="HRL36" s="605"/>
      <c r="HRM36" s="605"/>
      <c r="HRN36" s="605"/>
      <c r="HRO36" s="605"/>
      <c r="HRP36" s="605"/>
      <c r="HRQ36" s="605"/>
      <c r="HRR36" s="605"/>
      <c r="HRS36" s="605"/>
      <c r="HRT36" s="605"/>
      <c r="HRU36" s="605"/>
      <c r="HRV36" s="605"/>
      <c r="HRW36" s="605"/>
      <c r="HRX36" s="605"/>
      <c r="HRY36" s="605"/>
      <c r="HRZ36" s="605"/>
      <c r="HSA36" s="605"/>
      <c r="HSB36" s="605"/>
      <c r="HSC36" s="605"/>
      <c r="HSD36" s="605"/>
      <c r="HSE36" s="605"/>
      <c r="HSF36" s="605"/>
      <c r="HSG36" s="605"/>
      <c r="HSH36" s="605"/>
      <c r="HSI36" s="605"/>
      <c r="HSJ36" s="605"/>
      <c r="HSK36" s="605"/>
      <c r="HSL36" s="605"/>
      <c r="HSM36" s="605"/>
      <c r="HSN36" s="605"/>
      <c r="HSO36" s="605"/>
      <c r="HSP36" s="605"/>
      <c r="HSQ36" s="605"/>
      <c r="HSR36" s="605"/>
      <c r="HSS36" s="605"/>
      <c r="HST36" s="605"/>
      <c r="HSU36" s="605"/>
      <c r="HSV36" s="605"/>
      <c r="HSW36" s="605"/>
      <c r="HSX36" s="605"/>
      <c r="HSY36" s="605"/>
      <c r="HSZ36" s="605"/>
      <c r="HTA36" s="605"/>
      <c r="HTB36" s="605"/>
      <c r="HTC36" s="605"/>
      <c r="HTD36" s="605"/>
      <c r="HTE36" s="605"/>
      <c r="HTF36" s="605"/>
      <c r="HTG36" s="605"/>
      <c r="HTH36" s="605"/>
      <c r="HTI36" s="605"/>
      <c r="HTJ36" s="605"/>
      <c r="HTK36" s="605"/>
      <c r="HTL36" s="605"/>
      <c r="HTM36" s="605"/>
      <c r="HTN36" s="605"/>
      <c r="HTO36" s="605"/>
      <c r="HTP36" s="605"/>
      <c r="HTQ36" s="605"/>
      <c r="HTR36" s="605"/>
      <c r="HTS36" s="605"/>
      <c r="HTT36" s="605"/>
      <c r="HTU36" s="605"/>
      <c r="HTV36" s="605"/>
      <c r="HTW36" s="605"/>
      <c r="HTX36" s="605"/>
      <c r="HTY36" s="605"/>
      <c r="HTZ36" s="605"/>
      <c r="HUA36" s="605"/>
      <c r="HUB36" s="605"/>
      <c r="HUC36" s="605"/>
      <c r="HUD36" s="605"/>
      <c r="HUE36" s="605"/>
      <c r="HUF36" s="605"/>
      <c r="HUG36" s="605"/>
      <c r="HUH36" s="605"/>
      <c r="HUI36" s="605"/>
      <c r="HUJ36" s="605"/>
      <c r="HUK36" s="605"/>
      <c r="HUL36" s="605"/>
      <c r="HUM36" s="605"/>
      <c r="HUN36" s="605"/>
      <c r="HUO36" s="605"/>
      <c r="HUP36" s="605"/>
      <c r="HUQ36" s="605"/>
      <c r="HUR36" s="605"/>
      <c r="HUS36" s="605"/>
      <c r="HUT36" s="605"/>
      <c r="HUU36" s="605"/>
      <c r="HUV36" s="605"/>
      <c r="HUW36" s="605"/>
      <c r="HUX36" s="605"/>
      <c r="HUY36" s="605"/>
      <c r="HUZ36" s="605"/>
      <c r="HVA36" s="605"/>
      <c r="HVB36" s="605"/>
      <c r="HVC36" s="605"/>
      <c r="HVD36" s="605"/>
      <c r="HVE36" s="605"/>
      <c r="HVF36" s="605"/>
      <c r="HVG36" s="605"/>
    </row>
    <row r="37" spans="1:5987" s="606" customFormat="1" hidden="1" x14ac:dyDescent="0.2">
      <c r="A37" s="392" t="s">
        <v>54</v>
      </c>
      <c r="B37" s="392"/>
      <c r="C37" s="392"/>
      <c r="D37" s="392" t="e">
        <f t="shared" si="93"/>
        <v>#DIV/0!</v>
      </c>
      <c r="E37" s="392"/>
      <c r="F37" s="392"/>
      <c r="G37" s="392" t="e">
        <f t="shared" si="94"/>
        <v>#DIV/0!</v>
      </c>
      <c r="H37" s="392"/>
      <c r="I37" s="392"/>
      <c r="J37" s="392" t="e">
        <f t="shared" si="95"/>
        <v>#DIV/0!</v>
      </c>
      <c r="K37" s="392"/>
      <c r="L37" s="392"/>
      <c r="M37" s="392" t="e">
        <f t="shared" si="96"/>
        <v>#DIV/0!</v>
      </c>
      <c r="N37" s="392"/>
      <c r="O37" s="392"/>
      <c r="P37" s="392" t="e">
        <f t="shared" si="97"/>
        <v>#DIV/0!</v>
      </c>
      <c r="Q37" s="337">
        <v>65</v>
      </c>
      <c r="R37" s="337">
        <v>5</v>
      </c>
      <c r="S37" s="360">
        <f t="shared" si="98"/>
        <v>7.6923076923076925</v>
      </c>
      <c r="T37" s="337">
        <v>64</v>
      </c>
      <c r="U37" s="337">
        <v>2</v>
      </c>
      <c r="V37" s="360">
        <f t="shared" si="99"/>
        <v>3.125</v>
      </c>
      <c r="W37" s="337">
        <v>47</v>
      </c>
      <c r="X37" s="337">
        <v>0</v>
      </c>
      <c r="Y37" s="359">
        <v>0</v>
      </c>
      <c r="Z37" s="373"/>
      <c r="AA37" s="373"/>
      <c r="AB37" s="373"/>
      <c r="AC37" s="337">
        <f t="shared" si="100"/>
        <v>176</v>
      </c>
      <c r="AD37" s="337">
        <f t="shared" si="100"/>
        <v>7</v>
      </c>
      <c r="AE37" s="360">
        <f t="shared" si="101"/>
        <v>3.9772727272727271</v>
      </c>
      <c r="AF37" s="359">
        <v>78</v>
      </c>
      <c r="AG37" s="359">
        <v>3</v>
      </c>
      <c r="AH37" s="360">
        <f t="shared" si="88"/>
        <v>3.8461538461538463</v>
      </c>
      <c r="AI37" s="359">
        <v>60</v>
      </c>
      <c r="AJ37" s="359">
        <v>3</v>
      </c>
      <c r="AK37" s="360">
        <f t="shared" si="102"/>
        <v>5</v>
      </c>
      <c r="AL37" s="359">
        <v>56</v>
      </c>
      <c r="AM37" s="613">
        <v>0</v>
      </c>
      <c r="AN37" s="360">
        <v>0</v>
      </c>
      <c r="AO37" s="347"/>
      <c r="AP37" s="347"/>
      <c r="AQ37" s="347"/>
      <c r="AR37" s="359">
        <v>194</v>
      </c>
      <c r="AS37" s="359">
        <v>6</v>
      </c>
      <c r="AT37" s="360">
        <f t="shared" si="103"/>
        <v>3.0927835051546393</v>
      </c>
      <c r="AU37" s="359">
        <v>71</v>
      </c>
      <c r="AV37" s="359">
        <v>4</v>
      </c>
      <c r="AW37" s="360">
        <f t="shared" si="104"/>
        <v>5.6338028169014089</v>
      </c>
      <c r="AX37" s="359">
        <v>60</v>
      </c>
      <c r="AY37" s="359">
        <v>0</v>
      </c>
      <c r="AZ37" s="360">
        <f t="shared" si="105"/>
        <v>0</v>
      </c>
      <c r="BA37" s="359"/>
      <c r="BB37" s="359"/>
      <c r="BC37" s="359"/>
      <c r="BD37" s="347"/>
      <c r="BE37" s="347"/>
      <c r="BF37" s="347"/>
      <c r="BG37" s="359">
        <f t="shared" si="115"/>
        <v>131</v>
      </c>
      <c r="BH37" s="359">
        <f t="shared" si="115"/>
        <v>4</v>
      </c>
      <c r="BI37" s="360">
        <f t="shared" si="108"/>
        <v>3.0534351145038165</v>
      </c>
      <c r="BJ37" s="359">
        <v>69</v>
      </c>
      <c r="BK37" s="359">
        <v>0</v>
      </c>
      <c r="BL37" s="360">
        <f t="shared" si="106"/>
        <v>0</v>
      </c>
      <c r="BM37" s="347"/>
      <c r="BN37" s="347"/>
      <c r="BO37" s="347"/>
      <c r="BP37" s="347"/>
      <c r="BQ37" s="347"/>
      <c r="BR37" s="604"/>
      <c r="BS37" s="347"/>
      <c r="BT37" s="347"/>
      <c r="BU37" s="347"/>
      <c r="BV37" s="359">
        <f t="shared" si="116"/>
        <v>69</v>
      </c>
      <c r="BW37" s="359">
        <f t="shared" si="116"/>
        <v>0</v>
      </c>
      <c r="BX37" s="360">
        <f t="shared" si="111"/>
        <v>0</v>
      </c>
      <c r="BY37" s="359"/>
      <c r="BZ37" s="359"/>
      <c r="CA37" s="360"/>
      <c r="CB37" s="359"/>
      <c r="CC37" s="359"/>
      <c r="CD37" s="360"/>
      <c r="CE37" s="359"/>
      <c r="CF37" s="359"/>
      <c r="CG37" s="359"/>
      <c r="CH37" s="359"/>
      <c r="CI37" s="359"/>
      <c r="CJ37" s="359"/>
      <c r="CK37" s="359"/>
      <c r="CL37" s="359"/>
      <c r="CM37" s="360">
        <v>0</v>
      </c>
      <c r="CN37" s="605"/>
      <c r="CO37" s="605"/>
      <c r="CP37" s="605"/>
      <c r="CQ37" s="605"/>
      <c r="CR37" s="605"/>
      <c r="CS37" s="605"/>
      <c r="CT37" s="605"/>
      <c r="CU37" s="605"/>
      <c r="CV37" s="605"/>
      <c r="CW37" s="605"/>
      <c r="CX37" s="605"/>
      <c r="CY37" s="605"/>
      <c r="CZ37" s="605"/>
      <c r="DA37" s="605"/>
      <c r="DB37" s="605"/>
      <c r="DC37" s="605"/>
      <c r="DD37" s="605"/>
      <c r="DE37" s="605"/>
      <c r="DF37" s="605"/>
      <c r="DG37" s="605"/>
      <c r="DH37" s="605"/>
      <c r="DI37" s="605"/>
      <c r="DJ37" s="605"/>
      <c r="DK37" s="605"/>
      <c r="DL37" s="605"/>
      <c r="DM37" s="605"/>
      <c r="DN37" s="605"/>
      <c r="DO37" s="605"/>
      <c r="DP37" s="605"/>
      <c r="DQ37" s="605"/>
      <c r="DR37" s="605"/>
      <c r="DS37" s="605"/>
      <c r="DT37" s="605"/>
      <c r="DU37" s="605"/>
      <c r="DV37" s="605"/>
      <c r="DW37" s="605"/>
      <c r="DX37" s="605"/>
      <c r="DY37" s="605"/>
      <c r="DZ37" s="605"/>
      <c r="EA37" s="605"/>
      <c r="EB37" s="605"/>
      <c r="EC37" s="605"/>
      <c r="ED37" s="605"/>
      <c r="EE37" s="605"/>
      <c r="EF37" s="605"/>
      <c r="EG37" s="605"/>
      <c r="EH37" s="605"/>
      <c r="EI37" s="605"/>
      <c r="EJ37" s="605"/>
      <c r="EK37" s="605"/>
      <c r="EL37" s="605"/>
      <c r="EM37" s="605"/>
      <c r="EN37" s="605"/>
      <c r="EO37" s="605"/>
      <c r="EP37" s="605"/>
      <c r="EQ37" s="605"/>
      <c r="ER37" s="605"/>
      <c r="ES37" s="605"/>
      <c r="ET37" s="605"/>
      <c r="EU37" s="605"/>
      <c r="EV37" s="605"/>
      <c r="EW37" s="605"/>
      <c r="EX37" s="605"/>
      <c r="EY37" s="605"/>
      <c r="EZ37" s="605"/>
      <c r="FA37" s="605"/>
      <c r="FB37" s="605"/>
      <c r="FC37" s="605"/>
      <c r="FD37" s="605"/>
      <c r="FE37" s="605"/>
      <c r="FF37" s="605"/>
      <c r="FG37" s="605"/>
      <c r="FH37" s="605"/>
      <c r="FI37" s="605"/>
      <c r="FJ37" s="605"/>
      <c r="FK37" s="605"/>
      <c r="FL37" s="605"/>
      <c r="FM37" s="605"/>
      <c r="FN37" s="605"/>
      <c r="FO37" s="605"/>
      <c r="FP37" s="605"/>
      <c r="FQ37" s="605"/>
      <c r="FR37" s="605"/>
      <c r="FS37" s="605"/>
      <c r="FT37" s="605"/>
      <c r="FU37" s="605"/>
      <c r="FV37" s="605"/>
      <c r="FW37" s="605"/>
      <c r="FX37" s="605"/>
      <c r="FY37" s="605"/>
      <c r="FZ37" s="605"/>
      <c r="GA37" s="605"/>
      <c r="GB37" s="605"/>
      <c r="GC37" s="605"/>
      <c r="GD37" s="605"/>
      <c r="GE37" s="605"/>
      <c r="GF37" s="605"/>
      <c r="GG37" s="605"/>
      <c r="GH37" s="605"/>
      <c r="GI37" s="605"/>
      <c r="GJ37" s="605"/>
      <c r="GK37" s="605"/>
      <c r="GL37" s="605"/>
      <c r="GM37" s="605"/>
      <c r="GN37" s="605"/>
      <c r="GO37" s="605"/>
      <c r="GP37" s="605"/>
      <c r="GQ37" s="605"/>
      <c r="GR37" s="605"/>
      <c r="GS37" s="605"/>
      <c r="GT37" s="605"/>
      <c r="GU37" s="605"/>
      <c r="GV37" s="605"/>
      <c r="GW37" s="605"/>
      <c r="GX37" s="605"/>
      <c r="GY37" s="605"/>
      <c r="GZ37" s="605"/>
      <c r="HA37" s="605"/>
      <c r="HB37" s="605"/>
      <c r="HC37" s="605"/>
      <c r="HD37" s="605"/>
      <c r="HE37" s="605"/>
      <c r="HF37" s="605"/>
      <c r="HG37" s="605"/>
      <c r="HH37" s="605"/>
      <c r="HI37" s="605"/>
      <c r="HJ37" s="605"/>
      <c r="HK37" s="605"/>
      <c r="HL37" s="605"/>
      <c r="HM37" s="605"/>
      <c r="HN37" s="605"/>
      <c r="HO37" s="605"/>
      <c r="HP37" s="605"/>
      <c r="HQ37" s="605"/>
      <c r="HR37" s="605"/>
      <c r="HS37" s="605"/>
      <c r="HT37" s="605"/>
      <c r="HU37" s="605"/>
      <c r="HV37" s="605"/>
      <c r="HW37" s="605"/>
      <c r="HX37" s="605"/>
      <c r="HY37" s="605"/>
      <c r="HZ37" s="605"/>
      <c r="IA37" s="605"/>
      <c r="IB37" s="605"/>
      <c r="IC37" s="605"/>
      <c r="ID37" s="605"/>
      <c r="IE37" s="605"/>
      <c r="IF37" s="605"/>
      <c r="IG37" s="605"/>
      <c r="IH37" s="605"/>
      <c r="II37" s="605"/>
      <c r="IJ37" s="605"/>
      <c r="IK37" s="605"/>
      <c r="IL37" s="605"/>
      <c r="IM37" s="605"/>
      <c r="IN37" s="605"/>
      <c r="IO37" s="605"/>
      <c r="IP37" s="605"/>
      <c r="IQ37" s="605"/>
      <c r="IR37" s="605"/>
      <c r="IS37" s="605"/>
      <c r="IT37" s="605"/>
      <c r="IU37" s="605"/>
      <c r="IV37" s="605"/>
      <c r="IW37" s="605"/>
      <c r="IX37" s="605"/>
      <c r="IY37" s="605"/>
      <c r="IZ37" s="605"/>
      <c r="JA37" s="605"/>
      <c r="JB37" s="605"/>
      <c r="JC37" s="605"/>
      <c r="JD37" s="605"/>
      <c r="JE37" s="605"/>
      <c r="JF37" s="605"/>
      <c r="JG37" s="605"/>
      <c r="JH37" s="605"/>
      <c r="JI37" s="605"/>
      <c r="JJ37" s="605"/>
      <c r="JK37" s="605"/>
      <c r="JL37" s="605"/>
      <c r="JM37" s="605"/>
      <c r="JN37" s="605"/>
      <c r="JO37" s="605"/>
      <c r="JP37" s="605"/>
      <c r="JQ37" s="605"/>
      <c r="JR37" s="605"/>
      <c r="JS37" s="605"/>
      <c r="JT37" s="605"/>
      <c r="JU37" s="605"/>
      <c r="JV37" s="605"/>
      <c r="JW37" s="605"/>
      <c r="JX37" s="605"/>
      <c r="JY37" s="605"/>
      <c r="JZ37" s="605"/>
      <c r="KA37" s="605"/>
      <c r="KB37" s="605"/>
      <c r="KC37" s="605"/>
      <c r="KD37" s="605"/>
      <c r="KE37" s="605"/>
      <c r="KF37" s="605"/>
      <c r="KG37" s="605"/>
      <c r="KH37" s="605"/>
      <c r="KI37" s="605"/>
      <c r="KJ37" s="605"/>
      <c r="KK37" s="605"/>
      <c r="KL37" s="605"/>
      <c r="KM37" s="605"/>
      <c r="KN37" s="605"/>
      <c r="KO37" s="605"/>
      <c r="KP37" s="605"/>
      <c r="KQ37" s="605"/>
      <c r="KR37" s="605"/>
      <c r="KS37" s="605"/>
      <c r="KT37" s="605"/>
      <c r="KU37" s="605"/>
      <c r="KV37" s="605"/>
      <c r="KW37" s="605"/>
      <c r="KX37" s="605"/>
      <c r="KY37" s="605"/>
      <c r="KZ37" s="605"/>
      <c r="LA37" s="605"/>
      <c r="LB37" s="605"/>
      <c r="LC37" s="605"/>
      <c r="LD37" s="605"/>
      <c r="LE37" s="605"/>
      <c r="LF37" s="605"/>
      <c r="LG37" s="605"/>
      <c r="LH37" s="605"/>
      <c r="LI37" s="605"/>
      <c r="LJ37" s="605"/>
      <c r="LK37" s="605"/>
      <c r="LL37" s="605"/>
      <c r="LM37" s="605"/>
      <c r="LN37" s="605"/>
      <c r="LO37" s="605"/>
      <c r="LP37" s="605"/>
      <c r="LQ37" s="605"/>
      <c r="LR37" s="605"/>
      <c r="LS37" s="605"/>
      <c r="LT37" s="605"/>
      <c r="LU37" s="605"/>
      <c r="LV37" s="605"/>
      <c r="LW37" s="605"/>
      <c r="LX37" s="605"/>
      <c r="LY37" s="605"/>
      <c r="LZ37" s="605"/>
      <c r="MA37" s="605"/>
      <c r="MB37" s="605"/>
      <c r="MC37" s="605"/>
      <c r="MD37" s="605"/>
      <c r="ME37" s="605"/>
      <c r="MF37" s="605"/>
      <c r="MG37" s="605"/>
      <c r="MH37" s="605"/>
      <c r="MI37" s="605"/>
      <c r="MJ37" s="605"/>
      <c r="MK37" s="605"/>
      <c r="ML37" s="605"/>
      <c r="MM37" s="605"/>
      <c r="MN37" s="605"/>
      <c r="MO37" s="605"/>
      <c r="MP37" s="605"/>
      <c r="MQ37" s="605"/>
      <c r="MR37" s="605"/>
      <c r="MS37" s="605"/>
      <c r="MT37" s="605"/>
      <c r="MU37" s="605"/>
      <c r="MV37" s="605"/>
      <c r="MW37" s="605"/>
      <c r="MX37" s="605"/>
      <c r="MY37" s="605"/>
      <c r="MZ37" s="605"/>
      <c r="NA37" s="605"/>
      <c r="NB37" s="605"/>
      <c r="NC37" s="605"/>
      <c r="ND37" s="605"/>
      <c r="NE37" s="605"/>
      <c r="NF37" s="605"/>
      <c r="NG37" s="605"/>
      <c r="NH37" s="605"/>
      <c r="NI37" s="605"/>
      <c r="NJ37" s="605"/>
      <c r="NK37" s="605"/>
      <c r="NL37" s="605"/>
      <c r="NM37" s="605"/>
      <c r="NN37" s="605"/>
      <c r="NO37" s="605"/>
      <c r="NP37" s="605"/>
      <c r="NQ37" s="605"/>
      <c r="NR37" s="605"/>
      <c r="NS37" s="605"/>
      <c r="NT37" s="605"/>
      <c r="NU37" s="605"/>
      <c r="NV37" s="605"/>
      <c r="NW37" s="605"/>
      <c r="NX37" s="605"/>
      <c r="NY37" s="605"/>
      <c r="NZ37" s="605"/>
      <c r="OA37" s="605"/>
      <c r="OB37" s="605"/>
      <c r="OC37" s="605"/>
      <c r="OD37" s="605"/>
      <c r="OE37" s="605"/>
      <c r="OF37" s="605"/>
      <c r="OG37" s="605"/>
      <c r="OH37" s="605"/>
      <c r="OI37" s="605"/>
      <c r="OJ37" s="605"/>
      <c r="OK37" s="605"/>
      <c r="OL37" s="605"/>
      <c r="OM37" s="605"/>
      <c r="ON37" s="605"/>
      <c r="OO37" s="605"/>
      <c r="OP37" s="605"/>
      <c r="OQ37" s="605"/>
      <c r="OR37" s="605"/>
      <c r="OS37" s="605"/>
      <c r="OT37" s="605"/>
      <c r="OU37" s="605"/>
      <c r="OV37" s="605"/>
      <c r="OW37" s="605"/>
      <c r="OX37" s="605"/>
      <c r="OY37" s="605"/>
      <c r="OZ37" s="605"/>
      <c r="PA37" s="605"/>
      <c r="PB37" s="605"/>
      <c r="PC37" s="605"/>
      <c r="PD37" s="605"/>
      <c r="PE37" s="605"/>
      <c r="PF37" s="605"/>
      <c r="PG37" s="605"/>
      <c r="PH37" s="605"/>
      <c r="PI37" s="605"/>
      <c r="PJ37" s="605"/>
      <c r="PK37" s="605"/>
      <c r="PL37" s="605"/>
      <c r="PM37" s="605"/>
      <c r="PN37" s="605"/>
      <c r="PO37" s="605"/>
      <c r="PP37" s="605"/>
      <c r="PQ37" s="605"/>
      <c r="PR37" s="605"/>
      <c r="PS37" s="605"/>
      <c r="PT37" s="605"/>
      <c r="PU37" s="605"/>
      <c r="PV37" s="605"/>
      <c r="PW37" s="605"/>
      <c r="PX37" s="605"/>
      <c r="PY37" s="605"/>
      <c r="PZ37" s="605"/>
      <c r="QA37" s="605"/>
      <c r="QB37" s="605"/>
      <c r="QC37" s="605"/>
      <c r="QD37" s="605"/>
      <c r="QE37" s="605"/>
      <c r="QF37" s="605"/>
      <c r="QG37" s="605"/>
      <c r="QH37" s="605"/>
      <c r="QI37" s="605"/>
      <c r="QJ37" s="605"/>
      <c r="QK37" s="605"/>
      <c r="QL37" s="605"/>
      <c r="QM37" s="605"/>
      <c r="QN37" s="605"/>
      <c r="QO37" s="605"/>
      <c r="QP37" s="605"/>
      <c r="QQ37" s="605"/>
      <c r="QR37" s="605"/>
      <c r="QS37" s="605"/>
      <c r="QT37" s="605"/>
      <c r="QU37" s="605"/>
      <c r="QV37" s="605"/>
      <c r="QW37" s="605"/>
      <c r="QX37" s="605"/>
      <c r="QY37" s="605"/>
      <c r="QZ37" s="605"/>
      <c r="RA37" s="605"/>
      <c r="RB37" s="605"/>
      <c r="RC37" s="605"/>
      <c r="RD37" s="605"/>
      <c r="RE37" s="605"/>
      <c r="RF37" s="605"/>
      <c r="RG37" s="605"/>
      <c r="RH37" s="605"/>
      <c r="RI37" s="605"/>
      <c r="RJ37" s="605"/>
      <c r="RK37" s="605"/>
      <c r="RL37" s="605"/>
      <c r="RM37" s="605"/>
      <c r="RN37" s="605"/>
      <c r="RO37" s="605"/>
      <c r="RP37" s="605"/>
      <c r="RQ37" s="605"/>
      <c r="RR37" s="605"/>
      <c r="RS37" s="605"/>
      <c r="RT37" s="605"/>
      <c r="RU37" s="605"/>
      <c r="RV37" s="605"/>
      <c r="RW37" s="605"/>
      <c r="RX37" s="605"/>
      <c r="RY37" s="605"/>
      <c r="RZ37" s="605"/>
      <c r="SA37" s="605"/>
      <c r="SB37" s="605"/>
      <c r="SC37" s="605"/>
      <c r="SD37" s="605"/>
      <c r="SE37" s="605"/>
      <c r="SF37" s="605"/>
      <c r="SG37" s="605"/>
      <c r="SH37" s="605"/>
      <c r="SI37" s="605"/>
      <c r="SJ37" s="605"/>
      <c r="SK37" s="605"/>
      <c r="SL37" s="605"/>
      <c r="SM37" s="605"/>
      <c r="SN37" s="605"/>
      <c r="SO37" s="605"/>
      <c r="SP37" s="605"/>
      <c r="SQ37" s="605"/>
      <c r="SR37" s="605"/>
      <c r="SS37" s="605"/>
      <c r="ST37" s="605"/>
      <c r="SU37" s="605"/>
      <c r="SV37" s="605"/>
      <c r="SW37" s="605"/>
      <c r="SX37" s="605"/>
      <c r="SY37" s="605"/>
      <c r="SZ37" s="605"/>
      <c r="TA37" s="605"/>
      <c r="TB37" s="605"/>
      <c r="TC37" s="605"/>
      <c r="TD37" s="605"/>
      <c r="TE37" s="605"/>
      <c r="TF37" s="605"/>
      <c r="TG37" s="605"/>
      <c r="TH37" s="605"/>
      <c r="TI37" s="605"/>
      <c r="TJ37" s="605"/>
      <c r="TK37" s="605"/>
      <c r="TL37" s="605"/>
      <c r="TM37" s="605"/>
      <c r="TN37" s="605"/>
      <c r="TO37" s="605"/>
      <c r="TP37" s="605"/>
      <c r="TQ37" s="605"/>
      <c r="TR37" s="605"/>
      <c r="TS37" s="605"/>
      <c r="TT37" s="605"/>
      <c r="TU37" s="605"/>
      <c r="TV37" s="605"/>
      <c r="TW37" s="605"/>
      <c r="TX37" s="605"/>
      <c r="TY37" s="605"/>
      <c r="TZ37" s="605"/>
      <c r="UA37" s="605"/>
      <c r="UB37" s="605"/>
      <c r="UC37" s="605"/>
      <c r="UD37" s="605"/>
      <c r="UE37" s="605"/>
      <c r="UF37" s="605"/>
      <c r="UG37" s="605"/>
      <c r="UH37" s="605"/>
      <c r="UI37" s="605"/>
      <c r="UJ37" s="605"/>
      <c r="UK37" s="605"/>
      <c r="UL37" s="605"/>
      <c r="UM37" s="605"/>
      <c r="UN37" s="605"/>
      <c r="UO37" s="605"/>
      <c r="UP37" s="605"/>
      <c r="UQ37" s="605"/>
      <c r="UR37" s="605"/>
      <c r="US37" s="605"/>
      <c r="UT37" s="605"/>
      <c r="UU37" s="605"/>
      <c r="UV37" s="605"/>
      <c r="UW37" s="605"/>
      <c r="UX37" s="605"/>
      <c r="UY37" s="605"/>
      <c r="UZ37" s="605"/>
      <c r="VA37" s="605"/>
      <c r="VB37" s="605"/>
      <c r="VC37" s="605"/>
      <c r="VD37" s="605"/>
      <c r="VE37" s="605"/>
      <c r="VF37" s="605"/>
      <c r="VG37" s="605"/>
      <c r="VH37" s="605"/>
      <c r="VI37" s="605"/>
      <c r="VJ37" s="605"/>
      <c r="VK37" s="605"/>
      <c r="VL37" s="605"/>
      <c r="VM37" s="605"/>
      <c r="VN37" s="605"/>
      <c r="VO37" s="605"/>
      <c r="VP37" s="605"/>
      <c r="VQ37" s="605"/>
      <c r="VR37" s="605"/>
      <c r="VS37" s="605"/>
      <c r="VT37" s="605"/>
      <c r="VU37" s="605"/>
      <c r="VV37" s="605"/>
      <c r="VW37" s="605"/>
      <c r="VX37" s="605"/>
      <c r="VY37" s="605"/>
      <c r="VZ37" s="605"/>
      <c r="WA37" s="605"/>
      <c r="WB37" s="605"/>
      <c r="WC37" s="605"/>
      <c r="WD37" s="605"/>
      <c r="WE37" s="605"/>
      <c r="WF37" s="605"/>
      <c r="WG37" s="605"/>
      <c r="WH37" s="605"/>
      <c r="WI37" s="605"/>
      <c r="WJ37" s="605"/>
      <c r="WK37" s="605"/>
      <c r="WL37" s="605"/>
      <c r="WM37" s="605"/>
      <c r="WN37" s="605"/>
      <c r="WO37" s="605"/>
      <c r="WP37" s="605"/>
      <c r="WQ37" s="605"/>
      <c r="WR37" s="605"/>
      <c r="WS37" s="605"/>
      <c r="WT37" s="605"/>
      <c r="WU37" s="605"/>
      <c r="WV37" s="605"/>
      <c r="WW37" s="605"/>
      <c r="WX37" s="605"/>
      <c r="WY37" s="605"/>
      <c r="WZ37" s="605"/>
      <c r="XA37" s="605"/>
      <c r="XB37" s="605"/>
      <c r="XC37" s="605"/>
      <c r="XD37" s="605"/>
      <c r="XE37" s="605"/>
      <c r="XF37" s="605"/>
      <c r="XG37" s="605"/>
      <c r="XH37" s="605"/>
      <c r="XI37" s="605"/>
      <c r="XJ37" s="605"/>
      <c r="XK37" s="605"/>
      <c r="XL37" s="605"/>
      <c r="XM37" s="605"/>
      <c r="XN37" s="605"/>
      <c r="XO37" s="605"/>
      <c r="XP37" s="605"/>
      <c r="XQ37" s="605"/>
      <c r="XR37" s="605"/>
      <c r="XS37" s="605"/>
      <c r="XT37" s="605"/>
      <c r="XU37" s="605"/>
      <c r="XV37" s="605"/>
      <c r="XW37" s="605"/>
      <c r="XX37" s="605"/>
      <c r="XY37" s="605"/>
      <c r="XZ37" s="605"/>
      <c r="YA37" s="605"/>
      <c r="YB37" s="605"/>
      <c r="YC37" s="605"/>
      <c r="YD37" s="605"/>
      <c r="YE37" s="605"/>
      <c r="YF37" s="605"/>
      <c r="YG37" s="605"/>
      <c r="YH37" s="605"/>
      <c r="YI37" s="605"/>
      <c r="YJ37" s="605"/>
      <c r="YK37" s="605"/>
      <c r="YL37" s="605"/>
      <c r="YM37" s="605"/>
      <c r="YN37" s="605"/>
      <c r="YO37" s="605"/>
      <c r="YP37" s="605"/>
      <c r="YQ37" s="605"/>
      <c r="YR37" s="605"/>
      <c r="YS37" s="605"/>
      <c r="YT37" s="605"/>
      <c r="YU37" s="605"/>
      <c r="YV37" s="605"/>
      <c r="YW37" s="605"/>
      <c r="YX37" s="605"/>
      <c r="YY37" s="605"/>
      <c r="YZ37" s="605"/>
      <c r="ZA37" s="605"/>
      <c r="ZB37" s="605"/>
      <c r="ZC37" s="605"/>
      <c r="ZD37" s="605"/>
      <c r="ZE37" s="605"/>
      <c r="ZF37" s="605"/>
      <c r="ZG37" s="605"/>
      <c r="ZH37" s="605"/>
      <c r="ZI37" s="605"/>
      <c r="ZJ37" s="605"/>
      <c r="ZK37" s="605"/>
      <c r="ZL37" s="605"/>
      <c r="ZM37" s="605"/>
      <c r="ZN37" s="605"/>
      <c r="ZO37" s="605"/>
      <c r="ZP37" s="605"/>
      <c r="ZQ37" s="605"/>
      <c r="ZR37" s="605"/>
      <c r="ZS37" s="605"/>
      <c r="ZT37" s="605"/>
      <c r="ZU37" s="605"/>
      <c r="ZV37" s="605"/>
      <c r="ZW37" s="605"/>
      <c r="ZX37" s="605"/>
      <c r="ZY37" s="605"/>
      <c r="ZZ37" s="605"/>
      <c r="AAA37" s="605"/>
      <c r="AAB37" s="605"/>
      <c r="AAC37" s="605"/>
      <c r="AAD37" s="605"/>
      <c r="AAE37" s="605"/>
      <c r="AAF37" s="605"/>
      <c r="AAG37" s="605"/>
      <c r="AAH37" s="605"/>
      <c r="AAI37" s="605"/>
      <c r="AAJ37" s="605"/>
      <c r="AAK37" s="605"/>
      <c r="AAL37" s="605"/>
      <c r="AAM37" s="605"/>
      <c r="AAN37" s="605"/>
      <c r="AAO37" s="605"/>
      <c r="AAP37" s="605"/>
      <c r="AAQ37" s="605"/>
      <c r="AAR37" s="605"/>
      <c r="AAS37" s="605"/>
      <c r="AAT37" s="605"/>
      <c r="AAU37" s="605"/>
      <c r="AAV37" s="605"/>
      <c r="AAW37" s="605"/>
      <c r="AAX37" s="605"/>
      <c r="AAY37" s="605"/>
      <c r="AAZ37" s="605"/>
      <c r="ABA37" s="605"/>
      <c r="ABB37" s="605"/>
      <c r="ABC37" s="605"/>
      <c r="ABD37" s="605"/>
      <c r="ABE37" s="605"/>
      <c r="ABF37" s="605"/>
      <c r="ABG37" s="605"/>
      <c r="ABH37" s="605"/>
      <c r="ABI37" s="605"/>
      <c r="ABJ37" s="605"/>
      <c r="ABK37" s="605"/>
      <c r="ABL37" s="605"/>
      <c r="ABM37" s="605"/>
      <c r="ABN37" s="605"/>
      <c r="ABO37" s="605"/>
      <c r="ABP37" s="605"/>
      <c r="ABQ37" s="605"/>
      <c r="ABR37" s="605"/>
      <c r="ABS37" s="605"/>
      <c r="ABT37" s="605"/>
      <c r="ABU37" s="605"/>
      <c r="ABV37" s="605"/>
      <c r="ABW37" s="605"/>
      <c r="ABX37" s="605"/>
      <c r="ABY37" s="605"/>
      <c r="ABZ37" s="605"/>
      <c r="ACA37" s="605"/>
      <c r="ACB37" s="605"/>
      <c r="ACC37" s="605"/>
      <c r="ACD37" s="605"/>
      <c r="ACE37" s="605"/>
      <c r="ACF37" s="605"/>
      <c r="ACG37" s="605"/>
      <c r="ACH37" s="605"/>
      <c r="ACI37" s="605"/>
      <c r="ACJ37" s="605"/>
      <c r="ACK37" s="605"/>
      <c r="ACL37" s="605"/>
      <c r="ACM37" s="605"/>
      <c r="ACN37" s="605"/>
      <c r="ACO37" s="605"/>
      <c r="ACP37" s="605"/>
      <c r="ACQ37" s="605"/>
      <c r="ACR37" s="605"/>
      <c r="ACS37" s="605"/>
      <c r="ACT37" s="605"/>
      <c r="ACU37" s="605"/>
      <c r="ACV37" s="605"/>
      <c r="ACW37" s="605"/>
      <c r="ACX37" s="605"/>
      <c r="ACY37" s="605"/>
      <c r="ACZ37" s="605"/>
      <c r="ADA37" s="605"/>
      <c r="ADB37" s="605"/>
      <c r="ADC37" s="605"/>
      <c r="ADD37" s="605"/>
      <c r="ADE37" s="605"/>
      <c r="ADF37" s="605"/>
      <c r="ADG37" s="605"/>
      <c r="ADH37" s="605"/>
      <c r="ADI37" s="605"/>
      <c r="ADJ37" s="605"/>
      <c r="ADK37" s="605"/>
      <c r="ADL37" s="605"/>
      <c r="ADM37" s="605"/>
      <c r="ADN37" s="605"/>
      <c r="ADO37" s="605"/>
      <c r="ADP37" s="605"/>
      <c r="ADQ37" s="605"/>
      <c r="ADR37" s="605"/>
      <c r="ADS37" s="605"/>
      <c r="ADT37" s="605"/>
      <c r="ADU37" s="605"/>
      <c r="ADV37" s="605"/>
      <c r="ADW37" s="605"/>
      <c r="ADX37" s="605"/>
      <c r="ADY37" s="605"/>
      <c r="ADZ37" s="605"/>
      <c r="AEA37" s="605"/>
      <c r="AEB37" s="605"/>
      <c r="AEC37" s="605"/>
      <c r="AED37" s="605"/>
      <c r="AEE37" s="605"/>
      <c r="AEF37" s="605"/>
      <c r="AEG37" s="605"/>
      <c r="AEH37" s="605"/>
      <c r="AEI37" s="605"/>
      <c r="AEJ37" s="605"/>
      <c r="AEK37" s="605"/>
      <c r="AEL37" s="605"/>
      <c r="AEM37" s="605"/>
      <c r="AEN37" s="605"/>
      <c r="AEO37" s="605"/>
      <c r="AEP37" s="605"/>
      <c r="AEQ37" s="605"/>
      <c r="AER37" s="605"/>
      <c r="AES37" s="605"/>
      <c r="AET37" s="605"/>
      <c r="AEU37" s="605"/>
      <c r="AEV37" s="605"/>
      <c r="AEW37" s="605"/>
      <c r="AEX37" s="605"/>
      <c r="AEY37" s="605"/>
      <c r="AEZ37" s="605"/>
      <c r="AFA37" s="605"/>
      <c r="AFB37" s="605"/>
      <c r="AFC37" s="605"/>
      <c r="AFD37" s="605"/>
      <c r="AFE37" s="605"/>
      <c r="AFF37" s="605"/>
      <c r="AFG37" s="605"/>
      <c r="AFH37" s="605"/>
      <c r="AFI37" s="605"/>
      <c r="AFJ37" s="605"/>
      <c r="AFK37" s="605"/>
      <c r="AFL37" s="605"/>
      <c r="AFM37" s="605"/>
      <c r="AFN37" s="605"/>
      <c r="AFO37" s="605"/>
      <c r="AFP37" s="605"/>
      <c r="AFQ37" s="605"/>
      <c r="AFR37" s="605"/>
      <c r="AFS37" s="605"/>
      <c r="AFT37" s="605"/>
      <c r="AFU37" s="605"/>
      <c r="AFV37" s="605"/>
      <c r="AFW37" s="605"/>
      <c r="AFX37" s="605"/>
      <c r="AFY37" s="605"/>
      <c r="AFZ37" s="605"/>
      <c r="AGA37" s="605"/>
      <c r="AGB37" s="605"/>
      <c r="AGC37" s="605"/>
      <c r="AGD37" s="605"/>
      <c r="AGE37" s="605"/>
      <c r="AGF37" s="605"/>
      <c r="AGG37" s="605"/>
      <c r="AGH37" s="605"/>
      <c r="AGI37" s="605"/>
      <c r="AGJ37" s="605"/>
      <c r="AGK37" s="605"/>
      <c r="AGL37" s="605"/>
      <c r="AGM37" s="605"/>
      <c r="AGN37" s="605"/>
      <c r="AGO37" s="605"/>
      <c r="AGP37" s="605"/>
      <c r="AGQ37" s="605"/>
      <c r="AGR37" s="605"/>
      <c r="AGS37" s="605"/>
      <c r="AGT37" s="605"/>
      <c r="AGU37" s="605"/>
      <c r="AGV37" s="605"/>
      <c r="AGW37" s="605"/>
      <c r="AGX37" s="605"/>
      <c r="AGY37" s="605"/>
      <c r="AGZ37" s="605"/>
      <c r="AHA37" s="605"/>
      <c r="AHB37" s="605"/>
      <c r="AHC37" s="605"/>
      <c r="AHD37" s="605"/>
      <c r="AHE37" s="605"/>
      <c r="AHF37" s="605"/>
      <c r="AHG37" s="605"/>
      <c r="AHH37" s="605"/>
      <c r="AHI37" s="605"/>
      <c r="AHJ37" s="605"/>
      <c r="AHK37" s="605"/>
      <c r="AHL37" s="605"/>
      <c r="AHM37" s="605"/>
      <c r="AHN37" s="605"/>
      <c r="AHO37" s="605"/>
      <c r="AHP37" s="605"/>
      <c r="AHQ37" s="605"/>
      <c r="AHR37" s="605"/>
      <c r="AHS37" s="605"/>
      <c r="AHT37" s="605"/>
      <c r="AHU37" s="605"/>
      <c r="AHV37" s="605"/>
      <c r="AHW37" s="605"/>
      <c r="AHX37" s="605"/>
      <c r="AHY37" s="605"/>
      <c r="AHZ37" s="605"/>
      <c r="AIA37" s="605"/>
      <c r="AIB37" s="605"/>
      <c r="AIC37" s="605"/>
      <c r="AID37" s="605"/>
      <c r="AIE37" s="605"/>
      <c r="AIF37" s="605"/>
      <c r="AIG37" s="605"/>
      <c r="AIH37" s="605"/>
      <c r="AII37" s="605"/>
      <c r="AIJ37" s="605"/>
      <c r="AIK37" s="605"/>
      <c r="AIL37" s="605"/>
      <c r="AIM37" s="605"/>
      <c r="AIN37" s="605"/>
      <c r="AIO37" s="605"/>
      <c r="AIP37" s="605"/>
      <c r="AIQ37" s="605"/>
      <c r="AIR37" s="605"/>
      <c r="AIS37" s="605"/>
      <c r="AIT37" s="605"/>
      <c r="AIU37" s="605"/>
      <c r="AIV37" s="605"/>
      <c r="AIW37" s="605"/>
      <c r="AIX37" s="605"/>
      <c r="AIY37" s="605"/>
      <c r="AIZ37" s="605"/>
      <c r="AJA37" s="605"/>
      <c r="AJB37" s="605"/>
      <c r="AJC37" s="605"/>
      <c r="AJD37" s="605"/>
      <c r="AJE37" s="605"/>
      <c r="AJF37" s="605"/>
      <c r="AJG37" s="605"/>
      <c r="AJH37" s="605"/>
      <c r="AJI37" s="605"/>
      <c r="AJJ37" s="605"/>
      <c r="AJK37" s="605"/>
      <c r="AJL37" s="605"/>
      <c r="AJM37" s="605"/>
      <c r="AJN37" s="605"/>
      <c r="AJO37" s="605"/>
      <c r="AJP37" s="605"/>
      <c r="AJQ37" s="605"/>
      <c r="AJR37" s="605"/>
      <c r="AJS37" s="605"/>
      <c r="AJT37" s="605"/>
      <c r="AJU37" s="605"/>
      <c r="AJV37" s="605"/>
      <c r="AJW37" s="605"/>
      <c r="AJX37" s="605"/>
      <c r="AJY37" s="605"/>
      <c r="AJZ37" s="605"/>
      <c r="AKA37" s="605"/>
      <c r="AKB37" s="605"/>
      <c r="AKC37" s="605"/>
      <c r="AKD37" s="605"/>
      <c r="AKE37" s="605"/>
      <c r="AKF37" s="605"/>
      <c r="AKG37" s="605"/>
      <c r="AKH37" s="605"/>
      <c r="AKI37" s="605"/>
      <c r="AKJ37" s="605"/>
      <c r="AKK37" s="605"/>
      <c r="AKL37" s="605"/>
      <c r="AKM37" s="605"/>
      <c r="AKN37" s="605"/>
      <c r="AKO37" s="605"/>
      <c r="AKP37" s="605"/>
      <c r="AKQ37" s="605"/>
      <c r="AKR37" s="605"/>
      <c r="AKS37" s="605"/>
      <c r="AKT37" s="605"/>
      <c r="AKU37" s="605"/>
      <c r="AKV37" s="605"/>
      <c r="AKW37" s="605"/>
      <c r="AKX37" s="605"/>
      <c r="AKY37" s="605"/>
      <c r="AKZ37" s="605"/>
      <c r="ALA37" s="605"/>
      <c r="ALB37" s="605"/>
      <c r="ALC37" s="605"/>
      <c r="ALD37" s="605"/>
      <c r="ALE37" s="605"/>
      <c r="ALF37" s="605"/>
      <c r="ALG37" s="605"/>
      <c r="ALH37" s="605"/>
      <c r="ALI37" s="605"/>
      <c r="ALJ37" s="605"/>
      <c r="ALK37" s="605"/>
      <c r="ALL37" s="605"/>
      <c r="ALM37" s="605"/>
      <c r="ALN37" s="605"/>
      <c r="ALO37" s="605"/>
      <c r="ALP37" s="605"/>
      <c r="ALQ37" s="605"/>
      <c r="ALR37" s="605"/>
      <c r="ALS37" s="605"/>
      <c r="ALT37" s="605"/>
      <c r="ALU37" s="605"/>
      <c r="ALV37" s="605"/>
      <c r="ALW37" s="605"/>
      <c r="ALX37" s="605"/>
      <c r="ALY37" s="605"/>
      <c r="ALZ37" s="605"/>
      <c r="AMA37" s="605"/>
      <c r="AMB37" s="605"/>
      <c r="AMC37" s="605"/>
      <c r="AMD37" s="605"/>
      <c r="AME37" s="605"/>
      <c r="AMF37" s="605"/>
      <c r="AMG37" s="605"/>
      <c r="AMH37" s="605"/>
      <c r="AMI37" s="605"/>
      <c r="AMJ37" s="605"/>
      <c r="AMK37" s="605"/>
      <c r="AML37" s="605"/>
      <c r="AMM37" s="605"/>
      <c r="AMN37" s="605"/>
      <c r="AMO37" s="605"/>
      <c r="AMP37" s="605"/>
      <c r="AMQ37" s="605"/>
      <c r="AMR37" s="605"/>
      <c r="AMS37" s="605"/>
      <c r="AMT37" s="605"/>
      <c r="AMU37" s="605"/>
      <c r="AMV37" s="605"/>
      <c r="AMW37" s="605"/>
      <c r="AMX37" s="605"/>
      <c r="AMY37" s="605"/>
      <c r="AMZ37" s="605"/>
      <c r="ANA37" s="605"/>
      <c r="ANB37" s="605"/>
      <c r="ANC37" s="605"/>
      <c r="AND37" s="605"/>
      <c r="ANE37" s="605"/>
      <c r="ANF37" s="605"/>
      <c r="ANG37" s="605"/>
      <c r="ANH37" s="605"/>
      <c r="ANI37" s="605"/>
      <c r="ANJ37" s="605"/>
      <c r="ANK37" s="605"/>
      <c r="ANL37" s="605"/>
      <c r="ANM37" s="605"/>
      <c r="ANN37" s="605"/>
      <c r="ANO37" s="605"/>
      <c r="ANP37" s="605"/>
      <c r="ANQ37" s="605"/>
      <c r="ANR37" s="605"/>
      <c r="ANS37" s="605"/>
      <c r="ANT37" s="605"/>
      <c r="ANU37" s="605"/>
      <c r="ANV37" s="605"/>
      <c r="ANW37" s="605"/>
      <c r="ANX37" s="605"/>
      <c r="ANY37" s="605"/>
      <c r="ANZ37" s="605"/>
      <c r="AOA37" s="605"/>
      <c r="AOB37" s="605"/>
      <c r="AOC37" s="605"/>
      <c r="AOD37" s="605"/>
      <c r="AOE37" s="605"/>
      <c r="AOF37" s="605"/>
      <c r="AOG37" s="605"/>
      <c r="AOH37" s="605"/>
      <c r="AOI37" s="605"/>
      <c r="AOJ37" s="605"/>
      <c r="AOK37" s="605"/>
      <c r="AOL37" s="605"/>
      <c r="AOM37" s="605"/>
      <c r="AON37" s="605"/>
      <c r="AOO37" s="605"/>
      <c r="AOP37" s="605"/>
      <c r="AOQ37" s="605"/>
      <c r="AOR37" s="605"/>
      <c r="AOS37" s="605"/>
      <c r="AOT37" s="605"/>
      <c r="AOU37" s="605"/>
      <c r="AOV37" s="605"/>
      <c r="AOW37" s="605"/>
      <c r="AOX37" s="605"/>
      <c r="AOY37" s="605"/>
      <c r="AOZ37" s="605"/>
      <c r="APA37" s="605"/>
      <c r="APB37" s="605"/>
      <c r="APC37" s="605"/>
      <c r="APD37" s="605"/>
      <c r="APE37" s="605"/>
      <c r="APF37" s="605"/>
      <c r="APG37" s="605"/>
      <c r="APH37" s="605"/>
      <c r="API37" s="605"/>
      <c r="APJ37" s="605"/>
      <c r="APK37" s="605"/>
      <c r="APL37" s="605"/>
      <c r="APM37" s="605"/>
      <c r="APN37" s="605"/>
      <c r="APO37" s="605"/>
      <c r="APP37" s="605"/>
      <c r="APQ37" s="605"/>
      <c r="APR37" s="605"/>
      <c r="APS37" s="605"/>
      <c r="APT37" s="605"/>
      <c r="APU37" s="605"/>
      <c r="APV37" s="605"/>
      <c r="APW37" s="605"/>
      <c r="APX37" s="605"/>
      <c r="APY37" s="605"/>
      <c r="APZ37" s="605"/>
      <c r="AQA37" s="605"/>
      <c r="AQB37" s="605"/>
      <c r="AQC37" s="605"/>
      <c r="AQD37" s="605"/>
      <c r="AQE37" s="605"/>
      <c r="AQF37" s="605"/>
      <c r="AQG37" s="605"/>
      <c r="AQH37" s="605"/>
      <c r="AQI37" s="605"/>
      <c r="AQJ37" s="605"/>
      <c r="AQK37" s="605"/>
      <c r="AQL37" s="605"/>
      <c r="AQM37" s="605"/>
      <c r="AQN37" s="605"/>
      <c r="AQO37" s="605"/>
      <c r="AQP37" s="605"/>
      <c r="AQQ37" s="605"/>
      <c r="AQR37" s="605"/>
      <c r="AQS37" s="605"/>
      <c r="AQT37" s="605"/>
      <c r="AQU37" s="605"/>
      <c r="AQV37" s="605"/>
      <c r="AQW37" s="605"/>
      <c r="AQX37" s="605"/>
      <c r="AQY37" s="605"/>
      <c r="AQZ37" s="605"/>
      <c r="ARA37" s="605"/>
      <c r="ARB37" s="605"/>
      <c r="ARC37" s="605"/>
      <c r="ARD37" s="605"/>
      <c r="ARE37" s="605"/>
      <c r="ARF37" s="605"/>
      <c r="ARG37" s="605"/>
      <c r="ARH37" s="605"/>
      <c r="ARI37" s="605"/>
      <c r="ARJ37" s="605"/>
      <c r="ARK37" s="605"/>
      <c r="ARL37" s="605"/>
      <c r="ARM37" s="605"/>
      <c r="ARN37" s="605"/>
      <c r="ARO37" s="605"/>
      <c r="ARP37" s="605"/>
      <c r="ARQ37" s="605"/>
      <c r="ARR37" s="605"/>
      <c r="ARS37" s="605"/>
      <c r="ART37" s="605"/>
      <c r="ARU37" s="605"/>
      <c r="ARV37" s="605"/>
      <c r="ARW37" s="605"/>
      <c r="ARX37" s="605"/>
      <c r="ARY37" s="605"/>
      <c r="ARZ37" s="605"/>
      <c r="ASA37" s="605"/>
      <c r="ASB37" s="605"/>
      <c r="ASC37" s="605"/>
      <c r="ASD37" s="605"/>
      <c r="ASE37" s="605"/>
      <c r="ASF37" s="605"/>
      <c r="ASG37" s="605"/>
      <c r="ASH37" s="605"/>
      <c r="ASI37" s="605"/>
      <c r="ASJ37" s="605"/>
      <c r="ASK37" s="605"/>
      <c r="ASL37" s="605"/>
      <c r="ASM37" s="605"/>
      <c r="ASN37" s="605"/>
      <c r="ASO37" s="605"/>
      <c r="ASP37" s="605"/>
      <c r="ASQ37" s="605"/>
      <c r="ASR37" s="605"/>
      <c r="ASS37" s="605"/>
      <c r="AST37" s="605"/>
      <c r="ASU37" s="605"/>
      <c r="ASV37" s="605"/>
      <c r="ASW37" s="605"/>
      <c r="ASX37" s="605"/>
      <c r="ASY37" s="605"/>
      <c r="ASZ37" s="605"/>
      <c r="ATA37" s="605"/>
      <c r="ATB37" s="605"/>
      <c r="ATC37" s="605"/>
      <c r="ATD37" s="605"/>
      <c r="ATE37" s="605"/>
      <c r="ATF37" s="605"/>
      <c r="ATG37" s="605"/>
      <c r="ATH37" s="605"/>
      <c r="ATI37" s="605"/>
      <c r="ATJ37" s="605"/>
      <c r="ATK37" s="605"/>
      <c r="ATL37" s="605"/>
      <c r="ATM37" s="605"/>
      <c r="ATN37" s="605"/>
      <c r="ATO37" s="605"/>
      <c r="ATP37" s="605"/>
      <c r="ATQ37" s="605"/>
      <c r="ATR37" s="605"/>
      <c r="ATS37" s="605"/>
      <c r="ATT37" s="605"/>
      <c r="ATU37" s="605"/>
      <c r="ATV37" s="605"/>
      <c r="ATW37" s="605"/>
      <c r="ATX37" s="605"/>
      <c r="ATY37" s="605"/>
      <c r="ATZ37" s="605"/>
      <c r="AUA37" s="605"/>
      <c r="AUB37" s="605"/>
      <c r="AUC37" s="605"/>
      <c r="AUD37" s="605"/>
      <c r="AUE37" s="605"/>
      <c r="AUF37" s="605"/>
      <c r="AUG37" s="605"/>
      <c r="AUH37" s="605"/>
      <c r="AUI37" s="605"/>
      <c r="AUJ37" s="605"/>
      <c r="AUK37" s="605"/>
      <c r="AUL37" s="605"/>
      <c r="AUM37" s="605"/>
      <c r="AUN37" s="605"/>
      <c r="AUO37" s="605"/>
      <c r="AUP37" s="605"/>
      <c r="AUQ37" s="605"/>
      <c r="AUR37" s="605"/>
      <c r="AUS37" s="605"/>
      <c r="AUT37" s="605"/>
      <c r="AUU37" s="605"/>
      <c r="AUV37" s="605"/>
      <c r="AUW37" s="605"/>
      <c r="AUX37" s="605"/>
      <c r="AUY37" s="605"/>
      <c r="AUZ37" s="605"/>
      <c r="AVA37" s="605"/>
      <c r="AVB37" s="605"/>
      <c r="AVC37" s="605"/>
      <c r="AVD37" s="605"/>
      <c r="AVE37" s="605"/>
      <c r="AVF37" s="605"/>
      <c r="AVG37" s="605"/>
      <c r="AVH37" s="605"/>
      <c r="AVI37" s="605"/>
      <c r="AVJ37" s="605"/>
      <c r="AVK37" s="605"/>
      <c r="AVL37" s="605"/>
      <c r="AVM37" s="605"/>
      <c r="AVN37" s="605"/>
      <c r="AVO37" s="605"/>
      <c r="AVP37" s="605"/>
      <c r="AVQ37" s="605"/>
      <c r="AVR37" s="605"/>
      <c r="AVS37" s="605"/>
      <c r="AVT37" s="605"/>
      <c r="AVU37" s="605"/>
      <c r="AVV37" s="605"/>
      <c r="AVW37" s="605"/>
      <c r="AVX37" s="605"/>
      <c r="AVY37" s="605"/>
      <c r="AVZ37" s="605"/>
      <c r="AWA37" s="605"/>
      <c r="AWB37" s="605"/>
      <c r="AWC37" s="605"/>
      <c r="AWD37" s="605"/>
      <c r="AWE37" s="605"/>
      <c r="AWF37" s="605"/>
      <c r="AWG37" s="605"/>
      <c r="AWH37" s="605"/>
      <c r="AWI37" s="605"/>
      <c r="AWJ37" s="605"/>
      <c r="AWK37" s="605"/>
      <c r="AWL37" s="605"/>
      <c r="AWM37" s="605"/>
      <c r="AWN37" s="605"/>
      <c r="AWO37" s="605"/>
      <c r="AWP37" s="605"/>
      <c r="AWQ37" s="605"/>
      <c r="AWR37" s="605"/>
      <c r="AWS37" s="605"/>
      <c r="AWT37" s="605"/>
      <c r="AWU37" s="605"/>
      <c r="AWV37" s="605"/>
      <c r="AWW37" s="605"/>
      <c r="AWX37" s="605"/>
      <c r="AWY37" s="605"/>
      <c r="AWZ37" s="605"/>
      <c r="AXA37" s="605"/>
      <c r="AXB37" s="605"/>
      <c r="AXC37" s="605"/>
      <c r="AXD37" s="605"/>
      <c r="AXE37" s="605"/>
      <c r="AXF37" s="605"/>
      <c r="AXG37" s="605"/>
      <c r="AXH37" s="605"/>
      <c r="AXI37" s="605"/>
      <c r="AXJ37" s="605"/>
      <c r="AXK37" s="605"/>
      <c r="AXL37" s="605"/>
      <c r="AXM37" s="605"/>
      <c r="AXN37" s="605"/>
      <c r="AXO37" s="605"/>
      <c r="AXP37" s="605"/>
      <c r="AXQ37" s="605"/>
      <c r="AXR37" s="605"/>
      <c r="AXS37" s="605"/>
      <c r="AXT37" s="605"/>
      <c r="AXU37" s="605"/>
      <c r="AXV37" s="605"/>
      <c r="AXW37" s="605"/>
      <c r="AXX37" s="605"/>
      <c r="AXY37" s="605"/>
      <c r="AXZ37" s="605"/>
      <c r="AYA37" s="605"/>
      <c r="AYB37" s="605"/>
      <c r="AYC37" s="605"/>
      <c r="AYD37" s="605"/>
      <c r="AYE37" s="605"/>
      <c r="AYF37" s="605"/>
      <c r="AYG37" s="605"/>
      <c r="AYH37" s="605"/>
      <c r="AYI37" s="605"/>
      <c r="AYJ37" s="605"/>
      <c r="AYK37" s="605"/>
      <c r="AYL37" s="605"/>
      <c r="AYM37" s="605"/>
      <c r="AYN37" s="605"/>
      <c r="AYO37" s="605"/>
      <c r="AYP37" s="605"/>
      <c r="AYQ37" s="605"/>
      <c r="AYR37" s="605"/>
      <c r="AYS37" s="605"/>
      <c r="AYT37" s="605"/>
      <c r="AYU37" s="605"/>
      <c r="AYV37" s="605"/>
      <c r="AYW37" s="605"/>
      <c r="AYX37" s="605"/>
      <c r="AYY37" s="605"/>
      <c r="AYZ37" s="605"/>
      <c r="AZA37" s="605"/>
      <c r="AZB37" s="605"/>
      <c r="AZC37" s="605"/>
      <c r="AZD37" s="605"/>
      <c r="AZE37" s="605"/>
      <c r="AZF37" s="605"/>
      <c r="AZG37" s="605"/>
      <c r="AZH37" s="605"/>
      <c r="AZI37" s="605"/>
      <c r="AZJ37" s="605"/>
      <c r="AZK37" s="605"/>
      <c r="AZL37" s="605"/>
      <c r="AZM37" s="605"/>
      <c r="AZN37" s="605"/>
      <c r="AZO37" s="605"/>
      <c r="AZP37" s="605"/>
      <c r="AZQ37" s="605"/>
      <c r="AZR37" s="605"/>
      <c r="AZS37" s="605"/>
      <c r="AZT37" s="605"/>
      <c r="AZU37" s="605"/>
      <c r="AZV37" s="605"/>
      <c r="AZW37" s="605"/>
      <c r="AZX37" s="605"/>
      <c r="AZY37" s="605"/>
      <c r="AZZ37" s="605"/>
      <c r="BAA37" s="605"/>
      <c r="BAB37" s="605"/>
      <c r="BAC37" s="605"/>
      <c r="BAD37" s="605"/>
      <c r="BAE37" s="605"/>
      <c r="BAF37" s="605"/>
      <c r="BAG37" s="605"/>
      <c r="BAH37" s="605"/>
      <c r="BAI37" s="605"/>
      <c r="BAJ37" s="605"/>
      <c r="BAK37" s="605"/>
      <c r="BAL37" s="605"/>
      <c r="BAM37" s="605"/>
      <c r="BAN37" s="605"/>
      <c r="BAO37" s="605"/>
      <c r="BAP37" s="605"/>
      <c r="BAQ37" s="605"/>
      <c r="BAR37" s="605"/>
      <c r="BAS37" s="605"/>
      <c r="BAT37" s="605"/>
      <c r="BAU37" s="605"/>
      <c r="BAV37" s="605"/>
      <c r="BAW37" s="605"/>
      <c r="BAX37" s="605"/>
      <c r="BAY37" s="605"/>
      <c r="BAZ37" s="605"/>
      <c r="BBA37" s="605"/>
      <c r="BBB37" s="605"/>
      <c r="BBC37" s="605"/>
      <c r="BBD37" s="605"/>
      <c r="BBE37" s="605"/>
      <c r="BBF37" s="605"/>
      <c r="BBG37" s="605"/>
      <c r="BBH37" s="605"/>
      <c r="BBI37" s="605"/>
      <c r="BBJ37" s="605"/>
      <c r="BBK37" s="605"/>
      <c r="BBL37" s="605"/>
      <c r="BBM37" s="605"/>
      <c r="BBN37" s="605"/>
      <c r="BBO37" s="605"/>
      <c r="BBP37" s="605"/>
      <c r="BBQ37" s="605"/>
      <c r="BBR37" s="605"/>
      <c r="BBS37" s="605"/>
      <c r="BBT37" s="605"/>
      <c r="BBU37" s="605"/>
      <c r="BBV37" s="605"/>
      <c r="BBW37" s="605"/>
      <c r="BBX37" s="605"/>
      <c r="BBY37" s="605"/>
      <c r="BBZ37" s="605"/>
      <c r="BCA37" s="605"/>
      <c r="BCB37" s="605"/>
      <c r="BCC37" s="605"/>
      <c r="BCD37" s="605"/>
      <c r="BCE37" s="605"/>
      <c r="BCF37" s="605"/>
      <c r="BCG37" s="605"/>
      <c r="BCH37" s="605"/>
      <c r="BCI37" s="605"/>
      <c r="BCJ37" s="605"/>
      <c r="BCK37" s="605"/>
      <c r="BCL37" s="605"/>
      <c r="BCM37" s="605"/>
      <c r="BCN37" s="605"/>
      <c r="BCO37" s="605"/>
      <c r="BCP37" s="605"/>
      <c r="BCQ37" s="605"/>
      <c r="BCR37" s="605"/>
      <c r="BCS37" s="605"/>
      <c r="BCT37" s="605"/>
      <c r="BCU37" s="605"/>
      <c r="BCV37" s="605"/>
      <c r="BCW37" s="605"/>
      <c r="BCX37" s="605"/>
      <c r="BCY37" s="605"/>
      <c r="BCZ37" s="605"/>
      <c r="BDA37" s="605"/>
      <c r="BDB37" s="605"/>
      <c r="BDC37" s="605"/>
      <c r="BDD37" s="605"/>
      <c r="BDE37" s="605"/>
      <c r="BDF37" s="605"/>
      <c r="BDG37" s="605"/>
      <c r="BDH37" s="605"/>
      <c r="BDI37" s="605"/>
      <c r="BDJ37" s="605"/>
      <c r="BDK37" s="605"/>
      <c r="BDL37" s="605"/>
      <c r="BDM37" s="605"/>
      <c r="BDN37" s="605"/>
      <c r="BDO37" s="605"/>
      <c r="BDP37" s="605"/>
      <c r="BDQ37" s="605"/>
      <c r="BDR37" s="605"/>
      <c r="BDS37" s="605"/>
      <c r="BDT37" s="605"/>
      <c r="BDU37" s="605"/>
      <c r="BDV37" s="605"/>
      <c r="BDW37" s="605"/>
      <c r="BDX37" s="605"/>
      <c r="BDY37" s="605"/>
      <c r="BDZ37" s="605"/>
      <c r="BEA37" s="605"/>
      <c r="BEB37" s="605"/>
      <c r="BEC37" s="605"/>
      <c r="BED37" s="605"/>
      <c r="BEE37" s="605"/>
      <c r="BEF37" s="605"/>
      <c r="BEG37" s="605"/>
      <c r="BEH37" s="605"/>
      <c r="BEI37" s="605"/>
      <c r="BEJ37" s="605"/>
      <c r="BEK37" s="605"/>
      <c r="BEL37" s="605"/>
      <c r="BEM37" s="605"/>
      <c r="BEN37" s="605"/>
      <c r="BEO37" s="605"/>
      <c r="BEP37" s="605"/>
      <c r="BEQ37" s="605"/>
      <c r="BER37" s="605"/>
      <c r="BES37" s="605"/>
      <c r="BET37" s="605"/>
      <c r="BEU37" s="605"/>
      <c r="BEV37" s="605"/>
      <c r="BEW37" s="605"/>
      <c r="BEX37" s="605"/>
      <c r="BEY37" s="605"/>
      <c r="BEZ37" s="605"/>
      <c r="BFA37" s="605"/>
      <c r="BFB37" s="605"/>
      <c r="BFC37" s="605"/>
      <c r="BFD37" s="605"/>
      <c r="BFE37" s="605"/>
      <c r="BFF37" s="605"/>
      <c r="BFG37" s="605"/>
      <c r="BFH37" s="605"/>
      <c r="BFI37" s="605"/>
      <c r="BFJ37" s="605"/>
      <c r="BFK37" s="605"/>
      <c r="BFL37" s="605"/>
      <c r="BFM37" s="605"/>
      <c r="BFN37" s="605"/>
      <c r="BFO37" s="605"/>
      <c r="BFP37" s="605"/>
      <c r="BFQ37" s="605"/>
      <c r="BFR37" s="605"/>
      <c r="BFS37" s="605"/>
      <c r="BFT37" s="605"/>
      <c r="BFU37" s="605"/>
      <c r="BFV37" s="605"/>
      <c r="BFW37" s="605"/>
      <c r="BFX37" s="605"/>
      <c r="BFY37" s="605"/>
      <c r="BFZ37" s="605"/>
      <c r="BGA37" s="605"/>
      <c r="BGB37" s="605"/>
      <c r="BGC37" s="605"/>
      <c r="BGD37" s="605"/>
      <c r="BGE37" s="605"/>
      <c r="BGF37" s="605"/>
      <c r="BGG37" s="605"/>
      <c r="BGH37" s="605"/>
      <c r="BGI37" s="605"/>
      <c r="BGJ37" s="605"/>
      <c r="BGK37" s="605"/>
      <c r="BGL37" s="605"/>
      <c r="BGM37" s="605"/>
      <c r="BGN37" s="605"/>
      <c r="BGO37" s="605"/>
      <c r="BGP37" s="605"/>
      <c r="BGQ37" s="605"/>
      <c r="BGR37" s="605"/>
      <c r="BGS37" s="605"/>
      <c r="BGT37" s="605"/>
      <c r="BGU37" s="605"/>
      <c r="BGV37" s="605"/>
      <c r="BGW37" s="605"/>
      <c r="BGX37" s="605"/>
      <c r="BGY37" s="605"/>
      <c r="BGZ37" s="605"/>
      <c r="BHA37" s="605"/>
      <c r="BHB37" s="605"/>
      <c r="BHC37" s="605"/>
      <c r="BHD37" s="605"/>
      <c r="BHE37" s="605"/>
      <c r="BHF37" s="605"/>
      <c r="BHG37" s="605"/>
      <c r="BHH37" s="605"/>
      <c r="BHI37" s="605"/>
      <c r="BHJ37" s="605"/>
      <c r="BHK37" s="605"/>
      <c r="BHL37" s="605"/>
      <c r="BHM37" s="605"/>
      <c r="BHN37" s="605"/>
      <c r="BHO37" s="605"/>
      <c r="BHP37" s="605"/>
      <c r="BHQ37" s="605"/>
      <c r="BHR37" s="605"/>
      <c r="BHS37" s="605"/>
      <c r="BHT37" s="605"/>
      <c r="BHU37" s="605"/>
      <c r="BHV37" s="605"/>
      <c r="BHW37" s="605"/>
      <c r="BHX37" s="605"/>
      <c r="BHY37" s="605"/>
      <c r="BHZ37" s="605"/>
      <c r="BIA37" s="605"/>
      <c r="BIB37" s="605"/>
      <c r="BIC37" s="605"/>
      <c r="BID37" s="605"/>
      <c r="BIE37" s="605"/>
      <c r="BIF37" s="605"/>
      <c r="BIG37" s="605"/>
      <c r="BIH37" s="605"/>
      <c r="BII37" s="605"/>
      <c r="BIJ37" s="605"/>
      <c r="BIK37" s="605"/>
      <c r="BIL37" s="605"/>
      <c r="BIM37" s="605"/>
      <c r="BIN37" s="605"/>
      <c r="BIO37" s="605"/>
      <c r="BIP37" s="605"/>
      <c r="BIQ37" s="605"/>
      <c r="BIR37" s="605"/>
      <c r="BIS37" s="605"/>
      <c r="BIT37" s="605"/>
      <c r="BIU37" s="605"/>
      <c r="BIV37" s="605"/>
      <c r="BIW37" s="605"/>
      <c r="BIX37" s="605"/>
      <c r="BIY37" s="605"/>
      <c r="BIZ37" s="605"/>
      <c r="BJA37" s="605"/>
      <c r="BJB37" s="605"/>
      <c r="BJC37" s="605"/>
      <c r="BJD37" s="605"/>
      <c r="BJE37" s="605"/>
      <c r="BJF37" s="605"/>
      <c r="BJG37" s="605"/>
      <c r="BJH37" s="605"/>
      <c r="BJI37" s="605"/>
      <c r="BJJ37" s="605"/>
      <c r="BJK37" s="605"/>
      <c r="BJL37" s="605"/>
      <c r="BJM37" s="605"/>
      <c r="BJN37" s="605"/>
      <c r="BJO37" s="605"/>
      <c r="BJP37" s="605"/>
      <c r="BJQ37" s="605"/>
      <c r="BJR37" s="605"/>
      <c r="BJS37" s="605"/>
      <c r="BJT37" s="605"/>
      <c r="BJU37" s="605"/>
      <c r="BJV37" s="605"/>
      <c r="BJW37" s="605"/>
      <c r="BJX37" s="605"/>
      <c r="BJY37" s="605"/>
      <c r="BJZ37" s="605"/>
      <c r="BKA37" s="605"/>
      <c r="BKB37" s="605"/>
      <c r="BKC37" s="605"/>
      <c r="BKD37" s="605"/>
      <c r="BKE37" s="605"/>
      <c r="BKF37" s="605"/>
      <c r="BKG37" s="605"/>
      <c r="BKH37" s="605"/>
      <c r="BKI37" s="605"/>
      <c r="BKJ37" s="605"/>
      <c r="BKK37" s="605"/>
      <c r="BKL37" s="605"/>
      <c r="BKM37" s="605"/>
      <c r="BKN37" s="605"/>
      <c r="BKO37" s="605"/>
      <c r="BKP37" s="605"/>
      <c r="BKQ37" s="605"/>
      <c r="BKR37" s="605"/>
      <c r="BKS37" s="605"/>
      <c r="BKT37" s="605"/>
      <c r="BKU37" s="605"/>
      <c r="BKV37" s="605"/>
      <c r="BKW37" s="605"/>
      <c r="BKX37" s="605"/>
      <c r="BKY37" s="605"/>
      <c r="BKZ37" s="605"/>
      <c r="BLA37" s="605"/>
      <c r="BLB37" s="605"/>
      <c r="BLC37" s="605"/>
      <c r="BLD37" s="605"/>
      <c r="BLE37" s="605"/>
      <c r="BLF37" s="605"/>
      <c r="BLG37" s="605"/>
      <c r="BLH37" s="605"/>
      <c r="BLI37" s="605"/>
      <c r="BLJ37" s="605"/>
      <c r="BLK37" s="605"/>
      <c r="BLL37" s="605"/>
      <c r="BLM37" s="605"/>
      <c r="BLN37" s="605"/>
      <c r="BLO37" s="605"/>
      <c r="BLP37" s="605"/>
      <c r="BLQ37" s="605"/>
      <c r="BLR37" s="605"/>
      <c r="BLS37" s="605"/>
      <c r="BLT37" s="605"/>
      <c r="BLU37" s="605"/>
      <c r="BLV37" s="605"/>
      <c r="BLW37" s="605"/>
      <c r="BLX37" s="605"/>
      <c r="BLY37" s="605"/>
      <c r="BLZ37" s="605"/>
      <c r="BMA37" s="605"/>
      <c r="BMB37" s="605"/>
      <c r="BMC37" s="605"/>
      <c r="BMD37" s="605"/>
      <c r="BME37" s="605"/>
      <c r="BMF37" s="605"/>
      <c r="BMG37" s="605"/>
      <c r="BMH37" s="605"/>
      <c r="BMI37" s="605"/>
      <c r="BMJ37" s="605"/>
      <c r="BMK37" s="605"/>
      <c r="BML37" s="605"/>
      <c r="BMM37" s="605"/>
      <c r="BMN37" s="605"/>
      <c r="BMO37" s="605"/>
      <c r="BMP37" s="605"/>
      <c r="BMQ37" s="605"/>
      <c r="BMR37" s="605"/>
      <c r="BMS37" s="605"/>
      <c r="BMT37" s="605"/>
      <c r="BMU37" s="605"/>
      <c r="BMV37" s="605"/>
      <c r="BMW37" s="605"/>
      <c r="BMX37" s="605"/>
      <c r="BMY37" s="605"/>
      <c r="BMZ37" s="605"/>
      <c r="BNA37" s="605"/>
      <c r="BNB37" s="605"/>
      <c r="BNC37" s="605"/>
      <c r="BND37" s="605"/>
      <c r="BNE37" s="605"/>
      <c r="BNF37" s="605"/>
      <c r="BNG37" s="605"/>
      <c r="BNH37" s="605"/>
      <c r="BNI37" s="605"/>
      <c r="BNJ37" s="605"/>
      <c r="BNK37" s="605"/>
      <c r="BNL37" s="605"/>
      <c r="BNM37" s="605"/>
      <c r="BNN37" s="605"/>
      <c r="BNO37" s="605"/>
      <c r="BNP37" s="605"/>
      <c r="BNQ37" s="605"/>
      <c r="BNR37" s="605"/>
      <c r="BNS37" s="605"/>
      <c r="BNT37" s="605"/>
      <c r="BNU37" s="605"/>
      <c r="BNV37" s="605"/>
      <c r="BNW37" s="605"/>
      <c r="BNX37" s="605"/>
      <c r="BNY37" s="605"/>
      <c r="BNZ37" s="605"/>
      <c r="BOA37" s="605"/>
      <c r="BOB37" s="605"/>
      <c r="BOC37" s="605"/>
      <c r="BOD37" s="605"/>
      <c r="BOE37" s="605"/>
      <c r="BOF37" s="605"/>
      <c r="BOG37" s="605"/>
      <c r="BOH37" s="605"/>
      <c r="BOI37" s="605"/>
      <c r="BOJ37" s="605"/>
      <c r="BOK37" s="605"/>
      <c r="BOL37" s="605"/>
      <c r="BOM37" s="605"/>
      <c r="BON37" s="605"/>
      <c r="BOO37" s="605"/>
      <c r="BOP37" s="605"/>
      <c r="BOQ37" s="605"/>
      <c r="BOR37" s="605"/>
      <c r="BOS37" s="605"/>
      <c r="BOT37" s="605"/>
      <c r="BOU37" s="605"/>
      <c r="BOV37" s="605"/>
      <c r="BOW37" s="605"/>
      <c r="BOX37" s="605"/>
      <c r="BOY37" s="605"/>
      <c r="BOZ37" s="605"/>
      <c r="BPA37" s="605"/>
      <c r="BPB37" s="605"/>
      <c r="BPC37" s="605"/>
      <c r="BPD37" s="605"/>
      <c r="BPE37" s="605"/>
      <c r="BPF37" s="605"/>
      <c r="BPG37" s="605"/>
      <c r="BPH37" s="605"/>
      <c r="BPI37" s="605"/>
      <c r="BPJ37" s="605"/>
      <c r="BPK37" s="605"/>
      <c r="BPL37" s="605"/>
      <c r="BPM37" s="605"/>
      <c r="BPN37" s="605"/>
      <c r="BPO37" s="605"/>
      <c r="BPP37" s="605"/>
      <c r="BPQ37" s="605"/>
      <c r="BPR37" s="605"/>
      <c r="BPS37" s="605"/>
      <c r="BPT37" s="605"/>
      <c r="BPU37" s="605"/>
      <c r="BPV37" s="605"/>
      <c r="BPW37" s="605"/>
      <c r="BPX37" s="605"/>
      <c r="BPY37" s="605"/>
      <c r="BPZ37" s="605"/>
      <c r="BQA37" s="605"/>
      <c r="BQB37" s="605"/>
      <c r="BQC37" s="605"/>
      <c r="BQD37" s="605"/>
      <c r="BQE37" s="605"/>
      <c r="BQF37" s="605"/>
      <c r="BQG37" s="605"/>
      <c r="BQH37" s="605"/>
      <c r="BQI37" s="605"/>
      <c r="BQJ37" s="605"/>
      <c r="BQK37" s="605"/>
      <c r="BQL37" s="605"/>
      <c r="BQM37" s="605"/>
      <c r="BQN37" s="605"/>
      <c r="BQO37" s="605"/>
      <c r="BQP37" s="605"/>
      <c r="BQQ37" s="605"/>
      <c r="BQR37" s="605"/>
      <c r="BQS37" s="605"/>
      <c r="BQT37" s="605"/>
      <c r="BQU37" s="605"/>
      <c r="BQV37" s="605"/>
      <c r="BQW37" s="605"/>
      <c r="BQX37" s="605"/>
      <c r="BQY37" s="605"/>
      <c r="BQZ37" s="605"/>
      <c r="BRA37" s="605"/>
      <c r="BRB37" s="605"/>
      <c r="BRC37" s="605"/>
      <c r="BRD37" s="605"/>
      <c r="BRE37" s="605"/>
      <c r="BRF37" s="605"/>
      <c r="BRG37" s="605"/>
      <c r="BRH37" s="605"/>
      <c r="BRI37" s="605"/>
      <c r="BRJ37" s="605"/>
      <c r="BRK37" s="605"/>
      <c r="BRL37" s="605"/>
      <c r="BRM37" s="605"/>
      <c r="BRN37" s="605"/>
      <c r="BRO37" s="605"/>
      <c r="BRP37" s="605"/>
      <c r="BRQ37" s="605"/>
      <c r="BRR37" s="605"/>
      <c r="BRS37" s="605"/>
      <c r="BRT37" s="605"/>
      <c r="BRU37" s="605"/>
      <c r="BRV37" s="605"/>
      <c r="BRW37" s="605"/>
      <c r="BRX37" s="605"/>
      <c r="BRY37" s="605"/>
      <c r="BRZ37" s="605"/>
      <c r="BSA37" s="605"/>
      <c r="BSB37" s="605"/>
      <c r="BSC37" s="605"/>
      <c r="BSD37" s="605"/>
      <c r="BSE37" s="605"/>
      <c r="BSF37" s="605"/>
      <c r="BSG37" s="605"/>
      <c r="BSH37" s="605"/>
      <c r="BSI37" s="605"/>
      <c r="BSJ37" s="605"/>
      <c r="BSK37" s="605"/>
      <c r="BSL37" s="605"/>
      <c r="BSM37" s="605"/>
      <c r="BSN37" s="605"/>
      <c r="BSO37" s="605"/>
      <c r="BSP37" s="605"/>
      <c r="BSQ37" s="605"/>
      <c r="BSR37" s="605"/>
      <c r="BSS37" s="605"/>
      <c r="BST37" s="605"/>
      <c r="BSU37" s="605"/>
      <c r="BSV37" s="605"/>
      <c r="BSW37" s="605"/>
      <c r="BSX37" s="605"/>
      <c r="BSY37" s="605"/>
      <c r="BSZ37" s="605"/>
      <c r="BTA37" s="605"/>
      <c r="BTB37" s="605"/>
      <c r="BTC37" s="605"/>
      <c r="BTD37" s="605"/>
      <c r="BTE37" s="605"/>
      <c r="BTF37" s="605"/>
      <c r="BTG37" s="605"/>
      <c r="BTH37" s="605"/>
      <c r="BTI37" s="605"/>
      <c r="BTJ37" s="605"/>
      <c r="BTK37" s="605"/>
      <c r="BTL37" s="605"/>
      <c r="BTM37" s="605"/>
      <c r="BTN37" s="605"/>
      <c r="BTO37" s="605"/>
      <c r="BTP37" s="605"/>
      <c r="BTQ37" s="605"/>
      <c r="BTR37" s="605"/>
      <c r="BTS37" s="605"/>
      <c r="BTT37" s="605"/>
      <c r="BTU37" s="605"/>
      <c r="BTV37" s="605"/>
      <c r="BTW37" s="605"/>
      <c r="BTX37" s="605"/>
      <c r="BTY37" s="605"/>
      <c r="BTZ37" s="605"/>
      <c r="BUA37" s="605"/>
      <c r="BUB37" s="605"/>
      <c r="BUC37" s="605"/>
      <c r="BUD37" s="605"/>
      <c r="BUE37" s="605"/>
      <c r="BUF37" s="605"/>
      <c r="BUG37" s="605"/>
      <c r="BUH37" s="605"/>
      <c r="BUI37" s="605"/>
      <c r="BUJ37" s="605"/>
      <c r="BUK37" s="605"/>
      <c r="BUL37" s="605"/>
      <c r="BUM37" s="605"/>
      <c r="BUN37" s="605"/>
      <c r="BUO37" s="605"/>
      <c r="BUP37" s="605"/>
      <c r="BUQ37" s="605"/>
      <c r="BUR37" s="605"/>
      <c r="BUS37" s="605"/>
      <c r="BUT37" s="605"/>
      <c r="BUU37" s="605"/>
      <c r="BUV37" s="605"/>
      <c r="BUW37" s="605"/>
      <c r="BUX37" s="605"/>
      <c r="BUY37" s="605"/>
      <c r="BUZ37" s="605"/>
      <c r="BVA37" s="605"/>
      <c r="BVB37" s="605"/>
      <c r="BVC37" s="605"/>
      <c r="BVD37" s="605"/>
      <c r="BVE37" s="605"/>
      <c r="BVF37" s="605"/>
      <c r="BVG37" s="605"/>
      <c r="BVH37" s="605"/>
      <c r="BVI37" s="605"/>
      <c r="BVJ37" s="605"/>
      <c r="BVK37" s="605"/>
      <c r="BVL37" s="605"/>
      <c r="BVM37" s="605"/>
      <c r="BVN37" s="605"/>
      <c r="BVO37" s="605"/>
      <c r="BVP37" s="605"/>
      <c r="BVQ37" s="605"/>
      <c r="BVR37" s="605"/>
      <c r="BVS37" s="605"/>
      <c r="BVT37" s="605"/>
      <c r="BVU37" s="605"/>
      <c r="BVV37" s="605"/>
      <c r="BVW37" s="605"/>
      <c r="BVX37" s="605"/>
      <c r="BVY37" s="605"/>
      <c r="BVZ37" s="605"/>
      <c r="BWA37" s="605"/>
      <c r="BWB37" s="605"/>
      <c r="BWC37" s="605"/>
      <c r="BWD37" s="605"/>
      <c r="BWE37" s="605"/>
      <c r="BWF37" s="605"/>
      <c r="BWG37" s="605"/>
      <c r="BWH37" s="605"/>
      <c r="BWI37" s="605"/>
      <c r="BWJ37" s="605"/>
      <c r="BWK37" s="605"/>
      <c r="BWL37" s="605"/>
      <c r="BWM37" s="605"/>
      <c r="BWN37" s="605"/>
      <c r="BWO37" s="605"/>
      <c r="BWP37" s="605"/>
      <c r="BWQ37" s="605"/>
      <c r="BWR37" s="605"/>
      <c r="BWS37" s="605"/>
      <c r="BWT37" s="605"/>
      <c r="BWU37" s="605"/>
      <c r="BWV37" s="605"/>
      <c r="BWW37" s="605"/>
      <c r="BWX37" s="605"/>
      <c r="BWY37" s="605"/>
      <c r="BWZ37" s="605"/>
      <c r="BXA37" s="605"/>
      <c r="BXB37" s="605"/>
      <c r="BXC37" s="605"/>
      <c r="BXD37" s="605"/>
      <c r="BXE37" s="605"/>
      <c r="BXF37" s="605"/>
      <c r="BXG37" s="605"/>
      <c r="BXH37" s="605"/>
      <c r="BXI37" s="605"/>
      <c r="BXJ37" s="605"/>
      <c r="BXK37" s="605"/>
      <c r="BXL37" s="605"/>
      <c r="BXM37" s="605"/>
      <c r="BXN37" s="605"/>
      <c r="BXO37" s="605"/>
      <c r="BXP37" s="605"/>
      <c r="BXQ37" s="605"/>
      <c r="BXR37" s="605"/>
      <c r="BXS37" s="605"/>
      <c r="BXT37" s="605"/>
      <c r="BXU37" s="605"/>
      <c r="BXV37" s="605"/>
      <c r="BXW37" s="605"/>
      <c r="BXX37" s="605"/>
      <c r="BXY37" s="605"/>
      <c r="BXZ37" s="605"/>
      <c r="BYA37" s="605"/>
      <c r="BYB37" s="605"/>
      <c r="BYC37" s="605"/>
      <c r="BYD37" s="605"/>
      <c r="BYE37" s="605"/>
      <c r="BYF37" s="605"/>
      <c r="BYG37" s="605"/>
      <c r="BYH37" s="605"/>
      <c r="BYI37" s="605"/>
      <c r="BYJ37" s="605"/>
      <c r="BYK37" s="605"/>
      <c r="BYL37" s="605"/>
      <c r="BYM37" s="605"/>
      <c r="BYN37" s="605"/>
      <c r="BYO37" s="605"/>
      <c r="BYP37" s="605"/>
      <c r="BYQ37" s="605"/>
      <c r="BYR37" s="605"/>
      <c r="BYS37" s="605"/>
      <c r="BYT37" s="605"/>
      <c r="BYU37" s="605"/>
      <c r="BYV37" s="605"/>
      <c r="BYW37" s="605"/>
      <c r="BYX37" s="605"/>
      <c r="BYY37" s="605"/>
      <c r="BYZ37" s="605"/>
      <c r="BZA37" s="605"/>
      <c r="BZB37" s="605"/>
      <c r="BZC37" s="605"/>
      <c r="BZD37" s="605"/>
      <c r="BZE37" s="605"/>
      <c r="BZF37" s="605"/>
      <c r="BZG37" s="605"/>
      <c r="BZH37" s="605"/>
      <c r="BZI37" s="605"/>
      <c r="BZJ37" s="605"/>
      <c r="BZK37" s="605"/>
      <c r="BZL37" s="605"/>
      <c r="BZM37" s="605"/>
      <c r="BZN37" s="605"/>
      <c r="BZO37" s="605"/>
      <c r="BZP37" s="605"/>
      <c r="BZQ37" s="605"/>
      <c r="BZR37" s="605"/>
      <c r="BZS37" s="605"/>
      <c r="BZT37" s="605"/>
      <c r="BZU37" s="605"/>
      <c r="BZV37" s="605"/>
      <c r="BZW37" s="605"/>
      <c r="BZX37" s="605"/>
      <c r="BZY37" s="605"/>
      <c r="BZZ37" s="605"/>
      <c r="CAA37" s="605"/>
      <c r="CAB37" s="605"/>
      <c r="CAC37" s="605"/>
      <c r="CAD37" s="605"/>
      <c r="CAE37" s="605"/>
      <c r="CAF37" s="605"/>
      <c r="CAG37" s="605"/>
      <c r="CAH37" s="605"/>
      <c r="CAI37" s="605"/>
      <c r="CAJ37" s="605"/>
      <c r="CAK37" s="605"/>
      <c r="CAL37" s="605"/>
      <c r="CAM37" s="605"/>
      <c r="CAN37" s="605"/>
      <c r="CAO37" s="605"/>
      <c r="CAP37" s="605"/>
      <c r="CAQ37" s="605"/>
      <c r="CAR37" s="605"/>
      <c r="CAS37" s="605"/>
      <c r="CAT37" s="605"/>
      <c r="CAU37" s="605"/>
      <c r="CAV37" s="605"/>
      <c r="CAW37" s="605"/>
      <c r="CAX37" s="605"/>
      <c r="CAY37" s="605"/>
      <c r="CAZ37" s="605"/>
      <c r="CBA37" s="605"/>
      <c r="CBB37" s="605"/>
      <c r="CBC37" s="605"/>
      <c r="CBD37" s="605"/>
      <c r="CBE37" s="605"/>
      <c r="CBF37" s="605"/>
      <c r="CBG37" s="605"/>
      <c r="CBH37" s="605"/>
      <c r="CBI37" s="605"/>
      <c r="CBJ37" s="605"/>
      <c r="CBK37" s="605"/>
      <c r="CBL37" s="605"/>
      <c r="CBM37" s="605"/>
      <c r="CBN37" s="605"/>
      <c r="CBO37" s="605"/>
      <c r="CBP37" s="605"/>
      <c r="CBQ37" s="605"/>
      <c r="CBR37" s="605"/>
      <c r="CBS37" s="605"/>
      <c r="CBT37" s="605"/>
      <c r="CBU37" s="605"/>
      <c r="CBV37" s="605"/>
      <c r="CBW37" s="605"/>
      <c r="CBX37" s="605"/>
      <c r="CBY37" s="605"/>
      <c r="CBZ37" s="605"/>
      <c r="CCA37" s="605"/>
      <c r="CCB37" s="605"/>
      <c r="CCC37" s="605"/>
      <c r="CCD37" s="605"/>
      <c r="CCE37" s="605"/>
      <c r="CCF37" s="605"/>
      <c r="CCG37" s="605"/>
      <c r="CCH37" s="605"/>
      <c r="CCI37" s="605"/>
      <c r="CCJ37" s="605"/>
      <c r="CCK37" s="605"/>
      <c r="CCL37" s="605"/>
      <c r="CCM37" s="605"/>
      <c r="CCN37" s="605"/>
      <c r="CCO37" s="605"/>
      <c r="CCP37" s="605"/>
      <c r="CCQ37" s="605"/>
      <c r="CCR37" s="605"/>
      <c r="CCS37" s="605"/>
      <c r="CCT37" s="605"/>
      <c r="CCU37" s="605"/>
      <c r="CCV37" s="605"/>
      <c r="CCW37" s="605"/>
      <c r="CCX37" s="605"/>
      <c r="CCY37" s="605"/>
      <c r="CCZ37" s="605"/>
      <c r="CDA37" s="605"/>
      <c r="CDB37" s="605"/>
      <c r="CDC37" s="605"/>
      <c r="CDD37" s="605"/>
      <c r="CDE37" s="605"/>
      <c r="CDF37" s="605"/>
      <c r="CDG37" s="605"/>
      <c r="CDH37" s="605"/>
      <c r="CDI37" s="605"/>
      <c r="CDJ37" s="605"/>
      <c r="CDK37" s="605"/>
      <c r="CDL37" s="605"/>
      <c r="CDM37" s="605"/>
      <c r="CDN37" s="605"/>
      <c r="CDO37" s="605"/>
      <c r="CDP37" s="605"/>
      <c r="CDQ37" s="605"/>
      <c r="CDR37" s="605"/>
      <c r="CDS37" s="605"/>
      <c r="CDT37" s="605"/>
      <c r="CDU37" s="605"/>
      <c r="CDV37" s="605"/>
      <c r="CDW37" s="605"/>
      <c r="CDX37" s="605"/>
      <c r="CDY37" s="605"/>
      <c r="CDZ37" s="605"/>
      <c r="CEA37" s="605"/>
      <c r="CEB37" s="605"/>
      <c r="CEC37" s="605"/>
      <c r="CED37" s="605"/>
      <c r="CEE37" s="605"/>
      <c r="CEF37" s="605"/>
      <c r="CEG37" s="605"/>
      <c r="CEH37" s="605"/>
      <c r="CEI37" s="605"/>
      <c r="CEJ37" s="605"/>
      <c r="CEK37" s="605"/>
      <c r="CEL37" s="605"/>
      <c r="CEM37" s="605"/>
      <c r="CEN37" s="605"/>
      <c r="CEO37" s="605"/>
      <c r="CEP37" s="605"/>
      <c r="CEQ37" s="605"/>
      <c r="CER37" s="605"/>
      <c r="CES37" s="605"/>
      <c r="CET37" s="605"/>
      <c r="CEU37" s="605"/>
      <c r="CEV37" s="605"/>
      <c r="CEW37" s="605"/>
      <c r="CEX37" s="605"/>
      <c r="CEY37" s="605"/>
      <c r="CEZ37" s="605"/>
      <c r="CFA37" s="605"/>
      <c r="CFB37" s="605"/>
      <c r="CFC37" s="605"/>
      <c r="CFD37" s="605"/>
      <c r="CFE37" s="605"/>
      <c r="CFF37" s="605"/>
      <c r="CFG37" s="605"/>
      <c r="CFH37" s="605"/>
      <c r="CFI37" s="605"/>
      <c r="CFJ37" s="605"/>
      <c r="CFK37" s="605"/>
      <c r="CFL37" s="605"/>
      <c r="CFM37" s="605"/>
      <c r="CFN37" s="605"/>
      <c r="CFO37" s="605"/>
      <c r="CFP37" s="605"/>
      <c r="CFQ37" s="605"/>
      <c r="CFR37" s="605"/>
      <c r="CFS37" s="605"/>
      <c r="CFT37" s="605"/>
      <c r="CFU37" s="605"/>
      <c r="CFV37" s="605"/>
      <c r="CFW37" s="605"/>
      <c r="CFX37" s="605"/>
      <c r="CFY37" s="605"/>
      <c r="CFZ37" s="605"/>
      <c r="CGA37" s="605"/>
      <c r="CGB37" s="605"/>
      <c r="CGC37" s="605"/>
      <c r="CGD37" s="605"/>
      <c r="CGE37" s="605"/>
      <c r="CGF37" s="605"/>
      <c r="CGG37" s="605"/>
      <c r="CGH37" s="605"/>
      <c r="CGI37" s="605"/>
      <c r="CGJ37" s="605"/>
      <c r="CGK37" s="605"/>
      <c r="CGL37" s="605"/>
      <c r="CGM37" s="605"/>
      <c r="CGN37" s="605"/>
      <c r="CGO37" s="605"/>
      <c r="CGP37" s="605"/>
      <c r="CGQ37" s="605"/>
      <c r="CGR37" s="605"/>
      <c r="CGS37" s="605"/>
      <c r="CGT37" s="605"/>
      <c r="CGU37" s="605"/>
      <c r="CGV37" s="605"/>
      <c r="CGW37" s="605"/>
      <c r="CGX37" s="605"/>
      <c r="CGY37" s="605"/>
      <c r="CGZ37" s="605"/>
      <c r="CHA37" s="605"/>
      <c r="CHB37" s="605"/>
      <c r="CHC37" s="605"/>
      <c r="CHD37" s="605"/>
      <c r="CHE37" s="605"/>
      <c r="CHF37" s="605"/>
      <c r="CHG37" s="605"/>
      <c r="CHH37" s="605"/>
      <c r="CHI37" s="605"/>
      <c r="CHJ37" s="605"/>
      <c r="CHK37" s="605"/>
      <c r="CHL37" s="605"/>
      <c r="CHM37" s="605"/>
      <c r="CHN37" s="605"/>
      <c r="CHO37" s="605"/>
      <c r="CHP37" s="605"/>
      <c r="CHQ37" s="605"/>
      <c r="CHR37" s="605"/>
      <c r="CHS37" s="605"/>
      <c r="CHT37" s="605"/>
      <c r="CHU37" s="605"/>
      <c r="CHV37" s="605"/>
      <c r="CHW37" s="605"/>
      <c r="CHX37" s="605"/>
      <c r="CHY37" s="605"/>
      <c r="CHZ37" s="605"/>
      <c r="CIA37" s="605"/>
      <c r="CIB37" s="605"/>
      <c r="CIC37" s="605"/>
      <c r="CID37" s="605"/>
      <c r="CIE37" s="605"/>
      <c r="CIF37" s="605"/>
      <c r="CIG37" s="605"/>
      <c r="CIH37" s="605"/>
      <c r="CII37" s="605"/>
      <c r="CIJ37" s="605"/>
      <c r="CIK37" s="605"/>
      <c r="CIL37" s="605"/>
      <c r="CIM37" s="605"/>
      <c r="CIN37" s="605"/>
      <c r="CIO37" s="605"/>
      <c r="CIP37" s="605"/>
      <c r="CIQ37" s="605"/>
      <c r="CIR37" s="605"/>
      <c r="CIS37" s="605"/>
      <c r="CIT37" s="605"/>
      <c r="CIU37" s="605"/>
      <c r="CIV37" s="605"/>
      <c r="CIW37" s="605"/>
      <c r="CIX37" s="605"/>
      <c r="CIY37" s="605"/>
      <c r="CIZ37" s="605"/>
      <c r="CJA37" s="605"/>
      <c r="CJB37" s="605"/>
      <c r="CJC37" s="605"/>
      <c r="CJD37" s="605"/>
      <c r="CJE37" s="605"/>
      <c r="CJF37" s="605"/>
      <c r="CJG37" s="605"/>
      <c r="CJH37" s="605"/>
      <c r="CJI37" s="605"/>
      <c r="CJJ37" s="605"/>
      <c r="CJK37" s="605"/>
      <c r="CJL37" s="605"/>
      <c r="CJM37" s="605"/>
      <c r="CJN37" s="605"/>
      <c r="CJO37" s="605"/>
      <c r="CJP37" s="605"/>
      <c r="CJQ37" s="605"/>
      <c r="CJR37" s="605"/>
      <c r="CJS37" s="605"/>
      <c r="CJT37" s="605"/>
      <c r="CJU37" s="605"/>
      <c r="CJV37" s="605"/>
      <c r="CJW37" s="605"/>
      <c r="CJX37" s="605"/>
      <c r="CJY37" s="605"/>
      <c r="CJZ37" s="605"/>
      <c r="CKA37" s="605"/>
      <c r="CKB37" s="605"/>
      <c r="CKC37" s="605"/>
      <c r="CKD37" s="605"/>
      <c r="CKE37" s="605"/>
      <c r="CKF37" s="605"/>
      <c r="CKG37" s="605"/>
      <c r="CKH37" s="605"/>
      <c r="CKI37" s="605"/>
      <c r="CKJ37" s="605"/>
      <c r="CKK37" s="605"/>
      <c r="CKL37" s="605"/>
      <c r="CKM37" s="605"/>
      <c r="CKN37" s="605"/>
      <c r="CKO37" s="605"/>
      <c r="CKP37" s="605"/>
      <c r="CKQ37" s="605"/>
      <c r="CKR37" s="605"/>
      <c r="CKS37" s="605"/>
      <c r="CKT37" s="605"/>
      <c r="CKU37" s="605"/>
      <c r="CKV37" s="605"/>
      <c r="CKW37" s="605"/>
      <c r="CKX37" s="605"/>
      <c r="CKY37" s="605"/>
      <c r="CKZ37" s="605"/>
      <c r="CLA37" s="605"/>
      <c r="CLB37" s="605"/>
      <c r="CLC37" s="605"/>
      <c r="CLD37" s="605"/>
      <c r="CLE37" s="605"/>
      <c r="CLF37" s="605"/>
      <c r="CLG37" s="605"/>
      <c r="CLH37" s="605"/>
      <c r="CLI37" s="605"/>
      <c r="CLJ37" s="605"/>
      <c r="CLK37" s="605"/>
      <c r="CLL37" s="605"/>
      <c r="CLM37" s="605"/>
      <c r="CLN37" s="605"/>
      <c r="CLO37" s="605"/>
      <c r="CLP37" s="605"/>
      <c r="CLQ37" s="605"/>
      <c r="CLR37" s="605"/>
      <c r="CLS37" s="605"/>
      <c r="CLT37" s="605"/>
      <c r="CLU37" s="605"/>
      <c r="CLV37" s="605"/>
      <c r="CLW37" s="605"/>
      <c r="CLX37" s="605"/>
      <c r="CLY37" s="605"/>
      <c r="CLZ37" s="605"/>
      <c r="CMA37" s="605"/>
      <c r="CMB37" s="605"/>
      <c r="CMC37" s="605"/>
      <c r="CMD37" s="605"/>
      <c r="CME37" s="605"/>
      <c r="CMF37" s="605"/>
      <c r="CMG37" s="605"/>
      <c r="CMH37" s="605"/>
      <c r="CMI37" s="605"/>
      <c r="CMJ37" s="605"/>
      <c r="CMK37" s="605"/>
      <c r="CML37" s="605"/>
      <c r="CMM37" s="605"/>
      <c r="CMN37" s="605"/>
      <c r="CMO37" s="605"/>
      <c r="CMP37" s="605"/>
      <c r="CMQ37" s="605"/>
      <c r="CMR37" s="605"/>
      <c r="CMS37" s="605"/>
      <c r="CMT37" s="605"/>
      <c r="CMU37" s="605"/>
      <c r="CMV37" s="605"/>
      <c r="CMW37" s="605"/>
      <c r="CMX37" s="605"/>
      <c r="CMY37" s="605"/>
      <c r="CMZ37" s="605"/>
      <c r="CNA37" s="605"/>
      <c r="CNB37" s="605"/>
      <c r="CNC37" s="605"/>
      <c r="CND37" s="605"/>
      <c r="CNE37" s="605"/>
      <c r="CNF37" s="605"/>
      <c r="CNG37" s="605"/>
      <c r="CNH37" s="605"/>
      <c r="CNI37" s="605"/>
      <c r="CNJ37" s="605"/>
      <c r="CNK37" s="605"/>
      <c r="CNL37" s="605"/>
      <c r="CNM37" s="605"/>
      <c r="CNN37" s="605"/>
      <c r="CNO37" s="605"/>
      <c r="CNP37" s="605"/>
      <c r="CNQ37" s="605"/>
      <c r="CNR37" s="605"/>
      <c r="CNS37" s="605"/>
      <c r="CNT37" s="605"/>
      <c r="CNU37" s="605"/>
      <c r="CNV37" s="605"/>
      <c r="CNW37" s="605"/>
      <c r="CNX37" s="605"/>
      <c r="CNY37" s="605"/>
      <c r="CNZ37" s="605"/>
      <c r="COA37" s="605"/>
      <c r="COB37" s="605"/>
      <c r="COC37" s="605"/>
      <c r="COD37" s="605"/>
      <c r="COE37" s="605"/>
      <c r="COF37" s="605"/>
      <c r="COG37" s="605"/>
      <c r="COH37" s="605"/>
      <c r="COI37" s="605"/>
      <c r="COJ37" s="605"/>
      <c r="COK37" s="605"/>
      <c r="COL37" s="605"/>
      <c r="COM37" s="605"/>
      <c r="CON37" s="605"/>
      <c r="COO37" s="605"/>
      <c r="COP37" s="605"/>
      <c r="COQ37" s="605"/>
      <c r="COR37" s="605"/>
      <c r="COS37" s="605"/>
      <c r="COT37" s="605"/>
      <c r="COU37" s="605"/>
      <c r="COV37" s="605"/>
      <c r="COW37" s="605"/>
      <c r="COX37" s="605"/>
      <c r="COY37" s="605"/>
      <c r="COZ37" s="605"/>
      <c r="CPA37" s="605"/>
      <c r="CPB37" s="605"/>
      <c r="CPC37" s="605"/>
      <c r="CPD37" s="605"/>
      <c r="CPE37" s="605"/>
      <c r="CPF37" s="605"/>
      <c r="CPG37" s="605"/>
      <c r="CPH37" s="605"/>
      <c r="CPI37" s="605"/>
      <c r="CPJ37" s="605"/>
      <c r="CPK37" s="605"/>
      <c r="CPL37" s="605"/>
      <c r="CPM37" s="605"/>
      <c r="CPN37" s="605"/>
      <c r="CPO37" s="605"/>
      <c r="CPP37" s="605"/>
      <c r="CPQ37" s="605"/>
      <c r="CPR37" s="605"/>
      <c r="CPS37" s="605"/>
      <c r="CPT37" s="605"/>
      <c r="CPU37" s="605"/>
      <c r="CPV37" s="605"/>
      <c r="CPW37" s="605"/>
      <c r="CPX37" s="605"/>
      <c r="CPY37" s="605"/>
      <c r="CPZ37" s="605"/>
      <c r="CQA37" s="605"/>
      <c r="CQB37" s="605"/>
      <c r="CQC37" s="605"/>
      <c r="CQD37" s="605"/>
      <c r="CQE37" s="605"/>
      <c r="CQF37" s="605"/>
      <c r="CQG37" s="605"/>
      <c r="CQH37" s="605"/>
      <c r="CQI37" s="605"/>
      <c r="CQJ37" s="605"/>
      <c r="CQK37" s="605"/>
      <c r="CQL37" s="605"/>
      <c r="CQM37" s="605"/>
      <c r="CQN37" s="605"/>
      <c r="CQO37" s="605"/>
      <c r="CQP37" s="605"/>
      <c r="CQQ37" s="605"/>
      <c r="CQR37" s="605"/>
      <c r="CQS37" s="605"/>
      <c r="CQT37" s="605"/>
      <c r="CQU37" s="605"/>
      <c r="CQV37" s="605"/>
      <c r="CQW37" s="605"/>
      <c r="CQX37" s="605"/>
      <c r="CQY37" s="605"/>
      <c r="CQZ37" s="605"/>
      <c r="CRA37" s="605"/>
      <c r="CRB37" s="605"/>
      <c r="CRC37" s="605"/>
      <c r="CRD37" s="605"/>
      <c r="CRE37" s="605"/>
      <c r="CRF37" s="605"/>
      <c r="CRG37" s="605"/>
      <c r="CRH37" s="605"/>
      <c r="CRI37" s="605"/>
      <c r="CRJ37" s="605"/>
      <c r="CRK37" s="605"/>
      <c r="CRL37" s="605"/>
      <c r="CRM37" s="605"/>
      <c r="CRN37" s="605"/>
      <c r="CRO37" s="605"/>
      <c r="CRP37" s="605"/>
      <c r="CRQ37" s="605"/>
      <c r="CRR37" s="605"/>
      <c r="CRS37" s="605"/>
      <c r="CRT37" s="605"/>
      <c r="CRU37" s="605"/>
      <c r="CRV37" s="605"/>
      <c r="CRW37" s="605"/>
      <c r="CRX37" s="605"/>
      <c r="CRY37" s="605"/>
      <c r="CRZ37" s="605"/>
      <c r="CSA37" s="605"/>
      <c r="CSB37" s="605"/>
      <c r="CSC37" s="605"/>
      <c r="CSD37" s="605"/>
      <c r="CSE37" s="605"/>
      <c r="CSF37" s="605"/>
      <c r="CSG37" s="605"/>
      <c r="CSH37" s="605"/>
      <c r="CSI37" s="605"/>
      <c r="CSJ37" s="605"/>
      <c r="CSK37" s="605"/>
      <c r="CSL37" s="605"/>
      <c r="CSM37" s="605"/>
      <c r="CSN37" s="605"/>
      <c r="CSO37" s="605"/>
      <c r="CSP37" s="605"/>
      <c r="CSQ37" s="605"/>
      <c r="CSR37" s="605"/>
      <c r="CSS37" s="605"/>
      <c r="CST37" s="605"/>
      <c r="CSU37" s="605"/>
      <c r="CSV37" s="605"/>
      <c r="CSW37" s="605"/>
      <c r="CSX37" s="605"/>
      <c r="CSY37" s="605"/>
      <c r="CSZ37" s="605"/>
      <c r="CTA37" s="605"/>
      <c r="CTB37" s="605"/>
      <c r="CTC37" s="605"/>
      <c r="CTD37" s="605"/>
      <c r="CTE37" s="605"/>
      <c r="CTF37" s="605"/>
      <c r="CTG37" s="605"/>
      <c r="CTH37" s="605"/>
      <c r="CTI37" s="605"/>
      <c r="CTJ37" s="605"/>
      <c r="CTK37" s="605"/>
      <c r="CTL37" s="605"/>
      <c r="CTM37" s="605"/>
      <c r="CTN37" s="605"/>
      <c r="CTO37" s="605"/>
      <c r="CTP37" s="605"/>
      <c r="CTQ37" s="605"/>
      <c r="CTR37" s="605"/>
      <c r="CTS37" s="605"/>
      <c r="CTT37" s="605"/>
      <c r="CTU37" s="605"/>
      <c r="CTV37" s="605"/>
      <c r="CTW37" s="605"/>
      <c r="CTX37" s="605"/>
      <c r="CTY37" s="605"/>
      <c r="CTZ37" s="605"/>
      <c r="CUA37" s="605"/>
      <c r="CUB37" s="605"/>
      <c r="CUC37" s="605"/>
      <c r="CUD37" s="605"/>
      <c r="CUE37" s="605"/>
      <c r="CUF37" s="605"/>
      <c r="CUG37" s="605"/>
      <c r="CUH37" s="605"/>
      <c r="CUI37" s="605"/>
      <c r="CUJ37" s="605"/>
      <c r="CUK37" s="605"/>
      <c r="CUL37" s="605"/>
      <c r="CUM37" s="605"/>
      <c r="CUN37" s="605"/>
      <c r="CUO37" s="605"/>
      <c r="CUP37" s="605"/>
      <c r="CUQ37" s="605"/>
      <c r="CUR37" s="605"/>
      <c r="CUS37" s="605"/>
      <c r="CUT37" s="605"/>
      <c r="CUU37" s="605"/>
      <c r="CUV37" s="605"/>
      <c r="CUW37" s="605"/>
      <c r="CUX37" s="605"/>
      <c r="CUY37" s="605"/>
      <c r="CUZ37" s="605"/>
      <c r="CVA37" s="605"/>
      <c r="CVB37" s="605"/>
      <c r="CVC37" s="605"/>
      <c r="CVD37" s="605"/>
      <c r="CVE37" s="605"/>
      <c r="CVF37" s="605"/>
      <c r="CVG37" s="605"/>
      <c r="CVH37" s="605"/>
      <c r="CVI37" s="605"/>
      <c r="CVJ37" s="605"/>
      <c r="CVK37" s="605"/>
      <c r="CVL37" s="605"/>
      <c r="CVM37" s="605"/>
      <c r="CVN37" s="605"/>
      <c r="CVO37" s="605"/>
      <c r="CVP37" s="605"/>
      <c r="CVQ37" s="605"/>
      <c r="CVR37" s="605"/>
      <c r="CVS37" s="605"/>
      <c r="CVT37" s="605"/>
      <c r="CVU37" s="605"/>
      <c r="CVV37" s="605"/>
      <c r="CVW37" s="605"/>
      <c r="CVX37" s="605"/>
      <c r="CVY37" s="605"/>
      <c r="CVZ37" s="605"/>
      <c r="CWA37" s="605"/>
      <c r="CWB37" s="605"/>
      <c r="CWC37" s="605"/>
      <c r="CWD37" s="605"/>
      <c r="CWE37" s="605"/>
      <c r="CWF37" s="605"/>
      <c r="CWG37" s="605"/>
      <c r="CWH37" s="605"/>
      <c r="CWI37" s="605"/>
      <c r="CWJ37" s="605"/>
      <c r="CWK37" s="605"/>
      <c r="CWL37" s="605"/>
      <c r="CWM37" s="605"/>
      <c r="CWN37" s="605"/>
      <c r="CWO37" s="605"/>
      <c r="CWP37" s="605"/>
      <c r="CWQ37" s="605"/>
      <c r="CWR37" s="605"/>
      <c r="CWS37" s="605"/>
      <c r="CWT37" s="605"/>
      <c r="CWU37" s="605"/>
      <c r="CWV37" s="605"/>
      <c r="CWW37" s="605"/>
      <c r="CWX37" s="605"/>
      <c r="CWY37" s="605"/>
      <c r="CWZ37" s="605"/>
      <c r="CXA37" s="605"/>
      <c r="CXB37" s="605"/>
      <c r="CXC37" s="605"/>
      <c r="CXD37" s="605"/>
      <c r="CXE37" s="605"/>
      <c r="CXF37" s="605"/>
      <c r="CXG37" s="605"/>
      <c r="CXH37" s="605"/>
      <c r="CXI37" s="605"/>
      <c r="CXJ37" s="605"/>
      <c r="CXK37" s="605"/>
      <c r="CXL37" s="605"/>
      <c r="CXM37" s="605"/>
      <c r="CXN37" s="605"/>
      <c r="CXO37" s="605"/>
      <c r="CXP37" s="605"/>
      <c r="CXQ37" s="605"/>
      <c r="CXR37" s="605"/>
      <c r="CXS37" s="605"/>
      <c r="CXT37" s="605"/>
      <c r="CXU37" s="605"/>
      <c r="CXV37" s="605"/>
      <c r="CXW37" s="605"/>
      <c r="CXX37" s="605"/>
      <c r="CXY37" s="605"/>
      <c r="CXZ37" s="605"/>
      <c r="CYA37" s="605"/>
      <c r="CYB37" s="605"/>
      <c r="CYC37" s="605"/>
      <c r="CYD37" s="605"/>
      <c r="CYE37" s="605"/>
      <c r="CYF37" s="605"/>
      <c r="CYG37" s="605"/>
      <c r="CYH37" s="605"/>
      <c r="CYI37" s="605"/>
      <c r="CYJ37" s="605"/>
      <c r="CYK37" s="605"/>
      <c r="CYL37" s="605"/>
      <c r="CYM37" s="605"/>
      <c r="CYN37" s="605"/>
      <c r="CYO37" s="605"/>
      <c r="CYP37" s="605"/>
      <c r="CYQ37" s="605"/>
      <c r="CYR37" s="605"/>
      <c r="CYS37" s="605"/>
      <c r="CYT37" s="605"/>
      <c r="CYU37" s="605"/>
      <c r="CYV37" s="605"/>
      <c r="CYW37" s="605"/>
      <c r="CYX37" s="605"/>
      <c r="CYY37" s="605"/>
      <c r="CYZ37" s="605"/>
      <c r="CZA37" s="605"/>
      <c r="CZB37" s="605"/>
      <c r="CZC37" s="605"/>
      <c r="CZD37" s="605"/>
      <c r="CZE37" s="605"/>
      <c r="CZF37" s="605"/>
      <c r="CZG37" s="605"/>
      <c r="CZH37" s="605"/>
      <c r="CZI37" s="605"/>
      <c r="CZJ37" s="605"/>
      <c r="CZK37" s="605"/>
      <c r="CZL37" s="605"/>
      <c r="CZM37" s="605"/>
      <c r="CZN37" s="605"/>
      <c r="CZO37" s="605"/>
      <c r="CZP37" s="605"/>
      <c r="CZQ37" s="605"/>
      <c r="CZR37" s="605"/>
      <c r="CZS37" s="605"/>
      <c r="CZT37" s="605"/>
      <c r="CZU37" s="605"/>
      <c r="CZV37" s="605"/>
      <c r="CZW37" s="605"/>
      <c r="CZX37" s="605"/>
      <c r="CZY37" s="605"/>
      <c r="CZZ37" s="605"/>
      <c r="DAA37" s="605"/>
      <c r="DAB37" s="605"/>
      <c r="DAC37" s="605"/>
      <c r="DAD37" s="605"/>
      <c r="DAE37" s="605"/>
      <c r="DAF37" s="605"/>
      <c r="DAG37" s="605"/>
      <c r="DAH37" s="605"/>
      <c r="DAI37" s="605"/>
      <c r="DAJ37" s="605"/>
      <c r="DAK37" s="605"/>
      <c r="DAL37" s="605"/>
      <c r="DAM37" s="605"/>
      <c r="DAN37" s="605"/>
      <c r="DAO37" s="605"/>
      <c r="DAP37" s="605"/>
      <c r="DAQ37" s="605"/>
      <c r="DAR37" s="605"/>
      <c r="DAS37" s="605"/>
      <c r="DAT37" s="605"/>
      <c r="DAU37" s="605"/>
      <c r="DAV37" s="605"/>
      <c r="DAW37" s="605"/>
      <c r="DAX37" s="605"/>
      <c r="DAY37" s="605"/>
      <c r="DAZ37" s="605"/>
      <c r="DBA37" s="605"/>
      <c r="DBB37" s="605"/>
      <c r="DBC37" s="605"/>
      <c r="DBD37" s="605"/>
      <c r="DBE37" s="605"/>
      <c r="DBF37" s="605"/>
      <c r="DBG37" s="605"/>
      <c r="DBH37" s="605"/>
      <c r="DBI37" s="605"/>
      <c r="DBJ37" s="605"/>
      <c r="DBK37" s="605"/>
      <c r="DBL37" s="605"/>
      <c r="DBM37" s="605"/>
      <c r="DBN37" s="605"/>
      <c r="DBO37" s="605"/>
      <c r="DBP37" s="605"/>
      <c r="DBQ37" s="605"/>
      <c r="DBR37" s="605"/>
      <c r="DBS37" s="605"/>
      <c r="DBT37" s="605"/>
      <c r="DBU37" s="605"/>
      <c r="DBV37" s="605"/>
      <c r="DBW37" s="605"/>
      <c r="DBX37" s="605"/>
      <c r="DBY37" s="605"/>
      <c r="DBZ37" s="605"/>
      <c r="DCA37" s="605"/>
      <c r="DCB37" s="605"/>
      <c r="DCC37" s="605"/>
      <c r="DCD37" s="605"/>
      <c r="DCE37" s="605"/>
      <c r="DCF37" s="605"/>
      <c r="DCG37" s="605"/>
      <c r="DCH37" s="605"/>
      <c r="DCI37" s="605"/>
      <c r="DCJ37" s="605"/>
      <c r="DCK37" s="605"/>
      <c r="DCL37" s="605"/>
      <c r="DCM37" s="605"/>
      <c r="DCN37" s="605"/>
      <c r="DCO37" s="605"/>
      <c r="DCP37" s="605"/>
      <c r="DCQ37" s="605"/>
      <c r="DCR37" s="605"/>
      <c r="DCS37" s="605"/>
      <c r="DCT37" s="605"/>
      <c r="DCU37" s="605"/>
      <c r="DCV37" s="605"/>
      <c r="DCW37" s="605"/>
      <c r="DCX37" s="605"/>
      <c r="DCY37" s="605"/>
      <c r="DCZ37" s="605"/>
      <c r="DDA37" s="605"/>
      <c r="DDB37" s="605"/>
      <c r="DDC37" s="605"/>
      <c r="DDD37" s="605"/>
      <c r="DDE37" s="605"/>
      <c r="DDF37" s="605"/>
      <c r="DDG37" s="605"/>
      <c r="DDH37" s="605"/>
      <c r="DDI37" s="605"/>
      <c r="DDJ37" s="605"/>
      <c r="DDK37" s="605"/>
      <c r="DDL37" s="605"/>
      <c r="DDM37" s="605"/>
      <c r="DDN37" s="605"/>
      <c r="DDO37" s="605"/>
      <c r="DDP37" s="605"/>
      <c r="DDQ37" s="605"/>
      <c r="DDR37" s="605"/>
      <c r="DDS37" s="605"/>
      <c r="DDT37" s="605"/>
      <c r="DDU37" s="605"/>
      <c r="DDV37" s="605"/>
      <c r="DDW37" s="605"/>
      <c r="DDX37" s="605"/>
      <c r="DDY37" s="605"/>
      <c r="DDZ37" s="605"/>
      <c r="DEA37" s="605"/>
      <c r="DEB37" s="605"/>
      <c r="DEC37" s="605"/>
      <c r="DED37" s="605"/>
      <c r="DEE37" s="605"/>
      <c r="DEF37" s="605"/>
      <c r="DEG37" s="605"/>
      <c r="DEH37" s="605"/>
      <c r="DEI37" s="605"/>
      <c r="DEJ37" s="605"/>
      <c r="DEK37" s="605"/>
      <c r="DEL37" s="605"/>
      <c r="DEM37" s="605"/>
      <c r="DEN37" s="605"/>
      <c r="DEO37" s="605"/>
      <c r="DEP37" s="605"/>
      <c r="DEQ37" s="605"/>
      <c r="DER37" s="605"/>
      <c r="DES37" s="605"/>
      <c r="DET37" s="605"/>
      <c r="DEU37" s="605"/>
      <c r="DEV37" s="605"/>
      <c r="DEW37" s="605"/>
      <c r="DEX37" s="605"/>
      <c r="DEY37" s="605"/>
      <c r="DEZ37" s="605"/>
      <c r="DFA37" s="605"/>
      <c r="DFB37" s="605"/>
      <c r="DFC37" s="605"/>
      <c r="DFD37" s="605"/>
      <c r="DFE37" s="605"/>
      <c r="DFF37" s="605"/>
      <c r="DFG37" s="605"/>
      <c r="DFH37" s="605"/>
      <c r="DFI37" s="605"/>
      <c r="DFJ37" s="605"/>
      <c r="DFK37" s="605"/>
      <c r="DFL37" s="605"/>
      <c r="DFM37" s="605"/>
      <c r="DFN37" s="605"/>
      <c r="DFO37" s="605"/>
      <c r="DFP37" s="605"/>
      <c r="DFQ37" s="605"/>
      <c r="DFR37" s="605"/>
      <c r="DFS37" s="605"/>
      <c r="DFT37" s="605"/>
      <c r="DFU37" s="605"/>
      <c r="DFV37" s="605"/>
      <c r="DFW37" s="605"/>
      <c r="DFX37" s="605"/>
      <c r="DFY37" s="605"/>
      <c r="DFZ37" s="605"/>
      <c r="DGA37" s="605"/>
      <c r="DGB37" s="605"/>
      <c r="DGC37" s="605"/>
      <c r="DGD37" s="605"/>
      <c r="DGE37" s="605"/>
      <c r="DGF37" s="605"/>
      <c r="DGG37" s="605"/>
      <c r="DGH37" s="605"/>
      <c r="DGI37" s="605"/>
      <c r="DGJ37" s="605"/>
      <c r="DGK37" s="605"/>
      <c r="DGL37" s="605"/>
      <c r="DGM37" s="605"/>
      <c r="DGN37" s="605"/>
      <c r="DGO37" s="605"/>
      <c r="DGP37" s="605"/>
      <c r="DGQ37" s="605"/>
      <c r="DGR37" s="605"/>
      <c r="DGS37" s="605"/>
      <c r="DGT37" s="605"/>
      <c r="DGU37" s="605"/>
      <c r="DGV37" s="605"/>
      <c r="DGW37" s="605"/>
      <c r="DGX37" s="605"/>
      <c r="DGY37" s="605"/>
      <c r="DGZ37" s="605"/>
      <c r="DHA37" s="605"/>
      <c r="DHB37" s="605"/>
      <c r="DHC37" s="605"/>
      <c r="DHD37" s="605"/>
      <c r="DHE37" s="605"/>
      <c r="DHF37" s="605"/>
      <c r="DHG37" s="605"/>
      <c r="DHH37" s="605"/>
      <c r="DHI37" s="605"/>
      <c r="DHJ37" s="605"/>
      <c r="DHK37" s="605"/>
      <c r="DHL37" s="605"/>
      <c r="DHM37" s="605"/>
      <c r="DHN37" s="605"/>
      <c r="DHO37" s="605"/>
      <c r="DHP37" s="605"/>
      <c r="DHQ37" s="605"/>
      <c r="DHR37" s="605"/>
      <c r="DHS37" s="605"/>
      <c r="DHT37" s="605"/>
      <c r="DHU37" s="605"/>
      <c r="DHV37" s="605"/>
      <c r="DHW37" s="605"/>
      <c r="DHX37" s="605"/>
      <c r="DHY37" s="605"/>
      <c r="DHZ37" s="605"/>
      <c r="DIA37" s="605"/>
      <c r="DIB37" s="605"/>
      <c r="DIC37" s="605"/>
      <c r="DID37" s="605"/>
      <c r="DIE37" s="605"/>
      <c r="DIF37" s="605"/>
      <c r="DIG37" s="605"/>
      <c r="DIH37" s="605"/>
      <c r="DII37" s="605"/>
      <c r="DIJ37" s="605"/>
      <c r="DIK37" s="605"/>
      <c r="DIL37" s="605"/>
      <c r="DIM37" s="605"/>
      <c r="DIN37" s="605"/>
      <c r="DIO37" s="605"/>
      <c r="DIP37" s="605"/>
      <c r="DIQ37" s="605"/>
      <c r="DIR37" s="605"/>
      <c r="DIS37" s="605"/>
      <c r="DIT37" s="605"/>
      <c r="DIU37" s="605"/>
      <c r="DIV37" s="605"/>
      <c r="DIW37" s="605"/>
      <c r="DIX37" s="605"/>
      <c r="DIY37" s="605"/>
      <c r="DIZ37" s="605"/>
      <c r="DJA37" s="605"/>
      <c r="DJB37" s="605"/>
      <c r="DJC37" s="605"/>
      <c r="DJD37" s="605"/>
      <c r="DJE37" s="605"/>
      <c r="DJF37" s="605"/>
      <c r="DJG37" s="605"/>
      <c r="DJH37" s="605"/>
      <c r="DJI37" s="605"/>
      <c r="DJJ37" s="605"/>
      <c r="DJK37" s="605"/>
      <c r="DJL37" s="605"/>
      <c r="DJM37" s="605"/>
      <c r="DJN37" s="605"/>
      <c r="DJO37" s="605"/>
      <c r="DJP37" s="605"/>
      <c r="DJQ37" s="605"/>
      <c r="DJR37" s="605"/>
      <c r="DJS37" s="605"/>
      <c r="DJT37" s="605"/>
      <c r="DJU37" s="605"/>
      <c r="DJV37" s="605"/>
      <c r="DJW37" s="605"/>
      <c r="DJX37" s="605"/>
      <c r="DJY37" s="605"/>
      <c r="DJZ37" s="605"/>
      <c r="DKA37" s="605"/>
      <c r="DKB37" s="605"/>
      <c r="DKC37" s="605"/>
      <c r="DKD37" s="605"/>
      <c r="DKE37" s="605"/>
      <c r="DKF37" s="605"/>
      <c r="DKG37" s="605"/>
      <c r="DKH37" s="605"/>
      <c r="DKI37" s="605"/>
      <c r="DKJ37" s="605"/>
      <c r="DKK37" s="605"/>
      <c r="DKL37" s="605"/>
      <c r="DKM37" s="605"/>
      <c r="DKN37" s="605"/>
      <c r="DKO37" s="605"/>
      <c r="DKP37" s="605"/>
      <c r="DKQ37" s="605"/>
      <c r="DKR37" s="605"/>
      <c r="DKS37" s="605"/>
      <c r="DKT37" s="605"/>
      <c r="DKU37" s="605"/>
      <c r="DKV37" s="605"/>
      <c r="DKW37" s="605"/>
      <c r="DKX37" s="605"/>
      <c r="DKY37" s="605"/>
      <c r="DKZ37" s="605"/>
      <c r="DLA37" s="605"/>
      <c r="DLB37" s="605"/>
      <c r="DLC37" s="605"/>
      <c r="DLD37" s="605"/>
      <c r="DLE37" s="605"/>
      <c r="DLF37" s="605"/>
      <c r="DLG37" s="605"/>
      <c r="DLH37" s="605"/>
      <c r="DLI37" s="605"/>
      <c r="DLJ37" s="605"/>
      <c r="DLK37" s="605"/>
      <c r="DLL37" s="605"/>
      <c r="DLM37" s="605"/>
      <c r="DLN37" s="605"/>
      <c r="DLO37" s="605"/>
      <c r="DLP37" s="605"/>
      <c r="DLQ37" s="605"/>
      <c r="DLR37" s="605"/>
      <c r="DLS37" s="605"/>
      <c r="DLT37" s="605"/>
      <c r="DLU37" s="605"/>
      <c r="DLV37" s="605"/>
      <c r="DLW37" s="605"/>
      <c r="DLX37" s="605"/>
      <c r="DLY37" s="605"/>
      <c r="DLZ37" s="605"/>
      <c r="DMA37" s="605"/>
      <c r="DMB37" s="605"/>
      <c r="DMC37" s="605"/>
      <c r="DMD37" s="605"/>
      <c r="DME37" s="605"/>
      <c r="DMF37" s="605"/>
      <c r="DMG37" s="605"/>
      <c r="DMH37" s="605"/>
      <c r="DMI37" s="605"/>
      <c r="DMJ37" s="605"/>
      <c r="DMK37" s="605"/>
      <c r="DML37" s="605"/>
      <c r="DMM37" s="605"/>
      <c r="DMN37" s="605"/>
      <c r="DMO37" s="605"/>
      <c r="DMP37" s="605"/>
      <c r="DMQ37" s="605"/>
      <c r="DMR37" s="605"/>
      <c r="DMS37" s="605"/>
      <c r="DMT37" s="605"/>
      <c r="DMU37" s="605"/>
      <c r="DMV37" s="605"/>
      <c r="DMW37" s="605"/>
      <c r="DMX37" s="605"/>
      <c r="DMY37" s="605"/>
      <c r="DMZ37" s="605"/>
      <c r="DNA37" s="605"/>
      <c r="DNB37" s="605"/>
      <c r="DNC37" s="605"/>
      <c r="DND37" s="605"/>
      <c r="DNE37" s="605"/>
      <c r="DNF37" s="605"/>
      <c r="DNG37" s="605"/>
      <c r="DNH37" s="605"/>
      <c r="DNI37" s="605"/>
      <c r="DNJ37" s="605"/>
      <c r="DNK37" s="605"/>
      <c r="DNL37" s="605"/>
      <c r="DNM37" s="605"/>
      <c r="DNN37" s="605"/>
      <c r="DNO37" s="605"/>
      <c r="DNP37" s="605"/>
      <c r="DNQ37" s="605"/>
      <c r="DNR37" s="605"/>
      <c r="DNS37" s="605"/>
      <c r="DNT37" s="605"/>
      <c r="DNU37" s="605"/>
      <c r="DNV37" s="605"/>
      <c r="DNW37" s="605"/>
      <c r="DNX37" s="605"/>
      <c r="DNY37" s="605"/>
      <c r="DNZ37" s="605"/>
      <c r="DOA37" s="605"/>
      <c r="DOB37" s="605"/>
      <c r="DOC37" s="605"/>
      <c r="DOD37" s="605"/>
      <c r="DOE37" s="605"/>
      <c r="DOF37" s="605"/>
      <c r="DOG37" s="605"/>
      <c r="DOH37" s="605"/>
      <c r="DOI37" s="605"/>
      <c r="DOJ37" s="605"/>
      <c r="DOK37" s="605"/>
      <c r="DOL37" s="605"/>
      <c r="DOM37" s="605"/>
      <c r="DON37" s="605"/>
      <c r="DOO37" s="605"/>
      <c r="DOP37" s="605"/>
      <c r="DOQ37" s="605"/>
      <c r="DOR37" s="605"/>
      <c r="DOS37" s="605"/>
      <c r="DOT37" s="605"/>
      <c r="DOU37" s="605"/>
      <c r="DOV37" s="605"/>
      <c r="DOW37" s="605"/>
      <c r="DOX37" s="605"/>
      <c r="DOY37" s="605"/>
      <c r="DOZ37" s="605"/>
      <c r="DPA37" s="605"/>
      <c r="DPB37" s="605"/>
      <c r="DPC37" s="605"/>
      <c r="DPD37" s="605"/>
      <c r="DPE37" s="605"/>
      <c r="DPF37" s="605"/>
      <c r="DPG37" s="605"/>
      <c r="DPH37" s="605"/>
      <c r="DPI37" s="605"/>
      <c r="DPJ37" s="605"/>
      <c r="DPK37" s="605"/>
      <c r="DPL37" s="605"/>
      <c r="DPM37" s="605"/>
      <c r="DPN37" s="605"/>
      <c r="DPO37" s="605"/>
      <c r="DPP37" s="605"/>
      <c r="DPQ37" s="605"/>
      <c r="DPR37" s="605"/>
      <c r="DPS37" s="605"/>
      <c r="DPT37" s="605"/>
      <c r="DPU37" s="605"/>
      <c r="DPV37" s="605"/>
      <c r="DPW37" s="605"/>
      <c r="DPX37" s="605"/>
      <c r="DPY37" s="605"/>
      <c r="DPZ37" s="605"/>
      <c r="DQA37" s="605"/>
      <c r="DQB37" s="605"/>
      <c r="DQC37" s="605"/>
      <c r="DQD37" s="605"/>
      <c r="DQE37" s="605"/>
      <c r="DQF37" s="605"/>
      <c r="DQG37" s="605"/>
      <c r="DQH37" s="605"/>
      <c r="DQI37" s="605"/>
      <c r="DQJ37" s="605"/>
      <c r="DQK37" s="605"/>
      <c r="DQL37" s="605"/>
      <c r="DQM37" s="605"/>
      <c r="DQN37" s="605"/>
      <c r="DQO37" s="605"/>
      <c r="DQP37" s="605"/>
      <c r="DQQ37" s="605"/>
      <c r="DQR37" s="605"/>
      <c r="DQS37" s="605"/>
      <c r="DQT37" s="605"/>
      <c r="DQU37" s="605"/>
      <c r="DQV37" s="605"/>
      <c r="DQW37" s="605"/>
      <c r="DQX37" s="605"/>
      <c r="DQY37" s="605"/>
      <c r="DQZ37" s="605"/>
      <c r="DRA37" s="605"/>
      <c r="DRB37" s="605"/>
      <c r="DRC37" s="605"/>
      <c r="DRD37" s="605"/>
      <c r="DRE37" s="605"/>
      <c r="DRF37" s="605"/>
      <c r="DRG37" s="605"/>
      <c r="DRH37" s="605"/>
      <c r="DRI37" s="605"/>
      <c r="DRJ37" s="605"/>
      <c r="DRK37" s="605"/>
      <c r="DRL37" s="605"/>
      <c r="DRM37" s="605"/>
      <c r="DRN37" s="605"/>
      <c r="DRO37" s="605"/>
      <c r="DRP37" s="605"/>
      <c r="DRQ37" s="605"/>
      <c r="DRR37" s="605"/>
      <c r="DRS37" s="605"/>
      <c r="DRT37" s="605"/>
      <c r="DRU37" s="605"/>
      <c r="DRV37" s="605"/>
      <c r="DRW37" s="605"/>
      <c r="DRX37" s="605"/>
      <c r="DRY37" s="605"/>
      <c r="DRZ37" s="605"/>
      <c r="DSA37" s="605"/>
      <c r="DSB37" s="605"/>
      <c r="DSC37" s="605"/>
      <c r="DSD37" s="605"/>
      <c r="DSE37" s="605"/>
      <c r="DSF37" s="605"/>
      <c r="DSG37" s="605"/>
      <c r="DSH37" s="605"/>
      <c r="DSI37" s="605"/>
      <c r="DSJ37" s="605"/>
      <c r="DSK37" s="605"/>
      <c r="DSL37" s="605"/>
      <c r="DSM37" s="605"/>
      <c r="DSN37" s="605"/>
      <c r="DSO37" s="605"/>
      <c r="DSP37" s="605"/>
      <c r="DSQ37" s="605"/>
      <c r="DSR37" s="605"/>
      <c r="DSS37" s="605"/>
      <c r="DST37" s="605"/>
      <c r="DSU37" s="605"/>
      <c r="DSV37" s="605"/>
      <c r="DSW37" s="605"/>
      <c r="DSX37" s="605"/>
      <c r="DSY37" s="605"/>
      <c r="DSZ37" s="605"/>
      <c r="DTA37" s="605"/>
      <c r="DTB37" s="605"/>
      <c r="DTC37" s="605"/>
      <c r="DTD37" s="605"/>
      <c r="DTE37" s="605"/>
      <c r="DTF37" s="605"/>
      <c r="DTG37" s="605"/>
      <c r="DTH37" s="605"/>
      <c r="DTI37" s="605"/>
      <c r="DTJ37" s="605"/>
      <c r="DTK37" s="605"/>
      <c r="DTL37" s="605"/>
      <c r="DTM37" s="605"/>
      <c r="DTN37" s="605"/>
      <c r="DTO37" s="605"/>
      <c r="DTP37" s="605"/>
      <c r="DTQ37" s="605"/>
      <c r="DTR37" s="605"/>
      <c r="DTS37" s="605"/>
      <c r="DTT37" s="605"/>
      <c r="DTU37" s="605"/>
      <c r="DTV37" s="605"/>
      <c r="DTW37" s="605"/>
      <c r="DTX37" s="605"/>
      <c r="DTY37" s="605"/>
      <c r="DTZ37" s="605"/>
      <c r="DUA37" s="605"/>
      <c r="DUB37" s="605"/>
      <c r="DUC37" s="605"/>
      <c r="DUD37" s="605"/>
      <c r="DUE37" s="605"/>
      <c r="DUF37" s="605"/>
      <c r="DUG37" s="605"/>
      <c r="DUH37" s="605"/>
      <c r="DUI37" s="605"/>
      <c r="DUJ37" s="605"/>
      <c r="DUK37" s="605"/>
      <c r="DUL37" s="605"/>
      <c r="DUM37" s="605"/>
      <c r="DUN37" s="605"/>
      <c r="DUO37" s="605"/>
      <c r="DUP37" s="605"/>
      <c r="DUQ37" s="605"/>
      <c r="DUR37" s="605"/>
      <c r="DUS37" s="605"/>
      <c r="DUT37" s="605"/>
      <c r="DUU37" s="605"/>
      <c r="DUV37" s="605"/>
      <c r="DUW37" s="605"/>
      <c r="DUX37" s="605"/>
      <c r="DUY37" s="605"/>
      <c r="DUZ37" s="605"/>
      <c r="DVA37" s="605"/>
      <c r="DVB37" s="605"/>
      <c r="DVC37" s="605"/>
      <c r="DVD37" s="605"/>
      <c r="DVE37" s="605"/>
      <c r="DVF37" s="605"/>
      <c r="DVG37" s="605"/>
      <c r="DVH37" s="605"/>
      <c r="DVI37" s="605"/>
      <c r="DVJ37" s="605"/>
      <c r="DVK37" s="605"/>
      <c r="DVL37" s="605"/>
      <c r="DVM37" s="605"/>
      <c r="DVN37" s="605"/>
      <c r="DVO37" s="605"/>
      <c r="DVP37" s="605"/>
      <c r="DVQ37" s="605"/>
      <c r="DVR37" s="605"/>
      <c r="DVS37" s="605"/>
      <c r="DVT37" s="605"/>
      <c r="DVU37" s="605"/>
      <c r="DVV37" s="605"/>
      <c r="DVW37" s="605"/>
      <c r="DVX37" s="605"/>
      <c r="DVY37" s="605"/>
      <c r="DVZ37" s="605"/>
      <c r="DWA37" s="605"/>
      <c r="DWB37" s="605"/>
      <c r="DWC37" s="605"/>
      <c r="DWD37" s="605"/>
      <c r="DWE37" s="605"/>
      <c r="DWF37" s="605"/>
      <c r="DWG37" s="605"/>
      <c r="DWH37" s="605"/>
      <c r="DWI37" s="605"/>
      <c r="DWJ37" s="605"/>
      <c r="DWK37" s="605"/>
      <c r="DWL37" s="605"/>
      <c r="DWM37" s="605"/>
      <c r="DWN37" s="605"/>
      <c r="DWO37" s="605"/>
      <c r="DWP37" s="605"/>
      <c r="DWQ37" s="605"/>
      <c r="DWR37" s="605"/>
      <c r="DWS37" s="605"/>
      <c r="DWT37" s="605"/>
      <c r="DWU37" s="605"/>
      <c r="DWV37" s="605"/>
      <c r="DWW37" s="605"/>
      <c r="DWX37" s="605"/>
      <c r="DWY37" s="605"/>
      <c r="DWZ37" s="605"/>
      <c r="DXA37" s="605"/>
      <c r="DXB37" s="605"/>
      <c r="DXC37" s="605"/>
      <c r="DXD37" s="605"/>
      <c r="DXE37" s="605"/>
      <c r="DXF37" s="605"/>
      <c r="DXG37" s="605"/>
      <c r="DXH37" s="605"/>
      <c r="DXI37" s="605"/>
      <c r="DXJ37" s="605"/>
      <c r="DXK37" s="605"/>
      <c r="DXL37" s="605"/>
      <c r="DXM37" s="605"/>
      <c r="DXN37" s="605"/>
      <c r="DXO37" s="605"/>
      <c r="DXP37" s="605"/>
      <c r="DXQ37" s="605"/>
      <c r="DXR37" s="605"/>
      <c r="DXS37" s="605"/>
      <c r="DXT37" s="605"/>
      <c r="DXU37" s="605"/>
      <c r="DXV37" s="605"/>
      <c r="DXW37" s="605"/>
      <c r="DXX37" s="605"/>
      <c r="DXY37" s="605"/>
      <c r="DXZ37" s="605"/>
      <c r="DYA37" s="605"/>
      <c r="DYB37" s="605"/>
      <c r="DYC37" s="605"/>
      <c r="DYD37" s="605"/>
      <c r="DYE37" s="605"/>
      <c r="DYF37" s="605"/>
      <c r="DYG37" s="605"/>
      <c r="DYH37" s="605"/>
      <c r="DYI37" s="605"/>
      <c r="DYJ37" s="605"/>
      <c r="DYK37" s="605"/>
      <c r="DYL37" s="605"/>
      <c r="DYM37" s="605"/>
      <c r="DYN37" s="605"/>
      <c r="DYO37" s="605"/>
      <c r="DYP37" s="605"/>
      <c r="DYQ37" s="605"/>
      <c r="DYR37" s="605"/>
      <c r="DYS37" s="605"/>
      <c r="DYT37" s="605"/>
      <c r="DYU37" s="605"/>
      <c r="DYV37" s="605"/>
      <c r="DYW37" s="605"/>
      <c r="DYX37" s="605"/>
      <c r="DYY37" s="605"/>
      <c r="DYZ37" s="605"/>
      <c r="DZA37" s="605"/>
      <c r="DZB37" s="605"/>
      <c r="DZC37" s="605"/>
      <c r="DZD37" s="605"/>
      <c r="DZE37" s="605"/>
      <c r="DZF37" s="605"/>
      <c r="DZG37" s="605"/>
      <c r="DZH37" s="605"/>
      <c r="DZI37" s="605"/>
      <c r="DZJ37" s="605"/>
      <c r="DZK37" s="605"/>
      <c r="DZL37" s="605"/>
      <c r="DZM37" s="605"/>
      <c r="DZN37" s="605"/>
      <c r="DZO37" s="605"/>
      <c r="DZP37" s="605"/>
      <c r="DZQ37" s="605"/>
      <c r="DZR37" s="605"/>
      <c r="DZS37" s="605"/>
      <c r="DZT37" s="605"/>
      <c r="DZU37" s="605"/>
      <c r="DZV37" s="605"/>
      <c r="DZW37" s="605"/>
      <c r="DZX37" s="605"/>
      <c r="DZY37" s="605"/>
      <c r="DZZ37" s="605"/>
      <c r="EAA37" s="605"/>
      <c r="EAB37" s="605"/>
      <c r="EAC37" s="605"/>
      <c r="EAD37" s="605"/>
      <c r="EAE37" s="605"/>
      <c r="EAF37" s="605"/>
      <c r="EAG37" s="605"/>
      <c r="EAH37" s="605"/>
      <c r="EAI37" s="605"/>
      <c r="EAJ37" s="605"/>
      <c r="EAK37" s="605"/>
      <c r="EAL37" s="605"/>
      <c r="EAM37" s="605"/>
      <c r="EAN37" s="605"/>
      <c r="EAO37" s="605"/>
      <c r="EAP37" s="605"/>
      <c r="EAQ37" s="605"/>
      <c r="EAR37" s="605"/>
      <c r="EAS37" s="605"/>
      <c r="EAT37" s="605"/>
      <c r="EAU37" s="605"/>
      <c r="EAV37" s="605"/>
      <c r="EAW37" s="605"/>
      <c r="EAX37" s="605"/>
      <c r="EAY37" s="605"/>
      <c r="EAZ37" s="605"/>
      <c r="EBA37" s="605"/>
      <c r="EBB37" s="605"/>
      <c r="EBC37" s="605"/>
      <c r="EBD37" s="605"/>
      <c r="EBE37" s="605"/>
      <c r="EBF37" s="605"/>
      <c r="EBG37" s="605"/>
      <c r="EBH37" s="605"/>
      <c r="EBI37" s="605"/>
      <c r="EBJ37" s="605"/>
      <c r="EBK37" s="605"/>
      <c r="EBL37" s="605"/>
      <c r="EBM37" s="605"/>
      <c r="EBN37" s="605"/>
      <c r="EBO37" s="605"/>
      <c r="EBP37" s="605"/>
      <c r="EBQ37" s="605"/>
      <c r="EBR37" s="605"/>
      <c r="EBS37" s="605"/>
      <c r="EBT37" s="605"/>
      <c r="EBU37" s="605"/>
      <c r="EBV37" s="605"/>
      <c r="EBW37" s="605"/>
      <c r="EBX37" s="605"/>
      <c r="EBY37" s="605"/>
      <c r="EBZ37" s="605"/>
      <c r="ECA37" s="605"/>
      <c r="ECB37" s="605"/>
      <c r="ECC37" s="605"/>
      <c r="ECD37" s="605"/>
      <c r="ECE37" s="605"/>
      <c r="ECF37" s="605"/>
      <c r="ECG37" s="605"/>
      <c r="ECH37" s="605"/>
      <c r="ECI37" s="605"/>
      <c r="ECJ37" s="605"/>
      <c r="ECK37" s="605"/>
      <c r="ECL37" s="605"/>
      <c r="ECM37" s="605"/>
      <c r="ECN37" s="605"/>
      <c r="ECO37" s="605"/>
      <c r="ECP37" s="605"/>
      <c r="ECQ37" s="605"/>
      <c r="ECR37" s="605"/>
      <c r="ECS37" s="605"/>
      <c r="ECT37" s="605"/>
      <c r="ECU37" s="605"/>
      <c r="ECV37" s="605"/>
      <c r="ECW37" s="605"/>
      <c r="ECX37" s="605"/>
      <c r="ECY37" s="605"/>
      <c r="ECZ37" s="605"/>
      <c r="EDA37" s="605"/>
      <c r="EDB37" s="605"/>
      <c r="EDC37" s="605"/>
      <c r="EDD37" s="605"/>
      <c r="EDE37" s="605"/>
      <c r="EDF37" s="605"/>
      <c r="EDG37" s="605"/>
      <c r="EDH37" s="605"/>
      <c r="EDI37" s="605"/>
      <c r="EDJ37" s="605"/>
      <c r="EDK37" s="605"/>
      <c r="EDL37" s="605"/>
      <c r="EDM37" s="605"/>
      <c r="EDN37" s="605"/>
      <c r="EDO37" s="605"/>
      <c r="EDP37" s="605"/>
      <c r="EDQ37" s="605"/>
      <c r="EDR37" s="605"/>
      <c r="EDS37" s="605"/>
      <c r="EDT37" s="605"/>
      <c r="EDU37" s="605"/>
      <c r="EDV37" s="605"/>
      <c r="EDW37" s="605"/>
      <c r="EDX37" s="605"/>
      <c r="EDY37" s="605"/>
      <c r="EDZ37" s="605"/>
      <c r="EEA37" s="605"/>
      <c r="EEB37" s="605"/>
      <c r="EEC37" s="605"/>
      <c r="EED37" s="605"/>
      <c r="EEE37" s="605"/>
      <c r="EEF37" s="605"/>
      <c r="EEG37" s="605"/>
      <c r="EEH37" s="605"/>
      <c r="EEI37" s="605"/>
      <c r="EEJ37" s="605"/>
      <c r="EEK37" s="605"/>
      <c r="EEL37" s="605"/>
      <c r="EEM37" s="605"/>
      <c r="EEN37" s="605"/>
      <c r="EEO37" s="605"/>
      <c r="EEP37" s="605"/>
      <c r="EEQ37" s="605"/>
      <c r="EER37" s="605"/>
      <c r="EES37" s="605"/>
      <c r="EET37" s="605"/>
      <c r="EEU37" s="605"/>
      <c r="EEV37" s="605"/>
      <c r="EEW37" s="605"/>
      <c r="EEX37" s="605"/>
      <c r="EEY37" s="605"/>
      <c r="EEZ37" s="605"/>
      <c r="EFA37" s="605"/>
      <c r="EFB37" s="605"/>
      <c r="EFC37" s="605"/>
      <c r="EFD37" s="605"/>
      <c r="EFE37" s="605"/>
      <c r="EFF37" s="605"/>
      <c r="EFG37" s="605"/>
      <c r="EFH37" s="605"/>
      <c r="EFI37" s="605"/>
      <c r="EFJ37" s="605"/>
      <c r="EFK37" s="605"/>
      <c r="EFL37" s="605"/>
      <c r="EFM37" s="605"/>
      <c r="EFN37" s="605"/>
      <c r="EFO37" s="605"/>
      <c r="EFP37" s="605"/>
      <c r="EFQ37" s="605"/>
      <c r="EFR37" s="605"/>
      <c r="EFS37" s="605"/>
      <c r="EFT37" s="605"/>
      <c r="EFU37" s="605"/>
      <c r="EFV37" s="605"/>
      <c r="EFW37" s="605"/>
      <c r="EFX37" s="605"/>
      <c r="EFY37" s="605"/>
      <c r="EFZ37" s="605"/>
      <c r="EGA37" s="605"/>
      <c r="EGB37" s="605"/>
      <c r="EGC37" s="605"/>
      <c r="EGD37" s="605"/>
      <c r="EGE37" s="605"/>
      <c r="EGF37" s="605"/>
      <c r="EGG37" s="605"/>
      <c r="EGH37" s="605"/>
      <c r="EGI37" s="605"/>
      <c r="EGJ37" s="605"/>
      <c r="EGK37" s="605"/>
      <c r="EGL37" s="605"/>
      <c r="EGM37" s="605"/>
      <c r="EGN37" s="605"/>
      <c r="EGO37" s="605"/>
      <c r="EGP37" s="605"/>
      <c r="EGQ37" s="605"/>
      <c r="EGR37" s="605"/>
      <c r="EGS37" s="605"/>
      <c r="EGT37" s="605"/>
      <c r="EGU37" s="605"/>
      <c r="EGV37" s="605"/>
      <c r="EGW37" s="605"/>
      <c r="EGX37" s="605"/>
      <c r="EGY37" s="605"/>
      <c r="EGZ37" s="605"/>
      <c r="EHA37" s="605"/>
      <c r="EHB37" s="605"/>
      <c r="EHC37" s="605"/>
      <c r="EHD37" s="605"/>
      <c r="EHE37" s="605"/>
      <c r="EHF37" s="605"/>
      <c r="EHG37" s="605"/>
      <c r="EHH37" s="605"/>
      <c r="EHI37" s="605"/>
      <c r="EHJ37" s="605"/>
      <c r="EHK37" s="605"/>
      <c r="EHL37" s="605"/>
      <c r="EHM37" s="605"/>
      <c r="EHN37" s="605"/>
      <c r="EHO37" s="605"/>
      <c r="EHP37" s="605"/>
      <c r="EHQ37" s="605"/>
      <c r="EHR37" s="605"/>
      <c r="EHS37" s="605"/>
      <c r="EHT37" s="605"/>
      <c r="EHU37" s="605"/>
      <c r="EHV37" s="605"/>
      <c r="EHW37" s="605"/>
      <c r="EHX37" s="605"/>
      <c r="EHY37" s="605"/>
      <c r="EHZ37" s="605"/>
      <c r="EIA37" s="605"/>
      <c r="EIB37" s="605"/>
      <c r="EIC37" s="605"/>
      <c r="EID37" s="605"/>
      <c r="EIE37" s="605"/>
      <c r="EIF37" s="605"/>
      <c r="EIG37" s="605"/>
      <c r="EIH37" s="605"/>
      <c r="EII37" s="605"/>
      <c r="EIJ37" s="605"/>
      <c r="EIK37" s="605"/>
      <c r="EIL37" s="605"/>
      <c r="EIM37" s="605"/>
      <c r="EIN37" s="605"/>
      <c r="EIO37" s="605"/>
      <c r="EIP37" s="605"/>
      <c r="EIQ37" s="605"/>
      <c r="EIR37" s="605"/>
      <c r="EIS37" s="605"/>
      <c r="EIT37" s="605"/>
      <c r="EIU37" s="605"/>
      <c r="EIV37" s="605"/>
      <c r="EIW37" s="605"/>
      <c r="EIX37" s="605"/>
      <c r="EIY37" s="605"/>
      <c r="EIZ37" s="605"/>
      <c r="EJA37" s="605"/>
      <c r="EJB37" s="605"/>
      <c r="EJC37" s="605"/>
      <c r="EJD37" s="605"/>
      <c r="EJE37" s="605"/>
      <c r="EJF37" s="605"/>
      <c r="EJG37" s="605"/>
      <c r="EJH37" s="605"/>
      <c r="EJI37" s="605"/>
      <c r="EJJ37" s="605"/>
      <c r="EJK37" s="605"/>
      <c r="EJL37" s="605"/>
      <c r="EJM37" s="605"/>
      <c r="EJN37" s="605"/>
      <c r="EJO37" s="605"/>
      <c r="EJP37" s="605"/>
      <c r="EJQ37" s="605"/>
      <c r="EJR37" s="605"/>
      <c r="EJS37" s="605"/>
      <c r="EJT37" s="605"/>
      <c r="EJU37" s="605"/>
      <c r="EJV37" s="605"/>
      <c r="EJW37" s="605"/>
      <c r="EJX37" s="605"/>
      <c r="EJY37" s="605"/>
      <c r="EJZ37" s="605"/>
      <c r="EKA37" s="605"/>
      <c r="EKB37" s="605"/>
      <c r="EKC37" s="605"/>
      <c r="EKD37" s="605"/>
      <c r="EKE37" s="605"/>
      <c r="EKF37" s="605"/>
      <c r="EKG37" s="605"/>
      <c r="EKH37" s="605"/>
      <c r="EKI37" s="605"/>
      <c r="EKJ37" s="605"/>
      <c r="EKK37" s="605"/>
      <c r="EKL37" s="605"/>
      <c r="EKM37" s="605"/>
      <c r="EKN37" s="605"/>
      <c r="EKO37" s="605"/>
      <c r="EKP37" s="605"/>
      <c r="EKQ37" s="605"/>
      <c r="EKR37" s="605"/>
      <c r="EKS37" s="605"/>
      <c r="EKT37" s="605"/>
      <c r="EKU37" s="605"/>
      <c r="EKV37" s="605"/>
      <c r="EKW37" s="605"/>
      <c r="EKX37" s="605"/>
      <c r="EKY37" s="605"/>
      <c r="EKZ37" s="605"/>
      <c r="ELA37" s="605"/>
      <c r="ELB37" s="605"/>
      <c r="ELC37" s="605"/>
      <c r="ELD37" s="605"/>
      <c r="ELE37" s="605"/>
      <c r="ELF37" s="605"/>
      <c r="ELG37" s="605"/>
      <c r="ELH37" s="605"/>
      <c r="ELI37" s="605"/>
      <c r="ELJ37" s="605"/>
      <c r="ELK37" s="605"/>
      <c r="ELL37" s="605"/>
      <c r="ELM37" s="605"/>
      <c r="ELN37" s="605"/>
      <c r="ELO37" s="605"/>
      <c r="ELP37" s="605"/>
      <c r="ELQ37" s="605"/>
      <c r="ELR37" s="605"/>
      <c r="ELS37" s="605"/>
      <c r="ELT37" s="605"/>
      <c r="ELU37" s="605"/>
      <c r="ELV37" s="605"/>
      <c r="ELW37" s="605"/>
      <c r="ELX37" s="605"/>
      <c r="ELY37" s="605"/>
      <c r="ELZ37" s="605"/>
      <c r="EMA37" s="605"/>
      <c r="EMB37" s="605"/>
      <c r="EMC37" s="605"/>
      <c r="EMD37" s="605"/>
      <c r="EME37" s="605"/>
      <c r="EMF37" s="605"/>
      <c r="EMG37" s="605"/>
      <c r="EMH37" s="605"/>
      <c r="EMI37" s="605"/>
      <c r="EMJ37" s="605"/>
      <c r="EMK37" s="605"/>
      <c r="EML37" s="605"/>
      <c r="EMM37" s="605"/>
      <c r="EMN37" s="605"/>
      <c r="EMO37" s="605"/>
      <c r="EMP37" s="605"/>
      <c r="EMQ37" s="605"/>
      <c r="EMR37" s="605"/>
      <c r="EMS37" s="605"/>
      <c r="EMT37" s="605"/>
      <c r="EMU37" s="605"/>
      <c r="EMV37" s="605"/>
      <c r="EMW37" s="605"/>
      <c r="EMX37" s="605"/>
      <c r="EMY37" s="605"/>
      <c r="EMZ37" s="605"/>
      <c r="ENA37" s="605"/>
      <c r="ENB37" s="605"/>
      <c r="ENC37" s="605"/>
      <c r="END37" s="605"/>
      <c r="ENE37" s="605"/>
      <c r="ENF37" s="605"/>
      <c r="ENG37" s="605"/>
      <c r="ENH37" s="605"/>
      <c r="ENI37" s="605"/>
      <c r="ENJ37" s="605"/>
      <c r="ENK37" s="605"/>
      <c r="ENL37" s="605"/>
      <c r="ENM37" s="605"/>
      <c r="ENN37" s="605"/>
      <c r="ENO37" s="605"/>
      <c r="ENP37" s="605"/>
      <c r="ENQ37" s="605"/>
      <c r="ENR37" s="605"/>
      <c r="ENS37" s="605"/>
      <c r="ENT37" s="605"/>
      <c r="ENU37" s="605"/>
      <c r="ENV37" s="605"/>
      <c r="ENW37" s="605"/>
      <c r="ENX37" s="605"/>
      <c r="ENY37" s="605"/>
      <c r="ENZ37" s="605"/>
      <c r="EOA37" s="605"/>
      <c r="EOB37" s="605"/>
      <c r="EOC37" s="605"/>
      <c r="EOD37" s="605"/>
      <c r="EOE37" s="605"/>
      <c r="EOF37" s="605"/>
      <c r="EOG37" s="605"/>
      <c r="EOH37" s="605"/>
      <c r="EOI37" s="605"/>
      <c r="EOJ37" s="605"/>
      <c r="EOK37" s="605"/>
      <c r="EOL37" s="605"/>
      <c r="EOM37" s="605"/>
      <c r="EON37" s="605"/>
      <c r="EOO37" s="605"/>
      <c r="EOP37" s="605"/>
      <c r="EOQ37" s="605"/>
      <c r="EOR37" s="605"/>
      <c r="EOS37" s="605"/>
      <c r="EOT37" s="605"/>
      <c r="EOU37" s="605"/>
      <c r="EOV37" s="605"/>
      <c r="EOW37" s="605"/>
      <c r="EOX37" s="605"/>
      <c r="EOY37" s="605"/>
      <c r="EOZ37" s="605"/>
      <c r="EPA37" s="605"/>
      <c r="EPB37" s="605"/>
      <c r="EPC37" s="605"/>
      <c r="EPD37" s="605"/>
      <c r="EPE37" s="605"/>
      <c r="EPF37" s="605"/>
      <c r="EPG37" s="605"/>
      <c r="EPH37" s="605"/>
      <c r="EPI37" s="605"/>
      <c r="EPJ37" s="605"/>
      <c r="EPK37" s="605"/>
      <c r="EPL37" s="605"/>
      <c r="EPM37" s="605"/>
      <c r="EPN37" s="605"/>
      <c r="EPO37" s="605"/>
      <c r="EPP37" s="605"/>
      <c r="EPQ37" s="605"/>
      <c r="EPR37" s="605"/>
      <c r="EPS37" s="605"/>
      <c r="EPT37" s="605"/>
      <c r="EPU37" s="605"/>
      <c r="EPV37" s="605"/>
      <c r="EPW37" s="605"/>
      <c r="EPX37" s="605"/>
      <c r="EPY37" s="605"/>
      <c r="EPZ37" s="605"/>
      <c r="EQA37" s="605"/>
      <c r="EQB37" s="605"/>
      <c r="EQC37" s="605"/>
      <c r="EQD37" s="605"/>
      <c r="EQE37" s="605"/>
      <c r="EQF37" s="605"/>
      <c r="EQG37" s="605"/>
      <c r="EQH37" s="605"/>
      <c r="EQI37" s="605"/>
      <c r="EQJ37" s="605"/>
      <c r="EQK37" s="605"/>
      <c r="EQL37" s="605"/>
      <c r="EQM37" s="605"/>
      <c r="EQN37" s="605"/>
      <c r="EQO37" s="605"/>
      <c r="EQP37" s="605"/>
      <c r="EQQ37" s="605"/>
      <c r="EQR37" s="605"/>
      <c r="EQS37" s="605"/>
      <c r="EQT37" s="605"/>
      <c r="EQU37" s="605"/>
      <c r="EQV37" s="605"/>
      <c r="EQW37" s="605"/>
      <c r="EQX37" s="605"/>
      <c r="EQY37" s="605"/>
      <c r="EQZ37" s="605"/>
      <c r="ERA37" s="605"/>
      <c r="ERB37" s="605"/>
      <c r="ERC37" s="605"/>
      <c r="ERD37" s="605"/>
      <c r="ERE37" s="605"/>
      <c r="ERF37" s="605"/>
      <c r="ERG37" s="605"/>
      <c r="ERH37" s="605"/>
      <c r="ERI37" s="605"/>
      <c r="ERJ37" s="605"/>
      <c r="ERK37" s="605"/>
      <c r="ERL37" s="605"/>
      <c r="ERM37" s="605"/>
      <c r="ERN37" s="605"/>
      <c r="ERO37" s="605"/>
      <c r="ERP37" s="605"/>
      <c r="ERQ37" s="605"/>
      <c r="ERR37" s="605"/>
      <c r="ERS37" s="605"/>
      <c r="ERT37" s="605"/>
      <c r="ERU37" s="605"/>
      <c r="ERV37" s="605"/>
      <c r="ERW37" s="605"/>
      <c r="ERX37" s="605"/>
      <c r="ERY37" s="605"/>
      <c r="ERZ37" s="605"/>
      <c r="ESA37" s="605"/>
      <c r="ESB37" s="605"/>
      <c r="ESC37" s="605"/>
      <c r="ESD37" s="605"/>
      <c r="ESE37" s="605"/>
      <c r="ESF37" s="605"/>
      <c r="ESG37" s="605"/>
      <c r="ESH37" s="605"/>
      <c r="ESI37" s="605"/>
      <c r="ESJ37" s="605"/>
      <c r="ESK37" s="605"/>
      <c r="ESL37" s="605"/>
      <c r="ESM37" s="605"/>
      <c r="ESN37" s="605"/>
      <c r="ESO37" s="605"/>
      <c r="ESP37" s="605"/>
      <c r="ESQ37" s="605"/>
      <c r="ESR37" s="605"/>
      <c r="ESS37" s="605"/>
      <c r="EST37" s="605"/>
      <c r="ESU37" s="605"/>
      <c r="ESV37" s="605"/>
      <c r="ESW37" s="605"/>
      <c r="ESX37" s="605"/>
      <c r="ESY37" s="605"/>
      <c r="ESZ37" s="605"/>
      <c r="ETA37" s="605"/>
      <c r="ETB37" s="605"/>
      <c r="ETC37" s="605"/>
      <c r="ETD37" s="605"/>
      <c r="ETE37" s="605"/>
      <c r="ETF37" s="605"/>
      <c r="ETG37" s="605"/>
      <c r="ETH37" s="605"/>
      <c r="ETI37" s="605"/>
      <c r="ETJ37" s="605"/>
      <c r="ETK37" s="605"/>
      <c r="ETL37" s="605"/>
      <c r="ETM37" s="605"/>
      <c r="ETN37" s="605"/>
      <c r="ETO37" s="605"/>
      <c r="ETP37" s="605"/>
      <c r="ETQ37" s="605"/>
      <c r="ETR37" s="605"/>
      <c r="ETS37" s="605"/>
      <c r="ETT37" s="605"/>
      <c r="ETU37" s="605"/>
      <c r="ETV37" s="605"/>
      <c r="ETW37" s="605"/>
      <c r="ETX37" s="605"/>
      <c r="ETY37" s="605"/>
      <c r="ETZ37" s="605"/>
      <c r="EUA37" s="605"/>
      <c r="EUB37" s="605"/>
      <c r="EUC37" s="605"/>
      <c r="EUD37" s="605"/>
      <c r="EUE37" s="605"/>
      <c r="EUF37" s="605"/>
      <c r="EUG37" s="605"/>
      <c r="EUH37" s="605"/>
      <c r="EUI37" s="605"/>
      <c r="EUJ37" s="605"/>
      <c r="EUK37" s="605"/>
      <c r="EUL37" s="605"/>
      <c r="EUM37" s="605"/>
      <c r="EUN37" s="605"/>
      <c r="EUO37" s="605"/>
      <c r="EUP37" s="605"/>
      <c r="EUQ37" s="605"/>
      <c r="EUR37" s="605"/>
      <c r="EUS37" s="605"/>
      <c r="EUT37" s="605"/>
      <c r="EUU37" s="605"/>
      <c r="EUV37" s="605"/>
      <c r="EUW37" s="605"/>
      <c r="EUX37" s="605"/>
      <c r="EUY37" s="605"/>
      <c r="EUZ37" s="605"/>
      <c r="EVA37" s="605"/>
      <c r="EVB37" s="605"/>
      <c r="EVC37" s="605"/>
      <c r="EVD37" s="605"/>
      <c r="EVE37" s="605"/>
      <c r="EVF37" s="605"/>
      <c r="EVG37" s="605"/>
      <c r="EVH37" s="605"/>
      <c r="EVI37" s="605"/>
      <c r="EVJ37" s="605"/>
      <c r="EVK37" s="605"/>
      <c r="EVL37" s="605"/>
      <c r="EVM37" s="605"/>
      <c r="EVN37" s="605"/>
      <c r="EVO37" s="605"/>
      <c r="EVP37" s="605"/>
      <c r="EVQ37" s="605"/>
      <c r="EVR37" s="605"/>
      <c r="EVS37" s="605"/>
      <c r="EVT37" s="605"/>
      <c r="EVU37" s="605"/>
      <c r="EVV37" s="605"/>
      <c r="EVW37" s="605"/>
      <c r="EVX37" s="605"/>
      <c r="EVY37" s="605"/>
      <c r="EVZ37" s="605"/>
      <c r="EWA37" s="605"/>
      <c r="EWB37" s="605"/>
      <c r="EWC37" s="605"/>
      <c r="EWD37" s="605"/>
      <c r="EWE37" s="605"/>
      <c r="EWF37" s="605"/>
      <c r="EWG37" s="605"/>
      <c r="EWH37" s="605"/>
      <c r="EWI37" s="605"/>
      <c r="EWJ37" s="605"/>
      <c r="EWK37" s="605"/>
      <c r="EWL37" s="605"/>
      <c r="EWM37" s="605"/>
      <c r="EWN37" s="605"/>
      <c r="EWO37" s="605"/>
      <c r="EWP37" s="605"/>
      <c r="EWQ37" s="605"/>
      <c r="EWR37" s="605"/>
      <c r="EWS37" s="605"/>
      <c r="EWT37" s="605"/>
      <c r="EWU37" s="605"/>
      <c r="EWV37" s="605"/>
      <c r="EWW37" s="605"/>
      <c r="EWX37" s="605"/>
      <c r="EWY37" s="605"/>
      <c r="EWZ37" s="605"/>
      <c r="EXA37" s="605"/>
      <c r="EXB37" s="605"/>
      <c r="EXC37" s="605"/>
      <c r="EXD37" s="605"/>
      <c r="EXE37" s="605"/>
      <c r="EXF37" s="605"/>
      <c r="EXG37" s="605"/>
      <c r="EXH37" s="605"/>
      <c r="EXI37" s="605"/>
      <c r="EXJ37" s="605"/>
      <c r="EXK37" s="605"/>
      <c r="EXL37" s="605"/>
      <c r="EXM37" s="605"/>
      <c r="EXN37" s="605"/>
      <c r="EXO37" s="605"/>
      <c r="EXP37" s="605"/>
      <c r="EXQ37" s="605"/>
      <c r="EXR37" s="605"/>
      <c r="EXS37" s="605"/>
      <c r="EXT37" s="605"/>
      <c r="EXU37" s="605"/>
      <c r="EXV37" s="605"/>
      <c r="EXW37" s="605"/>
      <c r="EXX37" s="605"/>
      <c r="EXY37" s="605"/>
      <c r="EXZ37" s="605"/>
      <c r="EYA37" s="605"/>
      <c r="EYB37" s="605"/>
      <c r="EYC37" s="605"/>
      <c r="EYD37" s="605"/>
      <c r="EYE37" s="605"/>
      <c r="EYF37" s="605"/>
      <c r="EYG37" s="605"/>
      <c r="EYH37" s="605"/>
      <c r="EYI37" s="605"/>
      <c r="EYJ37" s="605"/>
      <c r="EYK37" s="605"/>
      <c r="EYL37" s="605"/>
      <c r="EYM37" s="605"/>
      <c r="EYN37" s="605"/>
      <c r="EYO37" s="605"/>
      <c r="EYP37" s="605"/>
      <c r="EYQ37" s="605"/>
      <c r="EYR37" s="605"/>
      <c r="EYS37" s="605"/>
      <c r="EYT37" s="605"/>
      <c r="EYU37" s="605"/>
      <c r="EYV37" s="605"/>
      <c r="EYW37" s="605"/>
      <c r="EYX37" s="605"/>
      <c r="EYY37" s="605"/>
      <c r="EYZ37" s="605"/>
      <c r="EZA37" s="605"/>
      <c r="EZB37" s="605"/>
      <c r="EZC37" s="605"/>
      <c r="EZD37" s="605"/>
      <c r="EZE37" s="605"/>
      <c r="EZF37" s="605"/>
      <c r="EZG37" s="605"/>
      <c r="EZH37" s="605"/>
      <c r="EZI37" s="605"/>
      <c r="EZJ37" s="605"/>
      <c r="EZK37" s="605"/>
      <c r="EZL37" s="605"/>
      <c r="EZM37" s="605"/>
      <c r="EZN37" s="605"/>
      <c r="EZO37" s="605"/>
      <c r="EZP37" s="605"/>
      <c r="EZQ37" s="605"/>
      <c r="EZR37" s="605"/>
      <c r="EZS37" s="605"/>
      <c r="EZT37" s="605"/>
      <c r="EZU37" s="605"/>
      <c r="EZV37" s="605"/>
      <c r="EZW37" s="605"/>
      <c r="EZX37" s="605"/>
      <c r="EZY37" s="605"/>
      <c r="EZZ37" s="605"/>
      <c r="FAA37" s="605"/>
      <c r="FAB37" s="605"/>
      <c r="FAC37" s="605"/>
      <c r="FAD37" s="605"/>
      <c r="FAE37" s="605"/>
      <c r="FAF37" s="605"/>
      <c r="FAG37" s="605"/>
      <c r="FAH37" s="605"/>
      <c r="FAI37" s="605"/>
      <c r="FAJ37" s="605"/>
      <c r="FAK37" s="605"/>
      <c r="FAL37" s="605"/>
      <c r="FAM37" s="605"/>
      <c r="FAN37" s="605"/>
      <c r="FAO37" s="605"/>
      <c r="FAP37" s="605"/>
      <c r="FAQ37" s="605"/>
      <c r="FAR37" s="605"/>
      <c r="FAS37" s="605"/>
      <c r="FAT37" s="605"/>
      <c r="FAU37" s="605"/>
      <c r="FAV37" s="605"/>
      <c r="FAW37" s="605"/>
      <c r="FAX37" s="605"/>
      <c r="FAY37" s="605"/>
      <c r="FAZ37" s="605"/>
      <c r="FBA37" s="605"/>
      <c r="FBB37" s="605"/>
      <c r="FBC37" s="605"/>
      <c r="FBD37" s="605"/>
      <c r="FBE37" s="605"/>
      <c r="FBF37" s="605"/>
      <c r="FBG37" s="605"/>
      <c r="FBH37" s="605"/>
      <c r="FBI37" s="605"/>
      <c r="FBJ37" s="605"/>
      <c r="FBK37" s="605"/>
      <c r="FBL37" s="605"/>
      <c r="FBM37" s="605"/>
      <c r="FBN37" s="605"/>
      <c r="FBO37" s="605"/>
      <c r="FBP37" s="605"/>
      <c r="FBQ37" s="605"/>
      <c r="FBR37" s="605"/>
      <c r="FBS37" s="605"/>
      <c r="FBT37" s="605"/>
      <c r="FBU37" s="605"/>
      <c r="FBV37" s="605"/>
      <c r="FBW37" s="605"/>
      <c r="FBX37" s="605"/>
      <c r="FBY37" s="605"/>
      <c r="FBZ37" s="605"/>
      <c r="FCA37" s="605"/>
      <c r="FCB37" s="605"/>
      <c r="FCC37" s="605"/>
      <c r="FCD37" s="605"/>
      <c r="FCE37" s="605"/>
      <c r="FCF37" s="605"/>
      <c r="FCG37" s="605"/>
      <c r="FCH37" s="605"/>
      <c r="FCI37" s="605"/>
      <c r="FCJ37" s="605"/>
      <c r="FCK37" s="605"/>
      <c r="FCL37" s="605"/>
      <c r="FCM37" s="605"/>
      <c r="FCN37" s="605"/>
      <c r="FCO37" s="605"/>
      <c r="FCP37" s="605"/>
      <c r="FCQ37" s="605"/>
      <c r="FCR37" s="605"/>
      <c r="FCS37" s="605"/>
      <c r="FCT37" s="605"/>
      <c r="FCU37" s="605"/>
      <c r="FCV37" s="605"/>
      <c r="FCW37" s="605"/>
      <c r="FCX37" s="605"/>
      <c r="FCY37" s="605"/>
      <c r="FCZ37" s="605"/>
      <c r="FDA37" s="605"/>
      <c r="FDB37" s="605"/>
      <c r="FDC37" s="605"/>
      <c r="FDD37" s="605"/>
      <c r="FDE37" s="605"/>
      <c r="FDF37" s="605"/>
      <c r="FDG37" s="605"/>
      <c r="FDH37" s="605"/>
      <c r="FDI37" s="605"/>
      <c r="FDJ37" s="605"/>
      <c r="FDK37" s="605"/>
      <c r="FDL37" s="605"/>
      <c r="FDM37" s="605"/>
      <c r="FDN37" s="605"/>
      <c r="FDO37" s="605"/>
      <c r="FDP37" s="605"/>
      <c r="FDQ37" s="605"/>
      <c r="FDR37" s="605"/>
      <c r="FDS37" s="605"/>
      <c r="FDT37" s="605"/>
      <c r="FDU37" s="605"/>
      <c r="FDV37" s="605"/>
      <c r="FDW37" s="605"/>
      <c r="FDX37" s="605"/>
      <c r="FDY37" s="605"/>
      <c r="FDZ37" s="605"/>
      <c r="FEA37" s="605"/>
      <c r="FEB37" s="605"/>
      <c r="FEC37" s="605"/>
      <c r="FED37" s="605"/>
      <c r="FEE37" s="605"/>
      <c r="FEF37" s="605"/>
      <c r="FEG37" s="605"/>
      <c r="FEH37" s="605"/>
      <c r="FEI37" s="605"/>
      <c r="FEJ37" s="605"/>
      <c r="FEK37" s="605"/>
      <c r="FEL37" s="605"/>
      <c r="FEM37" s="605"/>
      <c r="FEN37" s="605"/>
      <c r="FEO37" s="605"/>
      <c r="FEP37" s="605"/>
      <c r="FEQ37" s="605"/>
      <c r="FER37" s="605"/>
      <c r="FES37" s="605"/>
      <c r="FET37" s="605"/>
      <c r="FEU37" s="605"/>
      <c r="FEV37" s="605"/>
      <c r="FEW37" s="605"/>
      <c r="FEX37" s="605"/>
      <c r="FEY37" s="605"/>
      <c r="FEZ37" s="605"/>
      <c r="FFA37" s="605"/>
      <c r="FFB37" s="605"/>
      <c r="FFC37" s="605"/>
      <c r="FFD37" s="605"/>
      <c r="FFE37" s="605"/>
      <c r="FFF37" s="605"/>
      <c r="FFG37" s="605"/>
      <c r="FFH37" s="605"/>
      <c r="FFI37" s="605"/>
      <c r="FFJ37" s="605"/>
      <c r="FFK37" s="605"/>
      <c r="FFL37" s="605"/>
      <c r="FFM37" s="605"/>
      <c r="FFN37" s="605"/>
      <c r="FFO37" s="605"/>
      <c r="FFP37" s="605"/>
      <c r="FFQ37" s="605"/>
      <c r="FFR37" s="605"/>
      <c r="FFS37" s="605"/>
      <c r="FFT37" s="605"/>
      <c r="FFU37" s="605"/>
      <c r="FFV37" s="605"/>
      <c r="FFW37" s="605"/>
      <c r="FFX37" s="605"/>
      <c r="FFY37" s="605"/>
      <c r="FFZ37" s="605"/>
      <c r="FGA37" s="605"/>
      <c r="FGB37" s="605"/>
      <c r="FGC37" s="605"/>
      <c r="FGD37" s="605"/>
      <c r="FGE37" s="605"/>
      <c r="FGF37" s="605"/>
      <c r="FGG37" s="605"/>
      <c r="FGH37" s="605"/>
      <c r="FGI37" s="605"/>
      <c r="FGJ37" s="605"/>
      <c r="FGK37" s="605"/>
      <c r="FGL37" s="605"/>
      <c r="FGM37" s="605"/>
      <c r="FGN37" s="605"/>
      <c r="FGO37" s="605"/>
      <c r="FGP37" s="605"/>
      <c r="FGQ37" s="605"/>
      <c r="FGR37" s="605"/>
      <c r="FGS37" s="605"/>
      <c r="FGT37" s="605"/>
      <c r="FGU37" s="605"/>
      <c r="FGV37" s="605"/>
      <c r="FGW37" s="605"/>
      <c r="FGX37" s="605"/>
      <c r="FGY37" s="605"/>
      <c r="FGZ37" s="605"/>
      <c r="FHA37" s="605"/>
      <c r="FHB37" s="605"/>
      <c r="FHC37" s="605"/>
      <c r="FHD37" s="605"/>
      <c r="FHE37" s="605"/>
      <c r="FHF37" s="605"/>
      <c r="FHG37" s="605"/>
      <c r="FHH37" s="605"/>
      <c r="FHI37" s="605"/>
      <c r="FHJ37" s="605"/>
      <c r="FHK37" s="605"/>
      <c r="FHL37" s="605"/>
      <c r="FHM37" s="605"/>
      <c r="FHN37" s="605"/>
      <c r="FHO37" s="605"/>
      <c r="FHP37" s="605"/>
      <c r="FHQ37" s="605"/>
      <c r="FHR37" s="605"/>
      <c r="FHS37" s="605"/>
      <c r="FHT37" s="605"/>
      <c r="FHU37" s="605"/>
      <c r="FHV37" s="605"/>
      <c r="FHW37" s="605"/>
      <c r="FHX37" s="605"/>
      <c r="FHY37" s="605"/>
      <c r="FHZ37" s="605"/>
      <c r="FIA37" s="605"/>
      <c r="FIB37" s="605"/>
      <c r="FIC37" s="605"/>
      <c r="FID37" s="605"/>
      <c r="FIE37" s="605"/>
      <c r="FIF37" s="605"/>
      <c r="FIG37" s="605"/>
      <c r="FIH37" s="605"/>
      <c r="FII37" s="605"/>
      <c r="FIJ37" s="605"/>
      <c r="FIK37" s="605"/>
      <c r="FIL37" s="605"/>
      <c r="FIM37" s="605"/>
      <c r="FIN37" s="605"/>
      <c r="FIO37" s="605"/>
      <c r="FIP37" s="605"/>
      <c r="FIQ37" s="605"/>
      <c r="FIR37" s="605"/>
      <c r="FIS37" s="605"/>
      <c r="FIT37" s="605"/>
      <c r="FIU37" s="605"/>
      <c r="FIV37" s="605"/>
      <c r="FIW37" s="605"/>
      <c r="FIX37" s="605"/>
      <c r="FIY37" s="605"/>
      <c r="FIZ37" s="605"/>
      <c r="FJA37" s="605"/>
      <c r="FJB37" s="605"/>
      <c r="FJC37" s="605"/>
      <c r="FJD37" s="605"/>
      <c r="FJE37" s="605"/>
      <c r="FJF37" s="605"/>
      <c r="FJG37" s="605"/>
      <c r="FJH37" s="605"/>
      <c r="FJI37" s="605"/>
      <c r="FJJ37" s="605"/>
      <c r="FJK37" s="605"/>
      <c r="FJL37" s="605"/>
      <c r="FJM37" s="605"/>
      <c r="FJN37" s="605"/>
      <c r="FJO37" s="605"/>
      <c r="FJP37" s="605"/>
      <c r="FJQ37" s="605"/>
      <c r="FJR37" s="605"/>
      <c r="FJS37" s="605"/>
      <c r="FJT37" s="605"/>
      <c r="FJU37" s="605"/>
      <c r="FJV37" s="605"/>
      <c r="FJW37" s="605"/>
      <c r="FJX37" s="605"/>
      <c r="FJY37" s="605"/>
      <c r="FJZ37" s="605"/>
      <c r="FKA37" s="605"/>
      <c r="FKB37" s="605"/>
      <c r="FKC37" s="605"/>
      <c r="FKD37" s="605"/>
      <c r="FKE37" s="605"/>
      <c r="FKF37" s="605"/>
      <c r="FKG37" s="605"/>
      <c r="FKH37" s="605"/>
      <c r="FKI37" s="605"/>
      <c r="FKJ37" s="605"/>
      <c r="FKK37" s="605"/>
      <c r="FKL37" s="605"/>
      <c r="FKM37" s="605"/>
      <c r="FKN37" s="605"/>
      <c r="FKO37" s="605"/>
      <c r="FKP37" s="605"/>
      <c r="FKQ37" s="605"/>
      <c r="FKR37" s="605"/>
      <c r="FKS37" s="605"/>
      <c r="FKT37" s="605"/>
      <c r="FKU37" s="605"/>
      <c r="FKV37" s="605"/>
      <c r="FKW37" s="605"/>
      <c r="FKX37" s="605"/>
      <c r="FKY37" s="605"/>
      <c r="FKZ37" s="605"/>
      <c r="FLA37" s="605"/>
      <c r="FLB37" s="605"/>
      <c r="FLC37" s="605"/>
      <c r="FLD37" s="605"/>
      <c r="FLE37" s="605"/>
      <c r="FLF37" s="605"/>
      <c r="FLG37" s="605"/>
      <c r="FLH37" s="605"/>
      <c r="FLI37" s="605"/>
      <c r="FLJ37" s="605"/>
      <c r="FLK37" s="605"/>
      <c r="FLL37" s="605"/>
      <c r="FLM37" s="605"/>
      <c r="FLN37" s="605"/>
      <c r="FLO37" s="605"/>
      <c r="FLP37" s="605"/>
      <c r="FLQ37" s="605"/>
      <c r="FLR37" s="605"/>
      <c r="FLS37" s="605"/>
      <c r="FLT37" s="605"/>
      <c r="FLU37" s="605"/>
      <c r="FLV37" s="605"/>
      <c r="FLW37" s="605"/>
      <c r="FLX37" s="605"/>
      <c r="FLY37" s="605"/>
      <c r="FLZ37" s="605"/>
      <c r="FMA37" s="605"/>
      <c r="FMB37" s="605"/>
      <c r="FMC37" s="605"/>
      <c r="FMD37" s="605"/>
      <c r="FME37" s="605"/>
      <c r="FMF37" s="605"/>
      <c r="FMG37" s="605"/>
      <c r="FMH37" s="605"/>
      <c r="FMI37" s="605"/>
      <c r="FMJ37" s="605"/>
      <c r="FMK37" s="605"/>
      <c r="FML37" s="605"/>
      <c r="FMM37" s="605"/>
      <c r="FMN37" s="605"/>
      <c r="FMO37" s="605"/>
      <c r="FMP37" s="605"/>
      <c r="FMQ37" s="605"/>
      <c r="FMR37" s="605"/>
      <c r="FMS37" s="605"/>
      <c r="FMT37" s="605"/>
      <c r="FMU37" s="605"/>
      <c r="FMV37" s="605"/>
      <c r="FMW37" s="605"/>
      <c r="FMX37" s="605"/>
      <c r="FMY37" s="605"/>
      <c r="FMZ37" s="605"/>
      <c r="FNA37" s="605"/>
      <c r="FNB37" s="605"/>
      <c r="FNC37" s="605"/>
      <c r="FND37" s="605"/>
      <c r="FNE37" s="605"/>
      <c r="FNF37" s="605"/>
      <c r="FNG37" s="605"/>
      <c r="FNH37" s="605"/>
      <c r="FNI37" s="605"/>
      <c r="FNJ37" s="605"/>
      <c r="FNK37" s="605"/>
      <c r="FNL37" s="605"/>
      <c r="FNM37" s="605"/>
      <c r="FNN37" s="605"/>
      <c r="FNO37" s="605"/>
      <c r="FNP37" s="605"/>
      <c r="FNQ37" s="605"/>
      <c r="FNR37" s="605"/>
      <c r="FNS37" s="605"/>
      <c r="FNT37" s="605"/>
      <c r="FNU37" s="605"/>
      <c r="FNV37" s="605"/>
      <c r="FNW37" s="605"/>
      <c r="FNX37" s="605"/>
      <c r="FNY37" s="605"/>
      <c r="FNZ37" s="605"/>
      <c r="FOA37" s="605"/>
      <c r="FOB37" s="605"/>
      <c r="FOC37" s="605"/>
      <c r="FOD37" s="605"/>
      <c r="FOE37" s="605"/>
      <c r="FOF37" s="605"/>
      <c r="FOG37" s="605"/>
      <c r="FOH37" s="605"/>
      <c r="FOI37" s="605"/>
      <c r="FOJ37" s="605"/>
      <c r="FOK37" s="605"/>
      <c r="FOL37" s="605"/>
      <c r="FOM37" s="605"/>
      <c r="FON37" s="605"/>
      <c r="FOO37" s="605"/>
      <c r="FOP37" s="605"/>
      <c r="FOQ37" s="605"/>
      <c r="FOR37" s="605"/>
      <c r="FOS37" s="605"/>
      <c r="FOT37" s="605"/>
      <c r="FOU37" s="605"/>
      <c r="FOV37" s="605"/>
      <c r="FOW37" s="605"/>
      <c r="FOX37" s="605"/>
      <c r="FOY37" s="605"/>
      <c r="FOZ37" s="605"/>
      <c r="FPA37" s="605"/>
      <c r="FPB37" s="605"/>
      <c r="FPC37" s="605"/>
      <c r="FPD37" s="605"/>
      <c r="FPE37" s="605"/>
      <c r="FPF37" s="605"/>
      <c r="FPG37" s="605"/>
      <c r="FPH37" s="605"/>
      <c r="FPI37" s="605"/>
      <c r="FPJ37" s="605"/>
      <c r="FPK37" s="605"/>
      <c r="FPL37" s="605"/>
      <c r="FPM37" s="605"/>
      <c r="FPN37" s="605"/>
      <c r="FPO37" s="605"/>
      <c r="FPP37" s="605"/>
      <c r="FPQ37" s="605"/>
      <c r="FPR37" s="605"/>
      <c r="FPS37" s="605"/>
      <c r="FPT37" s="605"/>
      <c r="FPU37" s="605"/>
      <c r="FPV37" s="605"/>
      <c r="FPW37" s="605"/>
      <c r="FPX37" s="605"/>
      <c r="FPY37" s="605"/>
      <c r="FPZ37" s="605"/>
      <c r="FQA37" s="605"/>
      <c r="FQB37" s="605"/>
      <c r="FQC37" s="605"/>
      <c r="FQD37" s="605"/>
      <c r="FQE37" s="605"/>
      <c r="FQF37" s="605"/>
      <c r="FQG37" s="605"/>
      <c r="FQH37" s="605"/>
      <c r="FQI37" s="605"/>
      <c r="FQJ37" s="605"/>
      <c r="FQK37" s="605"/>
      <c r="FQL37" s="605"/>
      <c r="FQM37" s="605"/>
      <c r="FQN37" s="605"/>
      <c r="FQO37" s="605"/>
      <c r="FQP37" s="605"/>
      <c r="FQQ37" s="605"/>
      <c r="FQR37" s="605"/>
      <c r="FQS37" s="605"/>
      <c r="FQT37" s="605"/>
      <c r="FQU37" s="605"/>
      <c r="FQV37" s="605"/>
      <c r="FQW37" s="605"/>
      <c r="FQX37" s="605"/>
      <c r="FQY37" s="605"/>
      <c r="FQZ37" s="605"/>
      <c r="FRA37" s="605"/>
      <c r="FRB37" s="605"/>
      <c r="FRC37" s="605"/>
      <c r="FRD37" s="605"/>
      <c r="FRE37" s="605"/>
      <c r="FRF37" s="605"/>
      <c r="FRG37" s="605"/>
      <c r="FRH37" s="605"/>
      <c r="FRI37" s="605"/>
      <c r="FRJ37" s="605"/>
      <c r="FRK37" s="605"/>
      <c r="FRL37" s="605"/>
      <c r="FRM37" s="605"/>
      <c r="FRN37" s="605"/>
      <c r="FRO37" s="605"/>
      <c r="FRP37" s="605"/>
      <c r="FRQ37" s="605"/>
      <c r="FRR37" s="605"/>
      <c r="FRS37" s="605"/>
      <c r="FRT37" s="605"/>
      <c r="FRU37" s="605"/>
      <c r="FRV37" s="605"/>
      <c r="FRW37" s="605"/>
      <c r="FRX37" s="605"/>
      <c r="FRY37" s="605"/>
      <c r="FRZ37" s="605"/>
      <c r="FSA37" s="605"/>
      <c r="FSB37" s="605"/>
      <c r="FSC37" s="605"/>
      <c r="FSD37" s="605"/>
      <c r="FSE37" s="605"/>
      <c r="FSF37" s="605"/>
      <c r="FSG37" s="605"/>
      <c r="FSH37" s="605"/>
      <c r="FSI37" s="605"/>
      <c r="FSJ37" s="605"/>
      <c r="FSK37" s="605"/>
      <c r="FSL37" s="605"/>
      <c r="FSM37" s="605"/>
      <c r="FSN37" s="605"/>
      <c r="FSO37" s="605"/>
      <c r="FSP37" s="605"/>
      <c r="FSQ37" s="605"/>
      <c r="FSR37" s="605"/>
      <c r="FSS37" s="605"/>
      <c r="FST37" s="605"/>
      <c r="FSU37" s="605"/>
      <c r="FSV37" s="605"/>
      <c r="FSW37" s="605"/>
      <c r="FSX37" s="605"/>
      <c r="FSY37" s="605"/>
      <c r="FSZ37" s="605"/>
      <c r="FTA37" s="605"/>
      <c r="FTB37" s="605"/>
      <c r="FTC37" s="605"/>
      <c r="FTD37" s="605"/>
      <c r="FTE37" s="605"/>
      <c r="FTF37" s="605"/>
      <c r="FTG37" s="605"/>
      <c r="FTH37" s="605"/>
      <c r="FTI37" s="605"/>
      <c r="FTJ37" s="605"/>
      <c r="FTK37" s="605"/>
      <c r="FTL37" s="605"/>
      <c r="FTM37" s="605"/>
      <c r="FTN37" s="605"/>
      <c r="FTO37" s="605"/>
      <c r="FTP37" s="605"/>
      <c r="FTQ37" s="605"/>
      <c r="FTR37" s="605"/>
      <c r="FTS37" s="605"/>
      <c r="FTT37" s="605"/>
      <c r="FTU37" s="605"/>
      <c r="FTV37" s="605"/>
      <c r="FTW37" s="605"/>
      <c r="FTX37" s="605"/>
      <c r="FTY37" s="605"/>
      <c r="FTZ37" s="605"/>
      <c r="FUA37" s="605"/>
      <c r="FUB37" s="605"/>
      <c r="FUC37" s="605"/>
      <c r="FUD37" s="605"/>
      <c r="FUE37" s="605"/>
      <c r="FUF37" s="605"/>
      <c r="FUG37" s="605"/>
      <c r="FUH37" s="605"/>
      <c r="FUI37" s="605"/>
      <c r="FUJ37" s="605"/>
      <c r="FUK37" s="605"/>
      <c r="FUL37" s="605"/>
      <c r="FUM37" s="605"/>
      <c r="FUN37" s="605"/>
      <c r="FUO37" s="605"/>
      <c r="FUP37" s="605"/>
      <c r="FUQ37" s="605"/>
      <c r="FUR37" s="605"/>
      <c r="FUS37" s="605"/>
      <c r="FUT37" s="605"/>
      <c r="FUU37" s="605"/>
      <c r="FUV37" s="605"/>
      <c r="FUW37" s="605"/>
      <c r="FUX37" s="605"/>
      <c r="FUY37" s="605"/>
      <c r="FUZ37" s="605"/>
      <c r="FVA37" s="605"/>
      <c r="FVB37" s="605"/>
      <c r="FVC37" s="605"/>
      <c r="FVD37" s="605"/>
      <c r="FVE37" s="605"/>
      <c r="FVF37" s="605"/>
      <c r="FVG37" s="605"/>
      <c r="FVH37" s="605"/>
      <c r="FVI37" s="605"/>
      <c r="FVJ37" s="605"/>
      <c r="FVK37" s="605"/>
      <c r="FVL37" s="605"/>
      <c r="FVM37" s="605"/>
      <c r="FVN37" s="605"/>
      <c r="FVO37" s="605"/>
      <c r="FVP37" s="605"/>
      <c r="FVQ37" s="605"/>
      <c r="FVR37" s="605"/>
      <c r="FVS37" s="605"/>
      <c r="FVT37" s="605"/>
      <c r="FVU37" s="605"/>
      <c r="FVV37" s="605"/>
      <c r="FVW37" s="605"/>
      <c r="FVX37" s="605"/>
      <c r="FVY37" s="605"/>
      <c r="FVZ37" s="605"/>
      <c r="FWA37" s="605"/>
      <c r="FWB37" s="605"/>
      <c r="FWC37" s="605"/>
      <c r="FWD37" s="605"/>
      <c r="FWE37" s="605"/>
      <c r="FWF37" s="605"/>
      <c r="FWG37" s="605"/>
      <c r="FWH37" s="605"/>
      <c r="FWI37" s="605"/>
      <c r="FWJ37" s="605"/>
      <c r="FWK37" s="605"/>
      <c r="FWL37" s="605"/>
      <c r="FWM37" s="605"/>
      <c r="FWN37" s="605"/>
      <c r="FWO37" s="605"/>
      <c r="FWP37" s="605"/>
      <c r="FWQ37" s="605"/>
      <c r="FWR37" s="605"/>
      <c r="FWS37" s="605"/>
      <c r="FWT37" s="605"/>
      <c r="FWU37" s="605"/>
      <c r="FWV37" s="605"/>
      <c r="FWW37" s="605"/>
      <c r="FWX37" s="605"/>
      <c r="FWY37" s="605"/>
      <c r="FWZ37" s="605"/>
      <c r="FXA37" s="605"/>
      <c r="FXB37" s="605"/>
      <c r="FXC37" s="605"/>
      <c r="FXD37" s="605"/>
      <c r="FXE37" s="605"/>
      <c r="FXF37" s="605"/>
      <c r="FXG37" s="605"/>
      <c r="FXH37" s="605"/>
      <c r="FXI37" s="605"/>
      <c r="FXJ37" s="605"/>
      <c r="FXK37" s="605"/>
      <c r="FXL37" s="605"/>
      <c r="FXM37" s="605"/>
      <c r="FXN37" s="605"/>
      <c r="FXO37" s="605"/>
      <c r="FXP37" s="605"/>
      <c r="FXQ37" s="605"/>
      <c r="FXR37" s="605"/>
      <c r="FXS37" s="605"/>
      <c r="FXT37" s="605"/>
      <c r="FXU37" s="605"/>
      <c r="FXV37" s="605"/>
      <c r="FXW37" s="605"/>
      <c r="FXX37" s="605"/>
      <c r="FXY37" s="605"/>
      <c r="FXZ37" s="605"/>
      <c r="FYA37" s="605"/>
      <c r="FYB37" s="605"/>
      <c r="FYC37" s="605"/>
      <c r="FYD37" s="605"/>
      <c r="FYE37" s="605"/>
      <c r="FYF37" s="605"/>
      <c r="FYG37" s="605"/>
      <c r="FYH37" s="605"/>
      <c r="FYI37" s="605"/>
      <c r="FYJ37" s="605"/>
      <c r="FYK37" s="605"/>
      <c r="FYL37" s="605"/>
      <c r="FYM37" s="605"/>
      <c r="FYN37" s="605"/>
      <c r="FYO37" s="605"/>
      <c r="FYP37" s="605"/>
      <c r="FYQ37" s="605"/>
      <c r="FYR37" s="605"/>
      <c r="FYS37" s="605"/>
      <c r="FYT37" s="605"/>
      <c r="FYU37" s="605"/>
      <c r="FYV37" s="605"/>
      <c r="FYW37" s="605"/>
      <c r="FYX37" s="605"/>
      <c r="FYY37" s="605"/>
      <c r="FYZ37" s="605"/>
      <c r="FZA37" s="605"/>
      <c r="FZB37" s="605"/>
      <c r="FZC37" s="605"/>
      <c r="FZD37" s="605"/>
      <c r="FZE37" s="605"/>
      <c r="FZF37" s="605"/>
      <c r="FZG37" s="605"/>
      <c r="FZH37" s="605"/>
      <c r="FZI37" s="605"/>
      <c r="FZJ37" s="605"/>
      <c r="FZK37" s="605"/>
      <c r="FZL37" s="605"/>
      <c r="FZM37" s="605"/>
      <c r="FZN37" s="605"/>
      <c r="FZO37" s="605"/>
      <c r="FZP37" s="605"/>
      <c r="FZQ37" s="605"/>
      <c r="FZR37" s="605"/>
      <c r="FZS37" s="605"/>
      <c r="FZT37" s="605"/>
      <c r="FZU37" s="605"/>
      <c r="FZV37" s="605"/>
      <c r="FZW37" s="605"/>
      <c r="FZX37" s="605"/>
      <c r="FZY37" s="605"/>
      <c r="FZZ37" s="605"/>
      <c r="GAA37" s="605"/>
      <c r="GAB37" s="605"/>
      <c r="GAC37" s="605"/>
      <c r="GAD37" s="605"/>
      <c r="GAE37" s="605"/>
      <c r="GAF37" s="605"/>
      <c r="GAG37" s="605"/>
      <c r="GAH37" s="605"/>
      <c r="GAI37" s="605"/>
      <c r="GAJ37" s="605"/>
      <c r="GAK37" s="605"/>
      <c r="GAL37" s="605"/>
      <c r="GAM37" s="605"/>
      <c r="GAN37" s="605"/>
      <c r="GAO37" s="605"/>
      <c r="GAP37" s="605"/>
      <c r="GAQ37" s="605"/>
      <c r="GAR37" s="605"/>
      <c r="GAS37" s="605"/>
      <c r="GAT37" s="605"/>
      <c r="GAU37" s="605"/>
      <c r="GAV37" s="605"/>
      <c r="GAW37" s="605"/>
      <c r="GAX37" s="605"/>
      <c r="GAY37" s="605"/>
      <c r="GAZ37" s="605"/>
      <c r="GBA37" s="605"/>
      <c r="GBB37" s="605"/>
      <c r="GBC37" s="605"/>
      <c r="GBD37" s="605"/>
      <c r="GBE37" s="605"/>
      <c r="GBF37" s="605"/>
      <c r="GBG37" s="605"/>
      <c r="GBH37" s="605"/>
      <c r="GBI37" s="605"/>
      <c r="GBJ37" s="605"/>
      <c r="GBK37" s="605"/>
      <c r="GBL37" s="605"/>
      <c r="GBM37" s="605"/>
      <c r="GBN37" s="605"/>
      <c r="GBO37" s="605"/>
      <c r="GBP37" s="605"/>
      <c r="GBQ37" s="605"/>
      <c r="GBR37" s="605"/>
      <c r="GBS37" s="605"/>
      <c r="GBT37" s="605"/>
      <c r="GBU37" s="605"/>
      <c r="GBV37" s="605"/>
      <c r="GBW37" s="605"/>
      <c r="GBX37" s="605"/>
      <c r="GBY37" s="605"/>
      <c r="GBZ37" s="605"/>
      <c r="GCA37" s="605"/>
      <c r="GCB37" s="605"/>
      <c r="GCC37" s="605"/>
      <c r="GCD37" s="605"/>
      <c r="GCE37" s="605"/>
      <c r="GCF37" s="605"/>
      <c r="GCG37" s="605"/>
      <c r="GCH37" s="605"/>
      <c r="GCI37" s="605"/>
      <c r="GCJ37" s="605"/>
      <c r="GCK37" s="605"/>
      <c r="GCL37" s="605"/>
      <c r="GCM37" s="605"/>
      <c r="GCN37" s="605"/>
      <c r="GCO37" s="605"/>
      <c r="GCP37" s="605"/>
      <c r="GCQ37" s="605"/>
      <c r="GCR37" s="605"/>
      <c r="GCS37" s="605"/>
      <c r="GCT37" s="605"/>
      <c r="GCU37" s="605"/>
      <c r="GCV37" s="605"/>
      <c r="GCW37" s="605"/>
      <c r="GCX37" s="605"/>
      <c r="GCY37" s="605"/>
      <c r="GCZ37" s="605"/>
      <c r="GDA37" s="605"/>
      <c r="GDB37" s="605"/>
      <c r="GDC37" s="605"/>
      <c r="GDD37" s="605"/>
      <c r="GDE37" s="605"/>
      <c r="GDF37" s="605"/>
      <c r="GDG37" s="605"/>
      <c r="GDH37" s="605"/>
      <c r="GDI37" s="605"/>
      <c r="GDJ37" s="605"/>
      <c r="GDK37" s="605"/>
      <c r="GDL37" s="605"/>
      <c r="GDM37" s="605"/>
      <c r="GDN37" s="605"/>
      <c r="GDO37" s="605"/>
      <c r="GDP37" s="605"/>
      <c r="GDQ37" s="605"/>
      <c r="GDR37" s="605"/>
      <c r="GDS37" s="605"/>
      <c r="GDT37" s="605"/>
      <c r="GDU37" s="605"/>
      <c r="GDV37" s="605"/>
      <c r="GDW37" s="605"/>
      <c r="GDX37" s="605"/>
      <c r="GDY37" s="605"/>
      <c r="GDZ37" s="605"/>
      <c r="GEA37" s="605"/>
      <c r="GEB37" s="605"/>
      <c r="GEC37" s="605"/>
      <c r="GED37" s="605"/>
      <c r="GEE37" s="605"/>
      <c r="GEF37" s="605"/>
      <c r="GEG37" s="605"/>
      <c r="GEH37" s="605"/>
      <c r="GEI37" s="605"/>
      <c r="GEJ37" s="605"/>
      <c r="GEK37" s="605"/>
      <c r="GEL37" s="605"/>
      <c r="GEM37" s="605"/>
      <c r="GEN37" s="605"/>
      <c r="GEO37" s="605"/>
      <c r="GEP37" s="605"/>
      <c r="GEQ37" s="605"/>
      <c r="GER37" s="605"/>
      <c r="GES37" s="605"/>
      <c r="GET37" s="605"/>
      <c r="GEU37" s="605"/>
      <c r="GEV37" s="605"/>
      <c r="GEW37" s="605"/>
      <c r="GEX37" s="605"/>
      <c r="GEY37" s="605"/>
      <c r="GEZ37" s="605"/>
      <c r="GFA37" s="605"/>
      <c r="GFB37" s="605"/>
      <c r="GFC37" s="605"/>
      <c r="GFD37" s="605"/>
      <c r="GFE37" s="605"/>
      <c r="GFF37" s="605"/>
      <c r="GFG37" s="605"/>
      <c r="GFH37" s="605"/>
      <c r="GFI37" s="605"/>
      <c r="GFJ37" s="605"/>
      <c r="GFK37" s="605"/>
      <c r="GFL37" s="605"/>
      <c r="GFM37" s="605"/>
      <c r="GFN37" s="605"/>
      <c r="GFO37" s="605"/>
      <c r="GFP37" s="605"/>
      <c r="GFQ37" s="605"/>
      <c r="GFR37" s="605"/>
      <c r="GFS37" s="605"/>
      <c r="GFT37" s="605"/>
      <c r="GFU37" s="605"/>
      <c r="GFV37" s="605"/>
      <c r="GFW37" s="605"/>
      <c r="GFX37" s="605"/>
      <c r="GFY37" s="605"/>
      <c r="GFZ37" s="605"/>
      <c r="GGA37" s="605"/>
      <c r="GGB37" s="605"/>
      <c r="GGC37" s="605"/>
      <c r="GGD37" s="605"/>
      <c r="GGE37" s="605"/>
      <c r="GGF37" s="605"/>
      <c r="GGG37" s="605"/>
      <c r="GGH37" s="605"/>
      <c r="GGI37" s="605"/>
      <c r="GGJ37" s="605"/>
      <c r="GGK37" s="605"/>
      <c r="GGL37" s="605"/>
      <c r="GGM37" s="605"/>
      <c r="GGN37" s="605"/>
      <c r="GGO37" s="605"/>
      <c r="GGP37" s="605"/>
      <c r="GGQ37" s="605"/>
      <c r="GGR37" s="605"/>
      <c r="GGS37" s="605"/>
      <c r="GGT37" s="605"/>
      <c r="GGU37" s="605"/>
      <c r="GGV37" s="605"/>
      <c r="GGW37" s="605"/>
      <c r="GGX37" s="605"/>
      <c r="GGY37" s="605"/>
      <c r="GGZ37" s="605"/>
      <c r="GHA37" s="605"/>
      <c r="GHB37" s="605"/>
      <c r="GHC37" s="605"/>
      <c r="GHD37" s="605"/>
      <c r="GHE37" s="605"/>
      <c r="GHF37" s="605"/>
      <c r="GHG37" s="605"/>
      <c r="GHH37" s="605"/>
      <c r="GHI37" s="605"/>
      <c r="GHJ37" s="605"/>
      <c r="GHK37" s="605"/>
      <c r="GHL37" s="605"/>
      <c r="GHM37" s="605"/>
      <c r="GHN37" s="605"/>
      <c r="GHO37" s="605"/>
      <c r="GHP37" s="605"/>
      <c r="GHQ37" s="605"/>
      <c r="GHR37" s="605"/>
      <c r="GHS37" s="605"/>
      <c r="GHT37" s="605"/>
      <c r="GHU37" s="605"/>
      <c r="GHV37" s="605"/>
      <c r="GHW37" s="605"/>
      <c r="GHX37" s="605"/>
      <c r="GHY37" s="605"/>
      <c r="GHZ37" s="605"/>
      <c r="GIA37" s="605"/>
      <c r="GIB37" s="605"/>
      <c r="GIC37" s="605"/>
      <c r="GID37" s="605"/>
      <c r="GIE37" s="605"/>
      <c r="GIF37" s="605"/>
      <c r="GIG37" s="605"/>
      <c r="GIH37" s="605"/>
      <c r="GII37" s="605"/>
      <c r="GIJ37" s="605"/>
      <c r="GIK37" s="605"/>
      <c r="GIL37" s="605"/>
      <c r="GIM37" s="605"/>
      <c r="GIN37" s="605"/>
      <c r="GIO37" s="605"/>
      <c r="GIP37" s="605"/>
      <c r="GIQ37" s="605"/>
      <c r="GIR37" s="605"/>
      <c r="GIS37" s="605"/>
      <c r="GIT37" s="605"/>
      <c r="GIU37" s="605"/>
      <c r="GIV37" s="605"/>
      <c r="GIW37" s="605"/>
      <c r="GIX37" s="605"/>
      <c r="GIY37" s="605"/>
      <c r="GIZ37" s="605"/>
      <c r="GJA37" s="605"/>
      <c r="GJB37" s="605"/>
      <c r="GJC37" s="605"/>
      <c r="GJD37" s="605"/>
      <c r="GJE37" s="605"/>
      <c r="GJF37" s="605"/>
      <c r="GJG37" s="605"/>
      <c r="GJH37" s="605"/>
      <c r="GJI37" s="605"/>
      <c r="GJJ37" s="605"/>
      <c r="GJK37" s="605"/>
      <c r="GJL37" s="605"/>
      <c r="GJM37" s="605"/>
      <c r="GJN37" s="605"/>
      <c r="GJO37" s="605"/>
      <c r="GJP37" s="605"/>
      <c r="GJQ37" s="605"/>
      <c r="GJR37" s="605"/>
      <c r="GJS37" s="605"/>
      <c r="GJT37" s="605"/>
      <c r="GJU37" s="605"/>
      <c r="GJV37" s="605"/>
      <c r="GJW37" s="605"/>
      <c r="GJX37" s="605"/>
      <c r="GJY37" s="605"/>
      <c r="GJZ37" s="605"/>
      <c r="GKA37" s="605"/>
      <c r="GKB37" s="605"/>
      <c r="GKC37" s="605"/>
      <c r="GKD37" s="605"/>
      <c r="GKE37" s="605"/>
      <c r="GKF37" s="605"/>
      <c r="GKG37" s="605"/>
      <c r="GKH37" s="605"/>
      <c r="GKI37" s="605"/>
      <c r="GKJ37" s="605"/>
      <c r="GKK37" s="605"/>
      <c r="GKL37" s="605"/>
      <c r="GKM37" s="605"/>
      <c r="GKN37" s="605"/>
      <c r="GKO37" s="605"/>
      <c r="GKP37" s="605"/>
      <c r="GKQ37" s="605"/>
      <c r="GKR37" s="605"/>
      <c r="GKS37" s="605"/>
      <c r="GKT37" s="605"/>
      <c r="GKU37" s="605"/>
      <c r="GKV37" s="605"/>
      <c r="GKW37" s="605"/>
      <c r="GKX37" s="605"/>
      <c r="GKY37" s="605"/>
      <c r="GKZ37" s="605"/>
      <c r="GLA37" s="605"/>
      <c r="GLB37" s="605"/>
      <c r="GLC37" s="605"/>
      <c r="GLD37" s="605"/>
      <c r="GLE37" s="605"/>
      <c r="GLF37" s="605"/>
      <c r="GLG37" s="605"/>
      <c r="GLH37" s="605"/>
      <c r="GLI37" s="605"/>
      <c r="GLJ37" s="605"/>
      <c r="GLK37" s="605"/>
      <c r="GLL37" s="605"/>
      <c r="GLM37" s="605"/>
      <c r="GLN37" s="605"/>
      <c r="GLO37" s="605"/>
      <c r="GLP37" s="605"/>
      <c r="GLQ37" s="605"/>
      <c r="GLR37" s="605"/>
      <c r="GLS37" s="605"/>
      <c r="GLT37" s="605"/>
      <c r="GLU37" s="605"/>
      <c r="GLV37" s="605"/>
      <c r="GLW37" s="605"/>
      <c r="GLX37" s="605"/>
      <c r="GLY37" s="605"/>
      <c r="GLZ37" s="605"/>
      <c r="GMA37" s="605"/>
      <c r="GMB37" s="605"/>
      <c r="GMC37" s="605"/>
      <c r="GMD37" s="605"/>
      <c r="GME37" s="605"/>
      <c r="GMF37" s="605"/>
      <c r="GMG37" s="605"/>
      <c r="GMH37" s="605"/>
      <c r="GMI37" s="605"/>
      <c r="GMJ37" s="605"/>
      <c r="GMK37" s="605"/>
      <c r="GML37" s="605"/>
      <c r="GMM37" s="605"/>
      <c r="GMN37" s="605"/>
      <c r="GMO37" s="605"/>
      <c r="GMP37" s="605"/>
      <c r="GMQ37" s="605"/>
      <c r="GMR37" s="605"/>
      <c r="GMS37" s="605"/>
      <c r="GMT37" s="605"/>
      <c r="GMU37" s="605"/>
      <c r="GMV37" s="605"/>
      <c r="GMW37" s="605"/>
      <c r="GMX37" s="605"/>
      <c r="GMY37" s="605"/>
      <c r="GMZ37" s="605"/>
      <c r="GNA37" s="605"/>
      <c r="GNB37" s="605"/>
      <c r="GNC37" s="605"/>
      <c r="GND37" s="605"/>
      <c r="GNE37" s="605"/>
      <c r="GNF37" s="605"/>
      <c r="GNG37" s="605"/>
      <c r="GNH37" s="605"/>
      <c r="GNI37" s="605"/>
      <c r="GNJ37" s="605"/>
      <c r="GNK37" s="605"/>
      <c r="GNL37" s="605"/>
      <c r="GNM37" s="605"/>
      <c r="GNN37" s="605"/>
      <c r="GNO37" s="605"/>
      <c r="GNP37" s="605"/>
      <c r="GNQ37" s="605"/>
      <c r="GNR37" s="605"/>
      <c r="GNS37" s="605"/>
      <c r="GNT37" s="605"/>
      <c r="GNU37" s="605"/>
      <c r="GNV37" s="605"/>
      <c r="GNW37" s="605"/>
      <c r="GNX37" s="605"/>
      <c r="GNY37" s="605"/>
      <c r="GNZ37" s="605"/>
      <c r="GOA37" s="605"/>
      <c r="GOB37" s="605"/>
      <c r="GOC37" s="605"/>
      <c r="GOD37" s="605"/>
      <c r="GOE37" s="605"/>
      <c r="GOF37" s="605"/>
      <c r="GOG37" s="605"/>
      <c r="GOH37" s="605"/>
      <c r="GOI37" s="605"/>
      <c r="GOJ37" s="605"/>
      <c r="GOK37" s="605"/>
      <c r="GOL37" s="605"/>
      <c r="GOM37" s="605"/>
      <c r="GON37" s="605"/>
      <c r="GOO37" s="605"/>
      <c r="GOP37" s="605"/>
      <c r="GOQ37" s="605"/>
      <c r="GOR37" s="605"/>
      <c r="GOS37" s="605"/>
      <c r="GOT37" s="605"/>
      <c r="GOU37" s="605"/>
      <c r="GOV37" s="605"/>
      <c r="GOW37" s="605"/>
      <c r="GOX37" s="605"/>
      <c r="GOY37" s="605"/>
      <c r="GOZ37" s="605"/>
      <c r="GPA37" s="605"/>
      <c r="GPB37" s="605"/>
      <c r="GPC37" s="605"/>
      <c r="GPD37" s="605"/>
      <c r="GPE37" s="605"/>
      <c r="GPF37" s="605"/>
      <c r="GPG37" s="605"/>
      <c r="GPH37" s="605"/>
      <c r="GPI37" s="605"/>
      <c r="GPJ37" s="605"/>
      <c r="GPK37" s="605"/>
      <c r="GPL37" s="605"/>
      <c r="GPM37" s="605"/>
      <c r="GPN37" s="605"/>
      <c r="GPO37" s="605"/>
      <c r="GPP37" s="605"/>
      <c r="GPQ37" s="605"/>
      <c r="GPR37" s="605"/>
      <c r="GPS37" s="605"/>
      <c r="GPT37" s="605"/>
      <c r="GPU37" s="605"/>
      <c r="GPV37" s="605"/>
      <c r="GPW37" s="605"/>
      <c r="GPX37" s="605"/>
      <c r="GPY37" s="605"/>
      <c r="GPZ37" s="605"/>
      <c r="GQA37" s="605"/>
      <c r="GQB37" s="605"/>
      <c r="GQC37" s="605"/>
      <c r="GQD37" s="605"/>
      <c r="GQE37" s="605"/>
      <c r="GQF37" s="605"/>
      <c r="GQG37" s="605"/>
      <c r="GQH37" s="605"/>
      <c r="GQI37" s="605"/>
      <c r="GQJ37" s="605"/>
      <c r="GQK37" s="605"/>
      <c r="GQL37" s="605"/>
      <c r="GQM37" s="605"/>
      <c r="GQN37" s="605"/>
      <c r="GQO37" s="605"/>
      <c r="GQP37" s="605"/>
      <c r="GQQ37" s="605"/>
      <c r="GQR37" s="605"/>
      <c r="GQS37" s="605"/>
      <c r="GQT37" s="605"/>
      <c r="GQU37" s="605"/>
      <c r="GQV37" s="605"/>
      <c r="GQW37" s="605"/>
      <c r="GQX37" s="605"/>
      <c r="GQY37" s="605"/>
      <c r="GQZ37" s="605"/>
      <c r="GRA37" s="605"/>
      <c r="GRB37" s="605"/>
      <c r="GRC37" s="605"/>
      <c r="GRD37" s="605"/>
      <c r="GRE37" s="605"/>
      <c r="GRF37" s="605"/>
      <c r="GRG37" s="605"/>
      <c r="GRH37" s="605"/>
      <c r="GRI37" s="605"/>
      <c r="GRJ37" s="605"/>
      <c r="GRK37" s="605"/>
      <c r="GRL37" s="605"/>
      <c r="GRM37" s="605"/>
      <c r="GRN37" s="605"/>
      <c r="GRO37" s="605"/>
      <c r="GRP37" s="605"/>
      <c r="GRQ37" s="605"/>
      <c r="GRR37" s="605"/>
      <c r="GRS37" s="605"/>
      <c r="GRT37" s="605"/>
      <c r="GRU37" s="605"/>
      <c r="GRV37" s="605"/>
      <c r="GRW37" s="605"/>
      <c r="GRX37" s="605"/>
      <c r="GRY37" s="605"/>
      <c r="GRZ37" s="605"/>
      <c r="GSA37" s="605"/>
      <c r="GSB37" s="605"/>
      <c r="GSC37" s="605"/>
      <c r="GSD37" s="605"/>
      <c r="GSE37" s="605"/>
      <c r="GSF37" s="605"/>
      <c r="GSG37" s="605"/>
      <c r="GSH37" s="605"/>
      <c r="GSI37" s="605"/>
      <c r="GSJ37" s="605"/>
      <c r="GSK37" s="605"/>
      <c r="GSL37" s="605"/>
      <c r="GSM37" s="605"/>
      <c r="GSN37" s="605"/>
      <c r="GSO37" s="605"/>
      <c r="GSP37" s="605"/>
      <c r="GSQ37" s="605"/>
      <c r="GSR37" s="605"/>
      <c r="GSS37" s="605"/>
      <c r="GST37" s="605"/>
      <c r="GSU37" s="605"/>
      <c r="GSV37" s="605"/>
      <c r="GSW37" s="605"/>
      <c r="GSX37" s="605"/>
      <c r="GSY37" s="605"/>
      <c r="GSZ37" s="605"/>
      <c r="GTA37" s="605"/>
      <c r="GTB37" s="605"/>
      <c r="GTC37" s="605"/>
      <c r="GTD37" s="605"/>
      <c r="GTE37" s="605"/>
      <c r="GTF37" s="605"/>
      <c r="GTG37" s="605"/>
      <c r="GTH37" s="605"/>
      <c r="GTI37" s="605"/>
      <c r="GTJ37" s="605"/>
      <c r="GTK37" s="605"/>
      <c r="GTL37" s="605"/>
      <c r="GTM37" s="605"/>
      <c r="GTN37" s="605"/>
      <c r="GTO37" s="605"/>
      <c r="GTP37" s="605"/>
      <c r="GTQ37" s="605"/>
      <c r="GTR37" s="605"/>
      <c r="GTS37" s="605"/>
      <c r="GTT37" s="605"/>
      <c r="GTU37" s="605"/>
      <c r="GTV37" s="605"/>
      <c r="GTW37" s="605"/>
      <c r="GTX37" s="605"/>
      <c r="GTY37" s="605"/>
      <c r="GTZ37" s="605"/>
      <c r="GUA37" s="605"/>
      <c r="GUB37" s="605"/>
      <c r="GUC37" s="605"/>
      <c r="GUD37" s="605"/>
      <c r="GUE37" s="605"/>
      <c r="GUF37" s="605"/>
      <c r="GUG37" s="605"/>
      <c r="GUH37" s="605"/>
      <c r="GUI37" s="605"/>
      <c r="GUJ37" s="605"/>
      <c r="GUK37" s="605"/>
      <c r="GUL37" s="605"/>
      <c r="GUM37" s="605"/>
      <c r="GUN37" s="605"/>
      <c r="GUO37" s="605"/>
      <c r="GUP37" s="605"/>
      <c r="GUQ37" s="605"/>
      <c r="GUR37" s="605"/>
      <c r="GUS37" s="605"/>
      <c r="GUT37" s="605"/>
      <c r="GUU37" s="605"/>
      <c r="GUV37" s="605"/>
      <c r="GUW37" s="605"/>
      <c r="GUX37" s="605"/>
      <c r="GUY37" s="605"/>
      <c r="GUZ37" s="605"/>
      <c r="GVA37" s="605"/>
      <c r="GVB37" s="605"/>
      <c r="GVC37" s="605"/>
      <c r="GVD37" s="605"/>
      <c r="GVE37" s="605"/>
      <c r="GVF37" s="605"/>
      <c r="GVG37" s="605"/>
      <c r="GVH37" s="605"/>
      <c r="GVI37" s="605"/>
      <c r="GVJ37" s="605"/>
      <c r="GVK37" s="605"/>
      <c r="GVL37" s="605"/>
      <c r="GVM37" s="605"/>
      <c r="GVN37" s="605"/>
      <c r="GVO37" s="605"/>
      <c r="GVP37" s="605"/>
      <c r="GVQ37" s="605"/>
      <c r="GVR37" s="605"/>
      <c r="GVS37" s="605"/>
      <c r="GVT37" s="605"/>
      <c r="GVU37" s="605"/>
      <c r="GVV37" s="605"/>
      <c r="GVW37" s="605"/>
      <c r="GVX37" s="605"/>
      <c r="GVY37" s="605"/>
      <c r="GVZ37" s="605"/>
      <c r="GWA37" s="605"/>
      <c r="GWB37" s="605"/>
      <c r="GWC37" s="605"/>
      <c r="GWD37" s="605"/>
      <c r="GWE37" s="605"/>
      <c r="GWF37" s="605"/>
      <c r="GWG37" s="605"/>
      <c r="GWH37" s="605"/>
      <c r="GWI37" s="605"/>
      <c r="GWJ37" s="605"/>
      <c r="GWK37" s="605"/>
      <c r="GWL37" s="605"/>
      <c r="GWM37" s="605"/>
      <c r="GWN37" s="605"/>
      <c r="GWO37" s="605"/>
      <c r="GWP37" s="605"/>
      <c r="GWQ37" s="605"/>
      <c r="GWR37" s="605"/>
      <c r="GWS37" s="605"/>
      <c r="GWT37" s="605"/>
      <c r="GWU37" s="605"/>
      <c r="GWV37" s="605"/>
      <c r="GWW37" s="605"/>
      <c r="GWX37" s="605"/>
      <c r="GWY37" s="605"/>
      <c r="GWZ37" s="605"/>
      <c r="GXA37" s="605"/>
      <c r="GXB37" s="605"/>
      <c r="GXC37" s="605"/>
      <c r="GXD37" s="605"/>
      <c r="GXE37" s="605"/>
      <c r="GXF37" s="605"/>
      <c r="GXG37" s="605"/>
      <c r="GXH37" s="605"/>
      <c r="GXI37" s="605"/>
      <c r="GXJ37" s="605"/>
      <c r="GXK37" s="605"/>
      <c r="GXL37" s="605"/>
      <c r="GXM37" s="605"/>
      <c r="GXN37" s="605"/>
      <c r="GXO37" s="605"/>
      <c r="GXP37" s="605"/>
      <c r="GXQ37" s="605"/>
      <c r="GXR37" s="605"/>
      <c r="GXS37" s="605"/>
      <c r="GXT37" s="605"/>
      <c r="GXU37" s="605"/>
      <c r="GXV37" s="605"/>
      <c r="GXW37" s="605"/>
      <c r="GXX37" s="605"/>
      <c r="GXY37" s="605"/>
      <c r="GXZ37" s="605"/>
      <c r="GYA37" s="605"/>
      <c r="GYB37" s="605"/>
      <c r="GYC37" s="605"/>
      <c r="GYD37" s="605"/>
      <c r="GYE37" s="605"/>
      <c r="GYF37" s="605"/>
      <c r="GYG37" s="605"/>
      <c r="GYH37" s="605"/>
      <c r="GYI37" s="605"/>
      <c r="GYJ37" s="605"/>
      <c r="GYK37" s="605"/>
      <c r="GYL37" s="605"/>
      <c r="GYM37" s="605"/>
      <c r="GYN37" s="605"/>
      <c r="GYO37" s="605"/>
      <c r="GYP37" s="605"/>
      <c r="GYQ37" s="605"/>
      <c r="GYR37" s="605"/>
      <c r="GYS37" s="605"/>
      <c r="GYT37" s="605"/>
      <c r="GYU37" s="605"/>
      <c r="GYV37" s="605"/>
      <c r="GYW37" s="605"/>
      <c r="GYX37" s="605"/>
      <c r="GYY37" s="605"/>
      <c r="GYZ37" s="605"/>
      <c r="GZA37" s="605"/>
      <c r="GZB37" s="605"/>
      <c r="GZC37" s="605"/>
      <c r="GZD37" s="605"/>
      <c r="GZE37" s="605"/>
      <c r="GZF37" s="605"/>
      <c r="GZG37" s="605"/>
      <c r="GZH37" s="605"/>
      <c r="GZI37" s="605"/>
      <c r="GZJ37" s="605"/>
      <c r="GZK37" s="605"/>
      <c r="GZL37" s="605"/>
      <c r="GZM37" s="605"/>
      <c r="GZN37" s="605"/>
      <c r="GZO37" s="605"/>
      <c r="GZP37" s="605"/>
      <c r="GZQ37" s="605"/>
      <c r="GZR37" s="605"/>
      <c r="GZS37" s="605"/>
      <c r="GZT37" s="605"/>
      <c r="GZU37" s="605"/>
      <c r="GZV37" s="605"/>
      <c r="GZW37" s="605"/>
      <c r="GZX37" s="605"/>
      <c r="GZY37" s="605"/>
      <c r="GZZ37" s="605"/>
      <c r="HAA37" s="605"/>
      <c r="HAB37" s="605"/>
      <c r="HAC37" s="605"/>
      <c r="HAD37" s="605"/>
      <c r="HAE37" s="605"/>
      <c r="HAF37" s="605"/>
      <c r="HAG37" s="605"/>
      <c r="HAH37" s="605"/>
      <c r="HAI37" s="605"/>
      <c r="HAJ37" s="605"/>
      <c r="HAK37" s="605"/>
      <c r="HAL37" s="605"/>
      <c r="HAM37" s="605"/>
      <c r="HAN37" s="605"/>
      <c r="HAO37" s="605"/>
      <c r="HAP37" s="605"/>
      <c r="HAQ37" s="605"/>
      <c r="HAR37" s="605"/>
      <c r="HAS37" s="605"/>
      <c r="HAT37" s="605"/>
      <c r="HAU37" s="605"/>
      <c r="HAV37" s="605"/>
      <c r="HAW37" s="605"/>
      <c r="HAX37" s="605"/>
      <c r="HAY37" s="605"/>
      <c r="HAZ37" s="605"/>
      <c r="HBA37" s="605"/>
      <c r="HBB37" s="605"/>
      <c r="HBC37" s="605"/>
      <c r="HBD37" s="605"/>
      <c r="HBE37" s="605"/>
      <c r="HBF37" s="605"/>
      <c r="HBG37" s="605"/>
      <c r="HBH37" s="605"/>
      <c r="HBI37" s="605"/>
      <c r="HBJ37" s="605"/>
      <c r="HBK37" s="605"/>
      <c r="HBL37" s="605"/>
      <c r="HBM37" s="605"/>
      <c r="HBN37" s="605"/>
      <c r="HBO37" s="605"/>
      <c r="HBP37" s="605"/>
      <c r="HBQ37" s="605"/>
      <c r="HBR37" s="605"/>
      <c r="HBS37" s="605"/>
      <c r="HBT37" s="605"/>
      <c r="HBU37" s="605"/>
      <c r="HBV37" s="605"/>
      <c r="HBW37" s="605"/>
      <c r="HBX37" s="605"/>
      <c r="HBY37" s="605"/>
      <c r="HBZ37" s="605"/>
      <c r="HCA37" s="605"/>
      <c r="HCB37" s="605"/>
      <c r="HCC37" s="605"/>
      <c r="HCD37" s="605"/>
      <c r="HCE37" s="605"/>
      <c r="HCF37" s="605"/>
      <c r="HCG37" s="605"/>
      <c r="HCH37" s="605"/>
      <c r="HCI37" s="605"/>
      <c r="HCJ37" s="605"/>
      <c r="HCK37" s="605"/>
      <c r="HCL37" s="605"/>
      <c r="HCM37" s="605"/>
      <c r="HCN37" s="605"/>
      <c r="HCO37" s="605"/>
      <c r="HCP37" s="605"/>
      <c r="HCQ37" s="605"/>
      <c r="HCR37" s="605"/>
      <c r="HCS37" s="605"/>
      <c r="HCT37" s="605"/>
      <c r="HCU37" s="605"/>
      <c r="HCV37" s="605"/>
      <c r="HCW37" s="605"/>
      <c r="HCX37" s="605"/>
      <c r="HCY37" s="605"/>
      <c r="HCZ37" s="605"/>
      <c r="HDA37" s="605"/>
      <c r="HDB37" s="605"/>
      <c r="HDC37" s="605"/>
      <c r="HDD37" s="605"/>
      <c r="HDE37" s="605"/>
      <c r="HDF37" s="605"/>
      <c r="HDG37" s="605"/>
      <c r="HDH37" s="605"/>
      <c r="HDI37" s="605"/>
      <c r="HDJ37" s="605"/>
      <c r="HDK37" s="605"/>
      <c r="HDL37" s="605"/>
      <c r="HDM37" s="605"/>
      <c r="HDN37" s="605"/>
      <c r="HDO37" s="605"/>
      <c r="HDP37" s="605"/>
      <c r="HDQ37" s="605"/>
      <c r="HDR37" s="605"/>
      <c r="HDS37" s="605"/>
      <c r="HDT37" s="605"/>
      <c r="HDU37" s="605"/>
      <c r="HDV37" s="605"/>
      <c r="HDW37" s="605"/>
      <c r="HDX37" s="605"/>
      <c r="HDY37" s="605"/>
      <c r="HDZ37" s="605"/>
      <c r="HEA37" s="605"/>
      <c r="HEB37" s="605"/>
      <c r="HEC37" s="605"/>
      <c r="HED37" s="605"/>
      <c r="HEE37" s="605"/>
      <c r="HEF37" s="605"/>
      <c r="HEG37" s="605"/>
      <c r="HEH37" s="605"/>
      <c r="HEI37" s="605"/>
      <c r="HEJ37" s="605"/>
      <c r="HEK37" s="605"/>
      <c r="HEL37" s="605"/>
      <c r="HEM37" s="605"/>
      <c r="HEN37" s="605"/>
      <c r="HEO37" s="605"/>
      <c r="HEP37" s="605"/>
      <c r="HEQ37" s="605"/>
      <c r="HER37" s="605"/>
      <c r="HES37" s="605"/>
      <c r="HET37" s="605"/>
      <c r="HEU37" s="605"/>
      <c r="HEV37" s="605"/>
      <c r="HEW37" s="605"/>
      <c r="HEX37" s="605"/>
      <c r="HEY37" s="605"/>
      <c r="HEZ37" s="605"/>
      <c r="HFA37" s="605"/>
      <c r="HFB37" s="605"/>
      <c r="HFC37" s="605"/>
      <c r="HFD37" s="605"/>
      <c r="HFE37" s="605"/>
      <c r="HFF37" s="605"/>
      <c r="HFG37" s="605"/>
      <c r="HFH37" s="605"/>
      <c r="HFI37" s="605"/>
      <c r="HFJ37" s="605"/>
      <c r="HFK37" s="605"/>
      <c r="HFL37" s="605"/>
      <c r="HFM37" s="605"/>
      <c r="HFN37" s="605"/>
      <c r="HFO37" s="605"/>
      <c r="HFP37" s="605"/>
      <c r="HFQ37" s="605"/>
      <c r="HFR37" s="605"/>
      <c r="HFS37" s="605"/>
      <c r="HFT37" s="605"/>
      <c r="HFU37" s="605"/>
      <c r="HFV37" s="605"/>
      <c r="HFW37" s="605"/>
      <c r="HFX37" s="605"/>
      <c r="HFY37" s="605"/>
      <c r="HFZ37" s="605"/>
      <c r="HGA37" s="605"/>
      <c r="HGB37" s="605"/>
      <c r="HGC37" s="605"/>
      <c r="HGD37" s="605"/>
      <c r="HGE37" s="605"/>
      <c r="HGF37" s="605"/>
      <c r="HGG37" s="605"/>
      <c r="HGH37" s="605"/>
      <c r="HGI37" s="605"/>
      <c r="HGJ37" s="605"/>
      <c r="HGK37" s="605"/>
      <c r="HGL37" s="605"/>
      <c r="HGM37" s="605"/>
      <c r="HGN37" s="605"/>
      <c r="HGO37" s="605"/>
      <c r="HGP37" s="605"/>
      <c r="HGQ37" s="605"/>
      <c r="HGR37" s="605"/>
      <c r="HGS37" s="605"/>
      <c r="HGT37" s="605"/>
      <c r="HGU37" s="605"/>
      <c r="HGV37" s="605"/>
      <c r="HGW37" s="605"/>
      <c r="HGX37" s="605"/>
      <c r="HGY37" s="605"/>
      <c r="HGZ37" s="605"/>
      <c r="HHA37" s="605"/>
      <c r="HHB37" s="605"/>
      <c r="HHC37" s="605"/>
      <c r="HHD37" s="605"/>
      <c r="HHE37" s="605"/>
      <c r="HHF37" s="605"/>
      <c r="HHG37" s="605"/>
      <c r="HHH37" s="605"/>
      <c r="HHI37" s="605"/>
      <c r="HHJ37" s="605"/>
      <c r="HHK37" s="605"/>
      <c r="HHL37" s="605"/>
      <c r="HHM37" s="605"/>
      <c r="HHN37" s="605"/>
      <c r="HHO37" s="605"/>
      <c r="HHP37" s="605"/>
      <c r="HHQ37" s="605"/>
      <c r="HHR37" s="605"/>
      <c r="HHS37" s="605"/>
      <c r="HHT37" s="605"/>
      <c r="HHU37" s="605"/>
      <c r="HHV37" s="605"/>
      <c r="HHW37" s="605"/>
      <c r="HHX37" s="605"/>
      <c r="HHY37" s="605"/>
      <c r="HHZ37" s="605"/>
      <c r="HIA37" s="605"/>
      <c r="HIB37" s="605"/>
      <c r="HIC37" s="605"/>
      <c r="HID37" s="605"/>
      <c r="HIE37" s="605"/>
      <c r="HIF37" s="605"/>
      <c r="HIG37" s="605"/>
      <c r="HIH37" s="605"/>
      <c r="HII37" s="605"/>
      <c r="HIJ37" s="605"/>
      <c r="HIK37" s="605"/>
      <c r="HIL37" s="605"/>
      <c r="HIM37" s="605"/>
      <c r="HIN37" s="605"/>
      <c r="HIO37" s="605"/>
      <c r="HIP37" s="605"/>
      <c r="HIQ37" s="605"/>
      <c r="HIR37" s="605"/>
      <c r="HIS37" s="605"/>
      <c r="HIT37" s="605"/>
      <c r="HIU37" s="605"/>
      <c r="HIV37" s="605"/>
      <c r="HIW37" s="605"/>
      <c r="HIX37" s="605"/>
      <c r="HIY37" s="605"/>
      <c r="HIZ37" s="605"/>
      <c r="HJA37" s="605"/>
      <c r="HJB37" s="605"/>
      <c r="HJC37" s="605"/>
      <c r="HJD37" s="605"/>
      <c r="HJE37" s="605"/>
      <c r="HJF37" s="605"/>
      <c r="HJG37" s="605"/>
      <c r="HJH37" s="605"/>
      <c r="HJI37" s="605"/>
      <c r="HJJ37" s="605"/>
      <c r="HJK37" s="605"/>
      <c r="HJL37" s="605"/>
      <c r="HJM37" s="605"/>
      <c r="HJN37" s="605"/>
      <c r="HJO37" s="605"/>
      <c r="HJP37" s="605"/>
      <c r="HJQ37" s="605"/>
      <c r="HJR37" s="605"/>
      <c r="HJS37" s="605"/>
      <c r="HJT37" s="605"/>
      <c r="HJU37" s="605"/>
      <c r="HJV37" s="605"/>
      <c r="HJW37" s="605"/>
      <c r="HJX37" s="605"/>
      <c r="HJY37" s="605"/>
      <c r="HJZ37" s="605"/>
      <c r="HKA37" s="605"/>
      <c r="HKB37" s="605"/>
      <c r="HKC37" s="605"/>
      <c r="HKD37" s="605"/>
      <c r="HKE37" s="605"/>
      <c r="HKF37" s="605"/>
      <c r="HKG37" s="605"/>
      <c r="HKH37" s="605"/>
      <c r="HKI37" s="605"/>
      <c r="HKJ37" s="605"/>
      <c r="HKK37" s="605"/>
      <c r="HKL37" s="605"/>
      <c r="HKM37" s="605"/>
      <c r="HKN37" s="605"/>
      <c r="HKO37" s="605"/>
      <c r="HKP37" s="605"/>
      <c r="HKQ37" s="605"/>
      <c r="HKR37" s="605"/>
      <c r="HKS37" s="605"/>
      <c r="HKT37" s="605"/>
      <c r="HKU37" s="605"/>
      <c r="HKV37" s="605"/>
      <c r="HKW37" s="605"/>
      <c r="HKX37" s="605"/>
      <c r="HKY37" s="605"/>
      <c r="HKZ37" s="605"/>
      <c r="HLA37" s="605"/>
      <c r="HLB37" s="605"/>
      <c r="HLC37" s="605"/>
      <c r="HLD37" s="605"/>
      <c r="HLE37" s="605"/>
      <c r="HLF37" s="605"/>
      <c r="HLG37" s="605"/>
      <c r="HLH37" s="605"/>
      <c r="HLI37" s="605"/>
      <c r="HLJ37" s="605"/>
      <c r="HLK37" s="605"/>
      <c r="HLL37" s="605"/>
      <c r="HLM37" s="605"/>
      <c r="HLN37" s="605"/>
      <c r="HLO37" s="605"/>
      <c r="HLP37" s="605"/>
      <c r="HLQ37" s="605"/>
      <c r="HLR37" s="605"/>
      <c r="HLS37" s="605"/>
      <c r="HLT37" s="605"/>
      <c r="HLU37" s="605"/>
      <c r="HLV37" s="605"/>
      <c r="HLW37" s="605"/>
      <c r="HLX37" s="605"/>
      <c r="HLY37" s="605"/>
      <c r="HLZ37" s="605"/>
      <c r="HMA37" s="605"/>
      <c r="HMB37" s="605"/>
      <c r="HMC37" s="605"/>
      <c r="HMD37" s="605"/>
      <c r="HME37" s="605"/>
      <c r="HMF37" s="605"/>
      <c r="HMG37" s="605"/>
      <c r="HMH37" s="605"/>
      <c r="HMI37" s="605"/>
      <c r="HMJ37" s="605"/>
      <c r="HMK37" s="605"/>
      <c r="HML37" s="605"/>
      <c r="HMM37" s="605"/>
      <c r="HMN37" s="605"/>
      <c r="HMO37" s="605"/>
      <c r="HMP37" s="605"/>
      <c r="HMQ37" s="605"/>
      <c r="HMR37" s="605"/>
      <c r="HMS37" s="605"/>
      <c r="HMT37" s="605"/>
      <c r="HMU37" s="605"/>
      <c r="HMV37" s="605"/>
      <c r="HMW37" s="605"/>
      <c r="HMX37" s="605"/>
      <c r="HMY37" s="605"/>
      <c r="HMZ37" s="605"/>
      <c r="HNA37" s="605"/>
      <c r="HNB37" s="605"/>
      <c r="HNC37" s="605"/>
      <c r="HND37" s="605"/>
      <c r="HNE37" s="605"/>
      <c r="HNF37" s="605"/>
      <c r="HNG37" s="605"/>
      <c r="HNH37" s="605"/>
      <c r="HNI37" s="605"/>
      <c r="HNJ37" s="605"/>
      <c r="HNK37" s="605"/>
      <c r="HNL37" s="605"/>
      <c r="HNM37" s="605"/>
      <c r="HNN37" s="605"/>
      <c r="HNO37" s="605"/>
      <c r="HNP37" s="605"/>
      <c r="HNQ37" s="605"/>
      <c r="HNR37" s="605"/>
      <c r="HNS37" s="605"/>
      <c r="HNT37" s="605"/>
      <c r="HNU37" s="605"/>
      <c r="HNV37" s="605"/>
      <c r="HNW37" s="605"/>
      <c r="HNX37" s="605"/>
      <c r="HNY37" s="605"/>
      <c r="HNZ37" s="605"/>
      <c r="HOA37" s="605"/>
      <c r="HOB37" s="605"/>
      <c r="HOC37" s="605"/>
      <c r="HOD37" s="605"/>
      <c r="HOE37" s="605"/>
      <c r="HOF37" s="605"/>
      <c r="HOG37" s="605"/>
      <c r="HOH37" s="605"/>
      <c r="HOI37" s="605"/>
      <c r="HOJ37" s="605"/>
      <c r="HOK37" s="605"/>
      <c r="HOL37" s="605"/>
      <c r="HOM37" s="605"/>
      <c r="HON37" s="605"/>
      <c r="HOO37" s="605"/>
      <c r="HOP37" s="605"/>
      <c r="HOQ37" s="605"/>
      <c r="HOR37" s="605"/>
      <c r="HOS37" s="605"/>
      <c r="HOT37" s="605"/>
      <c r="HOU37" s="605"/>
      <c r="HOV37" s="605"/>
      <c r="HOW37" s="605"/>
      <c r="HOX37" s="605"/>
      <c r="HOY37" s="605"/>
      <c r="HOZ37" s="605"/>
      <c r="HPA37" s="605"/>
      <c r="HPB37" s="605"/>
      <c r="HPC37" s="605"/>
      <c r="HPD37" s="605"/>
      <c r="HPE37" s="605"/>
      <c r="HPF37" s="605"/>
      <c r="HPG37" s="605"/>
      <c r="HPH37" s="605"/>
      <c r="HPI37" s="605"/>
      <c r="HPJ37" s="605"/>
      <c r="HPK37" s="605"/>
      <c r="HPL37" s="605"/>
      <c r="HPM37" s="605"/>
      <c r="HPN37" s="605"/>
      <c r="HPO37" s="605"/>
      <c r="HPP37" s="605"/>
      <c r="HPQ37" s="605"/>
      <c r="HPR37" s="605"/>
      <c r="HPS37" s="605"/>
      <c r="HPT37" s="605"/>
      <c r="HPU37" s="605"/>
      <c r="HPV37" s="605"/>
      <c r="HPW37" s="605"/>
      <c r="HPX37" s="605"/>
      <c r="HPY37" s="605"/>
      <c r="HPZ37" s="605"/>
      <c r="HQA37" s="605"/>
      <c r="HQB37" s="605"/>
      <c r="HQC37" s="605"/>
      <c r="HQD37" s="605"/>
      <c r="HQE37" s="605"/>
      <c r="HQF37" s="605"/>
      <c r="HQG37" s="605"/>
      <c r="HQH37" s="605"/>
      <c r="HQI37" s="605"/>
      <c r="HQJ37" s="605"/>
      <c r="HQK37" s="605"/>
      <c r="HQL37" s="605"/>
      <c r="HQM37" s="605"/>
      <c r="HQN37" s="605"/>
      <c r="HQO37" s="605"/>
      <c r="HQP37" s="605"/>
      <c r="HQQ37" s="605"/>
      <c r="HQR37" s="605"/>
      <c r="HQS37" s="605"/>
      <c r="HQT37" s="605"/>
      <c r="HQU37" s="605"/>
      <c r="HQV37" s="605"/>
      <c r="HQW37" s="605"/>
      <c r="HQX37" s="605"/>
      <c r="HQY37" s="605"/>
      <c r="HQZ37" s="605"/>
      <c r="HRA37" s="605"/>
      <c r="HRB37" s="605"/>
      <c r="HRC37" s="605"/>
      <c r="HRD37" s="605"/>
      <c r="HRE37" s="605"/>
      <c r="HRF37" s="605"/>
      <c r="HRG37" s="605"/>
      <c r="HRH37" s="605"/>
      <c r="HRI37" s="605"/>
      <c r="HRJ37" s="605"/>
      <c r="HRK37" s="605"/>
      <c r="HRL37" s="605"/>
      <c r="HRM37" s="605"/>
      <c r="HRN37" s="605"/>
      <c r="HRO37" s="605"/>
      <c r="HRP37" s="605"/>
      <c r="HRQ37" s="605"/>
      <c r="HRR37" s="605"/>
      <c r="HRS37" s="605"/>
      <c r="HRT37" s="605"/>
      <c r="HRU37" s="605"/>
      <c r="HRV37" s="605"/>
      <c r="HRW37" s="605"/>
      <c r="HRX37" s="605"/>
      <c r="HRY37" s="605"/>
      <c r="HRZ37" s="605"/>
      <c r="HSA37" s="605"/>
      <c r="HSB37" s="605"/>
      <c r="HSC37" s="605"/>
      <c r="HSD37" s="605"/>
      <c r="HSE37" s="605"/>
      <c r="HSF37" s="605"/>
      <c r="HSG37" s="605"/>
      <c r="HSH37" s="605"/>
      <c r="HSI37" s="605"/>
      <c r="HSJ37" s="605"/>
      <c r="HSK37" s="605"/>
      <c r="HSL37" s="605"/>
      <c r="HSM37" s="605"/>
      <c r="HSN37" s="605"/>
      <c r="HSO37" s="605"/>
      <c r="HSP37" s="605"/>
      <c r="HSQ37" s="605"/>
      <c r="HSR37" s="605"/>
      <c r="HSS37" s="605"/>
      <c r="HST37" s="605"/>
      <c r="HSU37" s="605"/>
      <c r="HSV37" s="605"/>
      <c r="HSW37" s="605"/>
      <c r="HSX37" s="605"/>
      <c r="HSY37" s="605"/>
      <c r="HSZ37" s="605"/>
      <c r="HTA37" s="605"/>
      <c r="HTB37" s="605"/>
      <c r="HTC37" s="605"/>
      <c r="HTD37" s="605"/>
      <c r="HTE37" s="605"/>
      <c r="HTF37" s="605"/>
      <c r="HTG37" s="605"/>
      <c r="HTH37" s="605"/>
      <c r="HTI37" s="605"/>
      <c r="HTJ37" s="605"/>
      <c r="HTK37" s="605"/>
      <c r="HTL37" s="605"/>
      <c r="HTM37" s="605"/>
      <c r="HTN37" s="605"/>
      <c r="HTO37" s="605"/>
      <c r="HTP37" s="605"/>
      <c r="HTQ37" s="605"/>
      <c r="HTR37" s="605"/>
      <c r="HTS37" s="605"/>
      <c r="HTT37" s="605"/>
      <c r="HTU37" s="605"/>
      <c r="HTV37" s="605"/>
      <c r="HTW37" s="605"/>
      <c r="HTX37" s="605"/>
      <c r="HTY37" s="605"/>
      <c r="HTZ37" s="605"/>
      <c r="HUA37" s="605"/>
      <c r="HUB37" s="605"/>
      <c r="HUC37" s="605"/>
      <c r="HUD37" s="605"/>
      <c r="HUE37" s="605"/>
      <c r="HUF37" s="605"/>
      <c r="HUG37" s="605"/>
      <c r="HUH37" s="605"/>
      <c r="HUI37" s="605"/>
      <c r="HUJ37" s="605"/>
      <c r="HUK37" s="605"/>
      <c r="HUL37" s="605"/>
      <c r="HUM37" s="605"/>
      <c r="HUN37" s="605"/>
      <c r="HUO37" s="605"/>
      <c r="HUP37" s="605"/>
      <c r="HUQ37" s="605"/>
      <c r="HUR37" s="605"/>
      <c r="HUS37" s="605"/>
      <c r="HUT37" s="605"/>
      <c r="HUU37" s="605"/>
      <c r="HUV37" s="605"/>
      <c r="HUW37" s="605"/>
      <c r="HUX37" s="605"/>
      <c r="HUY37" s="605"/>
      <c r="HUZ37" s="605"/>
      <c r="HVA37" s="605"/>
      <c r="HVB37" s="605"/>
      <c r="HVC37" s="605"/>
      <c r="HVD37" s="605"/>
      <c r="HVE37" s="605"/>
      <c r="HVF37" s="605"/>
      <c r="HVG37" s="605"/>
    </row>
    <row r="38" spans="1:5987" s="606" customFormat="1" hidden="1" x14ac:dyDescent="0.2">
      <c r="A38" s="399" t="s">
        <v>86</v>
      </c>
      <c r="B38" s="392"/>
      <c r="C38" s="392"/>
      <c r="D38" s="392" t="e">
        <f t="shared" si="93"/>
        <v>#DIV/0!</v>
      </c>
      <c r="E38" s="392"/>
      <c r="F38" s="392"/>
      <c r="G38" s="392" t="e">
        <f t="shared" si="94"/>
        <v>#DIV/0!</v>
      </c>
      <c r="H38" s="392"/>
      <c r="I38" s="392"/>
      <c r="J38" s="392" t="e">
        <f t="shared" si="95"/>
        <v>#DIV/0!</v>
      </c>
      <c r="K38" s="392"/>
      <c r="L38" s="392"/>
      <c r="M38" s="392" t="e">
        <f t="shared" si="96"/>
        <v>#DIV/0!</v>
      </c>
      <c r="N38" s="392"/>
      <c r="O38" s="392"/>
      <c r="P38" s="392" t="e">
        <f t="shared" si="97"/>
        <v>#DIV/0!</v>
      </c>
      <c r="Q38" s="337">
        <v>12</v>
      </c>
      <c r="R38" s="337">
        <v>0</v>
      </c>
      <c r="S38" s="360">
        <f t="shared" si="98"/>
        <v>0</v>
      </c>
      <c r="T38" s="337">
        <v>8</v>
      </c>
      <c r="U38" s="337">
        <v>1</v>
      </c>
      <c r="V38" s="360">
        <f t="shared" si="99"/>
        <v>12.5</v>
      </c>
      <c r="W38" s="337">
        <v>5</v>
      </c>
      <c r="X38" s="337">
        <v>0</v>
      </c>
      <c r="Y38" s="359">
        <v>0</v>
      </c>
      <c r="Z38" s="373"/>
      <c r="AA38" s="373"/>
      <c r="AB38" s="373"/>
      <c r="AC38" s="337">
        <f t="shared" si="100"/>
        <v>25</v>
      </c>
      <c r="AD38" s="337">
        <f t="shared" si="100"/>
        <v>1</v>
      </c>
      <c r="AE38" s="360">
        <f t="shared" si="101"/>
        <v>4</v>
      </c>
      <c r="AF38" s="359">
        <v>13</v>
      </c>
      <c r="AG38" s="359">
        <v>1</v>
      </c>
      <c r="AH38" s="360">
        <f t="shared" si="88"/>
        <v>7.6923076923076925</v>
      </c>
      <c r="AI38" s="359">
        <v>9</v>
      </c>
      <c r="AJ38" s="359">
        <v>1</v>
      </c>
      <c r="AK38" s="360">
        <f t="shared" si="102"/>
        <v>11.111111111111111</v>
      </c>
      <c r="AL38" s="359">
        <v>5</v>
      </c>
      <c r="AM38" s="613">
        <v>0</v>
      </c>
      <c r="AN38" s="360">
        <v>0</v>
      </c>
      <c r="AO38" s="347"/>
      <c r="AP38" s="347"/>
      <c r="AQ38" s="347"/>
      <c r="AR38" s="359">
        <v>27</v>
      </c>
      <c r="AS38" s="359">
        <v>2</v>
      </c>
      <c r="AT38" s="360">
        <f t="shared" si="103"/>
        <v>7.4074074074074066</v>
      </c>
      <c r="AU38" s="359">
        <v>13</v>
      </c>
      <c r="AV38" s="359">
        <v>0</v>
      </c>
      <c r="AW38" s="360">
        <f t="shared" si="104"/>
        <v>0</v>
      </c>
      <c r="AX38" s="359">
        <v>4</v>
      </c>
      <c r="AY38" s="359">
        <v>1</v>
      </c>
      <c r="AZ38" s="360">
        <f t="shared" si="105"/>
        <v>25</v>
      </c>
      <c r="BA38" s="359">
        <v>10</v>
      </c>
      <c r="BB38" s="359">
        <v>0</v>
      </c>
      <c r="BC38" s="360">
        <f t="shared" ref="BC38:BC42" si="118">BB38/BA38*100</f>
        <v>0</v>
      </c>
      <c r="BD38" s="347"/>
      <c r="BE38" s="347"/>
      <c r="BF38" s="347"/>
      <c r="BG38" s="359">
        <f t="shared" si="115"/>
        <v>27</v>
      </c>
      <c r="BH38" s="359">
        <f t="shared" si="115"/>
        <v>1</v>
      </c>
      <c r="BI38" s="360">
        <f t="shared" si="108"/>
        <v>3.7037037037037033</v>
      </c>
      <c r="BJ38" s="359">
        <v>6</v>
      </c>
      <c r="BK38" s="359">
        <v>0</v>
      </c>
      <c r="BL38" s="360">
        <f t="shared" si="106"/>
        <v>0</v>
      </c>
      <c r="BM38" s="359">
        <v>8</v>
      </c>
      <c r="BN38" s="359">
        <v>3</v>
      </c>
      <c r="BO38" s="360">
        <f t="shared" ref="BO38:BO45" si="119">BN38/BM38*100</f>
        <v>37.5</v>
      </c>
      <c r="BP38" s="359">
        <v>7</v>
      </c>
      <c r="BQ38" s="359">
        <v>0</v>
      </c>
      <c r="BR38" s="360">
        <f t="shared" ref="BR38" si="120">BQ38/BP38*100</f>
        <v>0</v>
      </c>
      <c r="BS38" s="347"/>
      <c r="BT38" s="347"/>
      <c r="BU38" s="347"/>
      <c r="BV38" s="359">
        <f t="shared" si="116"/>
        <v>21</v>
      </c>
      <c r="BW38" s="359">
        <f t="shared" si="116"/>
        <v>3</v>
      </c>
      <c r="BX38" s="360">
        <f t="shared" si="111"/>
        <v>14.285714285714285</v>
      </c>
      <c r="BY38" s="359">
        <v>8</v>
      </c>
      <c r="BZ38" s="359">
        <v>0</v>
      </c>
      <c r="CA38" s="360">
        <f t="shared" ref="CA38:CA42" si="121">BZ38/BY38*100</f>
        <v>0</v>
      </c>
      <c r="CB38" s="359">
        <v>15</v>
      </c>
      <c r="CC38" s="359">
        <v>3</v>
      </c>
      <c r="CD38" s="360">
        <f t="shared" ref="CD38" si="122">CC38/CB38*100</f>
        <v>20</v>
      </c>
      <c r="CE38" s="359">
        <v>7</v>
      </c>
      <c r="CF38" s="359">
        <v>0</v>
      </c>
      <c r="CG38" s="360">
        <v>0</v>
      </c>
      <c r="CH38" s="359"/>
      <c r="CI38" s="359"/>
      <c r="CJ38" s="359"/>
      <c r="CK38" s="359">
        <f t="shared" ref="CK38:CL42" si="123">SUM(BY38,CB38,CE38)</f>
        <v>30</v>
      </c>
      <c r="CL38" s="359">
        <f t="shared" si="123"/>
        <v>3</v>
      </c>
      <c r="CM38" s="360">
        <f t="shared" ref="CM38:CM42" si="124">CL38/CK38*100</f>
        <v>10</v>
      </c>
      <c r="CN38" s="605"/>
      <c r="CO38" s="605"/>
      <c r="CP38" s="605"/>
      <c r="CQ38" s="605"/>
      <c r="CR38" s="605"/>
      <c r="CS38" s="605"/>
      <c r="CT38" s="605"/>
      <c r="CU38" s="605"/>
      <c r="CV38" s="605"/>
      <c r="CW38" s="605"/>
      <c r="CX38" s="605"/>
      <c r="CY38" s="605"/>
      <c r="CZ38" s="605"/>
      <c r="DA38" s="605"/>
      <c r="DB38" s="605"/>
      <c r="DC38" s="605"/>
      <c r="DD38" s="605"/>
      <c r="DE38" s="605"/>
      <c r="DF38" s="605"/>
      <c r="DG38" s="605"/>
      <c r="DH38" s="605"/>
      <c r="DI38" s="605"/>
      <c r="DJ38" s="605"/>
      <c r="DK38" s="605"/>
      <c r="DL38" s="605"/>
      <c r="DM38" s="605"/>
      <c r="DN38" s="605"/>
      <c r="DO38" s="605"/>
      <c r="DP38" s="605"/>
      <c r="DQ38" s="605"/>
      <c r="DR38" s="605"/>
      <c r="DS38" s="605"/>
      <c r="DT38" s="605"/>
      <c r="DU38" s="605"/>
      <c r="DV38" s="605"/>
      <c r="DW38" s="605"/>
      <c r="DX38" s="605"/>
      <c r="DY38" s="605"/>
      <c r="DZ38" s="605"/>
      <c r="EA38" s="605"/>
      <c r="EB38" s="605"/>
      <c r="EC38" s="605"/>
      <c r="ED38" s="605"/>
      <c r="EE38" s="605"/>
      <c r="EF38" s="605"/>
      <c r="EG38" s="605"/>
      <c r="EH38" s="605"/>
      <c r="EI38" s="605"/>
      <c r="EJ38" s="605"/>
      <c r="EK38" s="605"/>
      <c r="EL38" s="605"/>
      <c r="EM38" s="605"/>
      <c r="EN38" s="605"/>
      <c r="EO38" s="605"/>
      <c r="EP38" s="605"/>
      <c r="EQ38" s="605"/>
      <c r="ER38" s="605"/>
      <c r="ES38" s="605"/>
      <c r="ET38" s="605"/>
      <c r="EU38" s="605"/>
      <c r="EV38" s="605"/>
      <c r="EW38" s="605"/>
      <c r="EX38" s="605"/>
      <c r="EY38" s="605"/>
      <c r="EZ38" s="605"/>
      <c r="FA38" s="605"/>
      <c r="FB38" s="605"/>
      <c r="FC38" s="605"/>
      <c r="FD38" s="605"/>
      <c r="FE38" s="605"/>
      <c r="FF38" s="605"/>
      <c r="FG38" s="605"/>
      <c r="FH38" s="605"/>
      <c r="FI38" s="605"/>
      <c r="FJ38" s="605"/>
      <c r="FK38" s="605"/>
      <c r="FL38" s="605"/>
      <c r="FM38" s="605"/>
      <c r="FN38" s="605"/>
      <c r="FO38" s="605"/>
      <c r="FP38" s="605"/>
      <c r="FQ38" s="605"/>
      <c r="FR38" s="605"/>
      <c r="FS38" s="605"/>
      <c r="FT38" s="605"/>
      <c r="FU38" s="605"/>
      <c r="FV38" s="605"/>
      <c r="FW38" s="605"/>
      <c r="FX38" s="605"/>
      <c r="FY38" s="605"/>
      <c r="FZ38" s="605"/>
      <c r="GA38" s="605"/>
      <c r="GB38" s="605"/>
      <c r="GC38" s="605"/>
      <c r="GD38" s="605"/>
      <c r="GE38" s="605"/>
      <c r="GF38" s="605"/>
      <c r="GG38" s="605"/>
      <c r="GH38" s="605"/>
      <c r="GI38" s="605"/>
      <c r="GJ38" s="605"/>
      <c r="GK38" s="605"/>
      <c r="GL38" s="605"/>
      <c r="GM38" s="605"/>
      <c r="GN38" s="605"/>
      <c r="GO38" s="605"/>
      <c r="GP38" s="605"/>
      <c r="GQ38" s="605"/>
      <c r="GR38" s="605"/>
      <c r="GS38" s="605"/>
      <c r="GT38" s="605"/>
      <c r="GU38" s="605"/>
      <c r="GV38" s="605"/>
      <c r="GW38" s="605"/>
      <c r="GX38" s="605"/>
      <c r="GY38" s="605"/>
      <c r="GZ38" s="605"/>
      <c r="HA38" s="605"/>
      <c r="HB38" s="605"/>
      <c r="HC38" s="605"/>
      <c r="HD38" s="605"/>
      <c r="HE38" s="605"/>
      <c r="HF38" s="605"/>
      <c r="HG38" s="605"/>
      <c r="HH38" s="605"/>
      <c r="HI38" s="605"/>
      <c r="HJ38" s="605"/>
      <c r="HK38" s="605"/>
      <c r="HL38" s="605"/>
      <c r="HM38" s="605"/>
      <c r="HN38" s="605"/>
      <c r="HO38" s="605"/>
      <c r="HP38" s="605"/>
      <c r="HQ38" s="605"/>
      <c r="HR38" s="605"/>
      <c r="HS38" s="605"/>
      <c r="HT38" s="605"/>
      <c r="HU38" s="605"/>
      <c r="HV38" s="605"/>
      <c r="HW38" s="605"/>
      <c r="HX38" s="605"/>
      <c r="HY38" s="605"/>
      <c r="HZ38" s="605"/>
      <c r="IA38" s="605"/>
      <c r="IB38" s="605"/>
      <c r="IC38" s="605"/>
      <c r="ID38" s="605"/>
      <c r="IE38" s="605"/>
      <c r="IF38" s="605"/>
      <c r="IG38" s="605"/>
      <c r="IH38" s="605"/>
      <c r="II38" s="605"/>
      <c r="IJ38" s="605"/>
      <c r="IK38" s="605"/>
      <c r="IL38" s="605"/>
      <c r="IM38" s="605"/>
      <c r="IN38" s="605"/>
      <c r="IO38" s="605"/>
      <c r="IP38" s="605"/>
      <c r="IQ38" s="605"/>
      <c r="IR38" s="605"/>
      <c r="IS38" s="605"/>
      <c r="IT38" s="605"/>
      <c r="IU38" s="605"/>
      <c r="IV38" s="605"/>
      <c r="IW38" s="605"/>
      <c r="IX38" s="605"/>
      <c r="IY38" s="605"/>
      <c r="IZ38" s="605"/>
      <c r="JA38" s="605"/>
      <c r="JB38" s="605"/>
      <c r="JC38" s="605"/>
      <c r="JD38" s="605"/>
      <c r="JE38" s="605"/>
      <c r="JF38" s="605"/>
      <c r="JG38" s="605"/>
      <c r="JH38" s="605"/>
      <c r="JI38" s="605"/>
      <c r="JJ38" s="605"/>
      <c r="JK38" s="605"/>
      <c r="JL38" s="605"/>
      <c r="JM38" s="605"/>
      <c r="JN38" s="605"/>
      <c r="JO38" s="605"/>
      <c r="JP38" s="605"/>
      <c r="JQ38" s="605"/>
      <c r="JR38" s="605"/>
      <c r="JS38" s="605"/>
      <c r="JT38" s="605"/>
      <c r="JU38" s="605"/>
      <c r="JV38" s="605"/>
      <c r="JW38" s="605"/>
      <c r="JX38" s="605"/>
      <c r="JY38" s="605"/>
      <c r="JZ38" s="605"/>
      <c r="KA38" s="605"/>
      <c r="KB38" s="605"/>
      <c r="KC38" s="605"/>
      <c r="KD38" s="605"/>
      <c r="KE38" s="605"/>
      <c r="KF38" s="605"/>
      <c r="KG38" s="605"/>
      <c r="KH38" s="605"/>
      <c r="KI38" s="605"/>
      <c r="KJ38" s="605"/>
      <c r="KK38" s="605"/>
      <c r="KL38" s="605"/>
      <c r="KM38" s="605"/>
      <c r="KN38" s="605"/>
      <c r="KO38" s="605"/>
      <c r="KP38" s="605"/>
      <c r="KQ38" s="605"/>
      <c r="KR38" s="605"/>
      <c r="KS38" s="605"/>
      <c r="KT38" s="605"/>
      <c r="KU38" s="605"/>
      <c r="KV38" s="605"/>
      <c r="KW38" s="605"/>
      <c r="KX38" s="605"/>
      <c r="KY38" s="605"/>
      <c r="KZ38" s="605"/>
      <c r="LA38" s="605"/>
      <c r="LB38" s="605"/>
      <c r="LC38" s="605"/>
      <c r="LD38" s="605"/>
      <c r="LE38" s="605"/>
      <c r="LF38" s="605"/>
      <c r="LG38" s="605"/>
      <c r="LH38" s="605"/>
      <c r="LI38" s="605"/>
      <c r="LJ38" s="605"/>
      <c r="LK38" s="605"/>
      <c r="LL38" s="605"/>
      <c r="LM38" s="605"/>
      <c r="LN38" s="605"/>
      <c r="LO38" s="605"/>
      <c r="LP38" s="605"/>
      <c r="LQ38" s="605"/>
      <c r="LR38" s="605"/>
      <c r="LS38" s="605"/>
      <c r="LT38" s="605"/>
      <c r="LU38" s="605"/>
      <c r="LV38" s="605"/>
      <c r="LW38" s="605"/>
      <c r="LX38" s="605"/>
      <c r="LY38" s="605"/>
      <c r="LZ38" s="605"/>
      <c r="MA38" s="605"/>
      <c r="MB38" s="605"/>
      <c r="MC38" s="605"/>
      <c r="MD38" s="605"/>
      <c r="ME38" s="605"/>
      <c r="MF38" s="605"/>
      <c r="MG38" s="605"/>
      <c r="MH38" s="605"/>
      <c r="MI38" s="605"/>
      <c r="MJ38" s="605"/>
      <c r="MK38" s="605"/>
      <c r="ML38" s="605"/>
      <c r="MM38" s="605"/>
      <c r="MN38" s="605"/>
      <c r="MO38" s="605"/>
      <c r="MP38" s="605"/>
      <c r="MQ38" s="605"/>
      <c r="MR38" s="605"/>
      <c r="MS38" s="605"/>
      <c r="MT38" s="605"/>
      <c r="MU38" s="605"/>
      <c r="MV38" s="605"/>
      <c r="MW38" s="605"/>
      <c r="MX38" s="605"/>
      <c r="MY38" s="605"/>
      <c r="MZ38" s="605"/>
      <c r="NA38" s="605"/>
      <c r="NB38" s="605"/>
      <c r="NC38" s="605"/>
      <c r="ND38" s="605"/>
      <c r="NE38" s="605"/>
      <c r="NF38" s="605"/>
      <c r="NG38" s="605"/>
      <c r="NH38" s="605"/>
      <c r="NI38" s="605"/>
      <c r="NJ38" s="605"/>
      <c r="NK38" s="605"/>
      <c r="NL38" s="605"/>
      <c r="NM38" s="605"/>
      <c r="NN38" s="605"/>
      <c r="NO38" s="605"/>
      <c r="NP38" s="605"/>
      <c r="NQ38" s="605"/>
      <c r="NR38" s="605"/>
      <c r="NS38" s="605"/>
      <c r="NT38" s="605"/>
      <c r="NU38" s="605"/>
      <c r="NV38" s="605"/>
      <c r="NW38" s="605"/>
      <c r="NX38" s="605"/>
      <c r="NY38" s="605"/>
      <c r="NZ38" s="605"/>
      <c r="OA38" s="605"/>
      <c r="OB38" s="605"/>
      <c r="OC38" s="605"/>
      <c r="OD38" s="605"/>
      <c r="OE38" s="605"/>
      <c r="OF38" s="605"/>
      <c r="OG38" s="605"/>
      <c r="OH38" s="605"/>
      <c r="OI38" s="605"/>
      <c r="OJ38" s="605"/>
      <c r="OK38" s="605"/>
      <c r="OL38" s="605"/>
      <c r="OM38" s="605"/>
      <c r="ON38" s="605"/>
      <c r="OO38" s="605"/>
      <c r="OP38" s="605"/>
      <c r="OQ38" s="605"/>
      <c r="OR38" s="605"/>
      <c r="OS38" s="605"/>
      <c r="OT38" s="605"/>
      <c r="OU38" s="605"/>
      <c r="OV38" s="605"/>
      <c r="OW38" s="605"/>
      <c r="OX38" s="605"/>
      <c r="OY38" s="605"/>
      <c r="OZ38" s="605"/>
      <c r="PA38" s="605"/>
      <c r="PB38" s="605"/>
      <c r="PC38" s="605"/>
      <c r="PD38" s="605"/>
      <c r="PE38" s="605"/>
      <c r="PF38" s="605"/>
      <c r="PG38" s="605"/>
      <c r="PH38" s="605"/>
      <c r="PI38" s="605"/>
      <c r="PJ38" s="605"/>
      <c r="PK38" s="605"/>
      <c r="PL38" s="605"/>
      <c r="PM38" s="605"/>
      <c r="PN38" s="605"/>
      <c r="PO38" s="605"/>
      <c r="PP38" s="605"/>
      <c r="PQ38" s="605"/>
      <c r="PR38" s="605"/>
      <c r="PS38" s="605"/>
      <c r="PT38" s="605"/>
      <c r="PU38" s="605"/>
      <c r="PV38" s="605"/>
      <c r="PW38" s="605"/>
      <c r="PX38" s="605"/>
      <c r="PY38" s="605"/>
      <c r="PZ38" s="605"/>
      <c r="QA38" s="605"/>
      <c r="QB38" s="605"/>
      <c r="QC38" s="605"/>
      <c r="QD38" s="605"/>
      <c r="QE38" s="605"/>
      <c r="QF38" s="605"/>
      <c r="QG38" s="605"/>
      <c r="QH38" s="605"/>
      <c r="QI38" s="605"/>
      <c r="QJ38" s="605"/>
      <c r="QK38" s="605"/>
      <c r="QL38" s="605"/>
      <c r="QM38" s="605"/>
      <c r="QN38" s="605"/>
      <c r="QO38" s="605"/>
      <c r="QP38" s="605"/>
      <c r="QQ38" s="605"/>
      <c r="QR38" s="605"/>
      <c r="QS38" s="605"/>
      <c r="QT38" s="605"/>
      <c r="QU38" s="605"/>
      <c r="QV38" s="605"/>
      <c r="QW38" s="605"/>
      <c r="QX38" s="605"/>
      <c r="QY38" s="605"/>
      <c r="QZ38" s="605"/>
      <c r="RA38" s="605"/>
      <c r="RB38" s="605"/>
      <c r="RC38" s="605"/>
      <c r="RD38" s="605"/>
      <c r="RE38" s="605"/>
      <c r="RF38" s="605"/>
      <c r="RG38" s="605"/>
      <c r="RH38" s="605"/>
      <c r="RI38" s="605"/>
      <c r="RJ38" s="605"/>
      <c r="RK38" s="605"/>
      <c r="RL38" s="605"/>
      <c r="RM38" s="605"/>
      <c r="RN38" s="605"/>
      <c r="RO38" s="605"/>
      <c r="RP38" s="605"/>
      <c r="RQ38" s="605"/>
      <c r="RR38" s="605"/>
      <c r="RS38" s="605"/>
      <c r="RT38" s="605"/>
      <c r="RU38" s="605"/>
      <c r="RV38" s="605"/>
      <c r="RW38" s="605"/>
      <c r="RX38" s="605"/>
      <c r="RY38" s="605"/>
      <c r="RZ38" s="605"/>
      <c r="SA38" s="605"/>
      <c r="SB38" s="605"/>
      <c r="SC38" s="605"/>
      <c r="SD38" s="605"/>
      <c r="SE38" s="605"/>
      <c r="SF38" s="605"/>
      <c r="SG38" s="605"/>
      <c r="SH38" s="605"/>
      <c r="SI38" s="605"/>
      <c r="SJ38" s="605"/>
      <c r="SK38" s="605"/>
      <c r="SL38" s="605"/>
      <c r="SM38" s="605"/>
      <c r="SN38" s="605"/>
      <c r="SO38" s="605"/>
      <c r="SP38" s="605"/>
      <c r="SQ38" s="605"/>
      <c r="SR38" s="605"/>
      <c r="SS38" s="605"/>
      <c r="ST38" s="605"/>
      <c r="SU38" s="605"/>
      <c r="SV38" s="605"/>
      <c r="SW38" s="605"/>
      <c r="SX38" s="605"/>
      <c r="SY38" s="605"/>
      <c r="SZ38" s="605"/>
      <c r="TA38" s="605"/>
      <c r="TB38" s="605"/>
      <c r="TC38" s="605"/>
      <c r="TD38" s="605"/>
      <c r="TE38" s="605"/>
      <c r="TF38" s="605"/>
      <c r="TG38" s="605"/>
      <c r="TH38" s="605"/>
      <c r="TI38" s="605"/>
      <c r="TJ38" s="605"/>
      <c r="TK38" s="605"/>
      <c r="TL38" s="605"/>
      <c r="TM38" s="605"/>
      <c r="TN38" s="605"/>
      <c r="TO38" s="605"/>
      <c r="TP38" s="605"/>
      <c r="TQ38" s="605"/>
      <c r="TR38" s="605"/>
      <c r="TS38" s="605"/>
      <c r="TT38" s="605"/>
      <c r="TU38" s="605"/>
      <c r="TV38" s="605"/>
      <c r="TW38" s="605"/>
      <c r="TX38" s="605"/>
      <c r="TY38" s="605"/>
      <c r="TZ38" s="605"/>
      <c r="UA38" s="605"/>
      <c r="UB38" s="605"/>
      <c r="UC38" s="605"/>
      <c r="UD38" s="605"/>
      <c r="UE38" s="605"/>
      <c r="UF38" s="605"/>
      <c r="UG38" s="605"/>
      <c r="UH38" s="605"/>
      <c r="UI38" s="605"/>
      <c r="UJ38" s="605"/>
      <c r="UK38" s="605"/>
      <c r="UL38" s="605"/>
      <c r="UM38" s="605"/>
      <c r="UN38" s="605"/>
      <c r="UO38" s="605"/>
      <c r="UP38" s="605"/>
      <c r="UQ38" s="605"/>
      <c r="UR38" s="605"/>
      <c r="US38" s="605"/>
      <c r="UT38" s="605"/>
      <c r="UU38" s="605"/>
      <c r="UV38" s="605"/>
      <c r="UW38" s="605"/>
      <c r="UX38" s="605"/>
      <c r="UY38" s="605"/>
      <c r="UZ38" s="605"/>
      <c r="VA38" s="605"/>
      <c r="VB38" s="605"/>
      <c r="VC38" s="605"/>
      <c r="VD38" s="605"/>
      <c r="VE38" s="605"/>
      <c r="VF38" s="605"/>
      <c r="VG38" s="605"/>
      <c r="VH38" s="605"/>
      <c r="VI38" s="605"/>
      <c r="VJ38" s="605"/>
      <c r="VK38" s="605"/>
      <c r="VL38" s="605"/>
      <c r="VM38" s="605"/>
      <c r="VN38" s="605"/>
      <c r="VO38" s="605"/>
      <c r="VP38" s="605"/>
      <c r="VQ38" s="605"/>
      <c r="VR38" s="605"/>
      <c r="VS38" s="605"/>
      <c r="VT38" s="605"/>
      <c r="VU38" s="605"/>
      <c r="VV38" s="605"/>
      <c r="VW38" s="605"/>
      <c r="VX38" s="605"/>
      <c r="VY38" s="605"/>
      <c r="VZ38" s="605"/>
      <c r="WA38" s="605"/>
      <c r="WB38" s="605"/>
      <c r="WC38" s="605"/>
      <c r="WD38" s="605"/>
      <c r="WE38" s="605"/>
      <c r="WF38" s="605"/>
      <c r="WG38" s="605"/>
      <c r="WH38" s="605"/>
      <c r="WI38" s="605"/>
      <c r="WJ38" s="605"/>
      <c r="WK38" s="605"/>
      <c r="WL38" s="605"/>
      <c r="WM38" s="605"/>
      <c r="WN38" s="605"/>
      <c r="WO38" s="605"/>
      <c r="WP38" s="605"/>
      <c r="WQ38" s="605"/>
      <c r="WR38" s="605"/>
      <c r="WS38" s="605"/>
      <c r="WT38" s="605"/>
      <c r="WU38" s="605"/>
      <c r="WV38" s="605"/>
      <c r="WW38" s="605"/>
      <c r="WX38" s="605"/>
      <c r="WY38" s="605"/>
      <c r="WZ38" s="605"/>
      <c r="XA38" s="605"/>
      <c r="XB38" s="605"/>
      <c r="XC38" s="605"/>
      <c r="XD38" s="605"/>
      <c r="XE38" s="605"/>
      <c r="XF38" s="605"/>
      <c r="XG38" s="605"/>
      <c r="XH38" s="605"/>
      <c r="XI38" s="605"/>
      <c r="XJ38" s="605"/>
      <c r="XK38" s="605"/>
      <c r="XL38" s="605"/>
      <c r="XM38" s="605"/>
      <c r="XN38" s="605"/>
      <c r="XO38" s="605"/>
      <c r="XP38" s="605"/>
      <c r="XQ38" s="605"/>
      <c r="XR38" s="605"/>
      <c r="XS38" s="605"/>
      <c r="XT38" s="605"/>
      <c r="XU38" s="605"/>
      <c r="XV38" s="605"/>
      <c r="XW38" s="605"/>
      <c r="XX38" s="605"/>
      <c r="XY38" s="605"/>
      <c r="XZ38" s="605"/>
      <c r="YA38" s="605"/>
      <c r="YB38" s="605"/>
      <c r="YC38" s="605"/>
      <c r="YD38" s="605"/>
      <c r="YE38" s="605"/>
      <c r="YF38" s="605"/>
      <c r="YG38" s="605"/>
      <c r="YH38" s="605"/>
      <c r="YI38" s="605"/>
      <c r="YJ38" s="605"/>
      <c r="YK38" s="605"/>
      <c r="YL38" s="605"/>
      <c r="YM38" s="605"/>
      <c r="YN38" s="605"/>
      <c r="YO38" s="605"/>
      <c r="YP38" s="605"/>
      <c r="YQ38" s="605"/>
      <c r="YR38" s="605"/>
      <c r="YS38" s="605"/>
      <c r="YT38" s="605"/>
      <c r="YU38" s="605"/>
      <c r="YV38" s="605"/>
      <c r="YW38" s="605"/>
      <c r="YX38" s="605"/>
      <c r="YY38" s="605"/>
      <c r="YZ38" s="605"/>
      <c r="ZA38" s="605"/>
      <c r="ZB38" s="605"/>
      <c r="ZC38" s="605"/>
      <c r="ZD38" s="605"/>
      <c r="ZE38" s="605"/>
      <c r="ZF38" s="605"/>
      <c r="ZG38" s="605"/>
      <c r="ZH38" s="605"/>
      <c r="ZI38" s="605"/>
      <c r="ZJ38" s="605"/>
      <c r="ZK38" s="605"/>
      <c r="ZL38" s="605"/>
      <c r="ZM38" s="605"/>
      <c r="ZN38" s="605"/>
      <c r="ZO38" s="605"/>
      <c r="ZP38" s="605"/>
      <c r="ZQ38" s="605"/>
      <c r="ZR38" s="605"/>
      <c r="ZS38" s="605"/>
      <c r="ZT38" s="605"/>
      <c r="ZU38" s="605"/>
      <c r="ZV38" s="605"/>
      <c r="ZW38" s="605"/>
      <c r="ZX38" s="605"/>
      <c r="ZY38" s="605"/>
      <c r="ZZ38" s="605"/>
      <c r="AAA38" s="605"/>
      <c r="AAB38" s="605"/>
      <c r="AAC38" s="605"/>
      <c r="AAD38" s="605"/>
      <c r="AAE38" s="605"/>
      <c r="AAF38" s="605"/>
      <c r="AAG38" s="605"/>
      <c r="AAH38" s="605"/>
      <c r="AAI38" s="605"/>
      <c r="AAJ38" s="605"/>
      <c r="AAK38" s="605"/>
      <c r="AAL38" s="605"/>
      <c r="AAM38" s="605"/>
      <c r="AAN38" s="605"/>
      <c r="AAO38" s="605"/>
      <c r="AAP38" s="605"/>
      <c r="AAQ38" s="605"/>
      <c r="AAR38" s="605"/>
      <c r="AAS38" s="605"/>
      <c r="AAT38" s="605"/>
      <c r="AAU38" s="605"/>
      <c r="AAV38" s="605"/>
      <c r="AAW38" s="605"/>
      <c r="AAX38" s="605"/>
      <c r="AAY38" s="605"/>
      <c r="AAZ38" s="605"/>
      <c r="ABA38" s="605"/>
      <c r="ABB38" s="605"/>
      <c r="ABC38" s="605"/>
      <c r="ABD38" s="605"/>
      <c r="ABE38" s="605"/>
      <c r="ABF38" s="605"/>
      <c r="ABG38" s="605"/>
      <c r="ABH38" s="605"/>
      <c r="ABI38" s="605"/>
      <c r="ABJ38" s="605"/>
      <c r="ABK38" s="605"/>
      <c r="ABL38" s="605"/>
      <c r="ABM38" s="605"/>
      <c r="ABN38" s="605"/>
      <c r="ABO38" s="605"/>
      <c r="ABP38" s="605"/>
      <c r="ABQ38" s="605"/>
      <c r="ABR38" s="605"/>
      <c r="ABS38" s="605"/>
      <c r="ABT38" s="605"/>
      <c r="ABU38" s="605"/>
      <c r="ABV38" s="605"/>
      <c r="ABW38" s="605"/>
      <c r="ABX38" s="605"/>
      <c r="ABY38" s="605"/>
      <c r="ABZ38" s="605"/>
      <c r="ACA38" s="605"/>
      <c r="ACB38" s="605"/>
      <c r="ACC38" s="605"/>
      <c r="ACD38" s="605"/>
      <c r="ACE38" s="605"/>
      <c r="ACF38" s="605"/>
      <c r="ACG38" s="605"/>
      <c r="ACH38" s="605"/>
      <c r="ACI38" s="605"/>
      <c r="ACJ38" s="605"/>
      <c r="ACK38" s="605"/>
      <c r="ACL38" s="605"/>
      <c r="ACM38" s="605"/>
      <c r="ACN38" s="605"/>
      <c r="ACO38" s="605"/>
      <c r="ACP38" s="605"/>
      <c r="ACQ38" s="605"/>
      <c r="ACR38" s="605"/>
      <c r="ACS38" s="605"/>
      <c r="ACT38" s="605"/>
      <c r="ACU38" s="605"/>
      <c r="ACV38" s="605"/>
      <c r="ACW38" s="605"/>
      <c r="ACX38" s="605"/>
      <c r="ACY38" s="605"/>
      <c r="ACZ38" s="605"/>
      <c r="ADA38" s="605"/>
      <c r="ADB38" s="605"/>
      <c r="ADC38" s="605"/>
      <c r="ADD38" s="605"/>
      <c r="ADE38" s="605"/>
      <c r="ADF38" s="605"/>
      <c r="ADG38" s="605"/>
      <c r="ADH38" s="605"/>
      <c r="ADI38" s="605"/>
      <c r="ADJ38" s="605"/>
      <c r="ADK38" s="605"/>
      <c r="ADL38" s="605"/>
      <c r="ADM38" s="605"/>
      <c r="ADN38" s="605"/>
      <c r="ADO38" s="605"/>
      <c r="ADP38" s="605"/>
      <c r="ADQ38" s="605"/>
      <c r="ADR38" s="605"/>
      <c r="ADS38" s="605"/>
      <c r="ADT38" s="605"/>
      <c r="ADU38" s="605"/>
      <c r="ADV38" s="605"/>
      <c r="ADW38" s="605"/>
      <c r="ADX38" s="605"/>
      <c r="ADY38" s="605"/>
      <c r="ADZ38" s="605"/>
      <c r="AEA38" s="605"/>
      <c r="AEB38" s="605"/>
      <c r="AEC38" s="605"/>
      <c r="AED38" s="605"/>
      <c r="AEE38" s="605"/>
      <c r="AEF38" s="605"/>
      <c r="AEG38" s="605"/>
      <c r="AEH38" s="605"/>
      <c r="AEI38" s="605"/>
      <c r="AEJ38" s="605"/>
      <c r="AEK38" s="605"/>
      <c r="AEL38" s="605"/>
      <c r="AEM38" s="605"/>
      <c r="AEN38" s="605"/>
      <c r="AEO38" s="605"/>
      <c r="AEP38" s="605"/>
      <c r="AEQ38" s="605"/>
      <c r="AER38" s="605"/>
      <c r="AES38" s="605"/>
      <c r="AET38" s="605"/>
      <c r="AEU38" s="605"/>
      <c r="AEV38" s="605"/>
      <c r="AEW38" s="605"/>
      <c r="AEX38" s="605"/>
      <c r="AEY38" s="605"/>
      <c r="AEZ38" s="605"/>
      <c r="AFA38" s="605"/>
      <c r="AFB38" s="605"/>
      <c r="AFC38" s="605"/>
      <c r="AFD38" s="605"/>
      <c r="AFE38" s="605"/>
      <c r="AFF38" s="605"/>
      <c r="AFG38" s="605"/>
      <c r="AFH38" s="605"/>
      <c r="AFI38" s="605"/>
      <c r="AFJ38" s="605"/>
      <c r="AFK38" s="605"/>
      <c r="AFL38" s="605"/>
      <c r="AFM38" s="605"/>
      <c r="AFN38" s="605"/>
      <c r="AFO38" s="605"/>
      <c r="AFP38" s="605"/>
      <c r="AFQ38" s="605"/>
      <c r="AFR38" s="605"/>
      <c r="AFS38" s="605"/>
      <c r="AFT38" s="605"/>
      <c r="AFU38" s="605"/>
      <c r="AFV38" s="605"/>
      <c r="AFW38" s="605"/>
      <c r="AFX38" s="605"/>
      <c r="AFY38" s="605"/>
      <c r="AFZ38" s="605"/>
      <c r="AGA38" s="605"/>
      <c r="AGB38" s="605"/>
      <c r="AGC38" s="605"/>
      <c r="AGD38" s="605"/>
      <c r="AGE38" s="605"/>
      <c r="AGF38" s="605"/>
      <c r="AGG38" s="605"/>
      <c r="AGH38" s="605"/>
      <c r="AGI38" s="605"/>
      <c r="AGJ38" s="605"/>
      <c r="AGK38" s="605"/>
      <c r="AGL38" s="605"/>
      <c r="AGM38" s="605"/>
      <c r="AGN38" s="605"/>
      <c r="AGO38" s="605"/>
      <c r="AGP38" s="605"/>
      <c r="AGQ38" s="605"/>
      <c r="AGR38" s="605"/>
      <c r="AGS38" s="605"/>
      <c r="AGT38" s="605"/>
      <c r="AGU38" s="605"/>
      <c r="AGV38" s="605"/>
      <c r="AGW38" s="605"/>
      <c r="AGX38" s="605"/>
      <c r="AGY38" s="605"/>
      <c r="AGZ38" s="605"/>
      <c r="AHA38" s="605"/>
      <c r="AHB38" s="605"/>
      <c r="AHC38" s="605"/>
      <c r="AHD38" s="605"/>
      <c r="AHE38" s="605"/>
      <c r="AHF38" s="605"/>
      <c r="AHG38" s="605"/>
      <c r="AHH38" s="605"/>
      <c r="AHI38" s="605"/>
      <c r="AHJ38" s="605"/>
      <c r="AHK38" s="605"/>
      <c r="AHL38" s="605"/>
      <c r="AHM38" s="605"/>
      <c r="AHN38" s="605"/>
      <c r="AHO38" s="605"/>
      <c r="AHP38" s="605"/>
      <c r="AHQ38" s="605"/>
      <c r="AHR38" s="605"/>
      <c r="AHS38" s="605"/>
      <c r="AHT38" s="605"/>
      <c r="AHU38" s="605"/>
      <c r="AHV38" s="605"/>
      <c r="AHW38" s="605"/>
      <c r="AHX38" s="605"/>
      <c r="AHY38" s="605"/>
      <c r="AHZ38" s="605"/>
      <c r="AIA38" s="605"/>
      <c r="AIB38" s="605"/>
      <c r="AIC38" s="605"/>
      <c r="AID38" s="605"/>
      <c r="AIE38" s="605"/>
      <c r="AIF38" s="605"/>
      <c r="AIG38" s="605"/>
      <c r="AIH38" s="605"/>
      <c r="AII38" s="605"/>
      <c r="AIJ38" s="605"/>
      <c r="AIK38" s="605"/>
      <c r="AIL38" s="605"/>
      <c r="AIM38" s="605"/>
      <c r="AIN38" s="605"/>
      <c r="AIO38" s="605"/>
      <c r="AIP38" s="605"/>
      <c r="AIQ38" s="605"/>
      <c r="AIR38" s="605"/>
      <c r="AIS38" s="605"/>
      <c r="AIT38" s="605"/>
      <c r="AIU38" s="605"/>
      <c r="AIV38" s="605"/>
      <c r="AIW38" s="605"/>
      <c r="AIX38" s="605"/>
      <c r="AIY38" s="605"/>
      <c r="AIZ38" s="605"/>
      <c r="AJA38" s="605"/>
      <c r="AJB38" s="605"/>
      <c r="AJC38" s="605"/>
      <c r="AJD38" s="605"/>
      <c r="AJE38" s="605"/>
      <c r="AJF38" s="605"/>
      <c r="AJG38" s="605"/>
      <c r="AJH38" s="605"/>
      <c r="AJI38" s="605"/>
      <c r="AJJ38" s="605"/>
      <c r="AJK38" s="605"/>
      <c r="AJL38" s="605"/>
      <c r="AJM38" s="605"/>
      <c r="AJN38" s="605"/>
      <c r="AJO38" s="605"/>
      <c r="AJP38" s="605"/>
      <c r="AJQ38" s="605"/>
      <c r="AJR38" s="605"/>
      <c r="AJS38" s="605"/>
      <c r="AJT38" s="605"/>
      <c r="AJU38" s="605"/>
      <c r="AJV38" s="605"/>
      <c r="AJW38" s="605"/>
      <c r="AJX38" s="605"/>
      <c r="AJY38" s="605"/>
      <c r="AJZ38" s="605"/>
      <c r="AKA38" s="605"/>
      <c r="AKB38" s="605"/>
      <c r="AKC38" s="605"/>
      <c r="AKD38" s="605"/>
      <c r="AKE38" s="605"/>
      <c r="AKF38" s="605"/>
      <c r="AKG38" s="605"/>
      <c r="AKH38" s="605"/>
      <c r="AKI38" s="605"/>
      <c r="AKJ38" s="605"/>
      <c r="AKK38" s="605"/>
      <c r="AKL38" s="605"/>
      <c r="AKM38" s="605"/>
      <c r="AKN38" s="605"/>
      <c r="AKO38" s="605"/>
      <c r="AKP38" s="605"/>
      <c r="AKQ38" s="605"/>
      <c r="AKR38" s="605"/>
      <c r="AKS38" s="605"/>
      <c r="AKT38" s="605"/>
      <c r="AKU38" s="605"/>
      <c r="AKV38" s="605"/>
      <c r="AKW38" s="605"/>
      <c r="AKX38" s="605"/>
      <c r="AKY38" s="605"/>
      <c r="AKZ38" s="605"/>
      <c r="ALA38" s="605"/>
      <c r="ALB38" s="605"/>
      <c r="ALC38" s="605"/>
      <c r="ALD38" s="605"/>
      <c r="ALE38" s="605"/>
      <c r="ALF38" s="605"/>
      <c r="ALG38" s="605"/>
      <c r="ALH38" s="605"/>
      <c r="ALI38" s="605"/>
      <c r="ALJ38" s="605"/>
      <c r="ALK38" s="605"/>
      <c r="ALL38" s="605"/>
      <c r="ALM38" s="605"/>
      <c r="ALN38" s="605"/>
      <c r="ALO38" s="605"/>
      <c r="ALP38" s="605"/>
      <c r="ALQ38" s="605"/>
      <c r="ALR38" s="605"/>
      <c r="ALS38" s="605"/>
      <c r="ALT38" s="605"/>
      <c r="ALU38" s="605"/>
      <c r="ALV38" s="605"/>
      <c r="ALW38" s="605"/>
      <c r="ALX38" s="605"/>
      <c r="ALY38" s="605"/>
      <c r="ALZ38" s="605"/>
      <c r="AMA38" s="605"/>
      <c r="AMB38" s="605"/>
      <c r="AMC38" s="605"/>
      <c r="AMD38" s="605"/>
      <c r="AME38" s="605"/>
      <c r="AMF38" s="605"/>
      <c r="AMG38" s="605"/>
      <c r="AMH38" s="605"/>
      <c r="AMI38" s="605"/>
      <c r="AMJ38" s="605"/>
      <c r="AMK38" s="605"/>
      <c r="AML38" s="605"/>
      <c r="AMM38" s="605"/>
      <c r="AMN38" s="605"/>
      <c r="AMO38" s="605"/>
      <c r="AMP38" s="605"/>
      <c r="AMQ38" s="605"/>
      <c r="AMR38" s="605"/>
      <c r="AMS38" s="605"/>
      <c r="AMT38" s="605"/>
      <c r="AMU38" s="605"/>
      <c r="AMV38" s="605"/>
      <c r="AMW38" s="605"/>
      <c r="AMX38" s="605"/>
      <c r="AMY38" s="605"/>
      <c r="AMZ38" s="605"/>
      <c r="ANA38" s="605"/>
      <c r="ANB38" s="605"/>
      <c r="ANC38" s="605"/>
      <c r="AND38" s="605"/>
      <c r="ANE38" s="605"/>
      <c r="ANF38" s="605"/>
      <c r="ANG38" s="605"/>
      <c r="ANH38" s="605"/>
      <c r="ANI38" s="605"/>
      <c r="ANJ38" s="605"/>
      <c r="ANK38" s="605"/>
      <c r="ANL38" s="605"/>
      <c r="ANM38" s="605"/>
      <c r="ANN38" s="605"/>
      <c r="ANO38" s="605"/>
      <c r="ANP38" s="605"/>
      <c r="ANQ38" s="605"/>
      <c r="ANR38" s="605"/>
      <c r="ANS38" s="605"/>
      <c r="ANT38" s="605"/>
      <c r="ANU38" s="605"/>
      <c r="ANV38" s="605"/>
      <c r="ANW38" s="605"/>
      <c r="ANX38" s="605"/>
      <c r="ANY38" s="605"/>
      <c r="ANZ38" s="605"/>
      <c r="AOA38" s="605"/>
      <c r="AOB38" s="605"/>
      <c r="AOC38" s="605"/>
      <c r="AOD38" s="605"/>
      <c r="AOE38" s="605"/>
      <c r="AOF38" s="605"/>
      <c r="AOG38" s="605"/>
      <c r="AOH38" s="605"/>
      <c r="AOI38" s="605"/>
      <c r="AOJ38" s="605"/>
      <c r="AOK38" s="605"/>
      <c r="AOL38" s="605"/>
      <c r="AOM38" s="605"/>
      <c r="AON38" s="605"/>
      <c r="AOO38" s="605"/>
      <c r="AOP38" s="605"/>
      <c r="AOQ38" s="605"/>
      <c r="AOR38" s="605"/>
      <c r="AOS38" s="605"/>
      <c r="AOT38" s="605"/>
      <c r="AOU38" s="605"/>
      <c r="AOV38" s="605"/>
      <c r="AOW38" s="605"/>
      <c r="AOX38" s="605"/>
      <c r="AOY38" s="605"/>
      <c r="AOZ38" s="605"/>
      <c r="APA38" s="605"/>
      <c r="APB38" s="605"/>
      <c r="APC38" s="605"/>
      <c r="APD38" s="605"/>
      <c r="APE38" s="605"/>
      <c r="APF38" s="605"/>
      <c r="APG38" s="605"/>
      <c r="APH38" s="605"/>
      <c r="API38" s="605"/>
      <c r="APJ38" s="605"/>
      <c r="APK38" s="605"/>
      <c r="APL38" s="605"/>
      <c r="APM38" s="605"/>
      <c r="APN38" s="605"/>
      <c r="APO38" s="605"/>
      <c r="APP38" s="605"/>
      <c r="APQ38" s="605"/>
      <c r="APR38" s="605"/>
      <c r="APS38" s="605"/>
      <c r="APT38" s="605"/>
      <c r="APU38" s="605"/>
      <c r="APV38" s="605"/>
      <c r="APW38" s="605"/>
      <c r="APX38" s="605"/>
      <c r="APY38" s="605"/>
      <c r="APZ38" s="605"/>
      <c r="AQA38" s="605"/>
      <c r="AQB38" s="605"/>
      <c r="AQC38" s="605"/>
      <c r="AQD38" s="605"/>
      <c r="AQE38" s="605"/>
      <c r="AQF38" s="605"/>
      <c r="AQG38" s="605"/>
      <c r="AQH38" s="605"/>
      <c r="AQI38" s="605"/>
      <c r="AQJ38" s="605"/>
      <c r="AQK38" s="605"/>
      <c r="AQL38" s="605"/>
      <c r="AQM38" s="605"/>
      <c r="AQN38" s="605"/>
      <c r="AQO38" s="605"/>
      <c r="AQP38" s="605"/>
      <c r="AQQ38" s="605"/>
      <c r="AQR38" s="605"/>
      <c r="AQS38" s="605"/>
      <c r="AQT38" s="605"/>
      <c r="AQU38" s="605"/>
      <c r="AQV38" s="605"/>
      <c r="AQW38" s="605"/>
      <c r="AQX38" s="605"/>
      <c r="AQY38" s="605"/>
      <c r="AQZ38" s="605"/>
      <c r="ARA38" s="605"/>
      <c r="ARB38" s="605"/>
      <c r="ARC38" s="605"/>
      <c r="ARD38" s="605"/>
      <c r="ARE38" s="605"/>
      <c r="ARF38" s="605"/>
      <c r="ARG38" s="605"/>
      <c r="ARH38" s="605"/>
      <c r="ARI38" s="605"/>
      <c r="ARJ38" s="605"/>
      <c r="ARK38" s="605"/>
      <c r="ARL38" s="605"/>
      <c r="ARM38" s="605"/>
      <c r="ARN38" s="605"/>
      <c r="ARO38" s="605"/>
      <c r="ARP38" s="605"/>
      <c r="ARQ38" s="605"/>
      <c r="ARR38" s="605"/>
      <c r="ARS38" s="605"/>
      <c r="ART38" s="605"/>
      <c r="ARU38" s="605"/>
      <c r="ARV38" s="605"/>
      <c r="ARW38" s="605"/>
      <c r="ARX38" s="605"/>
      <c r="ARY38" s="605"/>
      <c r="ARZ38" s="605"/>
      <c r="ASA38" s="605"/>
      <c r="ASB38" s="605"/>
      <c r="ASC38" s="605"/>
      <c r="ASD38" s="605"/>
      <c r="ASE38" s="605"/>
      <c r="ASF38" s="605"/>
      <c r="ASG38" s="605"/>
      <c r="ASH38" s="605"/>
      <c r="ASI38" s="605"/>
      <c r="ASJ38" s="605"/>
      <c r="ASK38" s="605"/>
      <c r="ASL38" s="605"/>
      <c r="ASM38" s="605"/>
      <c r="ASN38" s="605"/>
      <c r="ASO38" s="605"/>
      <c r="ASP38" s="605"/>
      <c r="ASQ38" s="605"/>
      <c r="ASR38" s="605"/>
      <c r="ASS38" s="605"/>
      <c r="AST38" s="605"/>
      <c r="ASU38" s="605"/>
      <c r="ASV38" s="605"/>
      <c r="ASW38" s="605"/>
      <c r="ASX38" s="605"/>
      <c r="ASY38" s="605"/>
      <c r="ASZ38" s="605"/>
      <c r="ATA38" s="605"/>
      <c r="ATB38" s="605"/>
      <c r="ATC38" s="605"/>
      <c r="ATD38" s="605"/>
      <c r="ATE38" s="605"/>
      <c r="ATF38" s="605"/>
      <c r="ATG38" s="605"/>
      <c r="ATH38" s="605"/>
      <c r="ATI38" s="605"/>
      <c r="ATJ38" s="605"/>
      <c r="ATK38" s="605"/>
      <c r="ATL38" s="605"/>
      <c r="ATM38" s="605"/>
      <c r="ATN38" s="605"/>
      <c r="ATO38" s="605"/>
      <c r="ATP38" s="605"/>
      <c r="ATQ38" s="605"/>
      <c r="ATR38" s="605"/>
      <c r="ATS38" s="605"/>
      <c r="ATT38" s="605"/>
      <c r="ATU38" s="605"/>
      <c r="ATV38" s="605"/>
      <c r="ATW38" s="605"/>
      <c r="ATX38" s="605"/>
      <c r="ATY38" s="605"/>
      <c r="ATZ38" s="605"/>
      <c r="AUA38" s="605"/>
      <c r="AUB38" s="605"/>
      <c r="AUC38" s="605"/>
      <c r="AUD38" s="605"/>
      <c r="AUE38" s="605"/>
      <c r="AUF38" s="605"/>
      <c r="AUG38" s="605"/>
      <c r="AUH38" s="605"/>
      <c r="AUI38" s="605"/>
      <c r="AUJ38" s="605"/>
      <c r="AUK38" s="605"/>
      <c r="AUL38" s="605"/>
      <c r="AUM38" s="605"/>
      <c r="AUN38" s="605"/>
      <c r="AUO38" s="605"/>
      <c r="AUP38" s="605"/>
      <c r="AUQ38" s="605"/>
      <c r="AUR38" s="605"/>
      <c r="AUS38" s="605"/>
      <c r="AUT38" s="605"/>
      <c r="AUU38" s="605"/>
      <c r="AUV38" s="605"/>
      <c r="AUW38" s="605"/>
      <c r="AUX38" s="605"/>
      <c r="AUY38" s="605"/>
      <c r="AUZ38" s="605"/>
      <c r="AVA38" s="605"/>
      <c r="AVB38" s="605"/>
      <c r="AVC38" s="605"/>
      <c r="AVD38" s="605"/>
      <c r="AVE38" s="605"/>
      <c r="AVF38" s="605"/>
      <c r="AVG38" s="605"/>
      <c r="AVH38" s="605"/>
      <c r="AVI38" s="605"/>
      <c r="AVJ38" s="605"/>
      <c r="AVK38" s="605"/>
      <c r="AVL38" s="605"/>
      <c r="AVM38" s="605"/>
      <c r="AVN38" s="605"/>
      <c r="AVO38" s="605"/>
      <c r="AVP38" s="605"/>
      <c r="AVQ38" s="605"/>
      <c r="AVR38" s="605"/>
      <c r="AVS38" s="605"/>
      <c r="AVT38" s="605"/>
      <c r="AVU38" s="605"/>
      <c r="AVV38" s="605"/>
      <c r="AVW38" s="605"/>
      <c r="AVX38" s="605"/>
      <c r="AVY38" s="605"/>
      <c r="AVZ38" s="605"/>
      <c r="AWA38" s="605"/>
      <c r="AWB38" s="605"/>
      <c r="AWC38" s="605"/>
      <c r="AWD38" s="605"/>
      <c r="AWE38" s="605"/>
      <c r="AWF38" s="605"/>
      <c r="AWG38" s="605"/>
      <c r="AWH38" s="605"/>
      <c r="AWI38" s="605"/>
      <c r="AWJ38" s="605"/>
      <c r="AWK38" s="605"/>
      <c r="AWL38" s="605"/>
      <c r="AWM38" s="605"/>
      <c r="AWN38" s="605"/>
      <c r="AWO38" s="605"/>
      <c r="AWP38" s="605"/>
      <c r="AWQ38" s="605"/>
      <c r="AWR38" s="605"/>
      <c r="AWS38" s="605"/>
      <c r="AWT38" s="605"/>
      <c r="AWU38" s="605"/>
      <c r="AWV38" s="605"/>
      <c r="AWW38" s="605"/>
      <c r="AWX38" s="605"/>
      <c r="AWY38" s="605"/>
      <c r="AWZ38" s="605"/>
      <c r="AXA38" s="605"/>
      <c r="AXB38" s="605"/>
      <c r="AXC38" s="605"/>
      <c r="AXD38" s="605"/>
      <c r="AXE38" s="605"/>
      <c r="AXF38" s="605"/>
      <c r="AXG38" s="605"/>
      <c r="AXH38" s="605"/>
      <c r="AXI38" s="605"/>
      <c r="AXJ38" s="605"/>
      <c r="AXK38" s="605"/>
      <c r="AXL38" s="605"/>
      <c r="AXM38" s="605"/>
      <c r="AXN38" s="605"/>
      <c r="AXO38" s="605"/>
      <c r="AXP38" s="605"/>
      <c r="AXQ38" s="605"/>
      <c r="AXR38" s="605"/>
      <c r="AXS38" s="605"/>
      <c r="AXT38" s="605"/>
      <c r="AXU38" s="605"/>
      <c r="AXV38" s="605"/>
      <c r="AXW38" s="605"/>
      <c r="AXX38" s="605"/>
      <c r="AXY38" s="605"/>
      <c r="AXZ38" s="605"/>
      <c r="AYA38" s="605"/>
      <c r="AYB38" s="605"/>
      <c r="AYC38" s="605"/>
      <c r="AYD38" s="605"/>
      <c r="AYE38" s="605"/>
      <c r="AYF38" s="605"/>
      <c r="AYG38" s="605"/>
      <c r="AYH38" s="605"/>
      <c r="AYI38" s="605"/>
      <c r="AYJ38" s="605"/>
      <c r="AYK38" s="605"/>
      <c r="AYL38" s="605"/>
      <c r="AYM38" s="605"/>
      <c r="AYN38" s="605"/>
      <c r="AYO38" s="605"/>
      <c r="AYP38" s="605"/>
      <c r="AYQ38" s="605"/>
      <c r="AYR38" s="605"/>
      <c r="AYS38" s="605"/>
      <c r="AYT38" s="605"/>
      <c r="AYU38" s="605"/>
      <c r="AYV38" s="605"/>
      <c r="AYW38" s="605"/>
      <c r="AYX38" s="605"/>
      <c r="AYY38" s="605"/>
      <c r="AYZ38" s="605"/>
      <c r="AZA38" s="605"/>
      <c r="AZB38" s="605"/>
      <c r="AZC38" s="605"/>
      <c r="AZD38" s="605"/>
      <c r="AZE38" s="605"/>
      <c r="AZF38" s="605"/>
      <c r="AZG38" s="605"/>
      <c r="AZH38" s="605"/>
      <c r="AZI38" s="605"/>
      <c r="AZJ38" s="605"/>
      <c r="AZK38" s="605"/>
      <c r="AZL38" s="605"/>
      <c r="AZM38" s="605"/>
      <c r="AZN38" s="605"/>
      <c r="AZO38" s="605"/>
      <c r="AZP38" s="605"/>
      <c r="AZQ38" s="605"/>
      <c r="AZR38" s="605"/>
      <c r="AZS38" s="605"/>
      <c r="AZT38" s="605"/>
      <c r="AZU38" s="605"/>
      <c r="AZV38" s="605"/>
      <c r="AZW38" s="605"/>
      <c r="AZX38" s="605"/>
      <c r="AZY38" s="605"/>
      <c r="AZZ38" s="605"/>
      <c r="BAA38" s="605"/>
      <c r="BAB38" s="605"/>
      <c r="BAC38" s="605"/>
      <c r="BAD38" s="605"/>
      <c r="BAE38" s="605"/>
      <c r="BAF38" s="605"/>
      <c r="BAG38" s="605"/>
      <c r="BAH38" s="605"/>
      <c r="BAI38" s="605"/>
      <c r="BAJ38" s="605"/>
      <c r="BAK38" s="605"/>
      <c r="BAL38" s="605"/>
      <c r="BAM38" s="605"/>
      <c r="BAN38" s="605"/>
      <c r="BAO38" s="605"/>
      <c r="BAP38" s="605"/>
      <c r="BAQ38" s="605"/>
      <c r="BAR38" s="605"/>
      <c r="BAS38" s="605"/>
      <c r="BAT38" s="605"/>
      <c r="BAU38" s="605"/>
      <c r="BAV38" s="605"/>
      <c r="BAW38" s="605"/>
      <c r="BAX38" s="605"/>
      <c r="BAY38" s="605"/>
      <c r="BAZ38" s="605"/>
      <c r="BBA38" s="605"/>
      <c r="BBB38" s="605"/>
      <c r="BBC38" s="605"/>
      <c r="BBD38" s="605"/>
      <c r="BBE38" s="605"/>
      <c r="BBF38" s="605"/>
      <c r="BBG38" s="605"/>
      <c r="BBH38" s="605"/>
      <c r="BBI38" s="605"/>
      <c r="BBJ38" s="605"/>
      <c r="BBK38" s="605"/>
      <c r="BBL38" s="605"/>
      <c r="BBM38" s="605"/>
      <c r="BBN38" s="605"/>
      <c r="BBO38" s="605"/>
      <c r="BBP38" s="605"/>
      <c r="BBQ38" s="605"/>
      <c r="BBR38" s="605"/>
      <c r="BBS38" s="605"/>
      <c r="BBT38" s="605"/>
      <c r="BBU38" s="605"/>
      <c r="BBV38" s="605"/>
      <c r="BBW38" s="605"/>
      <c r="BBX38" s="605"/>
      <c r="BBY38" s="605"/>
      <c r="BBZ38" s="605"/>
      <c r="BCA38" s="605"/>
      <c r="BCB38" s="605"/>
      <c r="BCC38" s="605"/>
      <c r="BCD38" s="605"/>
      <c r="BCE38" s="605"/>
      <c r="BCF38" s="605"/>
      <c r="BCG38" s="605"/>
      <c r="BCH38" s="605"/>
      <c r="BCI38" s="605"/>
      <c r="BCJ38" s="605"/>
      <c r="BCK38" s="605"/>
      <c r="BCL38" s="605"/>
      <c r="BCM38" s="605"/>
      <c r="BCN38" s="605"/>
      <c r="BCO38" s="605"/>
      <c r="BCP38" s="605"/>
      <c r="BCQ38" s="605"/>
      <c r="BCR38" s="605"/>
      <c r="BCS38" s="605"/>
      <c r="BCT38" s="605"/>
      <c r="BCU38" s="605"/>
      <c r="BCV38" s="605"/>
      <c r="BCW38" s="605"/>
      <c r="BCX38" s="605"/>
      <c r="BCY38" s="605"/>
      <c r="BCZ38" s="605"/>
      <c r="BDA38" s="605"/>
      <c r="BDB38" s="605"/>
      <c r="BDC38" s="605"/>
      <c r="BDD38" s="605"/>
      <c r="BDE38" s="605"/>
      <c r="BDF38" s="605"/>
      <c r="BDG38" s="605"/>
      <c r="BDH38" s="605"/>
      <c r="BDI38" s="605"/>
      <c r="BDJ38" s="605"/>
      <c r="BDK38" s="605"/>
      <c r="BDL38" s="605"/>
      <c r="BDM38" s="605"/>
      <c r="BDN38" s="605"/>
      <c r="BDO38" s="605"/>
      <c r="BDP38" s="605"/>
      <c r="BDQ38" s="605"/>
      <c r="BDR38" s="605"/>
      <c r="BDS38" s="605"/>
      <c r="BDT38" s="605"/>
      <c r="BDU38" s="605"/>
      <c r="BDV38" s="605"/>
      <c r="BDW38" s="605"/>
      <c r="BDX38" s="605"/>
      <c r="BDY38" s="605"/>
      <c r="BDZ38" s="605"/>
      <c r="BEA38" s="605"/>
      <c r="BEB38" s="605"/>
      <c r="BEC38" s="605"/>
      <c r="BED38" s="605"/>
      <c r="BEE38" s="605"/>
      <c r="BEF38" s="605"/>
      <c r="BEG38" s="605"/>
      <c r="BEH38" s="605"/>
      <c r="BEI38" s="605"/>
      <c r="BEJ38" s="605"/>
      <c r="BEK38" s="605"/>
      <c r="BEL38" s="605"/>
      <c r="BEM38" s="605"/>
      <c r="BEN38" s="605"/>
      <c r="BEO38" s="605"/>
      <c r="BEP38" s="605"/>
      <c r="BEQ38" s="605"/>
      <c r="BER38" s="605"/>
      <c r="BES38" s="605"/>
      <c r="BET38" s="605"/>
      <c r="BEU38" s="605"/>
      <c r="BEV38" s="605"/>
      <c r="BEW38" s="605"/>
      <c r="BEX38" s="605"/>
      <c r="BEY38" s="605"/>
      <c r="BEZ38" s="605"/>
      <c r="BFA38" s="605"/>
      <c r="BFB38" s="605"/>
      <c r="BFC38" s="605"/>
      <c r="BFD38" s="605"/>
      <c r="BFE38" s="605"/>
      <c r="BFF38" s="605"/>
      <c r="BFG38" s="605"/>
      <c r="BFH38" s="605"/>
      <c r="BFI38" s="605"/>
      <c r="BFJ38" s="605"/>
      <c r="BFK38" s="605"/>
      <c r="BFL38" s="605"/>
      <c r="BFM38" s="605"/>
      <c r="BFN38" s="605"/>
      <c r="BFO38" s="605"/>
      <c r="BFP38" s="605"/>
      <c r="BFQ38" s="605"/>
      <c r="BFR38" s="605"/>
      <c r="BFS38" s="605"/>
      <c r="BFT38" s="605"/>
      <c r="BFU38" s="605"/>
      <c r="BFV38" s="605"/>
      <c r="BFW38" s="605"/>
      <c r="BFX38" s="605"/>
      <c r="BFY38" s="605"/>
      <c r="BFZ38" s="605"/>
      <c r="BGA38" s="605"/>
      <c r="BGB38" s="605"/>
      <c r="BGC38" s="605"/>
      <c r="BGD38" s="605"/>
      <c r="BGE38" s="605"/>
      <c r="BGF38" s="605"/>
      <c r="BGG38" s="605"/>
      <c r="BGH38" s="605"/>
      <c r="BGI38" s="605"/>
      <c r="BGJ38" s="605"/>
      <c r="BGK38" s="605"/>
      <c r="BGL38" s="605"/>
      <c r="BGM38" s="605"/>
      <c r="BGN38" s="605"/>
      <c r="BGO38" s="605"/>
      <c r="BGP38" s="605"/>
      <c r="BGQ38" s="605"/>
      <c r="BGR38" s="605"/>
      <c r="BGS38" s="605"/>
      <c r="BGT38" s="605"/>
      <c r="BGU38" s="605"/>
      <c r="BGV38" s="605"/>
      <c r="BGW38" s="605"/>
      <c r="BGX38" s="605"/>
      <c r="BGY38" s="605"/>
      <c r="BGZ38" s="605"/>
      <c r="BHA38" s="605"/>
      <c r="BHB38" s="605"/>
      <c r="BHC38" s="605"/>
      <c r="BHD38" s="605"/>
      <c r="BHE38" s="605"/>
      <c r="BHF38" s="605"/>
      <c r="BHG38" s="605"/>
      <c r="BHH38" s="605"/>
      <c r="BHI38" s="605"/>
      <c r="BHJ38" s="605"/>
      <c r="BHK38" s="605"/>
      <c r="BHL38" s="605"/>
      <c r="BHM38" s="605"/>
      <c r="BHN38" s="605"/>
      <c r="BHO38" s="605"/>
      <c r="BHP38" s="605"/>
      <c r="BHQ38" s="605"/>
      <c r="BHR38" s="605"/>
      <c r="BHS38" s="605"/>
      <c r="BHT38" s="605"/>
      <c r="BHU38" s="605"/>
      <c r="BHV38" s="605"/>
      <c r="BHW38" s="605"/>
      <c r="BHX38" s="605"/>
      <c r="BHY38" s="605"/>
      <c r="BHZ38" s="605"/>
      <c r="BIA38" s="605"/>
      <c r="BIB38" s="605"/>
      <c r="BIC38" s="605"/>
      <c r="BID38" s="605"/>
      <c r="BIE38" s="605"/>
      <c r="BIF38" s="605"/>
      <c r="BIG38" s="605"/>
      <c r="BIH38" s="605"/>
      <c r="BII38" s="605"/>
      <c r="BIJ38" s="605"/>
      <c r="BIK38" s="605"/>
      <c r="BIL38" s="605"/>
      <c r="BIM38" s="605"/>
      <c r="BIN38" s="605"/>
      <c r="BIO38" s="605"/>
      <c r="BIP38" s="605"/>
      <c r="BIQ38" s="605"/>
      <c r="BIR38" s="605"/>
      <c r="BIS38" s="605"/>
      <c r="BIT38" s="605"/>
      <c r="BIU38" s="605"/>
      <c r="BIV38" s="605"/>
      <c r="BIW38" s="605"/>
      <c r="BIX38" s="605"/>
      <c r="BIY38" s="605"/>
      <c r="BIZ38" s="605"/>
      <c r="BJA38" s="605"/>
      <c r="BJB38" s="605"/>
      <c r="BJC38" s="605"/>
      <c r="BJD38" s="605"/>
      <c r="BJE38" s="605"/>
      <c r="BJF38" s="605"/>
      <c r="BJG38" s="605"/>
      <c r="BJH38" s="605"/>
      <c r="BJI38" s="605"/>
      <c r="BJJ38" s="605"/>
      <c r="BJK38" s="605"/>
      <c r="BJL38" s="605"/>
      <c r="BJM38" s="605"/>
      <c r="BJN38" s="605"/>
      <c r="BJO38" s="605"/>
      <c r="BJP38" s="605"/>
      <c r="BJQ38" s="605"/>
      <c r="BJR38" s="605"/>
      <c r="BJS38" s="605"/>
      <c r="BJT38" s="605"/>
      <c r="BJU38" s="605"/>
      <c r="BJV38" s="605"/>
      <c r="BJW38" s="605"/>
      <c r="BJX38" s="605"/>
      <c r="BJY38" s="605"/>
      <c r="BJZ38" s="605"/>
      <c r="BKA38" s="605"/>
      <c r="BKB38" s="605"/>
      <c r="BKC38" s="605"/>
      <c r="BKD38" s="605"/>
      <c r="BKE38" s="605"/>
      <c r="BKF38" s="605"/>
      <c r="BKG38" s="605"/>
      <c r="BKH38" s="605"/>
      <c r="BKI38" s="605"/>
      <c r="BKJ38" s="605"/>
      <c r="BKK38" s="605"/>
      <c r="BKL38" s="605"/>
      <c r="BKM38" s="605"/>
      <c r="BKN38" s="605"/>
      <c r="BKO38" s="605"/>
      <c r="BKP38" s="605"/>
      <c r="BKQ38" s="605"/>
      <c r="BKR38" s="605"/>
      <c r="BKS38" s="605"/>
      <c r="BKT38" s="605"/>
      <c r="BKU38" s="605"/>
      <c r="BKV38" s="605"/>
      <c r="BKW38" s="605"/>
      <c r="BKX38" s="605"/>
      <c r="BKY38" s="605"/>
      <c r="BKZ38" s="605"/>
      <c r="BLA38" s="605"/>
      <c r="BLB38" s="605"/>
      <c r="BLC38" s="605"/>
      <c r="BLD38" s="605"/>
      <c r="BLE38" s="605"/>
      <c r="BLF38" s="605"/>
      <c r="BLG38" s="605"/>
      <c r="BLH38" s="605"/>
      <c r="BLI38" s="605"/>
      <c r="BLJ38" s="605"/>
      <c r="BLK38" s="605"/>
      <c r="BLL38" s="605"/>
      <c r="BLM38" s="605"/>
      <c r="BLN38" s="605"/>
      <c r="BLO38" s="605"/>
      <c r="BLP38" s="605"/>
      <c r="BLQ38" s="605"/>
      <c r="BLR38" s="605"/>
      <c r="BLS38" s="605"/>
      <c r="BLT38" s="605"/>
      <c r="BLU38" s="605"/>
      <c r="BLV38" s="605"/>
      <c r="BLW38" s="605"/>
      <c r="BLX38" s="605"/>
      <c r="BLY38" s="605"/>
      <c r="BLZ38" s="605"/>
      <c r="BMA38" s="605"/>
      <c r="BMB38" s="605"/>
      <c r="BMC38" s="605"/>
      <c r="BMD38" s="605"/>
      <c r="BME38" s="605"/>
      <c r="BMF38" s="605"/>
      <c r="BMG38" s="605"/>
      <c r="BMH38" s="605"/>
      <c r="BMI38" s="605"/>
      <c r="BMJ38" s="605"/>
      <c r="BMK38" s="605"/>
      <c r="BML38" s="605"/>
      <c r="BMM38" s="605"/>
      <c r="BMN38" s="605"/>
      <c r="BMO38" s="605"/>
      <c r="BMP38" s="605"/>
      <c r="BMQ38" s="605"/>
      <c r="BMR38" s="605"/>
      <c r="BMS38" s="605"/>
      <c r="BMT38" s="605"/>
      <c r="BMU38" s="605"/>
      <c r="BMV38" s="605"/>
      <c r="BMW38" s="605"/>
      <c r="BMX38" s="605"/>
      <c r="BMY38" s="605"/>
      <c r="BMZ38" s="605"/>
      <c r="BNA38" s="605"/>
      <c r="BNB38" s="605"/>
      <c r="BNC38" s="605"/>
      <c r="BND38" s="605"/>
      <c r="BNE38" s="605"/>
      <c r="BNF38" s="605"/>
      <c r="BNG38" s="605"/>
      <c r="BNH38" s="605"/>
      <c r="BNI38" s="605"/>
      <c r="BNJ38" s="605"/>
      <c r="BNK38" s="605"/>
      <c r="BNL38" s="605"/>
      <c r="BNM38" s="605"/>
      <c r="BNN38" s="605"/>
      <c r="BNO38" s="605"/>
      <c r="BNP38" s="605"/>
      <c r="BNQ38" s="605"/>
      <c r="BNR38" s="605"/>
      <c r="BNS38" s="605"/>
      <c r="BNT38" s="605"/>
      <c r="BNU38" s="605"/>
      <c r="BNV38" s="605"/>
      <c r="BNW38" s="605"/>
      <c r="BNX38" s="605"/>
      <c r="BNY38" s="605"/>
      <c r="BNZ38" s="605"/>
      <c r="BOA38" s="605"/>
      <c r="BOB38" s="605"/>
      <c r="BOC38" s="605"/>
      <c r="BOD38" s="605"/>
      <c r="BOE38" s="605"/>
      <c r="BOF38" s="605"/>
      <c r="BOG38" s="605"/>
      <c r="BOH38" s="605"/>
      <c r="BOI38" s="605"/>
      <c r="BOJ38" s="605"/>
      <c r="BOK38" s="605"/>
      <c r="BOL38" s="605"/>
      <c r="BOM38" s="605"/>
      <c r="BON38" s="605"/>
      <c r="BOO38" s="605"/>
      <c r="BOP38" s="605"/>
      <c r="BOQ38" s="605"/>
      <c r="BOR38" s="605"/>
      <c r="BOS38" s="605"/>
      <c r="BOT38" s="605"/>
      <c r="BOU38" s="605"/>
      <c r="BOV38" s="605"/>
      <c r="BOW38" s="605"/>
      <c r="BOX38" s="605"/>
      <c r="BOY38" s="605"/>
      <c r="BOZ38" s="605"/>
      <c r="BPA38" s="605"/>
      <c r="BPB38" s="605"/>
      <c r="BPC38" s="605"/>
      <c r="BPD38" s="605"/>
      <c r="BPE38" s="605"/>
      <c r="BPF38" s="605"/>
      <c r="BPG38" s="605"/>
      <c r="BPH38" s="605"/>
      <c r="BPI38" s="605"/>
      <c r="BPJ38" s="605"/>
      <c r="BPK38" s="605"/>
      <c r="BPL38" s="605"/>
      <c r="BPM38" s="605"/>
      <c r="BPN38" s="605"/>
      <c r="BPO38" s="605"/>
      <c r="BPP38" s="605"/>
      <c r="BPQ38" s="605"/>
      <c r="BPR38" s="605"/>
      <c r="BPS38" s="605"/>
      <c r="BPT38" s="605"/>
      <c r="BPU38" s="605"/>
      <c r="BPV38" s="605"/>
      <c r="BPW38" s="605"/>
      <c r="BPX38" s="605"/>
      <c r="BPY38" s="605"/>
      <c r="BPZ38" s="605"/>
      <c r="BQA38" s="605"/>
      <c r="BQB38" s="605"/>
      <c r="BQC38" s="605"/>
      <c r="BQD38" s="605"/>
      <c r="BQE38" s="605"/>
      <c r="BQF38" s="605"/>
      <c r="BQG38" s="605"/>
      <c r="BQH38" s="605"/>
      <c r="BQI38" s="605"/>
      <c r="BQJ38" s="605"/>
      <c r="BQK38" s="605"/>
      <c r="BQL38" s="605"/>
      <c r="BQM38" s="605"/>
      <c r="BQN38" s="605"/>
      <c r="BQO38" s="605"/>
      <c r="BQP38" s="605"/>
      <c r="BQQ38" s="605"/>
      <c r="BQR38" s="605"/>
      <c r="BQS38" s="605"/>
      <c r="BQT38" s="605"/>
      <c r="BQU38" s="605"/>
      <c r="BQV38" s="605"/>
      <c r="BQW38" s="605"/>
      <c r="BQX38" s="605"/>
      <c r="BQY38" s="605"/>
      <c r="BQZ38" s="605"/>
      <c r="BRA38" s="605"/>
      <c r="BRB38" s="605"/>
      <c r="BRC38" s="605"/>
      <c r="BRD38" s="605"/>
      <c r="BRE38" s="605"/>
      <c r="BRF38" s="605"/>
      <c r="BRG38" s="605"/>
      <c r="BRH38" s="605"/>
      <c r="BRI38" s="605"/>
      <c r="BRJ38" s="605"/>
      <c r="BRK38" s="605"/>
      <c r="BRL38" s="605"/>
      <c r="BRM38" s="605"/>
      <c r="BRN38" s="605"/>
      <c r="BRO38" s="605"/>
      <c r="BRP38" s="605"/>
      <c r="BRQ38" s="605"/>
      <c r="BRR38" s="605"/>
      <c r="BRS38" s="605"/>
      <c r="BRT38" s="605"/>
      <c r="BRU38" s="605"/>
      <c r="BRV38" s="605"/>
      <c r="BRW38" s="605"/>
      <c r="BRX38" s="605"/>
      <c r="BRY38" s="605"/>
      <c r="BRZ38" s="605"/>
      <c r="BSA38" s="605"/>
      <c r="BSB38" s="605"/>
      <c r="BSC38" s="605"/>
      <c r="BSD38" s="605"/>
      <c r="BSE38" s="605"/>
      <c r="BSF38" s="605"/>
      <c r="BSG38" s="605"/>
      <c r="BSH38" s="605"/>
      <c r="BSI38" s="605"/>
      <c r="BSJ38" s="605"/>
      <c r="BSK38" s="605"/>
      <c r="BSL38" s="605"/>
      <c r="BSM38" s="605"/>
      <c r="BSN38" s="605"/>
      <c r="BSO38" s="605"/>
      <c r="BSP38" s="605"/>
      <c r="BSQ38" s="605"/>
      <c r="BSR38" s="605"/>
      <c r="BSS38" s="605"/>
      <c r="BST38" s="605"/>
      <c r="BSU38" s="605"/>
      <c r="BSV38" s="605"/>
      <c r="BSW38" s="605"/>
      <c r="BSX38" s="605"/>
      <c r="BSY38" s="605"/>
      <c r="BSZ38" s="605"/>
      <c r="BTA38" s="605"/>
      <c r="BTB38" s="605"/>
      <c r="BTC38" s="605"/>
      <c r="BTD38" s="605"/>
      <c r="BTE38" s="605"/>
      <c r="BTF38" s="605"/>
      <c r="BTG38" s="605"/>
      <c r="BTH38" s="605"/>
      <c r="BTI38" s="605"/>
      <c r="BTJ38" s="605"/>
      <c r="BTK38" s="605"/>
      <c r="BTL38" s="605"/>
      <c r="BTM38" s="605"/>
      <c r="BTN38" s="605"/>
      <c r="BTO38" s="605"/>
      <c r="BTP38" s="605"/>
      <c r="BTQ38" s="605"/>
      <c r="BTR38" s="605"/>
      <c r="BTS38" s="605"/>
      <c r="BTT38" s="605"/>
      <c r="BTU38" s="605"/>
      <c r="BTV38" s="605"/>
      <c r="BTW38" s="605"/>
      <c r="BTX38" s="605"/>
      <c r="BTY38" s="605"/>
      <c r="BTZ38" s="605"/>
      <c r="BUA38" s="605"/>
      <c r="BUB38" s="605"/>
      <c r="BUC38" s="605"/>
      <c r="BUD38" s="605"/>
      <c r="BUE38" s="605"/>
      <c r="BUF38" s="605"/>
      <c r="BUG38" s="605"/>
      <c r="BUH38" s="605"/>
      <c r="BUI38" s="605"/>
      <c r="BUJ38" s="605"/>
      <c r="BUK38" s="605"/>
      <c r="BUL38" s="605"/>
      <c r="BUM38" s="605"/>
      <c r="BUN38" s="605"/>
      <c r="BUO38" s="605"/>
      <c r="BUP38" s="605"/>
      <c r="BUQ38" s="605"/>
      <c r="BUR38" s="605"/>
      <c r="BUS38" s="605"/>
      <c r="BUT38" s="605"/>
      <c r="BUU38" s="605"/>
      <c r="BUV38" s="605"/>
      <c r="BUW38" s="605"/>
      <c r="BUX38" s="605"/>
      <c r="BUY38" s="605"/>
      <c r="BUZ38" s="605"/>
      <c r="BVA38" s="605"/>
      <c r="BVB38" s="605"/>
      <c r="BVC38" s="605"/>
      <c r="BVD38" s="605"/>
      <c r="BVE38" s="605"/>
      <c r="BVF38" s="605"/>
      <c r="BVG38" s="605"/>
      <c r="BVH38" s="605"/>
      <c r="BVI38" s="605"/>
      <c r="BVJ38" s="605"/>
      <c r="BVK38" s="605"/>
      <c r="BVL38" s="605"/>
      <c r="BVM38" s="605"/>
      <c r="BVN38" s="605"/>
      <c r="BVO38" s="605"/>
      <c r="BVP38" s="605"/>
      <c r="BVQ38" s="605"/>
      <c r="BVR38" s="605"/>
      <c r="BVS38" s="605"/>
      <c r="BVT38" s="605"/>
      <c r="BVU38" s="605"/>
      <c r="BVV38" s="605"/>
      <c r="BVW38" s="605"/>
      <c r="BVX38" s="605"/>
      <c r="BVY38" s="605"/>
      <c r="BVZ38" s="605"/>
      <c r="BWA38" s="605"/>
      <c r="BWB38" s="605"/>
      <c r="BWC38" s="605"/>
      <c r="BWD38" s="605"/>
      <c r="BWE38" s="605"/>
      <c r="BWF38" s="605"/>
      <c r="BWG38" s="605"/>
      <c r="BWH38" s="605"/>
      <c r="BWI38" s="605"/>
      <c r="BWJ38" s="605"/>
      <c r="BWK38" s="605"/>
      <c r="BWL38" s="605"/>
      <c r="BWM38" s="605"/>
      <c r="BWN38" s="605"/>
      <c r="BWO38" s="605"/>
      <c r="BWP38" s="605"/>
      <c r="BWQ38" s="605"/>
      <c r="BWR38" s="605"/>
      <c r="BWS38" s="605"/>
      <c r="BWT38" s="605"/>
      <c r="BWU38" s="605"/>
      <c r="BWV38" s="605"/>
      <c r="BWW38" s="605"/>
      <c r="BWX38" s="605"/>
      <c r="BWY38" s="605"/>
      <c r="BWZ38" s="605"/>
      <c r="BXA38" s="605"/>
      <c r="BXB38" s="605"/>
      <c r="BXC38" s="605"/>
      <c r="BXD38" s="605"/>
      <c r="BXE38" s="605"/>
      <c r="BXF38" s="605"/>
      <c r="BXG38" s="605"/>
      <c r="BXH38" s="605"/>
      <c r="BXI38" s="605"/>
      <c r="BXJ38" s="605"/>
      <c r="BXK38" s="605"/>
      <c r="BXL38" s="605"/>
      <c r="BXM38" s="605"/>
      <c r="BXN38" s="605"/>
      <c r="BXO38" s="605"/>
      <c r="BXP38" s="605"/>
      <c r="BXQ38" s="605"/>
      <c r="BXR38" s="605"/>
      <c r="BXS38" s="605"/>
      <c r="BXT38" s="605"/>
      <c r="BXU38" s="605"/>
      <c r="BXV38" s="605"/>
      <c r="BXW38" s="605"/>
      <c r="BXX38" s="605"/>
      <c r="BXY38" s="605"/>
      <c r="BXZ38" s="605"/>
      <c r="BYA38" s="605"/>
      <c r="BYB38" s="605"/>
      <c r="BYC38" s="605"/>
      <c r="BYD38" s="605"/>
      <c r="BYE38" s="605"/>
      <c r="BYF38" s="605"/>
      <c r="BYG38" s="605"/>
      <c r="BYH38" s="605"/>
      <c r="BYI38" s="605"/>
      <c r="BYJ38" s="605"/>
      <c r="BYK38" s="605"/>
      <c r="BYL38" s="605"/>
      <c r="BYM38" s="605"/>
      <c r="BYN38" s="605"/>
      <c r="BYO38" s="605"/>
      <c r="BYP38" s="605"/>
      <c r="BYQ38" s="605"/>
      <c r="BYR38" s="605"/>
      <c r="BYS38" s="605"/>
      <c r="BYT38" s="605"/>
      <c r="BYU38" s="605"/>
      <c r="BYV38" s="605"/>
      <c r="BYW38" s="605"/>
      <c r="BYX38" s="605"/>
      <c r="BYY38" s="605"/>
      <c r="BYZ38" s="605"/>
      <c r="BZA38" s="605"/>
      <c r="BZB38" s="605"/>
      <c r="BZC38" s="605"/>
      <c r="BZD38" s="605"/>
      <c r="BZE38" s="605"/>
      <c r="BZF38" s="605"/>
      <c r="BZG38" s="605"/>
      <c r="BZH38" s="605"/>
      <c r="BZI38" s="605"/>
      <c r="BZJ38" s="605"/>
      <c r="BZK38" s="605"/>
      <c r="BZL38" s="605"/>
      <c r="BZM38" s="605"/>
      <c r="BZN38" s="605"/>
      <c r="BZO38" s="605"/>
      <c r="BZP38" s="605"/>
      <c r="BZQ38" s="605"/>
      <c r="BZR38" s="605"/>
      <c r="BZS38" s="605"/>
      <c r="BZT38" s="605"/>
      <c r="BZU38" s="605"/>
      <c r="BZV38" s="605"/>
      <c r="BZW38" s="605"/>
      <c r="BZX38" s="605"/>
      <c r="BZY38" s="605"/>
      <c r="BZZ38" s="605"/>
      <c r="CAA38" s="605"/>
      <c r="CAB38" s="605"/>
      <c r="CAC38" s="605"/>
      <c r="CAD38" s="605"/>
      <c r="CAE38" s="605"/>
      <c r="CAF38" s="605"/>
      <c r="CAG38" s="605"/>
      <c r="CAH38" s="605"/>
      <c r="CAI38" s="605"/>
      <c r="CAJ38" s="605"/>
      <c r="CAK38" s="605"/>
      <c r="CAL38" s="605"/>
      <c r="CAM38" s="605"/>
      <c r="CAN38" s="605"/>
      <c r="CAO38" s="605"/>
      <c r="CAP38" s="605"/>
      <c r="CAQ38" s="605"/>
      <c r="CAR38" s="605"/>
      <c r="CAS38" s="605"/>
      <c r="CAT38" s="605"/>
      <c r="CAU38" s="605"/>
      <c r="CAV38" s="605"/>
      <c r="CAW38" s="605"/>
      <c r="CAX38" s="605"/>
      <c r="CAY38" s="605"/>
      <c r="CAZ38" s="605"/>
      <c r="CBA38" s="605"/>
      <c r="CBB38" s="605"/>
      <c r="CBC38" s="605"/>
      <c r="CBD38" s="605"/>
      <c r="CBE38" s="605"/>
      <c r="CBF38" s="605"/>
      <c r="CBG38" s="605"/>
      <c r="CBH38" s="605"/>
      <c r="CBI38" s="605"/>
      <c r="CBJ38" s="605"/>
      <c r="CBK38" s="605"/>
      <c r="CBL38" s="605"/>
      <c r="CBM38" s="605"/>
      <c r="CBN38" s="605"/>
      <c r="CBO38" s="605"/>
      <c r="CBP38" s="605"/>
      <c r="CBQ38" s="605"/>
      <c r="CBR38" s="605"/>
      <c r="CBS38" s="605"/>
      <c r="CBT38" s="605"/>
      <c r="CBU38" s="605"/>
      <c r="CBV38" s="605"/>
      <c r="CBW38" s="605"/>
      <c r="CBX38" s="605"/>
      <c r="CBY38" s="605"/>
      <c r="CBZ38" s="605"/>
      <c r="CCA38" s="605"/>
      <c r="CCB38" s="605"/>
      <c r="CCC38" s="605"/>
      <c r="CCD38" s="605"/>
      <c r="CCE38" s="605"/>
      <c r="CCF38" s="605"/>
      <c r="CCG38" s="605"/>
      <c r="CCH38" s="605"/>
      <c r="CCI38" s="605"/>
      <c r="CCJ38" s="605"/>
      <c r="CCK38" s="605"/>
      <c r="CCL38" s="605"/>
      <c r="CCM38" s="605"/>
      <c r="CCN38" s="605"/>
      <c r="CCO38" s="605"/>
      <c r="CCP38" s="605"/>
      <c r="CCQ38" s="605"/>
      <c r="CCR38" s="605"/>
      <c r="CCS38" s="605"/>
      <c r="CCT38" s="605"/>
      <c r="CCU38" s="605"/>
      <c r="CCV38" s="605"/>
      <c r="CCW38" s="605"/>
      <c r="CCX38" s="605"/>
      <c r="CCY38" s="605"/>
      <c r="CCZ38" s="605"/>
      <c r="CDA38" s="605"/>
      <c r="CDB38" s="605"/>
      <c r="CDC38" s="605"/>
      <c r="CDD38" s="605"/>
      <c r="CDE38" s="605"/>
      <c r="CDF38" s="605"/>
      <c r="CDG38" s="605"/>
      <c r="CDH38" s="605"/>
      <c r="CDI38" s="605"/>
      <c r="CDJ38" s="605"/>
      <c r="CDK38" s="605"/>
      <c r="CDL38" s="605"/>
      <c r="CDM38" s="605"/>
      <c r="CDN38" s="605"/>
      <c r="CDO38" s="605"/>
      <c r="CDP38" s="605"/>
      <c r="CDQ38" s="605"/>
      <c r="CDR38" s="605"/>
      <c r="CDS38" s="605"/>
      <c r="CDT38" s="605"/>
      <c r="CDU38" s="605"/>
      <c r="CDV38" s="605"/>
      <c r="CDW38" s="605"/>
      <c r="CDX38" s="605"/>
      <c r="CDY38" s="605"/>
      <c r="CDZ38" s="605"/>
      <c r="CEA38" s="605"/>
      <c r="CEB38" s="605"/>
      <c r="CEC38" s="605"/>
      <c r="CED38" s="605"/>
      <c r="CEE38" s="605"/>
      <c r="CEF38" s="605"/>
      <c r="CEG38" s="605"/>
      <c r="CEH38" s="605"/>
      <c r="CEI38" s="605"/>
      <c r="CEJ38" s="605"/>
      <c r="CEK38" s="605"/>
      <c r="CEL38" s="605"/>
      <c r="CEM38" s="605"/>
      <c r="CEN38" s="605"/>
      <c r="CEO38" s="605"/>
      <c r="CEP38" s="605"/>
      <c r="CEQ38" s="605"/>
      <c r="CER38" s="605"/>
      <c r="CES38" s="605"/>
      <c r="CET38" s="605"/>
      <c r="CEU38" s="605"/>
      <c r="CEV38" s="605"/>
      <c r="CEW38" s="605"/>
      <c r="CEX38" s="605"/>
      <c r="CEY38" s="605"/>
      <c r="CEZ38" s="605"/>
      <c r="CFA38" s="605"/>
      <c r="CFB38" s="605"/>
      <c r="CFC38" s="605"/>
      <c r="CFD38" s="605"/>
      <c r="CFE38" s="605"/>
      <c r="CFF38" s="605"/>
      <c r="CFG38" s="605"/>
      <c r="CFH38" s="605"/>
      <c r="CFI38" s="605"/>
      <c r="CFJ38" s="605"/>
      <c r="CFK38" s="605"/>
      <c r="CFL38" s="605"/>
      <c r="CFM38" s="605"/>
      <c r="CFN38" s="605"/>
      <c r="CFO38" s="605"/>
      <c r="CFP38" s="605"/>
      <c r="CFQ38" s="605"/>
      <c r="CFR38" s="605"/>
      <c r="CFS38" s="605"/>
      <c r="CFT38" s="605"/>
      <c r="CFU38" s="605"/>
      <c r="CFV38" s="605"/>
      <c r="CFW38" s="605"/>
      <c r="CFX38" s="605"/>
      <c r="CFY38" s="605"/>
      <c r="CFZ38" s="605"/>
      <c r="CGA38" s="605"/>
      <c r="CGB38" s="605"/>
      <c r="CGC38" s="605"/>
      <c r="CGD38" s="605"/>
      <c r="CGE38" s="605"/>
      <c r="CGF38" s="605"/>
      <c r="CGG38" s="605"/>
      <c r="CGH38" s="605"/>
      <c r="CGI38" s="605"/>
      <c r="CGJ38" s="605"/>
      <c r="CGK38" s="605"/>
      <c r="CGL38" s="605"/>
      <c r="CGM38" s="605"/>
      <c r="CGN38" s="605"/>
      <c r="CGO38" s="605"/>
      <c r="CGP38" s="605"/>
      <c r="CGQ38" s="605"/>
      <c r="CGR38" s="605"/>
      <c r="CGS38" s="605"/>
      <c r="CGT38" s="605"/>
      <c r="CGU38" s="605"/>
      <c r="CGV38" s="605"/>
      <c r="CGW38" s="605"/>
      <c r="CGX38" s="605"/>
      <c r="CGY38" s="605"/>
      <c r="CGZ38" s="605"/>
      <c r="CHA38" s="605"/>
      <c r="CHB38" s="605"/>
      <c r="CHC38" s="605"/>
      <c r="CHD38" s="605"/>
      <c r="CHE38" s="605"/>
      <c r="CHF38" s="605"/>
      <c r="CHG38" s="605"/>
      <c r="CHH38" s="605"/>
      <c r="CHI38" s="605"/>
      <c r="CHJ38" s="605"/>
      <c r="CHK38" s="605"/>
      <c r="CHL38" s="605"/>
      <c r="CHM38" s="605"/>
      <c r="CHN38" s="605"/>
      <c r="CHO38" s="605"/>
      <c r="CHP38" s="605"/>
      <c r="CHQ38" s="605"/>
      <c r="CHR38" s="605"/>
      <c r="CHS38" s="605"/>
      <c r="CHT38" s="605"/>
      <c r="CHU38" s="605"/>
      <c r="CHV38" s="605"/>
      <c r="CHW38" s="605"/>
      <c r="CHX38" s="605"/>
      <c r="CHY38" s="605"/>
      <c r="CHZ38" s="605"/>
      <c r="CIA38" s="605"/>
      <c r="CIB38" s="605"/>
      <c r="CIC38" s="605"/>
      <c r="CID38" s="605"/>
      <c r="CIE38" s="605"/>
      <c r="CIF38" s="605"/>
      <c r="CIG38" s="605"/>
      <c r="CIH38" s="605"/>
      <c r="CII38" s="605"/>
      <c r="CIJ38" s="605"/>
      <c r="CIK38" s="605"/>
      <c r="CIL38" s="605"/>
      <c r="CIM38" s="605"/>
      <c r="CIN38" s="605"/>
      <c r="CIO38" s="605"/>
      <c r="CIP38" s="605"/>
      <c r="CIQ38" s="605"/>
      <c r="CIR38" s="605"/>
      <c r="CIS38" s="605"/>
      <c r="CIT38" s="605"/>
      <c r="CIU38" s="605"/>
      <c r="CIV38" s="605"/>
      <c r="CIW38" s="605"/>
      <c r="CIX38" s="605"/>
      <c r="CIY38" s="605"/>
      <c r="CIZ38" s="605"/>
      <c r="CJA38" s="605"/>
      <c r="CJB38" s="605"/>
      <c r="CJC38" s="605"/>
      <c r="CJD38" s="605"/>
      <c r="CJE38" s="605"/>
      <c r="CJF38" s="605"/>
      <c r="CJG38" s="605"/>
      <c r="CJH38" s="605"/>
      <c r="CJI38" s="605"/>
      <c r="CJJ38" s="605"/>
      <c r="CJK38" s="605"/>
      <c r="CJL38" s="605"/>
      <c r="CJM38" s="605"/>
      <c r="CJN38" s="605"/>
      <c r="CJO38" s="605"/>
      <c r="CJP38" s="605"/>
      <c r="CJQ38" s="605"/>
      <c r="CJR38" s="605"/>
      <c r="CJS38" s="605"/>
      <c r="CJT38" s="605"/>
      <c r="CJU38" s="605"/>
      <c r="CJV38" s="605"/>
      <c r="CJW38" s="605"/>
      <c r="CJX38" s="605"/>
      <c r="CJY38" s="605"/>
      <c r="CJZ38" s="605"/>
      <c r="CKA38" s="605"/>
      <c r="CKB38" s="605"/>
      <c r="CKC38" s="605"/>
      <c r="CKD38" s="605"/>
      <c r="CKE38" s="605"/>
      <c r="CKF38" s="605"/>
      <c r="CKG38" s="605"/>
      <c r="CKH38" s="605"/>
      <c r="CKI38" s="605"/>
      <c r="CKJ38" s="605"/>
      <c r="CKK38" s="605"/>
      <c r="CKL38" s="605"/>
      <c r="CKM38" s="605"/>
      <c r="CKN38" s="605"/>
      <c r="CKO38" s="605"/>
      <c r="CKP38" s="605"/>
      <c r="CKQ38" s="605"/>
      <c r="CKR38" s="605"/>
      <c r="CKS38" s="605"/>
      <c r="CKT38" s="605"/>
      <c r="CKU38" s="605"/>
      <c r="CKV38" s="605"/>
      <c r="CKW38" s="605"/>
      <c r="CKX38" s="605"/>
      <c r="CKY38" s="605"/>
      <c r="CKZ38" s="605"/>
      <c r="CLA38" s="605"/>
      <c r="CLB38" s="605"/>
      <c r="CLC38" s="605"/>
      <c r="CLD38" s="605"/>
      <c r="CLE38" s="605"/>
      <c r="CLF38" s="605"/>
      <c r="CLG38" s="605"/>
      <c r="CLH38" s="605"/>
      <c r="CLI38" s="605"/>
      <c r="CLJ38" s="605"/>
      <c r="CLK38" s="605"/>
      <c r="CLL38" s="605"/>
      <c r="CLM38" s="605"/>
      <c r="CLN38" s="605"/>
      <c r="CLO38" s="605"/>
      <c r="CLP38" s="605"/>
      <c r="CLQ38" s="605"/>
      <c r="CLR38" s="605"/>
      <c r="CLS38" s="605"/>
      <c r="CLT38" s="605"/>
      <c r="CLU38" s="605"/>
      <c r="CLV38" s="605"/>
      <c r="CLW38" s="605"/>
      <c r="CLX38" s="605"/>
      <c r="CLY38" s="605"/>
      <c r="CLZ38" s="605"/>
      <c r="CMA38" s="605"/>
      <c r="CMB38" s="605"/>
      <c r="CMC38" s="605"/>
      <c r="CMD38" s="605"/>
      <c r="CME38" s="605"/>
      <c r="CMF38" s="605"/>
      <c r="CMG38" s="605"/>
      <c r="CMH38" s="605"/>
      <c r="CMI38" s="605"/>
      <c r="CMJ38" s="605"/>
      <c r="CMK38" s="605"/>
      <c r="CML38" s="605"/>
      <c r="CMM38" s="605"/>
      <c r="CMN38" s="605"/>
      <c r="CMO38" s="605"/>
      <c r="CMP38" s="605"/>
      <c r="CMQ38" s="605"/>
      <c r="CMR38" s="605"/>
      <c r="CMS38" s="605"/>
      <c r="CMT38" s="605"/>
      <c r="CMU38" s="605"/>
      <c r="CMV38" s="605"/>
      <c r="CMW38" s="605"/>
      <c r="CMX38" s="605"/>
      <c r="CMY38" s="605"/>
      <c r="CMZ38" s="605"/>
      <c r="CNA38" s="605"/>
      <c r="CNB38" s="605"/>
      <c r="CNC38" s="605"/>
      <c r="CND38" s="605"/>
      <c r="CNE38" s="605"/>
      <c r="CNF38" s="605"/>
      <c r="CNG38" s="605"/>
      <c r="CNH38" s="605"/>
      <c r="CNI38" s="605"/>
      <c r="CNJ38" s="605"/>
      <c r="CNK38" s="605"/>
      <c r="CNL38" s="605"/>
      <c r="CNM38" s="605"/>
      <c r="CNN38" s="605"/>
      <c r="CNO38" s="605"/>
      <c r="CNP38" s="605"/>
      <c r="CNQ38" s="605"/>
      <c r="CNR38" s="605"/>
      <c r="CNS38" s="605"/>
      <c r="CNT38" s="605"/>
      <c r="CNU38" s="605"/>
      <c r="CNV38" s="605"/>
      <c r="CNW38" s="605"/>
      <c r="CNX38" s="605"/>
      <c r="CNY38" s="605"/>
      <c r="CNZ38" s="605"/>
      <c r="COA38" s="605"/>
      <c r="COB38" s="605"/>
      <c r="COC38" s="605"/>
      <c r="COD38" s="605"/>
      <c r="COE38" s="605"/>
      <c r="COF38" s="605"/>
      <c r="COG38" s="605"/>
      <c r="COH38" s="605"/>
      <c r="COI38" s="605"/>
      <c r="COJ38" s="605"/>
      <c r="COK38" s="605"/>
      <c r="COL38" s="605"/>
      <c r="COM38" s="605"/>
      <c r="CON38" s="605"/>
      <c r="COO38" s="605"/>
      <c r="COP38" s="605"/>
      <c r="COQ38" s="605"/>
      <c r="COR38" s="605"/>
      <c r="COS38" s="605"/>
      <c r="COT38" s="605"/>
      <c r="COU38" s="605"/>
      <c r="COV38" s="605"/>
      <c r="COW38" s="605"/>
      <c r="COX38" s="605"/>
      <c r="COY38" s="605"/>
      <c r="COZ38" s="605"/>
      <c r="CPA38" s="605"/>
      <c r="CPB38" s="605"/>
      <c r="CPC38" s="605"/>
      <c r="CPD38" s="605"/>
      <c r="CPE38" s="605"/>
      <c r="CPF38" s="605"/>
      <c r="CPG38" s="605"/>
      <c r="CPH38" s="605"/>
      <c r="CPI38" s="605"/>
      <c r="CPJ38" s="605"/>
      <c r="CPK38" s="605"/>
      <c r="CPL38" s="605"/>
      <c r="CPM38" s="605"/>
      <c r="CPN38" s="605"/>
      <c r="CPO38" s="605"/>
      <c r="CPP38" s="605"/>
      <c r="CPQ38" s="605"/>
      <c r="CPR38" s="605"/>
      <c r="CPS38" s="605"/>
      <c r="CPT38" s="605"/>
      <c r="CPU38" s="605"/>
      <c r="CPV38" s="605"/>
      <c r="CPW38" s="605"/>
      <c r="CPX38" s="605"/>
      <c r="CPY38" s="605"/>
      <c r="CPZ38" s="605"/>
      <c r="CQA38" s="605"/>
      <c r="CQB38" s="605"/>
      <c r="CQC38" s="605"/>
      <c r="CQD38" s="605"/>
      <c r="CQE38" s="605"/>
      <c r="CQF38" s="605"/>
      <c r="CQG38" s="605"/>
      <c r="CQH38" s="605"/>
      <c r="CQI38" s="605"/>
      <c r="CQJ38" s="605"/>
      <c r="CQK38" s="605"/>
      <c r="CQL38" s="605"/>
      <c r="CQM38" s="605"/>
      <c r="CQN38" s="605"/>
      <c r="CQO38" s="605"/>
      <c r="CQP38" s="605"/>
      <c r="CQQ38" s="605"/>
      <c r="CQR38" s="605"/>
      <c r="CQS38" s="605"/>
      <c r="CQT38" s="605"/>
      <c r="CQU38" s="605"/>
      <c r="CQV38" s="605"/>
      <c r="CQW38" s="605"/>
      <c r="CQX38" s="605"/>
      <c r="CQY38" s="605"/>
      <c r="CQZ38" s="605"/>
      <c r="CRA38" s="605"/>
      <c r="CRB38" s="605"/>
      <c r="CRC38" s="605"/>
      <c r="CRD38" s="605"/>
      <c r="CRE38" s="605"/>
      <c r="CRF38" s="605"/>
      <c r="CRG38" s="605"/>
      <c r="CRH38" s="605"/>
      <c r="CRI38" s="605"/>
      <c r="CRJ38" s="605"/>
      <c r="CRK38" s="605"/>
      <c r="CRL38" s="605"/>
      <c r="CRM38" s="605"/>
      <c r="CRN38" s="605"/>
      <c r="CRO38" s="605"/>
      <c r="CRP38" s="605"/>
      <c r="CRQ38" s="605"/>
      <c r="CRR38" s="605"/>
      <c r="CRS38" s="605"/>
      <c r="CRT38" s="605"/>
      <c r="CRU38" s="605"/>
      <c r="CRV38" s="605"/>
      <c r="CRW38" s="605"/>
      <c r="CRX38" s="605"/>
      <c r="CRY38" s="605"/>
      <c r="CRZ38" s="605"/>
      <c r="CSA38" s="605"/>
      <c r="CSB38" s="605"/>
      <c r="CSC38" s="605"/>
      <c r="CSD38" s="605"/>
      <c r="CSE38" s="605"/>
      <c r="CSF38" s="605"/>
      <c r="CSG38" s="605"/>
      <c r="CSH38" s="605"/>
      <c r="CSI38" s="605"/>
      <c r="CSJ38" s="605"/>
      <c r="CSK38" s="605"/>
      <c r="CSL38" s="605"/>
      <c r="CSM38" s="605"/>
      <c r="CSN38" s="605"/>
      <c r="CSO38" s="605"/>
      <c r="CSP38" s="605"/>
      <c r="CSQ38" s="605"/>
      <c r="CSR38" s="605"/>
      <c r="CSS38" s="605"/>
      <c r="CST38" s="605"/>
      <c r="CSU38" s="605"/>
      <c r="CSV38" s="605"/>
      <c r="CSW38" s="605"/>
      <c r="CSX38" s="605"/>
      <c r="CSY38" s="605"/>
      <c r="CSZ38" s="605"/>
      <c r="CTA38" s="605"/>
      <c r="CTB38" s="605"/>
      <c r="CTC38" s="605"/>
      <c r="CTD38" s="605"/>
      <c r="CTE38" s="605"/>
      <c r="CTF38" s="605"/>
      <c r="CTG38" s="605"/>
      <c r="CTH38" s="605"/>
      <c r="CTI38" s="605"/>
      <c r="CTJ38" s="605"/>
      <c r="CTK38" s="605"/>
      <c r="CTL38" s="605"/>
      <c r="CTM38" s="605"/>
      <c r="CTN38" s="605"/>
      <c r="CTO38" s="605"/>
      <c r="CTP38" s="605"/>
      <c r="CTQ38" s="605"/>
      <c r="CTR38" s="605"/>
      <c r="CTS38" s="605"/>
      <c r="CTT38" s="605"/>
      <c r="CTU38" s="605"/>
      <c r="CTV38" s="605"/>
      <c r="CTW38" s="605"/>
      <c r="CTX38" s="605"/>
      <c r="CTY38" s="605"/>
      <c r="CTZ38" s="605"/>
      <c r="CUA38" s="605"/>
      <c r="CUB38" s="605"/>
      <c r="CUC38" s="605"/>
      <c r="CUD38" s="605"/>
      <c r="CUE38" s="605"/>
      <c r="CUF38" s="605"/>
      <c r="CUG38" s="605"/>
      <c r="CUH38" s="605"/>
      <c r="CUI38" s="605"/>
      <c r="CUJ38" s="605"/>
      <c r="CUK38" s="605"/>
      <c r="CUL38" s="605"/>
      <c r="CUM38" s="605"/>
      <c r="CUN38" s="605"/>
      <c r="CUO38" s="605"/>
      <c r="CUP38" s="605"/>
      <c r="CUQ38" s="605"/>
      <c r="CUR38" s="605"/>
      <c r="CUS38" s="605"/>
      <c r="CUT38" s="605"/>
      <c r="CUU38" s="605"/>
      <c r="CUV38" s="605"/>
      <c r="CUW38" s="605"/>
      <c r="CUX38" s="605"/>
      <c r="CUY38" s="605"/>
      <c r="CUZ38" s="605"/>
      <c r="CVA38" s="605"/>
      <c r="CVB38" s="605"/>
      <c r="CVC38" s="605"/>
      <c r="CVD38" s="605"/>
      <c r="CVE38" s="605"/>
      <c r="CVF38" s="605"/>
      <c r="CVG38" s="605"/>
      <c r="CVH38" s="605"/>
      <c r="CVI38" s="605"/>
      <c r="CVJ38" s="605"/>
      <c r="CVK38" s="605"/>
      <c r="CVL38" s="605"/>
      <c r="CVM38" s="605"/>
      <c r="CVN38" s="605"/>
      <c r="CVO38" s="605"/>
      <c r="CVP38" s="605"/>
      <c r="CVQ38" s="605"/>
      <c r="CVR38" s="605"/>
      <c r="CVS38" s="605"/>
      <c r="CVT38" s="605"/>
      <c r="CVU38" s="605"/>
      <c r="CVV38" s="605"/>
      <c r="CVW38" s="605"/>
      <c r="CVX38" s="605"/>
      <c r="CVY38" s="605"/>
      <c r="CVZ38" s="605"/>
      <c r="CWA38" s="605"/>
      <c r="CWB38" s="605"/>
      <c r="CWC38" s="605"/>
      <c r="CWD38" s="605"/>
      <c r="CWE38" s="605"/>
      <c r="CWF38" s="605"/>
      <c r="CWG38" s="605"/>
      <c r="CWH38" s="605"/>
      <c r="CWI38" s="605"/>
      <c r="CWJ38" s="605"/>
      <c r="CWK38" s="605"/>
      <c r="CWL38" s="605"/>
      <c r="CWM38" s="605"/>
      <c r="CWN38" s="605"/>
      <c r="CWO38" s="605"/>
      <c r="CWP38" s="605"/>
      <c r="CWQ38" s="605"/>
      <c r="CWR38" s="605"/>
      <c r="CWS38" s="605"/>
      <c r="CWT38" s="605"/>
      <c r="CWU38" s="605"/>
      <c r="CWV38" s="605"/>
      <c r="CWW38" s="605"/>
      <c r="CWX38" s="605"/>
      <c r="CWY38" s="605"/>
      <c r="CWZ38" s="605"/>
      <c r="CXA38" s="605"/>
      <c r="CXB38" s="605"/>
      <c r="CXC38" s="605"/>
      <c r="CXD38" s="605"/>
      <c r="CXE38" s="605"/>
      <c r="CXF38" s="605"/>
      <c r="CXG38" s="605"/>
      <c r="CXH38" s="605"/>
      <c r="CXI38" s="605"/>
      <c r="CXJ38" s="605"/>
      <c r="CXK38" s="605"/>
      <c r="CXL38" s="605"/>
      <c r="CXM38" s="605"/>
      <c r="CXN38" s="605"/>
      <c r="CXO38" s="605"/>
      <c r="CXP38" s="605"/>
      <c r="CXQ38" s="605"/>
      <c r="CXR38" s="605"/>
      <c r="CXS38" s="605"/>
      <c r="CXT38" s="605"/>
      <c r="CXU38" s="605"/>
      <c r="CXV38" s="605"/>
      <c r="CXW38" s="605"/>
      <c r="CXX38" s="605"/>
      <c r="CXY38" s="605"/>
      <c r="CXZ38" s="605"/>
      <c r="CYA38" s="605"/>
      <c r="CYB38" s="605"/>
      <c r="CYC38" s="605"/>
      <c r="CYD38" s="605"/>
      <c r="CYE38" s="605"/>
      <c r="CYF38" s="605"/>
      <c r="CYG38" s="605"/>
      <c r="CYH38" s="605"/>
      <c r="CYI38" s="605"/>
      <c r="CYJ38" s="605"/>
      <c r="CYK38" s="605"/>
      <c r="CYL38" s="605"/>
      <c r="CYM38" s="605"/>
      <c r="CYN38" s="605"/>
      <c r="CYO38" s="605"/>
      <c r="CYP38" s="605"/>
      <c r="CYQ38" s="605"/>
      <c r="CYR38" s="605"/>
      <c r="CYS38" s="605"/>
      <c r="CYT38" s="605"/>
      <c r="CYU38" s="605"/>
      <c r="CYV38" s="605"/>
      <c r="CYW38" s="605"/>
      <c r="CYX38" s="605"/>
      <c r="CYY38" s="605"/>
      <c r="CYZ38" s="605"/>
      <c r="CZA38" s="605"/>
      <c r="CZB38" s="605"/>
      <c r="CZC38" s="605"/>
      <c r="CZD38" s="605"/>
      <c r="CZE38" s="605"/>
      <c r="CZF38" s="605"/>
      <c r="CZG38" s="605"/>
      <c r="CZH38" s="605"/>
      <c r="CZI38" s="605"/>
      <c r="CZJ38" s="605"/>
      <c r="CZK38" s="605"/>
      <c r="CZL38" s="605"/>
      <c r="CZM38" s="605"/>
      <c r="CZN38" s="605"/>
      <c r="CZO38" s="605"/>
      <c r="CZP38" s="605"/>
      <c r="CZQ38" s="605"/>
      <c r="CZR38" s="605"/>
      <c r="CZS38" s="605"/>
      <c r="CZT38" s="605"/>
      <c r="CZU38" s="605"/>
      <c r="CZV38" s="605"/>
      <c r="CZW38" s="605"/>
      <c r="CZX38" s="605"/>
      <c r="CZY38" s="605"/>
      <c r="CZZ38" s="605"/>
      <c r="DAA38" s="605"/>
      <c r="DAB38" s="605"/>
      <c r="DAC38" s="605"/>
      <c r="DAD38" s="605"/>
      <c r="DAE38" s="605"/>
      <c r="DAF38" s="605"/>
      <c r="DAG38" s="605"/>
      <c r="DAH38" s="605"/>
      <c r="DAI38" s="605"/>
      <c r="DAJ38" s="605"/>
      <c r="DAK38" s="605"/>
      <c r="DAL38" s="605"/>
      <c r="DAM38" s="605"/>
      <c r="DAN38" s="605"/>
      <c r="DAO38" s="605"/>
      <c r="DAP38" s="605"/>
      <c r="DAQ38" s="605"/>
      <c r="DAR38" s="605"/>
      <c r="DAS38" s="605"/>
      <c r="DAT38" s="605"/>
      <c r="DAU38" s="605"/>
      <c r="DAV38" s="605"/>
      <c r="DAW38" s="605"/>
      <c r="DAX38" s="605"/>
      <c r="DAY38" s="605"/>
      <c r="DAZ38" s="605"/>
      <c r="DBA38" s="605"/>
      <c r="DBB38" s="605"/>
      <c r="DBC38" s="605"/>
      <c r="DBD38" s="605"/>
      <c r="DBE38" s="605"/>
      <c r="DBF38" s="605"/>
      <c r="DBG38" s="605"/>
      <c r="DBH38" s="605"/>
      <c r="DBI38" s="605"/>
      <c r="DBJ38" s="605"/>
      <c r="DBK38" s="605"/>
      <c r="DBL38" s="605"/>
      <c r="DBM38" s="605"/>
      <c r="DBN38" s="605"/>
      <c r="DBO38" s="605"/>
      <c r="DBP38" s="605"/>
      <c r="DBQ38" s="605"/>
      <c r="DBR38" s="605"/>
      <c r="DBS38" s="605"/>
      <c r="DBT38" s="605"/>
      <c r="DBU38" s="605"/>
      <c r="DBV38" s="605"/>
      <c r="DBW38" s="605"/>
      <c r="DBX38" s="605"/>
      <c r="DBY38" s="605"/>
      <c r="DBZ38" s="605"/>
      <c r="DCA38" s="605"/>
      <c r="DCB38" s="605"/>
      <c r="DCC38" s="605"/>
      <c r="DCD38" s="605"/>
      <c r="DCE38" s="605"/>
      <c r="DCF38" s="605"/>
      <c r="DCG38" s="605"/>
      <c r="DCH38" s="605"/>
      <c r="DCI38" s="605"/>
      <c r="DCJ38" s="605"/>
      <c r="DCK38" s="605"/>
      <c r="DCL38" s="605"/>
      <c r="DCM38" s="605"/>
      <c r="DCN38" s="605"/>
      <c r="DCO38" s="605"/>
      <c r="DCP38" s="605"/>
      <c r="DCQ38" s="605"/>
      <c r="DCR38" s="605"/>
      <c r="DCS38" s="605"/>
      <c r="DCT38" s="605"/>
      <c r="DCU38" s="605"/>
      <c r="DCV38" s="605"/>
      <c r="DCW38" s="605"/>
      <c r="DCX38" s="605"/>
      <c r="DCY38" s="605"/>
      <c r="DCZ38" s="605"/>
      <c r="DDA38" s="605"/>
      <c r="DDB38" s="605"/>
      <c r="DDC38" s="605"/>
      <c r="DDD38" s="605"/>
      <c r="DDE38" s="605"/>
      <c r="DDF38" s="605"/>
      <c r="DDG38" s="605"/>
      <c r="DDH38" s="605"/>
      <c r="DDI38" s="605"/>
      <c r="DDJ38" s="605"/>
      <c r="DDK38" s="605"/>
      <c r="DDL38" s="605"/>
      <c r="DDM38" s="605"/>
      <c r="DDN38" s="605"/>
      <c r="DDO38" s="605"/>
      <c r="DDP38" s="605"/>
      <c r="DDQ38" s="605"/>
      <c r="DDR38" s="605"/>
      <c r="DDS38" s="605"/>
      <c r="DDT38" s="605"/>
      <c r="DDU38" s="605"/>
      <c r="DDV38" s="605"/>
      <c r="DDW38" s="605"/>
      <c r="DDX38" s="605"/>
      <c r="DDY38" s="605"/>
      <c r="DDZ38" s="605"/>
      <c r="DEA38" s="605"/>
      <c r="DEB38" s="605"/>
      <c r="DEC38" s="605"/>
      <c r="DED38" s="605"/>
      <c r="DEE38" s="605"/>
      <c r="DEF38" s="605"/>
      <c r="DEG38" s="605"/>
      <c r="DEH38" s="605"/>
      <c r="DEI38" s="605"/>
      <c r="DEJ38" s="605"/>
      <c r="DEK38" s="605"/>
      <c r="DEL38" s="605"/>
      <c r="DEM38" s="605"/>
      <c r="DEN38" s="605"/>
      <c r="DEO38" s="605"/>
      <c r="DEP38" s="605"/>
      <c r="DEQ38" s="605"/>
      <c r="DER38" s="605"/>
      <c r="DES38" s="605"/>
      <c r="DET38" s="605"/>
      <c r="DEU38" s="605"/>
      <c r="DEV38" s="605"/>
      <c r="DEW38" s="605"/>
      <c r="DEX38" s="605"/>
      <c r="DEY38" s="605"/>
      <c r="DEZ38" s="605"/>
      <c r="DFA38" s="605"/>
      <c r="DFB38" s="605"/>
      <c r="DFC38" s="605"/>
      <c r="DFD38" s="605"/>
      <c r="DFE38" s="605"/>
      <c r="DFF38" s="605"/>
      <c r="DFG38" s="605"/>
      <c r="DFH38" s="605"/>
      <c r="DFI38" s="605"/>
      <c r="DFJ38" s="605"/>
      <c r="DFK38" s="605"/>
      <c r="DFL38" s="605"/>
      <c r="DFM38" s="605"/>
      <c r="DFN38" s="605"/>
      <c r="DFO38" s="605"/>
      <c r="DFP38" s="605"/>
      <c r="DFQ38" s="605"/>
      <c r="DFR38" s="605"/>
      <c r="DFS38" s="605"/>
      <c r="DFT38" s="605"/>
      <c r="DFU38" s="605"/>
      <c r="DFV38" s="605"/>
      <c r="DFW38" s="605"/>
      <c r="DFX38" s="605"/>
      <c r="DFY38" s="605"/>
      <c r="DFZ38" s="605"/>
      <c r="DGA38" s="605"/>
      <c r="DGB38" s="605"/>
      <c r="DGC38" s="605"/>
      <c r="DGD38" s="605"/>
      <c r="DGE38" s="605"/>
      <c r="DGF38" s="605"/>
      <c r="DGG38" s="605"/>
      <c r="DGH38" s="605"/>
      <c r="DGI38" s="605"/>
      <c r="DGJ38" s="605"/>
      <c r="DGK38" s="605"/>
      <c r="DGL38" s="605"/>
      <c r="DGM38" s="605"/>
      <c r="DGN38" s="605"/>
      <c r="DGO38" s="605"/>
      <c r="DGP38" s="605"/>
      <c r="DGQ38" s="605"/>
      <c r="DGR38" s="605"/>
      <c r="DGS38" s="605"/>
      <c r="DGT38" s="605"/>
      <c r="DGU38" s="605"/>
      <c r="DGV38" s="605"/>
      <c r="DGW38" s="605"/>
      <c r="DGX38" s="605"/>
      <c r="DGY38" s="605"/>
      <c r="DGZ38" s="605"/>
      <c r="DHA38" s="605"/>
      <c r="DHB38" s="605"/>
      <c r="DHC38" s="605"/>
      <c r="DHD38" s="605"/>
      <c r="DHE38" s="605"/>
      <c r="DHF38" s="605"/>
      <c r="DHG38" s="605"/>
      <c r="DHH38" s="605"/>
      <c r="DHI38" s="605"/>
      <c r="DHJ38" s="605"/>
      <c r="DHK38" s="605"/>
      <c r="DHL38" s="605"/>
      <c r="DHM38" s="605"/>
      <c r="DHN38" s="605"/>
      <c r="DHO38" s="605"/>
      <c r="DHP38" s="605"/>
      <c r="DHQ38" s="605"/>
      <c r="DHR38" s="605"/>
      <c r="DHS38" s="605"/>
      <c r="DHT38" s="605"/>
      <c r="DHU38" s="605"/>
      <c r="DHV38" s="605"/>
      <c r="DHW38" s="605"/>
      <c r="DHX38" s="605"/>
      <c r="DHY38" s="605"/>
      <c r="DHZ38" s="605"/>
      <c r="DIA38" s="605"/>
      <c r="DIB38" s="605"/>
      <c r="DIC38" s="605"/>
      <c r="DID38" s="605"/>
      <c r="DIE38" s="605"/>
      <c r="DIF38" s="605"/>
      <c r="DIG38" s="605"/>
      <c r="DIH38" s="605"/>
      <c r="DII38" s="605"/>
      <c r="DIJ38" s="605"/>
      <c r="DIK38" s="605"/>
      <c r="DIL38" s="605"/>
      <c r="DIM38" s="605"/>
      <c r="DIN38" s="605"/>
      <c r="DIO38" s="605"/>
      <c r="DIP38" s="605"/>
      <c r="DIQ38" s="605"/>
      <c r="DIR38" s="605"/>
      <c r="DIS38" s="605"/>
      <c r="DIT38" s="605"/>
      <c r="DIU38" s="605"/>
      <c r="DIV38" s="605"/>
      <c r="DIW38" s="605"/>
      <c r="DIX38" s="605"/>
      <c r="DIY38" s="605"/>
      <c r="DIZ38" s="605"/>
      <c r="DJA38" s="605"/>
      <c r="DJB38" s="605"/>
      <c r="DJC38" s="605"/>
      <c r="DJD38" s="605"/>
      <c r="DJE38" s="605"/>
      <c r="DJF38" s="605"/>
      <c r="DJG38" s="605"/>
      <c r="DJH38" s="605"/>
      <c r="DJI38" s="605"/>
      <c r="DJJ38" s="605"/>
      <c r="DJK38" s="605"/>
      <c r="DJL38" s="605"/>
      <c r="DJM38" s="605"/>
      <c r="DJN38" s="605"/>
      <c r="DJO38" s="605"/>
      <c r="DJP38" s="605"/>
      <c r="DJQ38" s="605"/>
      <c r="DJR38" s="605"/>
      <c r="DJS38" s="605"/>
      <c r="DJT38" s="605"/>
      <c r="DJU38" s="605"/>
      <c r="DJV38" s="605"/>
      <c r="DJW38" s="605"/>
      <c r="DJX38" s="605"/>
      <c r="DJY38" s="605"/>
      <c r="DJZ38" s="605"/>
      <c r="DKA38" s="605"/>
      <c r="DKB38" s="605"/>
      <c r="DKC38" s="605"/>
      <c r="DKD38" s="605"/>
      <c r="DKE38" s="605"/>
      <c r="DKF38" s="605"/>
      <c r="DKG38" s="605"/>
      <c r="DKH38" s="605"/>
      <c r="DKI38" s="605"/>
      <c r="DKJ38" s="605"/>
      <c r="DKK38" s="605"/>
      <c r="DKL38" s="605"/>
      <c r="DKM38" s="605"/>
      <c r="DKN38" s="605"/>
      <c r="DKO38" s="605"/>
      <c r="DKP38" s="605"/>
      <c r="DKQ38" s="605"/>
      <c r="DKR38" s="605"/>
      <c r="DKS38" s="605"/>
      <c r="DKT38" s="605"/>
      <c r="DKU38" s="605"/>
      <c r="DKV38" s="605"/>
      <c r="DKW38" s="605"/>
      <c r="DKX38" s="605"/>
      <c r="DKY38" s="605"/>
      <c r="DKZ38" s="605"/>
      <c r="DLA38" s="605"/>
      <c r="DLB38" s="605"/>
      <c r="DLC38" s="605"/>
      <c r="DLD38" s="605"/>
      <c r="DLE38" s="605"/>
      <c r="DLF38" s="605"/>
      <c r="DLG38" s="605"/>
      <c r="DLH38" s="605"/>
      <c r="DLI38" s="605"/>
      <c r="DLJ38" s="605"/>
      <c r="DLK38" s="605"/>
      <c r="DLL38" s="605"/>
      <c r="DLM38" s="605"/>
      <c r="DLN38" s="605"/>
      <c r="DLO38" s="605"/>
      <c r="DLP38" s="605"/>
      <c r="DLQ38" s="605"/>
      <c r="DLR38" s="605"/>
      <c r="DLS38" s="605"/>
      <c r="DLT38" s="605"/>
      <c r="DLU38" s="605"/>
      <c r="DLV38" s="605"/>
      <c r="DLW38" s="605"/>
      <c r="DLX38" s="605"/>
      <c r="DLY38" s="605"/>
      <c r="DLZ38" s="605"/>
      <c r="DMA38" s="605"/>
      <c r="DMB38" s="605"/>
      <c r="DMC38" s="605"/>
      <c r="DMD38" s="605"/>
      <c r="DME38" s="605"/>
      <c r="DMF38" s="605"/>
      <c r="DMG38" s="605"/>
      <c r="DMH38" s="605"/>
      <c r="DMI38" s="605"/>
      <c r="DMJ38" s="605"/>
      <c r="DMK38" s="605"/>
      <c r="DML38" s="605"/>
      <c r="DMM38" s="605"/>
      <c r="DMN38" s="605"/>
      <c r="DMO38" s="605"/>
      <c r="DMP38" s="605"/>
      <c r="DMQ38" s="605"/>
      <c r="DMR38" s="605"/>
      <c r="DMS38" s="605"/>
      <c r="DMT38" s="605"/>
      <c r="DMU38" s="605"/>
      <c r="DMV38" s="605"/>
      <c r="DMW38" s="605"/>
      <c r="DMX38" s="605"/>
      <c r="DMY38" s="605"/>
      <c r="DMZ38" s="605"/>
      <c r="DNA38" s="605"/>
      <c r="DNB38" s="605"/>
      <c r="DNC38" s="605"/>
      <c r="DND38" s="605"/>
      <c r="DNE38" s="605"/>
      <c r="DNF38" s="605"/>
      <c r="DNG38" s="605"/>
      <c r="DNH38" s="605"/>
      <c r="DNI38" s="605"/>
      <c r="DNJ38" s="605"/>
      <c r="DNK38" s="605"/>
      <c r="DNL38" s="605"/>
      <c r="DNM38" s="605"/>
      <c r="DNN38" s="605"/>
      <c r="DNO38" s="605"/>
      <c r="DNP38" s="605"/>
      <c r="DNQ38" s="605"/>
      <c r="DNR38" s="605"/>
      <c r="DNS38" s="605"/>
      <c r="DNT38" s="605"/>
      <c r="DNU38" s="605"/>
      <c r="DNV38" s="605"/>
      <c r="DNW38" s="605"/>
      <c r="DNX38" s="605"/>
      <c r="DNY38" s="605"/>
      <c r="DNZ38" s="605"/>
      <c r="DOA38" s="605"/>
      <c r="DOB38" s="605"/>
      <c r="DOC38" s="605"/>
      <c r="DOD38" s="605"/>
      <c r="DOE38" s="605"/>
      <c r="DOF38" s="605"/>
      <c r="DOG38" s="605"/>
      <c r="DOH38" s="605"/>
      <c r="DOI38" s="605"/>
      <c r="DOJ38" s="605"/>
      <c r="DOK38" s="605"/>
      <c r="DOL38" s="605"/>
      <c r="DOM38" s="605"/>
      <c r="DON38" s="605"/>
      <c r="DOO38" s="605"/>
      <c r="DOP38" s="605"/>
      <c r="DOQ38" s="605"/>
      <c r="DOR38" s="605"/>
      <c r="DOS38" s="605"/>
      <c r="DOT38" s="605"/>
      <c r="DOU38" s="605"/>
      <c r="DOV38" s="605"/>
      <c r="DOW38" s="605"/>
      <c r="DOX38" s="605"/>
      <c r="DOY38" s="605"/>
      <c r="DOZ38" s="605"/>
      <c r="DPA38" s="605"/>
      <c r="DPB38" s="605"/>
      <c r="DPC38" s="605"/>
      <c r="DPD38" s="605"/>
      <c r="DPE38" s="605"/>
      <c r="DPF38" s="605"/>
      <c r="DPG38" s="605"/>
      <c r="DPH38" s="605"/>
      <c r="DPI38" s="605"/>
      <c r="DPJ38" s="605"/>
      <c r="DPK38" s="605"/>
      <c r="DPL38" s="605"/>
      <c r="DPM38" s="605"/>
      <c r="DPN38" s="605"/>
      <c r="DPO38" s="605"/>
      <c r="DPP38" s="605"/>
      <c r="DPQ38" s="605"/>
      <c r="DPR38" s="605"/>
      <c r="DPS38" s="605"/>
      <c r="DPT38" s="605"/>
      <c r="DPU38" s="605"/>
      <c r="DPV38" s="605"/>
      <c r="DPW38" s="605"/>
      <c r="DPX38" s="605"/>
      <c r="DPY38" s="605"/>
      <c r="DPZ38" s="605"/>
      <c r="DQA38" s="605"/>
      <c r="DQB38" s="605"/>
      <c r="DQC38" s="605"/>
      <c r="DQD38" s="605"/>
      <c r="DQE38" s="605"/>
      <c r="DQF38" s="605"/>
      <c r="DQG38" s="605"/>
      <c r="DQH38" s="605"/>
      <c r="DQI38" s="605"/>
      <c r="DQJ38" s="605"/>
      <c r="DQK38" s="605"/>
      <c r="DQL38" s="605"/>
      <c r="DQM38" s="605"/>
      <c r="DQN38" s="605"/>
      <c r="DQO38" s="605"/>
      <c r="DQP38" s="605"/>
      <c r="DQQ38" s="605"/>
      <c r="DQR38" s="605"/>
      <c r="DQS38" s="605"/>
      <c r="DQT38" s="605"/>
      <c r="DQU38" s="605"/>
      <c r="DQV38" s="605"/>
      <c r="DQW38" s="605"/>
      <c r="DQX38" s="605"/>
      <c r="DQY38" s="605"/>
      <c r="DQZ38" s="605"/>
      <c r="DRA38" s="605"/>
      <c r="DRB38" s="605"/>
      <c r="DRC38" s="605"/>
      <c r="DRD38" s="605"/>
      <c r="DRE38" s="605"/>
      <c r="DRF38" s="605"/>
      <c r="DRG38" s="605"/>
      <c r="DRH38" s="605"/>
      <c r="DRI38" s="605"/>
      <c r="DRJ38" s="605"/>
      <c r="DRK38" s="605"/>
      <c r="DRL38" s="605"/>
      <c r="DRM38" s="605"/>
      <c r="DRN38" s="605"/>
      <c r="DRO38" s="605"/>
      <c r="DRP38" s="605"/>
      <c r="DRQ38" s="605"/>
      <c r="DRR38" s="605"/>
      <c r="DRS38" s="605"/>
      <c r="DRT38" s="605"/>
      <c r="DRU38" s="605"/>
      <c r="DRV38" s="605"/>
      <c r="DRW38" s="605"/>
      <c r="DRX38" s="605"/>
      <c r="DRY38" s="605"/>
      <c r="DRZ38" s="605"/>
      <c r="DSA38" s="605"/>
      <c r="DSB38" s="605"/>
      <c r="DSC38" s="605"/>
      <c r="DSD38" s="605"/>
      <c r="DSE38" s="605"/>
      <c r="DSF38" s="605"/>
      <c r="DSG38" s="605"/>
      <c r="DSH38" s="605"/>
      <c r="DSI38" s="605"/>
      <c r="DSJ38" s="605"/>
      <c r="DSK38" s="605"/>
      <c r="DSL38" s="605"/>
      <c r="DSM38" s="605"/>
      <c r="DSN38" s="605"/>
      <c r="DSO38" s="605"/>
      <c r="DSP38" s="605"/>
      <c r="DSQ38" s="605"/>
      <c r="DSR38" s="605"/>
      <c r="DSS38" s="605"/>
      <c r="DST38" s="605"/>
      <c r="DSU38" s="605"/>
      <c r="DSV38" s="605"/>
      <c r="DSW38" s="605"/>
      <c r="DSX38" s="605"/>
      <c r="DSY38" s="605"/>
      <c r="DSZ38" s="605"/>
      <c r="DTA38" s="605"/>
      <c r="DTB38" s="605"/>
      <c r="DTC38" s="605"/>
      <c r="DTD38" s="605"/>
      <c r="DTE38" s="605"/>
      <c r="DTF38" s="605"/>
      <c r="DTG38" s="605"/>
      <c r="DTH38" s="605"/>
      <c r="DTI38" s="605"/>
      <c r="DTJ38" s="605"/>
      <c r="DTK38" s="605"/>
      <c r="DTL38" s="605"/>
      <c r="DTM38" s="605"/>
      <c r="DTN38" s="605"/>
      <c r="DTO38" s="605"/>
      <c r="DTP38" s="605"/>
      <c r="DTQ38" s="605"/>
      <c r="DTR38" s="605"/>
      <c r="DTS38" s="605"/>
      <c r="DTT38" s="605"/>
      <c r="DTU38" s="605"/>
      <c r="DTV38" s="605"/>
      <c r="DTW38" s="605"/>
      <c r="DTX38" s="605"/>
      <c r="DTY38" s="605"/>
      <c r="DTZ38" s="605"/>
      <c r="DUA38" s="605"/>
      <c r="DUB38" s="605"/>
      <c r="DUC38" s="605"/>
      <c r="DUD38" s="605"/>
      <c r="DUE38" s="605"/>
      <c r="DUF38" s="605"/>
      <c r="DUG38" s="605"/>
      <c r="DUH38" s="605"/>
      <c r="DUI38" s="605"/>
      <c r="DUJ38" s="605"/>
      <c r="DUK38" s="605"/>
      <c r="DUL38" s="605"/>
      <c r="DUM38" s="605"/>
      <c r="DUN38" s="605"/>
      <c r="DUO38" s="605"/>
      <c r="DUP38" s="605"/>
      <c r="DUQ38" s="605"/>
      <c r="DUR38" s="605"/>
      <c r="DUS38" s="605"/>
      <c r="DUT38" s="605"/>
      <c r="DUU38" s="605"/>
      <c r="DUV38" s="605"/>
      <c r="DUW38" s="605"/>
      <c r="DUX38" s="605"/>
      <c r="DUY38" s="605"/>
      <c r="DUZ38" s="605"/>
      <c r="DVA38" s="605"/>
      <c r="DVB38" s="605"/>
      <c r="DVC38" s="605"/>
      <c r="DVD38" s="605"/>
      <c r="DVE38" s="605"/>
      <c r="DVF38" s="605"/>
      <c r="DVG38" s="605"/>
      <c r="DVH38" s="605"/>
      <c r="DVI38" s="605"/>
      <c r="DVJ38" s="605"/>
      <c r="DVK38" s="605"/>
      <c r="DVL38" s="605"/>
      <c r="DVM38" s="605"/>
      <c r="DVN38" s="605"/>
      <c r="DVO38" s="605"/>
      <c r="DVP38" s="605"/>
      <c r="DVQ38" s="605"/>
      <c r="DVR38" s="605"/>
      <c r="DVS38" s="605"/>
      <c r="DVT38" s="605"/>
      <c r="DVU38" s="605"/>
      <c r="DVV38" s="605"/>
      <c r="DVW38" s="605"/>
      <c r="DVX38" s="605"/>
      <c r="DVY38" s="605"/>
      <c r="DVZ38" s="605"/>
      <c r="DWA38" s="605"/>
      <c r="DWB38" s="605"/>
      <c r="DWC38" s="605"/>
      <c r="DWD38" s="605"/>
      <c r="DWE38" s="605"/>
      <c r="DWF38" s="605"/>
      <c r="DWG38" s="605"/>
      <c r="DWH38" s="605"/>
      <c r="DWI38" s="605"/>
      <c r="DWJ38" s="605"/>
      <c r="DWK38" s="605"/>
      <c r="DWL38" s="605"/>
      <c r="DWM38" s="605"/>
      <c r="DWN38" s="605"/>
      <c r="DWO38" s="605"/>
      <c r="DWP38" s="605"/>
      <c r="DWQ38" s="605"/>
      <c r="DWR38" s="605"/>
      <c r="DWS38" s="605"/>
      <c r="DWT38" s="605"/>
      <c r="DWU38" s="605"/>
      <c r="DWV38" s="605"/>
      <c r="DWW38" s="605"/>
      <c r="DWX38" s="605"/>
      <c r="DWY38" s="605"/>
      <c r="DWZ38" s="605"/>
      <c r="DXA38" s="605"/>
      <c r="DXB38" s="605"/>
      <c r="DXC38" s="605"/>
      <c r="DXD38" s="605"/>
      <c r="DXE38" s="605"/>
      <c r="DXF38" s="605"/>
      <c r="DXG38" s="605"/>
      <c r="DXH38" s="605"/>
      <c r="DXI38" s="605"/>
      <c r="DXJ38" s="605"/>
      <c r="DXK38" s="605"/>
      <c r="DXL38" s="605"/>
      <c r="DXM38" s="605"/>
      <c r="DXN38" s="605"/>
      <c r="DXO38" s="605"/>
      <c r="DXP38" s="605"/>
      <c r="DXQ38" s="605"/>
      <c r="DXR38" s="605"/>
      <c r="DXS38" s="605"/>
      <c r="DXT38" s="605"/>
      <c r="DXU38" s="605"/>
      <c r="DXV38" s="605"/>
      <c r="DXW38" s="605"/>
      <c r="DXX38" s="605"/>
      <c r="DXY38" s="605"/>
      <c r="DXZ38" s="605"/>
      <c r="DYA38" s="605"/>
      <c r="DYB38" s="605"/>
      <c r="DYC38" s="605"/>
      <c r="DYD38" s="605"/>
      <c r="DYE38" s="605"/>
      <c r="DYF38" s="605"/>
      <c r="DYG38" s="605"/>
      <c r="DYH38" s="605"/>
      <c r="DYI38" s="605"/>
      <c r="DYJ38" s="605"/>
      <c r="DYK38" s="605"/>
      <c r="DYL38" s="605"/>
      <c r="DYM38" s="605"/>
      <c r="DYN38" s="605"/>
      <c r="DYO38" s="605"/>
      <c r="DYP38" s="605"/>
      <c r="DYQ38" s="605"/>
      <c r="DYR38" s="605"/>
      <c r="DYS38" s="605"/>
      <c r="DYT38" s="605"/>
      <c r="DYU38" s="605"/>
      <c r="DYV38" s="605"/>
      <c r="DYW38" s="605"/>
      <c r="DYX38" s="605"/>
      <c r="DYY38" s="605"/>
      <c r="DYZ38" s="605"/>
      <c r="DZA38" s="605"/>
      <c r="DZB38" s="605"/>
      <c r="DZC38" s="605"/>
      <c r="DZD38" s="605"/>
      <c r="DZE38" s="605"/>
      <c r="DZF38" s="605"/>
      <c r="DZG38" s="605"/>
      <c r="DZH38" s="605"/>
      <c r="DZI38" s="605"/>
      <c r="DZJ38" s="605"/>
      <c r="DZK38" s="605"/>
      <c r="DZL38" s="605"/>
      <c r="DZM38" s="605"/>
      <c r="DZN38" s="605"/>
      <c r="DZO38" s="605"/>
      <c r="DZP38" s="605"/>
      <c r="DZQ38" s="605"/>
      <c r="DZR38" s="605"/>
      <c r="DZS38" s="605"/>
      <c r="DZT38" s="605"/>
      <c r="DZU38" s="605"/>
      <c r="DZV38" s="605"/>
      <c r="DZW38" s="605"/>
      <c r="DZX38" s="605"/>
      <c r="DZY38" s="605"/>
      <c r="DZZ38" s="605"/>
      <c r="EAA38" s="605"/>
      <c r="EAB38" s="605"/>
      <c r="EAC38" s="605"/>
      <c r="EAD38" s="605"/>
      <c r="EAE38" s="605"/>
      <c r="EAF38" s="605"/>
      <c r="EAG38" s="605"/>
      <c r="EAH38" s="605"/>
      <c r="EAI38" s="605"/>
      <c r="EAJ38" s="605"/>
      <c r="EAK38" s="605"/>
      <c r="EAL38" s="605"/>
      <c r="EAM38" s="605"/>
      <c r="EAN38" s="605"/>
      <c r="EAO38" s="605"/>
      <c r="EAP38" s="605"/>
      <c r="EAQ38" s="605"/>
      <c r="EAR38" s="605"/>
      <c r="EAS38" s="605"/>
      <c r="EAT38" s="605"/>
      <c r="EAU38" s="605"/>
      <c r="EAV38" s="605"/>
      <c r="EAW38" s="605"/>
      <c r="EAX38" s="605"/>
      <c r="EAY38" s="605"/>
      <c r="EAZ38" s="605"/>
      <c r="EBA38" s="605"/>
      <c r="EBB38" s="605"/>
      <c r="EBC38" s="605"/>
      <c r="EBD38" s="605"/>
      <c r="EBE38" s="605"/>
      <c r="EBF38" s="605"/>
      <c r="EBG38" s="605"/>
      <c r="EBH38" s="605"/>
      <c r="EBI38" s="605"/>
      <c r="EBJ38" s="605"/>
      <c r="EBK38" s="605"/>
      <c r="EBL38" s="605"/>
      <c r="EBM38" s="605"/>
      <c r="EBN38" s="605"/>
      <c r="EBO38" s="605"/>
      <c r="EBP38" s="605"/>
      <c r="EBQ38" s="605"/>
      <c r="EBR38" s="605"/>
      <c r="EBS38" s="605"/>
      <c r="EBT38" s="605"/>
      <c r="EBU38" s="605"/>
      <c r="EBV38" s="605"/>
      <c r="EBW38" s="605"/>
      <c r="EBX38" s="605"/>
      <c r="EBY38" s="605"/>
      <c r="EBZ38" s="605"/>
      <c r="ECA38" s="605"/>
      <c r="ECB38" s="605"/>
      <c r="ECC38" s="605"/>
      <c r="ECD38" s="605"/>
      <c r="ECE38" s="605"/>
      <c r="ECF38" s="605"/>
      <c r="ECG38" s="605"/>
      <c r="ECH38" s="605"/>
      <c r="ECI38" s="605"/>
      <c r="ECJ38" s="605"/>
      <c r="ECK38" s="605"/>
      <c r="ECL38" s="605"/>
      <c r="ECM38" s="605"/>
      <c r="ECN38" s="605"/>
      <c r="ECO38" s="605"/>
      <c r="ECP38" s="605"/>
      <c r="ECQ38" s="605"/>
      <c r="ECR38" s="605"/>
      <c r="ECS38" s="605"/>
      <c r="ECT38" s="605"/>
      <c r="ECU38" s="605"/>
      <c r="ECV38" s="605"/>
      <c r="ECW38" s="605"/>
      <c r="ECX38" s="605"/>
      <c r="ECY38" s="605"/>
      <c r="ECZ38" s="605"/>
      <c r="EDA38" s="605"/>
      <c r="EDB38" s="605"/>
      <c r="EDC38" s="605"/>
      <c r="EDD38" s="605"/>
      <c r="EDE38" s="605"/>
      <c r="EDF38" s="605"/>
      <c r="EDG38" s="605"/>
      <c r="EDH38" s="605"/>
      <c r="EDI38" s="605"/>
      <c r="EDJ38" s="605"/>
      <c r="EDK38" s="605"/>
      <c r="EDL38" s="605"/>
      <c r="EDM38" s="605"/>
      <c r="EDN38" s="605"/>
      <c r="EDO38" s="605"/>
      <c r="EDP38" s="605"/>
      <c r="EDQ38" s="605"/>
      <c r="EDR38" s="605"/>
      <c r="EDS38" s="605"/>
      <c r="EDT38" s="605"/>
      <c r="EDU38" s="605"/>
      <c r="EDV38" s="605"/>
      <c r="EDW38" s="605"/>
      <c r="EDX38" s="605"/>
      <c r="EDY38" s="605"/>
      <c r="EDZ38" s="605"/>
      <c r="EEA38" s="605"/>
      <c r="EEB38" s="605"/>
      <c r="EEC38" s="605"/>
      <c r="EED38" s="605"/>
      <c r="EEE38" s="605"/>
      <c r="EEF38" s="605"/>
      <c r="EEG38" s="605"/>
      <c r="EEH38" s="605"/>
      <c r="EEI38" s="605"/>
      <c r="EEJ38" s="605"/>
      <c r="EEK38" s="605"/>
      <c r="EEL38" s="605"/>
      <c r="EEM38" s="605"/>
      <c r="EEN38" s="605"/>
      <c r="EEO38" s="605"/>
      <c r="EEP38" s="605"/>
      <c r="EEQ38" s="605"/>
      <c r="EER38" s="605"/>
      <c r="EES38" s="605"/>
      <c r="EET38" s="605"/>
      <c r="EEU38" s="605"/>
      <c r="EEV38" s="605"/>
      <c r="EEW38" s="605"/>
      <c r="EEX38" s="605"/>
      <c r="EEY38" s="605"/>
      <c r="EEZ38" s="605"/>
      <c r="EFA38" s="605"/>
      <c r="EFB38" s="605"/>
      <c r="EFC38" s="605"/>
      <c r="EFD38" s="605"/>
      <c r="EFE38" s="605"/>
      <c r="EFF38" s="605"/>
      <c r="EFG38" s="605"/>
      <c r="EFH38" s="605"/>
      <c r="EFI38" s="605"/>
      <c r="EFJ38" s="605"/>
      <c r="EFK38" s="605"/>
      <c r="EFL38" s="605"/>
      <c r="EFM38" s="605"/>
      <c r="EFN38" s="605"/>
      <c r="EFO38" s="605"/>
      <c r="EFP38" s="605"/>
      <c r="EFQ38" s="605"/>
      <c r="EFR38" s="605"/>
      <c r="EFS38" s="605"/>
      <c r="EFT38" s="605"/>
      <c r="EFU38" s="605"/>
      <c r="EFV38" s="605"/>
      <c r="EFW38" s="605"/>
      <c r="EFX38" s="605"/>
      <c r="EFY38" s="605"/>
      <c r="EFZ38" s="605"/>
      <c r="EGA38" s="605"/>
      <c r="EGB38" s="605"/>
      <c r="EGC38" s="605"/>
      <c r="EGD38" s="605"/>
      <c r="EGE38" s="605"/>
      <c r="EGF38" s="605"/>
      <c r="EGG38" s="605"/>
      <c r="EGH38" s="605"/>
      <c r="EGI38" s="605"/>
      <c r="EGJ38" s="605"/>
      <c r="EGK38" s="605"/>
      <c r="EGL38" s="605"/>
      <c r="EGM38" s="605"/>
      <c r="EGN38" s="605"/>
      <c r="EGO38" s="605"/>
      <c r="EGP38" s="605"/>
      <c r="EGQ38" s="605"/>
      <c r="EGR38" s="605"/>
      <c r="EGS38" s="605"/>
      <c r="EGT38" s="605"/>
      <c r="EGU38" s="605"/>
      <c r="EGV38" s="605"/>
      <c r="EGW38" s="605"/>
      <c r="EGX38" s="605"/>
      <c r="EGY38" s="605"/>
      <c r="EGZ38" s="605"/>
      <c r="EHA38" s="605"/>
      <c r="EHB38" s="605"/>
      <c r="EHC38" s="605"/>
      <c r="EHD38" s="605"/>
      <c r="EHE38" s="605"/>
      <c r="EHF38" s="605"/>
      <c r="EHG38" s="605"/>
      <c r="EHH38" s="605"/>
      <c r="EHI38" s="605"/>
      <c r="EHJ38" s="605"/>
      <c r="EHK38" s="605"/>
      <c r="EHL38" s="605"/>
      <c r="EHM38" s="605"/>
      <c r="EHN38" s="605"/>
      <c r="EHO38" s="605"/>
      <c r="EHP38" s="605"/>
      <c r="EHQ38" s="605"/>
      <c r="EHR38" s="605"/>
      <c r="EHS38" s="605"/>
      <c r="EHT38" s="605"/>
      <c r="EHU38" s="605"/>
      <c r="EHV38" s="605"/>
      <c r="EHW38" s="605"/>
      <c r="EHX38" s="605"/>
      <c r="EHY38" s="605"/>
      <c r="EHZ38" s="605"/>
      <c r="EIA38" s="605"/>
      <c r="EIB38" s="605"/>
      <c r="EIC38" s="605"/>
      <c r="EID38" s="605"/>
      <c r="EIE38" s="605"/>
      <c r="EIF38" s="605"/>
      <c r="EIG38" s="605"/>
      <c r="EIH38" s="605"/>
      <c r="EII38" s="605"/>
      <c r="EIJ38" s="605"/>
      <c r="EIK38" s="605"/>
      <c r="EIL38" s="605"/>
      <c r="EIM38" s="605"/>
      <c r="EIN38" s="605"/>
      <c r="EIO38" s="605"/>
      <c r="EIP38" s="605"/>
      <c r="EIQ38" s="605"/>
      <c r="EIR38" s="605"/>
      <c r="EIS38" s="605"/>
      <c r="EIT38" s="605"/>
      <c r="EIU38" s="605"/>
      <c r="EIV38" s="605"/>
      <c r="EIW38" s="605"/>
      <c r="EIX38" s="605"/>
      <c r="EIY38" s="605"/>
      <c r="EIZ38" s="605"/>
      <c r="EJA38" s="605"/>
      <c r="EJB38" s="605"/>
      <c r="EJC38" s="605"/>
      <c r="EJD38" s="605"/>
      <c r="EJE38" s="605"/>
      <c r="EJF38" s="605"/>
      <c r="EJG38" s="605"/>
      <c r="EJH38" s="605"/>
      <c r="EJI38" s="605"/>
      <c r="EJJ38" s="605"/>
      <c r="EJK38" s="605"/>
      <c r="EJL38" s="605"/>
      <c r="EJM38" s="605"/>
      <c r="EJN38" s="605"/>
      <c r="EJO38" s="605"/>
      <c r="EJP38" s="605"/>
      <c r="EJQ38" s="605"/>
      <c r="EJR38" s="605"/>
      <c r="EJS38" s="605"/>
      <c r="EJT38" s="605"/>
      <c r="EJU38" s="605"/>
      <c r="EJV38" s="605"/>
      <c r="EJW38" s="605"/>
      <c r="EJX38" s="605"/>
      <c r="EJY38" s="605"/>
      <c r="EJZ38" s="605"/>
      <c r="EKA38" s="605"/>
      <c r="EKB38" s="605"/>
      <c r="EKC38" s="605"/>
      <c r="EKD38" s="605"/>
      <c r="EKE38" s="605"/>
      <c r="EKF38" s="605"/>
      <c r="EKG38" s="605"/>
      <c r="EKH38" s="605"/>
      <c r="EKI38" s="605"/>
      <c r="EKJ38" s="605"/>
      <c r="EKK38" s="605"/>
      <c r="EKL38" s="605"/>
      <c r="EKM38" s="605"/>
      <c r="EKN38" s="605"/>
      <c r="EKO38" s="605"/>
      <c r="EKP38" s="605"/>
      <c r="EKQ38" s="605"/>
      <c r="EKR38" s="605"/>
      <c r="EKS38" s="605"/>
      <c r="EKT38" s="605"/>
      <c r="EKU38" s="605"/>
      <c r="EKV38" s="605"/>
      <c r="EKW38" s="605"/>
      <c r="EKX38" s="605"/>
      <c r="EKY38" s="605"/>
      <c r="EKZ38" s="605"/>
      <c r="ELA38" s="605"/>
      <c r="ELB38" s="605"/>
      <c r="ELC38" s="605"/>
      <c r="ELD38" s="605"/>
      <c r="ELE38" s="605"/>
      <c r="ELF38" s="605"/>
      <c r="ELG38" s="605"/>
      <c r="ELH38" s="605"/>
      <c r="ELI38" s="605"/>
      <c r="ELJ38" s="605"/>
      <c r="ELK38" s="605"/>
      <c r="ELL38" s="605"/>
      <c r="ELM38" s="605"/>
      <c r="ELN38" s="605"/>
      <c r="ELO38" s="605"/>
      <c r="ELP38" s="605"/>
      <c r="ELQ38" s="605"/>
      <c r="ELR38" s="605"/>
      <c r="ELS38" s="605"/>
      <c r="ELT38" s="605"/>
      <c r="ELU38" s="605"/>
      <c r="ELV38" s="605"/>
      <c r="ELW38" s="605"/>
      <c r="ELX38" s="605"/>
      <c r="ELY38" s="605"/>
      <c r="ELZ38" s="605"/>
      <c r="EMA38" s="605"/>
      <c r="EMB38" s="605"/>
      <c r="EMC38" s="605"/>
      <c r="EMD38" s="605"/>
      <c r="EME38" s="605"/>
      <c r="EMF38" s="605"/>
      <c r="EMG38" s="605"/>
      <c r="EMH38" s="605"/>
      <c r="EMI38" s="605"/>
      <c r="EMJ38" s="605"/>
      <c r="EMK38" s="605"/>
      <c r="EML38" s="605"/>
      <c r="EMM38" s="605"/>
      <c r="EMN38" s="605"/>
      <c r="EMO38" s="605"/>
      <c r="EMP38" s="605"/>
      <c r="EMQ38" s="605"/>
      <c r="EMR38" s="605"/>
      <c r="EMS38" s="605"/>
      <c r="EMT38" s="605"/>
      <c r="EMU38" s="605"/>
      <c r="EMV38" s="605"/>
      <c r="EMW38" s="605"/>
      <c r="EMX38" s="605"/>
      <c r="EMY38" s="605"/>
      <c r="EMZ38" s="605"/>
      <c r="ENA38" s="605"/>
      <c r="ENB38" s="605"/>
      <c r="ENC38" s="605"/>
      <c r="END38" s="605"/>
      <c r="ENE38" s="605"/>
      <c r="ENF38" s="605"/>
      <c r="ENG38" s="605"/>
      <c r="ENH38" s="605"/>
      <c r="ENI38" s="605"/>
      <c r="ENJ38" s="605"/>
      <c r="ENK38" s="605"/>
      <c r="ENL38" s="605"/>
      <c r="ENM38" s="605"/>
      <c r="ENN38" s="605"/>
      <c r="ENO38" s="605"/>
      <c r="ENP38" s="605"/>
      <c r="ENQ38" s="605"/>
      <c r="ENR38" s="605"/>
      <c r="ENS38" s="605"/>
      <c r="ENT38" s="605"/>
      <c r="ENU38" s="605"/>
      <c r="ENV38" s="605"/>
      <c r="ENW38" s="605"/>
      <c r="ENX38" s="605"/>
      <c r="ENY38" s="605"/>
      <c r="ENZ38" s="605"/>
      <c r="EOA38" s="605"/>
      <c r="EOB38" s="605"/>
      <c r="EOC38" s="605"/>
      <c r="EOD38" s="605"/>
      <c r="EOE38" s="605"/>
      <c r="EOF38" s="605"/>
      <c r="EOG38" s="605"/>
      <c r="EOH38" s="605"/>
      <c r="EOI38" s="605"/>
      <c r="EOJ38" s="605"/>
      <c r="EOK38" s="605"/>
      <c r="EOL38" s="605"/>
      <c r="EOM38" s="605"/>
      <c r="EON38" s="605"/>
      <c r="EOO38" s="605"/>
      <c r="EOP38" s="605"/>
      <c r="EOQ38" s="605"/>
      <c r="EOR38" s="605"/>
      <c r="EOS38" s="605"/>
      <c r="EOT38" s="605"/>
      <c r="EOU38" s="605"/>
      <c r="EOV38" s="605"/>
      <c r="EOW38" s="605"/>
      <c r="EOX38" s="605"/>
      <c r="EOY38" s="605"/>
      <c r="EOZ38" s="605"/>
      <c r="EPA38" s="605"/>
      <c r="EPB38" s="605"/>
      <c r="EPC38" s="605"/>
      <c r="EPD38" s="605"/>
      <c r="EPE38" s="605"/>
      <c r="EPF38" s="605"/>
      <c r="EPG38" s="605"/>
      <c r="EPH38" s="605"/>
      <c r="EPI38" s="605"/>
      <c r="EPJ38" s="605"/>
      <c r="EPK38" s="605"/>
      <c r="EPL38" s="605"/>
      <c r="EPM38" s="605"/>
      <c r="EPN38" s="605"/>
      <c r="EPO38" s="605"/>
      <c r="EPP38" s="605"/>
      <c r="EPQ38" s="605"/>
      <c r="EPR38" s="605"/>
      <c r="EPS38" s="605"/>
      <c r="EPT38" s="605"/>
      <c r="EPU38" s="605"/>
      <c r="EPV38" s="605"/>
      <c r="EPW38" s="605"/>
      <c r="EPX38" s="605"/>
      <c r="EPY38" s="605"/>
      <c r="EPZ38" s="605"/>
      <c r="EQA38" s="605"/>
      <c r="EQB38" s="605"/>
      <c r="EQC38" s="605"/>
      <c r="EQD38" s="605"/>
      <c r="EQE38" s="605"/>
      <c r="EQF38" s="605"/>
      <c r="EQG38" s="605"/>
      <c r="EQH38" s="605"/>
      <c r="EQI38" s="605"/>
      <c r="EQJ38" s="605"/>
      <c r="EQK38" s="605"/>
      <c r="EQL38" s="605"/>
      <c r="EQM38" s="605"/>
      <c r="EQN38" s="605"/>
      <c r="EQO38" s="605"/>
      <c r="EQP38" s="605"/>
      <c r="EQQ38" s="605"/>
      <c r="EQR38" s="605"/>
      <c r="EQS38" s="605"/>
      <c r="EQT38" s="605"/>
      <c r="EQU38" s="605"/>
      <c r="EQV38" s="605"/>
      <c r="EQW38" s="605"/>
      <c r="EQX38" s="605"/>
      <c r="EQY38" s="605"/>
      <c r="EQZ38" s="605"/>
      <c r="ERA38" s="605"/>
      <c r="ERB38" s="605"/>
      <c r="ERC38" s="605"/>
      <c r="ERD38" s="605"/>
      <c r="ERE38" s="605"/>
      <c r="ERF38" s="605"/>
      <c r="ERG38" s="605"/>
      <c r="ERH38" s="605"/>
      <c r="ERI38" s="605"/>
      <c r="ERJ38" s="605"/>
      <c r="ERK38" s="605"/>
      <c r="ERL38" s="605"/>
      <c r="ERM38" s="605"/>
      <c r="ERN38" s="605"/>
      <c r="ERO38" s="605"/>
      <c r="ERP38" s="605"/>
      <c r="ERQ38" s="605"/>
      <c r="ERR38" s="605"/>
      <c r="ERS38" s="605"/>
      <c r="ERT38" s="605"/>
      <c r="ERU38" s="605"/>
      <c r="ERV38" s="605"/>
      <c r="ERW38" s="605"/>
      <c r="ERX38" s="605"/>
      <c r="ERY38" s="605"/>
      <c r="ERZ38" s="605"/>
      <c r="ESA38" s="605"/>
      <c r="ESB38" s="605"/>
      <c r="ESC38" s="605"/>
      <c r="ESD38" s="605"/>
      <c r="ESE38" s="605"/>
      <c r="ESF38" s="605"/>
      <c r="ESG38" s="605"/>
      <c r="ESH38" s="605"/>
      <c r="ESI38" s="605"/>
      <c r="ESJ38" s="605"/>
      <c r="ESK38" s="605"/>
      <c r="ESL38" s="605"/>
      <c r="ESM38" s="605"/>
      <c r="ESN38" s="605"/>
      <c r="ESO38" s="605"/>
      <c r="ESP38" s="605"/>
      <c r="ESQ38" s="605"/>
      <c r="ESR38" s="605"/>
      <c r="ESS38" s="605"/>
      <c r="EST38" s="605"/>
      <c r="ESU38" s="605"/>
      <c r="ESV38" s="605"/>
      <c r="ESW38" s="605"/>
      <c r="ESX38" s="605"/>
      <c r="ESY38" s="605"/>
      <c r="ESZ38" s="605"/>
      <c r="ETA38" s="605"/>
      <c r="ETB38" s="605"/>
      <c r="ETC38" s="605"/>
      <c r="ETD38" s="605"/>
      <c r="ETE38" s="605"/>
      <c r="ETF38" s="605"/>
      <c r="ETG38" s="605"/>
      <c r="ETH38" s="605"/>
      <c r="ETI38" s="605"/>
      <c r="ETJ38" s="605"/>
      <c r="ETK38" s="605"/>
      <c r="ETL38" s="605"/>
      <c r="ETM38" s="605"/>
      <c r="ETN38" s="605"/>
      <c r="ETO38" s="605"/>
      <c r="ETP38" s="605"/>
      <c r="ETQ38" s="605"/>
      <c r="ETR38" s="605"/>
      <c r="ETS38" s="605"/>
      <c r="ETT38" s="605"/>
      <c r="ETU38" s="605"/>
      <c r="ETV38" s="605"/>
      <c r="ETW38" s="605"/>
      <c r="ETX38" s="605"/>
      <c r="ETY38" s="605"/>
      <c r="ETZ38" s="605"/>
      <c r="EUA38" s="605"/>
      <c r="EUB38" s="605"/>
      <c r="EUC38" s="605"/>
      <c r="EUD38" s="605"/>
      <c r="EUE38" s="605"/>
      <c r="EUF38" s="605"/>
      <c r="EUG38" s="605"/>
      <c r="EUH38" s="605"/>
      <c r="EUI38" s="605"/>
      <c r="EUJ38" s="605"/>
      <c r="EUK38" s="605"/>
      <c r="EUL38" s="605"/>
      <c r="EUM38" s="605"/>
      <c r="EUN38" s="605"/>
      <c r="EUO38" s="605"/>
      <c r="EUP38" s="605"/>
      <c r="EUQ38" s="605"/>
      <c r="EUR38" s="605"/>
      <c r="EUS38" s="605"/>
      <c r="EUT38" s="605"/>
      <c r="EUU38" s="605"/>
      <c r="EUV38" s="605"/>
      <c r="EUW38" s="605"/>
      <c r="EUX38" s="605"/>
      <c r="EUY38" s="605"/>
      <c r="EUZ38" s="605"/>
      <c r="EVA38" s="605"/>
      <c r="EVB38" s="605"/>
      <c r="EVC38" s="605"/>
      <c r="EVD38" s="605"/>
      <c r="EVE38" s="605"/>
      <c r="EVF38" s="605"/>
      <c r="EVG38" s="605"/>
      <c r="EVH38" s="605"/>
      <c r="EVI38" s="605"/>
      <c r="EVJ38" s="605"/>
      <c r="EVK38" s="605"/>
      <c r="EVL38" s="605"/>
      <c r="EVM38" s="605"/>
      <c r="EVN38" s="605"/>
      <c r="EVO38" s="605"/>
      <c r="EVP38" s="605"/>
      <c r="EVQ38" s="605"/>
      <c r="EVR38" s="605"/>
      <c r="EVS38" s="605"/>
      <c r="EVT38" s="605"/>
      <c r="EVU38" s="605"/>
      <c r="EVV38" s="605"/>
      <c r="EVW38" s="605"/>
      <c r="EVX38" s="605"/>
      <c r="EVY38" s="605"/>
      <c r="EVZ38" s="605"/>
      <c r="EWA38" s="605"/>
      <c r="EWB38" s="605"/>
      <c r="EWC38" s="605"/>
      <c r="EWD38" s="605"/>
      <c r="EWE38" s="605"/>
      <c r="EWF38" s="605"/>
      <c r="EWG38" s="605"/>
      <c r="EWH38" s="605"/>
      <c r="EWI38" s="605"/>
      <c r="EWJ38" s="605"/>
      <c r="EWK38" s="605"/>
      <c r="EWL38" s="605"/>
      <c r="EWM38" s="605"/>
      <c r="EWN38" s="605"/>
      <c r="EWO38" s="605"/>
      <c r="EWP38" s="605"/>
      <c r="EWQ38" s="605"/>
      <c r="EWR38" s="605"/>
      <c r="EWS38" s="605"/>
      <c r="EWT38" s="605"/>
      <c r="EWU38" s="605"/>
      <c r="EWV38" s="605"/>
      <c r="EWW38" s="605"/>
      <c r="EWX38" s="605"/>
      <c r="EWY38" s="605"/>
      <c r="EWZ38" s="605"/>
      <c r="EXA38" s="605"/>
      <c r="EXB38" s="605"/>
      <c r="EXC38" s="605"/>
      <c r="EXD38" s="605"/>
      <c r="EXE38" s="605"/>
      <c r="EXF38" s="605"/>
      <c r="EXG38" s="605"/>
      <c r="EXH38" s="605"/>
      <c r="EXI38" s="605"/>
      <c r="EXJ38" s="605"/>
      <c r="EXK38" s="605"/>
      <c r="EXL38" s="605"/>
      <c r="EXM38" s="605"/>
      <c r="EXN38" s="605"/>
      <c r="EXO38" s="605"/>
      <c r="EXP38" s="605"/>
      <c r="EXQ38" s="605"/>
      <c r="EXR38" s="605"/>
      <c r="EXS38" s="605"/>
      <c r="EXT38" s="605"/>
      <c r="EXU38" s="605"/>
      <c r="EXV38" s="605"/>
      <c r="EXW38" s="605"/>
      <c r="EXX38" s="605"/>
      <c r="EXY38" s="605"/>
      <c r="EXZ38" s="605"/>
      <c r="EYA38" s="605"/>
      <c r="EYB38" s="605"/>
      <c r="EYC38" s="605"/>
      <c r="EYD38" s="605"/>
      <c r="EYE38" s="605"/>
      <c r="EYF38" s="605"/>
      <c r="EYG38" s="605"/>
      <c r="EYH38" s="605"/>
      <c r="EYI38" s="605"/>
      <c r="EYJ38" s="605"/>
      <c r="EYK38" s="605"/>
      <c r="EYL38" s="605"/>
      <c r="EYM38" s="605"/>
      <c r="EYN38" s="605"/>
      <c r="EYO38" s="605"/>
      <c r="EYP38" s="605"/>
      <c r="EYQ38" s="605"/>
      <c r="EYR38" s="605"/>
      <c r="EYS38" s="605"/>
      <c r="EYT38" s="605"/>
      <c r="EYU38" s="605"/>
      <c r="EYV38" s="605"/>
      <c r="EYW38" s="605"/>
      <c r="EYX38" s="605"/>
      <c r="EYY38" s="605"/>
      <c r="EYZ38" s="605"/>
      <c r="EZA38" s="605"/>
      <c r="EZB38" s="605"/>
      <c r="EZC38" s="605"/>
      <c r="EZD38" s="605"/>
      <c r="EZE38" s="605"/>
      <c r="EZF38" s="605"/>
      <c r="EZG38" s="605"/>
      <c r="EZH38" s="605"/>
      <c r="EZI38" s="605"/>
      <c r="EZJ38" s="605"/>
      <c r="EZK38" s="605"/>
      <c r="EZL38" s="605"/>
      <c r="EZM38" s="605"/>
      <c r="EZN38" s="605"/>
      <c r="EZO38" s="605"/>
      <c r="EZP38" s="605"/>
      <c r="EZQ38" s="605"/>
      <c r="EZR38" s="605"/>
      <c r="EZS38" s="605"/>
      <c r="EZT38" s="605"/>
      <c r="EZU38" s="605"/>
      <c r="EZV38" s="605"/>
      <c r="EZW38" s="605"/>
      <c r="EZX38" s="605"/>
      <c r="EZY38" s="605"/>
      <c r="EZZ38" s="605"/>
      <c r="FAA38" s="605"/>
      <c r="FAB38" s="605"/>
      <c r="FAC38" s="605"/>
      <c r="FAD38" s="605"/>
      <c r="FAE38" s="605"/>
      <c r="FAF38" s="605"/>
      <c r="FAG38" s="605"/>
      <c r="FAH38" s="605"/>
      <c r="FAI38" s="605"/>
      <c r="FAJ38" s="605"/>
      <c r="FAK38" s="605"/>
      <c r="FAL38" s="605"/>
      <c r="FAM38" s="605"/>
      <c r="FAN38" s="605"/>
      <c r="FAO38" s="605"/>
      <c r="FAP38" s="605"/>
      <c r="FAQ38" s="605"/>
      <c r="FAR38" s="605"/>
      <c r="FAS38" s="605"/>
      <c r="FAT38" s="605"/>
      <c r="FAU38" s="605"/>
      <c r="FAV38" s="605"/>
      <c r="FAW38" s="605"/>
      <c r="FAX38" s="605"/>
      <c r="FAY38" s="605"/>
      <c r="FAZ38" s="605"/>
      <c r="FBA38" s="605"/>
      <c r="FBB38" s="605"/>
      <c r="FBC38" s="605"/>
      <c r="FBD38" s="605"/>
      <c r="FBE38" s="605"/>
      <c r="FBF38" s="605"/>
      <c r="FBG38" s="605"/>
      <c r="FBH38" s="605"/>
      <c r="FBI38" s="605"/>
      <c r="FBJ38" s="605"/>
      <c r="FBK38" s="605"/>
      <c r="FBL38" s="605"/>
      <c r="FBM38" s="605"/>
      <c r="FBN38" s="605"/>
      <c r="FBO38" s="605"/>
      <c r="FBP38" s="605"/>
      <c r="FBQ38" s="605"/>
      <c r="FBR38" s="605"/>
      <c r="FBS38" s="605"/>
      <c r="FBT38" s="605"/>
      <c r="FBU38" s="605"/>
      <c r="FBV38" s="605"/>
      <c r="FBW38" s="605"/>
      <c r="FBX38" s="605"/>
      <c r="FBY38" s="605"/>
      <c r="FBZ38" s="605"/>
      <c r="FCA38" s="605"/>
      <c r="FCB38" s="605"/>
      <c r="FCC38" s="605"/>
      <c r="FCD38" s="605"/>
      <c r="FCE38" s="605"/>
      <c r="FCF38" s="605"/>
      <c r="FCG38" s="605"/>
      <c r="FCH38" s="605"/>
      <c r="FCI38" s="605"/>
      <c r="FCJ38" s="605"/>
      <c r="FCK38" s="605"/>
      <c r="FCL38" s="605"/>
      <c r="FCM38" s="605"/>
      <c r="FCN38" s="605"/>
      <c r="FCO38" s="605"/>
      <c r="FCP38" s="605"/>
      <c r="FCQ38" s="605"/>
      <c r="FCR38" s="605"/>
      <c r="FCS38" s="605"/>
      <c r="FCT38" s="605"/>
      <c r="FCU38" s="605"/>
      <c r="FCV38" s="605"/>
      <c r="FCW38" s="605"/>
      <c r="FCX38" s="605"/>
      <c r="FCY38" s="605"/>
      <c r="FCZ38" s="605"/>
      <c r="FDA38" s="605"/>
      <c r="FDB38" s="605"/>
      <c r="FDC38" s="605"/>
      <c r="FDD38" s="605"/>
      <c r="FDE38" s="605"/>
      <c r="FDF38" s="605"/>
      <c r="FDG38" s="605"/>
      <c r="FDH38" s="605"/>
      <c r="FDI38" s="605"/>
      <c r="FDJ38" s="605"/>
      <c r="FDK38" s="605"/>
      <c r="FDL38" s="605"/>
      <c r="FDM38" s="605"/>
      <c r="FDN38" s="605"/>
      <c r="FDO38" s="605"/>
      <c r="FDP38" s="605"/>
      <c r="FDQ38" s="605"/>
      <c r="FDR38" s="605"/>
      <c r="FDS38" s="605"/>
      <c r="FDT38" s="605"/>
      <c r="FDU38" s="605"/>
      <c r="FDV38" s="605"/>
      <c r="FDW38" s="605"/>
      <c r="FDX38" s="605"/>
      <c r="FDY38" s="605"/>
      <c r="FDZ38" s="605"/>
      <c r="FEA38" s="605"/>
      <c r="FEB38" s="605"/>
      <c r="FEC38" s="605"/>
      <c r="FED38" s="605"/>
      <c r="FEE38" s="605"/>
      <c r="FEF38" s="605"/>
      <c r="FEG38" s="605"/>
      <c r="FEH38" s="605"/>
      <c r="FEI38" s="605"/>
      <c r="FEJ38" s="605"/>
      <c r="FEK38" s="605"/>
      <c r="FEL38" s="605"/>
      <c r="FEM38" s="605"/>
      <c r="FEN38" s="605"/>
      <c r="FEO38" s="605"/>
      <c r="FEP38" s="605"/>
      <c r="FEQ38" s="605"/>
      <c r="FER38" s="605"/>
      <c r="FES38" s="605"/>
      <c r="FET38" s="605"/>
      <c r="FEU38" s="605"/>
      <c r="FEV38" s="605"/>
      <c r="FEW38" s="605"/>
      <c r="FEX38" s="605"/>
      <c r="FEY38" s="605"/>
      <c r="FEZ38" s="605"/>
      <c r="FFA38" s="605"/>
      <c r="FFB38" s="605"/>
      <c r="FFC38" s="605"/>
      <c r="FFD38" s="605"/>
      <c r="FFE38" s="605"/>
      <c r="FFF38" s="605"/>
      <c r="FFG38" s="605"/>
      <c r="FFH38" s="605"/>
      <c r="FFI38" s="605"/>
      <c r="FFJ38" s="605"/>
      <c r="FFK38" s="605"/>
      <c r="FFL38" s="605"/>
      <c r="FFM38" s="605"/>
      <c r="FFN38" s="605"/>
      <c r="FFO38" s="605"/>
      <c r="FFP38" s="605"/>
      <c r="FFQ38" s="605"/>
      <c r="FFR38" s="605"/>
      <c r="FFS38" s="605"/>
      <c r="FFT38" s="605"/>
      <c r="FFU38" s="605"/>
      <c r="FFV38" s="605"/>
      <c r="FFW38" s="605"/>
      <c r="FFX38" s="605"/>
      <c r="FFY38" s="605"/>
      <c r="FFZ38" s="605"/>
      <c r="FGA38" s="605"/>
      <c r="FGB38" s="605"/>
      <c r="FGC38" s="605"/>
      <c r="FGD38" s="605"/>
      <c r="FGE38" s="605"/>
      <c r="FGF38" s="605"/>
      <c r="FGG38" s="605"/>
      <c r="FGH38" s="605"/>
      <c r="FGI38" s="605"/>
      <c r="FGJ38" s="605"/>
      <c r="FGK38" s="605"/>
      <c r="FGL38" s="605"/>
      <c r="FGM38" s="605"/>
      <c r="FGN38" s="605"/>
      <c r="FGO38" s="605"/>
      <c r="FGP38" s="605"/>
      <c r="FGQ38" s="605"/>
      <c r="FGR38" s="605"/>
      <c r="FGS38" s="605"/>
      <c r="FGT38" s="605"/>
      <c r="FGU38" s="605"/>
      <c r="FGV38" s="605"/>
      <c r="FGW38" s="605"/>
      <c r="FGX38" s="605"/>
      <c r="FGY38" s="605"/>
      <c r="FGZ38" s="605"/>
      <c r="FHA38" s="605"/>
      <c r="FHB38" s="605"/>
      <c r="FHC38" s="605"/>
      <c r="FHD38" s="605"/>
      <c r="FHE38" s="605"/>
      <c r="FHF38" s="605"/>
      <c r="FHG38" s="605"/>
      <c r="FHH38" s="605"/>
      <c r="FHI38" s="605"/>
      <c r="FHJ38" s="605"/>
      <c r="FHK38" s="605"/>
      <c r="FHL38" s="605"/>
      <c r="FHM38" s="605"/>
      <c r="FHN38" s="605"/>
      <c r="FHO38" s="605"/>
      <c r="FHP38" s="605"/>
      <c r="FHQ38" s="605"/>
      <c r="FHR38" s="605"/>
      <c r="FHS38" s="605"/>
      <c r="FHT38" s="605"/>
      <c r="FHU38" s="605"/>
      <c r="FHV38" s="605"/>
      <c r="FHW38" s="605"/>
      <c r="FHX38" s="605"/>
      <c r="FHY38" s="605"/>
      <c r="FHZ38" s="605"/>
      <c r="FIA38" s="605"/>
      <c r="FIB38" s="605"/>
      <c r="FIC38" s="605"/>
      <c r="FID38" s="605"/>
      <c r="FIE38" s="605"/>
      <c r="FIF38" s="605"/>
      <c r="FIG38" s="605"/>
      <c r="FIH38" s="605"/>
      <c r="FII38" s="605"/>
      <c r="FIJ38" s="605"/>
      <c r="FIK38" s="605"/>
      <c r="FIL38" s="605"/>
      <c r="FIM38" s="605"/>
      <c r="FIN38" s="605"/>
      <c r="FIO38" s="605"/>
      <c r="FIP38" s="605"/>
      <c r="FIQ38" s="605"/>
      <c r="FIR38" s="605"/>
      <c r="FIS38" s="605"/>
      <c r="FIT38" s="605"/>
      <c r="FIU38" s="605"/>
      <c r="FIV38" s="605"/>
      <c r="FIW38" s="605"/>
      <c r="FIX38" s="605"/>
      <c r="FIY38" s="605"/>
      <c r="FIZ38" s="605"/>
      <c r="FJA38" s="605"/>
      <c r="FJB38" s="605"/>
      <c r="FJC38" s="605"/>
      <c r="FJD38" s="605"/>
      <c r="FJE38" s="605"/>
      <c r="FJF38" s="605"/>
      <c r="FJG38" s="605"/>
      <c r="FJH38" s="605"/>
      <c r="FJI38" s="605"/>
      <c r="FJJ38" s="605"/>
      <c r="FJK38" s="605"/>
      <c r="FJL38" s="605"/>
      <c r="FJM38" s="605"/>
      <c r="FJN38" s="605"/>
      <c r="FJO38" s="605"/>
      <c r="FJP38" s="605"/>
      <c r="FJQ38" s="605"/>
      <c r="FJR38" s="605"/>
      <c r="FJS38" s="605"/>
      <c r="FJT38" s="605"/>
      <c r="FJU38" s="605"/>
      <c r="FJV38" s="605"/>
      <c r="FJW38" s="605"/>
      <c r="FJX38" s="605"/>
      <c r="FJY38" s="605"/>
      <c r="FJZ38" s="605"/>
      <c r="FKA38" s="605"/>
      <c r="FKB38" s="605"/>
      <c r="FKC38" s="605"/>
      <c r="FKD38" s="605"/>
      <c r="FKE38" s="605"/>
      <c r="FKF38" s="605"/>
      <c r="FKG38" s="605"/>
      <c r="FKH38" s="605"/>
      <c r="FKI38" s="605"/>
      <c r="FKJ38" s="605"/>
      <c r="FKK38" s="605"/>
      <c r="FKL38" s="605"/>
      <c r="FKM38" s="605"/>
      <c r="FKN38" s="605"/>
      <c r="FKO38" s="605"/>
      <c r="FKP38" s="605"/>
      <c r="FKQ38" s="605"/>
      <c r="FKR38" s="605"/>
      <c r="FKS38" s="605"/>
      <c r="FKT38" s="605"/>
      <c r="FKU38" s="605"/>
      <c r="FKV38" s="605"/>
      <c r="FKW38" s="605"/>
      <c r="FKX38" s="605"/>
      <c r="FKY38" s="605"/>
      <c r="FKZ38" s="605"/>
      <c r="FLA38" s="605"/>
      <c r="FLB38" s="605"/>
      <c r="FLC38" s="605"/>
      <c r="FLD38" s="605"/>
      <c r="FLE38" s="605"/>
      <c r="FLF38" s="605"/>
      <c r="FLG38" s="605"/>
      <c r="FLH38" s="605"/>
      <c r="FLI38" s="605"/>
      <c r="FLJ38" s="605"/>
      <c r="FLK38" s="605"/>
      <c r="FLL38" s="605"/>
      <c r="FLM38" s="605"/>
      <c r="FLN38" s="605"/>
      <c r="FLO38" s="605"/>
      <c r="FLP38" s="605"/>
      <c r="FLQ38" s="605"/>
      <c r="FLR38" s="605"/>
      <c r="FLS38" s="605"/>
      <c r="FLT38" s="605"/>
      <c r="FLU38" s="605"/>
      <c r="FLV38" s="605"/>
      <c r="FLW38" s="605"/>
      <c r="FLX38" s="605"/>
      <c r="FLY38" s="605"/>
      <c r="FLZ38" s="605"/>
      <c r="FMA38" s="605"/>
      <c r="FMB38" s="605"/>
      <c r="FMC38" s="605"/>
      <c r="FMD38" s="605"/>
      <c r="FME38" s="605"/>
      <c r="FMF38" s="605"/>
      <c r="FMG38" s="605"/>
      <c r="FMH38" s="605"/>
      <c r="FMI38" s="605"/>
      <c r="FMJ38" s="605"/>
      <c r="FMK38" s="605"/>
      <c r="FML38" s="605"/>
      <c r="FMM38" s="605"/>
      <c r="FMN38" s="605"/>
      <c r="FMO38" s="605"/>
      <c r="FMP38" s="605"/>
      <c r="FMQ38" s="605"/>
      <c r="FMR38" s="605"/>
      <c r="FMS38" s="605"/>
      <c r="FMT38" s="605"/>
      <c r="FMU38" s="605"/>
      <c r="FMV38" s="605"/>
      <c r="FMW38" s="605"/>
      <c r="FMX38" s="605"/>
      <c r="FMY38" s="605"/>
      <c r="FMZ38" s="605"/>
      <c r="FNA38" s="605"/>
      <c r="FNB38" s="605"/>
      <c r="FNC38" s="605"/>
      <c r="FND38" s="605"/>
      <c r="FNE38" s="605"/>
      <c r="FNF38" s="605"/>
      <c r="FNG38" s="605"/>
      <c r="FNH38" s="605"/>
      <c r="FNI38" s="605"/>
      <c r="FNJ38" s="605"/>
      <c r="FNK38" s="605"/>
      <c r="FNL38" s="605"/>
      <c r="FNM38" s="605"/>
      <c r="FNN38" s="605"/>
      <c r="FNO38" s="605"/>
      <c r="FNP38" s="605"/>
      <c r="FNQ38" s="605"/>
      <c r="FNR38" s="605"/>
      <c r="FNS38" s="605"/>
      <c r="FNT38" s="605"/>
      <c r="FNU38" s="605"/>
      <c r="FNV38" s="605"/>
      <c r="FNW38" s="605"/>
      <c r="FNX38" s="605"/>
      <c r="FNY38" s="605"/>
      <c r="FNZ38" s="605"/>
      <c r="FOA38" s="605"/>
      <c r="FOB38" s="605"/>
      <c r="FOC38" s="605"/>
      <c r="FOD38" s="605"/>
      <c r="FOE38" s="605"/>
      <c r="FOF38" s="605"/>
      <c r="FOG38" s="605"/>
      <c r="FOH38" s="605"/>
      <c r="FOI38" s="605"/>
      <c r="FOJ38" s="605"/>
      <c r="FOK38" s="605"/>
      <c r="FOL38" s="605"/>
      <c r="FOM38" s="605"/>
      <c r="FON38" s="605"/>
      <c r="FOO38" s="605"/>
      <c r="FOP38" s="605"/>
      <c r="FOQ38" s="605"/>
      <c r="FOR38" s="605"/>
      <c r="FOS38" s="605"/>
      <c r="FOT38" s="605"/>
      <c r="FOU38" s="605"/>
      <c r="FOV38" s="605"/>
      <c r="FOW38" s="605"/>
      <c r="FOX38" s="605"/>
      <c r="FOY38" s="605"/>
      <c r="FOZ38" s="605"/>
      <c r="FPA38" s="605"/>
      <c r="FPB38" s="605"/>
      <c r="FPC38" s="605"/>
      <c r="FPD38" s="605"/>
      <c r="FPE38" s="605"/>
      <c r="FPF38" s="605"/>
      <c r="FPG38" s="605"/>
      <c r="FPH38" s="605"/>
      <c r="FPI38" s="605"/>
      <c r="FPJ38" s="605"/>
      <c r="FPK38" s="605"/>
      <c r="FPL38" s="605"/>
      <c r="FPM38" s="605"/>
      <c r="FPN38" s="605"/>
      <c r="FPO38" s="605"/>
      <c r="FPP38" s="605"/>
      <c r="FPQ38" s="605"/>
      <c r="FPR38" s="605"/>
      <c r="FPS38" s="605"/>
      <c r="FPT38" s="605"/>
      <c r="FPU38" s="605"/>
      <c r="FPV38" s="605"/>
      <c r="FPW38" s="605"/>
      <c r="FPX38" s="605"/>
      <c r="FPY38" s="605"/>
      <c r="FPZ38" s="605"/>
      <c r="FQA38" s="605"/>
      <c r="FQB38" s="605"/>
      <c r="FQC38" s="605"/>
      <c r="FQD38" s="605"/>
      <c r="FQE38" s="605"/>
      <c r="FQF38" s="605"/>
      <c r="FQG38" s="605"/>
      <c r="FQH38" s="605"/>
      <c r="FQI38" s="605"/>
      <c r="FQJ38" s="605"/>
      <c r="FQK38" s="605"/>
      <c r="FQL38" s="605"/>
      <c r="FQM38" s="605"/>
      <c r="FQN38" s="605"/>
      <c r="FQO38" s="605"/>
      <c r="FQP38" s="605"/>
      <c r="FQQ38" s="605"/>
      <c r="FQR38" s="605"/>
      <c r="FQS38" s="605"/>
      <c r="FQT38" s="605"/>
      <c r="FQU38" s="605"/>
      <c r="FQV38" s="605"/>
      <c r="FQW38" s="605"/>
      <c r="FQX38" s="605"/>
      <c r="FQY38" s="605"/>
      <c r="FQZ38" s="605"/>
      <c r="FRA38" s="605"/>
      <c r="FRB38" s="605"/>
      <c r="FRC38" s="605"/>
      <c r="FRD38" s="605"/>
      <c r="FRE38" s="605"/>
      <c r="FRF38" s="605"/>
      <c r="FRG38" s="605"/>
      <c r="FRH38" s="605"/>
      <c r="FRI38" s="605"/>
      <c r="FRJ38" s="605"/>
      <c r="FRK38" s="605"/>
      <c r="FRL38" s="605"/>
      <c r="FRM38" s="605"/>
      <c r="FRN38" s="605"/>
      <c r="FRO38" s="605"/>
      <c r="FRP38" s="605"/>
      <c r="FRQ38" s="605"/>
      <c r="FRR38" s="605"/>
      <c r="FRS38" s="605"/>
      <c r="FRT38" s="605"/>
      <c r="FRU38" s="605"/>
      <c r="FRV38" s="605"/>
      <c r="FRW38" s="605"/>
      <c r="FRX38" s="605"/>
      <c r="FRY38" s="605"/>
      <c r="FRZ38" s="605"/>
      <c r="FSA38" s="605"/>
      <c r="FSB38" s="605"/>
      <c r="FSC38" s="605"/>
      <c r="FSD38" s="605"/>
      <c r="FSE38" s="605"/>
      <c r="FSF38" s="605"/>
      <c r="FSG38" s="605"/>
      <c r="FSH38" s="605"/>
      <c r="FSI38" s="605"/>
      <c r="FSJ38" s="605"/>
      <c r="FSK38" s="605"/>
      <c r="FSL38" s="605"/>
      <c r="FSM38" s="605"/>
      <c r="FSN38" s="605"/>
      <c r="FSO38" s="605"/>
      <c r="FSP38" s="605"/>
      <c r="FSQ38" s="605"/>
      <c r="FSR38" s="605"/>
      <c r="FSS38" s="605"/>
      <c r="FST38" s="605"/>
      <c r="FSU38" s="605"/>
      <c r="FSV38" s="605"/>
      <c r="FSW38" s="605"/>
      <c r="FSX38" s="605"/>
      <c r="FSY38" s="605"/>
      <c r="FSZ38" s="605"/>
      <c r="FTA38" s="605"/>
      <c r="FTB38" s="605"/>
      <c r="FTC38" s="605"/>
      <c r="FTD38" s="605"/>
      <c r="FTE38" s="605"/>
      <c r="FTF38" s="605"/>
      <c r="FTG38" s="605"/>
      <c r="FTH38" s="605"/>
      <c r="FTI38" s="605"/>
      <c r="FTJ38" s="605"/>
      <c r="FTK38" s="605"/>
      <c r="FTL38" s="605"/>
      <c r="FTM38" s="605"/>
      <c r="FTN38" s="605"/>
      <c r="FTO38" s="605"/>
      <c r="FTP38" s="605"/>
      <c r="FTQ38" s="605"/>
      <c r="FTR38" s="605"/>
      <c r="FTS38" s="605"/>
      <c r="FTT38" s="605"/>
      <c r="FTU38" s="605"/>
      <c r="FTV38" s="605"/>
      <c r="FTW38" s="605"/>
      <c r="FTX38" s="605"/>
      <c r="FTY38" s="605"/>
      <c r="FTZ38" s="605"/>
      <c r="FUA38" s="605"/>
      <c r="FUB38" s="605"/>
      <c r="FUC38" s="605"/>
      <c r="FUD38" s="605"/>
      <c r="FUE38" s="605"/>
      <c r="FUF38" s="605"/>
      <c r="FUG38" s="605"/>
      <c r="FUH38" s="605"/>
      <c r="FUI38" s="605"/>
      <c r="FUJ38" s="605"/>
      <c r="FUK38" s="605"/>
      <c r="FUL38" s="605"/>
      <c r="FUM38" s="605"/>
      <c r="FUN38" s="605"/>
      <c r="FUO38" s="605"/>
      <c r="FUP38" s="605"/>
      <c r="FUQ38" s="605"/>
      <c r="FUR38" s="605"/>
      <c r="FUS38" s="605"/>
      <c r="FUT38" s="605"/>
      <c r="FUU38" s="605"/>
      <c r="FUV38" s="605"/>
      <c r="FUW38" s="605"/>
      <c r="FUX38" s="605"/>
      <c r="FUY38" s="605"/>
      <c r="FUZ38" s="605"/>
      <c r="FVA38" s="605"/>
      <c r="FVB38" s="605"/>
      <c r="FVC38" s="605"/>
      <c r="FVD38" s="605"/>
      <c r="FVE38" s="605"/>
      <c r="FVF38" s="605"/>
      <c r="FVG38" s="605"/>
      <c r="FVH38" s="605"/>
      <c r="FVI38" s="605"/>
      <c r="FVJ38" s="605"/>
      <c r="FVK38" s="605"/>
      <c r="FVL38" s="605"/>
      <c r="FVM38" s="605"/>
      <c r="FVN38" s="605"/>
      <c r="FVO38" s="605"/>
      <c r="FVP38" s="605"/>
      <c r="FVQ38" s="605"/>
      <c r="FVR38" s="605"/>
      <c r="FVS38" s="605"/>
      <c r="FVT38" s="605"/>
      <c r="FVU38" s="605"/>
      <c r="FVV38" s="605"/>
      <c r="FVW38" s="605"/>
      <c r="FVX38" s="605"/>
      <c r="FVY38" s="605"/>
      <c r="FVZ38" s="605"/>
      <c r="FWA38" s="605"/>
      <c r="FWB38" s="605"/>
      <c r="FWC38" s="605"/>
      <c r="FWD38" s="605"/>
      <c r="FWE38" s="605"/>
      <c r="FWF38" s="605"/>
      <c r="FWG38" s="605"/>
      <c r="FWH38" s="605"/>
      <c r="FWI38" s="605"/>
      <c r="FWJ38" s="605"/>
      <c r="FWK38" s="605"/>
      <c r="FWL38" s="605"/>
      <c r="FWM38" s="605"/>
      <c r="FWN38" s="605"/>
      <c r="FWO38" s="605"/>
      <c r="FWP38" s="605"/>
      <c r="FWQ38" s="605"/>
      <c r="FWR38" s="605"/>
      <c r="FWS38" s="605"/>
      <c r="FWT38" s="605"/>
      <c r="FWU38" s="605"/>
      <c r="FWV38" s="605"/>
      <c r="FWW38" s="605"/>
      <c r="FWX38" s="605"/>
      <c r="FWY38" s="605"/>
      <c r="FWZ38" s="605"/>
      <c r="FXA38" s="605"/>
      <c r="FXB38" s="605"/>
      <c r="FXC38" s="605"/>
      <c r="FXD38" s="605"/>
      <c r="FXE38" s="605"/>
      <c r="FXF38" s="605"/>
      <c r="FXG38" s="605"/>
      <c r="FXH38" s="605"/>
      <c r="FXI38" s="605"/>
      <c r="FXJ38" s="605"/>
      <c r="FXK38" s="605"/>
      <c r="FXL38" s="605"/>
      <c r="FXM38" s="605"/>
      <c r="FXN38" s="605"/>
      <c r="FXO38" s="605"/>
      <c r="FXP38" s="605"/>
      <c r="FXQ38" s="605"/>
      <c r="FXR38" s="605"/>
      <c r="FXS38" s="605"/>
      <c r="FXT38" s="605"/>
      <c r="FXU38" s="605"/>
      <c r="FXV38" s="605"/>
      <c r="FXW38" s="605"/>
      <c r="FXX38" s="605"/>
      <c r="FXY38" s="605"/>
      <c r="FXZ38" s="605"/>
      <c r="FYA38" s="605"/>
      <c r="FYB38" s="605"/>
      <c r="FYC38" s="605"/>
      <c r="FYD38" s="605"/>
      <c r="FYE38" s="605"/>
      <c r="FYF38" s="605"/>
      <c r="FYG38" s="605"/>
      <c r="FYH38" s="605"/>
      <c r="FYI38" s="605"/>
      <c r="FYJ38" s="605"/>
      <c r="FYK38" s="605"/>
      <c r="FYL38" s="605"/>
      <c r="FYM38" s="605"/>
      <c r="FYN38" s="605"/>
      <c r="FYO38" s="605"/>
      <c r="FYP38" s="605"/>
      <c r="FYQ38" s="605"/>
      <c r="FYR38" s="605"/>
      <c r="FYS38" s="605"/>
      <c r="FYT38" s="605"/>
      <c r="FYU38" s="605"/>
      <c r="FYV38" s="605"/>
      <c r="FYW38" s="605"/>
      <c r="FYX38" s="605"/>
      <c r="FYY38" s="605"/>
      <c r="FYZ38" s="605"/>
      <c r="FZA38" s="605"/>
      <c r="FZB38" s="605"/>
      <c r="FZC38" s="605"/>
      <c r="FZD38" s="605"/>
      <c r="FZE38" s="605"/>
      <c r="FZF38" s="605"/>
      <c r="FZG38" s="605"/>
      <c r="FZH38" s="605"/>
      <c r="FZI38" s="605"/>
      <c r="FZJ38" s="605"/>
      <c r="FZK38" s="605"/>
      <c r="FZL38" s="605"/>
      <c r="FZM38" s="605"/>
      <c r="FZN38" s="605"/>
      <c r="FZO38" s="605"/>
      <c r="FZP38" s="605"/>
      <c r="FZQ38" s="605"/>
      <c r="FZR38" s="605"/>
      <c r="FZS38" s="605"/>
      <c r="FZT38" s="605"/>
      <c r="FZU38" s="605"/>
      <c r="FZV38" s="605"/>
      <c r="FZW38" s="605"/>
      <c r="FZX38" s="605"/>
      <c r="FZY38" s="605"/>
      <c r="FZZ38" s="605"/>
      <c r="GAA38" s="605"/>
      <c r="GAB38" s="605"/>
      <c r="GAC38" s="605"/>
      <c r="GAD38" s="605"/>
      <c r="GAE38" s="605"/>
      <c r="GAF38" s="605"/>
      <c r="GAG38" s="605"/>
      <c r="GAH38" s="605"/>
      <c r="GAI38" s="605"/>
      <c r="GAJ38" s="605"/>
      <c r="GAK38" s="605"/>
      <c r="GAL38" s="605"/>
      <c r="GAM38" s="605"/>
      <c r="GAN38" s="605"/>
      <c r="GAO38" s="605"/>
      <c r="GAP38" s="605"/>
      <c r="GAQ38" s="605"/>
      <c r="GAR38" s="605"/>
      <c r="GAS38" s="605"/>
      <c r="GAT38" s="605"/>
      <c r="GAU38" s="605"/>
      <c r="GAV38" s="605"/>
      <c r="GAW38" s="605"/>
      <c r="GAX38" s="605"/>
      <c r="GAY38" s="605"/>
      <c r="GAZ38" s="605"/>
      <c r="GBA38" s="605"/>
      <c r="GBB38" s="605"/>
      <c r="GBC38" s="605"/>
      <c r="GBD38" s="605"/>
      <c r="GBE38" s="605"/>
      <c r="GBF38" s="605"/>
      <c r="GBG38" s="605"/>
      <c r="GBH38" s="605"/>
      <c r="GBI38" s="605"/>
      <c r="GBJ38" s="605"/>
      <c r="GBK38" s="605"/>
      <c r="GBL38" s="605"/>
      <c r="GBM38" s="605"/>
      <c r="GBN38" s="605"/>
      <c r="GBO38" s="605"/>
      <c r="GBP38" s="605"/>
      <c r="GBQ38" s="605"/>
      <c r="GBR38" s="605"/>
      <c r="GBS38" s="605"/>
      <c r="GBT38" s="605"/>
      <c r="GBU38" s="605"/>
      <c r="GBV38" s="605"/>
      <c r="GBW38" s="605"/>
      <c r="GBX38" s="605"/>
      <c r="GBY38" s="605"/>
      <c r="GBZ38" s="605"/>
      <c r="GCA38" s="605"/>
      <c r="GCB38" s="605"/>
      <c r="GCC38" s="605"/>
      <c r="GCD38" s="605"/>
      <c r="GCE38" s="605"/>
      <c r="GCF38" s="605"/>
      <c r="GCG38" s="605"/>
      <c r="GCH38" s="605"/>
      <c r="GCI38" s="605"/>
      <c r="GCJ38" s="605"/>
      <c r="GCK38" s="605"/>
      <c r="GCL38" s="605"/>
      <c r="GCM38" s="605"/>
      <c r="GCN38" s="605"/>
      <c r="GCO38" s="605"/>
      <c r="GCP38" s="605"/>
      <c r="GCQ38" s="605"/>
      <c r="GCR38" s="605"/>
      <c r="GCS38" s="605"/>
      <c r="GCT38" s="605"/>
      <c r="GCU38" s="605"/>
      <c r="GCV38" s="605"/>
      <c r="GCW38" s="605"/>
      <c r="GCX38" s="605"/>
      <c r="GCY38" s="605"/>
      <c r="GCZ38" s="605"/>
      <c r="GDA38" s="605"/>
      <c r="GDB38" s="605"/>
      <c r="GDC38" s="605"/>
      <c r="GDD38" s="605"/>
      <c r="GDE38" s="605"/>
      <c r="GDF38" s="605"/>
      <c r="GDG38" s="605"/>
      <c r="GDH38" s="605"/>
      <c r="GDI38" s="605"/>
      <c r="GDJ38" s="605"/>
      <c r="GDK38" s="605"/>
      <c r="GDL38" s="605"/>
      <c r="GDM38" s="605"/>
      <c r="GDN38" s="605"/>
      <c r="GDO38" s="605"/>
      <c r="GDP38" s="605"/>
      <c r="GDQ38" s="605"/>
      <c r="GDR38" s="605"/>
      <c r="GDS38" s="605"/>
      <c r="GDT38" s="605"/>
      <c r="GDU38" s="605"/>
      <c r="GDV38" s="605"/>
      <c r="GDW38" s="605"/>
      <c r="GDX38" s="605"/>
      <c r="GDY38" s="605"/>
      <c r="GDZ38" s="605"/>
      <c r="GEA38" s="605"/>
      <c r="GEB38" s="605"/>
      <c r="GEC38" s="605"/>
      <c r="GED38" s="605"/>
      <c r="GEE38" s="605"/>
      <c r="GEF38" s="605"/>
      <c r="GEG38" s="605"/>
      <c r="GEH38" s="605"/>
      <c r="GEI38" s="605"/>
      <c r="GEJ38" s="605"/>
      <c r="GEK38" s="605"/>
      <c r="GEL38" s="605"/>
      <c r="GEM38" s="605"/>
      <c r="GEN38" s="605"/>
      <c r="GEO38" s="605"/>
      <c r="GEP38" s="605"/>
      <c r="GEQ38" s="605"/>
      <c r="GER38" s="605"/>
      <c r="GES38" s="605"/>
      <c r="GET38" s="605"/>
      <c r="GEU38" s="605"/>
      <c r="GEV38" s="605"/>
      <c r="GEW38" s="605"/>
      <c r="GEX38" s="605"/>
      <c r="GEY38" s="605"/>
      <c r="GEZ38" s="605"/>
      <c r="GFA38" s="605"/>
      <c r="GFB38" s="605"/>
      <c r="GFC38" s="605"/>
      <c r="GFD38" s="605"/>
      <c r="GFE38" s="605"/>
      <c r="GFF38" s="605"/>
      <c r="GFG38" s="605"/>
      <c r="GFH38" s="605"/>
      <c r="GFI38" s="605"/>
      <c r="GFJ38" s="605"/>
      <c r="GFK38" s="605"/>
      <c r="GFL38" s="605"/>
      <c r="GFM38" s="605"/>
      <c r="GFN38" s="605"/>
      <c r="GFO38" s="605"/>
      <c r="GFP38" s="605"/>
      <c r="GFQ38" s="605"/>
      <c r="GFR38" s="605"/>
      <c r="GFS38" s="605"/>
      <c r="GFT38" s="605"/>
      <c r="GFU38" s="605"/>
      <c r="GFV38" s="605"/>
      <c r="GFW38" s="605"/>
      <c r="GFX38" s="605"/>
      <c r="GFY38" s="605"/>
      <c r="GFZ38" s="605"/>
      <c r="GGA38" s="605"/>
      <c r="GGB38" s="605"/>
      <c r="GGC38" s="605"/>
      <c r="GGD38" s="605"/>
      <c r="GGE38" s="605"/>
      <c r="GGF38" s="605"/>
      <c r="GGG38" s="605"/>
      <c r="GGH38" s="605"/>
      <c r="GGI38" s="605"/>
      <c r="GGJ38" s="605"/>
      <c r="GGK38" s="605"/>
      <c r="GGL38" s="605"/>
      <c r="GGM38" s="605"/>
      <c r="GGN38" s="605"/>
      <c r="GGO38" s="605"/>
      <c r="GGP38" s="605"/>
      <c r="GGQ38" s="605"/>
      <c r="GGR38" s="605"/>
      <c r="GGS38" s="605"/>
      <c r="GGT38" s="605"/>
      <c r="GGU38" s="605"/>
      <c r="GGV38" s="605"/>
      <c r="GGW38" s="605"/>
      <c r="GGX38" s="605"/>
      <c r="GGY38" s="605"/>
      <c r="GGZ38" s="605"/>
      <c r="GHA38" s="605"/>
      <c r="GHB38" s="605"/>
      <c r="GHC38" s="605"/>
      <c r="GHD38" s="605"/>
      <c r="GHE38" s="605"/>
      <c r="GHF38" s="605"/>
      <c r="GHG38" s="605"/>
      <c r="GHH38" s="605"/>
      <c r="GHI38" s="605"/>
      <c r="GHJ38" s="605"/>
      <c r="GHK38" s="605"/>
      <c r="GHL38" s="605"/>
      <c r="GHM38" s="605"/>
      <c r="GHN38" s="605"/>
      <c r="GHO38" s="605"/>
      <c r="GHP38" s="605"/>
      <c r="GHQ38" s="605"/>
      <c r="GHR38" s="605"/>
      <c r="GHS38" s="605"/>
      <c r="GHT38" s="605"/>
      <c r="GHU38" s="605"/>
      <c r="GHV38" s="605"/>
      <c r="GHW38" s="605"/>
      <c r="GHX38" s="605"/>
      <c r="GHY38" s="605"/>
      <c r="GHZ38" s="605"/>
      <c r="GIA38" s="605"/>
      <c r="GIB38" s="605"/>
      <c r="GIC38" s="605"/>
      <c r="GID38" s="605"/>
      <c r="GIE38" s="605"/>
      <c r="GIF38" s="605"/>
      <c r="GIG38" s="605"/>
      <c r="GIH38" s="605"/>
      <c r="GII38" s="605"/>
      <c r="GIJ38" s="605"/>
      <c r="GIK38" s="605"/>
      <c r="GIL38" s="605"/>
      <c r="GIM38" s="605"/>
      <c r="GIN38" s="605"/>
      <c r="GIO38" s="605"/>
      <c r="GIP38" s="605"/>
      <c r="GIQ38" s="605"/>
      <c r="GIR38" s="605"/>
      <c r="GIS38" s="605"/>
      <c r="GIT38" s="605"/>
      <c r="GIU38" s="605"/>
      <c r="GIV38" s="605"/>
      <c r="GIW38" s="605"/>
      <c r="GIX38" s="605"/>
      <c r="GIY38" s="605"/>
      <c r="GIZ38" s="605"/>
      <c r="GJA38" s="605"/>
      <c r="GJB38" s="605"/>
      <c r="GJC38" s="605"/>
      <c r="GJD38" s="605"/>
      <c r="GJE38" s="605"/>
      <c r="GJF38" s="605"/>
      <c r="GJG38" s="605"/>
      <c r="GJH38" s="605"/>
      <c r="GJI38" s="605"/>
      <c r="GJJ38" s="605"/>
      <c r="GJK38" s="605"/>
      <c r="GJL38" s="605"/>
      <c r="GJM38" s="605"/>
      <c r="GJN38" s="605"/>
      <c r="GJO38" s="605"/>
      <c r="GJP38" s="605"/>
      <c r="GJQ38" s="605"/>
      <c r="GJR38" s="605"/>
      <c r="GJS38" s="605"/>
      <c r="GJT38" s="605"/>
      <c r="GJU38" s="605"/>
      <c r="GJV38" s="605"/>
      <c r="GJW38" s="605"/>
      <c r="GJX38" s="605"/>
      <c r="GJY38" s="605"/>
      <c r="GJZ38" s="605"/>
      <c r="GKA38" s="605"/>
      <c r="GKB38" s="605"/>
      <c r="GKC38" s="605"/>
      <c r="GKD38" s="605"/>
      <c r="GKE38" s="605"/>
      <c r="GKF38" s="605"/>
      <c r="GKG38" s="605"/>
      <c r="GKH38" s="605"/>
      <c r="GKI38" s="605"/>
      <c r="GKJ38" s="605"/>
      <c r="GKK38" s="605"/>
      <c r="GKL38" s="605"/>
      <c r="GKM38" s="605"/>
      <c r="GKN38" s="605"/>
      <c r="GKO38" s="605"/>
      <c r="GKP38" s="605"/>
      <c r="GKQ38" s="605"/>
      <c r="GKR38" s="605"/>
      <c r="GKS38" s="605"/>
      <c r="GKT38" s="605"/>
      <c r="GKU38" s="605"/>
      <c r="GKV38" s="605"/>
      <c r="GKW38" s="605"/>
      <c r="GKX38" s="605"/>
      <c r="GKY38" s="605"/>
      <c r="GKZ38" s="605"/>
      <c r="GLA38" s="605"/>
      <c r="GLB38" s="605"/>
      <c r="GLC38" s="605"/>
      <c r="GLD38" s="605"/>
      <c r="GLE38" s="605"/>
      <c r="GLF38" s="605"/>
      <c r="GLG38" s="605"/>
      <c r="GLH38" s="605"/>
      <c r="GLI38" s="605"/>
      <c r="GLJ38" s="605"/>
      <c r="GLK38" s="605"/>
      <c r="GLL38" s="605"/>
      <c r="GLM38" s="605"/>
      <c r="GLN38" s="605"/>
      <c r="GLO38" s="605"/>
      <c r="GLP38" s="605"/>
      <c r="GLQ38" s="605"/>
      <c r="GLR38" s="605"/>
      <c r="GLS38" s="605"/>
      <c r="GLT38" s="605"/>
      <c r="GLU38" s="605"/>
      <c r="GLV38" s="605"/>
      <c r="GLW38" s="605"/>
      <c r="GLX38" s="605"/>
      <c r="GLY38" s="605"/>
      <c r="GLZ38" s="605"/>
      <c r="GMA38" s="605"/>
      <c r="GMB38" s="605"/>
      <c r="GMC38" s="605"/>
      <c r="GMD38" s="605"/>
      <c r="GME38" s="605"/>
      <c r="GMF38" s="605"/>
      <c r="GMG38" s="605"/>
      <c r="GMH38" s="605"/>
      <c r="GMI38" s="605"/>
      <c r="GMJ38" s="605"/>
      <c r="GMK38" s="605"/>
      <c r="GML38" s="605"/>
      <c r="GMM38" s="605"/>
      <c r="GMN38" s="605"/>
      <c r="GMO38" s="605"/>
      <c r="GMP38" s="605"/>
      <c r="GMQ38" s="605"/>
      <c r="GMR38" s="605"/>
      <c r="GMS38" s="605"/>
      <c r="GMT38" s="605"/>
      <c r="GMU38" s="605"/>
      <c r="GMV38" s="605"/>
      <c r="GMW38" s="605"/>
      <c r="GMX38" s="605"/>
      <c r="GMY38" s="605"/>
      <c r="GMZ38" s="605"/>
      <c r="GNA38" s="605"/>
      <c r="GNB38" s="605"/>
      <c r="GNC38" s="605"/>
      <c r="GND38" s="605"/>
      <c r="GNE38" s="605"/>
      <c r="GNF38" s="605"/>
      <c r="GNG38" s="605"/>
      <c r="GNH38" s="605"/>
      <c r="GNI38" s="605"/>
      <c r="GNJ38" s="605"/>
      <c r="GNK38" s="605"/>
      <c r="GNL38" s="605"/>
      <c r="GNM38" s="605"/>
      <c r="GNN38" s="605"/>
      <c r="GNO38" s="605"/>
      <c r="GNP38" s="605"/>
      <c r="GNQ38" s="605"/>
      <c r="GNR38" s="605"/>
      <c r="GNS38" s="605"/>
      <c r="GNT38" s="605"/>
      <c r="GNU38" s="605"/>
      <c r="GNV38" s="605"/>
      <c r="GNW38" s="605"/>
      <c r="GNX38" s="605"/>
      <c r="GNY38" s="605"/>
      <c r="GNZ38" s="605"/>
      <c r="GOA38" s="605"/>
      <c r="GOB38" s="605"/>
      <c r="GOC38" s="605"/>
      <c r="GOD38" s="605"/>
      <c r="GOE38" s="605"/>
      <c r="GOF38" s="605"/>
      <c r="GOG38" s="605"/>
      <c r="GOH38" s="605"/>
      <c r="GOI38" s="605"/>
      <c r="GOJ38" s="605"/>
      <c r="GOK38" s="605"/>
      <c r="GOL38" s="605"/>
      <c r="GOM38" s="605"/>
      <c r="GON38" s="605"/>
      <c r="GOO38" s="605"/>
      <c r="GOP38" s="605"/>
      <c r="GOQ38" s="605"/>
      <c r="GOR38" s="605"/>
      <c r="GOS38" s="605"/>
      <c r="GOT38" s="605"/>
      <c r="GOU38" s="605"/>
      <c r="GOV38" s="605"/>
      <c r="GOW38" s="605"/>
      <c r="GOX38" s="605"/>
      <c r="GOY38" s="605"/>
      <c r="GOZ38" s="605"/>
      <c r="GPA38" s="605"/>
      <c r="GPB38" s="605"/>
      <c r="GPC38" s="605"/>
      <c r="GPD38" s="605"/>
      <c r="GPE38" s="605"/>
      <c r="GPF38" s="605"/>
      <c r="GPG38" s="605"/>
      <c r="GPH38" s="605"/>
      <c r="GPI38" s="605"/>
      <c r="GPJ38" s="605"/>
      <c r="GPK38" s="605"/>
      <c r="GPL38" s="605"/>
      <c r="GPM38" s="605"/>
      <c r="GPN38" s="605"/>
      <c r="GPO38" s="605"/>
      <c r="GPP38" s="605"/>
      <c r="GPQ38" s="605"/>
      <c r="GPR38" s="605"/>
      <c r="GPS38" s="605"/>
      <c r="GPT38" s="605"/>
      <c r="GPU38" s="605"/>
      <c r="GPV38" s="605"/>
      <c r="GPW38" s="605"/>
      <c r="GPX38" s="605"/>
      <c r="GPY38" s="605"/>
      <c r="GPZ38" s="605"/>
      <c r="GQA38" s="605"/>
      <c r="GQB38" s="605"/>
      <c r="GQC38" s="605"/>
      <c r="GQD38" s="605"/>
      <c r="GQE38" s="605"/>
      <c r="GQF38" s="605"/>
      <c r="GQG38" s="605"/>
      <c r="GQH38" s="605"/>
      <c r="GQI38" s="605"/>
      <c r="GQJ38" s="605"/>
      <c r="GQK38" s="605"/>
      <c r="GQL38" s="605"/>
      <c r="GQM38" s="605"/>
      <c r="GQN38" s="605"/>
      <c r="GQO38" s="605"/>
      <c r="GQP38" s="605"/>
      <c r="GQQ38" s="605"/>
      <c r="GQR38" s="605"/>
      <c r="GQS38" s="605"/>
      <c r="GQT38" s="605"/>
      <c r="GQU38" s="605"/>
      <c r="GQV38" s="605"/>
      <c r="GQW38" s="605"/>
      <c r="GQX38" s="605"/>
      <c r="GQY38" s="605"/>
      <c r="GQZ38" s="605"/>
      <c r="GRA38" s="605"/>
      <c r="GRB38" s="605"/>
      <c r="GRC38" s="605"/>
      <c r="GRD38" s="605"/>
      <c r="GRE38" s="605"/>
      <c r="GRF38" s="605"/>
      <c r="GRG38" s="605"/>
      <c r="GRH38" s="605"/>
      <c r="GRI38" s="605"/>
      <c r="GRJ38" s="605"/>
      <c r="GRK38" s="605"/>
      <c r="GRL38" s="605"/>
      <c r="GRM38" s="605"/>
      <c r="GRN38" s="605"/>
      <c r="GRO38" s="605"/>
      <c r="GRP38" s="605"/>
      <c r="GRQ38" s="605"/>
      <c r="GRR38" s="605"/>
      <c r="GRS38" s="605"/>
      <c r="GRT38" s="605"/>
      <c r="GRU38" s="605"/>
      <c r="GRV38" s="605"/>
      <c r="GRW38" s="605"/>
      <c r="GRX38" s="605"/>
      <c r="GRY38" s="605"/>
      <c r="GRZ38" s="605"/>
      <c r="GSA38" s="605"/>
      <c r="GSB38" s="605"/>
      <c r="GSC38" s="605"/>
      <c r="GSD38" s="605"/>
      <c r="GSE38" s="605"/>
      <c r="GSF38" s="605"/>
      <c r="GSG38" s="605"/>
      <c r="GSH38" s="605"/>
      <c r="GSI38" s="605"/>
      <c r="GSJ38" s="605"/>
      <c r="GSK38" s="605"/>
      <c r="GSL38" s="605"/>
      <c r="GSM38" s="605"/>
      <c r="GSN38" s="605"/>
      <c r="GSO38" s="605"/>
      <c r="GSP38" s="605"/>
      <c r="GSQ38" s="605"/>
      <c r="GSR38" s="605"/>
      <c r="GSS38" s="605"/>
      <c r="GST38" s="605"/>
      <c r="GSU38" s="605"/>
      <c r="GSV38" s="605"/>
      <c r="GSW38" s="605"/>
      <c r="GSX38" s="605"/>
      <c r="GSY38" s="605"/>
      <c r="GSZ38" s="605"/>
      <c r="GTA38" s="605"/>
      <c r="GTB38" s="605"/>
      <c r="GTC38" s="605"/>
      <c r="GTD38" s="605"/>
      <c r="GTE38" s="605"/>
      <c r="GTF38" s="605"/>
      <c r="GTG38" s="605"/>
      <c r="GTH38" s="605"/>
      <c r="GTI38" s="605"/>
      <c r="GTJ38" s="605"/>
      <c r="GTK38" s="605"/>
      <c r="GTL38" s="605"/>
      <c r="GTM38" s="605"/>
      <c r="GTN38" s="605"/>
      <c r="GTO38" s="605"/>
      <c r="GTP38" s="605"/>
      <c r="GTQ38" s="605"/>
      <c r="GTR38" s="605"/>
      <c r="GTS38" s="605"/>
      <c r="GTT38" s="605"/>
      <c r="GTU38" s="605"/>
      <c r="GTV38" s="605"/>
      <c r="GTW38" s="605"/>
      <c r="GTX38" s="605"/>
      <c r="GTY38" s="605"/>
      <c r="GTZ38" s="605"/>
      <c r="GUA38" s="605"/>
      <c r="GUB38" s="605"/>
      <c r="GUC38" s="605"/>
      <c r="GUD38" s="605"/>
      <c r="GUE38" s="605"/>
      <c r="GUF38" s="605"/>
      <c r="GUG38" s="605"/>
      <c r="GUH38" s="605"/>
      <c r="GUI38" s="605"/>
      <c r="GUJ38" s="605"/>
      <c r="GUK38" s="605"/>
      <c r="GUL38" s="605"/>
      <c r="GUM38" s="605"/>
      <c r="GUN38" s="605"/>
      <c r="GUO38" s="605"/>
      <c r="GUP38" s="605"/>
      <c r="GUQ38" s="605"/>
      <c r="GUR38" s="605"/>
      <c r="GUS38" s="605"/>
      <c r="GUT38" s="605"/>
      <c r="GUU38" s="605"/>
      <c r="GUV38" s="605"/>
      <c r="GUW38" s="605"/>
      <c r="GUX38" s="605"/>
      <c r="GUY38" s="605"/>
      <c r="GUZ38" s="605"/>
      <c r="GVA38" s="605"/>
      <c r="GVB38" s="605"/>
      <c r="GVC38" s="605"/>
      <c r="GVD38" s="605"/>
      <c r="GVE38" s="605"/>
      <c r="GVF38" s="605"/>
      <c r="GVG38" s="605"/>
      <c r="GVH38" s="605"/>
      <c r="GVI38" s="605"/>
      <c r="GVJ38" s="605"/>
      <c r="GVK38" s="605"/>
      <c r="GVL38" s="605"/>
      <c r="GVM38" s="605"/>
      <c r="GVN38" s="605"/>
      <c r="GVO38" s="605"/>
      <c r="GVP38" s="605"/>
      <c r="GVQ38" s="605"/>
      <c r="GVR38" s="605"/>
      <c r="GVS38" s="605"/>
      <c r="GVT38" s="605"/>
      <c r="GVU38" s="605"/>
      <c r="GVV38" s="605"/>
      <c r="GVW38" s="605"/>
      <c r="GVX38" s="605"/>
      <c r="GVY38" s="605"/>
      <c r="GVZ38" s="605"/>
      <c r="GWA38" s="605"/>
      <c r="GWB38" s="605"/>
      <c r="GWC38" s="605"/>
      <c r="GWD38" s="605"/>
      <c r="GWE38" s="605"/>
      <c r="GWF38" s="605"/>
      <c r="GWG38" s="605"/>
      <c r="GWH38" s="605"/>
      <c r="GWI38" s="605"/>
      <c r="GWJ38" s="605"/>
      <c r="GWK38" s="605"/>
      <c r="GWL38" s="605"/>
      <c r="GWM38" s="605"/>
      <c r="GWN38" s="605"/>
      <c r="GWO38" s="605"/>
      <c r="GWP38" s="605"/>
      <c r="GWQ38" s="605"/>
      <c r="GWR38" s="605"/>
      <c r="GWS38" s="605"/>
      <c r="GWT38" s="605"/>
      <c r="GWU38" s="605"/>
      <c r="GWV38" s="605"/>
      <c r="GWW38" s="605"/>
      <c r="GWX38" s="605"/>
      <c r="GWY38" s="605"/>
      <c r="GWZ38" s="605"/>
      <c r="GXA38" s="605"/>
      <c r="GXB38" s="605"/>
      <c r="GXC38" s="605"/>
      <c r="GXD38" s="605"/>
      <c r="GXE38" s="605"/>
      <c r="GXF38" s="605"/>
      <c r="GXG38" s="605"/>
      <c r="GXH38" s="605"/>
      <c r="GXI38" s="605"/>
      <c r="GXJ38" s="605"/>
      <c r="GXK38" s="605"/>
      <c r="GXL38" s="605"/>
      <c r="GXM38" s="605"/>
      <c r="GXN38" s="605"/>
      <c r="GXO38" s="605"/>
      <c r="GXP38" s="605"/>
      <c r="GXQ38" s="605"/>
      <c r="GXR38" s="605"/>
      <c r="GXS38" s="605"/>
      <c r="GXT38" s="605"/>
      <c r="GXU38" s="605"/>
      <c r="GXV38" s="605"/>
      <c r="GXW38" s="605"/>
      <c r="GXX38" s="605"/>
      <c r="GXY38" s="605"/>
      <c r="GXZ38" s="605"/>
      <c r="GYA38" s="605"/>
      <c r="GYB38" s="605"/>
      <c r="GYC38" s="605"/>
      <c r="GYD38" s="605"/>
      <c r="GYE38" s="605"/>
      <c r="GYF38" s="605"/>
      <c r="GYG38" s="605"/>
      <c r="GYH38" s="605"/>
      <c r="GYI38" s="605"/>
      <c r="GYJ38" s="605"/>
      <c r="GYK38" s="605"/>
      <c r="GYL38" s="605"/>
      <c r="GYM38" s="605"/>
      <c r="GYN38" s="605"/>
      <c r="GYO38" s="605"/>
      <c r="GYP38" s="605"/>
      <c r="GYQ38" s="605"/>
      <c r="GYR38" s="605"/>
      <c r="GYS38" s="605"/>
      <c r="GYT38" s="605"/>
      <c r="GYU38" s="605"/>
      <c r="GYV38" s="605"/>
      <c r="GYW38" s="605"/>
      <c r="GYX38" s="605"/>
      <c r="GYY38" s="605"/>
      <c r="GYZ38" s="605"/>
      <c r="GZA38" s="605"/>
      <c r="GZB38" s="605"/>
      <c r="GZC38" s="605"/>
      <c r="GZD38" s="605"/>
      <c r="GZE38" s="605"/>
      <c r="GZF38" s="605"/>
      <c r="GZG38" s="605"/>
      <c r="GZH38" s="605"/>
      <c r="GZI38" s="605"/>
      <c r="GZJ38" s="605"/>
      <c r="GZK38" s="605"/>
      <c r="GZL38" s="605"/>
      <c r="GZM38" s="605"/>
      <c r="GZN38" s="605"/>
      <c r="GZO38" s="605"/>
      <c r="GZP38" s="605"/>
      <c r="GZQ38" s="605"/>
      <c r="GZR38" s="605"/>
      <c r="GZS38" s="605"/>
      <c r="GZT38" s="605"/>
      <c r="GZU38" s="605"/>
      <c r="GZV38" s="605"/>
      <c r="GZW38" s="605"/>
      <c r="GZX38" s="605"/>
      <c r="GZY38" s="605"/>
      <c r="GZZ38" s="605"/>
      <c r="HAA38" s="605"/>
      <c r="HAB38" s="605"/>
      <c r="HAC38" s="605"/>
      <c r="HAD38" s="605"/>
      <c r="HAE38" s="605"/>
      <c r="HAF38" s="605"/>
      <c r="HAG38" s="605"/>
      <c r="HAH38" s="605"/>
      <c r="HAI38" s="605"/>
      <c r="HAJ38" s="605"/>
      <c r="HAK38" s="605"/>
      <c r="HAL38" s="605"/>
      <c r="HAM38" s="605"/>
      <c r="HAN38" s="605"/>
      <c r="HAO38" s="605"/>
      <c r="HAP38" s="605"/>
      <c r="HAQ38" s="605"/>
      <c r="HAR38" s="605"/>
      <c r="HAS38" s="605"/>
      <c r="HAT38" s="605"/>
      <c r="HAU38" s="605"/>
      <c r="HAV38" s="605"/>
      <c r="HAW38" s="605"/>
      <c r="HAX38" s="605"/>
      <c r="HAY38" s="605"/>
      <c r="HAZ38" s="605"/>
      <c r="HBA38" s="605"/>
      <c r="HBB38" s="605"/>
      <c r="HBC38" s="605"/>
      <c r="HBD38" s="605"/>
      <c r="HBE38" s="605"/>
      <c r="HBF38" s="605"/>
      <c r="HBG38" s="605"/>
      <c r="HBH38" s="605"/>
      <c r="HBI38" s="605"/>
      <c r="HBJ38" s="605"/>
      <c r="HBK38" s="605"/>
      <c r="HBL38" s="605"/>
      <c r="HBM38" s="605"/>
      <c r="HBN38" s="605"/>
      <c r="HBO38" s="605"/>
      <c r="HBP38" s="605"/>
      <c r="HBQ38" s="605"/>
      <c r="HBR38" s="605"/>
      <c r="HBS38" s="605"/>
      <c r="HBT38" s="605"/>
      <c r="HBU38" s="605"/>
      <c r="HBV38" s="605"/>
      <c r="HBW38" s="605"/>
      <c r="HBX38" s="605"/>
      <c r="HBY38" s="605"/>
      <c r="HBZ38" s="605"/>
      <c r="HCA38" s="605"/>
      <c r="HCB38" s="605"/>
      <c r="HCC38" s="605"/>
      <c r="HCD38" s="605"/>
      <c r="HCE38" s="605"/>
      <c r="HCF38" s="605"/>
      <c r="HCG38" s="605"/>
      <c r="HCH38" s="605"/>
      <c r="HCI38" s="605"/>
      <c r="HCJ38" s="605"/>
      <c r="HCK38" s="605"/>
      <c r="HCL38" s="605"/>
      <c r="HCM38" s="605"/>
      <c r="HCN38" s="605"/>
      <c r="HCO38" s="605"/>
      <c r="HCP38" s="605"/>
      <c r="HCQ38" s="605"/>
      <c r="HCR38" s="605"/>
      <c r="HCS38" s="605"/>
      <c r="HCT38" s="605"/>
      <c r="HCU38" s="605"/>
      <c r="HCV38" s="605"/>
      <c r="HCW38" s="605"/>
      <c r="HCX38" s="605"/>
      <c r="HCY38" s="605"/>
      <c r="HCZ38" s="605"/>
      <c r="HDA38" s="605"/>
      <c r="HDB38" s="605"/>
      <c r="HDC38" s="605"/>
      <c r="HDD38" s="605"/>
      <c r="HDE38" s="605"/>
      <c r="HDF38" s="605"/>
      <c r="HDG38" s="605"/>
      <c r="HDH38" s="605"/>
      <c r="HDI38" s="605"/>
      <c r="HDJ38" s="605"/>
      <c r="HDK38" s="605"/>
      <c r="HDL38" s="605"/>
      <c r="HDM38" s="605"/>
      <c r="HDN38" s="605"/>
      <c r="HDO38" s="605"/>
      <c r="HDP38" s="605"/>
      <c r="HDQ38" s="605"/>
      <c r="HDR38" s="605"/>
      <c r="HDS38" s="605"/>
      <c r="HDT38" s="605"/>
      <c r="HDU38" s="605"/>
      <c r="HDV38" s="605"/>
      <c r="HDW38" s="605"/>
      <c r="HDX38" s="605"/>
      <c r="HDY38" s="605"/>
      <c r="HDZ38" s="605"/>
      <c r="HEA38" s="605"/>
      <c r="HEB38" s="605"/>
      <c r="HEC38" s="605"/>
      <c r="HED38" s="605"/>
      <c r="HEE38" s="605"/>
      <c r="HEF38" s="605"/>
      <c r="HEG38" s="605"/>
      <c r="HEH38" s="605"/>
      <c r="HEI38" s="605"/>
      <c r="HEJ38" s="605"/>
      <c r="HEK38" s="605"/>
      <c r="HEL38" s="605"/>
      <c r="HEM38" s="605"/>
      <c r="HEN38" s="605"/>
      <c r="HEO38" s="605"/>
      <c r="HEP38" s="605"/>
      <c r="HEQ38" s="605"/>
      <c r="HER38" s="605"/>
      <c r="HES38" s="605"/>
      <c r="HET38" s="605"/>
      <c r="HEU38" s="605"/>
      <c r="HEV38" s="605"/>
      <c r="HEW38" s="605"/>
      <c r="HEX38" s="605"/>
      <c r="HEY38" s="605"/>
      <c r="HEZ38" s="605"/>
      <c r="HFA38" s="605"/>
      <c r="HFB38" s="605"/>
      <c r="HFC38" s="605"/>
      <c r="HFD38" s="605"/>
      <c r="HFE38" s="605"/>
      <c r="HFF38" s="605"/>
      <c r="HFG38" s="605"/>
      <c r="HFH38" s="605"/>
      <c r="HFI38" s="605"/>
      <c r="HFJ38" s="605"/>
      <c r="HFK38" s="605"/>
      <c r="HFL38" s="605"/>
      <c r="HFM38" s="605"/>
      <c r="HFN38" s="605"/>
      <c r="HFO38" s="605"/>
      <c r="HFP38" s="605"/>
      <c r="HFQ38" s="605"/>
      <c r="HFR38" s="605"/>
      <c r="HFS38" s="605"/>
      <c r="HFT38" s="605"/>
      <c r="HFU38" s="605"/>
      <c r="HFV38" s="605"/>
      <c r="HFW38" s="605"/>
      <c r="HFX38" s="605"/>
      <c r="HFY38" s="605"/>
      <c r="HFZ38" s="605"/>
      <c r="HGA38" s="605"/>
      <c r="HGB38" s="605"/>
      <c r="HGC38" s="605"/>
      <c r="HGD38" s="605"/>
      <c r="HGE38" s="605"/>
      <c r="HGF38" s="605"/>
      <c r="HGG38" s="605"/>
      <c r="HGH38" s="605"/>
      <c r="HGI38" s="605"/>
      <c r="HGJ38" s="605"/>
      <c r="HGK38" s="605"/>
      <c r="HGL38" s="605"/>
      <c r="HGM38" s="605"/>
      <c r="HGN38" s="605"/>
      <c r="HGO38" s="605"/>
      <c r="HGP38" s="605"/>
      <c r="HGQ38" s="605"/>
      <c r="HGR38" s="605"/>
      <c r="HGS38" s="605"/>
      <c r="HGT38" s="605"/>
      <c r="HGU38" s="605"/>
      <c r="HGV38" s="605"/>
      <c r="HGW38" s="605"/>
      <c r="HGX38" s="605"/>
      <c r="HGY38" s="605"/>
      <c r="HGZ38" s="605"/>
      <c r="HHA38" s="605"/>
      <c r="HHB38" s="605"/>
      <c r="HHC38" s="605"/>
      <c r="HHD38" s="605"/>
      <c r="HHE38" s="605"/>
      <c r="HHF38" s="605"/>
      <c r="HHG38" s="605"/>
      <c r="HHH38" s="605"/>
      <c r="HHI38" s="605"/>
      <c r="HHJ38" s="605"/>
      <c r="HHK38" s="605"/>
      <c r="HHL38" s="605"/>
      <c r="HHM38" s="605"/>
      <c r="HHN38" s="605"/>
      <c r="HHO38" s="605"/>
      <c r="HHP38" s="605"/>
      <c r="HHQ38" s="605"/>
      <c r="HHR38" s="605"/>
      <c r="HHS38" s="605"/>
      <c r="HHT38" s="605"/>
      <c r="HHU38" s="605"/>
      <c r="HHV38" s="605"/>
      <c r="HHW38" s="605"/>
      <c r="HHX38" s="605"/>
      <c r="HHY38" s="605"/>
      <c r="HHZ38" s="605"/>
      <c r="HIA38" s="605"/>
      <c r="HIB38" s="605"/>
      <c r="HIC38" s="605"/>
      <c r="HID38" s="605"/>
      <c r="HIE38" s="605"/>
      <c r="HIF38" s="605"/>
      <c r="HIG38" s="605"/>
      <c r="HIH38" s="605"/>
      <c r="HII38" s="605"/>
      <c r="HIJ38" s="605"/>
      <c r="HIK38" s="605"/>
      <c r="HIL38" s="605"/>
      <c r="HIM38" s="605"/>
      <c r="HIN38" s="605"/>
      <c r="HIO38" s="605"/>
      <c r="HIP38" s="605"/>
      <c r="HIQ38" s="605"/>
      <c r="HIR38" s="605"/>
      <c r="HIS38" s="605"/>
      <c r="HIT38" s="605"/>
      <c r="HIU38" s="605"/>
      <c r="HIV38" s="605"/>
      <c r="HIW38" s="605"/>
      <c r="HIX38" s="605"/>
      <c r="HIY38" s="605"/>
      <c r="HIZ38" s="605"/>
      <c r="HJA38" s="605"/>
      <c r="HJB38" s="605"/>
      <c r="HJC38" s="605"/>
      <c r="HJD38" s="605"/>
      <c r="HJE38" s="605"/>
      <c r="HJF38" s="605"/>
      <c r="HJG38" s="605"/>
      <c r="HJH38" s="605"/>
      <c r="HJI38" s="605"/>
      <c r="HJJ38" s="605"/>
      <c r="HJK38" s="605"/>
      <c r="HJL38" s="605"/>
      <c r="HJM38" s="605"/>
      <c r="HJN38" s="605"/>
      <c r="HJO38" s="605"/>
      <c r="HJP38" s="605"/>
      <c r="HJQ38" s="605"/>
      <c r="HJR38" s="605"/>
      <c r="HJS38" s="605"/>
      <c r="HJT38" s="605"/>
      <c r="HJU38" s="605"/>
      <c r="HJV38" s="605"/>
      <c r="HJW38" s="605"/>
      <c r="HJX38" s="605"/>
      <c r="HJY38" s="605"/>
      <c r="HJZ38" s="605"/>
      <c r="HKA38" s="605"/>
      <c r="HKB38" s="605"/>
      <c r="HKC38" s="605"/>
      <c r="HKD38" s="605"/>
      <c r="HKE38" s="605"/>
      <c r="HKF38" s="605"/>
      <c r="HKG38" s="605"/>
      <c r="HKH38" s="605"/>
      <c r="HKI38" s="605"/>
      <c r="HKJ38" s="605"/>
      <c r="HKK38" s="605"/>
      <c r="HKL38" s="605"/>
      <c r="HKM38" s="605"/>
      <c r="HKN38" s="605"/>
      <c r="HKO38" s="605"/>
      <c r="HKP38" s="605"/>
      <c r="HKQ38" s="605"/>
      <c r="HKR38" s="605"/>
      <c r="HKS38" s="605"/>
      <c r="HKT38" s="605"/>
      <c r="HKU38" s="605"/>
      <c r="HKV38" s="605"/>
      <c r="HKW38" s="605"/>
      <c r="HKX38" s="605"/>
      <c r="HKY38" s="605"/>
      <c r="HKZ38" s="605"/>
      <c r="HLA38" s="605"/>
      <c r="HLB38" s="605"/>
      <c r="HLC38" s="605"/>
      <c r="HLD38" s="605"/>
      <c r="HLE38" s="605"/>
      <c r="HLF38" s="605"/>
      <c r="HLG38" s="605"/>
      <c r="HLH38" s="605"/>
      <c r="HLI38" s="605"/>
      <c r="HLJ38" s="605"/>
      <c r="HLK38" s="605"/>
      <c r="HLL38" s="605"/>
      <c r="HLM38" s="605"/>
      <c r="HLN38" s="605"/>
      <c r="HLO38" s="605"/>
      <c r="HLP38" s="605"/>
      <c r="HLQ38" s="605"/>
      <c r="HLR38" s="605"/>
      <c r="HLS38" s="605"/>
      <c r="HLT38" s="605"/>
      <c r="HLU38" s="605"/>
      <c r="HLV38" s="605"/>
      <c r="HLW38" s="605"/>
      <c r="HLX38" s="605"/>
      <c r="HLY38" s="605"/>
      <c r="HLZ38" s="605"/>
      <c r="HMA38" s="605"/>
      <c r="HMB38" s="605"/>
      <c r="HMC38" s="605"/>
      <c r="HMD38" s="605"/>
      <c r="HME38" s="605"/>
      <c r="HMF38" s="605"/>
      <c r="HMG38" s="605"/>
      <c r="HMH38" s="605"/>
      <c r="HMI38" s="605"/>
      <c r="HMJ38" s="605"/>
      <c r="HMK38" s="605"/>
      <c r="HML38" s="605"/>
      <c r="HMM38" s="605"/>
      <c r="HMN38" s="605"/>
      <c r="HMO38" s="605"/>
      <c r="HMP38" s="605"/>
      <c r="HMQ38" s="605"/>
      <c r="HMR38" s="605"/>
      <c r="HMS38" s="605"/>
      <c r="HMT38" s="605"/>
      <c r="HMU38" s="605"/>
      <c r="HMV38" s="605"/>
      <c r="HMW38" s="605"/>
      <c r="HMX38" s="605"/>
      <c r="HMY38" s="605"/>
      <c r="HMZ38" s="605"/>
      <c r="HNA38" s="605"/>
      <c r="HNB38" s="605"/>
      <c r="HNC38" s="605"/>
      <c r="HND38" s="605"/>
      <c r="HNE38" s="605"/>
      <c r="HNF38" s="605"/>
      <c r="HNG38" s="605"/>
      <c r="HNH38" s="605"/>
      <c r="HNI38" s="605"/>
      <c r="HNJ38" s="605"/>
      <c r="HNK38" s="605"/>
      <c r="HNL38" s="605"/>
      <c r="HNM38" s="605"/>
      <c r="HNN38" s="605"/>
      <c r="HNO38" s="605"/>
      <c r="HNP38" s="605"/>
      <c r="HNQ38" s="605"/>
      <c r="HNR38" s="605"/>
      <c r="HNS38" s="605"/>
      <c r="HNT38" s="605"/>
      <c r="HNU38" s="605"/>
      <c r="HNV38" s="605"/>
      <c r="HNW38" s="605"/>
      <c r="HNX38" s="605"/>
      <c r="HNY38" s="605"/>
      <c r="HNZ38" s="605"/>
      <c r="HOA38" s="605"/>
      <c r="HOB38" s="605"/>
      <c r="HOC38" s="605"/>
      <c r="HOD38" s="605"/>
      <c r="HOE38" s="605"/>
      <c r="HOF38" s="605"/>
      <c r="HOG38" s="605"/>
      <c r="HOH38" s="605"/>
      <c r="HOI38" s="605"/>
      <c r="HOJ38" s="605"/>
      <c r="HOK38" s="605"/>
      <c r="HOL38" s="605"/>
      <c r="HOM38" s="605"/>
      <c r="HON38" s="605"/>
      <c r="HOO38" s="605"/>
      <c r="HOP38" s="605"/>
      <c r="HOQ38" s="605"/>
      <c r="HOR38" s="605"/>
      <c r="HOS38" s="605"/>
      <c r="HOT38" s="605"/>
      <c r="HOU38" s="605"/>
      <c r="HOV38" s="605"/>
      <c r="HOW38" s="605"/>
      <c r="HOX38" s="605"/>
      <c r="HOY38" s="605"/>
      <c r="HOZ38" s="605"/>
      <c r="HPA38" s="605"/>
      <c r="HPB38" s="605"/>
      <c r="HPC38" s="605"/>
      <c r="HPD38" s="605"/>
      <c r="HPE38" s="605"/>
      <c r="HPF38" s="605"/>
      <c r="HPG38" s="605"/>
      <c r="HPH38" s="605"/>
      <c r="HPI38" s="605"/>
      <c r="HPJ38" s="605"/>
      <c r="HPK38" s="605"/>
      <c r="HPL38" s="605"/>
      <c r="HPM38" s="605"/>
      <c r="HPN38" s="605"/>
      <c r="HPO38" s="605"/>
      <c r="HPP38" s="605"/>
      <c r="HPQ38" s="605"/>
      <c r="HPR38" s="605"/>
      <c r="HPS38" s="605"/>
      <c r="HPT38" s="605"/>
      <c r="HPU38" s="605"/>
      <c r="HPV38" s="605"/>
      <c r="HPW38" s="605"/>
      <c r="HPX38" s="605"/>
      <c r="HPY38" s="605"/>
      <c r="HPZ38" s="605"/>
      <c r="HQA38" s="605"/>
      <c r="HQB38" s="605"/>
      <c r="HQC38" s="605"/>
      <c r="HQD38" s="605"/>
      <c r="HQE38" s="605"/>
      <c r="HQF38" s="605"/>
      <c r="HQG38" s="605"/>
      <c r="HQH38" s="605"/>
      <c r="HQI38" s="605"/>
      <c r="HQJ38" s="605"/>
      <c r="HQK38" s="605"/>
      <c r="HQL38" s="605"/>
      <c r="HQM38" s="605"/>
      <c r="HQN38" s="605"/>
      <c r="HQO38" s="605"/>
      <c r="HQP38" s="605"/>
      <c r="HQQ38" s="605"/>
      <c r="HQR38" s="605"/>
      <c r="HQS38" s="605"/>
      <c r="HQT38" s="605"/>
      <c r="HQU38" s="605"/>
      <c r="HQV38" s="605"/>
      <c r="HQW38" s="605"/>
      <c r="HQX38" s="605"/>
      <c r="HQY38" s="605"/>
      <c r="HQZ38" s="605"/>
      <c r="HRA38" s="605"/>
      <c r="HRB38" s="605"/>
      <c r="HRC38" s="605"/>
      <c r="HRD38" s="605"/>
      <c r="HRE38" s="605"/>
      <c r="HRF38" s="605"/>
      <c r="HRG38" s="605"/>
      <c r="HRH38" s="605"/>
      <c r="HRI38" s="605"/>
      <c r="HRJ38" s="605"/>
      <c r="HRK38" s="605"/>
      <c r="HRL38" s="605"/>
      <c r="HRM38" s="605"/>
      <c r="HRN38" s="605"/>
      <c r="HRO38" s="605"/>
      <c r="HRP38" s="605"/>
      <c r="HRQ38" s="605"/>
      <c r="HRR38" s="605"/>
      <c r="HRS38" s="605"/>
      <c r="HRT38" s="605"/>
      <c r="HRU38" s="605"/>
      <c r="HRV38" s="605"/>
      <c r="HRW38" s="605"/>
      <c r="HRX38" s="605"/>
      <c r="HRY38" s="605"/>
      <c r="HRZ38" s="605"/>
      <c r="HSA38" s="605"/>
      <c r="HSB38" s="605"/>
      <c r="HSC38" s="605"/>
      <c r="HSD38" s="605"/>
      <c r="HSE38" s="605"/>
      <c r="HSF38" s="605"/>
      <c r="HSG38" s="605"/>
      <c r="HSH38" s="605"/>
      <c r="HSI38" s="605"/>
      <c r="HSJ38" s="605"/>
      <c r="HSK38" s="605"/>
      <c r="HSL38" s="605"/>
      <c r="HSM38" s="605"/>
      <c r="HSN38" s="605"/>
      <c r="HSO38" s="605"/>
      <c r="HSP38" s="605"/>
      <c r="HSQ38" s="605"/>
      <c r="HSR38" s="605"/>
      <c r="HSS38" s="605"/>
      <c r="HST38" s="605"/>
      <c r="HSU38" s="605"/>
      <c r="HSV38" s="605"/>
      <c r="HSW38" s="605"/>
      <c r="HSX38" s="605"/>
      <c r="HSY38" s="605"/>
      <c r="HSZ38" s="605"/>
      <c r="HTA38" s="605"/>
      <c r="HTB38" s="605"/>
      <c r="HTC38" s="605"/>
      <c r="HTD38" s="605"/>
      <c r="HTE38" s="605"/>
      <c r="HTF38" s="605"/>
      <c r="HTG38" s="605"/>
      <c r="HTH38" s="605"/>
      <c r="HTI38" s="605"/>
      <c r="HTJ38" s="605"/>
      <c r="HTK38" s="605"/>
      <c r="HTL38" s="605"/>
      <c r="HTM38" s="605"/>
      <c r="HTN38" s="605"/>
      <c r="HTO38" s="605"/>
      <c r="HTP38" s="605"/>
      <c r="HTQ38" s="605"/>
      <c r="HTR38" s="605"/>
      <c r="HTS38" s="605"/>
      <c r="HTT38" s="605"/>
      <c r="HTU38" s="605"/>
      <c r="HTV38" s="605"/>
      <c r="HTW38" s="605"/>
      <c r="HTX38" s="605"/>
      <c r="HTY38" s="605"/>
      <c r="HTZ38" s="605"/>
      <c r="HUA38" s="605"/>
      <c r="HUB38" s="605"/>
      <c r="HUC38" s="605"/>
      <c r="HUD38" s="605"/>
      <c r="HUE38" s="605"/>
      <c r="HUF38" s="605"/>
      <c r="HUG38" s="605"/>
      <c r="HUH38" s="605"/>
      <c r="HUI38" s="605"/>
      <c r="HUJ38" s="605"/>
      <c r="HUK38" s="605"/>
      <c r="HUL38" s="605"/>
      <c r="HUM38" s="605"/>
      <c r="HUN38" s="605"/>
      <c r="HUO38" s="605"/>
      <c r="HUP38" s="605"/>
      <c r="HUQ38" s="605"/>
      <c r="HUR38" s="605"/>
      <c r="HUS38" s="605"/>
      <c r="HUT38" s="605"/>
      <c r="HUU38" s="605"/>
      <c r="HUV38" s="605"/>
      <c r="HUW38" s="605"/>
      <c r="HUX38" s="605"/>
      <c r="HUY38" s="605"/>
      <c r="HUZ38" s="605"/>
      <c r="HVA38" s="605"/>
      <c r="HVB38" s="605"/>
      <c r="HVC38" s="605"/>
      <c r="HVD38" s="605"/>
      <c r="HVE38" s="605"/>
      <c r="HVF38" s="605"/>
      <c r="HVG38" s="605"/>
    </row>
    <row r="39" spans="1:5987" s="606" customFormat="1" hidden="1" x14ac:dyDescent="0.2">
      <c r="A39" s="399" t="s">
        <v>211</v>
      </c>
      <c r="B39" s="392"/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37"/>
      <c r="R39" s="337"/>
      <c r="S39" s="360"/>
      <c r="T39" s="337"/>
      <c r="U39" s="337"/>
      <c r="V39" s="360"/>
      <c r="W39" s="337"/>
      <c r="X39" s="337"/>
      <c r="Y39" s="359"/>
      <c r="Z39" s="373"/>
      <c r="AA39" s="373"/>
      <c r="AB39" s="373"/>
      <c r="AC39" s="337"/>
      <c r="AD39" s="337"/>
      <c r="AE39" s="360"/>
      <c r="AF39" s="359"/>
      <c r="AG39" s="359"/>
      <c r="AH39" s="360"/>
      <c r="AI39" s="359"/>
      <c r="AJ39" s="359"/>
      <c r="AK39" s="360"/>
      <c r="AL39" s="359"/>
      <c r="AM39" s="613"/>
      <c r="AN39" s="360"/>
      <c r="AO39" s="347"/>
      <c r="AP39" s="347"/>
      <c r="AQ39" s="347"/>
      <c r="AR39" s="359"/>
      <c r="AS39" s="359"/>
      <c r="AT39" s="360"/>
      <c r="AU39" s="359"/>
      <c r="AV39" s="359"/>
      <c r="AW39" s="360"/>
      <c r="AX39" s="359"/>
      <c r="AY39" s="359"/>
      <c r="AZ39" s="360"/>
      <c r="BA39" s="359"/>
      <c r="BB39" s="359"/>
      <c r="BC39" s="360"/>
      <c r="BD39" s="347"/>
      <c r="BE39" s="347"/>
      <c r="BF39" s="347"/>
      <c r="BG39" s="359"/>
      <c r="BH39" s="359"/>
      <c r="BI39" s="360"/>
      <c r="BJ39" s="359"/>
      <c r="BK39" s="359"/>
      <c r="BL39" s="360"/>
      <c r="BM39" s="359"/>
      <c r="BN39" s="359"/>
      <c r="BO39" s="360"/>
      <c r="BP39" s="359"/>
      <c r="BQ39" s="359"/>
      <c r="BR39" s="360"/>
      <c r="BS39" s="347"/>
      <c r="BT39" s="347"/>
      <c r="BU39" s="347"/>
      <c r="BV39" s="359"/>
      <c r="BW39" s="359"/>
      <c r="BX39" s="360"/>
      <c r="BY39" s="359"/>
      <c r="BZ39" s="359"/>
      <c r="CA39" s="360"/>
      <c r="CB39" s="359"/>
      <c r="CC39" s="359"/>
      <c r="CD39" s="360"/>
      <c r="CE39" s="359"/>
      <c r="CF39" s="359"/>
      <c r="CG39" s="360"/>
      <c r="CH39" s="359"/>
      <c r="CI39" s="359"/>
      <c r="CJ39" s="359"/>
      <c r="CK39" s="359"/>
      <c r="CL39" s="359"/>
      <c r="CM39" s="360"/>
      <c r="CN39" s="605"/>
      <c r="CO39" s="605"/>
      <c r="CP39" s="605"/>
      <c r="CQ39" s="605"/>
      <c r="CR39" s="605"/>
      <c r="CS39" s="605"/>
      <c r="CT39" s="605"/>
      <c r="CU39" s="605"/>
      <c r="CV39" s="605"/>
      <c r="CW39" s="605"/>
      <c r="CX39" s="605"/>
      <c r="CY39" s="605"/>
      <c r="CZ39" s="605"/>
      <c r="DA39" s="605"/>
      <c r="DB39" s="605"/>
      <c r="DC39" s="605"/>
      <c r="DD39" s="605"/>
      <c r="DE39" s="605"/>
      <c r="DF39" s="605"/>
      <c r="DG39" s="605"/>
      <c r="DH39" s="605"/>
      <c r="DI39" s="605"/>
      <c r="DJ39" s="605"/>
      <c r="DK39" s="605"/>
      <c r="DL39" s="605"/>
      <c r="DM39" s="605"/>
      <c r="DN39" s="605"/>
      <c r="DO39" s="605"/>
      <c r="DP39" s="605"/>
      <c r="DQ39" s="605"/>
      <c r="DR39" s="605"/>
      <c r="DS39" s="605"/>
      <c r="DT39" s="605"/>
      <c r="DU39" s="605"/>
      <c r="DV39" s="605"/>
      <c r="DW39" s="605"/>
      <c r="DX39" s="605"/>
      <c r="DY39" s="605"/>
      <c r="DZ39" s="605"/>
      <c r="EA39" s="605"/>
      <c r="EB39" s="605"/>
      <c r="EC39" s="605"/>
      <c r="ED39" s="605"/>
      <c r="EE39" s="605"/>
      <c r="EF39" s="605"/>
      <c r="EG39" s="605"/>
      <c r="EH39" s="605"/>
      <c r="EI39" s="605"/>
      <c r="EJ39" s="605"/>
      <c r="EK39" s="605"/>
      <c r="EL39" s="605"/>
      <c r="EM39" s="605"/>
      <c r="EN39" s="605"/>
      <c r="EO39" s="605"/>
      <c r="EP39" s="605"/>
      <c r="EQ39" s="605"/>
      <c r="ER39" s="605"/>
      <c r="ES39" s="605"/>
      <c r="ET39" s="605"/>
      <c r="EU39" s="605"/>
      <c r="EV39" s="605"/>
      <c r="EW39" s="605"/>
      <c r="EX39" s="605"/>
      <c r="EY39" s="605"/>
      <c r="EZ39" s="605"/>
      <c r="FA39" s="605"/>
      <c r="FB39" s="605"/>
      <c r="FC39" s="605"/>
      <c r="FD39" s="605"/>
      <c r="FE39" s="605"/>
      <c r="FF39" s="605"/>
      <c r="FG39" s="605"/>
      <c r="FH39" s="605"/>
      <c r="FI39" s="605"/>
      <c r="FJ39" s="605"/>
      <c r="FK39" s="605"/>
      <c r="FL39" s="605"/>
      <c r="FM39" s="605"/>
      <c r="FN39" s="605"/>
      <c r="FO39" s="605"/>
      <c r="FP39" s="605"/>
      <c r="FQ39" s="605"/>
      <c r="FR39" s="605"/>
      <c r="FS39" s="605"/>
      <c r="FT39" s="605"/>
      <c r="FU39" s="605"/>
      <c r="FV39" s="605"/>
      <c r="FW39" s="605"/>
      <c r="FX39" s="605"/>
      <c r="FY39" s="605"/>
      <c r="FZ39" s="605"/>
      <c r="GA39" s="605"/>
      <c r="GB39" s="605"/>
      <c r="GC39" s="605"/>
      <c r="GD39" s="605"/>
      <c r="GE39" s="605"/>
      <c r="GF39" s="605"/>
      <c r="GG39" s="605"/>
      <c r="GH39" s="605"/>
      <c r="GI39" s="605"/>
      <c r="GJ39" s="605"/>
      <c r="GK39" s="605"/>
      <c r="GL39" s="605"/>
      <c r="GM39" s="605"/>
      <c r="GN39" s="605"/>
      <c r="GO39" s="605"/>
      <c r="GP39" s="605"/>
      <c r="GQ39" s="605"/>
      <c r="GR39" s="605"/>
      <c r="GS39" s="605"/>
      <c r="GT39" s="605"/>
      <c r="GU39" s="605"/>
      <c r="GV39" s="605"/>
      <c r="GW39" s="605"/>
      <c r="GX39" s="605"/>
      <c r="GY39" s="605"/>
      <c r="GZ39" s="605"/>
      <c r="HA39" s="605"/>
      <c r="HB39" s="605"/>
      <c r="HC39" s="605"/>
      <c r="HD39" s="605"/>
      <c r="HE39" s="605"/>
      <c r="HF39" s="605"/>
      <c r="HG39" s="605"/>
      <c r="HH39" s="605"/>
      <c r="HI39" s="605"/>
      <c r="HJ39" s="605"/>
      <c r="HK39" s="605"/>
      <c r="HL39" s="605"/>
      <c r="HM39" s="605"/>
      <c r="HN39" s="605"/>
      <c r="HO39" s="605"/>
      <c r="HP39" s="605"/>
      <c r="HQ39" s="605"/>
      <c r="HR39" s="605"/>
      <c r="HS39" s="605"/>
      <c r="HT39" s="605"/>
      <c r="HU39" s="605"/>
      <c r="HV39" s="605"/>
      <c r="HW39" s="605"/>
      <c r="HX39" s="605"/>
      <c r="HY39" s="605"/>
      <c r="HZ39" s="605"/>
      <c r="IA39" s="605"/>
      <c r="IB39" s="605"/>
      <c r="IC39" s="605"/>
      <c r="ID39" s="605"/>
      <c r="IE39" s="605"/>
      <c r="IF39" s="605"/>
      <c r="IG39" s="605"/>
      <c r="IH39" s="605"/>
      <c r="II39" s="605"/>
      <c r="IJ39" s="605"/>
      <c r="IK39" s="605"/>
      <c r="IL39" s="605"/>
      <c r="IM39" s="605"/>
      <c r="IN39" s="605"/>
      <c r="IO39" s="605"/>
      <c r="IP39" s="605"/>
      <c r="IQ39" s="605"/>
      <c r="IR39" s="605"/>
      <c r="IS39" s="605"/>
      <c r="IT39" s="605"/>
      <c r="IU39" s="605"/>
      <c r="IV39" s="605"/>
      <c r="IW39" s="605"/>
      <c r="IX39" s="605"/>
      <c r="IY39" s="605"/>
      <c r="IZ39" s="605"/>
      <c r="JA39" s="605"/>
      <c r="JB39" s="605"/>
      <c r="JC39" s="605"/>
      <c r="JD39" s="605"/>
      <c r="JE39" s="605"/>
      <c r="JF39" s="605"/>
      <c r="JG39" s="605"/>
      <c r="JH39" s="605"/>
      <c r="JI39" s="605"/>
      <c r="JJ39" s="605"/>
      <c r="JK39" s="605"/>
      <c r="JL39" s="605"/>
      <c r="JM39" s="605"/>
      <c r="JN39" s="605"/>
      <c r="JO39" s="605"/>
      <c r="JP39" s="605"/>
      <c r="JQ39" s="605"/>
      <c r="JR39" s="605"/>
      <c r="JS39" s="605"/>
      <c r="JT39" s="605"/>
      <c r="JU39" s="605"/>
      <c r="JV39" s="605"/>
      <c r="JW39" s="605"/>
      <c r="JX39" s="605"/>
      <c r="JY39" s="605"/>
      <c r="JZ39" s="605"/>
      <c r="KA39" s="605"/>
      <c r="KB39" s="605"/>
      <c r="KC39" s="605"/>
      <c r="KD39" s="605"/>
      <c r="KE39" s="605"/>
      <c r="KF39" s="605"/>
      <c r="KG39" s="605"/>
      <c r="KH39" s="605"/>
      <c r="KI39" s="605"/>
      <c r="KJ39" s="605"/>
      <c r="KK39" s="605"/>
      <c r="KL39" s="605"/>
      <c r="KM39" s="605"/>
      <c r="KN39" s="605"/>
      <c r="KO39" s="605"/>
      <c r="KP39" s="605"/>
      <c r="KQ39" s="605"/>
      <c r="KR39" s="605"/>
      <c r="KS39" s="605"/>
      <c r="KT39" s="605"/>
      <c r="KU39" s="605"/>
      <c r="KV39" s="605"/>
      <c r="KW39" s="605"/>
      <c r="KX39" s="605"/>
      <c r="KY39" s="605"/>
      <c r="KZ39" s="605"/>
      <c r="LA39" s="605"/>
      <c r="LB39" s="605"/>
      <c r="LC39" s="605"/>
      <c r="LD39" s="605"/>
      <c r="LE39" s="605"/>
      <c r="LF39" s="605"/>
      <c r="LG39" s="605"/>
      <c r="LH39" s="605"/>
      <c r="LI39" s="605"/>
      <c r="LJ39" s="605"/>
      <c r="LK39" s="605"/>
      <c r="LL39" s="605"/>
      <c r="LM39" s="605"/>
      <c r="LN39" s="605"/>
      <c r="LO39" s="605"/>
      <c r="LP39" s="605"/>
      <c r="LQ39" s="605"/>
      <c r="LR39" s="605"/>
      <c r="LS39" s="605"/>
      <c r="LT39" s="605"/>
      <c r="LU39" s="605"/>
      <c r="LV39" s="605"/>
      <c r="LW39" s="605"/>
      <c r="LX39" s="605"/>
      <c r="LY39" s="605"/>
      <c r="LZ39" s="605"/>
      <c r="MA39" s="605"/>
      <c r="MB39" s="605"/>
      <c r="MC39" s="605"/>
      <c r="MD39" s="605"/>
      <c r="ME39" s="605"/>
      <c r="MF39" s="605"/>
      <c r="MG39" s="605"/>
      <c r="MH39" s="605"/>
      <c r="MI39" s="605"/>
      <c r="MJ39" s="605"/>
      <c r="MK39" s="605"/>
      <c r="ML39" s="605"/>
      <c r="MM39" s="605"/>
      <c r="MN39" s="605"/>
      <c r="MO39" s="605"/>
      <c r="MP39" s="605"/>
      <c r="MQ39" s="605"/>
      <c r="MR39" s="605"/>
      <c r="MS39" s="605"/>
      <c r="MT39" s="605"/>
      <c r="MU39" s="605"/>
      <c r="MV39" s="605"/>
      <c r="MW39" s="605"/>
      <c r="MX39" s="605"/>
      <c r="MY39" s="605"/>
      <c r="MZ39" s="605"/>
      <c r="NA39" s="605"/>
      <c r="NB39" s="605"/>
      <c r="NC39" s="605"/>
      <c r="ND39" s="605"/>
      <c r="NE39" s="605"/>
      <c r="NF39" s="605"/>
      <c r="NG39" s="605"/>
      <c r="NH39" s="605"/>
      <c r="NI39" s="605"/>
      <c r="NJ39" s="605"/>
      <c r="NK39" s="605"/>
      <c r="NL39" s="605"/>
      <c r="NM39" s="605"/>
      <c r="NN39" s="605"/>
      <c r="NO39" s="605"/>
      <c r="NP39" s="605"/>
      <c r="NQ39" s="605"/>
      <c r="NR39" s="605"/>
      <c r="NS39" s="605"/>
      <c r="NT39" s="605"/>
      <c r="NU39" s="605"/>
      <c r="NV39" s="605"/>
      <c r="NW39" s="605"/>
      <c r="NX39" s="605"/>
      <c r="NY39" s="605"/>
      <c r="NZ39" s="605"/>
      <c r="OA39" s="605"/>
      <c r="OB39" s="605"/>
      <c r="OC39" s="605"/>
      <c r="OD39" s="605"/>
      <c r="OE39" s="605"/>
      <c r="OF39" s="605"/>
      <c r="OG39" s="605"/>
      <c r="OH39" s="605"/>
      <c r="OI39" s="605"/>
      <c r="OJ39" s="605"/>
      <c r="OK39" s="605"/>
      <c r="OL39" s="605"/>
      <c r="OM39" s="605"/>
      <c r="ON39" s="605"/>
      <c r="OO39" s="605"/>
      <c r="OP39" s="605"/>
      <c r="OQ39" s="605"/>
      <c r="OR39" s="605"/>
      <c r="OS39" s="605"/>
      <c r="OT39" s="605"/>
      <c r="OU39" s="605"/>
      <c r="OV39" s="605"/>
      <c r="OW39" s="605"/>
      <c r="OX39" s="605"/>
      <c r="OY39" s="605"/>
      <c r="OZ39" s="605"/>
      <c r="PA39" s="605"/>
      <c r="PB39" s="605"/>
      <c r="PC39" s="605"/>
      <c r="PD39" s="605"/>
      <c r="PE39" s="605"/>
      <c r="PF39" s="605"/>
      <c r="PG39" s="605"/>
      <c r="PH39" s="605"/>
      <c r="PI39" s="605"/>
      <c r="PJ39" s="605"/>
      <c r="PK39" s="605"/>
      <c r="PL39" s="605"/>
      <c r="PM39" s="605"/>
      <c r="PN39" s="605"/>
      <c r="PO39" s="605"/>
      <c r="PP39" s="605"/>
      <c r="PQ39" s="605"/>
      <c r="PR39" s="605"/>
      <c r="PS39" s="605"/>
      <c r="PT39" s="605"/>
      <c r="PU39" s="605"/>
      <c r="PV39" s="605"/>
      <c r="PW39" s="605"/>
      <c r="PX39" s="605"/>
      <c r="PY39" s="605"/>
      <c r="PZ39" s="605"/>
      <c r="QA39" s="605"/>
      <c r="QB39" s="605"/>
      <c r="QC39" s="605"/>
      <c r="QD39" s="605"/>
      <c r="QE39" s="605"/>
      <c r="QF39" s="605"/>
      <c r="QG39" s="605"/>
      <c r="QH39" s="605"/>
      <c r="QI39" s="605"/>
      <c r="QJ39" s="605"/>
      <c r="QK39" s="605"/>
      <c r="QL39" s="605"/>
      <c r="QM39" s="605"/>
      <c r="QN39" s="605"/>
      <c r="QO39" s="605"/>
      <c r="QP39" s="605"/>
      <c r="QQ39" s="605"/>
      <c r="QR39" s="605"/>
      <c r="QS39" s="605"/>
      <c r="QT39" s="605"/>
      <c r="QU39" s="605"/>
      <c r="QV39" s="605"/>
      <c r="QW39" s="605"/>
      <c r="QX39" s="605"/>
      <c r="QY39" s="605"/>
      <c r="QZ39" s="605"/>
      <c r="RA39" s="605"/>
      <c r="RB39" s="605"/>
      <c r="RC39" s="605"/>
      <c r="RD39" s="605"/>
      <c r="RE39" s="605"/>
      <c r="RF39" s="605"/>
      <c r="RG39" s="605"/>
      <c r="RH39" s="605"/>
      <c r="RI39" s="605"/>
      <c r="RJ39" s="605"/>
      <c r="RK39" s="605"/>
      <c r="RL39" s="605"/>
      <c r="RM39" s="605"/>
      <c r="RN39" s="605"/>
      <c r="RO39" s="605"/>
      <c r="RP39" s="605"/>
      <c r="RQ39" s="605"/>
      <c r="RR39" s="605"/>
      <c r="RS39" s="605"/>
      <c r="RT39" s="605"/>
      <c r="RU39" s="605"/>
      <c r="RV39" s="605"/>
      <c r="RW39" s="605"/>
      <c r="RX39" s="605"/>
      <c r="RY39" s="605"/>
      <c r="RZ39" s="605"/>
      <c r="SA39" s="605"/>
      <c r="SB39" s="605"/>
      <c r="SC39" s="605"/>
      <c r="SD39" s="605"/>
      <c r="SE39" s="605"/>
      <c r="SF39" s="605"/>
      <c r="SG39" s="605"/>
      <c r="SH39" s="605"/>
      <c r="SI39" s="605"/>
      <c r="SJ39" s="605"/>
      <c r="SK39" s="605"/>
      <c r="SL39" s="605"/>
      <c r="SM39" s="605"/>
      <c r="SN39" s="605"/>
      <c r="SO39" s="605"/>
      <c r="SP39" s="605"/>
      <c r="SQ39" s="605"/>
      <c r="SR39" s="605"/>
      <c r="SS39" s="605"/>
      <c r="ST39" s="605"/>
      <c r="SU39" s="605"/>
      <c r="SV39" s="605"/>
      <c r="SW39" s="605"/>
      <c r="SX39" s="605"/>
      <c r="SY39" s="605"/>
      <c r="SZ39" s="605"/>
      <c r="TA39" s="605"/>
      <c r="TB39" s="605"/>
      <c r="TC39" s="605"/>
      <c r="TD39" s="605"/>
      <c r="TE39" s="605"/>
      <c r="TF39" s="605"/>
      <c r="TG39" s="605"/>
      <c r="TH39" s="605"/>
      <c r="TI39" s="605"/>
      <c r="TJ39" s="605"/>
      <c r="TK39" s="605"/>
      <c r="TL39" s="605"/>
      <c r="TM39" s="605"/>
      <c r="TN39" s="605"/>
      <c r="TO39" s="605"/>
      <c r="TP39" s="605"/>
      <c r="TQ39" s="605"/>
      <c r="TR39" s="605"/>
      <c r="TS39" s="605"/>
      <c r="TT39" s="605"/>
      <c r="TU39" s="605"/>
      <c r="TV39" s="605"/>
      <c r="TW39" s="605"/>
      <c r="TX39" s="605"/>
      <c r="TY39" s="605"/>
      <c r="TZ39" s="605"/>
      <c r="UA39" s="605"/>
      <c r="UB39" s="605"/>
      <c r="UC39" s="605"/>
      <c r="UD39" s="605"/>
      <c r="UE39" s="605"/>
      <c r="UF39" s="605"/>
      <c r="UG39" s="605"/>
      <c r="UH39" s="605"/>
      <c r="UI39" s="605"/>
      <c r="UJ39" s="605"/>
      <c r="UK39" s="605"/>
      <c r="UL39" s="605"/>
      <c r="UM39" s="605"/>
      <c r="UN39" s="605"/>
      <c r="UO39" s="605"/>
      <c r="UP39" s="605"/>
      <c r="UQ39" s="605"/>
      <c r="UR39" s="605"/>
      <c r="US39" s="605"/>
      <c r="UT39" s="605"/>
      <c r="UU39" s="605"/>
      <c r="UV39" s="605"/>
      <c r="UW39" s="605"/>
      <c r="UX39" s="605"/>
      <c r="UY39" s="605"/>
      <c r="UZ39" s="605"/>
      <c r="VA39" s="605"/>
      <c r="VB39" s="605"/>
      <c r="VC39" s="605"/>
      <c r="VD39" s="605"/>
      <c r="VE39" s="605"/>
      <c r="VF39" s="605"/>
      <c r="VG39" s="605"/>
      <c r="VH39" s="605"/>
      <c r="VI39" s="605"/>
      <c r="VJ39" s="605"/>
      <c r="VK39" s="605"/>
      <c r="VL39" s="605"/>
      <c r="VM39" s="605"/>
      <c r="VN39" s="605"/>
      <c r="VO39" s="605"/>
      <c r="VP39" s="605"/>
      <c r="VQ39" s="605"/>
      <c r="VR39" s="605"/>
      <c r="VS39" s="605"/>
      <c r="VT39" s="605"/>
      <c r="VU39" s="605"/>
      <c r="VV39" s="605"/>
      <c r="VW39" s="605"/>
      <c r="VX39" s="605"/>
      <c r="VY39" s="605"/>
      <c r="VZ39" s="605"/>
      <c r="WA39" s="605"/>
      <c r="WB39" s="605"/>
      <c r="WC39" s="605"/>
      <c r="WD39" s="605"/>
      <c r="WE39" s="605"/>
      <c r="WF39" s="605"/>
      <c r="WG39" s="605"/>
      <c r="WH39" s="605"/>
      <c r="WI39" s="605"/>
      <c r="WJ39" s="605"/>
      <c r="WK39" s="605"/>
      <c r="WL39" s="605"/>
      <c r="WM39" s="605"/>
      <c r="WN39" s="605"/>
      <c r="WO39" s="605"/>
      <c r="WP39" s="605"/>
      <c r="WQ39" s="605"/>
      <c r="WR39" s="605"/>
      <c r="WS39" s="605"/>
      <c r="WT39" s="605"/>
      <c r="WU39" s="605"/>
      <c r="WV39" s="605"/>
      <c r="WW39" s="605"/>
      <c r="WX39" s="605"/>
      <c r="WY39" s="605"/>
      <c r="WZ39" s="605"/>
      <c r="XA39" s="605"/>
      <c r="XB39" s="605"/>
      <c r="XC39" s="605"/>
      <c r="XD39" s="605"/>
      <c r="XE39" s="605"/>
      <c r="XF39" s="605"/>
      <c r="XG39" s="605"/>
      <c r="XH39" s="605"/>
      <c r="XI39" s="605"/>
      <c r="XJ39" s="605"/>
      <c r="XK39" s="605"/>
      <c r="XL39" s="605"/>
      <c r="XM39" s="605"/>
      <c r="XN39" s="605"/>
      <c r="XO39" s="605"/>
      <c r="XP39" s="605"/>
      <c r="XQ39" s="605"/>
      <c r="XR39" s="605"/>
      <c r="XS39" s="605"/>
      <c r="XT39" s="605"/>
      <c r="XU39" s="605"/>
      <c r="XV39" s="605"/>
      <c r="XW39" s="605"/>
      <c r="XX39" s="605"/>
      <c r="XY39" s="605"/>
      <c r="XZ39" s="605"/>
      <c r="YA39" s="605"/>
      <c r="YB39" s="605"/>
      <c r="YC39" s="605"/>
      <c r="YD39" s="605"/>
      <c r="YE39" s="605"/>
      <c r="YF39" s="605"/>
      <c r="YG39" s="605"/>
      <c r="YH39" s="605"/>
      <c r="YI39" s="605"/>
      <c r="YJ39" s="605"/>
      <c r="YK39" s="605"/>
      <c r="YL39" s="605"/>
      <c r="YM39" s="605"/>
      <c r="YN39" s="605"/>
      <c r="YO39" s="605"/>
      <c r="YP39" s="605"/>
      <c r="YQ39" s="605"/>
      <c r="YR39" s="605"/>
      <c r="YS39" s="605"/>
      <c r="YT39" s="605"/>
      <c r="YU39" s="605"/>
      <c r="YV39" s="605"/>
      <c r="YW39" s="605"/>
      <c r="YX39" s="605"/>
      <c r="YY39" s="605"/>
      <c r="YZ39" s="605"/>
      <c r="ZA39" s="605"/>
      <c r="ZB39" s="605"/>
      <c r="ZC39" s="605"/>
      <c r="ZD39" s="605"/>
      <c r="ZE39" s="605"/>
      <c r="ZF39" s="605"/>
      <c r="ZG39" s="605"/>
      <c r="ZH39" s="605"/>
      <c r="ZI39" s="605"/>
      <c r="ZJ39" s="605"/>
      <c r="ZK39" s="605"/>
      <c r="ZL39" s="605"/>
      <c r="ZM39" s="605"/>
      <c r="ZN39" s="605"/>
      <c r="ZO39" s="605"/>
      <c r="ZP39" s="605"/>
      <c r="ZQ39" s="605"/>
      <c r="ZR39" s="605"/>
      <c r="ZS39" s="605"/>
      <c r="ZT39" s="605"/>
      <c r="ZU39" s="605"/>
      <c r="ZV39" s="605"/>
      <c r="ZW39" s="605"/>
      <c r="ZX39" s="605"/>
      <c r="ZY39" s="605"/>
      <c r="ZZ39" s="605"/>
      <c r="AAA39" s="605"/>
      <c r="AAB39" s="605"/>
      <c r="AAC39" s="605"/>
      <c r="AAD39" s="605"/>
      <c r="AAE39" s="605"/>
      <c r="AAF39" s="605"/>
      <c r="AAG39" s="605"/>
      <c r="AAH39" s="605"/>
      <c r="AAI39" s="605"/>
      <c r="AAJ39" s="605"/>
      <c r="AAK39" s="605"/>
      <c r="AAL39" s="605"/>
      <c r="AAM39" s="605"/>
      <c r="AAN39" s="605"/>
      <c r="AAO39" s="605"/>
      <c r="AAP39" s="605"/>
      <c r="AAQ39" s="605"/>
      <c r="AAR39" s="605"/>
      <c r="AAS39" s="605"/>
      <c r="AAT39" s="605"/>
      <c r="AAU39" s="605"/>
      <c r="AAV39" s="605"/>
      <c r="AAW39" s="605"/>
      <c r="AAX39" s="605"/>
      <c r="AAY39" s="605"/>
      <c r="AAZ39" s="605"/>
      <c r="ABA39" s="605"/>
      <c r="ABB39" s="605"/>
      <c r="ABC39" s="605"/>
      <c r="ABD39" s="605"/>
      <c r="ABE39" s="605"/>
      <c r="ABF39" s="605"/>
      <c r="ABG39" s="605"/>
      <c r="ABH39" s="605"/>
      <c r="ABI39" s="605"/>
      <c r="ABJ39" s="605"/>
      <c r="ABK39" s="605"/>
      <c r="ABL39" s="605"/>
      <c r="ABM39" s="605"/>
      <c r="ABN39" s="605"/>
      <c r="ABO39" s="605"/>
      <c r="ABP39" s="605"/>
      <c r="ABQ39" s="605"/>
      <c r="ABR39" s="605"/>
      <c r="ABS39" s="605"/>
      <c r="ABT39" s="605"/>
      <c r="ABU39" s="605"/>
      <c r="ABV39" s="605"/>
      <c r="ABW39" s="605"/>
      <c r="ABX39" s="605"/>
      <c r="ABY39" s="605"/>
      <c r="ABZ39" s="605"/>
      <c r="ACA39" s="605"/>
      <c r="ACB39" s="605"/>
      <c r="ACC39" s="605"/>
      <c r="ACD39" s="605"/>
      <c r="ACE39" s="605"/>
      <c r="ACF39" s="605"/>
      <c r="ACG39" s="605"/>
      <c r="ACH39" s="605"/>
      <c r="ACI39" s="605"/>
      <c r="ACJ39" s="605"/>
      <c r="ACK39" s="605"/>
      <c r="ACL39" s="605"/>
      <c r="ACM39" s="605"/>
      <c r="ACN39" s="605"/>
      <c r="ACO39" s="605"/>
      <c r="ACP39" s="605"/>
      <c r="ACQ39" s="605"/>
      <c r="ACR39" s="605"/>
      <c r="ACS39" s="605"/>
      <c r="ACT39" s="605"/>
      <c r="ACU39" s="605"/>
      <c r="ACV39" s="605"/>
      <c r="ACW39" s="605"/>
      <c r="ACX39" s="605"/>
      <c r="ACY39" s="605"/>
      <c r="ACZ39" s="605"/>
      <c r="ADA39" s="605"/>
      <c r="ADB39" s="605"/>
      <c r="ADC39" s="605"/>
      <c r="ADD39" s="605"/>
      <c r="ADE39" s="605"/>
      <c r="ADF39" s="605"/>
      <c r="ADG39" s="605"/>
      <c r="ADH39" s="605"/>
      <c r="ADI39" s="605"/>
      <c r="ADJ39" s="605"/>
      <c r="ADK39" s="605"/>
      <c r="ADL39" s="605"/>
      <c r="ADM39" s="605"/>
      <c r="ADN39" s="605"/>
      <c r="ADO39" s="605"/>
      <c r="ADP39" s="605"/>
      <c r="ADQ39" s="605"/>
      <c r="ADR39" s="605"/>
      <c r="ADS39" s="605"/>
      <c r="ADT39" s="605"/>
      <c r="ADU39" s="605"/>
      <c r="ADV39" s="605"/>
      <c r="ADW39" s="605"/>
      <c r="ADX39" s="605"/>
      <c r="ADY39" s="605"/>
      <c r="ADZ39" s="605"/>
      <c r="AEA39" s="605"/>
      <c r="AEB39" s="605"/>
      <c r="AEC39" s="605"/>
      <c r="AED39" s="605"/>
      <c r="AEE39" s="605"/>
      <c r="AEF39" s="605"/>
      <c r="AEG39" s="605"/>
      <c r="AEH39" s="605"/>
      <c r="AEI39" s="605"/>
      <c r="AEJ39" s="605"/>
      <c r="AEK39" s="605"/>
      <c r="AEL39" s="605"/>
      <c r="AEM39" s="605"/>
      <c r="AEN39" s="605"/>
      <c r="AEO39" s="605"/>
      <c r="AEP39" s="605"/>
      <c r="AEQ39" s="605"/>
      <c r="AER39" s="605"/>
      <c r="AES39" s="605"/>
      <c r="AET39" s="605"/>
      <c r="AEU39" s="605"/>
      <c r="AEV39" s="605"/>
      <c r="AEW39" s="605"/>
      <c r="AEX39" s="605"/>
      <c r="AEY39" s="605"/>
      <c r="AEZ39" s="605"/>
      <c r="AFA39" s="605"/>
      <c r="AFB39" s="605"/>
      <c r="AFC39" s="605"/>
      <c r="AFD39" s="605"/>
      <c r="AFE39" s="605"/>
      <c r="AFF39" s="605"/>
      <c r="AFG39" s="605"/>
      <c r="AFH39" s="605"/>
      <c r="AFI39" s="605"/>
      <c r="AFJ39" s="605"/>
      <c r="AFK39" s="605"/>
      <c r="AFL39" s="605"/>
      <c r="AFM39" s="605"/>
      <c r="AFN39" s="605"/>
      <c r="AFO39" s="605"/>
      <c r="AFP39" s="605"/>
      <c r="AFQ39" s="605"/>
      <c r="AFR39" s="605"/>
      <c r="AFS39" s="605"/>
      <c r="AFT39" s="605"/>
      <c r="AFU39" s="605"/>
      <c r="AFV39" s="605"/>
      <c r="AFW39" s="605"/>
      <c r="AFX39" s="605"/>
      <c r="AFY39" s="605"/>
      <c r="AFZ39" s="605"/>
      <c r="AGA39" s="605"/>
      <c r="AGB39" s="605"/>
      <c r="AGC39" s="605"/>
      <c r="AGD39" s="605"/>
      <c r="AGE39" s="605"/>
      <c r="AGF39" s="605"/>
      <c r="AGG39" s="605"/>
      <c r="AGH39" s="605"/>
      <c r="AGI39" s="605"/>
      <c r="AGJ39" s="605"/>
      <c r="AGK39" s="605"/>
      <c r="AGL39" s="605"/>
      <c r="AGM39" s="605"/>
      <c r="AGN39" s="605"/>
      <c r="AGO39" s="605"/>
      <c r="AGP39" s="605"/>
      <c r="AGQ39" s="605"/>
      <c r="AGR39" s="605"/>
      <c r="AGS39" s="605"/>
      <c r="AGT39" s="605"/>
      <c r="AGU39" s="605"/>
      <c r="AGV39" s="605"/>
      <c r="AGW39" s="605"/>
      <c r="AGX39" s="605"/>
      <c r="AGY39" s="605"/>
      <c r="AGZ39" s="605"/>
      <c r="AHA39" s="605"/>
      <c r="AHB39" s="605"/>
      <c r="AHC39" s="605"/>
      <c r="AHD39" s="605"/>
      <c r="AHE39" s="605"/>
      <c r="AHF39" s="605"/>
      <c r="AHG39" s="605"/>
      <c r="AHH39" s="605"/>
      <c r="AHI39" s="605"/>
      <c r="AHJ39" s="605"/>
      <c r="AHK39" s="605"/>
      <c r="AHL39" s="605"/>
      <c r="AHM39" s="605"/>
      <c r="AHN39" s="605"/>
      <c r="AHO39" s="605"/>
      <c r="AHP39" s="605"/>
      <c r="AHQ39" s="605"/>
      <c r="AHR39" s="605"/>
      <c r="AHS39" s="605"/>
      <c r="AHT39" s="605"/>
      <c r="AHU39" s="605"/>
      <c r="AHV39" s="605"/>
      <c r="AHW39" s="605"/>
      <c r="AHX39" s="605"/>
      <c r="AHY39" s="605"/>
      <c r="AHZ39" s="605"/>
      <c r="AIA39" s="605"/>
      <c r="AIB39" s="605"/>
      <c r="AIC39" s="605"/>
      <c r="AID39" s="605"/>
      <c r="AIE39" s="605"/>
      <c r="AIF39" s="605"/>
      <c r="AIG39" s="605"/>
      <c r="AIH39" s="605"/>
      <c r="AII39" s="605"/>
      <c r="AIJ39" s="605"/>
      <c r="AIK39" s="605"/>
      <c r="AIL39" s="605"/>
      <c r="AIM39" s="605"/>
      <c r="AIN39" s="605"/>
      <c r="AIO39" s="605"/>
      <c r="AIP39" s="605"/>
      <c r="AIQ39" s="605"/>
      <c r="AIR39" s="605"/>
      <c r="AIS39" s="605"/>
      <c r="AIT39" s="605"/>
      <c r="AIU39" s="605"/>
      <c r="AIV39" s="605"/>
      <c r="AIW39" s="605"/>
      <c r="AIX39" s="605"/>
      <c r="AIY39" s="605"/>
      <c r="AIZ39" s="605"/>
      <c r="AJA39" s="605"/>
      <c r="AJB39" s="605"/>
      <c r="AJC39" s="605"/>
      <c r="AJD39" s="605"/>
      <c r="AJE39" s="605"/>
      <c r="AJF39" s="605"/>
      <c r="AJG39" s="605"/>
      <c r="AJH39" s="605"/>
      <c r="AJI39" s="605"/>
      <c r="AJJ39" s="605"/>
      <c r="AJK39" s="605"/>
      <c r="AJL39" s="605"/>
      <c r="AJM39" s="605"/>
      <c r="AJN39" s="605"/>
      <c r="AJO39" s="605"/>
      <c r="AJP39" s="605"/>
      <c r="AJQ39" s="605"/>
      <c r="AJR39" s="605"/>
      <c r="AJS39" s="605"/>
      <c r="AJT39" s="605"/>
      <c r="AJU39" s="605"/>
      <c r="AJV39" s="605"/>
      <c r="AJW39" s="605"/>
      <c r="AJX39" s="605"/>
      <c r="AJY39" s="605"/>
      <c r="AJZ39" s="605"/>
      <c r="AKA39" s="605"/>
      <c r="AKB39" s="605"/>
      <c r="AKC39" s="605"/>
      <c r="AKD39" s="605"/>
      <c r="AKE39" s="605"/>
      <c r="AKF39" s="605"/>
      <c r="AKG39" s="605"/>
      <c r="AKH39" s="605"/>
      <c r="AKI39" s="605"/>
      <c r="AKJ39" s="605"/>
      <c r="AKK39" s="605"/>
      <c r="AKL39" s="605"/>
      <c r="AKM39" s="605"/>
      <c r="AKN39" s="605"/>
      <c r="AKO39" s="605"/>
      <c r="AKP39" s="605"/>
      <c r="AKQ39" s="605"/>
      <c r="AKR39" s="605"/>
      <c r="AKS39" s="605"/>
      <c r="AKT39" s="605"/>
      <c r="AKU39" s="605"/>
      <c r="AKV39" s="605"/>
      <c r="AKW39" s="605"/>
      <c r="AKX39" s="605"/>
      <c r="AKY39" s="605"/>
      <c r="AKZ39" s="605"/>
      <c r="ALA39" s="605"/>
      <c r="ALB39" s="605"/>
      <c r="ALC39" s="605"/>
      <c r="ALD39" s="605"/>
      <c r="ALE39" s="605"/>
      <c r="ALF39" s="605"/>
      <c r="ALG39" s="605"/>
      <c r="ALH39" s="605"/>
      <c r="ALI39" s="605"/>
      <c r="ALJ39" s="605"/>
      <c r="ALK39" s="605"/>
      <c r="ALL39" s="605"/>
      <c r="ALM39" s="605"/>
      <c r="ALN39" s="605"/>
      <c r="ALO39" s="605"/>
      <c r="ALP39" s="605"/>
      <c r="ALQ39" s="605"/>
      <c r="ALR39" s="605"/>
      <c r="ALS39" s="605"/>
      <c r="ALT39" s="605"/>
      <c r="ALU39" s="605"/>
      <c r="ALV39" s="605"/>
      <c r="ALW39" s="605"/>
      <c r="ALX39" s="605"/>
      <c r="ALY39" s="605"/>
      <c r="ALZ39" s="605"/>
      <c r="AMA39" s="605"/>
      <c r="AMB39" s="605"/>
      <c r="AMC39" s="605"/>
      <c r="AMD39" s="605"/>
      <c r="AME39" s="605"/>
      <c r="AMF39" s="605"/>
      <c r="AMG39" s="605"/>
      <c r="AMH39" s="605"/>
      <c r="AMI39" s="605"/>
      <c r="AMJ39" s="605"/>
      <c r="AMK39" s="605"/>
      <c r="AML39" s="605"/>
      <c r="AMM39" s="605"/>
      <c r="AMN39" s="605"/>
      <c r="AMO39" s="605"/>
      <c r="AMP39" s="605"/>
      <c r="AMQ39" s="605"/>
      <c r="AMR39" s="605"/>
      <c r="AMS39" s="605"/>
      <c r="AMT39" s="605"/>
      <c r="AMU39" s="605"/>
      <c r="AMV39" s="605"/>
      <c r="AMW39" s="605"/>
      <c r="AMX39" s="605"/>
      <c r="AMY39" s="605"/>
      <c r="AMZ39" s="605"/>
      <c r="ANA39" s="605"/>
      <c r="ANB39" s="605"/>
      <c r="ANC39" s="605"/>
      <c r="AND39" s="605"/>
      <c r="ANE39" s="605"/>
      <c r="ANF39" s="605"/>
      <c r="ANG39" s="605"/>
      <c r="ANH39" s="605"/>
      <c r="ANI39" s="605"/>
      <c r="ANJ39" s="605"/>
      <c r="ANK39" s="605"/>
      <c r="ANL39" s="605"/>
      <c r="ANM39" s="605"/>
      <c r="ANN39" s="605"/>
      <c r="ANO39" s="605"/>
      <c r="ANP39" s="605"/>
      <c r="ANQ39" s="605"/>
      <c r="ANR39" s="605"/>
      <c r="ANS39" s="605"/>
      <c r="ANT39" s="605"/>
      <c r="ANU39" s="605"/>
      <c r="ANV39" s="605"/>
      <c r="ANW39" s="605"/>
      <c r="ANX39" s="605"/>
      <c r="ANY39" s="605"/>
      <c r="ANZ39" s="605"/>
      <c r="AOA39" s="605"/>
      <c r="AOB39" s="605"/>
      <c r="AOC39" s="605"/>
      <c r="AOD39" s="605"/>
      <c r="AOE39" s="605"/>
      <c r="AOF39" s="605"/>
      <c r="AOG39" s="605"/>
      <c r="AOH39" s="605"/>
      <c r="AOI39" s="605"/>
      <c r="AOJ39" s="605"/>
      <c r="AOK39" s="605"/>
      <c r="AOL39" s="605"/>
      <c r="AOM39" s="605"/>
      <c r="AON39" s="605"/>
      <c r="AOO39" s="605"/>
      <c r="AOP39" s="605"/>
      <c r="AOQ39" s="605"/>
      <c r="AOR39" s="605"/>
      <c r="AOS39" s="605"/>
      <c r="AOT39" s="605"/>
      <c r="AOU39" s="605"/>
      <c r="AOV39" s="605"/>
      <c r="AOW39" s="605"/>
      <c r="AOX39" s="605"/>
      <c r="AOY39" s="605"/>
      <c r="AOZ39" s="605"/>
      <c r="APA39" s="605"/>
      <c r="APB39" s="605"/>
      <c r="APC39" s="605"/>
      <c r="APD39" s="605"/>
      <c r="APE39" s="605"/>
      <c r="APF39" s="605"/>
      <c r="APG39" s="605"/>
      <c r="APH39" s="605"/>
      <c r="API39" s="605"/>
      <c r="APJ39" s="605"/>
      <c r="APK39" s="605"/>
      <c r="APL39" s="605"/>
      <c r="APM39" s="605"/>
      <c r="APN39" s="605"/>
      <c r="APO39" s="605"/>
      <c r="APP39" s="605"/>
      <c r="APQ39" s="605"/>
      <c r="APR39" s="605"/>
      <c r="APS39" s="605"/>
      <c r="APT39" s="605"/>
      <c r="APU39" s="605"/>
      <c r="APV39" s="605"/>
      <c r="APW39" s="605"/>
      <c r="APX39" s="605"/>
      <c r="APY39" s="605"/>
      <c r="APZ39" s="605"/>
      <c r="AQA39" s="605"/>
      <c r="AQB39" s="605"/>
      <c r="AQC39" s="605"/>
      <c r="AQD39" s="605"/>
      <c r="AQE39" s="605"/>
      <c r="AQF39" s="605"/>
      <c r="AQG39" s="605"/>
      <c r="AQH39" s="605"/>
      <c r="AQI39" s="605"/>
      <c r="AQJ39" s="605"/>
      <c r="AQK39" s="605"/>
      <c r="AQL39" s="605"/>
      <c r="AQM39" s="605"/>
      <c r="AQN39" s="605"/>
      <c r="AQO39" s="605"/>
      <c r="AQP39" s="605"/>
      <c r="AQQ39" s="605"/>
      <c r="AQR39" s="605"/>
      <c r="AQS39" s="605"/>
      <c r="AQT39" s="605"/>
      <c r="AQU39" s="605"/>
      <c r="AQV39" s="605"/>
      <c r="AQW39" s="605"/>
      <c r="AQX39" s="605"/>
      <c r="AQY39" s="605"/>
      <c r="AQZ39" s="605"/>
      <c r="ARA39" s="605"/>
      <c r="ARB39" s="605"/>
      <c r="ARC39" s="605"/>
      <c r="ARD39" s="605"/>
      <c r="ARE39" s="605"/>
      <c r="ARF39" s="605"/>
      <c r="ARG39" s="605"/>
      <c r="ARH39" s="605"/>
      <c r="ARI39" s="605"/>
      <c r="ARJ39" s="605"/>
      <c r="ARK39" s="605"/>
      <c r="ARL39" s="605"/>
      <c r="ARM39" s="605"/>
      <c r="ARN39" s="605"/>
      <c r="ARO39" s="605"/>
      <c r="ARP39" s="605"/>
      <c r="ARQ39" s="605"/>
      <c r="ARR39" s="605"/>
      <c r="ARS39" s="605"/>
      <c r="ART39" s="605"/>
      <c r="ARU39" s="605"/>
      <c r="ARV39" s="605"/>
      <c r="ARW39" s="605"/>
      <c r="ARX39" s="605"/>
      <c r="ARY39" s="605"/>
      <c r="ARZ39" s="605"/>
      <c r="ASA39" s="605"/>
      <c r="ASB39" s="605"/>
      <c r="ASC39" s="605"/>
      <c r="ASD39" s="605"/>
      <c r="ASE39" s="605"/>
      <c r="ASF39" s="605"/>
      <c r="ASG39" s="605"/>
      <c r="ASH39" s="605"/>
      <c r="ASI39" s="605"/>
      <c r="ASJ39" s="605"/>
      <c r="ASK39" s="605"/>
      <c r="ASL39" s="605"/>
      <c r="ASM39" s="605"/>
      <c r="ASN39" s="605"/>
      <c r="ASO39" s="605"/>
      <c r="ASP39" s="605"/>
      <c r="ASQ39" s="605"/>
      <c r="ASR39" s="605"/>
      <c r="ASS39" s="605"/>
      <c r="AST39" s="605"/>
      <c r="ASU39" s="605"/>
      <c r="ASV39" s="605"/>
      <c r="ASW39" s="605"/>
      <c r="ASX39" s="605"/>
      <c r="ASY39" s="605"/>
      <c r="ASZ39" s="605"/>
      <c r="ATA39" s="605"/>
      <c r="ATB39" s="605"/>
      <c r="ATC39" s="605"/>
      <c r="ATD39" s="605"/>
      <c r="ATE39" s="605"/>
      <c r="ATF39" s="605"/>
      <c r="ATG39" s="605"/>
      <c r="ATH39" s="605"/>
      <c r="ATI39" s="605"/>
      <c r="ATJ39" s="605"/>
      <c r="ATK39" s="605"/>
      <c r="ATL39" s="605"/>
      <c r="ATM39" s="605"/>
      <c r="ATN39" s="605"/>
      <c r="ATO39" s="605"/>
      <c r="ATP39" s="605"/>
      <c r="ATQ39" s="605"/>
      <c r="ATR39" s="605"/>
      <c r="ATS39" s="605"/>
      <c r="ATT39" s="605"/>
      <c r="ATU39" s="605"/>
      <c r="ATV39" s="605"/>
      <c r="ATW39" s="605"/>
      <c r="ATX39" s="605"/>
      <c r="ATY39" s="605"/>
      <c r="ATZ39" s="605"/>
      <c r="AUA39" s="605"/>
      <c r="AUB39" s="605"/>
      <c r="AUC39" s="605"/>
      <c r="AUD39" s="605"/>
      <c r="AUE39" s="605"/>
      <c r="AUF39" s="605"/>
      <c r="AUG39" s="605"/>
      <c r="AUH39" s="605"/>
      <c r="AUI39" s="605"/>
      <c r="AUJ39" s="605"/>
      <c r="AUK39" s="605"/>
      <c r="AUL39" s="605"/>
      <c r="AUM39" s="605"/>
      <c r="AUN39" s="605"/>
      <c r="AUO39" s="605"/>
      <c r="AUP39" s="605"/>
      <c r="AUQ39" s="605"/>
      <c r="AUR39" s="605"/>
      <c r="AUS39" s="605"/>
      <c r="AUT39" s="605"/>
      <c r="AUU39" s="605"/>
      <c r="AUV39" s="605"/>
      <c r="AUW39" s="605"/>
      <c r="AUX39" s="605"/>
      <c r="AUY39" s="605"/>
      <c r="AUZ39" s="605"/>
      <c r="AVA39" s="605"/>
      <c r="AVB39" s="605"/>
      <c r="AVC39" s="605"/>
      <c r="AVD39" s="605"/>
      <c r="AVE39" s="605"/>
      <c r="AVF39" s="605"/>
      <c r="AVG39" s="605"/>
      <c r="AVH39" s="605"/>
      <c r="AVI39" s="605"/>
      <c r="AVJ39" s="605"/>
      <c r="AVK39" s="605"/>
      <c r="AVL39" s="605"/>
      <c r="AVM39" s="605"/>
      <c r="AVN39" s="605"/>
      <c r="AVO39" s="605"/>
      <c r="AVP39" s="605"/>
      <c r="AVQ39" s="605"/>
      <c r="AVR39" s="605"/>
      <c r="AVS39" s="605"/>
      <c r="AVT39" s="605"/>
      <c r="AVU39" s="605"/>
      <c r="AVV39" s="605"/>
      <c r="AVW39" s="605"/>
      <c r="AVX39" s="605"/>
      <c r="AVY39" s="605"/>
      <c r="AVZ39" s="605"/>
      <c r="AWA39" s="605"/>
      <c r="AWB39" s="605"/>
      <c r="AWC39" s="605"/>
      <c r="AWD39" s="605"/>
      <c r="AWE39" s="605"/>
      <c r="AWF39" s="605"/>
      <c r="AWG39" s="605"/>
      <c r="AWH39" s="605"/>
      <c r="AWI39" s="605"/>
      <c r="AWJ39" s="605"/>
      <c r="AWK39" s="605"/>
      <c r="AWL39" s="605"/>
      <c r="AWM39" s="605"/>
      <c r="AWN39" s="605"/>
      <c r="AWO39" s="605"/>
      <c r="AWP39" s="605"/>
      <c r="AWQ39" s="605"/>
      <c r="AWR39" s="605"/>
      <c r="AWS39" s="605"/>
      <c r="AWT39" s="605"/>
      <c r="AWU39" s="605"/>
      <c r="AWV39" s="605"/>
      <c r="AWW39" s="605"/>
      <c r="AWX39" s="605"/>
      <c r="AWY39" s="605"/>
      <c r="AWZ39" s="605"/>
      <c r="AXA39" s="605"/>
      <c r="AXB39" s="605"/>
      <c r="AXC39" s="605"/>
      <c r="AXD39" s="605"/>
      <c r="AXE39" s="605"/>
      <c r="AXF39" s="605"/>
      <c r="AXG39" s="605"/>
      <c r="AXH39" s="605"/>
      <c r="AXI39" s="605"/>
      <c r="AXJ39" s="605"/>
      <c r="AXK39" s="605"/>
      <c r="AXL39" s="605"/>
      <c r="AXM39" s="605"/>
      <c r="AXN39" s="605"/>
      <c r="AXO39" s="605"/>
      <c r="AXP39" s="605"/>
      <c r="AXQ39" s="605"/>
      <c r="AXR39" s="605"/>
      <c r="AXS39" s="605"/>
      <c r="AXT39" s="605"/>
      <c r="AXU39" s="605"/>
      <c r="AXV39" s="605"/>
      <c r="AXW39" s="605"/>
      <c r="AXX39" s="605"/>
      <c r="AXY39" s="605"/>
      <c r="AXZ39" s="605"/>
      <c r="AYA39" s="605"/>
      <c r="AYB39" s="605"/>
      <c r="AYC39" s="605"/>
      <c r="AYD39" s="605"/>
      <c r="AYE39" s="605"/>
      <c r="AYF39" s="605"/>
      <c r="AYG39" s="605"/>
      <c r="AYH39" s="605"/>
      <c r="AYI39" s="605"/>
      <c r="AYJ39" s="605"/>
      <c r="AYK39" s="605"/>
      <c r="AYL39" s="605"/>
      <c r="AYM39" s="605"/>
      <c r="AYN39" s="605"/>
      <c r="AYO39" s="605"/>
      <c r="AYP39" s="605"/>
      <c r="AYQ39" s="605"/>
      <c r="AYR39" s="605"/>
      <c r="AYS39" s="605"/>
      <c r="AYT39" s="605"/>
      <c r="AYU39" s="605"/>
      <c r="AYV39" s="605"/>
      <c r="AYW39" s="605"/>
      <c r="AYX39" s="605"/>
      <c r="AYY39" s="605"/>
      <c r="AYZ39" s="605"/>
      <c r="AZA39" s="605"/>
      <c r="AZB39" s="605"/>
      <c r="AZC39" s="605"/>
      <c r="AZD39" s="605"/>
      <c r="AZE39" s="605"/>
      <c r="AZF39" s="605"/>
      <c r="AZG39" s="605"/>
      <c r="AZH39" s="605"/>
      <c r="AZI39" s="605"/>
      <c r="AZJ39" s="605"/>
      <c r="AZK39" s="605"/>
      <c r="AZL39" s="605"/>
      <c r="AZM39" s="605"/>
      <c r="AZN39" s="605"/>
      <c r="AZO39" s="605"/>
      <c r="AZP39" s="605"/>
      <c r="AZQ39" s="605"/>
      <c r="AZR39" s="605"/>
      <c r="AZS39" s="605"/>
      <c r="AZT39" s="605"/>
      <c r="AZU39" s="605"/>
      <c r="AZV39" s="605"/>
      <c r="AZW39" s="605"/>
      <c r="AZX39" s="605"/>
      <c r="AZY39" s="605"/>
      <c r="AZZ39" s="605"/>
      <c r="BAA39" s="605"/>
      <c r="BAB39" s="605"/>
      <c r="BAC39" s="605"/>
      <c r="BAD39" s="605"/>
      <c r="BAE39" s="605"/>
      <c r="BAF39" s="605"/>
      <c r="BAG39" s="605"/>
      <c r="BAH39" s="605"/>
      <c r="BAI39" s="605"/>
      <c r="BAJ39" s="605"/>
      <c r="BAK39" s="605"/>
      <c r="BAL39" s="605"/>
      <c r="BAM39" s="605"/>
      <c r="BAN39" s="605"/>
      <c r="BAO39" s="605"/>
      <c r="BAP39" s="605"/>
      <c r="BAQ39" s="605"/>
      <c r="BAR39" s="605"/>
      <c r="BAS39" s="605"/>
      <c r="BAT39" s="605"/>
      <c r="BAU39" s="605"/>
      <c r="BAV39" s="605"/>
      <c r="BAW39" s="605"/>
      <c r="BAX39" s="605"/>
      <c r="BAY39" s="605"/>
      <c r="BAZ39" s="605"/>
      <c r="BBA39" s="605"/>
      <c r="BBB39" s="605"/>
      <c r="BBC39" s="605"/>
      <c r="BBD39" s="605"/>
      <c r="BBE39" s="605"/>
      <c r="BBF39" s="605"/>
      <c r="BBG39" s="605"/>
      <c r="BBH39" s="605"/>
      <c r="BBI39" s="605"/>
      <c r="BBJ39" s="605"/>
      <c r="BBK39" s="605"/>
      <c r="BBL39" s="605"/>
      <c r="BBM39" s="605"/>
      <c r="BBN39" s="605"/>
      <c r="BBO39" s="605"/>
      <c r="BBP39" s="605"/>
      <c r="BBQ39" s="605"/>
      <c r="BBR39" s="605"/>
      <c r="BBS39" s="605"/>
      <c r="BBT39" s="605"/>
      <c r="BBU39" s="605"/>
      <c r="BBV39" s="605"/>
      <c r="BBW39" s="605"/>
      <c r="BBX39" s="605"/>
      <c r="BBY39" s="605"/>
      <c r="BBZ39" s="605"/>
      <c r="BCA39" s="605"/>
      <c r="BCB39" s="605"/>
      <c r="BCC39" s="605"/>
      <c r="BCD39" s="605"/>
      <c r="BCE39" s="605"/>
      <c r="BCF39" s="605"/>
      <c r="BCG39" s="605"/>
      <c r="BCH39" s="605"/>
      <c r="BCI39" s="605"/>
      <c r="BCJ39" s="605"/>
      <c r="BCK39" s="605"/>
      <c r="BCL39" s="605"/>
      <c r="BCM39" s="605"/>
      <c r="BCN39" s="605"/>
      <c r="BCO39" s="605"/>
      <c r="BCP39" s="605"/>
      <c r="BCQ39" s="605"/>
      <c r="BCR39" s="605"/>
      <c r="BCS39" s="605"/>
      <c r="BCT39" s="605"/>
      <c r="BCU39" s="605"/>
      <c r="BCV39" s="605"/>
      <c r="BCW39" s="605"/>
      <c r="BCX39" s="605"/>
      <c r="BCY39" s="605"/>
      <c r="BCZ39" s="605"/>
      <c r="BDA39" s="605"/>
      <c r="BDB39" s="605"/>
      <c r="BDC39" s="605"/>
      <c r="BDD39" s="605"/>
      <c r="BDE39" s="605"/>
      <c r="BDF39" s="605"/>
      <c r="BDG39" s="605"/>
      <c r="BDH39" s="605"/>
      <c r="BDI39" s="605"/>
      <c r="BDJ39" s="605"/>
      <c r="BDK39" s="605"/>
      <c r="BDL39" s="605"/>
      <c r="BDM39" s="605"/>
      <c r="BDN39" s="605"/>
      <c r="BDO39" s="605"/>
      <c r="BDP39" s="605"/>
      <c r="BDQ39" s="605"/>
      <c r="BDR39" s="605"/>
      <c r="BDS39" s="605"/>
      <c r="BDT39" s="605"/>
      <c r="BDU39" s="605"/>
      <c r="BDV39" s="605"/>
      <c r="BDW39" s="605"/>
      <c r="BDX39" s="605"/>
      <c r="BDY39" s="605"/>
      <c r="BDZ39" s="605"/>
      <c r="BEA39" s="605"/>
      <c r="BEB39" s="605"/>
      <c r="BEC39" s="605"/>
      <c r="BED39" s="605"/>
      <c r="BEE39" s="605"/>
      <c r="BEF39" s="605"/>
      <c r="BEG39" s="605"/>
      <c r="BEH39" s="605"/>
      <c r="BEI39" s="605"/>
      <c r="BEJ39" s="605"/>
      <c r="BEK39" s="605"/>
      <c r="BEL39" s="605"/>
      <c r="BEM39" s="605"/>
      <c r="BEN39" s="605"/>
      <c r="BEO39" s="605"/>
      <c r="BEP39" s="605"/>
      <c r="BEQ39" s="605"/>
      <c r="BER39" s="605"/>
      <c r="BES39" s="605"/>
      <c r="BET39" s="605"/>
      <c r="BEU39" s="605"/>
      <c r="BEV39" s="605"/>
      <c r="BEW39" s="605"/>
      <c r="BEX39" s="605"/>
      <c r="BEY39" s="605"/>
      <c r="BEZ39" s="605"/>
      <c r="BFA39" s="605"/>
      <c r="BFB39" s="605"/>
      <c r="BFC39" s="605"/>
      <c r="BFD39" s="605"/>
      <c r="BFE39" s="605"/>
      <c r="BFF39" s="605"/>
      <c r="BFG39" s="605"/>
      <c r="BFH39" s="605"/>
      <c r="BFI39" s="605"/>
      <c r="BFJ39" s="605"/>
      <c r="BFK39" s="605"/>
      <c r="BFL39" s="605"/>
      <c r="BFM39" s="605"/>
      <c r="BFN39" s="605"/>
      <c r="BFO39" s="605"/>
      <c r="BFP39" s="605"/>
      <c r="BFQ39" s="605"/>
      <c r="BFR39" s="605"/>
      <c r="BFS39" s="605"/>
      <c r="BFT39" s="605"/>
      <c r="BFU39" s="605"/>
      <c r="BFV39" s="605"/>
      <c r="BFW39" s="605"/>
      <c r="BFX39" s="605"/>
      <c r="BFY39" s="605"/>
      <c r="BFZ39" s="605"/>
      <c r="BGA39" s="605"/>
      <c r="BGB39" s="605"/>
      <c r="BGC39" s="605"/>
      <c r="BGD39" s="605"/>
      <c r="BGE39" s="605"/>
      <c r="BGF39" s="605"/>
      <c r="BGG39" s="605"/>
      <c r="BGH39" s="605"/>
      <c r="BGI39" s="605"/>
      <c r="BGJ39" s="605"/>
      <c r="BGK39" s="605"/>
      <c r="BGL39" s="605"/>
      <c r="BGM39" s="605"/>
      <c r="BGN39" s="605"/>
      <c r="BGO39" s="605"/>
      <c r="BGP39" s="605"/>
      <c r="BGQ39" s="605"/>
      <c r="BGR39" s="605"/>
      <c r="BGS39" s="605"/>
      <c r="BGT39" s="605"/>
      <c r="BGU39" s="605"/>
      <c r="BGV39" s="605"/>
      <c r="BGW39" s="605"/>
      <c r="BGX39" s="605"/>
      <c r="BGY39" s="605"/>
      <c r="BGZ39" s="605"/>
      <c r="BHA39" s="605"/>
      <c r="BHB39" s="605"/>
      <c r="BHC39" s="605"/>
      <c r="BHD39" s="605"/>
      <c r="BHE39" s="605"/>
      <c r="BHF39" s="605"/>
      <c r="BHG39" s="605"/>
      <c r="BHH39" s="605"/>
      <c r="BHI39" s="605"/>
      <c r="BHJ39" s="605"/>
      <c r="BHK39" s="605"/>
      <c r="BHL39" s="605"/>
      <c r="BHM39" s="605"/>
      <c r="BHN39" s="605"/>
      <c r="BHO39" s="605"/>
      <c r="BHP39" s="605"/>
      <c r="BHQ39" s="605"/>
      <c r="BHR39" s="605"/>
      <c r="BHS39" s="605"/>
      <c r="BHT39" s="605"/>
      <c r="BHU39" s="605"/>
      <c r="BHV39" s="605"/>
      <c r="BHW39" s="605"/>
      <c r="BHX39" s="605"/>
      <c r="BHY39" s="605"/>
      <c r="BHZ39" s="605"/>
      <c r="BIA39" s="605"/>
      <c r="BIB39" s="605"/>
      <c r="BIC39" s="605"/>
      <c r="BID39" s="605"/>
      <c r="BIE39" s="605"/>
      <c r="BIF39" s="605"/>
      <c r="BIG39" s="605"/>
      <c r="BIH39" s="605"/>
      <c r="BII39" s="605"/>
      <c r="BIJ39" s="605"/>
      <c r="BIK39" s="605"/>
      <c r="BIL39" s="605"/>
      <c r="BIM39" s="605"/>
      <c r="BIN39" s="605"/>
      <c r="BIO39" s="605"/>
      <c r="BIP39" s="605"/>
      <c r="BIQ39" s="605"/>
      <c r="BIR39" s="605"/>
      <c r="BIS39" s="605"/>
      <c r="BIT39" s="605"/>
      <c r="BIU39" s="605"/>
      <c r="BIV39" s="605"/>
      <c r="BIW39" s="605"/>
      <c r="BIX39" s="605"/>
      <c r="BIY39" s="605"/>
      <c r="BIZ39" s="605"/>
      <c r="BJA39" s="605"/>
      <c r="BJB39" s="605"/>
      <c r="BJC39" s="605"/>
      <c r="BJD39" s="605"/>
      <c r="BJE39" s="605"/>
      <c r="BJF39" s="605"/>
      <c r="BJG39" s="605"/>
      <c r="BJH39" s="605"/>
      <c r="BJI39" s="605"/>
      <c r="BJJ39" s="605"/>
      <c r="BJK39" s="605"/>
      <c r="BJL39" s="605"/>
      <c r="BJM39" s="605"/>
      <c r="BJN39" s="605"/>
      <c r="BJO39" s="605"/>
      <c r="BJP39" s="605"/>
      <c r="BJQ39" s="605"/>
      <c r="BJR39" s="605"/>
      <c r="BJS39" s="605"/>
      <c r="BJT39" s="605"/>
      <c r="BJU39" s="605"/>
      <c r="BJV39" s="605"/>
      <c r="BJW39" s="605"/>
      <c r="BJX39" s="605"/>
      <c r="BJY39" s="605"/>
      <c r="BJZ39" s="605"/>
      <c r="BKA39" s="605"/>
      <c r="BKB39" s="605"/>
      <c r="BKC39" s="605"/>
      <c r="BKD39" s="605"/>
      <c r="BKE39" s="605"/>
      <c r="BKF39" s="605"/>
      <c r="BKG39" s="605"/>
      <c r="BKH39" s="605"/>
      <c r="BKI39" s="605"/>
      <c r="BKJ39" s="605"/>
      <c r="BKK39" s="605"/>
      <c r="BKL39" s="605"/>
      <c r="BKM39" s="605"/>
      <c r="BKN39" s="605"/>
      <c r="BKO39" s="605"/>
      <c r="BKP39" s="605"/>
      <c r="BKQ39" s="605"/>
      <c r="BKR39" s="605"/>
      <c r="BKS39" s="605"/>
      <c r="BKT39" s="605"/>
      <c r="BKU39" s="605"/>
      <c r="BKV39" s="605"/>
      <c r="BKW39" s="605"/>
      <c r="BKX39" s="605"/>
      <c r="BKY39" s="605"/>
      <c r="BKZ39" s="605"/>
      <c r="BLA39" s="605"/>
      <c r="BLB39" s="605"/>
      <c r="BLC39" s="605"/>
      <c r="BLD39" s="605"/>
      <c r="BLE39" s="605"/>
      <c r="BLF39" s="605"/>
      <c r="BLG39" s="605"/>
      <c r="BLH39" s="605"/>
      <c r="BLI39" s="605"/>
      <c r="BLJ39" s="605"/>
      <c r="BLK39" s="605"/>
      <c r="BLL39" s="605"/>
      <c r="BLM39" s="605"/>
      <c r="BLN39" s="605"/>
      <c r="BLO39" s="605"/>
      <c r="BLP39" s="605"/>
      <c r="BLQ39" s="605"/>
      <c r="BLR39" s="605"/>
      <c r="BLS39" s="605"/>
      <c r="BLT39" s="605"/>
      <c r="BLU39" s="605"/>
      <c r="BLV39" s="605"/>
      <c r="BLW39" s="605"/>
      <c r="BLX39" s="605"/>
      <c r="BLY39" s="605"/>
      <c r="BLZ39" s="605"/>
      <c r="BMA39" s="605"/>
      <c r="BMB39" s="605"/>
      <c r="BMC39" s="605"/>
      <c r="BMD39" s="605"/>
      <c r="BME39" s="605"/>
      <c r="BMF39" s="605"/>
      <c r="BMG39" s="605"/>
      <c r="BMH39" s="605"/>
      <c r="BMI39" s="605"/>
      <c r="BMJ39" s="605"/>
      <c r="BMK39" s="605"/>
      <c r="BML39" s="605"/>
      <c r="BMM39" s="605"/>
      <c r="BMN39" s="605"/>
      <c r="BMO39" s="605"/>
      <c r="BMP39" s="605"/>
      <c r="BMQ39" s="605"/>
      <c r="BMR39" s="605"/>
      <c r="BMS39" s="605"/>
      <c r="BMT39" s="605"/>
      <c r="BMU39" s="605"/>
      <c r="BMV39" s="605"/>
      <c r="BMW39" s="605"/>
      <c r="BMX39" s="605"/>
      <c r="BMY39" s="605"/>
      <c r="BMZ39" s="605"/>
      <c r="BNA39" s="605"/>
      <c r="BNB39" s="605"/>
      <c r="BNC39" s="605"/>
      <c r="BND39" s="605"/>
      <c r="BNE39" s="605"/>
      <c r="BNF39" s="605"/>
      <c r="BNG39" s="605"/>
      <c r="BNH39" s="605"/>
      <c r="BNI39" s="605"/>
      <c r="BNJ39" s="605"/>
      <c r="BNK39" s="605"/>
      <c r="BNL39" s="605"/>
      <c r="BNM39" s="605"/>
      <c r="BNN39" s="605"/>
      <c r="BNO39" s="605"/>
      <c r="BNP39" s="605"/>
      <c r="BNQ39" s="605"/>
      <c r="BNR39" s="605"/>
      <c r="BNS39" s="605"/>
      <c r="BNT39" s="605"/>
      <c r="BNU39" s="605"/>
      <c r="BNV39" s="605"/>
      <c r="BNW39" s="605"/>
      <c r="BNX39" s="605"/>
      <c r="BNY39" s="605"/>
      <c r="BNZ39" s="605"/>
      <c r="BOA39" s="605"/>
      <c r="BOB39" s="605"/>
      <c r="BOC39" s="605"/>
      <c r="BOD39" s="605"/>
      <c r="BOE39" s="605"/>
      <c r="BOF39" s="605"/>
      <c r="BOG39" s="605"/>
      <c r="BOH39" s="605"/>
      <c r="BOI39" s="605"/>
      <c r="BOJ39" s="605"/>
      <c r="BOK39" s="605"/>
      <c r="BOL39" s="605"/>
      <c r="BOM39" s="605"/>
      <c r="BON39" s="605"/>
      <c r="BOO39" s="605"/>
      <c r="BOP39" s="605"/>
      <c r="BOQ39" s="605"/>
      <c r="BOR39" s="605"/>
      <c r="BOS39" s="605"/>
      <c r="BOT39" s="605"/>
      <c r="BOU39" s="605"/>
      <c r="BOV39" s="605"/>
      <c r="BOW39" s="605"/>
      <c r="BOX39" s="605"/>
      <c r="BOY39" s="605"/>
      <c r="BOZ39" s="605"/>
      <c r="BPA39" s="605"/>
      <c r="BPB39" s="605"/>
      <c r="BPC39" s="605"/>
      <c r="BPD39" s="605"/>
      <c r="BPE39" s="605"/>
      <c r="BPF39" s="605"/>
      <c r="BPG39" s="605"/>
      <c r="BPH39" s="605"/>
      <c r="BPI39" s="605"/>
      <c r="BPJ39" s="605"/>
      <c r="BPK39" s="605"/>
      <c r="BPL39" s="605"/>
      <c r="BPM39" s="605"/>
      <c r="BPN39" s="605"/>
      <c r="BPO39" s="605"/>
      <c r="BPP39" s="605"/>
      <c r="BPQ39" s="605"/>
      <c r="BPR39" s="605"/>
      <c r="BPS39" s="605"/>
      <c r="BPT39" s="605"/>
      <c r="BPU39" s="605"/>
      <c r="BPV39" s="605"/>
      <c r="BPW39" s="605"/>
      <c r="BPX39" s="605"/>
      <c r="BPY39" s="605"/>
      <c r="BPZ39" s="605"/>
      <c r="BQA39" s="605"/>
      <c r="BQB39" s="605"/>
      <c r="BQC39" s="605"/>
      <c r="BQD39" s="605"/>
      <c r="BQE39" s="605"/>
      <c r="BQF39" s="605"/>
      <c r="BQG39" s="605"/>
      <c r="BQH39" s="605"/>
      <c r="BQI39" s="605"/>
      <c r="BQJ39" s="605"/>
      <c r="BQK39" s="605"/>
      <c r="BQL39" s="605"/>
      <c r="BQM39" s="605"/>
      <c r="BQN39" s="605"/>
      <c r="BQO39" s="605"/>
      <c r="BQP39" s="605"/>
      <c r="BQQ39" s="605"/>
      <c r="BQR39" s="605"/>
      <c r="BQS39" s="605"/>
      <c r="BQT39" s="605"/>
      <c r="BQU39" s="605"/>
      <c r="BQV39" s="605"/>
      <c r="BQW39" s="605"/>
      <c r="BQX39" s="605"/>
      <c r="BQY39" s="605"/>
      <c r="BQZ39" s="605"/>
      <c r="BRA39" s="605"/>
      <c r="BRB39" s="605"/>
      <c r="BRC39" s="605"/>
      <c r="BRD39" s="605"/>
      <c r="BRE39" s="605"/>
      <c r="BRF39" s="605"/>
      <c r="BRG39" s="605"/>
      <c r="BRH39" s="605"/>
      <c r="BRI39" s="605"/>
      <c r="BRJ39" s="605"/>
      <c r="BRK39" s="605"/>
      <c r="BRL39" s="605"/>
      <c r="BRM39" s="605"/>
      <c r="BRN39" s="605"/>
      <c r="BRO39" s="605"/>
      <c r="BRP39" s="605"/>
      <c r="BRQ39" s="605"/>
      <c r="BRR39" s="605"/>
      <c r="BRS39" s="605"/>
      <c r="BRT39" s="605"/>
      <c r="BRU39" s="605"/>
      <c r="BRV39" s="605"/>
      <c r="BRW39" s="605"/>
      <c r="BRX39" s="605"/>
      <c r="BRY39" s="605"/>
      <c r="BRZ39" s="605"/>
      <c r="BSA39" s="605"/>
      <c r="BSB39" s="605"/>
      <c r="BSC39" s="605"/>
      <c r="BSD39" s="605"/>
      <c r="BSE39" s="605"/>
      <c r="BSF39" s="605"/>
      <c r="BSG39" s="605"/>
      <c r="BSH39" s="605"/>
      <c r="BSI39" s="605"/>
      <c r="BSJ39" s="605"/>
      <c r="BSK39" s="605"/>
      <c r="BSL39" s="605"/>
      <c r="BSM39" s="605"/>
      <c r="BSN39" s="605"/>
      <c r="BSO39" s="605"/>
      <c r="BSP39" s="605"/>
      <c r="BSQ39" s="605"/>
      <c r="BSR39" s="605"/>
      <c r="BSS39" s="605"/>
      <c r="BST39" s="605"/>
      <c r="BSU39" s="605"/>
      <c r="BSV39" s="605"/>
      <c r="BSW39" s="605"/>
      <c r="BSX39" s="605"/>
      <c r="BSY39" s="605"/>
      <c r="BSZ39" s="605"/>
      <c r="BTA39" s="605"/>
      <c r="BTB39" s="605"/>
      <c r="BTC39" s="605"/>
      <c r="BTD39" s="605"/>
      <c r="BTE39" s="605"/>
      <c r="BTF39" s="605"/>
      <c r="BTG39" s="605"/>
      <c r="BTH39" s="605"/>
      <c r="BTI39" s="605"/>
      <c r="BTJ39" s="605"/>
      <c r="BTK39" s="605"/>
      <c r="BTL39" s="605"/>
      <c r="BTM39" s="605"/>
      <c r="BTN39" s="605"/>
      <c r="BTO39" s="605"/>
      <c r="BTP39" s="605"/>
      <c r="BTQ39" s="605"/>
      <c r="BTR39" s="605"/>
      <c r="BTS39" s="605"/>
      <c r="BTT39" s="605"/>
      <c r="BTU39" s="605"/>
      <c r="BTV39" s="605"/>
      <c r="BTW39" s="605"/>
      <c r="BTX39" s="605"/>
      <c r="BTY39" s="605"/>
      <c r="BTZ39" s="605"/>
      <c r="BUA39" s="605"/>
      <c r="BUB39" s="605"/>
      <c r="BUC39" s="605"/>
      <c r="BUD39" s="605"/>
      <c r="BUE39" s="605"/>
      <c r="BUF39" s="605"/>
      <c r="BUG39" s="605"/>
      <c r="BUH39" s="605"/>
      <c r="BUI39" s="605"/>
      <c r="BUJ39" s="605"/>
      <c r="BUK39" s="605"/>
      <c r="BUL39" s="605"/>
      <c r="BUM39" s="605"/>
      <c r="BUN39" s="605"/>
      <c r="BUO39" s="605"/>
      <c r="BUP39" s="605"/>
      <c r="BUQ39" s="605"/>
      <c r="BUR39" s="605"/>
      <c r="BUS39" s="605"/>
      <c r="BUT39" s="605"/>
      <c r="BUU39" s="605"/>
      <c r="BUV39" s="605"/>
      <c r="BUW39" s="605"/>
      <c r="BUX39" s="605"/>
      <c r="BUY39" s="605"/>
      <c r="BUZ39" s="605"/>
      <c r="BVA39" s="605"/>
      <c r="BVB39" s="605"/>
      <c r="BVC39" s="605"/>
      <c r="BVD39" s="605"/>
      <c r="BVE39" s="605"/>
      <c r="BVF39" s="605"/>
      <c r="BVG39" s="605"/>
      <c r="BVH39" s="605"/>
      <c r="BVI39" s="605"/>
      <c r="BVJ39" s="605"/>
      <c r="BVK39" s="605"/>
      <c r="BVL39" s="605"/>
      <c r="BVM39" s="605"/>
      <c r="BVN39" s="605"/>
      <c r="BVO39" s="605"/>
      <c r="BVP39" s="605"/>
      <c r="BVQ39" s="605"/>
      <c r="BVR39" s="605"/>
      <c r="BVS39" s="605"/>
      <c r="BVT39" s="605"/>
      <c r="BVU39" s="605"/>
      <c r="BVV39" s="605"/>
      <c r="BVW39" s="605"/>
      <c r="BVX39" s="605"/>
      <c r="BVY39" s="605"/>
      <c r="BVZ39" s="605"/>
      <c r="BWA39" s="605"/>
      <c r="BWB39" s="605"/>
      <c r="BWC39" s="605"/>
      <c r="BWD39" s="605"/>
      <c r="BWE39" s="605"/>
      <c r="BWF39" s="605"/>
      <c r="BWG39" s="605"/>
      <c r="BWH39" s="605"/>
      <c r="BWI39" s="605"/>
      <c r="BWJ39" s="605"/>
      <c r="BWK39" s="605"/>
      <c r="BWL39" s="605"/>
      <c r="BWM39" s="605"/>
      <c r="BWN39" s="605"/>
      <c r="BWO39" s="605"/>
      <c r="BWP39" s="605"/>
      <c r="BWQ39" s="605"/>
      <c r="BWR39" s="605"/>
      <c r="BWS39" s="605"/>
      <c r="BWT39" s="605"/>
      <c r="BWU39" s="605"/>
      <c r="BWV39" s="605"/>
      <c r="BWW39" s="605"/>
      <c r="BWX39" s="605"/>
      <c r="BWY39" s="605"/>
      <c r="BWZ39" s="605"/>
      <c r="BXA39" s="605"/>
      <c r="BXB39" s="605"/>
      <c r="BXC39" s="605"/>
      <c r="BXD39" s="605"/>
      <c r="BXE39" s="605"/>
      <c r="BXF39" s="605"/>
      <c r="BXG39" s="605"/>
      <c r="BXH39" s="605"/>
      <c r="BXI39" s="605"/>
      <c r="BXJ39" s="605"/>
      <c r="BXK39" s="605"/>
      <c r="BXL39" s="605"/>
      <c r="BXM39" s="605"/>
      <c r="BXN39" s="605"/>
      <c r="BXO39" s="605"/>
      <c r="BXP39" s="605"/>
      <c r="BXQ39" s="605"/>
      <c r="BXR39" s="605"/>
      <c r="BXS39" s="605"/>
      <c r="BXT39" s="605"/>
      <c r="BXU39" s="605"/>
      <c r="BXV39" s="605"/>
      <c r="BXW39" s="605"/>
      <c r="BXX39" s="605"/>
      <c r="BXY39" s="605"/>
      <c r="BXZ39" s="605"/>
      <c r="BYA39" s="605"/>
      <c r="BYB39" s="605"/>
      <c r="BYC39" s="605"/>
      <c r="BYD39" s="605"/>
      <c r="BYE39" s="605"/>
      <c r="BYF39" s="605"/>
      <c r="BYG39" s="605"/>
      <c r="BYH39" s="605"/>
      <c r="BYI39" s="605"/>
      <c r="BYJ39" s="605"/>
      <c r="BYK39" s="605"/>
      <c r="BYL39" s="605"/>
      <c r="BYM39" s="605"/>
      <c r="BYN39" s="605"/>
      <c r="BYO39" s="605"/>
      <c r="BYP39" s="605"/>
      <c r="BYQ39" s="605"/>
      <c r="BYR39" s="605"/>
      <c r="BYS39" s="605"/>
      <c r="BYT39" s="605"/>
      <c r="BYU39" s="605"/>
      <c r="BYV39" s="605"/>
      <c r="BYW39" s="605"/>
      <c r="BYX39" s="605"/>
      <c r="BYY39" s="605"/>
      <c r="BYZ39" s="605"/>
      <c r="BZA39" s="605"/>
      <c r="BZB39" s="605"/>
      <c r="BZC39" s="605"/>
      <c r="BZD39" s="605"/>
      <c r="BZE39" s="605"/>
      <c r="BZF39" s="605"/>
      <c r="BZG39" s="605"/>
      <c r="BZH39" s="605"/>
      <c r="BZI39" s="605"/>
      <c r="BZJ39" s="605"/>
      <c r="BZK39" s="605"/>
      <c r="BZL39" s="605"/>
      <c r="BZM39" s="605"/>
      <c r="BZN39" s="605"/>
      <c r="BZO39" s="605"/>
      <c r="BZP39" s="605"/>
      <c r="BZQ39" s="605"/>
      <c r="BZR39" s="605"/>
      <c r="BZS39" s="605"/>
      <c r="BZT39" s="605"/>
      <c r="BZU39" s="605"/>
      <c r="BZV39" s="605"/>
      <c r="BZW39" s="605"/>
      <c r="BZX39" s="605"/>
      <c r="BZY39" s="605"/>
      <c r="BZZ39" s="605"/>
      <c r="CAA39" s="605"/>
      <c r="CAB39" s="605"/>
      <c r="CAC39" s="605"/>
      <c r="CAD39" s="605"/>
      <c r="CAE39" s="605"/>
      <c r="CAF39" s="605"/>
      <c r="CAG39" s="605"/>
      <c r="CAH39" s="605"/>
      <c r="CAI39" s="605"/>
      <c r="CAJ39" s="605"/>
      <c r="CAK39" s="605"/>
      <c r="CAL39" s="605"/>
      <c r="CAM39" s="605"/>
      <c r="CAN39" s="605"/>
      <c r="CAO39" s="605"/>
      <c r="CAP39" s="605"/>
      <c r="CAQ39" s="605"/>
      <c r="CAR39" s="605"/>
      <c r="CAS39" s="605"/>
      <c r="CAT39" s="605"/>
      <c r="CAU39" s="605"/>
      <c r="CAV39" s="605"/>
      <c r="CAW39" s="605"/>
      <c r="CAX39" s="605"/>
      <c r="CAY39" s="605"/>
      <c r="CAZ39" s="605"/>
      <c r="CBA39" s="605"/>
      <c r="CBB39" s="605"/>
      <c r="CBC39" s="605"/>
      <c r="CBD39" s="605"/>
      <c r="CBE39" s="605"/>
      <c r="CBF39" s="605"/>
      <c r="CBG39" s="605"/>
      <c r="CBH39" s="605"/>
      <c r="CBI39" s="605"/>
      <c r="CBJ39" s="605"/>
      <c r="CBK39" s="605"/>
      <c r="CBL39" s="605"/>
      <c r="CBM39" s="605"/>
      <c r="CBN39" s="605"/>
      <c r="CBO39" s="605"/>
      <c r="CBP39" s="605"/>
      <c r="CBQ39" s="605"/>
      <c r="CBR39" s="605"/>
      <c r="CBS39" s="605"/>
      <c r="CBT39" s="605"/>
      <c r="CBU39" s="605"/>
      <c r="CBV39" s="605"/>
      <c r="CBW39" s="605"/>
      <c r="CBX39" s="605"/>
      <c r="CBY39" s="605"/>
      <c r="CBZ39" s="605"/>
      <c r="CCA39" s="605"/>
      <c r="CCB39" s="605"/>
      <c r="CCC39" s="605"/>
      <c r="CCD39" s="605"/>
      <c r="CCE39" s="605"/>
      <c r="CCF39" s="605"/>
      <c r="CCG39" s="605"/>
      <c r="CCH39" s="605"/>
      <c r="CCI39" s="605"/>
      <c r="CCJ39" s="605"/>
      <c r="CCK39" s="605"/>
      <c r="CCL39" s="605"/>
      <c r="CCM39" s="605"/>
      <c r="CCN39" s="605"/>
      <c r="CCO39" s="605"/>
      <c r="CCP39" s="605"/>
      <c r="CCQ39" s="605"/>
      <c r="CCR39" s="605"/>
      <c r="CCS39" s="605"/>
      <c r="CCT39" s="605"/>
      <c r="CCU39" s="605"/>
      <c r="CCV39" s="605"/>
      <c r="CCW39" s="605"/>
      <c r="CCX39" s="605"/>
      <c r="CCY39" s="605"/>
      <c r="CCZ39" s="605"/>
      <c r="CDA39" s="605"/>
      <c r="CDB39" s="605"/>
      <c r="CDC39" s="605"/>
      <c r="CDD39" s="605"/>
      <c r="CDE39" s="605"/>
      <c r="CDF39" s="605"/>
      <c r="CDG39" s="605"/>
      <c r="CDH39" s="605"/>
      <c r="CDI39" s="605"/>
      <c r="CDJ39" s="605"/>
      <c r="CDK39" s="605"/>
      <c r="CDL39" s="605"/>
      <c r="CDM39" s="605"/>
      <c r="CDN39" s="605"/>
      <c r="CDO39" s="605"/>
      <c r="CDP39" s="605"/>
      <c r="CDQ39" s="605"/>
      <c r="CDR39" s="605"/>
      <c r="CDS39" s="605"/>
      <c r="CDT39" s="605"/>
      <c r="CDU39" s="605"/>
      <c r="CDV39" s="605"/>
      <c r="CDW39" s="605"/>
      <c r="CDX39" s="605"/>
      <c r="CDY39" s="605"/>
      <c r="CDZ39" s="605"/>
      <c r="CEA39" s="605"/>
      <c r="CEB39" s="605"/>
      <c r="CEC39" s="605"/>
      <c r="CED39" s="605"/>
      <c r="CEE39" s="605"/>
      <c r="CEF39" s="605"/>
      <c r="CEG39" s="605"/>
      <c r="CEH39" s="605"/>
      <c r="CEI39" s="605"/>
      <c r="CEJ39" s="605"/>
      <c r="CEK39" s="605"/>
      <c r="CEL39" s="605"/>
      <c r="CEM39" s="605"/>
      <c r="CEN39" s="605"/>
      <c r="CEO39" s="605"/>
      <c r="CEP39" s="605"/>
      <c r="CEQ39" s="605"/>
      <c r="CER39" s="605"/>
      <c r="CES39" s="605"/>
      <c r="CET39" s="605"/>
      <c r="CEU39" s="605"/>
      <c r="CEV39" s="605"/>
      <c r="CEW39" s="605"/>
      <c r="CEX39" s="605"/>
      <c r="CEY39" s="605"/>
      <c r="CEZ39" s="605"/>
      <c r="CFA39" s="605"/>
      <c r="CFB39" s="605"/>
      <c r="CFC39" s="605"/>
      <c r="CFD39" s="605"/>
      <c r="CFE39" s="605"/>
      <c r="CFF39" s="605"/>
      <c r="CFG39" s="605"/>
      <c r="CFH39" s="605"/>
      <c r="CFI39" s="605"/>
      <c r="CFJ39" s="605"/>
      <c r="CFK39" s="605"/>
      <c r="CFL39" s="605"/>
      <c r="CFM39" s="605"/>
      <c r="CFN39" s="605"/>
      <c r="CFO39" s="605"/>
      <c r="CFP39" s="605"/>
      <c r="CFQ39" s="605"/>
      <c r="CFR39" s="605"/>
      <c r="CFS39" s="605"/>
      <c r="CFT39" s="605"/>
      <c r="CFU39" s="605"/>
      <c r="CFV39" s="605"/>
      <c r="CFW39" s="605"/>
      <c r="CFX39" s="605"/>
      <c r="CFY39" s="605"/>
      <c r="CFZ39" s="605"/>
      <c r="CGA39" s="605"/>
      <c r="CGB39" s="605"/>
      <c r="CGC39" s="605"/>
      <c r="CGD39" s="605"/>
      <c r="CGE39" s="605"/>
      <c r="CGF39" s="605"/>
      <c r="CGG39" s="605"/>
      <c r="CGH39" s="605"/>
      <c r="CGI39" s="605"/>
      <c r="CGJ39" s="605"/>
      <c r="CGK39" s="605"/>
      <c r="CGL39" s="605"/>
      <c r="CGM39" s="605"/>
      <c r="CGN39" s="605"/>
      <c r="CGO39" s="605"/>
      <c r="CGP39" s="605"/>
      <c r="CGQ39" s="605"/>
      <c r="CGR39" s="605"/>
      <c r="CGS39" s="605"/>
      <c r="CGT39" s="605"/>
      <c r="CGU39" s="605"/>
      <c r="CGV39" s="605"/>
      <c r="CGW39" s="605"/>
      <c r="CGX39" s="605"/>
      <c r="CGY39" s="605"/>
      <c r="CGZ39" s="605"/>
      <c r="CHA39" s="605"/>
      <c r="CHB39" s="605"/>
      <c r="CHC39" s="605"/>
      <c r="CHD39" s="605"/>
      <c r="CHE39" s="605"/>
      <c r="CHF39" s="605"/>
      <c r="CHG39" s="605"/>
      <c r="CHH39" s="605"/>
      <c r="CHI39" s="605"/>
      <c r="CHJ39" s="605"/>
      <c r="CHK39" s="605"/>
      <c r="CHL39" s="605"/>
      <c r="CHM39" s="605"/>
      <c r="CHN39" s="605"/>
      <c r="CHO39" s="605"/>
      <c r="CHP39" s="605"/>
      <c r="CHQ39" s="605"/>
      <c r="CHR39" s="605"/>
      <c r="CHS39" s="605"/>
      <c r="CHT39" s="605"/>
      <c r="CHU39" s="605"/>
      <c r="CHV39" s="605"/>
      <c r="CHW39" s="605"/>
      <c r="CHX39" s="605"/>
      <c r="CHY39" s="605"/>
      <c r="CHZ39" s="605"/>
      <c r="CIA39" s="605"/>
      <c r="CIB39" s="605"/>
      <c r="CIC39" s="605"/>
      <c r="CID39" s="605"/>
      <c r="CIE39" s="605"/>
      <c r="CIF39" s="605"/>
      <c r="CIG39" s="605"/>
      <c r="CIH39" s="605"/>
      <c r="CII39" s="605"/>
      <c r="CIJ39" s="605"/>
      <c r="CIK39" s="605"/>
      <c r="CIL39" s="605"/>
      <c r="CIM39" s="605"/>
      <c r="CIN39" s="605"/>
      <c r="CIO39" s="605"/>
      <c r="CIP39" s="605"/>
      <c r="CIQ39" s="605"/>
      <c r="CIR39" s="605"/>
      <c r="CIS39" s="605"/>
      <c r="CIT39" s="605"/>
      <c r="CIU39" s="605"/>
      <c r="CIV39" s="605"/>
      <c r="CIW39" s="605"/>
      <c r="CIX39" s="605"/>
      <c r="CIY39" s="605"/>
      <c r="CIZ39" s="605"/>
      <c r="CJA39" s="605"/>
      <c r="CJB39" s="605"/>
      <c r="CJC39" s="605"/>
      <c r="CJD39" s="605"/>
      <c r="CJE39" s="605"/>
      <c r="CJF39" s="605"/>
      <c r="CJG39" s="605"/>
      <c r="CJH39" s="605"/>
      <c r="CJI39" s="605"/>
      <c r="CJJ39" s="605"/>
      <c r="CJK39" s="605"/>
      <c r="CJL39" s="605"/>
      <c r="CJM39" s="605"/>
      <c r="CJN39" s="605"/>
      <c r="CJO39" s="605"/>
      <c r="CJP39" s="605"/>
      <c r="CJQ39" s="605"/>
      <c r="CJR39" s="605"/>
      <c r="CJS39" s="605"/>
      <c r="CJT39" s="605"/>
      <c r="CJU39" s="605"/>
      <c r="CJV39" s="605"/>
      <c r="CJW39" s="605"/>
      <c r="CJX39" s="605"/>
      <c r="CJY39" s="605"/>
      <c r="CJZ39" s="605"/>
      <c r="CKA39" s="605"/>
      <c r="CKB39" s="605"/>
      <c r="CKC39" s="605"/>
      <c r="CKD39" s="605"/>
      <c r="CKE39" s="605"/>
      <c r="CKF39" s="605"/>
      <c r="CKG39" s="605"/>
      <c r="CKH39" s="605"/>
      <c r="CKI39" s="605"/>
      <c r="CKJ39" s="605"/>
      <c r="CKK39" s="605"/>
      <c r="CKL39" s="605"/>
      <c r="CKM39" s="605"/>
      <c r="CKN39" s="605"/>
      <c r="CKO39" s="605"/>
      <c r="CKP39" s="605"/>
      <c r="CKQ39" s="605"/>
      <c r="CKR39" s="605"/>
      <c r="CKS39" s="605"/>
      <c r="CKT39" s="605"/>
      <c r="CKU39" s="605"/>
      <c r="CKV39" s="605"/>
      <c r="CKW39" s="605"/>
      <c r="CKX39" s="605"/>
      <c r="CKY39" s="605"/>
      <c r="CKZ39" s="605"/>
      <c r="CLA39" s="605"/>
      <c r="CLB39" s="605"/>
      <c r="CLC39" s="605"/>
      <c r="CLD39" s="605"/>
      <c r="CLE39" s="605"/>
      <c r="CLF39" s="605"/>
      <c r="CLG39" s="605"/>
      <c r="CLH39" s="605"/>
      <c r="CLI39" s="605"/>
      <c r="CLJ39" s="605"/>
      <c r="CLK39" s="605"/>
      <c r="CLL39" s="605"/>
      <c r="CLM39" s="605"/>
      <c r="CLN39" s="605"/>
      <c r="CLO39" s="605"/>
      <c r="CLP39" s="605"/>
      <c r="CLQ39" s="605"/>
      <c r="CLR39" s="605"/>
      <c r="CLS39" s="605"/>
      <c r="CLT39" s="605"/>
      <c r="CLU39" s="605"/>
      <c r="CLV39" s="605"/>
      <c r="CLW39" s="605"/>
      <c r="CLX39" s="605"/>
      <c r="CLY39" s="605"/>
      <c r="CLZ39" s="605"/>
      <c r="CMA39" s="605"/>
      <c r="CMB39" s="605"/>
      <c r="CMC39" s="605"/>
      <c r="CMD39" s="605"/>
      <c r="CME39" s="605"/>
      <c r="CMF39" s="605"/>
      <c r="CMG39" s="605"/>
      <c r="CMH39" s="605"/>
      <c r="CMI39" s="605"/>
      <c r="CMJ39" s="605"/>
      <c r="CMK39" s="605"/>
      <c r="CML39" s="605"/>
      <c r="CMM39" s="605"/>
      <c r="CMN39" s="605"/>
      <c r="CMO39" s="605"/>
      <c r="CMP39" s="605"/>
      <c r="CMQ39" s="605"/>
      <c r="CMR39" s="605"/>
      <c r="CMS39" s="605"/>
      <c r="CMT39" s="605"/>
      <c r="CMU39" s="605"/>
      <c r="CMV39" s="605"/>
      <c r="CMW39" s="605"/>
      <c r="CMX39" s="605"/>
      <c r="CMY39" s="605"/>
      <c r="CMZ39" s="605"/>
      <c r="CNA39" s="605"/>
      <c r="CNB39" s="605"/>
      <c r="CNC39" s="605"/>
      <c r="CND39" s="605"/>
      <c r="CNE39" s="605"/>
      <c r="CNF39" s="605"/>
      <c r="CNG39" s="605"/>
      <c r="CNH39" s="605"/>
      <c r="CNI39" s="605"/>
      <c r="CNJ39" s="605"/>
      <c r="CNK39" s="605"/>
      <c r="CNL39" s="605"/>
      <c r="CNM39" s="605"/>
      <c r="CNN39" s="605"/>
      <c r="CNO39" s="605"/>
      <c r="CNP39" s="605"/>
      <c r="CNQ39" s="605"/>
      <c r="CNR39" s="605"/>
      <c r="CNS39" s="605"/>
      <c r="CNT39" s="605"/>
      <c r="CNU39" s="605"/>
      <c r="CNV39" s="605"/>
      <c r="CNW39" s="605"/>
      <c r="CNX39" s="605"/>
      <c r="CNY39" s="605"/>
      <c r="CNZ39" s="605"/>
      <c r="COA39" s="605"/>
      <c r="COB39" s="605"/>
      <c r="COC39" s="605"/>
      <c r="COD39" s="605"/>
      <c r="COE39" s="605"/>
      <c r="COF39" s="605"/>
      <c r="COG39" s="605"/>
      <c r="COH39" s="605"/>
      <c r="COI39" s="605"/>
      <c r="COJ39" s="605"/>
      <c r="COK39" s="605"/>
      <c r="COL39" s="605"/>
      <c r="COM39" s="605"/>
      <c r="CON39" s="605"/>
      <c r="COO39" s="605"/>
      <c r="COP39" s="605"/>
      <c r="COQ39" s="605"/>
      <c r="COR39" s="605"/>
      <c r="COS39" s="605"/>
      <c r="COT39" s="605"/>
      <c r="COU39" s="605"/>
      <c r="COV39" s="605"/>
      <c r="COW39" s="605"/>
      <c r="COX39" s="605"/>
      <c r="COY39" s="605"/>
      <c r="COZ39" s="605"/>
      <c r="CPA39" s="605"/>
      <c r="CPB39" s="605"/>
      <c r="CPC39" s="605"/>
      <c r="CPD39" s="605"/>
      <c r="CPE39" s="605"/>
      <c r="CPF39" s="605"/>
      <c r="CPG39" s="605"/>
      <c r="CPH39" s="605"/>
      <c r="CPI39" s="605"/>
      <c r="CPJ39" s="605"/>
      <c r="CPK39" s="605"/>
      <c r="CPL39" s="605"/>
      <c r="CPM39" s="605"/>
      <c r="CPN39" s="605"/>
      <c r="CPO39" s="605"/>
      <c r="CPP39" s="605"/>
      <c r="CPQ39" s="605"/>
      <c r="CPR39" s="605"/>
      <c r="CPS39" s="605"/>
      <c r="CPT39" s="605"/>
      <c r="CPU39" s="605"/>
      <c r="CPV39" s="605"/>
      <c r="CPW39" s="605"/>
      <c r="CPX39" s="605"/>
      <c r="CPY39" s="605"/>
      <c r="CPZ39" s="605"/>
      <c r="CQA39" s="605"/>
      <c r="CQB39" s="605"/>
      <c r="CQC39" s="605"/>
      <c r="CQD39" s="605"/>
      <c r="CQE39" s="605"/>
      <c r="CQF39" s="605"/>
      <c r="CQG39" s="605"/>
      <c r="CQH39" s="605"/>
      <c r="CQI39" s="605"/>
      <c r="CQJ39" s="605"/>
      <c r="CQK39" s="605"/>
      <c r="CQL39" s="605"/>
      <c r="CQM39" s="605"/>
      <c r="CQN39" s="605"/>
      <c r="CQO39" s="605"/>
      <c r="CQP39" s="605"/>
      <c r="CQQ39" s="605"/>
      <c r="CQR39" s="605"/>
      <c r="CQS39" s="605"/>
      <c r="CQT39" s="605"/>
      <c r="CQU39" s="605"/>
      <c r="CQV39" s="605"/>
      <c r="CQW39" s="605"/>
      <c r="CQX39" s="605"/>
      <c r="CQY39" s="605"/>
      <c r="CQZ39" s="605"/>
      <c r="CRA39" s="605"/>
      <c r="CRB39" s="605"/>
      <c r="CRC39" s="605"/>
      <c r="CRD39" s="605"/>
      <c r="CRE39" s="605"/>
      <c r="CRF39" s="605"/>
      <c r="CRG39" s="605"/>
      <c r="CRH39" s="605"/>
      <c r="CRI39" s="605"/>
      <c r="CRJ39" s="605"/>
      <c r="CRK39" s="605"/>
      <c r="CRL39" s="605"/>
      <c r="CRM39" s="605"/>
      <c r="CRN39" s="605"/>
      <c r="CRO39" s="605"/>
      <c r="CRP39" s="605"/>
      <c r="CRQ39" s="605"/>
      <c r="CRR39" s="605"/>
      <c r="CRS39" s="605"/>
      <c r="CRT39" s="605"/>
      <c r="CRU39" s="605"/>
      <c r="CRV39" s="605"/>
      <c r="CRW39" s="605"/>
      <c r="CRX39" s="605"/>
      <c r="CRY39" s="605"/>
      <c r="CRZ39" s="605"/>
      <c r="CSA39" s="605"/>
      <c r="CSB39" s="605"/>
      <c r="CSC39" s="605"/>
      <c r="CSD39" s="605"/>
      <c r="CSE39" s="605"/>
      <c r="CSF39" s="605"/>
      <c r="CSG39" s="605"/>
      <c r="CSH39" s="605"/>
      <c r="CSI39" s="605"/>
      <c r="CSJ39" s="605"/>
      <c r="CSK39" s="605"/>
      <c r="CSL39" s="605"/>
      <c r="CSM39" s="605"/>
      <c r="CSN39" s="605"/>
      <c r="CSO39" s="605"/>
      <c r="CSP39" s="605"/>
      <c r="CSQ39" s="605"/>
      <c r="CSR39" s="605"/>
      <c r="CSS39" s="605"/>
      <c r="CST39" s="605"/>
      <c r="CSU39" s="605"/>
      <c r="CSV39" s="605"/>
      <c r="CSW39" s="605"/>
      <c r="CSX39" s="605"/>
      <c r="CSY39" s="605"/>
      <c r="CSZ39" s="605"/>
      <c r="CTA39" s="605"/>
      <c r="CTB39" s="605"/>
      <c r="CTC39" s="605"/>
      <c r="CTD39" s="605"/>
      <c r="CTE39" s="605"/>
      <c r="CTF39" s="605"/>
      <c r="CTG39" s="605"/>
      <c r="CTH39" s="605"/>
      <c r="CTI39" s="605"/>
      <c r="CTJ39" s="605"/>
      <c r="CTK39" s="605"/>
      <c r="CTL39" s="605"/>
      <c r="CTM39" s="605"/>
      <c r="CTN39" s="605"/>
      <c r="CTO39" s="605"/>
      <c r="CTP39" s="605"/>
      <c r="CTQ39" s="605"/>
      <c r="CTR39" s="605"/>
      <c r="CTS39" s="605"/>
      <c r="CTT39" s="605"/>
      <c r="CTU39" s="605"/>
      <c r="CTV39" s="605"/>
      <c r="CTW39" s="605"/>
      <c r="CTX39" s="605"/>
      <c r="CTY39" s="605"/>
      <c r="CTZ39" s="605"/>
      <c r="CUA39" s="605"/>
      <c r="CUB39" s="605"/>
      <c r="CUC39" s="605"/>
      <c r="CUD39" s="605"/>
      <c r="CUE39" s="605"/>
      <c r="CUF39" s="605"/>
      <c r="CUG39" s="605"/>
      <c r="CUH39" s="605"/>
      <c r="CUI39" s="605"/>
      <c r="CUJ39" s="605"/>
      <c r="CUK39" s="605"/>
      <c r="CUL39" s="605"/>
      <c r="CUM39" s="605"/>
      <c r="CUN39" s="605"/>
      <c r="CUO39" s="605"/>
      <c r="CUP39" s="605"/>
      <c r="CUQ39" s="605"/>
      <c r="CUR39" s="605"/>
      <c r="CUS39" s="605"/>
      <c r="CUT39" s="605"/>
      <c r="CUU39" s="605"/>
      <c r="CUV39" s="605"/>
      <c r="CUW39" s="605"/>
      <c r="CUX39" s="605"/>
      <c r="CUY39" s="605"/>
      <c r="CUZ39" s="605"/>
      <c r="CVA39" s="605"/>
      <c r="CVB39" s="605"/>
      <c r="CVC39" s="605"/>
      <c r="CVD39" s="605"/>
      <c r="CVE39" s="605"/>
      <c r="CVF39" s="605"/>
      <c r="CVG39" s="605"/>
      <c r="CVH39" s="605"/>
      <c r="CVI39" s="605"/>
      <c r="CVJ39" s="605"/>
      <c r="CVK39" s="605"/>
      <c r="CVL39" s="605"/>
      <c r="CVM39" s="605"/>
      <c r="CVN39" s="605"/>
      <c r="CVO39" s="605"/>
      <c r="CVP39" s="605"/>
      <c r="CVQ39" s="605"/>
      <c r="CVR39" s="605"/>
      <c r="CVS39" s="605"/>
      <c r="CVT39" s="605"/>
      <c r="CVU39" s="605"/>
      <c r="CVV39" s="605"/>
      <c r="CVW39" s="605"/>
      <c r="CVX39" s="605"/>
      <c r="CVY39" s="605"/>
      <c r="CVZ39" s="605"/>
      <c r="CWA39" s="605"/>
      <c r="CWB39" s="605"/>
      <c r="CWC39" s="605"/>
      <c r="CWD39" s="605"/>
      <c r="CWE39" s="605"/>
      <c r="CWF39" s="605"/>
      <c r="CWG39" s="605"/>
      <c r="CWH39" s="605"/>
      <c r="CWI39" s="605"/>
      <c r="CWJ39" s="605"/>
      <c r="CWK39" s="605"/>
      <c r="CWL39" s="605"/>
      <c r="CWM39" s="605"/>
      <c r="CWN39" s="605"/>
      <c r="CWO39" s="605"/>
      <c r="CWP39" s="605"/>
      <c r="CWQ39" s="605"/>
      <c r="CWR39" s="605"/>
      <c r="CWS39" s="605"/>
      <c r="CWT39" s="605"/>
      <c r="CWU39" s="605"/>
      <c r="CWV39" s="605"/>
      <c r="CWW39" s="605"/>
      <c r="CWX39" s="605"/>
      <c r="CWY39" s="605"/>
      <c r="CWZ39" s="605"/>
      <c r="CXA39" s="605"/>
      <c r="CXB39" s="605"/>
      <c r="CXC39" s="605"/>
      <c r="CXD39" s="605"/>
      <c r="CXE39" s="605"/>
      <c r="CXF39" s="605"/>
      <c r="CXG39" s="605"/>
      <c r="CXH39" s="605"/>
      <c r="CXI39" s="605"/>
      <c r="CXJ39" s="605"/>
      <c r="CXK39" s="605"/>
      <c r="CXL39" s="605"/>
      <c r="CXM39" s="605"/>
      <c r="CXN39" s="605"/>
      <c r="CXO39" s="605"/>
      <c r="CXP39" s="605"/>
      <c r="CXQ39" s="605"/>
      <c r="CXR39" s="605"/>
      <c r="CXS39" s="605"/>
      <c r="CXT39" s="605"/>
      <c r="CXU39" s="605"/>
      <c r="CXV39" s="605"/>
      <c r="CXW39" s="605"/>
      <c r="CXX39" s="605"/>
      <c r="CXY39" s="605"/>
      <c r="CXZ39" s="605"/>
      <c r="CYA39" s="605"/>
      <c r="CYB39" s="605"/>
      <c r="CYC39" s="605"/>
      <c r="CYD39" s="605"/>
      <c r="CYE39" s="605"/>
      <c r="CYF39" s="605"/>
      <c r="CYG39" s="605"/>
      <c r="CYH39" s="605"/>
      <c r="CYI39" s="605"/>
      <c r="CYJ39" s="605"/>
      <c r="CYK39" s="605"/>
      <c r="CYL39" s="605"/>
      <c r="CYM39" s="605"/>
      <c r="CYN39" s="605"/>
      <c r="CYO39" s="605"/>
      <c r="CYP39" s="605"/>
      <c r="CYQ39" s="605"/>
      <c r="CYR39" s="605"/>
      <c r="CYS39" s="605"/>
      <c r="CYT39" s="605"/>
      <c r="CYU39" s="605"/>
      <c r="CYV39" s="605"/>
      <c r="CYW39" s="605"/>
      <c r="CYX39" s="605"/>
      <c r="CYY39" s="605"/>
      <c r="CYZ39" s="605"/>
      <c r="CZA39" s="605"/>
      <c r="CZB39" s="605"/>
      <c r="CZC39" s="605"/>
      <c r="CZD39" s="605"/>
      <c r="CZE39" s="605"/>
      <c r="CZF39" s="605"/>
      <c r="CZG39" s="605"/>
      <c r="CZH39" s="605"/>
      <c r="CZI39" s="605"/>
      <c r="CZJ39" s="605"/>
      <c r="CZK39" s="605"/>
      <c r="CZL39" s="605"/>
      <c r="CZM39" s="605"/>
      <c r="CZN39" s="605"/>
      <c r="CZO39" s="605"/>
      <c r="CZP39" s="605"/>
      <c r="CZQ39" s="605"/>
      <c r="CZR39" s="605"/>
      <c r="CZS39" s="605"/>
      <c r="CZT39" s="605"/>
      <c r="CZU39" s="605"/>
      <c r="CZV39" s="605"/>
      <c r="CZW39" s="605"/>
      <c r="CZX39" s="605"/>
      <c r="CZY39" s="605"/>
      <c r="CZZ39" s="605"/>
      <c r="DAA39" s="605"/>
      <c r="DAB39" s="605"/>
      <c r="DAC39" s="605"/>
      <c r="DAD39" s="605"/>
      <c r="DAE39" s="605"/>
      <c r="DAF39" s="605"/>
      <c r="DAG39" s="605"/>
      <c r="DAH39" s="605"/>
      <c r="DAI39" s="605"/>
      <c r="DAJ39" s="605"/>
      <c r="DAK39" s="605"/>
      <c r="DAL39" s="605"/>
      <c r="DAM39" s="605"/>
      <c r="DAN39" s="605"/>
      <c r="DAO39" s="605"/>
      <c r="DAP39" s="605"/>
      <c r="DAQ39" s="605"/>
      <c r="DAR39" s="605"/>
      <c r="DAS39" s="605"/>
      <c r="DAT39" s="605"/>
      <c r="DAU39" s="605"/>
      <c r="DAV39" s="605"/>
      <c r="DAW39" s="605"/>
      <c r="DAX39" s="605"/>
      <c r="DAY39" s="605"/>
      <c r="DAZ39" s="605"/>
      <c r="DBA39" s="605"/>
      <c r="DBB39" s="605"/>
      <c r="DBC39" s="605"/>
      <c r="DBD39" s="605"/>
      <c r="DBE39" s="605"/>
      <c r="DBF39" s="605"/>
      <c r="DBG39" s="605"/>
      <c r="DBH39" s="605"/>
      <c r="DBI39" s="605"/>
      <c r="DBJ39" s="605"/>
      <c r="DBK39" s="605"/>
      <c r="DBL39" s="605"/>
      <c r="DBM39" s="605"/>
      <c r="DBN39" s="605"/>
      <c r="DBO39" s="605"/>
      <c r="DBP39" s="605"/>
      <c r="DBQ39" s="605"/>
      <c r="DBR39" s="605"/>
      <c r="DBS39" s="605"/>
      <c r="DBT39" s="605"/>
      <c r="DBU39" s="605"/>
      <c r="DBV39" s="605"/>
      <c r="DBW39" s="605"/>
      <c r="DBX39" s="605"/>
      <c r="DBY39" s="605"/>
      <c r="DBZ39" s="605"/>
      <c r="DCA39" s="605"/>
      <c r="DCB39" s="605"/>
      <c r="DCC39" s="605"/>
      <c r="DCD39" s="605"/>
      <c r="DCE39" s="605"/>
      <c r="DCF39" s="605"/>
      <c r="DCG39" s="605"/>
      <c r="DCH39" s="605"/>
      <c r="DCI39" s="605"/>
      <c r="DCJ39" s="605"/>
      <c r="DCK39" s="605"/>
      <c r="DCL39" s="605"/>
      <c r="DCM39" s="605"/>
      <c r="DCN39" s="605"/>
      <c r="DCO39" s="605"/>
      <c r="DCP39" s="605"/>
      <c r="DCQ39" s="605"/>
      <c r="DCR39" s="605"/>
      <c r="DCS39" s="605"/>
      <c r="DCT39" s="605"/>
      <c r="DCU39" s="605"/>
      <c r="DCV39" s="605"/>
      <c r="DCW39" s="605"/>
      <c r="DCX39" s="605"/>
      <c r="DCY39" s="605"/>
      <c r="DCZ39" s="605"/>
      <c r="DDA39" s="605"/>
      <c r="DDB39" s="605"/>
      <c r="DDC39" s="605"/>
      <c r="DDD39" s="605"/>
      <c r="DDE39" s="605"/>
      <c r="DDF39" s="605"/>
      <c r="DDG39" s="605"/>
      <c r="DDH39" s="605"/>
      <c r="DDI39" s="605"/>
      <c r="DDJ39" s="605"/>
      <c r="DDK39" s="605"/>
      <c r="DDL39" s="605"/>
      <c r="DDM39" s="605"/>
      <c r="DDN39" s="605"/>
      <c r="DDO39" s="605"/>
      <c r="DDP39" s="605"/>
      <c r="DDQ39" s="605"/>
      <c r="DDR39" s="605"/>
      <c r="DDS39" s="605"/>
      <c r="DDT39" s="605"/>
      <c r="DDU39" s="605"/>
      <c r="DDV39" s="605"/>
      <c r="DDW39" s="605"/>
      <c r="DDX39" s="605"/>
      <c r="DDY39" s="605"/>
      <c r="DDZ39" s="605"/>
      <c r="DEA39" s="605"/>
      <c r="DEB39" s="605"/>
      <c r="DEC39" s="605"/>
      <c r="DED39" s="605"/>
      <c r="DEE39" s="605"/>
      <c r="DEF39" s="605"/>
      <c r="DEG39" s="605"/>
      <c r="DEH39" s="605"/>
      <c r="DEI39" s="605"/>
      <c r="DEJ39" s="605"/>
      <c r="DEK39" s="605"/>
      <c r="DEL39" s="605"/>
      <c r="DEM39" s="605"/>
      <c r="DEN39" s="605"/>
      <c r="DEO39" s="605"/>
      <c r="DEP39" s="605"/>
      <c r="DEQ39" s="605"/>
      <c r="DER39" s="605"/>
      <c r="DES39" s="605"/>
      <c r="DET39" s="605"/>
      <c r="DEU39" s="605"/>
      <c r="DEV39" s="605"/>
      <c r="DEW39" s="605"/>
      <c r="DEX39" s="605"/>
      <c r="DEY39" s="605"/>
      <c r="DEZ39" s="605"/>
      <c r="DFA39" s="605"/>
      <c r="DFB39" s="605"/>
      <c r="DFC39" s="605"/>
      <c r="DFD39" s="605"/>
      <c r="DFE39" s="605"/>
      <c r="DFF39" s="605"/>
      <c r="DFG39" s="605"/>
      <c r="DFH39" s="605"/>
      <c r="DFI39" s="605"/>
      <c r="DFJ39" s="605"/>
      <c r="DFK39" s="605"/>
      <c r="DFL39" s="605"/>
      <c r="DFM39" s="605"/>
      <c r="DFN39" s="605"/>
      <c r="DFO39" s="605"/>
      <c r="DFP39" s="605"/>
      <c r="DFQ39" s="605"/>
      <c r="DFR39" s="605"/>
      <c r="DFS39" s="605"/>
      <c r="DFT39" s="605"/>
      <c r="DFU39" s="605"/>
      <c r="DFV39" s="605"/>
      <c r="DFW39" s="605"/>
      <c r="DFX39" s="605"/>
      <c r="DFY39" s="605"/>
      <c r="DFZ39" s="605"/>
      <c r="DGA39" s="605"/>
      <c r="DGB39" s="605"/>
      <c r="DGC39" s="605"/>
      <c r="DGD39" s="605"/>
      <c r="DGE39" s="605"/>
      <c r="DGF39" s="605"/>
      <c r="DGG39" s="605"/>
      <c r="DGH39" s="605"/>
      <c r="DGI39" s="605"/>
      <c r="DGJ39" s="605"/>
      <c r="DGK39" s="605"/>
      <c r="DGL39" s="605"/>
      <c r="DGM39" s="605"/>
      <c r="DGN39" s="605"/>
      <c r="DGO39" s="605"/>
      <c r="DGP39" s="605"/>
      <c r="DGQ39" s="605"/>
      <c r="DGR39" s="605"/>
      <c r="DGS39" s="605"/>
      <c r="DGT39" s="605"/>
      <c r="DGU39" s="605"/>
      <c r="DGV39" s="605"/>
      <c r="DGW39" s="605"/>
      <c r="DGX39" s="605"/>
      <c r="DGY39" s="605"/>
      <c r="DGZ39" s="605"/>
      <c r="DHA39" s="605"/>
      <c r="DHB39" s="605"/>
      <c r="DHC39" s="605"/>
      <c r="DHD39" s="605"/>
      <c r="DHE39" s="605"/>
      <c r="DHF39" s="605"/>
      <c r="DHG39" s="605"/>
      <c r="DHH39" s="605"/>
      <c r="DHI39" s="605"/>
      <c r="DHJ39" s="605"/>
      <c r="DHK39" s="605"/>
      <c r="DHL39" s="605"/>
      <c r="DHM39" s="605"/>
      <c r="DHN39" s="605"/>
      <c r="DHO39" s="605"/>
      <c r="DHP39" s="605"/>
      <c r="DHQ39" s="605"/>
      <c r="DHR39" s="605"/>
      <c r="DHS39" s="605"/>
      <c r="DHT39" s="605"/>
      <c r="DHU39" s="605"/>
      <c r="DHV39" s="605"/>
      <c r="DHW39" s="605"/>
      <c r="DHX39" s="605"/>
      <c r="DHY39" s="605"/>
      <c r="DHZ39" s="605"/>
      <c r="DIA39" s="605"/>
      <c r="DIB39" s="605"/>
      <c r="DIC39" s="605"/>
      <c r="DID39" s="605"/>
      <c r="DIE39" s="605"/>
      <c r="DIF39" s="605"/>
      <c r="DIG39" s="605"/>
      <c r="DIH39" s="605"/>
      <c r="DII39" s="605"/>
      <c r="DIJ39" s="605"/>
      <c r="DIK39" s="605"/>
      <c r="DIL39" s="605"/>
      <c r="DIM39" s="605"/>
      <c r="DIN39" s="605"/>
      <c r="DIO39" s="605"/>
      <c r="DIP39" s="605"/>
      <c r="DIQ39" s="605"/>
      <c r="DIR39" s="605"/>
      <c r="DIS39" s="605"/>
      <c r="DIT39" s="605"/>
      <c r="DIU39" s="605"/>
      <c r="DIV39" s="605"/>
      <c r="DIW39" s="605"/>
      <c r="DIX39" s="605"/>
      <c r="DIY39" s="605"/>
      <c r="DIZ39" s="605"/>
      <c r="DJA39" s="605"/>
      <c r="DJB39" s="605"/>
      <c r="DJC39" s="605"/>
      <c r="DJD39" s="605"/>
      <c r="DJE39" s="605"/>
      <c r="DJF39" s="605"/>
      <c r="DJG39" s="605"/>
      <c r="DJH39" s="605"/>
      <c r="DJI39" s="605"/>
      <c r="DJJ39" s="605"/>
      <c r="DJK39" s="605"/>
      <c r="DJL39" s="605"/>
      <c r="DJM39" s="605"/>
      <c r="DJN39" s="605"/>
      <c r="DJO39" s="605"/>
      <c r="DJP39" s="605"/>
      <c r="DJQ39" s="605"/>
      <c r="DJR39" s="605"/>
      <c r="DJS39" s="605"/>
      <c r="DJT39" s="605"/>
      <c r="DJU39" s="605"/>
      <c r="DJV39" s="605"/>
      <c r="DJW39" s="605"/>
      <c r="DJX39" s="605"/>
      <c r="DJY39" s="605"/>
      <c r="DJZ39" s="605"/>
      <c r="DKA39" s="605"/>
      <c r="DKB39" s="605"/>
      <c r="DKC39" s="605"/>
      <c r="DKD39" s="605"/>
      <c r="DKE39" s="605"/>
      <c r="DKF39" s="605"/>
      <c r="DKG39" s="605"/>
      <c r="DKH39" s="605"/>
      <c r="DKI39" s="605"/>
      <c r="DKJ39" s="605"/>
      <c r="DKK39" s="605"/>
      <c r="DKL39" s="605"/>
      <c r="DKM39" s="605"/>
      <c r="DKN39" s="605"/>
      <c r="DKO39" s="605"/>
      <c r="DKP39" s="605"/>
      <c r="DKQ39" s="605"/>
      <c r="DKR39" s="605"/>
      <c r="DKS39" s="605"/>
      <c r="DKT39" s="605"/>
      <c r="DKU39" s="605"/>
      <c r="DKV39" s="605"/>
      <c r="DKW39" s="605"/>
      <c r="DKX39" s="605"/>
      <c r="DKY39" s="605"/>
      <c r="DKZ39" s="605"/>
      <c r="DLA39" s="605"/>
      <c r="DLB39" s="605"/>
      <c r="DLC39" s="605"/>
      <c r="DLD39" s="605"/>
      <c r="DLE39" s="605"/>
      <c r="DLF39" s="605"/>
      <c r="DLG39" s="605"/>
      <c r="DLH39" s="605"/>
      <c r="DLI39" s="605"/>
      <c r="DLJ39" s="605"/>
      <c r="DLK39" s="605"/>
      <c r="DLL39" s="605"/>
      <c r="DLM39" s="605"/>
      <c r="DLN39" s="605"/>
      <c r="DLO39" s="605"/>
      <c r="DLP39" s="605"/>
      <c r="DLQ39" s="605"/>
      <c r="DLR39" s="605"/>
      <c r="DLS39" s="605"/>
      <c r="DLT39" s="605"/>
      <c r="DLU39" s="605"/>
      <c r="DLV39" s="605"/>
      <c r="DLW39" s="605"/>
      <c r="DLX39" s="605"/>
      <c r="DLY39" s="605"/>
      <c r="DLZ39" s="605"/>
      <c r="DMA39" s="605"/>
      <c r="DMB39" s="605"/>
      <c r="DMC39" s="605"/>
      <c r="DMD39" s="605"/>
      <c r="DME39" s="605"/>
      <c r="DMF39" s="605"/>
      <c r="DMG39" s="605"/>
      <c r="DMH39" s="605"/>
      <c r="DMI39" s="605"/>
      <c r="DMJ39" s="605"/>
      <c r="DMK39" s="605"/>
      <c r="DML39" s="605"/>
      <c r="DMM39" s="605"/>
      <c r="DMN39" s="605"/>
      <c r="DMO39" s="605"/>
      <c r="DMP39" s="605"/>
      <c r="DMQ39" s="605"/>
      <c r="DMR39" s="605"/>
      <c r="DMS39" s="605"/>
      <c r="DMT39" s="605"/>
      <c r="DMU39" s="605"/>
      <c r="DMV39" s="605"/>
      <c r="DMW39" s="605"/>
      <c r="DMX39" s="605"/>
      <c r="DMY39" s="605"/>
      <c r="DMZ39" s="605"/>
      <c r="DNA39" s="605"/>
      <c r="DNB39" s="605"/>
      <c r="DNC39" s="605"/>
      <c r="DND39" s="605"/>
      <c r="DNE39" s="605"/>
      <c r="DNF39" s="605"/>
      <c r="DNG39" s="605"/>
      <c r="DNH39" s="605"/>
      <c r="DNI39" s="605"/>
      <c r="DNJ39" s="605"/>
      <c r="DNK39" s="605"/>
      <c r="DNL39" s="605"/>
      <c r="DNM39" s="605"/>
      <c r="DNN39" s="605"/>
      <c r="DNO39" s="605"/>
      <c r="DNP39" s="605"/>
      <c r="DNQ39" s="605"/>
      <c r="DNR39" s="605"/>
      <c r="DNS39" s="605"/>
      <c r="DNT39" s="605"/>
      <c r="DNU39" s="605"/>
      <c r="DNV39" s="605"/>
      <c r="DNW39" s="605"/>
      <c r="DNX39" s="605"/>
      <c r="DNY39" s="605"/>
      <c r="DNZ39" s="605"/>
      <c r="DOA39" s="605"/>
      <c r="DOB39" s="605"/>
      <c r="DOC39" s="605"/>
      <c r="DOD39" s="605"/>
      <c r="DOE39" s="605"/>
      <c r="DOF39" s="605"/>
      <c r="DOG39" s="605"/>
      <c r="DOH39" s="605"/>
      <c r="DOI39" s="605"/>
      <c r="DOJ39" s="605"/>
      <c r="DOK39" s="605"/>
      <c r="DOL39" s="605"/>
      <c r="DOM39" s="605"/>
      <c r="DON39" s="605"/>
      <c r="DOO39" s="605"/>
      <c r="DOP39" s="605"/>
      <c r="DOQ39" s="605"/>
      <c r="DOR39" s="605"/>
      <c r="DOS39" s="605"/>
      <c r="DOT39" s="605"/>
      <c r="DOU39" s="605"/>
      <c r="DOV39" s="605"/>
      <c r="DOW39" s="605"/>
      <c r="DOX39" s="605"/>
      <c r="DOY39" s="605"/>
      <c r="DOZ39" s="605"/>
      <c r="DPA39" s="605"/>
      <c r="DPB39" s="605"/>
      <c r="DPC39" s="605"/>
      <c r="DPD39" s="605"/>
      <c r="DPE39" s="605"/>
      <c r="DPF39" s="605"/>
      <c r="DPG39" s="605"/>
      <c r="DPH39" s="605"/>
      <c r="DPI39" s="605"/>
      <c r="DPJ39" s="605"/>
      <c r="DPK39" s="605"/>
      <c r="DPL39" s="605"/>
      <c r="DPM39" s="605"/>
      <c r="DPN39" s="605"/>
      <c r="DPO39" s="605"/>
      <c r="DPP39" s="605"/>
      <c r="DPQ39" s="605"/>
      <c r="DPR39" s="605"/>
      <c r="DPS39" s="605"/>
      <c r="DPT39" s="605"/>
      <c r="DPU39" s="605"/>
      <c r="DPV39" s="605"/>
      <c r="DPW39" s="605"/>
      <c r="DPX39" s="605"/>
      <c r="DPY39" s="605"/>
      <c r="DPZ39" s="605"/>
      <c r="DQA39" s="605"/>
      <c r="DQB39" s="605"/>
      <c r="DQC39" s="605"/>
      <c r="DQD39" s="605"/>
      <c r="DQE39" s="605"/>
      <c r="DQF39" s="605"/>
      <c r="DQG39" s="605"/>
      <c r="DQH39" s="605"/>
      <c r="DQI39" s="605"/>
      <c r="DQJ39" s="605"/>
      <c r="DQK39" s="605"/>
      <c r="DQL39" s="605"/>
      <c r="DQM39" s="605"/>
      <c r="DQN39" s="605"/>
      <c r="DQO39" s="605"/>
      <c r="DQP39" s="605"/>
      <c r="DQQ39" s="605"/>
      <c r="DQR39" s="605"/>
      <c r="DQS39" s="605"/>
      <c r="DQT39" s="605"/>
      <c r="DQU39" s="605"/>
      <c r="DQV39" s="605"/>
      <c r="DQW39" s="605"/>
      <c r="DQX39" s="605"/>
      <c r="DQY39" s="605"/>
      <c r="DQZ39" s="605"/>
      <c r="DRA39" s="605"/>
      <c r="DRB39" s="605"/>
      <c r="DRC39" s="605"/>
      <c r="DRD39" s="605"/>
      <c r="DRE39" s="605"/>
      <c r="DRF39" s="605"/>
      <c r="DRG39" s="605"/>
      <c r="DRH39" s="605"/>
      <c r="DRI39" s="605"/>
      <c r="DRJ39" s="605"/>
      <c r="DRK39" s="605"/>
      <c r="DRL39" s="605"/>
      <c r="DRM39" s="605"/>
      <c r="DRN39" s="605"/>
      <c r="DRO39" s="605"/>
      <c r="DRP39" s="605"/>
      <c r="DRQ39" s="605"/>
      <c r="DRR39" s="605"/>
      <c r="DRS39" s="605"/>
      <c r="DRT39" s="605"/>
      <c r="DRU39" s="605"/>
      <c r="DRV39" s="605"/>
      <c r="DRW39" s="605"/>
      <c r="DRX39" s="605"/>
      <c r="DRY39" s="605"/>
      <c r="DRZ39" s="605"/>
      <c r="DSA39" s="605"/>
      <c r="DSB39" s="605"/>
      <c r="DSC39" s="605"/>
      <c r="DSD39" s="605"/>
      <c r="DSE39" s="605"/>
      <c r="DSF39" s="605"/>
      <c r="DSG39" s="605"/>
      <c r="DSH39" s="605"/>
      <c r="DSI39" s="605"/>
      <c r="DSJ39" s="605"/>
      <c r="DSK39" s="605"/>
      <c r="DSL39" s="605"/>
      <c r="DSM39" s="605"/>
      <c r="DSN39" s="605"/>
      <c r="DSO39" s="605"/>
      <c r="DSP39" s="605"/>
      <c r="DSQ39" s="605"/>
      <c r="DSR39" s="605"/>
      <c r="DSS39" s="605"/>
      <c r="DST39" s="605"/>
      <c r="DSU39" s="605"/>
      <c r="DSV39" s="605"/>
      <c r="DSW39" s="605"/>
      <c r="DSX39" s="605"/>
      <c r="DSY39" s="605"/>
      <c r="DSZ39" s="605"/>
      <c r="DTA39" s="605"/>
      <c r="DTB39" s="605"/>
      <c r="DTC39" s="605"/>
      <c r="DTD39" s="605"/>
      <c r="DTE39" s="605"/>
      <c r="DTF39" s="605"/>
      <c r="DTG39" s="605"/>
      <c r="DTH39" s="605"/>
      <c r="DTI39" s="605"/>
      <c r="DTJ39" s="605"/>
      <c r="DTK39" s="605"/>
      <c r="DTL39" s="605"/>
      <c r="DTM39" s="605"/>
      <c r="DTN39" s="605"/>
      <c r="DTO39" s="605"/>
      <c r="DTP39" s="605"/>
      <c r="DTQ39" s="605"/>
      <c r="DTR39" s="605"/>
      <c r="DTS39" s="605"/>
      <c r="DTT39" s="605"/>
      <c r="DTU39" s="605"/>
      <c r="DTV39" s="605"/>
      <c r="DTW39" s="605"/>
      <c r="DTX39" s="605"/>
      <c r="DTY39" s="605"/>
      <c r="DTZ39" s="605"/>
      <c r="DUA39" s="605"/>
      <c r="DUB39" s="605"/>
      <c r="DUC39" s="605"/>
      <c r="DUD39" s="605"/>
      <c r="DUE39" s="605"/>
      <c r="DUF39" s="605"/>
      <c r="DUG39" s="605"/>
      <c r="DUH39" s="605"/>
      <c r="DUI39" s="605"/>
      <c r="DUJ39" s="605"/>
      <c r="DUK39" s="605"/>
      <c r="DUL39" s="605"/>
      <c r="DUM39" s="605"/>
      <c r="DUN39" s="605"/>
      <c r="DUO39" s="605"/>
      <c r="DUP39" s="605"/>
      <c r="DUQ39" s="605"/>
      <c r="DUR39" s="605"/>
      <c r="DUS39" s="605"/>
      <c r="DUT39" s="605"/>
      <c r="DUU39" s="605"/>
      <c r="DUV39" s="605"/>
      <c r="DUW39" s="605"/>
      <c r="DUX39" s="605"/>
      <c r="DUY39" s="605"/>
      <c r="DUZ39" s="605"/>
      <c r="DVA39" s="605"/>
      <c r="DVB39" s="605"/>
      <c r="DVC39" s="605"/>
      <c r="DVD39" s="605"/>
      <c r="DVE39" s="605"/>
      <c r="DVF39" s="605"/>
      <c r="DVG39" s="605"/>
      <c r="DVH39" s="605"/>
      <c r="DVI39" s="605"/>
      <c r="DVJ39" s="605"/>
      <c r="DVK39" s="605"/>
      <c r="DVL39" s="605"/>
      <c r="DVM39" s="605"/>
      <c r="DVN39" s="605"/>
      <c r="DVO39" s="605"/>
      <c r="DVP39" s="605"/>
      <c r="DVQ39" s="605"/>
      <c r="DVR39" s="605"/>
      <c r="DVS39" s="605"/>
      <c r="DVT39" s="605"/>
      <c r="DVU39" s="605"/>
      <c r="DVV39" s="605"/>
      <c r="DVW39" s="605"/>
      <c r="DVX39" s="605"/>
      <c r="DVY39" s="605"/>
      <c r="DVZ39" s="605"/>
      <c r="DWA39" s="605"/>
      <c r="DWB39" s="605"/>
      <c r="DWC39" s="605"/>
      <c r="DWD39" s="605"/>
      <c r="DWE39" s="605"/>
      <c r="DWF39" s="605"/>
      <c r="DWG39" s="605"/>
      <c r="DWH39" s="605"/>
      <c r="DWI39" s="605"/>
      <c r="DWJ39" s="605"/>
      <c r="DWK39" s="605"/>
      <c r="DWL39" s="605"/>
      <c r="DWM39" s="605"/>
      <c r="DWN39" s="605"/>
      <c r="DWO39" s="605"/>
      <c r="DWP39" s="605"/>
      <c r="DWQ39" s="605"/>
      <c r="DWR39" s="605"/>
      <c r="DWS39" s="605"/>
      <c r="DWT39" s="605"/>
      <c r="DWU39" s="605"/>
      <c r="DWV39" s="605"/>
      <c r="DWW39" s="605"/>
      <c r="DWX39" s="605"/>
      <c r="DWY39" s="605"/>
      <c r="DWZ39" s="605"/>
      <c r="DXA39" s="605"/>
      <c r="DXB39" s="605"/>
      <c r="DXC39" s="605"/>
      <c r="DXD39" s="605"/>
      <c r="DXE39" s="605"/>
      <c r="DXF39" s="605"/>
      <c r="DXG39" s="605"/>
      <c r="DXH39" s="605"/>
      <c r="DXI39" s="605"/>
      <c r="DXJ39" s="605"/>
      <c r="DXK39" s="605"/>
      <c r="DXL39" s="605"/>
      <c r="DXM39" s="605"/>
      <c r="DXN39" s="605"/>
      <c r="DXO39" s="605"/>
      <c r="DXP39" s="605"/>
      <c r="DXQ39" s="605"/>
      <c r="DXR39" s="605"/>
      <c r="DXS39" s="605"/>
      <c r="DXT39" s="605"/>
      <c r="DXU39" s="605"/>
      <c r="DXV39" s="605"/>
      <c r="DXW39" s="605"/>
      <c r="DXX39" s="605"/>
      <c r="DXY39" s="605"/>
      <c r="DXZ39" s="605"/>
      <c r="DYA39" s="605"/>
      <c r="DYB39" s="605"/>
      <c r="DYC39" s="605"/>
      <c r="DYD39" s="605"/>
      <c r="DYE39" s="605"/>
      <c r="DYF39" s="605"/>
      <c r="DYG39" s="605"/>
      <c r="DYH39" s="605"/>
      <c r="DYI39" s="605"/>
      <c r="DYJ39" s="605"/>
      <c r="DYK39" s="605"/>
      <c r="DYL39" s="605"/>
      <c r="DYM39" s="605"/>
      <c r="DYN39" s="605"/>
      <c r="DYO39" s="605"/>
      <c r="DYP39" s="605"/>
      <c r="DYQ39" s="605"/>
      <c r="DYR39" s="605"/>
      <c r="DYS39" s="605"/>
      <c r="DYT39" s="605"/>
      <c r="DYU39" s="605"/>
      <c r="DYV39" s="605"/>
      <c r="DYW39" s="605"/>
      <c r="DYX39" s="605"/>
      <c r="DYY39" s="605"/>
      <c r="DYZ39" s="605"/>
      <c r="DZA39" s="605"/>
      <c r="DZB39" s="605"/>
      <c r="DZC39" s="605"/>
      <c r="DZD39" s="605"/>
      <c r="DZE39" s="605"/>
      <c r="DZF39" s="605"/>
      <c r="DZG39" s="605"/>
      <c r="DZH39" s="605"/>
      <c r="DZI39" s="605"/>
      <c r="DZJ39" s="605"/>
      <c r="DZK39" s="605"/>
      <c r="DZL39" s="605"/>
      <c r="DZM39" s="605"/>
      <c r="DZN39" s="605"/>
      <c r="DZO39" s="605"/>
      <c r="DZP39" s="605"/>
      <c r="DZQ39" s="605"/>
      <c r="DZR39" s="605"/>
      <c r="DZS39" s="605"/>
      <c r="DZT39" s="605"/>
      <c r="DZU39" s="605"/>
      <c r="DZV39" s="605"/>
      <c r="DZW39" s="605"/>
      <c r="DZX39" s="605"/>
      <c r="DZY39" s="605"/>
      <c r="DZZ39" s="605"/>
      <c r="EAA39" s="605"/>
      <c r="EAB39" s="605"/>
      <c r="EAC39" s="605"/>
      <c r="EAD39" s="605"/>
      <c r="EAE39" s="605"/>
      <c r="EAF39" s="605"/>
      <c r="EAG39" s="605"/>
      <c r="EAH39" s="605"/>
      <c r="EAI39" s="605"/>
      <c r="EAJ39" s="605"/>
      <c r="EAK39" s="605"/>
      <c r="EAL39" s="605"/>
      <c r="EAM39" s="605"/>
      <c r="EAN39" s="605"/>
      <c r="EAO39" s="605"/>
      <c r="EAP39" s="605"/>
      <c r="EAQ39" s="605"/>
      <c r="EAR39" s="605"/>
      <c r="EAS39" s="605"/>
      <c r="EAT39" s="605"/>
      <c r="EAU39" s="605"/>
      <c r="EAV39" s="605"/>
      <c r="EAW39" s="605"/>
      <c r="EAX39" s="605"/>
      <c r="EAY39" s="605"/>
      <c r="EAZ39" s="605"/>
      <c r="EBA39" s="605"/>
      <c r="EBB39" s="605"/>
      <c r="EBC39" s="605"/>
      <c r="EBD39" s="605"/>
      <c r="EBE39" s="605"/>
      <c r="EBF39" s="605"/>
      <c r="EBG39" s="605"/>
      <c r="EBH39" s="605"/>
      <c r="EBI39" s="605"/>
      <c r="EBJ39" s="605"/>
      <c r="EBK39" s="605"/>
      <c r="EBL39" s="605"/>
      <c r="EBM39" s="605"/>
      <c r="EBN39" s="605"/>
      <c r="EBO39" s="605"/>
      <c r="EBP39" s="605"/>
      <c r="EBQ39" s="605"/>
      <c r="EBR39" s="605"/>
      <c r="EBS39" s="605"/>
      <c r="EBT39" s="605"/>
      <c r="EBU39" s="605"/>
      <c r="EBV39" s="605"/>
      <c r="EBW39" s="605"/>
      <c r="EBX39" s="605"/>
      <c r="EBY39" s="605"/>
      <c r="EBZ39" s="605"/>
      <c r="ECA39" s="605"/>
      <c r="ECB39" s="605"/>
      <c r="ECC39" s="605"/>
      <c r="ECD39" s="605"/>
      <c r="ECE39" s="605"/>
      <c r="ECF39" s="605"/>
      <c r="ECG39" s="605"/>
      <c r="ECH39" s="605"/>
      <c r="ECI39" s="605"/>
      <c r="ECJ39" s="605"/>
      <c r="ECK39" s="605"/>
      <c r="ECL39" s="605"/>
      <c r="ECM39" s="605"/>
      <c r="ECN39" s="605"/>
      <c r="ECO39" s="605"/>
      <c r="ECP39" s="605"/>
      <c r="ECQ39" s="605"/>
      <c r="ECR39" s="605"/>
      <c r="ECS39" s="605"/>
      <c r="ECT39" s="605"/>
      <c r="ECU39" s="605"/>
      <c r="ECV39" s="605"/>
      <c r="ECW39" s="605"/>
      <c r="ECX39" s="605"/>
      <c r="ECY39" s="605"/>
      <c r="ECZ39" s="605"/>
      <c r="EDA39" s="605"/>
      <c r="EDB39" s="605"/>
      <c r="EDC39" s="605"/>
      <c r="EDD39" s="605"/>
      <c r="EDE39" s="605"/>
      <c r="EDF39" s="605"/>
      <c r="EDG39" s="605"/>
      <c r="EDH39" s="605"/>
      <c r="EDI39" s="605"/>
      <c r="EDJ39" s="605"/>
      <c r="EDK39" s="605"/>
      <c r="EDL39" s="605"/>
      <c r="EDM39" s="605"/>
      <c r="EDN39" s="605"/>
      <c r="EDO39" s="605"/>
      <c r="EDP39" s="605"/>
      <c r="EDQ39" s="605"/>
      <c r="EDR39" s="605"/>
      <c r="EDS39" s="605"/>
      <c r="EDT39" s="605"/>
      <c r="EDU39" s="605"/>
      <c r="EDV39" s="605"/>
      <c r="EDW39" s="605"/>
      <c r="EDX39" s="605"/>
      <c r="EDY39" s="605"/>
      <c r="EDZ39" s="605"/>
      <c r="EEA39" s="605"/>
      <c r="EEB39" s="605"/>
      <c r="EEC39" s="605"/>
      <c r="EED39" s="605"/>
      <c r="EEE39" s="605"/>
      <c r="EEF39" s="605"/>
      <c r="EEG39" s="605"/>
      <c r="EEH39" s="605"/>
      <c r="EEI39" s="605"/>
      <c r="EEJ39" s="605"/>
      <c r="EEK39" s="605"/>
      <c r="EEL39" s="605"/>
      <c r="EEM39" s="605"/>
      <c r="EEN39" s="605"/>
      <c r="EEO39" s="605"/>
      <c r="EEP39" s="605"/>
      <c r="EEQ39" s="605"/>
      <c r="EER39" s="605"/>
      <c r="EES39" s="605"/>
      <c r="EET39" s="605"/>
      <c r="EEU39" s="605"/>
      <c r="EEV39" s="605"/>
      <c r="EEW39" s="605"/>
      <c r="EEX39" s="605"/>
      <c r="EEY39" s="605"/>
      <c r="EEZ39" s="605"/>
      <c r="EFA39" s="605"/>
      <c r="EFB39" s="605"/>
      <c r="EFC39" s="605"/>
      <c r="EFD39" s="605"/>
      <c r="EFE39" s="605"/>
      <c r="EFF39" s="605"/>
      <c r="EFG39" s="605"/>
      <c r="EFH39" s="605"/>
      <c r="EFI39" s="605"/>
      <c r="EFJ39" s="605"/>
      <c r="EFK39" s="605"/>
      <c r="EFL39" s="605"/>
      <c r="EFM39" s="605"/>
      <c r="EFN39" s="605"/>
      <c r="EFO39" s="605"/>
      <c r="EFP39" s="605"/>
      <c r="EFQ39" s="605"/>
      <c r="EFR39" s="605"/>
      <c r="EFS39" s="605"/>
      <c r="EFT39" s="605"/>
      <c r="EFU39" s="605"/>
      <c r="EFV39" s="605"/>
      <c r="EFW39" s="605"/>
      <c r="EFX39" s="605"/>
      <c r="EFY39" s="605"/>
      <c r="EFZ39" s="605"/>
      <c r="EGA39" s="605"/>
      <c r="EGB39" s="605"/>
      <c r="EGC39" s="605"/>
      <c r="EGD39" s="605"/>
      <c r="EGE39" s="605"/>
      <c r="EGF39" s="605"/>
      <c r="EGG39" s="605"/>
      <c r="EGH39" s="605"/>
      <c r="EGI39" s="605"/>
      <c r="EGJ39" s="605"/>
      <c r="EGK39" s="605"/>
      <c r="EGL39" s="605"/>
      <c r="EGM39" s="605"/>
      <c r="EGN39" s="605"/>
      <c r="EGO39" s="605"/>
      <c r="EGP39" s="605"/>
      <c r="EGQ39" s="605"/>
      <c r="EGR39" s="605"/>
      <c r="EGS39" s="605"/>
      <c r="EGT39" s="605"/>
      <c r="EGU39" s="605"/>
      <c r="EGV39" s="605"/>
      <c r="EGW39" s="605"/>
      <c r="EGX39" s="605"/>
      <c r="EGY39" s="605"/>
      <c r="EGZ39" s="605"/>
      <c r="EHA39" s="605"/>
      <c r="EHB39" s="605"/>
      <c r="EHC39" s="605"/>
      <c r="EHD39" s="605"/>
      <c r="EHE39" s="605"/>
      <c r="EHF39" s="605"/>
      <c r="EHG39" s="605"/>
      <c r="EHH39" s="605"/>
      <c r="EHI39" s="605"/>
      <c r="EHJ39" s="605"/>
      <c r="EHK39" s="605"/>
      <c r="EHL39" s="605"/>
      <c r="EHM39" s="605"/>
      <c r="EHN39" s="605"/>
      <c r="EHO39" s="605"/>
      <c r="EHP39" s="605"/>
      <c r="EHQ39" s="605"/>
      <c r="EHR39" s="605"/>
      <c r="EHS39" s="605"/>
      <c r="EHT39" s="605"/>
      <c r="EHU39" s="605"/>
      <c r="EHV39" s="605"/>
      <c r="EHW39" s="605"/>
      <c r="EHX39" s="605"/>
      <c r="EHY39" s="605"/>
      <c r="EHZ39" s="605"/>
      <c r="EIA39" s="605"/>
      <c r="EIB39" s="605"/>
      <c r="EIC39" s="605"/>
      <c r="EID39" s="605"/>
      <c r="EIE39" s="605"/>
      <c r="EIF39" s="605"/>
      <c r="EIG39" s="605"/>
      <c r="EIH39" s="605"/>
      <c r="EII39" s="605"/>
      <c r="EIJ39" s="605"/>
      <c r="EIK39" s="605"/>
      <c r="EIL39" s="605"/>
      <c r="EIM39" s="605"/>
      <c r="EIN39" s="605"/>
      <c r="EIO39" s="605"/>
      <c r="EIP39" s="605"/>
      <c r="EIQ39" s="605"/>
      <c r="EIR39" s="605"/>
      <c r="EIS39" s="605"/>
      <c r="EIT39" s="605"/>
      <c r="EIU39" s="605"/>
      <c r="EIV39" s="605"/>
      <c r="EIW39" s="605"/>
      <c r="EIX39" s="605"/>
      <c r="EIY39" s="605"/>
      <c r="EIZ39" s="605"/>
      <c r="EJA39" s="605"/>
      <c r="EJB39" s="605"/>
      <c r="EJC39" s="605"/>
      <c r="EJD39" s="605"/>
      <c r="EJE39" s="605"/>
      <c r="EJF39" s="605"/>
      <c r="EJG39" s="605"/>
      <c r="EJH39" s="605"/>
      <c r="EJI39" s="605"/>
      <c r="EJJ39" s="605"/>
      <c r="EJK39" s="605"/>
      <c r="EJL39" s="605"/>
      <c r="EJM39" s="605"/>
      <c r="EJN39" s="605"/>
      <c r="EJO39" s="605"/>
      <c r="EJP39" s="605"/>
      <c r="EJQ39" s="605"/>
      <c r="EJR39" s="605"/>
      <c r="EJS39" s="605"/>
      <c r="EJT39" s="605"/>
      <c r="EJU39" s="605"/>
      <c r="EJV39" s="605"/>
      <c r="EJW39" s="605"/>
      <c r="EJX39" s="605"/>
      <c r="EJY39" s="605"/>
      <c r="EJZ39" s="605"/>
      <c r="EKA39" s="605"/>
      <c r="EKB39" s="605"/>
      <c r="EKC39" s="605"/>
      <c r="EKD39" s="605"/>
      <c r="EKE39" s="605"/>
      <c r="EKF39" s="605"/>
      <c r="EKG39" s="605"/>
      <c r="EKH39" s="605"/>
      <c r="EKI39" s="605"/>
      <c r="EKJ39" s="605"/>
      <c r="EKK39" s="605"/>
      <c r="EKL39" s="605"/>
      <c r="EKM39" s="605"/>
      <c r="EKN39" s="605"/>
      <c r="EKO39" s="605"/>
      <c r="EKP39" s="605"/>
      <c r="EKQ39" s="605"/>
      <c r="EKR39" s="605"/>
      <c r="EKS39" s="605"/>
      <c r="EKT39" s="605"/>
      <c r="EKU39" s="605"/>
      <c r="EKV39" s="605"/>
      <c r="EKW39" s="605"/>
      <c r="EKX39" s="605"/>
      <c r="EKY39" s="605"/>
      <c r="EKZ39" s="605"/>
      <c r="ELA39" s="605"/>
      <c r="ELB39" s="605"/>
      <c r="ELC39" s="605"/>
      <c r="ELD39" s="605"/>
      <c r="ELE39" s="605"/>
      <c r="ELF39" s="605"/>
      <c r="ELG39" s="605"/>
      <c r="ELH39" s="605"/>
      <c r="ELI39" s="605"/>
      <c r="ELJ39" s="605"/>
      <c r="ELK39" s="605"/>
      <c r="ELL39" s="605"/>
      <c r="ELM39" s="605"/>
      <c r="ELN39" s="605"/>
      <c r="ELO39" s="605"/>
      <c r="ELP39" s="605"/>
      <c r="ELQ39" s="605"/>
      <c r="ELR39" s="605"/>
      <c r="ELS39" s="605"/>
      <c r="ELT39" s="605"/>
      <c r="ELU39" s="605"/>
      <c r="ELV39" s="605"/>
      <c r="ELW39" s="605"/>
      <c r="ELX39" s="605"/>
      <c r="ELY39" s="605"/>
      <c r="ELZ39" s="605"/>
      <c r="EMA39" s="605"/>
      <c r="EMB39" s="605"/>
      <c r="EMC39" s="605"/>
      <c r="EMD39" s="605"/>
      <c r="EME39" s="605"/>
      <c r="EMF39" s="605"/>
      <c r="EMG39" s="605"/>
      <c r="EMH39" s="605"/>
      <c r="EMI39" s="605"/>
      <c r="EMJ39" s="605"/>
      <c r="EMK39" s="605"/>
      <c r="EML39" s="605"/>
      <c r="EMM39" s="605"/>
      <c r="EMN39" s="605"/>
      <c r="EMO39" s="605"/>
      <c r="EMP39" s="605"/>
      <c r="EMQ39" s="605"/>
      <c r="EMR39" s="605"/>
      <c r="EMS39" s="605"/>
      <c r="EMT39" s="605"/>
      <c r="EMU39" s="605"/>
      <c r="EMV39" s="605"/>
      <c r="EMW39" s="605"/>
      <c r="EMX39" s="605"/>
      <c r="EMY39" s="605"/>
      <c r="EMZ39" s="605"/>
      <c r="ENA39" s="605"/>
      <c r="ENB39" s="605"/>
      <c r="ENC39" s="605"/>
      <c r="END39" s="605"/>
      <c r="ENE39" s="605"/>
      <c r="ENF39" s="605"/>
      <c r="ENG39" s="605"/>
      <c r="ENH39" s="605"/>
      <c r="ENI39" s="605"/>
      <c r="ENJ39" s="605"/>
      <c r="ENK39" s="605"/>
      <c r="ENL39" s="605"/>
      <c r="ENM39" s="605"/>
      <c r="ENN39" s="605"/>
      <c r="ENO39" s="605"/>
      <c r="ENP39" s="605"/>
      <c r="ENQ39" s="605"/>
      <c r="ENR39" s="605"/>
      <c r="ENS39" s="605"/>
      <c r="ENT39" s="605"/>
      <c r="ENU39" s="605"/>
      <c r="ENV39" s="605"/>
      <c r="ENW39" s="605"/>
      <c r="ENX39" s="605"/>
      <c r="ENY39" s="605"/>
      <c r="ENZ39" s="605"/>
      <c r="EOA39" s="605"/>
      <c r="EOB39" s="605"/>
      <c r="EOC39" s="605"/>
      <c r="EOD39" s="605"/>
      <c r="EOE39" s="605"/>
      <c r="EOF39" s="605"/>
      <c r="EOG39" s="605"/>
      <c r="EOH39" s="605"/>
      <c r="EOI39" s="605"/>
      <c r="EOJ39" s="605"/>
      <c r="EOK39" s="605"/>
      <c r="EOL39" s="605"/>
      <c r="EOM39" s="605"/>
      <c r="EON39" s="605"/>
      <c r="EOO39" s="605"/>
      <c r="EOP39" s="605"/>
      <c r="EOQ39" s="605"/>
      <c r="EOR39" s="605"/>
      <c r="EOS39" s="605"/>
      <c r="EOT39" s="605"/>
      <c r="EOU39" s="605"/>
      <c r="EOV39" s="605"/>
      <c r="EOW39" s="605"/>
      <c r="EOX39" s="605"/>
      <c r="EOY39" s="605"/>
      <c r="EOZ39" s="605"/>
      <c r="EPA39" s="605"/>
      <c r="EPB39" s="605"/>
      <c r="EPC39" s="605"/>
      <c r="EPD39" s="605"/>
      <c r="EPE39" s="605"/>
      <c r="EPF39" s="605"/>
      <c r="EPG39" s="605"/>
      <c r="EPH39" s="605"/>
      <c r="EPI39" s="605"/>
      <c r="EPJ39" s="605"/>
      <c r="EPK39" s="605"/>
      <c r="EPL39" s="605"/>
      <c r="EPM39" s="605"/>
      <c r="EPN39" s="605"/>
      <c r="EPO39" s="605"/>
      <c r="EPP39" s="605"/>
      <c r="EPQ39" s="605"/>
      <c r="EPR39" s="605"/>
      <c r="EPS39" s="605"/>
      <c r="EPT39" s="605"/>
      <c r="EPU39" s="605"/>
      <c r="EPV39" s="605"/>
      <c r="EPW39" s="605"/>
      <c r="EPX39" s="605"/>
      <c r="EPY39" s="605"/>
      <c r="EPZ39" s="605"/>
      <c r="EQA39" s="605"/>
      <c r="EQB39" s="605"/>
      <c r="EQC39" s="605"/>
      <c r="EQD39" s="605"/>
      <c r="EQE39" s="605"/>
      <c r="EQF39" s="605"/>
      <c r="EQG39" s="605"/>
      <c r="EQH39" s="605"/>
      <c r="EQI39" s="605"/>
      <c r="EQJ39" s="605"/>
      <c r="EQK39" s="605"/>
      <c r="EQL39" s="605"/>
      <c r="EQM39" s="605"/>
      <c r="EQN39" s="605"/>
      <c r="EQO39" s="605"/>
      <c r="EQP39" s="605"/>
      <c r="EQQ39" s="605"/>
      <c r="EQR39" s="605"/>
      <c r="EQS39" s="605"/>
      <c r="EQT39" s="605"/>
      <c r="EQU39" s="605"/>
      <c r="EQV39" s="605"/>
      <c r="EQW39" s="605"/>
      <c r="EQX39" s="605"/>
      <c r="EQY39" s="605"/>
      <c r="EQZ39" s="605"/>
      <c r="ERA39" s="605"/>
      <c r="ERB39" s="605"/>
      <c r="ERC39" s="605"/>
      <c r="ERD39" s="605"/>
      <c r="ERE39" s="605"/>
      <c r="ERF39" s="605"/>
      <c r="ERG39" s="605"/>
      <c r="ERH39" s="605"/>
      <c r="ERI39" s="605"/>
      <c r="ERJ39" s="605"/>
      <c r="ERK39" s="605"/>
      <c r="ERL39" s="605"/>
      <c r="ERM39" s="605"/>
      <c r="ERN39" s="605"/>
      <c r="ERO39" s="605"/>
      <c r="ERP39" s="605"/>
      <c r="ERQ39" s="605"/>
      <c r="ERR39" s="605"/>
      <c r="ERS39" s="605"/>
      <c r="ERT39" s="605"/>
      <c r="ERU39" s="605"/>
      <c r="ERV39" s="605"/>
      <c r="ERW39" s="605"/>
      <c r="ERX39" s="605"/>
      <c r="ERY39" s="605"/>
      <c r="ERZ39" s="605"/>
      <c r="ESA39" s="605"/>
      <c r="ESB39" s="605"/>
      <c r="ESC39" s="605"/>
      <c r="ESD39" s="605"/>
      <c r="ESE39" s="605"/>
      <c r="ESF39" s="605"/>
      <c r="ESG39" s="605"/>
      <c r="ESH39" s="605"/>
      <c r="ESI39" s="605"/>
      <c r="ESJ39" s="605"/>
      <c r="ESK39" s="605"/>
      <c r="ESL39" s="605"/>
      <c r="ESM39" s="605"/>
      <c r="ESN39" s="605"/>
      <c r="ESO39" s="605"/>
      <c r="ESP39" s="605"/>
      <c r="ESQ39" s="605"/>
      <c r="ESR39" s="605"/>
      <c r="ESS39" s="605"/>
      <c r="EST39" s="605"/>
      <c r="ESU39" s="605"/>
      <c r="ESV39" s="605"/>
      <c r="ESW39" s="605"/>
      <c r="ESX39" s="605"/>
      <c r="ESY39" s="605"/>
      <c r="ESZ39" s="605"/>
      <c r="ETA39" s="605"/>
      <c r="ETB39" s="605"/>
      <c r="ETC39" s="605"/>
      <c r="ETD39" s="605"/>
      <c r="ETE39" s="605"/>
      <c r="ETF39" s="605"/>
      <c r="ETG39" s="605"/>
      <c r="ETH39" s="605"/>
      <c r="ETI39" s="605"/>
      <c r="ETJ39" s="605"/>
      <c r="ETK39" s="605"/>
      <c r="ETL39" s="605"/>
      <c r="ETM39" s="605"/>
      <c r="ETN39" s="605"/>
      <c r="ETO39" s="605"/>
      <c r="ETP39" s="605"/>
      <c r="ETQ39" s="605"/>
      <c r="ETR39" s="605"/>
      <c r="ETS39" s="605"/>
      <c r="ETT39" s="605"/>
      <c r="ETU39" s="605"/>
      <c r="ETV39" s="605"/>
      <c r="ETW39" s="605"/>
      <c r="ETX39" s="605"/>
      <c r="ETY39" s="605"/>
      <c r="ETZ39" s="605"/>
      <c r="EUA39" s="605"/>
      <c r="EUB39" s="605"/>
      <c r="EUC39" s="605"/>
      <c r="EUD39" s="605"/>
      <c r="EUE39" s="605"/>
      <c r="EUF39" s="605"/>
      <c r="EUG39" s="605"/>
      <c r="EUH39" s="605"/>
      <c r="EUI39" s="605"/>
      <c r="EUJ39" s="605"/>
      <c r="EUK39" s="605"/>
      <c r="EUL39" s="605"/>
      <c r="EUM39" s="605"/>
      <c r="EUN39" s="605"/>
      <c r="EUO39" s="605"/>
      <c r="EUP39" s="605"/>
      <c r="EUQ39" s="605"/>
      <c r="EUR39" s="605"/>
      <c r="EUS39" s="605"/>
      <c r="EUT39" s="605"/>
      <c r="EUU39" s="605"/>
      <c r="EUV39" s="605"/>
      <c r="EUW39" s="605"/>
      <c r="EUX39" s="605"/>
      <c r="EUY39" s="605"/>
      <c r="EUZ39" s="605"/>
      <c r="EVA39" s="605"/>
      <c r="EVB39" s="605"/>
      <c r="EVC39" s="605"/>
      <c r="EVD39" s="605"/>
      <c r="EVE39" s="605"/>
      <c r="EVF39" s="605"/>
      <c r="EVG39" s="605"/>
      <c r="EVH39" s="605"/>
      <c r="EVI39" s="605"/>
      <c r="EVJ39" s="605"/>
      <c r="EVK39" s="605"/>
      <c r="EVL39" s="605"/>
      <c r="EVM39" s="605"/>
      <c r="EVN39" s="605"/>
      <c r="EVO39" s="605"/>
      <c r="EVP39" s="605"/>
      <c r="EVQ39" s="605"/>
      <c r="EVR39" s="605"/>
      <c r="EVS39" s="605"/>
      <c r="EVT39" s="605"/>
      <c r="EVU39" s="605"/>
      <c r="EVV39" s="605"/>
      <c r="EVW39" s="605"/>
      <c r="EVX39" s="605"/>
      <c r="EVY39" s="605"/>
      <c r="EVZ39" s="605"/>
      <c r="EWA39" s="605"/>
      <c r="EWB39" s="605"/>
      <c r="EWC39" s="605"/>
      <c r="EWD39" s="605"/>
      <c r="EWE39" s="605"/>
      <c r="EWF39" s="605"/>
      <c r="EWG39" s="605"/>
      <c r="EWH39" s="605"/>
      <c r="EWI39" s="605"/>
      <c r="EWJ39" s="605"/>
      <c r="EWK39" s="605"/>
      <c r="EWL39" s="605"/>
      <c r="EWM39" s="605"/>
      <c r="EWN39" s="605"/>
      <c r="EWO39" s="605"/>
      <c r="EWP39" s="605"/>
      <c r="EWQ39" s="605"/>
      <c r="EWR39" s="605"/>
      <c r="EWS39" s="605"/>
      <c r="EWT39" s="605"/>
      <c r="EWU39" s="605"/>
      <c r="EWV39" s="605"/>
      <c r="EWW39" s="605"/>
      <c r="EWX39" s="605"/>
      <c r="EWY39" s="605"/>
      <c r="EWZ39" s="605"/>
      <c r="EXA39" s="605"/>
      <c r="EXB39" s="605"/>
      <c r="EXC39" s="605"/>
      <c r="EXD39" s="605"/>
      <c r="EXE39" s="605"/>
      <c r="EXF39" s="605"/>
      <c r="EXG39" s="605"/>
      <c r="EXH39" s="605"/>
      <c r="EXI39" s="605"/>
      <c r="EXJ39" s="605"/>
      <c r="EXK39" s="605"/>
      <c r="EXL39" s="605"/>
      <c r="EXM39" s="605"/>
      <c r="EXN39" s="605"/>
      <c r="EXO39" s="605"/>
      <c r="EXP39" s="605"/>
      <c r="EXQ39" s="605"/>
      <c r="EXR39" s="605"/>
      <c r="EXS39" s="605"/>
      <c r="EXT39" s="605"/>
      <c r="EXU39" s="605"/>
      <c r="EXV39" s="605"/>
      <c r="EXW39" s="605"/>
      <c r="EXX39" s="605"/>
      <c r="EXY39" s="605"/>
      <c r="EXZ39" s="605"/>
      <c r="EYA39" s="605"/>
      <c r="EYB39" s="605"/>
      <c r="EYC39" s="605"/>
      <c r="EYD39" s="605"/>
      <c r="EYE39" s="605"/>
      <c r="EYF39" s="605"/>
      <c r="EYG39" s="605"/>
      <c r="EYH39" s="605"/>
      <c r="EYI39" s="605"/>
      <c r="EYJ39" s="605"/>
      <c r="EYK39" s="605"/>
      <c r="EYL39" s="605"/>
      <c r="EYM39" s="605"/>
      <c r="EYN39" s="605"/>
      <c r="EYO39" s="605"/>
      <c r="EYP39" s="605"/>
      <c r="EYQ39" s="605"/>
      <c r="EYR39" s="605"/>
      <c r="EYS39" s="605"/>
      <c r="EYT39" s="605"/>
      <c r="EYU39" s="605"/>
      <c r="EYV39" s="605"/>
      <c r="EYW39" s="605"/>
      <c r="EYX39" s="605"/>
      <c r="EYY39" s="605"/>
      <c r="EYZ39" s="605"/>
      <c r="EZA39" s="605"/>
      <c r="EZB39" s="605"/>
      <c r="EZC39" s="605"/>
      <c r="EZD39" s="605"/>
      <c r="EZE39" s="605"/>
      <c r="EZF39" s="605"/>
      <c r="EZG39" s="605"/>
      <c r="EZH39" s="605"/>
      <c r="EZI39" s="605"/>
      <c r="EZJ39" s="605"/>
      <c r="EZK39" s="605"/>
      <c r="EZL39" s="605"/>
      <c r="EZM39" s="605"/>
      <c r="EZN39" s="605"/>
      <c r="EZO39" s="605"/>
      <c r="EZP39" s="605"/>
      <c r="EZQ39" s="605"/>
      <c r="EZR39" s="605"/>
      <c r="EZS39" s="605"/>
      <c r="EZT39" s="605"/>
      <c r="EZU39" s="605"/>
      <c r="EZV39" s="605"/>
      <c r="EZW39" s="605"/>
      <c r="EZX39" s="605"/>
      <c r="EZY39" s="605"/>
      <c r="EZZ39" s="605"/>
      <c r="FAA39" s="605"/>
      <c r="FAB39" s="605"/>
      <c r="FAC39" s="605"/>
      <c r="FAD39" s="605"/>
      <c r="FAE39" s="605"/>
      <c r="FAF39" s="605"/>
      <c r="FAG39" s="605"/>
      <c r="FAH39" s="605"/>
      <c r="FAI39" s="605"/>
      <c r="FAJ39" s="605"/>
      <c r="FAK39" s="605"/>
      <c r="FAL39" s="605"/>
      <c r="FAM39" s="605"/>
      <c r="FAN39" s="605"/>
      <c r="FAO39" s="605"/>
      <c r="FAP39" s="605"/>
      <c r="FAQ39" s="605"/>
      <c r="FAR39" s="605"/>
      <c r="FAS39" s="605"/>
      <c r="FAT39" s="605"/>
      <c r="FAU39" s="605"/>
      <c r="FAV39" s="605"/>
      <c r="FAW39" s="605"/>
      <c r="FAX39" s="605"/>
      <c r="FAY39" s="605"/>
      <c r="FAZ39" s="605"/>
      <c r="FBA39" s="605"/>
      <c r="FBB39" s="605"/>
      <c r="FBC39" s="605"/>
      <c r="FBD39" s="605"/>
      <c r="FBE39" s="605"/>
      <c r="FBF39" s="605"/>
      <c r="FBG39" s="605"/>
      <c r="FBH39" s="605"/>
      <c r="FBI39" s="605"/>
      <c r="FBJ39" s="605"/>
      <c r="FBK39" s="605"/>
      <c r="FBL39" s="605"/>
      <c r="FBM39" s="605"/>
      <c r="FBN39" s="605"/>
      <c r="FBO39" s="605"/>
      <c r="FBP39" s="605"/>
      <c r="FBQ39" s="605"/>
      <c r="FBR39" s="605"/>
      <c r="FBS39" s="605"/>
      <c r="FBT39" s="605"/>
      <c r="FBU39" s="605"/>
      <c r="FBV39" s="605"/>
      <c r="FBW39" s="605"/>
      <c r="FBX39" s="605"/>
      <c r="FBY39" s="605"/>
      <c r="FBZ39" s="605"/>
      <c r="FCA39" s="605"/>
      <c r="FCB39" s="605"/>
      <c r="FCC39" s="605"/>
      <c r="FCD39" s="605"/>
      <c r="FCE39" s="605"/>
      <c r="FCF39" s="605"/>
      <c r="FCG39" s="605"/>
      <c r="FCH39" s="605"/>
      <c r="FCI39" s="605"/>
      <c r="FCJ39" s="605"/>
      <c r="FCK39" s="605"/>
      <c r="FCL39" s="605"/>
      <c r="FCM39" s="605"/>
      <c r="FCN39" s="605"/>
      <c r="FCO39" s="605"/>
      <c r="FCP39" s="605"/>
      <c r="FCQ39" s="605"/>
      <c r="FCR39" s="605"/>
      <c r="FCS39" s="605"/>
      <c r="FCT39" s="605"/>
      <c r="FCU39" s="605"/>
      <c r="FCV39" s="605"/>
      <c r="FCW39" s="605"/>
      <c r="FCX39" s="605"/>
      <c r="FCY39" s="605"/>
      <c r="FCZ39" s="605"/>
      <c r="FDA39" s="605"/>
      <c r="FDB39" s="605"/>
      <c r="FDC39" s="605"/>
      <c r="FDD39" s="605"/>
      <c r="FDE39" s="605"/>
      <c r="FDF39" s="605"/>
      <c r="FDG39" s="605"/>
      <c r="FDH39" s="605"/>
      <c r="FDI39" s="605"/>
      <c r="FDJ39" s="605"/>
      <c r="FDK39" s="605"/>
      <c r="FDL39" s="605"/>
      <c r="FDM39" s="605"/>
      <c r="FDN39" s="605"/>
      <c r="FDO39" s="605"/>
      <c r="FDP39" s="605"/>
      <c r="FDQ39" s="605"/>
      <c r="FDR39" s="605"/>
      <c r="FDS39" s="605"/>
      <c r="FDT39" s="605"/>
      <c r="FDU39" s="605"/>
      <c r="FDV39" s="605"/>
      <c r="FDW39" s="605"/>
      <c r="FDX39" s="605"/>
      <c r="FDY39" s="605"/>
      <c r="FDZ39" s="605"/>
      <c r="FEA39" s="605"/>
      <c r="FEB39" s="605"/>
      <c r="FEC39" s="605"/>
      <c r="FED39" s="605"/>
      <c r="FEE39" s="605"/>
      <c r="FEF39" s="605"/>
      <c r="FEG39" s="605"/>
      <c r="FEH39" s="605"/>
      <c r="FEI39" s="605"/>
      <c r="FEJ39" s="605"/>
      <c r="FEK39" s="605"/>
      <c r="FEL39" s="605"/>
      <c r="FEM39" s="605"/>
      <c r="FEN39" s="605"/>
      <c r="FEO39" s="605"/>
      <c r="FEP39" s="605"/>
      <c r="FEQ39" s="605"/>
      <c r="FER39" s="605"/>
      <c r="FES39" s="605"/>
      <c r="FET39" s="605"/>
      <c r="FEU39" s="605"/>
      <c r="FEV39" s="605"/>
      <c r="FEW39" s="605"/>
      <c r="FEX39" s="605"/>
      <c r="FEY39" s="605"/>
      <c r="FEZ39" s="605"/>
      <c r="FFA39" s="605"/>
      <c r="FFB39" s="605"/>
      <c r="FFC39" s="605"/>
      <c r="FFD39" s="605"/>
      <c r="FFE39" s="605"/>
      <c r="FFF39" s="605"/>
      <c r="FFG39" s="605"/>
      <c r="FFH39" s="605"/>
      <c r="FFI39" s="605"/>
      <c r="FFJ39" s="605"/>
      <c r="FFK39" s="605"/>
      <c r="FFL39" s="605"/>
      <c r="FFM39" s="605"/>
      <c r="FFN39" s="605"/>
      <c r="FFO39" s="605"/>
      <c r="FFP39" s="605"/>
      <c r="FFQ39" s="605"/>
      <c r="FFR39" s="605"/>
      <c r="FFS39" s="605"/>
      <c r="FFT39" s="605"/>
      <c r="FFU39" s="605"/>
      <c r="FFV39" s="605"/>
      <c r="FFW39" s="605"/>
      <c r="FFX39" s="605"/>
      <c r="FFY39" s="605"/>
      <c r="FFZ39" s="605"/>
      <c r="FGA39" s="605"/>
      <c r="FGB39" s="605"/>
      <c r="FGC39" s="605"/>
      <c r="FGD39" s="605"/>
      <c r="FGE39" s="605"/>
      <c r="FGF39" s="605"/>
      <c r="FGG39" s="605"/>
      <c r="FGH39" s="605"/>
      <c r="FGI39" s="605"/>
      <c r="FGJ39" s="605"/>
      <c r="FGK39" s="605"/>
      <c r="FGL39" s="605"/>
      <c r="FGM39" s="605"/>
      <c r="FGN39" s="605"/>
      <c r="FGO39" s="605"/>
      <c r="FGP39" s="605"/>
      <c r="FGQ39" s="605"/>
      <c r="FGR39" s="605"/>
      <c r="FGS39" s="605"/>
      <c r="FGT39" s="605"/>
      <c r="FGU39" s="605"/>
      <c r="FGV39" s="605"/>
      <c r="FGW39" s="605"/>
      <c r="FGX39" s="605"/>
      <c r="FGY39" s="605"/>
      <c r="FGZ39" s="605"/>
      <c r="FHA39" s="605"/>
      <c r="FHB39" s="605"/>
      <c r="FHC39" s="605"/>
      <c r="FHD39" s="605"/>
      <c r="FHE39" s="605"/>
      <c r="FHF39" s="605"/>
      <c r="FHG39" s="605"/>
      <c r="FHH39" s="605"/>
      <c r="FHI39" s="605"/>
      <c r="FHJ39" s="605"/>
      <c r="FHK39" s="605"/>
      <c r="FHL39" s="605"/>
      <c r="FHM39" s="605"/>
      <c r="FHN39" s="605"/>
      <c r="FHO39" s="605"/>
      <c r="FHP39" s="605"/>
      <c r="FHQ39" s="605"/>
      <c r="FHR39" s="605"/>
      <c r="FHS39" s="605"/>
      <c r="FHT39" s="605"/>
      <c r="FHU39" s="605"/>
      <c r="FHV39" s="605"/>
      <c r="FHW39" s="605"/>
      <c r="FHX39" s="605"/>
      <c r="FHY39" s="605"/>
      <c r="FHZ39" s="605"/>
      <c r="FIA39" s="605"/>
      <c r="FIB39" s="605"/>
      <c r="FIC39" s="605"/>
      <c r="FID39" s="605"/>
      <c r="FIE39" s="605"/>
      <c r="FIF39" s="605"/>
      <c r="FIG39" s="605"/>
      <c r="FIH39" s="605"/>
      <c r="FII39" s="605"/>
      <c r="FIJ39" s="605"/>
      <c r="FIK39" s="605"/>
      <c r="FIL39" s="605"/>
      <c r="FIM39" s="605"/>
      <c r="FIN39" s="605"/>
      <c r="FIO39" s="605"/>
      <c r="FIP39" s="605"/>
      <c r="FIQ39" s="605"/>
      <c r="FIR39" s="605"/>
      <c r="FIS39" s="605"/>
      <c r="FIT39" s="605"/>
      <c r="FIU39" s="605"/>
      <c r="FIV39" s="605"/>
      <c r="FIW39" s="605"/>
      <c r="FIX39" s="605"/>
      <c r="FIY39" s="605"/>
      <c r="FIZ39" s="605"/>
      <c r="FJA39" s="605"/>
      <c r="FJB39" s="605"/>
      <c r="FJC39" s="605"/>
      <c r="FJD39" s="605"/>
      <c r="FJE39" s="605"/>
      <c r="FJF39" s="605"/>
      <c r="FJG39" s="605"/>
      <c r="FJH39" s="605"/>
      <c r="FJI39" s="605"/>
      <c r="FJJ39" s="605"/>
      <c r="FJK39" s="605"/>
      <c r="FJL39" s="605"/>
      <c r="FJM39" s="605"/>
      <c r="FJN39" s="605"/>
      <c r="FJO39" s="605"/>
      <c r="FJP39" s="605"/>
      <c r="FJQ39" s="605"/>
      <c r="FJR39" s="605"/>
      <c r="FJS39" s="605"/>
      <c r="FJT39" s="605"/>
      <c r="FJU39" s="605"/>
      <c r="FJV39" s="605"/>
      <c r="FJW39" s="605"/>
      <c r="FJX39" s="605"/>
      <c r="FJY39" s="605"/>
      <c r="FJZ39" s="605"/>
      <c r="FKA39" s="605"/>
      <c r="FKB39" s="605"/>
      <c r="FKC39" s="605"/>
      <c r="FKD39" s="605"/>
      <c r="FKE39" s="605"/>
      <c r="FKF39" s="605"/>
      <c r="FKG39" s="605"/>
      <c r="FKH39" s="605"/>
      <c r="FKI39" s="605"/>
      <c r="FKJ39" s="605"/>
      <c r="FKK39" s="605"/>
      <c r="FKL39" s="605"/>
      <c r="FKM39" s="605"/>
      <c r="FKN39" s="605"/>
      <c r="FKO39" s="605"/>
      <c r="FKP39" s="605"/>
      <c r="FKQ39" s="605"/>
      <c r="FKR39" s="605"/>
      <c r="FKS39" s="605"/>
      <c r="FKT39" s="605"/>
      <c r="FKU39" s="605"/>
      <c r="FKV39" s="605"/>
      <c r="FKW39" s="605"/>
      <c r="FKX39" s="605"/>
      <c r="FKY39" s="605"/>
      <c r="FKZ39" s="605"/>
      <c r="FLA39" s="605"/>
      <c r="FLB39" s="605"/>
      <c r="FLC39" s="605"/>
      <c r="FLD39" s="605"/>
      <c r="FLE39" s="605"/>
      <c r="FLF39" s="605"/>
      <c r="FLG39" s="605"/>
      <c r="FLH39" s="605"/>
      <c r="FLI39" s="605"/>
      <c r="FLJ39" s="605"/>
      <c r="FLK39" s="605"/>
      <c r="FLL39" s="605"/>
      <c r="FLM39" s="605"/>
      <c r="FLN39" s="605"/>
      <c r="FLO39" s="605"/>
      <c r="FLP39" s="605"/>
      <c r="FLQ39" s="605"/>
      <c r="FLR39" s="605"/>
      <c r="FLS39" s="605"/>
      <c r="FLT39" s="605"/>
      <c r="FLU39" s="605"/>
      <c r="FLV39" s="605"/>
      <c r="FLW39" s="605"/>
      <c r="FLX39" s="605"/>
      <c r="FLY39" s="605"/>
      <c r="FLZ39" s="605"/>
      <c r="FMA39" s="605"/>
      <c r="FMB39" s="605"/>
      <c r="FMC39" s="605"/>
      <c r="FMD39" s="605"/>
      <c r="FME39" s="605"/>
      <c r="FMF39" s="605"/>
      <c r="FMG39" s="605"/>
      <c r="FMH39" s="605"/>
      <c r="FMI39" s="605"/>
      <c r="FMJ39" s="605"/>
      <c r="FMK39" s="605"/>
      <c r="FML39" s="605"/>
      <c r="FMM39" s="605"/>
      <c r="FMN39" s="605"/>
      <c r="FMO39" s="605"/>
      <c r="FMP39" s="605"/>
      <c r="FMQ39" s="605"/>
      <c r="FMR39" s="605"/>
      <c r="FMS39" s="605"/>
      <c r="FMT39" s="605"/>
      <c r="FMU39" s="605"/>
      <c r="FMV39" s="605"/>
      <c r="FMW39" s="605"/>
      <c r="FMX39" s="605"/>
      <c r="FMY39" s="605"/>
      <c r="FMZ39" s="605"/>
      <c r="FNA39" s="605"/>
      <c r="FNB39" s="605"/>
      <c r="FNC39" s="605"/>
      <c r="FND39" s="605"/>
      <c r="FNE39" s="605"/>
      <c r="FNF39" s="605"/>
      <c r="FNG39" s="605"/>
      <c r="FNH39" s="605"/>
      <c r="FNI39" s="605"/>
      <c r="FNJ39" s="605"/>
      <c r="FNK39" s="605"/>
      <c r="FNL39" s="605"/>
      <c r="FNM39" s="605"/>
      <c r="FNN39" s="605"/>
      <c r="FNO39" s="605"/>
      <c r="FNP39" s="605"/>
      <c r="FNQ39" s="605"/>
      <c r="FNR39" s="605"/>
      <c r="FNS39" s="605"/>
      <c r="FNT39" s="605"/>
      <c r="FNU39" s="605"/>
      <c r="FNV39" s="605"/>
      <c r="FNW39" s="605"/>
      <c r="FNX39" s="605"/>
      <c r="FNY39" s="605"/>
      <c r="FNZ39" s="605"/>
      <c r="FOA39" s="605"/>
      <c r="FOB39" s="605"/>
      <c r="FOC39" s="605"/>
      <c r="FOD39" s="605"/>
      <c r="FOE39" s="605"/>
      <c r="FOF39" s="605"/>
      <c r="FOG39" s="605"/>
      <c r="FOH39" s="605"/>
      <c r="FOI39" s="605"/>
      <c r="FOJ39" s="605"/>
      <c r="FOK39" s="605"/>
      <c r="FOL39" s="605"/>
      <c r="FOM39" s="605"/>
      <c r="FON39" s="605"/>
      <c r="FOO39" s="605"/>
      <c r="FOP39" s="605"/>
      <c r="FOQ39" s="605"/>
      <c r="FOR39" s="605"/>
      <c r="FOS39" s="605"/>
      <c r="FOT39" s="605"/>
      <c r="FOU39" s="605"/>
      <c r="FOV39" s="605"/>
      <c r="FOW39" s="605"/>
      <c r="FOX39" s="605"/>
      <c r="FOY39" s="605"/>
      <c r="FOZ39" s="605"/>
      <c r="FPA39" s="605"/>
      <c r="FPB39" s="605"/>
      <c r="FPC39" s="605"/>
      <c r="FPD39" s="605"/>
      <c r="FPE39" s="605"/>
      <c r="FPF39" s="605"/>
      <c r="FPG39" s="605"/>
      <c r="FPH39" s="605"/>
      <c r="FPI39" s="605"/>
      <c r="FPJ39" s="605"/>
      <c r="FPK39" s="605"/>
      <c r="FPL39" s="605"/>
      <c r="FPM39" s="605"/>
      <c r="FPN39" s="605"/>
      <c r="FPO39" s="605"/>
      <c r="FPP39" s="605"/>
      <c r="FPQ39" s="605"/>
      <c r="FPR39" s="605"/>
      <c r="FPS39" s="605"/>
      <c r="FPT39" s="605"/>
      <c r="FPU39" s="605"/>
      <c r="FPV39" s="605"/>
      <c r="FPW39" s="605"/>
      <c r="FPX39" s="605"/>
      <c r="FPY39" s="605"/>
      <c r="FPZ39" s="605"/>
      <c r="FQA39" s="605"/>
      <c r="FQB39" s="605"/>
      <c r="FQC39" s="605"/>
      <c r="FQD39" s="605"/>
      <c r="FQE39" s="605"/>
      <c r="FQF39" s="605"/>
      <c r="FQG39" s="605"/>
      <c r="FQH39" s="605"/>
      <c r="FQI39" s="605"/>
      <c r="FQJ39" s="605"/>
      <c r="FQK39" s="605"/>
      <c r="FQL39" s="605"/>
      <c r="FQM39" s="605"/>
      <c r="FQN39" s="605"/>
      <c r="FQO39" s="605"/>
      <c r="FQP39" s="605"/>
      <c r="FQQ39" s="605"/>
      <c r="FQR39" s="605"/>
      <c r="FQS39" s="605"/>
      <c r="FQT39" s="605"/>
      <c r="FQU39" s="605"/>
      <c r="FQV39" s="605"/>
      <c r="FQW39" s="605"/>
      <c r="FQX39" s="605"/>
      <c r="FQY39" s="605"/>
      <c r="FQZ39" s="605"/>
      <c r="FRA39" s="605"/>
      <c r="FRB39" s="605"/>
      <c r="FRC39" s="605"/>
      <c r="FRD39" s="605"/>
      <c r="FRE39" s="605"/>
      <c r="FRF39" s="605"/>
      <c r="FRG39" s="605"/>
      <c r="FRH39" s="605"/>
      <c r="FRI39" s="605"/>
      <c r="FRJ39" s="605"/>
      <c r="FRK39" s="605"/>
      <c r="FRL39" s="605"/>
      <c r="FRM39" s="605"/>
      <c r="FRN39" s="605"/>
      <c r="FRO39" s="605"/>
      <c r="FRP39" s="605"/>
      <c r="FRQ39" s="605"/>
      <c r="FRR39" s="605"/>
      <c r="FRS39" s="605"/>
      <c r="FRT39" s="605"/>
      <c r="FRU39" s="605"/>
      <c r="FRV39" s="605"/>
      <c r="FRW39" s="605"/>
      <c r="FRX39" s="605"/>
      <c r="FRY39" s="605"/>
      <c r="FRZ39" s="605"/>
      <c r="FSA39" s="605"/>
      <c r="FSB39" s="605"/>
      <c r="FSC39" s="605"/>
      <c r="FSD39" s="605"/>
      <c r="FSE39" s="605"/>
      <c r="FSF39" s="605"/>
      <c r="FSG39" s="605"/>
      <c r="FSH39" s="605"/>
      <c r="FSI39" s="605"/>
      <c r="FSJ39" s="605"/>
      <c r="FSK39" s="605"/>
      <c r="FSL39" s="605"/>
      <c r="FSM39" s="605"/>
      <c r="FSN39" s="605"/>
      <c r="FSO39" s="605"/>
      <c r="FSP39" s="605"/>
      <c r="FSQ39" s="605"/>
      <c r="FSR39" s="605"/>
      <c r="FSS39" s="605"/>
      <c r="FST39" s="605"/>
      <c r="FSU39" s="605"/>
      <c r="FSV39" s="605"/>
      <c r="FSW39" s="605"/>
      <c r="FSX39" s="605"/>
      <c r="FSY39" s="605"/>
      <c r="FSZ39" s="605"/>
      <c r="FTA39" s="605"/>
      <c r="FTB39" s="605"/>
      <c r="FTC39" s="605"/>
      <c r="FTD39" s="605"/>
      <c r="FTE39" s="605"/>
      <c r="FTF39" s="605"/>
      <c r="FTG39" s="605"/>
      <c r="FTH39" s="605"/>
      <c r="FTI39" s="605"/>
      <c r="FTJ39" s="605"/>
      <c r="FTK39" s="605"/>
      <c r="FTL39" s="605"/>
      <c r="FTM39" s="605"/>
      <c r="FTN39" s="605"/>
      <c r="FTO39" s="605"/>
      <c r="FTP39" s="605"/>
      <c r="FTQ39" s="605"/>
      <c r="FTR39" s="605"/>
      <c r="FTS39" s="605"/>
      <c r="FTT39" s="605"/>
      <c r="FTU39" s="605"/>
      <c r="FTV39" s="605"/>
      <c r="FTW39" s="605"/>
      <c r="FTX39" s="605"/>
      <c r="FTY39" s="605"/>
      <c r="FTZ39" s="605"/>
      <c r="FUA39" s="605"/>
      <c r="FUB39" s="605"/>
      <c r="FUC39" s="605"/>
      <c r="FUD39" s="605"/>
      <c r="FUE39" s="605"/>
      <c r="FUF39" s="605"/>
      <c r="FUG39" s="605"/>
      <c r="FUH39" s="605"/>
      <c r="FUI39" s="605"/>
      <c r="FUJ39" s="605"/>
      <c r="FUK39" s="605"/>
      <c r="FUL39" s="605"/>
      <c r="FUM39" s="605"/>
      <c r="FUN39" s="605"/>
      <c r="FUO39" s="605"/>
      <c r="FUP39" s="605"/>
      <c r="FUQ39" s="605"/>
      <c r="FUR39" s="605"/>
      <c r="FUS39" s="605"/>
      <c r="FUT39" s="605"/>
      <c r="FUU39" s="605"/>
      <c r="FUV39" s="605"/>
      <c r="FUW39" s="605"/>
      <c r="FUX39" s="605"/>
      <c r="FUY39" s="605"/>
      <c r="FUZ39" s="605"/>
      <c r="FVA39" s="605"/>
      <c r="FVB39" s="605"/>
      <c r="FVC39" s="605"/>
      <c r="FVD39" s="605"/>
      <c r="FVE39" s="605"/>
      <c r="FVF39" s="605"/>
      <c r="FVG39" s="605"/>
      <c r="FVH39" s="605"/>
      <c r="FVI39" s="605"/>
      <c r="FVJ39" s="605"/>
      <c r="FVK39" s="605"/>
      <c r="FVL39" s="605"/>
      <c r="FVM39" s="605"/>
      <c r="FVN39" s="605"/>
      <c r="FVO39" s="605"/>
      <c r="FVP39" s="605"/>
      <c r="FVQ39" s="605"/>
      <c r="FVR39" s="605"/>
      <c r="FVS39" s="605"/>
      <c r="FVT39" s="605"/>
      <c r="FVU39" s="605"/>
      <c r="FVV39" s="605"/>
      <c r="FVW39" s="605"/>
      <c r="FVX39" s="605"/>
      <c r="FVY39" s="605"/>
      <c r="FVZ39" s="605"/>
      <c r="FWA39" s="605"/>
      <c r="FWB39" s="605"/>
      <c r="FWC39" s="605"/>
      <c r="FWD39" s="605"/>
      <c r="FWE39" s="605"/>
      <c r="FWF39" s="605"/>
      <c r="FWG39" s="605"/>
      <c r="FWH39" s="605"/>
      <c r="FWI39" s="605"/>
      <c r="FWJ39" s="605"/>
      <c r="FWK39" s="605"/>
      <c r="FWL39" s="605"/>
      <c r="FWM39" s="605"/>
      <c r="FWN39" s="605"/>
      <c r="FWO39" s="605"/>
      <c r="FWP39" s="605"/>
      <c r="FWQ39" s="605"/>
      <c r="FWR39" s="605"/>
      <c r="FWS39" s="605"/>
      <c r="FWT39" s="605"/>
      <c r="FWU39" s="605"/>
      <c r="FWV39" s="605"/>
      <c r="FWW39" s="605"/>
      <c r="FWX39" s="605"/>
      <c r="FWY39" s="605"/>
      <c r="FWZ39" s="605"/>
      <c r="FXA39" s="605"/>
      <c r="FXB39" s="605"/>
      <c r="FXC39" s="605"/>
      <c r="FXD39" s="605"/>
      <c r="FXE39" s="605"/>
      <c r="FXF39" s="605"/>
      <c r="FXG39" s="605"/>
      <c r="FXH39" s="605"/>
      <c r="FXI39" s="605"/>
      <c r="FXJ39" s="605"/>
      <c r="FXK39" s="605"/>
      <c r="FXL39" s="605"/>
      <c r="FXM39" s="605"/>
      <c r="FXN39" s="605"/>
      <c r="FXO39" s="605"/>
      <c r="FXP39" s="605"/>
      <c r="FXQ39" s="605"/>
      <c r="FXR39" s="605"/>
      <c r="FXS39" s="605"/>
      <c r="FXT39" s="605"/>
      <c r="FXU39" s="605"/>
      <c r="FXV39" s="605"/>
      <c r="FXW39" s="605"/>
      <c r="FXX39" s="605"/>
      <c r="FXY39" s="605"/>
      <c r="FXZ39" s="605"/>
      <c r="FYA39" s="605"/>
      <c r="FYB39" s="605"/>
      <c r="FYC39" s="605"/>
      <c r="FYD39" s="605"/>
      <c r="FYE39" s="605"/>
      <c r="FYF39" s="605"/>
      <c r="FYG39" s="605"/>
      <c r="FYH39" s="605"/>
      <c r="FYI39" s="605"/>
      <c r="FYJ39" s="605"/>
      <c r="FYK39" s="605"/>
      <c r="FYL39" s="605"/>
      <c r="FYM39" s="605"/>
      <c r="FYN39" s="605"/>
      <c r="FYO39" s="605"/>
      <c r="FYP39" s="605"/>
      <c r="FYQ39" s="605"/>
      <c r="FYR39" s="605"/>
      <c r="FYS39" s="605"/>
      <c r="FYT39" s="605"/>
      <c r="FYU39" s="605"/>
      <c r="FYV39" s="605"/>
      <c r="FYW39" s="605"/>
      <c r="FYX39" s="605"/>
      <c r="FYY39" s="605"/>
      <c r="FYZ39" s="605"/>
      <c r="FZA39" s="605"/>
      <c r="FZB39" s="605"/>
      <c r="FZC39" s="605"/>
      <c r="FZD39" s="605"/>
      <c r="FZE39" s="605"/>
      <c r="FZF39" s="605"/>
      <c r="FZG39" s="605"/>
      <c r="FZH39" s="605"/>
      <c r="FZI39" s="605"/>
      <c r="FZJ39" s="605"/>
      <c r="FZK39" s="605"/>
      <c r="FZL39" s="605"/>
      <c r="FZM39" s="605"/>
      <c r="FZN39" s="605"/>
      <c r="FZO39" s="605"/>
      <c r="FZP39" s="605"/>
      <c r="FZQ39" s="605"/>
      <c r="FZR39" s="605"/>
      <c r="FZS39" s="605"/>
      <c r="FZT39" s="605"/>
      <c r="FZU39" s="605"/>
      <c r="FZV39" s="605"/>
      <c r="FZW39" s="605"/>
      <c r="FZX39" s="605"/>
      <c r="FZY39" s="605"/>
      <c r="FZZ39" s="605"/>
      <c r="GAA39" s="605"/>
      <c r="GAB39" s="605"/>
      <c r="GAC39" s="605"/>
      <c r="GAD39" s="605"/>
      <c r="GAE39" s="605"/>
      <c r="GAF39" s="605"/>
      <c r="GAG39" s="605"/>
      <c r="GAH39" s="605"/>
      <c r="GAI39" s="605"/>
      <c r="GAJ39" s="605"/>
      <c r="GAK39" s="605"/>
      <c r="GAL39" s="605"/>
      <c r="GAM39" s="605"/>
      <c r="GAN39" s="605"/>
      <c r="GAO39" s="605"/>
      <c r="GAP39" s="605"/>
      <c r="GAQ39" s="605"/>
      <c r="GAR39" s="605"/>
      <c r="GAS39" s="605"/>
      <c r="GAT39" s="605"/>
      <c r="GAU39" s="605"/>
      <c r="GAV39" s="605"/>
      <c r="GAW39" s="605"/>
      <c r="GAX39" s="605"/>
      <c r="GAY39" s="605"/>
      <c r="GAZ39" s="605"/>
      <c r="GBA39" s="605"/>
      <c r="GBB39" s="605"/>
      <c r="GBC39" s="605"/>
      <c r="GBD39" s="605"/>
      <c r="GBE39" s="605"/>
      <c r="GBF39" s="605"/>
      <c r="GBG39" s="605"/>
      <c r="GBH39" s="605"/>
      <c r="GBI39" s="605"/>
      <c r="GBJ39" s="605"/>
      <c r="GBK39" s="605"/>
      <c r="GBL39" s="605"/>
      <c r="GBM39" s="605"/>
      <c r="GBN39" s="605"/>
      <c r="GBO39" s="605"/>
      <c r="GBP39" s="605"/>
      <c r="GBQ39" s="605"/>
      <c r="GBR39" s="605"/>
      <c r="GBS39" s="605"/>
      <c r="GBT39" s="605"/>
      <c r="GBU39" s="605"/>
      <c r="GBV39" s="605"/>
      <c r="GBW39" s="605"/>
      <c r="GBX39" s="605"/>
      <c r="GBY39" s="605"/>
      <c r="GBZ39" s="605"/>
      <c r="GCA39" s="605"/>
      <c r="GCB39" s="605"/>
      <c r="GCC39" s="605"/>
      <c r="GCD39" s="605"/>
      <c r="GCE39" s="605"/>
      <c r="GCF39" s="605"/>
      <c r="GCG39" s="605"/>
      <c r="GCH39" s="605"/>
      <c r="GCI39" s="605"/>
      <c r="GCJ39" s="605"/>
      <c r="GCK39" s="605"/>
      <c r="GCL39" s="605"/>
      <c r="GCM39" s="605"/>
      <c r="GCN39" s="605"/>
      <c r="GCO39" s="605"/>
      <c r="GCP39" s="605"/>
      <c r="GCQ39" s="605"/>
      <c r="GCR39" s="605"/>
      <c r="GCS39" s="605"/>
      <c r="GCT39" s="605"/>
      <c r="GCU39" s="605"/>
      <c r="GCV39" s="605"/>
      <c r="GCW39" s="605"/>
      <c r="GCX39" s="605"/>
      <c r="GCY39" s="605"/>
      <c r="GCZ39" s="605"/>
      <c r="GDA39" s="605"/>
      <c r="GDB39" s="605"/>
      <c r="GDC39" s="605"/>
      <c r="GDD39" s="605"/>
      <c r="GDE39" s="605"/>
      <c r="GDF39" s="605"/>
      <c r="GDG39" s="605"/>
      <c r="GDH39" s="605"/>
      <c r="GDI39" s="605"/>
      <c r="GDJ39" s="605"/>
      <c r="GDK39" s="605"/>
      <c r="GDL39" s="605"/>
      <c r="GDM39" s="605"/>
      <c r="GDN39" s="605"/>
      <c r="GDO39" s="605"/>
      <c r="GDP39" s="605"/>
      <c r="GDQ39" s="605"/>
      <c r="GDR39" s="605"/>
      <c r="GDS39" s="605"/>
      <c r="GDT39" s="605"/>
      <c r="GDU39" s="605"/>
      <c r="GDV39" s="605"/>
      <c r="GDW39" s="605"/>
      <c r="GDX39" s="605"/>
      <c r="GDY39" s="605"/>
      <c r="GDZ39" s="605"/>
      <c r="GEA39" s="605"/>
      <c r="GEB39" s="605"/>
      <c r="GEC39" s="605"/>
      <c r="GED39" s="605"/>
      <c r="GEE39" s="605"/>
      <c r="GEF39" s="605"/>
      <c r="GEG39" s="605"/>
      <c r="GEH39" s="605"/>
      <c r="GEI39" s="605"/>
      <c r="GEJ39" s="605"/>
      <c r="GEK39" s="605"/>
      <c r="GEL39" s="605"/>
      <c r="GEM39" s="605"/>
      <c r="GEN39" s="605"/>
      <c r="GEO39" s="605"/>
      <c r="GEP39" s="605"/>
      <c r="GEQ39" s="605"/>
      <c r="GER39" s="605"/>
      <c r="GES39" s="605"/>
      <c r="GET39" s="605"/>
      <c r="GEU39" s="605"/>
      <c r="GEV39" s="605"/>
      <c r="GEW39" s="605"/>
      <c r="GEX39" s="605"/>
      <c r="GEY39" s="605"/>
      <c r="GEZ39" s="605"/>
      <c r="GFA39" s="605"/>
      <c r="GFB39" s="605"/>
      <c r="GFC39" s="605"/>
      <c r="GFD39" s="605"/>
      <c r="GFE39" s="605"/>
      <c r="GFF39" s="605"/>
      <c r="GFG39" s="605"/>
      <c r="GFH39" s="605"/>
      <c r="GFI39" s="605"/>
      <c r="GFJ39" s="605"/>
      <c r="GFK39" s="605"/>
      <c r="GFL39" s="605"/>
      <c r="GFM39" s="605"/>
      <c r="GFN39" s="605"/>
      <c r="GFO39" s="605"/>
      <c r="GFP39" s="605"/>
      <c r="GFQ39" s="605"/>
      <c r="GFR39" s="605"/>
      <c r="GFS39" s="605"/>
      <c r="GFT39" s="605"/>
      <c r="GFU39" s="605"/>
      <c r="GFV39" s="605"/>
      <c r="GFW39" s="605"/>
      <c r="GFX39" s="605"/>
      <c r="GFY39" s="605"/>
      <c r="GFZ39" s="605"/>
      <c r="GGA39" s="605"/>
      <c r="GGB39" s="605"/>
      <c r="GGC39" s="605"/>
      <c r="GGD39" s="605"/>
      <c r="GGE39" s="605"/>
      <c r="GGF39" s="605"/>
      <c r="GGG39" s="605"/>
      <c r="GGH39" s="605"/>
      <c r="GGI39" s="605"/>
      <c r="GGJ39" s="605"/>
      <c r="GGK39" s="605"/>
      <c r="GGL39" s="605"/>
      <c r="GGM39" s="605"/>
      <c r="GGN39" s="605"/>
      <c r="GGO39" s="605"/>
      <c r="GGP39" s="605"/>
      <c r="GGQ39" s="605"/>
      <c r="GGR39" s="605"/>
      <c r="GGS39" s="605"/>
      <c r="GGT39" s="605"/>
      <c r="GGU39" s="605"/>
      <c r="GGV39" s="605"/>
      <c r="GGW39" s="605"/>
      <c r="GGX39" s="605"/>
      <c r="GGY39" s="605"/>
      <c r="GGZ39" s="605"/>
      <c r="GHA39" s="605"/>
      <c r="GHB39" s="605"/>
      <c r="GHC39" s="605"/>
      <c r="GHD39" s="605"/>
      <c r="GHE39" s="605"/>
      <c r="GHF39" s="605"/>
      <c r="GHG39" s="605"/>
      <c r="GHH39" s="605"/>
      <c r="GHI39" s="605"/>
      <c r="GHJ39" s="605"/>
      <c r="GHK39" s="605"/>
      <c r="GHL39" s="605"/>
      <c r="GHM39" s="605"/>
      <c r="GHN39" s="605"/>
      <c r="GHO39" s="605"/>
      <c r="GHP39" s="605"/>
      <c r="GHQ39" s="605"/>
      <c r="GHR39" s="605"/>
      <c r="GHS39" s="605"/>
      <c r="GHT39" s="605"/>
      <c r="GHU39" s="605"/>
      <c r="GHV39" s="605"/>
      <c r="GHW39" s="605"/>
      <c r="GHX39" s="605"/>
      <c r="GHY39" s="605"/>
      <c r="GHZ39" s="605"/>
      <c r="GIA39" s="605"/>
      <c r="GIB39" s="605"/>
      <c r="GIC39" s="605"/>
      <c r="GID39" s="605"/>
      <c r="GIE39" s="605"/>
      <c r="GIF39" s="605"/>
      <c r="GIG39" s="605"/>
      <c r="GIH39" s="605"/>
      <c r="GII39" s="605"/>
      <c r="GIJ39" s="605"/>
      <c r="GIK39" s="605"/>
      <c r="GIL39" s="605"/>
      <c r="GIM39" s="605"/>
      <c r="GIN39" s="605"/>
      <c r="GIO39" s="605"/>
      <c r="GIP39" s="605"/>
      <c r="GIQ39" s="605"/>
      <c r="GIR39" s="605"/>
      <c r="GIS39" s="605"/>
      <c r="GIT39" s="605"/>
      <c r="GIU39" s="605"/>
      <c r="GIV39" s="605"/>
      <c r="GIW39" s="605"/>
      <c r="GIX39" s="605"/>
      <c r="GIY39" s="605"/>
      <c r="GIZ39" s="605"/>
      <c r="GJA39" s="605"/>
      <c r="GJB39" s="605"/>
      <c r="GJC39" s="605"/>
      <c r="GJD39" s="605"/>
      <c r="GJE39" s="605"/>
      <c r="GJF39" s="605"/>
      <c r="GJG39" s="605"/>
      <c r="GJH39" s="605"/>
      <c r="GJI39" s="605"/>
      <c r="GJJ39" s="605"/>
      <c r="GJK39" s="605"/>
      <c r="GJL39" s="605"/>
      <c r="GJM39" s="605"/>
      <c r="GJN39" s="605"/>
      <c r="GJO39" s="605"/>
      <c r="GJP39" s="605"/>
      <c r="GJQ39" s="605"/>
      <c r="GJR39" s="605"/>
      <c r="GJS39" s="605"/>
      <c r="GJT39" s="605"/>
      <c r="GJU39" s="605"/>
      <c r="GJV39" s="605"/>
      <c r="GJW39" s="605"/>
      <c r="GJX39" s="605"/>
      <c r="GJY39" s="605"/>
      <c r="GJZ39" s="605"/>
      <c r="GKA39" s="605"/>
      <c r="GKB39" s="605"/>
      <c r="GKC39" s="605"/>
      <c r="GKD39" s="605"/>
      <c r="GKE39" s="605"/>
      <c r="GKF39" s="605"/>
      <c r="GKG39" s="605"/>
      <c r="GKH39" s="605"/>
      <c r="GKI39" s="605"/>
      <c r="GKJ39" s="605"/>
      <c r="GKK39" s="605"/>
      <c r="GKL39" s="605"/>
      <c r="GKM39" s="605"/>
      <c r="GKN39" s="605"/>
      <c r="GKO39" s="605"/>
      <c r="GKP39" s="605"/>
      <c r="GKQ39" s="605"/>
      <c r="GKR39" s="605"/>
      <c r="GKS39" s="605"/>
      <c r="GKT39" s="605"/>
      <c r="GKU39" s="605"/>
      <c r="GKV39" s="605"/>
      <c r="GKW39" s="605"/>
      <c r="GKX39" s="605"/>
      <c r="GKY39" s="605"/>
      <c r="GKZ39" s="605"/>
      <c r="GLA39" s="605"/>
      <c r="GLB39" s="605"/>
      <c r="GLC39" s="605"/>
      <c r="GLD39" s="605"/>
      <c r="GLE39" s="605"/>
      <c r="GLF39" s="605"/>
      <c r="GLG39" s="605"/>
      <c r="GLH39" s="605"/>
      <c r="GLI39" s="605"/>
      <c r="GLJ39" s="605"/>
      <c r="GLK39" s="605"/>
      <c r="GLL39" s="605"/>
      <c r="GLM39" s="605"/>
      <c r="GLN39" s="605"/>
      <c r="GLO39" s="605"/>
      <c r="GLP39" s="605"/>
      <c r="GLQ39" s="605"/>
      <c r="GLR39" s="605"/>
      <c r="GLS39" s="605"/>
      <c r="GLT39" s="605"/>
      <c r="GLU39" s="605"/>
      <c r="GLV39" s="605"/>
      <c r="GLW39" s="605"/>
      <c r="GLX39" s="605"/>
      <c r="GLY39" s="605"/>
      <c r="GLZ39" s="605"/>
      <c r="GMA39" s="605"/>
      <c r="GMB39" s="605"/>
      <c r="GMC39" s="605"/>
      <c r="GMD39" s="605"/>
      <c r="GME39" s="605"/>
      <c r="GMF39" s="605"/>
      <c r="GMG39" s="605"/>
      <c r="GMH39" s="605"/>
      <c r="GMI39" s="605"/>
      <c r="GMJ39" s="605"/>
      <c r="GMK39" s="605"/>
      <c r="GML39" s="605"/>
      <c r="GMM39" s="605"/>
      <c r="GMN39" s="605"/>
      <c r="GMO39" s="605"/>
      <c r="GMP39" s="605"/>
      <c r="GMQ39" s="605"/>
      <c r="GMR39" s="605"/>
      <c r="GMS39" s="605"/>
      <c r="GMT39" s="605"/>
      <c r="GMU39" s="605"/>
      <c r="GMV39" s="605"/>
      <c r="GMW39" s="605"/>
      <c r="GMX39" s="605"/>
      <c r="GMY39" s="605"/>
      <c r="GMZ39" s="605"/>
      <c r="GNA39" s="605"/>
      <c r="GNB39" s="605"/>
      <c r="GNC39" s="605"/>
      <c r="GND39" s="605"/>
      <c r="GNE39" s="605"/>
      <c r="GNF39" s="605"/>
      <c r="GNG39" s="605"/>
      <c r="GNH39" s="605"/>
      <c r="GNI39" s="605"/>
      <c r="GNJ39" s="605"/>
      <c r="GNK39" s="605"/>
      <c r="GNL39" s="605"/>
      <c r="GNM39" s="605"/>
      <c r="GNN39" s="605"/>
      <c r="GNO39" s="605"/>
      <c r="GNP39" s="605"/>
      <c r="GNQ39" s="605"/>
      <c r="GNR39" s="605"/>
      <c r="GNS39" s="605"/>
      <c r="GNT39" s="605"/>
      <c r="GNU39" s="605"/>
      <c r="GNV39" s="605"/>
      <c r="GNW39" s="605"/>
      <c r="GNX39" s="605"/>
      <c r="GNY39" s="605"/>
      <c r="GNZ39" s="605"/>
      <c r="GOA39" s="605"/>
      <c r="GOB39" s="605"/>
      <c r="GOC39" s="605"/>
      <c r="GOD39" s="605"/>
      <c r="GOE39" s="605"/>
      <c r="GOF39" s="605"/>
      <c r="GOG39" s="605"/>
      <c r="GOH39" s="605"/>
      <c r="GOI39" s="605"/>
      <c r="GOJ39" s="605"/>
      <c r="GOK39" s="605"/>
      <c r="GOL39" s="605"/>
      <c r="GOM39" s="605"/>
      <c r="GON39" s="605"/>
      <c r="GOO39" s="605"/>
      <c r="GOP39" s="605"/>
      <c r="GOQ39" s="605"/>
      <c r="GOR39" s="605"/>
      <c r="GOS39" s="605"/>
      <c r="GOT39" s="605"/>
      <c r="GOU39" s="605"/>
      <c r="GOV39" s="605"/>
      <c r="GOW39" s="605"/>
      <c r="GOX39" s="605"/>
      <c r="GOY39" s="605"/>
      <c r="GOZ39" s="605"/>
      <c r="GPA39" s="605"/>
      <c r="GPB39" s="605"/>
      <c r="GPC39" s="605"/>
      <c r="GPD39" s="605"/>
      <c r="GPE39" s="605"/>
      <c r="GPF39" s="605"/>
      <c r="GPG39" s="605"/>
      <c r="GPH39" s="605"/>
      <c r="GPI39" s="605"/>
      <c r="GPJ39" s="605"/>
      <c r="GPK39" s="605"/>
      <c r="GPL39" s="605"/>
      <c r="GPM39" s="605"/>
      <c r="GPN39" s="605"/>
      <c r="GPO39" s="605"/>
      <c r="GPP39" s="605"/>
      <c r="GPQ39" s="605"/>
      <c r="GPR39" s="605"/>
      <c r="GPS39" s="605"/>
      <c r="GPT39" s="605"/>
      <c r="GPU39" s="605"/>
      <c r="GPV39" s="605"/>
      <c r="GPW39" s="605"/>
      <c r="GPX39" s="605"/>
      <c r="GPY39" s="605"/>
      <c r="GPZ39" s="605"/>
      <c r="GQA39" s="605"/>
      <c r="GQB39" s="605"/>
      <c r="GQC39" s="605"/>
      <c r="GQD39" s="605"/>
      <c r="GQE39" s="605"/>
      <c r="GQF39" s="605"/>
      <c r="GQG39" s="605"/>
      <c r="GQH39" s="605"/>
      <c r="GQI39" s="605"/>
      <c r="GQJ39" s="605"/>
      <c r="GQK39" s="605"/>
      <c r="GQL39" s="605"/>
      <c r="GQM39" s="605"/>
      <c r="GQN39" s="605"/>
      <c r="GQO39" s="605"/>
      <c r="GQP39" s="605"/>
      <c r="GQQ39" s="605"/>
      <c r="GQR39" s="605"/>
      <c r="GQS39" s="605"/>
      <c r="GQT39" s="605"/>
      <c r="GQU39" s="605"/>
      <c r="GQV39" s="605"/>
      <c r="GQW39" s="605"/>
      <c r="GQX39" s="605"/>
      <c r="GQY39" s="605"/>
      <c r="GQZ39" s="605"/>
      <c r="GRA39" s="605"/>
      <c r="GRB39" s="605"/>
      <c r="GRC39" s="605"/>
      <c r="GRD39" s="605"/>
      <c r="GRE39" s="605"/>
      <c r="GRF39" s="605"/>
      <c r="GRG39" s="605"/>
      <c r="GRH39" s="605"/>
      <c r="GRI39" s="605"/>
      <c r="GRJ39" s="605"/>
      <c r="GRK39" s="605"/>
      <c r="GRL39" s="605"/>
      <c r="GRM39" s="605"/>
      <c r="GRN39" s="605"/>
      <c r="GRO39" s="605"/>
      <c r="GRP39" s="605"/>
      <c r="GRQ39" s="605"/>
      <c r="GRR39" s="605"/>
      <c r="GRS39" s="605"/>
      <c r="GRT39" s="605"/>
      <c r="GRU39" s="605"/>
      <c r="GRV39" s="605"/>
      <c r="GRW39" s="605"/>
      <c r="GRX39" s="605"/>
      <c r="GRY39" s="605"/>
      <c r="GRZ39" s="605"/>
      <c r="GSA39" s="605"/>
      <c r="GSB39" s="605"/>
      <c r="GSC39" s="605"/>
      <c r="GSD39" s="605"/>
      <c r="GSE39" s="605"/>
      <c r="GSF39" s="605"/>
      <c r="GSG39" s="605"/>
      <c r="GSH39" s="605"/>
      <c r="GSI39" s="605"/>
      <c r="GSJ39" s="605"/>
      <c r="GSK39" s="605"/>
      <c r="GSL39" s="605"/>
      <c r="GSM39" s="605"/>
      <c r="GSN39" s="605"/>
      <c r="GSO39" s="605"/>
      <c r="GSP39" s="605"/>
      <c r="GSQ39" s="605"/>
      <c r="GSR39" s="605"/>
      <c r="GSS39" s="605"/>
      <c r="GST39" s="605"/>
      <c r="GSU39" s="605"/>
      <c r="GSV39" s="605"/>
      <c r="GSW39" s="605"/>
      <c r="GSX39" s="605"/>
      <c r="GSY39" s="605"/>
      <c r="GSZ39" s="605"/>
      <c r="GTA39" s="605"/>
      <c r="GTB39" s="605"/>
      <c r="GTC39" s="605"/>
      <c r="GTD39" s="605"/>
      <c r="GTE39" s="605"/>
      <c r="GTF39" s="605"/>
      <c r="GTG39" s="605"/>
      <c r="GTH39" s="605"/>
      <c r="GTI39" s="605"/>
      <c r="GTJ39" s="605"/>
      <c r="GTK39" s="605"/>
      <c r="GTL39" s="605"/>
      <c r="GTM39" s="605"/>
      <c r="GTN39" s="605"/>
      <c r="GTO39" s="605"/>
      <c r="GTP39" s="605"/>
      <c r="GTQ39" s="605"/>
      <c r="GTR39" s="605"/>
      <c r="GTS39" s="605"/>
      <c r="GTT39" s="605"/>
      <c r="GTU39" s="605"/>
      <c r="GTV39" s="605"/>
      <c r="GTW39" s="605"/>
      <c r="GTX39" s="605"/>
      <c r="GTY39" s="605"/>
      <c r="GTZ39" s="605"/>
      <c r="GUA39" s="605"/>
      <c r="GUB39" s="605"/>
      <c r="GUC39" s="605"/>
      <c r="GUD39" s="605"/>
      <c r="GUE39" s="605"/>
      <c r="GUF39" s="605"/>
      <c r="GUG39" s="605"/>
      <c r="GUH39" s="605"/>
      <c r="GUI39" s="605"/>
      <c r="GUJ39" s="605"/>
      <c r="GUK39" s="605"/>
      <c r="GUL39" s="605"/>
      <c r="GUM39" s="605"/>
      <c r="GUN39" s="605"/>
      <c r="GUO39" s="605"/>
      <c r="GUP39" s="605"/>
      <c r="GUQ39" s="605"/>
      <c r="GUR39" s="605"/>
      <c r="GUS39" s="605"/>
      <c r="GUT39" s="605"/>
      <c r="GUU39" s="605"/>
      <c r="GUV39" s="605"/>
      <c r="GUW39" s="605"/>
      <c r="GUX39" s="605"/>
      <c r="GUY39" s="605"/>
      <c r="GUZ39" s="605"/>
      <c r="GVA39" s="605"/>
      <c r="GVB39" s="605"/>
      <c r="GVC39" s="605"/>
      <c r="GVD39" s="605"/>
      <c r="GVE39" s="605"/>
      <c r="GVF39" s="605"/>
      <c r="GVG39" s="605"/>
      <c r="GVH39" s="605"/>
      <c r="GVI39" s="605"/>
      <c r="GVJ39" s="605"/>
      <c r="GVK39" s="605"/>
      <c r="GVL39" s="605"/>
      <c r="GVM39" s="605"/>
      <c r="GVN39" s="605"/>
      <c r="GVO39" s="605"/>
      <c r="GVP39" s="605"/>
      <c r="GVQ39" s="605"/>
      <c r="GVR39" s="605"/>
      <c r="GVS39" s="605"/>
      <c r="GVT39" s="605"/>
      <c r="GVU39" s="605"/>
      <c r="GVV39" s="605"/>
      <c r="GVW39" s="605"/>
      <c r="GVX39" s="605"/>
      <c r="GVY39" s="605"/>
      <c r="GVZ39" s="605"/>
      <c r="GWA39" s="605"/>
      <c r="GWB39" s="605"/>
      <c r="GWC39" s="605"/>
      <c r="GWD39" s="605"/>
      <c r="GWE39" s="605"/>
      <c r="GWF39" s="605"/>
      <c r="GWG39" s="605"/>
      <c r="GWH39" s="605"/>
      <c r="GWI39" s="605"/>
      <c r="GWJ39" s="605"/>
      <c r="GWK39" s="605"/>
      <c r="GWL39" s="605"/>
      <c r="GWM39" s="605"/>
      <c r="GWN39" s="605"/>
      <c r="GWO39" s="605"/>
      <c r="GWP39" s="605"/>
      <c r="GWQ39" s="605"/>
      <c r="GWR39" s="605"/>
      <c r="GWS39" s="605"/>
      <c r="GWT39" s="605"/>
      <c r="GWU39" s="605"/>
      <c r="GWV39" s="605"/>
      <c r="GWW39" s="605"/>
      <c r="GWX39" s="605"/>
      <c r="GWY39" s="605"/>
      <c r="GWZ39" s="605"/>
      <c r="GXA39" s="605"/>
      <c r="GXB39" s="605"/>
      <c r="GXC39" s="605"/>
      <c r="GXD39" s="605"/>
      <c r="GXE39" s="605"/>
      <c r="GXF39" s="605"/>
      <c r="GXG39" s="605"/>
      <c r="GXH39" s="605"/>
      <c r="GXI39" s="605"/>
      <c r="GXJ39" s="605"/>
      <c r="GXK39" s="605"/>
      <c r="GXL39" s="605"/>
      <c r="GXM39" s="605"/>
      <c r="GXN39" s="605"/>
      <c r="GXO39" s="605"/>
      <c r="GXP39" s="605"/>
      <c r="GXQ39" s="605"/>
      <c r="GXR39" s="605"/>
      <c r="GXS39" s="605"/>
      <c r="GXT39" s="605"/>
      <c r="GXU39" s="605"/>
      <c r="GXV39" s="605"/>
      <c r="GXW39" s="605"/>
      <c r="GXX39" s="605"/>
      <c r="GXY39" s="605"/>
      <c r="GXZ39" s="605"/>
      <c r="GYA39" s="605"/>
      <c r="GYB39" s="605"/>
      <c r="GYC39" s="605"/>
      <c r="GYD39" s="605"/>
      <c r="GYE39" s="605"/>
      <c r="GYF39" s="605"/>
      <c r="GYG39" s="605"/>
      <c r="GYH39" s="605"/>
      <c r="GYI39" s="605"/>
      <c r="GYJ39" s="605"/>
      <c r="GYK39" s="605"/>
      <c r="GYL39" s="605"/>
      <c r="GYM39" s="605"/>
      <c r="GYN39" s="605"/>
      <c r="GYO39" s="605"/>
      <c r="GYP39" s="605"/>
      <c r="GYQ39" s="605"/>
      <c r="GYR39" s="605"/>
      <c r="GYS39" s="605"/>
      <c r="GYT39" s="605"/>
      <c r="GYU39" s="605"/>
      <c r="GYV39" s="605"/>
      <c r="GYW39" s="605"/>
      <c r="GYX39" s="605"/>
      <c r="GYY39" s="605"/>
      <c r="GYZ39" s="605"/>
      <c r="GZA39" s="605"/>
      <c r="GZB39" s="605"/>
      <c r="GZC39" s="605"/>
      <c r="GZD39" s="605"/>
      <c r="GZE39" s="605"/>
      <c r="GZF39" s="605"/>
      <c r="GZG39" s="605"/>
      <c r="GZH39" s="605"/>
      <c r="GZI39" s="605"/>
      <c r="GZJ39" s="605"/>
      <c r="GZK39" s="605"/>
      <c r="GZL39" s="605"/>
      <c r="GZM39" s="605"/>
      <c r="GZN39" s="605"/>
      <c r="GZO39" s="605"/>
      <c r="GZP39" s="605"/>
      <c r="GZQ39" s="605"/>
      <c r="GZR39" s="605"/>
      <c r="GZS39" s="605"/>
      <c r="GZT39" s="605"/>
      <c r="GZU39" s="605"/>
      <c r="GZV39" s="605"/>
      <c r="GZW39" s="605"/>
      <c r="GZX39" s="605"/>
      <c r="GZY39" s="605"/>
      <c r="GZZ39" s="605"/>
      <c r="HAA39" s="605"/>
      <c r="HAB39" s="605"/>
      <c r="HAC39" s="605"/>
      <c r="HAD39" s="605"/>
      <c r="HAE39" s="605"/>
      <c r="HAF39" s="605"/>
      <c r="HAG39" s="605"/>
      <c r="HAH39" s="605"/>
      <c r="HAI39" s="605"/>
      <c r="HAJ39" s="605"/>
      <c r="HAK39" s="605"/>
      <c r="HAL39" s="605"/>
      <c r="HAM39" s="605"/>
      <c r="HAN39" s="605"/>
      <c r="HAO39" s="605"/>
      <c r="HAP39" s="605"/>
      <c r="HAQ39" s="605"/>
      <c r="HAR39" s="605"/>
      <c r="HAS39" s="605"/>
      <c r="HAT39" s="605"/>
      <c r="HAU39" s="605"/>
      <c r="HAV39" s="605"/>
      <c r="HAW39" s="605"/>
      <c r="HAX39" s="605"/>
      <c r="HAY39" s="605"/>
      <c r="HAZ39" s="605"/>
      <c r="HBA39" s="605"/>
      <c r="HBB39" s="605"/>
      <c r="HBC39" s="605"/>
      <c r="HBD39" s="605"/>
      <c r="HBE39" s="605"/>
      <c r="HBF39" s="605"/>
      <c r="HBG39" s="605"/>
      <c r="HBH39" s="605"/>
      <c r="HBI39" s="605"/>
      <c r="HBJ39" s="605"/>
      <c r="HBK39" s="605"/>
      <c r="HBL39" s="605"/>
      <c r="HBM39" s="605"/>
      <c r="HBN39" s="605"/>
      <c r="HBO39" s="605"/>
      <c r="HBP39" s="605"/>
      <c r="HBQ39" s="605"/>
      <c r="HBR39" s="605"/>
      <c r="HBS39" s="605"/>
      <c r="HBT39" s="605"/>
      <c r="HBU39" s="605"/>
      <c r="HBV39" s="605"/>
      <c r="HBW39" s="605"/>
      <c r="HBX39" s="605"/>
      <c r="HBY39" s="605"/>
      <c r="HBZ39" s="605"/>
      <c r="HCA39" s="605"/>
      <c r="HCB39" s="605"/>
      <c r="HCC39" s="605"/>
      <c r="HCD39" s="605"/>
      <c r="HCE39" s="605"/>
      <c r="HCF39" s="605"/>
      <c r="HCG39" s="605"/>
      <c r="HCH39" s="605"/>
      <c r="HCI39" s="605"/>
      <c r="HCJ39" s="605"/>
      <c r="HCK39" s="605"/>
      <c r="HCL39" s="605"/>
      <c r="HCM39" s="605"/>
      <c r="HCN39" s="605"/>
      <c r="HCO39" s="605"/>
      <c r="HCP39" s="605"/>
      <c r="HCQ39" s="605"/>
      <c r="HCR39" s="605"/>
      <c r="HCS39" s="605"/>
      <c r="HCT39" s="605"/>
      <c r="HCU39" s="605"/>
      <c r="HCV39" s="605"/>
      <c r="HCW39" s="605"/>
      <c r="HCX39" s="605"/>
      <c r="HCY39" s="605"/>
      <c r="HCZ39" s="605"/>
      <c r="HDA39" s="605"/>
      <c r="HDB39" s="605"/>
      <c r="HDC39" s="605"/>
      <c r="HDD39" s="605"/>
      <c r="HDE39" s="605"/>
      <c r="HDF39" s="605"/>
      <c r="HDG39" s="605"/>
      <c r="HDH39" s="605"/>
      <c r="HDI39" s="605"/>
      <c r="HDJ39" s="605"/>
      <c r="HDK39" s="605"/>
      <c r="HDL39" s="605"/>
      <c r="HDM39" s="605"/>
      <c r="HDN39" s="605"/>
      <c r="HDO39" s="605"/>
      <c r="HDP39" s="605"/>
      <c r="HDQ39" s="605"/>
      <c r="HDR39" s="605"/>
      <c r="HDS39" s="605"/>
      <c r="HDT39" s="605"/>
      <c r="HDU39" s="605"/>
      <c r="HDV39" s="605"/>
      <c r="HDW39" s="605"/>
      <c r="HDX39" s="605"/>
      <c r="HDY39" s="605"/>
      <c r="HDZ39" s="605"/>
      <c r="HEA39" s="605"/>
      <c r="HEB39" s="605"/>
      <c r="HEC39" s="605"/>
      <c r="HED39" s="605"/>
      <c r="HEE39" s="605"/>
      <c r="HEF39" s="605"/>
      <c r="HEG39" s="605"/>
      <c r="HEH39" s="605"/>
      <c r="HEI39" s="605"/>
      <c r="HEJ39" s="605"/>
      <c r="HEK39" s="605"/>
      <c r="HEL39" s="605"/>
      <c r="HEM39" s="605"/>
      <c r="HEN39" s="605"/>
      <c r="HEO39" s="605"/>
      <c r="HEP39" s="605"/>
      <c r="HEQ39" s="605"/>
      <c r="HER39" s="605"/>
      <c r="HES39" s="605"/>
      <c r="HET39" s="605"/>
      <c r="HEU39" s="605"/>
      <c r="HEV39" s="605"/>
      <c r="HEW39" s="605"/>
      <c r="HEX39" s="605"/>
      <c r="HEY39" s="605"/>
      <c r="HEZ39" s="605"/>
      <c r="HFA39" s="605"/>
      <c r="HFB39" s="605"/>
      <c r="HFC39" s="605"/>
      <c r="HFD39" s="605"/>
      <c r="HFE39" s="605"/>
      <c r="HFF39" s="605"/>
      <c r="HFG39" s="605"/>
      <c r="HFH39" s="605"/>
      <c r="HFI39" s="605"/>
      <c r="HFJ39" s="605"/>
      <c r="HFK39" s="605"/>
      <c r="HFL39" s="605"/>
      <c r="HFM39" s="605"/>
      <c r="HFN39" s="605"/>
      <c r="HFO39" s="605"/>
      <c r="HFP39" s="605"/>
      <c r="HFQ39" s="605"/>
      <c r="HFR39" s="605"/>
      <c r="HFS39" s="605"/>
      <c r="HFT39" s="605"/>
      <c r="HFU39" s="605"/>
      <c r="HFV39" s="605"/>
      <c r="HFW39" s="605"/>
      <c r="HFX39" s="605"/>
      <c r="HFY39" s="605"/>
      <c r="HFZ39" s="605"/>
      <c r="HGA39" s="605"/>
      <c r="HGB39" s="605"/>
      <c r="HGC39" s="605"/>
      <c r="HGD39" s="605"/>
      <c r="HGE39" s="605"/>
      <c r="HGF39" s="605"/>
      <c r="HGG39" s="605"/>
      <c r="HGH39" s="605"/>
      <c r="HGI39" s="605"/>
      <c r="HGJ39" s="605"/>
      <c r="HGK39" s="605"/>
      <c r="HGL39" s="605"/>
      <c r="HGM39" s="605"/>
      <c r="HGN39" s="605"/>
      <c r="HGO39" s="605"/>
      <c r="HGP39" s="605"/>
      <c r="HGQ39" s="605"/>
      <c r="HGR39" s="605"/>
      <c r="HGS39" s="605"/>
      <c r="HGT39" s="605"/>
      <c r="HGU39" s="605"/>
      <c r="HGV39" s="605"/>
      <c r="HGW39" s="605"/>
      <c r="HGX39" s="605"/>
      <c r="HGY39" s="605"/>
      <c r="HGZ39" s="605"/>
      <c r="HHA39" s="605"/>
      <c r="HHB39" s="605"/>
      <c r="HHC39" s="605"/>
      <c r="HHD39" s="605"/>
      <c r="HHE39" s="605"/>
      <c r="HHF39" s="605"/>
      <c r="HHG39" s="605"/>
      <c r="HHH39" s="605"/>
      <c r="HHI39" s="605"/>
      <c r="HHJ39" s="605"/>
      <c r="HHK39" s="605"/>
      <c r="HHL39" s="605"/>
      <c r="HHM39" s="605"/>
      <c r="HHN39" s="605"/>
      <c r="HHO39" s="605"/>
      <c r="HHP39" s="605"/>
      <c r="HHQ39" s="605"/>
      <c r="HHR39" s="605"/>
      <c r="HHS39" s="605"/>
      <c r="HHT39" s="605"/>
      <c r="HHU39" s="605"/>
      <c r="HHV39" s="605"/>
      <c r="HHW39" s="605"/>
      <c r="HHX39" s="605"/>
      <c r="HHY39" s="605"/>
      <c r="HHZ39" s="605"/>
      <c r="HIA39" s="605"/>
      <c r="HIB39" s="605"/>
      <c r="HIC39" s="605"/>
      <c r="HID39" s="605"/>
      <c r="HIE39" s="605"/>
      <c r="HIF39" s="605"/>
      <c r="HIG39" s="605"/>
      <c r="HIH39" s="605"/>
      <c r="HII39" s="605"/>
      <c r="HIJ39" s="605"/>
      <c r="HIK39" s="605"/>
      <c r="HIL39" s="605"/>
      <c r="HIM39" s="605"/>
      <c r="HIN39" s="605"/>
      <c r="HIO39" s="605"/>
      <c r="HIP39" s="605"/>
      <c r="HIQ39" s="605"/>
      <c r="HIR39" s="605"/>
      <c r="HIS39" s="605"/>
      <c r="HIT39" s="605"/>
      <c r="HIU39" s="605"/>
      <c r="HIV39" s="605"/>
      <c r="HIW39" s="605"/>
      <c r="HIX39" s="605"/>
      <c r="HIY39" s="605"/>
      <c r="HIZ39" s="605"/>
      <c r="HJA39" s="605"/>
      <c r="HJB39" s="605"/>
      <c r="HJC39" s="605"/>
      <c r="HJD39" s="605"/>
      <c r="HJE39" s="605"/>
      <c r="HJF39" s="605"/>
      <c r="HJG39" s="605"/>
      <c r="HJH39" s="605"/>
      <c r="HJI39" s="605"/>
      <c r="HJJ39" s="605"/>
      <c r="HJK39" s="605"/>
      <c r="HJL39" s="605"/>
      <c r="HJM39" s="605"/>
      <c r="HJN39" s="605"/>
      <c r="HJO39" s="605"/>
      <c r="HJP39" s="605"/>
      <c r="HJQ39" s="605"/>
      <c r="HJR39" s="605"/>
      <c r="HJS39" s="605"/>
      <c r="HJT39" s="605"/>
      <c r="HJU39" s="605"/>
      <c r="HJV39" s="605"/>
      <c r="HJW39" s="605"/>
      <c r="HJX39" s="605"/>
      <c r="HJY39" s="605"/>
      <c r="HJZ39" s="605"/>
      <c r="HKA39" s="605"/>
      <c r="HKB39" s="605"/>
      <c r="HKC39" s="605"/>
      <c r="HKD39" s="605"/>
      <c r="HKE39" s="605"/>
      <c r="HKF39" s="605"/>
      <c r="HKG39" s="605"/>
      <c r="HKH39" s="605"/>
      <c r="HKI39" s="605"/>
      <c r="HKJ39" s="605"/>
      <c r="HKK39" s="605"/>
      <c r="HKL39" s="605"/>
      <c r="HKM39" s="605"/>
      <c r="HKN39" s="605"/>
      <c r="HKO39" s="605"/>
      <c r="HKP39" s="605"/>
      <c r="HKQ39" s="605"/>
      <c r="HKR39" s="605"/>
      <c r="HKS39" s="605"/>
      <c r="HKT39" s="605"/>
      <c r="HKU39" s="605"/>
      <c r="HKV39" s="605"/>
      <c r="HKW39" s="605"/>
      <c r="HKX39" s="605"/>
      <c r="HKY39" s="605"/>
      <c r="HKZ39" s="605"/>
      <c r="HLA39" s="605"/>
      <c r="HLB39" s="605"/>
      <c r="HLC39" s="605"/>
      <c r="HLD39" s="605"/>
      <c r="HLE39" s="605"/>
      <c r="HLF39" s="605"/>
      <c r="HLG39" s="605"/>
      <c r="HLH39" s="605"/>
      <c r="HLI39" s="605"/>
      <c r="HLJ39" s="605"/>
      <c r="HLK39" s="605"/>
      <c r="HLL39" s="605"/>
      <c r="HLM39" s="605"/>
      <c r="HLN39" s="605"/>
      <c r="HLO39" s="605"/>
      <c r="HLP39" s="605"/>
      <c r="HLQ39" s="605"/>
      <c r="HLR39" s="605"/>
      <c r="HLS39" s="605"/>
      <c r="HLT39" s="605"/>
      <c r="HLU39" s="605"/>
      <c r="HLV39" s="605"/>
      <c r="HLW39" s="605"/>
      <c r="HLX39" s="605"/>
      <c r="HLY39" s="605"/>
      <c r="HLZ39" s="605"/>
      <c r="HMA39" s="605"/>
      <c r="HMB39" s="605"/>
      <c r="HMC39" s="605"/>
      <c r="HMD39" s="605"/>
      <c r="HME39" s="605"/>
      <c r="HMF39" s="605"/>
      <c r="HMG39" s="605"/>
      <c r="HMH39" s="605"/>
      <c r="HMI39" s="605"/>
      <c r="HMJ39" s="605"/>
      <c r="HMK39" s="605"/>
      <c r="HML39" s="605"/>
      <c r="HMM39" s="605"/>
      <c r="HMN39" s="605"/>
      <c r="HMO39" s="605"/>
      <c r="HMP39" s="605"/>
      <c r="HMQ39" s="605"/>
      <c r="HMR39" s="605"/>
      <c r="HMS39" s="605"/>
      <c r="HMT39" s="605"/>
      <c r="HMU39" s="605"/>
      <c r="HMV39" s="605"/>
      <c r="HMW39" s="605"/>
      <c r="HMX39" s="605"/>
      <c r="HMY39" s="605"/>
      <c r="HMZ39" s="605"/>
      <c r="HNA39" s="605"/>
      <c r="HNB39" s="605"/>
      <c r="HNC39" s="605"/>
      <c r="HND39" s="605"/>
      <c r="HNE39" s="605"/>
      <c r="HNF39" s="605"/>
      <c r="HNG39" s="605"/>
      <c r="HNH39" s="605"/>
      <c r="HNI39" s="605"/>
      <c r="HNJ39" s="605"/>
      <c r="HNK39" s="605"/>
      <c r="HNL39" s="605"/>
      <c r="HNM39" s="605"/>
      <c r="HNN39" s="605"/>
      <c r="HNO39" s="605"/>
      <c r="HNP39" s="605"/>
      <c r="HNQ39" s="605"/>
      <c r="HNR39" s="605"/>
      <c r="HNS39" s="605"/>
      <c r="HNT39" s="605"/>
      <c r="HNU39" s="605"/>
      <c r="HNV39" s="605"/>
      <c r="HNW39" s="605"/>
      <c r="HNX39" s="605"/>
      <c r="HNY39" s="605"/>
      <c r="HNZ39" s="605"/>
      <c r="HOA39" s="605"/>
      <c r="HOB39" s="605"/>
      <c r="HOC39" s="605"/>
      <c r="HOD39" s="605"/>
      <c r="HOE39" s="605"/>
      <c r="HOF39" s="605"/>
      <c r="HOG39" s="605"/>
      <c r="HOH39" s="605"/>
      <c r="HOI39" s="605"/>
      <c r="HOJ39" s="605"/>
      <c r="HOK39" s="605"/>
      <c r="HOL39" s="605"/>
      <c r="HOM39" s="605"/>
      <c r="HON39" s="605"/>
      <c r="HOO39" s="605"/>
      <c r="HOP39" s="605"/>
      <c r="HOQ39" s="605"/>
      <c r="HOR39" s="605"/>
      <c r="HOS39" s="605"/>
      <c r="HOT39" s="605"/>
      <c r="HOU39" s="605"/>
      <c r="HOV39" s="605"/>
      <c r="HOW39" s="605"/>
      <c r="HOX39" s="605"/>
      <c r="HOY39" s="605"/>
      <c r="HOZ39" s="605"/>
      <c r="HPA39" s="605"/>
      <c r="HPB39" s="605"/>
      <c r="HPC39" s="605"/>
      <c r="HPD39" s="605"/>
      <c r="HPE39" s="605"/>
      <c r="HPF39" s="605"/>
      <c r="HPG39" s="605"/>
      <c r="HPH39" s="605"/>
      <c r="HPI39" s="605"/>
      <c r="HPJ39" s="605"/>
      <c r="HPK39" s="605"/>
      <c r="HPL39" s="605"/>
      <c r="HPM39" s="605"/>
      <c r="HPN39" s="605"/>
      <c r="HPO39" s="605"/>
      <c r="HPP39" s="605"/>
      <c r="HPQ39" s="605"/>
      <c r="HPR39" s="605"/>
      <c r="HPS39" s="605"/>
      <c r="HPT39" s="605"/>
      <c r="HPU39" s="605"/>
      <c r="HPV39" s="605"/>
      <c r="HPW39" s="605"/>
      <c r="HPX39" s="605"/>
      <c r="HPY39" s="605"/>
      <c r="HPZ39" s="605"/>
      <c r="HQA39" s="605"/>
      <c r="HQB39" s="605"/>
      <c r="HQC39" s="605"/>
      <c r="HQD39" s="605"/>
      <c r="HQE39" s="605"/>
      <c r="HQF39" s="605"/>
      <c r="HQG39" s="605"/>
      <c r="HQH39" s="605"/>
      <c r="HQI39" s="605"/>
      <c r="HQJ39" s="605"/>
      <c r="HQK39" s="605"/>
      <c r="HQL39" s="605"/>
      <c r="HQM39" s="605"/>
      <c r="HQN39" s="605"/>
      <c r="HQO39" s="605"/>
      <c r="HQP39" s="605"/>
      <c r="HQQ39" s="605"/>
      <c r="HQR39" s="605"/>
      <c r="HQS39" s="605"/>
      <c r="HQT39" s="605"/>
      <c r="HQU39" s="605"/>
      <c r="HQV39" s="605"/>
      <c r="HQW39" s="605"/>
      <c r="HQX39" s="605"/>
      <c r="HQY39" s="605"/>
      <c r="HQZ39" s="605"/>
      <c r="HRA39" s="605"/>
      <c r="HRB39" s="605"/>
      <c r="HRC39" s="605"/>
      <c r="HRD39" s="605"/>
      <c r="HRE39" s="605"/>
      <c r="HRF39" s="605"/>
      <c r="HRG39" s="605"/>
      <c r="HRH39" s="605"/>
      <c r="HRI39" s="605"/>
      <c r="HRJ39" s="605"/>
      <c r="HRK39" s="605"/>
      <c r="HRL39" s="605"/>
      <c r="HRM39" s="605"/>
      <c r="HRN39" s="605"/>
      <c r="HRO39" s="605"/>
      <c r="HRP39" s="605"/>
      <c r="HRQ39" s="605"/>
      <c r="HRR39" s="605"/>
      <c r="HRS39" s="605"/>
      <c r="HRT39" s="605"/>
      <c r="HRU39" s="605"/>
      <c r="HRV39" s="605"/>
      <c r="HRW39" s="605"/>
      <c r="HRX39" s="605"/>
      <c r="HRY39" s="605"/>
      <c r="HRZ39" s="605"/>
      <c r="HSA39" s="605"/>
      <c r="HSB39" s="605"/>
      <c r="HSC39" s="605"/>
      <c r="HSD39" s="605"/>
      <c r="HSE39" s="605"/>
      <c r="HSF39" s="605"/>
      <c r="HSG39" s="605"/>
      <c r="HSH39" s="605"/>
      <c r="HSI39" s="605"/>
      <c r="HSJ39" s="605"/>
      <c r="HSK39" s="605"/>
      <c r="HSL39" s="605"/>
      <c r="HSM39" s="605"/>
      <c r="HSN39" s="605"/>
      <c r="HSO39" s="605"/>
      <c r="HSP39" s="605"/>
      <c r="HSQ39" s="605"/>
      <c r="HSR39" s="605"/>
      <c r="HSS39" s="605"/>
      <c r="HST39" s="605"/>
      <c r="HSU39" s="605"/>
      <c r="HSV39" s="605"/>
      <c r="HSW39" s="605"/>
      <c r="HSX39" s="605"/>
      <c r="HSY39" s="605"/>
      <c r="HSZ39" s="605"/>
      <c r="HTA39" s="605"/>
      <c r="HTB39" s="605"/>
      <c r="HTC39" s="605"/>
      <c r="HTD39" s="605"/>
      <c r="HTE39" s="605"/>
      <c r="HTF39" s="605"/>
      <c r="HTG39" s="605"/>
      <c r="HTH39" s="605"/>
      <c r="HTI39" s="605"/>
      <c r="HTJ39" s="605"/>
      <c r="HTK39" s="605"/>
      <c r="HTL39" s="605"/>
      <c r="HTM39" s="605"/>
      <c r="HTN39" s="605"/>
      <c r="HTO39" s="605"/>
      <c r="HTP39" s="605"/>
      <c r="HTQ39" s="605"/>
      <c r="HTR39" s="605"/>
      <c r="HTS39" s="605"/>
      <c r="HTT39" s="605"/>
      <c r="HTU39" s="605"/>
      <c r="HTV39" s="605"/>
      <c r="HTW39" s="605"/>
      <c r="HTX39" s="605"/>
      <c r="HTY39" s="605"/>
      <c r="HTZ39" s="605"/>
      <c r="HUA39" s="605"/>
      <c r="HUB39" s="605"/>
      <c r="HUC39" s="605"/>
      <c r="HUD39" s="605"/>
      <c r="HUE39" s="605"/>
      <c r="HUF39" s="605"/>
      <c r="HUG39" s="605"/>
      <c r="HUH39" s="605"/>
      <c r="HUI39" s="605"/>
      <c r="HUJ39" s="605"/>
      <c r="HUK39" s="605"/>
      <c r="HUL39" s="605"/>
      <c r="HUM39" s="605"/>
      <c r="HUN39" s="605"/>
      <c r="HUO39" s="605"/>
      <c r="HUP39" s="605"/>
      <c r="HUQ39" s="605"/>
      <c r="HUR39" s="605"/>
      <c r="HUS39" s="605"/>
      <c r="HUT39" s="605"/>
      <c r="HUU39" s="605"/>
      <c r="HUV39" s="605"/>
      <c r="HUW39" s="605"/>
      <c r="HUX39" s="605"/>
      <c r="HUY39" s="605"/>
      <c r="HUZ39" s="605"/>
      <c r="HVA39" s="605"/>
      <c r="HVB39" s="605"/>
      <c r="HVC39" s="605"/>
      <c r="HVD39" s="605"/>
      <c r="HVE39" s="605"/>
      <c r="HVF39" s="605"/>
      <c r="HVG39" s="605"/>
    </row>
    <row r="40" spans="1:5987" s="606" customFormat="1" hidden="1" x14ac:dyDescent="0.2">
      <c r="A40" s="392" t="s">
        <v>55</v>
      </c>
      <c r="B40" s="392"/>
      <c r="C40" s="392"/>
      <c r="D40" s="392" t="e">
        <f t="shared" si="93"/>
        <v>#DIV/0!</v>
      </c>
      <c r="E40" s="392"/>
      <c r="F40" s="392"/>
      <c r="G40" s="392" t="e">
        <f t="shared" si="94"/>
        <v>#DIV/0!</v>
      </c>
      <c r="H40" s="392"/>
      <c r="I40" s="392"/>
      <c r="J40" s="392" t="e">
        <f t="shared" si="95"/>
        <v>#DIV/0!</v>
      </c>
      <c r="K40" s="392"/>
      <c r="L40" s="392"/>
      <c r="M40" s="392" t="e">
        <f t="shared" si="96"/>
        <v>#DIV/0!</v>
      </c>
      <c r="N40" s="392"/>
      <c r="O40" s="392"/>
      <c r="P40" s="392" t="e">
        <f t="shared" si="97"/>
        <v>#DIV/0!</v>
      </c>
      <c r="Q40" s="337">
        <v>6</v>
      </c>
      <c r="R40" s="337">
        <v>2</v>
      </c>
      <c r="S40" s="360">
        <f t="shared" si="98"/>
        <v>33.333333333333329</v>
      </c>
      <c r="T40" s="337">
        <v>8</v>
      </c>
      <c r="U40" s="337">
        <v>1</v>
      </c>
      <c r="V40" s="360">
        <f t="shared" si="99"/>
        <v>12.5</v>
      </c>
      <c r="W40" s="337">
        <v>2</v>
      </c>
      <c r="X40" s="337">
        <v>0</v>
      </c>
      <c r="Y40" s="359">
        <v>0</v>
      </c>
      <c r="Z40" s="373"/>
      <c r="AA40" s="373"/>
      <c r="AB40" s="373"/>
      <c r="AC40" s="337">
        <f t="shared" si="100"/>
        <v>16</v>
      </c>
      <c r="AD40" s="337">
        <f t="shared" si="100"/>
        <v>3</v>
      </c>
      <c r="AE40" s="360">
        <f t="shared" si="101"/>
        <v>18.75</v>
      </c>
      <c r="AF40" s="359">
        <v>12</v>
      </c>
      <c r="AG40" s="359">
        <v>0</v>
      </c>
      <c r="AH40" s="360">
        <f t="shared" si="88"/>
        <v>0</v>
      </c>
      <c r="AI40" s="359">
        <v>4</v>
      </c>
      <c r="AJ40" s="359">
        <v>0</v>
      </c>
      <c r="AK40" s="360">
        <f t="shared" si="102"/>
        <v>0</v>
      </c>
      <c r="AL40" s="359">
        <v>4</v>
      </c>
      <c r="AM40" s="613">
        <v>0</v>
      </c>
      <c r="AN40" s="360">
        <v>0</v>
      </c>
      <c r="AO40" s="347"/>
      <c r="AP40" s="347"/>
      <c r="AQ40" s="347"/>
      <c r="AR40" s="359">
        <v>20</v>
      </c>
      <c r="AS40" s="359">
        <v>0</v>
      </c>
      <c r="AT40" s="360">
        <f t="shared" si="103"/>
        <v>0</v>
      </c>
      <c r="AU40" s="359">
        <v>8</v>
      </c>
      <c r="AV40" s="359">
        <v>0</v>
      </c>
      <c r="AW40" s="360">
        <f t="shared" si="104"/>
        <v>0</v>
      </c>
      <c r="AX40" s="359">
        <v>6</v>
      </c>
      <c r="AY40" s="359">
        <v>1</v>
      </c>
      <c r="AZ40" s="360">
        <f t="shared" si="105"/>
        <v>16.666666666666664</v>
      </c>
      <c r="BA40" s="359">
        <v>9</v>
      </c>
      <c r="BB40" s="359">
        <v>0</v>
      </c>
      <c r="BC40" s="360">
        <f t="shared" si="118"/>
        <v>0</v>
      </c>
      <c r="BD40" s="347"/>
      <c r="BE40" s="347"/>
      <c r="BF40" s="347"/>
      <c r="BG40" s="359">
        <f t="shared" si="115"/>
        <v>23</v>
      </c>
      <c r="BH40" s="359">
        <f t="shared" si="115"/>
        <v>1</v>
      </c>
      <c r="BI40" s="360">
        <f t="shared" si="108"/>
        <v>4.3478260869565215</v>
      </c>
      <c r="BJ40" s="359">
        <v>8</v>
      </c>
      <c r="BK40" s="359">
        <v>0</v>
      </c>
      <c r="BL40" s="360">
        <f t="shared" si="106"/>
        <v>0</v>
      </c>
      <c r="BM40" s="359">
        <v>10</v>
      </c>
      <c r="BN40" s="359">
        <v>0</v>
      </c>
      <c r="BO40" s="360">
        <f t="shared" si="119"/>
        <v>0</v>
      </c>
      <c r="BP40" s="359"/>
      <c r="BQ40" s="359"/>
      <c r="BR40" s="360"/>
      <c r="BS40" s="347"/>
      <c r="BT40" s="347"/>
      <c r="BU40" s="347"/>
      <c r="BV40" s="359">
        <f t="shared" si="116"/>
        <v>18</v>
      </c>
      <c r="BW40" s="359">
        <f t="shared" si="116"/>
        <v>0</v>
      </c>
      <c r="BX40" s="360">
        <f t="shared" si="111"/>
        <v>0</v>
      </c>
      <c r="BY40" s="359">
        <v>13</v>
      </c>
      <c r="BZ40" s="359">
        <v>0</v>
      </c>
      <c r="CA40" s="360">
        <f t="shared" si="121"/>
        <v>0</v>
      </c>
      <c r="CB40" s="359"/>
      <c r="CC40" s="359"/>
      <c r="CD40" s="360"/>
      <c r="CE40" s="359"/>
      <c r="CF40" s="359"/>
      <c r="CG40" s="359"/>
      <c r="CH40" s="359"/>
      <c r="CI40" s="359"/>
      <c r="CJ40" s="359"/>
      <c r="CK40" s="359">
        <f t="shared" si="123"/>
        <v>13</v>
      </c>
      <c r="CL40" s="359">
        <f t="shared" si="123"/>
        <v>0</v>
      </c>
      <c r="CM40" s="360">
        <f t="shared" si="124"/>
        <v>0</v>
      </c>
      <c r="CN40" s="605"/>
      <c r="CO40" s="605"/>
      <c r="CP40" s="605"/>
      <c r="CQ40" s="605"/>
      <c r="CR40" s="605"/>
      <c r="CS40" s="605"/>
      <c r="CT40" s="605"/>
      <c r="CU40" s="605"/>
      <c r="CV40" s="605"/>
      <c r="CW40" s="605"/>
      <c r="CX40" s="605"/>
      <c r="CY40" s="605"/>
      <c r="CZ40" s="605"/>
      <c r="DA40" s="605"/>
      <c r="DB40" s="605"/>
      <c r="DC40" s="605"/>
      <c r="DD40" s="605"/>
      <c r="DE40" s="605"/>
      <c r="DF40" s="605"/>
      <c r="DG40" s="605"/>
      <c r="DH40" s="605"/>
      <c r="DI40" s="605"/>
      <c r="DJ40" s="605"/>
      <c r="DK40" s="605"/>
      <c r="DL40" s="605"/>
      <c r="DM40" s="605"/>
      <c r="DN40" s="605"/>
      <c r="DO40" s="605"/>
      <c r="DP40" s="605"/>
      <c r="DQ40" s="605"/>
      <c r="DR40" s="605"/>
      <c r="DS40" s="605"/>
      <c r="DT40" s="605"/>
      <c r="DU40" s="605"/>
      <c r="DV40" s="605"/>
      <c r="DW40" s="605"/>
      <c r="DX40" s="605"/>
      <c r="DY40" s="605"/>
      <c r="DZ40" s="605"/>
      <c r="EA40" s="605"/>
      <c r="EB40" s="605"/>
      <c r="EC40" s="605"/>
      <c r="ED40" s="605"/>
      <c r="EE40" s="605"/>
      <c r="EF40" s="605"/>
      <c r="EG40" s="605"/>
      <c r="EH40" s="605"/>
      <c r="EI40" s="605"/>
      <c r="EJ40" s="605"/>
      <c r="EK40" s="605"/>
      <c r="EL40" s="605"/>
      <c r="EM40" s="605"/>
      <c r="EN40" s="605"/>
      <c r="EO40" s="605"/>
      <c r="EP40" s="605"/>
      <c r="EQ40" s="605"/>
      <c r="ER40" s="605"/>
      <c r="ES40" s="605"/>
      <c r="ET40" s="605"/>
      <c r="EU40" s="605"/>
      <c r="EV40" s="605"/>
      <c r="EW40" s="605"/>
      <c r="EX40" s="605"/>
      <c r="EY40" s="605"/>
      <c r="EZ40" s="605"/>
      <c r="FA40" s="605"/>
      <c r="FB40" s="605"/>
      <c r="FC40" s="605"/>
      <c r="FD40" s="605"/>
      <c r="FE40" s="605"/>
      <c r="FF40" s="605"/>
      <c r="FG40" s="605"/>
      <c r="FH40" s="605"/>
      <c r="FI40" s="605"/>
      <c r="FJ40" s="605"/>
      <c r="FK40" s="605"/>
      <c r="FL40" s="605"/>
      <c r="FM40" s="605"/>
      <c r="FN40" s="605"/>
      <c r="FO40" s="605"/>
      <c r="FP40" s="605"/>
      <c r="FQ40" s="605"/>
      <c r="FR40" s="605"/>
      <c r="FS40" s="605"/>
      <c r="FT40" s="605"/>
      <c r="FU40" s="605"/>
      <c r="FV40" s="605"/>
      <c r="FW40" s="605"/>
      <c r="FX40" s="605"/>
      <c r="FY40" s="605"/>
      <c r="FZ40" s="605"/>
      <c r="GA40" s="605"/>
      <c r="GB40" s="605"/>
      <c r="GC40" s="605"/>
      <c r="GD40" s="605"/>
      <c r="GE40" s="605"/>
      <c r="GF40" s="605"/>
      <c r="GG40" s="605"/>
      <c r="GH40" s="605"/>
      <c r="GI40" s="605"/>
      <c r="GJ40" s="605"/>
      <c r="GK40" s="605"/>
      <c r="GL40" s="605"/>
      <c r="GM40" s="605"/>
      <c r="GN40" s="605"/>
      <c r="GO40" s="605"/>
      <c r="GP40" s="605"/>
      <c r="GQ40" s="605"/>
      <c r="GR40" s="605"/>
      <c r="GS40" s="605"/>
      <c r="GT40" s="605"/>
      <c r="GU40" s="605"/>
      <c r="GV40" s="605"/>
      <c r="GW40" s="605"/>
      <c r="GX40" s="605"/>
      <c r="GY40" s="605"/>
      <c r="GZ40" s="605"/>
      <c r="HA40" s="605"/>
      <c r="HB40" s="605"/>
      <c r="HC40" s="605"/>
      <c r="HD40" s="605"/>
      <c r="HE40" s="605"/>
      <c r="HF40" s="605"/>
      <c r="HG40" s="605"/>
      <c r="HH40" s="605"/>
      <c r="HI40" s="605"/>
      <c r="HJ40" s="605"/>
      <c r="HK40" s="605"/>
      <c r="HL40" s="605"/>
      <c r="HM40" s="605"/>
      <c r="HN40" s="605"/>
      <c r="HO40" s="605"/>
      <c r="HP40" s="605"/>
      <c r="HQ40" s="605"/>
      <c r="HR40" s="605"/>
      <c r="HS40" s="605"/>
      <c r="HT40" s="605"/>
      <c r="HU40" s="605"/>
      <c r="HV40" s="605"/>
      <c r="HW40" s="605"/>
      <c r="HX40" s="605"/>
      <c r="HY40" s="605"/>
      <c r="HZ40" s="605"/>
      <c r="IA40" s="605"/>
      <c r="IB40" s="605"/>
      <c r="IC40" s="605"/>
      <c r="ID40" s="605"/>
      <c r="IE40" s="605"/>
      <c r="IF40" s="605"/>
      <c r="IG40" s="605"/>
      <c r="IH40" s="605"/>
      <c r="II40" s="605"/>
      <c r="IJ40" s="605"/>
      <c r="IK40" s="605"/>
      <c r="IL40" s="605"/>
      <c r="IM40" s="605"/>
      <c r="IN40" s="605"/>
      <c r="IO40" s="605"/>
      <c r="IP40" s="605"/>
      <c r="IQ40" s="605"/>
      <c r="IR40" s="605"/>
      <c r="IS40" s="605"/>
      <c r="IT40" s="605"/>
      <c r="IU40" s="605"/>
      <c r="IV40" s="605"/>
      <c r="IW40" s="605"/>
      <c r="IX40" s="605"/>
      <c r="IY40" s="605"/>
      <c r="IZ40" s="605"/>
      <c r="JA40" s="605"/>
      <c r="JB40" s="605"/>
      <c r="JC40" s="605"/>
      <c r="JD40" s="605"/>
      <c r="JE40" s="605"/>
      <c r="JF40" s="605"/>
      <c r="JG40" s="605"/>
      <c r="JH40" s="605"/>
      <c r="JI40" s="605"/>
      <c r="JJ40" s="605"/>
      <c r="JK40" s="605"/>
      <c r="JL40" s="605"/>
      <c r="JM40" s="605"/>
      <c r="JN40" s="605"/>
      <c r="JO40" s="605"/>
      <c r="JP40" s="605"/>
      <c r="JQ40" s="605"/>
      <c r="JR40" s="605"/>
      <c r="JS40" s="605"/>
      <c r="JT40" s="605"/>
      <c r="JU40" s="605"/>
      <c r="JV40" s="605"/>
      <c r="JW40" s="605"/>
      <c r="JX40" s="605"/>
      <c r="JY40" s="605"/>
      <c r="JZ40" s="605"/>
      <c r="KA40" s="605"/>
      <c r="KB40" s="605"/>
      <c r="KC40" s="605"/>
      <c r="KD40" s="605"/>
      <c r="KE40" s="605"/>
      <c r="KF40" s="605"/>
      <c r="KG40" s="605"/>
      <c r="KH40" s="605"/>
      <c r="KI40" s="605"/>
      <c r="KJ40" s="605"/>
      <c r="KK40" s="605"/>
      <c r="KL40" s="605"/>
      <c r="KM40" s="605"/>
      <c r="KN40" s="605"/>
      <c r="KO40" s="605"/>
      <c r="KP40" s="605"/>
      <c r="KQ40" s="605"/>
      <c r="KR40" s="605"/>
      <c r="KS40" s="605"/>
      <c r="KT40" s="605"/>
      <c r="KU40" s="605"/>
      <c r="KV40" s="605"/>
      <c r="KW40" s="605"/>
      <c r="KX40" s="605"/>
      <c r="KY40" s="605"/>
      <c r="KZ40" s="605"/>
      <c r="LA40" s="605"/>
      <c r="LB40" s="605"/>
      <c r="LC40" s="605"/>
      <c r="LD40" s="605"/>
      <c r="LE40" s="605"/>
      <c r="LF40" s="605"/>
      <c r="LG40" s="605"/>
      <c r="LH40" s="605"/>
      <c r="LI40" s="605"/>
      <c r="LJ40" s="605"/>
      <c r="LK40" s="605"/>
      <c r="LL40" s="605"/>
      <c r="LM40" s="605"/>
      <c r="LN40" s="605"/>
      <c r="LO40" s="605"/>
      <c r="LP40" s="605"/>
      <c r="LQ40" s="605"/>
      <c r="LR40" s="605"/>
      <c r="LS40" s="605"/>
      <c r="LT40" s="605"/>
      <c r="LU40" s="605"/>
      <c r="LV40" s="605"/>
      <c r="LW40" s="605"/>
      <c r="LX40" s="605"/>
      <c r="LY40" s="605"/>
      <c r="LZ40" s="605"/>
      <c r="MA40" s="605"/>
      <c r="MB40" s="605"/>
      <c r="MC40" s="605"/>
      <c r="MD40" s="605"/>
      <c r="ME40" s="605"/>
      <c r="MF40" s="605"/>
      <c r="MG40" s="605"/>
      <c r="MH40" s="605"/>
      <c r="MI40" s="605"/>
      <c r="MJ40" s="605"/>
      <c r="MK40" s="605"/>
      <c r="ML40" s="605"/>
      <c r="MM40" s="605"/>
      <c r="MN40" s="605"/>
      <c r="MO40" s="605"/>
      <c r="MP40" s="605"/>
      <c r="MQ40" s="605"/>
      <c r="MR40" s="605"/>
      <c r="MS40" s="605"/>
      <c r="MT40" s="605"/>
      <c r="MU40" s="605"/>
      <c r="MV40" s="605"/>
      <c r="MW40" s="605"/>
      <c r="MX40" s="605"/>
      <c r="MY40" s="605"/>
      <c r="MZ40" s="605"/>
      <c r="NA40" s="605"/>
      <c r="NB40" s="605"/>
      <c r="NC40" s="605"/>
      <c r="ND40" s="605"/>
      <c r="NE40" s="605"/>
      <c r="NF40" s="605"/>
      <c r="NG40" s="605"/>
      <c r="NH40" s="605"/>
      <c r="NI40" s="605"/>
      <c r="NJ40" s="605"/>
      <c r="NK40" s="605"/>
      <c r="NL40" s="605"/>
      <c r="NM40" s="605"/>
      <c r="NN40" s="605"/>
      <c r="NO40" s="605"/>
      <c r="NP40" s="605"/>
      <c r="NQ40" s="605"/>
      <c r="NR40" s="605"/>
      <c r="NS40" s="605"/>
      <c r="NT40" s="605"/>
      <c r="NU40" s="605"/>
      <c r="NV40" s="605"/>
      <c r="NW40" s="605"/>
      <c r="NX40" s="605"/>
      <c r="NY40" s="605"/>
      <c r="NZ40" s="605"/>
      <c r="OA40" s="605"/>
      <c r="OB40" s="605"/>
      <c r="OC40" s="605"/>
      <c r="OD40" s="605"/>
      <c r="OE40" s="605"/>
      <c r="OF40" s="605"/>
      <c r="OG40" s="605"/>
      <c r="OH40" s="605"/>
      <c r="OI40" s="605"/>
      <c r="OJ40" s="605"/>
      <c r="OK40" s="605"/>
      <c r="OL40" s="605"/>
      <c r="OM40" s="605"/>
      <c r="ON40" s="605"/>
      <c r="OO40" s="605"/>
      <c r="OP40" s="605"/>
      <c r="OQ40" s="605"/>
      <c r="OR40" s="605"/>
      <c r="OS40" s="605"/>
      <c r="OT40" s="605"/>
      <c r="OU40" s="605"/>
      <c r="OV40" s="605"/>
      <c r="OW40" s="605"/>
      <c r="OX40" s="605"/>
      <c r="OY40" s="605"/>
      <c r="OZ40" s="605"/>
      <c r="PA40" s="605"/>
      <c r="PB40" s="605"/>
      <c r="PC40" s="605"/>
      <c r="PD40" s="605"/>
      <c r="PE40" s="605"/>
      <c r="PF40" s="605"/>
      <c r="PG40" s="605"/>
      <c r="PH40" s="605"/>
      <c r="PI40" s="605"/>
      <c r="PJ40" s="605"/>
      <c r="PK40" s="605"/>
      <c r="PL40" s="605"/>
      <c r="PM40" s="605"/>
      <c r="PN40" s="605"/>
      <c r="PO40" s="605"/>
      <c r="PP40" s="605"/>
      <c r="PQ40" s="605"/>
      <c r="PR40" s="605"/>
      <c r="PS40" s="605"/>
      <c r="PT40" s="605"/>
      <c r="PU40" s="605"/>
      <c r="PV40" s="605"/>
      <c r="PW40" s="605"/>
      <c r="PX40" s="605"/>
      <c r="PY40" s="605"/>
      <c r="PZ40" s="605"/>
      <c r="QA40" s="605"/>
      <c r="QB40" s="605"/>
      <c r="QC40" s="605"/>
      <c r="QD40" s="605"/>
      <c r="QE40" s="605"/>
      <c r="QF40" s="605"/>
      <c r="QG40" s="605"/>
      <c r="QH40" s="605"/>
      <c r="QI40" s="605"/>
      <c r="QJ40" s="605"/>
      <c r="QK40" s="605"/>
      <c r="QL40" s="605"/>
      <c r="QM40" s="605"/>
      <c r="QN40" s="605"/>
      <c r="QO40" s="605"/>
      <c r="QP40" s="605"/>
      <c r="QQ40" s="605"/>
      <c r="QR40" s="605"/>
      <c r="QS40" s="605"/>
      <c r="QT40" s="605"/>
      <c r="QU40" s="605"/>
      <c r="QV40" s="605"/>
      <c r="QW40" s="605"/>
      <c r="QX40" s="605"/>
      <c r="QY40" s="605"/>
      <c r="QZ40" s="605"/>
      <c r="RA40" s="605"/>
      <c r="RB40" s="605"/>
      <c r="RC40" s="605"/>
      <c r="RD40" s="605"/>
      <c r="RE40" s="605"/>
      <c r="RF40" s="605"/>
      <c r="RG40" s="605"/>
      <c r="RH40" s="605"/>
      <c r="RI40" s="605"/>
      <c r="RJ40" s="605"/>
      <c r="RK40" s="605"/>
      <c r="RL40" s="605"/>
      <c r="RM40" s="605"/>
      <c r="RN40" s="605"/>
      <c r="RO40" s="605"/>
      <c r="RP40" s="605"/>
      <c r="RQ40" s="605"/>
      <c r="RR40" s="605"/>
      <c r="RS40" s="605"/>
      <c r="RT40" s="605"/>
      <c r="RU40" s="605"/>
      <c r="RV40" s="605"/>
      <c r="RW40" s="605"/>
      <c r="RX40" s="605"/>
      <c r="RY40" s="605"/>
      <c r="RZ40" s="605"/>
      <c r="SA40" s="605"/>
      <c r="SB40" s="605"/>
      <c r="SC40" s="605"/>
      <c r="SD40" s="605"/>
      <c r="SE40" s="605"/>
      <c r="SF40" s="605"/>
      <c r="SG40" s="605"/>
      <c r="SH40" s="605"/>
      <c r="SI40" s="605"/>
      <c r="SJ40" s="605"/>
      <c r="SK40" s="605"/>
      <c r="SL40" s="605"/>
      <c r="SM40" s="605"/>
      <c r="SN40" s="605"/>
      <c r="SO40" s="605"/>
      <c r="SP40" s="605"/>
      <c r="SQ40" s="605"/>
      <c r="SR40" s="605"/>
      <c r="SS40" s="605"/>
      <c r="ST40" s="605"/>
      <c r="SU40" s="605"/>
      <c r="SV40" s="605"/>
      <c r="SW40" s="605"/>
      <c r="SX40" s="605"/>
      <c r="SY40" s="605"/>
      <c r="SZ40" s="605"/>
      <c r="TA40" s="605"/>
      <c r="TB40" s="605"/>
      <c r="TC40" s="605"/>
      <c r="TD40" s="605"/>
      <c r="TE40" s="605"/>
      <c r="TF40" s="605"/>
      <c r="TG40" s="605"/>
      <c r="TH40" s="605"/>
      <c r="TI40" s="605"/>
      <c r="TJ40" s="605"/>
      <c r="TK40" s="605"/>
      <c r="TL40" s="605"/>
      <c r="TM40" s="605"/>
      <c r="TN40" s="605"/>
      <c r="TO40" s="605"/>
      <c r="TP40" s="605"/>
      <c r="TQ40" s="605"/>
      <c r="TR40" s="605"/>
      <c r="TS40" s="605"/>
      <c r="TT40" s="605"/>
      <c r="TU40" s="605"/>
      <c r="TV40" s="605"/>
      <c r="TW40" s="605"/>
      <c r="TX40" s="605"/>
      <c r="TY40" s="605"/>
      <c r="TZ40" s="605"/>
      <c r="UA40" s="605"/>
      <c r="UB40" s="605"/>
      <c r="UC40" s="605"/>
      <c r="UD40" s="605"/>
      <c r="UE40" s="605"/>
      <c r="UF40" s="605"/>
      <c r="UG40" s="605"/>
      <c r="UH40" s="605"/>
      <c r="UI40" s="605"/>
      <c r="UJ40" s="605"/>
      <c r="UK40" s="605"/>
      <c r="UL40" s="605"/>
      <c r="UM40" s="605"/>
      <c r="UN40" s="605"/>
      <c r="UO40" s="605"/>
      <c r="UP40" s="605"/>
      <c r="UQ40" s="605"/>
      <c r="UR40" s="605"/>
      <c r="US40" s="605"/>
      <c r="UT40" s="605"/>
      <c r="UU40" s="605"/>
      <c r="UV40" s="605"/>
      <c r="UW40" s="605"/>
      <c r="UX40" s="605"/>
      <c r="UY40" s="605"/>
      <c r="UZ40" s="605"/>
      <c r="VA40" s="605"/>
      <c r="VB40" s="605"/>
      <c r="VC40" s="605"/>
      <c r="VD40" s="605"/>
      <c r="VE40" s="605"/>
      <c r="VF40" s="605"/>
      <c r="VG40" s="605"/>
      <c r="VH40" s="605"/>
      <c r="VI40" s="605"/>
      <c r="VJ40" s="605"/>
      <c r="VK40" s="605"/>
      <c r="VL40" s="605"/>
      <c r="VM40" s="605"/>
      <c r="VN40" s="605"/>
      <c r="VO40" s="605"/>
      <c r="VP40" s="605"/>
      <c r="VQ40" s="605"/>
      <c r="VR40" s="605"/>
      <c r="VS40" s="605"/>
      <c r="VT40" s="605"/>
      <c r="VU40" s="605"/>
      <c r="VV40" s="605"/>
      <c r="VW40" s="605"/>
      <c r="VX40" s="605"/>
      <c r="VY40" s="605"/>
      <c r="VZ40" s="605"/>
      <c r="WA40" s="605"/>
      <c r="WB40" s="605"/>
      <c r="WC40" s="605"/>
      <c r="WD40" s="605"/>
      <c r="WE40" s="605"/>
      <c r="WF40" s="605"/>
      <c r="WG40" s="605"/>
      <c r="WH40" s="605"/>
      <c r="WI40" s="605"/>
      <c r="WJ40" s="605"/>
      <c r="WK40" s="605"/>
      <c r="WL40" s="605"/>
      <c r="WM40" s="605"/>
      <c r="WN40" s="605"/>
      <c r="WO40" s="605"/>
      <c r="WP40" s="605"/>
      <c r="WQ40" s="605"/>
      <c r="WR40" s="605"/>
      <c r="WS40" s="605"/>
      <c r="WT40" s="605"/>
      <c r="WU40" s="605"/>
      <c r="WV40" s="605"/>
      <c r="WW40" s="605"/>
      <c r="WX40" s="605"/>
      <c r="WY40" s="605"/>
      <c r="WZ40" s="605"/>
      <c r="XA40" s="605"/>
      <c r="XB40" s="605"/>
      <c r="XC40" s="605"/>
      <c r="XD40" s="605"/>
      <c r="XE40" s="605"/>
      <c r="XF40" s="605"/>
      <c r="XG40" s="605"/>
      <c r="XH40" s="605"/>
      <c r="XI40" s="605"/>
      <c r="XJ40" s="605"/>
      <c r="XK40" s="605"/>
      <c r="XL40" s="605"/>
      <c r="XM40" s="605"/>
      <c r="XN40" s="605"/>
      <c r="XO40" s="605"/>
      <c r="XP40" s="605"/>
      <c r="XQ40" s="605"/>
      <c r="XR40" s="605"/>
      <c r="XS40" s="605"/>
      <c r="XT40" s="605"/>
      <c r="XU40" s="605"/>
      <c r="XV40" s="605"/>
      <c r="XW40" s="605"/>
      <c r="XX40" s="605"/>
      <c r="XY40" s="605"/>
      <c r="XZ40" s="605"/>
      <c r="YA40" s="605"/>
      <c r="YB40" s="605"/>
      <c r="YC40" s="605"/>
      <c r="YD40" s="605"/>
      <c r="YE40" s="605"/>
      <c r="YF40" s="605"/>
      <c r="YG40" s="605"/>
      <c r="YH40" s="605"/>
      <c r="YI40" s="605"/>
      <c r="YJ40" s="605"/>
      <c r="YK40" s="605"/>
      <c r="YL40" s="605"/>
      <c r="YM40" s="605"/>
      <c r="YN40" s="605"/>
      <c r="YO40" s="605"/>
      <c r="YP40" s="605"/>
      <c r="YQ40" s="605"/>
      <c r="YR40" s="605"/>
      <c r="YS40" s="605"/>
      <c r="YT40" s="605"/>
      <c r="YU40" s="605"/>
      <c r="YV40" s="605"/>
      <c r="YW40" s="605"/>
      <c r="YX40" s="605"/>
      <c r="YY40" s="605"/>
      <c r="YZ40" s="605"/>
      <c r="ZA40" s="605"/>
      <c r="ZB40" s="605"/>
      <c r="ZC40" s="605"/>
      <c r="ZD40" s="605"/>
      <c r="ZE40" s="605"/>
      <c r="ZF40" s="605"/>
      <c r="ZG40" s="605"/>
      <c r="ZH40" s="605"/>
      <c r="ZI40" s="605"/>
      <c r="ZJ40" s="605"/>
      <c r="ZK40" s="605"/>
      <c r="ZL40" s="605"/>
      <c r="ZM40" s="605"/>
      <c r="ZN40" s="605"/>
      <c r="ZO40" s="605"/>
      <c r="ZP40" s="605"/>
      <c r="ZQ40" s="605"/>
      <c r="ZR40" s="605"/>
      <c r="ZS40" s="605"/>
      <c r="ZT40" s="605"/>
      <c r="ZU40" s="605"/>
      <c r="ZV40" s="605"/>
      <c r="ZW40" s="605"/>
      <c r="ZX40" s="605"/>
      <c r="ZY40" s="605"/>
      <c r="ZZ40" s="605"/>
      <c r="AAA40" s="605"/>
      <c r="AAB40" s="605"/>
      <c r="AAC40" s="605"/>
      <c r="AAD40" s="605"/>
      <c r="AAE40" s="605"/>
      <c r="AAF40" s="605"/>
      <c r="AAG40" s="605"/>
      <c r="AAH40" s="605"/>
      <c r="AAI40" s="605"/>
      <c r="AAJ40" s="605"/>
      <c r="AAK40" s="605"/>
      <c r="AAL40" s="605"/>
      <c r="AAM40" s="605"/>
      <c r="AAN40" s="605"/>
      <c r="AAO40" s="605"/>
      <c r="AAP40" s="605"/>
      <c r="AAQ40" s="605"/>
      <c r="AAR40" s="605"/>
      <c r="AAS40" s="605"/>
      <c r="AAT40" s="605"/>
      <c r="AAU40" s="605"/>
      <c r="AAV40" s="605"/>
      <c r="AAW40" s="605"/>
      <c r="AAX40" s="605"/>
      <c r="AAY40" s="605"/>
      <c r="AAZ40" s="605"/>
      <c r="ABA40" s="605"/>
      <c r="ABB40" s="605"/>
      <c r="ABC40" s="605"/>
      <c r="ABD40" s="605"/>
      <c r="ABE40" s="605"/>
      <c r="ABF40" s="605"/>
      <c r="ABG40" s="605"/>
      <c r="ABH40" s="605"/>
      <c r="ABI40" s="605"/>
      <c r="ABJ40" s="605"/>
      <c r="ABK40" s="605"/>
      <c r="ABL40" s="605"/>
      <c r="ABM40" s="605"/>
      <c r="ABN40" s="605"/>
      <c r="ABO40" s="605"/>
      <c r="ABP40" s="605"/>
      <c r="ABQ40" s="605"/>
      <c r="ABR40" s="605"/>
      <c r="ABS40" s="605"/>
      <c r="ABT40" s="605"/>
      <c r="ABU40" s="605"/>
      <c r="ABV40" s="605"/>
      <c r="ABW40" s="605"/>
      <c r="ABX40" s="605"/>
      <c r="ABY40" s="605"/>
      <c r="ABZ40" s="605"/>
      <c r="ACA40" s="605"/>
      <c r="ACB40" s="605"/>
      <c r="ACC40" s="605"/>
      <c r="ACD40" s="605"/>
      <c r="ACE40" s="605"/>
      <c r="ACF40" s="605"/>
      <c r="ACG40" s="605"/>
      <c r="ACH40" s="605"/>
      <c r="ACI40" s="605"/>
      <c r="ACJ40" s="605"/>
      <c r="ACK40" s="605"/>
      <c r="ACL40" s="605"/>
      <c r="ACM40" s="605"/>
      <c r="ACN40" s="605"/>
      <c r="ACO40" s="605"/>
      <c r="ACP40" s="605"/>
      <c r="ACQ40" s="605"/>
      <c r="ACR40" s="605"/>
      <c r="ACS40" s="605"/>
      <c r="ACT40" s="605"/>
      <c r="ACU40" s="605"/>
      <c r="ACV40" s="605"/>
      <c r="ACW40" s="605"/>
      <c r="ACX40" s="605"/>
      <c r="ACY40" s="605"/>
      <c r="ACZ40" s="605"/>
      <c r="ADA40" s="605"/>
      <c r="ADB40" s="605"/>
      <c r="ADC40" s="605"/>
      <c r="ADD40" s="605"/>
      <c r="ADE40" s="605"/>
      <c r="ADF40" s="605"/>
      <c r="ADG40" s="605"/>
      <c r="ADH40" s="605"/>
      <c r="ADI40" s="605"/>
      <c r="ADJ40" s="605"/>
      <c r="ADK40" s="605"/>
      <c r="ADL40" s="605"/>
      <c r="ADM40" s="605"/>
      <c r="ADN40" s="605"/>
      <c r="ADO40" s="605"/>
      <c r="ADP40" s="605"/>
      <c r="ADQ40" s="605"/>
      <c r="ADR40" s="605"/>
      <c r="ADS40" s="605"/>
      <c r="ADT40" s="605"/>
      <c r="ADU40" s="605"/>
      <c r="ADV40" s="605"/>
      <c r="ADW40" s="605"/>
      <c r="ADX40" s="605"/>
      <c r="ADY40" s="605"/>
      <c r="ADZ40" s="605"/>
      <c r="AEA40" s="605"/>
      <c r="AEB40" s="605"/>
      <c r="AEC40" s="605"/>
      <c r="AED40" s="605"/>
      <c r="AEE40" s="605"/>
      <c r="AEF40" s="605"/>
      <c r="AEG40" s="605"/>
      <c r="AEH40" s="605"/>
      <c r="AEI40" s="605"/>
      <c r="AEJ40" s="605"/>
      <c r="AEK40" s="605"/>
      <c r="AEL40" s="605"/>
      <c r="AEM40" s="605"/>
      <c r="AEN40" s="605"/>
      <c r="AEO40" s="605"/>
      <c r="AEP40" s="605"/>
      <c r="AEQ40" s="605"/>
      <c r="AER40" s="605"/>
      <c r="AES40" s="605"/>
      <c r="AET40" s="605"/>
      <c r="AEU40" s="605"/>
      <c r="AEV40" s="605"/>
      <c r="AEW40" s="605"/>
      <c r="AEX40" s="605"/>
      <c r="AEY40" s="605"/>
      <c r="AEZ40" s="605"/>
      <c r="AFA40" s="605"/>
      <c r="AFB40" s="605"/>
      <c r="AFC40" s="605"/>
      <c r="AFD40" s="605"/>
      <c r="AFE40" s="605"/>
      <c r="AFF40" s="605"/>
      <c r="AFG40" s="605"/>
      <c r="AFH40" s="605"/>
      <c r="AFI40" s="605"/>
      <c r="AFJ40" s="605"/>
      <c r="AFK40" s="605"/>
      <c r="AFL40" s="605"/>
      <c r="AFM40" s="605"/>
      <c r="AFN40" s="605"/>
      <c r="AFO40" s="605"/>
      <c r="AFP40" s="605"/>
      <c r="AFQ40" s="605"/>
      <c r="AFR40" s="605"/>
      <c r="AFS40" s="605"/>
      <c r="AFT40" s="605"/>
      <c r="AFU40" s="605"/>
      <c r="AFV40" s="605"/>
      <c r="AFW40" s="605"/>
      <c r="AFX40" s="605"/>
      <c r="AFY40" s="605"/>
      <c r="AFZ40" s="605"/>
      <c r="AGA40" s="605"/>
      <c r="AGB40" s="605"/>
      <c r="AGC40" s="605"/>
      <c r="AGD40" s="605"/>
      <c r="AGE40" s="605"/>
      <c r="AGF40" s="605"/>
      <c r="AGG40" s="605"/>
      <c r="AGH40" s="605"/>
      <c r="AGI40" s="605"/>
      <c r="AGJ40" s="605"/>
      <c r="AGK40" s="605"/>
      <c r="AGL40" s="605"/>
      <c r="AGM40" s="605"/>
      <c r="AGN40" s="605"/>
      <c r="AGO40" s="605"/>
      <c r="AGP40" s="605"/>
      <c r="AGQ40" s="605"/>
      <c r="AGR40" s="605"/>
      <c r="AGS40" s="605"/>
      <c r="AGT40" s="605"/>
      <c r="AGU40" s="605"/>
      <c r="AGV40" s="605"/>
      <c r="AGW40" s="605"/>
      <c r="AGX40" s="605"/>
      <c r="AGY40" s="605"/>
      <c r="AGZ40" s="605"/>
      <c r="AHA40" s="605"/>
      <c r="AHB40" s="605"/>
      <c r="AHC40" s="605"/>
      <c r="AHD40" s="605"/>
      <c r="AHE40" s="605"/>
      <c r="AHF40" s="605"/>
      <c r="AHG40" s="605"/>
      <c r="AHH40" s="605"/>
      <c r="AHI40" s="605"/>
      <c r="AHJ40" s="605"/>
      <c r="AHK40" s="605"/>
      <c r="AHL40" s="605"/>
      <c r="AHM40" s="605"/>
      <c r="AHN40" s="605"/>
      <c r="AHO40" s="605"/>
      <c r="AHP40" s="605"/>
      <c r="AHQ40" s="605"/>
      <c r="AHR40" s="605"/>
      <c r="AHS40" s="605"/>
      <c r="AHT40" s="605"/>
      <c r="AHU40" s="605"/>
      <c r="AHV40" s="605"/>
      <c r="AHW40" s="605"/>
      <c r="AHX40" s="605"/>
      <c r="AHY40" s="605"/>
      <c r="AHZ40" s="605"/>
      <c r="AIA40" s="605"/>
      <c r="AIB40" s="605"/>
      <c r="AIC40" s="605"/>
      <c r="AID40" s="605"/>
      <c r="AIE40" s="605"/>
      <c r="AIF40" s="605"/>
      <c r="AIG40" s="605"/>
      <c r="AIH40" s="605"/>
      <c r="AII40" s="605"/>
      <c r="AIJ40" s="605"/>
      <c r="AIK40" s="605"/>
      <c r="AIL40" s="605"/>
      <c r="AIM40" s="605"/>
      <c r="AIN40" s="605"/>
      <c r="AIO40" s="605"/>
      <c r="AIP40" s="605"/>
      <c r="AIQ40" s="605"/>
      <c r="AIR40" s="605"/>
      <c r="AIS40" s="605"/>
      <c r="AIT40" s="605"/>
      <c r="AIU40" s="605"/>
      <c r="AIV40" s="605"/>
      <c r="AIW40" s="605"/>
      <c r="AIX40" s="605"/>
      <c r="AIY40" s="605"/>
      <c r="AIZ40" s="605"/>
      <c r="AJA40" s="605"/>
      <c r="AJB40" s="605"/>
      <c r="AJC40" s="605"/>
      <c r="AJD40" s="605"/>
      <c r="AJE40" s="605"/>
      <c r="AJF40" s="605"/>
      <c r="AJG40" s="605"/>
      <c r="AJH40" s="605"/>
      <c r="AJI40" s="605"/>
      <c r="AJJ40" s="605"/>
      <c r="AJK40" s="605"/>
      <c r="AJL40" s="605"/>
      <c r="AJM40" s="605"/>
      <c r="AJN40" s="605"/>
      <c r="AJO40" s="605"/>
      <c r="AJP40" s="605"/>
      <c r="AJQ40" s="605"/>
      <c r="AJR40" s="605"/>
      <c r="AJS40" s="605"/>
      <c r="AJT40" s="605"/>
      <c r="AJU40" s="605"/>
      <c r="AJV40" s="605"/>
      <c r="AJW40" s="605"/>
      <c r="AJX40" s="605"/>
      <c r="AJY40" s="605"/>
      <c r="AJZ40" s="605"/>
      <c r="AKA40" s="605"/>
      <c r="AKB40" s="605"/>
      <c r="AKC40" s="605"/>
      <c r="AKD40" s="605"/>
      <c r="AKE40" s="605"/>
      <c r="AKF40" s="605"/>
      <c r="AKG40" s="605"/>
      <c r="AKH40" s="605"/>
      <c r="AKI40" s="605"/>
      <c r="AKJ40" s="605"/>
      <c r="AKK40" s="605"/>
      <c r="AKL40" s="605"/>
      <c r="AKM40" s="605"/>
      <c r="AKN40" s="605"/>
      <c r="AKO40" s="605"/>
      <c r="AKP40" s="605"/>
      <c r="AKQ40" s="605"/>
      <c r="AKR40" s="605"/>
      <c r="AKS40" s="605"/>
      <c r="AKT40" s="605"/>
      <c r="AKU40" s="605"/>
      <c r="AKV40" s="605"/>
      <c r="AKW40" s="605"/>
      <c r="AKX40" s="605"/>
      <c r="AKY40" s="605"/>
      <c r="AKZ40" s="605"/>
      <c r="ALA40" s="605"/>
      <c r="ALB40" s="605"/>
      <c r="ALC40" s="605"/>
      <c r="ALD40" s="605"/>
      <c r="ALE40" s="605"/>
      <c r="ALF40" s="605"/>
      <c r="ALG40" s="605"/>
      <c r="ALH40" s="605"/>
      <c r="ALI40" s="605"/>
      <c r="ALJ40" s="605"/>
      <c r="ALK40" s="605"/>
      <c r="ALL40" s="605"/>
      <c r="ALM40" s="605"/>
      <c r="ALN40" s="605"/>
      <c r="ALO40" s="605"/>
      <c r="ALP40" s="605"/>
      <c r="ALQ40" s="605"/>
      <c r="ALR40" s="605"/>
      <c r="ALS40" s="605"/>
      <c r="ALT40" s="605"/>
      <c r="ALU40" s="605"/>
      <c r="ALV40" s="605"/>
      <c r="ALW40" s="605"/>
      <c r="ALX40" s="605"/>
      <c r="ALY40" s="605"/>
      <c r="ALZ40" s="605"/>
      <c r="AMA40" s="605"/>
      <c r="AMB40" s="605"/>
      <c r="AMC40" s="605"/>
      <c r="AMD40" s="605"/>
      <c r="AME40" s="605"/>
      <c r="AMF40" s="605"/>
      <c r="AMG40" s="605"/>
      <c r="AMH40" s="605"/>
      <c r="AMI40" s="605"/>
      <c r="AMJ40" s="605"/>
      <c r="AMK40" s="605"/>
      <c r="AML40" s="605"/>
      <c r="AMM40" s="605"/>
      <c r="AMN40" s="605"/>
      <c r="AMO40" s="605"/>
      <c r="AMP40" s="605"/>
      <c r="AMQ40" s="605"/>
      <c r="AMR40" s="605"/>
      <c r="AMS40" s="605"/>
      <c r="AMT40" s="605"/>
      <c r="AMU40" s="605"/>
      <c r="AMV40" s="605"/>
      <c r="AMW40" s="605"/>
      <c r="AMX40" s="605"/>
      <c r="AMY40" s="605"/>
      <c r="AMZ40" s="605"/>
      <c r="ANA40" s="605"/>
      <c r="ANB40" s="605"/>
      <c r="ANC40" s="605"/>
      <c r="AND40" s="605"/>
      <c r="ANE40" s="605"/>
      <c r="ANF40" s="605"/>
      <c r="ANG40" s="605"/>
      <c r="ANH40" s="605"/>
      <c r="ANI40" s="605"/>
      <c r="ANJ40" s="605"/>
      <c r="ANK40" s="605"/>
      <c r="ANL40" s="605"/>
      <c r="ANM40" s="605"/>
      <c r="ANN40" s="605"/>
      <c r="ANO40" s="605"/>
      <c r="ANP40" s="605"/>
      <c r="ANQ40" s="605"/>
      <c r="ANR40" s="605"/>
      <c r="ANS40" s="605"/>
      <c r="ANT40" s="605"/>
      <c r="ANU40" s="605"/>
      <c r="ANV40" s="605"/>
      <c r="ANW40" s="605"/>
      <c r="ANX40" s="605"/>
      <c r="ANY40" s="605"/>
      <c r="ANZ40" s="605"/>
      <c r="AOA40" s="605"/>
      <c r="AOB40" s="605"/>
      <c r="AOC40" s="605"/>
      <c r="AOD40" s="605"/>
      <c r="AOE40" s="605"/>
      <c r="AOF40" s="605"/>
      <c r="AOG40" s="605"/>
      <c r="AOH40" s="605"/>
      <c r="AOI40" s="605"/>
      <c r="AOJ40" s="605"/>
      <c r="AOK40" s="605"/>
      <c r="AOL40" s="605"/>
      <c r="AOM40" s="605"/>
      <c r="AON40" s="605"/>
      <c r="AOO40" s="605"/>
      <c r="AOP40" s="605"/>
      <c r="AOQ40" s="605"/>
      <c r="AOR40" s="605"/>
      <c r="AOS40" s="605"/>
      <c r="AOT40" s="605"/>
      <c r="AOU40" s="605"/>
      <c r="AOV40" s="605"/>
      <c r="AOW40" s="605"/>
      <c r="AOX40" s="605"/>
      <c r="AOY40" s="605"/>
      <c r="AOZ40" s="605"/>
      <c r="APA40" s="605"/>
      <c r="APB40" s="605"/>
      <c r="APC40" s="605"/>
      <c r="APD40" s="605"/>
      <c r="APE40" s="605"/>
      <c r="APF40" s="605"/>
      <c r="APG40" s="605"/>
      <c r="APH40" s="605"/>
      <c r="API40" s="605"/>
      <c r="APJ40" s="605"/>
      <c r="APK40" s="605"/>
      <c r="APL40" s="605"/>
      <c r="APM40" s="605"/>
      <c r="APN40" s="605"/>
      <c r="APO40" s="605"/>
      <c r="APP40" s="605"/>
      <c r="APQ40" s="605"/>
      <c r="APR40" s="605"/>
      <c r="APS40" s="605"/>
      <c r="APT40" s="605"/>
      <c r="APU40" s="605"/>
      <c r="APV40" s="605"/>
      <c r="APW40" s="605"/>
      <c r="APX40" s="605"/>
      <c r="APY40" s="605"/>
      <c r="APZ40" s="605"/>
      <c r="AQA40" s="605"/>
      <c r="AQB40" s="605"/>
      <c r="AQC40" s="605"/>
      <c r="AQD40" s="605"/>
      <c r="AQE40" s="605"/>
      <c r="AQF40" s="605"/>
      <c r="AQG40" s="605"/>
      <c r="AQH40" s="605"/>
      <c r="AQI40" s="605"/>
      <c r="AQJ40" s="605"/>
      <c r="AQK40" s="605"/>
      <c r="AQL40" s="605"/>
      <c r="AQM40" s="605"/>
      <c r="AQN40" s="605"/>
      <c r="AQO40" s="605"/>
      <c r="AQP40" s="605"/>
      <c r="AQQ40" s="605"/>
      <c r="AQR40" s="605"/>
      <c r="AQS40" s="605"/>
      <c r="AQT40" s="605"/>
      <c r="AQU40" s="605"/>
      <c r="AQV40" s="605"/>
      <c r="AQW40" s="605"/>
      <c r="AQX40" s="605"/>
      <c r="AQY40" s="605"/>
      <c r="AQZ40" s="605"/>
      <c r="ARA40" s="605"/>
      <c r="ARB40" s="605"/>
      <c r="ARC40" s="605"/>
      <c r="ARD40" s="605"/>
      <c r="ARE40" s="605"/>
      <c r="ARF40" s="605"/>
      <c r="ARG40" s="605"/>
      <c r="ARH40" s="605"/>
      <c r="ARI40" s="605"/>
      <c r="ARJ40" s="605"/>
      <c r="ARK40" s="605"/>
      <c r="ARL40" s="605"/>
      <c r="ARM40" s="605"/>
      <c r="ARN40" s="605"/>
      <c r="ARO40" s="605"/>
      <c r="ARP40" s="605"/>
      <c r="ARQ40" s="605"/>
      <c r="ARR40" s="605"/>
      <c r="ARS40" s="605"/>
      <c r="ART40" s="605"/>
      <c r="ARU40" s="605"/>
      <c r="ARV40" s="605"/>
      <c r="ARW40" s="605"/>
      <c r="ARX40" s="605"/>
      <c r="ARY40" s="605"/>
      <c r="ARZ40" s="605"/>
      <c r="ASA40" s="605"/>
      <c r="ASB40" s="605"/>
      <c r="ASC40" s="605"/>
      <c r="ASD40" s="605"/>
      <c r="ASE40" s="605"/>
      <c r="ASF40" s="605"/>
      <c r="ASG40" s="605"/>
      <c r="ASH40" s="605"/>
      <c r="ASI40" s="605"/>
      <c r="ASJ40" s="605"/>
      <c r="ASK40" s="605"/>
      <c r="ASL40" s="605"/>
      <c r="ASM40" s="605"/>
      <c r="ASN40" s="605"/>
      <c r="ASO40" s="605"/>
      <c r="ASP40" s="605"/>
      <c r="ASQ40" s="605"/>
      <c r="ASR40" s="605"/>
      <c r="ASS40" s="605"/>
      <c r="AST40" s="605"/>
      <c r="ASU40" s="605"/>
      <c r="ASV40" s="605"/>
      <c r="ASW40" s="605"/>
      <c r="ASX40" s="605"/>
      <c r="ASY40" s="605"/>
      <c r="ASZ40" s="605"/>
      <c r="ATA40" s="605"/>
      <c r="ATB40" s="605"/>
      <c r="ATC40" s="605"/>
      <c r="ATD40" s="605"/>
      <c r="ATE40" s="605"/>
      <c r="ATF40" s="605"/>
      <c r="ATG40" s="605"/>
      <c r="ATH40" s="605"/>
      <c r="ATI40" s="605"/>
      <c r="ATJ40" s="605"/>
      <c r="ATK40" s="605"/>
      <c r="ATL40" s="605"/>
      <c r="ATM40" s="605"/>
      <c r="ATN40" s="605"/>
      <c r="ATO40" s="605"/>
      <c r="ATP40" s="605"/>
      <c r="ATQ40" s="605"/>
      <c r="ATR40" s="605"/>
      <c r="ATS40" s="605"/>
      <c r="ATT40" s="605"/>
      <c r="ATU40" s="605"/>
      <c r="ATV40" s="605"/>
      <c r="ATW40" s="605"/>
      <c r="ATX40" s="605"/>
      <c r="ATY40" s="605"/>
      <c r="ATZ40" s="605"/>
      <c r="AUA40" s="605"/>
      <c r="AUB40" s="605"/>
      <c r="AUC40" s="605"/>
      <c r="AUD40" s="605"/>
      <c r="AUE40" s="605"/>
      <c r="AUF40" s="605"/>
      <c r="AUG40" s="605"/>
      <c r="AUH40" s="605"/>
      <c r="AUI40" s="605"/>
      <c r="AUJ40" s="605"/>
      <c r="AUK40" s="605"/>
      <c r="AUL40" s="605"/>
      <c r="AUM40" s="605"/>
      <c r="AUN40" s="605"/>
      <c r="AUO40" s="605"/>
      <c r="AUP40" s="605"/>
      <c r="AUQ40" s="605"/>
      <c r="AUR40" s="605"/>
      <c r="AUS40" s="605"/>
      <c r="AUT40" s="605"/>
      <c r="AUU40" s="605"/>
      <c r="AUV40" s="605"/>
      <c r="AUW40" s="605"/>
      <c r="AUX40" s="605"/>
      <c r="AUY40" s="605"/>
      <c r="AUZ40" s="605"/>
      <c r="AVA40" s="605"/>
      <c r="AVB40" s="605"/>
      <c r="AVC40" s="605"/>
      <c r="AVD40" s="605"/>
      <c r="AVE40" s="605"/>
      <c r="AVF40" s="605"/>
      <c r="AVG40" s="605"/>
      <c r="AVH40" s="605"/>
      <c r="AVI40" s="605"/>
      <c r="AVJ40" s="605"/>
      <c r="AVK40" s="605"/>
      <c r="AVL40" s="605"/>
      <c r="AVM40" s="605"/>
      <c r="AVN40" s="605"/>
      <c r="AVO40" s="605"/>
      <c r="AVP40" s="605"/>
      <c r="AVQ40" s="605"/>
      <c r="AVR40" s="605"/>
      <c r="AVS40" s="605"/>
      <c r="AVT40" s="605"/>
      <c r="AVU40" s="605"/>
      <c r="AVV40" s="605"/>
      <c r="AVW40" s="605"/>
      <c r="AVX40" s="605"/>
      <c r="AVY40" s="605"/>
      <c r="AVZ40" s="605"/>
      <c r="AWA40" s="605"/>
      <c r="AWB40" s="605"/>
      <c r="AWC40" s="605"/>
      <c r="AWD40" s="605"/>
      <c r="AWE40" s="605"/>
      <c r="AWF40" s="605"/>
      <c r="AWG40" s="605"/>
      <c r="AWH40" s="605"/>
      <c r="AWI40" s="605"/>
      <c r="AWJ40" s="605"/>
      <c r="AWK40" s="605"/>
      <c r="AWL40" s="605"/>
      <c r="AWM40" s="605"/>
      <c r="AWN40" s="605"/>
      <c r="AWO40" s="605"/>
      <c r="AWP40" s="605"/>
      <c r="AWQ40" s="605"/>
      <c r="AWR40" s="605"/>
      <c r="AWS40" s="605"/>
      <c r="AWT40" s="605"/>
      <c r="AWU40" s="605"/>
      <c r="AWV40" s="605"/>
      <c r="AWW40" s="605"/>
      <c r="AWX40" s="605"/>
      <c r="AWY40" s="605"/>
      <c r="AWZ40" s="605"/>
      <c r="AXA40" s="605"/>
      <c r="AXB40" s="605"/>
      <c r="AXC40" s="605"/>
      <c r="AXD40" s="605"/>
      <c r="AXE40" s="605"/>
      <c r="AXF40" s="605"/>
      <c r="AXG40" s="605"/>
      <c r="AXH40" s="605"/>
      <c r="AXI40" s="605"/>
      <c r="AXJ40" s="605"/>
      <c r="AXK40" s="605"/>
      <c r="AXL40" s="605"/>
      <c r="AXM40" s="605"/>
      <c r="AXN40" s="605"/>
      <c r="AXO40" s="605"/>
      <c r="AXP40" s="605"/>
      <c r="AXQ40" s="605"/>
      <c r="AXR40" s="605"/>
      <c r="AXS40" s="605"/>
      <c r="AXT40" s="605"/>
      <c r="AXU40" s="605"/>
      <c r="AXV40" s="605"/>
      <c r="AXW40" s="605"/>
      <c r="AXX40" s="605"/>
      <c r="AXY40" s="605"/>
      <c r="AXZ40" s="605"/>
      <c r="AYA40" s="605"/>
      <c r="AYB40" s="605"/>
      <c r="AYC40" s="605"/>
      <c r="AYD40" s="605"/>
      <c r="AYE40" s="605"/>
      <c r="AYF40" s="605"/>
      <c r="AYG40" s="605"/>
      <c r="AYH40" s="605"/>
      <c r="AYI40" s="605"/>
      <c r="AYJ40" s="605"/>
      <c r="AYK40" s="605"/>
      <c r="AYL40" s="605"/>
      <c r="AYM40" s="605"/>
      <c r="AYN40" s="605"/>
      <c r="AYO40" s="605"/>
      <c r="AYP40" s="605"/>
      <c r="AYQ40" s="605"/>
      <c r="AYR40" s="605"/>
      <c r="AYS40" s="605"/>
      <c r="AYT40" s="605"/>
      <c r="AYU40" s="605"/>
      <c r="AYV40" s="605"/>
      <c r="AYW40" s="605"/>
      <c r="AYX40" s="605"/>
      <c r="AYY40" s="605"/>
      <c r="AYZ40" s="605"/>
      <c r="AZA40" s="605"/>
      <c r="AZB40" s="605"/>
      <c r="AZC40" s="605"/>
      <c r="AZD40" s="605"/>
      <c r="AZE40" s="605"/>
      <c r="AZF40" s="605"/>
      <c r="AZG40" s="605"/>
      <c r="AZH40" s="605"/>
      <c r="AZI40" s="605"/>
      <c r="AZJ40" s="605"/>
      <c r="AZK40" s="605"/>
      <c r="AZL40" s="605"/>
      <c r="AZM40" s="605"/>
      <c r="AZN40" s="605"/>
      <c r="AZO40" s="605"/>
      <c r="AZP40" s="605"/>
      <c r="AZQ40" s="605"/>
      <c r="AZR40" s="605"/>
      <c r="AZS40" s="605"/>
      <c r="AZT40" s="605"/>
      <c r="AZU40" s="605"/>
      <c r="AZV40" s="605"/>
      <c r="AZW40" s="605"/>
      <c r="AZX40" s="605"/>
      <c r="AZY40" s="605"/>
      <c r="AZZ40" s="605"/>
      <c r="BAA40" s="605"/>
      <c r="BAB40" s="605"/>
      <c r="BAC40" s="605"/>
      <c r="BAD40" s="605"/>
      <c r="BAE40" s="605"/>
      <c r="BAF40" s="605"/>
      <c r="BAG40" s="605"/>
      <c r="BAH40" s="605"/>
      <c r="BAI40" s="605"/>
      <c r="BAJ40" s="605"/>
      <c r="BAK40" s="605"/>
      <c r="BAL40" s="605"/>
      <c r="BAM40" s="605"/>
      <c r="BAN40" s="605"/>
      <c r="BAO40" s="605"/>
      <c r="BAP40" s="605"/>
      <c r="BAQ40" s="605"/>
      <c r="BAR40" s="605"/>
      <c r="BAS40" s="605"/>
      <c r="BAT40" s="605"/>
      <c r="BAU40" s="605"/>
      <c r="BAV40" s="605"/>
      <c r="BAW40" s="605"/>
      <c r="BAX40" s="605"/>
      <c r="BAY40" s="605"/>
      <c r="BAZ40" s="605"/>
      <c r="BBA40" s="605"/>
      <c r="BBB40" s="605"/>
      <c r="BBC40" s="605"/>
      <c r="BBD40" s="605"/>
      <c r="BBE40" s="605"/>
      <c r="BBF40" s="605"/>
      <c r="BBG40" s="605"/>
      <c r="BBH40" s="605"/>
      <c r="BBI40" s="605"/>
      <c r="BBJ40" s="605"/>
      <c r="BBK40" s="605"/>
      <c r="BBL40" s="605"/>
      <c r="BBM40" s="605"/>
      <c r="BBN40" s="605"/>
      <c r="BBO40" s="605"/>
      <c r="BBP40" s="605"/>
      <c r="BBQ40" s="605"/>
      <c r="BBR40" s="605"/>
      <c r="BBS40" s="605"/>
      <c r="BBT40" s="605"/>
      <c r="BBU40" s="605"/>
      <c r="BBV40" s="605"/>
      <c r="BBW40" s="605"/>
      <c r="BBX40" s="605"/>
      <c r="BBY40" s="605"/>
      <c r="BBZ40" s="605"/>
      <c r="BCA40" s="605"/>
      <c r="BCB40" s="605"/>
      <c r="BCC40" s="605"/>
      <c r="BCD40" s="605"/>
      <c r="BCE40" s="605"/>
      <c r="BCF40" s="605"/>
      <c r="BCG40" s="605"/>
      <c r="BCH40" s="605"/>
      <c r="BCI40" s="605"/>
      <c r="BCJ40" s="605"/>
      <c r="BCK40" s="605"/>
      <c r="BCL40" s="605"/>
      <c r="BCM40" s="605"/>
      <c r="BCN40" s="605"/>
      <c r="BCO40" s="605"/>
      <c r="BCP40" s="605"/>
      <c r="BCQ40" s="605"/>
      <c r="BCR40" s="605"/>
      <c r="BCS40" s="605"/>
      <c r="BCT40" s="605"/>
      <c r="BCU40" s="605"/>
      <c r="BCV40" s="605"/>
      <c r="BCW40" s="605"/>
      <c r="BCX40" s="605"/>
      <c r="BCY40" s="605"/>
      <c r="BCZ40" s="605"/>
      <c r="BDA40" s="605"/>
      <c r="BDB40" s="605"/>
      <c r="BDC40" s="605"/>
      <c r="BDD40" s="605"/>
      <c r="BDE40" s="605"/>
      <c r="BDF40" s="605"/>
      <c r="BDG40" s="605"/>
      <c r="BDH40" s="605"/>
      <c r="BDI40" s="605"/>
      <c r="BDJ40" s="605"/>
      <c r="BDK40" s="605"/>
      <c r="BDL40" s="605"/>
      <c r="BDM40" s="605"/>
      <c r="BDN40" s="605"/>
      <c r="BDO40" s="605"/>
      <c r="BDP40" s="605"/>
      <c r="BDQ40" s="605"/>
      <c r="BDR40" s="605"/>
      <c r="BDS40" s="605"/>
      <c r="BDT40" s="605"/>
      <c r="BDU40" s="605"/>
      <c r="BDV40" s="605"/>
      <c r="BDW40" s="605"/>
      <c r="BDX40" s="605"/>
      <c r="BDY40" s="605"/>
      <c r="BDZ40" s="605"/>
      <c r="BEA40" s="605"/>
      <c r="BEB40" s="605"/>
      <c r="BEC40" s="605"/>
      <c r="BED40" s="605"/>
      <c r="BEE40" s="605"/>
      <c r="BEF40" s="605"/>
      <c r="BEG40" s="605"/>
      <c r="BEH40" s="605"/>
      <c r="BEI40" s="605"/>
      <c r="BEJ40" s="605"/>
      <c r="BEK40" s="605"/>
      <c r="BEL40" s="605"/>
      <c r="BEM40" s="605"/>
      <c r="BEN40" s="605"/>
      <c r="BEO40" s="605"/>
      <c r="BEP40" s="605"/>
      <c r="BEQ40" s="605"/>
      <c r="BER40" s="605"/>
      <c r="BES40" s="605"/>
      <c r="BET40" s="605"/>
      <c r="BEU40" s="605"/>
      <c r="BEV40" s="605"/>
      <c r="BEW40" s="605"/>
      <c r="BEX40" s="605"/>
      <c r="BEY40" s="605"/>
      <c r="BEZ40" s="605"/>
      <c r="BFA40" s="605"/>
      <c r="BFB40" s="605"/>
      <c r="BFC40" s="605"/>
      <c r="BFD40" s="605"/>
      <c r="BFE40" s="605"/>
      <c r="BFF40" s="605"/>
      <c r="BFG40" s="605"/>
      <c r="BFH40" s="605"/>
      <c r="BFI40" s="605"/>
      <c r="BFJ40" s="605"/>
      <c r="BFK40" s="605"/>
      <c r="BFL40" s="605"/>
      <c r="BFM40" s="605"/>
      <c r="BFN40" s="605"/>
      <c r="BFO40" s="605"/>
      <c r="BFP40" s="605"/>
      <c r="BFQ40" s="605"/>
      <c r="BFR40" s="605"/>
      <c r="BFS40" s="605"/>
      <c r="BFT40" s="605"/>
      <c r="BFU40" s="605"/>
      <c r="BFV40" s="605"/>
      <c r="BFW40" s="605"/>
      <c r="BFX40" s="605"/>
      <c r="BFY40" s="605"/>
      <c r="BFZ40" s="605"/>
      <c r="BGA40" s="605"/>
      <c r="BGB40" s="605"/>
      <c r="BGC40" s="605"/>
      <c r="BGD40" s="605"/>
      <c r="BGE40" s="605"/>
      <c r="BGF40" s="605"/>
      <c r="BGG40" s="605"/>
      <c r="BGH40" s="605"/>
      <c r="BGI40" s="605"/>
      <c r="BGJ40" s="605"/>
      <c r="BGK40" s="605"/>
      <c r="BGL40" s="605"/>
      <c r="BGM40" s="605"/>
      <c r="BGN40" s="605"/>
      <c r="BGO40" s="605"/>
      <c r="BGP40" s="605"/>
      <c r="BGQ40" s="605"/>
      <c r="BGR40" s="605"/>
      <c r="BGS40" s="605"/>
      <c r="BGT40" s="605"/>
      <c r="BGU40" s="605"/>
      <c r="BGV40" s="605"/>
      <c r="BGW40" s="605"/>
      <c r="BGX40" s="605"/>
      <c r="BGY40" s="605"/>
      <c r="BGZ40" s="605"/>
      <c r="BHA40" s="605"/>
      <c r="BHB40" s="605"/>
      <c r="BHC40" s="605"/>
      <c r="BHD40" s="605"/>
      <c r="BHE40" s="605"/>
      <c r="BHF40" s="605"/>
      <c r="BHG40" s="605"/>
      <c r="BHH40" s="605"/>
      <c r="BHI40" s="605"/>
      <c r="BHJ40" s="605"/>
      <c r="BHK40" s="605"/>
      <c r="BHL40" s="605"/>
      <c r="BHM40" s="605"/>
      <c r="BHN40" s="605"/>
      <c r="BHO40" s="605"/>
      <c r="BHP40" s="605"/>
      <c r="BHQ40" s="605"/>
      <c r="BHR40" s="605"/>
      <c r="BHS40" s="605"/>
      <c r="BHT40" s="605"/>
      <c r="BHU40" s="605"/>
      <c r="BHV40" s="605"/>
      <c r="BHW40" s="605"/>
      <c r="BHX40" s="605"/>
      <c r="BHY40" s="605"/>
      <c r="BHZ40" s="605"/>
      <c r="BIA40" s="605"/>
      <c r="BIB40" s="605"/>
      <c r="BIC40" s="605"/>
      <c r="BID40" s="605"/>
      <c r="BIE40" s="605"/>
      <c r="BIF40" s="605"/>
      <c r="BIG40" s="605"/>
      <c r="BIH40" s="605"/>
      <c r="BII40" s="605"/>
      <c r="BIJ40" s="605"/>
      <c r="BIK40" s="605"/>
      <c r="BIL40" s="605"/>
      <c r="BIM40" s="605"/>
      <c r="BIN40" s="605"/>
      <c r="BIO40" s="605"/>
      <c r="BIP40" s="605"/>
      <c r="BIQ40" s="605"/>
      <c r="BIR40" s="605"/>
      <c r="BIS40" s="605"/>
      <c r="BIT40" s="605"/>
      <c r="BIU40" s="605"/>
      <c r="BIV40" s="605"/>
      <c r="BIW40" s="605"/>
      <c r="BIX40" s="605"/>
      <c r="BIY40" s="605"/>
      <c r="BIZ40" s="605"/>
      <c r="BJA40" s="605"/>
      <c r="BJB40" s="605"/>
      <c r="BJC40" s="605"/>
      <c r="BJD40" s="605"/>
      <c r="BJE40" s="605"/>
      <c r="BJF40" s="605"/>
      <c r="BJG40" s="605"/>
      <c r="BJH40" s="605"/>
      <c r="BJI40" s="605"/>
      <c r="BJJ40" s="605"/>
      <c r="BJK40" s="605"/>
      <c r="BJL40" s="605"/>
      <c r="BJM40" s="605"/>
      <c r="BJN40" s="605"/>
      <c r="BJO40" s="605"/>
      <c r="BJP40" s="605"/>
      <c r="BJQ40" s="605"/>
      <c r="BJR40" s="605"/>
      <c r="BJS40" s="605"/>
      <c r="BJT40" s="605"/>
      <c r="BJU40" s="605"/>
      <c r="BJV40" s="605"/>
      <c r="BJW40" s="605"/>
      <c r="BJX40" s="605"/>
      <c r="BJY40" s="605"/>
      <c r="BJZ40" s="605"/>
      <c r="BKA40" s="605"/>
      <c r="BKB40" s="605"/>
      <c r="BKC40" s="605"/>
      <c r="BKD40" s="605"/>
      <c r="BKE40" s="605"/>
      <c r="BKF40" s="605"/>
      <c r="BKG40" s="605"/>
      <c r="BKH40" s="605"/>
      <c r="BKI40" s="605"/>
      <c r="BKJ40" s="605"/>
      <c r="BKK40" s="605"/>
      <c r="BKL40" s="605"/>
      <c r="BKM40" s="605"/>
      <c r="BKN40" s="605"/>
      <c r="BKO40" s="605"/>
      <c r="BKP40" s="605"/>
      <c r="BKQ40" s="605"/>
      <c r="BKR40" s="605"/>
      <c r="BKS40" s="605"/>
      <c r="BKT40" s="605"/>
      <c r="BKU40" s="605"/>
      <c r="BKV40" s="605"/>
      <c r="BKW40" s="605"/>
      <c r="BKX40" s="605"/>
      <c r="BKY40" s="605"/>
      <c r="BKZ40" s="605"/>
      <c r="BLA40" s="605"/>
      <c r="BLB40" s="605"/>
      <c r="BLC40" s="605"/>
      <c r="BLD40" s="605"/>
      <c r="BLE40" s="605"/>
      <c r="BLF40" s="605"/>
      <c r="BLG40" s="605"/>
      <c r="BLH40" s="605"/>
      <c r="BLI40" s="605"/>
      <c r="BLJ40" s="605"/>
      <c r="BLK40" s="605"/>
      <c r="BLL40" s="605"/>
      <c r="BLM40" s="605"/>
      <c r="BLN40" s="605"/>
      <c r="BLO40" s="605"/>
      <c r="BLP40" s="605"/>
      <c r="BLQ40" s="605"/>
      <c r="BLR40" s="605"/>
      <c r="BLS40" s="605"/>
      <c r="BLT40" s="605"/>
      <c r="BLU40" s="605"/>
      <c r="BLV40" s="605"/>
      <c r="BLW40" s="605"/>
      <c r="BLX40" s="605"/>
      <c r="BLY40" s="605"/>
      <c r="BLZ40" s="605"/>
      <c r="BMA40" s="605"/>
      <c r="BMB40" s="605"/>
      <c r="BMC40" s="605"/>
      <c r="BMD40" s="605"/>
      <c r="BME40" s="605"/>
      <c r="BMF40" s="605"/>
      <c r="BMG40" s="605"/>
      <c r="BMH40" s="605"/>
      <c r="BMI40" s="605"/>
      <c r="BMJ40" s="605"/>
      <c r="BMK40" s="605"/>
      <c r="BML40" s="605"/>
      <c r="BMM40" s="605"/>
      <c r="BMN40" s="605"/>
      <c r="BMO40" s="605"/>
      <c r="BMP40" s="605"/>
      <c r="BMQ40" s="605"/>
      <c r="BMR40" s="605"/>
      <c r="BMS40" s="605"/>
      <c r="BMT40" s="605"/>
      <c r="BMU40" s="605"/>
      <c r="BMV40" s="605"/>
      <c r="BMW40" s="605"/>
      <c r="BMX40" s="605"/>
      <c r="BMY40" s="605"/>
      <c r="BMZ40" s="605"/>
      <c r="BNA40" s="605"/>
      <c r="BNB40" s="605"/>
      <c r="BNC40" s="605"/>
      <c r="BND40" s="605"/>
      <c r="BNE40" s="605"/>
      <c r="BNF40" s="605"/>
      <c r="BNG40" s="605"/>
      <c r="BNH40" s="605"/>
      <c r="BNI40" s="605"/>
      <c r="BNJ40" s="605"/>
      <c r="BNK40" s="605"/>
      <c r="BNL40" s="605"/>
      <c r="BNM40" s="605"/>
      <c r="BNN40" s="605"/>
      <c r="BNO40" s="605"/>
      <c r="BNP40" s="605"/>
      <c r="BNQ40" s="605"/>
      <c r="BNR40" s="605"/>
      <c r="BNS40" s="605"/>
      <c r="BNT40" s="605"/>
      <c r="BNU40" s="605"/>
      <c r="BNV40" s="605"/>
      <c r="BNW40" s="605"/>
      <c r="BNX40" s="605"/>
      <c r="BNY40" s="605"/>
      <c r="BNZ40" s="605"/>
      <c r="BOA40" s="605"/>
      <c r="BOB40" s="605"/>
      <c r="BOC40" s="605"/>
      <c r="BOD40" s="605"/>
      <c r="BOE40" s="605"/>
      <c r="BOF40" s="605"/>
      <c r="BOG40" s="605"/>
      <c r="BOH40" s="605"/>
      <c r="BOI40" s="605"/>
      <c r="BOJ40" s="605"/>
      <c r="BOK40" s="605"/>
      <c r="BOL40" s="605"/>
      <c r="BOM40" s="605"/>
      <c r="BON40" s="605"/>
      <c r="BOO40" s="605"/>
      <c r="BOP40" s="605"/>
      <c r="BOQ40" s="605"/>
      <c r="BOR40" s="605"/>
      <c r="BOS40" s="605"/>
      <c r="BOT40" s="605"/>
      <c r="BOU40" s="605"/>
      <c r="BOV40" s="605"/>
      <c r="BOW40" s="605"/>
      <c r="BOX40" s="605"/>
      <c r="BOY40" s="605"/>
      <c r="BOZ40" s="605"/>
      <c r="BPA40" s="605"/>
      <c r="BPB40" s="605"/>
      <c r="BPC40" s="605"/>
      <c r="BPD40" s="605"/>
      <c r="BPE40" s="605"/>
      <c r="BPF40" s="605"/>
      <c r="BPG40" s="605"/>
      <c r="BPH40" s="605"/>
      <c r="BPI40" s="605"/>
      <c r="BPJ40" s="605"/>
      <c r="BPK40" s="605"/>
      <c r="BPL40" s="605"/>
      <c r="BPM40" s="605"/>
      <c r="BPN40" s="605"/>
      <c r="BPO40" s="605"/>
      <c r="BPP40" s="605"/>
      <c r="BPQ40" s="605"/>
      <c r="BPR40" s="605"/>
      <c r="BPS40" s="605"/>
      <c r="BPT40" s="605"/>
      <c r="BPU40" s="605"/>
      <c r="BPV40" s="605"/>
      <c r="BPW40" s="605"/>
      <c r="BPX40" s="605"/>
      <c r="BPY40" s="605"/>
      <c r="BPZ40" s="605"/>
      <c r="BQA40" s="605"/>
      <c r="BQB40" s="605"/>
      <c r="BQC40" s="605"/>
      <c r="BQD40" s="605"/>
      <c r="BQE40" s="605"/>
      <c r="BQF40" s="605"/>
      <c r="BQG40" s="605"/>
      <c r="BQH40" s="605"/>
      <c r="BQI40" s="605"/>
      <c r="BQJ40" s="605"/>
      <c r="BQK40" s="605"/>
      <c r="BQL40" s="605"/>
      <c r="BQM40" s="605"/>
      <c r="BQN40" s="605"/>
      <c r="BQO40" s="605"/>
      <c r="BQP40" s="605"/>
      <c r="BQQ40" s="605"/>
      <c r="BQR40" s="605"/>
      <c r="BQS40" s="605"/>
      <c r="BQT40" s="605"/>
      <c r="BQU40" s="605"/>
      <c r="BQV40" s="605"/>
      <c r="BQW40" s="605"/>
      <c r="BQX40" s="605"/>
      <c r="BQY40" s="605"/>
      <c r="BQZ40" s="605"/>
      <c r="BRA40" s="605"/>
      <c r="BRB40" s="605"/>
      <c r="BRC40" s="605"/>
      <c r="BRD40" s="605"/>
      <c r="BRE40" s="605"/>
      <c r="BRF40" s="605"/>
      <c r="BRG40" s="605"/>
      <c r="BRH40" s="605"/>
      <c r="BRI40" s="605"/>
      <c r="BRJ40" s="605"/>
      <c r="BRK40" s="605"/>
      <c r="BRL40" s="605"/>
      <c r="BRM40" s="605"/>
      <c r="BRN40" s="605"/>
      <c r="BRO40" s="605"/>
      <c r="BRP40" s="605"/>
      <c r="BRQ40" s="605"/>
      <c r="BRR40" s="605"/>
      <c r="BRS40" s="605"/>
      <c r="BRT40" s="605"/>
      <c r="BRU40" s="605"/>
      <c r="BRV40" s="605"/>
      <c r="BRW40" s="605"/>
      <c r="BRX40" s="605"/>
      <c r="BRY40" s="605"/>
      <c r="BRZ40" s="605"/>
      <c r="BSA40" s="605"/>
      <c r="BSB40" s="605"/>
      <c r="BSC40" s="605"/>
      <c r="BSD40" s="605"/>
      <c r="BSE40" s="605"/>
      <c r="BSF40" s="605"/>
      <c r="BSG40" s="605"/>
      <c r="BSH40" s="605"/>
      <c r="BSI40" s="605"/>
      <c r="BSJ40" s="605"/>
      <c r="BSK40" s="605"/>
      <c r="BSL40" s="605"/>
      <c r="BSM40" s="605"/>
      <c r="BSN40" s="605"/>
      <c r="BSO40" s="605"/>
      <c r="BSP40" s="605"/>
      <c r="BSQ40" s="605"/>
      <c r="BSR40" s="605"/>
      <c r="BSS40" s="605"/>
      <c r="BST40" s="605"/>
      <c r="BSU40" s="605"/>
      <c r="BSV40" s="605"/>
      <c r="BSW40" s="605"/>
      <c r="BSX40" s="605"/>
      <c r="BSY40" s="605"/>
      <c r="BSZ40" s="605"/>
      <c r="BTA40" s="605"/>
      <c r="BTB40" s="605"/>
      <c r="BTC40" s="605"/>
      <c r="BTD40" s="605"/>
      <c r="BTE40" s="605"/>
      <c r="BTF40" s="605"/>
      <c r="BTG40" s="605"/>
      <c r="BTH40" s="605"/>
      <c r="BTI40" s="605"/>
      <c r="BTJ40" s="605"/>
      <c r="BTK40" s="605"/>
      <c r="BTL40" s="605"/>
      <c r="BTM40" s="605"/>
      <c r="BTN40" s="605"/>
      <c r="BTO40" s="605"/>
      <c r="BTP40" s="605"/>
      <c r="BTQ40" s="605"/>
      <c r="BTR40" s="605"/>
      <c r="BTS40" s="605"/>
      <c r="BTT40" s="605"/>
      <c r="BTU40" s="605"/>
      <c r="BTV40" s="605"/>
      <c r="BTW40" s="605"/>
      <c r="BTX40" s="605"/>
      <c r="BTY40" s="605"/>
      <c r="BTZ40" s="605"/>
      <c r="BUA40" s="605"/>
      <c r="BUB40" s="605"/>
      <c r="BUC40" s="605"/>
      <c r="BUD40" s="605"/>
      <c r="BUE40" s="605"/>
      <c r="BUF40" s="605"/>
      <c r="BUG40" s="605"/>
      <c r="BUH40" s="605"/>
      <c r="BUI40" s="605"/>
      <c r="BUJ40" s="605"/>
      <c r="BUK40" s="605"/>
      <c r="BUL40" s="605"/>
      <c r="BUM40" s="605"/>
      <c r="BUN40" s="605"/>
      <c r="BUO40" s="605"/>
      <c r="BUP40" s="605"/>
      <c r="BUQ40" s="605"/>
      <c r="BUR40" s="605"/>
      <c r="BUS40" s="605"/>
      <c r="BUT40" s="605"/>
      <c r="BUU40" s="605"/>
      <c r="BUV40" s="605"/>
      <c r="BUW40" s="605"/>
      <c r="BUX40" s="605"/>
      <c r="BUY40" s="605"/>
      <c r="BUZ40" s="605"/>
      <c r="BVA40" s="605"/>
      <c r="BVB40" s="605"/>
      <c r="BVC40" s="605"/>
      <c r="BVD40" s="605"/>
      <c r="BVE40" s="605"/>
      <c r="BVF40" s="605"/>
      <c r="BVG40" s="605"/>
      <c r="BVH40" s="605"/>
      <c r="BVI40" s="605"/>
      <c r="BVJ40" s="605"/>
      <c r="BVK40" s="605"/>
      <c r="BVL40" s="605"/>
      <c r="BVM40" s="605"/>
      <c r="BVN40" s="605"/>
      <c r="BVO40" s="605"/>
      <c r="BVP40" s="605"/>
      <c r="BVQ40" s="605"/>
      <c r="BVR40" s="605"/>
      <c r="BVS40" s="605"/>
      <c r="BVT40" s="605"/>
      <c r="BVU40" s="605"/>
      <c r="BVV40" s="605"/>
      <c r="BVW40" s="605"/>
      <c r="BVX40" s="605"/>
      <c r="BVY40" s="605"/>
      <c r="BVZ40" s="605"/>
      <c r="BWA40" s="605"/>
      <c r="BWB40" s="605"/>
      <c r="BWC40" s="605"/>
      <c r="BWD40" s="605"/>
      <c r="BWE40" s="605"/>
      <c r="BWF40" s="605"/>
      <c r="BWG40" s="605"/>
      <c r="BWH40" s="605"/>
      <c r="BWI40" s="605"/>
      <c r="BWJ40" s="605"/>
      <c r="BWK40" s="605"/>
      <c r="BWL40" s="605"/>
      <c r="BWM40" s="605"/>
      <c r="BWN40" s="605"/>
      <c r="BWO40" s="605"/>
      <c r="BWP40" s="605"/>
      <c r="BWQ40" s="605"/>
      <c r="BWR40" s="605"/>
      <c r="BWS40" s="605"/>
      <c r="BWT40" s="605"/>
      <c r="BWU40" s="605"/>
      <c r="BWV40" s="605"/>
      <c r="BWW40" s="605"/>
      <c r="BWX40" s="605"/>
      <c r="BWY40" s="605"/>
      <c r="BWZ40" s="605"/>
      <c r="BXA40" s="605"/>
      <c r="BXB40" s="605"/>
      <c r="BXC40" s="605"/>
      <c r="BXD40" s="605"/>
      <c r="BXE40" s="605"/>
      <c r="BXF40" s="605"/>
      <c r="BXG40" s="605"/>
      <c r="BXH40" s="605"/>
      <c r="BXI40" s="605"/>
      <c r="BXJ40" s="605"/>
      <c r="BXK40" s="605"/>
      <c r="BXL40" s="605"/>
      <c r="BXM40" s="605"/>
      <c r="BXN40" s="605"/>
      <c r="BXO40" s="605"/>
      <c r="BXP40" s="605"/>
      <c r="BXQ40" s="605"/>
      <c r="BXR40" s="605"/>
      <c r="BXS40" s="605"/>
      <c r="BXT40" s="605"/>
      <c r="BXU40" s="605"/>
      <c r="BXV40" s="605"/>
      <c r="BXW40" s="605"/>
      <c r="BXX40" s="605"/>
      <c r="BXY40" s="605"/>
      <c r="BXZ40" s="605"/>
      <c r="BYA40" s="605"/>
      <c r="BYB40" s="605"/>
      <c r="BYC40" s="605"/>
      <c r="BYD40" s="605"/>
      <c r="BYE40" s="605"/>
      <c r="BYF40" s="605"/>
      <c r="BYG40" s="605"/>
      <c r="BYH40" s="605"/>
      <c r="BYI40" s="605"/>
      <c r="BYJ40" s="605"/>
      <c r="BYK40" s="605"/>
      <c r="BYL40" s="605"/>
      <c r="BYM40" s="605"/>
      <c r="BYN40" s="605"/>
      <c r="BYO40" s="605"/>
      <c r="BYP40" s="605"/>
      <c r="BYQ40" s="605"/>
      <c r="BYR40" s="605"/>
      <c r="BYS40" s="605"/>
      <c r="BYT40" s="605"/>
      <c r="BYU40" s="605"/>
      <c r="BYV40" s="605"/>
      <c r="BYW40" s="605"/>
      <c r="BYX40" s="605"/>
      <c r="BYY40" s="605"/>
      <c r="BYZ40" s="605"/>
      <c r="BZA40" s="605"/>
      <c r="BZB40" s="605"/>
      <c r="BZC40" s="605"/>
      <c r="BZD40" s="605"/>
      <c r="BZE40" s="605"/>
      <c r="BZF40" s="605"/>
      <c r="BZG40" s="605"/>
      <c r="BZH40" s="605"/>
      <c r="BZI40" s="605"/>
      <c r="BZJ40" s="605"/>
      <c r="BZK40" s="605"/>
      <c r="BZL40" s="605"/>
      <c r="BZM40" s="605"/>
      <c r="BZN40" s="605"/>
      <c r="BZO40" s="605"/>
      <c r="BZP40" s="605"/>
      <c r="BZQ40" s="605"/>
      <c r="BZR40" s="605"/>
      <c r="BZS40" s="605"/>
      <c r="BZT40" s="605"/>
      <c r="BZU40" s="605"/>
      <c r="BZV40" s="605"/>
      <c r="BZW40" s="605"/>
      <c r="BZX40" s="605"/>
      <c r="BZY40" s="605"/>
      <c r="BZZ40" s="605"/>
      <c r="CAA40" s="605"/>
      <c r="CAB40" s="605"/>
      <c r="CAC40" s="605"/>
      <c r="CAD40" s="605"/>
      <c r="CAE40" s="605"/>
      <c r="CAF40" s="605"/>
      <c r="CAG40" s="605"/>
      <c r="CAH40" s="605"/>
      <c r="CAI40" s="605"/>
      <c r="CAJ40" s="605"/>
      <c r="CAK40" s="605"/>
      <c r="CAL40" s="605"/>
      <c r="CAM40" s="605"/>
      <c r="CAN40" s="605"/>
      <c r="CAO40" s="605"/>
      <c r="CAP40" s="605"/>
      <c r="CAQ40" s="605"/>
      <c r="CAR40" s="605"/>
      <c r="CAS40" s="605"/>
      <c r="CAT40" s="605"/>
      <c r="CAU40" s="605"/>
      <c r="CAV40" s="605"/>
      <c r="CAW40" s="605"/>
      <c r="CAX40" s="605"/>
      <c r="CAY40" s="605"/>
      <c r="CAZ40" s="605"/>
      <c r="CBA40" s="605"/>
      <c r="CBB40" s="605"/>
      <c r="CBC40" s="605"/>
      <c r="CBD40" s="605"/>
      <c r="CBE40" s="605"/>
      <c r="CBF40" s="605"/>
      <c r="CBG40" s="605"/>
      <c r="CBH40" s="605"/>
      <c r="CBI40" s="605"/>
      <c r="CBJ40" s="605"/>
      <c r="CBK40" s="605"/>
      <c r="CBL40" s="605"/>
      <c r="CBM40" s="605"/>
      <c r="CBN40" s="605"/>
      <c r="CBO40" s="605"/>
      <c r="CBP40" s="605"/>
      <c r="CBQ40" s="605"/>
      <c r="CBR40" s="605"/>
      <c r="CBS40" s="605"/>
      <c r="CBT40" s="605"/>
      <c r="CBU40" s="605"/>
      <c r="CBV40" s="605"/>
      <c r="CBW40" s="605"/>
      <c r="CBX40" s="605"/>
      <c r="CBY40" s="605"/>
      <c r="CBZ40" s="605"/>
      <c r="CCA40" s="605"/>
      <c r="CCB40" s="605"/>
      <c r="CCC40" s="605"/>
      <c r="CCD40" s="605"/>
      <c r="CCE40" s="605"/>
      <c r="CCF40" s="605"/>
      <c r="CCG40" s="605"/>
      <c r="CCH40" s="605"/>
      <c r="CCI40" s="605"/>
      <c r="CCJ40" s="605"/>
      <c r="CCK40" s="605"/>
      <c r="CCL40" s="605"/>
      <c r="CCM40" s="605"/>
      <c r="CCN40" s="605"/>
      <c r="CCO40" s="605"/>
      <c r="CCP40" s="605"/>
      <c r="CCQ40" s="605"/>
      <c r="CCR40" s="605"/>
      <c r="CCS40" s="605"/>
      <c r="CCT40" s="605"/>
      <c r="CCU40" s="605"/>
      <c r="CCV40" s="605"/>
      <c r="CCW40" s="605"/>
      <c r="CCX40" s="605"/>
      <c r="CCY40" s="605"/>
      <c r="CCZ40" s="605"/>
      <c r="CDA40" s="605"/>
      <c r="CDB40" s="605"/>
      <c r="CDC40" s="605"/>
      <c r="CDD40" s="605"/>
      <c r="CDE40" s="605"/>
      <c r="CDF40" s="605"/>
      <c r="CDG40" s="605"/>
      <c r="CDH40" s="605"/>
      <c r="CDI40" s="605"/>
      <c r="CDJ40" s="605"/>
      <c r="CDK40" s="605"/>
      <c r="CDL40" s="605"/>
      <c r="CDM40" s="605"/>
      <c r="CDN40" s="605"/>
      <c r="CDO40" s="605"/>
      <c r="CDP40" s="605"/>
      <c r="CDQ40" s="605"/>
      <c r="CDR40" s="605"/>
      <c r="CDS40" s="605"/>
      <c r="CDT40" s="605"/>
      <c r="CDU40" s="605"/>
      <c r="CDV40" s="605"/>
      <c r="CDW40" s="605"/>
      <c r="CDX40" s="605"/>
      <c r="CDY40" s="605"/>
      <c r="CDZ40" s="605"/>
      <c r="CEA40" s="605"/>
      <c r="CEB40" s="605"/>
      <c r="CEC40" s="605"/>
      <c r="CED40" s="605"/>
      <c r="CEE40" s="605"/>
      <c r="CEF40" s="605"/>
      <c r="CEG40" s="605"/>
      <c r="CEH40" s="605"/>
      <c r="CEI40" s="605"/>
      <c r="CEJ40" s="605"/>
      <c r="CEK40" s="605"/>
      <c r="CEL40" s="605"/>
      <c r="CEM40" s="605"/>
      <c r="CEN40" s="605"/>
      <c r="CEO40" s="605"/>
      <c r="CEP40" s="605"/>
      <c r="CEQ40" s="605"/>
      <c r="CER40" s="605"/>
      <c r="CES40" s="605"/>
      <c r="CET40" s="605"/>
      <c r="CEU40" s="605"/>
      <c r="CEV40" s="605"/>
      <c r="CEW40" s="605"/>
      <c r="CEX40" s="605"/>
      <c r="CEY40" s="605"/>
      <c r="CEZ40" s="605"/>
      <c r="CFA40" s="605"/>
      <c r="CFB40" s="605"/>
      <c r="CFC40" s="605"/>
      <c r="CFD40" s="605"/>
      <c r="CFE40" s="605"/>
      <c r="CFF40" s="605"/>
      <c r="CFG40" s="605"/>
      <c r="CFH40" s="605"/>
      <c r="CFI40" s="605"/>
      <c r="CFJ40" s="605"/>
      <c r="CFK40" s="605"/>
      <c r="CFL40" s="605"/>
      <c r="CFM40" s="605"/>
      <c r="CFN40" s="605"/>
      <c r="CFO40" s="605"/>
      <c r="CFP40" s="605"/>
      <c r="CFQ40" s="605"/>
      <c r="CFR40" s="605"/>
      <c r="CFS40" s="605"/>
      <c r="CFT40" s="605"/>
      <c r="CFU40" s="605"/>
      <c r="CFV40" s="605"/>
      <c r="CFW40" s="605"/>
      <c r="CFX40" s="605"/>
      <c r="CFY40" s="605"/>
      <c r="CFZ40" s="605"/>
      <c r="CGA40" s="605"/>
      <c r="CGB40" s="605"/>
      <c r="CGC40" s="605"/>
      <c r="CGD40" s="605"/>
      <c r="CGE40" s="605"/>
      <c r="CGF40" s="605"/>
      <c r="CGG40" s="605"/>
      <c r="CGH40" s="605"/>
      <c r="CGI40" s="605"/>
      <c r="CGJ40" s="605"/>
      <c r="CGK40" s="605"/>
      <c r="CGL40" s="605"/>
      <c r="CGM40" s="605"/>
      <c r="CGN40" s="605"/>
      <c r="CGO40" s="605"/>
      <c r="CGP40" s="605"/>
      <c r="CGQ40" s="605"/>
      <c r="CGR40" s="605"/>
      <c r="CGS40" s="605"/>
      <c r="CGT40" s="605"/>
      <c r="CGU40" s="605"/>
      <c r="CGV40" s="605"/>
      <c r="CGW40" s="605"/>
      <c r="CGX40" s="605"/>
      <c r="CGY40" s="605"/>
      <c r="CGZ40" s="605"/>
      <c r="CHA40" s="605"/>
      <c r="CHB40" s="605"/>
      <c r="CHC40" s="605"/>
      <c r="CHD40" s="605"/>
      <c r="CHE40" s="605"/>
      <c r="CHF40" s="605"/>
      <c r="CHG40" s="605"/>
      <c r="CHH40" s="605"/>
      <c r="CHI40" s="605"/>
      <c r="CHJ40" s="605"/>
      <c r="CHK40" s="605"/>
      <c r="CHL40" s="605"/>
      <c r="CHM40" s="605"/>
      <c r="CHN40" s="605"/>
      <c r="CHO40" s="605"/>
      <c r="CHP40" s="605"/>
      <c r="CHQ40" s="605"/>
      <c r="CHR40" s="605"/>
      <c r="CHS40" s="605"/>
      <c r="CHT40" s="605"/>
      <c r="CHU40" s="605"/>
      <c r="CHV40" s="605"/>
      <c r="CHW40" s="605"/>
      <c r="CHX40" s="605"/>
      <c r="CHY40" s="605"/>
      <c r="CHZ40" s="605"/>
      <c r="CIA40" s="605"/>
      <c r="CIB40" s="605"/>
      <c r="CIC40" s="605"/>
      <c r="CID40" s="605"/>
      <c r="CIE40" s="605"/>
      <c r="CIF40" s="605"/>
      <c r="CIG40" s="605"/>
      <c r="CIH40" s="605"/>
      <c r="CII40" s="605"/>
      <c r="CIJ40" s="605"/>
      <c r="CIK40" s="605"/>
      <c r="CIL40" s="605"/>
      <c r="CIM40" s="605"/>
      <c r="CIN40" s="605"/>
      <c r="CIO40" s="605"/>
      <c r="CIP40" s="605"/>
      <c r="CIQ40" s="605"/>
      <c r="CIR40" s="605"/>
      <c r="CIS40" s="605"/>
      <c r="CIT40" s="605"/>
      <c r="CIU40" s="605"/>
      <c r="CIV40" s="605"/>
      <c r="CIW40" s="605"/>
      <c r="CIX40" s="605"/>
      <c r="CIY40" s="605"/>
      <c r="CIZ40" s="605"/>
      <c r="CJA40" s="605"/>
      <c r="CJB40" s="605"/>
      <c r="CJC40" s="605"/>
      <c r="CJD40" s="605"/>
      <c r="CJE40" s="605"/>
      <c r="CJF40" s="605"/>
      <c r="CJG40" s="605"/>
      <c r="CJH40" s="605"/>
      <c r="CJI40" s="605"/>
      <c r="CJJ40" s="605"/>
      <c r="CJK40" s="605"/>
      <c r="CJL40" s="605"/>
      <c r="CJM40" s="605"/>
      <c r="CJN40" s="605"/>
      <c r="CJO40" s="605"/>
      <c r="CJP40" s="605"/>
      <c r="CJQ40" s="605"/>
      <c r="CJR40" s="605"/>
      <c r="CJS40" s="605"/>
      <c r="CJT40" s="605"/>
      <c r="CJU40" s="605"/>
      <c r="CJV40" s="605"/>
      <c r="CJW40" s="605"/>
      <c r="CJX40" s="605"/>
      <c r="CJY40" s="605"/>
      <c r="CJZ40" s="605"/>
      <c r="CKA40" s="605"/>
      <c r="CKB40" s="605"/>
      <c r="CKC40" s="605"/>
      <c r="CKD40" s="605"/>
      <c r="CKE40" s="605"/>
      <c r="CKF40" s="605"/>
      <c r="CKG40" s="605"/>
      <c r="CKH40" s="605"/>
      <c r="CKI40" s="605"/>
      <c r="CKJ40" s="605"/>
      <c r="CKK40" s="605"/>
      <c r="CKL40" s="605"/>
      <c r="CKM40" s="605"/>
      <c r="CKN40" s="605"/>
      <c r="CKO40" s="605"/>
      <c r="CKP40" s="605"/>
      <c r="CKQ40" s="605"/>
      <c r="CKR40" s="605"/>
      <c r="CKS40" s="605"/>
      <c r="CKT40" s="605"/>
      <c r="CKU40" s="605"/>
      <c r="CKV40" s="605"/>
      <c r="CKW40" s="605"/>
      <c r="CKX40" s="605"/>
      <c r="CKY40" s="605"/>
      <c r="CKZ40" s="605"/>
      <c r="CLA40" s="605"/>
      <c r="CLB40" s="605"/>
      <c r="CLC40" s="605"/>
      <c r="CLD40" s="605"/>
      <c r="CLE40" s="605"/>
      <c r="CLF40" s="605"/>
      <c r="CLG40" s="605"/>
      <c r="CLH40" s="605"/>
      <c r="CLI40" s="605"/>
      <c r="CLJ40" s="605"/>
      <c r="CLK40" s="605"/>
      <c r="CLL40" s="605"/>
      <c r="CLM40" s="605"/>
      <c r="CLN40" s="605"/>
      <c r="CLO40" s="605"/>
      <c r="CLP40" s="605"/>
      <c r="CLQ40" s="605"/>
      <c r="CLR40" s="605"/>
      <c r="CLS40" s="605"/>
      <c r="CLT40" s="605"/>
      <c r="CLU40" s="605"/>
      <c r="CLV40" s="605"/>
      <c r="CLW40" s="605"/>
      <c r="CLX40" s="605"/>
      <c r="CLY40" s="605"/>
      <c r="CLZ40" s="605"/>
      <c r="CMA40" s="605"/>
      <c r="CMB40" s="605"/>
      <c r="CMC40" s="605"/>
      <c r="CMD40" s="605"/>
      <c r="CME40" s="605"/>
      <c r="CMF40" s="605"/>
      <c r="CMG40" s="605"/>
      <c r="CMH40" s="605"/>
      <c r="CMI40" s="605"/>
      <c r="CMJ40" s="605"/>
      <c r="CMK40" s="605"/>
      <c r="CML40" s="605"/>
      <c r="CMM40" s="605"/>
      <c r="CMN40" s="605"/>
      <c r="CMO40" s="605"/>
      <c r="CMP40" s="605"/>
      <c r="CMQ40" s="605"/>
      <c r="CMR40" s="605"/>
      <c r="CMS40" s="605"/>
      <c r="CMT40" s="605"/>
      <c r="CMU40" s="605"/>
      <c r="CMV40" s="605"/>
      <c r="CMW40" s="605"/>
      <c r="CMX40" s="605"/>
      <c r="CMY40" s="605"/>
      <c r="CMZ40" s="605"/>
      <c r="CNA40" s="605"/>
      <c r="CNB40" s="605"/>
      <c r="CNC40" s="605"/>
      <c r="CND40" s="605"/>
      <c r="CNE40" s="605"/>
      <c r="CNF40" s="605"/>
      <c r="CNG40" s="605"/>
      <c r="CNH40" s="605"/>
      <c r="CNI40" s="605"/>
      <c r="CNJ40" s="605"/>
      <c r="CNK40" s="605"/>
      <c r="CNL40" s="605"/>
      <c r="CNM40" s="605"/>
      <c r="CNN40" s="605"/>
      <c r="CNO40" s="605"/>
      <c r="CNP40" s="605"/>
      <c r="CNQ40" s="605"/>
      <c r="CNR40" s="605"/>
      <c r="CNS40" s="605"/>
      <c r="CNT40" s="605"/>
      <c r="CNU40" s="605"/>
      <c r="CNV40" s="605"/>
      <c r="CNW40" s="605"/>
      <c r="CNX40" s="605"/>
      <c r="CNY40" s="605"/>
      <c r="CNZ40" s="605"/>
      <c r="COA40" s="605"/>
      <c r="COB40" s="605"/>
      <c r="COC40" s="605"/>
      <c r="COD40" s="605"/>
      <c r="COE40" s="605"/>
      <c r="COF40" s="605"/>
      <c r="COG40" s="605"/>
      <c r="COH40" s="605"/>
      <c r="COI40" s="605"/>
      <c r="COJ40" s="605"/>
      <c r="COK40" s="605"/>
      <c r="COL40" s="605"/>
      <c r="COM40" s="605"/>
      <c r="CON40" s="605"/>
      <c r="COO40" s="605"/>
      <c r="COP40" s="605"/>
      <c r="COQ40" s="605"/>
      <c r="COR40" s="605"/>
      <c r="COS40" s="605"/>
      <c r="COT40" s="605"/>
      <c r="COU40" s="605"/>
      <c r="COV40" s="605"/>
      <c r="COW40" s="605"/>
      <c r="COX40" s="605"/>
      <c r="COY40" s="605"/>
      <c r="COZ40" s="605"/>
      <c r="CPA40" s="605"/>
      <c r="CPB40" s="605"/>
      <c r="CPC40" s="605"/>
      <c r="CPD40" s="605"/>
      <c r="CPE40" s="605"/>
      <c r="CPF40" s="605"/>
      <c r="CPG40" s="605"/>
      <c r="CPH40" s="605"/>
      <c r="CPI40" s="605"/>
      <c r="CPJ40" s="605"/>
      <c r="CPK40" s="605"/>
      <c r="CPL40" s="605"/>
      <c r="CPM40" s="605"/>
      <c r="CPN40" s="605"/>
      <c r="CPO40" s="605"/>
      <c r="CPP40" s="605"/>
      <c r="CPQ40" s="605"/>
      <c r="CPR40" s="605"/>
      <c r="CPS40" s="605"/>
      <c r="CPT40" s="605"/>
      <c r="CPU40" s="605"/>
      <c r="CPV40" s="605"/>
      <c r="CPW40" s="605"/>
      <c r="CPX40" s="605"/>
      <c r="CPY40" s="605"/>
      <c r="CPZ40" s="605"/>
      <c r="CQA40" s="605"/>
      <c r="CQB40" s="605"/>
      <c r="CQC40" s="605"/>
      <c r="CQD40" s="605"/>
      <c r="CQE40" s="605"/>
      <c r="CQF40" s="605"/>
      <c r="CQG40" s="605"/>
      <c r="CQH40" s="605"/>
      <c r="CQI40" s="605"/>
      <c r="CQJ40" s="605"/>
      <c r="CQK40" s="605"/>
      <c r="CQL40" s="605"/>
      <c r="CQM40" s="605"/>
      <c r="CQN40" s="605"/>
      <c r="CQO40" s="605"/>
      <c r="CQP40" s="605"/>
      <c r="CQQ40" s="605"/>
      <c r="CQR40" s="605"/>
      <c r="CQS40" s="605"/>
      <c r="CQT40" s="605"/>
      <c r="CQU40" s="605"/>
      <c r="CQV40" s="605"/>
      <c r="CQW40" s="605"/>
      <c r="CQX40" s="605"/>
      <c r="CQY40" s="605"/>
      <c r="CQZ40" s="605"/>
      <c r="CRA40" s="605"/>
      <c r="CRB40" s="605"/>
      <c r="CRC40" s="605"/>
      <c r="CRD40" s="605"/>
      <c r="CRE40" s="605"/>
      <c r="CRF40" s="605"/>
      <c r="CRG40" s="605"/>
      <c r="CRH40" s="605"/>
      <c r="CRI40" s="605"/>
      <c r="CRJ40" s="605"/>
      <c r="CRK40" s="605"/>
      <c r="CRL40" s="605"/>
      <c r="CRM40" s="605"/>
      <c r="CRN40" s="605"/>
      <c r="CRO40" s="605"/>
      <c r="CRP40" s="605"/>
      <c r="CRQ40" s="605"/>
      <c r="CRR40" s="605"/>
      <c r="CRS40" s="605"/>
      <c r="CRT40" s="605"/>
      <c r="CRU40" s="605"/>
      <c r="CRV40" s="605"/>
      <c r="CRW40" s="605"/>
      <c r="CRX40" s="605"/>
      <c r="CRY40" s="605"/>
      <c r="CRZ40" s="605"/>
      <c r="CSA40" s="605"/>
      <c r="CSB40" s="605"/>
      <c r="CSC40" s="605"/>
      <c r="CSD40" s="605"/>
      <c r="CSE40" s="605"/>
      <c r="CSF40" s="605"/>
      <c r="CSG40" s="605"/>
      <c r="CSH40" s="605"/>
      <c r="CSI40" s="605"/>
      <c r="CSJ40" s="605"/>
      <c r="CSK40" s="605"/>
      <c r="CSL40" s="605"/>
      <c r="CSM40" s="605"/>
      <c r="CSN40" s="605"/>
      <c r="CSO40" s="605"/>
      <c r="CSP40" s="605"/>
      <c r="CSQ40" s="605"/>
      <c r="CSR40" s="605"/>
      <c r="CSS40" s="605"/>
      <c r="CST40" s="605"/>
      <c r="CSU40" s="605"/>
      <c r="CSV40" s="605"/>
      <c r="CSW40" s="605"/>
      <c r="CSX40" s="605"/>
      <c r="CSY40" s="605"/>
      <c r="CSZ40" s="605"/>
      <c r="CTA40" s="605"/>
      <c r="CTB40" s="605"/>
      <c r="CTC40" s="605"/>
      <c r="CTD40" s="605"/>
      <c r="CTE40" s="605"/>
      <c r="CTF40" s="605"/>
      <c r="CTG40" s="605"/>
      <c r="CTH40" s="605"/>
      <c r="CTI40" s="605"/>
      <c r="CTJ40" s="605"/>
      <c r="CTK40" s="605"/>
      <c r="CTL40" s="605"/>
      <c r="CTM40" s="605"/>
      <c r="CTN40" s="605"/>
      <c r="CTO40" s="605"/>
      <c r="CTP40" s="605"/>
      <c r="CTQ40" s="605"/>
      <c r="CTR40" s="605"/>
      <c r="CTS40" s="605"/>
      <c r="CTT40" s="605"/>
      <c r="CTU40" s="605"/>
      <c r="CTV40" s="605"/>
      <c r="CTW40" s="605"/>
      <c r="CTX40" s="605"/>
      <c r="CTY40" s="605"/>
      <c r="CTZ40" s="605"/>
      <c r="CUA40" s="605"/>
      <c r="CUB40" s="605"/>
      <c r="CUC40" s="605"/>
      <c r="CUD40" s="605"/>
      <c r="CUE40" s="605"/>
      <c r="CUF40" s="605"/>
      <c r="CUG40" s="605"/>
      <c r="CUH40" s="605"/>
      <c r="CUI40" s="605"/>
      <c r="CUJ40" s="605"/>
      <c r="CUK40" s="605"/>
      <c r="CUL40" s="605"/>
      <c r="CUM40" s="605"/>
      <c r="CUN40" s="605"/>
      <c r="CUO40" s="605"/>
      <c r="CUP40" s="605"/>
      <c r="CUQ40" s="605"/>
      <c r="CUR40" s="605"/>
      <c r="CUS40" s="605"/>
      <c r="CUT40" s="605"/>
      <c r="CUU40" s="605"/>
      <c r="CUV40" s="605"/>
      <c r="CUW40" s="605"/>
      <c r="CUX40" s="605"/>
      <c r="CUY40" s="605"/>
      <c r="CUZ40" s="605"/>
      <c r="CVA40" s="605"/>
      <c r="CVB40" s="605"/>
      <c r="CVC40" s="605"/>
      <c r="CVD40" s="605"/>
      <c r="CVE40" s="605"/>
      <c r="CVF40" s="605"/>
      <c r="CVG40" s="605"/>
      <c r="CVH40" s="605"/>
      <c r="CVI40" s="605"/>
      <c r="CVJ40" s="605"/>
      <c r="CVK40" s="605"/>
      <c r="CVL40" s="605"/>
      <c r="CVM40" s="605"/>
      <c r="CVN40" s="605"/>
      <c r="CVO40" s="605"/>
      <c r="CVP40" s="605"/>
      <c r="CVQ40" s="605"/>
      <c r="CVR40" s="605"/>
      <c r="CVS40" s="605"/>
      <c r="CVT40" s="605"/>
      <c r="CVU40" s="605"/>
      <c r="CVV40" s="605"/>
      <c r="CVW40" s="605"/>
      <c r="CVX40" s="605"/>
      <c r="CVY40" s="605"/>
      <c r="CVZ40" s="605"/>
      <c r="CWA40" s="605"/>
      <c r="CWB40" s="605"/>
      <c r="CWC40" s="605"/>
      <c r="CWD40" s="605"/>
      <c r="CWE40" s="605"/>
      <c r="CWF40" s="605"/>
      <c r="CWG40" s="605"/>
      <c r="CWH40" s="605"/>
      <c r="CWI40" s="605"/>
      <c r="CWJ40" s="605"/>
      <c r="CWK40" s="605"/>
      <c r="CWL40" s="605"/>
      <c r="CWM40" s="605"/>
      <c r="CWN40" s="605"/>
      <c r="CWO40" s="605"/>
      <c r="CWP40" s="605"/>
      <c r="CWQ40" s="605"/>
      <c r="CWR40" s="605"/>
      <c r="CWS40" s="605"/>
      <c r="CWT40" s="605"/>
      <c r="CWU40" s="605"/>
      <c r="CWV40" s="605"/>
      <c r="CWW40" s="605"/>
      <c r="CWX40" s="605"/>
      <c r="CWY40" s="605"/>
      <c r="CWZ40" s="605"/>
      <c r="CXA40" s="605"/>
      <c r="CXB40" s="605"/>
      <c r="CXC40" s="605"/>
      <c r="CXD40" s="605"/>
      <c r="CXE40" s="605"/>
      <c r="CXF40" s="605"/>
      <c r="CXG40" s="605"/>
      <c r="CXH40" s="605"/>
      <c r="CXI40" s="605"/>
      <c r="CXJ40" s="605"/>
      <c r="CXK40" s="605"/>
      <c r="CXL40" s="605"/>
      <c r="CXM40" s="605"/>
      <c r="CXN40" s="605"/>
      <c r="CXO40" s="605"/>
      <c r="CXP40" s="605"/>
      <c r="CXQ40" s="605"/>
      <c r="CXR40" s="605"/>
      <c r="CXS40" s="605"/>
      <c r="CXT40" s="605"/>
      <c r="CXU40" s="605"/>
      <c r="CXV40" s="605"/>
      <c r="CXW40" s="605"/>
      <c r="CXX40" s="605"/>
      <c r="CXY40" s="605"/>
      <c r="CXZ40" s="605"/>
      <c r="CYA40" s="605"/>
      <c r="CYB40" s="605"/>
      <c r="CYC40" s="605"/>
      <c r="CYD40" s="605"/>
      <c r="CYE40" s="605"/>
      <c r="CYF40" s="605"/>
      <c r="CYG40" s="605"/>
      <c r="CYH40" s="605"/>
      <c r="CYI40" s="605"/>
      <c r="CYJ40" s="605"/>
      <c r="CYK40" s="605"/>
      <c r="CYL40" s="605"/>
      <c r="CYM40" s="605"/>
      <c r="CYN40" s="605"/>
      <c r="CYO40" s="605"/>
      <c r="CYP40" s="605"/>
      <c r="CYQ40" s="605"/>
      <c r="CYR40" s="605"/>
      <c r="CYS40" s="605"/>
      <c r="CYT40" s="605"/>
      <c r="CYU40" s="605"/>
      <c r="CYV40" s="605"/>
      <c r="CYW40" s="605"/>
      <c r="CYX40" s="605"/>
      <c r="CYY40" s="605"/>
      <c r="CYZ40" s="605"/>
      <c r="CZA40" s="605"/>
      <c r="CZB40" s="605"/>
      <c r="CZC40" s="605"/>
      <c r="CZD40" s="605"/>
      <c r="CZE40" s="605"/>
      <c r="CZF40" s="605"/>
      <c r="CZG40" s="605"/>
      <c r="CZH40" s="605"/>
      <c r="CZI40" s="605"/>
      <c r="CZJ40" s="605"/>
      <c r="CZK40" s="605"/>
      <c r="CZL40" s="605"/>
      <c r="CZM40" s="605"/>
      <c r="CZN40" s="605"/>
      <c r="CZO40" s="605"/>
      <c r="CZP40" s="605"/>
      <c r="CZQ40" s="605"/>
      <c r="CZR40" s="605"/>
      <c r="CZS40" s="605"/>
      <c r="CZT40" s="605"/>
      <c r="CZU40" s="605"/>
      <c r="CZV40" s="605"/>
      <c r="CZW40" s="605"/>
      <c r="CZX40" s="605"/>
      <c r="CZY40" s="605"/>
      <c r="CZZ40" s="605"/>
      <c r="DAA40" s="605"/>
      <c r="DAB40" s="605"/>
      <c r="DAC40" s="605"/>
      <c r="DAD40" s="605"/>
      <c r="DAE40" s="605"/>
      <c r="DAF40" s="605"/>
      <c r="DAG40" s="605"/>
      <c r="DAH40" s="605"/>
      <c r="DAI40" s="605"/>
      <c r="DAJ40" s="605"/>
      <c r="DAK40" s="605"/>
      <c r="DAL40" s="605"/>
      <c r="DAM40" s="605"/>
      <c r="DAN40" s="605"/>
      <c r="DAO40" s="605"/>
      <c r="DAP40" s="605"/>
      <c r="DAQ40" s="605"/>
      <c r="DAR40" s="605"/>
      <c r="DAS40" s="605"/>
      <c r="DAT40" s="605"/>
      <c r="DAU40" s="605"/>
      <c r="DAV40" s="605"/>
      <c r="DAW40" s="605"/>
      <c r="DAX40" s="605"/>
      <c r="DAY40" s="605"/>
      <c r="DAZ40" s="605"/>
      <c r="DBA40" s="605"/>
      <c r="DBB40" s="605"/>
      <c r="DBC40" s="605"/>
      <c r="DBD40" s="605"/>
      <c r="DBE40" s="605"/>
      <c r="DBF40" s="605"/>
      <c r="DBG40" s="605"/>
      <c r="DBH40" s="605"/>
      <c r="DBI40" s="605"/>
      <c r="DBJ40" s="605"/>
      <c r="DBK40" s="605"/>
      <c r="DBL40" s="605"/>
      <c r="DBM40" s="605"/>
      <c r="DBN40" s="605"/>
      <c r="DBO40" s="605"/>
      <c r="DBP40" s="605"/>
      <c r="DBQ40" s="605"/>
      <c r="DBR40" s="605"/>
      <c r="DBS40" s="605"/>
      <c r="DBT40" s="605"/>
      <c r="DBU40" s="605"/>
      <c r="DBV40" s="605"/>
      <c r="DBW40" s="605"/>
      <c r="DBX40" s="605"/>
      <c r="DBY40" s="605"/>
      <c r="DBZ40" s="605"/>
      <c r="DCA40" s="605"/>
      <c r="DCB40" s="605"/>
      <c r="DCC40" s="605"/>
      <c r="DCD40" s="605"/>
      <c r="DCE40" s="605"/>
      <c r="DCF40" s="605"/>
      <c r="DCG40" s="605"/>
      <c r="DCH40" s="605"/>
      <c r="DCI40" s="605"/>
      <c r="DCJ40" s="605"/>
      <c r="DCK40" s="605"/>
      <c r="DCL40" s="605"/>
      <c r="DCM40" s="605"/>
      <c r="DCN40" s="605"/>
      <c r="DCO40" s="605"/>
      <c r="DCP40" s="605"/>
      <c r="DCQ40" s="605"/>
      <c r="DCR40" s="605"/>
      <c r="DCS40" s="605"/>
      <c r="DCT40" s="605"/>
      <c r="DCU40" s="605"/>
      <c r="DCV40" s="605"/>
      <c r="DCW40" s="605"/>
      <c r="DCX40" s="605"/>
      <c r="DCY40" s="605"/>
      <c r="DCZ40" s="605"/>
      <c r="DDA40" s="605"/>
      <c r="DDB40" s="605"/>
      <c r="DDC40" s="605"/>
      <c r="DDD40" s="605"/>
      <c r="DDE40" s="605"/>
      <c r="DDF40" s="605"/>
      <c r="DDG40" s="605"/>
      <c r="DDH40" s="605"/>
      <c r="DDI40" s="605"/>
      <c r="DDJ40" s="605"/>
      <c r="DDK40" s="605"/>
      <c r="DDL40" s="605"/>
      <c r="DDM40" s="605"/>
      <c r="DDN40" s="605"/>
      <c r="DDO40" s="605"/>
      <c r="DDP40" s="605"/>
      <c r="DDQ40" s="605"/>
      <c r="DDR40" s="605"/>
      <c r="DDS40" s="605"/>
      <c r="DDT40" s="605"/>
      <c r="DDU40" s="605"/>
      <c r="DDV40" s="605"/>
      <c r="DDW40" s="605"/>
      <c r="DDX40" s="605"/>
      <c r="DDY40" s="605"/>
      <c r="DDZ40" s="605"/>
      <c r="DEA40" s="605"/>
      <c r="DEB40" s="605"/>
      <c r="DEC40" s="605"/>
      <c r="DED40" s="605"/>
      <c r="DEE40" s="605"/>
      <c r="DEF40" s="605"/>
      <c r="DEG40" s="605"/>
      <c r="DEH40" s="605"/>
      <c r="DEI40" s="605"/>
      <c r="DEJ40" s="605"/>
      <c r="DEK40" s="605"/>
      <c r="DEL40" s="605"/>
      <c r="DEM40" s="605"/>
      <c r="DEN40" s="605"/>
      <c r="DEO40" s="605"/>
      <c r="DEP40" s="605"/>
      <c r="DEQ40" s="605"/>
      <c r="DER40" s="605"/>
      <c r="DES40" s="605"/>
      <c r="DET40" s="605"/>
      <c r="DEU40" s="605"/>
      <c r="DEV40" s="605"/>
      <c r="DEW40" s="605"/>
      <c r="DEX40" s="605"/>
      <c r="DEY40" s="605"/>
      <c r="DEZ40" s="605"/>
      <c r="DFA40" s="605"/>
      <c r="DFB40" s="605"/>
      <c r="DFC40" s="605"/>
      <c r="DFD40" s="605"/>
      <c r="DFE40" s="605"/>
      <c r="DFF40" s="605"/>
      <c r="DFG40" s="605"/>
      <c r="DFH40" s="605"/>
      <c r="DFI40" s="605"/>
      <c r="DFJ40" s="605"/>
      <c r="DFK40" s="605"/>
      <c r="DFL40" s="605"/>
      <c r="DFM40" s="605"/>
      <c r="DFN40" s="605"/>
      <c r="DFO40" s="605"/>
      <c r="DFP40" s="605"/>
      <c r="DFQ40" s="605"/>
      <c r="DFR40" s="605"/>
      <c r="DFS40" s="605"/>
      <c r="DFT40" s="605"/>
      <c r="DFU40" s="605"/>
      <c r="DFV40" s="605"/>
      <c r="DFW40" s="605"/>
      <c r="DFX40" s="605"/>
      <c r="DFY40" s="605"/>
      <c r="DFZ40" s="605"/>
      <c r="DGA40" s="605"/>
      <c r="DGB40" s="605"/>
      <c r="DGC40" s="605"/>
      <c r="DGD40" s="605"/>
      <c r="DGE40" s="605"/>
      <c r="DGF40" s="605"/>
      <c r="DGG40" s="605"/>
      <c r="DGH40" s="605"/>
      <c r="DGI40" s="605"/>
      <c r="DGJ40" s="605"/>
      <c r="DGK40" s="605"/>
      <c r="DGL40" s="605"/>
      <c r="DGM40" s="605"/>
      <c r="DGN40" s="605"/>
      <c r="DGO40" s="605"/>
      <c r="DGP40" s="605"/>
      <c r="DGQ40" s="605"/>
      <c r="DGR40" s="605"/>
      <c r="DGS40" s="605"/>
      <c r="DGT40" s="605"/>
      <c r="DGU40" s="605"/>
      <c r="DGV40" s="605"/>
      <c r="DGW40" s="605"/>
      <c r="DGX40" s="605"/>
      <c r="DGY40" s="605"/>
      <c r="DGZ40" s="605"/>
      <c r="DHA40" s="605"/>
      <c r="DHB40" s="605"/>
      <c r="DHC40" s="605"/>
      <c r="DHD40" s="605"/>
      <c r="DHE40" s="605"/>
      <c r="DHF40" s="605"/>
      <c r="DHG40" s="605"/>
      <c r="DHH40" s="605"/>
      <c r="DHI40" s="605"/>
      <c r="DHJ40" s="605"/>
      <c r="DHK40" s="605"/>
      <c r="DHL40" s="605"/>
      <c r="DHM40" s="605"/>
      <c r="DHN40" s="605"/>
      <c r="DHO40" s="605"/>
      <c r="DHP40" s="605"/>
      <c r="DHQ40" s="605"/>
      <c r="DHR40" s="605"/>
      <c r="DHS40" s="605"/>
      <c r="DHT40" s="605"/>
      <c r="DHU40" s="605"/>
      <c r="DHV40" s="605"/>
      <c r="DHW40" s="605"/>
      <c r="DHX40" s="605"/>
      <c r="DHY40" s="605"/>
      <c r="DHZ40" s="605"/>
      <c r="DIA40" s="605"/>
      <c r="DIB40" s="605"/>
      <c r="DIC40" s="605"/>
      <c r="DID40" s="605"/>
      <c r="DIE40" s="605"/>
      <c r="DIF40" s="605"/>
      <c r="DIG40" s="605"/>
      <c r="DIH40" s="605"/>
      <c r="DII40" s="605"/>
      <c r="DIJ40" s="605"/>
      <c r="DIK40" s="605"/>
      <c r="DIL40" s="605"/>
      <c r="DIM40" s="605"/>
      <c r="DIN40" s="605"/>
      <c r="DIO40" s="605"/>
      <c r="DIP40" s="605"/>
      <c r="DIQ40" s="605"/>
      <c r="DIR40" s="605"/>
      <c r="DIS40" s="605"/>
      <c r="DIT40" s="605"/>
      <c r="DIU40" s="605"/>
      <c r="DIV40" s="605"/>
      <c r="DIW40" s="605"/>
      <c r="DIX40" s="605"/>
      <c r="DIY40" s="605"/>
      <c r="DIZ40" s="605"/>
      <c r="DJA40" s="605"/>
      <c r="DJB40" s="605"/>
      <c r="DJC40" s="605"/>
      <c r="DJD40" s="605"/>
      <c r="DJE40" s="605"/>
      <c r="DJF40" s="605"/>
      <c r="DJG40" s="605"/>
      <c r="DJH40" s="605"/>
      <c r="DJI40" s="605"/>
      <c r="DJJ40" s="605"/>
      <c r="DJK40" s="605"/>
      <c r="DJL40" s="605"/>
      <c r="DJM40" s="605"/>
      <c r="DJN40" s="605"/>
      <c r="DJO40" s="605"/>
      <c r="DJP40" s="605"/>
      <c r="DJQ40" s="605"/>
      <c r="DJR40" s="605"/>
      <c r="DJS40" s="605"/>
      <c r="DJT40" s="605"/>
      <c r="DJU40" s="605"/>
      <c r="DJV40" s="605"/>
      <c r="DJW40" s="605"/>
      <c r="DJX40" s="605"/>
      <c r="DJY40" s="605"/>
      <c r="DJZ40" s="605"/>
      <c r="DKA40" s="605"/>
      <c r="DKB40" s="605"/>
      <c r="DKC40" s="605"/>
      <c r="DKD40" s="605"/>
      <c r="DKE40" s="605"/>
      <c r="DKF40" s="605"/>
      <c r="DKG40" s="605"/>
      <c r="DKH40" s="605"/>
      <c r="DKI40" s="605"/>
      <c r="DKJ40" s="605"/>
      <c r="DKK40" s="605"/>
      <c r="DKL40" s="605"/>
      <c r="DKM40" s="605"/>
      <c r="DKN40" s="605"/>
      <c r="DKO40" s="605"/>
      <c r="DKP40" s="605"/>
      <c r="DKQ40" s="605"/>
      <c r="DKR40" s="605"/>
      <c r="DKS40" s="605"/>
      <c r="DKT40" s="605"/>
      <c r="DKU40" s="605"/>
      <c r="DKV40" s="605"/>
      <c r="DKW40" s="605"/>
      <c r="DKX40" s="605"/>
      <c r="DKY40" s="605"/>
      <c r="DKZ40" s="605"/>
      <c r="DLA40" s="605"/>
      <c r="DLB40" s="605"/>
      <c r="DLC40" s="605"/>
      <c r="DLD40" s="605"/>
      <c r="DLE40" s="605"/>
      <c r="DLF40" s="605"/>
      <c r="DLG40" s="605"/>
      <c r="DLH40" s="605"/>
      <c r="DLI40" s="605"/>
      <c r="DLJ40" s="605"/>
      <c r="DLK40" s="605"/>
      <c r="DLL40" s="605"/>
      <c r="DLM40" s="605"/>
      <c r="DLN40" s="605"/>
      <c r="DLO40" s="605"/>
      <c r="DLP40" s="605"/>
      <c r="DLQ40" s="605"/>
      <c r="DLR40" s="605"/>
      <c r="DLS40" s="605"/>
      <c r="DLT40" s="605"/>
      <c r="DLU40" s="605"/>
      <c r="DLV40" s="605"/>
      <c r="DLW40" s="605"/>
      <c r="DLX40" s="605"/>
      <c r="DLY40" s="605"/>
      <c r="DLZ40" s="605"/>
      <c r="DMA40" s="605"/>
      <c r="DMB40" s="605"/>
      <c r="DMC40" s="605"/>
      <c r="DMD40" s="605"/>
      <c r="DME40" s="605"/>
      <c r="DMF40" s="605"/>
      <c r="DMG40" s="605"/>
      <c r="DMH40" s="605"/>
      <c r="DMI40" s="605"/>
      <c r="DMJ40" s="605"/>
      <c r="DMK40" s="605"/>
      <c r="DML40" s="605"/>
      <c r="DMM40" s="605"/>
      <c r="DMN40" s="605"/>
      <c r="DMO40" s="605"/>
      <c r="DMP40" s="605"/>
      <c r="DMQ40" s="605"/>
      <c r="DMR40" s="605"/>
      <c r="DMS40" s="605"/>
      <c r="DMT40" s="605"/>
      <c r="DMU40" s="605"/>
      <c r="DMV40" s="605"/>
      <c r="DMW40" s="605"/>
      <c r="DMX40" s="605"/>
      <c r="DMY40" s="605"/>
      <c r="DMZ40" s="605"/>
      <c r="DNA40" s="605"/>
      <c r="DNB40" s="605"/>
      <c r="DNC40" s="605"/>
      <c r="DND40" s="605"/>
      <c r="DNE40" s="605"/>
      <c r="DNF40" s="605"/>
      <c r="DNG40" s="605"/>
      <c r="DNH40" s="605"/>
      <c r="DNI40" s="605"/>
      <c r="DNJ40" s="605"/>
      <c r="DNK40" s="605"/>
      <c r="DNL40" s="605"/>
      <c r="DNM40" s="605"/>
      <c r="DNN40" s="605"/>
      <c r="DNO40" s="605"/>
      <c r="DNP40" s="605"/>
      <c r="DNQ40" s="605"/>
      <c r="DNR40" s="605"/>
      <c r="DNS40" s="605"/>
      <c r="DNT40" s="605"/>
      <c r="DNU40" s="605"/>
      <c r="DNV40" s="605"/>
      <c r="DNW40" s="605"/>
      <c r="DNX40" s="605"/>
      <c r="DNY40" s="605"/>
      <c r="DNZ40" s="605"/>
      <c r="DOA40" s="605"/>
      <c r="DOB40" s="605"/>
      <c r="DOC40" s="605"/>
      <c r="DOD40" s="605"/>
      <c r="DOE40" s="605"/>
      <c r="DOF40" s="605"/>
      <c r="DOG40" s="605"/>
      <c r="DOH40" s="605"/>
      <c r="DOI40" s="605"/>
      <c r="DOJ40" s="605"/>
      <c r="DOK40" s="605"/>
      <c r="DOL40" s="605"/>
      <c r="DOM40" s="605"/>
      <c r="DON40" s="605"/>
      <c r="DOO40" s="605"/>
      <c r="DOP40" s="605"/>
      <c r="DOQ40" s="605"/>
      <c r="DOR40" s="605"/>
      <c r="DOS40" s="605"/>
      <c r="DOT40" s="605"/>
      <c r="DOU40" s="605"/>
      <c r="DOV40" s="605"/>
      <c r="DOW40" s="605"/>
      <c r="DOX40" s="605"/>
      <c r="DOY40" s="605"/>
      <c r="DOZ40" s="605"/>
      <c r="DPA40" s="605"/>
      <c r="DPB40" s="605"/>
      <c r="DPC40" s="605"/>
      <c r="DPD40" s="605"/>
      <c r="DPE40" s="605"/>
      <c r="DPF40" s="605"/>
      <c r="DPG40" s="605"/>
      <c r="DPH40" s="605"/>
      <c r="DPI40" s="605"/>
      <c r="DPJ40" s="605"/>
      <c r="DPK40" s="605"/>
      <c r="DPL40" s="605"/>
      <c r="DPM40" s="605"/>
      <c r="DPN40" s="605"/>
      <c r="DPO40" s="605"/>
      <c r="DPP40" s="605"/>
      <c r="DPQ40" s="605"/>
      <c r="DPR40" s="605"/>
      <c r="DPS40" s="605"/>
      <c r="DPT40" s="605"/>
      <c r="DPU40" s="605"/>
      <c r="DPV40" s="605"/>
      <c r="DPW40" s="605"/>
      <c r="DPX40" s="605"/>
      <c r="DPY40" s="605"/>
      <c r="DPZ40" s="605"/>
      <c r="DQA40" s="605"/>
      <c r="DQB40" s="605"/>
      <c r="DQC40" s="605"/>
      <c r="DQD40" s="605"/>
      <c r="DQE40" s="605"/>
      <c r="DQF40" s="605"/>
      <c r="DQG40" s="605"/>
      <c r="DQH40" s="605"/>
      <c r="DQI40" s="605"/>
      <c r="DQJ40" s="605"/>
      <c r="DQK40" s="605"/>
      <c r="DQL40" s="605"/>
      <c r="DQM40" s="605"/>
      <c r="DQN40" s="605"/>
      <c r="DQO40" s="605"/>
      <c r="DQP40" s="605"/>
      <c r="DQQ40" s="605"/>
      <c r="DQR40" s="605"/>
      <c r="DQS40" s="605"/>
      <c r="DQT40" s="605"/>
      <c r="DQU40" s="605"/>
      <c r="DQV40" s="605"/>
      <c r="DQW40" s="605"/>
      <c r="DQX40" s="605"/>
      <c r="DQY40" s="605"/>
      <c r="DQZ40" s="605"/>
      <c r="DRA40" s="605"/>
      <c r="DRB40" s="605"/>
      <c r="DRC40" s="605"/>
      <c r="DRD40" s="605"/>
      <c r="DRE40" s="605"/>
      <c r="DRF40" s="605"/>
      <c r="DRG40" s="605"/>
      <c r="DRH40" s="605"/>
      <c r="DRI40" s="605"/>
      <c r="DRJ40" s="605"/>
      <c r="DRK40" s="605"/>
      <c r="DRL40" s="605"/>
      <c r="DRM40" s="605"/>
      <c r="DRN40" s="605"/>
      <c r="DRO40" s="605"/>
      <c r="DRP40" s="605"/>
      <c r="DRQ40" s="605"/>
      <c r="DRR40" s="605"/>
      <c r="DRS40" s="605"/>
      <c r="DRT40" s="605"/>
      <c r="DRU40" s="605"/>
      <c r="DRV40" s="605"/>
      <c r="DRW40" s="605"/>
      <c r="DRX40" s="605"/>
      <c r="DRY40" s="605"/>
      <c r="DRZ40" s="605"/>
      <c r="DSA40" s="605"/>
      <c r="DSB40" s="605"/>
      <c r="DSC40" s="605"/>
      <c r="DSD40" s="605"/>
      <c r="DSE40" s="605"/>
      <c r="DSF40" s="605"/>
      <c r="DSG40" s="605"/>
      <c r="DSH40" s="605"/>
      <c r="DSI40" s="605"/>
      <c r="DSJ40" s="605"/>
      <c r="DSK40" s="605"/>
      <c r="DSL40" s="605"/>
      <c r="DSM40" s="605"/>
      <c r="DSN40" s="605"/>
      <c r="DSO40" s="605"/>
      <c r="DSP40" s="605"/>
      <c r="DSQ40" s="605"/>
      <c r="DSR40" s="605"/>
      <c r="DSS40" s="605"/>
      <c r="DST40" s="605"/>
      <c r="DSU40" s="605"/>
      <c r="DSV40" s="605"/>
      <c r="DSW40" s="605"/>
      <c r="DSX40" s="605"/>
      <c r="DSY40" s="605"/>
      <c r="DSZ40" s="605"/>
      <c r="DTA40" s="605"/>
      <c r="DTB40" s="605"/>
      <c r="DTC40" s="605"/>
      <c r="DTD40" s="605"/>
      <c r="DTE40" s="605"/>
      <c r="DTF40" s="605"/>
      <c r="DTG40" s="605"/>
      <c r="DTH40" s="605"/>
      <c r="DTI40" s="605"/>
      <c r="DTJ40" s="605"/>
      <c r="DTK40" s="605"/>
      <c r="DTL40" s="605"/>
      <c r="DTM40" s="605"/>
      <c r="DTN40" s="605"/>
      <c r="DTO40" s="605"/>
      <c r="DTP40" s="605"/>
      <c r="DTQ40" s="605"/>
      <c r="DTR40" s="605"/>
      <c r="DTS40" s="605"/>
      <c r="DTT40" s="605"/>
      <c r="DTU40" s="605"/>
      <c r="DTV40" s="605"/>
      <c r="DTW40" s="605"/>
      <c r="DTX40" s="605"/>
      <c r="DTY40" s="605"/>
      <c r="DTZ40" s="605"/>
      <c r="DUA40" s="605"/>
      <c r="DUB40" s="605"/>
      <c r="DUC40" s="605"/>
      <c r="DUD40" s="605"/>
      <c r="DUE40" s="605"/>
      <c r="DUF40" s="605"/>
      <c r="DUG40" s="605"/>
      <c r="DUH40" s="605"/>
      <c r="DUI40" s="605"/>
      <c r="DUJ40" s="605"/>
      <c r="DUK40" s="605"/>
      <c r="DUL40" s="605"/>
      <c r="DUM40" s="605"/>
      <c r="DUN40" s="605"/>
      <c r="DUO40" s="605"/>
      <c r="DUP40" s="605"/>
      <c r="DUQ40" s="605"/>
      <c r="DUR40" s="605"/>
      <c r="DUS40" s="605"/>
      <c r="DUT40" s="605"/>
      <c r="DUU40" s="605"/>
      <c r="DUV40" s="605"/>
      <c r="DUW40" s="605"/>
      <c r="DUX40" s="605"/>
      <c r="DUY40" s="605"/>
      <c r="DUZ40" s="605"/>
      <c r="DVA40" s="605"/>
      <c r="DVB40" s="605"/>
      <c r="DVC40" s="605"/>
      <c r="DVD40" s="605"/>
      <c r="DVE40" s="605"/>
      <c r="DVF40" s="605"/>
      <c r="DVG40" s="605"/>
      <c r="DVH40" s="605"/>
      <c r="DVI40" s="605"/>
      <c r="DVJ40" s="605"/>
      <c r="DVK40" s="605"/>
      <c r="DVL40" s="605"/>
      <c r="DVM40" s="605"/>
      <c r="DVN40" s="605"/>
      <c r="DVO40" s="605"/>
      <c r="DVP40" s="605"/>
      <c r="DVQ40" s="605"/>
      <c r="DVR40" s="605"/>
      <c r="DVS40" s="605"/>
      <c r="DVT40" s="605"/>
      <c r="DVU40" s="605"/>
      <c r="DVV40" s="605"/>
      <c r="DVW40" s="605"/>
      <c r="DVX40" s="605"/>
      <c r="DVY40" s="605"/>
      <c r="DVZ40" s="605"/>
      <c r="DWA40" s="605"/>
      <c r="DWB40" s="605"/>
      <c r="DWC40" s="605"/>
      <c r="DWD40" s="605"/>
      <c r="DWE40" s="605"/>
      <c r="DWF40" s="605"/>
      <c r="DWG40" s="605"/>
      <c r="DWH40" s="605"/>
      <c r="DWI40" s="605"/>
      <c r="DWJ40" s="605"/>
      <c r="DWK40" s="605"/>
      <c r="DWL40" s="605"/>
      <c r="DWM40" s="605"/>
      <c r="DWN40" s="605"/>
      <c r="DWO40" s="605"/>
      <c r="DWP40" s="605"/>
      <c r="DWQ40" s="605"/>
      <c r="DWR40" s="605"/>
      <c r="DWS40" s="605"/>
      <c r="DWT40" s="605"/>
      <c r="DWU40" s="605"/>
      <c r="DWV40" s="605"/>
      <c r="DWW40" s="605"/>
      <c r="DWX40" s="605"/>
      <c r="DWY40" s="605"/>
      <c r="DWZ40" s="605"/>
      <c r="DXA40" s="605"/>
      <c r="DXB40" s="605"/>
      <c r="DXC40" s="605"/>
      <c r="DXD40" s="605"/>
      <c r="DXE40" s="605"/>
      <c r="DXF40" s="605"/>
      <c r="DXG40" s="605"/>
      <c r="DXH40" s="605"/>
      <c r="DXI40" s="605"/>
      <c r="DXJ40" s="605"/>
      <c r="DXK40" s="605"/>
      <c r="DXL40" s="605"/>
      <c r="DXM40" s="605"/>
      <c r="DXN40" s="605"/>
      <c r="DXO40" s="605"/>
      <c r="DXP40" s="605"/>
      <c r="DXQ40" s="605"/>
      <c r="DXR40" s="605"/>
      <c r="DXS40" s="605"/>
      <c r="DXT40" s="605"/>
      <c r="DXU40" s="605"/>
      <c r="DXV40" s="605"/>
      <c r="DXW40" s="605"/>
      <c r="DXX40" s="605"/>
      <c r="DXY40" s="605"/>
      <c r="DXZ40" s="605"/>
      <c r="DYA40" s="605"/>
      <c r="DYB40" s="605"/>
      <c r="DYC40" s="605"/>
      <c r="DYD40" s="605"/>
      <c r="DYE40" s="605"/>
      <c r="DYF40" s="605"/>
      <c r="DYG40" s="605"/>
      <c r="DYH40" s="605"/>
      <c r="DYI40" s="605"/>
      <c r="DYJ40" s="605"/>
      <c r="DYK40" s="605"/>
      <c r="DYL40" s="605"/>
      <c r="DYM40" s="605"/>
      <c r="DYN40" s="605"/>
      <c r="DYO40" s="605"/>
      <c r="DYP40" s="605"/>
      <c r="DYQ40" s="605"/>
      <c r="DYR40" s="605"/>
      <c r="DYS40" s="605"/>
      <c r="DYT40" s="605"/>
      <c r="DYU40" s="605"/>
      <c r="DYV40" s="605"/>
      <c r="DYW40" s="605"/>
      <c r="DYX40" s="605"/>
      <c r="DYY40" s="605"/>
      <c r="DYZ40" s="605"/>
      <c r="DZA40" s="605"/>
      <c r="DZB40" s="605"/>
      <c r="DZC40" s="605"/>
      <c r="DZD40" s="605"/>
      <c r="DZE40" s="605"/>
      <c r="DZF40" s="605"/>
      <c r="DZG40" s="605"/>
      <c r="DZH40" s="605"/>
      <c r="DZI40" s="605"/>
      <c r="DZJ40" s="605"/>
      <c r="DZK40" s="605"/>
      <c r="DZL40" s="605"/>
      <c r="DZM40" s="605"/>
      <c r="DZN40" s="605"/>
      <c r="DZO40" s="605"/>
      <c r="DZP40" s="605"/>
      <c r="DZQ40" s="605"/>
      <c r="DZR40" s="605"/>
      <c r="DZS40" s="605"/>
      <c r="DZT40" s="605"/>
      <c r="DZU40" s="605"/>
      <c r="DZV40" s="605"/>
      <c r="DZW40" s="605"/>
      <c r="DZX40" s="605"/>
      <c r="DZY40" s="605"/>
      <c r="DZZ40" s="605"/>
      <c r="EAA40" s="605"/>
      <c r="EAB40" s="605"/>
      <c r="EAC40" s="605"/>
      <c r="EAD40" s="605"/>
      <c r="EAE40" s="605"/>
      <c r="EAF40" s="605"/>
      <c r="EAG40" s="605"/>
      <c r="EAH40" s="605"/>
      <c r="EAI40" s="605"/>
      <c r="EAJ40" s="605"/>
      <c r="EAK40" s="605"/>
      <c r="EAL40" s="605"/>
      <c r="EAM40" s="605"/>
      <c r="EAN40" s="605"/>
      <c r="EAO40" s="605"/>
      <c r="EAP40" s="605"/>
      <c r="EAQ40" s="605"/>
      <c r="EAR40" s="605"/>
      <c r="EAS40" s="605"/>
      <c r="EAT40" s="605"/>
      <c r="EAU40" s="605"/>
      <c r="EAV40" s="605"/>
      <c r="EAW40" s="605"/>
      <c r="EAX40" s="605"/>
      <c r="EAY40" s="605"/>
      <c r="EAZ40" s="605"/>
      <c r="EBA40" s="605"/>
      <c r="EBB40" s="605"/>
      <c r="EBC40" s="605"/>
      <c r="EBD40" s="605"/>
      <c r="EBE40" s="605"/>
      <c r="EBF40" s="605"/>
      <c r="EBG40" s="605"/>
      <c r="EBH40" s="605"/>
      <c r="EBI40" s="605"/>
      <c r="EBJ40" s="605"/>
      <c r="EBK40" s="605"/>
      <c r="EBL40" s="605"/>
      <c r="EBM40" s="605"/>
      <c r="EBN40" s="605"/>
      <c r="EBO40" s="605"/>
      <c r="EBP40" s="605"/>
      <c r="EBQ40" s="605"/>
      <c r="EBR40" s="605"/>
      <c r="EBS40" s="605"/>
      <c r="EBT40" s="605"/>
      <c r="EBU40" s="605"/>
      <c r="EBV40" s="605"/>
      <c r="EBW40" s="605"/>
      <c r="EBX40" s="605"/>
      <c r="EBY40" s="605"/>
      <c r="EBZ40" s="605"/>
      <c r="ECA40" s="605"/>
      <c r="ECB40" s="605"/>
      <c r="ECC40" s="605"/>
      <c r="ECD40" s="605"/>
      <c r="ECE40" s="605"/>
      <c r="ECF40" s="605"/>
      <c r="ECG40" s="605"/>
      <c r="ECH40" s="605"/>
      <c r="ECI40" s="605"/>
      <c r="ECJ40" s="605"/>
      <c r="ECK40" s="605"/>
      <c r="ECL40" s="605"/>
      <c r="ECM40" s="605"/>
      <c r="ECN40" s="605"/>
      <c r="ECO40" s="605"/>
      <c r="ECP40" s="605"/>
      <c r="ECQ40" s="605"/>
      <c r="ECR40" s="605"/>
      <c r="ECS40" s="605"/>
      <c r="ECT40" s="605"/>
      <c r="ECU40" s="605"/>
      <c r="ECV40" s="605"/>
      <c r="ECW40" s="605"/>
      <c r="ECX40" s="605"/>
      <c r="ECY40" s="605"/>
      <c r="ECZ40" s="605"/>
      <c r="EDA40" s="605"/>
      <c r="EDB40" s="605"/>
      <c r="EDC40" s="605"/>
      <c r="EDD40" s="605"/>
      <c r="EDE40" s="605"/>
      <c r="EDF40" s="605"/>
      <c r="EDG40" s="605"/>
      <c r="EDH40" s="605"/>
      <c r="EDI40" s="605"/>
      <c r="EDJ40" s="605"/>
      <c r="EDK40" s="605"/>
      <c r="EDL40" s="605"/>
      <c r="EDM40" s="605"/>
      <c r="EDN40" s="605"/>
      <c r="EDO40" s="605"/>
      <c r="EDP40" s="605"/>
      <c r="EDQ40" s="605"/>
      <c r="EDR40" s="605"/>
      <c r="EDS40" s="605"/>
      <c r="EDT40" s="605"/>
      <c r="EDU40" s="605"/>
      <c r="EDV40" s="605"/>
      <c r="EDW40" s="605"/>
      <c r="EDX40" s="605"/>
      <c r="EDY40" s="605"/>
      <c r="EDZ40" s="605"/>
      <c r="EEA40" s="605"/>
      <c r="EEB40" s="605"/>
      <c r="EEC40" s="605"/>
      <c r="EED40" s="605"/>
      <c r="EEE40" s="605"/>
      <c r="EEF40" s="605"/>
      <c r="EEG40" s="605"/>
      <c r="EEH40" s="605"/>
      <c r="EEI40" s="605"/>
      <c r="EEJ40" s="605"/>
      <c r="EEK40" s="605"/>
      <c r="EEL40" s="605"/>
      <c r="EEM40" s="605"/>
      <c r="EEN40" s="605"/>
      <c r="EEO40" s="605"/>
      <c r="EEP40" s="605"/>
      <c r="EEQ40" s="605"/>
      <c r="EER40" s="605"/>
      <c r="EES40" s="605"/>
      <c r="EET40" s="605"/>
      <c r="EEU40" s="605"/>
      <c r="EEV40" s="605"/>
      <c r="EEW40" s="605"/>
      <c r="EEX40" s="605"/>
      <c r="EEY40" s="605"/>
      <c r="EEZ40" s="605"/>
      <c r="EFA40" s="605"/>
      <c r="EFB40" s="605"/>
      <c r="EFC40" s="605"/>
      <c r="EFD40" s="605"/>
      <c r="EFE40" s="605"/>
      <c r="EFF40" s="605"/>
      <c r="EFG40" s="605"/>
      <c r="EFH40" s="605"/>
      <c r="EFI40" s="605"/>
      <c r="EFJ40" s="605"/>
      <c r="EFK40" s="605"/>
      <c r="EFL40" s="605"/>
      <c r="EFM40" s="605"/>
      <c r="EFN40" s="605"/>
      <c r="EFO40" s="605"/>
      <c r="EFP40" s="605"/>
      <c r="EFQ40" s="605"/>
      <c r="EFR40" s="605"/>
      <c r="EFS40" s="605"/>
      <c r="EFT40" s="605"/>
      <c r="EFU40" s="605"/>
      <c r="EFV40" s="605"/>
      <c r="EFW40" s="605"/>
      <c r="EFX40" s="605"/>
      <c r="EFY40" s="605"/>
      <c r="EFZ40" s="605"/>
      <c r="EGA40" s="605"/>
      <c r="EGB40" s="605"/>
      <c r="EGC40" s="605"/>
      <c r="EGD40" s="605"/>
      <c r="EGE40" s="605"/>
      <c r="EGF40" s="605"/>
      <c r="EGG40" s="605"/>
      <c r="EGH40" s="605"/>
      <c r="EGI40" s="605"/>
      <c r="EGJ40" s="605"/>
      <c r="EGK40" s="605"/>
      <c r="EGL40" s="605"/>
      <c r="EGM40" s="605"/>
      <c r="EGN40" s="605"/>
      <c r="EGO40" s="605"/>
      <c r="EGP40" s="605"/>
      <c r="EGQ40" s="605"/>
      <c r="EGR40" s="605"/>
      <c r="EGS40" s="605"/>
      <c r="EGT40" s="605"/>
      <c r="EGU40" s="605"/>
      <c r="EGV40" s="605"/>
      <c r="EGW40" s="605"/>
      <c r="EGX40" s="605"/>
      <c r="EGY40" s="605"/>
      <c r="EGZ40" s="605"/>
      <c r="EHA40" s="605"/>
      <c r="EHB40" s="605"/>
      <c r="EHC40" s="605"/>
      <c r="EHD40" s="605"/>
      <c r="EHE40" s="605"/>
      <c r="EHF40" s="605"/>
      <c r="EHG40" s="605"/>
      <c r="EHH40" s="605"/>
      <c r="EHI40" s="605"/>
      <c r="EHJ40" s="605"/>
      <c r="EHK40" s="605"/>
      <c r="EHL40" s="605"/>
      <c r="EHM40" s="605"/>
      <c r="EHN40" s="605"/>
      <c r="EHO40" s="605"/>
      <c r="EHP40" s="605"/>
      <c r="EHQ40" s="605"/>
      <c r="EHR40" s="605"/>
      <c r="EHS40" s="605"/>
      <c r="EHT40" s="605"/>
      <c r="EHU40" s="605"/>
      <c r="EHV40" s="605"/>
      <c r="EHW40" s="605"/>
      <c r="EHX40" s="605"/>
      <c r="EHY40" s="605"/>
      <c r="EHZ40" s="605"/>
      <c r="EIA40" s="605"/>
      <c r="EIB40" s="605"/>
      <c r="EIC40" s="605"/>
      <c r="EID40" s="605"/>
      <c r="EIE40" s="605"/>
      <c r="EIF40" s="605"/>
      <c r="EIG40" s="605"/>
      <c r="EIH40" s="605"/>
      <c r="EII40" s="605"/>
      <c r="EIJ40" s="605"/>
      <c r="EIK40" s="605"/>
      <c r="EIL40" s="605"/>
      <c r="EIM40" s="605"/>
      <c r="EIN40" s="605"/>
      <c r="EIO40" s="605"/>
      <c r="EIP40" s="605"/>
      <c r="EIQ40" s="605"/>
      <c r="EIR40" s="605"/>
      <c r="EIS40" s="605"/>
      <c r="EIT40" s="605"/>
      <c r="EIU40" s="605"/>
      <c r="EIV40" s="605"/>
      <c r="EIW40" s="605"/>
      <c r="EIX40" s="605"/>
      <c r="EIY40" s="605"/>
      <c r="EIZ40" s="605"/>
      <c r="EJA40" s="605"/>
      <c r="EJB40" s="605"/>
      <c r="EJC40" s="605"/>
      <c r="EJD40" s="605"/>
      <c r="EJE40" s="605"/>
      <c r="EJF40" s="605"/>
      <c r="EJG40" s="605"/>
      <c r="EJH40" s="605"/>
      <c r="EJI40" s="605"/>
      <c r="EJJ40" s="605"/>
      <c r="EJK40" s="605"/>
      <c r="EJL40" s="605"/>
      <c r="EJM40" s="605"/>
      <c r="EJN40" s="605"/>
      <c r="EJO40" s="605"/>
      <c r="EJP40" s="605"/>
      <c r="EJQ40" s="605"/>
      <c r="EJR40" s="605"/>
      <c r="EJS40" s="605"/>
      <c r="EJT40" s="605"/>
      <c r="EJU40" s="605"/>
      <c r="EJV40" s="605"/>
      <c r="EJW40" s="605"/>
      <c r="EJX40" s="605"/>
      <c r="EJY40" s="605"/>
      <c r="EJZ40" s="605"/>
      <c r="EKA40" s="605"/>
      <c r="EKB40" s="605"/>
      <c r="EKC40" s="605"/>
      <c r="EKD40" s="605"/>
      <c r="EKE40" s="605"/>
      <c r="EKF40" s="605"/>
      <c r="EKG40" s="605"/>
      <c r="EKH40" s="605"/>
      <c r="EKI40" s="605"/>
      <c r="EKJ40" s="605"/>
      <c r="EKK40" s="605"/>
      <c r="EKL40" s="605"/>
      <c r="EKM40" s="605"/>
      <c r="EKN40" s="605"/>
      <c r="EKO40" s="605"/>
      <c r="EKP40" s="605"/>
      <c r="EKQ40" s="605"/>
      <c r="EKR40" s="605"/>
      <c r="EKS40" s="605"/>
      <c r="EKT40" s="605"/>
      <c r="EKU40" s="605"/>
      <c r="EKV40" s="605"/>
      <c r="EKW40" s="605"/>
      <c r="EKX40" s="605"/>
      <c r="EKY40" s="605"/>
      <c r="EKZ40" s="605"/>
      <c r="ELA40" s="605"/>
      <c r="ELB40" s="605"/>
      <c r="ELC40" s="605"/>
      <c r="ELD40" s="605"/>
      <c r="ELE40" s="605"/>
      <c r="ELF40" s="605"/>
      <c r="ELG40" s="605"/>
      <c r="ELH40" s="605"/>
      <c r="ELI40" s="605"/>
      <c r="ELJ40" s="605"/>
      <c r="ELK40" s="605"/>
      <c r="ELL40" s="605"/>
      <c r="ELM40" s="605"/>
      <c r="ELN40" s="605"/>
      <c r="ELO40" s="605"/>
      <c r="ELP40" s="605"/>
      <c r="ELQ40" s="605"/>
      <c r="ELR40" s="605"/>
      <c r="ELS40" s="605"/>
      <c r="ELT40" s="605"/>
      <c r="ELU40" s="605"/>
      <c r="ELV40" s="605"/>
      <c r="ELW40" s="605"/>
      <c r="ELX40" s="605"/>
      <c r="ELY40" s="605"/>
      <c r="ELZ40" s="605"/>
      <c r="EMA40" s="605"/>
      <c r="EMB40" s="605"/>
      <c r="EMC40" s="605"/>
      <c r="EMD40" s="605"/>
      <c r="EME40" s="605"/>
      <c r="EMF40" s="605"/>
      <c r="EMG40" s="605"/>
      <c r="EMH40" s="605"/>
      <c r="EMI40" s="605"/>
      <c r="EMJ40" s="605"/>
      <c r="EMK40" s="605"/>
      <c r="EML40" s="605"/>
      <c r="EMM40" s="605"/>
      <c r="EMN40" s="605"/>
      <c r="EMO40" s="605"/>
      <c r="EMP40" s="605"/>
      <c r="EMQ40" s="605"/>
      <c r="EMR40" s="605"/>
      <c r="EMS40" s="605"/>
      <c r="EMT40" s="605"/>
      <c r="EMU40" s="605"/>
      <c r="EMV40" s="605"/>
      <c r="EMW40" s="605"/>
      <c r="EMX40" s="605"/>
      <c r="EMY40" s="605"/>
      <c r="EMZ40" s="605"/>
      <c r="ENA40" s="605"/>
      <c r="ENB40" s="605"/>
      <c r="ENC40" s="605"/>
      <c r="END40" s="605"/>
      <c r="ENE40" s="605"/>
      <c r="ENF40" s="605"/>
      <c r="ENG40" s="605"/>
      <c r="ENH40" s="605"/>
      <c r="ENI40" s="605"/>
      <c r="ENJ40" s="605"/>
      <c r="ENK40" s="605"/>
      <c r="ENL40" s="605"/>
      <c r="ENM40" s="605"/>
      <c r="ENN40" s="605"/>
      <c r="ENO40" s="605"/>
      <c r="ENP40" s="605"/>
      <c r="ENQ40" s="605"/>
      <c r="ENR40" s="605"/>
      <c r="ENS40" s="605"/>
      <c r="ENT40" s="605"/>
      <c r="ENU40" s="605"/>
      <c r="ENV40" s="605"/>
      <c r="ENW40" s="605"/>
      <c r="ENX40" s="605"/>
      <c r="ENY40" s="605"/>
      <c r="ENZ40" s="605"/>
      <c r="EOA40" s="605"/>
      <c r="EOB40" s="605"/>
      <c r="EOC40" s="605"/>
      <c r="EOD40" s="605"/>
      <c r="EOE40" s="605"/>
      <c r="EOF40" s="605"/>
      <c r="EOG40" s="605"/>
      <c r="EOH40" s="605"/>
      <c r="EOI40" s="605"/>
      <c r="EOJ40" s="605"/>
      <c r="EOK40" s="605"/>
      <c r="EOL40" s="605"/>
      <c r="EOM40" s="605"/>
      <c r="EON40" s="605"/>
      <c r="EOO40" s="605"/>
      <c r="EOP40" s="605"/>
      <c r="EOQ40" s="605"/>
      <c r="EOR40" s="605"/>
      <c r="EOS40" s="605"/>
      <c r="EOT40" s="605"/>
      <c r="EOU40" s="605"/>
      <c r="EOV40" s="605"/>
      <c r="EOW40" s="605"/>
      <c r="EOX40" s="605"/>
      <c r="EOY40" s="605"/>
      <c r="EOZ40" s="605"/>
      <c r="EPA40" s="605"/>
      <c r="EPB40" s="605"/>
      <c r="EPC40" s="605"/>
      <c r="EPD40" s="605"/>
      <c r="EPE40" s="605"/>
      <c r="EPF40" s="605"/>
      <c r="EPG40" s="605"/>
      <c r="EPH40" s="605"/>
      <c r="EPI40" s="605"/>
      <c r="EPJ40" s="605"/>
      <c r="EPK40" s="605"/>
      <c r="EPL40" s="605"/>
      <c r="EPM40" s="605"/>
      <c r="EPN40" s="605"/>
      <c r="EPO40" s="605"/>
      <c r="EPP40" s="605"/>
      <c r="EPQ40" s="605"/>
      <c r="EPR40" s="605"/>
      <c r="EPS40" s="605"/>
      <c r="EPT40" s="605"/>
      <c r="EPU40" s="605"/>
      <c r="EPV40" s="605"/>
      <c r="EPW40" s="605"/>
      <c r="EPX40" s="605"/>
      <c r="EPY40" s="605"/>
      <c r="EPZ40" s="605"/>
      <c r="EQA40" s="605"/>
      <c r="EQB40" s="605"/>
      <c r="EQC40" s="605"/>
      <c r="EQD40" s="605"/>
      <c r="EQE40" s="605"/>
      <c r="EQF40" s="605"/>
      <c r="EQG40" s="605"/>
      <c r="EQH40" s="605"/>
      <c r="EQI40" s="605"/>
      <c r="EQJ40" s="605"/>
      <c r="EQK40" s="605"/>
      <c r="EQL40" s="605"/>
      <c r="EQM40" s="605"/>
      <c r="EQN40" s="605"/>
      <c r="EQO40" s="605"/>
      <c r="EQP40" s="605"/>
      <c r="EQQ40" s="605"/>
      <c r="EQR40" s="605"/>
      <c r="EQS40" s="605"/>
      <c r="EQT40" s="605"/>
      <c r="EQU40" s="605"/>
      <c r="EQV40" s="605"/>
      <c r="EQW40" s="605"/>
      <c r="EQX40" s="605"/>
      <c r="EQY40" s="605"/>
      <c r="EQZ40" s="605"/>
      <c r="ERA40" s="605"/>
      <c r="ERB40" s="605"/>
      <c r="ERC40" s="605"/>
      <c r="ERD40" s="605"/>
      <c r="ERE40" s="605"/>
      <c r="ERF40" s="605"/>
      <c r="ERG40" s="605"/>
      <c r="ERH40" s="605"/>
      <c r="ERI40" s="605"/>
      <c r="ERJ40" s="605"/>
      <c r="ERK40" s="605"/>
      <c r="ERL40" s="605"/>
      <c r="ERM40" s="605"/>
      <c r="ERN40" s="605"/>
      <c r="ERO40" s="605"/>
      <c r="ERP40" s="605"/>
      <c r="ERQ40" s="605"/>
      <c r="ERR40" s="605"/>
      <c r="ERS40" s="605"/>
      <c r="ERT40" s="605"/>
      <c r="ERU40" s="605"/>
      <c r="ERV40" s="605"/>
      <c r="ERW40" s="605"/>
      <c r="ERX40" s="605"/>
      <c r="ERY40" s="605"/>
      <c r="ERZ40" s="605"/>
      <c r="ESA40" s="605"/>
      <c r="ESB40" s="605"/>
      <c r="ESC40" s="605"/>
      <c r="ESD40" s="605"/>
      <c r="ESE40" s="605"/>
      <c r="ESF40" s="605"/>
      <c r="ESG40" s="605"/>
      <c r="ESH40" s="605"/>
      <c r="ESI40" s="605"/>
      <c r="ESJ40" s="605"/>
      <c r="ESK40" s="605"/>
      <c r="ESL40" s="605"/>
      <c r="ESM40" s="605"/>
      <c r="ESN40" s="605"/>
      <c r="ESO40" s="605"/>
      <c r="ESP40" s="605"/>
      <c r="ESQ40" s="605"/>
      <c r="ESR40" s="605"/>
      <c r="ESS40" s="605"/>
      <c r="EST40" s="605"/>
      <c r="ESU40" s="605"/>
      <c r="ESV40" s="605"/>
      <c r="ESW40" s="605"/>
      <c r="ESX40" s="605"/>
      <c r="ESY40" s="605"/>
      <c r="ESZ40" s="605"/>
      <c r="ETA40" s="605"/>
      <c r="ETB40" s="605"/>
      <c r="ETC40" s="605"/>
      <c r="ETD40" s="605"/>
      <c r="ETE40" s="605"/>
      <c r="ETF40" s="605"/>
      <c r="ETG40" s="605"/>
      <c r="ETH40" s="605"/>
      <c r="ETI40" s="605"/>
      <c r="ETJ40" s="605"/>
      <c r="ETK40" s="605"/>
      <c r="ETL40" s="605"/>
      <c r="ETM40" s="605"/>
      <c r="ETN40" s="605"/>
      <c r="ETO40" s="605"/>
      <c r="ETP40" s="605"/>
      <c r="ETQ40" s="605"/>
      <c r="ETR40" s="605"/>
      <c r="ETS40" s="605"/>
      <c r="ETT40" s="605"/>
      <c r="ETU40" s="605"/>
      <c r="ETV40" s="605"/>
      <c r="ETW40" s="605"/>
      <c r="ETX40" s="605"/>
      <c r="ETY40" s="605"/>
      <c r="ETZ40" s="605"/>
      <c r="EUA40" s="605"/>
      <c r="EUB40" s="605"/>
      <c r="EUC40" s="605"/>
      <c r="EUD40" s="605"/>
      <c r="EUE40" s="605"/>
      <c r="EUF40" s="605"/>
      <c r="EUG40" s="605"/>
      <c r="EUH40" s="605"/>
      <c r="EUI40" s="605"/>
      <c r="EUJ40" s="605"/>
      <c r="EUK40" s="605"/>
      <c r="EUL40" s="605"/>
      <c r="EUM40" s="605"/>
      <c r="EUN40" s="605"/>
      <c r="EUO40" s="605"/>
      <c r="EUP40" s="605"/>
      <c r="EUQ40" s="605"/>
      <c r="EUR40" s="605"/>
      <c r="EUS40" s="605"/>
      <c r="EUT40" s="605"/>
      <c r="EUU40" s="605"/>
      <c r="EUV40" s="605"/>
      <c r="EUW40" s="605"/>
      <c r="EUX40" s="605"/>
      <c r="EUY40" s="605"/>
      <c r="EUZ40" s="605"/>
      <c r="EVA40" s="605"/>
      <c r="EVB40" s="605"/>
      <c r="EVC40" s="605"/>
      <c r="EVD40" s="605"/>
      <c r="EVE40" s="605"/>
      <c r="EVF40" s="605"/>
      <c r="EVG40" s="605"/>
      <c r="EVH40" s="605"/>
      <c r="EVI40" s="605"/>
      <c r="EVJ40" s="605"/>
      <c r="EVK40" s="605"/>
      <c r="EVL40" s="605"/>
      <c r="EVM40" s="605"/>
      <c r="EVN40" s="605"/>
      <c r="EVO40" s="605"/>
      <c r="EVP40" s="605"/>
      <c r="EVQ40" s="605"/>
      <c r="EVR40" s="605"/>
      <c r="EVS40" s="605"/>
      <c r="EVT40" s="605"/>
      <c r="EVU40" s="605"/>
      <c r="EVV40" s="605"/>
      <c r="EVW40" s="605"/>
      <c r="EVX40" s="605"/>
      <c r="EVY40" s="605"/>
      <c r="EVZ40" s="605"/>
      <c r="EWA40" s="605"/>
      <c r="EWB40" s="605"/>
      <c r="EWC40" s="605"/>
      <c r="EWD40" s="605"/>
      <c r="EWE40" s="605"/>
      <c r="EWF40" s="605"/>
      <c r="EWG40" s="605"/>
      <c r="EWH40" s="605"/>
      <c r="EWI40" s="605"/>
      <c r="EWJ40" s="605"/>
      <c r="EWK40" s="605"/>
      <c r="EWL40" s="605"/>
      <c r="EWM40" s="605"/>
      <c r="EWN40" s="605"/>
      <c r="EWO40" s="605"/>
      <c r="EWP40" s="605"/>
      <c r="EWQ40" s="605"/>
      <c r="EWR40" s="605"/>
      <c r="EWS40" s="605"/>
      <c r="EWT40" s="605"/>
      <c r="EWU40" s="605"/>
      <c r="EWV40" s="605"/>
      <c r="EWW40" s="605"/>
      <c r="EWX40" s="605"/>
      <c r="EWY40" s="605"/>
      <c r="EWZ40" s="605"/>
      <c r="EXA40" s="605"/>
      <c r="EXB40" s="605"/>
      <c r="EXC40" s="605"/>
      <c r="EXD40" s="605"/>
      <c r="EXE40" s="605"/>
      <c r="EXF40" s="605"/>
      <c r="EXG40" s="605"/>
      <c r="EXH40" s="605"/>
      <c r="EXI40" s="605"/>
      <c r="EXJ40" s="605"/>
      <c r="EXK40" s="605"/>
      <c r="EXL40" s="605"/>
      <c r="EXM40" s="605"/>
      <c r="EXN40" s="605"/>
      <c r="EXO40" s="605"/>
      <c r="EXP40" s="605"/>
      <c r="EXQ40" s="605"/>
      <c r="EXR40" s="605"/>
      <c r="EXS40" s="605"/>
      <c r="EXT40" s="605"/>
      <c r="EXU40" s="605"/>
      <c r="EXV40" s="605"/>
      <c r="EXW40" s="605"/>
      <c r="EXX40" s="605"/>
      <c r="EXY40" s="605"/>
      <c r="EXZ40" s="605"/>
      <c r="EYA40" s="605"/>
      <c r="EYB40" s="605"/>
      <c r="EYC40" s="605"/>
      <c r="EYD40" s="605"/>
      <c r="EYE40" s="605"/>
      <c r="EYF40" s="605"/>
      <c r="EYG40" s="605"/>
      <c r="EYH40" s="605"/>
      <c r="EYI40" s="605"/>
      <c r="EYJ40" s="605"/>
      <c r="EYK40" s="605"/>
      <c r="EYL40" s="605"/>
      <c r="EYM40" s="605"/>
      <c r="EYN40" s="605"/>
      <c r="EYO40" s="605"/>
      <c r="EYP40" s="605"/>
      <c r="EYQ40" s="605"/>
      <c r="EYR40" s="605"/>
      <c r="EYS40" s="605"/>
      <c r="EYT40" s="605"/>
      <c r="EYU40" s="605"/>
      <c r="EYV40" s="605"/>
      <c r="EYW40" s="605"/>
      <c r="EYX40" s="605"/>
      <c r="EYY40" s="605"/>
      <c r="EYZ40" s="605"/>
      <c r="EZA40" s="605"/>
      <c r="EZB40" s="605"/>
      <c r="EZC40" s="605"/>
      <c r="EZD40" s="605"/>
      <c r="EZE40" s="605"/>
      <c r="EZF40" s="605"/>
      <c r="EZG40" s="605"/>
      <c r="EZH40" s="605"/>
      <c r="EZI40" s="605"/>
      <c r="EZJ40" s="605"/>
      <c r="EZK40" s="605"/>
      <c r="EZL40" s="605"/>
      <c r="EZM40" s="605"/>
      <c r="EZN40" s="605"/>
      <c r="EZO40" s="605"/>
      <c r="EZP40" s="605"/>
      <c r="EZQ40" s="605"/>
      <c r="EZR40" s="605"/>
      <c r="EZS40" s="605"/>
      <c r="EZT40" s="605"/>
      <c r="EZU40" s="605"/>
      <c r="EZV40" s="605"/>
      <c r="EZW40" s="605"/>
      <c r="EZX40" s="605"/>
      <c r="EZY40" s="605"/>
      <c r="EZZ40" s="605"/>
      <c r="FAA40" s="605"/>
      <c r="FAB40" s="605"/>
      <c r="FAC40" s="605"/>
      <c r="FAD40" s="605"/>
      <c r="FAE40" s="605"/>
      <c r="FAF40" s="605"/>
      <c r="FAG40" s="605"/>
      <c r="FAH40" s="605"/>
      <c r="FAI40" s="605"/>
      <c r="FAJ40" s="605"/>
      <c r="FAK40" s="605"/>
      <c r="FAL40" s="605"/>
      <c r="FAM40" s="605"/>
      <c r="FAN40" s="605"/>
      <c r="FAO40" s="605"/>
      <c r="FAP40" s="605"/>
      <c r="FAQ40" s="605"/>
      <c r="FAR40" s="605"/>
      <c r="FAS40" s="605"/>
      <c r="FAT40" s="605"/>
      <c r="FAU40" s="605"/>
      <c r="FAV40" s="605"/>
      <c r="FAW40" s="605"/>
      <c r="FAX40" s="605"/>
      <c r="FAY40" s="605"/>
      <c r="FAZ40" s="605"/>
      <c r="FBA40" s="605"/>
      <c r="FBB40" s="605"/>
      <c r="FBC40" s="605"/>
      <c r="FBD40" s="605"/>
      <c r="FBE40" s="605"/>
      <c r="FBF40" s="605"/>
      <c r="FBG40" s="605"/>
      <c r="FBH40" s="605"/>
      <c r="FBI40" s="605"/>
      <c r="FBJ40" s="605"/>
      <c r="FBK40" s="605"/>
      <c r="FBL40" s="605"/>
      <c r="FBM40" s="605"/>
      <c r="FBN40" s="605"/>
      <c r="FBO40" s="605"/>
      <c r="FBP40" s="605"/>
      <c r="FBQ40" s="605"/>
      <c r="FBR40" s="605"/>
      <c r="FBS40" s="605"/>
      <c r="FBT40" s="605"/>
      <c r="FBU40" s="605"/>
      <c r="FBV40" s="605"/>
      <c r="FBW40" s="605"/>
      <c r="FBX40" s="605"/>
      <c r="FBY40" s="605"/>
      <c r="FBZ40" s="605"/>
      <c r="FCA40" s="605"/>
      <c r="FCB40" s="605"/>
      <c r="FCC40" s="605"/>
      <c r="FCD40" s="605"/>
      <c r="FCE40" s="605"/>
      <c r="FCF40" s="605"/>
      <c r="FCG40" s="605"/>
      <c r="FCH40" s="605"/>
      <c r="FCI40" s="605"/>
      <c r="FCJ40" s="605"/>
      <c r="FCK40" s="605"/>
      <c r="FCL40" s="605"/>
      <c r="FCM40" s="605"/>
      <c r="FCN40" s="605"/>
      <c r="FCO40" s="605"/>
      <c r="FCP40" s="605"/>
      <c r="FCQ40" s="605"/>
      <c r="FCR40" s="605"/>
      <c r="FCS40" s="605"/>
      <c r="FCT40" s="605"/>
      <c r="FCU40" s="605"/>
      <c r="FCV40" s="605"/>
      <c r="FCW40" s="605"/>
      <c r="FCX40" s="605"/>
      <c r="FCY40" s="605"/>
      <c r="FCZ40" s="605"/>
      <c r="FDA40" s="605"/>
      <c r="FDB40" s="605"/>
      <c r="FDC40" s="605"/>
      <c r="FDD40" s="605"/>
      <c r="FDE40" s="605"/>
      <c r="FDF40" s="605"/>
      <c r="FDG40" s="605"/>
      <c r="FDH40" s="605"/>
      <c r="FDI40" s="605"/>
      <c r="FDJ40" s="605"/>
      <c r="FDK40" s="605"/>
      <c r="FDL40" s="605"/>
      <c r="FDM40" s="605"/>
      <c r="FDN40" s="605"/>
      <c r="FDO40" s="605"/>
      <c r="FDP40" s="605"/>
      <c r="FDQ40" s="605"/>
      <c r="FDR40" s="605"/>
      <c r="FDS40" s="605"/>
      <c r="FDT40" s="605"/>
      <c r="FDU40" s="605"/>
      <c r="FDV40" s="605"/>
      <c r="FDW40" s="605"/>
      <c r="FDX40" s="605"/>
      <c r="FDY40" s="605"/>
      <c r="FDZ40" s="605"/>
      <c r="FEA40" s="605"/>
      <c r="FEB40" s="605"/>
      <c r="FEC40" s="605"/>
      <c r="FED40" s="605"/>
      <c r="FEE40" s="605"/>
      <c r="FEF40" s="605"/>
      <c r="FEG40" s="605"/>
      <c r="FEH40" s="605"/>
      <c r="FEI40" s="605"/>
      <c r="FEJ40" s="605"/>
      <c r="FEK40" s="605"/>
      <c r="FEL40" s="605"/>
      <c r="FEM40" s="605"/>
      <c r="FEN40" s="605"/>
      <c r="FEO40" s="605"/>
      <c r="FEP40" s="605"/>
      <c r="FEQ40" s="605"/>
      <c r="FER40" s="605"/>
      <c r="FES40" s="605"/>
      <c r="FET40" s="605"/>
      <c r="FEU40" s="605"/>
      <c r="FEV40" s="605"/>
      <c r="FEW40" s="605"/>
      <c r="FEX40" s="605"/>
      <c r="FEY40" s="605"/>
      <c r="FEZ40" s="605"/>
      <c r="FFA40" s="605"/>
      <c r="FFB40" s="605"/>
      <c r="FFC40" s="605"/>
      <c r="FFD40" s="605"/>
      <c r="FFE40" s="605"/>
      <c r="FFF40" s="605"/>
      <c r="FFG40" s="605"/>
      <c r="FFH40" s="605"/>
      <c r="FFI40" s="605"/>
      <c r="FFJ40" s="605"/>
      <c r="FFK40" s="605"/>
      <c r="FFL40" s="605"/>
      <c r="FFM40" s="605"/>
      <c r="FFN40" s="605"/>
      <c r="FFO40" s="605"/>
      <c r="FFP40" s="605"/>
      <c r="FFQ40" s="605"/>
      <c r="FFR40" s="605"/>
      <c r="FFS40" s="605"/>
      <c r="FFT40" s="605"/>
      <c r="FFU40" s="605"/>
      <c r="FFV40" s="605"/>
      <c r="FFW40" s="605"/>
      <c r="FFX40" s="605"/>
      <c r="FFY40" s="605"/>
      <c r="FFZ40" s="605"/>
      <c r="FGA40" s="605"/>
      <c r="FGB40" s="605"/>
      <c r="FGC40" s="605"/>
      <c r="FGD40" s="605"/>
      <c r="FGE40" s="605"/>
      <c r="FGF40" s="605"/>
      <c r="FGG40" s="605"/>
      <c r="FGH40" s="605"/>
      <c r="FGI40" s="605"/>
      <c r="FGJ40" s="605"/>
      <c r="FGK40" s="605"/>
      <c r="FGL40" s="605"/>
      <c r="FGM40" s="605"/>
      <c r="FGN40" s="605"/>
      <c r="FGO40" s="605"/>
      <c r="FGP40" s="605"/>
      <c r="FGQ40" s="605"/>
      <c r="FGR40" s="605"/>
      <c r="FGS40" s="605"/>
      <c r="FGT40" s="605"/>
      <c r="FGU40" s="605"/>
      <c r="FGV40" s="605"/>
      <c r="FGW40" s="605"/>
      <c r="FGX40" s="605"/>
      <c r="FGY40" s="605"/>
      <c r="FGZ40" s="605"/>
      <c r="FHA40" s="605"/>
      <c r="FHB40" s="605"/>
      <c r="FHC40" s="605"/>
      <c r="FHD40" s="605"/>
      <c r="FHE40" s="605"/>
      <c r="FHF40" s="605"/>
      <c r="FHG40" s="605"/>
      <c r="FHH40" s="605"/>
      <c r="FHI40" s="605"/>
      <c r="FHJ40" s="605"/>
      <c r="FHK40" s="605"/>
      <c r="FHL40" s="605"/>
      <c r="FHM40" s="605"/>
      <c r="FHN40" s="605"/>
      <c r="FHO40" s="605"/>
      <c r="FHP40" s="605"/>
      <c r="FHQ40" s="605"/>
      <c r="FHR40" s="605"/>
      <c r="FHS40" s="605"/>
      <c r="FHT40" s="605"/>
      <c r="FHU40" s="605"/>
      <c r="FHV40" s="605"/>
      <c r="FHW40" s="605"/>
      <c r="FHX40" s="605"/>
      <c r="FHY40" s="605"/>
      <c r="FHZ40" s="605"/>
      <c r="FIA40" s="605"/>
      <c r="FIB40" s="605"/>
      <c r="FIC40" s="605"/>
      <c r="FID40" s="605"/>
      <c r="FIE40" s="605"/>
      <c r="FIF40" s="605"/>
      <c r="FIG40" s="605"/>
      <c r="FIH40" s="605"/>
      <c r="FII40" s="605"/>
      <c r="FIJ40" s="605"/>
      <c r="FIK40" s="605"/>
      <c r="FIL40" s="605"/>
      <c r="FIM40" s="605"/>
      <c r="FIN40" s="605"/>
      <c r="FIO40" s="605"/>
      <c r="FIP40" s="605"/>
      <c r="FIQ40" s="605"/>
      <c r="FIR40" s="605"/>
      <c r="FIS40" s="605"/>
      <c r="FIT40" s="605"/>
      <c r="FIU40" s="605"/>
      <c r="FIV40" s="605"/>
      <c r="FIW40" s="605"/>
      <c r="FIX40" s="605"/>
      <c r="FIY40" s="605"/>
      <c r="FIZ40" s="605"/>
      <c r="FJA40" s="605"/>
      <c r="FJB40" s="605"/>
      <c r="FJC40" s="605"/>
      <c r="FJD40" s="605"/>
      <c r="FJE40" s="605"/>
      <c r="FJF40" s="605"/>
      <c r="FJG40" s="605"/>
      <c r="FJH40" s="605"/>
      <c r="FJI40" s="605"/>
      <c r="FJJ40" s="605"/>
      <c r="FJK40" s="605"/>
      <c r="FJL40" s="605"/>
      <c r="FJM40" s="605"/>
      <c r="FJN40" s="605"/>
      <c r="FJO40" s="605"/>
      <c r="FJP40" s="605"/>
      <c r="FJQ40" s="605"/>
      <c r="FJR40" s="605"/>
      <c r="FJS40" s="605"/>
      <c r="FJT40" s="605"/>
      <c r="FJU40" s="605"/>
      <c r="FJV40" s="605"/>
      <c r="FJW40" s="605"/>
      <c r="FJX40" s="605"/>
      <c r="FJY40" s="605"/>
      <c r="FJZ40" s="605"/>
      <c r="FKA40" s="605"/>
      <c r="FKB40" s="605"/>
      <c r="FKC40" s="605"/>
      <c r="FKD40" s="605"/>
      <c r="FKE40" s="605"/>
      <c r="FKF40" s="605"/>
      <c r="FKG40" s="605"/>
      <c r="FKH40" s="605"/>
      <c r="FKI40" s="605"/>
      <c r="FKJ40" s="605"/>
      <c r="FKK40" s="605"/>
      <c r="FKL40" s="605"/>
      <c r="FKM40" s="605"/>
      <c r="FKN40" s="605"/>
      <c r="FKO40" s="605"/>
      <c r="FKP40" s="605"/>
      <c r="FKQ40" s="605"/>
      <c r="FKR40" s="605"/>
      <c r="FKS40" s="605"/>
      <c r="FKT40" s="605"/>
      <c r="FKU40" s="605"/>
      <c r="FKV40" s="605"/>
      <c r="FKW40" s="605"/>
      <c r="FKX40" s="605"/>
      <c r="FKY40" s="605"/>
      <c r="FKZ40" s="605"/>
      <c r="FLA40" s="605"/>
      <c r="FLB40" s="605"/>
      <c r="FLC40" s="605"/>
      <c r="FLD40" s="605"/>
      <c r="FLE40" s="605"/>
      <c r="FLF40" s="605"/>
      <c r="FLG40" s="605"/>
      <c r="FLH40" s="605"/>
      <c r="FLI40" s="605"/>
      <c r="FLJ40" s="605"/>
      <c r="FLK40" s="605"/>
      <c r="FLL40" s="605"/>
      <c r="FLM40" s="605"/>
      <c r="FLN40" s="605"/>
      <c r="FLO40" s="605"/>
      <c r="FLP40" s="605"/>
      <c r="FLQ40" s="605"/>
      <c r="FLR40" s="605"/>
      <c r="FLS40" s="605"/>
      <c r="FLT40" s="605"/>
      <c r="FLU40" s="605"/>
      <c r="FLV40" s="605"/>
      <c r="FLW40" s="605"/>
      <c r="FLX40" s="605"/>
      <c r="FLY40" s="605"/>
      <c r="FLZ40" s="605"/>
      <c r="FMA40" s="605"/>
      <c r="FMB40" s="605"/>
      <c r="FMC40" s="605"/>
      <c r="FMD40" s="605"/>
      <c r="FME40" s="605"/>
      <c r="FMF40" s="605"/>
      <c r="FMG40" s="605"/>
      <c r="FMH40" s="605"/>
      <c r="FMI40" s="605"/>
      <c r="FMJ40" s="605"/>
      <c r="FMK40" s="605"/>
      <c r="FML40" s="605"/>
      <c r="FMM40" s="605"/>
      <c r="FMN40" s="605"/>
      <c r="FMO40" s="605"/>
      <c r="FMP40" s="605"/>
      <c r="FMQ40" s="605"/>
      <c r="FMR40" s="605"/>
      <c r="FMS40" s="605"/>
      <c r="FMT40" s="605"/>
      <c r="FMU40" s="605"/>
      <c r="FMV40" s="605"/>
      <c r="FMW40" s="605"/>
      <c r="FMX40" s="605"/>
      <c r="FMY40" s="605"/>
      <c r="FMZ40" s="605"/>
      <c r="FNA40" s="605"/>
      <c r="FNB40" s="605"/>
      <c r="FNC40" s="605"/>
      <c r="FND40" s="605"/>
      <c r="FNE40" s="605"/>
      <c r="FNF40" s="605"/>
      <c r="FNG40" s="605"/>
      <c r="FNH40" s="605"/>
      <c r="FNI40" s="605"/>
      <c r="FNJ40" s="605"/>
      <c r="FNK40" s="605"/>
      <c r="FNL40" s="605"/>
      <c r="FNM40" s="605"/>
      <c r="FNN40" s="605"/>
      <c r="FNO40" s="605"/>
      <c r="FNP40" s="605"/>
      <c r="FNQ40" s="605"/>
      <c r="FNR40" s="605"/>
      <c r="FNS40" s="605"/>
      <c r="FNT40" s="605"/>
      <c r="FNU40" s="605"/>
      <c r="FNV40" s="605"/>
      <c r="FNW40" s="605"/>
      <c r="FNX40" s="605"/>
      <c r="FNY40" s="605"/>
      <c r="FNZ40" s="605"/>
      <c r="FOA40" s="605"/>
      <c r="FOB40" s="605"/>
      <c r="FOC40" s="605"/>
      <c r="FOD40" s="605"/>
      <c r="FOE40" s="605"/>
      <c r="FOF40" s="605"/>
      <c r="FOG40" s="605"/>
      <c r="FOH40" s="605"/>
      <c r="FOI40" s="605"/>
      <c r="FOJ40" s="605"/>
      <c r="FOK40" s="605"/>
      <c r="FOL40" s="605"/>
      <c r="FOM40" s="605"/>
      <c r="FON40" s="605"/>
      <c r="FOO40" s="605"/>
      <c r="FOP40" s="605"/>
      <c r="FOQ40" s="605"/>
      <c r="FOR40" s="605"/>
      <c r="FOS40" s="605"/>
      <c r="FOT40" s="605"/>
      <c r="FOU40" s="605"/>
      <c r="FOV40" s="605"/>
      <c r="FOW40" s="605"/>
      <c r="FOX40" s="605"/>
      <c r="FOY40" s="605"/>
      <c r="FOZ40" s="605"/>
      <c r="FPA40" s="605"/>
      <c r="FPB40" s="605"/>
      <c r="FPC40" s="605"/>
      <c r="FPD40" s="605"/>
      <c r="FPE40" s="605"/>
      <c r="FPF40" s="605"/>
      <c r="FPG40" s="605"/>
      <c r="FPH40" s="605"/>
      <c r="FPI40" s="605"/>
      <c r="FPJ40" s="605"/>
      <c r="FPK40" s="605"/>
      <c r="FPL40" s="605"/>
      <c r="FPM40" s="605"/>
      <c r="FPN40" s="605"/>
      <c r="FPO40" s="605"/>
      <c r="FPP40" s="605"/>
      <c r="FPQ40" s="605"/>
      <c r="FPR40" s="605"/>
      <c r="FPS40" s="605"/>
      <c r="FPT40" s="605"/>
      <c r="FPU40" s="605"/>
      <c r="FPV40" s="605"/>
      <c r="FPW40" s="605"/>
      <c r="FPX40" s="605"/>
      <c r="FPY40" s="605"/>
      <c r="FPZ40" s="605"/>
      <c r="FQA40" s="605"/>
      <c r="FQB40" s="605"/>
      <c r="FQC40" s="605"/>
      <c r="FQD40" s="605"/>
      <c r="FQE40" s="605"/>
      <c r="FQF40" s="605"/>
      <c r="FQG40" s="605"/>
      <c r="FQH40" s="605"/>
      <c r="FQI40" s="605"/>
      <c r="FQJ40" s="605"/>
      <c r="FQK40" s="605"/>
      <c r="FQL40" s="605"/>
      <c r="FQM40" s="605"/>
      <c r="FQN40" s="605"/>
      <c r="FQO40" s="605"/>
      <c r="FQP40" s="605"/>
      <c r="FQQ40" s="605"/>
      <c r="FQR40" s="605"/>
      <c r="FQS40" s="605"/>
      <c r="FQT40" s="605"/>
      <c r="FQU40" s="605"/>
      <c r="FQV40" s="605"/>
      <c r="FQW40" s="605"/>
      <c r="FQX40" s="605"/>
      <c r="FQY40" s="605"/>
      <c r="FQZ40" s="605"/>
      <c r="FRA40" s="605"/>
      <c r="FRB40" s="605"/>
      <c r="FRC40" s="605"/>
      <c r="FRD40" s="605"/>
      <c r="FRE40" s="605"/>
      <c r="FRF40" s="605"/>
      <c r="FRG40" s="605"/>
      <c r="FRH40" s="605"/>
      <c r="FRI40" s="605"/>
      <c r="FRJ40" s="605"/>
      <c r="FRK40" s="605"/>
      <c r="FRL40" s="605"/>
      <c r="FRM40" s="605"/>
      <c r="FRN40" s="605"/>
      <c r="FRO40" s="605"/>
      <c r="FRP40" s="605"/>
      <c r="FRQ40" s="605"/>
      <c r="FRR40" s="605"/>
      <c r="FRS40" s="605"/>
      <c r="FRT40" s="605"/>
      <c r="FRU40" s="605"/>
      <c r="FRV40" s="605"/>
      <c r="FRW40" s="605"/>
      <c r="FRX40" s="605"/>
      <c r="FRY40" s="605"/>
      <c r="FRZ40" s="605"/>
      <c r="FSA40" s="605"/>
      <c r="FSB40" s="605"/>
      <c r="FSC40" s="605"/>
      <c r="FSD40" s="605"/>
      <c r="FSE40" s="605"/>
      <c r="FSF40" s="605"/>
      <c r="FSG40" s="605"/>
      <c r="FSH40" s="605"/>
      <c r="FSI40" s="605"/>
      <c r="FSJ40" s="605"/>
      <c r="FSK40" s="605"/>
      <c r="FSL40" s="605"/>
      <c r="FSM40" s="605"/>
      <c r="FSN40" s="605"/>
      <c r="FSO40" s="605"/>
      <c r="FSP40" s="605"/>
      <c r="FSQ40" s="605"/>
      <c r="FSR40" s="605"/>
      <c r="FSS40" s="605"/>
      <c r="FST40" s="605"/>
      <c r="FSU40" s="605"/>
      <c r="FSV40" s="605"/>
      <c r="FSW40" s="605"/>
      <c r="FSX40" s="605"/>
      <c r="FSY40" s="605"/>
      <c r="FSZ40" s="605"/>
      <c r="FTA40" s="605"/>
      <c r="FTB40" s="605"/>
      <c r="FTC40" s="605"/>
      <c r="FTD40" s="605"/>
      <c r="FTE40" s="605"/>
      <c r="FTF40" s="605"/>
      <c r="FTG40" s="605"/>
      <c r="FTH40" s="605"/>
      <c r="FTI40" s="605"/>
      <c r="FTJ40" s="605"/>
      <c r="FTK40" s="605"/>
      <c r="FTL40" s="605"/>
      <c r="FTM40" s="605"/>
      <c r="FTN40" s="605"/>
      <c r="FTO40" s="605"/>
      <c r="FTP40" s="605"/>
      <c r="FTQ40" s="605"/>
      <c r="FTR40" s="605"/>
      <c r="FTS40" s="605"/>
      <c r="FTT40" s="605"/>
      <c r="FTU40" s="605"/>
      <c r="FTV40" s="605"/>
      <c r="FTW40" s="605"/>
      <c r="FTX40" s="605"/>
      <c r="FTY40" s="605"/>
      <c r="FTZ40" s="605"/>
      <c r="FUA40" s="605"/>
      <c r="FUB40" s="605"/>
      <c r="FUC40" s="605"/>
      <c r="FUD40" s="605"/>
      <c r="FUE40" s="605"/>
      <c r="FUF40" s="605"/>
      <c r="FUG40" s="605"/>
      <c r="FUH40" s="605"/>
      <c r="FUI40" s="605"/>
      <c r="FUJ40" s="605"/>
      <c r="FUK40" s="605"/>
      <c r="FUL40" s="605"/>
      <c r="FUM40" s="605"/>
      <c r="FUN40" s="605"/>
      <c r="FUO40" s="605"/>
      <c r="FUP40" s="605"/>
      <c r="FUQ40" s="605"/>
      <c r="FUR40" s="605"/>
      <c r="FUS40" s="605"/>
      <c r="FUT40" s="605"/>
      <c r="FUU40" s="605"/>
      <c r="FUV40" s="605"/>
      <c r="FUW40" s="605"/>
      <c r="FUX40" s="605"/>
      <c r="FUY40" s="605"/>
      <c r="FUZ40" s="605"/>
      <c r="FVA40" s="605"/>
      <c r="FVB40" s="605"/>
      <c r="FVC40" s="605"/>
      <c r="FVD40" s="605"/>
      <c r="FVE40" s="605"/>
      <c r="FVF40" s="605"/>
      <c r="FVG40" s="605"/>
      <c r="FVH40" s="605"/>
      <c r="FVI40" s="605"/>
      <c r="FVJ40" s="605"/>
      <c r="FVK40" s="605"/>
      <c r="FVL40" s="605"/>
      <c r="FVM40" s="605"/>
      <c r="FVN40" s="605"/>
      <c r="FVO40" s="605"/>
      <c r="FVP40" s="605"/>
      <c r="FVQ40" s="605"/>
      <c r="FVR40" s="605"/>
      <c r="FVS40" s="605"/>
      <c r="FVT40" s="605"/>
      <c r="FVU40" s="605"/>
      <c r="FVV40" s="605"/>
      <c r="FVW40" s="605"/>
      <c r="FVX40" s="605"/>
      <c r="FVY40" s="605"/>
      <c r="FVZ40" s="605"/>
      <c r="FWA40" s="605"/>
      <c r="FWB40" s="605"/>
      <c r="FWC40" s="605"/>
      <c r="FWD40" s="605"/>
      <c r="FWE40" s="605"/>
      <c r="FWF40" s="605"/>
      <c r="FWG40" s="605"/>
      <c r="FWH40" s="605"/>
      <c r="FWI40" s="605"/>
      <c r="FWJ40" s="605"/>
      <c r="FWK40" s="605"/>
      <c r="FWL40" s="605"/>
      <c r="FWM40" s="605"/>
      <c r="FWN40" s="605"/>
      <c r="FWO40" s="605"/>
      <c r="FWP40" s="605"/>
      <c r="FWQ40" s="605"/>
      <c r="FWR40" s="605"/>
      <c r="FWS40" s="605"/>
      <c r="FWT40" s="605"/>
      <c r="FWU40" s="605"/>
      <c r="FWV40" s="605"/>
      <c r="FWW40" s="605"/>
      <c r="FWX40" s="605"/>
      <c r="FWY40" s="605"/>
      <c r="FWZ40" s="605"/>
      <c r="FXA40" s="605"/>
      <c r="FXB40" s="605"/>
      <c r="FXC40" s="605"/>
      <c r="FXD40" s="605"/>
      <c r="FXE40" s="605"/>
      <c r="FXF40" s="605"/>
      <c r="FXG40" s="605"/>
      <c r="FXH40" s="605"/>
      <c r="FXI40" s="605"/>
      <c r="FXJ40" s="605"/>
      <c r="FXK40" s="605"/>
      <c r="FXL40" s="605"/>
      <c r="FXM40" s="605"/>
      <c r="FXN40" s="605"/>
      <c r="FXO40" s="605"/>
      <c r="FXP40" s="605"/>
      <c r="FXQ40" s="605"/>
      <c r="FXR40" s="605"/>
      <c r="FXS40" s="605"/>
      <c r="FXT40" s="605"/>
      <c r="FXU40" s="605"/>
      <c r="FXV40" s="605"/>
      <c r="FXW40" s="605"/>
      <c r="FXX40" s="605"/>
      <c r="FXY40" s="605"/>
      <c r="FXZ40" s="605"/>
      <c r="FYA40" s="605"/>
      <c r="FYB40" s="605"/>
      <c r="FYC40" s="605"/>
      <c r="FYD40" s="605"/>
      <c r="FYE40" s="605"/>
      <c r="FYF40" s="605"/>
      <c r="FYG40" s="605"/>
      <c r="FYH40" s="605"/>
      <c r="FYI40" s="605"/>
      <c r="FYJ40" s="605"/>
      <c r="FYK40" s="605"/>
      <c r="FYL40" s="605"/>
      <c r="FYM40" s="605"/>
      <c r="FYN40" s="605"/>
      <c r="FYO40" s="605"/>
      <c r="FYP40" s="605"/>
      <c r="FYQ40" s="605"/>
      <c r="FYR40" s="605"/>
      <c r="FYS40" s="605"/>
      <c r="FYT40" s="605"/>
      <c r="FYU40" s="605"/>
      <c r="FYV40" s="605"/>
      <c r="FYW40" s="605"/>
      <c r="FYX40" s="605"/>
      <c r="FYY40" s="605"/>
      <c r="FYZ40" s="605"/>
      <c r="FZA40" s="605"/>
      <c r="FZB40" s="605"/>
      <c r="FZC40" s="605"/>
      <c r="FZD40" s="605"/>
      <c r="FZE40" s="605"/>
      <c r="FZF40" s="605"/>
      <c r="FZG40" s="605"/>
      <c r="FZH40" s="605"/>
      <c r="FZI40" s="605"/>
      <c r="FZJ40" s="605"/>
      <c r="FZK40" s="605"/>
      <c r="FZL40" s="605"/>
      <c r="FZM40" s="605"/>
      <c r="FZN40" s="605"/>
      <c r="FZO40" s="605"/>
      <c r="FZP40" s="605"/>
      <c r="FZQ40" s="605"/>
      <c r="FZR40" s="605"/>
      <c r="FZS40" s="605"/>
      <c r="FZT40" s="605"/>
      <c r="FZU40" s="605"/>
      <c r="FZV40" s="605"/>
      <c r="FZW40" s="605"/>
      <c r="FZX40" s="605"/>
      <c r="FZY40" s="605"/>
      <c r="FZZ40" s="605"/>
      <c r="GAA40" s="605"/>
      <c r="GAB40" s="605"/>
      <c r="GAC40" s="605"/>
      <c r="GAD40" s="605"/>
      <c r="GAE40" s="605"/>
      <c r="GAF40" s="605"/>
      <c r="GAG40" s="605"/>
      <c r="GAH40" s="605"/>
      <c r="GAI40" s="605"/>
      <c r="GAJ40" s="605"/>
      <c r="GAK40" s="605"/>
      <c r="GAL40" s="605"/>
      <c r="GAM40" s="605"/>
      <c r="GAN40" s="605"/>
      <c r="GAO40" s="605"/>
      <c r="GAP40" s="605"/>
      <c r="GAQ40" s="605"/>
      <c r="GAR40" s="605"/>
      <c r="GAS40" s="605"/>
      <c r="GAT40" s="605"/>
      <c r="GAU40" s="605"/>
      <c r="GAV40" s="605"/>
      <c r="GAW40" s="605"/>
      <c r="GAX40" s="605"/>
      <c r="GAY40" s="605"/>
      <c r="GAZ40" s="605"/>
      <c r="GBA40" s="605"/>
      <c r="GBB40" s="605"/>
      <c r="GBC40" s="605"/>
      <c r="GBD40" s="605"/>
      <c r="GBE40" s="605"/>
      <c r="GBF40" s="605"/>
      <c r="GBG40" s="605"/>
      <c r="GBH40" s="605"/>
      <c r="GBI40" s="605"/>
      <c r="GBJ40" s="605"/>
      <c r="GBK40" s="605"/>
      <c r="GBL40" s="605"/>
      <c r="GBM40" s="605"/>
      <c r="GBN40" s="605"/>
      <c r="GBO40" s="605"/>
      <c r="GBP40" s="605"/>
      <c r="GBQ40" s="605"/>
      <c r="GBR40" s="605"/>
      <c r="GBS40" s="605"/>
      <c r="GBT40" s="605"/>
      <c r="GBU40" s="605"/>
      <c r="GBV40" s="605"/>
      <c r="GBW40" s="605"/>
      <c r="GBX40" s="605"/>
      <c r="GBY40" s="605"/>
      <c r="GBZ40" s="605"/>
      <c r="GCA40" s="605"/>
      <c r="GCB40" s="605"/>
      <c r="GCC40" s="605"/>
      <c r="GCD40" s="605"/>
      <c r="GCE40" s="605"/>
      <c r="GCF40" s="605"/>
      <c r="GCG40" s="605"/>
      <c r="GCH40" s="605"/>
      <c r="GCI40" s="605"/>
      <c r="GCJ40" s="605"/>
      <c r="GCK40" s="605"/>
      <c r="GCL40" s="605"/>
      <c r="GCM40" s="605"/>
      <c r="GCN40" s="605"/>
      <c r="GCO40" s="605"/>
      <c r="GCP40" s="605"/>
      <c r="GCQ40" s="605"/>
      <c r="GCR40" s="605"/>
      <c r="GCS40" s="605"/>
      <c r="GCT40" s="605"/>
      <c r="GCU40" s="605"/>
      <c r="GCV40" s="605"/>
      <c r="GCW40" s="605"/>
      <c r="GCX40" s="605"/>
      <c r="GCY40" s="605"/>
      <c r="GCZ40" s="605"/>
      <c r="GDA40" s="605"/>
      <c r="GDB40" s="605"/>
      <c r="GDC40" s="605"/>
      <c r="GDD40" s="605"/>
      <c r="GDE40" s="605"/>
      <c r="GDF40" s="605"/>
      <c r="GDG40" s="605"/>
      <c r="GDH40" s="605"/>
      <c r="GDI40" s="605"/>
      <c r="GDJ40" s="605"/>
      <c r="GDK40" s="605"/>
      <c r="GDL40" s="605"/>
      <c r="GDM40" s="605"/>
      <c r="GDN40" s="605"/>
      <c r="GDO40" s="605"/>
      <c r="GDP40" s="605"/>
      <c r="GDQ40" s="605"/>
      <c r="GDR40" s="605"/>
      <c r="GDS40" s="605"/>
      <c r="GDT40" s="605"/>
      <c r="GDU40" s="605"/>
      <c r="GDV40" s="605"/>
      <c r="GDW40" s="605"/>
      <c r="GDX40" s="605"/>
      <c r="GDY40" s="605"/>
      <c r="GDZ40" s="605"/>
      <c r="GEA40" s="605"/>
      <c r="GEB40" s="605"/>
      <c r="GEC40" s="605"/>
      <c r="GED40" s="605"/>
      <c r="GEE40" s="605"/>
      <c r="GEF40" s="605"/>
      <c r="GEG40" s="605"/>
      <c r="GEH40" s="605"/>
      <c r="GEI40" s="605"/>
      <c r="GEJ40" s="605"/>
      <c r="GEK40" s="605"/>
      <c r="GEL40" s="605"/>
      <c r="GEM40" s="605"/>
      <c r="GEN40" s="605"/>
      <c r="GEO40" s="605"/>
      <c r="GEP40" s="605"/>
      <c r="GEQ40" s="605"/>
      <c r="GER40" s="605"/>
      <c r="GES40" s="605"/>
      <c r="GET40" s="605"/>
      <c r="GEU40" s="605"/>
      <c r="GEV40" s="605"/>
      <c r="GEW40" s="605"/>
      <c r="GEX40" s="605"/>
      <c r="GEY40" s="605"/>
      <c r="GEZ40" s="605"/>
      <c r="GFA40" s="605"/>
      <c r="GFB40" s="605"/>
      <c r="GFC40" s="605"/>
      <c r="GFD40" s="605"/>
      <c r="GFE40" s="605"/>
      <c r="GFF40" s="605"/>
      <c r="GFG40" s="605"/>
      <c r="GFH40" s="605"/>
      <c r="GFI40" s="605"/>
      <c r="GFJ40" s="605"/>
      <c r="GFK40" s="605"/>
      <c r="GFL40" s="605"/>
      <c r="GFM40" s="605"/>
      <c r="GFN40" s="605"/>
      <c r="GFO40" s="605"/>
      <c r="GFP40" s="605"/>
      <c r="GFQ40" s="605"/>
      <c r="GFR40" s="605"/>
      <c r="GFS40" s="605"/>
      <c r="GFT40" s="605"/>
      <c r="GFU40" s="605"/>
      <c r="GFV40" s="605"/>
      <c r="GFW40" s="605"/>
      <c r="GFX40" s="605"/>
      <c r="GFY40" s="605"/>
      <c r="GFZ40" s="605"/>
      <c r="GGA40" s="605"/>
      <c r="GGB40" s="605"/>
      <c r="GGC40" s="605"/>
      <c r="GGD40" s="605"/>
      <c r="GGE40" s="605"/>
      <c r="GGF40" s="605"/>
      <c r="GGG40" s="605"/>
      <c r="GGH40" s="605"/>
      <c r="GGI40" s="605"/>
      <c r="GGJ40" s="605"/>
      <c r="GGK40" s="605"/>
      <c r="GGL40" s="605"/>
      <c r="GGM40" s="605"/>
      <c r="GGN40" s="605"/>
      <c r="GGO40" s="605"/>
      <c r="GGP40" s="605"/>
      <c r="GGQ40" s="605"/>
      <c r="GGR40" s="605"/>
      <c r="GGS40" s="605"/>
      <c r="GGT40" s="605"/>
      <c r="GGU40" s="605"/>
      <c r="GGV40" s="605"/>
      <c r="GGW40" s="605"/>
      <c r="GGX40" s="605"/>
      <c r="GGY40" s="605"/>
      <c r="GGZ40" s="605"/>
      <c r="GHA40" s="605"/>
      <c r="GHB40" s="605"/>
      <c r="GHC40" s="605"/>
      <c r="GHD40" s="605"/>
      <c r="GHE40" s="605"/>
      <c r="GHF40" s="605"/>
      <c r="GHG40" s="605"/>
      <c r="GHH40" s="605"/>
      <c r="GHI40" s="605"/>
      <c r="GHJ40" s="605"/>
      <c r="GHK40" s="605"/>
      <c r="GHL40" s="605"/>
      <c r="GHM40" s="605"/>
      <c r="GHN40" s="605"/>
      <c r="GHO40" s="605"/>
      <c r="GHP40" s="605"/>
      <c r="GHQ40" s="605"/>
      <c r="GHR40" s="605"/>
      <c r="GHS40" s="605"/>
      <c r="GHT40" s="605"/>
      <c r="GHU40" s="605"/>
      <c r="GHV40" s="605"/>
      <c r="GHW40" s="605"/>
      <c r="GHX40" s="605"/>
      <c r="GHY40" s="605"/>
      <c r="GHZ40" s="605"/>
      <c r="GIA40" s="605"/>
      <c r="GIB40" s="605"/>
      <c r="GIC40" s="605"/>
      <c r="GID40" s="605"/>
      <c r="GIE40" s="605"/>
      <c r="GIF40" s="605"/>
      <c r="GIG40" s="605"/>
      <c r="GIH40" s="605"/>
      <c r="GII40" s="605"/>
      <c r="GIJ40" s="605"/>
      <c r="GIK40" s="605"/>
      <c r="GIL40" s="605"/>
      <c r="GIM40" s="605"/>
      <c r="GIN40" s="605"/>
      <c r="GIO40" s="605"/>
      <c r="GIP40" s="605"/>
      <c r="GIQ40" s="605"/>
      <c r="GIR40" s="605"/>
      <c r="GIS40" s="605"/>
      <c r="GIT40" s="605"/>
      <c r="GIU40" s="605"/>
      <c r="GIV40" s="605"/>
      <c r="GIW40" s="605"/>
      <c r="GIX40" s="605"/>
      <c r="GIY40" s="605"/>
      <c r="GIZ40" s="605"/>
      <c r="GJA40" s="605"/>
      <c r="GJB40" s="605"/>
      <c r="GJC40" s="605"/>
      <c r="GJD40" s="605"/>
      <c r="GJE40" s="605"/>
      <c r="GJF40" s="605"/>
      <c r="GJG40" s="605"/>
      <c r="GJH40" s="605"/>
      <c r="GJI40" s="605"/>
      <c r="GJJ40" s="605"/>
      <c r="GJK40" s="605"/>
      <c r="GJL40" s="605"/>
      <c r="GJM40" s="605"/>
      <c r="GJN40" s="605"/>
      <c r="GJO40" s="605"/>
      <c r="GJP40" s="605"/>
      <c r="GJQ40" s="605"/>
      <c r="GJR40" s="605"/>
      <c r="GJS40" s="605"/>
      <c r="GJT40" s="605"/>
      <c r="GJU40" s="605"/>
      <c r="GJV40" s="605"/>
      <c r="GJW40" s="605"/>
      <c r="GJX40" s="605"/>
      <c r="GJY40" s="605"/>
      <c r="GJZ40" s="605"/>
      <c r="GKA40" s="605"/>
      <c r="GKB40" s="605"/>
      <c r="GKC40" s="605"/>
      <c r="GKD40" s="605"/>
      <c r="GKE40" s="605"/>
      <c r="GKF40" s="605"/>
      <c r="GKG40" s="605"/>
      <c r="GKH40" s="605"/>
      <c r="GKI40" s="605"/>
      <c r="GKJ40" s="605"/>
      <c r="GKK40" s="605"/>
      <c r="GKL40" s="605"/>
      <c r="GKM40" s="605"/>
      <c r="GKN40" s="605"/>
      <c r="GKO40" s="605"/>
      <c r="GKP40" s="605"/>
      <c r="GKQ40" s="605"/>
      <c r="GKR40" s="605"/>
      <c r="GKS40" s="605"/>
      <c r="GKT40" s="605"/>
      <c r="GKU40" s="605"/>
      <c r="GKV40" s="605"/>
      <c r="GKW40" s="605"/>
      <c r="GKX40" s="605"/>
      <c r="GKY40" s="605"/>
      <c r="GKZ40" s="605"/>
      <c r="GLA40" s="605"/>
      <c r="GLB40" s="605"/>
      <c r="GLC40" s="605"/>
      <c r="GLD40" s="605"/>
      <c r="GLE40" s="605"/>
      <c r="GLF40" s="605"/>
      <c r="GLG40" s="605"/>
      <c r="GLH40" s="605"/>
      <c r="GLI40" s="605"/>
      <c r="GLJ40" s="605"/>
      <c r="GLK40" s="605"/>
      <c r="GLL40" s="605"/>
      <c r="GLM40" s="605"/>
      <c r="GLN40" s="605"/>
      <c r="GLO40" s="605"/>
      <c r="GLP40" s="605"/>
      <c r="GLQ40" s="605"/>
      <c r="GLR40" s="605"/>
      <c r="GLS40" s="605"/>
      <c r="GLT40" s="605"/>
      <c r="GLU40" s="605"/>
      <c r="GLV40" s="605"/>
      <c r="GLW40" s="605"/>
      <c r="GLX40" s="605"/>
      <c r="GLY40" s="605"/>
      <c r="GLZ40" s="605"/>
      <c r="GMA40" s="605"/>
      <c r="GMB40" s="605"/>
      <c r="GMC40" s="605"/>
      <c r="GMD40" s="605"/>
      <c r="GME40" s="605"/>
      <c r="GMF40" s="605"/>
      <c r="GMG40" s="605"/>
      <c r="GMH40" s="605"/>
      <c r="GMI40" s="605"/>
      <c r="GMJ40" s="605"/>
      <c r="GMK40" s="605"/>
      <c r="GML40" s="605"/>
      <c r="GMM40" s="605"/>
      <c r="GMN40" s="605"/>
      <c r="GMO40" s="605"/>
      <c r="GMP40" s="605"/>
      <c r="GMQ40" s="605"/>
      <c r="GMR40" s="605"/>
      <c r="GMS40" s="605"/>
      <c r="GMT40" s="605"/>
      <c r="GMU40" s="605"/>
      <c r="GMV40" s="605"/>
      <c r="GMW40" s="605"/>
      <c r="GMX40" s="605"/>
      <c r="GMY40" s="605"/>
      <c r="GMZ40" s="605"/>
      <c r="GNA40" s="605"/>
      <c r="GNB40" s="605"/>
      <c r="GNC40" s="605"/>
      <c r="GND40" s="605"/>
      <c r="GNE40" s="605"/>
      <c r="GNF40" s="605"/>
      <c r="GNG40" s="605"/>
      <c r="GNH40" s="605"/>
      <c r="GNI40" s="605"/>
      <c r="GNJ40" s="605"/>
      <c r="GNK40" s="605"/>
      <c r="GNL40" s="605"/>
      <c r="GNM40" s="605"/>
      <c r="GNN40" s="605"/>
      <c r="GNO40" s="605"/>
      <c r="GNP40" s="605"/>
      <c r="GNQ40" s="605"/>
      <c r="GNR40" s="605"/>
      <c r="GNS40" s="605"/>
      <c r="GNT40" s="605"/>
      <c r="GNU40" s="605"/>
      <c r="GNV40" s="605"/>
      <c r="GNW40" s="605"/>
      <c r="GNX40" s="605"/>
      <c r="GNY40" s="605"/>
      <c r="GNZ40" s="605"/>
      <c r="GOA40" s="605"/>
      <c r="GOB40" s="605"/>
      <c r="GOC40" s="605"/>
      <c r="GOD40" s="605"/>
      <c r="GOE40" s="605"/>
      <c r="GOF40" s="605"/>
      <c r="GOG40" s="605"/>
      <c r="GOH40" s="605"/>
      <c r="GOI40" s="605"/>
      <c r="GOJ40" s="605"/>
      <c r="GOK40" s="605"/>
      <c r="GOL40" s="605"/>
      <c r="GOM40" s="605"/>
      <c r="GON40" s="605"/>
      <c r="GOO40" s="605"/>
      <c r="GOP40" s="605"/>
      <c r="GOQ40" s="605"/>
      <c r="GOR40" s="605"/>
      <c r="GOS40" s="605"/>
      <c r="GOT40" s="605"/>
      <c r="GOU40" s="605"/>
      <c r="GOV40" s="605"/>
      <c r="GOW40" s="605"/>
      <c r="GOX40" s="605"/>
      <c r="GOY40" s="605"/>
      <c r="GOZ40" s="605"/>
      <c r="GPA40" s="605"/>
      <c r="GPB40" s="605"/>
      <c r="GPC40" s="605"/>
      <c r="GPD40" s="605"/>
      <c r="GPE40" s="605"/>
      <c r="GPF40" s="605"/>
      <c r="GPG40" s="605"/>
      <c r="GPH40" s="605"/>
      <c r="GPI40" s="605"/>
      <c r="GPJ40" s="605"/>
      <c r="GPK40" s="605"/>
      <c r="GPL40" s="605"/>
      <c r="GPM40" s="605"/>
      <c r="GPN40" s="605"/>
      <c r="GPO40" s="605"/>
      <c r="GPP40" s="605"/>
      <c r="GPQ40" s="605"/>
      <c r="GPR40" s="605"/>
      <c r="GPS40" s="605"/>
      <c r="GPT40" s="605"/>
      <c r="GPU40" s="605"/>
      <c r="GPV40" s="605"/>
      <c r="GPW40" s="605"/>
      <c r="GPX40" s="605"/>
      <c r="GPY40" s="605"/>
      <c r="GPZ40" s="605"/>
      <c r="GQA40" s="605"/>
      <c r="GQB40" s="605"/>
      <c r="GQC40" s="605"/>
      <c r="GQD40" s="605"/>
      <c r="GQE40" s="605"/>
      <c r="GQF40" s="605"/>
      <c r="GQG40" s="605"/>
      <c r="GQH40" s="605"/>
      <c r="GQI40" s="605"/>
      <c r="GQJ40" s="605"/>
      <c r="GQK40" s="605"/>
      <c r="GQL40" s="605"/>
      <c r="GQM40" s="605"/>
      <c r="GQN40" s="605"/>
      <c r="GQO40" s="605"/>
      <c r="GQP40" s="605"/>
      <c r="GQQ40" s="605"/>
      <c r="GQR40" s="605"/>
      <c r="GQS40" s="605"/>
      <c r="GQT40" s="605"/>
      <c r="GQU40" s="605"/>
      <c r="GQV40" s="605"/>
      <c r="GQW40" s="605"/>
      <c r="GQX40" s="605"/>
      <c r="GQY40" s="605"/>
      <c r="GQZ40" s="605"/>
      <c r="GRA40" s="605"/>
      <c r="GRB40" s="605"/>
      <c r="GRC40" s="605"/>
      <c r="GRD40" s="605"/>
      <c r="GRE40" s="605"/>
      <c r="GRF40" s="605"/>
      <c r="GRG40" s="605"/>
      <c r="GRH40" s="605"/>
      <c r="GRI40" s="605"/>
      <c r="GRJ40" s="605"/>
      <c r="GRK40" s="605"/>
      <c r="GRL40" s="605"/>
      <c r="GRM40" s="605"/>
      <c r="GRN40" s="605"/>
      <c r="GRO40" s="605"/>
      <c r="GRP40" s="605"/>
      <c r="GRQ40" s="605"/>
      <c r="GRR40" s="605"/>
      <c r="GRS40" s="605"/>
      <c r="GRT40" s="605"/>
      <c r="GRU40" s="605"/>
      <c r="GRV40" s="605"/>
      <c r="GRW40" s="605"/>
      <c r="GRX40" s="605"/>
      <c r="GRY40" s="605"/>
      <c r="GRZ40" s="605"/>
      <c r="GSA40" s="605"/>
      <c r="GSB40" s="605"/>
      <c r="GSC40" s="605"/>
      <c r="GSD40" s="605"/>
      <c r="GSE40" s="605"/>
      <c r="GSF40" s="605"/>
      <c r="GSG40" s="605"/>
      <c r="GSH40" s="605"/>
      <c r="GSI40" s="605"/>
      <c r="GSJ40" s="605"/>
      <c r="GSK40" s="605"/>
      <c r="GSL40" s="605"/>
      <c r="GSM40" s="605"/>
      <c r="GSN40" s="605"/>
      <c r="GSO40" s="605"/>
      <c r="GSP40" s="605"/>
      <c r="GSQ40" s="605"/>
      <c r="GSR40" s="605"/>
      <c r="GSS40" s="605"/>
      <c r="GST40" s="605"/>
      <c r="GSU40" s="605"/>
      <c r="GSV40" s="605"/>
      <c r="GSW40" s="605"/>
      <c r="GSX40" s="605"/>
      <c r="GSY40" s="605"/>
      <c r="GSZ40" s="605"/>
      <c r="GTA40" s="605"/>
      <c r="GTB40" s="605"/>
      <c r="GTC40" s="605"/>
      <c r="GTD40" s="605"/>
      <c r="GTE40" s="605"/>
      <c r="GTF40" s="605"/>
      <c r="GTG40" s="605"/>
      <c r="GTH40" s="605"/>
      <c r="GTI40" s="605"/>
      <c r="GTJ40" s="605"/>
      <c r="GTK40" s="605"/>
      <c r="GTL40" s="605"/>
      <c r="GTM40" s="605"/>
      <c r="GTN40" s="605"/>
      <c r="GTO40" s="605"/>
      <c r="GTP40" s="605"/>
      <c r="GTQ40" s="605"/>
      <c r="GTR40" s="605"/>
      <c r="GTS40" s="605"/>
      <c r="GTT40" s="605"/>
      <c r="GTU40" s="605"/>
      <c r="GTV40" s="605"/>
      <c r="GTW40" s="605"/>
      <c r="GTX40" s="605"/>
      <c r="GTY40" s="605"/>
      <c r="GTZ40" s="605"/>
      <c r="GUA40" s="605"/>
      <c r="GUB40" s="605"/>
      <c r="GUC40" s="605"/>
      <c r="GUD40" s="605"/>
      <c r="GUE40" s="605"/>
      <c r="GUF40" s="605"/>
      <c r="GUG40" s="605"/>
      <c r="GUH40" s="605"/>
      <c r="GUI40" s="605"/>
      <c r="GUJ40" s="605"/>
      <c r="GUK40" s="605"/>
      <c r="GUL40" s="605"/>
      <c r="GUM40" s="605"/>
      <c r="GUN40" s="605"/>
      <c r="GUO40" s="605"/>
      <c r="GUP40" s="605"/>
      <c r="GUQ40" s="605"/>
      <c r="GUR40" s="605"/>
      <c r="GUS40" s="605"/>
      <c r="GUT40" s="605"/>
      <c r="GUU40" s="605"/>
      <c r="GUV40" s="605"/>
      <c r="GUW40" s="605"/>
      <c r="GUX40" s="605"/>
      <c r="GUY40" s="605"/>
      <c r="GUZ40" s="605"/>
      <c r="GVA40" s="605"/>
      <c r="GVB40" s="605"/>
      <c r="GVC40" s="605"/>
      <c r="GVD40" s="605"/>
      <c r="GVE40" s="605"/>
      <c r="GVF40" s="605"/>
      <c r="GVG40" s="605"/>
      <c r="GVH40" s="605"/>
      <c r="GVI40" s="605"/>
      <c r="GVJ40" s="605"/>
      <c r="GVK40" s="605"/>
      <c r="GVL40" s="605"/>
      <c r="GVM40" s="605"/>
      <c r="GVN40" s="605"/>
      <c r="GVO40" s="605"/>
      <c r="GVP40" s="605"/>
      <c r="GVQ40" s="605"/>
      <c r="GVR40" s="605"/>
      <c r="GVS40" s="605"/>
      <c r="GVT40" s="605"/>
      <c r="GVU40" s="605"/>
      <c r="GVV40" s="605"/>
      <c r="GVW40" s="605"/>
      <c r="GVX40" s="605"/>
      <c r="GVY40" s="605"/>
      <c r="GVZ40" s="605"/>
      <c r="GWA40" s="605"/>
      <c r="GWB40" s="605"/>
      <c r="GWC40" s="605"/>
      <c r="GWD40" s="605"/>
      <c r="GWE40" s="605"/>
      <c r="GWF40" s="605"/>
      <c r="GWG40" s="605"/>
      <c r="GWH40" s="605"/>
      <c r="GWI40" s="605"/>
      <c r="GWJ40" s="605"/>
      <c r="GWK40" s="605"/>
      <c r="GWL40" s="605"/>
      <c r="GWM40" s="605"/>
      <c r="GWN40" s="605"/>
      <c r="GWO40" s="605"/>
      <c r="GWP40" s="605"/>
      <c r="GWQ40" s="605"/>
      <c r="GWR40" s="605"/>
      <c r="GWS40" s="605"/>
      <c r="GWT40" s="605"/>
      <c r="GWU40" s="605"/>
      <c r="GWV40" s="605"/>
      <c r="GWW40" s="605"/>
      <c r="GWX40" s="605"/>
      <c r="GWY40" s="605"/>
      <c r="GWZ40" s="605"/>
      <c r="GXA40" s="605"/>
      <c r="GXB40" s="605"/>
      <c r="GXC40" s="605"/>
      <c r="GXD40" s="605"/>
      <c r="GXE40" s="605"/>
      <c r="GXF40" s="605"/>
      <c r="GXG40" s="605"/>
      <c r="GXH40" s="605"/>
      <c r="GXI40" s="605"/>
      <c r="GXJ40" s="605"/>
      <c r="GXK40" s="605"/>
      <c r="GXL40" s="605"/>
      <c r="GXM40" s="605"/>
      <c r="GXN40" s="605"/>
      <c r="GXO40" s="605"/>
      <c r="GXP40" s="605"/>
      <c r="GXQ40" s="605"/>
      <c r="GXR40" s="605"/>
      <c r="GXS40" s="605"/>
      <c r="GXT40" s="605"/>
      <c r="GXU40" s="605"/>
      <c r="GXV40" s="605"/>
      <c r="GXW40" s="605"/>
      <c r="GXX40" s="605"/>
      <c r="GXY40" s="605"/>
      <c r="GXZ40" s="605"/>
      <c r="GYA40" s="605"/>
      <c r="GYB40" s="605"/>
      <c r="GYC40" s="605"/>
      <c r="GYD40" s="605"/>
      <c r="GYE40" s="605"/>
      <c r="GYF40" s="605"/>
      <c r="GYG40" s="605"/>
      <c r="GYH40" s="605"/>
      <c r="GYI40" s="605"/>
      <c r="GYJ40" s="605"/>
      <c r="GYK40" s="605"/>
      <c r="GYL40" s="605"/>
      <c r="GYM40" s="605"/>
      <c r="GYN40" s="605"/>
      <c r="GYO40" s="605"/>
      <c r="GYP40" s="605"/>
      <c r="GYQ40" s="605"/>
      <c r="GYR40" s="605"/>
      <c r="GYS40" s="605"/>
      <c r="GYT40" s="605"/>
      <c r="GYU40" s="605"/>
      <c r="GYV40" s="605"/>
      <c r="GYW40" s="605"/>
      <c r="GYX40" s="605"/>
      <c r="GYY40" s="605"/>
      <c r="GYZ40" s="605"/>
      <c r="GZA40" s="605"/>
      <c r="GZB40" s="605"/>
      <c r="GZC40" s="605"/>
      <c r="GZD40" s="605"/>
      <c r="GZE40" s="605"/>
      <c r="GZF40" s="605"/>
      <c r="GZG40" s="605"/>
      <c r="GZH40" s="605"/>
      <c r="GZI40" s="605"/>
      <c r="GZJ40" s="605"/>
      <c r="GZK40" s="605"/>
      <c r="GZL40" s="605"/>
      <c r="GZM40" s="605"/>
      <c r="GZN40" s="605"/>
      <c r="GZO40" s="605"/>
      <c r="GZP40" s="605"/>
      <c r="GZQ40" s="605"/>
      <c r="GZR40" s="605"/>
      <c r="GZS40" s="605"/>
      <c r="GZT40" s="605"/>
      <c r="GZU40" s="605"/>
      <c r="GZV40" s="605"/>
      <c r="GZW40" s="605"/>
      <c r="GZX40" s="605"/>
      <c r="GZY40" s="605"/>
      <c r="GZZ40" s="605"/>
      <c r="HAA40" s="605"/>
      <c r="HAB40" s="605"/>
      <c r="HAC40" s="605"/>
      <c r="HAD40" s="605"/>
      <c r="HAE40" s="605"/>
      <c r="HAF40" s="605"/>
      <c r="HAG40" s="605"/>
      <c r="HAH40" s="605"/>
      <c r="HAI40" s="605"/>
      <c r="HAJ40" s="605"/>
      <c r="HAK40" s="605"/>
      <c r="HAL40" s="605"/>
      <c r="HAM40" s="605"/>
      <c r="HAN40" s="605"/>
      <c r="HAO40" s="605"/>
      <c r="HAP40" s="605"/>
      <c r="HAQ40" s="605"/>
      <c r="HAR40" s="605"/>
      <c r="HAS40" s="605"/>
      <c r="HAT40" s="605"/>
      <c r="HAU40" s="605"/>
      <c r="HAV40" s="605"/>
      <c r="HAW40" s="605"/>
      <c r="HAX40" s="605"/>
      <c r="HAY40" s="605"/>
      <c r="HAZ40" s="605"/>
      <c r="HBA40" s="605"/>
      <c r="HBB40" s="605"/>
      <c r="HBC40" s="605"/>
      <c r="HBD40" s="605"/>
      <c r="HBE40" s="605"/>
      <c r="HBF40" s="605"/>
      <c r="HBG40" s="605"/>
      <c r="HBH40" s="605"/>
      <c r="HBI40" s="605"/>
      <c r="HBJ40" s="605"/>
      <c r="HBK40" s="605"/>
      <c r="HBL40" s="605"/>
      <c r="HBM40" s="605"/>
      <c r="HBN40" s="605"/>
      <c r="HBO40" s="605"/>
      <c r="HBP40" s="605"/>
      <c r="HBQ40" s="605"/>
      <c r="HBR40" s="605"/>
      <c r="HBS40" s="605"/>
      <c r="HBT40" s="605"/>
      <c r="HBU40" s="605"/>
      <c r="HBV40" s="605"/>
      <c r="HBW40" s="605"/>
      <c r="HBX40" s="605"/>
      <c r="HBY40" s="605"/>
      <c r="HBZ40" s="605"/>
      <c r="HCA40" s="605"/>
      <c r="HCB40" s="605"/>
      <c r="HCC40" s="605"/>
      <c r="HCD40" s="605"/>
      <c r="HCE40" s="605"/>
      <c r="HCF40" s="605"/>
      <c r="HCG40" s="605"/>
      <c r="HCH40" s="605"/>
      <c r="HCI40" s="605"/>
      <c r="HCJ40" s="605"/>
      <c r="HCK40" s="605"/>
      <c r="HCL40" s="605"/>
      <c r="HCM40" s="605"/>
      <c r="HCN40" s="605"/>
      <c r="HCO40" s="605"/>
      <c r="HCP40" s="605"/>
      <c r="HCQ40" s="605"/>
      <c r="HCR40" s="605"/>
      <c r="HCS40" s="605"/>
      <c r="HCT40" s="605"/>
      <c r="HCU40" s="605"/>
      <c r="HCV40" s="605"/>
      <c r="HCW40" s="605"/>
      <c r="HCX40" s="605"/>
      <c r="HCY40" s="605"/>
      <c r="HCZ40" s="605"/>
      <c r="HDA40" s="605"/>
      <c r="HDB40" s="605"/>
      <c r="HDC40" s="605"/>
      <c r="HDD40" s="605"/>
      <c r="HDE40" s="605"/>
      <c r="HDF40" s="605"/>
      <c r="HDG40" s="605"/>
      <c r="HDH40" s="605"/>
      <c r="HDI40" s="605"/>
      <c r="HDJ40" s="605"/>
      <c r="HDK40" s="605"/>
      <c r="HDL40" s="605"/>
      <c r="HDM40" s="605"/>
      <c r="HDN40" s="605"/>
      <c r="HDO40" s="605"/>
      <c r="HDP40" s="605"/>
      <c r="HDQ40" s="605"/>
      <c r="HDR40" s="605"/>
      <c r="HDS40" s="605"/>
      <c r="HDT40" s="605"/>
      <c r="HDU40" s="605"/>
      <c r="HDV40" s="605"/>
      <c r="HDW40" s="605"/>
      <c r="HDX40" s="605"/>
      <c r="HDY40" s="605"/>
      <c r="HDZ40" s="605"/>
      <c r="HEA40" s="605"/>
      <c r="HEB40" s="605"/>
      <c r="HEC40" s="605"/>
      <c r="HED40" s="605"/>
      <c r="HEE40" s="605"/>
      <c r="HEF40" s="605"/>
      <c r="HEG40" s="605"/>
      <c r="HEH40" s="605"/>
      <c r="HEI40" s="605"/>
      <c r="HEJ40" s="605"/>
      <c r="HEK40" s="605"/>
      <c r="HEL40" s="605"/>
      <c r="HEM40" s="605"/>
      <c r="HEN40" s="605"/>
      <c r="HEO40" s="605"/>
      <c r="HEP40" s="605"/>
      <c r="HEQ40" s="605"/>
      <c r="HER40" s="605"/>
      <c r="HES40" s="605"/>
      <c r="HET40" s="605"/>
      <c r="HEU40" s="605"/>
      <c r="HEV40" s="605"/>
      <c r="HEW40" s="605"/>
      <c r="HEX40" s="605"/>
      <c r="HEY40" s="605"/>
      <c r="HEZ40" s="605"/>
      <c r="HFA40" s="605"/>
      <c r="HFB40" s="605"/>
      <c r="HFC40" s="605"/>
      <c r="HFD40" s="605"/>
      <c r="HFE40" s="605"/>
      <c r="HFF40" s="605"/>
      <c r="HFG40" s="605"/>
      <c r="HFH40" s="605"/>
      <c r="HFI40" s="605"/>
      <c r="HFJ40" s="605"/>
      <c r="HFK40" s="605"/>
      <c r="HFL40" s="605"/>
      <c r="HFM40" s="605"/>
      <c r="HFN40" s="605"/>
      <c r="HFO40" s="605"/>
      <c r="HFP40" s="605"/>
      <c r="HFQ40" s="605"/>
      <c r="HFR40" s="605"/>
      <c r="HFS40" s="605"/>
      <c r="HFT40" s="605"/>
      <c r="HFU40" s="605"/>
      <c r="HFV40" s="605"/>
      <c r="HFW40" s="605"/>
      <c r="HFX40" s="605"/>
      <c r="HFY40" s="605"/>
      <c r="HFZ40" s="605"/>
      <c r="HGA40" s="605"/>
      <c r="HGB40" s="605"/>
      <c r="HGC40" s="605"/>
      <c r="HGD40" s="605"/>
      <c r="HGE40" s="605"/>
      <c r="HGF40" s="605"/>
      <c r="HGG40" s="605"/>
      <c r="HGH40" s="605"/>
      <c r="HGI40" s="605"/>
      <c r="HGJ40" s="605"/>
      <c r="HGK40" s="605"/>
      <c r="HGL40" s="605"/>
      <c r="HGM40" s="605"/>
      <c r="HGN40" s="605"/>
      <c r="HGO40" s="605"/>
      <c r="HGP40" s="605"/>
      <c r="HGQ40" s="605"/>
      <c r="HGR40" s="605"/>
      <c r="HGS40" s="605"/>
      <c r="HGT40" s="605"/>
      <c r="HGU40" s="605"/>
      <c r="HGV40" s="605"/>
      <c r="HGW40" s="605"/>
      <c r="HGX40" s="605"/>
      <c r="HGY40" s="605"/>
      <c r="HGZ40" s="605"/>
      <c r="HHA40" s="605"/>
      <c r="HHB40" s="605"/>
      <c r="HHC40" s="605"/>
      <c r="HHD40" s="605"/>
      <c r="HHE40" s="605"/>
      <c r="HHF40" s="605"/>
      <c r="HHG40" s="605"/>
      <c r="HHH40" s="605"/>
      <c r="HHI40" s="605"/>
      <c r="HHJ40" s="605"/>
      <c r="HHK40" s="605"/>
      <c r="HHL40" s="605"/>
      <c r="HHM40" s="605"/>
      <c r="HHN40" s="605"/>
      <c r="HHO40" s="605"/>
      <c r="HHP40" s="605"/>
      <c r="HHQ40" s="605"/>
      <c r="HHR40" s="605"/>
      <c r="HHS40" s="605"/>
      <c r="HHT40" s="605"/>
      <c r="HHU40" s="605"/>
      <c r="HHV40" s="605"/>
      <c r="HHW40" s="605"/>
      <c r="HHX40" s="605"/>
      <c r="HHY40" s="605"/>
      <c r="HHZ40" s="605"/>
      <c r="HIA40" s="605"/>
      <c r="HIB40" s="605"/>
      <c r="HIC40" s="605"/>
      <c r="HID40" s="605"/>
      <c r="HIE40" s="605"/>
      <c r="HIF40" s="605"/>
      <c r="HIG40" s="605"/>
      <c r="HIH40" s="605"/>
      <c r="HII40" s="605"/>
      <c r="HIJ40" s="605"/>
      <c r="HIK40" s="605"/>
      <c r="HIL40" s="605"/>
      <c r="HIM40" s="605"/>
      <c r="HIN40" s="605"/>
      <c r="HIO40" s="605"/>
      <c r="HIP40" s="605"/>
      <c r="HIQ40" s="605"/>
      <c r="HIR40" s="605"/>
      <c r="HIS40" s="605"/>
      <c r="HIT40" s="605"/>
      <c r="HIU40" s="605"/>
      <c r="HIV40" s="605"/>
      <c r="HIW40" s="605"/>
      <c r="HIX40" s="605"/>
      <c r="HIY40" s="605"/>
      <c r="HIZ40" s="605"/>
      <c r="HJA40" s="605"/>
      <c r="HJB40" s="605"/>
      <c r="HJC40" s="605"/>
      <c r="HJD40" s="605"/>
      <c r="HJE40" s="605"/>
      <c r="HJF40" s="605"/>
      <c r="HJG40" s="605"/>
      <c r="HJH40" s="605"/>
      <c r="HJI40" s="605"/>
      <c r="HJJ40" s="605"/>
      <c r="HJK40" s="605"/>
      <c r="HJL40" s="605"/>
      <c r="HJM40" s="605"/>
      <c r="HJN40" s="605"/>
      <c r="HJO40" s="605"/>
      <c r="HJP40" s="605"/>
      <c r="HJQ40" s="605"/>
      <c r="HJR40" s="605"/>
      <c r="HJS40" s="605"/>
      <c r="HJT40" s="605"/>
      <c r="HJU40" s="605"/>
      <c r="HJV40" s="605"/>
      <c r="HJW40" s="605"/>
      <c r="HJX40" s="605"/>
      <c r="HJY40" s="605"/>
      <c r="HJZ40" s="605"/>
      <c r="HKA40" s="605"/>
      <c r="HKB40" s="605"/>
      <c r="HKC40" s="605"/>
      <c r="HKD40" s="605"/>
      <c r="HKE40" s="605"/>
      <c r="HKF40" s="605"/>
      <c r="HKG40" s="605"/>
      <c r="HKH40" s="605"/>
      <c r="HKI40" s="605"/>
      <c r="HKJ40" s="605"/>
      <c r="HKK40" s="605"/>
      <c r="HKL40" s="605"/>
      <c r="HKM40" s="605"/>
      <c r="HKN40" s="605"/>
      <c r="HKO40" s="605"/>
      <c r="HKP40" s="605"/>
      <c r="HKQ40" s="605"/>
      <c r="HKR40" s="605"/>
      <c r="HKS40" s="605"/>
      <c r="HKT40" s="605"/>
      <c r="HKU40" s="605"/>
      <c r="HKV40" s="605"/>
      <c r="HKW40" s="605"/>
      <c r="HKX40" s="605"/>
      <c r="HKY40" s="605"/>
      <c r="HKZ40" s="605"/>
      <c r="HLA40" s="605"/>
      <c r="HLB40" s="605"/>
      <c r="HLC40" s="605"/>
      <c r="HLD40" s="605"/>
      <c r="HLE40" s="605"/>
      <c r="HLF40" s="605"/>
      <c r="HLG40" s="605"/>
      <c r="HLH40" s="605"/>
      <c r="HLI40" s="605"/>
      <c r="HLJ40" s="605"/>
      <c r="HLK40" s="605"/>
      <c r="HLL40" s="605"/>
      <c r="HLM40" s="605"/>
      <c r="HLN40" s="605"/>
      <c r="HLO40" s="605"/>
      <c r="HLP40" s="605"/>
      <c r="HLQ40" s="605"/>
      <c r="HLR40" s="605"/>
      <c r="HLS40" s="605"/>
      <c r="HLT40" s="605"/>
      <c r="HLU40" s="605"/>
      <c r="HLV40" s="605"/>
      <c r="HLW40" s="605"/>
      <c r="HLX40" s="605"/>
      <c r="HLY40" s="605"/>
      <c r="HLZ40" s="605"/>
      <c r="HMA40" s="605"/>
      <c r="HMB40" s="605"/>
      <c r="HMC40" s="605"/>
      <c r="HMD40" s="605"/>
      <c r="HME40" s="605"/>
      <c r="HMF40" s="605"/>
      <c r="HMG40" s="605"/>
      <c r="HMH40" s="605"/>
      <c r="HMI40" s="605"/>
      <c r="HMJ40" s="605"/>
      <c r="HMK40" s="605"/>
      <c r="HML40" s="605"/>
      <c r="HMM40" s="605"/>
      <c r="HMN40" s="605"/>
      <c r="HMO40" s="605"/>
      <c r="HMP40" s="605"/>
      <c r="HMQ40" s="605"/>
      <c r="HMR40" s="605"/>
      <c r="HMS40" s="605"/>
      <c r="HMT40" s="605"/>
      <c r="HMU40" s="605"/>
      <c r="HMV40" s="605"/>
      <c r="HMW40" s="605"/>
      <c r="HMX40" s="605"/>
      <c r="HMY40" s="605"/>
      <c r="HMZ40" s="605"/>
      <c r="HNA40" s="605"/>
      <c r="HNB40" s="605"/>
      <c r="HNC40" s="605"/>
      <c r="HND40" s="605"/>
      <c r="HNE40" s="605"/>
      <c r="HNF40" s="605"/>
      <c r="HNG40" s="605"/>
      <c r="HNH40" s="605"/>
      <c r="HNI40" s="605"/>
      <c r="HNJ40" s="605"/>
      <c r="HNK40" s="605"/>
      <c r="HNL40" s="605"/>
      <c r="HNM40" s="605"/>
      <c r="HNN40" s="605"/>
      <c r="HNO40" s="605"/>
      <c r="HNP40" s="605"/>
      <c r="HNQ40" s="605"/>
      <c r="HNR40" s="605"/>
      <c r="HNS40" s="605"/>
      <c r="HNT40" s="605"/>
      <c r="HNU40" s="605"/>
      <c r="HNV40" s="605"/>
      <c r="HNW40" s="605"/>
      <c r="HNX40" s="605"/>
      <c r="HNY40" s="605"/>
      <c r="HNZ40" s="605"/>
      <c r="HOA40" s="605"/>
      <c r="HOB40" s="605"/>
      <c r="HOC40" s="605"/>
      <c r="HOD40" s="605"/>
      <c r="HOE40" s="605"/>
      <c r="HOF40" s="605"/>
      <c r="HOG40" s="605"/>
      <c r="HOH40" s="605"/>
      <c r="HOI40" s="605"/>
      <c r="HOJ40" s="605"/>
      <c r="HOK40" s="605"/>
      <c r="HOL40" s="605"/>
      <c r="HOM40" s="605"/>
      <c r="HON40" s="605"/>
      <c r="HOO40" s="605"/>
      <c r="HOP40" s="605"/>
      <c r="HOQ40" s="605"/>
      <c r="HOR40" s="605"/>
      <c r="HOS40" s="605"/>
      <c r="HOT40" s="605"/>
      <c r="HOU40" s="605"/>
      <c r="HOV40" s="605"/>
      <c r="HOW40" s="605"/>
      <c r="HOX40" s="605"/>
      <c r="HOY40" s="605"/>
      <c r="HOZ40" s="605"/>
      <c r="HPA40" s="605"/>
      <c r="HPB40" s="605"/>
      <c r="HPC40" s="605"/>
      <c r="HPD40" s="605"/>
      <c r="HPE40" s="605"/>
      <c r="HPF40" s="605"/>
      <c r="HPG40" s="605"/>
      <c r="HPH40" s="605"/>
      <c r="HPI40" s="605"/>
      <c r="HPJ40" s="605"/>
      <c r="HPK40" s="605"/>
      <c r="HPL40" s="605"/>
      <c r="HPM40" s="605"/>
      <c r="HPN40" s="605"/>
      <c r="HPO40" s="605"/>
      <c r="HPP40" s="605"/>
      <c r="HPQ40" s="605"/>
      <c r="HPR40" s="605"/>
      <c r="HPS40" s="605"/>
      <c r="HPT40" s="605"/>
      <c r="HPU40" s="605"/>
      <c r="HPV40" s="605"/>
      <c r="HPW40" s="605"/>
      <c r="HPX40" s="605"/>
      <c r="HPY40" s="605"/>
      <c r="HPZ40" s="605"/>
      <c r="HQA40" s="605"/>
      <c r="HQB40" s="605"/>
      <c r="HQC40" s="605"/>
      <c r="HQD40" s="605"/>
      <c r="HQE40" s="605"/>
      <c r="HQF40" s="605"/>
      <c r="HQG40" s="605"/>
      <c r="HQH40" s="605"/>
      <c r="HQI40" s="605"/>
      <c r="HQJ40" s="605"/>
      <c r="HQK40" s="605"/>
      <c r="HQL40" s="605"/>
      <c r="HQM40" s="605"/>
      <c r="HQN40" s="605"/>
      <c r="HQO40" s="605"/>
      <c r="HQP40" s="605"/>
      <c r="HQQ40" s="605"/>
      <c r="HQR40" s="605"/>
      <c r="HQS40" s="605"/>
      <c r="HQT40" s="605"/>
      <c r="HQU40" s="605"/>
      <c r="HQV40" s="605"/>
      <c r="HQW40" s="605"/>
      <c r="HQX40" s="605"/>
      <c r="HQY40" s="605"/>
      <c r="HQZ40" s="605"/>
      <c r="HRA40" s="605"/>
      <c r="HRB40" s="605"/>
      <c r="HRC40" s="605"/>
      <c r="HRD40" s="605"/>
      <c r="HRE40" s="605"/>
      <c r="HRF40" s="605"/>
      <c r="HRG40" s="605"/>
      <c r="HRH40" s="605"/>
      <c r="HRI40" s="605"/>
      <c r="HRJ40" s="605"/>
      <c r="HRK40" s="605"/>
      <c r="HRL40" s="605"/>
      <c r="HRM40" s="605"/>
      <c r="HRN40" s="605"/>
      <c r="HRO40" s="605"/>
      <c r="HRP40" s="605"/>
      <c r="HRQ40" s="605"/>
      <c r="HRR40" s="605"/>
      <c r="HRS40" s="605"/>
      <c r="HRT40" s="605"/>
      <c r="HRU40" s="605"/>
      <c r="HRV40" s="605"/>
      <c r="HRW40" s="605"/>
      <c r="HRX40" s="605"/>
      <c r="HRY40" s="605"/>
      <c r="HRZ40" s="605"/>
      <c r="HSA40" s="605"/>
      <c r="HSB40" s="605"/>
      <c r="HSC40" s="605"/>
      <c r="HSD40" s="605"/>
      <c r="HSE40" s="605"/>
      <c r="HSF40" s="605"/>
      <c r="HSG40" s="605"/>
      <c r="HSH40" s="605"/>
      <c r="HSI40" s="605"/>
      <c r="HSJ40" s="605"/>
      <c r="HSK40" s="605"/>
      <c r="HSL40" s="605"/>
      <c r="HSM40" s="605"/>
      <c r="HSN40" s="605"/>
      <c r="HSO40" s="605"/>
      <c r="HSP40" s="605"/>
      <c r="HSQ40" s="605"/>
      <c r="HSR40" s="605"/>
      <c r="HSS40" s="605"/>
      <c r="HST40" s="605"/>
      <c r="HSU40" s="605"/>
      <c r="HSV40" s="605"/>
      <c r="HSW40" s="605"/>
      <c r="HSX40" s="605"/>
      <c r="HSY40" s="605"/>
      <c r="HSZ40" s="605"/>
      <c r="HTA40" s="605"/>
      <c r="HTB40" s="605"/>
      <c r="HTC40" s="605"/>
      <c r="HTD40" s="605"/>
      <c r="HTE40" s="605"/>
      <c r="HTF40" s="605"/>
      <c r="HTG40" s="605"/>
      <c r="HTH40" s="605"/>
      <c r="HTI40" s="605"/>
      <c r="HTJ40" s="605"/>
      <c r="HTK40" s="605"/>
      <c r="HTL40" s="605"/>
      <c r="HTM40" s="605"/>
      <c r="HTN40" s="605"/>
      <c r="HTO40" s="605"/>
      <c r="HTP40" s="605"/>
      <c r="HTQ40" s="605"/>
      <c r="HTR40" s="605"/>
      <c r="HTS40" s="605"/>
      <c r="HTT40" s="605"/>
      <c r="HTU40" s="605"/>
      <c r="HTV40" s="605"/>
      <c r="HTW40" s="605"/>
      <c r="HTX40" s="605"/>
      <c r="HTY40" s="605"/>
      <c r="HTZ40" s="605"/>
      <c r="HUA40" s="605"/>
      <c r="HUB40" s="605"/>
      <c r="HUC40" s="605"/>
      <c r="HUD40" s="605"/>
      <c r="HUE40" s="605"/>
      <c r="HUF40" s="605"/>
      <c r="HUG40" s="605"/>
      <c r="HUH40" s="605"/>
      <c r="HUI40" s="605"/>
      <c r="HUJ40" s="605"/>
      <c r="HUK40" s="605"/>
      <c r="HUL40" s="605"/>
      <c r="HUM40" s="605"/>
      <c r="HUN40" s="605"/>
      <c r="HUO40" s="605"/>
      <c r="HUP40" s="605"/>
      <c r="HUQ40" s="605"/>
      <c r="HUR40" s="605"/>
      <c r="HUS40" s="605"/>
      <c r="HUT40" s="605"/>
      <c r="HUU40" s="605"/>
      <c r="HUV40" s="605"/>
      <c r="HUW40" s="605"/>
      <c r="HUX40" s="605"/>
      <c r="HUY40" s="605"/>
      <c r="HUZ40" s="605"/>
      <c r="HVA40" s="605"/>
      <c r="HVB40" s="605"/>
      <c r="HVC40" s="605"/>
      <c r="HVD40" s="605"/>
      <c r="HVE40" s="605"/>
      <c r="HVF40" s="605"/>
      <c r="HVG40" s="605"/>
    </row>
    <row r="41" spans="1:5987" s="606" customFormat="1" hidden="1" x14ac:dyDescent="0.2">
      <c r="A41" s="392" t="s">
        <v>60</v>
      </c>
      <c r="B41" s="392"/>
      <c r="C41" s="392"/>
      <c r="D41" s="392" t="e">
        <f t="shared" si="93"/>
        <v>#DIV/0!</v>
      </c>
      <c r="E41" s="392"/>
      <c r="F41" s="392"/>
      <c r="G41" s="392" t="e">
        <f t="shared" si="94"/>
        <v>#DIV/0!</v>
      </c>
      <c r="H41" s="392"/>
      <c r="I41" s="392"/>
      <c r="J41" s="392" t="e">
        <f t="shared" si="95"/>
        <v>#DIV/0!</v>
      </c>
      <c r="K41" s="392"/>
      <c r="L41" s="392"/>
      <c r="M41" s="392" t="e">
        <f t="shared" si="96"/>
        <v>#DIV/0!</v>
      </c>
      <c r="N41" s="392"/>
      <c r="O41" s="392"/>
      <c r="P41" s="392" t="e">
        <f t="shared" si="97"/>
        <v>#DIV/0!</v>
      </c>
      <c r="Q41" s="337">
        <v>37</v>
      </c>
      <c r="R41" s="337">
        <v>9</v>
      </c>
      <c r="S41" s="360">
        <f t="shared" si="98"/>
        <v>24.324324324324326</v>
      </c>
      <c r="T41" s="337">
        <v>16</v>
      </c>
      <c r="U41" s="337">
        <v>0</v>
      </c>
      <c r="V41" s="360">
        <f t="shared" si="99"/>
        <v>0</v>
      </c>
      <c r="W41" s="337">
        <v>10</v>
      </c>
      <c r="X41" s="337">
        <v>0</v>
      </c>
      <c r="Y41" s="359">
        <v>0</v>
      </c>
      <c r="Z41" s="373"/>
      <c r="AA41" s="373"/>
      <c r="AB41" s="373"/>
      <c r="AC41" s="337">
        <f t="shared" si="100"/>
        <v>63</v>
      </c>
      <c r="AD41" s="337">
        <f t="shared" si="100"/>
        <v>9</v>
      </c>
      <c r="AE41" s="360">
        <f t="shared" si="101"/>
        <v>14.285714285714285</v>
      </c>
      <c r="AF41" s="359">
        <v>45</v>
      </c>
      <c r="AG41" s="359">
        <v>9</v>
      </c>
      <c r="AH41" s="360">
        <f t="shared" si="88"/>
        <v>20</v>
      </c>
      <c r="AI41" s="359">
        <v>14</v>
      </c>
      <c r="AJ41" s="359">
        <v>2</v>
      </c>
      <c r="AK41" s="360">
        <f t="shared" si="102"/>
        <v>14.285714285714285</v>
      </c>
      <c r="AL41" s="359">
        <v>13</v>
      </c>
      <c r="AM41" s="613">
        <v>0</v>
      </c>
      <c r="AN41" s="360">
        <v>0</v>
      </c>
      <c r="AO41" s="347"/>
      <c r="AP41" s="347"/>
      <c r="AQ41" s="347"/>
      <c r="AR41" s="359">
        <v>72</v>
      </c>
      <c r="AS41" s="359">
        <v>11</v>
      </c>
      <c r="AT41" s="360">
        <f t="shared" si="103"/>
        <v>15.277777777777779</v>
      </c>
      <c r="AU41" s="359">
        <v>33</v>
      </c>
      <c r="AV41" s="359">
        <v>5</v>
      </c>
      <c r="AW41" s="360">
        <f t="shared" si="104"/>
        <v>15.151515151515152</v>
      </c>
      <c r="AX41" s="359">
        <v>14</v>
      </c>
      <c r="AY41" s="359">
        <v>2</v>
      </c>
      <c r="AZ41" s="360">
        <f t="shared" si="105"/>
        <v>14.285714285714285</v>
      </c>
      <c r="BA41" s="359">
        <v>15</v>
      </c>
      <c r="BB41" s="359">
        <v>0</v>
      </c>
      <c r="BC41" s="360">
        <f t="shared" si="118"/>
        <v>0</v>
      </c>
      <c r="BD41" s="347"/>
      <c r="BE41" s="347"/>
      <c r="BF41" s="347"/>
      <c r="BG41" s="359">
        <f t="shared" si="115"/>
        <v>62</v>
      </c>
      <c r="BH41" s="359">
        <f t="shared" si="115"/>
        <v>7</v>
      </c>
      <c r="BI41" s="360">
        <f t="shared" si="108"/>
        <v>11.29032258064516</v>
      </c>
      <c r="BJ41" s="359">
        <v>23</v>
      </c>
      <c r="BK41" s="359">
        <v>7</v>
      </c>
      <c r="BL41" s="360">
        <f t="shared" si="106"/>
        <v>30.434782608695656</v>
      </c>
      <c r="BM41" s="359">
        <v>20</v>
      </c>
      <c r="BN41" s="359">
        <v>6</v>
      </c>
      <c r="BO41" s="360">
        <f t="shared" si="119"/>
        <v>30</v>
      </c>
      <c r="BP41" s="359">
        <v>19</v>
      </c>
      <c r="BQ41" s="359">
        <v>0</v>
      </c>
      <c r="BR41" s="360">
        <f t="shared" ref="BR41:BR42" si="125">BQ41/BP41*100</f>
        <v>0</v>
      </c>
      <c r="BS41" s="347"/>
      <c r="BT41" s="347"/>
      <c r="BU41" s="347"/>
      <c r="BV41" s="359">
        <f t="shared" si="116"/>
        <v>62</v>
      </c>
      <c r="BW41" s="359">
        <f t="shared" si="116"/>
        <v>13</v>
      </c>
      <c r="BX41" s="360">
        <f t="shared" si="111"/>
        <v>20.967741935483872</v>
      </c>
      <c r="BY41" s="359">
        <v>35</v>
      </c>
      <c r="BZ41" s="359">
        <v>9</v>
      </c>
      <c r="CA41" s="360">
        <f t="shared" si="121"/>
        <v>25.714285714285712</v>
      </c>
      <c r="CB41" s="359">
        <v>27</v>
      </c>
      <c r="CC41" s="359">
        <v>4</v>
      </c>
      <c r="CD41" s="360">
        <f t="shared" ref="CD41:CD42" si="126">CC41/CB41*100</f>
        <v>14.814814814814813</v>
      </c>
      <c r="CE41" s="359">
        <v>12</v>
      </c>
      <c r="CF41" s="359">
        <v>0</v>
      </c>
      <c r="CG41" s="360">
        <v>0</v>
      </c>
      <c r="CH41" s="359"/>
      <c r="CI41" s="359"/>
      <c r="CJ41" s="359"/>
      <c r="CK41" s="359">
        <f t="shared" si="123"/>
        <v>74</v>
      </c>
      <c r="CL41" s="359">
        <f t="shared" si="123"/>
        <v>13</v>
      </c>
      <c r="CM41" s="360">
        <f t="shared" si="124"/>
        <v>17.567567567567568</v>
      </c>
      <c r="CN41" s="605"/>
      <c r="CO41" s="605"/>
      <c r="CP41" s="605"/>
      <c r="CQ41" s="605"/>
      <c r="CR41" s="605"/>
      <c r="CS41" s="605"/>
      <c r="CT41" s="605"/>
      <c r="CU41" s="605"/>
      <c r="CV41" s="605"/>
      <c r="CW41" s="605"/>
      <c r="CX41" s="605"/>
      <c r="CY41" s="605"/>
      <c r="CZ41" s="605"/>
      <c r="DA41" s="605"/>
      <c r="DB41" s="605"/>
      <c r="DC41" s="605"/>
      <c r="DD41" s="605"/>
      <c r="DE41" s="605"/>
      <c r="DF41" s="605"/>
      <c r="DG41" s="605"/>
      <c r="DH41" s="605"/>
      <c r="DI41" s="605"/>
      <c r="DJ41" s="605"/>
      <c r="DK41" s="605"/>
      <c r="DL41" s="605"/>
      <c r="DM41" s="605"/>
      <c r="DN41" s="605"/>
      <c r="DO41" s="605"/>
      <c r="DP41" s="605"/>
      <c r="DQ41" s="605"/>
      <c r="DR41" s="605"/>
      <c r="DS41" s="605"/>
      <c r="DT41" s="605"/>
      <c r="DU41" s="605"/>
      <c r="DV41" s="605"/>
      <c r="DW41" s="605"/>
      <c r="DX41" s="605"/>
      <c r="DY41" s="605"/>
      <c r="DZ41" s="605"/>
      <c r="EA41" s="605"/>
      <c r="EB41" s="605"/>
      <c r="EC41" s="605"/>
      <c r="ED41" s="605"/>
      <c r="EE41" s="605"/>
      <c r="EF41" s="605"/>
      <c r="EG41" s="605"/>
      <c r="EH41" s="605"/>
      <c r="EI41" s="605"/>
      <c r="EJ41" s="605"/>
      <c r="EK41" s="605"/>
      <c r="EL41" s="605"/>
      <c r="EM41" s="605"/>
      <c r="EN41" s="605"/>
      <c r="EO41" s="605"/>
      <c r="EP41" s="605"/>
      <c r="EQ41" s="605"/>
      <c r="ER41" s="605"/>
      <c r="ES41" s="605"/>
      <c r="ET41" s="605"/>
      <c r="EU41" s="605"/>
      <c r="EV41" s="605"/>
      <c r="EW41" s="605"/>
      <c r="EX41" s="605"/>
      <c r="EY41" s="605"/>
      <c r="EZ41" s="605"/>
      <c r="FA41" s="605"/>
      <c r="FB41" s="605"/>
      <c r="FC41" s="605"/>
      <c r="FD41" s="605"/>
      <c r="FE41" s="605"/>
      <c r="FF41" s="605"/>
      <c r="FG41" s="605"/>
      <c r="FH41" s="605"/>
      <c r="FI41" s="605"/>
      <c r="FJ41" s="605"/>
      <c r="FK41" s="605"/>
      <c r="FL41" s="605"/>
      <c r="FM41" s="605"/>
      <c r="FN41" s="605"/>
      <c r="FO41" s="605"/>
      <c r="FP41" s="605"/>
      <c r="FQ41" s="605"/>
      <c r="FR41" s="605"/>
      <c r="FS41" s="605"/>
      <c r="FT41" s="605"/>
      <c r="FU41" s="605"/>
      <c r="FV41" s="605"/>
      <c r="FW41" s="605"/>
      <c r="FX41" s="605"/>
      <c r="FY41" s="605"/>
      <c r="FZ41" s="605"/>
      <c r="GA41" s="605"/>
      <c r="GB41" s="605"/>
      <c r="GC41" s="605"/>
      <c r="GD41" s="605"/>
      <c r="GE41" s="605"/>
      <c r="GF41" s="605"/>
      <c r="GG41" s="605"/>
      <c r="GH41" s="605"/>
      <c r="GI41" s="605"/>
      <c r="GJ41" s="605"/>
      <c r="GK41" s="605"/>
      <c r="GL41" s="605"/>
      <c r="GM41" s="605"/>
      <c r="GN41" s="605"/>
      <c r="GO41" s="605"/>
      <c r="GP41" s="605"/>
      <c r="GQ41" s="605"/>
      <c r="GR41" s="605"/>
      <c r="GS41" s="605"/>
      <c r="GT41" s="605"/>
      <c r="GU41" s="605"/>
      <c r="GV41" s="605"/>
      <c r="GW41" s="605"/>
      <c r="GX41" s="605"/>
      <c r="GY41" s="605"/>
      <c r="GZ41" s="605"/>
      <c r="HA41" s="605"/>
      <c r="HB41" s="605"/>
      <c r="HC41" s="605"/>
      <c r="HD41" s="605"/>
      <c r="HE41" s="605"/>
      <c r="HF41" s="605"/>
      <c r="HG41" s="605"/>
      <c r="HH41" s="605"/>
      <c r="HI41" s="605"/>
      <c r="HJ41" s="605"/>
      <c r="HK41" s="605"/>
      <c r="HL41" s="605"/>
      <c r="HM41" s="605"/>
      <c r="HN41" s="605"/>
      <c r="HO41" s="605"/>
      <c r="HP41" s="605"/>
      <c r="HQ41" s="605"/>
      <c r="HR41" s="605"/>
      <c r="HS41" s="605"/>
      <c r="HT41" s="605"/>
      <c r="HU41" s="605"/>
      <c r="HV41" s="605"/>
      <c r="HW41" s="605"/>
      <c r="HX41" s="605"/>
      <c r="HY41" s="605"/>
      <c r="HZ41" s="605"/>
      <c r="IA41" s="605"/>
      <c r="IB41" s="605"/>
      <c r="IC41" s="605"/>
      <c r="ID41" s="605"/>
      <c r="IE41" s="605"/>
      <c r="IF41" s="605"/>
      <c r="IG41" s="605"/>
      <c r="IH41" s="605"/>
      <c r="II41" s="605"/>
      <c r="IJ41" s="605"/>
      <c r="IK41" s="605"/>
      <c r="IL41" s="605"/>
      <c r="IM41" s="605"/>
      <c r="IN41" s="605"/>
      <c r="IO41" s="605"/>
      <c r="IP41" s="605"/>
      <c r="IQ41" s="605"/>
      <c r="IR41" s="605"/>
      <c r="IS41" s="605"/>
      <c r="IT41" s="605"/>
      <c r="IU41" s="605"/>
      <c r="IV41" s="605"/>
      <c r="IW41" s="605"/>
      <c r="IX41" s="605"/>
      <c r="IY41" s="605"/>
      <c r="IZ41" s="605"/>
      <c r="JA41" s="605"/>
      <c r="JB41" s="605"/>
      <c r="JC41" s="605"/>
      <c r="JD41" s="605"/>
      <c r="JE41" s="605"/>
      <c r="JF41" s="605"/>
      <c r="JG41" s="605"/>
      <c r="JH41" s="605"/>
      <c r="JI41" s="605"/>
      <c r="JJ41" s="605"/>
      <c r="JK41" s="605"/>
      <c r="JL41" s="605"/>
      <c r="JM41" s="605"/>
      <c r="JN41" s="605"/>
      <c r="JO41" s="605"/>
      <c r="JP41" s="605"/>
      <c r="JQ41" s="605"/>
      <c r="JR41" s="605"/>
      <c r="JS41" s="605"/>
      <c r="JT41" s="605"/>
      <c r="JU41" s="605"/>
      <c r="JV41" s="605"/>
      <c r="JW41" s="605"/>
      <c r="JX41" s="605"/>
      <c r="JY41" s="605"/>
      <c r="JZ41" s="605"/>
      <c r="KA41" s="605"/>
      <c r="KB41" s="605"/>
      <c r="KC41" s="605"/>
      <c r="KD41" s="605"/>
      <c r="KE41" s="605"/>
      <c r="KF41" s="605"/>
      <c r="KG41" s="605"/>
      <c r="KH41" s="605"/>
      <c r="KI41" s="605"/>
      <c r="KJ41" s="605"/>
      <c r="KK41" s="605"/>
      <c r="KL41" s="605"/>
      <c r="KM41" s="605"/>
      <c r="KN41" s="605"/>
      <c r="KO41" s="605"/>
      <c r="KP41" s="605"/>
      <c r="KQ41" s="605"/>
      <c r="KR41" s="605"/>
      <c r="KS41" s="605"/>
      <c r="KT41" s="605"/>
      <c r="KU41" s="605"/>
      <c r="KV41" s="605"/>
      <c r="KW41" s="605"/>
      <c r="KX41" s="605"/>
      <c r="KY41" s="605"/>
      <c r="KZ41" s="605"/>
      <c r="LA41" s="605"/>
      <c r="LB41" s="605"/>
      <c r="LC41" s="605"/>
      <c r="LD41" s="605"/>
      <c r="LE41" s="605"/>
      <c r="LF41" s="605"/>
      <c r="LG41" s="605"/>
      <c r="LH41" s="605"/>
      <c r="LI41" s="605"/>
      <c r="LJ41" s="605"/>
      <c r="LK41" s="605"/>
      <c r="LL41" s="605"/>
      <c r="LM41" s="605"/>
      <c r="LN41" s="605"/>
      <c r="LO41" s="605"/>
      <c r="LP41" s="605"/>
      <c r="LQ41" s="605"/>
      <c r="LR41" s="605"/>
      <c r="LS41" s="605"/>
      <c r="LT41" s="605"/>
      <c r="LU41" s="605"/>
      <c r="LV41" s="605"/>
      <c r="LW41" s="605"/>
      <c r="LX41" s="605"/>
      <c r="LY41" s="605"/>
      <c r="LZ41" s="605"/>
      <c r="MA41" s="605"/>
      <c r="MB41" s="605"/>
      <c r="MC41" s="605"/>
      <c r="MD41" s="605"/>
      <c r="ME41" s="605"/>
      <c r="MF41" s="605"/>
      <c r="MG41" s="605"/>
      <c r="MH41" s="605"/>
      <c r="MI41" s="605"/>
      <c r="MJ41" s="605"/>
      <c r="MK41" s="605"/>
      <c r="ML41" s="605"/>
      <c r="MM41" s="605"/>
      <c r="MN41" s="605"/>
      <c r="MO41" s="605"/>
      <c r="MP41" s="605"/>
      <c r="MQ41" s="605"/>
      <c r="MR41" s="605"/>
      <c r="MS41" s="605"/>
      <c r="MT41" s="605"/>
      <c r="MU41" s="605"/>
      <c r="MV41" s="605"/>
      <c r="MW41" s="605"/>
      <c r="MX41" s="605"/>
      <c r="MY41" s="605"/>
      <c r="MZ41" s="605"/>
      <c r="NA41" s="605"/>
      <c r="NB41" s="605"/>
      <c r="NC41" s="605"/>
      <c r="ND41" s="605"/>
      <c r="NE41" s="605"/>
      <c r="NF41" s="605"/>
      <c r="NG41" s="605"/>
      <c r="NH41" s="605"/>
      <c r="NI41" s="605"/>
      <c r="NJ41" s="605"/>
      <c r="NK41" s="605"/>
      <c r="NL41" s="605"/>
      <c r="NM41" s="605"/>
      <c r="NN41" s="605"/>
      <c r="NO41" s="605"/>
      <c r="NP41" s="605"/>
      <c r="NQ41" s="605"/>
      <c r="NR41" s="605"/>
      <c r="NS41" s="605"/>
      <c r="NT41" s="605"/>
      <c r="NU41" s="605"/>
      <c r="NV41" s="605"/>
      <c r="NW41" s="605"/>
      <c r="NX41" s="605"/>
      <c r="NY41" s="605"/>
      <c r="NZ41" s="605"/>
      <c r="OA41" s="605"/>
      <c r="OB41" s="605"/>
      <c r="OC41" s="605"/>
      <c r="OD41" s="605"/>
      <c r="OE41" s="605"/>
      <c r="OF41" s="605"/>
      <c r="OG41" s="605"/>
      <c r="OH41" s="605"/>
      <c r="OI41" s="605"/>
      <c r="OJ41" s="605"/>
      <c r="OK41" s="605"/>
      <c r="OL41" s="605"/>
      <c r="OM41" s="605"/>
      <c r="ON41" s="605"/>
      <c r="OO41" s="605"/>
      <c r="OP41" s="605"/>
      <c r="OQ41" s="605"/>
      <c r="OR41" s="605"/>
      <c r="OS41" s="605"/>
      <c r="OT41" s="605"/>
      <c r="OU41" s="605"/>
      <c r="OV41" s="605"/>
      <c r="OW41" s="605"/>
      <c r="OX41" s="605"/>
      <c r="OY41" s="605"/>
      <c r="OZ41" s="605"/>
      <c r="PA41" s="605"/>
      <c r="PB41" s="605"/>
      <c r="PC41" s="605"/>
      <c r="PD41" s="605"/>
      <c r="PE41" s="605"/>
      <c r="PF41" s="605"/>
      <c r="PG41" s="605"/>
      <c r="PH41" s="605"/>
      <c r="PI41" s="605"/>
      <c r="PJ41" s="605"/>
      <c r="PK41" s="605"/>
      <c r="PL41" s="605"/>
      <c r="PM41" s="605"/>
      <c r="PN41" s="605"/>
      <c r="PO41" s="605"/>
      <c r="PP41" s="605"/>
      <c r="PQ41" s="605"/>
      <c r="PR41" s="605"/>
      <c r="PS41" s="605"/>
      <c r="PT41" s="605"/>
      <c r="PU41" s="605"/>
      <c r="PV41" s="605"/>
      <c r="PW41" s="605"/>
      <c r="PX41" s="605"/>
      <c r="PY41" s="605"/>
      <c r="PZ41" s="605"/>
      <c r="QA41" s="605"/>
      <c r="QB41" s="605"/>
      <c r="QC41" s="605"/>
      <c r="QD41" s="605"/>
      <c r="QE41" s="605"/>
      <c r="QF41" s="605"/>
      <c r="QG41" s="605"/>
      <c r="QH41" s="605"/>
      <c r="QI41" s="605"/>
      <c r="QJ41" s="605"/>
      <c r="QK41" s="605"/>
      <c r="QL41" s="605"/>
      <c r="QM41" s="605"/>
      <c r="QN41" s="605"/>
      <c r="QO41" s="605"/>
      <c r="QP41" s="605"/>
      <c r="QQ41" s="605"/>
      <c r="QR41" s="605"/>
      <c r="QS41" s="605"/>
      <c r="QT41" s="605"/>
      <c r="QU41" s="605"/>
      <c r="QV41" s="605"/>
      <c r="QW41" s="605"/>
      <c r="QX41" s="605"/>
      <c r="QY41" s="605"/>
      <c r="QZ41" s="605"/>
      <c r="RA41" s="605"/>
      <c r="RB41" s="605"/>
      <c r="RC41" s="605"/>
      <c r="RD41" s="605"/>
      <c r="RE41" s="605"/>
      <c r="RF41" s="605"/>
      <c r="RG41" s="605"/>
      <c r="RH41" s="605"/>
      <c r="RI41" s="605"/>
      <c r="RJ41" s="605"/>
      <c r="RK41" s="605"/>
      <c r="RL41" s="605"/>
      <c r="RM41" s="605"/>
      <c r="RN41" s="605"/>
      <c r="RO41" s="605"/>
      <c r="RP41" s="605"/>
      <c r="RQ41" s="605"/>
      <c r="RR41" s="605"/>
      <c r="RS41" s="605"/>
      <c r="RT41" s="605"/>
      <c r="RU41" s="605"/>
      <c r="RV41" s="605"/>
      <c r="RW41" s="605"/>
      <c r="RX41" s="605"/>
      <c r="RY41" s="605"/>
      <c r="RZ41" s="605"/>
      <c r="SA41" s="605"/>
      <c r="SB41" s="605"/>
      <c r="SC41" s="605"/>
      <c r="SD41" s="605"/>
      <c r="SE41" s="605"/>
      <c r="SF41" s="605"/>
      <c r="SG41" s="605"/>
      <c r="SH41" s="605"/>
      <c r="SI41" s="605"/>
      <c r="SJ41" s="605"/>
      <c r="SK41" s="605"/>
      <c r="SL41" s="605"/>
      <c r="SM41" s="605"/>
      <c r="SN41" s="605"/>
      <c r="SO41" s="605"/>
      <c r="SP41" s="605"/>
      <c r="SQ41" s="605"/>
      <c r="SR41" s="605"/>
      <c r="SS41" s="605"/>
      <c r="ST41" s="605"/>
      <c r="SU41" s="605"/>
      <c r="SV41" s="605"/>
      <c r="SW41" s="605"/>
      <c r="SX41" s="605"/>
      <c r="SY41" s="605"/>
      <c r="SZ41" s="605"/>
      <c r="TA41" s="605"/>
      <c r="TB41" s="605"/>
      <c r="TC41" s="605"/>
      <c r="TD41" s="605"/>
      <c r="TE41" s="605"/>
      <c r="TF41" s="605"/>
      <c r="TG41" s="605"/>
      <c r="TH41" s="605"/>
      <c r="TI41" s="605"/>
      <c r="TJ41" s="605"/>
      <c r="TK41" s="605"/>
      <c r="TL41" s="605"/>
      <c r="TM41" s="605"/>
      <c r="TN41" s="605"/>
      <c r="TO41" s="605"/>
      <c r="TP41" s="605"/>
      <c r="TQ41" s="605"/>
      <c r="TR41" s="605"/>
      <c r="TS41" s="605"/>
      <c r="TT41" s="605"/>
      <c r="TU41" s="605"/>
      <c r="TV41" s="605"/>
      <c r="TW41" s="605"/>
      <c r="TX41" s="605"/>
      <c r="TY41" s="605"/>
      <c r="TZ41" s="605"/>
      <c r="UA41" s="605"/>
      <c r="UB41" s="605"/>
      <c r="UC41" s="605"/>
      <c r="UD41" s="605"/>
      <c r="UE41" s="605"/>
      <c r="UF41" s="605"/>
      <c r="UG41" s="605"/>
      <c r="UH41" s="605"/>
      <c r="UI41" s="605"/>
      <c r="UJ41" s="605"/>
      <c r="UK41" s="605"/>
      <c r="UL41" s="605"/>
      <c r="UM41" s="605"/>
      <c r="UN41" s="605"/>
      <c r="UO41" s="605"/>
      <c r="UP41" s="605"/>
      <c r="UQ41" s="605"/>
      <c r="UR41" s="605"/>
      <c r="US41" s="605"/>
      <c r="UT41" s="605"/>
      <c r="UU41" s="605"/>
      <c r="UV41" s="605"/>
      <c r="UW41" s="605"/>
      <c r="UX41" s="605"/>
      <c r="UY41" s="605"/>
      <c r="UZ41" s="605"/>
      <c r="VA41" s="605"/>
      <c r="VB41" s="605"/>
      <c r="VC41" s="605"/>
      <c r="VD41" s="605"/>
      <c r="VE41" s="605"/>
      <c r="VF41" s="605"/>
      <c r="VG41" s="605"/>
      <c r="VH41" s="605"/>
      <c r="VI41" s="605"/>
      <c r="VJ41" s="605"/>
      <c r="VK41" s="605"/>
      <c r="VL41" s="605"/>
      <c r="VM41" s="605"/>
      <c r="VN41" s="605"/>
      <c r="VO41" s="605"/>
      <c r="VP41" s="605"/>
      <c r="VQ41" s="605"/>
      <c r="VR41" s="605"/>
      <c r="VS41" s="605"/>
      <c r="VT41" s="605"/>
      <c r="VU41" s="605"/>
      <c r="VV41" s="605"/>
      <c r="VW41" s="605"/>
      <c r="VX41" s="605"/>
      <c r="VY41" s="605"/>
      <c r="VZ41" s="605"/>
      <c r="WA41" s="605"/>
      <c r="WB41" s="605"/>
      <c r="WC41" s="605"/>
      <c r="WD41" s="605"/>
      <c r="WE41" s="605"/>
      <c r="WF41" s="605"/>
      <c r="WG41" s="605"/>
      <c r="WH41" s="605"/>
      <c r="WI41" s="605"/>
      <c r="WJ41" s="605"/>
      <c r="WK41" s="605"/>
      <c r="WL41" s="605"/>
      <c r="WM41" s="605"/>
      <c r="WN41" s="605"/>
      <c r="WO41" s="605"/>
      <c r="WP41" s="605"/>
      <c r="WQ41" s="605"/>
      <c r="WR41" s="605"/>
      <c r="WS41" s="605"/>
      <c r="WT41" s="605"/>
      <c r="WU41" s="605"/>
      <c r="WV41" s="605"/>
      <c r="WW41" s="605"/>
      <c r="WX41" s="605"/>
      <c r="WY41" s="605"/>
      <c r="WZ41" s="605"/>
      <c r="XA41" s="605"/>
      <c r="XB41" s="605"/>
      <c r="XC41" s="605"/>
      <c r="XD41" s="605"/>
      <c r="XE41" s="605"/>
      <c r="XF41" s="605"/>
      <c r="XG41" s="605"/>
      <c r="XH41" s="605"/>
      <c r="XI41" s="605"/>
      <c r="XJ41" s="605"/>
      <c r="XK41" s="605"/>
      <c r="XL41" s="605"/>
      <c r="XM41" s="605"/>
      <c r="XN41" s="605"/>
      <c r="XO41" s="605"/>
      <c r="XP41" s="605"/>
      <c r="XQ41" s="605"/>
      <c r="XR41" s="605"/>
      <c r="XS41" s="605"/>
      <c r="XT41" s="605"/>
      <c r="XU41" s="605"/>
      <c r="XV41" s="605"/>
      <c r="XW41" s="605"/>
      <c r="XX41" s="605"/>
      <c r="XY41" s="605"/>
      <c r="XZ41" s="605"/>
      <c r="YA41" s="605"/>
      <c r="YB41" s="605"/>
      <c r="YC41" s="605"/>
      <c r="YD41" s="605"/>
      <c r="YE41" s="605"/>
      <c r="YF41" s="605"/>
      <c r="YG41" s="605"/>
      <c r="YH41" s="605"/>
      <c r="YI41" s="605"/>
      <c r="YJ41" s="605"/>
      <c r="YK41" s="605"/>
      <c r="YL41" s="605"/>
      <c r="YM41" s="605"/>
      <c r="YN41" s="605"/>
      <c r="YO41" s="605"/>
      <c r="YP41" s="605"/>
      <c r="YQ41" s="605"/>
      <c r="YR41" s="605"/>
      <c r="YS41" s="605"/>
      <c r="YT41" s="605"/>
      <c r="YU41" s="605"/>
      <c r="YV41" s="605"/>
      <c r="YW41" s="605"/>
      <c r="YX41" s="605"/>
      <c r="YY41" s="605"/>
      <c r="YZ41" s="605"/>
      <c r="ZA41" s="605"/>
      <c r="ZB41" s="605"/>
      <c r="ZC41" s="605"/>
      <c r="ZD41" s="605"/>
      <c r="ZE41" s="605"/>
      <c r="ZF41" s="605"/>
      <c r="ZG41" s="605"/>
      <c r="ZH41" s="605"/>
      <c r="ZI41" s="605"/>
      <c r="ZJ41" s="605"/>
      <c r="ZK41" s="605"/>
      <c r="ZL41" s="605"/>
      <c r="ZM41" s="605"/>
      <c r="ZN41" s="605"/>
      <c r="ZO41" s="605"/>
      <c r="ZP41" s="605"/>
      <c r="ZQ41" s="605"/>
      <c r="ZR41" s="605"/>
      <c r="ZS41" s="605"/>
      <c r="ZT41" s="605"/>
      <c r="ZU41" s="605"/>
      <c r="ZV41" s="605"/>
      <c r="ZW41" s="605"/>
      <c r="ZX41" s="605"/>
      <c r="ZY41" s="605"/>
      <c r="ZZ41" s="605"/>
      <c r="AAA41" s="605"/>
      <c r="AAB41" s="605"/>
      <c r="AAC41" s="605"/>
      <c r="AAD41" s="605"/>
      <c r="AAE41" s="605"/>
      <c r="AAF41" s="605"/>
      <c r="AAG41" s="605"/>
      <c r="AAH41" s="605"/>
      <c r="AAI41" s="605"/>
      <c r="AAJ41" s="605"/>
      <c r="AAK41" s="605"/>
      <c r="AAL41" s="605"/>
      <c r="AAM41" s="605"/>
      <c r="AAN41" s="605"/>
      <c r="AAO41" s="605"/>
      <c r="AAP41" s="605"/>
      <c r="AAQ41" s="605"/>
      <c r="AAR41" s="605"/>
      <c r="AAS41" s="605"/>
      <c r="AAT41" s="605"/>
      <c r="AAU41" s="605"/>
      <c r="AAV41" s="605"/>
      <c r="AAW41" s="605"/>
      <c r="AAX41" s="605"/>
      <c r="AAY41" s="605"/>
      <c r="AAZ41" s="605"/>
      <c r="ABA41" s="605"/>
      <c r="ABB41" s="605"/>
      <c r="ABC41" s="605"/>
      <c r="ABD41" s="605"/>
      <c r="ABE41" s="605"/>
      <c r="ABF41" s="605"/>
      <c r="ABG41" s="605"/>
      <c r="ABH41" s="605"/>
      <c r="ABI41" s="605"/>
      <c r="ABJ41" s="605"/>
      <c r="ABK41" s="605"/>
      <c r="ABL41" s="605"/>
      <c r="ABM41" s="605"/>
      <c r="ABN41" s="605"/>
      <c r="ABO41" s="605"/>
      <c r="ABP41" s="605"/>
      <c r="ABQ41" s="605"/>
      <c r="ABR41" s="605"/>
      <c r="ABS41" s="605"/>
      <c r="ABT41" s="605"/>
      <c r="ABU41" s="605"/>
      <c r="ABV41" s="605"/>
      <c r="ABW41" s="605"/>
      <c r="ABX41" s="605"/>
      <c r="ABY41" s="605"/>
      <c r="ABZ41" s="605"/>
      <c r="ACA41" s="605"/>
      <c r="ACB41" s="605"/>
      <c r="ACC41" s="605"/>
      <c r="ACD41" s="605"/>
      <c r="ACE41" s="605"/>
      <c r="ACF41" s="605"/>
      <c r="ACG41" s="605"/>
      <c r="ACH41" s="605"/>
      <c r="ACI41" s="605"/>
      <c r="ACJ41" s="605"/>
      <c r="ACK41" s="605"/>
      <c r="ACL41" s="605"/>
      <c r="ACM41" s="605"/>
      <c r="ACN41" s="605"/>
      <c r="ACO41" s="605"/>
      <c r="ACP41" s="605"/>
      <c r="ACQ41" s="605"/>
      <c r="ACR41" s="605"/>
      <c r="ACS41" s="605"/>
      <c r="ACT41" s="605"/>
      <c r="ACU41" s="605"/>
      <c r="ACV41" s="605"/>
      <c r="ACW41" s="605"/>
      <c r="ACX41" s="605"/>
      <c r="ACY41" s="605"/>
      <c r="ACZ41" s="605"/>
      <c r="ADA41" s="605"/>
      <c r="ADB41" s="605"/>
      <c r="ADC41" s="605"/>
      <c r="ADD41" s="605"/>
      <c r="ADE41" s="605"/>
      <c r="ADF41" s="605"/>
      <c r="ADG41" s="605"/>
      <c r="ADH41" s="605"/>
      <c r="ADI41" s="605"/>
      <c r="ADJ41" s="605"/>
      <c r="ADK41" s="605"/>
      <c r="ADL41" s="605"/>
      <c r="ADM41" s="605"/>
      <c r="ADN41" s="605"/>
      <c r="ADO41" s="605"/>
      <c r="ADP41" s="605"/>
      <c r="ADQ41" s="605"/>
      <c r="ADR41" s="605"/>
      <c r="ADS41" s="605"/>
      <c r="ADT41" s="605"/>
      <c r="ADU41" s="605"/>
      <c r="ADV41" s="605"/>
      <c r="ADW41" s="605"/>
      <c r="ADX41" s="605"/>
      <c r="ADY41" s="605"/>
      <c r="ADZ41" s="605"/>
      <c r="AEA41" s="605"/>
      <c r="AEB41" s="605"/>
      <c r="AEC41" s="605"/>
      <c r="AED41" s="605"/>
      <c r="AEE41" s="605"/>
      <c r="AEF41" s="605"/>
      <c r="AEG41" s="605"/>
      <c r="AEH41" s="605"/>
      <c r="AEI41" s="605"/>
      <c r="AEJ41" s="605"/>
      <c r="AEK41" s="605"/>
      <c r="AEL41" s="605"/>
      <c r="AEM41" s="605"/>
      <c r="AEN41" s="605"/>
      <c r="AEO41" s="605"/>
      <c r="AEP41" s="605"/>
      <c r="AEQ41" s="605"/>
      <c r="AER41" s="605"/>
      <c r="AES41" s="605"/>
      <c r="AET41" s="605"/>
      <c r="AEU41" s="605"/>
      <c r="AEV41" s="605"/>
      <c r="AEW41" s="605"/>
      <c r="AEX41" s="605"/>
      <c r="AEY41" s="605"/>
      <c r="AEZ41" s="605"/>
      <c r="AFA41" s="605"/>
      <c r="AFB41" s="605"/>
      <c r="AFC41" s="605"/>
      <c r="AFD41" s="605"/>
      <c r="AFE41" s="605"/>
      <c r="AFF41" s="605"/>
      <c r="AFG41" s="605"/>
      <c r="AFH41" s="605"/>
      <c r="AFI41" s="605"/>
      <c r="AFJ41" s="605"/>
      <c r="AFK41" s="605"/>
      <c r="AFL41" s="605"/>
      <c r="AFM41" s="605"/>
      <c r="AFN41" s="605"/>
      <c r="AFO41" s="605"/>
      <c r="AFP41" s="605"/>
      <c r="AFQ41" s="605"/>
      <c r="AFR41" s="605"/>
      <c r="AFS41" s="605"/>
      <c r="AFT41" s="605"/>
      <c r="AFU41" s="605"/>
      <c r="AFV41" s="605"/>
      <c r="AFW41" s="605"/>
      <c r="AFX41" s="605"/>
      <c r="AFY41" s="605"/>
      <c r="AFZ41" s="605"/>
      <c r="AGA41" s="605"/>
      <c r="AGB41" s="605"/>
      <c r="AGC41" s="605"/>
      <c r="AGD41" s="605"/>
      <c r="AGE41" s="605"/>
      <c r="AGF41" s="605"/>
      <c r="AGG41" s="605"/>
      <c r="AGH41" s="605"/>
      <c r="AGI41" s="605"/>
      <c r="AGJ41" s="605"/>
      <c r="AGK41" s="605"/>
      <c r="AGL41" s="605"/>
      <c r="AGM41" s="605"/>
      <c r="AGN41" s="605"/>
      <c r="AGO41" s="605"/>
      <c r="AGP41" s="605"/>
      <c r="AGQ41" s="605"/>
      <c r="AGR41" s="605"/>
      <c r="AGS41" s="605"/>
      <c r="AGT41" s="605"/>
      <c r="AGU41" s="605"/>
      <c r="AGV41" s="605"/>
      <c r="AGW41" s="605"/>
      <c r="AGX41" s="605"/>
      <c r="AGY41" s="605"/>
      <c r="AGZ41" s="605"/>
      <c r="AHA41" s="605"/>
      <c r="AHB41" s="605"/>
      <c r="AHC41" s="605"/>
      <c r="AHD41" s="605"/>
      <c r="AHE41" s="605"/>
      <c r="AHF41" s="605"/>
      <c r="AHG41" s="605"/>
      <c r="AHH41" s="605"/>
      <c r="AHI41" s="605"/>
      <c r="AHJ41" s="605"/>
      <c r="AHK41" s="605"/>
      <c r="AHL41" s="605"/>
      <c r="AHM41" s="605"/>
      <c r="AHN41" s="605"/>
      <c r="AHO41" s="605"/>
      <c r="AHP41" s="605"/>
      <c r="AHQ41" s="605"/>
      <c r="AHR41" s="605"/>
      <c r="AHS41" s="605"/>
      <c r="AHT41" s="605"/>
      <c r="AHU41" s="605"/>
      <c r="AHV41" s="605"/>
      <c r="AHW41" s="605"/>
      <c r="AHX41" s="605"/>
      <c r="AHY41" s="605"/>
      <c r="AHZ41" s="605"/>
      <c r="AIA41" s="605"/>
      <c r="AIB41" s="605"/>
      <c r="AIC41" s="605"/>
      <c r="AID41" s="605"/>
      <c r="AIE41" s="605"/>
      <c r="AIF41" s="605"/>
      <c r="AIG41" s="605"/>
      <c r="AIH41" s="605"/>
      <c r="AII41" s="605"/>
      <c r="AIJ41" s="605"/>
      <c r="AIK41" s="605"/>
      <c r="AIL41" s="605"/>
      <c r="AIM41" s="605"/>
      <c r="AIN41" s="605"/>
      <c r="AIO41" s="605"/>
      <c r="AIP41" s="605"/>
      <c r="AIQ41" s="605"/>
      <c r="AIR41" s="605"/>
      <c r="AIS41" s="605"/>
      <c r="AIT41" s="605"/>
      <c r="AIU41" s="605"/>
      <c r="AIV41" s="605"/>
      <c r="AIW41" s="605"/>
      <c r="AIX41" s="605"/>
      <c r="AIY41" s="605"/>
      <c r="AIZ41" s="605"/>
      <c r="AJA41" s="605"/>
      <c r="AJB41" s="605"/>
      <c r="AJC41" s="605"/>
      <c r="AJD41" s="605"/>
      <c r="AJE41" s="605"/>
      <c r="AJF41" s="605"/>
      <c r="AJG41" s="605"/>
      <c r="AJH41" s="605"/>
      <c r="AJI41" s="605"/>
      <c r="AJJ41" s="605"/>
      <c r="AJK41" s="605"/>
      <c r="AJL41" s="605"/>
      <c r="AJM41" s="605"/>
      <c r="AJN41" s="605"/>
      <c r="AJO41" s="605"/>
      <c r="AJP41" s="605"/>
      <c r="AJQ41" s="605"/>
      <c r="AJR41" s="605"/>
      <c r="AJS41" s="605"/>
      <c r="AJT41" s="605"/>
      <c r="AJU41" s="605"/>
      <c r="AJV41" s="605"/>
      <c r="AJW41" s="605"/>
      <c r="AJX41" s="605"/>
      <c r="AJY41" s="605"/>
      <c r="AJZ41" s="605"/>
      <c r="AKA41" s="605"/>
      <c r="AKB41" s="605"/>
      <c r="AKC41" s="605"/>
      <c r="AKD41" s="605"/>
      <c r="AKE41" s="605"/>
      <c r="AKF41" s="605"/>
      <c r="AKG41" s="605"/>
      <c r="AKH41" s="605"/>
      <c r="AKI41" s="605"/>
      <c r="AKJ41" s="605"/>
      <c r="AKK41" s="605"/>
      <c r="AKL41" s="605"/>
      <c r="AKM41" s="605"/>
      <c r="AKN41" s="605"/>
      <c r="AKO41" s="605"/>
      <c r="AKP41" s="605"/>
      <c r="AKQ41" s="605"/>
      <c r="AKR41" s="605"/>
      <c r="AKS41" s="605"/>
      <c r="AKT41" s="605"/>
      <c r="AKU41" s="605"/>
      <c r="AKV41" s="605"/>
      <c r="AKW41" s="605"/>
      <c r="AKX41" s="605"/>
      <c r="AKY41" s="605"/>
      <c r="AKZ41" s="605"/>
      <c r="ALA41" s="605"/>
      <c r="ALB41" s="605"/>
      <c r="ALC41" s="605"/>
      <c r="ALD41" s="605"/>
      <c r="ALE41" s="605"/>
      <c r="ALF41" s="605"/>
      <c r="ALG41" s="605"/>
      <c r="ALH41" s="605"/>
      <c r="ALI41" s="605"/>
      <c r="ALJ41" s="605"/>
      <c r="ALK41" s="605"/>
      <c r="ALL41" s="605"/>
      <c r="ALM41" s="605"/>
      <c r="ALN41" s="605"/>
      <c r="ALO41" s="605"/>
      <c r="ALP41" s="605"/>
      <c r="ALQ41" s="605"/>
      <c r="ALR41" s="605"/>
      <c r="ALS41" s="605"/>
      <c r="ALT41" s="605"/>
      <c r="ALU41" s="605"/>
      <c r="ALV41" s="605"/>
      <c r="ALW41" s="605"/>
      <c r="ALX41" s="605"/>
      <c r="ALY41" s="605"/>
      <c r="ALZ41" s="605"/>
      <c r="AMA41" s="605"/>
      <c r="AMB41" s="605"/>
      <c r="AMC41" s="605"/>
      <c r="AMD41" s="605"/>
      <c r="AME41" s="605"/>
      <c r="AMF41" s="605"/>
      <c r="AMG41" s="605"/>
      <c r="AMH41" s="605"/>
      <c r="AMI41" s="605"/>
      <c r="AMJ41" s="605"/>
      <c r="AMK41" s="605"/>
      <c r="AML41" s="605"/>
      <c r="AMM41" s="605"/>
      <c r="AMN41" s="605"/>
      <c r="AMO41" s="605"/>
      <c r="AMP41" s="605"/>
      <c r="AMQ41" s="605"/>
      <c r="AMR41" s="605"/>
      <c r="AMS41" s="605"/>
      <c r="AMT41" s="605"/>
      <c r="AMU41" s="605"/>
      <c r="AMV41" s="605"/>
      <c r="AMW41" s="605"/>
      <c r="AMX41" s="605"/>
      <c r="AMY41" s="605"/>
      <c r="AMZ41" s="605"/>
      <c r="ANA41" s="605"/>
      <c r="ANB41" s="605"/>
      <c r="ANC41" s="605"/>
      <c r="AND41" s="605"/>
      <c r="ANE41" s="605"/>
      <c r="ANF41" s="605"/>
      <c r="ANG41" s="605"/>
      <c r="ANH41" s="605"/>
      <c r="ANI41" s="605"/>
      <c r="ANJ41" s="605"/>
      <c r="ANK41" s="605"/>
      <c r="ANL41" s="605"/>
      <c r="ANM41" s="605"/>
      <c r="ANN41" s="605"/>
      <c r="ANO41" s="605"/>
      <c r="ANP41" s="605"/>
      <c r="ANQ41" s="605"/>
      <c r="ANR41" s="605"/>
      <c r="ANS41" s="605"/>
      <c r="ANT41" s="605"/>
      <c r="ANU41" s="605"/>
      <c r="ANV41" s="605"/>
      <c r="ANW41" s="605"/>
      <c r="ANX41" s="605"/>
      <c r="ANY41" s="605"/>
      <c r="ANZ41" s="605"/>
      <c r="AOA41" s="605"/>
      <c r="AOB41" s="605"/>
      <c r="AOC41" s="605"/>
      <c r="AOD41" s="605"/>
      <c r="AOE41" s="605"/>
      <c r="AOF41" s="605"/>
      <c r="AOG41" s="605"/>
      <c r="AOH41" s="605"/>
      <c r="AOI41" s="605"/>
      <c r="AOJ41" s="605"/>
      <c r="AOK41" s="605"/>
      <c r="AOL41" s="605"/>
      <c r="AOM41" s="605"/>
      <c r="AON41" s="605"/>
      <c r="AOO41" s="605"/>
      <c r="AOP41" s="605"/>
      <c r="AOQ41" s="605"/>
      <c r="AOR41" s="605"/>
      <c r="AOS41" s="605"/>
      <c r="AOT41" s="605"/>
      <c r="AOU41" s="605"/>
      <c r="AOV41" s="605"/>
      <c r="AOW41" s="605"/>
      <c r="AOX41" s="605"/>
      <c r="AOY41" s="605"/>
      <c r="AOZ41" s="605"/>
      <c r="APA41" s="605"/>
      <c r="APB41" s="605"/>
      <c r="APC41" s="605"/>
      <c r="APD41" s="605"/>
      <c r="APE41" s="605"/>
      <c r="APF41" s="605"/>
      <c r="APG41" s="605"/>
      <c r="APH41" s="605"/>
      <c r="API41" s="605"/>
      <c r="APJ41" s="605"/>
      <c r="APK41" s="605"/>
      <c r="APL41" s="605"/>
      <c r="APM41" s="605"/>
      <c r="APN41" s="605"/>
      <c r="APO41" s="605"/>
      <c r="APP41" s="605"/>
      <c r="APQ41" s="605"/>
      <c r="APR41" s="605"/>
      <c r="APS41" s="605"/>
      <c r="APT41" s="605"/>
      <c r="APU41" s="605"/>
      <c r="APV41" s="605"/>
      <c r="APW41" s="605"/>
      <c r="APX41" s="605"/>
      <c r="APY41" s="605"/>
      <c r="APZ41" s="605"/>
      <c r="AQA41" s="605"/>
      <c r="AQB41" s="605"/>
      <c r="AQC41" s="605"/>
      <c r="AQD41" s="605"/>
      <c r="AQE41" s="605"/>
      <c r="AQF41" s="605"/>
      <c r="AQG41" s="605"/>
      <c r="AQH41" s="605"/>
      <c r="AQI41" s="605"/>
      <c r="AQJ41" s="605"/>
      <c r="AQK41" s="605"/>
      <c r="AQL41" s="605"/>
      <c r="AQM41" s="605"/>
      <c r="AQN41" s="605"/>
      <c r="AQO41" s="605"/>
      <c r="AQP41" s="605"/>
      <c r="AQQ41" s="605"/>
      <c r="AQR41" s="605"/>
      <c r="AQS41" s="605"/>
      <c r="AQT41" s="605"/>
      <c r="AQU41" s="605"/>
      <c r="AQV41" s="605"/>
      <c r="AQW41" s="605"/>
      <c r="AQX41" s="605"/>
      <c r="AQY41" s="605"/>
      <c r="AQZ41" s="605"/>
      <c r="ARA41" s="605"/>
      <c r="ARB41" s="605"/>
      <c r="ARC41" s="605"/>
      <c r="ARD41" s="605"/>
      <c r="ARE41" s="605"/>
      <c r="ARF41" s="605"/>
      <c r="ARG41" s="605"/>
      <c r="ARH41" s="605"/>
      <c r="ARI41" s="605"/>
      <c r="ARJ41" s="605"/>
      <c r="ARK41" s="605"/>
      <c r="ARL41" s="605"/>
      <c r="ARM41" s="605"/>
      <c r="ARN41" s="605"/>
      <c r="ARO41" s="605"/>
      <c r="ARP41" s="605"/>
      <c r="ARQ41" s="605"/>
      <c r="ARR41" s="605"/>
      <c r="ARS41" s="605"/>
      <c r="ART41" s="605"/>
      <c r="ARU41" s="605"/>
      <c r="ARV41" s="605"/>
      <c r="ARW41" s="605"/>
      <c r="ARX41" s="605"/>
      <c r="ARY41" s="605"/>
      <c r="ARZ41" s="605"/>
      <c r="ASA41" s="605"/>
      <c r="ASB41" s="605"/>
      <c r="ASC41" s="605"/>
      <c r="ASD41" s="605"/>
      <c r="ASE41" s="605"/>
      <c r="ASF41" s="605"/>
      <c r="ASG41" s="605"/>
      <c r="ASH41" s="605"/>
      <c r="ASI41" s="605"/>
      <c r="ASJ41" s="605"/>
      <c r="ASK41" s="605"/>
      <c r="ASL41" s="605"/>
      <c r="ASM41" s="605"/>
      <c r="ASN41" s="605"/>
      <c r="ASO41" s="605"/>
      <c r="ASP41" s="605"/>
      <c r="ASQ41" s="605"/>
      <c r="ASR41" s="605"/>
      <c r="ASS41" s="605"/>
      <c r="AST41" s="605"/>
      <c r="ASU41" s="605"/>
      <c r="ASV41" s="605"/>
      <c r="ASW41" s="605"/>
      <c r="ASX41" s="605"/>
      <c r="ASY41" s="605"/>
      <c r="ASZ41" s="605"/>
      <c r="ATA41" s="605"/>
      <c r="ATB41" s="605"/>
      <c r="ATC41" s="605"/>
      <c r="ATD41" s="605"/>
      <c r="ATE41" s="605"/>
      <c r="ATF41" s="605"/>
      <c r="ATG41" s="605"/>
      <c r="ATH41" s="605"/>
      <c r="ATI41" s="605"/>
      <c r="ATJ41" s="605"/>
      <c r="ATK41" s="605"/>
      <c r="ATL41" s="605"/>
      <c r="ATM41" s="605"/>
      <c r="ATN41" s="605"/>
      <c r="ATO41" s="605"/>
      <c r="ATP41" s="605"/>
      <c r="ATQ41" s="605"/>
      <c r="ATR41" s="605"/>
      <c r="ATS41" s="605"/>
      <c r="ATT41" s="605"/>
      <c r="ATU41" s="605"/>
      <c r="ATV41" s="605"/>
      <c r="ATW41" s="605"/>
      <c r="ATX41" s="605"/>
      <c r="ATY41" s="605"/>
      <c r="ATZ41" s="605"/>
      <c r="AUA41" s="605"/>
      <c r="AUB41" s="605"/>
      <c r="AUC41" s="605"/>
      <c r="AUD41" s="605"/>
      <c r="AUE41" s="605"/>
      <c r="AUF41" s="605"/>
      <c r="AUG41" s="605"/>
      <c r="AUH41" s="605"/>
      <c r="AUI41" s="605"/>
      <c r="AUJ41" s="605"/>
      <c r="AUK41" s="605"/>
      <c r="AUL41" s="605"/>
      <c r="AUM41" s="605"/>
      <c r="AUN41" s="605"/>
      <c r="AUO41" s="605"/>
      <c r="AUP41" s="605"/>
      <c r="AUQ41" s="605"/>
      <c r="AUR41" s="605"/>
      <c r="AUS41" s="605"/>
      <c r="AUT41" s="605"/>
      <c r="AUU41" s="605"/>
      <c r="AUV41" s="605"/>
      <c r="AUW41" s="605"/>
      <c r="AUX41" s="605"/>
      <c r="AUY41" s="605"/>
      <c r="AUZ41" s="605"/>
      <c r="AVA41" s="605"/>
      <c r="AVB41" s="605"/>
      <c r="AVC41" s="605"/>
      <c r="AVD41" s="605"/>
      <c r="AVE41" s="605"/>
      <c r="AVF41" s="605"/>
      <c r="AVG41" s="605"/>
      <c r="AVH41" s="605"/>
      <c r="AVI41" s="605"/>
      <c r="AVJ41" s="605"/>
      <c r="AVK41" s="605"/>
      <c r="AVL41" s="605"/>
      <c r="AVM41" s="605"/>
      <c r="AVN41" s="605"/>
      <c r="AVO41" s="605"/>
      <c r="AVP41" s="605"/>
      <c r="AVQ41" s="605"/>
      <c r="AVR41" s="605"/>
      <c r="AVS41" s="605"/>
      <c r="AVT41" s="605"/>
      <c r="AVU41" s="605"/>
      <c r="AVV41" s="605"/>
      <c r="AVW41" s="605"/>
      <c r="AVX41" s="605"/>
      <c r="AVY41" s="605"/>
      <c r="AVZ41" s="605"/>
      <c r="AWA41" s="605"/>
      <c r="AWB41" s="605"/>
      <c r="AWC41" s="605"/>
      <c r="AWD41" s="605"/>
      <c r="AWE41" s="605"/>
      <c r="AWF41" s="605"/>
      <c r="AWG41" s="605"/>
      <c r="AWH41" s="605"/>
      <c r="AWI41" s="605"/>
      <c r="AWJ41" s="605"/>
      <c r="AWK41" s="605"/>
      <c r="AWL41" s="605"/>
      <c r="AWM41" s="605"/>
      <c r="AWN41" s="605"/>
      <c r="AWO41" s="605"/>
      <c r="AWP41" s="605"/>
      <c r="AWQ41" s="605"/>
      <c r="AWR41" s="605"/>
      <c r="AWS41" s="605"/>
      <c r="AWT41" s="605"/>
      <c r="AWU41" s="605"/>
      <c r="AWV41" s="605"/>
      <c r="AWW41" s="605"/>
      <c r="AWX41" s="605"/>
      <c r="AWY41" s="605"/>
      <c r="AWZ41" s="605"/>
      <c r="AXA41" s="605"/>
      <c r="AXB41" s="605"/>
      <c r="AXC41" s="605"/>
      <c r="AXD41" s="605"/>
      <c r="AXE41" s="605"/>
      <c r="AXF41" s="605"/>
      <c r="AXG41" s="605"/>
      <c r="AXH41" s="605"/>
      <c r="AXI41" s="605"/>
      <c r="AXJ41" s="605"/>
      <c r="AXK41" s="605"/>
      <c r="AXL41" s="605"/>
      <c r="AXM41" s="605"/>
      <c r="AXN41" s="605"/>
      <c r="AXO41" s="605"/>
      <c r="AXP41" s="605"/>
      <c r="AXQ41" s="605"/>
      <c r="AXR41" s="605"/>
      <c r="AXS41" s="605"/>
      <c r="AXT41" s="605"/>
      <c r="AXU41" s="605"/>
      <c r="AXV41" s="605"/>
      <c r="AXW41" s="605"/>
      <c r="AXX41" s="605"/>
      <c r="AXY41" s="605"/>
      <c r="AXZ41" s="605"/>
      <c r="AYA41" s="605"/>
      <c r="AYB41" s="605"/>
      <c r="AYC41" s="605"/>
      <c r="AYD41" s="605"/>
      <c r="AYE41" s="605"/>
      <c r="AYF41" s="605"/>
      <c r="AYG41" s="605"/>
      <c r="AYH41" s="605"/>
      <c r="AYI41" s="605"/>
      <c r="AYJ41" s="605"/>
      <c r="AYK41" s="605"/>
      <c r="AYL41" s="605"/>
      <c r="AYM41" s="605"/>
      <c r="AYN41" s="605"/>
      <c r="AYO41" s="605"/>
      <c r="AYP41" s="605"/>
      <c r="AYQ41" s="605"/>
      <c r="AYR41" s="605"/>
      <c r="AYS41" s="605"/>
      <c r="AYT41" s="605"/>
      <c r="AYU41" s="605"/>
      <c r="AYV41" s="605"/>
      <c r="AYW41" s="605"/>
      <c r="AYX41" s="605"/>
      <c r="AYY41" s="605"/>
      <c r="AYZ41" s="605"/>
      <c r="AZA41" s="605"/>
      <c r="AZB41" s="605"/>
      <c r="AZC41" s="605"/>
      <c r="AZD41" s="605"/>
      <c r="AZE41" s="605"/>
      <c r="AZF41" s="605"/>
      <c r="AZG41" s="605"/>
      <c r="AZH41" s="605"/>
      <c r="AZI41" s="605"/>
      <c r="AZJ41" s="605"/>
      <c r="AZK41" s="605"/>
      <c r="AZL41" s="605"/>
      <c r="AZM41" s="605"/>
      <c r="AZN41" s="605"/>
      <c r="AZO41" s="605"/>
      <c r="AZP41" s="605"/>
      <c r="AZQ41" s="605"/>
      <c r="AZR41" s="605"/>
      <c r="AZS41" s="605"/>
      <c r="AZT41" s="605"/>
      <c r="AZU41" s="605"/>
      <c r="AZV41" s="605"/>
      <c r="AZW41" s="605"/>
      <c r="AZX41" s="605"/>
      <c r="AZY41" s="605"/>
      <c r="AZZ41" s="605"/>
      <c r="BAA41" s="605"/>
      <c r="BAB41" s="605"/>
      <c r="BAC41" s="605"/>
      <c r="BAD41" s="605"/>
      <c r="BAE41" s="605"/>
      <c r="BAF41" s="605"/>
      <c r="BAG41" s="605"/>
      <c r="BAH41" s="605"/>
      <c r="BAI41" s="605"/>
      <c r="BAJ41" s="605"/>
      <c r="BAK41" s="605"/>
      <c r="BAL41" s="605"/>
      <c r="BAM41" s="605"/>
      <c r="BAN41" s="605"/>
      <c r="BAO41" s="605"/>
      <c r="BAP41" s="605"/>
      <c r="BAQ41" s="605"/>
      <c r="BAR41" s="605"/>
      <c r="BAS41" s="605"/>
      <c r="BAT41" s="605"/>
      <c r="BAU41" s="605"/>
      <c r="BAV41" s="605"/>
      <c r="BAW41" s="605"/>
      <c r="BAX41" s="605"/>
      <c r="BAY41" s="605"/>
      <c r="BAZ41" s="605"/>
      <c r="BBA41" s="605"/>
      <c r="BBB41" s="605"/>
      <c r="BBC41" s="605"/>
      <c r="BBD41" s="605"/>
      <c r="BBE41" s="605"/>
      <c r="BBF41" s="605"/>
      <c r="BBG41" s="605"/>
      <c r="BBH41" s="605"/>
      <c r="BBI41" s="605"/>
      <c r="BBJ41" s="605"/>
      <c r="BBK41" s="605"/>
      <c r="BBL41" s="605"/>
      <c r="BBM41" s="605"/>
      <c r="BBN41" s="605"/>
      <c r="BBO41" s="605"/>
      <c r="BBP41" s="605"/>
      <c r="BBQ41" s="605"/>
      <c r="BBR41" s="605"/>
      <c r="BBS41" s="605"/>
      <c r="BBT41" s="605"/>
      <c r="BBU41" s="605"/>
      <c r="BBV41" s="605"/>
      <c r="BBW41" s="605"/>
      <c r="BBX41" s="605"/>
      <c r="BBY41" s="605"/>
      <c r="BBZ41" s="605"/>
      <c r="BCA41" s="605"/>
      <c r="BCB41" s="605"/>
      <c r="BCC41" s="605"/>
      <c r="BCD41" s="605"/>
      <c r="BCE41" s="605"/>
      <c r="BCF41" s="605"/>
      <c r="BCG41" s="605"/>
      <c r="BCH41" s="605"/>
      <c r="BCI41" s="605"/>
      <c r="BCJ41" s="605"/>
      <c r="BCK41" s="605"/>
      <c r="BCL41" s="605"/>
      <c r="BCM41" s="605"/>
      <c r="BCN41" s="605"/>
      <c r="BCO41" s="605"/>
      <c r="BCP41" s="605"/>
      <c r="BCQ41" s="605"/>
      <c r="BCR41" s="605"/>
      <c r="BCS41" s="605"/>
      <c r="BCT41" s="605"/>
      <c r="BCU41" s="605"/>
      <c r="BCV41" s="605"/>
      <c r="BCW41" s="605"/>
      <c r="BCX41" s="605"/>
      <c r="BCY41" s="605"/>
      <c r="BCZ41" s="605"/>
      <c r="BDA41" s="605"/>
      <c r="BDB41" s="605"/>
      <c r="BDC41" s="605"/>
      <c r="BDD41" s="605"/>
      <c r="BDE41" s="605"/>
      <c r="BDF41" s="605"/>
      <c r="BDG41" s="605"/>
      <c r="BDH41" s="605"/>
      <c r="BDI41" s="605"/>
      <c r="BDJ41" s="605"/>
      <c r="BDK41" s="605"/>
      <c r="BDL41" s="605"/>
      <c r="BDM41" s="605"/>
      <c r="BDN41" s="605"/>
      <c r="BDO41" s="605"/>
      <c r="BDP41" s="605"/>
      <c r="BDQ41" s="605"/>
      <c r="BDR41" s="605"/>
      <c r="BDS41" s="605"/>
      <c r="BDT41" s="605"/>
      <c r="BDU41" s="605"/>
      <c r="BDV41" s="605"/>
      <c r="BDW41" s="605"/>
      <c r="BDX41" s="605"/>
      <c r="BDY41" s="605"/>
      <c r="BDZ41" s="605"/>
      <c r="BEA41" s="605"/>
      <c r="BEB41" s="605"/>
      <c r="BEC41" s="605"/>
      <c r="BED41" s="605"/>
      <c r="BEE41" s="605"/>
      <c r="BEF41" s="605"/>
      <c r="BEG41" s="605"/>
      <c r="BEH41" s="605"/>
      <c r="BEI41" s="605"/>
      <c r="BEJ41" s="605"/>
      <c r="BEK41" s="605"/>
      <c r="BEL41" s="605"/>
      <c r="BEM41" s="605"/>
      <c r="BEN41" s="605"/>
      <c r="BEO41" s="605"/>
      <c r="BEP41" s="605"/>
      <c r="BEQ41" s="605"/>
      <c r="BER41" s="605"/>
      <c r="BES41" s="605"/>
      <c r="BET41" s="605"/>
      <c r="BEU41" s="605"/>
      <c r="BEV41" s="605"/>
      <c r="BEW41" s="605"/>
      <c r="BEX41" s="605"/>
      <c r="BEY41" s="605"/>
      <c r="BEZ41" s="605"/>
      <c r="BFA41" s="605"/>
      <c r="BFB41" s="605"/>
      <c r="BFC41" s="605"/>
      <c r="BFD41" s="605"/>
      <c r="BFE41" s="605"/>
      <c r="BFF41" s="605"/>
      <c r="BFG41" s="605"/>
      <c r="BFH41" s="605"/>
      <c r="BFI41" s="605"/>
      <c r="BFJ41" s="605"/>
      <c r="BFK41" s="605"/>
      <c r="BFL41" s="605"/>
      <c r="BFM41" s="605"/>
      <c r="BFN41" s="605"/>
      <c r="BFO41" s="605"/>
      <c r="BFP41" s="605"/>
      <c r="BFQ41" s="605"/>
      <c r="BFR41" s="605"/>
      <c r="BFS41" s="605"/>
      <c r="BFT41" s="605"/>
      <c r="BFU41" s="605"/>
      <c r="BFV41" s="605"/>
      <c r="BFW41" s="605"/>
      <c r="BFX41" s="605"/>
      <c r="BFY41" s="605"/>
      <c r="BFZ41" s="605"/>
      <c r="BGA41" s="605"/>
      <c r="BGB41" s="605"/>
      <c r="BGC41" s="605"/>
      <c r="BGD41" s="605"/>
      <c r="BGE41" s="605"/>
      <c r="BGF41" s="605"/>
      <c r="BGG41" s="605"/>
      <c r="BGH41" s="605"/>
      <c r="BGI41" s="605"/>
      <c r="BGJ41" s="605"/>
      <c r="BGK41" s="605"/>
      <c r="BGL41" s="605"/>
      <c r="BGM41" s="605"/>
      <c r="BGN41" s="605"/>
      <c r="BGO41" s="605"/>
      <c r="BGP41" s="605"/>
      <c r="BGQ41" s="605"/>
      <c r="BGR41" s="605"/>
      <c r="BGS41" s="605"/>
      <c r="BGT41" s="605"/>
      <c r="BGU41" s="605"/>
      <c r="BGV41" s="605"/>
      <c r="BGW41" s="605"/>
      <c r="BGX41" s="605"/>
      <c r="BGY41" s="605"/>
      <c r="BGZ41" s="605"/>
      <c r="BHA41" s="605"/>
      <c r="BHB41" s="605"/>
      <c r="BHC41" s="605"/>
      <c r="BHD41" s="605"/>
      <c r="BHE41" s="605"/>
      <c r="BHF41" s="605"/>
      <c r="BHG41" s="605"/>
      <c r="BHH41" s="605"/>
      <c r="BHI41" s="605"/>
      <c r="BHJ41" s="605"/>
      <c r="BHK41" s="605"/>
      <c r="BHL41" s="605"/>
      <c r="BHM41" s="605"/>
      <c r="BHN41" s="605"/>
      <c r="BHO41" s="605"/>
      <c r="BHP41" s="605"/>
      <c r="BHQ41" s="605"/>
      <c r="BHR41" s="605"/>
      <c r="BHS41" s="605"/>
      <c r="BHT41" s="605"/>
      <c r="BHU41" s="605"/>
      <c r="BHV41" s="605"/>
      <c r="BHW41" s="605"/>
      <c r="BHX41" s="605"/>
      <c r="BHY41" s="605"/>
      <c r="BHZ41" s="605"/>
      <c r="BIA41" s="605"/>
      <c r="BIB41" s="605"/>
      <c r="BIC41" s="605"/>
      <c r="BID41" s="605"/>
      <c r="BIE41" s="605"/>
      <c r="BIF41" s="605"/>
      <c r="BIG41" s="605"/>
      <c r="BIH41" s="605"/>
      <c r="BII41" s="605"/>
      <c r="BIJ41" s="605"/>
      <c r="BIK41" s="605"/>
      <c r="BIL41" s="605"/>
      <c r="BIM41" s="605"/>
      <c r="BIN41" s="605"/>
      <c r="BIO41" s="605"/>
      <c r="BIP41" s="605"/>
      <c r="BIQ41" s="605"/>
      <c r="BIR41" s="605"/>
      <c r="BIS41" s="605"/>
      <c r="BIT41" s="605"/>
      <c r="BIU41" s="605"/>
      <c r="BIV41" s="605"/>
      <c r="BIW41" s="605"/>
      <c r="BIX41" s="605"/>
      <c r="BIY41" s="605"/>
      <c r="BIZ41" s="605"/>
      <c r="BJA41" s="605"/>
      <c r="BJB41" s="605"/>
      <c r="BJC41" s="605"/>
      <c r="BJD41" s="605"/>
      <c r="BJE41" s="605"/>
      <c r="BJF41" s="605"/>
      <c r="BJG41" s="605"/>
      <c r="BJH41" s="605"/>
      <c r="BJI41" s="605"/>
      <c r="BJJ41" s="605"/>
      <c r="BJK41" s="605"/>
      <c r="BJL41" s="605"/>
      <c r="BJM41" s="605"/>
      <c r="BJN41" s="605"/>
      <c r="BJO41" s="605"/>
      <c r="BJP41" s="605"/>
      <c r="BJQ41" s="605"/>
      <c r="BJR41" s="605"/>
      <c r="BJS41" s="605"/>
      <c r="BJT41" s="605"/>
      <c r="BJU41" s="605"/>
      <c r="BJV41" s="605"/>
      <c r="BJW41" s="605"/>
      <c r="BJX41" s="605"/>
      <c r="BJY41" s="605"/>
      <c r="BJZ41" s="605"/>
      <c r="BKA41" s="605"/>
      <c r="BKB41" s="605"/>
      <c r="BKC41" s="605"/>
      <c r="BKD41" s="605"/>
      <c r="BKE41" s="605"/>
      <c r="BKF41" s="605"/>
      <c r="BKG41" s="605"/>
      <c r="BKH41" s="605"/>
      <c r="BKI41" s="605"/>
      <c r="BKJ41" s="605"/>
      <c r="BKK41" s="605"/>
      <c r="BKL41" s="605"/>
      <c r="BKM41" s="605"/>
      <c r="BKN41" s="605"/>
      <c r="BKO41" s="605"/>
      <c r="BKP41" s="605"/>
      <c r="BKQ41" s="605"/>
      <c r="BKR41" s="605"/>
      <c r="BKS41" s="605"/>
      <c r="BKT41" s="605"/>
      <c r="BKU41" s="605"/>
      <c r="BKV41" s="605"/>
      <c r="BKW41" s="605"/>
      <c r="BKX41" s="605"/>
      <c r="BKY41" s="605"/>
      <c r="BKZ41" s="605"/>
      <c r="BLA41" s="605"/>
      <c r="BLB41" s="605"/>
      <c r="BLC41" s="605"/>
      <c r="BLD41" s="605"/>
      <c r="BLE41" s="605"/>
      <c r="BLF41" s="605"/>
      <c r="BLG41" s="605"/>
      <c r="BLH41" s="605"/>
      <c r="BLI41" s="605"/>
      <c r="BLJ41" s="605"/>
      <c r="BLK41" s="605"/>
      <c r="BLL41" s="605"/>
      <c r="BLM41" s="605"/>
      <c r="BLN41" s="605"/>
      <c r="BLO41" s="605"/>
      <c r="BLP41" s="605"/>
      <c r="BLQ41" s="605"/>
      <c r="BLR41" s="605"/>
      <c r="BLS41" s="605"/>
      <c r="BLT41" s="605"/>
      <c r="BLU41" s="605"/>
      <c r="BLV41" s="605"/>
      <c r="BLW41" s="605"/>
      <c r="BLX41" s="605"/>
      <c r="BLY41" s="605"/>
      <c r="BLZ41" s="605"/>
      <c r="BMA41" s="605"/>
      <c r="BMB41" s="605"/>
      <c r="BMC41" s="605"/>
      <c r="BMD41" s="605"/>
      <c r="BME41" s="605"/>
      <c r="BMF41" s="605"/>
      <c r="BMG41" s="605"/>
      <c r="BMH41" s="605"/>
      <c r="BMI41" s="605"/>
      <c r="BMJ41" s="605"/>
      <c r="BMK41" s="605"/>
      <c r="BML41" s="605"/>
      <c r="BMM41" s="605"/>
      <c r="BMN41" s="605"/>
      <c r="BMO41" s="605"/>
      <c r="BMP41" s="605"/>
      <c r="BMQ41" s="605"/>
      <c r="BMR41" s="605"/>
      <c r="BMS41" s="605"/>
      <c r="BMT41" s="605"/>
      <c r="BMU41" s="605"/>
      <c r="BMV41" s="605"/>
      <c r="BMW41" s="605"/>
      <c r="BMX41" s="605"/>
      <c r="BMY41" s="605"/>
      <c r="BMZ41" s="605"/>
      <c r="BNA41" s="605"/>
      <c r="BNB41" s="605"/>
      <c r="BNC41" s="605"/>
      <c r="BND41" s="605"/>
      <c r="BNE41" s="605"/>
      <c r="BNF41" s="605"/>
      <c r="BNG41" s="605"/>
      <c r="BNH41" s="605"/>
      <c r="BNI41" s="605"/>
      <c r="BNJ41" s="605"/>
      <c r="BNK41" s="605"/>
      <c r="BNL41" s="605"/>
      <c r="BNM41" s="605"/>
      <c r="BNN41" s="605"/>
      <c r="BNO41" s="605"/>
      <c r="BNP41" s="605"/>
      <c r="BNQ41" s="605"/>
      <c r="BNR41" s="605"/>
      <c r="BNS41" s="605"/>
      <c r="BNT41" s="605"/>
      <c r="BNU41" s="605"/>
      <c r="BNV41" s="605"/>
      <c r="BNW41" s="605"/>
      <c r="BNX41" s="605"/>
      <c r="BNY41" s="605"/>
      <c r="BNZ41" s="605"/>
      <c r="BOA41" s="605"/>
      <c r="BOB41" s="605"/>
      <c r="BOC41" s="605"/>
      <c r="BOD41" s="605"/>
      <c r="BOE41" s="605"/>
      <c r="BOF41" s="605"/>
      <c r="BOG41" s="605"/>
      <c r="BOH41" s="605"/>
      <c r="BOI41" s="605"/>
      <c r="BOJ41" s="605"/>
      <c r="BOK41" s="605"/>
      <c r="BOL41" s="605"/>
      <c r="BOM41" s="605"/>
      <c r="BON41" s="605"/>
      <c r="BOO41" s="605"/>
      <c r="BOP41" s="605"/>
      <c r="BOQ41" s="605"/>
      <c r="BOR41" s="605"/>
      <c r="BOS41" s="605"/>
      <c r="BOT41" s="605"/>
      <c r="BOU41" s="605"/>
      <c r="BOV41" s="605"/>
      <c r="BOW41" s="605"/>
      <c r="BOX41" s="605"/>
      <c r="BOY41" s="605"/>
      <c r="BOZ41" s="605"/>
      <c r="BPA41" s="605"/>
      <c r="BPB41" s="605"/>
      <c r="BPC41" s="605"/>
      <c r="BPD41" s="605"/>
      <c r="BPE41" s="605"/>
      <c r="BPF41" s="605"/>
      <c r="BPG41" s="605"/>
      <c r="BPH41" s="605"/>
      <c r="BPI41" s="605"/>
      <c r="BPJ41" s="605"/>
      <c r="BPK41" s="605"/>
      <c r="BPL41" s="605"/>
      <c r="BPM41" s="605"/>
      <c r="BPN41" s="605"/>
      <c r="BPO41" s="605"/>
      <c r="BPP41" s="605"/>
      <c r="BPQ41" s="605"/>
      <c r="BPR41" s="605"/>
      <c r="BPS41" s="605"/>
      <c r="BPT41" s="605"/>
      <c r="BPU41" s="605"/>
      <c r="BPV41" s="605"/>
      <c r="BPW41" s="605"/>
      <c r="BPX41" s="605"/>
      <c r="BPY41" s="605"/>
      <c r="BPZ41" s="605"/>
      <c r="BQA41" s="605"/>
      <c r="BQB41" s="605"/>
      <c r="BQC41" s="605"/>
      <c r="BQD41" s="605"/>
      <c r="BQE41" s="605"/>
      <c r="BQF41" s="605"/>
      <c r="BQG41" s="605"/>
      <c r="BQH41" s="605"/>
      <c r="BQI41" s="605"/>
      <c r="BQJ41" s="605"/>
      <c r="BQK41" s="605"/>
      <c r="BQL41" s="605"/>
      <c r="BQM41" s="605"/>
      <c r="BQN41" s="605"/>
      <c r="BQO41" s="605"/>
      <c r="BQP41" s="605"/>
      <c r="BQQ41" s="605"/>
      <c r="BQR41" s="605"/>
      <c r="BQS41" s="605"/>
      <c r="BQT41" s="605"/>
      <c r="BQU41" s="605"/>
      <c r="BQV41" s="605"/>
      <c r="BQW41" s="605"/>
      <c r="BQX41" s="605"/>
      <c r="BQY41" s="605"/>
      <c r="BQZ41" s="605"/>
      <c r="BRA41" s="605"/>
      <c r="BRB41" s="605"/>
      <c r="BRC41" s="605"/>
      <c r="BRD41" s="605"/>
      <c r="BRE41" s="605"/>
      <c r="BRF41" s="605"/>
      <c r="BRG41" s="605"/>
      <c r="BRH41" s="605"/>
      <c r="BRI41" s="605"/>
      <c r="BRJ41" s="605"/>
      <c r="BRK41" s="605"/>
      <c r="BRL41" s="605"/>
      <c r="BRM41" s="605"/>
      <c r="BRN41" s="605"/>
      <c r="BRO41" s="605"/>
      <c r="BRP41" s="605"/>
      <c r="BRQ41" s="605"/>
      <c r="BRR41" s="605"/>
      <c r="BRS41" s="605"/>
      <c r="BRT41" s="605"/>
      <c r="BRU41" s="605"/>
      <c r="BRV41" s="605"/>
      <c r="BRW41" s="605"/>
      <c r="BRX41" s="605"/>
      <c r="BRY41" s="605"/>
      <c r="BRZ41" s="605"/>
      <c r="BSA41" s="605"/>
      <c r="BSB41" s="605"/>
      <c r="BSC41" s="605"/>
      <c r="BSD41" s="605"/>
      <c r="BSE41" s="605"/>
      <c r="BSF41" s="605"/>
      <c r="BSG41" s="605"/>
      <c r="BSH41" s="605"/>
      <c r="BSI41" s="605"/>
      <c r="BSJ41" s="605"/>
      <c r="BSK41" s="605"/>
      <c r="BSL41" s="605"/>
      <c r="BSM41" s="605"/>
      <c r="BSN41" s="605"/>
      <c r="BSO41" s="605"/>
      <c r="BSP41" s="605"/>
      <c r="BSQ41" s="605"/>
      <c r="BSR41" s="605"/>
      <c r="BSS41" s="605"/>
      <c r="BST41" s="605"/>
      <c r="BSU41" s="605"/>
      <c r="BSV41" s="605"/>
      <c r="BSW41" s="605"/>
      <c r="BSX41" s="605"/>
      <c r="BSY41" s="605"/>
      <c r="BSZ41" s="605"/>
      <c r="BTA41" s="605"/>
      <c r="BTB41" s="605"/>
      <c r="BTC41" s="605"/>
      <c r="BTD41" s="605"/>
      <c r="BTE41" s="605"/>
      <c r="BTF41" s="605"/>
      <c r="BTG41" s="605"/>
      <c r="BTH41" s="605"/>
      <c r="BTI41" s="605"/>
      <c r="BTJ41" s="605"/>
      <c r="BTK41" s="605"/>
      <c r="BTL41" s="605"/>
      <c r="BTM41" s="605"/>
      <c r="BTN41" s="605"/>
      <c r="BTO41" s="605"/>
      <c r="BTP41" s="605"/>
      <c r="BTQ41" s="605"/>
      <c r="BTR41" s="605"/>
      <c r="BTS41" s="605"/>
      <c r="BTT41" s="605"/>
      <c r="BTU41" s="605"/>
      <c r="BTV41" s="605"/>
      <c r="BTW41" s="605"/>
      <c r="BTX41" s="605"/>
      <c r="BTY41" s="605"/>
      <c r="BTZ41" s="605"/>
      <c r="BUA41" s="605"/>
      <c r="BUB41" s="605"/>
      <c r="BUC41" s="605"/>
      <c r="BUD41" s="605"/>
      <c r="BUE41" s="605"/>
      <c r="BUF41" s="605"/>
      <c r="BUG41" s="605"/>
      <c r="BUH41" s="605"/>
      <c r="BUI41" s="605"/>
      <c r="BUJ41" s="605"/>
      <c r="BUK41" s="605"/>
      <c r="BUL41" s="605"/>
      <c r="BUM41" s="605"/>
      <c r="BUN41" s="605"/>
      <c r="BUO41" s="605"/>
      <c r="BUP41" s="605"/>
      <c r="BUQ41" s="605"/>
      <c r="BUR41" s="605"/>
      <c r="BUS41" s="605"/>
      <c r="BUT41" s="605"/>
      <c r="BUU41" s="605"/>
      <c r="BUV41" s="605"/>
      <c r="BUW41" s="605"/>
      <c r="BUX41" s="605"/>
      <c r="BUY41" s="605"/>
      <c r="BUZ41" s="605"/>
      <c r="BVA41" s="605"/>
      <c r="BVB41" s="605"/>
      <c r="BVC41" s="605"/>
      <c r="BVD41" s="605"/>
      <c r="BVE41" s="605"/>
      <c r="BVF41" s="605"/>
      <c r="BVG41" s="605"/>
      <c r="BVH41" s="605"/>
      <c r="BVI41" s="605"/>
      <c r="BVJ41" s="605"/>
      <c r="BVK41" s="605"/>
      <c r="BVL41" s="605"/>
      <c r="BVM41" s="605"/>
      <c r="BVN41" s="605"/>
      <c r="BVO41" s="605"/>
      <c r="BVP41" s="605"/>
      <c r="BVQ41" s="605"/>
      <c r="BVR41" s="605"/>
      <c r="BVS41" s="605"/>
      <c r="BVT41" s="605"/>
      <c r="BVU41" s="605"/>
      <c r="BVV41" s="605"/>
      <c r="BVW41" s="605"/>
      <c r="BVX41" s="605"/>
      <c r="BVY41" s="605"/>
      <c r="BVZ41" s="605"/>
      <c r="BWA41" s="605"/>
      <c r="BWB41" s="605"/>
      <c r="BWC41" s="605"/>
      <c r="BWD41" s="605"/>
      <c r="BWE41" s="605"/>
      <c r="BWF41" s="605"/>
      <c r="BWG41" s="605"/>
      <c r="BWH41" s="605"/>
      <c r="BWI41" s="605"/>
      <c r="BWJ41" s="605"/>
      <c r="BWK41" s="605"/>
      <c r="BWL41" s="605"/>
      <c r="BWM41" s="605"/>
      <c r="BWN41" s="605"/>
      <c r="BWO41" s="605"/>
      <c r="BWP41" s="605"/>
      <c r="BWQ41" s="605"/>
      <c r="BWR41" s="605"/>
      <c r="BWS41" s="605"/>
      <c r="BWT41" s="605"/>
      <c r="BWU41" s="605"/>
      <c r="BWV41" s="605"/>
      <c r="BWW41" s="605"/>
      <c r="BWX41" s="605"/>
      <c r="BWY41" s="605"/>
      <c r="BWZ41" s="605"/>
      <c r="BXA41" s="605"/>
      <c r="BXB41" s="605"/>
      <c r="BXC41" s="605"/>
      <c r="BXD41" s="605"/>
      <c r="BXE41" s="605"/>
      <c r="BXF41" s="605"/>
      <c r="BXG41" s="605"/>
      <c r="BXH41" s="605"/>
      <c r="BXI41" s="605"/>
      <c r="BXJ41" s="605"/>
      <c r="BXK41" s="605"/>
      <c r="BXL41" s="605"/>
      <c r="BXM41" s="605"/>
      <c r="BXN41" s="605"/>
      <c r="BXO41" s="605"/>
      <c r="BXP41" s="605"/>
      <c r="BXQ41" s="605"/>
      <c r="BXR41" s="605"/>
      <c r="BXS41" s="605"/>
      <c r="BXT41" s="605"/>
      <c r="BXU41" s="605"/>
      <c r="BXV41" s="605"/>
      <c r="BXW41" s="605"/>
      <c r="BXX41" s="605"/>
      <c r="BXY41" s="605"/>
      <c r="BXZ41" s="605"/>
      <c r="BYA41" s="605"/>
      <c r="BYB41" s="605"/>
      <c r="BYC41" s="605"/>
      <c r="BYD41" s="605"/>
      <c r="BYE41" s="605"/>
      <c r="BYF41" s="605"/>
      <c r="BYG41" s="605"/>
      <c r="BYH41" s="605"/>
      <c r="BYI41" s="605"/>
      <c r="BYJ41" s="605"/>
      <c r="BYK41" s="605"/>
      <c r="BYL41" s="605"/>
      <c r="BYM41" s="605"/>
      <c r="BYN41" s="605"/>
      <c r="BYO41" s="605"/>
      <c r="BYP41" s="605"/>
      <c r="BYQ41" s="605"/>
      <c r="BYR41" s="605"/>
      <c r="BYS41" s="605"/>
      <c r="BYT41" s="605"/>
      <c r="BYU41" s="605"/>
      <c r="BYV41" s="605"/>
      <c r="BYW41" s="605"/>
      <c r="BYX41" s="605"/>
      <c r="BYY41" s="605"/>
      <c r="BYZ41" s="605"/>
      <c r="BZA41" s="605"/>
      <c r="BZB41" s="605"/>
      <c r="BZC41" s="605"/>
      <c r="BZD41" s="605"/>
      <c r="BZE41" s="605"/>
      <c r="BZF41" s="605"/>
      <c r="BZG41" s="605"/>
      <c r="BZH41" s="605"/>
      <c r="BZI41" s="605"/>
      <c r="BZJ41" s="605"/>
      <c r="BZK41" s="605"/>
      <c r="BZL41" s="605"/>
      <c r="BZM41" s="605"/>
      <c r="BZN41" s="605"/>
      <c r="BZO41" s="605"/>
      <c r="BZP41" s="605"/>
      <c r="BZQ41" s="605"/>
      <c r="BZR41" s="605"/>
      <c r="BZS41" s="605"/>
      <c r="BZT41" s="605"/>
      <c r="BZU41" s="605"/>
      <c r="BZV41" s="605"/>
      <c r="BZW41" s="605"/>
      <c r="BZX41" s="605"/>
      <c r="BZY41" s="605"/>
      <c r="BZZ41" s="605"/>
      <c r="CAA41" s="605"/>
      <c r="CAB41" s="605"/>
      <c r="CAC41" s="605"/>
      <c r="CAD41" s="605"/>
      <c r="CAE41" s="605"/>
      <c r="CAF41" s="605"/>
      <c r="CAG41" s="605"/>
      <c r="CAH41" s="605"/>
      <c r="CAI41" s="605"/>
      <c r="CAJ41" s="605"/>
      <c r="CAK41" s="605"/>
      <c r="CAL41" s="605"/>
      <c r="CAM41" s="605"/>
      <c r="CAN41" s="605"/>
      <c r="CAO41" s="605"/>
      <c r="CAP41" s="605"/>
      <c r="CAQ41" s="605"/>
      <c r="CAR41" s="605"/>
      <c r="CAS41" s="605"/>
      <c r="CAT41" s="605"/>
      <c r="CAU41" s="605"/>
      <c r="CAV41" s="605"/>
      <c r="CAW41" s="605"/>
      <c r="CAX41" s="605"/>
      <c r="CAY41" s="605"/>
      <c r="CAZ41" s="605"/>
      <c r="CBA41" s="605"/>
      <c r="CBB41" s="605"/>
      <c r="CBC41" s="605"/>
      <c r="CBD41" s="605"/>
      <c r="CBE41" s="605"/>
      <c r="CBF41" s="605"/>
      <c r="CBG41" s="605"/>
      <c r="CBH41" s="605"/>
      <c r="CBI41" s="605"/>
      <c r="CBJ41" s="605"/>
      <c r="CBK41" s="605"/>
      <c r="CBL41" s="605"/>
      <c r="CBM41" s="605"/>
      <c r="CBN41" s="605"/>
      <c r="CBO41" s="605"/>
      <c r="CBP41" s="605"/>
      <c r="CBQ41" s="605"/>
      <c r="CBR41" s="605"/>
      <c r="CBS41" s="605"/>
      <c r="CBT41" s="605"/>
      <c r="CBU41" s="605"/>
      <c r="CBV41" s="605"/>
      <c r="CBW41" s="605"/>
      <c r="CBX41" s="605"/>
      <c r="CBY41" s="605"/>
      <c r="CBZ41" s="605"/>
      <c r="CCA41" s="605"/>
      <c r="CCB41" s="605"/>
      <c r="CCC41" s="605"/>
      <c r="CCD41" s="605"/>
      <c r="CCE41" s="605"/>
      <c r="CCF41" s="605"/>
      <c r="CCG41" s="605"/>
      <c r="CCH41" s="605"/>
      <c r="CCI41" s="605"/>
      <c r="CCJ41" s="605"/>
      <c r="CCK41" s="605"/>
      <c r="CCL41" s="605"/>
      <c r="CCM41" s="605"/>
      <c r="CCN41" s="605"/>
      <c r="CCO41" s="605"/>
      <c r="CCP41" s="605"/>
      <c r="CCQ41" s="605"/>
      <c r="CCR41" s="605"/>
      <c r="CCS41" s="605"/>
      <c r="CCT41" s="605"/>
      <c r="CCU41" s="605"/>
      <c r="CCV41" s="605"/>
      <c r="CCW41" s="605"/>
      <c r="CCX41" s="605"/>
      <c r="CCY41" s="605"/>
      <c r="CCZ41" s="605"/>
      <c r="CDA41" s="605"/>
      <c r="CDB41" s="605"/>
      <c r="CDC41" s="605"/>
      <c r="CDD41" s="605"/>
      <c r="CDE41" s="605"/>
      <c r="CDF41" s="605"/>
      <c r="CDG41" s="605"/>
      <c r="CDH41" s="605"/>
      <c r="CDI41" s="605"/>
      <c r="CDJ41" s="605"/>
      <c r="CDK41" s="605"/>
      <c r="CDL41" s="605"/>
      <c r="CDM41" s="605"/>
      <c r="CDN41" s="605"/>
      <c r="CDO41" s="605"/>
      <c r="CDP41" s="605"/>
      <c r="CDQ41" s="605"/>
      <c r="CDR41" s="605"/>
      <c r="CDS41" s="605"/>
      <c r="CDT41" s="605"/>
      <c r="CDU41" s="605"/>
      <c r="CDV41" s="605"/>
      <c r="CDW41" s="605"/>
      <c r="CDX41" s="605"/>
      <c r="CDY41" s="605"/>
      <c r="CDZ41" s="605"/>
      <c r="CEA41" s="605"/>
      <c r="CEB41" s="605"/>
      <c r="CEC41" s="605"/>
      <c r="CED41" s="605"/>
      <c r="CEE41" s="605"/>
      <c r="CEF41" s="605"/>
      <c r="CEG41" s="605"/>
      <c r="CEH41" s="605"/>
      <c r="CEI41" s="605"/>
      <c r="CEJ41" s="605"/>
      <c r="CEK41" s="605"/>
      <c r="CEL41" s="605"/>
      <c r="CEM41" s="605"/>
      <c r="CEN41" s="605"/>
      <c r="CEO41" s="605"/>
      <c r="CEP41" s="605"/>
      <c r="CEQ41" s="605"/>
      <c r="CER41" s="605"/>
      <c r="CES41" s="605"/>
      <c r="CET41" s="605"/>
      <c r="CEU41" s="605"/>
      <c r="CEV41" s="605"/>
      <c r="CEW41" s="605"/>
      <c r="CEX41" s="605"/>
      <c r="CEY41" s="605"/>
      <c r="CEZ41" s="605"/>
      <c r="CFA41" s="605"/>
      <c r="CFB41" s="605"/>
      <c r="CFC41" s="605"/>
      <c r="CFD41" s="605"/>
      <c r="CFE41" s="605"/>
      <c r="CFF41" s="605"/>
      <c r="CFG41" s="605"/>
      <c r="CFH41" s="605"/>
      <c r="CFI41" s="605"/>
      <c r="CFJ41" s="605"/>
      <c r="CFK41" s="605"/>
      <c r="CFL41" s="605"/>
      <c r="CFM41" s="605"/>
      <c r="CFN41" s="605"/>
      <c r="CFO41" s="605"/>
      <c r="CFP41" s="605"/>
      <c r="CFQ41" s="605"/>
      <c r="CFR41" s="605"/>
      <c r="CFS41" s="605"/>
      <c r="CFT41" s="605"/>
      <c r="CFU41" s="605"/>
      <c r="CFV41" s="605"/>
      <c r="CFW41" s="605"/>
      <c r="CFX41" s="605"/>
      <c r="CFY41" s="605"/>
      <c r="CFZ41" s="605"/>
      <c r="CGA41" s="605"/>
      <c r="CGB41" s="605"/>
      <c r="CGC41" s="605"/>
      <c r="CGD41" s="605"/>
      <c r="CGE41" s="605"/>
      <c r="CGF41" s="605"/>
      <c r="CGG41" s="605"/>
      <c r="CGH41" s="605"/>
      <c r="CGI41" s="605"/>
      <c r="CGJ41" s="605"/>
      <c r="CGK41" s="605"/>
      <c r="CGL41" s="605"/>
      <c r="CGM41" s="605"/>
      <c r="CGN41" s="605"/>
      <c r="CGO41" s="605"/>
      <c r="CGP41" s="605"/>
      <c r="CGQ41" s="605"/>
      <c r="CGR41" s="605"/>
      <c r="CGS41" s="605"/>
      <c r="CGT41" s="605"/>
      <c r="CGU41" s="605"/>
      <c r="CGV41" s="605"/>
      <c r="CGW41" s="605"/>
      <c r="CGX41" s="605"/>
      <c r="CGY41" s="605"/>
      <c r="CGZ41" s="605"/>
      <c r="CHA41" s="605"/>
      <c r="CHB41" s="605"/>
      <c r="CHC41" s="605"/>
      <c r="CHD41" s="605"/>
      <c r="CHE41" s="605"/>
      <c r="CHF41" s="605"/>
      <c r="CHG41" s="605"/>
      <c r="CHH41" s="605"/>
      <c r="CHI41" s="605"/>
      <c r="CHJ41" s="605"/>
      <c r="CHK41" s="605"/>
      <c r="CHL41" s="605"/>
      <c r="CHM41" s="605"/>
      <c r="CHN41" s="605"/>
      <c r="CHO41" s="605"/>
      <c r="CHP41" s="605"/>
      <c r="CHQ41" s="605"/>
      <c r="CHR41" s="605"/>
      <c r="CHS41" s="605"/>
      <c r="CHT41" s="605"/>
      <c r="CHU41" s="605"/>
      <c r="CHV41" s="605"/>
      <c r="CHW41" s="605"/>
      <c r="CHX41" s="605"/>
      <c r="CHY41" s="605"/>
      <c r="CHZ41" s="605"/>
      <c r="CIA41" s="605"/>
      <c r="CIB41" s="605"/>
      <c r="CIC41" s="605"/>
      <c r="CID41" s="605"/>
      <c r="CIE41" s="605"/>
      <c r="CIF41" s="605"/>
      <c r="CIG41" s="605"/>
      <c r="CIH41" s="605"/>
      <c r="CII41" s="605"/>
      <c r="CIJ41" s="605"/>
      <c r="CIK41" s="605"/>
      <c r="CIL41" s="605"/>
      <c r="CIM41" s="605"/>
      <c r="CIN41" s="605"/>
      <c r="CIO41" s="605"/>
      <c r="CIP41" s="605"/>
      <c r="CIQ41" s="605"/>
      <c r="CIR41" s="605"/>
      <c r="CIS41" s="605"/>
      <c r="CIT41" s="605"/>
      <c r="CIU41" s="605"/>
      <c r="CIV41" s="605"/>
      <c r="CIW41" s="605"/>
      <c r="CIX41" s="605"/>
      <c r="CIY41" s="605"/>
      <c r="CIZ41" s="605"/>
      <c r="CJA41" s="605"/>
      <c r="CJB41" s="605"/>
      <c r="CJC41" s="605"/>
      <c r="CJD41" s="605"/>
      <c r="CJE41" s="605"/>
      <c r="CJF41" s="605"/>
      <c r="CJG41" s="605"/>
      <c r="CJH41" s="605"/>
      <c r="CJI41" s="605"/>
      <c r="CJJ41" s="605"/>
      <c r="CJK41" s="605"/>
      <c r="CJL41" s="605"/>
      <c r="CJM41" s="605"/>
      <c r="CJN41" s="605"/>
      <c r="CJO41" s="605"/>
      <c r="CJP41" s="605"/>
      <c r="CJQ41" s="605"/>
      <c r="CJR41" s="605"/>
      <c r="CJS41" s="605"/>
      <c r="CJT41" s="605"/>
      <c r="CJU41" s="605"/>
      <c r="CJV41" s="605"/>
      <c r="CJW41" s="605"/>
      <c r="CJX41" s="605"/>
      <c r="CJY41" s="605"/>
      <c r="CJZ41" s="605"/>
      <c r="CKA41" s="605"/>
      <c r="CKB41" s="605"/>
      <c r="CKC41" s="605"/>
      <c r="CKD41" s="605"/>
      <c r="CKE41" s="605"/>
      <c r="CKF41" s="605"/>
      <c r="CKG41" s="605"/>
      <c r="CKH41" s="605"/>
      <c r="CKI41" s="605"/>
      <c r="CKJ41" s="605"/>
      <c r="CKK41" s="605"/>
      <c r="CKL41" s="605"/>
      <c r="CKM41" s="605"/>
      <c r="CKN41" s="605"/>
      <c r="CKO41" s="605"/>
      <c r="CKP41" s="605"/>
      <c r="CKQ41" s="605"/>
      <c r="CKR41" s="605"/>
      <c r="CKS41" s="605"/>
      <c r="CKT41" s="605"/>
      <c r="CKU41" s="605"/>
      <c r="CKV41" s="605"/>
      <c r="CKW41" s="605"/>
      <c r="CKX41" s="605"/>
      <c r="CKY41" s="605"/>
      <c r="CKZ41" s="605"/>
      <c r="CLA41" s="605"/>
      <c r="CLB41" s="605"/>
      <c r="CLC41" s="605"/>
      <c r="CLD41" s="605"/>
      <c r="CLE41" s="605"/>
      <c r="CLF41" s="605"/>
      <c r="CLG41" s="605"/>
      <c r="CLH41" s="605"/>
      <c r="CLI41" s="605"/>
      <c r="CLJ41" s="605"/>
      <c r="CLK41" s="605"/>
      <c r="CLL41" s="605"/>
      <c r="CLM41" s="605"/>
      <c r="CLN41" s="605"/>
      <c r="CLO41" s="605"/>
      <c r="CLP41" s="605"/>
      <c r="CLQ41" s="605"/>
      <c r="CLR41" s="605"/>
      <c r="CLS41" s="605"/>
      <c r="CLT41" s="605"/>
      <c r="CLU41" s="605"/>
      <c r="CLV41" s="605"/>
      <c r="CLW41" s="605"/>
      <c r="CLX41" s="605"/>
      <c r="CLY41" s="605"/>
      <c r="CLZ41" s="605"/>
      <c r="CMA41" s="605"/>
      <c r="CMB41" s="605"/>
      <c r="CMC41" s="605"/>
      <c r="CMD41" s="605"/>
      <c r="CME41" s="605"/>
      <c r="CMF41" s="605"/>
      <c r="CMG41" s="605"/>
      <c r="CMH41" s="605"/>
      <c r="CMI41" s="605"/>
      <c r="CMJ41" s="605"/>
      <c r="CMK41" s="605"/>
      <c r="CML41" s="605"/>
      <c r="CMM41" s="605"/>
      <c r="CMN41" s="605"/>
      <c r="CMO41" s="605"/>
      <c r="CMP41" s="605"/>
      <c r="CMQ41" s="605"/>
      <c r="CMR41" s="605"/>
      <c r="CMS41" s="605"/>
      <c r="CMT41" s="605"/>
      <c r="CMU41" s="605"/>
      <c r="CMV41" s="605"/>
      <c r="CMW41" s="605"/>
      <c r="CMX41" s="605"/>
      <c r="CMY41" s="605"/>
      <c r="CMZ41" s="605"/>
      <c r="CNA41" s="605"/>
      <c r="CNB41" s="605"/>
      <c r="CNC41" s="605"/>
      <c r="CND41" s="605"/>
      <c r="CNE41" s="605"/>
      <c r="CNF41" s="605"/>
      <c r="CNG41" s="605"/>
      <c r="CNH41" s="605"/>
      <c r="CNI41" s="605"/>
      <c r="CNJ41" s="605"/>
      <c r="CNK41" s="605"/>
      <c r="CNL41" s="605"/>
      <c r="CNM41" s="605"/>
      <c r="CNN41" s="605"/>
      <c r="CNO41" s="605"/>
      <c r="CNP41" s="605"/>
      <c r="CNQ41" s="605"/>
      <c r="CNR41" s="605"/>
      <c r="CNS41" s="605"/>
      <c r="CNT41" s="605"/>
      <c r="CNU41" s="605"/>
      <c r="CNV41" s="605"/>
      <c r="CNW41" s="605"/>
      <c r="CNX41" s="605"/>
      <c r="CNY41" s="605"/>
      <c r="CNZ41" s="605"/>
      <c r="COA41" s="605"/>
      <c r="COB41" s="605"/>
      <c r="COC41" s="605"/>
      <c r="COD41" s="605"/>
      <c r="COE41" s="605"/>
      <c r="COF41" s="605"/>
      <c r="COG41" s="605"/>
      <c r="COH41" s="605"/>
      <c r="COI41" s="605"/>
      <c r="COJ41" s="605"/>
      <c r="COK41" s="605"/>
      <c r="COL41" s="605"/>
      <c r="COM41" s="605"/>
      <c r="CON41" s="605"/>
      <c r="COO41" s="605"/>
      <c r="COP41" s="605"/>
      <c r="COQ41" s="605"/>
      <c r="COR41" s="605"/>
      <c r="COS41" s="605"/>
      <c r="COT41" s="605"/>
      <c r="COU41" s="605"/>
      <c r="COV41" s="605"/>
      <c r="COW41" s="605"/>
      <c r="COX41" s="605"/>
      <c r="COY41" s="605"/>
      <c r="COZ41" s="605"/>
      <c r="CPA41" s="605"/>
      <c r="CPB41" s="605"/>
      <c r="CPC41" s="605"/>
      <c r="CPD41" s="605"/>
      <c r="CPE41" s="605"/>
      <c r="CPF41" s="605"/>
      <c r="CPG41" s="605"/>
      <c r="CPH41" s="605"/>
      <c r="CPI41" s="605"/>
      <c r="CPJ41" s="605"/>
      <c r="CPK41" s="605"/>
      <c r="CPL41" s="605"/>
      <c r="CPM41" s="605"/>
      <c r="CPN41" s="605"/>
      <c r="CPO41" s="605"/>
      <c r="CPP41" s="605"/>
      <c r="CPQ41" s="605"/>
      <c r="CPR41" s="605"/>
      <c r="CPS41" s="605"/>
      <c r="CPT41" s="605"/>
      <c r="CPU41" s="605"/>
      <c r="CPV41" s="605"/>
      <c r="CPW41" s="605"/>
      <c r="CPX41" s="605"/>
      <c r="CPY41" s="605"/>
      <c r="CPZ41" s="605"/>
      <c r="CQA41" s="605"/>
      <c r="CQB41" s="605"/>
      <c r="CQC41" s="605"/>
      <c r="CQD41" s="605"/>
      <c r="CQE41" s="605"/>
      <c r="CQF41" s="605"/>
      <c r="CQG41" s="605"/>
      <c r="CQH41" s="605"/>
      <c r="CQI41" s="605"/>
      <c r="CQJ41" s="605"/>
      <c r="CQK41" s="605"/>
      <c r="CQL41" s="605"/>
      <c r="CQM41" s="605"/>
      <c r="CQN41" s="605"/>
      <c r="CQO41" s="605"/>
      <c r="CQP41" s="605"/>
      <c r="CQQ41" s="605"/>
      <c r="CQR41" s="605"/>
      <c r="CQS41" s="605"/>
      <c r="CQT41" s="605"/>
      <c r="CQU41" s="605"/>
      <c r="CQV41" s="605"/>
      <c r="CQW41" s="605"/>
      <c r="CQX41" s="605"/>
      <c r="CQY41" s="605"/>
      <c r="CQZ41" s="605"/>
      <c r="CRA41" s="605"/>
      <c r="CRB41" s="605"/>
      <c r="CRC41" s="605"/>
      <c r="CRD41" s="605"/>
      <c r="CRE41" s="605"/>
      <c r="CRF41" s="605"/>
      <c r="CRG41" s="605"/>
      <c r="CRH41" s="605"/>
      <c r="CRI41" s="605"/>
      <c r="CRJ41" s="605"/>
      <c r="CRK41" s="605"/>
      <c r="CRL41" s="605"/>
      <c r="CRM41" s="605"/>
      <c r="CRN41" s="605"/>
      <c r="CRO41" s="605"/>
      <c r="CRP41" s="605"/>
      <c r="CRQ41" s="605"/>
      <c r="CRR41" s="605"/>
      <c r="CRS41" s="605"/>
      <c r="CRT41" s="605"/>
      <c r="CRU41" s="605"/>
      <c r="CRV41" s="605"/>
      <c r="CRW41" s="605"/>
      <c r="CRX41" s="605"/>
      <c r="CRY41" s="605"/>
      <c r="CRZ41" s="605"/>
      <c r="CSA41" s="605"/>
      <c r="CSB41" s="605"/>
      <c r="CSC41" s="605"/>
      <c r="CSD41" s="605"/>
      <c r="CSE41" s="605"/>
      <c r="CSF41" s="605"/>
      <c r="CSG41" s="605"/>
      <c r="CSH41" s="605"/>
      <c r="CSI41" s="605"/>
      <c r="CSJ41" s="605"/>
      <c r="CSK41" s="605"/>
      <c r="CSL41" s="605"/>
      <c r="CSM41" s="605"/>
      <c r="CSN41" s="605"/>
      <c r="CSO41" s="605"/>
      <c r="CSP41" s="605"/>
      <c r="CSQ41" s="605"/>
      <c r="CSR41" s="605"/>
      <c r="CSS41" s="605"/>
      <c r="CST41" s="605"/>
      <c r="CSU41" s="605"/>
      <c r="CSV41" s="605"/>
      <c r="CSW41" s="605"/>
      <c r="CSX41" s="605"/>
      <c r="CSY41" s="605"/>
      <c r="CSZ41" s="605"/>
      <c r="CTA41" s="605"/>
      <c r="CTB41" s="605"/>
      <c r="CTC41" s="605"/>
      <c r="CTD41" s="605"/>
      <c r="CTE41" s="605"/>
      <c r="CTF41" s="605"/>
      <c r="CTG41" s="605"/>
      <c r="CTH41" s="605"/>
      <c r="CTI41" s="605"/>
      <c r="CTJ41" s="605"/>
      <c r="CTK41" s="605"/>
      <c r="CTL41" s="605"/>
      <c r="CTM41" s="605"/>
      <c r="CTN41" s="605"/>
      <c r="CTO41" s="605"/>
      <c r="CTP41" s="605"/>
      <c r="CTQ41" s="605"/>
      <c r="CTR41" s="605"/>
      <c r="CTS41" s="605"/>
      <c r="CTT41" s="605"/>
      <c r="CTU41" s="605"/>
      <c r="CTV41" s="605"/>
      <c r="CTW41" s="605"/>
      <c r="CTX41" s="605"/>
      <c r="CTY41" s="605"/>
      <c r="CTZ41" s="605"/>
      <c r="CUA41" s="605"/>
      <c r="CUB41" s="605"/>
      <c r="CUC41" s="605"/>
      <c r="CUD41" s="605"/>
      <c r="CUE41" s="605"/>
      <c r="CUF41" s="605"/>
      <c r="CUG41" s="605"/>
      <c r="CUH41" s="605"/>
      <c r="CUI41" s="605"/>
      <c r="CUJ41" s="605"/>
      <c r="CUK41" s="605"/>
      <c r="CUL41" s="605"/>
      <c r="CUM41" s="605"/>
      <c r="CUN41" s="605"/>
      <c r="CUO41" s="605"/>
      <c r="CUP41" s="605"/>
      <c r="CUQ41" s="605"/>
      <c r="CUR41" s="605"/>
      <c r="CUS41" s="605"/>
      <c r="CUT41" s="605"/>
      <c r="CUU41" s="605"/>
      <c r="CUV41" s="605"/>
      <c r="CUW41" s="605"/>
      <c r="CUX41" s="605"/>
      <c r="CUY41" s="605"/>
      <c r="CUZ41" s="605"/>
      <c r="CVA41" s="605"/>
      <c r="CVB41" s="605"/>
      <c r="CVC41" s="605"/>
      <c r="CVD41" s="605"/>
      <c r="CVE41" s="605"/>
      <c r="CVF41" s="605"/>
      <c r="CVG41" s="605"/>
      <c r="CVH41" s="605"/>
      <c r="CVI41" s="605"/>
      <c r="CVJ41" s="605"/>
      <c r="CVK41" s="605"/>
      <c r="CVL41" s="605"/>
      <c r="CVM41" s="605"/>
      <c r="CVN41" s="605"/>
      <c r="CVO41" s="605"/>
      <c r="CVP41" s="605"/>
      <c r="CVQ41" s="605"/>
      <c r="CVR41" s="605"/>
      <c r="CVS41" s="605"/>
      <c r="CVT41" s="605"/>
      <c r="CVU41" s="605"/>
      <c r="CVV41" s="605"/>
      <c r="CVW41" s="605"/>
      <c r="CVX41" s="605"/>
      <c r="CVY41" s="605"/>
      <c r="CVZ41" s="605"/>
      <c r="CWA41" s="605"/>
      <c r="CWB41" s="605"/>
      <c r="CWC41" s="605"/>
      <c r="CWD41" s="605"/>
      <c r="CWE41" s="605"/>
      <c r="CWF41" s="605"/>
      <c r="CWG41" s="605"/>
      <c r="CWH41" s="605"/>
      <c r="CWI41" s="605"/>
      <c r="CWJ41" s="605"/>
      <c r="CWK41" s="605"/>
      <c r="CWL41" s="605"/>
      <c r="CWM41" s="605"/>
      <c r="CWN41" s="605"/>
      <c r="CWO41" s="605"/>
      <c r="CWP41" s="605"/>
      <c r="CWQ41" s="605"/>
      <c r="CWR41" s="605"/>
      <c r="CWS41" s="605"/>
      <c r="CWT41" s="605"/>
      <c r="CWU41" s="605"/>
      <c r="CWV41" s="605"/>
      <c r="CWW41" s="605"/>
      <c r="CWX41" s="605"/>
      <c r="CWY41" s="605"/>
      <c r="CWZ41" s="605"/>
      <c r="CXA41" s="605"/>
      <c r="CXB41" s="605"/>
      <c r="CXC41" s="605"/>
      <c r="CXD41" s="605"/>
      <c r="CXE41" s="605"/>
      <c r="CXF41" s="605"/>
      <c r="CXG41" s="605"/>
      <c r="CXH41" s="605"/>
      <c r="CXI41" s="605"/>
      <c r="CXJ41" s="605"/>
      <c r="CXK41" s="605"/>
      <c r="CXL41" s="605"/>
      <c r="CXM41" s="605"/>
      <c r="CXN41" s="605"/>
      <c r="CXO41" s="605"/>
      <c r="CXP41" s="605"/>
      <c r="CXQ41" s="605"/>
      <c r="CXR41" s="605"/>
      <c r="CXS41" s="605"/>
      <c r="CXT41" s="605"/>
      <c r="CXU41" s="605"/>
      <c r="CXV41" s="605"/>
      <c r="CXW41" s="605"/>
      <c r="CXX41" s="605"/>
      <c r="CXY41" s="605"/>
      <c r="CXZ41" s="605"/>
      <c r="CYA41" s="605"/>
      <c r="CYB41" s="605"/>
      <c r="CYC41" s="605"/>
      <c r="CYD41" s="605"/>
      <c r="CYE41" s="605"/>
      <c r="CYF41" s="605"/>
      <c r="CYG41" s="605"/>
      <c r="CYH41" s="605"/>
      <c r="CYI41" s="605"/>
      <c r="CYJ41" s="605"/>
      <c r="CYK41" s="605"/>
      <c r="CYL41" s="605"/>
      <c r="CYM41" s="605"/>
      <c r="CYN41" s="605"/>
      <c r="CYO41" s="605"/>
      <c r="CYP41" s="605"/>
      <c r="CYQ41" s="605"/>
      <c r="CYR41" s="605"/>
      <c r="CYS41" s="605"/>
      <c r="CYT41" s="605"/>
      <c r="CYU41" s="605"/>
      <c r="CYV41" s="605"/>
      <c r="CYW41" s="605"/>
      <c r="CYX41" s="605"/>
      <c r="CYY41" s="605"/>
      <c r="CYZ41" s="605"/>
      <c r="CZA41" s="605"/>
      <c r="CZB41" s="605"/>
      <c r="CZC41" s="605"/>
      <c r="CZD41" s="605"/>
      <c r="CZE41" s="605"/>
      <c r="CZF41" s="605"/>
      <c r="CZG41" s="605"/>
      <c r="CZH41" s="605"/>
      <c r="CZI41" s="605"/>
      <c r="CZJ41" s="605"/>
      <c r="CZK41" s="605"/>
      <c r="CZL41" s="605"/>
      <c r="CZM41" s="605"/>
      <c r="CZN41" s="605"/>
      <c r="CZO41" s="605"/>
      <c r="CZP41" s="605"/>
      <c r="CZQ41" s="605"/>
      <c r="CZR41" s="605"/>
      <c r="CZS41" s="605"/>
      <c r="CZT41" s="605"/>
      <c r="CZU41" s="605"/>
      <c r="CZV41" s="605"/>
      <c r="CZW41" s="605"/>
      <c r="CZX41" s="605"/>
      <c r="CZY41" s="605"/>
      <c r="CZZ41" s="605"/>
      <c r="DAA41" s="605"/>
      <c r="DAB41" s="605"/>
      <c r="DAC41" s="605"/>
      <c r="DAD41" s="605"/>
      <c r="DAE41" s="605"/>
      <c r="DAF41" s="605"/>
      <c r="DAG41" s="605"/>
      <c r="DAH41" s="605"/>
      <c r="DAI41" s="605"/>
      <c r="DAJ41" s="605"/>
      <c r="DAK41" s="605"/>
      <c r="DAL41" s="605"/>
      <c r="DAM41" s="605"/>
      <c r="DAN41" s="605"/>
      <c r="DAO41" s="605"/>
      <c r="DAP41" s="605"/>
      <c r="DAQ41" s="605"/>
      <c r="DAR41" s="605"/>
      <c r="DAS41" s="605"/>
      <c r="DAT41" s="605"/>
      <c r="DAU41" s="605"/>
      <c r="DAV41" s="605"/>
      <c r="DAW41" s="605"/>
      <c r="DAX41" s="605"/>
      <c r="DAY41" s="605"/>
      <c r="DAZ41" s="605"/>
      <c r="DBA41" s="605"/>
      <c r="DBB41" s="605"/>
      <c r="DBC41" s="605"/>
      <c r="DBD41" s="605"/>
      <c r="DBE41" s="605"/>
      <c r="DBF41" s="605"/>
      <c r="DBG41" s="605"/>
      <c r="DBH41" s="605"/>
      <c r="DBI41" s="605"/>
      <c r="DBJ41" s="605"/>
      <c r="DBK41" s="605"/>
      <c r="DBL41" s="605"/>
      <c r="DBM41" s="605"/>
      <c r="DBN41" s="605"/>
      <c r="DBO41" s="605"/>
      <c r="DBP41" s="605"/>
      <c r="DBQ41" s="605"/>
      <c r="DBR41" s="605"/>
      <c r="DBS41" s="605"/>
      <c r="DBT41" s="605"/>
      <c r="DBU41" s="605"/>
      <c r="DBV41" s="605"/>
      <c r="DBW41" s="605"/>
      <c r="DBX41" s="605"/>
      <c r="DBY41" s="605"/>
      <c r="DBZ41" s="605"/>
      <c r="DCA41" s="605"/>
      <c r="DCB41" s="605"/>
      <c r="DCC41" s="605"/>
      <c r="DCD41" s="605"/>
      <c r="DCE41" s="605"/>
      <c r="DCF41" s="605"/>
      <c r="DCG41" s="605"/>
      <c r="DCH41" s="605"/>
      <c r="DCI41" s="605"/>
      <c r="DCJ41" s="605"/>
      <c r="DCK41" s="605"/>
      <c r="DCL41" s="605"/>
      <c r="DCM41" s="605"/>
      <c r="DCN41" s="605"/>
      <c r="DCO41" s="605"/>
      <c r="DCP41" s="605"/>
      <c r="DCQ41" s="605"/>
      <c r="DCR41" s="605"/>
      <c r="DCS41" s="605"/>
      <c r="DCT41" s="605"/>
      <c r="DCU41" s="605"/>
      <c r="DCV41" s="605"/>
      <c r="DCW41" s="605"/>
      <c r="DCX41" s="605"/>
      <c r="DCY41" s="605"/>
      <c r="DCZ41" s="605"/>
      <c r="DDA41" s="605"/>
      <c r="DDB41" s="605"/>
      <c r="DDC41" s="605"/>
      <c r="DDD41" s="605"/>
      <c r="DDE41" s="605"/>
      <c r="DDF41" s="605"/>
      <c r="DDG41" s="605"/>
      <c r="DDH41" s="605"/>
      <c r="DDI41" s="605"/>
      <c r="DDJ41" s="605"/>
      <c r="DDK41" s="605"/>
      <c r="DDL41" s="605"/>
      <c r="DDM41" s="605"/>
      <c r="DDN41" s="605"/>
      <c r="DDO41" s="605"/>
      <c r="DDP41" s="605"/>
      <c r="DDQ41" s="605"/>
      <c r="DDR41" s="605"/>
      <c r="DDS41" s="605"/>
      <c r="DDT41" s="605"/>
      <c r="DDU41" s="605"/>
      <c r="DDV41" s="605"/>
      <c r="DDW41" s="605"/>
      <c r="DDX41" s="605"/>
      <c r="DDY41" s="605"/>
      <c r="DDZ41" s="605"/>
      <c r="DEA41" s="605"/>
      <c r="DEB41" s="605"/>
      <c r="DEC41" s="605"/>
      <c r="DED41" s="605"/>
      <c r="DEE41" s="605"/>
      <c r="DEF41" s="605"/>
      <c r="DEG41" s="605"/>
      <c r="DEH41" s="605"/>
      <c r="DEI41" s="605"/>
      <c r="DEJ41" s="605"/>
      <c r="DEK41" s="605"/>
      <c r="DEL41" s="605"/>
      <c r="DEM41" s="605"/>
      <c r="DEN41" s="605"/>
      <c r="DEO41" s="605"/>
      <c r="DEP41" s="605"/>
      <c r="DEQ41" s="605"/>
      <c r="DER41" s="605"/>
      <c r="DES41" s="605"/>
      <c r="DET41" s="605"/>
      <c r="DEU41" s="605"/>
      <c r="DEV41" s="605"/>
      <c r="DEW41" s="605"/>
      <c r="DEX41" s="605"/>
      <c r="DEY41" s="605"/>
      <c r="DEZ41" s="605"/>
      <c r="DFA41" s="605"/>
      <c r="DFB41" s="605"/>
      <c r="DFC41" s="605"/>
      <c r="DFD41" s="605"/>
      <c r="DFE41" s="605"/>
      <c r="DFF41" s="605"/>
      <c r="DFG41" s="605"/>
      <c r="DFH41" s="605"/>
      <c r="DFI41" s="605"/>
      <c r="DFJ41" s="605"/>
      <c r="DFK41" s="605"/>
      <c r="DFL41" s="605"/>
      <c r="DFM41" s="605"/>
      <c r="DFN41" s="605"/>
      <c r="DFO41" s="605"/>
      <c r="DFP41" s="605"/>
      <c r="DFQ41" s="605"/>
      <c r="DFR41" s="605"/>
      <c r="DFS41" s="605"/>
      <c r="DFT41" s="605"/>
      <c r="DFU41" s="605"/>
      <c r="DFV41" s="605"/>
      <c r="DFW41" s="605"/>
      <c r="DFX41" s="605"/>
      <c r="DFY41" s="605"/>
      <c r="DFZ41" s="605"/>
      <c r="DGA41" s="605"/>
      <c r="DGB41" s="605"/>
      <c r="DGC41" s="605"/>
      <c r="DGD41" s="605"/>
      <c r="DGE41" s="605"/>
      <c r="DGF41" s="605"/>
      <c r="DGG41" s="605"/>
      <c r="DGH41" s="605"/>
      <c r="DGI41" s="605"/>
      <c r="DGJ41" s="605"/>
      <c r="DGK41" s="605"/>
      <c r="DGL41" s="605"/>
      <c r="DGM41" s="605"/>
      <c r="DGN41" s="605"/>
      <c r="DGO41" s="605"/>
      <c r="DGP41" s="605"/>
      <c r="DGQ41" s="605"/>
      <c r="DGR41" s="605"/>
      <c r="DGS41" s="605"/>
      <c r="DGT41" s="605"/>
      <c r="DGU41" s="605"/>
      <c r="DGV41" s="605"/>
      <c r="DGW41" s="605"/>
      <c r="DGX41" s="605"/>
      <c r="DGY41" s="605"/>
      <c r="DGZ41" s="605"/>
      <c r="DHA41" s="605"/>
      <c r="DHB41" s="605"/>
      <c r="DHC41" s="605"/>
      <c r="DHD41" s="605"/>
      <c r="DHE41" s="605"/>
      <c r="DHF41" s="605"/>
      <c r="DHG41" s="605"/>
      <c r="DHH41" s="605"/>
      <c r="DHI41" s="605"/>
      <c r="DHJ41" s="605"/>
      <c r="DHK41" s="605"/>
      <c r="DHL41" s="605"/>
      <c r="DHM41" s="605"/>
      <c r="DHN41" s="605"/>
      <c r="DHO41" s="605"/>
      <c r="DHP41" s="605"/>
      <c r="DHQ41" s="605"/>
      <c r="DHR41" s="605"/>
      <c r="DHS41" s="605"/>
      <c r="DHT41" s="605"/>
      <c r="DHU41" s="605"/>
      <c r="DHV41" s="605"/>
      <c r="DHW41" s="605"/>
      <c r="DHX41" s="605"/>
      <c r="DHY41" s="605"/>
      <c r="DHZ41" s="605"/>
      <c r="DIA41" s="605"/>
      <c r="DIB41" s="605"/>
      <c r="DIC41" s="605"/>
      <c r="DID41" s="605"/>
      <c r="DIE41" s="605"/>
      <c r="DIF41" s="605"/>
      <c r="DIG41" s="605"/>
      <c r="DIH41" s="605"/>
      <c r="DII41" s="605"/>
      <c r="DIJ41" s="605"/>
      <c r="DIK41" s="605"/>
      <c r="DIL41" s="605"/>
      <c r="DIM41" s="605"/>
      <c r="DIN41" s="605"/>
      <c r="DIO41" s="605"/>
      <c r="DIP41" s="605"/>
      <c r="DIQ41" s="605"/>
      <c r="DIR41" s="605"/>
      <c r="DIS41" s="605"/>
      <c r="DIT41" s="605"/>
      <c r="DIU41" s="605"/>
      <c r="DIV41" s="605"/>
      <c r="DIW41" s="605"/>
      <c r="DIX41" s="605"/>
      <c r="DIY41" s="605"/>
      <c r="DIZ41" s="605"/>
      <c r="DJA41" s="605"/>
      <c r="DJB41" s="605"/>
      <c r="DJC41" s="605"/>
      <c r="DJD41" s="605"/>
      <c r="DJE41" s="605"/>
      <c r="DJF41" s="605"/>
      <c r="DJG41" s="605"/>
      <c r="DJH41" s="605"/>
      <c r="DJI41" s="605"/>
      <c r="DJJ41" s="605"/>
      <c r="DJK41" s="605"/>
      <c r="DJL41" s="605"/>
      <c r="DJM41" s="605"/>
      <c r="DJN41" s="605"/>
      <c r="DJO41" s="605"/>
      <c r="DJP41" s="605"/>
      <c r="DJQ41" s="605"/>
      <c r="DJR41" s="605"/>
      <c r="DJS41" s="605"/>
      <c r="DJT41" s="605"/>
      <c r="DJU41" s="605"/>
      <c r="DJV41" s="605"/>
      <c r="DJW41" s="605"/>
      <c r="DJX41" s="605"/>
      <c r="DJY41" s="605"/>
      <c r="DJZ41" s="605"/>
      <c r="DKA41" s="605"/>
      <c r="DKB41" s="605"/>
      <c r="DKC41" s="605"/>
      <c r="DKD41" s="605"/>
      <c r="DKE41" s="605"/>
      <c r="DKF41" s="605"/>
      <c r="DKG41" s="605"/>
      <c r="DKH41" s="605"/>
      <c r="DKI41" s="605"/>
      <c r="DKJ41" s="605"/>
      <c r="DKK41" s="605"/>
      <c r="DKL41" s="605"/>
      <c r="DKM41" s="605"/>
      <c r="DKN41" s="605"/>
      <c r="DKO41" s="605"/>
      <c r="DKP41" s="605"/>
      <c r="DKQ41" s="605"/>
      <c r="DKR41" s="605"/>
      <c r="DKS41" s="605"/>
      <c r="DKT41" s="605"/>
      <c r="DKU41" s="605"/>
      <c r="DKV41" s="605"/>
      <c r="DKW41" s="605"/>
      <c r="DKX41" s="605"/>
      <c r="DKY41" s="605"/>
      <c r="DKZ41" s="605"/>
      <c r="DLA41" s="605"/>
      <c r="DLB41" s="605"/>
      <c r="DLC41" s="605"/>
      <c r="DLD41" s="605"/>
      <c r="DLE41" s="605"/>
      <c r="DLF41" s="605"/>
      <c r="DLG41" s="605"/>
      <c r="DLH41" s="605"/>
      <c r="DLI41" s="605"/>
      <c r="DLJ41" s="605"/>
      <c r="DLK41" s="605"/>
      <c r="DLL41" s="605"/>
      <c r="DLM41" s="605"/>
      <c r="DLN41" s="605"/>
      <c r="DLO41" s="605"/>
      <c r="DLP41" s="605"/>
      <c r="DLQ41" s="605"/>
      <c r="DLR41" s="605"/>
      <c r="DLS41" s="605"/>
      <c r="DLT41" s="605"/>
      <c r="DLU41" s="605"/>
      <c r="DLV41" s="605"/>
      <c r="DLW41" s="605"/>
      <c r="DLX41" s="605"/>
      <c r="DLY41" s="605"/>
      <c r="DLZ41" s="605"/>
      <c r="DMA41" s="605"/>
      <c r="DMB41" s="605"/>
      <c r="DMC41" s="605"/>
      <c r="DMD41" s="605"/>
      <c r="DME41" s="605"/>
      <c r="DMF41" s="605"/>
      <c r="DMG41" s="605"/>
      <c r="DMH41" s="605"/>
      <c r="DMI41" s="605"/>
      <c r="DMJ41" s="605"/>
      <c r="DMK41" s="605"/>
      <c r="DML41" s="605"/>
      <c r="DMM41" s="605"/>
      <c r="DMN41" s="605"/>
      <c r="DMO41" s="605"/>
      <c r="DMP41" s="605"/>
      <c r="DMQ41" s="605"/>
      <c r="DMR41" s="605"/>
      <c r="DMS41" s="605"/>
      <c r="DMT41" s="605"/>
      <c r="DMU41" s="605"/>
      <c r="DMV41" s="605"/>
      <c r="DMW41" s="605"/>
      <c r="DMX41" s="605"/>
      <c r="DMY41" s="605"/>
      <c r="DMZ41" s="605"/>
      <c r="DNA41" s="605"/>
      <c r="DNB41" s="605"/>
      <c r="DNC41" s="605"/>
      <c r="DND41" s="605"/>
      <c r="DNE41" s="605"/>
      <c r="DNF41" s="605"/>
      <c r="DNG41" s="605"/>
      <c r="DNH41" s="605"/>
      <c r="DNI41" s="605"/>
      <c r="DNJ41" s="605"/>
      <c r="DNK41" s="605"/>
      <c r="DNL41" s="605"/>
      <c r="DNM41" s="605"/>
      <c r="DNN41" s="605"/>
      <c r="DNO41" s="605"/>
      <c r="DNP41" s="605"/>
      <c r="DNQ41" s="605"/>
      <c r="DNR41" s="605"/>
      <c r="DNS41" s="605"/>
      <c r="DNT41" s="605"/>
      <c r="DNU41" s="605"/>
      <c r="DNV41" s="605"/>
      <c r="DNW41" s="605"/>
      <c r="DNX41" s="605"/>
      <c r="DNY41" s="605"/>
      <c r="DNZ41" s="605"/>
      <c r="DOA41" s="605"/>
      <c r="DOB41" s="605"/>
      <c r="DOC41" s="605"/>
      <c r="DOD41" s="605"/>
      <c r="DOE41" s="605"/>
      <c r="DOF41" s="605"/>
      <c r="DOG41" s="605"/>
      <c r="DOH41" s="605"/>
      <c r="DOI41" s="605"/>
      <c r="DOJ41" s="605"/>
      <c r="DOK41" s="605"/>
      <c r="DOL41" s="605"/>
      <c r="DOM41" s="605"/>
      <c r="DON41" s="605"/>
      <c r="DOO41" s="605"/>
      <c r="DOP41" s="605"/>
      <c r="DOQ41" s="605"/>
      <c r="DOR41" s="605"/>
      <c r="DOS41" s="605"/>
      <c r="DOT41" s="605"/>
      <c r="DOU41" s="605"/>
      <c r="DOV41" s="605"/>
      <c r="DOW41" s="605"/>
      <c r="DOX41" s="605"/>
      <c r="DOY41" s="605"/>
      <c r="DOZ41" s="605"/>
      <c r="DPA41" s="605"/>
      <c r="DPB41" s="605"/>
      <c r="DPC41" s="605"/>
      <c r="DPD41" s="605"/>
      <c r="DPE41" s="605"/>
      <c r="DPF41" s="605"/>
      <c r="DPG41" s="605"/>
      <c r="DPH41" s="605"/>
      <c r="DPI41" s="605"/>
      <c r="DPJ41" s="605"/>
      <c r="DPK41" s="605"/>
      <c r="DPL41" s="605"/>
      <c r="DPM41" s="605"/>
      <c r="DPN41" s="605"/>
      <c r="DPO41" s="605"/>
      <c r="DPP41" s="605"/>
      <c r="DPQ41" s="605"/>
      <c r="DPR41" s="605"/>
      <c r="DPS41" s="605"/>
      <c r="DPT41" s="605"/>
      <c r="DPU41" s="605"/>
      <c r="DPV41" s="605"/>
      <c r="DPW41" s="605"/>
      <c r="DPX41" s="605"/>
      <c r="DPY41" s="605"/>
      <c r="DPZ41" s="605"/>
      <c r="DQA41" s="605"/>
      <c r="DQB41" s="605"/>
      <c r="DQC41" s="605"/>
      <c r="DQD41" s="605"/>
      <c r="DQE41" s="605"/>
      <c r="DQF41" s="605"/>
      <c r="DQG41" s="605"/>
      <c r="DQH41" s="605"/>
      <c r="DQI41" s="605"/>
      <c r="DQJ41" s="605"/>
      <c r="DQK41" s="605"/>
      <c r="DQL41" s="605"/>
      <c r="DQM41" s="605"/>
      <c r="DQN41" s="605"/>
      <c r="DQO41" s="605"/>
      <c r="DQP41" s="605"/>
      <c r="DQQ41" s="605"/>
      <c r="DQR41" s="605"/>
      <c r="DQS41" s="605"/>
      <c r="DQT41" s="605"/>
      <c r="DQU41" s="605"/>
      <c r="DQV41" s="605"/>
      <c r="DQW41" s="605"/>
      <c r="DQX41" s="605"/>
      <c r="DQY41" s="605"/>
      <c r="DQZ41" s="605"/>
      <c r="DRA41" s="605"/>
      <c r="DRB41" s="605"/>
      <c r="DRC41" s="605"/>
      <c r="DRD41" s="605"/>
      <c r="DRE41" s="605"/>
      <c r="DRF41" s="605"/>
      <c r="DRG41" s="605"/>
      <c r="DRH41" s="605"/>
      <c r="DRI41" s="605"/>
      <c r="DRJ41" s="605"/>
      <c r="DRK41" s="605"/>
      <c r="DRL41" s="605"/>
      <c r="DRM41" s="605"/>
      <c r="DRN41" s="605"/>
      <c r="DRO41" s="605"/>
      <c r="DRP41" s="605"/>
      <c r="DRQ41" s="605"/>
      <c r="DRR41" s="605"/>
      <c r="DRS41" s="605"/>
      <c r="DRT41" s="605"/>
      <c r="DRU41" s="605"/>
      <c r="DRV41" s="605"/>
      <c r="DRW41" s="605"/>
      <c r="DRX41" s="605"/>
      <c r="DRY41" s="605"/>
      <c r="DRZ41" s="605"/>
      <c r="DSA41" s="605"/>
      <c r="DSB41" s="605"/>
      <c r="DSC41" s="605"/>
      <c r="DSD41" s="605"/>
      <c r="DSE41" s="605"/>
      <c r="DSF41" s="605"/>
      <c r="DSG41" s="605"/>
      <c r="DSH41" s="605"/>
      <c r="DSI41" s="605"/>
      <c r="DSJ41" s="605"/>
      <c r="DSK41" s="605"/>
      <c r="DSL41" s="605"/>
      <c r="DSM41" s="605"/>
      <c r="DSN41" s="605"/>
      <c r="DSO41" s="605"/>
      <c r="DSP41" s="605"/>
      <c r="DSQ41" s="605"/>
      <c r="DSR41" s="605"/>
      <c r="DSS41" s="605"/>
      <c r="DST41" s="605"/>
      <c r="DSU41" s="605"/>
      <c r="DSV41" s="605"/>
      <c r="DSW41" s="605"/>
      <c r="DSX41" s="605"/>
      <c r="DSY41" s="605"/>
      <c r="DSZ41" s="605"/>
      <c r="DTA41" s="605"/>
      <c r="DTB41" s="605"/>
      <c r="DTC41" s="605"/>
      <c r="DTD41" s="605"/>
      <c r="DTE41" s="605"/>
      <c r="DTF41" s="605"/>
      <c r="DTG41" s="605"/>
      <c r="DTH41" s="605"/>
      <c r="DTI41" s="605"/>
      <c r="DTJ41" s="605"/>
      <c r="DTK41" s="605"/>
      <c r="DTL41" s="605"/>
      <c r="DTM41" s="605"/>
      <c r="DTN41" s="605"/>
      <c r="DTO41" s="605"/>
      <c r="DTP41" s="605"/>
      <c r="DTQ41" s="605"/>
      <c r="DTR41" s="605"/>
      <c r="DTS41" s="605"/>
      <c r="DTT41" s="605"/>
      <c r="DTU41" s="605"/>
      <c r="DTV41" s="605"/>
      <c r="DTW41" s="605"/>
      <c r="DTX41" s="605"/>
      <c r="DTY41" s="605"/>
      <c r="DTZ41" s="605"/>
      <c r="DUA41" s="605"/>
      <c r="DUB41" s="605"/>
      <c r="DUC41" s="605"/>
      <c r="DUD41" s="605"/>
      <c r="DUE41" s="605"/>
      <c r="DUF41" s="605"/>
      <c r="DUG41" s="605"/>
      <c r="DUH41" s="605"/>
      <c r="DUI41" s="605"/>
      <c r="DUJ41" s="605"/>
      <c r="DUK41" s="605"/>
      <c r="DUL41" s="605"/>
      <c r="DUM41" s="605"/>
      <c r="DUN41" s="605"/>
      <c r="DUO41" s="605"/>
      <c r="DUP41" s="605"/>
      <c r="DUQ41" s="605"/>
      <c r="DUR41" s="605"/>
      <c r="DUS41" s="605"/>
      <c r="DUT41" s="605"/>
      <c r="DUU41" s="605"/>
      <c r="DUV41" s="605"/>
      <c r="DUW41" s="605"/>
      <c r="DUX41" s="605"/>
      <c r="DUY41" s="605"/>
      <c r="DUZ41" s="605"/>
      <c r="DVA41" s="605"/>
      <c r="DVB41" s="605"/>
      <c r="DVC41" s="605"/>
      <c r="DVD41" s="605"/>
      <c r="DVE41" s="605"/>
      <c r="DVF41" s="605"/>
      <c r="DVG41" s="605"/>
      <c r="DVH41" s="605"/>
      <c r="DVI41" s="605"/>
      <c r="DVJ41" s="605"/>
      <c r="DVK41" s="605"/>
      <c r="DVL41" s="605"/>
      <c r="DVM41" s="605"/>
      <c r="DVN41" s="605"/>
      <c r="DVO41" s="605"/>
      <c r="DVP41" s="605"/>
      <c r="DVQ41" s="605"/>
      <c r="DVR41" s="605"/>
      <c r="DVS41" s="605"/>
      <c r="DVT41" s="605"/>
      <c r="DVU41" s="605"/>
      <c r="DVV41" s="605"/>
      <c r="DVW41" s="605"/>
      <c r="DVX41" s="605"/>
      <c r="DVY41" s="605"/>
      <c r="DVZ41" s="605"/>
      <c r="DWA41" s="605"/>
      <c r="DWB41" s="605"/>
      <c r="DWC41" s="605"/>
      <c r="DWD41" s="605"/>
      <c r="DWE41" s="605"/>
      <c r="DWF41" s="605"/>
      <c r="DWG41" s="605"/>
      <c r="DWH41" s="605"/>
      <c r="DWI41" s="605"/>
      <c r="DWJ41" s="605"/>
      <c r="DWK41" s="605"/>
      <c r="DWL41" s="605"/>
      <c r="DWM41" s="605"/>
      <c r="DWN41" s="605"/>
      <c r="DWO41" s="605"/>
      <c r="DWP41" s="605"/>
      <c r="DWQ41" s="605"/>
      <c r="DWR41" s="605"/>
      <c r="DWS41" s="605"/>
      <c r="DWT41" s="605"/>
      <c r="DWU41" s="605"/>
      <c r="DWV41" s="605"/>
      <c r="DWW41" s="605"/>
      <c r="DWX41" s="605"/>
      <c r="DWY41" s="605"/>
      <c r="DWZ41" s="605"/>
      <c r="DXA41" s="605"/>
      <c r="DXB41" s="605"/>
      <c r="DXC41" s="605"/>
      <c r="DXD41" s="605"/>
      <c r="DXE41" s="605"/>
      <c r="DXF41" s="605"/>
      <c r="DXG41" s="605"/>
      <c r="DXH41" s="605"/>
      <c r="DXI41" s="605"/>
      <c r="DXJ41" s="605"/>
      <c r="DXK41" s="605"/>
      <c r="DXL41" s="605"/>
      <c r="DXM41" s="605"/>
      <c r="DXN41" s="605"/>
      <c r="DXO41" s="605"/>
      <c r="DXP41" s="605"/>
      <c r="DXQ41" s="605"/>
      <c r="DXR41" s="605"/>
      <c r="DXS41" s="605"/>
      <c r="DXT41" s="605"/>
      <c r="DXU41" s="605"/>
      <c r="DXV41" s="605"/>
      <c r="DXW41" s="605"/>
      <c r="DXX41" s="605"/>
      <c r="DXY41" s="605"/>
      <c r="DXZ41" s="605"/>
      <c r="DYA41" s="605"/>
      <c r="DYB41" s="605"/>
      <c r="DYC41" s="605"/>
      <c r="DYD41" s="605"/>
      <c r="DYE41" s="605"/>
      <c r="DYF41" s="605"/>
      <c r="DYG41" s="605"/>
      <c r="DYH41" s="605"/>
      <c r="DYI41" s="605"/>
      <c r="DYJ41" s="605"/>
      <c r="DYK41" s="605"/>
      <c r="DYL41" s="605"/>
      <c r="DYM41" s="605"/>
      <c r="DYN41" s="605"/>
      <c r="DYO41" s="605"/>
      <c r="DYP41" s="605"/>
      <c r="DYQ41" s="605"/>
      <c r="DYR41" s="605"/>
      <c r="DYS41" s="605"/>
      <c r="DYT41" s="605"/>
      <c r="DYU41" s="605"/>
      <c r="DYV41" s="605"/>
      <c r="DYW41" s="605"/>
      <c r="DYX41" s="605"/>
      <c r="DYY41" s="605"/>
      <c r="DYZ41" s="605"/>
      <c r="DZA41" s="605"/>
      <c r="DZB41" s="605"/>
      <c r="DZC41" s="605"/>
      <c r="DZD41" s="605"/>
      <c r="DZE41" s="605"/>
      <c r="DZF41" s="605"/>
      <c r="DZG41" s="605"/>
      <c r="DZH41" s="605"/>
      <c r="DZI41" s="605"/>
      <c r="DZJ41" s="605"/>
      <c r="DZK41" s="605"/>
      <c r="DZL41" s="605"/>
      <c r="DZM41" s="605"/>
      <c r="DZN41" s="605"/>
      <c r="DZO41" s="605"/>
      <c r="DZP41" s="605"/>
      <c r="DZQ41" s="605"/>
      <c r="DZR41" s="605"/>
      <c r="DZS41" s="605"/>
      <c r="DZT41" s="605"/>
      <c r="DZU41" s="605"/>
      <c r="DZV41" s="605"/>
      <c r="DZW41" s="605"/>
      <c r="DZX41" s="605"/>
      <c r="DZY41" s="605"/>
      <c r="DZZ41" s="605"/>
      <c r="EAA41" s="605"/>
      <c r="EAB41" s="605"/>
      <c r="EAC41" s="605"/>
      <c r="EAD41" s="605"/>
      <c r="EAE41" s="605"/>
      <c r="EAF41" s="605"/>
      <c r="EAG41" s="605"/>
      <c r="EAH41" s="605"/>
      <c r="EAI41" s="605"/>
      <c r="EAJ41" s="605"/>
      <c r="EAK41" s="605"/>
      <c r="EAL41" s="605"/>
      <c r="EAM41" s="605"/>
      <c r="EAN41" s="605"/>
      <c r="EAO41" s="605"/>
      <c r="EAP41" s="605"/>
      <c r="EAQ41" s="605"/>
      <c r="EAR41" s="605"/>
      <c r="EAS41" s="605"/>
      <c r="EAT41" s="605"/>
      <c r="EAU41" s="605"/>
      <c r="EAV41" s="605"/>
      <c r="EAW41" s="605"/>
      <c r="EAX41" s="605"/>
      <c r="EAY41" s="605"/>
      <c r="EAZ41" s="605"/>
      <c r="EBA41" s="605"/>
      <c r="EBB41" s="605"/>
      <c r="EBC41" s="605"/>
      <c r="EBD41" s="605"/>
      <c r="EBE41" s="605"/>
      <c r="EBF41" s="605"/>
      <c r="EBG41" s="605"/>
      <c r="EBH41" s="605"/>
      <c r="EBI41" s="605"/>
      <c r="EBJ41" s="605"/>
      <c r="EBK41" s="605"/>
      <c r="EBL41" s="605"/>
      <c r="EBM41" s="605"/>
      <c r="EBN41" s="605"/>
      <c r="EBO41" s="605"/>
      <c r="EBP41" s="605"/>
      <c r="EBQ41" s="605"/>
      <c r="EBR41" s="605"/>
      <c r="EBS41" s="605"/>
      <c r="EBT41" s="605"/>
      <c r="EBU41" s="605"/>
      <c r="EBV41" s="605"/>
      <c r="EBW41" s="605"/>
      <c r="EBX41" s="605"/>
      <c r="EBY41" s="605"/>
      <c r="EBZ41" s="605"/>
      <c r="ECA41" s="605"/>
      <c r="ECB41" s="605"/>
      <c r="ECC41" s="605"/>
      <c r="ECD41" s="605"/>
      <c r="ECE41" s="605"/>
      <c r="ECF41" s="605"/>
      <c r="ECG41" s="605"/>
      <c r="ECH41" s="605"/>
      <c r="ECI41" s="605"/>
      <c r="ECJ41" s="605"/>
      <c r="ECK41" s="605"/>
      <c r="ECL41" s="605"/>
      <c r="ECM41" s="605"/>
      <c r="ECN41" s="605"/>
      <c r="ECO41" s="605"/>
      <c r="ECP41" s="605"/>
      <c r="ECQ41" s="605"/>
      <c r="ECR41" s="605"/>
      <c r="ECS41" s="605"/>
      <c r="ECT41" s="605"/>
      <c r="ECU41" s="605"/>
      <c r="ECV41" s="605"/>
      <c r="ECW41" s="605"/>
      <c r="ECX41" s="605"/>
      <c r="ECY41" s="605"/>
      <c r="ECZ41" s="605"/>
      <c r="EDA41" s="605"/>
      <c r="EDB41" s="605"/>
      <c r="EDC41" s="605"/>
      <c r="EDD41" s="605"/>
      <c r="EDE41" s="605"/>
      <c r="EDF41" s="605"/>
      <c r="EDG41" s="605"/>
      <c r="EDH41" s="605"/>
      <c r="EDI41" s="605"/>
      <c r="EDJ41" s="605"/>
      <c r="EDK41" s="605"/>
      <c r="EDL41" s="605"/>
      <c r="EDM41" s="605"/>
      <c r="EDN41" s="605"/>
      <c r="EDO41" s="605"/>
      <c r="EDP41" s="605"/>
      <c r="EDQ41" s="605"/>
      <c r="EDR41" s="605"/>
      <c r="EDS41" s="605"/>
      <c r="EDT41" s="605"/>
      <c r="EDU41" s="605"/>
      <c r="EDV41" s="605"/>
      <c r="EDW41" s="605"/>
      <c r="EDX41" s="605"/>
      <c r="EDY41" s="605"/>
      <c r="EDZ41" s="605"/>
      <c r="EEA41" s="605"/>
      <c r="EEB41" s="605"/>
      <c r="EEC41" s="605"/>
      <c r="EED41" s="605"/>
      <c r="EEE41" s="605"/>
      <c r="EEF41" s="605"/>
      <c r="EEG41" s="605"/>
      <c r="EEH41" s="605"/>
      <c r="EEI41" s="605"/>
      <c r="EEJ41" s="605"/>
      <c r="EEK41" s="605"/>
      <c r="EEL41" s="605"/>
      <c r="EEM41" s="605"/>
      <c r="EEN41" s="605"/>
      <c r="EEO41" s="605"/>
      <c r="EEP41" s="605"/>
      <c r="EEQ41" s="605"/>
      <c r="EER41" s="605"/>
      <c r="EES41" s="605"/>
      <c r="EET41" s="605"/>
      <c r="EEU41" s="605"/>
      <c r="EEV41" s="605"/>
      <c r="EEW41" s="605"/>
      <c r="EEX41" s="605"/>
      <c r="EEY41" s="605"/>
      <c r="EEZ41" s="605"/>
      <c r="EFA41" s="605"/>
      <c r="EFB41" s="605"/>
      <c r="EFC41" s="605"/>
      <c r="EFD41" s="605"/>
      <c r="EFE41" s="605"/>
      <c r="EFF41" s="605"/>
      <c r="EFG41" s="605"/>
      <c r="EFH41" s="605"/>
      <c r="EFI41" s="605"/>
      <c r="EFJ41" s="605"/>
      <c r="EFK41" s="605"/>
      <c r="EFL41" s="605"/>
      <c r="EFM41" s="605"/>
      <c r="EFN41" s="605"/>
      <c r="EFO41" s="605"/>
      <c r="EFP41" s="605"/>
      <c r="EFQ41" s="605"/>
      <c r="EFR41" s="605"/>
      <c r="EFS41" s="605"/>
      <c r="EFT41" s="605"/>
      <c r="EFU41" s="605"/>
      <c r="EFV41" s="605"/>
      <c r="EFW41" s="605"/>
      <c r="EFX41" s="605"/>
      <c r="EFY41" s="605"/>
      <c r="EFZ41" s="605"/>
      <c r="EGA41" s="605"/>
      <c r="EGB41" s="605"/>
      <c r="EGC41" s="605"/>
      <c r="EGD41" s="605"/>
      <c r="EGE41" s="605"/>
      <c r="EGF41" s="605"/>
      <c r="EGG41" s="605"/>
      <c r="EGH41" s="605"/>
      <c r="EGI41" s="605"/>
      <c r="EGJ41" s="605"/>
      <c r="EGK41" s="605"/>
      <c r="EGL41" s="605"/>
      <c r="EGM41" s="605"/>
      <c r="EGN41" s="605"/>
      <c r="EGO41" s="605"/>
      <c r="EGP41" s="605"/>
      <c r="EGQ41" s="605"/>
      <c r="EGR41" s="605"/>
      <c r="EGS41" s="605"/>
      <c r="EGT41" s="605"/>
      <c r="EGU41" s="605"/>
      <c r="EGV41" s="605"/>
      <c r="EGW41" s="605"/>
      <c r="EGX41" s="605"/>
      <c r="EGY41" s="605"/>
      <c r="EGZ41" s="605"/>
      <c r="EHA41" s="605"/>
      <c r="EHB41" s="605"/>
      <c r="EHC41" s="605"/>
      <c r="EHD41" s="605"/>
      <c r="EHE41" s="605"/>
      <c r="EHF41" s="605"/>
      <c r="EHG41" s="605"/>
      <c r="EHH41" s="605"/>
      <c r="EHI41" s="605"/>
      <c r="EHJ41" s="605"/>
      <c r="EHK41" s="605"/>
      <c r="EHL41" s="605"/>
      <c r="EHM41" s="605"/>
      <c r="EHN41" s="605"/>
      <c r="EHO41" s="605"/>
      <c r="EHP41" s="605"/>
      <c r="EHQ41" s="605"/>
      <c r="EHR41" s="605"/>
      <c r="EHS41" s="605"/>
      <c r="EHT41" s="605"/>
      <c r="EHU41" s="605"/>
      <c r="EHV41" s="605"/>
      <c r="EHW41" s="605"/>
      <c r="EHX41" s="605"/>
      <c r="EHY41" s="605"/>
      <c r="EHZ41" s="605"/>
      <c r="EIA41" s="605"/>
      <c r="EIB41" s="605"/>
      <c r="EIC41" s="605"/>
      <c r="EID41" s="605"/>
      <c r="EIE41" s="605"/>
      <c r="EIF41" s="605"/>
      <c r="EIG41" s="605"/>
      <c r="EIH41" s="605"/>
      <c r="EII41" s="605"/>
      <c r="EIJ41" s="605"/>
      <c r="EIK41" s="605"/>
      <c r="EIL41" s="605"/>
      <c r="EIM41" s="605"/>
      <c r="EIN41" s="605"/>
      <c r="EIO41" s="605"/>
      <c r="EIP41" s="605"/>
      <c r="EIQ41" s="605"/>
      <c r="EIR41" s="605"/>
      <c r="EIS41" s="605"/>
      <c r="EIT41" s="605"/>
      <c r="EIU41" s="605"/>
      <c r="EIV41" s="605"/>
      <c r="EIW41" s="605"/>
      <c r="EIX41" s="605"/>
      <c r="EIY41" s="605"/>
      <c r="EIZ41" s="605"/>
      <c r="EJA41" s="605"/>
      <c r="EJB41" s="605"/>
      <c r="EJC41" s="605"/>
      <c r="EJD41" s="605"/>
      <c r="EJE41" s="605"/>
      <c r="EJF41" s="605"/>
      <c r="EJG41" s="605"/>
      <c r="EJH41" s="605"/>
      <c r="EJI41" s="605"/>
      <c r="EJJ41" s="605"/>
      <c r="EJK41" s="605"/>
      <c r="EJL41" s="605"/>
      <c r="EJM41" s="605"/>
      <c r="EJN41" s="605"/>
      <c r="EJO41" s="605"/>
      <c r="EJP41" s="605"/>
      <c r="EJQ41" s="605"/>
      <c r="EJR41" s="605"/>
      <c r="EJS41" s="605"/>
      <c r="EJT41" s="605"/>
      <c r="EJU41" s="605"/>
      <c r="EJV41" s="605"/>
      <c r="EJW41" s="605"/>
      <c r="EJX41" s="605"/>
      <c r="EJY41" s="605"/>
      <c r="EJZ41" s="605"/>
      <c r="EKA41" s="605"/>
      <c r="EKB41" s="605"/>
      <c r="EKC41" s="605"/>
      <c r="EKD41" s="605"/>
      <c r="EKE41" s="605"/>
      <c r="EKF41" s="605"/>
      <c r="EKG41" s="605"/>
      <c r="EKH41" s="605"/>
      <c r="EKI41" s="605"/>
      <c r="EKJ41" s="605"/>
      <c r="EKK41" s="605"/>
      <c r="EKL41" s="605"/>
      <c r="EKM41" s="605"/>
      <c r="EKN41" s="605"/>
      <c r="EKO41" s="605"/>
      <c r="EKP41" s="605"/>
      <c r="EKQ41" s="605"/>
      <c r="EKR41" s="605"/>
      <c r="EKS41" s="605"/>
      <c r="EKT41" s="605"/>
      <c r="EKU41" s="605"/>
      <c r="EKV41" s="605"/>
      <c r="EKW41" s="605"/>
      <c r="EKX41" s="605"/>
      <c r="EKY41" s="605"/>
      <c r="EKZ41" s="605"/>
      <c r="ELA41" s="605"/>
      <c r="ELB41" s="605"/>
      <c r="ELC41" s="605"/>
      <c r="ELD41" s="605"/>
      <c r="ELE41" s="605"/>
      <c r="ELF41" s="605"/>
      <c r="ELG41" s="605"/>
      <c r="ELH41" s="605"/>
      <c r="ELI41" s="605"/>
      <c r="ELJ41" s="605"/>
      <c r="ELK41" s="605"/>
      <c r="ELL41" s="605"/>
      <c r="ELM41" s="605"/>
      <c r="ELN41" s="605"/>
      <c r="ELO41" s="605"/>
      <c r="ELP41" s="605"/>
      <c r="ELQ41" s="605"/>
      <c r="ELR41" s="605"/>
      <c r="ELS41" s="605"/>
      <c r="ELT41" s="605"/>
      <c r="ELU41" s="605"/>
      <c r="ELV41" s="605"/>
      <c r="ELW41" s="605"/>
      <c r="ELX41" s="605"/>
      <c r="ELY41" s="605"/>
      <c r="ELZ41" s="605"/>
      <c r="EMA41" s="605"/>
      <c r="EMB41" s="605"/>
      <c r="EMC41" s="605"/>
      <c r="EMD41" s="605"/>
      <c r="EME41" s="605"/>
      <c r="EMF41" s="605"/>
      <c r="EMG41" s="605"/>
      <c r="EMH41" s="605"/>
      <c r="EMI41" s="605"/>
      <c r="EMJ41" s="605"/>
      <c r="EMK41" s="605"/>
      <c r="EML41" s="605"/>
      <c r="EMM41" s="605"/>
      <c r="EMN41" s="605"/>
      <c r="EMO41" s="605"/>
      <c r="EMP41" s="605"/>
      <c r="EMQ41" s="605"/>
      <c r="EMR41" s="605"/>
      <c r="EMS41" s="605"/>
      <c r="EMT41" s="605"/>
      <c r="EMU41" s="605"/>
      <c r="EMV41" s="605"/>
      <c r="EMW41" s="605"/>
      <c r="EMX41" s="605"/>
      <c r="EMY41" s="605"/>
      <c r="EMZ41" s="605"/>
      <c r="ENA41" s="605"/>
      <c r="ENB41" s="605"/>
      <c r="ENC41" s="605"/>
      <c r="END41" s="605"/>
      <c r="ENE41" s="605"/>
      <c r="ENF41" s="605"/>
      <c r="ENG41" s="605"/>
      <c r="ENH41" s="605"/>
      <c r="ENI41" s="605"/>
      <c r="ENJ41" s="605"/>
      <c r="ENK41" s="605"/>
      <c r="ENL41" s="605"/>
      <c r="ENM41" s="605"/>
      <c r="ENN41" s="605"/>
      <c r="ENO41" s="605"/>
      <c r="ENP41" s="605"/>
      <c r="ENQ41" s="605"/>
      <c r="ENR41" s="605"/>
      <c r="ENS41" s="605"/>
      <c r="ENT41" s="605"/>
      <c r="ENU41" s="605"/>
      <c r="ENV41" s="605"/>
      <c r="ENW41" s="605"/>
      <c r="ENX41" s="605"/>
      <c r="ENY41" s="605"/>
      <c r="ENZ41" s="605"/>
      <c r="EOA41" s="605"/>
      <c r="EOB41" s="605"/>
      <c r="EOC41" s="605"/>
      <c r="EOD41" s="605"/>
      <c r="EOE41" s="605"/>
      <c r="EOF41" s="605"/>
      <c r="EOG41" s="605"/>
      <c r="EOH41" s="605"/>
      <c r="EOI41" s="605"/>
      <c r="EOJ41" s="605"/>
      <c r="EOK41" s="605"/>
      <c r="EOL41" s="605"/>
      <c r="EOM41" s="605"/>
      <c r="EON41" s="605"/>
      <c r="EOO41" s="605"/>
      <c r="EOP41" s="605"/>
      <c r="EOQ41" s="605"/>
      <c r="EOR41" s="605"/>
      <c r="EOS41" s="605"/>
      <c r="EOT41" s="605"/>
      <c r="EOU41" s="605"/>
      <c r="EOV41" s="605"/>
      <c r="EOW41" s="605"/>
      <c r="EOX41" s="605"/>
      <c r="EOY41" s="605"/>
      <c r="EOZ41" s="605"/>
      <c r="EPA41" s="605"/>
      <c r="EPB41" s="605"/>
      <c r="EPC41" s="605"/>
      <c r="EPD41" s="605"/>
      <c r="EPE41" s="605"/>
      <c r="EPF41" s="605"/>
      <c r="EPG41" s="605"/>
      <c r="EPH41" s="605"/>
      <c r="EPI41" s="605"/>
      <c r="EPJ41" s="605"/>
      <c r="EPK41" s="605"/>
      <c r="EPL41" s="605"/>
      <c r="EPM41" s="605"/>
      <c r="EPN41" s="605"/>
      <c r="EPO41" s="605"/>
      <c r="EPP41" s="605"/>
      <c r="EPQ41" s="605"/>
      <c r="EPR41" s="605"/>
      <c r="EPS41" s="605"/>
      <c r="EPT41" s="605"/>
      <c r="EPU41" s="605"/>
      <c r="EPV41" s="605"/>
      <c r="EPW41" s="605"/>
      <c r="EPX41" s="605"/>
      <c r="EPY41" s="605"/>
      <c r="EPZ41" s="605"/>
      <c r="EQA41" s="605"/>
      <c r="EQB41" s="605"/>
      <c r="EQC41" s="605"/>
      <c r="EQD41" s="605"/>
      <c r="EQE41" s="605"/>
      <c r="EQF41" s="605"/>
      <c r="EQG41" s="605"/>
      <c r="EQH41" s="605"/>
      <c r="EQI41" s="605"/>
      <c r="EQJ41" s="605"/>
      <c r="EQK41" s="605"/>
      <c r="EQL41" s="605"/>
      <c r="EQM41" s="605"/>
      <c r="EQN41" s="605"/>
      <c r="EQO41" s="605"/>
      <c r="EQP41" s="605"/>
      <c r="EQQ41" s="605"/>
      <c r="EQR41" s="605"/>
      <c r="EQS41" s="605"/>
      <c r="EQT41" s="605"/>
      <c r="EQU41" s="605"/>
      <c r="EQV41" s="605"/>
      <c r="EQW41" s="605"/>
      <c r="EQX41" s="605"/>
      <c r="EQY41" s="605"/>
      <c r="EQZ41" s="605"/>
      <c r="ERA41" s="605"/>
      <c r="ERB41" s="605"/>
      <c r="ERC41" s="605"/>
      <c r="ERD41" s="605"/>
      <c r="ERE41" s="605"/>
      <c r="ERF41" s="605"/>
      <c r="ERG41" s="605"/>
      <c r="ERH41" s="605"/>
      <c r="ERI41" s="605"/>
      <c r="ERJ41" s="605"/>
      <c r="ERK41" s="605"/>
      <c r="ERL41" s="605"/>
      <c r="ERM41" s="605"/>
      <c r="ERN41" s="605"/>
      <c r="ERO41" s="605"/>
      <c r="ERP41" s="605"/>
      <c r="ERQ41" s="605"/>
      <c r="ERR41" s="605"/>
      <c r="ERS41" s="605"/>
      <c r="ERT41" s="605"/>
      <c r="ERU41" s="605"/>
      <c r="ERV41" s="605"/>
      <c r="ERW41" s="605"/>
      <c r="ERX41" s="605"/>
      <c r="ERY41" s="605"/>
      <c r="ERZ41" s="605"/>
      <c r="ESA41" s="605"/>
      <c r="ESB41" s="605"/>
      <c r="ESC41" s="605"/>
      <c r="ESD41" s="605"/>
      <c r="ESE41" s="605"/>
      <c r="ESF41" s="605"/>
      <c r="ESG41" s="605"/>
      <c r="ESH41" s="605"/>
      <c r="ESI41" s="605"/>
      <c r="ESJ41" s="605"/>
      <c r="ESK41" s="605"/>
      <c r="ESL41" s="605"/>
      <c r="ESM41" s="605"/>
      <c r="ESN41" s="605"/>
      <c r="ESO41" s="605"/>
      <c r="ESP41" s="605"/>
      <c r="ESQ41" s="605"/>
      <c r="ESR41" s="605"/>
      <c r="ESS41" s="605"/>
      <c r="EST41" s="605"/>
      <c r="ESU41" s="605"/>
      <c r="ESV41" s="605"/>
      <c r="ESW41" s="605"/>
      <c r="ESX41" s="605"/>
      <c r="ESY41" s="605"/>
      <c r="ESZ41" s="605"/>
      <c r="ETA41" s="605"/>
      <c r="ETB41" s="605"/>
      <c r="ETC41" s="605"/>
      <c r="ETD41" s="605"/>
      <c r="ETE41" s="605"/>
      <c r="ETF41" s="605"/>
      <c r="ETG41" s="605"/>
      <c r="ETH41" s="605"/>
      <c r="ETI41" s="605"/>
      <c r="ETJ41" s="605"/>
      <c r="ETK41" s="605"/>
      <c r="ETL41" s="605"/>
      <c r="ETM41" s="605"/>
      <c r="ETN41" s="605"/>
      <c r="ETO41" s="605"/>
      <c r="ETP41" s="605"/>
      <c r="ETQ41" s="605"/>
      <c r="ETR41" s="605"/>
      <c r="ETS41" s="605"/>
      <c r="ETT41" s="605"/>
      <c r="ETU41" s="605"/>
      <c r="ETV41" s="605"/>
      <c r="ETW41" s="605"/>
      <c r="ETX41" s="605"/>
      <c r="ETY41" s="605"/>
      <c r="ETZ41" s="605"/>
      <c r="EUA41" s="605"/>
      <c r="EUB41" s="605"/>
      <c r="EUC41" s="605"/>
      <c r="EUD41" s="605"/>
      <c r="EUE41" s="605"/>
      <c r="EUF41" s="605"/>
      <c r="EUG41" s="605"/>
      <c r="EUH41" s="605"/>
      <c r="EUI41" s="605"/>
      <c r="EUJ41" s="605"/>
      <c r="EUK41" s="605"/>
      <c r="EUL41" s="605"/>
      <c r="EUM41" s="605"/>
      <c r="EUN41" s="605"/>
      <c r="EUO41" s="605"/>
      <c r="EUP41" s="605"/>
      <c r="EUQ41" s="605"/>
      <c r="EUR41" s="605"/>
      <c r="EUS41" s="605"/>
      <c r="EUT41" s="605"/>
      <c r="EUU41" s="605"/>
      <c r="EUV41" s="605"/>
      <c r="EUW41" s="605"/>
      <c r="EUX41" s="605"/>
      <c r="EUY41" s="605"/>
      <c r="EUZ41" s="605"/>
      <c r="EVA41" s="605"/>
      <c r="EVB41" s="605"/>
      <c r="EVC41" s="605"/>
      <c r="EVD41" s="605"/>
      <c r="EVE41" s="605"/>
      <c r="EVF41" s="605"/>
      <c r="EVG41" s="605"/>
      <c r="EVH41" s="605"/>
      <c r="EVI41" s="605"/>
      <c r="EVJ41" s="605"/>
      <c r="EVK41" s="605"/>
      <c r="EVL41" s="605"/>
      <c r="EVM41" s="605"/>
      <c r="EVN41" s="605"/>
      <c r="EVO41" s="605"/>
      <c r="EVP41" s="605"/>
      <c r="EVQ41" s="605"/>
      <c r="EVR41" s="605"/>
      <c r="EVS41" s="605"/>
      <c r="EVT41" s="605"/>
      <c r="EVU41" s="605"/>
      <c r="EVV41" s="605"/>
      <c r="EVW41" s="605"/>
      <c r="EVX41" s="605"/>
      <c r="EVY41" s="605"/>
      <c r="EVZ41" s="605"/>
      <c r="EWA41" s="605"/>
      <c r="EWB41" s="605"/>
      <c r="EWC41" s="605"/>
      <c r="EWD41" s="605"/>
      <c r="EWE41" s="605"/>
      <c r="EWF41" s="605"/>
      <c r="EWG41" s="605"/>
      <c r="EWH41" s="605"/>
      <c r="EWI41" s="605"/>
      <c r="EWJ41" s="605"/>
      <c r="EWK41" s="605"/>
      <c r="EWL41" s="605"/>
      <c r="EWM41" s="605"/>
      <c r="EWN41" s="605"/>
      <c r="EWO41" s="605"/>
      <c r="EWP41" s="605"/>
      <c r="EWQ41" s="605"/>
      <c r="EWR41" s="605"/>
      <c r="EWS41" s="605"/>
      <c r="EWT41" s="605"/>
      <c r="EWU41" s="605"/>
      <c r="EWV41" s="605"/>
      <c r="EWW41" s="605"/>
      <c r="EWX41" s="605"/>
      <c r="EWY41" s="605"/>
      <c r="EWZ41" s="605"/>
      <c r="EXA41" s="605"/>
      <c r="EXB41" s="605"/>
      <c r="EXC41" s="605"/>
      <c r="EXD41" s="605"/>
      <c r="EXE41" s="605"/>
      <c r="EXF41" s="605"/>
      <c r="EXG41" s="605"/>
      <c r="EXH41" s="605"/>
      <c r="EXI41" s="605"/>
      <c r="EXJ41" s="605"/>
      <c r="EXK41" s="605"/>
      <c r="EXL41" s="605"/>
      <c r="EXM41" s="605"/>
      <c r="EXN41" s="605"/>
      <c r="EXO41" s="605"/>
      <c r="EXP41" s="605"/>
      <c r="EXQ41" s="605"/>
      <c r="EXR41" s="605"/>
      <c r="EXS41" s="605"/>
      <c r="EXT41" s="605"/>
      <c r="EXU41" s="605"/>
      <c r="EXV41" s="605"/>
      <c r="EXW41" s="605"/>
      <c r="EXX41" s="605"/>
      <c r="EXY41" s="605"/>
      <c r="EXZ41" s="605"/>
      <c r="EYA41" s="605"/>
      <c r="EYB41" s="605"/>
      <c r="EYC41" s="605"/>
      <c r="EYD41" s="605"/>
      <c r="EYE41" s="605"/>
      <c r="EYF41" s="605"/>
      <c r="EYG41" s="605"/>
      <c r="EYH41" s="605"/>
      <c r="EYI41" s="605"/>
      <c r="EYJ41" s="605"/>
      <c r="EYK41" s="605"/>
      <c r="EYL41" s="605"/>
      <c r="EYM41" s="605"/>
      <c r="EYN41" s="605"/>
      <c r="EYO41" s="605"/>
      <c r="EYP41" s="605"/>
      <c r="EYQ41" s="605"/>
      <c r="EYR41" s="605"/>
      <c r="EYS41" s="605"/>
      <c r="EYT41" s="605"/>
      <c r="EYU41" s="605"/>
      <c r="EYV41" s="605"/>
      <c r="EYW41" s="605"/>
      <c r="EYX41" s="605"/>
      <c r="EYY41" s="605"/>
      <c r="EYZ41" s="605"/>
      <c r="EZA41" s="605"/>
      <c r="EZB41" s="605"/>
      <c r="EZC41" s="605"/>
      <c r="EZD41" s="605"/>
      <c r="EZE41" s="605"/>
      <c r="EZF41" s="605"/>
      <c r="EZG41" s="605"/>
      <c r="EZH41" s="605"/>
      <c r="EZI41" s="605"/>
      <c r="EZJ41" s="605"/>
      <c r="EZK41" s="605"/>
      <c r="EZL41" s="605"/>
      <c r="EZM41" s="605"/>
      <c r="EZN41" s="605"/>
      <c r="EZO41" s="605"/>
      <c r="EZP41" s="605"/>
      <c r="EZQ41" s="605"/>
      <c r="EZR41" s="605"/>
      <c r="EZS41" s="605"/>
      <c r="EZT41" s="605"/>
      <c r="EZU41" s="605"/>
      <c r="EZV41" s="605"/>
      <c r="EZW41" s="605"/>
      <c r="EZX41" s="605"/>
      <c r="EZY41" s="605"/>
      <c r="EZZ41" s="605"/>
      <c r="FAA41" s="605"/>
      <c r="FAB41" s="605"/>
      <c r="FAC41" s="605"/>
      <c r="FAD41" s="605"/>
      <c r="FAE41" s="605"/>
      <c r="FAF41" s="605"/>
      <c r="FAG41" s="605"/>
      <c r="FAH41" s="605"/>
      <c r="FAI41" s="605"/>
      <c r="FAJ41" s="605"/>
      <c r="FAK41" s="605"/>
      <c r="FAL41" s="605"/>
      <c r="FAM41" s="605"/>
      <c r="FAN41" s="605"/>
      <c r="FAO41" s="605"/>
      <c r="FAP41" s="605"/>
      <c r="FAQ41" s="605"/>
      <c r="FAR41" s="605"/>
      <c r="FAS41" s="605"/>
      <c r="FAT41" s="605"/>
      <c r="FAU41" s="605"/>
      <c r="FAV41" s="605"/>
      <c r="FAW41" s="605"/>
      <c r="FAX41" s="605"/>
      <c r="FAY41" s="605"/>
      <c r="FAZ41" s="605"/>
      <c r="FBA41" s="605"/>
      <c r="FBB41" s="605"/>
      <c r="FBC41" s="605"/>
      <c r="FBD41" s="605"/>
      <c r="FBE41" s="605"/>
      <c r="FBF41" s="605"/>
      <c r="FBG41" s="605"/>
      <c r="FBH41" s="605"/>
      <c r="FBI41" s="605"/>
      <c r="FBJ41" s="605"/>
      <c r="FBK41" s="605"/>
      <c r="FBL41" s="605"/>
      <c r="FBM41" s="605"/>
      <c r="FBN41" s="605"/>
      <c r="FBO41" s="605"/>
      <c r="FBP41" s="605"/>
      <c r="FBQ41" s="605"/>
      <c r="FBR41" s="605"/>
      <c r="FBS41" s="605"/>
      <c r="FBT41" s="605"/>
      <c r="FBU41" s="605"/>
      <c r="FBV41" s="605"/>
      <c r="FBW41" s="605"/>
      <c r="FBX41" s="605"/>
      <c r="FBY41" s="605"/>
      <c r="FBZ41" s="605"/>
      <c r="FCA41" s="605"/>
      <c r="FCB41" s="605"/>
      <c r="FCC41" s="605"/>
      <c r="FCD41" s="605"/>
      <c r="FCE41" s="605"/>
      <c r="FCF41" s="605"/>
      <c r="FCG41" s="605"/>
      <c r="FCH41" s="605"/>
      <c r="FCI41" s="605"/>
      <c r="FCJ41" s="605"/>
      <c r="FCK41" s="605"/>
      <c r="FCL41" s="605"/>
      <c r="FCM41" s="605"/>
      <c r="FCN41" s="605"/>
      <c r="FCO41" s="605"/>
      <c r="FCP41" s="605"/>
      <c r="FCQ41" s="605"/>
      <c r="FCR41" s="605"/>
      <c r="FCS41" s="605"/>
      <c r="FCT41" s="605"/>
      <c r="FCU41" s="605"/>
      <c r="FCV41" s="605"/>
      <c r="FCW41" s="605"/>
      <c r="FCX41" s="605"/>
      <c r="FCY41" s="605"/>
      <c r="FCZ41" s="605"/>
      <c r="FDA41" s="605"/>
      <c r="FDB41" s="605"/>
      <c r="FDC41" s="605"/>
      <c r="FDD41" s="605"/>
      <c r="FDE41" s="605"/>
      <c r="FDF41" s="605"/>
      <c r="FDG41" s="605"/>
      <c r="FDH41" s="605"/>
      <c r="FDI41" s="605"/>
      <c r="FDJ41" s="605"/>
      <c r="FDK41" s="605"/>
      <c r="FDL41" s="605"/>
      <c r="FDM41" s="605"/>
      <c r="FDN41" s="605"/>
      <c r="FDO41" s="605"/>
      <c r="FDP41" s="605"/>
      <c r="FDQ41" s="605"/>
      <c r="FDR41" s="605"/>
      <c r="FDS41" s="605"/>
      <c r="FDT41" s="605"/>
      <c r="FDU41" s="605"/>
      <c r="FDV41" s="605"/>
      <c r="FDW41" s="605"/>
      <c r="FDX41" s="605"/>
      <c r="FDY41" s="605"/>
      <c r="FDZ41" s="605"/>
      <c r="FEA41" s="605"/>
      <c r="FEB41" s="605"/>
      <c r="FEC41" s="605"/>
      <c r="FED41" s="605"/>
      <c r="FEE41" s="605"/>
      <c r="FEF41" s="605"/>
      <c r="FEG41" s="605"/>
      <c r="FEH41" s="605"/>
      <c r="FEI41" s="605"/>
      <c r="FEJ41" s="605"/>
      <c r="FEK41" s="605"/>
      <c r="FEL41" s="605"/>
      <c r="FEM41" s="605"/>
      <c r="FEN41" s="605"/>
      <c r="FEO41" s="605"/>
      <c r="FEP41" s="605"/>
      <c r="FEQ41" s="605"/>
      <c r="FER41" s="605"/>
      <c r="FES41" s="605"/>
      <c r="FET41" s="605"/>
      <c r="FEU41" s="605"/>
      <c r="FEV41" s="605"/>
      <c r="FEW41" s="605"/>
      <c r="FEX41" s="605"/>
      <c r="FEY41" s="605"/>
      <c r="FEZ41" s="605"/>
      <c r="FFA41" s="605"/>
      <c r="FFB41" s="605"/>
      <c r="FFC41" s="605"/>
      <c r="FFD41" s="605"/>
      <c r="FFE41" s="605"/>
      <c r="FFF41" s="605"/>
      <c r="FFG41" s="605"/>
      <c r="FFH41" s="605"/>
      <c r="FFI41" s="605"/>
      <c r="FFJ41" s="605"/>
      <c r="FFK41" s="605"/>
      <c r="FFL41" s="605"/>
      <c r="FFM41" s="605"/>
      <c r="FFN41" s="605"/>
      <c r="FFO41" s="605"/>
      <c r="FFP41" s="605"/>
      <c r="FFQ41" s="605"/>
      <c r="FFR41" s="605"/>
      <c r="FFS41" s="605"/>
      <c r="FFT41" s="605"/>
      <c r="FFU41" s="605"/>
      <c r="FFV41" s="605"/>
      <c r="FFW41" s="605"/>
      <c r="FFX41" s="605"/>
      <c r="FFY41" s="605"/>
      <c r="FFZ41" s="605"/>
      <c r="FGA41" s="605"/>
      <c r="FGB41" s="605"/>
      <c r="FGC41" s="605"/>
      <c r="FGD41" s="605"/>
      <c r="FGE41" s="605"/>
      <c r="FGF41" s="605"/>
      <c r="FGG41" s="605"/>
      <c r="FGH41" s="605"/>
      <c r="FGI41" s="605"/>
      <c r="FGJ41" s="605"/>
      <c r="FGK41" s="605"/>
      <c r="FGL41" s="605"/>
      <c r="FGM41" s="605"/>
      <c r="FGN41" s="605"/>
      <c r="FGO41" s="605"/>
      <c r="FGP41" s="605"/>
      <c r="FGQ41" s="605"/>
      <c r="FGR41" s="605"/>
      <c r="FGS41" s="605"/>
      <c r="FGT41" s="605"/>
      <c r="FGU41" s="605"/>
      <c r="FGV41" s="605"/>
      <c r="FGW41" s="605"/>
      <c r="FGX41" s="605"/>
      <c r="FGY41" s="605"/>
      <c r="FGZ41" s="605"/>
      <c r="FHA41" s="605"/>
      <c r="FHB41" s="605"/>
      <c r="FHC41" s="605"/>
      <c r="FHD41" s="605"/>
      <c r="FHE41" s="605"/>
      <c r="FHF41" s="605"/>
      <c r="FHG41" s="605"/>
      <c r="FHH41" s="605"/>
      <c r="FHI41" s="605"/>
      <c r="FHJ41" s="605"/>
      <c r="FHK41" s="605"/>
      <c r="FHL41" s="605"/>
      <c r="FHM41" s="605"/>
      <c r="FHN41" s="605"/>
      <c r="FHO41" s="605"/>
      <c r="FHP41" s="605"/>
      <c r="FHQ41" s="605"/>
      <c r="FHR41" s="605"/>
      <c r="FHS41" s="605"/>
      <c r="FHT41" s="605"/>
      <c r="FHU41" s="605"/>
      <c r="FHV41" s="605"/>
      <c r="FHW41" s="605"/>
      <c r="FHX41" s="605"/>
      <c r="FHY41" s="605"/>
      <c r="FHZ41" s="605"/>
      <c r="FIA41" s="605"/>
      <c r="FIB41" s="605"/>
      <c r="FIC41" s="605"/>
      <c r="FID41" s="605"/>
      <c r="FIE41" s="605"/>
      <c r="FIF41" s="605"/>
      <c r="FIG41" s="605"/>
      <c r="FIH41" s="605"/>
      <c r="FII41" s="605"/>
      <c r="FIJ41" s="605"/>
      <c r="FIK41" s="605"/>
      <c r="FIL41" s="605"/>
      <c r="FIM41" s="605"/>
      <c r="FIN41" s="605"/>
      <c r="FIO41" s="605"/>
      <c r="FIP41" s="605"/>
      <c r="FIQ41" s="605"/>
      <c r="FIR41" s="605"/>
      <c r="FIS41" s="605"/>
      <c r="FIT41" s="605"/>
      <c r="FIU41" s="605"/>
      <c r="FIV41" s="605"/>
      <c r="FIW41" s="605"/>
      <c r="FIX41" s="605"/>
      <c r="FIY41" s="605"/>
      <c r="FIZ41" s="605"/>
      <c r="FJA41" s="605"/>
      <c r="FJB41" s="605"/>
      <c r="FJC41" s="605"/>
      <c r="FJD41" s="605"/>
      <c r="FJE41" s="605"/>
      <c r="FJF41" s="605"/>
      <c r="FJG41" s="605"/>
      <c r="FJH41" s="605"/>
      <c r="FJI41" s="605"/>
      <c r="FJJ41" s="605"/>
      <c r="FJK41" s="605"/>
      <c r="FJL41" s="605"/>
      <c r="FJM41" s="605"/>
      <c r="FJN41" s="605"/>
      <c r="FJO41" s="605"/>
      <c r="FJP41" s="605"/>
      <c r="FJQ41" s="605"/>
      <c r="FJR41" s="605"/>
      <c r="FJS41" s="605"/>
      <c r="FJT41" s="605"/>
      <c r="FJU41" s="605"/>
      <c r="FJV41" s="605"/>
      <c r="FJW41" s="605"/>
      <c r="FJX41" s="605"/>
      <c r="FJY41" s="605"/>
      <c r="FJZ41" s="605"/>
      <c r="FKA41" s="605"/>
      <c r="FKB41" s="605"/>
      <c r="FKC41" s="605"/>
      <c r="FKD41" s="605"/>
      <c r="FKE41" s="605"/>
      <c r="FKF41" s="605"/>
      <c r="FKG41" s="605"/>
      <c r="FKH41" s="605"/>
      <c r="FKI41" s="605"/>
      <c r="FKJ41" s="605"/>
      <c r="FKK41" s="605"/>
      <c r="FKL41" s="605"/>
      <c r="FKM41" s="605"/>
      <c r="FKN41" s="605"/>
      <c r="FKO41" s="605"/>
      <c r="FKP41" s="605"/>
      <c r="FKQ41" s="605"/>
      <c r="FKR41" s="605"/>
      <c r="FKS41" s="605"/>
      <c r="FKT41" s="605"/>
      <c r="FKU41" s="605"/>
      <c r="FKV41" s="605"/>
      <c r="FKW41" s="605"/>
      <c r="FKX41" s="605"/>
      <c r="FKY41" s="605"/>
      <c r="FKZ41" s="605"/>
      <c r="FLA41" s="605"/>
      <c r="FLB41" s="605"/>
      <c r="FLC41" s="605"/>
      <c r="FLD41" s="605"/>
      <c r="FLE41" s="605"/>
      <c r="FLF41" s="605"/>
      <c r="FLG41" s="605"/>
      <c r="FLH41" s="605"/>
      <c r="FLI41" s="605"/>
      <c r="FLJ41" s="605"/>
      <c r="FLK41" s="605"/>
      <c r="FLL41" s="605"/>
      <c r="FLM41" s="605"/>
      <c r="FLN41" s="605"/>
      <c r="FLO41" s="605"/>
      <c r="FLP41" s="605"/>
      <c r="FLQ41" s="605"/>
      <c r="FLR41" s="605"/>
      <c r="FLS41" s="605"/>
      <c r="FLT41" s="605"/>
      <c r="FLU41" s="605"/>
      <c r="FLV41" s="605"/>
      <c r="FLW41" s="605"/>
      <c r="FLX41" s="605"/>
      <c r="FLY41" s="605"/>
      <c r="FLZ41" s="605"/>
      <c r="FMA41" s="605"/>
      <c r="FMB41" s="605"/>
      <c r="FMC41" s="605"/>
      <c r="FMD41" s="605"/>
      <c r="FME41" s="605"/>
      <c r="FMF41" s="605"/>
      <c r="FMG41" s="605"/>
      <c r="FMH41" s="605"/>
      <c r="FMI41" s="605"/>
      <c r="FMJ41" s="605"/>
      <c r="FMK41" s="605"/>
      <c r="FML41" s="605"/>
      <c r="FMM41" s="605"/>
      <c r="FMN41" s="605"/>
      <c r="FMO41" s="605"/>
      <c r="FMP41" s="605"/>
      <c r="FMQ41" s="605"/>
      <c r="FMR41" s="605"/>
      <c r="FMS41" s="605"/>
      <c r="FMT41" s="605"/>
      <c r="FMU41" s="605"/>
      <c r="FMV41" s="605"/>
      <c r="FMW41" s="605"/>
      <c r="FMX41" s="605"/>
      <c r="FMY41" s="605"/>
      <c r="FMZ41" s="605"/>
      <c r="FNA41" s="605"/>
      <c r="FNB41" s="605"/>
      <c r="FNC41" s="605"/>
      <c r="FND41" s="605"/>
      <c r="FNE41" s="605"/>
      <c r="FNF41" s="605"/>
      <c r="FNG41" s="605"/>
      <c r="FNH41" s="605"/>
      <c r="FNI41" s="605"/>
      <c r="FNJ41" s="605"/>
      <c r="FNK41" s="605"/>
      <c r="FNL41" s="605"/>
      <c r="FNM41" s="605"/>
      <c r="FNN41" s="605"/>
      <c r="FNO41" s="605"/>
      <c r="FNP41" s="605"/>
      <c r="FNQ41" s="605"/>
      <c r="FNR41" s="605"/>
      <c r="FNS41" s="605"/>
      <c r="FNT41" s="605"/>
      <c r="FNU41" s="605"/>
      <c r="FNV41" s="605"/>
      <c r="FNW41" s="605"/>
      <c r="FNX41" s="605"/>
      <c r="FNY41" s="605"/>
      <c r="FNZ41" s="605"/>
      <c r="FOA41" s="605"/>
      <c r="FOB41" s="605"/>
      <c r="FOC41" s="605"/>
      <c r="FOD41" s="605"/>
      <c r="FOE41" s="605"/>
      <c r="FOF41" s="605"/>
      <c r="FOG41" s="605"/>
      <c r="FOH41" s="605"/>
      <c r="FOI41" s="605"/>
      <c r="FOJ41" s="605"/>
      <c r="FOK41" s="605"/>
      <c r="FOL41" s="605"/>
      <c r="FOM41" s="605"/>
      <c r="FON41" s="605"/>
      <c r="FOO41" s="605"/>
      <c r="FOP41" s="605"/>
      <c r="FOQ41" s="605"/>
      <c r="FOR41" s="605"/>
      <c r="FOS41" s="605"/>
      <c r="FOT41" s="605"/>
      <c r="FOU41" s="605"/>
      <c r="FOV41" s="605"/>
      <c r="FOW41" s="605"/>
      <c r="FOX41" s="605"/>
      <c r="FOY41" s="605"/>
      <c r="FOZ41" s="605"/>
      <c r="FPA41" s="605"/>
      <c r="FPB41" s="605"/>
      <c r="FPC41" s="605"/>
      <c r="FPD41" s="605"/>
      <c r="FPE41" s="605"/>
      <c r="FPF41" s="605"/>
      <c r="FPG41" s="605"/>
      <c r="FPH41" s="605"/>
      <c r="FPI41" s="605"/>
      <c r="FPJ41" s="605"/>
      <c r="FPK41" s="605"/>
      <c r="FPL41" s="605"/>
      <c r="FPM41" s="605"/>
      <c r="FPN41" s="605"/>
      <c r="FPO41" s="605"/>
      <c r="FPP41" s="605"/>
      <c r="FPQ41" s="605"/>
      <c r="FPR41" s="605"/>
      <c r="FPS41" s="605"/>
      <c r="FPT41" s="605"/>
      <c r="FPU41" s="605"/>
      <c r="FPV41" s="605"/>
      <c r="FPW41" s="605"/>
      <c r="FPX41" s="605"/>
      <c r="FPY41" s="605"/>
      <c r="FPZ41" s="605"/>
      <c r="FQA41" s="605"/>
      <c r="FQB41" s="605"/>
      <c r="FQC41" s="605"/>
      <c r="FQD41" s="605"/>
      <c r="FQE41" s="605"/>
      <c r="FQF41" s="605"/>
      <c r="FQG41" s="605"/>
      <c r="FQH41" s="605"/>
      <c r="FQI41" s="605"/>
      <c r="FQJ41" s="605"/>
      <c r="FQK41" s="605"/>
      <c r="FQL41" s="605"/>
      <c r="FQM41" s="605"/>
      <c r="FQN41" s="605"/>
      <c r="FQO41" s="605"/>
      <c r="FQP41" s="605"/>
      <c r="FQQ41" s="605"/>
      <c r="FQR41" s="605"/>
      <c r="FQS41" s="605"/>
      <c r="FQT41" s="605"/>
      <c r="FQU41" s="605"/>
      <c r="FQV41" s="605"/>
      <c r="FQW41" s="605"/>
      <c r="FQX41" s="605"/>
      <c r="FQY41" s="605"/>
      <c r="FQZ41" s="605"/>
      <c r="FRA41" s="605"/>
      <c r="FRB41" s="605"/>
      <c r="FRC41" s="605"/>
      <c r="FRD41" s="605"/>
      <c r="FRE41" s="605"/>
      <c r="FRF41" s="605"/>
      <c r="FRG41" s="605"/>
      <c r="FRH41" s="605"/>
      <c r="FRI41" s="605"/>
      <c r="FRJ41" s="605"/>
      <c r="FRK41" s="605"/>
      <c r="FRL41" s="605"/>
      <c r="FRM41" s="605"/>
      <c r="FRN41" s="605"/>
      <c r="FRO41" s="605"/>
      <c r="FRP41" s="605"/>
      <c r="FRQ41" s="605"/>
      <c r="FRR41" s="605"/>
      <c r="FRS41" s="605"/>
      <c r="FRT41" s="605"/>
      <c r="FRU41" s="605"/>
      <c r="FRV41" s="605"/>
      <c r="FRW41" s="605"/>
      <c r="FRX41" s="605"/>
      <c r="FRY41" s="605"/>
      <c r="FRZ41" s="605"/>
      <c r="FSA41" s="605"/>
      <c r="FSB41" s="605"/>
      <c r="FSC41" s="605"/>
      <c r="FSD41" s="605"/>
      <c r="FSE41" s="605"/>
      <c r="FSF41" s="605"/>
      <c r="FSG41" s="605"/>
      <c r="FSH41" s="605"/>
      <c r="FSI41" s="605"/>
      <c r="FSJ41" s="605"/>
      <c r="FSK41" s="605"/>
      <c r="FSL41" s="605"/>
      <c r="FSM41" s="605"/>
      <c r="FSN41" s="605"/>
      <c r="FSO41" s="605"/>
      <c r="FSP41" s="605"/>
      <c r="FSQ41" s="605"/>
      <c r="FSR41" s="605"/>
      <c r="FSS41" s="605"/>
      <c r="FST41" s="605"/>
      <c r="FSU41" s="605"/>
      <c r="FSV41" s="605"/>
      <c r="FSW41" s="605"/>
      <c r="FSX41" s="605"/>
      <c r="FSY41" s="605"/>
      <c r="FSZ41" s="605"/>
      <c r="FTA41" s="605"/>
      <c r="FTB41" s="605"/>
      <c r="FTC41" s="605"/>
      <c r="FTD41" s="605"/>
      <c r="FTE41" s="605"/>
      <c r="FTF41" s="605"/>
      <c r="FTG41" s="605"/>
      <c r="FTH41" s="605"/>
      <c r="FTI41" s="605"/>
      <c r="FTJ41" s="605"/>
      <c r="FTK41" s="605"/>
      <c r="FTL41" s="605"/>
      <c r="FTM41" s="605"/>
      <c r="FTN41" s="605"/>
      <c r="FTO41" s="605"/>
      <c r="FTP41" s="605"/>
      <c r="FTQ41" s="605"/>
      <c r="FTR41" s="605"/>
      <c r="FTS41" s="605"/>
      <c r="FTT41" s="605"/>
      <c r="FTU41" s="605"/>
      <c r="FTV41" s="605"/>
      <c r="FTW41" s="605"/>
      <c r="FTX41" s="605"/>
      <c r="FTY41" s="605"/>
      <c r="FTZ41" s="605"/>
      <c r="FUA41" s="605"/>
      <c r="FUB41" s="605"/>
      <c r="FUC41" s="605"/>
      <c r="FUD41" s="605"/>
      <c r="FUE41" s="605"/>
      <c r="FUF41" s="605"/>
      <c r="FUG41" s="605"/>
      <c r="FUH41" s="605"/>
      <c r="FUI41" s="605"/>
      <c r="FUJ41" s="605"/>
      <c r="FUK41" s="605"/>
      <c r="FUL41" s="605"/>
      <c r="FUM41" s="605"/>
      <c r="FUN41" s="605"/>
      <c r="FUO41" s="605"/>
      <c r="FUP41" s="605"/>
      <c r="FUQ41" s="605"/>
      <c r="FUR41" s="605"/>
      <c r="FUS41" s="605"/>
      <c r="FUT41" s="605"/>
      <c r="FUU41" s="605"/>
      <c r="FUV41" s="605"/>
      <c r="FUW41" s="605"/>
      <c r="FUX41" s="605"/>
      <c r="FUY41" s="605"/>
      <c r="FUZ41" s="605"/>
      <c r="FVA41" s="605"/>
      <c r="FVB41" s="605"/>
      <c r="FVC41" s="605"/>
      <c r="FVD41" s="605"/>
      <c r="FVE41" s="605"/>
      <c r="FVF41" s="605"/>
      <c r="FVG41" s="605"/>
      <c r="FVH41" s="605"/>
      <c r="FVI41" s="605"/>
      <c r="FVJ41" s="605"/>
      <c r="FVK41" s="605"/>
      <c r="FVL41" s="605"/>
      <c r="FVM41" s="605"/>
      <c r="FVN41" s="605"/>
      <c r="FVO41" s="605"/>
      <c r="FVP41" s="605"/>
      <c r="FVQ41" s="605"/>
      <c r="FVR41" s="605"/>
      <c r="FVS41" s="605"/>
      <c r="FVT41" s="605"/>
      <c r="FVU41" s="605"/>
      <c r="FVV41" s="605"/>
      <c r="FVW41" s="605"/>
      <c r="FVX41" s="605"/>
      <c r="FVY41" s="605"/>
      <c r="FVZ41" s="605"/>
      <c r="FWA41" s="605"/>
      <c r="FWB41" s="605"/>
      <c r="FWC41" s="605"/>
      <c r="FWD41" s="605"/>
      <c r="FWE41" s="605"/>
      <c r="FWF41" s="605"/>
      <c r="FWG41" s="605"/>
      <c r="FWH41" s="605"/>
      <c r="FWI41" s="605"/>
      <c r="FWJ41" s="605"/>
      <c r="FWK41" s="605"/>
      <c r="FWL41" s="605"/>
      <c r="FWM41" s="605"/>
      <c r="FWN41" s="605"/>
      <c r="FWO41" s="605"/>
      <c r="FWP41" s="605"/>
      <c r="FWQ41" s="605"/>
      <c r="FWR41" s="605"/>
      <c r="FWS41" s="605"/>
      <c r="FWT41" s="605"/>
      <c r="FWU41" s="605"/>
      <c r="FWV41" s="605"/>
      <c r="FWW41" s="605"/>
      <c r="FWX41" s="605"/>
      <c r="FWY41" s="605"/>
      <c r="FWZ41" s="605"/>
      <c r="FXA41" s="605"/>
      <c r="FXB41" s="605"/>
      <c r="FXC41" s="605"/>
      <c r="FXD41" s="605"/>
      <c r="FXE41" s="605"/>
      <c r="FXF41" s="605"/>
      <c r="FXG41" s="605"/>
      <c r="FXH41" s="605"/>
      <c r="FXI41" s="605"/>
      <c r="FXJ41" s="605"/>
      <c r="FXK41" s="605"/>
      <c r="FXL41" s="605"/>
      <c r="FXM41" s="605"/>
      <c r="FXN41" s="605"/>
      <c r="FXO41" s="605"/>
      <c r="FXP41" s="605"/>
      <c r="FXQ41" s="605"/>
      <c r="FXR41" s="605"/>
      <c r="FXS41" s="605"/>
      <c r="FXT41" s="605"/>
      <c r="FXU41" s="605"/>
      <c r="FXV41" s="605"/>
      <c r="FXW41" s="605"/>
      <c r="FXX41" s="605"/>
      <c r="FXY41" s="605"/>
      <c r="FXZ41" s="605"/>
      <c r="FYA41" s="605"/>
      <c r="FYB41" s="605"/>
      <c r="FYC41" s="605"/>
      <c r="FYD41" s="605"/>
      <c r="FYE41" s="605"/>
      <c r="FYF41" s="605"/>
      <c r="FYG41" s="605"/>
      <c r="FYH41" s="605"/>
      <c r="FYI41" s="605"/>
      <c r="FYJ41" s="605"/>
      <c r="FYK41" s="605"/>
      <c r="FYL41" s="605"/>
      <c r="FYM41" s="605"/>
      <c r="FYN41" s="605"/>
      <c r="FYO41" s="605"/>
      <c r="FYP41" s="605"/>
      <c r="FYQ41" s="605"/>
      <c r="FYR41" s="605"/>
      <c r="FYS41" s="605"/>
      <c r="FYT41" s="605"/>
      <c r="FYU41" s="605"/>
      <c r="FYV41" s="605"/>
      <c r="FYW41" s="605"/>
      <c r="FYX41" s="605"/>
      <c r="FYY41" s="605"/>
      <c r="FYZ41" s="605"/>
      <c r="FZA41" s="605"/>
      <c r="FZB41" s="605"/>
      <c r="FZC41" s="605"/>
      <c r="FZD41" s="605"/>
      <c r="FZE41" s="605"/>
      <c r="FZF41" s="605"/>
      <c r="FZG41" s="605"/>
      <c r="FZH41" s="605"/>
      <c r="FZI41" s="605"/>
      <c r="FZJ41" s="605"/>
      <c r="FZK41" s="605"/>
      <c r="FZL41" s="605"/>
      <c r="FZM41" s="605"/>
      <c r="FZN41" s="605"/>
      <c r="FZO41" s="605"/>
      <c r="FZP41" s="605"/>
      <c r="FZQ41" s="605"/>
      <c r="FZR41" s="605"/>
      <c r="FZS41" s="605"/>
      <c r="FZT41" s="605"/>
      <c r="FZU41" s="605"/>
      <c r="FZV41" s="605"/>
      <c r="FZW41" s="605"/>
      <c r="FZX41" s="605"/>
      <c r="FZY41" s="605"/>
      <c r="FZZ41" s="605"/>
      <c r="GAA41" s="605"/>
      <c r="GAB41" s="605"/>
      <c r="GAC41" s="605"/>
      <c r="GAD41" s="605"/>
      <c r="GAE41" s="605"/>
      <c r="GAF41" s="605"/>
      <c r="GAG41" s="605"/>
      <c r="GAH41" s="605"/>
      <c r="GAI41" s="605"/>
      <c r="GAJ41" s="605"/>
      <c r="GAK41" s="605"/>
      <c r="GAL41" s="605"/>
      <c r="GAM41" s="605"/>
      <c r="GAN41" s="605"/>
      <c r="GAO41" s="605"/>
      <c r="GAP41" s="605"/>
      <c r="GAQ41" s="605"/>
      <c r="GAR41" s="605"/>
      <c r="GAS41" s="605"/>
      <c r="GAT41" s="605"/>
      <c r="GAU41" s="605"/>
      <c r="GAV41" s="605"/>
      <c r="GAW41" s="605"/>
      <c r="GAX41" s="605"/>
      <c r="GAY41" s="605"/>
      <c r="GAZ41" s="605"/>
      <c r="GBA41" s="605"/>
      <c r="GBB41" s="605"/>
      <c r="GBC41" s="605"/>
      <c r="GBD41" s="605"/>
      <c r="GBE41" s="605"/>
      <c r="GBF41" s="605"/>
      <c r="GBG41" s="605"/>
      <c r="GBH41" s="605"/>
      <c r="GBI41" s="605"/>
      <c r="GBJ41" s="605"/>
      <c r="GBK41" s="605"/>
      <c r="GBL41" s="605"/>
      <c r="GBM41" s="605"/>
      <c r="GBN41" s="605"/>
      <c r="GBO41" s="605"/>
      <c r="GBP41" s="605"/>
      <c r="GBQ41" s="605"/>
      <c r="GBR41" s="605"/>
      <c r="GBS41" s="605"/>
      <c r="GBT41" s="605"/>
      <c r="GBU41" s="605"/>
      <c r="GBV41" s="605"/>
      <c r="GBW41" s="605"/>
      <c r="GBX41" s="605"/>
      <c r="GBY41" s="605"/>
      <c r="GBZ41" s="605"/>
      <c r="GCA41" s="605"/>
      <c r="GCB41" s="605"/>
      <c r="GCC41" s="605"/>
      <c r="GCD41" s="605"/>
      <c r="GCE41" s="605"/>
      <c r="GCF41" s="605"/>
      <c r="GCG41" s="605"/>
      <c r="GCH41" s="605"/>
      <c r="GCI41" s="605"/>
      <c r="GCJ41" s="605"/>
      <c r="GCK41" s="605"/>
      <c r="GCL41" s="605"/>
      <c r="GCM41" s="605"/>
      <c r="GCN41" s="605"/>
      <c r="GCO41" s="605"/>
      <c r="GCP41" s="605"/>
      <c r="GCQ41" s="605"/>
      <c r="GCR41" s="605"/>
      <c r="GCS41" s="605"/>
      <c r="GCT41" s="605"/>
      <c r="GCU41" s="605"/>
      <c r="GCV41" s="605"/>
      <c r="GCW41" s="605"/>
      <c r="GCX41" s="605"/>
      <c r="GCY41" s="605"/>
      <c r="GCZ41" s="605"/>
      <c r="GDA41" s="605"/>
      <c r="GDB41" s="605"/>
      <c r="GDC41" s="605"/>
      <c r="GDD41" s="605"/>
      <c r="GDE41" s="605"/>
      <c r="GDF41" s="605"/>
      <c r="GDG41" s="605"/>
      <c r="GDH41" s="605"/>
      <c r="GDI41" s="605"/>
      <c r="GDJ41" s="605"/>
      <c r="GDK41" s="605"/>
      <c r="GDL41" s="605"/>
      <c r="GDM41" s="605"/>
      <c r="GDN41" s="605"/>
      <c r="GDO41" s="605"/>
      <c r="GDP41" s="605"/>
      <c r="GDQ41" s="605"/>
      <c r="GDR41" s="605"/>
      <c r="GDS41" s="605"/>
      <c r="GDT41" s="605"/>
      <c r="GDU41" s="605"/>
      <c r="GDV41" s="605"/>
      <c r="GDW41" s="605"/>
      <c r="GDX41" s="605"/>
      <c r="GDY41" s="605"/>
      <c r="GDZ41" s="605"/>
      <c r="GEA41" s="605"/>
      <c r="GEB41" s="605"/>
      <c r="GEC41" s="605"/>
      <c r="GED41" s="605"/>
      <c r="GEE41" s="605"/>
      <c r="GEF41" s="605"/>
      <c r="GEG41" s="605"/>
      <c r="GEH41" s="605"/>
      <c r="GEI41" s="605"/>
      <c r="GEJ41" s="605"/>
      <c r="GEK41" s="605"/>
      <c r="GEL41" s="605"/>
      <c r="GEM41" s="605"/>
      <c r="GEN41" s="605"/>
      <c r="GEO41" s="605"/>
      <c r="GEP41" s="605"/>
      <c r="GEQ41" s="605"/>
      <c r="GER41" s="605"/>
      <c r="GES41" s="605"/>
      <c r="GET41" s="605"/>
      <c r="GEU41" s="605"/>
      <c r="GEV41" s="605"/>
      <c r="GEW41" s="605"/>
      <c r="GEX41" s="605"/>
      <c r="GEY41" s="605"/>
      <c r="GEZ41" s="605"/>
      <c r="GFA41" s="605"/>
      <c r="GFB41" s="605"/>
      <c r="GFC41" s="605"/>
      <c r="GFD41" s="605"/>
      <c r="GFE41" s="605"/>
      <c r="GFF41" s="605"/>
      <c r="GFG41" s="605"/>
      <c r="GFH41" s="605"/>
      <c r="GFI41" s="605"/>
      <c r="GFJ41" s="605"/>
      <c r="GFK41" s="605"/>
      <c r="GFL41" s="605"/>
      <c r="GFM41" s="605"/>
      <c r="GFN41" s="605"/>
      <c r="GFO41" s="605"/>
      <c r="GFP41" s="605"/>
      <c r="GFQ41" s="605"/>
      <c r="GFR41" s="605"/>
      <c r="GFS41" s="605"/>
      <c r="GFT41" s="605"/>
      <c r="GFU41" s="605"/>
      <c r="GFV41" s="605"/>
      <c r="GFW41" s="605"/>
      <c r="GFX41" s="605"/>
      <c r="GFY41" s="605"/>
      <c r="GFZ41" s="605"/>
      <c r="GGA41" s="605"/>
      <c r="GGB41" s="605"/>
      <c r="GGC41" s="605"/>
      <c r="GGD41" s="605"/>
      <c r="GGE41" s="605"/>
      <c r="GGF41" s="605"/>
      <c r="GGG41" s="605"/>
      <c r="GGH41" s="605"/>
      <c r="GGI41" s="605"/>
      <c r="GGJ41" s="605"/>
      <c r="GGK41" s="605"/>
      <c r="GGL41" s="605"/>
      <c r="GGM41" s="605"/>
      <c r="GGN41" s="605"/>
      <c r="GGO41" s="605"/>
      <c r="GGP41" s="605"/>
      <c r="GGQ41" s="605"/>
      <c r="GGR41" s="605"/>
      <c r="GGS41" s="605"/>
      <c r="GGT41" s="605"/>
      <c r="GGU41" s="605"/>
      <c r="GGV41" s="605"/>
      <c r="GGW41" s="605"/>
      <c r="GGX41" s="605"/>
      <c r="GGY41" s="605"/>
      <c r="GGZ41" s="605"/>
      <c r="GHA41" s="605"/>
      <c r="GHB41" s="605"/>
      <c r="GHC41" s="605"/>
      <c r="GHD41" s="605"/>
      <c r="GHE41" s="605"/>
      <c r="GHF41" s="605"/>
      <c r="GHG41" s="605"/>
      <c r="GHH41" s="605"/>
      <c r="GHI41" s="605"/>
      <c r="GHJ41" s="605"/>
      <c r="GHK41" s="605"/>
      <c r="GHL41" s="605"/>
      <c r="GHM41" s="605"/>
      <c r="GHN41" s="605"/>
      <c r="GHO41" s="605"/>
      <c r="GHP41" s="605"/>
      <c r="GHQ41" s="605"/>
      <c r="GHR41" s="605"/>
      <c r="GHS41" s="605"/>
      <c r="GHT41" s="605"/>
      <c r="GHU41" s="605"/>
      <c r="GHV41" s="605"/>
      <c r="GHW41" s="605"/>
      <c r="GHX41" s="605"/>
      <c r="GHY41" s="605"/>
      <c r="GHZ41" s="605"/>
      <c r="GIA41" s="605"/>
      <c r="GIB41" s="605"/>
      <c r="GIC41" s="605"/>
      <c r="GID41" s="605"/>
      <c r="GIE41" s="605"/>
      <c r="GIF41" s="605"/>
      <c r="GIG41" s="605"/>
      <c r="GIH41" s="605"/>
      <c r="GII41" s="605"/>
      <c r="GIJ41" s="605"/>
      <c r="GIK41" s="605"/>
      <c r="GIL41" s="605"/>
      <c r="GIM41" s="605"/>
      <c r="GIN41" s="605"/>
      <c r="GIO41" s="605"/>
      <c r="GIP41" s="605"/>
      <c r="GIQ41" s="605"/>
      <c r="GIR41" s="605"/>
      <c r="GIS41" s="605"/>
      <c r="GIT41" s="605"/>
      <c r="GIU41" s="605"/>
      <c r="GIV41" s="605"/>
      <c r="GIW41" s="605"/>
      <c r="GIX41" s="605"/>
      <c r="GIY41" s="605"/>
      <c r="GIZ41" s="605"/>
      <c r="GJA41" s="605"/>
      <c r="GJB41" s="605"/>
      <c r="GJC41" s="605"/>
      <c r="GJD41" s="605"/>
      <c r="GJE41" s="605"/>
      <c r="GJF41" s="605"/>
      <c r="GJG41" s="605"/>
      <c r="GJH41" s="605"/>
      <c r="GJI41" s="605"/>
      <c r="GJJ41" s="605"/>
      <c r="GJK41" s="605"/>
      <c r="GJL41" s="605"/>
      <c r="GJM41" s="605"/>
      <c r="GJN41" s="605"/>
      <c r="GJO41" s="605"/>
      <c r="GJP41" s="605"/>
      <c r="GJQ41" s="605"/>
      <c r="GJR41" s="605"/>
      <c r="GJS41" s="605"/>
      <c r="GJT41" s="605"/>
      <c r="GJU41" s="605"/>
      <c r="GJV41" s="605"/>
      <c r="GJW41" s="605"/>
      <c r="GJX41" s="605"/>
      <c r="GJY41" s="605"/>
      <c r="GJZ41" s="605"/>
      <c r="GKA41" s="605"/>
      <c r="GKB41" s="605"/>
      <c r="GKC41" s="605"/>
      <c r="GKD41" s="605"/>
      <c r="GKE41" s="605"/>
      <c r="GKF41" s="605"/>
      <c r="GKG41" s="605"/>
      <c r="GKH41" s="605"/>
      <c r="GKI41" s="605"/>
      <c r="GKJ41" s="605"/>
      <c r="GKK41" s="605"/>
      <c r="GKL41" s="605"/>
      <c r="GKM41" s="605"/>
      <c r="GKN41" s="605"/>
      <c r="GKO41" s="605"/>
      <c r="GKP41" s="605"/>
      <c r="GKQ41" s="605"/>
      <c r="GKR41" s="605"/>
      <c r="GKS41" s="605"/>
      <c r="GKT41" s="605"/>
      <c r="GKU41" s="605"/>
      <c r="GKV41" s="605"/>
      <c r="GKW41" s="605"/>
      <c r="GKX41" s="605"/>
      <c r="GKY41" s="605"/>
      <c r="GKZ41" s="605"/>
      <c r="GLA41" s="605"/>
      <c r="GLB41" s="605"/>
      <c r="GLC41" s="605"/>
      <c r="GLD41" s="605"/>
      <c r="GLE41" s="605"/>
      <c r="GLF41" s="605"/>
      <c r="GLG41" s="605"/>
      <c r="GLH41" s="605"/>
      <c r="GLI41" s="605"/>
      <c r="GLJ41" s="605"/>
      <c r="GLK41" s="605"/>
      <c r="GLL41" s="605"/>
      <c r="GLM41" s="605"/>
      <c r="GLN41" s="605"/>
      <c r="GLO41" s="605"/>
      <c r="GLP41" s="605"/>
      <c r="GLQ41" s="605"/>
      <c r="GLR41" s="605"/>
      <c r="GLS41" s="605"/>
      <c r="GLT41" s="605"/>
      <c r="GLU41" s="605"/>
      <c r="GLV41" s="605"/>
      <c r="GLW41" s="605"/>
      <c r="GLX41" s="605"/>
      <c r="GLY41" s="605"/>
      <c r="GLZ41" s="605"/>
      <c r="GMA41" s="605"/>
      <c r="GMB41" s="605"/>
      <c r="GMC41" s="605"/>
      <c r="GMD41" s="605"/>
      <c r="GME41" s="605"/>
      <c r="GMF41" s="605"/>
      <c r="GMG41" s="605"/>
      <c r="GMH41" s="605"/>
      <c r="GMI41" s="605"/>
      <c r="GMJ41" s="605"/>
      <c r="GMK41" s="605"/>
      <c r="GML41" s="605"/>
      <c r="GMM41" s="605"/>
      <c r="GMN41" s="605"/>
      <c r="GMO41" s="605"/>
      <c r="GMP41" s="605"/>
      <c r="GMQ41" s="605"/>
      <c r="GMR41" s="605"/>
      <c r="GMS41" s="605"/>
      <c r="GMT41" s="605"/>
      <c r="GMU41" s="605"/>
      <c r="GMV41" s="605"/>
      <c r="GMW41" s="605"/>
      <c r="GMX41" s="605"/>
      <c r="GMY41" s="605"/>
      <c r="GMZ41" s="605"/>
      <c r="GNA41" s="605"/>
      <c r="GNB41" s="605"/>
      <c r="GNC41" s="605"/>
      <c r="GND41" s="605"/>
      <c r="GNE41" s="605"/>
      <c r="GNF41" s="605"/>
      <c r="GNG41" s="605"/>
      <c r="GNH41" s="605"/>
      <c r="GNI41" s="605"/>
      <c r="GNJ41" s="605"/>
      <c r="GNK41" s="605"/>
      <c r="GNL41" s="605"/>
      <c r="GNM41" s="605"/>
      <c r="GNN41" s="605"/>
      <c r="GNO41" s="605"/>
      <c r="GNP41" s="605"/>
      <c r="GNQ41" s="605"/>
      <c r="GNR41" s="605"/>
      <c r="GNS41" s="605"/>
      <c r="GNT41" s="605"/>
      <c r="GNU41" s="605"/>
      <c r="GNV41" s="605"/>
      <c r="GNW41" s="605"/>
      <c r="GNX41" s="605"/>
      <c r="GNY41" s="605"/>
      <c r="GNZ41" s="605"/>
      <c r="GOA41" s="605"/>
      <c r="GOB41" s="605"/>
      <c r="GOC41" s="605"/>
      <c r="GOD41" s="605"/>
      <c r="GOE41" s="605"/>
      <c r="GOF41" s="605"/>
      <c r="GOG41" s="605"/>
      <c r="GOH41" s="605"/>
      <c r="GOI41" s="605"/>
      <c r="GOJ41" s="605"/>
      <c r="GOK41" s="605"/>
      <c r="GOL41" s="605"/>
      <c r="GOM41" s="605"/>
      <c r="GON41" s="605"/>
      <c r="GOO41" s="605"/>
      <c r="GOP41" s="605"/>
      <c r="GOQ41" s="605"/>
      <c r="GOR41" s="605"/>
      <c r="GOS41" s="605"/>
      <c r="GOT41" s="605"/>
      <c r="GOU41" s="605"/>
      <c r="GOV41" s="605"/>
      <c r="GOW41" s="605"/>
      <c r="GOX41" s="605"/>
      <c r="GOY41" s="605"/>
      <c r="GOZ41" s="605"/>
      <c r="GPA41" s="605"/>
      <c r="GPB41" s="605"/>
      <c r="GPC41" s="605"/>
      <c r="GPD41" s="605"/>
      <c r="GPE41" s="605"/>
      <c r="GPF41" s="605"/>
      <c r="GPG41" s="605"/>
      <c r="GPH41" s="605"/>
      <c r="GPI41" s="605"/>
      <c r="GPJ41" s="605"/>
      <c r="GPK41" s="605"/>
      <c r="GPL41" s="605"/>
      <c r="GPM41" s="605"/>
      <c r="GPN41" s="605"/>
      <c r="GPO41" s="605"/>
      <c r="GPP41" s="605"/>
      <c r="GPQ41" s="605"/>
      <c r="GPR41" s="605"/>
      <c r="GPS41" s="605"/>
      <c r="GPT41" s="605"/>
      <c r="GPU41" s="605"/>
      <c r="GPV41" s="605"/>
      <c r="GPW41" s="605"/>
      <c r="GPX41" s="605"/>
      <c r="GPY41" s="605"/>
      <c r="GPZ41" s="605"/>
      <c r="GQA41" s="605"/>
      <c r="GQB41" s="605"/>
      <c r="GQC41" s="605"/>
      <c r="GQD41" s="605"/>
      <c r="GQE41" s="605"/>
      <c r="GQF41" s="605"/>
      <c r="GQG41" s="605"/>
      <c r="GQH41" s="605"/>
      <c r="GQI41" s="605"/>
      <c r="GQJ41" s="605"/>
      <c r="GQK41" s="605"/>
      <c r="GQL41" s="605"/>
      <c r="GQM41" s="605"/>
      <c r="GQN41" s="605"/>
      <c r="GQO41" s="605"/>
      <c r="GQP41" s="605"/>
      <c r="GQQ41" s="605"/>
      <c r="GQR41" s="605"/>
      <c r="GQS41" s="605"/>
      <c r="GQT41" s="605"/>
      <c r="GQU41" s="605"/>
      <c r="GQV41" s="605"/>
      <c r="GQW41" s="605"/>
      <c r="GQX41" s="605"/>
      <c r="GQY41" s="605"/>
      <c r="GQZ41" s="605"/>
      <c r="GRA41" s="605"/>
      <c r="GRB41" s="605"/>
      <c r="GRC41" s="605"/>
      <c r="GRD41" s="605"/>
      <c r="GRE41" s="605"/>
      <c r="GRF41" s="605"/>
      <c r="GRG41" s="605"/>
      <c r="GRH41" s="605"/>
      <c r="GRI41" s="605"/>
      <c r="GRJ41" s="605"/>
      <c r="GRK41" s="605"/>
      <c r="GRL41" s="605"/>
      <c r="GRM41" s="605"/>
      <c r="GRN41" s="605"/>
      <c r="GRO41" s="605"/>
      <c r="GRP41" s="605"/>
      <c r="GRQ41" s="605"/>
      <c r="GRR41" s="605"/>
      <c r="GRS41" s="605"/>
      <c r="GRT41" s="605"/>
      <c r="GRU41" s="605"/>
      <c r="GRV41" s="605"/>
      <c r="GRW41" s="605"/>
      <c r="GRX41" s="605"/>
      <c r="GRY41" s="605"/>
      <c r="GRZ41" s="605"/>
      <c r="GSA41" s="605"/>
      <c r="GSB41" s="605"/>
      <c r="GSC41" s="605"/>
      <c r="GSD41" s="605"/>
      <c r="GSE41" s="605"/>
      <c r="GSF41" s="605"/>
      <c r="GSG41" s="605"/>
      <c r="GSH41" s="605"/>
      <c r="GSI41" s="605"/>
      <c r="GSJ41" s="605"/>
      <c r="GSK41" s="605"/>
      <c r="GSL41" s="605"/>
      <c r="GSM41" s="605"/>
      <c r="GSN41" s="605"/>
      <c r="GSO41" s="605"/>
      <c r="GSP41" s="605"/>
      <c r="GSQ41" s="605"/>
      <c r="GSR41" s="605"/>
      <c r="GSS41" s="605"/>
      <c r="GST41" s="605"/>
      <c r="GSU41" s="605"/>
      <c r="GSV41" s="605"/>
      <c r="GSW41" s="605"/>
      <c r="GSX41" s="605"/>
      <c r="GSY41" s="605"/>
      <c r="GSZ41" s="605"/>
      <c r="GTA41" s="605"/>
      <c r="GTB41" s="605"/>
      <c r="GTC41" s="605"/>
      <c r="GTD41" s="605"/>
      <c r="GTE41" s="605"/>
      <c r="GTF41" s="605"/>
      <c r="GTG41" s="605"/>
      <c r="GTH41" s="605"/>
      <c r="GTI41" s="605"/>
      <c r="GTJ41" s="605"/>
      <c r="GTK41" s="605"/>
      <c r="GTL41" s="605"/>
      <c r="GTM41" s="605"/>
      <c r="GTN41" s="605"/>
      <c r="GTO41" s="605"/>
      <c r="GTP41" s="605"/>
      <c r="GTQ41" s="605"/>
      <c r="GTR41" s="605"/>
      <c r="GTS41" s="605"/>
      <c r="GTT41" s="605"/>
      <c r="GTU41" s="605"/>
      <c r="GTV41" s="605"/>
      <c r="GTW41" s="605"/>
      <c r="GTX41" s="605"/>
      <c r="GTY41" s="605"/>
      <c r="GTZ41" s="605"/>
      <c r="GUA41" s="605"/>
      <c r="GUB41" s="605"/>
      <c r="GUC41" s="605"/>
      <c r="GUD41" s="605"/>
      <c r="GUE41" s="605"/>
      <c r="GUF41" s="605"/>
      <c r="GUG41" s="605"/>
      <c r="GUH41" s="605"/>
      <c r="GUI41" s="605"/>
      <c r="GUJ41" s="605"/>
      <c r="GUK41" s="605"/>
      <c r="GUL41" s="605"/>
      <c r="GUM41" s="605"/>
      <c r="GUN41" s="605"/>
      <c r="GUO41" s="605"/>
      <c r="GUP41" s="605"/>
      <c r="GUQ41" s="605"/>
      <c r="GUR41" s="605"/>
      <c r="GUS41" s="605"/>
      <c r="GUT41" s="605"/>
      <c r="GUU41" s="605"/>
      <c r="GUV41" s="605"/>
      <c r="GUW41" s="605"/>
      <c r="GUX41" s="605"/>
      <c r="GUY41" s="605"/>
      <c r="GUZ41" s="605"/>
      <c r="GVA41" s="605"/>
      <c r="GVB41" s="605"/>
      <c r="GVC41" s="605"/>
      <c r="GVD41" s="605"/>
      <c r="GVE41" s="605"/>
      <c r="GVF41" s="605"/>
      <c r="GVG41" s="605"/>
      <c r="GVH41" s="605"/>
      <c r="GVI41" s="605"/>
      <c r="GVJ41" s="605"/>
      <c r="GVK41" s="605"/>
      <c r="GVL41" s="605"/>
      <c r="GVM41" s="605"/>
      <c r="GVN41" s="605"/>
      <c r="GVO41" s="605"/>
      <c r="GVP41" s="605"/>
      <c r="GVQ41" s="605"/>
      <c r="GVR41" s="605"/>
      <c r="GVS41" s="605"/>
      <c r="GVT41" s="605"/>
      <c r="GVU41" s="605"/>
      <c r="GVV41" s="605"/>
      <c r="GVW41" s="605"/>
      <c r="GVX41" s="605"/>
      <c r="GVY41" s="605"/>
      <c r="GVZ41" s="605"/>
      <c r="GWA41" s="605"/>
      <c r="GWB41" s="605"/>
      <c r="GWC41" s="605"/>
      <c r="GWD41" s="605"/>
      <c r="GWE41" s="605"/>
      <c r="GWF41" s="605"/>
      <c r="GWG41" s="605"/>
      <c r="GWH41" s="605"/>
      <c r="GWI41" s="605"/>
      <c r="GWJ41" s="605"/>
      <c r="GWK41" s="605"/>
      <c r="GWL41" s="605"/>
      <c r="GWM41" s="605"/>
      <c r="GWN41" s="605"/>
      <c r="GWO41" s="605"/>
      <c r="GWP41" s="605"/>
      <c r="GWQ41" s="605"/>
      <c r="GWR41" s="605"/>
      <c r="GWS41" s="605"/>
      <c r="GWT41" s="605"/>
      <c r="GWU41" s="605"/>
      <c r="GWV41" s="605"/>
      <c r="GWW41" s="605"/>
      <c r="GWX41" s="605"/>
      <c r="GWY41" s="605"/>
      <c r="GWZ41" s="605"/>
      <c r="GXA41" s="605"/>
      <c r="GXB41" s="605"/>
      <c r="GXC41" s="605"/>
      <c r="GXD41" s="605"/>
      <c r="GXE41" s="605"/>
      <c r="GXF41" s="605"/>
      <c r="GXG41" s="605"/>
      <c r="GXH41" s="605"/>
      <c r="GXI41" s="605"/>
      <c r="GXJ41" s="605"/>
      <c r="GXK41" s="605"/>
      <c r="GXL41" s="605"/>
      <c r="GXM41" s="605"/>
      <c r="GXN41" s="605"/>
      <c r="GXO41" s="605"/>
      <c r="GXP41" s="605"/>
      <c r="GXQ41" s="605"/>
      <c r="GXR41" s="605"/>
      <c r="GXS41" s="605"/>
      <c r="GXT41" s="605"/>
      <c r="GXU41" s="605"/>
      <c r="GXV41" s="605"/>
      <c r="GXW41" s="605"/>
      <c r="GXX41" s="605"/>
      <c r="GXY41" s="605"/>
      <c r="GXZ41" s="605"/>
      <c r="GYA41" s="605"/>
      <c r="GYB41" s="605"/>
      <c r="GYC41" s="605"/>
      <c r="GYD41" s="605"/>
      <c r="GYE41" s="605"/>
      <c r="GYF41" s="605"/>
      <c r="GYG41" s="605"/>
      <c r="GYH41" s="605"/>
      <c r="GYI41" s="605"/>
      <c r="GYJ41" s="605"/>
      <c r="GYK41" s="605"/>
      <c r="GYL41" s="605"/>
      <c r="GYM41" s="605"/>
      <c r="GYN41" s="605"/>
      <c r="GYO41" s="605"/>
      <c r="GYP41" s="605"/>
      <c r="GYQ41" s="605"/>
      <c r="GYR41" s="605"/>
      <c r="GYS41" s="605"/>
      <c r="GYT41" s="605"/>
      <c r="GYU41" s="605"/>
      <c r="GYV41" s="605"/>
      <c r="GYW41" s="605"/>
      <c r="GYX41" s="605"/>
      <c r="GYY41" s="605"/>
      <c r="GYZ41" s="605"/>
      <c r="GZA41" s="605"/>
      <c r="GZB41" s="605"/>
      <c r="GZC41" s="605"/>
      <c r="GZD41" s="605"/>
      <c r="GZE41" s="605"/>
      <c r="GZF41" s="605"/>
      <c r="GZG41" s="605"/>
      <c r="GZH41" s="605"/>
      <c r="GZI41" s="605"/>
      <c r="GZJ41" s="605"/>
      <c r="GZK41" s="605"/>
      <c r="GZL41" s="605"/>
      <c r="GZM41" s="605"/>
      <c r="GZN41" s="605"/>
      <c r="GZO41" s="605"/>
      <c r="GZP41" s="605"/>
      <c r="GZQ41" s="605"/>
      <c r="GZR41" s="605"/>
      <c r="GZS41" s="605"/>
      <c r="GZT41" s="605"/>
      <c r="GZU41" s="605"/>
      <c r="GZV41" s="605"/>
      <c r="GZW41" s="605"/>
      <c r="GZX41" s="605"/>
      <c r="GZY41" s="605"/>
      <c r="GZZ41" s="605"/>
      <c r="HAA41" s="605"/>
      <c r="HAB41" s="605"/>
      <c r="HAC41" s="605"/>
      <c r="HAD41" s="605"/>
      <c r="HAE41" s="605"/>
      <c r="HAF41" s="605"/>
      <c r="HAG41" s="605"/>
      <c r="HAH41" s="605"/>
      <c r="HAI41" s="605"/>
      <c r="HAJ41" s="605"/>
      <c r="HAK41" s="605"/>
      <c r="HAL41" s="605"/>
      <c r="HAM41" s="605"/>
      <c r="HAN41" s="605"/>
      <c r="HAO41" s="605"/>
      <c r="HAP41" s="605"/>
      <c r="HAQ41" s="605"/>
      <c r="HAR41" s="605"/>
      <c r="HAS41" s="605"/>
      <c r="HAT41" s="605"/>
      <c r="HAU41" s="605"/>
      <c r="HAV41" s="605"/>
      <c r="HAW41" s="605"/>
      <c r="HAX41" s="605"/>
      <c r="HAY41" s="605"/>
      <c r="HAZ41" s="605"/>
      <c r="HBA41" s="605"/>
      <c r="HBB41" s="605"/>
      <c r="HBC41" s="605"/>
      <c r="HBD41" s="605"/>
      <c r="HBE41" s="605"/>
      <c r="HBF41" s="605"/>
      <c r="HBG41" s="605"/>
      <c r="HBH41" s="605"/>
      <c r="HBI41" s="605"/>
      <c r="HBJ41" s="605"/>
      <c r="HBK41" s="605"/>
      <c r="HBL41" s="605"/>
      <c r="HBM41" s="605"/>
      <c r="HBN41" s="605"/>
      <c r="HBO41" s="605"/>
      <c r="HBP41" s="605"/>
      <c r="HBQ41" s="605"/>
      <c r="HBR41" s="605"/>
      <c r="HBS41" s="605"/>
      <c r="HBT41" s="605"/>
      <c r="HBU41" s="605"/>
      <c r="HBV41" s="605"/>
      <c r="HBW41" s="605"/>
      <c r="HBX41" s="605"/>
      <c r="HBY41" s="605"/>
      <c r="HBZ41" s="605"/>
      <c r="HCA41" s="605"/>
      <c r="HCB41" s="605"/>
      <c r="HCC41" s="605"/>
      <c r="HCD41" s="605"/>
      <c r="HCE41" s="605"/>
      <c r="HCF41" s="605"/>
      <c r="HCG41" s="605"/>
      <c r="HCH41" s="605"/>
      <c r="HCI41" s="605"/>
      <c r="HCJ41" s="605"/>
      <c r="HCK41" s="605"/>
      <c r="HCL41" s="605"/>
      <c r="HCM41" s="605"/>
      <c r="HCN41" s="605"/>
      <c r="HCO41" s="605"/>
      <c r="HCP41" s="605"/>
      <c r="HCQ41" s="605"/>
      <c r="HCR41" s="605"/>
      <c r="HCS41" s="605"/>
      <c r="HCT41" s="605"/>
      <c r="HCU41" s="605"/>
      <c r="HCV41" s="605"/>
      <c r="HCW41" s="605"/>
      <c r="HCX41" s="605"/>
      <c r="HCY41" s="605"/>
      <c r="HCZ41" s="605"/>
      <c r="HDA41" s="605"/>
      <c r="HDB41" s="605"/>
      <c r="HDC41" s="605"/>
      <c r="HDD41" s="605"/>
      <c r="HDE41" s="605"/>
      <c r="HDF41" s="605"/>
      <c r="HDG41" s="605"/>
      <c r="HDH41" s="605"/>
      <c r="HDI41" s="605"/>
      <c r="HDJ41" s="605"/>
      <c r="HDK41" s="605"/>
      <c r="HDL41" s="605"/>
      <c r="HDM41" s="605"/>
      <c r="HDN41" s="605"/>
      <c r="HDO41" s="605"/>
      <c r="HDP41" s="605"/>
      <c r="HDQ41" s="605"/>
      <c r="HDR41" s="605"/>
      <c r="HDS41" s="605"/>
      <c r="HDT41" s="605"/>
      <c r="HDU41" s="605"/>
      <c r="HDV41" s="605"/>
      <c r="HDW41" s="605"/>
      <c r="HDX41" s="605"/>
      <c r="HDY41" s="605"/>
      <c r="HDZ41" s="605"/>
      <c r="HEA41" s="605"/>
      <c r="HEB41" s="605"/>
      <c r="HEC41" s="605"/>
      <c r="HED41" s="605"/>
      <c r="HEE41" s="605"/>
      <c r="HEF41" s="605"/>
      <c r="HEG41" s="605"/>
      <c r="HEH41" s="605"/>
      <c r="HEI41" s="605"/>
      <c r="HEJ41" s="605"/>
      <c r="HEK41" s="605"/>
      <c r="HEL41" s="605"/>
      <c r="HEM41" s="605"/>
      <c r="HEN41" s="605"/>
      <c r="HEO41" s="605"/>
      <c r="HEP41" s="605"/>
      <c r="HEQ41" s="605"/>
      <c r="HER41" s="605"/>
      <c r="HES41" s="605"/>
      <c r="HET41" s="605"/>
      <c r="HEU41" s="605"/>
      <c r="HEV41" s="605"/>
      <c r="HEW41" s="605"/>
      <c r="HEX41" s="605"/>
      <c r="HEY41" s="605"/>
      <c r="HEZ41" s="605"/>
      <c r="HFA41" s="605"/>
      <c r="HFB41" s="605"/>
      <c r="HFC41" s="605"/>
      <c r="HFD41" s="605"/>
      <c r="HFE41" s="605"/>
      <c r="HFF41" s="605"/>
      <c r="HFG41" s="605"/>
      <c r="HFH41" s="605"/>
      <c r="HFI41" s="605"/>
      <c r="HFJ41" s="605"/>
      <c r="HFK41" s="605"/>
      <c r="HFL41" s="605"/>
      <c r="HFM41" s="605"/>
      <c r="HFN41" s="605"/>
      <c r="HFO41" s="605"/>
      <c r="HFP41" s="605"/>
      <c r="HFQ41" s="605"/>
      <c r="HFR41" s="605"/>
      <c r="HFS41" s="605"/>
      <c r="HFT41" s="605"/>
      <c r="HFU41" s="605"/>
      <c r="HFV41" s="605"/>
      <c r="HFW41" s="605"/>
      <c r="HFX41" s="605"/>
      <c r="HFY41" s="605"/>
      <c r="HFZ41" s="605"/>
      <c r="HGA41" s="605"/>
      <c r="HGB41" s="605"/>
      <c r="HGC41" s="605"/>
      <c r="HGD41" s="605"/>
      <c r="HGE41" s="605"/>
      <c r="HGF41" s="605"/>
      <c r="HGG41" s="605"/>
      <c r="HGH41" s="605"/>
      <c r="HGI41" s="605"/>
      <c r="HGJ41" s="605"/>
      <c r="HGK41" s="605"/>
      <c r="HGL41" s="605"/>
      <c r="HGM41" s="605"/>
      <c r="HGN41" s="605"/>
      <c r="HGO41" s="605"/>
      <c r="HGP41" s="605"/>
      <c r="HGQ41" s="605"/>
      <c r="HGR41" s="605"/>
      <c r="HGS41" s="605"/>
      <c r="HGT41" s="605"/>
      <c r="HGU41" s="605"/>
      <c r="HGV41" s="605"/>
      <c r="HGW41" s="605"/>
      <c r="HGX41" s="605"/>
      <c r="HGY41" s="605"/>
      <c r="HGZ41" s="605"/>
      <c r="HHA41" s="605"/>
      <c r="HHB41" s="605"/>
      <c r="HHC41" s="605"/>
      <c r="HHD41" s="605"/>
      <c r="HHE41" s="605"/>
      <c r="HHF41" s="605"/>
      <c r="HHG41" s="605"/>
      <c r="HHH41" s="605"/>
      <c r="HHI41" s="605"/>
      <c r="HHJ41" s="605"/>
      <c r="HHK41" s="605"/>
      <c r="HHL41" s="605"/>
      <c r="HHM41" s="605"/>
      <c r="HHN41" s="605"/>
      <c r="HHO41" s="605"/>
      <c r="HHP41" s="605"/>
      <c r="HHQ41" s="605"/>
      <c r="HHR41" s="605"/>
      <c r="HHS41" s="605"/>
      <c r="HHT41" s="605"/>
      <c r="HHU41" s="605"/>
      <c r="HHV41" s="605"/>
      <c r="HHW41" s="605"/>
      <c r="HHX41" s="605"/>
      <c r="HHY41" s="605"/>
      <c r="HHZ41" s="605"/>
      <c r="HIA41" s="605"/>
      <c r="HIB41" s="605"/>
      <c r="HIC41" s="605"/>
      <c r="HID41" s="605"/>
      <c r="HIE41" s="605"/>
      <c r="HIF41" s="605"/>
      <c r="HIG41" s="605"/>
      <c r="HIH41" s="605"/>
      <c r="HII41" s="605"/>
      <c r="HIJ41" s="605"/>
      <c r="HIK41" s="605"/>
      <c r="HIL41" s="605"/>
      <c r="HIM41" s="605"/>
      <c r="HIN41" s="605"/>
      <c r="HIO41" s="605"/>
      <c r="HIP41" s="605"/>
      <c r="HIQ41" s="605"/>
      <c r="HIR41" s="605"/>
      <c r="HIS41" s="605"/>
      <c r="HIT41" s="605"/>
      <c r="HIU41" s="605"/>
      <c r="HIV41" s="605"/>
      <c r="HIW41" s="605"/>
      <c r="HIX41" s="605"/>
      <c r="HIY41" s="605"/>
      <c r="HIZ41" s="605"/>
      <c r="HJA41" s="605"/>
      <c r="HJB41" s="605"/>
      <c r="HJC41" s="605"/>
      <c r="HJD41" s="605"/>
      <c r="HJE41" s="605"/>
      <c r="HJF41" s="605"/>
      <c r="HJG41" s="605"/>
      <c r="HJH41" s="605"/>
      <c r="HJI41" s="605"/>
      <c r="HJJ41" s="605"/>
      <c r="HJK41" s="605"/>
      <c r="HJL41" s="605"/>
      <c r="HJM41" s="605"/>
      <c r="HJN41" s="605"/>
      <c r="HJO41" s="605"/>
      <c r="HJP41" s="605"/>
      <c r="HJQ41" s="605"/>
      <c r="HJR41" s="605"/>
      <c r="HJS41" s="605"/>
      <c r="HJT41" s="605"/>
      <c r="HJU41" s="605"/>
      <c r="HJV41" s="605"/>
      <c r="HJW41" s="605"/>
      <c r="HJX41" s="605"/>
      <c r="HJY41" s="605"/>
      <c r="HJZ41" s="605"/>
      <c r="HKA41" s="605"/>
      <c r="HKB41" s="605"/>
      <c r="HKC41" s="605"/>
      <c r="HKD41" s="605"/>
      <c r="HKE41" s="605"/>
      <c r="HKF41" s="605"/>
      <c r="HKG41" s="605"/>
      <c r="HKH41" s="605"/>
      <c r="HKI41" s="605"/>
      <c r="HKJ41" s="605"/>
      <c r="HKK41" s="605"/>
      <c r="HKL41" s="605"/>
      <c r="HKM41" s="605"/>
      <c r="HKN41" s="605"/>
      <c r="HKO41" s="605"/>
      <c r="HKP41" s="605"/>
      <c r="HKQ41" s="605"/>
      <c r="HKR41" s="605"/>
      <c r="HKS41" s="605"/>
      <c r="HKT41" s="605"/>
      <c r="HKU41" s="605"/>
      <c r="HKV41" s="605"/>
      <c r="HKW41" s="605"/>
      <c r="HKX41" s="605"/>
      <c r="HKY41" s="605"/>
      <c r="HKZ41" s="605"/>
      <c r="HLA41" s="605"/>
      <c r="HLB41" s="605"/>
      <c r="HLC41" s="605"/>
      <c r="HLD41" s="605"/>
      <c r="HLE41" s="605"/>
      <c r="HLF41" s="605"/>
      <c r="HLG41" s="605"/>
      <c r="HLH41" s="605"/>
      <c r="HLI41" s="605"/>
      <c r="HLJ41" s="605"/>
      <c r="HLK41" s="605"/>
      <c r="HLL41" s="605"/>
      <c r="HLM41" s="605"/>
      <c r="HLN41" s="605"/>
      <c r="HLO41" s="605"/>
      <c r="HLP41" s="605"/>
      <c r="HLQ41" s="605"/>
      <c r="HLR41" s="605"/>
      <c r="HLS41" s="605"/>
      <c r="HLT41" s="605"/>
      <c r="HLU41" s="605"/>
      <c r="HLV41" s="605"/>
      <c r="HLW41" s="605"/>
      <c r="HLX41" s="605"/>
      <c r="HLY41" s="605"/>
      <c r="HLZ41" s="605"/>
      <c r="HMA41" s="605"/>
      <c r="HMB41" s="605"/>
      <c r="HMC41" s="605"/>
      <c r="HMD41" s="605"/>
      <c r="HME41" s="605"/>
      <c r="HMF41" s="605"/>
      <c r="HMG41" s="605"/>
      <c r="HMH41" s="605"/>
      <c r="HMI41" s="605"/>
      <c r="HMJ41" s="605"/>
      <c r="HMK41" s="605"/>
      <c r="HML41" s="605"/>
      <c r="HMM41" s="605"/>
      <c r="HMN41" s="605"/>
      <c r="HMO41" s="605"/>
      <c r="HMP41" s="605"/>
      <c r="HMQ41" s="605"/>
      <c r="HMR41" s="605"/>
      <c r="HMS41" s="605"/>
      <c r="HMT41" s="605"/>
      <c r="HMU41" s="605"/>
      <c r="HMV41" s="605"/>
      <c r="HMW41" s="605"/>
      <c r="HMX41" s="605"/>
      <c r="HMY41" s="605"/>
      <c r="HMZ41" s="605"/>
      <c r="HNA41" s="605"/>
      <c r="HNB41" s="605"/>
      <c r="HNC41" s="605"/>
      <c r="HND41" s="605"/>
      <c r="HNE41" s="605"/>
      <c r="HNF41" s="605"/>
      <c r="HNG41" s="605"/>
      <c r="HNH41" s="605"/>
      <c r="HNI41" s="605"/>
      <c r="HNJ41" s="605"/>
      <c r="HNK41" s="605"/>
      <c r="HNL41" s="605"/>
      <c r="HNM41" s="605"/>
      <c r="HNN41" s="605"/>
      <c r="HNO41" s="605"/>
      <c r="HNP41" s="605"/>
      <c r="HNQ41" s="605"/>
      <c r="HNR41" s="605"/>
      <c r="HNS41" s="605"/>
      <c r="HNT41" s="605"/>
      <c r="HNU41" s="605"/>
      <c r="HNV41" s="605"/>
      <c r="HNW41" s="605"/>
      <c r="HNX41" s="605"/>
      <c r="HNY41" s="605"/>
      <c r="HNZ41" s="605"/>
      <c r="HOA41" s="605"/>
      <c r="HOB41" s="605"/>
      <c r="HOC41" s="605"/>
      <c r="HOD41" s="605"/>
      <c r="HOE41" s="605"/>
      <c r="HOF41" s="605"/>
      <c r="HOG41" s="605"/>
      <c r="HOH41" s="605"/>
      <c r="HOI41" s="605"/>
      <c r="HOJ41" s="605"/>
      <c r="HOK41" s="605"/>
      <c r="HOL41" s="605"/>
      <c r="HOM41" s="605"/>
      <c r="HON41" s="605"/>
      <c r="HOO41" s="605"/>
      <c r="HOP41" s="605"/>
      <c r="HOQ41" s="605"/>
      <c r="HOR41" s="605"/>
      <c r="HOS41" s="605"/>
      <c r="HOT41" s="605"/>
      <c r="HOU41" s="605"/>
      <c r="HOV41" s="605"/>
      <c r="HOW41" s="605"/>
      <c r="HOX41" s="605"/>
      <c r="HOY41" s="605"/>
      <c r="HOZ41" s="605"/>
      <c r="HPA41" s="605"/>
      <c r="HPB41" s="605"/>
      <c r="HPC41" s="605"/>
      <c r="HPD41" s="605"/>
      <c r="HPE41" s="605"/>
      <c r="HPF41" s="605"/>
      <c r="HPG41" s="605"/>
      <c r="HPH41" s="605"/>
      <c r="HPI41" s="605"/>
      <c r="HPJ41" s="605"/>
      <c r="HPK41" s="605"/>
      <c r="HPL41" s="605"/>
      <c r="HPM41" s="605"/>
      <c r="HPN41" s="605"/>
      <c r="HPO41" s="605"/>
      <c r="HPP41" s="605"/>
      <c r="HPQ41" s="605"/>
      <c r="HPR41" s="605"/>
      <c r="HPS41" s="605"/>
      <c r="HPT41" s="605"/>
      <c r="HPU41" s="605"/>
      <c r="HPV41" s="605"/>
      <c r="HPW41" s="605"/>
      <c r="HPX41" s="605"/>
      <c r="HPY41" s="605"/>
      <c r="HPZ41" s="605"/>
      <c r="HQA41" s="605"/>
      <c r="HQB41" s="605"/>
      <c r="HQC41" s="605"/>
      <c r="HQD41" s="605"/>
      <c r="HQE41" s="605"/>
      <c r="HQF41" s="605"/>
      <c r="HQG41" s="605"/>
      <c r="HQH41" s="605"/>
      <c r="HQI41" s="605"/>
      <c r="HQJ41" s="605"/>
      <c r="HQK41" s="605"/>
      <c r="HQL41" s="605"/>
      <c r="HQM41" s="605"/>
      <c r="HQN41" s="605"/>
      <c r="HQO41" s="605"/>
      <c r="HQP41" s="605"/>
      <c r="HQQ41" s="605"/>
      <c r="HQR41" s="605"/>
      <c r="HQS41" s="605"/>
      <c r="HQT41" s="605"/>
      <c r="HQU41" s="605"/>
      <c r="HQV41" s="605"/>
      <c r="HQW41" s="605"/>
      <c r="HQX41" s="605"/>
      <c r="HQY41" s="605"/>
      <c r="HQZ41" s="605"/>
      <c r="HRA41" s="605"/>
      <c r="HRB41" s="605"/>
      <c r="HRC41" s="605"/>
      <c r="HRD41" s="605"/>
      <c r="HRE41" s="605"/>
      <c r="HRF41" s="605"/>
      <c r="HRG41" s="605"/>
      <c r="HRH41" s="605"/>
      <c r="HRI41" s="605"/>
      <c r="HRJ41" s="605"/>
      <c r="HRK41" s="605"/>
      <c r="HRL41" s="605"/>
      <c r="HRM41" s="605"/>
      <c r="HRN41" s="605"/>
      <c r="HRO41" s="605"/>
      <c r="HRP41" s="605"/>
      <c r="HRQ41" s="605"/>
      <c r="HRR41" s="605"/>
      <c r="HRS41" s="605"/>
      <c r="HRT41" s="605"/>
      <c r="HRU41" s="605"/>
      <c r="HRV41" s="605"/>
      <c r="HRW41" s="605"/>
      <c r="HRX41" s="605"/>
      <c r="HRY41" s="605"/>
      <c r="HRZ41" s="605"/>
      <c r="HSA41" s="605"/>
      <c r="HSB41" s="605"/>
      <c r="HSC41" s="605"/>
      <c r="HSD41" s="605"/>
      <c r="HSE41" s="605"/>
      <c r="HSF41" s="605"/>
      <c r="HSG41" s="605"/>
      <c r="HSH41" s="605"/>
      <c r="HSI41" s="605"/>
      <c r="HSJ41" s="605"/>
      <c r="HSK41" s="605"/>
      <c r="HSL41" s="605"/>
      <c r="HSM41" s="605"/>
      <c r="HSN41" s="605"/>
      <c r="HSO41" s="605"/>
      <c r="HSP41" s="605"/>
      <c r="HSQ41" s="605"/>
      <c r="HSR41" s="605"/>
      <c r="HSS41" s="605"/>
      <c r="HST41" s="605"/>
      <c r="HSU41" s="605"/>
      <c r="HSV41" s="605"/>
      <c r="HSW41" s="605"/>
      <c r="HSX41" s="605"/>
      <c r="HSY41" s="605"/>
      <c r="HSZ41" s="605"/>
      <c r="HTA41" s="605"/>
      <c r="HTB41" s="605"/>
      <c r="HTC41" s="605"/>
      <c r="HTD41" s="605"/>
      <c r="HTE41" s="605"/>
      <c r="HTF41" s="605"/>
      <c r="HTG41" s="605"/>
      <c r="HTH41" s="605"/>
      <c r="HTI41" s="605"/>
      <c r="HTJ41" s="605"/>
      <c r="HTK41" s="605"/>
      <c r="HTL41" s="605"/>
      <c r="HTM41" s="605"/>
      <c r="HTN41" s="605"/>
      <c r="HTO41" s="605"/>
      <c r="HTP41" s="605"/>
      <c r="HTQ41" s="605"/>
      <c r="HTR41" s="605"/>
      <c r="HTS41" s="605"/>
      <c r="HTT41" s="605"/>
      <c r="HTU41" s="605"/>
      <c r="HTV41" s="605"/>
      <c r="HTW41" s="605"/>
      <c r="HTX41" s="605"/>
      <c r="HTY41" s="605"/>
      <c r="HTZ41" s="605"/>
      <c r="HUA41" s="605"/>
      <c r="HUB41" s="605"/>
      <c r="HUC41" s="605"/>
      <c r="HUD41" s="605"/>
      <c r="HUE41" s="605"/>
      <c r="HUF41" s="605"/>
      <c r="HUG41" s="605"/>
      <c r="HUH41" s="605"/>
      <c r="HUI41" s="605"/>
      <c r="HUJ41" s="605"/>
      <c r="HUK41" s="605"/>
      <c r="HUL41" s="605"/>
      <c r="HUM41" s="605"/>
      <c r="HUN41" s="605"/>
      <c r="HUO41" s="605"/>
      <c r="HUP41" s="605"/>
      <c r="HUQ41" s="605"/>
      <c r="HUR41" s="605"/>
      <c r="HUS41" s="605"/>
      <c r="HUT41" s="605"/>
      <c r="HUU41" s="605"/>
      <c r="HUV41" s="605"/>
      <c r="HUW41" s="605"/>
      <c r="HUX41" s="605"/>
      <c r="HUY41" s="605"/>
      <c r="HUZ41" s="605"/>
      <c r="HVA41" s="605"/>
      <c r="HVB41" s="605"/>
      <c r="HVC41" s="605"/>
      <c r="HVD41" s="605"/>
      <c r="HVE41" s="605"/>
      <c r="HVF41" s="605"/>
      <c r="HVG41" s="605"/>
    </row>
    <row r="42" spans="1:5987" s="606" customFormat="1" hidden="1" x14ac:dyDescent="0.2">
      <c r="A42" s="392" t="s">
        <v>57</v>
      </c>
      <c r="B42" s="392"/>
      <c r="C42" s="392"/>
      <c r="D42" s="392" t="e">
        <f t="shared" si="93"/>
        <v>#DIV/0!</v>
      </c>
      <c r="E42" s="392"/>
      <c r="F42" s="392"/>
      <c r="G42" s="392" t="e">
        <f t="shared" si="94"/>
        <v>#DIV/0!</v>
      </c>
      <c r="H42" s="392"/>
      <c r="I42" s="392"/>
      <c r="J42" s="392" t="e">
        <f t="shared" si="95"/>
        <v>#DIV/0!</v>
      </c>
      <c r="K42" s="392"/>
      <c r="L42" s="392"/>
      <c r="M42" s="392" t="e">
        <f t="shared" si="96"/>
        <v>#DIV/0!</v>
      </c>
      <c r="N42" s="392"/>
      <c r="O42" s="392"/>
      <c r="P42" s="392" t="e">
        <f t="shared" si="97"/>
        <v>#DIV/0!</v>
      </c>
      <c r="Q42" s="337">
        <v>13</v>
      </c>
      <c r="R42" s="337">
        <v>0</v>
      </c>
      <c r="S42" s="360">
        <f t="shared" si="98"/>
        <v>0</v>
      </c>
      <c r="T42" s="337">
        <v>4</v>
      </c>
      <c r="U42" s="337">
        <v>1</v>
      </c>
      <c r="V42" s="360">
        <f t="shared" si="99"/>
        <v>25</v>
      </c>
      <c r="W42" s="337">
        <v>6</v>
      </c>
      <c r="X42" s="337">
        <v>0</v>
      </c>
      <c r="Y42" s="359">
        <v>0</v>
      </c>
      <c r="Z42" s="373"/>
      <c r="AA42" s="373"/>
      <c r="AB42" s="373"/>
      <c r="AC42" s="337">
        <f t="shared" si="100"/>
        <v>23</v>
      </c>
      <c r="AD42" s="337">
        <f t="shared" si="100"/>
        <v>1</v>
      </c>
      <c r="AE42" s="360">
        <f t="shared" si="101"/>
        <v>4.3478260869565215</v>
      </c>
      <c r="AF42" s="359">
        <v>9</v>
      </c>
      <c r="AG42" s="359">
        <v>1</v>
      </c>
      <c r="AH42" s="360">
        <f t="shared" si="88"/>
        <v>11.111111111111111</v>
      </c>
      <c r="AI42" s="359">
        <v>7</v>
      </c>
      <c r="AJ42" s="359">
        <v>1</v>
      </c>
      <c r="AK42" s="360">
        <f t="shared" si="102"/>
        <v>14.285714285714285</v>
      </c>
      <c r="AL42" s="359">
        <v>2</v>
      </c>
      <c r="AM42" s="613">
        <v>0</v>
      </c>
      <c r="AN42" s="360">
        <v>0</v>
      </c>
      <c r="AO42" s="347"/>
      <c r="AP42" s="347"/>
      <c r="AQ42" s="347"/>
      <c r="AR42" s="359">
        <v>18</v>
      </c>
      <c r="AS42" s="359">
        <v>2</v>
      </c>
      <c r="AT42" s="360">
        <f t="shared" si="103"/>
        <v>11.111111111111111</v>
      </c>
      <c r="AU42" s="359">
        <v>12</v>
      </c>
      <c r="AV42" s="359">
        <v>1</v>
      </c>
      <c r="AW42" s="360">
        <f t="shared" si="104"/>
        <v>8.3333333333333321</v>
      </c>
      <c r="AX42" s="359">
        <v>4</v>
      </c>
      <c r="AY42" s="359">
        <v>1</v>
      </c>
      <c r="AZ42" s="360">
        <f t="shared" si="105"/>
        <v>25</v>
      </c>
      <c r="BA42" s="359">
        <v>3</v>
      </c>
      <c r="BB42" s="359">
        <v>0</v>
      </c>
      <c r="BC42" s="360">
        <f t="shared" si="118"/>
        <v>0</v>
      </c>
      <c r="BD42" s="347"/>
      <c r="BE42" s="347"/>
      <c r="BF42" s="347"/>
      <c r="BG42" s="359">
        <f t="shared" si="115"/>
        <v>19</v>
      </c>
      <c r="BH42" s="359">
        <f t="shared" si="115"/>
        <v>2</v>
      </c>
      <c r="BI42" s="360">
        <f t="shared" si="108"/>
        <v>10.526315789473683</v>
      </c>
      <c r="BJ42" s="359">
        <v>12</v>
      </c>
      <c r="BK42" s="359">
        <v>3</v>
      </c>
      <c r="BL42" s="360">
        <f t="shared" si="106"/>
        <v>25</v>
      </c>
      <c r="BM42" s="359">
        <v>5</v>
      </c>
      <c r="BN42" s="359">
        <v>0</v>
      </c>
      <c r="BO42" s="360">
        <f t="shared" si="119"/>
        <v>0</v>
      </c>
      <c r="BP42" s="359">
        <v>2</v>
      </c>
      <c r="BQ42" s="359">
        <v>0</v>
      </c>
      <c r="BR42" s="360">
        <f t="shared" si="125"/>
        <v>0</v>
      </c>
      <c r="BS42" s="347"/>
      <c r="BT42" s="347"/>
      <c r="BU42" s="347"/>
      <c r="BV42" s="359">
        <f t="shared" si="116"/>
        <v>19</v>
      </c>
      <c r="BW42" s="359">
        <f t="shared" si="116"/>
        <v>3</v>
      </c>
      <c r="BX42" s="360">
        <f t="shared" si="111"/>
        <v>15.789473684210526</v>
      </c>
      <c r="BY42" s="359">
        <v>8</v>
      </c>
      <c r="BZ42" s="359">
        <v>0</v>
      </c>
      <c r="CA42" s="360">
        <f t="shared" si="121"/>
        <v>0</v>
      </c>
      <c r="CB42" s="359">
        <v>3</v>
      </c>
      <c r="CC42" s="359">
        <v>0</v>
      </c>
      <c r="CD42" s="360">
        <f t="shared" si="126"/>
        <v>0</v>
      </c>
      <c r="CE42" s="359"/>
      <c r="CF42" s="359"/>
      <c r="CG42" s="359">
        <v>0</v>
      </c>
      <c r="CH42" s="359"/>
      <c r="CI42" s="359"/>
      <c r="CJ42" s="359"/>
      <c r="CK42" s="359">
        <f t="shared" si="123"/>
        <v>11</v>
      </c>
      <c r="CL42" s="359">
        <f t="shared" si="123"/>
        <v>0</v>
      </c>
      <c r="CM42" s="360">
        <f t="shared" si="124"/>
        <v>0</v>
      </c>
      <c r="CN42" s="605"/>
      <c r="CO42" s="605"/>
      <c r="CP42" s="605"/>
      <c r="CQ42" s="605"/>
      <c r="CR42" s="605"/>
      <c r="CS42" s="605"/>
      <c r="CT42" s="605"/>
      <c r="CU42" s="605"/>
      <c r="CV42" s="605"/>
      <c r="CW42" s="605"/>
      <c r="CX42" s="605"/>
      <c r="CY42" s="605"/>
      <c r="CZ42" s="605"/>
      <c r="DA42" s="605"/>
      <c r="DB42" s="605"/>
      <c r="DC42" s="605"/>
      <c r="DD42" s="605"/>
      <c r="DE42" s="605"/>
      <c r="DF42" s="605"/>
      <c r="DG42" s="605"/>
      <c r="DH42" s="605"/>
      <c r="DI42" s="605"/>
      <c r="DJ42" s="605"/>
      <c r="DK42" s="605"/>
      <c r="DL42" s="605"/>
      <c r="DM42" s="605"/>
      <c r="DN42" s="605"/>
      <c r="DO42" s="605"/>
      <c r="DP42" s="605"/>
      <c r="DQ42" s="605"/>
      <c r="DR42" s="605"/>
      <c r="DS42" s="605"/>
      <c r="DT42" s="605"/>
      <c r="DU42" s="605"/>
      <c r="DV42" s="605"/>
      <c r="DW42" s="605"/>
      <c r="DX42" s="605"/>
      <c r="DY42" s="605"/>
      <c r="DZ42" s="605"/>
      <c r="EA42" s="605"/>
      <c r="EB42" s="605"/>
      <c r="EC42" s="605"/>
      <c r="ED42" s="605"/>
      <c r="EE42" s="605"/>
      <c r="EF42" s="605"/>
      <c r="EG42" s="605"/>
      <c r="EH42" s="605"/>
      <c r="EI42" s="605"/>
      <c r="EJ42" s="605"/>
      <c r="EK42" s="605"/>
      <c r="EL42" s="605"/>
      <c r="EM42" s="605"/>
      <c r="EN42" s="605"/>
      <c r="EO42" s="605"/>
      <c r="EP42" s="605"/>
      <c r="EQ42" s="605"/>
      <c r="ER42" s="605"/>
      <c r="ES42" s="605"/>
      <c r="ET42" s="605"/>
      <c r="EU42" s="605"/>
      <c r="EV42" s="605"/>
      <c r="EW42" s="605"/>
      <c r="EX42" s="605"/>
      <c r="EY42" s="605"/>
      <c r="EZ42" s="605"/>
      <c r="FA42" s="605"/>
      <c r="FB42" s="605"/>
      <c r="FC42" s="605"/>
      <c r="FD42" s="605"/>
      <c r="FE42" s="605"/>
      <c r="FF42" s="605"/>
      <c r="FG42" s="605"/>
      <c r="FH42" s="605"/>
      <c r="FI42" s="605"/>
      <c r="FJ42" s="605"/>
      <c r="FK42" s="605"/>
      <c r="FL42" s="605"/>
      <c r="FM42" s="605"/>
      <c r="FN42" s="605"/>
      <c r="FO42" s="605"/>
      <c r="FP42" s="605"/>
      <c r="FQ42" s="605"/>
      <c r="FR42" s="605"/>
      <c r="FS42" s="605"/>
      <c r="FT42" s="605"/>
      <c r="FU42" s="605"/>
      <c r="FV42" s="605"/>
      <c r="FW42" s="605"/>
      <c r="FX42" s="605"/>
      <c r="FY42" s="605"/>
      <c r="FZ42" s="605"/>
      <c r="GA42" s="605"/>
      <c r="GB42" s="605"/>
      <c r="GC42" s="605"/>
      <c r="GD42" s="605"/>
      <c r="GE42" s="605"/>
      <c r="GF42" s="605"/>
      <c r="GG42" s="605"/>
      <c r="GH42" s="605"/>
      <c r="GI42" s="605"/>
      <c r="GJ42" s="605"/>
      <c r="GK42" s="605"/>
      <c r="GL42" s="605"/>
      <c r="GM42" s="605"/>
      <c r="GN42" s="605"/>
      <c r="GO42" s="605"/>
      <c r="GP42" s="605"/>
      <c r="GQ42" s="605"/>
      <c r="GR42" s="605"/>
      <c r="GS42" s="605"/>
      <c r="GT42" s="605"/>
      <c r="GU42" s="605"/>
      <c r="GV42" s="605"/>
      <c r="GW42" s="605"/>
      <c r="GX42" s="605"/>
      <c r="GY42" s="605"/>
      <c r="GZ42" s="605"/>
      <c r="HA42" s="605"/>
      <c r="HB42" s="605"/>
      <c r="HC42" s="605"/>
      <c r="HD42" s="605"/>
      <c r="HE42" s="605"/>
      <c r="HF42" s="605"/>
      <c r="HG42" s="605"/>
      <c r="HH42" s="605"/>
      <c r="HI42" s="605"/>
      <c r="HJ42" s="605"/>
      <c r="HK42" s="605"/>
      <c r="HL42" s="605"/>
      <c r="HM42" s="605"/>
      <c r="HN42" s="605"/>
      <c r="HO42" s="605"/>
      <c r="HP42" s="605"/>
      <c r="HQ42" s="605"/>
      <c r="HR42" s="605"/>
      <c r="HS42" s="605"/>
      <c r="HT42" s="605"/>
      <c r="HU42" s="605"/>
      <c r="HV42" s="605"/>
      <c r="HW42" s="605"/>
      <c r="HX42" s="605"/>
      <c r="HY42" s="605"/>
      <c r="HZ42" s="605"/>
      <c r="IA42" s="605"/>
      <c r="IB42" s="605"/>
      <c r="IC42" s="605"/>
      <c r="ID42" s="605"/>
      <c r="IE42" s="605"/>
      <c r="IF42" s="605"/>
      <c r="IG42" s="605"/>
      <c r="IH42" s="605"/>
      <c r="II42" s="605"/>
      <c r="IJ42" s="605"/>
      <c r="IK42" s="605"/>
      <c r="IL42" s="605"/>
      <c r="IM42" s="605"/>
      <c r="IN42" s="605"/>
      <c r="IO42" s="605"/>
      <c r="IP42" s="605"/>
      <c r="IQ42" s="605"/>
      <c r="IR42" s="605"/>
      <c r="IS42" s="605"/>
      <c r="IT42" s="605"/>
      <c r="IU42" s="605"/>
      <c r="IV42" s="605"/>
      <c r="IW42" s="605"/>
      <c r="IX42" s="605"/>
      <c r="IY42" s="605"/>
      <c r="IZ42" s="605"/>
      <c r="JA42" s="605"/>
      <c r="JB42" s="605"/>
      <c r="JC42" s="605"/>
      <c r="JD42" s="605"/>
      <c r="JE42" s="605"/>
      <c r="JF42" s="605"/>
      <c r="JG42" s="605"/>
      <c r="JH42" s="605"/>
      <c r="JI42" s="605"/>
      <c r="JJ42" s="605"/>
      <c r="JK42" s="605"/>
      <c r="JL42" s="605"/>
      <c r="JM42" s="605"/>
      <c r="JN42" s="605"/>
      <c r="JO42" s="605"/>
      <c r="JP42" s="605"/>
      <c r="JQ42" s="605"/>
      <c r="JR42" s="605"/>
      <c r="JS42" s="605"/>
      <c r="JT42" s="605"/>
      <c r="JU42" s="605"/>
      <c r="JV42" s="605"/>
      <c r="JW42" s="605"/>
      <c r="JX42" s="605"/>
      <c r="JY42" s="605"/>
      <c r="JZ42" s="605"/>
      <c r="KA42" s="605"/>
      <c r="KB42" s="605"/>
      <c r="KC42" s="605"/>
      <c r="KD42" s="605"/>
      <c r="KE42" s="605"/>
      <c r="KF42" s="605"/>
      <c r="KG42" s="605"/>
      <c r="KH42" s="605"/>
      <c r="KI42" s="605"/>
      <c r="KJ42" s="605"/>
      <c r="KK42" s="605"/>
      <c r="KL42" s="605"/>
      <c r="KM42" s="605"/>
      <c r="KN42" s="605"/>
      <c r="KO42" s="605"/>
      <c r="KP42" s="605"/>
      <c r="KQ42" s="605"/>
      <c r="KR42" s="605"/>
      <c r="KS42" s="605"/>
      <c r="KT42" s="605"/>
      <c r="KU42" s="605"/>
      <c r="KV42" s="605"/>
      <c r="KW42" s="605"/>
      <c r="KX42" s="605"/>
      <c r="KY42" s="605"/>
      <c r="KZ42" s="605"/>
      <c r="LA42" s="605"/>
      <c r="LB42" s="605"/>
      <c r="LC42" s="605"/>
      <c r="LD42" s="605"/>
      <c r="LE42" s="605"/>
      <c r="LF42" s="605"/>
      <c r="LG42" s="605"/>
      <c r="LH42" s="605"/>
      <c r="LI42" s="605"/>
      <c r="LJ42" s="605"/>
      <c r="LK42" s="605"/>
      <c r="LL42" s="605"/>
      <c r="LM42" s="605"/>
      <c r="LN42" s="605"/>
      <c r="LO42" s="605"/>
      <c r="LP42" s="605"/>
      <c r="LQ42" s="605"/>
      <c r="LR42" s="605"/>
      <c r="LS42" s="605"/>
      <c r="LT42" s="605"/>
      <c r="LU42" s="605"/>
      <c r="LV42" s="605"/>
      <c r="LW42" s="605"/>
      <c r="LX42" s="605"/>
      <c r="LY42" s="605"/>
      <c r="LZ42" s="605"/>
      <c r="MA42" s="605"/>
      <c r="MB42" s="605"/>
      <c r="MC42" s="605"/>
      <c r="MD42" s="605"/>
      <c r="ME42" s="605"/>
      <c r="MF42" s="605"/>
      <c r="MG42" s="605"/>
      <c r="MH42" s="605"/>
      <c r="MI42" s="605"/>
      <c r="MJ42" s="605"/>
      <c r="MK42" s="605"/>
      <c r="ML42" s="605"/>
      <c r="MM42" s="605"/>
      <c r="MN42" s="605"/>
      <c r="MO42" s="605"/>
      <c r="MP42" s="605"/>
      <c r="MQ42" s="605"/>
      <c r="MR42" s="605"/>
      <c r="MS42" s="605"/>
      <c r="MT42" s="605"/>
      <c r="MU42" s="605"/>
      <c r="MV42" s="605"/>
      <c r="MW42" s="605"/>
      <c r="MX42" s="605"/>
      <c r="MY42" s="605"/>
      <c r="MZ42" s="605"/>
      <c r="NA42" s="605"/>
      <c r="NB42" s="605"/>
      <c r="NC42" s="605"/>
      <c r="ND42" s="605"/>
      <c r="NE42" s="605"/>
      <c r="NF42" s="605"/>
      <c r="NG42" s="605"/>
      <c r="NH42" s="605"/>
      <c r="NI42" s="605"/>
      <c r="NJ42" s="605"/>
      <c r="NK42" s="605"/>
      <c r="NL42" s="605"/>
      <c r="NM42" s="605"/>
      <c r="NN42" s="605"/>
      <c r="NO42" s="605"/>
      <c r="NP42" s="605"/>
      <c r="NQ42" s="605"/>
      <c r="NR42" s="605"/>
      <c r="NS42" s="605"/>
      <c r="NT42" s="605"/>
      <c r="NU42" s="605"/>
      <c r="NV42" s="605"/>
      <c r="NW42" s="605"/>
      <c r="NX42" s="605"/>
      <c r="NY42" s="605"/>
      <c r="NZ42" s="605"/>
      <c r="OA42" s="605"/>
      <c r="OB42" s="605"/>
      <c r="OC42" s="605"/>
      <c r="OD42" s="605"/>
      <c r="OE42" s="605"/>
      <c r="OF42" s="605"/>
      <c r="OG42" s="605"/>
      <c r="OH42" s="605"/>
      <c r="OI42" s="605"/>
      <c r="OJ42" s="605"/>
      <c r="OK42" s="605"/>
      <c r="OL42" s="605"/>
      <c r="OM42" s="605"/>
      <c r="ON42" s="605"/>
      <c r="OO42" s="605"/>
      <c r="OP42" s="605"/>
      <c r="OQ42" s="605"/>
      <c r="OR42" s="605"/>
      <c r="OS42" s="605"/>
      <c r="OT42" s="605"/>
      <c r="OU42" s="605"/>
      <c r="OV42" s="605"/>
      <c r="OW42" s="605"/>
      <c r="OX42" s="605"/>
      <c r="OY42" s="605"/>
      <c r="OZ42" s="605"/>
      <c r="PA42" s="605"/>
      <c r="PB42" s="605"/>
      <c r="PC42" s="605"/>
      <c r="PD42" s="605"/>
      <c r="PE42" s="605"/>
      <c r="PF42" s="605"/>
      <c r="PG42" s="605"/>
      <c r="PH42" s="605"/>
      <c r="PI42" s="605"/>
      <c r="PJ42" s="605"/>
      <c r="PK42" s="605"/>
      <c r="PL42" s="605"/>
      <c r="PM42" s="605"/>
      <c r="PN42" s="605"/>
      <c r="PO42" s="605"/>
      <c r="PP42" s="605"/>
      <c r="PQ42" s="605"/>
      <c r="PR42" s="605"/>
      <c r="PS42" s="605"/>
      <c r="PT42" s="605"/>
      <c r="PU42" s="605"/>
      <c r="PV42" s="605"/>
      <c r="PW42" s="605"/>
      <c r="PX42" s="605"/>
      <c r="PY42" s="605"/>
      <c r="PZ42" s="605"/>
      <c r="QA42" s="605"/>
      <c r="QB42" s="605"/>
      <c r="QC42" s="605"/>
      <c r="QD42" s="605"/>
      <c r="QE42" s="605"/>
      <c r="QF42" s="605"/>
      <c r="QG42" s="605"/>
      <c r="QH42" s="605"/>
      <c r="QI42" s="605"/>
      <c r="QJ42" s="605"/>
      <c r="QK42" s="605"/>
      <c r="QL42" s="605"/>
      <c r="QM42" s="605"/>
      <c r="QN42" s="605"/>
      <c r="QO42" s="605"/>
      <c r="QP42" s="605"/>
      <c r="QQ42" s="605"/>
      <c r="QR42" s="605"/>
      <c r="QS42" s="605"/>
      <c r="QT42" s="605"/>
      <c r="QU42" s="605"/>
      <c r="QV42" s="605"/>
      <c r="QW42" s="605"/>
      <c r="QX42" s="605"/>
      <c r="QY42" s="605"/>
      <c r="QZ42" s="605"/>
      <c r="RA42" s="605"/>
      <c r="RB42" s="605"/>
      <c r="RC42" s="605"/>
      <c r="RD42" s="605"/>
      <c r="RE42" s="605"/>
      <c r="RF42" s="605"/>
      <c r="RG42" s="605"/>
      <c r="RH42" s="605"/>
      <c r="RI42" s="605"/>
      <c r="RJ42" s="605"/>
      <c r="RK42" s="605"/>
      <c r="RL42" s="605"/>
      <c r="RM42" s="605"/>
      <c r="RN42" s="605"/>
      <c r="RO42" s="605"/>
      <c r="RP42" s="605"/>
      <c r="RQ42" s="605"/>
      <c r="RR42" s="605"/>
      <c r="RS42" s="605"/>
      <c r="RT42" s="605"/>
      <c r="RU42" s="605"/>
      <c r="RV42" s="605"/>
      <c r="RW42" s="605"/>
      <c r="RX42" s="605"/>
      <c r="RY42" s="605"/>
      <c r="RZ42" s="605"/>
      <c r="SA42" s="605"/>
      <c r="SB42" s="605"/>
      <c r="SC42" s="605"/>
      <c r="SD42" s="605"/>
      <c r="SE42" s="605"/>
      <c r="SF42" s="605"/>
      <c r="SG42" s="605"/>
      <c r="SH42" s="605"/>
      <c r="SI42" s="605"/>
      <c r="SJ42" s="605"/>
      <c r="SK42" s="605"/>
      <c r="SL42" s="605"/>
      <c r="SM42" s="605"/>
      <c r="SN42" s="605"/>
      <c r="SO42" s="605"/>
      <c r="SP42" s="605"/>
      <c r="SQ42" s="605"/>
      <c r="SR42" s="605"/>
      <c r="SS42" s="605"/>
      <c r="ST42" s="605"/>
      <c r="SU42" s="605"/>
      <c r="SV42" s="605"/>
      <c r="SW42" s="605"/>
      <c r="SX42" s="605"/>
      <c r="SY42" s="605"/>
      <c r="SZ42" s="605"/>
      <c r="TA42" s="605"/>
      <c r="TB42" s="605"/>
      <c r="TC42" s="605"/>
      <c r="TD42" s="605"/>
      <c r="TE42" s="605"/>
      <c r="TF42" s="605"/>
      <c r="TG42" s="605"/>
      <c r="TH42" s="605"/>
      <c r="TI42" s="605"/>
      <c r="TJ42" s="605"/>
      <c r="TK42" s="605"/>
      <c r="TL42" s="605"/>
      <c r="TM42" s="605"/>
      <c r="TN42" s="605"/>
      <c r="TO42" s="605"/>
      <c r="TP42" s="605"/>
      <c r="TQ42" s="605"/>
      <c r="TR42" s="605"/>
      <c r="TS42" s="605"/>
      <c r="TT42" s="605"/>
      <c r="TU42" s="605"/>
      <c r="TV42" s="605"/>
      <c r="TW42" s="605"/>
      <c r="TX42" s="605"/>
      <c r="TY42" s="605"/>
      <c r="TZ42" s="605"/>
      <c r="UA42" s="605"/>
      <c r="UB42" s="605"/>
      <c r="UC42" s="605"/>
      <c r="UD42" s="605"/>
      <c r="UE42" s="605"/>
      <c r="UF42" s="605"/>
      <c r="UG42" s="605"/>
      <c r="UH42" s="605"/>
      <c r="UI42" s="605"/>
      <c r="UJ42" s="605"/>
      <c r="UK42" s="605"/>
      <c r="UL42" s="605"/>
      <c r="UM42" s="605"/>
      <c r="UN42" s="605"/>
      <c r="UO42" s="605"/>
      <c r="UP42" s="605"/>
      <c r="UQ42" s="605"/>
      <c r="UR42" s="605"/>
      <c r="US42" s="605"/>
      <c r="UT42" s="605"/>
      <c r="UU42" s="605"/>
      <c r="UV42" s="605"/>
      <c r="UW42" s="605"/>
      <c r="UX42" s="605"/>
      <c r="UY42" s="605"/>
      <c r="UZ42" s="605"/>
      <c r="VA42" s="605"/>
      <c r="VB42" s="605"/>
      <c r="VC42" s="605"/>
      <c r="VD42" s="605"/>
      <c r="VE42" s="605"/>
      <c r="VF42" s="605"/>
      <c r="VG42" s="605"/>
      <c r="VH42" s="605"/>
      <c r="VI42" s="605"/>
      <c r="VJ42" s="605"/>
      <c r="VK42" s="605"/>
      <c r="VL42" s="605"/>
      <c r="VM42" s="605"/>
      <c r="VN42" s="605"/>
      <c r="VO42" s="605"/>
      <c r="VP42" s="605"/>
      <c r="VQ42" s="605"/>
      <c r="VR42" s="605"/>
      <c r="VS42" s="605"/>
      <c r="VT42" s="605"/>
      <c r="VU42" s="605"/>
      <c r="VV42" s="605"/>
      <c r="VW42" s="605"/>
      <c r="VX42" s="605"/>
      <c r="VY42" s="605"/>
      <c r="VZ42" s="605"/>
      <c r="WA42" s="605"/>
      <c r="WB42" s="605"/>
      <c r="WC42" s="605"/>
      <c r="WD42" s="605"/>
      <c r="WE42" s="605"/>
      <c r="WF42" s="605"/>
      <c r="WG42" s="605"/>
      <c r="WH42" s="605"/>
      <c r="WI42" s="605"/>
      <c r="WJ42" s="605"/>
      <c r="WK42" s="605"/>
      <c r="WL42" s="605"/>
      <c r="WM42" s="605"/>
      <c r="WN42" s="605"/>
      <c r="WO42" s="605"/>
      <c r="WP42" s="605"/>
      <c r="WQ42" s="605"/>
      <c r="WR42" s="605"/>
      <c r="WS42" s="605"/>
      <c r="WT42" s="605"/>
      <c r="WU42" s="605"/>
      <c r="WV42" s="605"/>
      <c r="WW42" s="605"/>
      <c r="WX42" s="605"/>
      <c r="WY42" s="605"/>
      <c r="WZ42" s="605"/>
      <c r="XA42" s="605"/>
      <c r="XB42" s="605"/>
      <c r="XC42" s="605"/>
      <c r="XD42" s="605"/>
      <c r="XE42" s="605"/>
      <c r="XF42" s="605"/>
      <c r="XG42" s="605"/>
      <c r="XH42" s="605"/>
      <c r="XI42" s="605"/>
      <c r="XJ42" s="605"/>
      <c r="XK42" s="605"/>
      <c r="XL42" s="605"/>
      <c r="XM42" s="605"/>
      <c r="XN42" s="605"/>
      <c r="XO42" s="605"/>
      <c r="XP42" s="605"/>
      <c r="XQ42" s="605"/>
      <c r="XR42" s="605"/>
      <c r="XS42" s="605"/>
      <c r="XT42" s="605"/>
      <c r="XU42" s="605"/>
      <c r="XV42" s="605"/>
      <c r="XW42" s="605"/>
      <c r="XX42" s="605"/>
      <c r="XY42" s="605"/>
      <c r="XZ42" s="605"/>
      <c r="YA42" s="605"/>
      <c r="YB42" s="605"/>
      <c r="YC42" s="605"/>
      <c r="YD42" s="605"/>
      <c r="YE42" s="605"/>
      <c r="YF42" s="605"/>
      <c r="YG42" s="605"/>
      <c r="YH42" s="605"/>
      <c r="YI42" s="605"/>
      <c r="YJ42" s="605"/>
      <c r="YK42" s="605"/>
      <c r="YL42" s="605"/>
      <c r="YM42" s="605"/>
      <c r="YN42" s="605"/>
      <c r="YO42" s="605"/>
      <c r="YP42" s="605"/>
      <c r="YQ42" s="605"/>
      <c r="YR42" s="605"/>
      <c r="YS42" s="605"/>
      <c r="YT42" s="605"/>
      <c r="YU42" s="605"/>
      <c r="YV42" s="605"/>
      <c r="YW42" s="605"/>
      <c r="YX42" s="605"/>
      <c r="YY42" s="605"/>
      <c r="YZ42" s="605"/>
      <c r="ZA42" s="605"/>
      <c r="ZB42" s="605"/>
      <c r="ZC42" s="605"/>
      <c r="ZD42" s="605"/>
      <c r="ZE42" s="605"/>
      <c r="ZF42" s="605"/>
      <c r="ZG42" s="605"/>
      <c r="ZH42" s="605"/>
      <c r="ZI42" s="605"/>
      <c r="ZJ42" s="605"/>
      <c r="ZK42" s="605"/>
      <c r="ZL42" s="605"/>
      <c r="ZM42" s="605"/>
      <c r="ZN42" s="605"/>
      <c r="ZO42" s="605"/>
      <c r="ZP42" s="605"/>
      <c r="ZQ42" s="605"/>
      <c r="ZR42" s="605"/>
      <c r="ZS42" s="605"/>
      <c r="ZT42" s="605"/>
      <c r="ZU42" s="605"/>
      <c r="ZV42" s="605"/>
      <c r="ZW42" s="605"/>
      <c r="ZX42" s="605"/>
      <c r="ZY42" s="605"/>
      <c r="ZZ42" s="605"/>
      <c r="AAA42" s="605"/>
      <c r="AAB42" s="605"/>
      <c r="AAC42" s="605"/>
      <c r="AAD42" s="605"/>
      <c r="AAE42" s="605"/>
      <c r="AAF42" s="605"/>
      <c r="AAG42" s="605"/>
      <c r="AAH42" s="605"/>
      <c r="AAI42" s="605"/>
      <c r="AAJ42" s="605"/>
      <c r="AAK42" s="605"/>
      <c r="AAL42" s="605"/>
      <c r="AAM42" s="605"/>
      <c r="AAN42" s="605"/>
      <c r="AAO42" s="605"/>
      <c r="AAP42" s="605"/>
      <c r="AAQ42" s="605"/>
      <c r="AAR42" s="605"/>
      <c r="AAS42" s="605"/>
      <c r="AAT42" s="605"/>
      <c r="AAU42" s="605"/>
      <c r="AAV42" s="605"/>
      <c r="AAW42" s="605"/>
      <c r="AAX42" s="605"/>
      <c r="AAY42" s="605"/>
      <c r="AAZ42" s="605"/>
      <c r="ABA42" s="605"/>
      <c r="ABB42" s="605"/>
      <c r="ABC42" s="605"/>
      <c r="ABD42" s="605"/>
      <c r="ABE42" s="605"/>
      <c r="ABF42" s="605"/>
      <c r="ABG42" s="605"/>
      <c r="ABH42" s="605"/>
      <c r="ABI42" s="605"/>
      <c r="ABJ42" s="605"/>
      <c r="ABK42" s="605"/>
      <c r="ABL42" s="605"/>
      <c r="ABM42" s="605"/>
      <c r="ABN42" s="605"/>
      <c r="ABO42" s="605"/>
      <c r="ABP42" s="605"/>
      <c r="ABQ42" s="605"/>
      <c r="ABR42" s="605"/>
      <c r="ABS42" s="605"/>
      <c r="ABT42" s="605"/>
      <c r="ABU42" s="605"/>
      <c r="ABV42" s="605"/>
      <c r="ABW42" s="605"/>
      <c r="ABX42" s="605"/>
      <c r="ABY42" s="605"/>
      <c r="ABZ42" s="605"/>
      <c r="ACA42" s="605"/>
      <c r="ACB42" s="605"/>
      <c r="ACC42" s="605"/>
      <c r="ACD42" s="605"/>
      <c r="ACE42" s="605"/>
      <c r="ACF42" s="605"/>
      <c r="ACG42" s="605"/>
      <c r="ACH42" s="605"/>
      <c r="ACI42" s="605"/>
      <c r="ACJ42" s="605"/>
      <c r="ACK42" s="605"/>
      <c r="ACL42" s="605"/>
      <c r="ACM42" s="605"/>
      <c r="ACN42" s="605"/>
      <c r="ACO42" s="605"/>
      <c r="ACP42" s="605"/>
      <c r="ACQ42" s="605"/>
      <c r="ACR42" s="605"/>
      <c r="ACS42" s="605"/>
      <c r="ACT42" s="605"/>
      <c r="ACU42" s="605"/>
      <c r="ACV42" s="605"/>
      <c r="ACW42" s="605"/>
      <c r="ACX42" s="605"/>
      <c r="ACY42" s="605"/>
      <c r="ACZ42" s="605"/>
      <c r="ADA42" s="605"/>
      <c r="ADB42" s="605"/>
      <c r="ADC42" s="605"/>
      <c r="ADD42" s="605"/>
      <c r="ADE42" s="605"/>
      <c r="ADF42" s="605"/>
      <c r="ADG42" s="605"/>
      <c r="ADH42" s="605"/>
      <c r="ADI42" s="605"/>
      <c r="ADJ42" s="605"/>
      <c r="ADK42" s="605"/>
      <c r="ADL42" s="605"/>
      <c r="ADM42" s="605"/>
      <c r="ADN42" s="605"/>
      <c r="ADO42" s="605"/>
      <c r="ADP42" s="605"/>
      <c r="ADQ42" s="605"/>
      <c r="ADR42" s="605"/>
      <c r="ADS42" s="605"/>
      <c r="ADT42" s="605"/>
      <c r="ADU42" s="605"/>
      <c r="ADV42" s="605"/>
      <c r="ADW42" s="605"/>
      <c r="ADX42" s="605"/>
      <c r="ADY42" s="605"/>
      <c r="ADZ42" s="605"/>
      <c r="AEA42" s="605"/>
      <c r="AEB42" s="605"/>
      <c r="AEC42" s="605"/>
      <c r="AED42" s="605"/>
      <c r="AEE42" s="605"/>
      <c r="AEF42" s="605"/>
      <c r="AEG42" s="605"/>
      <c r="AEH42" s="605"/>
      <c r="AEI42" s="605"/>
      <c r="AEJ42" s="605"/>
      <c r="AEK42" s="605"/>
      <c r="AEL42" s="605"/>
      <c r="AEM42" s="605"/>
      <c r="AEN42" s="605"/>
      <c r="AEO42" s="605"/>
      <c r="AEP42" s="605"/>
      <c r="AEQ42" s="605"/>
      <c r="AER42" s="605"/>
      <c r="AES42" s="605"/>
      <c r="AET42" s="605"/>
      <c r="AEU42" s="605"/>
      <c r="AEV42" s="605"/>
      <c r="AEW42" s="605"/>
      <c r="AEX42" s="605"/>
      <c r="AEY42" s="605"/>
      <c r="AEZ42" s="605"/>
      <c r="AFA42" s="605"/>
      <c r="AFB42" s="605"/>
      <c r="AFC42" s="605"/>
      <c r="AFD42" s="605"/>
      <c r="AFE42" s="605"/>
      <c r="AFF42" s="605"/>
      <c r="AFG42" s="605"/>
      <c r="AFH42" s="605"/>
      <c r="AFI42" s="605"/>
      <c r="AFJ42" s="605"/>
      <c r="AFK42" s="605"/>
      <c r="AFL42" s="605"/>
      <c r="AFM42" s="605"/>
      <c r="AFN42" s="605"/>
      <c r="AFO42" s="605"/>
      <c r="AFP42" s="605"/>
      <c r="AFQ42" s="605"/>
      <c r="AFR42" s="605"/>
      <c r="AFS42" s="605"/>
      <c r="AFT42" s="605"/>
      <c r="AFU42" s="605"/>
      <c r="AFV42" s="605"/>
      <c r="AFW42" s="605"/>
      <c r="AFX42" s="605"/>
      <c r="AFY42" s="605"/>
      <c r="AFZ42" s="605"/>
      <c r="AGA42" s="605"/>
      <c r="AGB42" s="605"/>
      <c r="AGC42" s="605"/>
      <c r="AGD42" s="605"/>
      <c r="AGE42" s="605"/>
      <c r="AGF42" s="605"/>
      <c r="AGG42" s="605"/>
      <c r="AGH42" s="605"/>
      <c r="AGI42" s="605"/>
      <c r="AGJ42" s="605"/>
      <c r="AGK42" s="605"/>
      <c r="AGL42" s="605"/>
      <c r="AGM42" s="605"/>
      <c r="AGN42" s="605"/>
      <c r="AGO42" s="605"/>
      <c r="AGP42" s="605"/>
      <c r="AGQ42" s="605"/>
      <c r="AGR42" s="605"/>
      <c r="AGS42" s="605"/>
      <c r="AGT42" s="605"/>
      <c r="AGU42" s="605"/>
      <c r="AGV42" s="605"/>
      <c r="AGW42" s="605"/>
      <c r="AGX42" s="605"/>
      <c r="AGY42" s="605"/>
      <c r="AGZ42" s="605"/>
      <c r="AHA42" s="605"/>
      <c r="AHB42" s="605"/>
      <c r="AHC42" s="605"/>
      <c r="AHD42" s="605"/>
      <c r="AHE42" s="605"/>
      <c r="AHF42" s="605"/>
      <c r="AHG42" s="605"/>
      <c r="AHH42" s="605"/>
      <c r="AHI42" s="605"/>
      <c r="AHJ42" s="605"/>
      <c r="AHK42" s="605"/>
      <c r="AHL42" s="605"/>
      <c r="AHM42" s="605"/>
      <c r="AHN42" s="605"/>
      <c r="AHO42" s="605"/>
      <c r="AHP42" s="605"/>
      <c r="AHQ42" s="605"/>
      <c r="AHR42" s="605"/>
      <c r="AHS42" s="605"/>
      <c r="AHT42" s="605"/>
      <c r="AHU42" s="605"/>
      <c r="AHV42" s="605"/>
      <c r="AHW42" s="605"/>
      <c r="AHX42" s="605"/>
      <c r="AHY42" s="605"/>
      <c r="AHZ42" s="605"/>
      <c r="AIA42" s="605"/>
      <c r="AIB42" s="605"/>
      <c r="AIC42" s="605"/>
      <c r="AID42" s="605"/>
      <c r="AIE42" s="605"/>
      <c r="AIF42" s="605"/>
      <c r="AIG42" s="605"/>
      <c r="AIH42" s="605"/>
      <c r="AII42" s="605"/>
      <c r="AIJ42" s="605"/>
      <c r="AIK42" s="605"/>
      <c r="AIL42" s="605"/>
      <c r="AIM42" s="605"/>
      <c r="AIN42" s="605"/>
      <c r="AIO42" s="605"/>
      <c r="AIP42" s="605"/>
      <c r="AIQ42" s="605"/>
      <c r="AIR42" s="605"/>
      <c r="AIS42" s="605"/>
      <c r="AIT42" s="605"/>
      <c r="AIU42" s="605"/>
      <c r="AIV42" s="605"/>
      <c r="AIW42" s="605"/>
      <c r="AIX42" s="605"/>
      <c r="AIY42" s="605"/>
      <c r="AIZ42" s="605"/>
      <c r="AJA42" s="605"/>
      <c r="AJB42" s="605"/>
      <c r="AJC42" s="605"/>
      <c r="AJD42" s="605"/>
      <c r="AJE42" s="605"/>
      <c r="AJF42" s="605"/>
      <c r="AJG42" s="605"/>
      <c r="AJH42" s="605"/>
      <c r="AJI42" s="605"/>
      <c r="AJJ42" s="605"/>
      <c r="AJK42" s="605"/>
      <c r="AJL42" s="605"/>
      <c r="AJM42" s="605"/>
      <c r="AJN42" s="605"/>
      <c r="AJO42" s="605"/>
      <c r="AJP42" s="605"/>
      <c r="AJQ42" s="605"/>
      <c r="AJR42" s="605"/>
      <c r="AJS42" s="605"/>
      <c r="AJT42" s="605"/>
      <c r="AJU42" s="605"/>
      <c r="AJV42" s="605"/>
      <c r="AJW42" s="605"/>
      <c r="AJX42" s="605"/>
      <c r="AJY42" s="605"/>
      <c r="AJZ42" s="605"/>
      <c r="AKA42" s="605"/>
      <c r="AKB42" s="605"/>
      <c r="AKC42" s="605"/>
      <c r="AKD42" s="605"/>
      <c r="AKE42" s="605"/>
      <c r="AKF42" s="605"/>
      <c r="AKG42" s="605"/>
      <c r="AKH42" s="605"/>
      <c r="AKI42" s="605"/>
      <c r="AKJ42" s="605"/>
      <c r="AKK42" s="605"/>
      <c r="AKL42" s="605"/>
      <c r="AKM42" s="605"/>
      <c r="AKN42" s="605"/>
      <c r="AKO42" s="605"/>
      <c r="AKP42" s="605"/>
      <c r="AKQ42" s="605"/>
      <c r="AKR42" s="605"/>
      <c r="AKS42" s="605"/>
      <c r="AKT42" s="605"/>
      <c r="AKU42" s="605"/>
      <c r="AKV42" s="605"/>
      <c r="AKW42" s="605"/>
      <c r="AKX42" s="605"/>
      <c r="AKY42" s="605"/>
      <c r="AKZ42" s="605"/>
      <c r="ALA42" s="605"/>
      <c r="ALB42" s="605"/>
      <c r="ALC42" s="605"/>
      <c r="ALD42" s="605"/>
      <c r="ALE42" s="605"/>
      <c r="ALF42" s="605"/>
      <c r="ALG42" s="605"/>
      <c r="ALH42" s="605"/>
      <c r="ALI42" s="605"/>
      <c r="ALJ42" s="605"/>
      <c r="ALK42" s="605"/>
      <c r="ALL42" s="605"/>
      <c r="ALM42" s="605"/>
      <c r="ALN42" s="605"/>
      <c r="ALO42" s="605"/>
      <c r="ALP42" s="605"/>
      <c r="ALQ42" s="605"/>
      <c r="ALR42" s="605"/>
      <c r="ALS42" s="605"/>
      <c r="ALT42" s="605"/>
      <c r="ALU42" s="605"/>
      <c r="ALV42" s="605"/>
      <c r="ALW42" s="605"/>
      <c r="ALX42" s="605"/>
      <c r="ALY42" s="605"/>
      <c r="ALZ42" s="605"/>
      <c r="AMA42" s="605"/>
      <c r="AMB42" s="605"/>
      <c r="AMC42" s="605"/>
      <c r="AMD42" s="605"/>
      <c r="AME42" s="605"/>
      <c r="AMF42" s="605"/>
      <c r="AMG42" s="605"/>
      <c r="AMH42" s="605"/>
      <c r="AMI42" s="605"/>
      <c r="AMJ42" s="605"/>
      <c r="AMK42" s="605"/>
      <c r="AML42" s="605"/>
      <c r="AMM42" s="605"/>
      <c r="AMN42" s="605"/>
      <c r="AMO42" s="605"/>
      <c r="AMP42" s="605"/>
      <c r="AMQ42" s="605"/>
      <c r="AMR42" s="605"/>
      <c r="AMS42" s="605"/>
      <c r="AMT42" s="605"/>
      <c r="AMU42" s="605"/>
      <c r="AMV42" s="605"/>
      <c r="AMW42" s="605"/>
      <c r="AMX42" s="605"/>
      <c r="AMY42" s="605"/>
      <c r="AMZ42" s="605"/>
      <c r="ANA42" s="605"/>
      <c r="ANB42" s="605"/>
      <c r="ANC42" s="605"/>
      <c r="AND42" s="605"/>
      <c r="ANE42" s="605"/>
      <c r="ANF42" s="605"/>
      <c r="ANG42" s="605"/>
      <c r="ANH42" s="605"/>
      <c r="ANI42" s="605"/>
      <c r="ANJ42" s="605"/>
      <c r="ANK42" s="605"/>
      <c r="ANL42" s="605"/>
      <c r="ANM42" s="605"/>
      <c r="ANN42" s="605"/>
      <c r="ANO42" s="605"/>
      <c r="ANP42" s="605"/>
      <c r="ANQ42" s="605"/>
      <c r="ANR42" s="605"/>
      <c r="ANS42" s="605"/>
      <c r="ANT42" s="605"/>
      <c r="ANU42" s="605"/>
      <c r="ANV42" s="605"/>
      <c r="ANW42" s="605"/>
      <c r="ANX42" s="605"/>
      <c r="ANY42" s="605"/>
      <c r="ANZ42" s="605"/>
      <c r="AOA42" s="605"/>
      <c r="AOB42" s="605"/>
      <c r="AOC42" s="605"/>
      <c r="AOD42" s="605"/>
      <c r="AOE42" s="605"/>
      <c r="AOF42" s="605"/>
      <c r="AOG42" s="605"/>
      <c r="AOH42" s="605"/>
      <c r="AOI42" s="605"/>
      <c r="AOJ42" s="605"/>
      <c r="AOK42" s="605"/>
      <c r="AOL42" s="605"/>
      <c r="AOM42" s="605"/>
      <c r="AON42" s="605"/>
      <c r="AOO42" s="605"/>
      <c r="AOP42" s="605"/>
      <c r="AOQ42" s="605"/>
      <c r="AOR42" s="605"/>
      <c r="AOS42" s="605"/>
      <c r="AOT42" s="605"/>
      <c r="AOU42" s="605"/>
      <c r="AOV42" s="605"/>
      <c r="AOW42" s="605"/>
      <c r="AOX42" s="605"/>
      <c r="AOY42" s="605"/>
      <c r="AOZ42" s="605"/>
      <c r="APA42" s="605"/>
      <c r="APB42" s="605"/>
      <c r="APC42" s="605"/>
      <c r="APD42" s="605"/>
      <c r="APE42" s="605"/>
      <c r="APF42" s="605"/>
      <c r="APG42" s="605"/>
      <c r="APH42" s="605"/>
      <c r="API42" s="605"/>
      <c r="APJ42" s="605"/>
      <c r="APK42" s="605"/>
      <c r="APL42" s="605"/>
      <c r="APM42" s="605"/>
      <c r="APN42" s="605"/>
      <c r="APO42" s="605"/>
      <c r="APP42" s="605"/>
      <c r="APQ42" s="605"/>
      <c r="APR42" s="605"/>
      <c r="APS42" s="605"/>
      <c r="APT42" s="605"/>
      <c r="APU42" s="605"/>
      <c r="APV42" s="605"/>
      <c r="APW42" s="605"/>
      <c r="APX42" s="605"/>
      <c r="APY42" s="605"/>
      <c r="APZ42" s="605"/>
      <c r="AQA42" s="605"/>
      <c r="AQB42" s="605"/>
      <c r="AQC42" s="605"/>
      <c r="AQD42" s="605"/>
      <c r="AQE42" s="605"/>
      <c r="AQF42" s="605"/>
      <c r="AQG42" s="605"/>
      <c r="AQH42" s="605"/>
      <c r="AQI42" s="605"/>
      <c r="AQJ42" s="605"/>
      <c r="AQK42" s="605"/>
      <c r="AQL42" s="605"/>
      <c r="AQM42" s="605"/>
      <c r="AQN42" s="605"/>
      <c r="AQO42" s="605"/>
      <c r="AQP42" s="605"/>
      <c r="AQQ42" s="605"/>
      <c r="AQR42" s="605"/>
      <c r="AQS42" s="605"/>
      <c r="AQT42" s="605"/>
      <c r="AQU42" s="605"/>
      <c r="AQV42" s="605"/>
      <c r="AQW42" s="605"/>
      <c r="AQX42" s="605"/>
      <c r="AQY42" s="605"/>
      <c r="AQZ42" s="605"/>
      <c r="ARA42" s="605"/>
      <c r="ARB42" s="605"/>
      <c r="ARC42" s="605"/>
      <c r="ARD42" s="605"/>
      <c r="ARE42" s="605"/>
      <c r="ARF42" s="605"/>
      <c r="ARG42" s="605"/>
      <c r="ARH42" s="605"/>
      <c r="ARI42" s="605"/>
      <c r="ARJ42" s="605"/>
      <c r="ARK42" s="605"/>
      <c r="ARL42" s="605"/>
      <c r="ARM42" s="605"/>
      <c r="ARN42" s="605"/>
      <c r="ARO42" s="605"/>
      <c r="ARP42" s="605"/>
      <c r="ARQ42" s="605"/>
      <c r="ARR42" s="605"/>
      <c r="ARS42" s="605"/>
      <c r="ART42" s="605"/>
      <c r="ARU42" s="605"/>
      <c r="ARV42" s="605"/>
      <c r="ARW42" s="605"/>
      <c r="ARX42" s="605"/>
      <c r="ARY42" s="605"/>
      <c r="ARZ42" s="605"/>
      <c r="ASA42" s="605"/>
      <c r="ASB42" s="605"/>
      <c r="ASC42" s="605"/>
      <c r="ASD42" s="605"/>
      <c r="ASE42" s="605"/>
      <c r="ASF42" s="605"/>
      <c r="ASG42" s="605"/>
      <c r="ASH42" s="605"/>
      <c r="ASI42" s="605"/>
      <c r="ASJ42" s="605"/>
      <c r="ASK42" s="605"/>
      <c r="ASL42" s="605"/>
      <c r="ASM42" s="605"/>
      <c r="ASN42" s="605"/>
      <c r="ASO42" s="605"/>
      <c r="ASP42" s="605"/>
      <c r="ASQ42" s="605"/>
      <c r="ASR42" s="605"/>
      <c r="ASS42" s="605"/>
      <c r="AST42" s="605"/>
      <c r="ASU42" s="605"/>
      <c r="ASV42" s="605"/>
      <c r="ASW42" s="605"/>
      <c r="ASX42" s="605"/>
      <c r="ASY42" s="605"/>
      <c r="ASZ42" s="605"/>
      <c r="ATA42" s="605"/>
      <c r="ATB42" s="605"/>
      <c r="ATC42" s="605"/>
      <c r="ATD42" s="605"/>
      <c r="ATE42" s="605"/>
      <c r="ATF42" s="605"/>
      <c r="ATG42" s="605"/>
      <c r="ATH42" s="605"/>
      <c r="ATI42" s="605"/>
      <c r="ATJ42" s="605"/>
      <c r="ATK42" s="605"/>
      <c r="ATL42" s="605"/>
      <c r="ATM42" s="605"/>
      <c r="ATN42" s="605"/>
      <c r="ATO42" s="605"/>
      <c r="ATP42" s="605"/>
      <c r="ATQ42" s="605"/>
      <c r="ATR42" s="605"/>
      <c r="ATS42" s="605"/>
      <c r="ATT42" s="605"/>
      <c r="ATU42" s="605"/>
      <c r="ATV42" s="605"/>
      <c r="ATW42" s="605"/>
      <c r="ATX42" s="605"/>
      <c r="ATY42" s="605"/>
      <c r="ATZ42" s="605"/>
      <c r="AUA42" s="605"/>
      <c r="AUB42" s="605"/>
      <c r="AUC42" s="605"/>
      <c r="AUD42" s="605"/>
      <c r="AUE42" s="605"/>
      <c r="AUF42" s="605"/>
      <c r="AUG42" s="605"/>
      <c r="AUH42" s="605"/>
      <c r="AUI42" s="605"/>
      <c r="AUJ42" s="605"/>
      <c r="AUK42" s="605"/>
      <c r="AUL42" s="605"/>
      <c r="AUM42" s="605"/>
      <c r="AUN42" s="605"/>
      <c r="AUO42" s="605"/>
      <c r="AUP42" s="605"/>
      <c r="AUQ42" s="605"/>
      <c r="AUR42" s="605"/>
      <c r="AUS42" s="605"/>
      <c r="AUT42" s="605"/>
      <c r="AUU42" s="605"/>
      <c r="AUV42" s="605"/>
      <c r="AUW42" s="605"/>
      <c r="AUX42" s="605"/>
      <c r="AUY42" s="605"/>
      <c r="AUZ42" s="605"/>
      <c r="AVA42" s="605"/>
      <c r="AVB42" s="605"/>
      <c r="AVC42" s="605"/>
      <c r="AVD42" s="605"/>
      <c r="AVE42" s="605"/>
      <c r="AVF42" s="605"/>
      <c r="AVG42" s="605"/>
      <c r="AVH42" s="605"/>
      <c r="AVI42" s="605"/>
      <c r="AVJ42" s="605"/>
      <c r="AVK42" s="605"/>
      <c r="AVL42" s="605"/>
      <c r="AVM42" s="605"/>
      <c r="AVN42" s="605"/>
      <c r="AVO42" s="605"/>
      <c r="AVP42" s="605"/>
      <c r="AVQ42" s="605"/>
      <c r="AVR42" s="605"/>
      <c r="AVS42" s="605"/>
      <c r="AVT42" s="605"/>
      <c r="AVU42" s="605"/>
      <c r="AVV42" s="605"/>
      <c r="AVW42" s="605"/>
      <c r="AVX42" s="605"/>
      <c r="AVY42" s="605"/>
      <c r="AVZ42" s="605"/>
      <c r="AWA42" s="605"/>
      <c r="AWB42" s="605"/>
      <c r="AWC42" s="605"/>
      <c r="AWD42" s="605"/>
      <c r="AWE42" s="605"/>
      <c r="AWF42" s="605"/>
      <c r="AWG42" s="605"/>
      <c r="AWH42" s="605"/>
      <c r="AWI42" s="605"/>
      <c r="AWJ42" s="605"/>
      <c r="AWK42" s="605"/>
      <c r="AWL42" s="605"/>
      <c r="AWM42" s="605"/>
      <c r="AWN42" s="605"/>
      <c r="AWO42" s="605"/>
      <c r="AWP42" s="605"/>
      <c r="AWQ42" s="605"/>
      <c r="AWR42" s="605"/>
      <c r="AWS42" s="605"/>
      <c r="AWT42" s="605"/>
      <c r="AWU42" s="605"/>
      <c r="AWV42" s="605"/>
      <c r="AWW42" s="605"/>
      <c r="AWX42" s="605"/>
      <c r="AWY42" s="605"/>
      <c r="AWZ42" s="605"/>
      <c r="AXA42" s="605"/>
      <c r="AXB42" s="605"/>
      <c r="AXC42" s="605"/>
      <c r="AXD42" s="605"/>
      <c r="AXE42" s="605"/>
      <c r="AXF42" s="605"/>
      <c r="AXG42" s="605"/>
      <c r="AXH42" s="605"/>
      <c r="AXI42" s="605"/>
      <c r="AXJ42" s="605"/>
      <c r="AXK42" s="605"/>
      <c r="AXL42" s="605"/>
      <c r="AXM42" s="605"/>
      <c r="AXN42" s="605"/>
      <c r="AXO42" s="605"/>
      <c r="AXP42" s="605"/>
      <c r="AXQ42" s="605"/>
      <c r="AXR42" s="605"/>
      <c r="AXS42" s="605"/>
      <c r="AXT42" s="605"/>
      <c r="AXU42" s="605"/>
      <c r="AXV42" s="605"/>
      <c r="AXW42" s="605"/>
      <c r="AXX42" s="605"/>
      <c r="AXY42" s="605"/>
      <c r="AXZ42" s="605"/>
      <c r="AYA42" s="605"/>
      <c r="AYB42" s="605"/>
      <c r="AYC42" s="605"/>
      <c r="AYD42" s="605"/>
      <c r="AYE42" s="605"/>
      <c r="AYF42" s="605"/>
      <c r="AYG42" s="605"/>
      <c r="AYH42" s="605"/>
      <c r="AYI42" s="605"/>
      <c r="AYJ42" s="605"/>
      <c r="AYK42" s="605"/>
      <c r="AYL42" s="605"/>
      <c r="AYM42" s="605"/>
      <c r="AYN42" s="605"/>
      <c r="AYO42" s="605"/>
      <c r="AYP42" s="605"/>
      <c r="AYQ42" s="605"/>
      <c r="AYR42" s="605"/>
      <c r="AYS42" s="605"/>
      <c r="AYT42" s="605"/>
      <c r="AYU42" s="605"/>
      <c r="AYV42" s="605"/>
      <c r="AYW42" s="605"/>
      <c r="AYX42" s="605"/>
      <c r="AYY42" s="605"/>
      <c r="AYZ42" s="605"/>
      <c r="AZA42" s="605"/>
      <c r="AZB42" s="605"/>
      <c r="AZC42" s="605"/>
      <c r="AZD42" s="605"/>
      <c r="AZE42" s="605"/>
      <c r="AZF42" s="605"/>
      <c r="AZG42" s="605"/>
      <c r="AZH42" s="605"/>
      <c r="AZI42" s="605"/>
      <c r="AZJ42" s="605"/>
      <c r="AZK42" s="605"/>
      <c r="AZL42" s="605"/>
      <c r="AZM42" s="605"/>
      <c r="AZN42" s="605"/>
      <c r="AZO42" s="605"/>
      <c r="AZP42" s="605"/>
      <c r="AZQ42" s="605"/>
      <c r="AZR42" s="605"/>
      <c r="AZS42" s="605"/>
      <c r="AZT42" s="605"/>
      <c r="AZU42" s="605"/>
      <c r="AZV42" s="605"/>
      <c r="AZW42" s="605"/>
      <c r="AZX42" s="605"/>
      <c r="AZY42" s="605"/>
      <c r="AZZ42" s="605"/>
      <c r="BAA42" s="605"/>
      <c r="BAB42" s="605"/>
      <c r="BAC42" s="605"/>
      <c r="BAD42" s="605"/>
      <c r="BAE42" s="605"/>
      <c r="BAF42" s="605"/>
      <c r="BAG42" s="605"/>
      <c r="BAH42" s="605"/>
      <c r="BAI42" s="605"/>
      <c r="BAJ42" s="605"/>
      <c r="BAK42" s="605"/>
      <c r="BAL42" s="605"/>
      <c r="BAM42" s="605"/>
      <c r="BAN42" s="605"/>
      <c r="BAO42" s="605"/>
      <c r="BAP42" s="605"/>
      <c r="BAQ42" s="605"/>
      <c r="BAR42" s="605"/>
      <c r="BAS42" s="605"/>
      <c r="BAT42" s="605"/>
      <c r="BAU42" s="605"/>
      <c r="BAV42" s="605"/>
      <c r="BAW42" s="605"/>
      <c r="BAX42" s="605"/>
      <c r="BAY42" s="605"/>
      <c r="BAZ42" s="605"/>
      <c r="BBA42" s="605"/>
      <c r="BBB42" s="605"/>
      <c r="BBC42" s="605"/>
      <c r="BBD42" s="605"/>
      <c r="BBE42" s="605"/>
      <c r="BBF42" s="605"/>
      <c r="BBG42" s="605"/>
      <c r="BBH42" s="605"/>
      <c r="BBI42" s="605"/>
      <c r="BBJ42" s="605"/>
      <c r="BBK42" s="605"/>
      <c r="BBL42" s="605"/>
      <c r="BBM42" s="605"/>
      <c r="BBN42" s="605"/>
      <c r="BBO42" s="605"/>
      <c r="BBP42" s="605"/>
      <c r="BBQ42" s="605"/>
      <c r="BBR42" s="605"/>
      <c r="BBS42" s="605"/>
      <c r="BBT42" s="605"/>
      <c r="BBU42" s="605"/>
      <c r="BBV42" s="605"/>
      <c r="BBW42" s="605"/>
      <c r="BBX42" s="605"/>
      <c r="BBY42" s="605"/>
      <c r="BBZ42" s="605"/>
      <c r="BCA42" s="605"/>
      <c r="BCB42" s="605"/>
      <c r="BCC42" s="605"/>
      <c r="BCD42" s="605"/>
      <c r="BCE42" s="605"/>
      <c r="BCF42" s="605"/>
      <c r="BCG42" s="605"/>
      <c r="BCH42" s="605"/>
      <c r="BCI42" s="605"/>
      <c r="BCJ42" s="605"/>
      <c r="BCK42" s="605"/>
      <c r="BCL42" s="605"/>
      <c r="BCM42" s="605"/>
      <c r="BCN42" s="605"/>
      <c r="BCO42" s="605"/>
      <c r="BCP42" s="605"/>
      <c r="BCQ42" s="605"/>
      <c r="BCR42" s="605"/>
      <c r="BCS42" s="605"/>
      <c r="BCT42" s="605"/>
      <c r="BCU42" s="605"/>
      <c r="BCV42" s="605"/>
      <c r="BCW42" s="605"/>
      <c r="BCX42" s="605"/>
      <c r="BCY42" s="605"/>
      <c r="BCZ42" s="605"/>
      <c r="BDA42" s="605"/>
      <c r="BDB42" s="605"/>
      <c r="BDC42" s="605"/>
      <c r="BDD42" s="605"/>
      <c r="BDE42" s="605"/>
      <c r="BDF42" s="605"/>
      <c r="BDG42" s="605"/>
      <c r="BDH42" s="605"/>
      <c r="BDI42" s="605"/>
      <c r="BDJ42" s="605"/>
      <c r="BDK42" s="605"/>
      <c r="BDL42" s="605"/>
      <c r="BDM42" s="605"/>
      <c r="BDN42" s="605"/>
      <c r="BDO42" s="605"/>
      <c r="BDP42" s="605"/>
      <c r="BDQ42" s="605"/>
      <c r="BDR42" s="605"/>
      <c r="BDS42" s="605"/>
      <c r="BDT42" s="605"/>
      <c r="BDU42" s="605"/>
      <c r="BDV42" s="605"/>
      <c r="BDW42" s="605"/>
      <c r="BDX42" s="605"/>
      <c r="BDY42" s="605"/>
      <c r="BDZ42" s="605"/>
      <c r="BEA42" s="605"/>
      <c r="BEB42" s="605"/>
      <c r="BEC42" s="605"/>
      <c r="BED42" s="605"/>
      <c r="BEE42" s="605"/>
      <c r="BEF42" s="605"/>
      <c r="BEG42" s="605"/>
      <c r="BEH42" s="605"/>
      <c r="BEI42" s="605"/>
      <c r="BEJ42" s="605"/>
      <c r="BEK42" s="605"/>
      <c r="BEL42" s="605"/>
      <c r="BEM42" s="605"/>
      <c r="BEN42" s="605"/>
      <c r="BEO42" s="605"/>
      <c r="BEP42" s="605"/>
      <c r="BEQ42" s="605"/>
      <c r="BER42" s="605"/>
      <c r="BES42" s="605"/>
      <c r="BET42" s="605"/>
      <c r="BEU42" s="605"/>
      <c r="BEV42" s="605"/>
      <c r="BEW42" s="605"/>
      <c r="BEX42" s="605"/>
      <c r="BEY42" s="605"/>
      <c r="BEZ42" s="605"/>
      <c r="BFA42" s="605"/>
      <c r="BFB42" s="605"/>
      <c r="BFC42" s="605"/>
      <c r="BFD42" s="605"/>
      <c r="BFE42" s="605"/>
      <c r="BFF42" s="605"/>
      <c r="BFG42" s="605"/>
      <c r="BFH42" s="605"/>
      <c r="BFI42" s="605"/>
      <c r="BFJ42" s="605"/>
      <c r="BFK42" s="605"/>
      <c r="BFL42" s="605"/>
      <c r="BFM42" s="605"/>
      <c r="BFN42" s="605"/>
      <c r="BFO42" s="605"/>
      <c r="BFP42" s="605"/>
      <c r="BFQ42" s="605"/>
      <c r="BFR42" s="605"/>
      <c r="BFS42" s="605"/>
      <c r="BFT42" s="605"/>
      <c r="BFU42" s="605"/>
      <c r="BFV42" s="605"/>
      <c r="BFW42" s="605"/>
      <c r="BFX42" s="605"/>
      <c r="BFY42" s="605"/>
      <c r="BFZ42" s="605"/>
      <c r="BGA42" s="605"/>
      <c r="BGB42" s="605"/>
      <c r="BGC42" s="605"/>
      <c r="BGD42" s="605"/>
      <c r="BGE42" s="605"/>
      <c r="BGF42" s="605"/>
      <c r="BGG42" s="605"/>
      <c r="BGH42" s="605"/>
      <c r="BGI42" s="605"/>
      <c r="BGJ42" s="605"/>
      <c r="BGK42" s="605"/>
      <c r="BGL42" s="605"/>
      <c r="BGM42" s="605"/>
      <c r="BGN42" s="605"/>
      <c r="BGO42" s="605"/>
      <c r="BGP42" s="605"/>
      <c r="BGQ42" s="605"/>
      <c r="BGR42" s="605"/>
      <c r="BGS42" s="605"/>
      <c r="BGT42" s="605"/>
      <c r="BGU42" s="605"/>
      <c r="BGV42" s="605"/>
      <c r="BGW42" s="605"/>
      <c r="BGX42" s="605"/>
      <c r="BGY42" s="605"/>
      <c r="BGZ42" s="605"/>
      <c r="BHA42" s="605"/>
      <c r="BHB42" s="605"/>
      <c r="BHC42" s="605"/>
      <c r="BHD42" s="605"/>
      <c r="BHE42" s="605"/>
      <c r="BHF42" s="605"/>
      <c r="BHG42" s="605"/>
      <c r="BHH42" s="605"/>
      <c r="BHI42" s="605"/>
      <c r="BHJ42" s="605"/>
      <c r="BHK42" s="605"/>
      <c r="BHL42" s="605"/>
      <c r="BHM42" s="605"/>
      <c r="BHN42" s="605"/>
      <c r="BHO42" s="605"/>
      <c r="BHP42" s="605"/>
      <c r="BHQ42" s="605"/>
      <c r="BHR42" s="605"/>
      <c r="BHS42" s="605"/>
      <c r="BHT42" s="605"/>
      <c r="BHU42" s="605"/>
      <c r="BHV42" s="605"/>
      <c r="BHW42" s="605"/>
      <c r="BHX42" s="605"/>
      <c r="BHY42" s="605"/>
      <c r="BHZ42" s="605"/>
      <c r="BIA42" s="605"/>
      <c r="BIB42" s="605"/>
      <c r="BIC42" s="605"/>
      <c r="BID42" s="605"/>
      <c r="BIE42" s="605"/>
      <c r="BIF42" s="605"/>
      <c r="BIG42" s="605"/>
      <c r="BIH42" s="605"/>
      <c r="BII42" s="605"/>
      <c r="BIJ42" s="605"/>
      <c r="BIK42" s="605"/>
      <c r="BIL42" s="605"/>
      <c r="BIM42" s="605"/>
      <c r="BIN42" s="605"/>
      <c r="BIO42" s="605"/>
      <c r="BIP42" s="605"/>
      <c r="BIQ42" s="605"/>
      <c r="BIR42" s="605"/>
      <c r="BIS42" s="605"/>
      <c r="BIT42" s="605"/>
      <c r="BIU42" s="605"/>
      <c r="BIV42" s="605"/>
      <c r="BIW42" s="605"/>
      <c r="BIX42" s="605"/>
      <c r="BIY42" s="605"/>
      <c r="BIZ42" s="605"/>
      <c r="BJA42" s="605"/>
      <c r="BJB42" s="605"/>
      <c r="BJC42" s="605"/>
      <c r="BJD42" s="605"/>
      <c r="BJE42" s="605"/>
      <c r="BJF42" s="605"/>
      <c r="BJG42" s="605"/>
      <c r="BJH42" s="605"/>
      <c r="BJI42" s="605"/>
      <c r="BJJ42" s="605"/>
      <c r="BJK42" s="605"/>
      <c r="BJL42" s="605"/>
      <c r="BJM42" s="605"/>
      <c r="BJN42" s="605"/>
      <c r="BJO42" s="605"/>
      <c r="BJP42" s="605"/>
      <c r="BJQ42" s="605"/>
      <c r="BJR42" s="605"/>
      <c r="BJS42" s="605"/>
      <c r="BJT42" s="605"/>
      <c r="BJU42" s="605"/>
      <c r="BJV42" s="605"/>
      <c r="BJW42" s="605"/>
      <c r="BJX42" s="605"/>
      <c r="BJY42" s="605"/>
      <c r="BJZ42" s="605"/>
      <c r="BKA42" s="605"/>
      <c r="BKB42" s="605"/>
      <c r="BKC42" s="605"/>
      <c r="BKD42" s="605"/>
      <c r="BKE42" s="605"/>
      <c r="BKF42" s="605"/>
      <c r="BKG42" s="605"/>
      <c r="BKH42" s="605"/>
      <c r="BKI42" s="605"/>
      <c r="BKJ42" s="605"/>
      <c r="BKK42" s="605"/>
      <c r="BKL42" s="605"/>
      <c r="BKM42" s="605"/>
      <c r="BKN42" s="605"/>
      <c r="BKO42" s="605"/>
      <c r="BKP42" s="605"/>
      <c r="BKQ42" s="605"/>
      <c r="BKR42" s="605"/>
      <c r="BKS42" s="605"/>
      <c r="BKT42" s="605"/>
      <c r="BKU42" s="605"/>
      <c r="BKV42" s="605"/>
      <c r="BKW42" s="605"/>
      <c r="BKX42" s="605"/>
      <c r="BKY42" s="605"/>
      <c r="BKZ42" s="605"/>
      <c r="BLA42" s="605"/>
      <c r="BLB42" s="605"/>
      <c r="BLC42" s="605"/>
      <c r="BLD42" s="605"/>
      <c r="BLE42" s="605"/>
      <c r="BLF42" s="605"/>
      <c r="BLG42" s="605"/>
      <c r="BLH42" s="605"/>
      <c r="BLI42" s="605"/>
      <c r="BLJ42" s="605"/>
      <c r="BLK42" s="605"/>
      <c r="BLL42" s="605"/>
      <c r="BLM42" s="605"/>
      <c r="BLN42" s="605"/>
      <c r="BLO42" s="605"/>
      <c r="BLP42" s="605"/>
      <c r="BLQ42" s="605"/>
      <c r="BLR42" s="605"/>
      <c r="BLS42" s="605"/>
      <c r="BLT42" s="605"/>
      <c r="BLU42" s="605"/>
      <c r="BLV42" s="605"/>
      <c r="BLW42" s="605"/>
      <c r="BLX42" s="605"/>
      <c r="BLY42" s="605"/>
      <c r="BLZ42" s="605"/>
      <c r="BMA42" s="605"/>
      <c r="BMB42" s="605"/>
      <c r="BMC42" s="605"/>
      <c r="BMD42" s="605"/>
      <c r="BME42" s="605"/>
      <c r="BMF42" s="605"/>
      <c r="BMG42" s="605"/>
      <c r="BMH42" s="605"/>
      <c r="BMI42" s="605"/>
      <c r="BMJ42" s="605"/>
      <c r="BMK42" s="605"/>
      <c r="BML42" s="605"/>
      <c r="BMM42" s="605"/>
      <c r="BMN42" s="605"/>
      <c r="BMO42" s="605"/>
      <c r="BMP42" s="605"/>
      <c r="BMQ42" s="605"/>
      <c r="BMR42" s="605"/>
      <c r="BMS42" s="605"/>
      <c r="BMT42" s="605"/>
      <c r="BMU42" s="605"/>
      <c r="BMV42" s="605"/>
      <c r="BMW42" s="605"/>
      <c r="BMX42" s="605"/>
      <c r="BMY42" s="605"/>
      <c r="BMZ42" s="605"/>
      <c r="BNA42" s="605"/>
      <c r="BNB42" s="605"/>
      <c r="BNC42" s="605"/>
      <c r="BND42" s="605"/>
      <c r="BNE42" s="605"/>
      <c r="BNF42" s="605"/>
      <c r="BNG42" s="605"/>
      <c r="BNH42" s="605"/>
      <c r="BNI42" s="605"/>
      <c r="BNJ42" s="605"/>
      <c r="BNK42" s="605"/>
      <c r="BNL42" s="605"/>
      <c r="BNM42" s="605"/>
      <c r="BNN42" s="605"/>
      <c r="BNO42" s="605"/>
      <c r="BNP42" s="605"/>
      <c r="BNQ42" s="605"/>
      <c r="BNR42" s="605"/>
      <c r="BNS42" s="605"/>
      <c r="BNT42" s="605"/>
      <c r="BNU42" s="605"/>
      <c r="BNV42" s="605"/>
      <c r="BNW42" s="605"/>
      <c r="BNX42" s="605"/>
      <c r="BNY42" s="605"/>
      <c r="BNZ42" s="605"/>
      <c r="BOA42" s="605"/>
      <c r="BOB42" s="605"/>
      <c r="BOC42" s="605"/>
      <c r="BOD42" s="605"/>
      <c r="BOE42" s="605"/>
      <c r="BOF42" s="605"/>
      <c r="BOG42" s="605"/>
      <c r="BOH42" s="605"/>
      <c r="BOI42" s="605"/>
      <c r="BOJ42" s="605"/>
      <c r="BOK42" s="605"/>
      <c r="BOL42" s="605"/>
      <c r="BOM42" s="605"/>
      <c r="BON42" s="605"/>
      <c r="BOO42" s="605"/>
      <c r="BOP42" s="605"/>
      <c r="BOQ42" s="605"/>
      <c r="BOR42" s="605"/>
      <c r="BOS42" s="605"/>
      <c r="BOT42" s="605"/>
      <c r="BOU42" s="605"/>
      <c r="BOV42" s="605"/>
      <c r="BOW42" s="605"/>
      <c r="BOX42" s="605"/>
      <c r="BOY42" s="605"/>
      <c r="BOZ42" s="605"/>
      <c r="BPA42" s="605"/>
      <c r="BPB42" s="605"/>
      <c r="BPC42" s="605"/>
      <c r="BPD42" s="605"/>
      <c r="BPE42" s="605"/>
      <c r="BPF42" s="605"/>
      <c r="BPG42" s="605"/>
      <c r="BPH42" s="605"/>
      <c r="BPI42" s="605"/>
      <c r="BPJ42" s="605"/>
      <c r="BPK42" s="605"/>
      <c r="BPL42" s="605"/>
      <c r="BPM42" s="605"/>
      <c r="BPN42" s="605"/>
      <c r="BPO42" s="605"/>
      <c r="BPP42" s="605"/>
      <c r="BPQ42" s="605"/>
      <c r="BPR42" s="605"/>
      <c r="BPS42" s="605"/>
      <c r="BPT42" s="605"/>
      <c r="BPU42" s="605"/>
      <c r="BPV42" s="605"/>
      <c r="BPW42" s="605"/>
      <c r="BPX42" s="605"/>
      <c r="BPY42" s="605"/>
      <c r="BPZ42" s="605"/>
      <c r="BQA42" s="605"/>
      <c r="BQB42" s="605"/>
      <c r="BQC42" s="605"/>
      <c r="BQD42" s="605"/>
      <c r="BQE42" s="605"/>
      <c r="BQF42" s="605"/>
      <c r="BQG42" s="605"/>
      <c r="BQH42" s="605"/>
      <c r="BQI42" s="605"/>
      <c r="BQJ42" s="605"/>
      <c r="BQK42" s="605"/>
      <c r="BQL42" s="605"/>
      <c r="BQM42" s="605"/>
      <c r="BQN42" s="605"/>
      <c r="BQO42" s="605"/>
      <c r="BQP42" s="605"/>
      <c r="BQQ42" s="605"/>
      <c r="BQR42" s="605"/>
      <c r="BQS42" s="605"/>
      <c r="BQT42" s="605"/>
      <c r="BQU42" s="605"/>
      <c r="BQV42" s="605"/>
      <c r="BQW42" s="605"/>
      <c r="BQX42" s="605"/>
      <c r="BQY42" s="605"/>
      <c r="BQZ42" s="605"/>
      <c r="BRA42" s="605"/>
      <c r="BRB42" s="605"/>
      <c r="BRC42" s="605"/>
      <c r="BRD42" s="605"/>
      <c r="BRE42" s="605"/>
      <c r="BRF42" s="605"/>
      <c r="BRG42" s="605"/>
      <c r="BRH42" s="605"/>
      <c r="BRI42" s="605"/>
      <c r="BRJ42" s="605"/>
      <c r="BRK42" s="605"/>
      <c r="BRL42" s="605"/>
      <c r="BRM42" s="605"/>
      <c r="BRN42" s="605"/>
      <c r="BRO42" s="605"/>
      <c r="BRP42" s="605"/>
      <c r="BRQ42" s="605"/>
      <c r="BRR42" s="605"/>
      <c r="BRS42" s="605"/>
      <c r="BRT42" s="605"/>
      <c r="BRU42" s="605"/>
      <c r="BRV42" s="605"/>
      <c r="BRW42" s="605"/>
      <c r="BRX42" s="605"/>
      <c r="BRY42" s="605"/>
      <c r="BRZ42" s="605"/>
      <c r="BSA42" s="605"/>
      <c r="BSB42" s="605"/>
      <c r="BSC42" s="605"/>
      <c r="BSD42" s="605"/>
      <c r="BSE42" s="605"/>
      <c r="BSF42" s="605"/>
      <c r="BSG42" s="605"/>
      <c r="BSH42" s="605"/>
      <c r="BSI42" s="605"/>
      <c r="BSJ42" s="605"/>
      <c r="BSK42" s="605"/>
      <c r="BSL42" s="605"/>
      <c r="BSM42" s="605"/>
      <c r="BSN42" s="605"/>
      <c r="BSO42" s="605"/>
      <c r="BSP42" s="605"/>
      <c r="BSQ42" s="605"/>
      <c r="BSR42" s="605"/>
      <c r="BSS42" s="605"/>
      <c r="BST42" s="605"/>
      <c r="BSU42" s="605"/>
      <c r="BSV42" s="605"/>
      <c r="BSW42" s="605"/>
      <c r="BSX42" s="605"/>
      <c r="BSY42" s="605"/>
      <c r="BSZ42" s="605"/>
      <c r="BTA42" s="605"/>
      <c r="BTB42" s="605"/>
      <c r="BTC42" s="605"/>
      <c r="BTD42" s="605"/>
      <c r="BTE42" s="605"/>
      <c r="BTF42" s="605"/>
      <c r="BTG42" s="605"/>
      <c r="BTH42" s="605"/>
      <c r="BTI42" s="605"/>
      <c r="BTJ42" s="605"/>
      <c r="BTK42" s="605"/>
      <c r="BTL42" s="605"/>
      <c r="BTM42" s="605"/>
      <c r="BTN42" s="605"/>
      <c r="BTO42" s="605"/>
      <c r="BTP42" s="605"/>
      <c r="BTQ42" s="605"/>
      <c r="BTR42" s="605"/>
      <c r="BTS42" s="605"/>
      <c r="BTT42" s="605"/>
      <c r="BTU42" s="605"/>
      <c r="BTV42" s="605"/>
      <c r="BTW42" s="605"/>
      <c r="BTX42" s="605"/>
      <c r="BTY42" s="605"/>
      <c r="BTZ42" s="605"/>
      <c r="BUA42" s="605"/>
      <c r="BUB42" s="605"/>
      <c r="BUC42" s="605"/>
      <c r="BUD42" s="605"/>
      <c r="BUE42" s="605"/>
      <c r="BUF42" s="605"/>
      <c r="BUG42" s="605"/>
      <c r="BUH42" s="605"/>
      <c r="BUI42" s="605"/>
      <c r="BUJ42" s="605"/>
      <c r="BUK42" s="605"/>
      <c r="BUL42" s="605"/>
      <c r="BUM42" s="605"/>
      <c r="BUN42" s="605"/>
      <c r="BUO42" s="605"/>
      <c r="BUP42" s="605"/>
      <c r="BUQ42" s="605"/>
      <c r="BUR42" s="605"/>
      <c r="BUS42" s="605"/>
      <c r="BUT42" s="605"/>
      <c r="BUU42" s="605"/>
      <c r="BUV42" s="605"/>
      <c r="BUW42" s="605"/>
      <c r="BUX42" s="605"/>
      <c r="BUY42" s="605"/>
      <c r="BUZ42" s="605"/>
      <c r="BVA42" s="605"/>
      <c r="BVB42" s="605"/>
      <c r="BVC42" s="605"/>
      <c r="BVD42" s="605"/>
      <c r="BVE42" s="605"/>
      <c r="BVF42" s="605"/>
      <c r="BVG42" s="605"/>
      <c r="BVH42" s="605"/>
      <c r="BVI42" s="605"/>
      <c r="BVJ42" s="605"/>
      <c r="BVK42" s="605"/>
      <c r="BVL42" s="605"/>
      <c r="BVM42" s="605"/>
      <c r="BVN42" s="605"/>
      <c r="BVO42" s="605"/>
      <c r="BVP42" s="605"/>
      <c r="BVQ42" s="605"/>
      <c r="BVR42" s="605"/>
      <c r="BVS42" s="605"/>
      <c r="BVT42" s="605"/>
      <c r="BVU42" s="605"/>
      <c r="BVV42" s="605"/>
      <c r="BVW42" s="605"/>
      <c r="BVX42" s="605"/>
      <c r="BVY42" s="605"/>
      <c r="BVZ42" s="605"/>
      <c r="BWA42" s="605"/>
      <c r="BWB42" s="605"/>
      <c r="BWC42" s="605"/>
      <c r="BWD42" s="605"/>
      <c r="BWE42" s="605"/>
      <c r="BWF42" s="605"/>
      <c r="BWG42" s="605"/>
      <c r="BWH42" s="605"/>
      <c r="BWI42" s="605"/>
      <c r="BWJ42" s="605"/>
      <c r="BWK42" s="605"/>
      <c r="BWL42" s="605"/>
      <c r="BWM42" s="605"/>
      <c r="BWN42" s="605"/>
      <c r="BWO42" s="605"/>
      <c r="BWP42" s="605"/>
      <c r="BWQ42" s="605"/>
      <c r="BWR42" s="605"/>
      <c r="BWS42" s="605"/>
      <c r="BWT42" s="605"/>
      <c r="BWU42" s="605"/>
      <c r="BWV42" s="605"/>
      <c r="BWW42" s="605"/>
      <c r="BWX42" s="605"/>
      <c r="BWY42" s="605"/>
      <c r="BWZ42" s="605"/>
      <c r="BXA42" s="605"/>
      <c r="BXB42" s="605"/>
      <c r="BXC42" s="605"/>
      <c r="BXD42" s="605"/>
      <c r="BXE42" s="605"/>
      <c r="BXF42" s="605"/>
      <c r="BXG42" s="605"/>
      <c r="BXH42" s="605"/>
      <c r="BXI42" s="605"/>
      <c r="BXJ42" s="605"/>
      <c r="BXK42" s="605"/>
      <c r="BXL42" s="605"/>
      <c r="BXM42" s="605"/>
      <c r="BXN42" s="605"/>
      <c r="BXO42" s="605"/>
      <c r="BXP42" s="605"/>
      <c r="BXQ42" s="605"/>
      <c r="BXR42" s="605"/>
      <c r="BXS42" s="605"/>
      <c r="BXT42" s="605"/>
      <c r="BXU42" s="605"/>
      <c r="BXV42" s="605"/>
      <c r="BXW42" s="605"/>
      <c r="BXX42" s="605"/>
      <c r="BXY42" s="605"/>
      <c r="BXZ42" s="605"/>
      <c r="BYA42" s="605"/>
      <c r="BYB42" s="605"/>
      <c r="BYC42" s="605"/>
      <c r="BYD42" s="605"/>
      <c r="BYE42" s="605"/>
      <c r="BYF42" s="605"/>
      <c r="BYG42" s="605"/>
      <c r="BYH42" s="605"/>
      <c r="BYI42" s="605"/>
      <c r="BYJ42" s="605"/>
      <c r="BYK42" s="605"/>
      <c r="BYL42" s="605"/>
      <c r="BYM42" s="605"/>
      <c r="BYN42" s="605"/>
      <c r="BYO42" s="605"/>
      <c r="BYP42" s="605"/>
      <c r="BYQ42" s="605"/>
      <c r="BYR42" s="605"/>
      <c r="BYS42" s="605"/>
      <c r="BYT42" s="605"/>
      <c r="BYU42" s="605"/>
      <c r="BYV42" s="605"/>
      <c r="BYW42" s="605"/>
      <c r="BYX42" s="605"/>
      <c r="BYY42" s="605"/>
      <c r="BYZ42" s="605"/>
      <c r="BZA42" s="605"/>
      <c r="BZB42" s="605"/>
      <c r="BZC42" s="605"/>
      <c r="BZD42" s="605"/>
      <c r="BZE42" s="605"/>
      <c r="BZF42" s="605"/>
      <c r="BZG42" s="605"/>
      <c r="BZH42" s="605"/>
      <c r="BZI42" s="605"/>
      <c r="BZJ42" s="605"/>
      <c r="BZK42" s="605"/>
      <c r="BZL42" s="605"/>
      <c r="BZM42" s="605"/>
      <c r="BZN42" s="605"/>
      <c r="BZO42" s="605"/>
      <c r="BZP42" s="605"/>
      <c r="BZQ42" s="605"/>
      <c r="BZR42" s="605"/>
      <c r="BZS42" s="605"/>
      <c r="BZT42" s="605"/>
      <c r="BZU42" s="605"/>
      <c r="BZV42" s="605"/>
      <c r="BZW42" s="605"/>
      <c r="BZX42" s="605"/>
      <c r="BZY42" s="605"/>
      <c r="BZZ42" s="605"/>
      <c r="CAA42" s="605"/>
      <c r="CAB42" s="605"/>
      <c r="CAC42" s="605"/>
      <c r="CAD42" s="605"/>
      <c r="CAE42" s="605"/>
      <c r="CAF42" s="605"/>
      <c r="CAG42" s="605"/>
      <c r="CAH42" s="605"/>
      <c r="CAI42" s="605"/>
      <c r="CAJ42" s="605"/>
      <c r="CAK42" s="605"/>
      <c r="CAL42" s="605"/>
      <c r="CAM42" s="605"/>
      <c r="CAN42" s="605"/>
      <c r="CAO42" s="605"/>
      <c r="CAP42" s="605"/>
      <c r="CAQ42" s="605"/>
      <c r="CAR42" s="605"/>
      <c r="CAS42" s="605"/>
      <c r="CAT42" s="605"/>
      <c r="CAU42" s="605"/>
      <c r="CAV42" s="605"/>
      <c r="CAW42" s="605"/>
      <c r="CAX42" s="605"/>
      <c r="CAY42" s="605"/>
      <c r="CAZ42" s="605"/>
      <c r="CBA42" s="605"/>
      <c r="CBB42" s="605"/>
      <c r="CBC42" s="605"/>
      <c r="CBD42" s="605"/>
      <c r="CBE42" s="605"/>
      <c r="CBF42" s="605"/>
      <c r="CBG42" s="605"/>
      <c r="CBH42" s="605"/>
      <c r="CBI42" s="605"/>
      <c r="CBJ42" s="605"/>
      <c r="CBK42" s="605"/>
      <c r="CBL42" s="605"/>
      <c r="CBM42" s="605"/>
      <c r="CBN42" s="605"/>
      <c r="CBO42" s="605"/>
      <c r="CBP42" s="605"/>
      <c r="CBQ42" s="605"/>
      <c r="CBR42" s="605"/>
      <c r="CBS42" s="605"/>
      <c r="CBT42" s="605"/>
      <c r="CBU42" s="605"/>
      <c r="CBV42" s="605"/>
      <c r="CBW42" s="605"/>
      <c r="CBX42" s="605"/>
      <c r="CBY42" s="605"/>
      <c r="CBZ42" s="605"/>
      <c r="CCA42" s="605"/>
      <c r="CCB42" s="605"/>
      <c r="CCC42" s="605"/>
      <c r="CCD42" s="605"/>
      <c r="CCE42" s="605"/>
      <c r="CCF42" s="605"/>
      <c r="CCG42" s="605"/>
      <c r="CCH42" s="605"/>
      <c r="CCI42" s="605"/>
      <c r="CCJ42" s="605"/>
      <c r="CCK42" s="605"/>
      <c r="CCL42" s="605"/>
      <c r="CCM42" s="605"/>
      <c r="CCN42" s="605"/>
      <c r="CCO42" s="605"/>
      <c r="CCP42" s="605"/>
      <c r="CCQ42" s="605"/>
      <c r="CCR42" s="605"/>
      <c r="CCS42" s="605"/>
      <c r="CCT42" s="605"/>
      <c r="CCU42" s="605"/>
      <c r="CCV42" s="605"/>
      <c r="CCW42" s="605"/>
      <c r="CCX42" s="605"/>
      <c r="CCY42" s="605"/>
      <c r="CCZ42" s="605"/>
      <c r="CDA42" s="605"/>
      <c r="CDB42" s="605"/>
      <c r="CDC42" s="605"/>
      <c r="CDD42" s="605"/>
      <c r="CDE42" s="605"/>
      <c r="CDF42" s="605"/>
      <c r="CDG42" s="605"/>
      <c r="CDH42" s="605"/>
      <c r="CDI42" s="605"/>
      <c r="CDJ42" s="605"/>
      <c r="CDK42" s="605"/>
      <c r="CDL42" s="605"/>
      <c r="CDM42" s="605"/>
      <c r="CDN42" s="605"/>
      <c r="CDO42" s="605"/>
      <c r="CDP42" s="605"/>
      <c r="CDQ42" s="605"/>
      <c r="CDR42" s="605"/>
      <c r="CDS42" s="605"/>
      <c r="CDT42" s="605"/>
      <c r="CDU42" s="605"/>
      <c r="CDV42" s="605"/>
      <c r="CDW42" s="605"/>
      <c r="CDX42" s="605"/>
      <c r="CDY42" s="605"/>
      <c r="CDZ42" s="605"/>
      <c r="CEA42" s="605"/>
      <c r="CEB42" s="605"/>
      <c r="CEC42" s="605"/>
      <c r="CED42" s="605"/>
      <c r="CEE42" s="605"/>
      <c r="CEF42" s="605"/>
      <c r="CEG42" s="605"/>
      <c r="CEH42" s="605"/>
      <c r="CEI42" s="605"/>
      <c r="CEJ42" s="605"/>
      <c r="CEK42" s="605"/>
      <c r="CEL42" s="605"/>
      <c r="CEM42" s="605"/>
      <c r="CEN42" s="605"/>
      <c r="CEO42" s="605"/>
      <c r="CEP42" s="605"/>
      <c r="CEQ42" s="605"/>
      <c r="CER42" s="605"/>
      <c r="CES42" s="605"/>
      <c r="CET42" s="605"/>
      <c r="CEU42" s="605"/>
      <c r="CEV42" s="605"/>
      <c r="CEW42" s="605"/>
      <c r="CEX42" s="605"/>
      <c r="CEY42" s="605"/>
      <c r="CEZ42" s="605"/>
      <c r="CFA42" s="605"/>
      <c r="CFB42" s="605"/>
      <c r="CFC42" s="605"/>
      <c r="CFD42" s="605"/>
      <c r="CFE42" s="605"/>
      <c r="CFF42" s="605"/>
      <c r="CFG42" s="605"/>
      <c r="CFH42" s="605"/>
      <c r="CFI42" s="605"/>
      <c r="CFJ42" s="605"/>
      <c r="CFK42" s="605"/>
      <c r="CFL42" s="605"/>
      <c r="CFM42" s="605"/>
      <c r="CFN42" s="605"/>
      <c r="CFO42" s="605"/>
      <c r="CFP42" s="605"/>
      <c r="CFQ42" s="605"/>
      <c r="CFR42" s="605"/>
      <c r="CFS42" s="605"/>
      <c r="CFT42" s="605"/>
      <c r="CFU42" s="605"/>
      <c r="CFV42" s="605"/>
      <c r="CFW42" s="605"/>
      <c r="CFX42" s="605"/>
      <c r="CFY42" s="605"/>
      <c r="CFZ42" s="605"/>
      <c r="CGA42" s="605"/>
      <c r="CGB42" s="605"/>
      <c r="CGC42" s="605"/>
      <c r="CGD42" s="605"/>
      <c r="CGE42" s="605"/>
      <c r="CGF42" s="605"/>
      <c r="CGG42" s="605"/>
      <c r="CGH42" s="605"/>
      <c r="CGI42" s="605"/>
      <c r="CGJ42" s="605"/>
      <c r="CGK42" s="605"/>
      <c r="CGL42" s="605"/>
      <c r="CGM42" s="605"/>
      <c r="CGN42" s="605"/>
      <c r="CGO42" s="605"/>
      <c r="CGP42" s="605"/>
      <c r="CGQ42" s="605"/>
      <c r="CGR42" s="605"/>
      <c r="CGS42" s="605"/>
      <c r="CGT42" s="605"/>
      <c r="CGU42" s="605"/>
      <c r="CGV42" s="605"/>
      <c r="CGW42" s="605"/>
      <c r="CGX42" s="605"/>
      <c r="CGY42" s="605"/>
      <c r="CGZ42" s="605"/>
      <c r="CHA42" s="605"/>
      <c r="CHB42" s="605"/>
      <c r="CHC42" s="605"/>
      <c r="CHD42" s="605"/>
      <c r="CHE42" s="605"/>
      <c r="CHF42" s="605"/>
      <c r="CHG42" s="605"/>
      <c r="CHH42" s="605"/>
      <c r="CHI42" s="605"/>
      <c r="CHJ42" s="605"/>
      <c r="CHK42" s="605"/>
      <c r="CHL42" s="605"/>
      <c r="CHM42" s="605"/>
      <c r="CHN42" s="605"/>
      <c r="CHO42" s="605"/>
      <c r="CHP42" s="605"/>
      <c r="CHQ42" s="605"/>
      <c r="CHR42" s="605"/>
      <c r="CHS42" s="605"/>
      <c r="CHT42" s="605"/>
      <c r="CHU42" s="605"/>
      <c r="CHV42" s="605"/>
      <c r="CHW42" s="605"/>
      <c r="CHX42" s="605"/>
      <c r="CHY42" s="605"/>
      <c r="CHZ42" s="605"/>
      <c r="CIA42" s="605"/>
      <c r="CIB42" s="605"/>
      <c r="CIC42" s="605"/>
      <c r="CID42" s="605"/>
      <c r="CIE42" s="605"/>
      <c r="CIF42" s="605"/>
      <c r="CIG42" s="605"/>
      <c r="CIH42" s="605"/>
      <c r="CII42" s="605"/>
      <c r="CIJ42" s="605"/>
      <c r="CIK42" s="605"/>
      <c r="CIL42" s="605"/>
      <c r="CIM42" s="605"/>
      <c r="CIN42" s="605"/>
      <c r="CIO42" s="605"/>
      <c r="CIP42" s="605"/>
      <c r="CIQ42" s="605"/>
      <c r="CIR42" s="605"/>
      <c r="CIS42" s="605"/>
      <c r="CIT42" s="605"/>
      <c r="CIU42" s="605"/>
      <c r="CIV42" s="605"/>
      <c r="CIW42" s="605"/>
      <c r="CIX42" s="605"/>
      <c r="CIY42" s="605"/>
      <c r="CIZ42" s="605"/>
      <c r="CJA42" s="605"/>
      <c r="CJB42" s="605"/>
      <c r="CJC42" s="605"/>
      <c r="CJD42" s="605"/>
      <c r="CJE42" s="605"/>
      <c r="CJF42" s="605"/>
      <c r="CJG42" s="605"/>
      <c r="CJH42" s="605"/>
      <c r="CJI42" s="605"/>
      <c r="CJJ42" s="605"/>
      <c r="CJK42" s="605"/>
      <c r="CJL42" s="605"/>
      <c r="CJM42" s="605"/>
      <c r="CJN42" s="605"/>
      <c r="CJO42" s="605"/>
      <c r="CJP42" s="605"/>
      <c r="CJQ42" s="605"/>
      <c r="CJR42" s="605"/>
      <c r="CJS42" s="605"/>
      <c r="CJT42" s="605"/>
      <c r="CJU42" s="605"/>
      <c r="CJV42" s="605"/>
      <c r="CJW42" s="605"/>
      <c r="CJX42" s="605"/>
      <c r="CJY42" s="605"/>
      <c r="CJZ42" s="605"/>
      <c r="CKA42" s="605"/>
      <c r="CKB42" s="605"/>
      <c r="CKC42" s="605"/>
      <c r="CKD42" s="605"/>
      <c r="CKE42" s="605"/>
      <c r="CKF42" s="605"/>
      <c r="CKG42" s="605"/>
      <c r="CKH42" s="605"/>
      <c r="CKI42" s="605"/>
      <c r="CKJ42" s="605"/>
      <c r="CKK42" s="605"/>
      <c r="CKL42" s="605"/>
      <c r="CKM42" s="605"/>
      <c r="CKN42" s="605"/>
      <c r="CKO42" s="605"/>
      <c r="CKP42" s="605"/>
      <c r="CKQ42" s="605"/>
      <c r="CKR42" s="605"/>
      <c r="CKS42" s="605"/>
      <c r="CKT42" s="605"/>
      <c r="CKU42" s="605"/>
      <c r="CKV42" s="605"/>
      <c r="CKW42" s="605"/>
      <c r="CKX42" s="605"/>
      <c r="CKY42" s="605"/>
      <c r="CKZ42" s="605"/>
      <c r="CLA42" s="605"/>
      <c r="CLB42" s="605"/>
      <c r="CLC42" s="605"/>
      <c r="CLD42" s="605"/>
      <c r="CLE42" s="605"/>
      <c r="CLF42" s="605"/>
      <c r="CLG42" s="605"/>
      <c r="CLH42" s="605"/>
      <c r="CLI42" s="605"/>
      <c r="CLJ42" s="605"/>
      <c r="CLK42" s="605"/>
      <c r="CLL42" s="605"/>
      <c r="CLM42" s="605"/>
      <c r="CLN42" s="605"/>
      <c r="CLO42" s="605"/>
      <c r="CLP42" s="605"/>
      <c r="CLQ42" s="605"/>
      <c r="CLR42" s="605"/>
      <c r="CLS42" s="605"/>
      <c r="CLT42" s="605"/>
      <c r="CLU42" s="605"/>
      <c r="CLV42" s="605"/>
      <c r="CLW42" s="605"/>
      <c r="CLX42" s="605"/>
      <c r="CLY42" s="605"/>
      <c r="CLZ42" s="605"/>
      <c r="CMA42" s="605"/>
      <c r="CMB42" s="605"/>
      <c r="CMC42" s="605"/>
      <c r="CMD42" s="605"/>
      <c r="CME42" s="605"/>
      <c r="CMF42" s="605"/>
      <c r="CMG42" s="605"/>
      <c r="CMH42" s="605"/>
      <c r="CMI42" s="605"/>
      <c r="CMJ42" s="605"/>
      <c r="CMK42" s="605"/>
      <c r="CML42" s="605"/>
      <c r="CMM42" s="605"/>
      <c r="CMN42" s="605"/>
      <c r="CMO42" s="605"/>
      <c r="CMP42" s="605"/>
      <c r="CMQ42" s="605"/>
      <c r="CMR42" s="605"/>
      <c r="CMS42" s="605"/>
      <c r="CMT42" s="605"/>
      <c r="CMU42" s="605"/>
      <c r="CMV42" s="605"/>
      <c r="CMW42" s="605"/>
      <c r="CMX42" s="605"/>
      <c r="CMY42" s="605"/>
      <c r="CMZ42" s="605"/>
      <c r="CNA42" s="605"/>
      <c r="CNB42" s="605"/>
      <c r="CNC42" s="605"/>
      <c r="CND42" s="605"/>
      <c r="CNE42" s="605"/>
      <c r="CNF42" s="605"/>
      <c r="CNG42" s="605"/>
      <c r="CNH42" s="605"/>
      <c r="CNI42" s="605"/>
      <c r="CNJ42" s="605"/>
      <c r="CNK42" s="605"/>
      <c r="CNL42" s="605"/>
      <c r="CNM42" s="605"/>
      <c r="CNN42" s="605"/>
      <c r="CNO42" s="605"/>
      <c r="CNP42" s="605"/>
      <c r="CNQ42" s="605"/>
      <c r="CNR42" s="605"/>
      <c r="CNS42" s="605"/>
      <c r="CNT42" s="605"/>
      <c r="CNU42" s="605"/>
      <c r="CNV42" s="605"/>
      <c r="CNW42" s="605"/>
      <c r="CNX42" s="605"/>
      <c r="CNY42" s="605"/>
      <c r="CNZ42" s="605"/>
      <c r="COA42" s="605"/>
      <c r="COB42" s="605"/>
      <c r="COC42" s="605"/>
      <c r="COD42" s="605"/>
      <c r="COE42" s="605"/>
      <c r="COF42" s="605"/>
      <c r="COG42" s="605"/>
      <c r="COH42" s="605"/>
      <c r="COI42" s="605"/>
      <c r="COJ42" s="605"/>
      <c r="COK42" s="605"/>
      <c r="COL42" s="605"/>
      <c r="COM42" s="605"/>
      <c r="CON42" s="605"/>
      <c r="COO42" s="605"/>
      <c r="COP42" s="605"/>
      <c r="COQ42" s="605"/>
      <c r="COR42" s="605"/>
      <c r="COS42" s="605"/>
      <c r="COT42" s="605"/>
      <c r="COU42" s="605"/>
      <c r="COV42" s="605"/>
      <c r="COW42" s="605"/>
      <c r="COX42" s="605"/>
      <c r="COY42" s="605"/>
      <c r="COZ42" s="605"/>
      <c r="CPA42" s="605"/>
      <c r="CPB42" s="605"/>
      <c r="CPC42" s="605"/>
      <c r="CPD42" s="605"/>
      <c r="CPE42" s="605"/>
      <c r="CPF42" s="605"/>
      <c r="CPG42" s="605"/>
      <c r="CPH42" s="605"/>
      <c r="CPI42" s="605"/>
      <c r="CPJ42" s="605"/>
      <c r="CPK42" s="605"/>
      <c r="CPL42" s="605"/>
      <c r="CPM42" s="605"/>
      <c r="CPN42" s="605"/>
      <c r="CPO42" s="605"/>
      <c r="CPP42" s="605"/>
      <c r="CPQ42" s="605"/>
      <c r="CPR42" s="605"/>
      <c r="CPS42" s="605"/>
      <c r="CPT42" s="605"/>
      <c r="CPU42" s="605"/>
      <c r="CPV42" s="605"/>
      <c r="CPW42" s="605"/>
      <c r="CPX42" s="605"/>
      <c r="CPY42" s="605"/>
      <c r="CPZ42" s="605"/>
      <c r="CQA42" s="605"/>
      <c r="CQB42" s="605"/>
      <c r="CQC42" s="605"/>
      <c r="CQD42" s="605"/>
      <c r="CQE42" s="605"/>
      <c r="CQF42" s="605"/>
      <c r="CQG42" s="605"/>
      <c r="CQH42" s="605"/>
      <c r="CQI42" s="605"/>
      <c r="CQJ42" s="605"/>
      <c r="CQK42" s="605"/>
      <c r="CQL42" s="605"/>
      <c r="CQM42" s="605"/>
      <c r="CQN42" s="605"/>
      <c r="CQO42" s="605"/>
      <c r="CQP42" s="605"/>
      <c r="CQQ42" s="605"/>
      <c r="CQR42" s="605"/>
      <c r="CQS42" s="605"/>
      <c r="CQT42" s="605"/>
      <c r="CQU42" s="605"/>
      <c r="CQV42" s="605"/>
      <c r="CQW42" s="605"/>
      <c r="CQX42" s="605"/>
      <c r="CQY42" s="605"/>
      <c r="CQZ42" s="605"/>
      <c r="CRA42" s="605"/>
      <c r="CRB42" s="605"/>
      <c r="CRC42" s="605"/>
      <c r="CRD42" s="605"/>
      <c r="CRE42" s="605"/>
      <c r="CRF42" s="605"/>
      <c r="CRG42" s="605"/>
      <c r="CRH42" s="605"/>
      <c r="CRI42" s="605"/>
      <c r="CRJ42" s="605"/>
      <c r="CRK42" s="605"/>
      <c r="CRL42" s="605"/>
      <c r="CRM42" s="605"/>
      <c r="CRN42" s="605"/>
      <c r="CRO42" s="605"/>
      <c r="CRP42" s="605"/>
      <c r="CRQ42" s="605"/>
      <c r="CRR42" s="605"/>
      <c r="CRS42" s="605"/>
      <c r="CRT42" s="605"/>
      <c r="CRU42" s="605"/>
      <c r="CRV42" s="605"/>
      <c r="CRW42" s="605"/>
      <c r="CRX42" s="605"/>
      <c r="CRY42" s="605"/>
      <c r="CRZ42" s="605"/>
      <c r="CSA42" s="605"/>
      <c r="CSB42" s="605"/>
      <c r="CSC42" s="605"/>
      <c r="CSD42" s="605"/>
      <c r="CSE42" s="605"/>
      <c r="CSF42" s="605"/>
      <c r="CSG42" s="605"/>
      <c r="CSH42" s="605"/>
      <c r="CSI42" s="605"/>
      <c r="CSJ42" s="605"/>
      <c r="CSK42" s="605"/>
      <c r="CSL42" s="605"/>
      <c r="CSM42" s="605"/>
      <c r="CSN42" s="605"/>
      <c r="CSO42" s="605"/>
      <c r="CSP42" s="605"/>
      <c r="CSQ42" s="605"/>
      <c r="CSR42" s="605"/>
      <c r="CSS42" s="605"/>
      <c r="CST42" s="605"/>
      <c r="CSU42" s="605"/>
      <c r="CSV42" s="605"/>
      <c r="CSW42" s="605"/>
      <c r="CSX42" s="605"/>
      <c r="CSY42" s="605"/>
      <c r="CSZ42" s="605"/>
      <c r="CTA42" s="605"/>
      <c r="CTB42" s="605"/>
      <c r="CTC42" s="605"/>
      <c r="CTD42" s="605"/>
      <c r="CTE42" s="605"/>
      <c r="CTF42" s="605"/>
      <c r="CTG42" s="605"/>
      <c r="CTH42" s="605"/>
      <c r="CTI42" s="605"/>
      <c r="CTJ42" s="605"/>
      <c r="CTK42" s="605"/>
      <c r="CTL42" s="605"/>
      <c r="CTM42" s="605"/>
      <c r="CTN42" s="605"/>
      <c r="CTO42" s="605"/>
      <c r="CTP42" s="605"/>
      <c r="CTQ42" s="605"/>
      <c r="CTR42" s="605"/>
      <c r="CTS42" s="605"/>
      <c r="CTT42" s="605"/>
      <c r="CTU42" s="605"/>
      <c r="CTV42" s="605"/>
      <c r="CTW42" s="605"/>
      <c r="CTX42" s="605"/>
      <c r="CTY42" s="605"/>
      <c r="CTZ42" s="605"/>
      <c r="CUA42" s="605"/>
      <c r="CUB42" s="605"/>
      <c r="CUC42" s="605"/>
      <c r="CUD42" s="605"/>
      <c r="CUE42" s="605"/>
      <c r="CUF42" s="605"/>
      <c r="CUG42" s="605"/>
      <c r="CUH42" s="605"/>
      <c r="CUI42" s="605"/>
      <c r="CUJ42" s="605"/>
      <c r="CUK42" s="605"/>
      <c r="CUL42" s="605"/>
      <c r="CUM42" s="605"/>
      <c r="CUN42" s="605"/>
      <c r="CUO42" s="605"/>
      <c r="CUP42" s="605"/>
      <c r="CUQ42" s="605"/>
      <c r="CUR42" s="605"/>
      <c r="CUS42" s="605"/>
      <c r="CUT42" s="605"/>
      <c r="CUU42" s="605"/>
      <c r="CUV42" s="605"/>
      <c r="CUW42" s="605"/>
      <c r="CUX42" s="605"/>
      <c r="CUY42" s="605"/>
      <c r="CUZ42" s="605"/>
      <c r="CVA42" s="605"/>
      <c r="CVB42" s="605"/>
      <c r="CVC42" s="605"/>
      <c r="CVD42" s="605"/>
      <c r="CVE42" s="605"/>
      <c r="CVF42" s="605"/>
      <c r="CVG42" s="605"/>
      <c r="CVH42" s="605"/>
      <c r="CVI42" s="605"/>
      <c r="CVJ42" s="605"/>
      <c r="CVK42" s="605"/>
      <c r="CVL42" s="605"/>
      <c r="CVM42" s="605"/>
      <c r="CVN42" s="605"/>
      <c r="CVO42" s="605"/>
      <c r="CVP42" s="605"/>
      <c r="CVQ42" s="605"/>
      <c r="CVR42" s="605"/>
      <c r="CVS42" s="605"/>
      <c r="CVT42" s="605"/>
      <c r="CVU42" s="605"/>
      <c r="CVV42" s="605"/>
      <c r="CVW42" s="605"/>
      <c r="CVX42" s="605"/>
      <c r="CVY42" s="605"/>
      <c r="CVZ42" s="605"/>
      <c r="CWA42" s="605"/>
      <c r="CWB42" s="605"/>
      <c r="CWC42" s="605"/>
      <c r="CWD42" s="605"/>
      <c r="CWE42" s="605"/>
      <c r="CWF42" s="605"/>
      <c r="CWG42" s="605"/>
      <c r="CWH42" s="605"/>
      <c r="CWI42" s="605"/>
      <c r="CWJ42" s="605"/>
      <c r="CWK42" s="605"/>
      <c r="CWL42" s="605"/>
      <c r="CWM42" s="605"/>
      <c r="CWN42" s="605"/>
      <c r="CWO42" s="605"/>
      <c r="CWP42" s="605"/>
      <c r="CWQ42" s="605"/>
      <c r="CWR42" s="605"/>
      <c r="CWS42" s="605"/>
      <c r="CWT42" s="605"/>
      <c r="CWU42" s="605"/>
      <c r="CWV42" s="605"/>
      <c r="CWW42" s="605"/>
      <c r="CWX42" s="605"/>
      <c r="CWY42" s="605"/>
      <c r="CWZ42" s="605"/>
      <c r="CXA42" s="605"/>
      <c r="CXB42" s="605"/>
      <c r="CXC42" s="605"/>
      <c r="CXD42" s="605"/>
      <c r="CXE42" s="605"/>
      <c r="CXF42" s="605"/>
      <c r="CXG42" s="605"/>
      <c r="CXH42" s="605"/>
      <c r="CXI42" s="605"/>
      <c r="CXJ42" s="605"/>
      <c r="CXK42" s="605"/>
      <c r="CXL42" s="605"/>
      <c r="CXM42" s="605"/>
      <c r="CXN42" s="605"/>
      <c r="CXO42" s="605"/>
      <c r="CXP42" s="605"/>
      <c r="CXQ42" s="605"/>
      <c r="CXR42" s="605"/>
      <c r="CXS42" s="605"/>
      <c r="CXT42" s="605"/>
      <c r="CXU42" s="605"/>
      <c r="CXV42" s="605"/>
      <c r="CXW42" s="605"/>
      <c r="CXX42" s="605"/>
      <c r="CXY42" s="605"/>
      <c r="CXZ42" s="605"/>
      <c r="CYA42" s="605"/>
      <c r="CYB42" s="605"/>
      <c r="CYC42" s="605"/>
      <c r="CYD42" s="605"/>
      <c r="CYE42" s="605"/>
      <c r="CYF42" s="605"/>
      <c r="CYG42" s="605"/>
      <c r="CYH42" s="605"/>
      <c r="CYI42" s="605"/>
      <c r="CYJ42" s="605"/>
      <c r="CYK42" s="605"/>
      <c r="CYL42" s="605"/>
      <c r="CYM42" s="605"/>
      <c r="CYN42" s="605"/>
      <c r="CYO42" s="605"/>
      <c r="CYP42" s="605"/>
      <c r="CYQ42" s="605"/>
      <c r="CYR42" s="605"/>
      <c r="CYS42" s="605"/>
      <c r="CYT42" s="605"/>
      <c r="CYU42" s="605"/>
      <c r="CYV42" s="605"/>
      <c r="CYW42" s="605"/>
      <c r="CYX42" s="605"/>
      <c r="CYY42" s="605"/>
      <c r="CYZ42" s="605"/>
      <c r="CZA42" s="605"/>
      <c r="CZB42" s="605"/>
      <c r="CZC42" s="605"/>
      <c r="CZD42" s="605"/>
      <c r="CZE42" s="605"/>
      <c r="CZF42" s="605"/>
      <c r="CZG42" s="605"/>
      <c r="CZH42" s="605"/>
      <c r="CZI42" s="605"/>
      <c r="CZJ42" s="605"/>
      <c r="CZK42" s="605"/>
      <c r="CZL42" s="605"/>
      <c r="CZM42" s="605"/>
      <c r="CZN42" s="605"/>
      <c r="CZO42" s="605"/>
      <c r="CZP42" s="605"/>
      <c r="CZQ42" s="605"/>
      <c r="CZR42" s="605"/>
      <c r="CZS42" s="605"/>
      <c r="CZT42" s="605"/>
      <c r="CZU42" s="605"/>
      <c r="CZV42" s="605"/>
      <c r="CZW42" s="605"/>
      <c r="CZX42" s="605"/>
      <c r="CZY42" s="605"/>
      <c r="CZZ42" s="605"/>
      <c r="DAA42" s="605"/>
      <c r="DAB42" s="605"/>
      <c r="DAC42" s="605"/>
      <c r="DAD42" s="605"/>
      <c r="DAE42" s="605"/>
      <c r="DAF42" s="605"/>
      <c r="DAG42" s="605"/>
      <c r="DAH42" s="605"/>
      <c r="DAI42" s="605"/>
      <c r="DAJ42" s="605"/>
      <c r="DAK42" s="605"/>
      <c r="DAL42" s="605"/>
      <c r="DAM42" s="605"/>
      <c r="DAN42" s="605"/>
      <c r="DAO42" s="605"/>
      <c r="DAP42" s="605"/>
      <c r="DAQ42" s="605"/>
      <c r="DAR42" s="605"/>
      <c r="DAS42" s="605"/>
      <c r="DAT42" s="605"/>
      <c r="DAU42" s="605"/>
      <c r="DAV42" s="605"/>
      <c r="DAW42" s="605"/>
      <c r="DAX42" s="605"/>
      <c r="DAY42" s="605"/>
      <c r="DAZ42" s="605"/>
      <c r="DBA42" s="605"/>
      <c r="DBB42" s="605"/>
      <c r="DBC42" s="605"/>
      <c r="DBD42" s="605"/>
      <c r="DBE42" s="605"/>
      <c r="DBF42" s="605"/>
      <c r="DBG42" s="605"/>
      <c r="DBH42" s="605"/>
      <c r="DBI42" s="605"/>
      <c r="DBJ42" s="605"/>
      <c r="DBK42" s="605"/>
      <c r="DBL42" s="605"/>
      <c r="DBM42" s="605"/>
      <c r="DBN42" s="605"/>
      <c r="DBO42" s="605"/>
      <c r="DBP42" s="605"/>
      <c r="DBQ42" s="605"/>
      <c r="DBR42" s="605"/>
      <c r="DBS42" s="605"/>
      <c r="DBT42" s="605"/>
      <c r="DBU42" s="605"/>
      <c r="DBV42" s="605"/>
      <c r="DBW42" s="605"/>
      <c r="DBX42" s="605"/>
      <c r="DBY42" s="605"/>
      <c r="DBZ42" s="605"/>
      <c r="DCA42" s="605"/>
      <c r="DCB42" s="605"/>
      <c r="DCC42" s="605"/>
      <c r="DCD42" s="605"/>
      <c r="DCE42" s="605"/>
      <c r="DCF42" s="605"/>
      <c r="DCG42" s="605"/>
      <c r="DCH42" s="605"/>
      <c r="DCI42" s="605"/>
      <c r="DCJ42" s="605"/>
      <c r="DCK42" s="605"/>
      <c r="DCL42" s="605"/>
      <c r="DCM42" s="605"/>
      <c r="DCN42" s="605"/>
      <c r="DCO42" s="605"/>
      <c r="DCP42" s="605"/>
      <c r="DCQ42" s="605"/>
      <c r="DCR42" s="605"/>
      <c r="DCS42" s="605"/>
      <c r="DCT42" s="605"/>
      <c r="DCU42" s="605"/>
      <c r="DCV42" s="605"/>
      <c r="DCW42" s="605"/>
      <c r="DCX42" s="605"/>
      <c r="DCY42" s="605"/>
      <c r="DCZ42" s="605"/>
      <c r="DDA42" s="605"/>
      <c r="DDB42" s="605"/>
      <c r="DDC42" s="605"/>
      <c r="DDD42" s="605"/>
      <c r="DDE42" s="605"/>
      <c r="DDF42" s="605"/>
      <c r="DDG42" s="605"/>
      <c r="DDH42" s="605"/>
      <c r="DDI42" s="605"/>
      <c r="DDJ42" s="605"/>
      <c r="DDK42" s="605"/>
      <c r="DDL42" s="605"/>
      <c r="DDM42" s="605"/>
      <c r="DDN42" s="605"/>
      <c r="DDO42" s="605"/>
      <c r="DDP42" s="605"/>
      <c r="DDQ42" s="605"/>
      <c r="DDR42" s="605"/>
      <c r="DDS42" s="605"/>
      <c r="DDT42" s="605"/>
      <c r="DDU42" s="605"/>
      <c r="DDV42" s="605"/>
      <c r="DDW42" s="605"/>
      <c r="DDX42" s="605"/>
      <c r="DDY42" s="605"/>
      <c r="DDZ42" s="605"/>
      <c r="DEA42" s="605"/>
      <c r="DEB42" s="605"/>
      <c r="DEC42" s="605"/>
      <c r="DED42" s="605"/>
      <c r="DEE42" s="605"/>
      <c r="DEF42" s="605"/>
      <c r="DEG42" s="605"/>
      <c r="DEH42" s="605"/>
      <c r="DEI42" s="605"/>
      <c r="DEJ42" s="605"/>
      <c r="DEK42" s="605"/>
      <c r="DEL42" s="605"/>
      <c r="DEM42" s="605"/>
      <c r="DEN42" s="605"/>
      <c r="DEO42" s="605"/>
      <c r="DEP42" s="605"/>
      <c r="DEQ42" s="605"/>
      <c r="DER42" s="605"/>
      <c r="DES42" s="605"/>
      <c r="DET42" s="605"/>
      <c r="DEU42" s="605"/>
      <c r="DEV42" s="605"/>
      <c r="DEW42" s="605"/>
      <c r="DEX42" s="605"/>
      <c r="DEY42" s="605"/>
      <c r="DEZ42" s="605"/>
      <c r="DFA42" s="605"/>
      <c r="DFB42" s="605"/>
      <c r="DFC42" s="605"/>
      <c r="DFD42" s="605"/>
      <c r="DFE42" s="605"/>
      <c r="DFF42" s="605"/>
      <c r="DFG42" s="605"/>
      <c r="DFH42" s="605"/>
      <c r="DFI42" s="605"/>
      <c r="DFJ42" s="605"/>
      <c r="DFK42" s="605"/>
      <c r="DFL42" s="605"/>
      <c r="DFM42" s="605"/>
      <c r="DFN42" s="605"/>
      <c r="DFO42" s="605"/>
      <c r="DFP42" s="605"/>
      <c r="DFQ42" s="605"/>
      <c r="DFR42" s="605"/>
      <c r="DFS42" s="605"/>
      <c r="DFT42" s="605"/>
      <c r="DFU42" s="605"/>
      <c r="DFV42" s="605"/>
      <c r="DFW42" s="605"/>
      <c r="DFX42" s="605"/>
      <c r="DFY42" s="605"/>
      <c r="DFZ42" s="605"/>
      <c r="DGA42" s="605"/>
      <c r="DGB42" s="605"/>
      <c r="DGC42" s="605"/>
      <c r="DGD42" s="605"/>
      <c r="DGE42" s="605"/>
      <c r="DGF42" s="605"/>
      <c r="DGG42" s="605"/>
      <c r="DGH42" s="605"/>
      <c r="DGI42" s="605"/>
      <c r="DGJ42" s="605"/>
      <c r="DGK42" s="605"/>
      <c r="DGL42" s="605"/>
      <c r="DGM42" s="605"/>
      <c r="DGN42" s="605"/>
      <c r="DGO42" s="605"/>
      <c r="DGP42" s="605"/>
      <c r="DGQ42" s="605"/>
      <c r="DGR42" s="605"/>
      <c r="DGS42" s="605"/>
      <c r="DGT42" s="605"/>
      <c r="DGU42" s="605"/>
      <c r="DGV42" s="605"/>
      <c r="DGW42" s="605"/>
      <c r="DGX42" s="605"/>
      <c r="DGY42" s="605"/>
      <c r="DGZ42" s="605"/>
      <c r="DHA42" s="605"/>
      <c r="DHB42" s="605"/>
      <c r="DHC42" s="605"/>
      <c r="DHD42" s="605"/>
      <c r="DHE42" s="605"/>
      <c r="DHF42" s="605"/>
      <c r="DHG42" s="605"/>
      <c r="DHH42" s="605"/>
      <c r="DHI42" s="605"/>
      <c r="DHJ42" s="605"/>
      <c r="DHK42" s="605"/>
      <c r="DHL42" s="605"/>
      <c r="DHM42" s="605"/>
      <c r="DHN42" s="605"/>
      <c r="DHO42" s="605"/>
      <c r="DHP42" s="605"/>
      <c r="DHQ42" s="605"/>
      <c r="DHR42" s="605"/>
      <c r="DHS42" s="605"/>
      <c r="DHT42" s="605"/>
      <c r="DHU42" s="605"/>
      <c r="DHV42" s="605"/>
      <c r="DHW42" s="605"/>
      <c r="DHX42" s="605"/>
      <c r="DHY42" s="605"/>
      <c r="DHZ42" s="605"/>
      <c r="DIA42" s="605"/>
      <c r="DIB42" s="605"/>
      <c r="DIC42" s="605"/>
      <c r="DID42" s="605"/>
      <c r="DIE42" s="605"/>
      <c r="DIF42" s="605"/>
      <c r="DIG42" s="605"/>
      <c r="DIH42" s="605"/>
      <c r="DII42" s="605"/>
      <c r="DIJ42" s="605"/>
      <c r="DIK42" s="605"/>
      <c r="DIL42" s="605"/>
      <c r="DIM42" s="605"/>
      <c r="DIN42" s="605"/>
      <c r="DIO42" s="605"/>
      <c r="DIP42" s="605"/>
      <c r="DIQ42" s="605"/>
      <c r="DIR42" s="605"/>
      <c r="DIS42" s="605"/>
      <c r="DIT42" s="605"/>
      <c r="DIU42" s="605"/>
      <c r="DIV42" s="605"/>
      <c r="DIW42" s="605"/>
      <c r="DIX42" s="605"/>
      <c r="DIY42" s="605"/>
      <c r="DIZ42" s="605"/>
      <c r="DJA42" s="605"/>
      <c r="DJB42" s="605"/>
      <c r="DJC42" s="605"/>
      <c r="DJD42" s="605"/>
      <c r="DJE42" s="605"/>
      <c r="DJF42" s="605"/>
      <c r="DJG42" s="605"/>
      <c r="DJH42" s="605"/>
      <c r="DJI42" s="605"/>
      <c r="DJJ42" s="605"/>
      <c r="DJK42" s="605"/>
      <c r="DJL42" s="605"/>
      <c r="DJM42" s="605"/>
      <c r="DJN42" s="605"/>
      <c r="DJO42" s="605"/>
      <c r="DJP42" s="605"/>
      <c r="DJQ42" s="605"/>
      <c r="DJR42" s="605"/>
      <c r="DJS42" s="605"/>
      <c r="DJT42" s="605"/>
      <c r="DJU42" s="605"/>
      <c r="DJV42" s="605"/>
      <c r="DJW42" s="605"/>
      <c r="DJX42" s="605"/>
      <c r="DJY42" s="605"/>
      <c r="DJZ42" s="605"/>
      <c r="DKA42" s="605"/>
      <c r="DKB42" s="605"/>
      <c r="DKC42" s="605"/>
      <c r="DKD42" s="605"/>
      <c r="DKE42" s="605"/>
      <c r="DKF42" s="605"/>
      <c r="DKG42" s="605"/>
      <c r="DKH42" s="605"/>
      <c r="DKI42" s="605"/>
      <c r="DKJ42" s="605"/>
      <c r="DKK42" s="605"/>
      <c r="DKL42" s="605"/>
      <c r="DKM42" s="605"/>
      <c r="DKN42" s="605"/>
      <c r="DKO42" s="605"/>
      <c r="DKP42" s="605"/>
      <c r="DKQ42" s="605"/>
      <c r="DKR42" s="605"/>
      <c r="DKS42" s="605"/>
      <c r="DKT42" s="605"/>
      <c r="DKU42" s="605"/>
      <c r="DKV42" s="605"/>
      <c r="DKW42" s="605"/>
      <c r="DKX42" s="605"/>
      <c r="DKY42" s="605"/>
      <c r="DKZ42" s="605"/>
      <c r="DLA42" s="605"/>
      <c r="DLB42" s="605"/>
      <c r="DLC42" s="605"/>
      <c r="DLD42" s="605"/>
      <c r="DLE42" s="605"/>
      <c r="DLF42" s="605"/>
      <c r="DLG42" s="605"/>
      <c r="DLH42" s="605"/>
      <c r="DLI42" s="605"/>
      <c r="DLJ42" s="605"/>
      <c r="DLK42" s="605"/>
      <c r="DLL42" s="605"/>
      <c r="DLM42" s="605"/>
      <c r="DLN42" s="605"/>
      <c r="DLO42" s="605"/>
      <c r="DLP42" s="605"/>
      <c r="DLQ42" s="605"/>
      <c r="DLR42" s="605"/>
      <c r="DLS42" s="605"/>
      <c r="DLT42" s="605"/>
      <c r="DLU42" s="605"/>
      <c r="DLV42" s="605"/>
      <c r="DLW42" s="605"/>
      <c r="DLX42" s="605"/>
      <c r="DLY42" s="605"/>
      <c r="DLZ42" s="605"/>
      <c r="DMA42" s="605"/>
      <c r="DMB42" s="605"/>
      <c r="DMC42" s="605"/>
      <c r="DMD42" s="605"/>
      <c r="DME42" s="605"/>
      <c r="DMF42" s="605"/>
      <c r="DMG42" s="605"/>
      <c r="DMH42" s="605"/>
      <c r="DMI42" s="605"/>
      <c r="DMJ42" s="605"/>
      <c r="DMK42" s="605"/>
      <c r="DML42" s="605"/>
      <c r="DMM42" s="605"/>
      <c r="DMN42" s="605"/>
      <c r="DMO42" s="605"/>
      <c r="DMP42" s="605"/>
      <c r="DMQ42" s="605"/>
      <c r="DMR42" s="605"/>
      <c r="DMS42" s="605"/>
      <c r="DMT42" s="605"/>
      <c r="DMU42" s="605"/>
      <c r="DMV42" s="605"/>
      <c r="DMW42" s="605"/>
      <c r="DMX42" s="605"/>
      <c r="DMY42" s="605"/>
      <c r="DMZ42" s="605"/>
      <c r="DNA42" s="605"/>
      <c r="DNB42" s="605"/>
      <c r="DNC42" s="605"/>
      <c r="DND42" s="605"/>
      <c r="DNE42" s="605"/>
      <c r="DNF42" s="605"/>
      <c r="DNG42" s="605"/>
      <c r="DNH42" s="605"/>
      <c r="DNI42" s="605"/>
      <c r="DNJ42" s="605"/>
      <c r="DNK42" s="605"/>
      <c r="DNL42" s="605"/>
      <c r="DNM42" s="605"/>
      <c r="DNN42" s="605"/>
      <c r="DNO42" s="605"/>
      <c r="DNP42" s="605"/>
      <c r="DNQ42" s="605"/>
      <c r="DNR42" s="605"/>
      <c r="DNS42" s="605"/>
      <c r="DNT42" s="605"/>
      <c r="DNU42" s="605"/>
      <c r="DNV42" s="605"/>
      <c r="DNW42" s="605"/>
      <c r="DNX42" s="605"/>
      <c r="DNY42" s="605"/>
      <c r="DNZ42" s="605"/>
      <c r="DOA42" s="605"/>
      <c r="DOB42" s="605"/>
      <c r="DOC42" s="605"/>
      <c r="DOD42" s="605"/>
      <c r="DOE42" s="605"/>
      <c r="DOF42" s="605"/>
      <c r="DOG42" s="605"/>
      <c r="DOH42" s="605"/>
      <c r="DOI42" s="605"/>
      <c r="DOJ42" s="605"/>
      <c r="DOK42" s="605"/>
      <c r="DOL42" s="605"/>
      <c r="DOM42" s="605"/>
      <c r="DON42" s="605"/>
      <c r="DOO42" s="605"/>
      <c r="DOP42" s="605"/>
      <c r="DOQ42" s="605"/>
      <c r="DOR42" s="605"/>
      <c r="DOS42" s="605"/>
      <c r="DOT42" s="605"/>
      <c r="DOU42" s="605"/>
      <c r="DOV42" s="605"/>
      <c r="DOW42" s="605"/>
      <c r="DOX42" s="605"/>
      <c r="DOY42" s="605"/>
      <c r="DOZ42" s="605"/>
      <c r="DPA42" s="605"/>
      <c r="DPB42" s="605"/>
      <c r="DPC42" s="605"/>
      <c r="DPD42" s="605"/>
      <c r="DPE42" s="605"/>
      <c r="DPF42" s="605"/>
      <c r="DPG42" s="605"/>
      <c r="DPH42" s="605"/>
      <c r="DPI42" s="605"/>
      <c r="DPJ42" s="605"/>
      <c r="DPK42" s="605"/>
      <c r="DPL42" s="605"/>
      <c r="DPM42" s="605"/>
      <c r="DPN42" s="605"/>
      <c r="DPO42" s="605"/>
      <c r="DPP42" s="605"/>
      <c r="DPQ42" s="605"/>
      <c r="DPR42" s="605"/>
      <c r="DPS42" s="605"/>
      <c r="DPT42" s="605"/>
      <c r="DPU42" s="605"/>
      <c r="DPV42" s="605"/>
      <c r="DPW42" s="605"/>
      <c r="DPX42" s="605"/>
      <c r="DPY42" s="605"/>
      <c r="DPZ42" s="605"/>
      <c r="DQA42" s="605"/>
      <c r="DQB42" s="605"/>
      <c r="DQC42" s="605"/>
      <c r="DQD42" s="605"/>
      <c r="DQE42" s="605"/>
      <c r="DQF42" s="605"/>
      <c r="DQG42" s="605"/>
      <c r="DQH42" s="605"/>
      <c r="DQI42" s="605"/>
      <c r="DQJ42" s="605"/>
      <c r="DQK42" s="605"/>
      <c r="DQL42" s="605"/>
      <c r="DQM42" s="605"/>
      <c r="DQN42" s="605"/>
      <c r="DQO42" s="605"/>
      <c r="DQP42" s="605"/>
      <c r="DQQ42" s="605"/>
      <c r="DQR42" s="605"/>
      <c r="DQS42" s="605"/>
      <c r="DQT42" s="605"/>
      <c r="DQU42" s="605"/>
      <c r="DQV42" s="605"/>
      <c r="DQW42" s="605"/>
      <c r="DQX42" s="605"/>
      <c r="DQY42" s="605"/>
      <c r="DQZ42" s="605"/>
      <c r="DRA42" s="605"/>
      <c r="DRB42" s="605"/>
      <c r="DRC42" s="605"/>
      <c r="DRD42" s="605"/>
      <c r="DRE42" s="605"/>
      <c r="DRF42" s="605"/>
      <c r="DRG42" s="605"/>
      <c r="DRH42" s="605"/>
      <c r="DRI42" s="605"/>
      <c r="DRJ42" s="605"/>
      <c r="DRK42" s="605"/>
      <c r="DRL42" s="605"/>
      <c r="DRM42" s="605"/>
      <c r="DRN42" s="605"/>
      <c r="DRO42" s="605"/>
      <c r="DRP42" s="605"/>
      <c r="DRQ42" s="605"/>
      <c r="DRR42" s="605"/>
      <c r="DRS42" s="605"/>
      <c r="DRT42" s="605"/>
      <c r="DRU42" s="605"/>
      <c r="DRV42" s="605"/>
      <c r="DRW42" s="605"/>
      <c r="DRX42" s="605"/>
      <c r="DRY42" s="605"/>
      <c r="DRZ42" s="605"/>
      <c r="DSA42" s="605"/>
      <c r="DSB42" s="605"/>
      <c r="DSC42" s="605"/>
      <c r="DSD42" s="605"/>
      <c r="DSE42" s="605"/>
      <c r="DSF42" s="605"/>
      <c r="DSG42" s="605"/>
      <c r="DSH42" s="605"/>
      <c r="DSI42" s="605"/>
      <c r="DSJ42" s="605"/>
      <c r="DSK42" s="605"/>
      <c r="DSL42" s="605"/>
      <c r="DSM42" s="605"/>
      <c r="DSN42" s="605"/>
      <c r="DSO42" s="605"/>
      <c r="DSP42" s="605"/>
      <c r="DSQ42" s="605"/>
      <c r="DSR42" s="605"/>
      <c r="DSS42" s="605"/>
      <c r="DST42" s="605"/>
      <c r="DSU42" s="605"/>
      <c r="DSV42" s="605"/>
      <c r="DSW42" s="605"/>
      <c r="DSX42" s="605"/>
      <c r="DSY42" s="605"/>
      <c r="DSZ42" s="605"/>
      <c r="DTA42" s="605"/>
      <c r="DTB42" s="605"/>
      <c r="DTC42" s="605"/>
      <c r="DTD42" s="605"/>
      <c r="DTE42" s="605"/>
      <c r="DTF42" s="605"/>
      <c r="DTG42" s="605"/>
      <c r="DTH42" s="605"/>
      <c r="DTI42" s="605"/>
      <c r="DTJ42" s="605"/>
      <c r="DTK42" s="605"/>
      <c r="DTL42" s="605"/>
      <c r="DTM42" s="605"/>
      <c r="DTN42" s="605"/>
      <c r="DTO42" s="605"/>
      <c r="DTP42" s="605"/>
      <c r="DTQ42" s="605"/>
      <c r="DTR42" s="605"/>
      <c r="DTS42" s="605"/>
      <c r="DTT42" s="605"/>
      <c r="DTU42" s="605"/>
      <c r="DTV42" s="605"/>
      <c r="DTW42" s="605"/>
      <c r="DTX42" s="605"/>
      <c r="DTY42" s="605"/>
      <c r="DTZ42" s="605"/>
      <c r="DUA42" s="605"/>
      <c r="DUB42" s="605"/>
      <c r="DUC42" s="605"/>
      <c r="DUD42" s="605"/>
      <c r="DUE42" s="605"/>
      <c r="DUF42" s="605"/>
      <c r="DUG42" s="605"/>
      <c r="DUH42" s="605"/>
      <c r="DUI42" s="605"/>
      <c r="DUJ42" s="605"/>
      <c r="DUK42" s="605"/>
      <c r="DUL42" s="605"/>
      <c r="DUM42" s="605"/>
      <c r="DUN42" s="605"/>
      <c r="DUO42" s="605"/>
      <c r="DUP42" s="605"/>
      <c r="DUQ42" s="605"/>
      <c r="DUR42" s="605"/>
      <c r="DUS42" s="605"/>
      <c r="DUT42" s="605"/>
      <c r="DUU42" s="605"/>
      <c r="DUV42" s="605"/>
      <c r="DUW42" s="605"/>
      <c r="DUX42" s="605"/>
      <c r="DUY42" s="605"/>
      <c r="DUZ42" s="605"/>
      <c r="DVA42" s="605"/>
      <c r="DVB42" s="605"/>
      <c r="DVC42" s="605"/>
      <c r="DVD42" s="605"/>
      <c r="DVE42" s="605"/>
      <c r="DVF42" s="605"/>
      <c r="DVG42" s="605"/>
      <c r="DVH42" s="605"/>
      <c r="DVI42" s="605"/>
      <c r="DVJ42" s="605"/>
      <c r="DVK42" s="605"/>
      <c r="DVL42" s="605"/>
      <c r="DVM42" s="605"/>
      <c r="DVN42" s="605"/>
      <c r="DVO42" s="605"/>
      <c r="DVP42" s="605"/>
      <c r="DVQ42" s="605"/>
      <c r="DVR42" s="605"/>
      <c r="DVS42" s="605"/>
      <c r="DVT42" s="605"/>
      <c r="DVU42" s="605"/>
      <c r="DVV42" s="605"/>
      <c r="DVW42" s="605"/>
      <c r="DVX42" s="605"/>
      <c r="DVY42" s="605"/>
      <c r="DVZ42" s="605"/>
      <c r="DWA42" s="605"/>
      <c r="DWB42" s="605"/>
      <c r="DWC42" s="605"/>
      <c r="DWD42" s="605"/>
      <c r="DWE42" s="605"/>
      <c r="DWF42" s="605"/>
      <c r="DWG42" s="605"/>
      <c r="DWH42" s="605"/>
      <c r="DWI42" s="605"/>
      <c r="DWJ42" s="605"/>
      <c r="DWK42" s="605"/>
      <c r="DWL42" s="605"/>
      <c r="DWM42" s="605"/>
      <c r="DWN42" s="605"/>
      <c r="DWO42" s="605"/>
      <c r="DWP42" s="605"/>
      <c r="DWQ42" s="605"/>
      <c r="DWR42" s="605"/>
      <c r="DWS42" s="605"/>
      <c r="DWT42" s="605"/>
      <c r="DWU42" s="605"/>
      <c r="DWV42" s="605"/>
      <c r="DWW42" s="605"/>
      <c r="DWX42" s="605"/>
      <c r="DWY42" s="605"/>
      <c r="DWZ42" s="605"/>
      <c r="DXA42" s="605"/>
      <c r="DXB42" s="605"/>
      <c r="DXC42" s="605"/>
      <c r="DXD42" s="605"/>
      <c r="DXE42" s="605"/>
      <c r="DXF42" s="605"/>
      <c r="DXG42" s="605"/>
      <c r="DXH42" s="605"/>
      <c r="DXI42" s="605"/>
      <c r="DXJ42" s="605"/>
      <c r="DXK42" s="605"/>
      <c r="DXL42" s="605"/>
      <c r="DXM42" s="605"/>
      <c r="DXN42" s="605"/>
      <c r="DXO42" s="605"/>
      <c r="DXP42" s="605"/>
      <c r="DXQ42" s="605"/>
      <c r="DXR42" s="605"/>
      <c r="DXS42" s="605"/>
      <c r="DXT42" s="605"/>
      <c r="DXU42" s="605"/>
      <c r="DXV42" s="605"/>
      <c r="DXW42" s="605"/>
      <c r="DXX42" s="605"/>
      <c r="DXY42" s="605"/>
      <c r="DXZ42" s="605"/>
      <c r="DYA42" s="605"/>
      <c r="DYB42" s="605"/>
      <c r="DYC42" s="605"/>
      <c r="DYD42" s="605"/>
      <c r="DYE42" s="605"/>
      <c r="DYF42" s="605"/>
      <c r="DYG42" s="605"/>
      <c r="DYH42" s="605"/>
      <c r="DYI42" s="605"/>
      <c r="DYJ42" s="605"/>
      <c r="DYK42" s="605"/>
      <c r="DYL42" s="605"/>
      <c r="DYM42" s="605"/>
      <c r="DYN42" s="605"/>
      <c r="DYO42" s="605"/>
      <c r="DYP42" s="605"/>
      <c r="DYQ42" s="605"/>
      <c r="DYR42" s="605"/>
      <c r="DYS42" s="605"/>
      <c r="DYT42" s="605"/>
      <c r="DYU42" s="605"/>
      <c r="DYV42" s="605"/>
      <c r="DYW42" s="605"/>
      <c r="DYX42" s="605"/>
      <c r="DYY42" s="605"/>
      <c r="DYZ42" s="605"/>
      <c r="DZA42" s="605"/>
      <c r="DZB42" s="605"/>
      <c r="DZC42" s="605"/>
      <c r="DZD42" s="605"/>
      <c r="DZE42" s="605"/>
      <c r="DZF42" s="605"/>
      <c r="DZG42" s="605"/>
      <c r="DZH42" s="605"/>
      <c r="DZI42" s="605"/>
      <c r="DZJ42" s="605"/>
      <c r="DZK42" s="605"/>
      <c r="DZL42" s="605"/>
      <c r="DZM42" s="605"/>
      <c r="DZN42" s="605"/>
      <c r="DZO42" s="605"/>
      <c r="DZP42" s="605"/>
      <c r="DZQ42" s="605"/>
      <c r="DZR42" s="605"/>
      <c r="DZS42" s="605"/>
      <c r="DZT42" s="605"/>
      <c r="DZU42" s="605"/>
      <c r="DZV42" s="605"/>
      <c r="DZW42" s="605"/>
      <c r="DZX42" s="605"/>
      <c r="DZY42" s="605"/>
      <c r="DZZ42" s="605"/>
      <c r="EAA42" s="605"/>
      <c r="EAB42" s="605"/>
      <c r="EAC42" s="605"/>
      <c r="EAD42" s="605"/>
      <c r="EAE42" s="605"/>
      <c r="EAF42" s="605"/>
      <c r="EAG42" s="605"/>
      <c r="EAH42" s="605"/>
      <c r="EAI42" s="605"/>
      <c r="EAJ42" s="605"/>
      <c r="EAK42" s="605"/>
      <c r="EAL42" s="605"/>
      <c r="EAM42" s="605"/>
      <c r="EAN42" s="605"/>
      <c r="EAO42" s="605"/>
      <c r="EAP42" s="605"/>
      <c r="EAQ42" s="605"/>
      <c r="EAR42" s="605"/>
      <c r="EAS42" s="605"/>
      <c r="EAT42" s="605"/>
      <c r="EAU42" s="605"/>
      <c r="EAV42" s="605"/>
      <c r="EAW42" s="605"/>
      <c r="EAX42" s="605"/>
      <c r="EAY42" s="605"/>
      <c r="EAZ42" s="605"/>
      <c r="EBA42" s="605"/>
      <c r="EBB42" s="605"/>
      <c r="EBC42" s="605"/>
      <c r="EBD42" s="605"/>
      <c r="EBE42" s="605"/>
      <c r="EBF42" s="605"/>
      <c r="EBG42" s="605"/>
      <c r="EBH42" s="605"/>
      <c r="EBI42" s="605"/>
      <c r="EBJ42" s="605"/>
      <c r="EBK42" s="605"/>
      <c r="EBL42" s="605"/>
      <c r="EBM42" s="605"/>
      <c r="EBN42" s="605"/>
      <c r="EBO42" s="605"/>
      <c r="EBP42" s="605"/>
      <c r="EBQ42" s="605"/>
      <c r="EBR42" s="605"/>
      <c r="EBS42" s="605"/>
      <c r="EBT42" s="605"/>
      <c r="EBU42" s="605"/>
      <c r="EBV42" s="605"/>
      <c r="EBW42" s="605"/>
      <c r="EBX42" s="605"/>
      <c r="EBY42" s="605"/>
      <c r="EBZ42" s="605"/>
      <c r="ECA42" s="605"/>
      <c r="ECB42" s="605"/>
      <c r="ECC42" s="605"/>
      <c r="ECD42" s="605"/>
      <c r="ECE42" s="605"/>
      <c r="ECF42" s="605"/>
      <c r="ECG42" s="605"/>
      <c r="ECH42" s="605"/>
      <c r="ECI42" s="605"/>
      <c r="ECJ42" s="605"/>
      <c r="ECK42" s="605"/>
      <c r="ECL42" s="605"/>
      <c r="ECM42" s="605"/>
      <c r="ECN42" s="605"/>
      <c r="ECO42" s="605"/>
      <c r="ECP42" s="605"/>
      <c r="ECQ42" s="605"/>
      <c r="ECR42" s="605"/>
      <c r="ECS42" s="605"/>
      <c r="ECT42" s="605"/>
      <c r="ECU42" s="605"/>
      <c r="ECV42" s="605"/>
      <c r="ECW42" s="605"/>
      <c r="ECX42" s="605"/>
      <c r="ECY42" s="605"/>
      <c r="ECZ42" s="605"/>
      <c r="EDA42" s="605"/>
      <c r="EDB42" s="605"/>
      <c r="EDC42" s="605"/>
      <c r="EDD42" s="605"/>
      <c r="EDE42" s="605"/>
      <c r="EDF42" s="605"/>
      <c r="EDG42" s="605"/>
      <c r="EDH42" s="605"/>
      <c r="EDI42" s="605"/>
      <c r="EDJ42" s="605"/>
      <c r="EDK42" s="605"/>
      <c r="EDL42" s="605"/>
      <c r="EDM42" s="605"/>
      <c r="EDN42" s="605"/>
      <c r="EDO42" s="605"/>
      <c r="EDP42" s="605"/>
      <c r="EDQ42" s="605"/>
      <c r="EDR42" s="605"/>
      <c r="EDS42" s="605"/>
      <c r="EDT42" s="605"/>
      <c r="EDU42" s="605"/>
      <c r="EDV42" s="605"/>
      <c r="EDW42" s="605"/>
      <c r="EDX42" s="605"/>
      <c r="EDY42" s="605"/>
      <c r="EDZ42" s="605"/>
      <c r="EEA42" s="605"/>
      <c r="EEB42" s="605"/>
      <c r="EEC42" s="605"/>
      <c r="EED42" s="605"/>
      <c r="EEE42" s="605"/>
      <c r="EEF42" s="605"/>
      <c r="EEG42" s="605"/>
      <c r="EEH42" s="605"/>
      <c r="EEI42" s="605"/>
      <c r="EEJ42" s="605"/>
      <c r="EEK42" s="605"/>
      <c r="EEL42" s="605"/>
      <c r="EEM42" s="605"/>
      <c r="EEN42" s="605"/>
      <c r="EEO42" s="605"/>
      <c r="EEP42" s="605"/>
      <c r="EEQ42" s="605"/>
      <c r="EER42" s="605"/>
      <c r="EES42" s="605"/>
      <c r="EET42" s="605"/>
      <c r="EEU42" s="605"/>
      <c r="EEV42" s="605"/>
      <c r="EEW42" s="605"/>
      <c r="EEX42" s="605"/>
      <c r="EEY42" s="605"/>
      <c r="EEZ42" s="605"/>
      <c r="EFA42" s="605"/>
      <c r="EFB42" s="605"/>
      <c r="EFC42" s="605"/>
      <c r="EFD42" s="605"/>
      <c r="EFE42" s="605"/>
      <c r="EFF42" s="605"/>
      <c r="EFG42" s="605"/>
      <c r="EFH42" s="605"/>
      <c r="EFI42" s="605"/>
      <c r="EFJ42" s="605"/>
      <c r="EFK42" s="605"/>
      <c r="EFL42" s="605"/>
      <c r="EFM42" s="605"/>
      <c r="EFN42" s="605"/>
      <c r="EFO42" s="605"/>
      <c r="EFP42" s="605"/>
      <c r="EFQ42" s="605"/>
      <c r="EFR42" s="605"/>
      <c r="EFS42" s="605"/>
      <c r="EFT42" s="605"/>
      <c r="EFU42" s="605"/>
      <c r="EFV42" s="605"/>
      <c r="EFW42" s="605"/>
      <c r="EFX42" s="605"/>
      <c r="EFY42" s="605"/>
      <c r="EFZ42" s="605"/>
      <c r="EGA42" s="605"/>
      <c r="EGB42" s="605"/>
      <c r="EGC42" s="605"/>
      <c r="EGD42" s="605"/>
      <c r="EGE42" s="605"/>
      <c r="EGF42" s="605"/>
      <c r="EGG42" s="605"/>
      <c r="EGH42" s="605"/>
      <c r="EGI42" s="605"/>
      <c r="EGJ42" s="605"/>
      <c r="EGK42" s="605"/>
      <c r="EGL42" s="605"/>
      <c r="EGM42" s="605"/>
      <c r="EGN42" s="605"/>
      <c r="EGO42" s="605"/>
      <c r="EGP42" s="605"/>
      <c r="EGQ42" s="605"/>
      <c r="EGR42" s="605"/>
      <c r="EGS42" s="605"/>
      <c r="EGT42" s="605"/>
      <c r="EGU42" s="605"/>
      <c r="EGV42" s="605"/>
      <c r="EGW42" s="605"/>
      <c r="EGX42" s="605"/>
      <c r="EGY42" s="605"/>
      <c r="EGZ42" s="605"/>
      <c r="EHA42" s="605"/>
      <c r="EHB42" s="605"/>
      <c r="EHC42" s="605"/>
      <c r="EHD42" s="605"/>
      <c r="EHE42" s="605"/>
      <c r="EHF42" s="605"/>
      <c r="EHG42" s="605"/>
      <c r="EHH42" s="605"/>
      <c r="EHI42" s="605"/>
      <c r="EHJ42" s="605"/>
      <c r="EHK42" s="605"/>
      <c r="EHL42" s="605"/>
      <c r="EHM42" s="605"/>
      <c r="EHN42" s="605"/>
      <c r="EHO42" s="605"/>
      <c r="EHP42" s="605"/>
      <c r="EHQ42" s="605"/>
      <c r="EHR42" s="605"/>
      <c r="EHS42" s="605"/>
      <c r="EHT42" s="605"/>
      <c r="EHU42" s="605"/>
      <c r="EHV42" s="605"/>
      <c r="EHW42" s="605"/>
      <c r="EHX42" s="605"/>
      <c r="EHY42" s="605"/>
      <c r="EHZ42" s="605"/>
      <c r="EIA42" s="605"/>
      <c r="EIB42" s="605"/>
      <c r="EIC42" s="605"/>
      <c r="EID42" s="605"/>
      <c r="EIE42" s="605"/>
      <c r="EIF42" s="605"/>
      <c r="EIG42" s="605"/>
      <c r="EIH42" s="605"/>
      <c r="EII42" s="605"/>
      <c r="EIJ42" s="605"/>
      <c r="EIK42" s="605"/>
      <c r="EIL42" s="605"/>
      <c r="EIM42" s="605"/>
      <c r="EIN42" s="605"/>
      <c r="EIO42" s="605"/>
      <c r="EIP42" s="605"/>
      <c r="EIQ42" s="605"/>
      <c r="EIR42" s="605"/>
      <c r="EIS42" s="605"/>
      <c r="EIT42" s="605"/>
      <c r="EIU42" s="605"/>
      <c r="EIV42" s="605"/>
      <c r="EIW42" s="605"/>
      <c r="EIX42" s="605"/>
      <c r="EIY42" s="605"/>
      <c r="EIZ42" s="605"/>
      <c r="EJA42" s="605"/>
      <c r="EJB42" s="605"/>
      <c r="EJC42" s="605"/>
      <c r="EJD42" s="605"/>
      <c r="EJE42" s="605"/>
      <c r="EJF42" s="605"/>
      <c r="EJG42" s="605"/>
      <c r="EJH42" s="605"/>
      <c r="EJI42" s="605"/>
      <c r="EJJ42" s="605"/>
      <c r="EJK42" s="605"/>
      <c r="EJL42" s="605"/>
      <c r="EJM42" s="605"/>
      <c r="EJN42" s="605"/>
      <c r="EJO42" s="605"/>
      <c r="EJP42" s="605"/>
      <c r="EJQ42" s="605"/>
      <c r="EJR42" s="605"/>
      <c r="EJS42" s="605"/>
      <c r="EJT42" s="605"/>
      <c r="EJU42" s="605"/>
      <c r="EJV42" s="605"/>
      <c r="EJW42" s="605"/>
      <c r="EJX42" s="605"/>
      <c r="EJY42" s="605"/>
      <c r="EJZ42" s="605"/>
      <c r="EKA42" s="605"/>
      <c r="EKB42" s="605"/>
      <c r="EKC42" s="605"/>
      <c r="EKD42" s="605"/>
      <c r="EKE42" s="605"/>
      <c r="EKF42" s="605"/>
      <c r="EKG42" s="605"/>
      <c r="EKH42" s="605"/>
      <c r="EKI42" s="605"/>
      <c r="EKJ42" s="605"/>
      <c r="EKK42" s="605"/>
      <c r="EKL42" s="605"/>
      <c r="EKM42" s="605"/>
      <c r="EKN42" s="605"/>
      <c r="EKO42" s="605"/>
      <c r="EKP42" s="605"/>
      <c r="EKQ42" s="605"/>
      <c r="EKR42" s="605"/>
      <c r="EKS42" s="605"/>
      <c r="EKT42" s="605"/>
      <c r="EKU42" s="605"/>
      <c r="EKV42" s="605"/>
      <c r="EKW42" s="605"/>
      <c r="EKX42" s="605"/>
      <c r="EKY42" s="605"/>
      <c r="EKZ42" s="605"/>
      <c r="ELA42" s="605"/>
      <c r="ELB42" s="605"/>
      <c r="ELC42" s="605"/>
      <c r="ELD42" s="605"/>
      <c r="ELE42" s="605"/>
      <c r="ELF42" s="605"/>
      <c r="ELG42" s="605"/>
      <c r="ELH42" s="605"/>
      <c r="ELI42" s="605"/>
      <c r="ELJ42" s="605"/>
      <c r="ELK42" s="605"/>
      <c r="ELL42" s="605"/>
      <c r="ELM42" s="605"/>
      <c r="ELN42" s="605"/>
      <c r="ELO42" s="605"/>
      <c r="ELP42" s="605"/>
      <c r="ELQ42" s="605"/>
      <c r="ELR42" s="605"/>
      <c r="ELS42" s="605"/>
      <c r="ELT42" s="605"/>
      <c r="ELU42" s="605"/>
      <c r="ELV42" s="605"/>
      <c r="ELW42" s="605"/>
      <c r="ELX42" s="605"/>
      <c r="ELY42" s="605"/>
      <c r="ELZ42" s="605"/>
      <c r="EMA42" s="605"/>
      <c r="EMB42" s="605"/>
      <c r="EMC42" s="605"/>
      <c r="EMD42" s="605"/>
      <c r="EME42" s="605"/>
      <c r="EMF42" s="605"/>
      <c r="EMG42" s="605"/>
      <c r="EMH42" s="605"/>
      <c r="EMI42" s="605"/>
      <c r="EMJ42" s="605"/>
      <c r="EMK42" s="605"/>
      <c r="EML42" s="605"/>
      <c r="EMM42" s="605"/>
      <c r="EMN42" s="605"/>
      <c r="EMO42" s="605"/>
      <c r="EMP42" s="605"/>
      <c r="EMQ42" s="605"/>
      <c r="EMR42" s="605"/>
      <c r="EMS42" s="605"/>
      <c r="EMT42" s="605"/>
      <c r="EMU42" s="605"/>
      <c r="EMV42" s="605"/>
      <c r="EMW42" s="605"/>
      <c r="EMX42" s="605"/>
      <c r="EMY42" s="605"/>
      <c r="EMZ42" s="605"/>
      <c r="ENA42" s="605"/>
      <c r="ENB42" s="605"/>
      <c r="ENC42" s="605"/>
      <c r="END42" s="605"/>
      <c r="ENE42" s="605"/>
      <c r="ENF42" s="605"/>
      <c r="ENG42" s="605"/>
      <c r="ENH42" s="605"/>
      <c r="ENI42" s="605"/>
      <c r="ENJ42" s="605"/>
      <c r="ENK42" s="605"/>
      <c r="ENL42" s="605"/>
      <c r="ENM42" s="605"/>
      <c r="ENN42" s="605"/>
      <c r="ENO42" s="605"/>
      <c r="ENP42" s="605"/>
      <c r="ENQ42" s="605"/>
      <c r="ENR42" s="605"/>
      <c r="ENS42" s="605"/>
      <c r="ENT42" s="605"/>
      <c r="ENU42" s="605"/>
      <c r="ENV42" s="605"/>
      <c r="ENW42" s="605"/>
      <c r="ENX42" s="605"/>
      <c r="ENY42" s="605"/>
      <c r="ENZ42" s="605"/>
      <c r="EOA42" s="605"/>
      <c r="EOB42" s="605"/>
      <c r="EOC42" s="605"/>
      <c r="EOD42" s="605"/>
      <c r="EOE42" s="605"/>
      <c r="EOF42" s="605"/>
      <c r="EOG42" s="605"/>
      <c r="EOH42" s="605"/>
      <c r="EOI42" s="605"/>
      <c r="EOJ42" s="605"/>
      <c r="EOK42" s="605"/>
      <c r="EOL42" s="605"/>
      <c r="EOM42" s="605"/>
      <c r="EON42" s="605"/>
      <c r="EOO42" s="605"/>
      <c r="EOP42" s="605"/>
      <c r="EOQ42" s="605"/>
      <c r="EOR42" s="605"/>
      <c r="EOS42" s="605"/>
      <c r="EOT42" s="605"/>
      <c r="EOU42" s="605"/>
      <c r="EOV42" s="605"/>
      <c r="EOW42" s="605"/>
      <c r="EOX42" s="605"/>
      <c r="EOY42" s="605"/>
      <c r="EOZ42" s="605"/>
      <c r="EPA42" s="605"/>
      <c r="EPB42" s="605"/>
      <c r="EPC42" s="605"/>
      <c r="EPD42" s="605"/>
      <c r="EPE42" s="605"/>
      <c r="EPF42" s="605"/>
      <c r="EPG42" s="605"/>
      <c r="EPH42" s="605"/>
      <c r="EPI42" s="605"/>
      <c r="EPJ42" s="605"/>
      <c r="EPK42" s="605"/>
      <c r="EPL42" s="605"/>
      <c r="EPM42" s="605"/>
      <c r="EPN42" s="605"/>
      <c r="EPO42" s="605"/>
      <c r="EPP42" s="605"/>
      <c r="EPQ42" s="605"/>
      <c r="EPR42" s="605"/>
      <c r="EPS42" s="605"/>
      <c r="EPT42" s="605"/>
      <c r="EPU42" s="605"/>
      <c r="EPV42" s="605"/>
      <c r="EPW42" s="605"/>
      <c r="EPX42" s="605"/>
      <c r="EPY42" s="605"/>
      <c r="EPZ42" s="605"/>
      <c r="EQA42" s="605"/>
      <c r="EQB42" s="605"/>
      <c r="EQC42" s="605"/>
      <c r="EQD42" s="605"/>
      <c r="EQE42" s="605"/>
      <c r="EQF42" s="605"/>
      <c r="EQG42" s="605"/>
      <c r="EQH42" s="605"/>
      <c r="EQI42" s="605"/>
      <c r="EQJ42" s="605"/>
      <c r="EQK42" s="605"/>
      <c r="EQL42" s="605"/>
      <c r="EQM42" s="605"/>
      <c r="EQN42" s="605"/>
      <c r="EQO42" s="605"/>
      <c r="EQP42" s="605"/>
      <c r="EQQ42" s="605"/>
      <c r="EQR42" s="605"/>
      <c r="EQS42" s="605"/>
      <c r="EQT42" s="605"/>
      <c r="EQU42" s="605"/>
      <c r="EQV42" s="605"/>
      <c r="EQW42" s="605"/>
      <c r="EQX42" s="605"/>
      <c r="EQY42" s="605"/>
      <c r="EQZ42" s="605"/>
      <c r="ERA42" s="605"/>
      <c r="ERB42" s="605"/>
      <c r="ERC42" s="605"/>
      <c r="ERD42" s="605"/>
      <c r="ERE42" s="605"/>
      <c r="ERF42" s="605"/>
      <c r="ERG42" s="605"/>
      <c r="ERH42" s="605"/>
      <c r="ERI42" s="605"/>
      <c r="ERJ42" s="605"/>
      <c r="ERK42" s="605"/>
      <c r="ERL42" s="605"/>
      <c r="ERM42" s="605"/>
      <c r="ERN42" s="605"/>
      <c r="ERO42" s="605"/>
      <c r="ERP42" s="605"/>
      <c r="ERQ42" s="605"/>
      <c r="ERR42" s="605"/>
      <c r="ERS42" s="605"/>
      <c r="ERT42" s="605"/>
      <c r="ERU42" s="605"/>
      <c r="ERV42" s="605"/>
      <c r="ERW42" s="605"/>
      <c r="ERX42" s="605"/>
      <c r="ERY42" s="605"/>
      <c r="ERZ42" s="605"/>
      <c r="ESA42" s="605"/>
      <c r="ESB42" s="605"/>
      <c r="ESC42" s="605"/>
      <c r="ESD42" s="605"/>
      <c r="ESE42" s="605"/>
      <c r="ESF42" s="605"/>
      <c r="ESG42" s="605"/>
      <c r="ESH42" s="605"/>
      <c r="ESI42" s="605"/>
      <c r="ESJ42" s="605"/>
      <c r="ESK42" s="605"/>
      <c r="ESL42" s="605"/>
      <c r="ESM42" s="605"/>
      <c r="ESN42" s="605"/>
      <c r="ESO42" s="605"/>
      <c r="ESP42" s="605"/>
      <c r="ESQ42" s="605"/>
      <c r="ESR42" s="605"/>
      <c r="ESS42" s="605"/>
      <c r="EST42" s="605"/>
      <c r="ESU42" s="605"/>
      <c r="ESV42" s="605"/>
      <c r="ESW42" s="605"/>
      <c r="ESX42" s="605"/>
      <c r="ESY42" s="605"/>
      <c r="ESZ42" s="605"/>
      <c r="ETA42" s="605"/>
      <c r="ETB42" s="605"/>
      <c r="ETC42" s="605"/>
      <c r="ETD42" s="605"/>
      <c r="ETE42" s="605"/>
      <c r="ETF42" s="605"/>
      <c r="ETG42" s="605"/>
      <c r="ETH42" s="605"/>
      <c r="ETI42" s="605"/>
      <c r="ETJ42" s="605"/>
      <c r="ETK42" s="605"/>
      <c r="ETL42" s="605"/>
      <c r="ETM42" s="605"/>
      <c r="ETN42" s="605"/>
      <c r="ETO42" s="605"/>
      <c r="ETP42" s="605"/>
      <c r="ETQ42" s="605"/>
      <c r="ETR42" s="605"/>
      <c r="ETS42" s="605"/>
      <c r="ETT42" s="605"/>
      <c r="ETU42" s="605"/>
      <c r="ETV42" s="605"/>
      <c r="ETW42" s="605"/>
      <c r="ETX42" s="605"/>
      <c r="ETY42" s="605"/>
      <c r="ETZ42" s="605"/>
      <c r="EUA42" s="605"/>
      <c r="EUB42" s="605"/>
      <c r="EUC42" s="605"/>
      <c r="EUD42" s="605"/>
      <c r="EUE42" s="605"/>
      <c r="EUF42" s="605"/>
      <c r="EUG42" s="605"/>
      <c r="EUH42" s="605"/>
      <c r="EUI42" s="605"/>
      <c r="EUJ42" s="605"/>
      <c r="EUK42" s="605"/>
      <c r="EUL42" s="605"/>
      <c r="EUM42" s="605"/>
      <c r="EUN42" s="605"/>
      <c r="EUO42" s="605"/>
      <c r="EUP42" s="605"/>
      <c r="EUQ42" s="605"/>
      <c r="EUR42" s="605"/>
      <c r="EUS42" s="605"/>
      <c r="EUT42" s="605"/>
      <c r="EUU42" s="605"/>
      <c r="EUV42" s="605"/>
      <c r="EUW42" s="605"/>
      <c r="EUX42" s="605"/>
      <c r="EUY42" s="605"/>
      <c r="EUZ42" s="605"/>
      <c r="EVA42" s="605"/>
      <c r="EVB42" s="605"/>
      <c r="EVC42" s="605"/>
      <c r="EVD42" s="605"/>
      <c r="EVE42" s="605"/>
      <c r="EVF42" s="605"/>
      <c r="EVG42" s="605"/>
      <c r="EVH42" s="605"/>
      <c r="EVI42" s="605"/>
      <c r="EVJ42" s="605"/>
      <c r="EVK42" s="605"/>
      <c r="EVL42" s="605"/>
      <c r="EVM42" s="605"/>
      <c r="EVN42" s="605"/>
      <c r="EVO42" s="605"/>
      <c r="EVP42" s="605"/>
      <c r="EVQ42" s="605"/>
      <c r="EVR42" s="605"/>
      <c r="EVS42" s="605"/>
      <c r="EVT42" s="605"/>
      <c r="EVU42" s="605"/>
      <c r="EVV42" s="605"/>
      <c r="EVW42" s="605"/>
      <c r="EVX42" s="605"/>
      <c r="EVY42" s="605"/>
      <c r="EVZ42" s="605"/>
      <c r="EWA42" s="605"/>
      <c r="EWB42" s="605"/>
      <c r="EWC42" s="605"/>
      <c r="EWD42" s="605"/>
      <c r="EWE42" s="605"/>
      <c r="EWF42" s="605"/>
      <c r="EWG42" s="605"/>
      <c r="EWH42" s="605"/>
      <c r="EWI42" s="605"/>
      <c r="EWJ42" s="605"/>
      <c r="EWK42" s="605"/>
      <c r="EWL42" s="605"/>
      <c r="EWM42" s="605"/>
      <c r="EWN42" s="605"/>
      <c r="EWO42" s="605"/>
      <c r="EWP42" s="605"/>
      <c r="EWQ42" s="605"/>
      <c r="EWR42" s="605"/>
      <c r="EWS42" s="605"/>
      <c r="EWT42" s="605"/>
      <c r="EWU42" s="605"/>
      <c r="EWV42" s="605"/>
      <c r="EWW42" s="605"/>
      <c r="EWX42" s="605"/>
      <c r="EWY42" s="605"/>
      <c r="EWZ42" s="605"/>
      <c r="EXA42" s="605"/>
      <c r="EXB42" s="605"/>
      <c r="EXC42" s="605"/>
      <c r="EXD42" s="605"/>
      <c r="EXE42" s="605"/>
      <c r="EXF42" s="605"/>
      <c r="EXG42" s="605"/>
      <c r="EXH42" s="605"/>
      <c r="EXI42" s="605"/>
      <c r="EXJ42" s="605"/>
      <c r="EXK42" s="605"/>
      <c r="EXL42" s="605"/>
      <c r="EXM42" s="605"/>
      <c r="EXN42" s="605"/>
      <c r="EXO42" s="605"/>
      <c r="EXP42" s="605"/>
      <c r="EXQ42" s="605"/>
      <c r="EXR42" s="605"/>
      <c r="EXS42" s="605"/>
      <c r="EXT42" s="605"/>
      <c r="EXU42" s="605"/>
      <c r="EXV42" s="605"/>
      <c r="EXW42" s="605"/>
      <c r="EXX42" s="605"/>
      <c r="EXY42" s="605"/>
      <c r="EXZ42" s="605"/>
      <c r="EYA42" s="605"/>
      <c r="EYB42" s="605"/>
      <c r="EYC42" s="605"/>
      <c r="EYD42" s="605"/>
      <c r="EYE42" s="605"/>
      <c r="EYF42" s="605"/>
      <c r="EYG42" s="605"/>
      <c r="EYH42" s="605"/>
      <c r="EYI42" s="605"/>
      <c r="EYJ42" s="605"/>
      <c r="EYK42" s="605"/>
      <c r="EYL42" s="605"/>
      <c r="EYM42" s="605"/>
      <c r="EYN42" s="605"/>
      <c r="EYO42" s="605"/>
      <c r="EYP42" s="605"/>
      <c r="EYQ42" s="605"/>
      <c r="EYR42" s="605"/>
      <c r="EYS42" s="605"/>
      <c r="EYT42" s="605"/>
      <c r="EYU42" s="605"/>
      <c r="EYV42" s="605"/>
      <c r="EYW42" s="605"/>
      <c r="EYX42" s="605"/>
      <c r="EYY42" s="605"/>
      <c r="EYZ42" s="605"/>
      <c r="EZA42" s="605"/>
      <c r="EZB42" s="605"/>
      <c r="EZC42" s="605"/>
      <c r="EZD42" s="605"/>
      <c r="EZE42" s="605"/>
      <c r="EZF42" s="605"/>
      <c r="EZG42" s="605"/>
      <c r="EZH42" s="605"/>
      <c r="EZI42" s="605"/>
      <c r="EZJ42" s="605"/>
      <c r="EZK42" s="605"/>
      <c r="EZL42" s="605"/>
      <c r="EZM42" s="605"/>
      <c r="EZN42" s="605"/>
      <c r="EZO42" s="605"/>
      <c r="EZP42" s="605"/>
      <c r="EZQ42" s="605"/>
      <c r="EZR42" s="605"/>
      <c r="EZS42" s="605"/>
      <c r="EZT42" s="605"/>
      <c r="EZU42" s="605"/>
      <c r="EZV42" s="605"/>
      <c r="EZW42" s="605"/>
      <c r="EZX42" s="605"/>
      <c r="EZY42" s="605"/>
      <c r="EZZ42" s="605"/>
      <c r="FAA42" s="605"/>
      <c r="FAB42" s="605"/>
      <c r="FAC42" s="605"/>
      <c r="FAD42" s="605"/>
      <c r="FAE42" s="605"/>
      <c r="FAF42" s="605"/>
      <c r="FAG42" s="605"/>
      <c r="FAH42" s="605"/>
      <c r="FAI42" s="605"/>
      <c r="FAJ42" s="605"/>
      <c r="FAK42" s="605"/>
      <c r="FAL42" s="605"/>
      <c r="FAM42" s="605"/>
      <c r="FAN42" s="605"/>
      <c r="FAO42" s="605"/>
      <c r="FAP42" s="605"/>
      <c r="FAQ42" s="605"/>
      <c r="FAR42" s="605"/>
      <c r="FAS42" s="605"/>
      <c r="FAT42" s="605"/>
      <c r="FAU42" s="605"/>
      <c r="FAV42" s="605"/>
      <c r="FAW42" s="605"/>
      <c r="FAX42" s="605"/>
      <c r="FAY42" s="605"/>
      <c r="FAZ42" s="605"/>
      <c r="FBA42" s="605"/>
      <c r="FBB42" s="605"/>
      <c r="FBC42" s="605"/>
      <c r="FBD42" s="605"/>
      <c r="FBE42" s="605"/>
      <c r="FBF42" s="605"/>
      <c r="FBG42" s="605"/>
      <c r="FBH42" s="605"/>
      <c r="FBI42" s="605"/>
      <c r="FBJ42" s="605"/>
      <c r="FBK42" s="605"/>
      <c r="FBL42" s="605"/>
      <c r="FBM42" s="605"/>
      <c r="FBN42" s="605"/>
      <c r="FBO42" s="605"/>
      <c r="FBP42" s="605"/>
      <c r="FBQ42" s="605"/>
      <c r="FBR42" s="605"/>
      <c r="FBS42" s="605"/>
      <c r="FBT42" s="605"/>
      <c r="FBU42" s="605"/>
      <c r="FBV42" s="605"/>
      <c r="FBW42" s="605"/>
      <c r="FBX42" s="605"/>
      <c r="FBY42" s="605"/>
      <c r="FBZ42" s="605"/>
      <c r="FCA42" s="605"/>
      <c r="FCB42" s="605"/>
      <c r="FCC42" s="605"/>
      <c r="FCD42" s="605"/>
      <c r="FCE42" s="605"/>
      <c r="FCF42" s="605"/>
      <c r="FCG42" s="605"/>
      <c r="FCH42" s="605"/>
      <c r="FCI42" s="605"/>
      <c r="FCJ42" s="605"/>
      <c r="FCK42" s="605"/>
      <c r="FCL42" s="605"/>
      <c r="FCM42" s="605"/>
      <c r="FCN42" s="605"/>
      <c r="FCO42" s="605"/>
      <c r="FCP42" s="605"/>
      <c r="FCQ42" s="605"/>
      <c r="FCR42" s="605"/>
      <c r="FCS42" s="605"/>
      <c r="FCT42" s="605"/>
      <c r="FCU42" s="605"/>
      <c r="FCV42" s="605"/>
      <c r="FCW42" s="605"/>
      <c r="FCX42" s="605"/>
      <c r="FCY42" s="605"/>
      <c r="FCZ42" s="605"/>
      <c r="FDA42" s="605"/>
      <c r="FDB42" s="605"/>
      <c r="FDC42" s="605"/>
      <c r="FDD42" s="605"/>
      <c r="FDE42" s="605"/>
      <c r="FDF42" s="605"/>
      <c r="FDG42" s="605"/>
      <c r="FDH42" s="605"/>
      <c r="FDI42" s="605"/>
      <c r="FDJ42" s="605"/>
      <c r="FDK42" s="605"/>
      <c r="FDL42" s="605"/>
      <c r="FDM42" s="605"/>
      <c r="FDN42" s="605"/>
      <c r="FDO42" s="605"/>
      <c r="FDP42" s="605"/>
      <c r="FDQ42" s="605"/>
      <c r="FDR42" s="605"/>
      <c r="FDS42" s="605"/>
      <c r="FDT42" s="605"/>
      <c r="FDU42" s="605"/>
      <c r="FDV42" s="605"/>
      <c r="FDW42" s="605"/>
      <c r="FDX42" s="605"/>
      <c r="FDY42" s="605"/>
      <c r="FDZ42" s="605"/>
      <c r="FEA42" s="605"/>
      <c r="FEB42" s="605"/>
      <c r="FEC42" s="605"/>
      <c r="FED42" s="605"/>
      <c r="FEE42" s="605"/>
      <c r="FEF42" s="605"/>
      <c r="FEG42" s="605"/>
      <c r="FEH42" s="605"/>
      <c r="FEI42" s="605"/>
      <c r="FEJ42" s="605"/>
      <c r="FEK42" s="605"/>
      <c r="FEL42" s="605"/>
      <c r="FEM42" s="605"/>
      <c r="FEN42" s="605"/>
      <c r="FEO42" s="605"/>
      <c r="FEP42" s="605"/>
      <c r="FEQ42" s="605"/>
      <c r="FER42" s="605"/>
      <c r="FES42" s="605"/>
      <c r="FET42" s="605"/>
      <c r="FEU42" s="605"/>
      <c r="FEV42" s="605"/>
      <c r="FEW42" s="605"/>
      <c r="FEX42" s="605"/>
      <c r="FEY42" s="605"/>
      <c r="FEZ42" s="605"/>
      <c r="FFA42" s="605"/>
      <c r="FFB42" s="605"/>
      <c r="FFC42" s="605"/>
      <c r="FFD42" s="605"/>
      <c r="FFE42" s="605"/>
      <c r="FFF42" s="605"/>
      <c r="FFG42" s="605"/>
      <c r="FFH42" s="605"/>
      <c r="FFI42" s="605"/>
      <c r="FFJ42" s="605"/>
      <c r="FFK42" s="605"/>
      <c r="FFL42" s="605"/>
      <c r="FFM42" s="605"/>
      <c r="FFN42" s="605"/>
      <c r="FFO42" s="605"/>
      <c r="FFP42" s="605"/>
      <c r="FFQ42" s="605"/>
      <c r="FFR42" s="605"/>
      <c r="FFS42" s="605"/>
      <c r="FFT42" s="605"/>
      <c r="FFU42" s="605"/>
      <c r="FFV42" s="605"/>
      <c r="FFW42" s="605"/>
      <c r="FFX42" s="605"/>
      <c r="FFY42" s="605"/>
      <c r="FFZ42" s="605"/>
      <c r="FGA42" s="605"/>
      <c r="FGB42" s="605"/>
      <c r="FGC42" s="605"/>
      <c r="FGD42" s="605"/>
      <c r="FGE42" s="605"/>
      <c r="FGF42" s="605"/>
      <c r="FGG42" s="605"/>
      <c r="FGH42" s="605"/>
      <c r="FGI42" s="605"/>
      <c r="FGJ42" s="605"/>
      <c r="FGK42" s="605"/>
      <c r="FGL42" s="605"/>
      <c r="FGM42" s="605"/>
      <c r="FGN42" s="605"/>
      <c r="FGO42" s="605"/>
      <c r="FGP42" s="605"/>
      <c r="FGQ42" s="605"/>
      <c r="FGR42" s="605"/>
      <c r="FGS42" s="605"/>
      <c r="FGT42" s="605"/>
      <c r="FGU42" s="605"/>
      <c r="FGV42" s="605"/>
      <c r="FGW42" s="605"/>
      <c r="FGX42" s="605"/>
      <c r="FGY42" s="605"/>
      <c r="FGZ42" s="605"/>
      <c r="FHA42" s="605"/>
      <c r="FHB42" s="605"/>
      <c r="FHC42" s="605"/>
      <c r="FHD42" s="605"/>
      <c r="FHE42" s="605"/>
      <c r="FHF42" s="605"/>
      <c r="FHG42" s="605"/>
      <c r="FHH42" s="605"/>
      <c r="FHI42" s="605"/>
      <c r="FHJ42" s="605"/>
      <c r="FHK42" s="605"/>
      <c r="FHL42" s="605"/>
      <c r="FHM42" s="605"/>
      <c r="FHN42" s="605"/>
      <c r="FHO42" s="605"/>
      <c r="FHP42" s="605"/>
      <c r="FHQ42" s="605"/>
      <c r="FHR42" s="605"/>
      <c r="FHS42" s="605"/>
      <c r="FHT42" s="605"/>
      <c r="FHU42" s="605"/>
      <c r="FHV42" s="605"/>
      <c r="FHW42" s="605"/>
      <c r="FHX42" s="605"/>
      <c r="FHY42" s="605"/>
      <c r="FHZ42" s="605"/>
      <c r="FIA42" s="605"/>
      <c r="FIB42" s="605"/>
      <c r="FIC42" s="605"/>
      <c r="FID42" s="605"/>
      <c r="FIE42" s="605"/>
      <c r="FIF42" s="605"/>
      <c r="FIG42" s="605"/>
      <c r="FIH42" s="605"/>
      <c r="FII42" s="605"/>
      <c r="FIJ42" s="605"/>
      <c r="FIK42" s="605"/>
      <c r="FIL42" s="605"/>
      <c r="FIM42" s="605"/>
      <c r="FIN42" s="605"/>
      <c r="FIO42" s="605"/>
      <c r="FIP42" s="605"/>
      <c r="FIQ42" s="605"/>
      <c r="FIR42" s="605"/>
      <c r="FIS42" s="605"/>
      <c r="FIT42" s="605"/>
      <c r="FIU42" s="605"/>
      <c r="FIV42" s="605"/>
      <c r="FIW42" s="605"/>
      <c r="FIX42" s="605"/>
      <c r="FIY42" s="605"/>
      <c r="FIZ42" s="605"/>
      <c r="FJA42" s="605"/>
      <c r="FJB42" s="605"/>
      <c r="FJC42" s="605"/>
      <c r="FJD42" s="605"/>
      <c r="FJE42" s="605"/>
      <c r="FJF42" s="605"/>
      <c r="FJG42" s="605"/>
      <c r="FJH42" s="605"/>
      <c r="FJI42" s="605"/>
      <c r="FJJ42" s="605"/>
      <c r="FJK42" s="605"/>
      <c r="FJL42" s="605"/>
      <c r="FJM42" s="605"/>
      <c r="FJN42" s="605"/>
      <c r="FJO42" s="605"/>
      <c r="FJP42" s="605"/>
      <c r="FJQ42" s="605"/>
      <c r="FJR42" s="605"/>
      <c r="FJS42" s="605"/>
      <c r="FJT42" s="605"/>
      <c r="FJU42" s="605"/>
      <c r="FJV42" s="605"/>
      <c r="FJW42" s="605"/>
      <c r="FJX42" s="605"/>
      <c r="FJY42" s="605"/>
      <c r="FJZ42" s="605"/>
      <c r="FKA42" s="605"/>
      <c r="FKB42" s="605"/>
      <c r="FKC42" s="605"/>
      <c r="FKD42" s="605"/>
      <c r="FKE42" s="605"/>
      <c r="FKF42" s="605"/>
      <c r="FKG42" s="605"/>
      <c r="FKH42" s="605"/>
      <c r="FKI42" s="605"/>
      <c r="FKJ42" s="605"/>
      <c r="FKK42" s="605"/>
      <c r="FKL42" s="605"/>
      <c r="FKM42" s="605"/>
      <c r="FKN42" s="605"/>
      <c r="FKO42" s="605"/>
      <c r="FKP42" s="605"/>
      <c r="FKQ42" s="605"/>
      <c r="FKR42" s="605"/>
      <c r="FKS42" s="605"/>
      <c r="FKT42" s="605"/>
      <c r="FKU42" s="605"/>
      <c r="FKV42" s="605"/>
      <c r="FKW42" s="605"/>
      <c r="FKX42" s="605"/>
      <c r="FKY42" s="605"/>
      <c r="FKZ42" s="605"/>
      <c r="FLA42" s="605"/>
      <c r="FLB42" s="605"/>
      <c r="FLC42" s="605"/>
      <c r="FLD42" s="605"/>
      <c r="FLE42" s="605"/>
      <c r="FLF42" s="605"/>
      <c r="FLG42" s="605"/>
      <c r="FLH42" s="605"/>
      <c r="FLI42" s="605"/>
      <c r="FLJ42" s="605"/>
      <c r="FLK42" s="605"/>
      <c r="FLL42" s="605"/>
      <c r="FLM42" s="605"/>
      <c r="FLN42" s="605"/>
      <c r="FLO42" s="605"/>
      <c r="FLP42" s="605"/>
      <c r="FLQ42" s="605"/>
      <c r="FLR42" s="605"/>
      <c r="FLS42" s="605"/>
      <c r="FLT42" s="605"/>
      <c r="FLU42" s="605"/>
      <c r="FLV42" s="605"/>
      <c r="FLW42" s="605"/>
      <c r="FLX42" s="605"/>
      <c r="FLY42" s="605"/>
      <c r="FLZ42" s="605"/>
      <c r="FMA42" s="605"/>
      <c r="FMB42" s="605"/>
      <c r="FMC42" s="605"/>
      <c r="FMD42" s="605"/>
      <c r="FME42" s="605"/>
      <c r="FMF42" s="605"/>
      <c r="FMG42" s="605"/>
      <c r="FMH42" s="605"/>
      <c r="FMI42" s="605"/>
      <c r="FMJ42" s="605"/>
      <c r="FMK42" s="605"/>
      <c r="FML42" s="605"/>
      <c r="FMM42" s="605"/>
      <c r="FMN42" s="605"/>
      <c r="FMO42" s="605"/>
      <c r="FMP42" s="605"/>
      <c r="FMQ42" s="605"/>
      <c r="FMR42" s="605"/>
      <c r="FMS42" s="605"/>
      <c r="FMT42" s="605"/>
      <c r="FMU42" s="605"/>
      <c r="FMV42" s="605"/>
      <c r="FMW42" s="605"/>
      <c r="FMX42" s="605"/>
      <c r="FMY42" s="605"/>
      <c r="FMZ42" s="605"/>
      <c r="FNA42" s="605"/>
      <c r="FNB42" s="605"/>
      <c r="FNC42" s="605"/>
      <c r="FND42" s="605"/>
      <c r="FNE42" s="605"/>
      <c r="FNF42" s="605"/>
      <c r="FNG42" s="605"/>
      <c r="FNH42" s="605"/>
      <c r="FNI42" s="605"/>
      <c r="FNJ42" s="605"/>
      <c r="FNK42" s="605"/>
      <c r="FNL42" s="605"/>
      <c r="FNM42" s="605"/>
      <c r="FNN42" s="605"/>
      <c r="FNO42" s="605"/>
      <c r="FNP42" s="605"/>
      <c r="FNQ42" s="605"/>
      <c r="FNR42" s="605"/>
      <c r="FNS42" s="605"/>
      <c r="FNT42" s="605"/>
      <c r="FNU42" s="605"/>
      <c r="FNV42" s="605"/>
      <c r="FNW42" s="605"/>
      <c r="FNX42" s="605"/>
      <c r="FNY42" s="605"/>
      <c r="FNZ42" s="605"/>
      <c r="FOA42" s="605"/>
      <c r="FOB42" s="605"/>
      <c r="FOC42" s="605"/>
      <c r="FOD42" s="605"/>
      <c r="FOE42" s="605"/>
      <c r="FOF42" s="605"/>
      <c r="FOG42" s="605"/>
      <c r="FOH42" s="605"/>
      <c r="FOI42" s="605"/>
      <c r="FOJ42" s="605"/>
      <c r="FOK42" s="605"/>
      <c r="FOL42" s="605"/>
      <c r="FOM42" s="605"/>
      <c r="FON42" s="605"/>
      <c r="FOO42" s="605"/>
      <c r="FOP42" s="605"/>
      <c r="FOQ42" s="605"/>
      <c r="FOR42" s="605"/>
      <c r="FOS42" s="605"/>
      <c r="FOT42" s="605"/>
      <c r="FOU42" s="605"/>
      <c r="FOV42" s="605"/>
      <c r="FOW42" s="605"/>
      <c r="FOX42" s="605"/>
      <c r="FOY42" s="605"/>
      <c r="FOZ42" s="605"/>
      <c r="FPA42" s="605"/>
      <c r="FPB42" s="605"/>
      <c r="FPC42" s="605"/>
      <c r="FPD42" s="605"/>
      <c r="FPE42" s="605"/>
      <c r="FPF42" s="605"/>
      <c r="FPG42" s="605"/>
      <c r="FPH42" s="605"/>
      <c r="FPI42" s="605"/>
      <c r="FPJ42" s="605"/>
      <c r="FPK42" s="605"/>
      <c r="FPL42" s="605"/>
      <c r="FPM42" s="605"/>
      <c r="FPN42" s="605"/>
      <c r="FPO42" s="605"/>
      <c r="FPP42" s="605"/>
      <c r="FPQ42" s="605"/>
      <c r="FPR42" s="605"/>
      <c r="FPS42" s="605"/>
      <c r="FPT42" s="605"/>
      <c r="FPU42" s="605"/>
      <c r="FPV42" s="605"/>
      <c r="FPW42" s="605"/>
      <c r="FPX42" s="605"/>
      <c r="FPY42" s="605"/>
      <c r="FPZ42" s="605"/>
      <c r="FQA42" s="605"/>
      <c r="FQB42" s="605"/>
      <c r="FQC42" s="605"/>
      <c r="FQD42" s="605"/>
      <c r="FQE42" s="605"/>
      <c r="FQF42" s="605"/>
      <c r="FQG42" s="605"/>
      <c r="FQH42" s="605"/>
      <c r="FQI42" s="605"/>
      <c r="FQJ42" s="605"/>
      <c r="FQK42" s="605"/>
      <c r="FQL42" s="605"/>
      <c r="FQM42" s="605"/>
      <c r="FQN42" s="605"/>
      <c r="FQO42" s="605"/>
      <c r="FQP42" s="605"/>
      <c r="FQQ42" s="605"/>
      <c r="FQR42" s="605"/>
      <c r="FQS42" s="605"/>
      <c r="FQT42" s="605"/>
      <c r="FQU42" s="605"/>
      <c r="FQV42" s="605"/>
      <c r="FQW42" s="605"/>
      <c r="FQX42" s="605"/>
      <c r="FQY42" s="605"/>
      <c r="FQZ42" s="605"/>
      <c r="FRA42" s="605"/>
      <c r="FRB42" s="605"/>
      <c r="FRC42" s="605"/>
      <c r="FRD42" s="605"/>
      <c r="FRE42" s="605"/>
      <c r="FRF42" s="605"/>
      <c r="FRG42" s="605"/>
      <c r="FRH42" s="605"/>
      <c r="FRI42" s="605"/>
      <c r="FRJ42" s="605"/>
      <c r="FRK42" s="605"/>
      <c r="FRL42" s="605"/>
      <c r="FRM42" s="605"/>
      <c r="FRN42" s="605"/>
      <c r="FRO42" s="605"/>
      <c r="FRP42" s="605"/>
      <c r="FRQ42" s="605"/>
      <c r="FRR42" s="605"/>
      <c r="FRS42" s="605"/>
      <c r="FRT42" s="605"/>
      <c r="FRU42" s="605"/>
      <c r="FRV42" s="605"/>
      <c r="FRW42" s="605"/>
      <c r="FRX42" s="605"/>
      <c r="FRY42" s="605"/>
      <c r="FRZ42" s="605"/>
      <c r="FSA42" s="605"/>
      <c r="FSB42" s="605"/>
      <c r="FSC42" s="605"/>
      <c r="FSD42" s="605"/>
      <c r="FSE42" s="605"/>
      <c r="FSF42" s="605"/>
      <c r="FSG42" s="605"/>
      <c r="FSH42" s="605"/>
      <c r="FSI42" s="605"/>
      <c r="FSJ42" s="605"/>
      <c r="FSK42" s="605"/>
      <c r="FSL42" s="605"/>
      <c r="FSM42" s="605"/>
      <c r="FSN42" s="605"/>
      <c r="FSO42" s="605"/>
      <c r="FSP42" s="605"/>
      <c r="FSQ42" s="605"/>
      <c r="FSR42" s="605"/>
      <c r="FSS42" s="605"/>
      <c r="FST42" s="605"/>
      <c r="FSU42" s="605"/>
      <c r="FSV42" s="605"/>
      <c r="FSW42" s="605"/>
      <c r="FSX42" s="605"/>
      <c r="FSY42" s="605"/>
      <c r="FSZ42" s="605"/>
      <c r="FTA42" s="605"/>
      <c r="FTB42" s="605"/>
      <c r="FTC42" s="605"/>
      <c r="FTD42" s="605"/>
      <c r="FTE42" s="605"/>
      <c r="FTF42" s="605"/>
      <c r="FTG42" s="605"/>
      <c r="FTH42" s="605"/>
      <c r="FTI42" s="605"/>
      <c r="FTJ42" s="605"/>
      <c r="FTK42" s="605"/>
      <c r="FTL42" s="605"/>
      <c r="FTM42" s="605"/>
      <c r="FTN42" s="605"/>
      <c r="FTO42" s="605"/>
      <c r="FTP42" s="605"/>
      <c r="FTQ42" s="605"/>
      <c r="FTR42" s="605"/>
      <c r="FTS42" s="605"/>
      <c r="FTT42" s="605"/>
      <c r="FTU42" s="605"/>
      <c r="FTV42" s="605"/>
      <c r="FTW42" s="605"/>
      <c r="FTX42" s="605"/>
      <c r="FTY42" s="605"/>
      <c r="FTZ42" s="605"/>
      <c r="FUA42" s="605"/>
      <c r="FUB42" s="605"/>
      <c r="FUC42" s="605"/>
      <c r="FUD42" s="605"/>
      <c r="FUE42" s="605"/>
      <c r="FUF42" s="605"/>
      <c r="FUG42" s="605"/>
      <c r="FUH42" s="605"/>
      <c r="FUI42" s="605"/>
      <c r="FUJ42" s="605"/>
      <c r="FUK42" s="605"/>
      <c r="FUL42" s="605"/>
      <c r="FUM42" s="605"/>
      <c r="FUN42" s="605"/>
      <c r="FUO42" s="605"/>
      <c r="FUP42" s="605"/>
      <c r="FUQ42" s="605"/>
      <c r="FUR42" s="605"/>
      <c r="FUS42" s="605"/>
      <c r="FUT42" s="605"/>
      <c r="FUU42" s="605"/>
      <c r="FUV42" s="605"/>
      <c r="FUW42" s="605"/>
      <c r="FUX42" s="605"/>
      <c r="FUY42" s="605"/>
      <c r="FUZ42" s="605"/>
      <c r="FVA42" s="605"/>
      <c r="FVB42" s="605"/>
      <c r="FVC42" s="605"/>
      <c r="FVD42" s="605"/>
      <c r="FVE42" s="605"/>
      <c r="FVF42" s="605"/>
      <c r="FVG42" s="605"/>
      <c r="FVH42" s="605"/>
      <c r="FVI42" s="605"/>
      <c r="FVJ42" s="605"/>
      <c r="FVK42" s="605"/>
      <c r="FVL42" s="605"/>
      <c r="FVM42" s="605"/>
      <c r="FVN42" s="605"/>
      <c r="FVO42" s="605"/>
      <c r="FVP42" s="605"/>
      <c r="FVQ42" s="605"/>
      <c r="FVR42" s="605"/>
      <c r="FVS42" s="605"/>
      <c r="FVT42" s="605"/>
      <c r="FVU42" s="605"/>
      <c r="FVV42" s="605"/>
      <c r="FVW42" s="605"/>
      <c r="FVX42" s="605"/>
      <c r="FVY42" s="605"/>
      <c r="FVZ42" s="605"/>
      <c r="FWA42" s="605"/>
      <c r="FWB42" s="605"/>
      <c r="FWC42" s="605"/>
      <c r="FWD42" s="605"/>
      <c r="FWE42" s="605"/>
      <c r="FWF42" s="605"/>
      <c r="FWG42" s="605"/>
      <c r="FWH42" s="605"/>
      <c r="FWI42" s="605"/>
      <c r="FWJ42" s="605"/>
      <c r="FWK42" s="605"/>
      <c r="FWL42" s="605"/>
      <c r="FWM42" s="605"/>
      <c r="FWN42" s="605"/>
      <c r="FWO42" s="605"/>
      <c r="FWP42" s="605"/>
      <c r="FWQ42" s="605"/>
      <c r="FWR42" s="605"/>
      <c r="FWS42" s="605"/>
      <c r="FWT42" s="605"/>
      <c r="FWU42" s="605"/>
      <c r="FWV42" s="605"/>
      <c r="FWW42" s="605"/>
      <c r="FWX42" s="605"/>
      <c r="FWY42" s="605"/>
      <c r="FWZ42" s="605"/>
      <c r="FXA42" s="605"/>
      <c r="FXB42" s="605"/>
      <c r="FXC42" s="605"/>
      <c r="FXD42" s="605"/>
      <c r="FXE42" s="605"/>
      <c r="FXF42" s="605"/>
      <c r="FXG42" s="605"/>
      <c r="FXH42" s="605"/>
      <c r="FXI42" s="605"/>
      <c r="FXJ42" s="605"/>
      <c r="FXK42" s="605"/>
      <c r="FXL42" s="605"/>
      <c r="FXM42" s="605"/>
      <c r="FXN42" s="605"/>
      <c r="FXO42" s="605"/>
      <c r="FXP42" s="605"/>
      <c r="FXQ42" s="605"/>
      <c r="FXR42" s="605"/>
      <c r="FXS42" s="605"/>
      <c r="FXT42" s="605"/>
      <c r="FXU42" s="605"/>
      <c r="FXV42" s="605"/>
      <c r="FXW42" s="605"/>
      <c r="FXX42" s="605"/>
      <c r="FXY42" s="605"/>
      <c r="FXZ42" s="605"/>
      <c r="FYA42" s="605"/>
      <c r="FYB42" s="605"/>
      <c r="FYC42" s="605"/>
      <c r="FYD42" s="605"/>
      <c r="FYE42" s="605"/>
      <c r="FYF42" s="605"/>
      <c r="FYG42" s="605"/>
      <c r="FYH42" s="605"/>
      <c r="FYI42" s="605"/>
      <c r="FYJ42" s="605"/>
      <c r="FYK42" s="605"/>
      <c r="FYL42" s="605"/>
      <c r="FYM42" s="605"/>
      <c r="FYN42" s="605"/>
      <c r="FYO42" s="605"/>
      <c r="FYP42" s="605"/>
      <c r="FYQ42" s="605"/>
      <c r="FYR42" s="605"/>
      <c r="FYS42" s="605"/>
      <c r="FYT42" s="605"/>
      <c r="FYU42" s="605"/>
      <c r="FYV42" s="605"/>
      <c r="FYW42" s="605"/>
      <c r="FYX42" s="605"/>
      <c r="FYY42" s="605"/>
      <c r="FYZ42" s="605"/>
      <c r="FZA42" s="605"/>
      <c r="FZB42" s="605"/>
      <c r="FZC42" s="605"/>
      <c r="FZD42" s="605"/>
      <c r="FZE42" s="605"/>
      <c r="FZF42" s="605"/>
      <c r="FZG42" s="605"/>
      <c r="FZH42" s="605"/>
      <c r="FZI42" s="605"/>
      <c r="FZJ42" s="605"/>
      <c r="FZK42" s="605"/>
      <c r="FZL42" s="605"/>
      <c r="FZM42" s="605"/>
      <c r="FZN42" s="605"/>
      <c r="FZO42" s="605"/>
      <c r="FZP42" s="605"/>
      <c r="FZQ42" s="605"/>
      <c r="FZR42" s="605"/>
      <c r="FZS42" s="605"/>
      <c r="FZT42" s="605"/>
      <c r="FZU42" s="605"/>
      <c r="FZV42" s="605"/>
      <c r="FZW42" s="605"/>
      <c r="FZX42" s="605"/>
      <c r="FZY42" s="605"/>
      <c r="FZZ42" s="605"/>
      <c r="GAA42" s="605"/>
      <c r="GAB42" s="605"/>
      <c r="GAC42" s="605"/>
      <c r="GAD42" s="605"/>
      <c r="GAE42" s="605"/>
      <c r="GAF42" s="605"/>
      <c r="GAG42" s="605"/>
      <c r="GAH42" s="605"/>
      <c r="GAI42" s="605"/>
      <c r="GAJ42" s="605"/>
      <c r="GAK42" s="605"/>
      <c r="GAL42" s="605"/>
      <c r="GAM42" s="605"/>
      <c r="GAN42" s="605"/>
      <c r="GAO42" s="605"/>
      <c r="GAP42" s="605"/>
      <c r="GAQ42" s="605"/>
      <c r="GAR42" s="605"/>
      <c r="GAS42" s="605"/>
      <c r="GAT42" s="605"/>
      <c r="GAU42" s="605"/>
      <c r="GAV42" s="605"/>
      <c r="GAW42" s="605"/>
      <c r="GAX42" s="605"/>
      <c r="GAY42" s="605"/>
      <c r="GAZ42" s="605"/>
      <c r="GBA42" s="605"/>
      <c r="GBB42" s="605"/>
      <c r="GBC42" s="605"/>
      <c r="GBD42" s="605"/>
      <c r="GBE42" s="605"/>
      <c r="GBF42" s="605"/>
      <c r="GBG42" s="605"/>
      <c r="GBH42" s="605"/>
      <c r="GBI42" s="605"/>
      <c r="GBJ42" s="605"/>
      <c r="GBK42" s="605"/>
      <c r="GBL42" s="605"/>
      <c r="GBM42" s="605"/>
      <c r="GBN42" s="605"/>
      <c r="GBO42" s="605"/>
      <c r="GBP42" s="605"/>
      <c r="GBQ42" s="605"/>
      <c r="GBR42" s="605"/>
      <c r="GBS42" s="605"/>
      <c r="GBT42" s="605"/>
      <c r="GBU42" s="605"/>
      <c r="GBV42" s="605"/>
      <c r="GBW42" s="605"/>
      <c r="GBX42" s="605"/>
      <c r="GBY42" s="605"/>
      <c r="GBZ42" s="605"/>
      <c r="GCA42" s="605"/>
      <c r="GCB42" s="605"/>
      <c r="GCC42" s="605"/>
      <c r="GCD42" s="605"/>
      <c r="GCE42" s="605"/>
      <c r="GCF42" s="605"/>
      <c r="GCG42" s="605"/>
      <c r="GCH42" s="605"/>
      <c r="GCI42" s="605"/>
      <c r="GCJ42" s="605"/>
      <c r="GCK42" s="605"/>
      <c r="GCL42" s="605"/>
      <c r="GCM42" s="605"/>
      <c r="GCN42" s="605"/>
      <c r="GCO42" s="605"/>
      <c r="GCP42" s="605"/>
      <c r="GCQ42" s="605"/>
      <c r="GCR42" s="605"/>
      <c r="GCS42" s="605"/>
      <c r="GCT42" s="605"/>
      <c r="GCU42" s="605"/>
      <c r="GCV42" s="605"/>
      <c r="GCW42" s="605"/>
      <c r="GCX42" s="605"/>
      <c r="GCY42" s="605"/>
      <c r="GCZ42" s="605"/>
      <c r="GDA42" s="605"/>
      <c r="GDB42" s="605"/>
      <c r="GDC42" s="605"/>
      <c r="GDD42" s="605"/>
      <c r="GDE42" s="605"/>
      <c r="GDF42" s="605"/>
      <c r="GDG42" s="605"/>
      <c r="GDH42" s="605"/>
      <c r="GDI42" s="605"/>
      <c r="GDJ42" s="605"/>
      <c r="GDK42" s="605"/>
      <c r="GDL42" s="605"/>
      <c r="GDM42" s="605"/>
      <c r="GDN42" s="605"/>
      <c r="GDO42" s="605"/>
      <c r="GDP42" s="605"/>
      <c r="GDQ42" s="605"/>
      <c r="GDR42" s="605"/>
      <c r="GDS42" s="605"/>
      <c r="GDT42" s="605"/>
      <c r="GDU42" s="605"/>
      <c r="GDV42" s="605"/>
      <c r="GDW42" s="605"/>
      <c r="GDX42" s="605"/>
      <c r="GDY42" s="605"/>
      <c r="GDZ42" s="605"/>
      <c r="GEA42" s="605"/>
      <c r="GEB42" s="605"/>
      <c r="GEC42" s="605"/>
      <c r="GED42" s="605"/>
      <c r="GEE42" s="605"/>
      <c r="GEF42" s="605"/>
      <c r="GEG42" s="605"/>
      <c r="GEH42" s="605"/>
      <c r="GEI42" s="605"/>
      <c r="GEJ42" s="605"/>
      <c r="GEK42" s="605"/>
      <c r="GEL42" s="605"/>
      <c r="GEM42" s="605"/>
      <c r="GEN42" s="605"/>
      <c r="GEO42" s="605"/>
      <c r="GEP42" s="605"/>
      <c r="GEQ42" s="605"/>
      <c r="GER42" s="605"/>
      <c r="GES42" s="605"/>
      <c r="GET42" s="605"/>
      <c r="GEU42" s="605"/>
      <c r="GEV42" s="605"/>
      <c r="GEW42" s="605"/>
      <c r="GEX42" s="605"/>
      <c r="GEY42" s="605"/>
      <c r="GEZ42" s="605"/>
      <c r="GFA42" s="605"/>
      <c r="GFB42" s="605"/>
      <c r="GFC42" s="605"/>
      <c r="GFD42" s="605"/>
      <c r="GFE42" s="605"/>
      <c r="GFF42" s="605"/>
      <c r="GFG42" s="605"/>
      <c r="GFH42" s="605"/>
      <c r="GFI42" s="605"/>
      <c r="GFJ42" s="605"/>
      <c r="GFK42" s="605"/>
      <c r="GFL42" s="605"/>
      <c r="GFM42" s="605"/>
      <c r="GFN42" s="605"/>
      <c r="GFO42" s="605"/>
      <c r="GFP42" s="605"/>
      <c r="GFQ42" s="605"/>
      <c r="GFR42" s="605"/>
      <c r="GFS42" s="605"/>
      <c r="GFT42" s="605"/>
      <c r="GFU42" s="605"/>
      <c r="GFV42" s="605"/>
      <c r="GFW42" s="605"/>
      <c r="GFX42" s="605"/>
      <c r="GFY42" s="605"/>
      <c r="GFZ42" s="605"/>
      <c r="GGA42" s="605"/>
      <c r="GGB42" s="605"/>
      <c r="GGC42" s="605"/>
      <c r="GGD42" s="605"/>
      <c r="GGE42" s="605"/>
      <c r="GGF42" s="605"/>
      <c r="GGG42" s="605"/>
      <c r="GGH42" s="605"/>
      <c r="GGI42" s="605"/>
      <c r="GGJ42" s="605"/>
      <c r="GGK42" s="605"/>
      <c r="GGL42" s="605"/>
      <c r="GGM42" s="605"/>
      <c r="GGN42" s="605"/>
      <c r="GGO42" s="605"/>
      <c r="GGP42" s="605"/>
      <c r="GGQ42" s="605"/>
      <c r="GGR42" s="605"/>
      <c r="GGS42" s="605"/>
      <c r="GGT42" s="605"/>
      <c r="GGU42" s="605"/>
      <c r="GGV42" s="605"/>
      <c r="GGW42" s="605"/>
      <c r="GGX42" s="605"/>
      <c r="GGY42" s="605"/>
      <c r="GGZ42" s="605"/>
      <c r="GHA42" s="605"/>
      <c r="GHB42" s="605"/>
      <c r="GHC42" s="605"/>
      <c r="GHD42" s="605"/>
      <c r="GHE42" s="605"/>
      <c r="GHF42" s="605"/>
      <c r="GHG42" s="605"/>
      <c r="GHH42" s="605"/>
      <c r="GHI42" s="605"/>
      <c r="GHJ42" s="605"/>
      <c r="GHK42" s="605"/>
      <c r="GHL42" s="605"/>
      <c r="GHM42" s="605"/>
      <c r="GHN42" s="605"/>
      <c r="GHO42" s="605"/>
      <c r="GHP42" s="605"/>
      <c r="GHQ42" s="605"/>
      <c r="GHR42" s="605"/>
      <c r="GHS42" s="605"/>
      <c r="GHT42" s="605"/>
      <c r="GHU42" s="605"/>
      <c r="GHV42" s="605"/>
      <c r="GHW42" s="605"/>
      <c r="GHX42" s="605"/>
      <c r="GHY42" s="605"/>
      <c r="GHZ42" s="605"/>
      <c r="GIA42" s="605"/>
      <c r="GIB42" s="605"/>
      <c r="GIC42" s="605"/>
      <c r="GID42" s="605"/>
      <c r="GIE42" s="605"/>
      <c r="GIF42" s="605"/>
      <c r="GIG42" s="605"/>
      <c r="GIH42" s="605"/>
      <c r="GII42" s="605"/>
      <c r="GIJ42" s="605"/>
      <c r="GIK42" s="605"/>
      <c r="GIL42" s="605"/>
      <c r="GIM42" s="605"/>
      <c r="GIN42" s="605"/>
      <c r="GIO42" s="605"/>
      <c r="GIP42" s="605"/>
      <c r="GIQ42" s="605"/>
      <c r="GIR42" s="605"/>
      <c r="GIS42" s="605"/>
      <c r="GIT42" s="605"/>
      <c r="GIU42" s="605"/>
      <c r="GIV42" s="605"/>
      <c r="GIW42" s="605"/>
      <c r="GIX42" s="605"/>
      <c r="GIY42" s="605"/>
      <c r="GIZ42" s="605"/>
      <c r="GJA42" s="605"/>
      <c r="GJB42" s="605"/>
      <c r="GJC42" s="605"/>
      <c r="GJD42" s="605"/>
      <c r="GJE42" s="605"/>
      <c r="GJF42" s="605"/>
      <c r="GJG42" s="605"/>
      <c r="GJH42" s="605"/>
      <c r="GJI42" s="605"/>
      <c r="GJJ42" s="605"/>
      <c r="GJK42" s="605"/>
      <c r="GJL42" s="605"/>
      <c r="GJM42" s="605"/>
      <c r="GJN42" s="605"/>
      <c r="GJO42" s="605"/>
      <c r="GJP42" s="605"/>
      <c r="GJQ42" s="605"/>
      <c r="GJR42" s="605"/>
      <c r="GJS42" s="605"/>
      <c r="GJT42" s="605"/>
      <c r="GJU42" s="605"/>
      <c r="GJV42" s="605"/>
      <c r="GJW42" s="605"/>
      <c r="GJX42" s="605"/>
      <c r="GJY42" s="605"/>
      <c r="GJZ42" s="605"/>
      <c r="GKA42" s="605"/>
      <c r="GKB42" s="605"/>
      <c r="GKC42" s="605"/>
      <c r="GKD42" s="605"/>
      <c r="GKE42" s="605"/>
      <c r="GKF42" s="605"/>
      <c r="GKG42" s="605"/>
      <c r="GKH42" s="605"/>
      <c r="GKI42" s="605"/>
      <c r="GKJ42" s="605"/>
      <c r="GKK42" s="605"/>
      <c r="GKL42" s="605"/>
      <c r="GKM42" s="605"/>
      <c r="GKN42" s="605"/>
      <c r="GKO42" s="605"/>
      <c r="GKP42" s="605"/>
      <c r="GKQ42" s="605"/>
      <c r="GKR42" s="605"/>
      <c r="GKS42" s="605"/>
      <c r="GKT42" s="605"/>
      <c r="GKU42" s="605"/>
      <c r="GKV42" s="605"/>
      <c r="GKW42" s="605"/>
      <c r="GKX42" s="605"/>
      <c r="GKY42" s="605"/>
      <c r="GKZ42" s="605"/>
      <c r="GLA42" s="605"/>
      <c r="GLB42" s="605"/>
      <c r="GLC42" s="605"/>
      <c r="GLD42" s="605"/>
      <c r="GLE42" s="605"/>
      <c r="GLF42" s="605"/>
      <c r="GLG42" s="605"/>
      <c r="GLH42" s="605"/>
      <c r="GLI42" s="605"/>
      <c r="GLJ42" s="605"/>
      <c r="GLK42" s="605"/>
      <c r="GLL42" s="605"/>
      <c r="GLM42" s="605"/>
      <c r="GLN42" s="605"/>
      <c r="GLO42" s="605"/>
      <c r="GLP42" s="605"/>
      <c r="GLQ42" s="605"/>
      <c r="GLR42" s="605"/>
      <c r="GLS42" s="605"/>
      <c r="GLT42" s="605"/>
      <c r="GLU42" s="605"/>
      <c r="GLV42" s="605"/>
      <c r="GLW42" s="605"/>
      <c r="GLX42" s="605"/>
      <c r="GLY42" s="605"/>
      <c r="GLZ42" s="605"/>
      <c r="GMA42" s="605"/>
      <c r="GMB42" s="605"/>
      <c r="GMC42" s="605"/>
      <c r="GMD42" s="605"/>
      <c r="GME42" s="605"/>
      <c r="GMF42" s="605"/>
      <c r="GMG42" s="605"/>
      <c r="GMH42" s="605"/>
      <c r="GMI42" s="605"/>
      <c r="GMJ42" s="605"/>
      <c r="GMK42" s="605"/>
      <c r="GML42" s="605"/>
      <c r="GMM42" s="605"/>
      <c r="GMN42" s="605"/>
      <c r="GMO42" s="605"/>
      <c r="GMP42" s="605"/>
      <c r="GMQ42" s="605"/>
      <c r="GMR42" s="605"/>
      <c r="GMS42" s="605"/>
      <c r="GMT42" s="605"/>
      <c r="GMU42" s="605"/>
      <c r="GMV42" s="605"/>
      <c r="GMW42" s="605"/>
      <c r="GMX42" s="605"/>
      <c r="GMY42" s="605"/>
      <c r="GMZ42" s="605"/>
      <c r="GNA42" s="605"/>
      <c r="GNB42" s="605"/>
      <c r="GNC42" s="605"/>
      <c r="GND42" s="605"/>
      <c r="GNE42" s="605"/>
      <c r="GNF42" s="605"/>
      <c r="GNG42" s="605"/>
      <c r="GNH42" s="605"/>
      <c r="GNI42" s="605"/>
      <c r="GNJ42" s="605"/>
      <c r="GNK42" s="605"/>
      <c r="GNL42" s="605"/>
      <c r="GNM42" s="605"/>
      <c r="GNN42" s="605"/>
      <c r="GNO42" s="605"/>
      <c r="GNP42" s="605"/>
      <c r="GNQ42" s="605"/>
      <c r="GNR42" s="605"/>
      <c r="GNS42" s="605"/>
      <c r="GNT42" s="605"/>
      <c r="GNU42" s="605"/>
      <c r="GNV42" s="605"/>
      <c r="GNW42" s="605"/>
      <c r="GNX42" s="605"/>
      <c r="GNY42" s="605"/>
      <c r="GNZ42" s="605"/>
      <c r="GOA42" s="605"/>
      <c r="GOB42" s="605"/>
      <c r="GOC42" s="605"/>
      <c r="GOD42" s="605"/>
      <c r="GOE42" s="605"/>
      <c r="GOF42" s="605"/>
      <c r="GOG42" s="605"/>
      <c r="GOH42" s="605"/>
      <c r="GOI42" s="605"/>
      <c r="GOJ42" s="605"/>
      <c r="GOK42" s="605"/>
      <c r="GOL42" s="605"/>
      <c r="GOM42" s="605"/>
      <c r="GON42" s="605"/>
      <c r="GOO42" s="605"/>
      <c r="GOP42" s="605"/>
      <c r="GOQ42" s="605"/>
      <c r="GOR42" s="605"/>
      <c r="GOS42" s="605"/>
      <c r="GOT42" s="605"/>
      <c r="GOU42" s="605"/>
      <c r="GOV42" s="605"/>
      <c r="GOW42" s="605"/>
      <c r="GOX42" s="605"/>
      <c r="GOY42" s="605"/>
      <c r="GOZ42" s="605"/>
      <c r="GPA42" s="605"/>
      <c r="GPB42" s="605"/>
      <c r="GPC42" s="605"/>
      <c r="GPD42" s="605"/>
      <c r="GPE42" s="605"/>
      <c r="GPF42" s="605"/>
      <c r="GPG42" s="605"/>
      <c r="GPH42" s="605"/>
      <c r="GPI42" s="605"/>
      <c r="GPJ42" s="605"/>
      <c r="GPK42" s="605"/>
      <c r="GPL42" s="605"/>
      <c r="GPM42" s="605"/>
      <c r="GPN42" s="605"/>
      <c r="GPO42" s="605"/>
      <c r="GPP42" s="605"/>
      <c r="GPQ42" s="605"/>
      <c r="GPR42" s="605"/>
      <c r="GPS42" s="605"/>
      <c r="GPT42" s="605"/>
      <c r="GPU42" s="605"/>
      <c r="GPV42" s="605"/>
      <c r="GPW42" s="605"/>
      <c r="GPX42" s="605"/>
      <c r="GPY42" s="605"/>
      <c r="GPZ42" s="605"/>
      <c r="GQA42" s="605"/>
      <c r="GQB42" s="605"/>
      <c r="GQC42" s="605"/>
      <c r="GQD42" s="605"/>
      <c r="GQE42" s="605"/>
      <c r="GQF42" s="605"/>
      <c r="GQG42" s="605"/>
      <c r="GQH42" s="605"/>
      <c r="GQI42" s="605"/>
      <c r="GQJ42" s="605"/>
      <c r="GQK42" s="605"/>
      <c r="GQL42" s="605"/>
      <c r="GQM42" s="605"/>
      <c r="GQN42" s="605"/>
      <c r="GQO42" s="605"/>
      <c r="GQP42" s="605"/>
      <c r="GQQ42" s="605"/>
      <c r="GQR42" s="605"/>
      <c r="GQS42" s="605"/>
      <c r="GQT42" s="605"/>
      <c r="GQU42" s="605"/>
      <c r="GQV42" s="605"/>
      <c r="GQW42" s="605"/>
      <c r="GQX42" s="605"/>
      <c r="GQY42" s="605"/>
      <c r="GQZ42" s="605"/>
      <c r="GRA42" s="605"/>
      <c r="GRB42" s="605"/>
      <c r="GRC42" s="605"/>
      <c r="GRD42" s="605"/>
      <c r="GRE42" s="605"/>
      <c r="GRF42" s="605"/>
      <c r="GRG42" s="605"/>
      <c r="GRH42" s="605"/>
      <c r="GRI42" s="605"/>
      <c r="GRJ42" s="605"/>
      <c r="GRK42" s="605"/>
      <c r="GRL42" s="605"/>
      <c r="GRM42" s="605"/>
      <c r="GRN42" s="605"/>
      <c r="GRO42" s="605"/>
      <c r="GRP42" s="605"/>
      <c r="GRQ42" s="605"/>
      <c r="GRR42" s="605"/>
      <c r="GRS42" s="605"/>
      <c r="GRT42" s="605"/>
      <c r="GRU42" s="605"/>
      <c r="GRV42" s="605"/>
      <c r="GRW42" s="605"/>
      <c r="GRX42" s="605"/>
      <c r="GRY42" s="605"/>
      <c r="GRZ42" s="605"/>
      <c r="GSA42" s="605"/>
      <c r="GSB42" s="605"/>
      <c r="GSC42" s="605"/>
      <c r="GSD42" s="605"/>
      <c r="GSE42" s="605"/>
      <c r="GSF42" s="605"/>
      <c r="GSG42" s="605"/>
      <c r="GSH42" s="605"/>
      <c r="GSI42" s="605"/>
      <c r="GSJ42" s="605"/>
      <c r="GSK42" s="605"/>
      <c r="GSL42" s="605"/>
      <c r="GSM42" s="605"/>
      <c r="GSN42" s="605"/>
      <c r="GSO42" s="605"/>
      <c r="GSP42" s="605"/>
      <c r="GSQ42" s="605"/>
      <c r="GSR42" s="605"/>
      <c r="GSS42" s="605"/>
      <c r="GST42" s="605"/>
      <c r="GSU42" s="605"/>
      <c r="GSV42" s="605"/>
      <c r="GSW42" s="605"/>
      <c r="GSX42" s="605"/>
      <c r="GSY42" s="605"/>
      <c r="GSZ42" s="605"/>
      <c r="GTA42" s="605"/>
      <c r="GTB42" s="605"/>
      <c r="GTC42" s="605"/>
      <c r="GTD42" s="605"/>
      <c r="GTE42" s="605"/>
      <c r="GTF42" s="605"/>
      <c r="GTG42" s="605"/>
      <c r="GTH42" s="605"/>
      <c r="GTI42" s="605"/>
      <c r="GTJ42" s="605"/>
      <c r="GTK42" s="605"/>
      <c r="GTL42" s="605"/>
      <c r="GTM42" s="605"/>
      <c r="GTN42" s="605"/>
      <c r="GTO42" s="605"/>
      <c r="GTP42" s="605"/>
      <c r="GTQ42" s="605"/>
      <c r="GTR42" s="605"/>
      <c r="GTS42" s="605"/>
      <c r="GTT42" s="605"/>
      <c r="GTU42" s="605"/>
      <c r="GTV42" s="605"/>
      <c r="GTW42" s="605"/>
      <c r="GTX42" s="605"/>
      <c r="GTY42" s="605"/>
      <c r="GTZ42" s="605"/>
      <c r="GUA42" s="605"/>
      <c r="GUB42" s="605"/>
      <c r="GUC42" s="605"/>
      <c r="GUD42" s="605"/>
      <c r="GUE42" s="605"/>
      <c r="GUF42" s="605"/>
      <c r="GUG42" s="605"/>
      <c r="GUH42" s="605"/>
      <c r="GUI42" s="605"/>
      <c r="GUJ42" s="605"/>
      <c r="GUK42" s="605"/>
      <c r="GUL42" s="605"/>
      <c r="GUM42" s="605"/>
      <c r="GUN42" s="605"/>
      <c r="GUO42" s="605"/>
      <c r="GUP42" s="605"/>
      <c r="GUQ42" s="605"/>
      <c r="GUR42" s="605"/>
      <c r="GUS42" s="605"/>
      <c r="GUT42" s="605"/>
      <c r="GUU42" s="605"/>
      <c r="GUV42" s="605"/>
      <c r="GUW42" s="605"/>
      <c r="GUX42" s="605"/>
      <c r="GUY42" s="605"/>
      <c r="GUZ42" s="605"/>
      <c r="GVA42" s="605"/>
      <c r="GVB42" s="605"/>
      <c r="GVC42" s="605"/>
      <c r="GVD42" s="605"/>
      <c r="GVE42" s="605"/>
      <c r="GVF42" s="605"/>
      <c r="GVG42" s="605"/>
      <c r="GVH42" s="605"/>
      <c r="GVI42" s="605"/>
      <c r="GVJ42" s="605"/>
      <c r="GVK42" s="605"/>
      <c r="GVL42" s="605"/>
      <c r="GVM42" s="605"/>
      <c r="GVN42" s="605"/>
      <c r="GVO42" s="605"/>
      <c r="GVP42" s="605"/>
      <c r="GVQ42" s="605"/>
      <c r="GVR42" s="605"/>
      <c r="GVS42" s="605"/>
      <c r="GVT42" s="605"/>
      <c r="GVU42" s="605"/>
      <c r="GVV42" s="605"/>
      <c r="GVW42" s="605"/>
      <c r="GVX42" s="605"/>
      <c r="GVY42" s="605"/>
      <c r="GVZ42" s="605"/>
      <c r="GWA42" s="605"/>
      <c r="GWB42" s="605"/>
      <c r="GWC42" s="605"/>
      <c r="GWD42" s="605"/>
      <c r="GWE42" s="605"/>
      <c r="GWF42" s="605"/>
      <c r="GWG42" s="605"/>
      <c r="GWH42" s="605"/>
      <c r="GWI42" s="605"/>
      <c r="GWJ42" s="605"/>
      <c r="GWK42" s="605"/>
      <c r="GWL42" s="605"/>
      <c r="GWM42" s="605"/>
      <c r="GWN42" s="605"/>
      <c r="GWO42" s="605"/>
      <c r="GWP42" s="605"/>
      <c r="GWQ42" s="605"/>
      <c r="GWR42" s="605"/>
      <c r="GWS42" s="605"/>
      <c r="GWT42" s="605"/>
      <c r="GWU42" s="605"/>
      <c r="GWV42" s="605"/>
      <c r="GWW42" s="605"/>
      <c r="GWX42" s="605"/>
      <c r="GWY42" s="605"/>
      <c r="GWZ42" s="605"/>
      <c r="GXA42" s="605"/>
      <c r="GXB42" s="605"/>
      <c r="GXC42" s="605"/>
      <c r="GXD42" s="605"/>
      <c r="GXE42" s="605"/>
      <c r="GXF42" s="605"/>
      <c r="GXG42" s="605"/>
      <c r="GXH42" s="605"/>
      <c r="GXI42" s="605"/>
      <c r="GXJ42" s="605"/>
      <c r="GXK42" s="605"/>
      <c r="GXL42" s="605"/>
      <c r="GXM42" s="605"/>
      <c r="GXN42" s="605"/>
      <c r="GXO42" s="605"/>
      <c r="GXP42" s="605"/>
      <c r="GXQ42" s="605"/>
      <c r="GXR42" s="605"/>
      <c r="GXS42" s="605"/>
      <c r="GXT42" s="605"/>
      <c r="GXU42" s="605"/>
      <c r="GXV42" s="605"/>
      <c r="GXW42" s="605"/>
      <c r="GXX42" s="605"/>
      <c r="GXY42" s="605"/>
      <c r="GXZ42" s="605"/>
      <c r="GYA42" s="605"/>
      <c r="GYB42" s="605"/>
      <c r="GYC42" s="605"/>
      <c r="GYD42" s="605"/>
      <c r="GYE42" s="605"/>
      <c r="GYF42" s="605"/>
      <c r="GYG42" s="605"/>
      <c r="GYH42" s="605"/>
      <c r="GYI42" s="605"/>
      <c r="GYJ42" s="605"/>
      <c r="GYK42" s="605"/>
      <c r="GYL42" s="605"/>
      <c r="GYM42" s="605"/>
      <c r="GYN42" s="605"/>
      <c r="GYO42" s="605"/>
      <c r="GYP42" s="605"/>
      <c r="GYQ42" s="605"/>
      <c r="GYR42" s="605"/>
      <c r="GYS42" s="605"/>
      <c r="GYT42" s="605"/>
      <c r="GYU42" s="605"/>
      <c r="GYV42" s="605"/>
      <c r="GYW42" s="605"/>
      <c r="GYX42" s="605"/>
      <c r="GYY42" s="605"/>
      <c r="GYZ42" s="605"/>
      <c r="GZA42" s="605"/>
      <c r="GZB42" s="605"/>
      <c r="GZC42" s="605"/>
      <c r="GZD42" s="605"/>
      <c r="GZE42" s="605"/>
      <c r="GZF42" s="605"/>
      <c r="GZG42" s="605"/>
      <c r="GZH42" s="605"/>
      <c r="GZI42" s="605"/>
      <c r="GZJ42" s="605"/>
      <c r="GZK42" s="605"/>
      <c r="GZL42" s="605"/>
      <c r="GZM42" s="605"/>
      <c r="GZN42" s="605"/>
      <c r="GZO42" s="605"/>
      <c r="GZP42" s="605"/>
      <c r="GZQ42" s="605"/>
      <c r="GZR42" s="605"/>
      <c r="GZS42" s="605"/>
      <c r="GZT42" s="605"/>
      <c r="GZU42" s="605"/>
      <c r="GZV42" s="605"/>
      <c r="GZW42" s="605"/>
      <c r="GZX42" s="605"/>
      <c r="GZY42" s="605"/>
      <c r="GZZ42" s="605"/>
      <c r="HAA42" s="605"/>
      <c r="HAB42" s="605"/>
      <c r="HAC42" s="605"/>
      <c r="HAD42" s="605"/>
      <c r="HAE42" s="605"/>
      <c r="HAF42" s="605"/>
      <c r="HAG42" s="605"/>
      <c r="HAH42" s="605"/>
      <c r="HAI42" s="605"/>
      <c r="HAJ42" s="605"/>
      <c r="HAK42" s="605"/>
      <c r="HAL42" s="605"/>
      <c r="HAM42" s="605"/>
      <c r="HAN42" s="605"/>
      <c r="HAO42" s="605"/>
      <c r="HAP42" s="605"/>
      <c r="HAQ42" s="605"/>
      <c r="HAR42" s="605"/>
      <c r="HAS42" s="605"/>
      <c r="HAT42" s="605"/>
      <c r="HAU42" s="605"/>
      <c r="HAV42" s="605"/>
      <c r="HAW42" s="605"/>
      <c r="HAX42" s="605"/>
      <c r="HAY42" s="605"/>
      <c r="HAZ42" s="605"/>
      <c r="HBA42" s="605"/>
      <c r="HBB42" s="605"/>
      <c r="HBC42" s="605"/>
      <c r="HBD42" s="605"/>
      <c r="HBE42" s="605"/>
      <c r="HBF42" s="605"/>
      <c r="HBG42" s="605"/>
      <c r="HBH42" s="605"/>
      <c r="HBI42" s="605"/>
      <c r="HBJ42" s="605"/>
      <c r="HBK42" s="605"/>
      <c r="HBL42" s="605"/>
      <c r="HBM42" s="605"/>
      <c r="HBN42" s="605"/>
      <c r="HBO42" s="605"/>
      <c r="HBP42" s="605"/>
      <c r="HBQ42" s="605"/>
      <c r="HBR42" s="605"/>
      <c r="HBS42" s="605"/>
      <c r="HBT42" s="605"/>
      <c r="HBU42" s="605"/>
      <c r="HBV42" s="605"/>
      <c r="HBW42" s="605"/>
      <c r="HBX42" s="605"/>
      <c r="HBY42" s="605"/>
      <c r="HBZ42" s="605"/>
      <c r="HCA42" s="605"/>
      <c r="HCB42" s="605"/>
      <c r="HCC42" s="605"/>
      <c r="HCD42" s="605"/>
      <c r="HCE42" s="605"/>
      <c r="HCF42" s="605"/>
      <c r="HCG42" s="605"/>
      <c r="HCH42" s="605"/>
      <c r="HCI42" s="605"/>
      <c r="HCJ42" s="605"/>
      <c r="HCK42" s="605"/>
      <c r="HCL42" s="605"/>
      <c r="HCM42" s="605"/>
      <c r="HCN42" s="605"/>
      <c r="HCO42" s="605"/>
      <c r="HCP42" s="605"/>
      <c r="HCQ42" s="605"/>
      <c r="HCR42" s="605"/>
      <c r="HCS42" s="605"/>
      <c r="HCT42" s="605"/>
      <c r="HCU42" s="605"/>
      <c r="HCV42" s="605"/>
      <c r="HCW42" s="605"/>
      <c r="HCX42" s="605"/>
      <c r="HCY42" s="605"/>
      <c r="HCZ42" s="605"/>
      <c r="HDA42" s="605"/>
      <c r="HDB42" s="605"/>
      <c r="HDC42" s="605"/>
      <c r="HDD42" s="605"/>
      <c r="HDE42" s="605"/>
      <c r="HDF42" s="605"/>
      <c r="HDG42" s="605"/>
      <c r="HDH42" s="605"/>
      <c r="HDI42" s="605"/>
      <c r="HDJ42" s="605"/>
      <c r="HDK42" s="605"/>
      <c r="HDL42" s="605"/>
      <c r="HDM42" s="605"/>
      <c r="HDN42" s="605"/>
      <c r="HDO42" s="605"/>
      <c r="HDP42" s="605"/>
      <c r="HDQ42" s="605"/>
      <c r="HDR42" s="605"/>
      <c r="HDS42" s="605"/>
      <c r="HDT42" s="605"/>
      <c r="HDU42" s="605"/>
      <c r="HDV42" s="605"/>
      <c r="HDW42" s="605"/>
      <c r="HDX42" s="605"/>
      <c r="HDY42" s="605"/>
      <c r="HDZ42" s="605"/>
      <c r="HEA42" s="605"/>
      <c r="HEB42" s="605"/>
      <c r="HEC42" s="605"/>
      <c r="HED42" s="605"/>
      <c r="HEE42" s="605"/>
      <c r="HEF42" s="605"/>
      <c r="HEG42" s="605"/>
      <c r="HEH42" s="605"/>
      <c r="HEI42" s="605"/>
      <c r="HEJ42" s="605"/>
      <c r="HEK42" s="605"/>
      <c r="HEL42" s="605"/>
      <c r="HEM42" s="605"/>
      <c r="HEN42" s="605"/>
      <c r="HEO42" s="605"/>
      <c r="HEP42" s="605"/>
      <c r="HEQ42" s="605"/>
      <c r="HER42" s="605"/>
      <c r="HES42" s="605"/>
      <c r="HET42" s="605"/>
      <c r="HEU42" s="605"/>
      <c r="HEV42" s="605"/>
      <c r="HEW42" s="605"/>
      <c r="HEX42" s="605"/>
      <c r="HEY42" s="605"/>
      <c r="HEZ42" s="605"/>
      <c r="HFA42" s="605"/>
      <c r="HFB42" s="605"/>
      <c r="HFC42" s="605"/>
      <c r="HFD42" s="605"/>
      <c r="HFE42" s="605"/>
      <c r="HFF42" s="605"/>
      <c r="HFG42" s="605"/>
      <c r="HFH42" s="605"/>
      <c r="HFI42" s="605"/>
      <c r="HFJ42" s="605"/>
      <c r="HFK42" s="605"/>
      <c r="HFL42" s="605"/>
      <c r="HFM42" s="605"/>
      <c r="HFN42" s="605"/>
      <c r="HFO42" s="605"/>
      <c r="HFP42" s="605"/>
      <c r="HFQ42" s="605"/>
      <c r="HFR42" s="605"/>
      <c r="HFS42" s="605"/>
      <c r="HFT42" s="605"/>
      <c r="HFU42" s="605"/>
      <c r="HFV42" s="605"/>
      <c r="HFW42" s="605"/>
      <c r="HFX42" s="605"/>
      <c r="HFY42" s="605"/>
      <c r="HFZ42" s="605"/>
      <c r="HGA42" s="605"/>
      <c r="HGB42" s="605"/>
      <c r="HGC42" s="605"/>
      <c r="HGD42" s="605"/>
      <c r="HGE42" s="605"/>
      <c r="HGF42" s="605"/>
      <c r="HGG42" s="605"/>
      <c r="HGH42" s="605"/>
      <c r="HGI42" s="605"/>
      <c r="HGJ42" s="605"/>
      <c r="HGK42" s="605"/>
      <c r="HGL42" s="605"/>
      <c r="HGM42" s="605"/>
      <c r="HGN42" s="605"/>
      <c r="HGO42" s="605"/>
      <c r="HGP42" s="605"/>
      <c r="HGQ42" s="605"/>
      <c r="HGR42" s="605"/>
      <c r="HGS42" s="605"/>
      <c r="HGT42" s="605"/>
      <c r="HGU42" s="605"/>
      <c r="HGV42" s="605"/>
      <c r="HGW42" s="605"/>
      <c r="HGX42" s="605"/>
      <c r="HGY42" s="605"/>
      <c r="HGZ42" s="605"/>
      <c r="HHA42" s="605"/>
      <c r="HHB42" s="605"/>
      <c r="HHC42" s="605"/>
      <c r="HHD42" s="605"/>
      <c r="HHE42" s="605"/>
      <c r="HHF42" s="605"/>
      <c r="HHG42" s="605"/>
      <c r="HHH42" s="605"/>
      <c r="HHI42" s="605"/>
      <c r="HHJ42" s="605"/>
      <c r="HHK42" s="605"/>
      <c r="HHL42" s="605"/>
      <c r="HHM42" s="605"/>
      <c r="HHN42" s="605"/>
      <c r="HHO42" s="605"/>
      <c r="HHP42" s="605"/>
      <c r="HHQ42" s="605"/>
      <c r="HHR42" s="605"/>
      <c r="HHS42" s="605"/>
      <c r="HHT42" s="605"/>
      <c r="HHU42" s="605"/>
      <c r="HHV42" s="605"/>
      <c r="HHW42" s="605"/>
      <c r="HHX42" s="605"/>
      <c r="HHY42" s="605"/>
      <c r="HHZ42" s="605"/>
      <c r="HIA42" s="605"/>
      <c r="HIB42" s="605"/>
      <c r="HIC42" s="605"/>
      <c r="HID42" s="605"/>
      <c r="HIE42" s="605"/>
      <c r="HIF42" s="605"/>
      <c r="HIG42" s="605"/>
      <c r="HIH42" s="605"/>
      <c r="HII42" s="605"/>
      <c r="HIJ42" s="605"/>
      <c r="HIK42" s="605"/>
      <c r="HIL42" s="605"/>
      <c r="HIM42" s="605"/>
      <c r="HIN42" s="605"/>
      <c r="HIO42" s="605"/>
      <c r="HIP42" s="605"/>
      <c r="HIQ42" s="605"/>
      <c r="HIR42" s="605"/>
      <c r="HIS42" s="605"/>
      <c r="HIT42" s="605"/>
      <c r="HIU42" s="605"/>
      <c r="HIV42" s="605"/>
      <c r="HIW42" s="605"/>
      <c r="HIX42" s="605"/>
      <c r="HIY42" s="605"/>
      <c r="HIZ42" s="605"/>
      <c r="HJA42" s="605"/>
      <c r="HJB42" s="605"/>
      <c r="HJC42" s="605"/>
      <c r="HJD42" s="605"/>
      <c r="HJE42" s="605"/>
      <c r="HJF42" s="605"/>
      <c r="HJG42" s="605"/>
      <c r="HJH42" s="605"/>
      <c r="HJI42" s="605"/>
      <c r="HJJ42" s="605"/>
      <c r="HJK42" s="605"/>
      <c r="HJL42" s="605"/>
      <c r="HJM42" s="605"/>
      <c r="HJN42" s="605"/>
      <c r="HJO42" s="605"/>
      <c r="HJP42" s="605"/>
      <c r="HJQ42" s="605"/>
      <c r="HJR42" s="605"/>
      <c r="HJS42" s="605"/>
      <c r="HJT42" s="605"/>
      <c r="HJU42" s="605"/>
      <c r="HJV42" s="605"/>
      <c r="HJW42" s="605"/>
      <c r="HJX42" s="605"/>
      <c r="HJY42" s="605"/>
      <c r="HJZ42" s="605"/>
      <c r="HKA42" s="605"/>
      <c r="HKB42" s="605"/>
      <c r="HKC42" s="605"/>
      <c r="HKD42" s="605"/>
      <c r="HKE42" s="605"/>
      <c r="HKF42" s="605"/>
      <c r="HKG42" s="605"/>
      <c r="HKH42" s="605"/>
      <c r="HKI42" s="605"/>
      <c r="HKJ42" s="605"/>
      <c r="HKK42" s="605"/>
      <c r="HKL42" s="605"/>
      <c r="HKM42" s="605"/>
      <c r="HKN42" s="605"/>
      <c r="HKO42" s="605"/>
      <c r="HKP42" s="605"/>
      <c r="HKQ42" s="605"/>
      <c r="HKR42" s="605"/>
      <c r="HKS42" s="605"/>
      <c r="HKT42" s="605"/>
      <c r="HKU42" s="605"/>
      <c r="HKV42" s="605"/>
      <c r="HKW42" s="605"/>
      <c r="HKX42" s="605"/>
      <c r="HKY42" s="605"/>
      <c r="HKZ42" s="605"/>
      <c r="HLA42" s="605"/>
      <c r="HLB42" s="605"/>
      <c r="HLC42" s="605"/>
      <c r="HLD42" s="605"/>
      <c r="HLE42" s="605"/>
      <c r="HLF42" s="605"/>
      <c r="HLG42" s="605"/>
      <c r="HLH42" s="605"/>
      <c r="HLI42" s="605"/>
      <c r="HLJ42" s="605"/>
      <c r="HLK42" s="605"/>
      <c r="HLL42" s="605"/>
      <c r="HLM42" s="605"/>
      <c r="HLN42" s="605"/>
      <c r="HLO42" s="605"/>
      <c r="HLP42" s="605"/>
      <c r="HLQ42" s="605"/>
      <c r="HLR42" s="605"/>
      <c r="HLS42" s="605"/>
      <c r="HLT42" s="605"/>
      <c r="HLU42" s="605"/>
      <c r="HLV42" s="605"/>
      <c r="HLW42" s="605"/>
      <c r="HLX42" s="605"/>
      <c r="HLY42" s="605"/>
      <c r="HLZ42" s="605"/>
      <c r="HMA42" s="605"/>
      <c r="HMB42" s="605"/>
      <c r="HMC42" s="605"/>
      <c r="HMD42" s="605"/>
      <c r="HME42" s="605"/>
      <c r="HMF42" s="605"/>
      <c r="HMG42" s="605"/>
      <c r="HMH42" s="605"/>
      <c r="HMI42" s="605"/>
      <c r="HMJ42" s="605"/>
      <c r="HMK42" s="605"/>
      <c r="HML42" s="605"/>
      <c r="HMM42" s="605"/>
      <c r="HMN42" s="605"/>
      <c r="HMO42" s="605"/>
      <c r="HMP42" s="605"/>
      <c r="HMQ42" s="605"/>
      <c r="HMR42" s="605"/>
      <c r="HMS42" s="605"/>
      <c r="HMT42" s="605"/>
      <c r="HMU42" s="605"/>
      <c r="HMV42" s="605"/>
      <c r="HMW42" s="605"/>
      <c r="HMX42" s="605"/>
      <c r="HMY42" s="605"/>
      <c r="HMZ42" s="605"/>
      <c r="HNA42" s="605"/>
      <c r="HNB42" s="605"/>
      <c r="HNC42" s="605"/>
      <c r="HND42" s="605"/>
      <c r="HNE42" s="605"/>
      <c r="HNF42" s="605"/>
      <c r="HNG42" s="605"/>
      <c r="HNH42" s="605"/>
      <c r="HNI42" s="605"/>
      <c r="HNJ42" s="605"/>
      <c r="HNK42" s="605"/>
      <c r="HNL42" s="605"/>
      <c r="HNM42" s="605"/>
      <c r="HNN42" s="605"/>
      <c r="HNO42" s="605"/>
      <c r="HNP42" s="605"/>
      <c r="HNQ42" s="605"/>
      <c r="HNR42" s="605"/>
      <c r="HNS42" s="605"/>
      <c r="HNT42" s="605"/>
      <c r="HNU42" s="605"/>
      <c r="HNV42" s="605"/>
      <c r="HNW42" s="605"/>
      <c r="HNX42" s="605"/>
      <c r="HNY42" s="605"/>
      <c r="HNZ42" s="605"/>
      <c r="HOA42" s="605"/>
      <c r="HOB42" s="605"/>
      <c r="HOC42" s="605"/>
      <c r="HOD42" s="605"/>
      <c r="HOE42" s="605"/>
      <c r="HOF42" s="605"/>
      <c r="HOG42" s="605"/>
      <c r="HOH42" s="605"/>
      <c r="HOI42" s="605"/>
      <c r="HOJ42" s="605"/>
      <c r="HOK42" s="605"/>
      <c r="HOL42" s="605"/>
      <c r="HOM42" s="605"/>
      <c r="HON42" s="605"/>
      <c r="HOO42" s="605"/>
      <c r="HOP42" s="605"/>
      <c r="HOQ42" s="605"/>
      <c r="HOR42" s="605"/>
      <c r="HOS42" s="605"/>
      <c r="HOT42" s="605"/>
      <c r="HOU42" s="605"/>
      <c r="HOV42" s="605"/>
      <c r="HOW42" s="605"/>
      <c r="HOX42" s="605"/>
      <c r="HOY42" s="605"/>
      <c r="HOZ42" s="605"/>
      <c r="HPA42" s="605"/>
      <c r="HPB42" s="605"/>
      <c r="HPC42" s="605"/>
      <c r="HPD42" s="605"/>
      <c r="HPE42" s="605"/>
      <c r="HPF42" s="605"/>
      <c r="HPG42" s="605"/>
      <c r="HPH42" s="605"/>
      <c r="HPI42" s="605"/>
      <c r="HPJ42" s="605"/>
      <c r="HPK42" s="605"/>
      <c r="HPL42" s="605"/>
      <c r="HPM42" s="605"/>
      <c r="HPN42" s="605"/>
      <c r="HPO42" s="605"/>
      <c r="HPP42" s="605"/>
      <c r="HPQ42" s="605"/>
      <c r="HPR42" s="605"/>
      <c r="HPS42" s="605"/>
      <c r="HPT42" s="605"/>
      <c r="HPU42" s="605"/>
      <c r="HPV42" s="605"/>
      <c r="HPW42" s="605"/>
      <c r="HPX42" s="605"/>
      <c r="HPY42" s="605"/>
      <c r="HPZ42" s="605"/>
      <c r="HQA42" s="605"/>
      <c r="HQB42" s="605"/>
      <c r="HQC42" s="605"/>
      <c r="HQD42" s="605"/>
      <c r="HQE42" s="605"/>
      <c r="HQF42" s="605"/>
      <c r="HQG42" s="605"/>
      <c r="HQH42" s="605"/>
      <c r="HQI42" s="605"/>
      <c r="HQJ42" s="605"/>
      <c r="HQK42" s="605"/>
      <c r="HQL42" s="605"/>
      <c r="HQM42" s="605"/>
      <c r="HQN42" s="605"/>
      <c r="HQO42" s="605"/>
      <c r="HQP42" s="605"/>
      <c r="HQQ42" s="605"/>
      <c r="HQR42" s="605"/>
      <c r="HQS42" s="605"/>
      <c r="HQT42" s="605"/>
      <c r="HQU42" s="605"/>
      <c r="HQV42" s="605"/>
      <c r="HQW42" s="605"/>
      <c r="HQX42" s="605"/>
      <c r="HQY42" s="605"/>
      <c r="HQZ42" s="605"/>
      <c r="HRA42" s="605"/>
      <c r="HRB42" s="605"/>
      <c r="HRC42" s="605"/>
      <c r="HRD42" s="605"/>
      <c r="HRE42" s="605"/>
      <c r="HRF42" s="605"/>
      <c r="HRG42" s="605"/>
      <c r="HRH42" s="605"/>
      <c r="HRI42" s="605"/>
      <c r="HRJ42" s="605"/>
      <c r="HRK42" s="605"/>
      <c r="HRL42" s="605"/>
      <c r="HRM42" s="605"/>
      <c r="HRN42" s="605"/>
      <c r="HRO42" s="605"/>
      <c r="HRP42" s="605"/>
      <c r="HRQ42" s="605"/>
      <c r="HRR42" s="605"/>
      <c r="HRS42" s="605"/>
      <c r="HRT42" s="605"/>
      <c r="HRU42" s="605"/>
      <c r="HRV42" s="605"/>
      <c r="HRW42" s="605"/>
      <c r="HRX42" s="605"/>
      <c r="HRY42" s="605"/>
      <c r="HRZ42" s="605"/>
      <c r="HSA42" s="605"/>
      <c r="HSB42" s="605"/>
      <c r="HSC42" s="605"/>
      <c r="HSD42" s="605"/>
      <c r="HSE42" s="605"/>
      <c r="HSF42" s="605"/>
      <c r="HSG42" s="605"/>
      <c r="HSH42" s="605"/>
      <c r="HSI42" s="605"/>
      <c r="HSJ42" s="605"/>
      <c r="HSK42" s="605"/>
      <c r="HSL42" s="605"/>
      <c r="HSM42" s="605"/>
      <c r="HSN42" s="605"/>
      <c r="HSO42" s="605"/>
      <c r="HSP42" s="605"/>
      <c r="HSQ42" s="605"/>
      <c r="HSR42" s="605"/>
      <c r="HSS42" s="605"/>
      <c r="HST42" s="605"/>
      <c r="HSU42" s="605"/>
      <c r="HSV42" s="605"/>
      <c r="HSW42" s="605"/>
      <c r="HSX42" s="605"/>
      <c r="HSY42" s="605"/>
      <c r="HSZ42" s="605"/>
      <c r="HTA42" s="605"/>
      <c r="HTB42" s="605"/>
      <c r="HTC42" s="605"/>
      <c r="HTD42" s="605"/>
      <c r="HTE42" s="605"/>
      <c r="HTF42" s="605"/>
      <c r="HTG42" s="605"/>
      <c r="HTH42" s="605"/>
      <c r="HTI42" s="605"/>
      <c r="HTJ42" s="605"/>
      <c r="HTK42" s="605"/>
      <c r="HTL42" s="605"/>
      <c r="HTM42" s="605"/>
      <c r="HTN42" s="605"/>
      <c r="HTO42" s="605"/>
      <c r="HTP42" s="605"/>
      <c r="HTQ42" s="605"/>
      <c r="HTR42" s="605"/>
      <c r="HTS42" s="605"/>
      <c r="HTT42" s="605"/>
      <c r="HTU42" s="605"/>
      <c r="HTV42" s="605"/>
      <c r="HTW42" s="605"/>
      <c r="HTX42" s="605"/>
      <c r="HTY42" s="605"/>
      <c r="HTZ42" s="605"/>
      <c r="HUA42" s="605"/>
      <c r="HUB42" s="605"/>
      <c r="HUC42" s="605"/>
      <c r="HUD42" s="605"/>
      <c r="HUE42" s="605"/>
      <c r="HUF42" s="605"/>
      <c r="HUG42" s="605"/>
      <c r="HUH42" s="605"/>
      <c r="HUI42" s="605"/>
      <c r="HUJ42" s="605"/>
      <c r="HUK42" s="605"/>
      <c r="HUL42" s="605"/>
      <c r="HUM42" s="605"/>
      <c r="HUN42" s="605"/>
      <c r="HUO42" s="605"/>
      <c r="HUP42" s="605"/>
      <c r="HUQ42" s="605"/>
      <c r="HUR42" s="605"/>
      <c r="HUS42" s="605"/>
      <c r="HUT42" s="605"/>
      <c r="HUU42" s="605"/>
      <c r="HUV42" s="605"/>
      <c r="HUW42" s="605"/>
      <c r="HUX42" s="605"/>
      <c r="HUY42" s="605"/>
      <c r="HUZ42" s="605"/>
      <c r="HVA42" s="605"/>
      <c r="HVB42" s="605"/>
      <c r="HVC42" s="605"/>
      <c r="HVD42" s="605"/>
      <c r="HVE42" s="605"/>
      <c r="HVF42" s="605"/>
      <c r="HVG42" s="605"/>
    </row>
    <row r="43" spans="1:5987" hidden="1" x14ac:dyDescent="0.2">
      <c r="A43" s="326" t="s">
        <v>212</v>
      </c>
      <c r="B43" s="326">
        <f>SUM(B44:B45)</f>
        <v>0</v>
      </c>
      <c r="C43" s="326">
        <f>SUM(C44:C45)</f>
        <v>0</v>
      </c>
      <c r="D43" s="326" t="e">
        <f>C43/B43*100</f>
        <v>#DIV/0!</v>
      </c>
      <c r="E43" s="326">
        <f>SUM(E44:E45)</f>
        <v>0</v>
      </c>
      <c r="F43" s="326">
        <f>SUM(F44:F45)</f>
        <v>0</v>
      </c>
      <c r="G43" s="326" t="e">
        <f>F43/E43*100</f>
        <v>#DIV/0!</v>
      </c>
      <c r="H43" s="326">
        <f>SUM(H44:H45)</f>
        <v>0</v>
      </c>
      <c r="I43" s="326">
        <f>SUM(I44:I45)</f>
        <v>0</v>
      </c>
      <c r="J43" s="326" t="e">
        <f>I43/H43*100</f>
        <v>#DIV/0!</v>
      </c>
      <c r="K43" s="326">
        <f>SUM(K44:K45)</f>
        <v>0</v>
      </c>
      <c r="L43" s="326">
        <f>SUM(L44:L45)</f>
        <v>0</v>
      </c>
      <c r="M43" s="326" t="e">
        <f>L43/K43*100</f>
        <v>#DIV/0!</v>
      </c>
      <c r="N43" s="326">
        <f>SUM(N44:N45)</f>
        <v>0</v>
      </c>
      <c r="O43" s="326">
        <f>SUM(O44:O45)</f>
        <v>0</v>
      </c>
      <c r="P43" s="326" t="e">
        <f>O43/N43*100</f>
        <v>#DIV/0!</v>
      </c>
      <c r="Q43" s="383">
        <f>SUM(Q44:Q45)</f>
        <v>111</v>
      </c>
      <c r="R43" s="383">
        <f>SUM(R44:R45)</f>
        <v>4</v>
      </c>
      <c r="S43" s="384">
        <f>R43/Q43*100</f>
        <v>3.6036036036036037</v>
      </c>
      <c r="T43" s="383">
        <f>SUM(T44:T45)</f>
        <v>93</v>
      </c>
      <c r="U43" s="383">
        <f>SUM(U44:U45)</f>
        <v>0</v>
      </c>
      <c r="V43" s="384">
        <f>U43/T43*100</f>
        <v>0</v>
      </c>
      <c r="W43" s="383">
        <f>SUM(W44:W45)</f>
        <v>98</v>
      </c>
      <c r="X43" s="383">
        <f>SUM(X44:X45)</f>
        <v>0</v>
      </c>
      <c r="Y43" s="384">
        <f>X43/W43*100</f>
        <v>0</v>
      </c>
      <c r="Z43" s="383">
        <f>SUM(Z44:Z45)</f>
        <v>57</v>
      </c>
      <c r="AA43" s="383">
        <f>SUM(AA44:AA45)</f>
        <v>0</v>
      </c>
      <c r="AB43" s="384">
        <f>AA43/Z43*100</f>
        <v>0</v>
      </c>
      <c r="AC43" s="383">
        <f>SUM(AC44:AC45)</f>
        <v>359</v>
      </c>
      <c r="AD43" s="383">
        <f>SUM(AD44:AD45)</f>
        <v>4</v>
      </c>
      <c r="AE43" s="384">
        <f>AD43/AC43*100</f>
        <v>1.1142061281337048</v>
      </c>
      <c r="AF43" s="383">
        <f>SUM(AF44:AF45)</f>
        <v>115</v>
      </c>
      <c r="AG43" s="383">
        <f>SUM(AG44:AG45)</f>
        <v>5</v>
      </c>
      <c r="AH43" s="384">
        <f>AG43/AF43*100</f>
        <v>4.3478260869565215</v>
      </c>
      <c r="AI43" s="383">
        <f t="shared" ref="AI43:AJ43" si="127">SUM(AI44:AI45)</f>
        <v>95</v>
      </c>
      <c r="AJ43" s="383">
        <f t="shared" si="127"/>
        <v>5</v>
      </c>
      <c r="AK43" s="384">
        <f>AJ43/AI43*100</f>
        <v>5.2631578947368416</v>
      </c>
      <c r="AL43" s="383">
        <f>SUM(AL44:AL45)</f>
        <v>98</v>
      </c>
      <c r="AM43" s="383">
        <f>SUM(AM44:AM45)</f>
        <v>1</v>
      </c>
      <c r="AN43" s="384">
        <f>AM43/AL43*100</f>
        <v>1.0204081632653061</v>
      </c>
      <c r="AO43" s="383">
        <f>SUM(AO44:AO45)</f>
        <v>50</v>
      </c>
      <c r="AP43" s="383">
        <f>SUM(AP44:AP45)</f>
        <v>0</v>
      </c>
      <c r="AQ43" s="384">
        <f>AP43/AO43*100</f>
        <v>0</v>
      </c>
      <c r="AR43" s="383">
        <f>AF43+AI43+AL43+AO43</f>
        <v>358</v>
      </c>
      <c r="AS43" s="383">
        <f>AG43+AJ43+AM43+AP43</f>
        <v>11</v>
      </c>
      <c r="AT43" s="384">
        <f>AS43/AR43*100</f>
        <v>3.0726256983240221</v>
      </c>
      <c r="AU43" s="383">
        <f>SUM(AU44:AU45)</f>
        <v>111</v>
      </c>
      <c r="AV43" s="383">
        <f>SUM(AV44:AV45)</f>
        <v>1</v>
      </c>
      <c r="AW43" s="384">
        <f>AV43/AU43*100</f>
        <v>0.90090090090090091</v>
      </c>
      <c r="AX43" s="383">
        <f t="shared" ref="AX43:AY43" si="128">SUM(AX44:AX45)</f>
        <v>107</v>
      </c>
      <c r="AY43" s="383">
        <f t="shared" si="128"/>
        <v>4</v>
      </c>
      <c r="AZ43" s="384">
        <f>AY43/AX43*100</f>
        <v>3.7383177570093453</v>
      </c>
      <c r="BA43" s="383">
        <f>SUM(BA44:BA45)</f>
        <v>91</v>
      </c>
      <c r="BB43" s="383">
        <f>SUM(BB44:BB45)</f>
        <v>0</v>
      </c>
      <c r="BC43" s="384">
        <f>BB43/BA43*100</f>
        <v>0</v>
      </c>
      <c r="BD43" s="383"/>
      <c r="BE43" s="383"/>
      <c r="BF43" s="383"/>
      <c r="BG43" s="383">
        <f>AU43+AX43+BA43+BD43</f>
        <v>309</v>
      </c>
      <c r="BH43" s="383">
        <f>AV43+AY43+BB43+BE43</f>
        <v>5</v>
      </c>
      <c r="BI43" s="384">
        <f>BH43/BG43*100</f>
        <v>1.6181229773462782</v>
      </c>
      <c r="BJ43" s="383">
        <f>SUM(BJ44:BJ45)</f>
        <v>111</v>
      </c>
      <c r="BK43" s="383">
        <f>SUM(BK44:BK45)</f>
        <v>1</v>
      </c>
      <c r="BL43" s="384">
        <f>BK43/BJ43*100</f>
        <v>0.90090090090090091</v>
      </c>
      <c r="BM43" s="383">
        <f t="shared" ref="BM43:BN43" si="129">SUM(BM44:BM45)</f>
        <v>96</v>
      </c>
      <c r="BN43" s="383">
        <f t="shared" si="129"/>
        <v>1</v>
      </c>
      <c r="BO43" s="384">
        <f t="shared" si="119"/>
        <v>1.0416666666666665</v>
      </c>
      <c r="BP43" s="383"/>
      <c r="BQ43" s="383"/>
      <c r="BR43" s="384"/>
      <c r="BS43" s="383"/>
      <c r="BT43" s="383"/>
      <c r="BU43" s="384"/>
      <c r="BV43" s="383">
        <f>BJ43+BM43+BP43+BS43</f>
        <v>207</v>
      </c>
      <c r="BW43" s="383">
        <f>BK43+BN43+BQ43+BT43</f>
        <v>2</v>
      </c>
      <c r="BX43" s="384">
        <f>BW43/BV43*100</f>
        <v>0.96618357487922701</v>
      </c>
      <c r="BY43" s="383">
        <f>SUM(BY44:BY45)</f>
        <v>106</v>
      </c>
      <c r="BZ43" s="383">
        <f>SUM(BZ44:BZ45)</f>
        <v>0</v>
      </c>
      <c r="CA43" s="384">
        <f>BZ43/BY43*100</f>
        <v>0</v>
      </c>
      <c r="CB43" s="383"/>
      <c r="CC43" s="383"/>
      <c r="CD43" s="384"/>
      <c r="CE43" s="383"/>
      <c r="CF43" s="383"/>
      <c r="CG43" s="384"/>
      <c r="CH43" s="383"/>
      <c r="CI43" s="383"/>
      <c r="CJ43" s="384"/>
      <c r="CK43" s="383">
        <f>BY43+CB43+CE43+CH43</f>
        <v>106</v>
      </c>
      <c r="CL43" s="383">
        <f>BZ43+CC43+CF43+CI43</f>
        <v>0</v>
      </c>
      <c r="CM43" s="384">
        <f>CL43/CK43*100</f>
        <v>0</v>
      </c>
    </row>
    <row r="44" spans="1:5987" s="606" customFormat="1" hidden="1" x14ac:dyDescent="0.2">
      <c r="A44" s="392" t="s">
        <v>239</v>
      </c>
      <c r="B44" s="392"/>
      <c r="C44" s="392"/>
      <c r="D44" s="392" t="e">
        <f t="shared" si="93"/>
        <v>#DIV/0!</v>
      </c>
      <c r="E44" s="392"/>
      <c r="F44" s="392"/>
      <c r="G44" s="392" t="e">
        <f t="shared" si="94"/>
        <v>#DIV/0!</v>
      </c>
      <c r="H44" s="392"/>
      <c r="I44" s="392"/>
      <c r="J44" s="392" t="e">
        <f t="shared" si="95"/>
        <v>#DIV/0!</v>
      </c>
      <c r="K44" s="392"/>
      <c r="L44" s="392"/>
      <c r="M44" s="392" t="e">
        <f t="shared" ref="M44:M45" si="130">L44/K44*100</f>
        <v>#DIV/0!</v>
      </c>
      <c r="N44" s="392"/>
      <c r="O44" s="392"/>
      <c r="P44" s="392" t="e">
        <f t="shared" ref="P44:P45" si="131">O44/N44*100</f>
        <v>#DIV/0!</v>
      </c>
      <c r="Q44" s="359">
        <v>45</v>
      </c>
      <c r="R44" s="359">
        <v>1</v>
      </c>
      <c r="S44" s="360">
        <f t="shared" si="98"/>
        <v>2.2222222222222223</v>
      </c>
      <c r="T44" s="359">
        <v>40</v>
      </c>
      <c r="U44" s="359">
        <v>0</v>
      </c>
      <c r="V44" s="360">
        <f t="shared" si="99"/>
        <v>0</v>
      </c>
      <c r="W44" s="359">
        <v>48</v>
      </c>
      <c r="X44" s="359">
        <v>0</v>
      </c>
      <c r="Y44" s="359">
        <v>0</v>
      </c>
      <c r="Z44" s="614" t="s">
        <v>45</v>
      </c>
      <c r="AA44" s="614" t="s">
        <v>45</v>
      </c>
      <c r="AB44" s="614" t="s">
        <v>45</v>
      </c>
      <c r="AC44" s="342">
        <f>SUM(Q44+T44+W44)</f>
        <v>133</v>
      </c>
      <c r="AD44" s="342">
        <v>1</v>
      </c>
      <c r="AE44" s="360">
        <f t="shared" si="101"/>
        <v>0.75187969924812026</v>
      </c>
      <c r="AF44" s="359">
        <v>51</v>
      </c>
      <c r="AG44" s="359">
        <v>3</v>
      </c>
      <c r="AH44" s="360">
        <f t="shared" ref="AH44:AH57" si="132">AG44/AF44*100</f>
        <v>5.8823529411764701</v>
      </c>
      <c r="AI44" s="359">
        <v>46</v>
      </c>
      <c r="AJ44" s="359">
        <v>3</v>
      </c>
      <c r="AK44" s="360">
        <f t="shared" ref="AK44:AK57" si="133">AJ44/AI44*100</f>
        <v>6.5217391304347823</v>
      </c>
      <c r="AL44" s="359">
        <v>40</v>
      </c>
      <c r="AM44" s="359">
        <v>0</v>
      </c>
      <c r="AN44" s="360">
        <f t="shared" ref="AN44:AN45" si="134">AM44/AL44*100</f>
        <v>0</v>
      </c>
      <c r="AO44" s="359">
        <v>0</v>
      </c>
      <c r="AP44" s="359">
        <v>0</v>
      </c>
      <c r="AQ44" s="359">
        <v>0</v>
      </c>
      <c r="AR44" s="342">
        <f t="shared" ref="AR44:AS45" si="135">AF44+AI44+AL44+AO44</f>
        <v>137</v>
      </c>
      <c r="AS44" s="342">
        <f t="shared" si="135"/>
        <v>6</v>
      </c>
      <c r="AT44" s="360">
        <f t="shared" ref="AT44:AT45" si="136">AS44/AR44*100</f>
        <v>4.3795620437956204</v>
      </c>
      <c r="AU44" s="359">
        <v>48</v>
      </c>
      <c r="AV44" s="359">
        <v>0</v>
      </c>
      <c r="AW44" s="360">
        <f t="shared" ref="AW44:AW57" si="137">AV44/AU44*100</f>
        <v>0</v>
      </c>
      <c r="AX44" s="359">
        <v>45</v>
      </c>
      <c r="AY44" s="359">
        <v>0</v>
      </c>
      <c r="AZ44" s="360">
        <f t="shared" ref="AZ44:AZ57" si="138">AY44/AX44*100</f>
        <v>0</v>
      </c>
      <c r="BA44" s="359">
        <v>38</v>
      </c>
      <c r="BB44" s="359">
        <v>0</v>
      </c>
      <c r="BC44" s="360">
        <f t="shared" ref="BC44:BC45" si="139">BB44/BA44*100</f>
        <v>0</v>
      </c>
      <c r="BD44" s="347"/>
      <c r="BE44" s="347"/>
      <c r="BF44" s="347"/>
      <c r="BG44" s="342">
        <f t="shared" ref="BG44:BH45" si="140">AU44+AX44+BA44+BD44</f>
        <v>131</v>
      </c>
      <c r="BH44" s="342">
        <f t="shared" si="140"/>
        <v>0</v>
      </c>
      <c r="BI44" s="360">
        <f t="shared" ref="BI44:BI45" si="141">BH44/BG44*100</f>
        <v>0</v>
      </c>
      <c r="BJ44" s="359">
        <v>48</v>
      </c>
      <c r="BK44" s="359">
        <v>0</v>
      </c>
      <c r="BL44" s="360">
        <f t="shared" ref="BL44:BL57" si="142">BK44/BJ44*100</f>
        <v>0</v>
      </c>
      <c r="BM44" s="359">
        <v>41</v>
      </c>
      <c r="BN44" s="359">
        <v>0</v>
      </c>
      <c r="BO44" s="360">
        <f t="shared" si="119"/>
        <v>0</v>
      </c>
      <c r="BP44" s="347"/>
      <c r="BQ44" s="347"/>
      <c r="BR44" s="347"/>
      <c r="BS44" s="347"/>
      <c r="BT44" s="347"/>
      <c r="BU44" s="347"/>
      <c r="BV44" s="359">
        <f t="shared" ref="BV44:BW45" si="143">SUM(BJ44,BM44,BP44,BS44)</f>
        <v>89</v>
      </c>
      <c r="BW44" s="359">
        <f t="shared" si="143"/>
        <v>0</v>
      </c>
      <c r="BX44" s="360">
        <f t="shared" ref="BX44:BX45" si="144">BW44/BV44*100</f>
        <v>0</v>
      </c>
      <c r="BY44" s="359">
        <v>46</v>
      </c>
      <c r="BZ44" s="359">
        <v>0</v>
      </c>
      <c r="CA44" s="360">
        <f>BZ44/BY44</f>
        <v>0</v>
      </c>
      <c r="CB44" s="359"/>
      <c r="CC44" s="359"/>
      <c r="CD44" s="360"/>
      <c r="CE44" s="359"/>
      <c r="CF44" s="359"/>
      <c r="CG44" s="359"/>
      <c r="CH44" s="359"/>
      <c r="CI44" s="359"/>
      <c r="CJ44" s="359"/>
      <c r="CK44" s="359">
        <f t="shared" ref="CK44:CL45" si="145">SUM(BY44,CB44,CE44)</f>
        <v>46</v>
      </c>
      <c r="CL44" s="359">
        <f t="shared" si="145"/>
        <v>0</v>
      </c>
      <c r="CM44" s="360">
        <f t="shared" ref="CM44:CM45" si="146">CL44/CK44*100</f>
        <v>0</v>
      </c>
      <c r="CN44" s="605"/>
      <c r="CO44" s="605"/>
      <c r="CP44" s="605"/>
      <c r="CQ44" s="605"/>
      <c r="CR44" s="605"/>
      <c r="CS44" s="605"/>
      <c r="CT44" s="605"/>
      <c r="CU44" s="605"/>
      <c r="CV44" s="605"/>
      <c r="CW44" s="605"/>
      <c r="CX44" s="605"/>
      <c r="CY44" s="605"/>
      <c r="CZ44" s="605"/>
      <c r="DA44" s="605"/>
      <c r="DB44" s="605"/>
      <c r="DC44" s="605"/>
      <c r="DD44" s="605"/>
      <c r="DE44" s="605"/>
      <c r="DF44" s="605"/>
      <c r="DG44" s="605"/>
      <c r="DH44" s="605"/>
      <c r="DI44" s="605"/>
      <c r="DJ44" s="605"/>
      <c r="DK44" s="605"/>
      <c r="DL44" s="605"/>
      <c r="DM44" s="605"/>
      <c r="DN44" s="605"/>
      <c r="DO44" s="605"/>
      <c r="DP44" s="605"/>
      <c r="DQ44" s="605"/>
      <c r="DR44" s="605"/>
      <c r="DS44" s="605"/>
      <c r="DT44" s="605"/>
      <c r="DU44" s="605"/>
      <c r="DV44" s="605"/>
      <c r="DW44" s="605"/>
      <c r="DX44" s="605"/>
      <c r="DY44" s="605"/>
      <c r="DZ44" s="605"/>
      <c r="EA44" s="605"/>
      <c r="EB44" s="605"/>
      <c r="EC44" s="605"/>
      <c r="ED44" s="605"/>
      <c r="EE44" s="605"/>
      <c r="EF44" s="605"/>
      <c r="EG44" s="605"/>
      <c r="EH44" s="605"/>
      <c r="EI44" s="605"/>
      <c r="EJ44" s="605"/>
      <c r="EK44" s="605"/>
      <c r="EL44" s="605"/>
      <c r="EM44" s="605"/>
      <c r="EN44" s="605"/>
      <c r="EO44" s="605"/>
      <c r="EP44" s="605"/>
      <c r="EQ44" s="605"/>
      <c r="ER44" s="605"/>
      <c r="ES44" s="605"/>
      <c r="ET44" s="605"/>
      <c r="EU44" s="605"/>
      <c r="EV44" s="605"/>
      <c r="EW44" s="605"/>
      <c r="EX44" s="605"/>
      <c r="EY44" s="605"/>
      <c r="EZ44" s="605"/>
      <c r="FA44" s="605"/>
      <c r="FB44" s="605"/>
      <c r="FC44" s="605"/>
      <c r="FD44" s="605"/>
      <c r="FE44" s="605"/>
      <c r="FF44" s="605"/>
      <c r="FG44" s="605"/>
      <c r="FH44" s="605"/>
      <c r="FI44" s="605"/>
      <c r="FJ44" s="605"/>
      <c r="FK44" s="605"/>
      <c r="FL44" s="605"/>
      <c r="FM44" s="605"/>
      <c r="FN44" s="605"/>
      <c r="FO44" s="605"/>
      <c r="FP44" s="605"/>
      <c r="FQ44" s="605"/>
      <c r="FR44" s="605"/>
      <c r="FS44" s="605"/>
      <c r="FT44" s="605"/>
      <c r="FU44" s="605"/>
      <c r="FV44" s="605"/>
      <c r="FW44" s="605"/>
      <c r="FX44" s="605"/>
      <c r="FY44" s="605"/>
      <c r="FZ44" s="605"/>
      <c r="GA44" s="605"/>
      <c r="GB44" s="605"/>
      <c r="GC44" s="605"/>
      <c r="GD44" s="605"/>
      <c r="GE44" s="605"/>
      <c r="GF44" s="605"/>
      <c r="GG44" s="605"/>
      <c r="GH44" s="605"/>
      <c r="GI44" s="605"/>
      <c r="GJ44" s="605"/>
      <c r="GK44" s="605"/>
      <c r="GL44" s="605"/>
      <c r="GM44" s="605"/>
      <c r="GN44" s="605"/>
      <c r="GO44" s="605"/>
      <c r="GP44" s="605"/>
      <c r="GQ44" s="605"/>
      <c r="GR44" s="605"/>
      <c r="GS44" s="605"/>
      <c r="GT44" s="605"/>
      <c r="GU44" s="605"/>
      <c r="GV44" s="605"/>
      <c r="GW44" s="605"/>
      <c r="GX44" s="605"/>
      <c r="GY44" s="605"/>
      <c r="GZ44" s="605"/>
      <c r="HA44" s="605"/>
      <c r="HB44" s="605"/>
      <c r="HC44" s="605"/>
      <c r="HD44" s="605"/>
      <c r="HE44" s="605"/>
      <c r="HF44" s="605"/>
      <c r="HG44" s="605"/>
      <c r="HH44" s="605"/>
      <c r="HI44" s="605"/>
      <c r="HJ44" s="605"/>
      <c r="HK44" s="605"/>
      <c r="HL44" s="605"/>
      <c r="HM44" s="605"/>
      <c r="HN44" s="605"/>
      <c r="HO44" s="605"/>
      <c r="HP44" s="605"/>
      <c r="HQ44" s="605"/>
      <c r="HR44" s="605"/>
      <c r="HS44" s="605"/>
      <c r="HT44" s="605"/>
      <c r="HU44" s="605"/>
      <c r="HV44" s="605"/>
      <c r="HW44" s="605"/>
      <c r="HX44" s="605"/>
      <c r="HY44" s="605"/>
      <c r="HZ44" s="605"/>
      <c r="IA44" s="605"/>
      <c r="IB44" s="605"/>
      <c r="IC44" s="605"/>
      <c r="ID44" s="605"/>
      <c r="IE44" s="605"/>
      <c r="IF44" s="605"/>
      <c r="IG44" s="605"/>
      <c r="IH44" s="605"/>
      <c r="II44" s="605"/>
      <c r="IJ44" s="605"/>
      <c r="IK44" s="605"/>
      <c r="IL44" s="605"/>
      <c r="IM44" s="605"/>
      <c r="IN44" s="605"/>
      <c r="IO44" s="605"/>
      <c r="IP44" s="605"/>
      <c r="IQ44" s="605"/>
      <c r="IR44" s="605"/>
      <c r="IS44" s="605"/>
      <c r="IT44" s="605"/>
      <c r="IU44" s="605"/>
      <c r="IV44" s="605"/>
      <c r="IW44" s="605"/>
      <c r="IX44" s="605"/>
      <c r="IY44" s="605"/>
      <c r="IZ44" s="605"/>
      <c r="JA44" s="605"/>
      <c r="JB44" s="605"/>
      <c r="JC44" s="605"/>
      <c r="JD44" s="605"/>
      <c r="JE44" s="605"/>
      <c r="JF44" s="605"/>
      <c r="JG44" s="605"/>
      <c r="JH44" s="605"/>
      <c r="JI44" s="605"/>
      <c r="JJ44" s="605"/>
      <c r="JK44" s="605"/>
      <c r="JL44" s="605"/>
      <c r="JM44" s="605"/>
      <c r="JN44" s="605"/>
      <c r="JO44" s="605"/>
      <c r="JP44" s="605"/>
      <c r="JQ44" s="605"/>
      <c r="JR44" s="605"/>
      <c r="JS44" s="605"/>
      <c r="JT44" s="605"/>
      <c r="JU44" s="605"/>
      <c r="JV44" s="605"/>
      <c r="JW44" s="605"/>
      <c r="JX44" s="605"/>
      <c r="JY44" s="605"/>
      <c r="JZ44" s="605"/>
      <c r="KA44" s="605"/>
      <c r="KB44" s="605"/>
      <c r="KC44" s="605"/>
      <c r="KD44" s="605"/>
      <c r="KE44" s="605"/>
      <c r="KF44" s="605"/>
      <c r="KG44" s="605"/>
      <c r="KH44" s="605"/>
      <c r="KI44" s="605"/>
      <c r="KJ44" s="605"/>
      <c r="KK44" s="605"/>
      <c r="KL44" s="605"/>
      <c r="KM44" s="605"/>
      <c r="KN44" s="605"/>
      <c r="KO44" s="605"/>
      <c r="KP44" s="605"/>
      <c r="KQ44" s="605"/>
      <c r="KR44" s="605"/>
      <c r="KS44" s="605"/>
      <c r="KT44" s="605"/>
      <c r="KU44" s="605"/>
      <c r="KV44" s="605"/>
      <c r="KW44" s="605"/>
      <c r="KX44" s="605"/>
      <c r="KY44" s="605"/>
      <c r="KZ44" s="605"/>
      <c r="LA44" s="605"/>
      <c r="LB44" s="605"/>
      <c r="LC44" s="605"/>
      <c r="LD44" s="605"/>
      <c r="LE44" s="605"/>
      <c r="LF44" s="605"/>
      <c r="LG44" s="605"/>
      <c r="LH44" s="605"/>
      <c r="LI44" s="605"/>
      <c r="LJ44" s="605"/>
      <c r="LK44" s="605"/>
      <c r="LL44" s="605"/>
      <c r="LM44" s="605"/>
      <c r="LN44" s="605"/>
      <c r="LO44" s="605"/>
      <c r="LP44" s="605"/>
      <c r="LQ44" s="605"/>
      <c r="LR44" s="605"/>
      <c r="LS44" s="605"/>
      <c r="LT44" s="605"/>
      <c r="LU44" s="605"/>
      <c r="LV44" s="605"/>
      <c r="LW44" s="605"/>
      <c r="LX44" s="605"/>
      <c r="LY44" s="605"/>
      <c r="LZ44" s="605"/>
      <c r="MA44" s="605"/>
      <c r="MB44" s="605"/>
      <c r="MC44" s="605"/>
      <c r="MD44" s="605"/>
      <c r="ME44" s="605"/>
      <c r="MF44" s="605"/>
      <c r="MG44" s="605"/>
      <c r="MH44" s="605"/>
      <c r="MI44" s="605"/>
      <c r="MJ44" s="605"/>
      <c r="MK44" s="605"/>
      <c r="ML44" s="605"/>
      <c r="MM44" s="605"/>
      <c r="MN44" s="605"/>
      <c r="MO44" s="605"/>
      <c r="MP44" s="605"/>
      <c r="MQ44" s="605"/>
      <c r="MR44" s="605"/>
      <c r="MS44" s="605"/>
      <c r="MT44" s="605"/>
      <c r="MU44" s="605"/>
      <c r="MV44" s="605"/>
      <c r="MW44" s="605"/>
      <c r="MX44" s="605"/>
      <c r="MY44" s="605"/>
      <c r="MZ44" s="605"/>
      <c r="NA44" s="605"/>
      <c r="NB44" s="605"/>
      <c r="NC44" s="605"/>
      <c r="ND44" s="605"/>
      <c r="NE44" s="605"/>
      <c r="NF44" s="605"/>
      <c r="NG44" s="605"/>
      <c r="NH44" s="605"/>
      <c r="NI44" s="605"/>
      <c r="NJ44" s="605"/>
      <c r="NK44" s="605"/>
      <c r="NL44" s="605"/>
      <c r="NM44" s="605"/>
      <c r="NN44" s="605"/>
      <c r="NO44" s="605"/>
      <c r="NP44" s="605"/>
      <c r="NQ44" s="605"/>
      <c r="NR44" s="605"/>
      <c r="NS44" s="605"/>
      <c r="NT44" s="605"/>
      <c r="NU44" s="605"/>
      <c r="NV44" s="605"/>
      <c r="NW44" s="605"/>
      <c r="NX44" s="605"/>
      <c r="NY44" s="605"/>
      <c r="NZ44" s="605"/>
      <c r="OA44" s="605"/>
      <c r="OB44" s="605"/>
      <c r="OC44" s="605"/>
      <c r="OD44" s="605"/>
      <c r="OE44" s="605"/>
      <c r="OF44" s="605"/>
      <c r="OG44" s="605"/>
      <c r="OH44" s="605"/>
      <c r="OI44" s="605"/>
      <c r="OJ44" s="605"/>
      <c r="OK44" s="605"/>
      <c r="OL44" s="605"/>
      <c r="OM44" s="605"/>
      <c r="ON44" s="605"/>
      <c r="OO44" s="605"/>
      <c r="OP44" s="605"/>
      <c r="OQ44" s="605"/>
      <c r="OR44" s="605"/>
      <c r="OS44" s="605"/>
      <c r="OT44" s="605"/>
      <c r="OU44" s="605"/>
      <c r="OV44" s="605"/>
      <c r="OW44" s="605"/>
      <c r="OX44" s="605"/>
      <c r="OY44" s="605"/>
      <c r="OZ44" s="605"/>
      <c r="PA44" s="605"/>
      <c r="PB44" s="605"/>
      <c r="PC44" s="605"/>
      <c r="PD44" s="605"/>
      <c r="PE44" s="605"/>
      <c r="PF44" s="605"/>
      <c r="PG44" s="605"/>
      <c r="PH44" s="605"/>
      <c r="PI44" s="605"/>
      <c r="PJ44" s="605"/>
      <c r="PK44" s="605"/>
      <c r="PL44" s="605"/>
      <c r="PM44" s="605"/>
      <c r="PN44" s="605"/>
      <c r="PO44" s="605"/>
      <c r="PP44" s="605"/>
      <c r="PQ44" s="605"/>
      <c r="PR44" s="605"/>
      <c r="PS44" s="605"/>
      <c r="PT44" s="605"/>
      <c r="PU44" s="605"/>
      <c r="PV44" s="605"/>
      <c r="PW44" s="605"/>
      <c r="PX44" s="605"/>
      <c r="PY44" s="605"/>
      <c r="PZ44" s="605"/>
      <c r="QA44" s="605"/>
      <c r="QB44" s="605"/>
      <c r="QC44" s="605"/>
      <c r="QD44" s="605"/>
      <c r="QE44" s="605"/>
      <c r="QF44" s="605"/>
      <c r="QG44" s="605"/>
      <c r="QH44" s="605"/>
      <c r="QI44" s="605"/>
      <c r="QJ44" s="605"/>
      <c r="QK44" s="605"/>
      <c r="QL44" s="605"/>
      <c r="QM44" s="605"/>
      <c r="QN44" s="605"/>
      <c r="QO44" s="605"/>
      <c r="QP44" s="605"/>
      <c r="QQ44" s="605"/>
      <c r="QR44" s="605"/>
      <c r="QS44" s="605"/>
      <c r="QT44" s="605"/>
      <c r="QU44" s="605"/>
      <c r="QV44" s="605"/>
      <c r="QW44" s="605"/>
      <c r="QX44" s="605"/>
      <c r="QY44" s="605"/>
      <c r="QZ44" s="605"/>
      <c r="RA44" s="605"/>
      <c r="RB44" s="605"/>
      <c r="RC44" s="605"/>
      <c r="RD44" s="605"/>
      <c r="RE44" s="605"/>
      <c r="RF44" s="605"/>
      <c r="RG44" s="605"/>
      <c r="RH44" s="605"/>
      <c r="RI44" s="605"/>
      <c r="RJ44" s="605"/>
      <c r="RK44" s="605"/>
      <c r="RL44" s="605"/>
      <c r="RM44" s="605"/>
      <c r="RN44" s="605"/>
      <c r="RO44" s="605"/>
      <c r="RP44" s="605"/>
      <c r="RQ44" s="605"/>
      <c r="RR44" s="605"/>
      <c r="RS44" s="605"/>
      <c r="RT44" s="605"/>
      <c r="RU44" s="605"/>
      <c r="RV44" s="605"/>
      <c r="RW44" s="605"/>
      <c r="RX44" s="605"/>
      <c r="RY44" s="605"/>
      <c r="RZ44" s="605"/>
      <c r="SA44" s="605"/>
      <c r="SB44" s="605"/>
      <c r="SC44" s="605"/>
      <c r="SD44" s="605"/>
      <c r="SE44" s="605"/>
      <c r="SF44" s="605"/>
      <c r="SG44" s="605"/>
      <c r="SH44" s="605"/>
      <c r="SI44" s="605"/>
      <c r="SJ44" s="605"/>
      <c r="SK44" s="605"/>
      <c r="SL44" s="605"/>
      <c r="SM44" s="605"/>
      <c r="SN44" s="605"/>
      <c r="SO44" s="605"/>
      <c r="SP44" s="605"/>
      <c r="SQ44" s="605"/>
      <c r="SR44" s="605"/>
      <c r="SS44" s="605"/>
      <c r="ST44" s="605"/>
      <c r="SU44" s="605"/>
      <c r="SV44" s="605"/>
      <c r="SW44" s="605"/>
      <c r="SX44" s="605"/>
      <c r="SY44" s="605"/>
      <c r="SZ44" s="605"/>
      <c r="TA44" s="605"/>
      <c r="TB44" s="605"/>
      <c r="TC44" s="605"/>
      <c r="TD44" s="605"/>
      <c r="TE44" s="605"/>
      <c r="TF44" s="605"/>
      <c r="TG44" s="605"/>
      <c r="TH44" s="605"/>
      <c r="TI44" s="605"/>
      <c r="TJ44" s="605"/>
      <c r="TK44" s="605"/>
      <c r="TL44" s="605"/>
      <c r="TM44" s="605"/>
      <c r="TN44" s="605"/>
      <c r="TO44" s="605"/>
      <c r="TP44" s="605"/>
      <c r="TQ44" s="605"/>
      <c r="TR44" s="605"/>
      <c r="TS44" s="605"/>
      <c r="TT44" s="605"/>
      <c r="TU44" s="605"/>
      <c r="TV44" s="605"/>
      <c r="TW44" s="605"/>
      <c r="TX44" s="605"/>
      <c r="TY44" s="605"/>
      <c r="TZ44" s="605"/>
      <c r="UA44" s="605"/>
      <c r="UB44" s="605"/>
      <c r="UC44" s="605"/>
      <c r="UD44" s="605"/>
      <c r="UE44" s="605"/>
      <c r="UF44" s="605"/>
      <c r="UG44" s="605"/>
      <c r="UH44" s="605"/>
      <c r="UI44" s="605"/>
      <c r="UJ44" s="605"/>
      <c r="UK44" s="605"/>
      <c r="UL44" s="605"/>
      <c r="UM44" s="605"/>
      <c r="UN44" s="605"/>
      <c r="UO44" s="605"/>
      <c r="UP44" s="605"/>
      <c r="UQ44" s="605"/>
      <c r="UR44" s="605"/>
      <c r="US44" s="605"/>
      <c r="UT44" s="605"/>
      <c r="UU44" s="605"/>
      <c r="UV44" s="605"/>
      <c r="UW44" s="605"/>
      <c r="UX44" s="605"/>
      <c r="UY44" s="605"/>
      <c r="UZ44" s="605"/>
      <c r="VA44" s="605"/>
      <c r="VB44" s="605"/>
      <c r="VC44" s="605"/>
      <c r="VD44" s="605"/>
      <c r="VE44" s="605"/>
      <c r="VF44" s="605"/>
      <c r="VG44" s="605"/>
      <c r="VH44" s="605"/>
      <c r="VI44" s="605"/>
      <c r="VJ44" s="605"/>
      <c r="VK44" s="605"/>
      <c r="VL44" s="605"/>
      <c r="VM44" s="605"/>
      <c r="VN44" s="605"/>
      <c r="VO44" s="605"/>
      <c r="VP44" s="605"/>
      <c r="VQ44" s="605"/>
      <c r="VR44" s="605"/>
      <c r="VS44" s="605"/>
      <c r="VT44" s="605"/>
      <c r="VU44" s="605"/>
      <c r="VV44" s="605"/>
      <c r="VW44" s="605"/>
      <c r="VX44" s="605"/>
      <c r="VY44" s="605"/>
      <c r="VZ44" s="605"/>
      <c r="WA44" s="605"/>
      <c r="WB44" s="605"/>
      <c r="WC44" s="605"/>
      <c r="WD44" s="605"/>
      <c r="WE44" s="605"/>
      <c r="WF44" s="605"/>
      <c r="WG44" s="605"/>
      <c r="WH44" s="605"/>
      <c r="WI44" s="605"/>
      <c r="WJ44" s="605"/>
      <c r="WK44" s="605"/>
      <c r="WL44" s="605"/>
      <c r="WM44" s="605"/>
      <c r="WN44" s="605"/>
      <c r="WO44" s="605"/>
      <c r="WP44" s="605"/>
      <c r="WQ44" s="605"/>
      <c r="WR44" s="605"/>
      <c r="WS44" s="605"/>
      <c r="WT44" s="605"/>
      <c r="WU44" s="605"/>
      <c r="WV44" s="605"/>
      <c r="WW44" s="605"/>
      <c r="WX44" s="605"/>
      <c r="WY44" s="605"/>
      <c r="WZ44" s="605"/>
      <c r="XA44" s="605"/>
      <c r="XB44" s="605"/>
      <c r="XC44" s="605"/>
      <c r="XD44" s="605"/>
      <c r="XE44" s="605"/>
      <c r="XF44" s="605"/>
      <c r="XG44" s="605"/>
      <c r="XH44" s="605"/>
      <c r="XI44" s="605"/>
      <c r="XJ44" s="605"/>
      <c r="XK44" s="605"/>
      <c r="XL44" s="605"/>
      <c r="XM44" s="605"/>
      <c r="XN44" s="605"/>
      <c r="XO44" s="605"/>
      <c r="XP44" s="605"/>
      <c r="XQ44" s="605"/>
      <c r="XR44" s="605"/>
      <c r="XS44" s="605"/>
      <c r="XT44" s="605"/>
      <c r="XU44" s="605"/>
      <c r="XV44" s="605"/>
      <c r="XW44" s="605"/>
      <c r="XX44" s="605"/>
      <c r="XY44" s="605"/>
      <c r="XZ44" s="605"/>
      <c r="YA44" s="605"/>
      <c r="YB44" s="605"/>
      <c r="YC44" s="605"/>
      <c r="YD44" s="605"/>
      <c r="YE44" s="605"/>
      <c r="YF44" s="605"/>
      <c r="YG44" s="605"/>
      <c r="YH44" s="605"/>
      <c r="YI44" s="605"/>
      <c r="YJ44" s="605"/>
      <c r="YK44" s="605"/>
      <c r="YL44" s="605"/>
      <c r="YM44" s="605"/>
      <c r="YN44" s="605"/>
      <c r="YO44" s="605"/>
      <c r="YP44" s="605"/>
      <c r="YQ44" s="605"/>
      <c r="YR44" s="605"/>
      <c r="YS44" s="605"/>
      <c r="YT44" s="605"/>
      <c r="YU44" s="605"/>
      <c r="YV44" s="605"/>
      <c r="YW44" s="605"/>
      <c r="YX44" s="605"/>
      <c r="YY44" s="605"/>
      <c r="YZ44" s="605"/>
      <c r="ZA44" s="605"/>
      <c r="ZB44" s="605"/>
      <c r="ZC44" s="605"/>
      <c r="ZD44" s="605"/>
      <c r="ZE44" s="605"/>
      <c r="ZF44" s="605"/>
      <c r="ZG44" s="605"/>
      <c r="ZH44" s="605"/>
      <c r="ZI44" s="605"/>
      <c r="ZJ44" s="605"/>
      <c r="ZK44" s="605"/>
      <c r="ZL44" s="605"/>
      <c r="ZM44" s="605"/>
      <c r="ZN44" s="605"/>
      <c r="ZO44" s="605"/>
      <c r="ZP44" s="605"/>
      <c r="ZQ44" s="605"/>
      <c r="ZR44" s="605"/>
      <c r="ZS44" s="605"/>
      <c r="ZT44" s="605"/>
      <c r="ZU44" s="605"/>
      <c r="ZV44" s="605"/>
      <c r="ZW44" s="605"/>
      <c r="ZX44" s="605"/>
      <c r="ZY44" s="605"/>
      <c r="ZZ44" s="605"/>
      <c r="AAA44" s="605"/>
      <c r="AAB44" s="605"/>
      <c r="AAC44" s="605"/>
      <c r="AAD44" s="605"/>
      <c r="AAE44" s="605"/>
      <c r="AAF44" s="605"/>
      <c r="AAG44" s="605"/>
      <c r="AAH44" s="605"/>
      <c r="AAI44" s="605"/>
      <c r="AAJ44" s="605"/>
      <c r="AAK44" s="605"/>
      <c r="AAL44" s="605"/>
      <c r="AAM44" s="605"/>
      <c r="AAN44" s="605"/>
      <c r="AAO44" s="605"/>
      <c r="AAP44" s="605"/>
      <c r="AAQ44" s="605"/>
      <c r="AAR44" s="605"/>
      <c r="AAS44" s="605"/>
      <c r="AAT44" s="605"/>
      <c r="AAU44" s="605"/>
      <c r="AAV44" s="605"/>
      <c r="AAW44" s="605"/>
      <c r="AAX44" s="605"/>
      <c r="AAY44" s="605"/>
      <c r="AAZ44" s="605"/>
      <c r="ABA44" s="605"/>
      <c r="ABB44" s="605"/>
      <c r="ABC44" s="605"/>
      <c r="ABD44" s="605"/>
      <c r="ABE44" s="605"/>
      <c r="ABF44" s="605"/>
      <c r="ABG44" s="605"/>
      <c r="ABH44" s="605"/>
      <c r="ABI44" s="605"/>
      <c r="ABJ44" s="605"/>
      <c r="ABK44" s="605"/>
      <c r="ABL44" s="605"/>
      <c r="ABM44" s="605"/>
      <c r="ABN44" s="605"/>
      <c r="ABO44" s="605"/>
      <c r="ABP44" s="605"/>
      <c r="ABQ44" s="605"/>
      <c r="ABR44" s="605"/>
      <c r="ABS44" s="605"/>
      <c r="ABT44" s="605"/>
      <c r="ABU44" s="605"/>
      <c r="ABV44" s="605"/>
      <c r="ABW44" s="605"/>
      <c r="ABX44" s="605"/>
      <c r="ABY44" s="605"/>
      <c r="ABZ44" s="605"/>
      <c r="ACA44" s="605"/>
      <c r="ACB44" s="605"/>
      <c r="ACC44" s="605"/>
      <c r="ACD44" s="605"/>
      <c r="ACE44" s="605"/>
      <c r="ACF44" s="605"/>
      <c r="ACG44" s="605"/>
      <c r="ACH44" s="605"/>
      <c r="ACI44" s="605"/>
      <c r="ACJ44" s="605"/>
      <c r="ACK44" s="605"/>
      <c r="ACL44" s="605"/>
      <c r="ACM44" s="605"/>
      <c r="ACN44" s="605"/>
      <c r="ACO44" s="605"/>
      <c r="ACP44" s="605"/>
      <c r="ACQ44" s="605"/>
      <c r="ACR44" s="605"/>
      <c r="ACS44" s="605"/>
      <c r="ACT44" s="605"/>
      <c r="ACU44" s="605"/>
      <c r="ACV44" s="605"/>
      <c r="ACW44" s="605"/>
      <c r="ACX44" s="605"/>
      <c r="ACY44" s="605"/>
      <c r="ACZ44" s="605"/>
      <c r="ADA44" s="605"/>
      <c r="ADB44" s="605"/>
      <c r="ADC44" s="605"/>
      <c r="ADD44" s="605"/>
      <c r="ADE44" s="605"/>
      <c r="ADF44" s="605"/>
      <c r="ADG44" s="605"/>
      <c r="ADH44" s="605"/>
      <c r="ADI44" s="605"/>
      <c r="ADJ44" s="605"/>
      <c r="ADK44" s="605"/>
      <c r="ADL44" s="605"/>
      <c r="ADM44" s="605"/>
      <c r="ADN44" s="605"/>
      <c r="ADO44" s="605"/>
      <c r="ADP44" s="605"/>
      <c r="ADQ44" s="605"/>
      <c r="ADR44" s="605"/>
      <c r="ADS44" s="605"/>
      <c r="ADT44" s="605"/>
      <c r="ADU44" s="605"/>
      <c r="ADV44" s="605"/>
      <c r="ADW44" s="605"/>
      <c r="ADX44" s="605"/>
      <c r="ADY44" s="605"/>
      <c r="ADZ44" s="605"/>
      <c r="AEA44" s="605"/>
      <c r="AEB44" s="605"/>
      <c r="AEC44" s="605"/>
      <c r="AED44" s="605"/>
      <c r="AEE44" s="605"/>
      <c r="AEF44" s="605"/>
      <c r="AEG44" s="605"/>
      <c r="AEH44" s="605"/>
      <c r="AEI44" s="605"/>
      <c r="AEJ44" s="605"/>
      <c r="AEK44" s="605"/>
      <c r="AEL44" s="605"/>
      <c r="AEM44" s="605"/>
      <c r="AEN44" s="605"/>
      <c r="AEO44" s="605"/>
      <c r="AEP44" s="605"/>
      <c r="AEQ44" s="605"/>
      <c r="AER44" s="605"/>
      <c r="AES44" s="605"/>
      <c r="AET44" s="605"/>
      <c r="AEU44" s="605"/>
      <c r="AEV44" s="605"/>
      <c r="AEW44" s="605"/>
      <c r="AEX44" s="605"/>
      <c r="AEY44" s="605"/>
      <c r="AEZ44" s="605"/>
      <c r="AFA44" s="605"/>
      <c r="AFB44" s="605"/>
      <c r="AFC44" s="605"/>
      <c r="AFD44" s="605"/>
      <c r="AFE44" s="605"/>
      <c r="AFF44" s="605"/>
      <c r="AFG44" s="605"/>
      <c r="AFH44" s="605"/>
      <c r="AFI44" s="605"/>
      <c r="AFJ44" s="605"/>
      <c r="AFK44" s="605"/>
      <c r="AFL44" s="605"/>
      <c r="AFM44" s="605"/>
      <c r="AFN44" s="605"/>
      <c r="AFO44" s="605"/>
      <c r="AFP44" s="605"/>
      <c r="AFQ44" s="605"/>
      <c r="AFR44" s="605"/>
      <c r="AFS44" s="605"/>
      <c r="AFT44" s="605"/>
      <c r="AFU44" s="605"/>
      <c r="AFV44" s="605"/>
      <c r="AFW44" s="605"/>
      <c r="AFX44" s="605"/>
      <c r="AFY44" s="605"/>
      <c r="AFZ44" s="605"/>
      <c r="AGA44" s="605"/>
      <c r="AGB44" s="605"/>
      <c r="AGC44" s="605"/>
      <c r="AGD44" s="605"/>
      <c r="AGE44" s="605"/>
      <c r="AGF44" s="605"/>
      <c r="AGG44" s="605"/>
      <c r="AGH44" s="605"/>
      <c r="AGI44" s="605"/>
      <c r="AGJ44" s="605"/>
      <c r="AGK44" s="605"/>
      <c r="AGL44" s="605"/>
      <c r="AGM44" s="605"/>
      <c r="AGN44" s="605"/>
      <c r="AGO44" s="605"/>
      <c r="AGP44" s="605"/>
      <c r="AGQ44" s="605"/>
      <c r="AGR44" s="605"/>
      <c r="AGS44" s="605"/>
      <c r="AGT44" s="605"/>
      <c r="AGU44" s="605"/>
      <c r="AGV44" s="605"/>
      <c r="AGW44" s="605"/>
      <c r="AGX44" s="605"/>
      <c r="AGY44" s="605"/>
      <c r="AGZ44" s="605"/>
      <c r="AHA44" s="605"/>
      <c r="AHB44" s="605"/>
      <c r="AHC44" s="605"/>
      <c r="AHD44" s="605"/>
      <c r="AHE44" s="605"/>
      <c r="AHF44" s="605"/>
      <c r="AHG44" s="605"/>
      <c r="AHH44" s="605"/>
      <c r="AHI44" s="605"/>
      <c r="AHJ44" s="605"/>
      <c r="AHK44" s="605"/>
      <c r="AHL44" s="605"/>
      <c r="AHM44" s="605"/>
      <c r="AHN44" s="605"/>
      <c r="AHO44" s="605"/>
      <c r="AHP44" s="605"/>
      <c r="AHQ44" s="605"/>
      <c r="AHR44" s="605"/>
      <c r="AHS44" s="605"/>
      <c r="AHT44" s="605"/>
      <c r="AHU44" s="605"/>
      <c r="AHV44" s="605"/>
      <c r="AHW44" s="605"/>
      <c r="AHX44" s="605"/>
      <c r="AHY44" s="605"/>
      <c r="AHZ44" s="605"/>
      <c r="AIA44" s="605"/>
      <c r="AIB44" s="605"/>
      <c r="AIC44" s="605"/>
      <c r="AID44" s="605"/>
      <c r="AIE44" s="605"/>
      <c r="AIF44" s="605"/>
      <c r="AIG44" s="605"/>
      <c r="AIH44" s="605"/>
      <c r="AII44" s="605"/>
      <c r="AIJ44" s="605"/>
      <c r="AIK44" s="605"/>
      <c r="AIL44" s="605"/>
      <c r="AIM44" s="605"/>
      <c r="AIN44" s="605"/>
      <c r="AIO44" s="605"/>
      <c r="AIP44" s="605"/>
      <c r="AIQ44" s="605"/>
      <c r="AIR44" s="605"/>
      <c r="AIS44" s="605"/>
      <c r="AIT44" s="605"/>
      <c r="AIU44" s="605"/>
      <c r="AIV44" s="605"/>
      <c r="AIW44" s="605"/>
      <c r="AIX44" s="605"/>
      <c r="AIY44" s="605"/>
      <c r="AIZ44" s="605"/>
      <c r="AJA44" s="605"/>
      <c r="AJB44" s="605"/>
      <c r="AJC44" s="605"/>
      <c r="AJD44" s="605"/>
      <c r="AJE44" s="605"/>
      <c r="AJF44" s="605"/>
      <c r="AJG44" s="605"/>
      <c r="AJH44" s="605"/>
      <c r="AJI44" s="605"/>
      <c r="AJJ44" s="605"/>
      <c r="AJK44" s="605"/>
      <c r="AJL44" s="605"/>
      <c r="AJM44" s="605"/>
      <c r="AJN44" s="605"/>
      <c r="AJO44" s="605"/>
      <c r="AJP44" s="605"/>
      <c r="AJQ44" s="605"/>
      <c r="AJR44" s="605"/>
      <c r="AJS44" s="605"/>
      <c r="AJT44" s="605"/>
      <c r="AJU44" s="605"/>
      <c r="AJV44" s="605"/>
      <c r="AJW44" s="605"/>
      <c r="AJX44" s="605"/>
      <c r="AJY44" s="605"/>
      <c r="AJZ44" s="605"/>
      <c r="AKA44" s="605"/>
      <c r="AKB44" s="605"/>
      <c r="AKC44" s="605"/>
      <c r="AKD44" s="605"/>
      <c r="AKE44" s="605"/>
      <c r="AKF44" s="605"/>
      <c r="AKG44" s="605"/>
      <c r="AKH44" s="605"/>
      <c r="AKI44" s="605"/>
      <c r="AKJ44" s="605"/>
      <c r="AKK44" s="605"/>
      <c r="AKL44" s="605"/>
      <c r="AKM44" s="605"/>
      <c r="AKN44" s="605"/>
      <c r="AKO44" s="605"/>
      <c r="AKP44" s="605"/>
      <c r="AKQ44" s="605"/>
      <c r="AKR44" s="605"/>
      <c r="AKS44" s="605"/>
      <c r="AKT44" s="605"/>
      <c r="AKU44" s="605"/>
      <c r="AKV44" s="605"/>
      <c r="AKW44" s="605"/>
      <c r="AKX44" s="605"/>
      <c r="AKY44" s="605"/>
      <c r="AKZ44" s="605"/>
      <c r="ALA44" s="605"/>
      <c r="ALB44" s="605"/>
      <c r="ALC44" s="605"/>
      <c r="ALD44" s="605"/>
      <c r="ALE44" s="605"/>
      <c r="ALF44" s="605"/>
      <c r="ALG44" s="605"/>
      <c r="ALH44" s="605"/>
      <c r="ALI44" s="605"/>
      <c r="ALJ44" s="605"/>
      <c r="ALK44" s="605"/>
      <c r="ALL44" s="605"/>
      <c r="ALM44" s="605"/>
      <c r="ALN44" s="605"/>
      <c r="ALO44" s="605"/>
      <c r="ALP44" s="605"/>
      <c r="ALQ44" s="605"/>
      <c r="ALR44" s="605"/>
      <c r="ALS44" s="605"/>
      <c r="ALT44" s="605"/>
      <c r="ALU44" s="605"/>
      <c r="ALV44" s="605"/>
      <c r="ALW44" s="605"/>
      <c r="ALX44" s="605"/>
      <c r="ALY44" s="605"/>
      <c r="ALZ44" s="605"/>
      <c r="AMA44" s="605"/>
      <c r="AMB44" s="605"/>
      <c r="AMC44" s="605"/>
      <c r="AMD44" s="605"/>
      <c r="AME44" s="605"/>
      <c r="AMF44" s="605"/>
      <c r="AMG44" s="605"/>
      <c r="AMH44" s="605"/>
      <c r="AMI44" s="605"/>
      <c r="AMJ44" s="605"/>
      <c r="AMK44" s="605"/>
      <c r="AML44" s="605"/>
      <c r="AMM44" s="605"/>
      <c r="AMN44" s="605"/>
      <c r="AMO44" s="605"/>
      <c r="AMP44" s="605"/>
      <c r="AMQ44" s="605"/>
      <c r="AMR44" s="605"/>
      <c r="AMS44" s="605"/>
      <c r="AMT44" s="605"/>
      <c r="AMU44" s="605"/>
      <c r="AMV44" s="605"/>
      <c r="AMW44" s="605"/>
      <c r="AMX44" s="605"/>
      <c r="AMY44" s="605"/>
      <c r="AMZ44" s="605"/>
      <c r="ANA44" s="605"/>
      <c r="ANB44" s="605"/>
      <c r="ANC44" s="605"/>
      <c r="AND44" s="605"/>
      <c r="ANE44" s="605"/>
      <c r="ANF44" s="605"/>
      <c r="ANG44" s="605"/>
      <c r="ANH44" s="605"/>
      <c r="ANI44" s="605"/>
      <c r="ANJ44" s="605"/>
      <c r="ANK44" s="605"/>
      <c r="ANL44" s="605"/>
      <c r="ANM44" s="605"/>
      <c r="ANN44" s="605"/>
      <c r="ANO44" s="605"/>
      <c r="ANP44" s="605"/>
      <c r="ANQ44" s="605"/>
      <c r="ANR44" s="605"/>
      <c r="ANS44" s="605"/>
      <c r="ANT44" s="605"/>
      <c r="ANU44" s="605"/>
      <c r="ANV44" s="605"/>
      <c r="ANW44" s="605"/>
      <c r="ANX44" s="605"/>
      <c r="ANY44" s="605"/>
      <c r="ANZ44" s="605"/>
      <c r="AOA44" s="605"/>
      <c r="AOB44" s="605"/>
      <c r="AOC44" s="605"/>
      <c r="AOD44" s="605"/>
      <c r="AOE44" s="605"/>
      <c r="AOF44" s="605"/>
      <c r="AOG44" s="605"/>
      <c r="AOH44" s="605"/>
      <c r="AOI44" s="605"/>
      <c r="AOJ44" s="605"/>
      <c r="AOK44" s="605"/>
      <c r="AOL44" s="605"/>
      <c r="AOM44" s="605"/>
      <c r="AON44" s="605"/>
      <c r="AOO44" s="605"/>
      <c r="AOP44" s="605"/>
      <c r="AOQ44" s="605"/>
      <c r="AOR44" s="605"/>
      <c r="AOS44" s="605"/>
      <c r="AOT44" s="605"/>
      <c r="AOU44" s="605"/>
      <c r="AOV44" s="605"/>
      <c r="AOW44" s="605"/>
      <c r="AOX44" s="605"/>
      <c r="AOY44" s="605"/>
      <c r="AOZ44" s="605"/>
      <c r="APA44" s="605"/>
      <c r="APB44" s="605"/>
      <c r="APC44" s="605"/>
      <c r="APD44" s="605"/>
      <c r="APE44" s="605"/>
      <c r="APF44" s="605"/>
      <c r="APG44" s="605"/>
      <c r="APH44" s="605"/>
      <c r="API44" s="605"/>
      <c r="APJ44" s="605"/>
      <c r="APK44" s="605"/>
      <c r="APL44" s="605"/>
      <c r="APM44" s="605"/>
      <c r="APN44" s="605"/>
      <c r="APO44" s="605"/>
      <c r="APP44" s="605"/>
      <c r="APQ44" s="605"/>
      <c r="APR44" s="605"/>
      <c r="APS44" s="605"/>
      <c r="APT44" s="605"/>
      <c r="APU44" s="605"/>
      <c r="APV44" s="605"/>
      <c r="APW44" s="605"/>
      <c r="APX44" s="605"/>
      <c r="APY44" s="605"/>
      <c r="APZ44" s="605"/>
      <c r="AQA44" s="605"/>
      <c r="AQB44" s="605"/>
      <c r="AQC44" s="605"/>
      <c r="AQD44" s="605"/>
      <c r="AQE44" s="605"/>
      <c r="AQF44" s="605"/>
      <c r="AQG44" s="605"/>
      <c r="AQH44" s="605"/>
      <c r="AQI44" s="605"/>
      <c r="AQJ44" s="605"/>
      <c r="AQK44" s="605"/>
      <c r="AQL44" s="605"/>
      <c r="AQM44" s="605"/>
      <c r="AQN44" s="605"/>
      <c r="AQO44" s="605"/>
      <c r="AQP44" s="605"/>
      <c r="AQQ44" s="605"/>
      <c r="AQR44" s="605"/>
      <c r="AQS44" s="605"/>
      <c r="AQT44" s="605"/>
      <c r="AQU44" s="605"/>
      <c r="AQV44" s="605"/>
      <c r="AQW44" s="605"/>
      <c r="AQX44" s="605"/>
      <c r="AQY44" s="605"/>
      <c r="AQZ44" s="605"/>
      <c r="ARA44" s="605"/>
      <c r="ARB44" s="605"/>
      <c r="ARC44" s="605"/>
      <c r="ARD44" s="605"/>
      <c r="ARE44" s="605"/>
      <c r="ARF44" s="605"/>
      <c r="ARG44" s="605"/>
      <c r="ARH44" s="605"/>
      <c r="ARI44" s="605"/>
      <c r="ARJ44" s="605"/>
      <c r="ARK44" s="605"/>
      <c r="ARL44" s="605"/>
      <c r="ARM44" s="605"/>
      <c r="ARN44" s="605"/>
      <c r="ARO44" s="605"/>
      <c r="ARP44" s="605"/>
      <c r="ARQ44" s="605"/>
      <c r="ARR44" s="605"/>
      <c r="ARS44" s="605"/>
      <c r="ART44" s="605"/>
      <c r="ARU44" s="605"/>
      <c r="ARV44" s="605"/>
      <c r="ARW44" s="605"/>
      <c r="ARX44" s="605"/>
      <c r="ARY44" s="605"/>
      <c r="ARZ44" s="605"/>
      <c r="ASA44" s="605"/>
      <c r="ASB44" s="605"/>
      <c r="ASC44" s="605"/>
      <c r="ASD44" s="605"/>
      <c r="ASE44" s="605"/>
      <c r="ASF44" s="605"/>
      <c r="ASG44" s="605"/>
      <c r="ASH44" s="605"/>
      <c r="ASI44" s="605"/>
      <c r="ASJ44" s="605"/>
      <c r="ASK44" s="605"/>
      <c r="ASL44" s="605"/>
      <c r="ASM44" s="605"/>
      <c r="ASN44" s="605"/>
      <c r="ASO44" s="605"/>
      <c r="ASP44" s="605"/>
      <c r="ASQ44" s="605"/>
      <c r="ASR44" s="605"/>
      <c r="ASS44" s="605"/>
      <c r="AST44" s="605"/>
      <c r="ASU44" s="605"/>
      <c r="ASV44" s="605"/>
      <c r="ASW44" s="605"/>
      <c r="ASX44" s="605"/>
      <c r="ASY44" s="605"/>
      <c r="ASZ44" s="605"/>
      <c r="ATA44" s="605"/>
      <c r="ATB44" s="605"/>
      <c r="ATC44" s="605"/>
      <c r="ATD44" s="605"/>
      <c r="ATE44" s="605"/>
      <c r="ATF44" s="605"/>
      <c r="ATG44" s="605"/>
      <c r="ATH44" s="605"/>
      <c r="ATI44" s="605"/>
      <c r="ATJ44" s="605"/>
      <c r="ATK44" s="605"/>
      <c r="ATL44" s="605"/>
      <c r="ATM44" s="605"/>
      <c r="ATN44" s="605"/>
      <c r="ATO44" s="605"/>
      <c r="ATP44" s="605"/>
      <c r="ATQ44" s="605"/>
      <c r="ATR44" s="605"/>
      <c r="ATS44" s="605"/>
      <c r="ATT44" s="605"/>
      <c r="ATU44" s="605"/>
      <c r="ATV44" s="605"/>
      <c r="ATW44" s="605"/>
      <c r="ATX44" s="605"/>
      <c r="ATY44" s="605"/>
      <c r="ATZ44" s="605"/>
      <c r="AUA44" s="605"/>
      <c r="AUB44" s="605"/>
      <c r="AUC44" s="605"/>
      <c r="AUD44" s="605"/>
      <c r="AUE44" s="605"/>
      <c r="AUF44" s="605"/>
      <c r="AUG44" s="605"/>
      <c r="AUH44" s="605"/>
      <c r="AUI44" s="605"/>
      <c r="AUJ44" s="605"/>
      <c r="AUK44" s="605"/>
      <c r="AUL44" s="605"/>
      <c r="AUM44" s="605"/>
      <c r="AUN44" s="605"/>
      <c r="AUO44" s="605"/>
      <c r="AUP44" s="605"/>
      <c r="AUQ44" s="605"/>
      <c r="AUR44" s="605"/>
      <c r="AUS44" s="605"/>
      <c r="AUT44" s="605"/>
      <c r="AUU44" s="605"/>
      <c r="AUV44" s="605"/>
      <c r="AUW44" s="605"/>
      <c r="AUX44" s="605"/>
      <c r="AUY44" s="605"/>
      <c r="AUZ44" s="605"/>
      <c r="AVA44" s="605"/>
      <c r="AVB44" s="605"/>
      <c r="AVC44" s="605"/>
      <c r="AVD44" s="605"/>
      <c r="AVE44" s="605"/>
      <c r="AVF44" s="605"/>
      <c r="AVG44" s="605"/>
      <c r="AVH44" s="605"/>
      <c r="AVI44" s="605"/>
      <c r="AVJ44" s="605"/>
      <c r="AVK44" s="605"/>
      <c r="AVL44" s="605"/>
      <c r="AVM44" s="605"/>
      <c r="AVN44" s="605"/>
      <c r="AVO44" s="605"/>
      <c r="AVP44" s="605"/>
      <c r="AVQ44" s="605"/>
      <c r="AVR44" s="605"/>
      <c r="AVS44" s="605"/>
      <c r="AVT44" s="605"/>
      <c r="AVU44" s="605"/>
      <c r="AVV44" s="605"/>
      <c r="AVW44" s="605"/>
      <c r="AVX44" s="605"/>
      <c r="AVY44" s="605"/>
      <c r="AVZ44" s="605"/>
      <c r="AWA44" s="605"/>
      <c r="AWB44" s="605"/>
      <c r="AWC44" s="605"/>
      <c r="AWD44" s="605"/>
      <c r="AWE44" s="605"/>
      <c r="AWF44" s="605"/>
      <c r="AWG44" s="605"/>
      <c r="AWH44" s="605"/>
      <c r="AWI44" s="605"/>
      <c r="AWJ44" s="605"/>
      <c r="AWK44" s="605"/>
      <c r="AWL44" s="605"/>
      <c r="AWM44" s="605"/>
      <c r="AWN44" s="605"/>
      <c r="AWO44" s="605"/>
      <c r="AWP44" s="605"/>
      <c r="AWQ44" s="605"/>
      <c r="AWR44" s="605"/>
      <c r="AWS44" s="605"/>
      <c r="AWT44" s="605"/>
      <c r="AWU44" s="605"/>
      <c r="AWV44" s="605"/>
      <c r="AWW44" s="605"/>
      <c r="AWX44" s="605"/>
      <c r="AWY44" s="605"/>
      <c r="AWZ44" s="605"/>
      <c r="AXA44" s="605"/>
      <c r="AXB44" s="605"/>
      <c r="AXC44" s="605"/>
      <c r="AXD44" s="605"/>
      <c r="AXE44" s="605"/>
      <c r="AXF44" s="605"/>
      <c r="AXG44" s="605"/>
      <c r="AXH44" s="605"/>
      <c r="AXI44" s="605"/>
      <c r="AXJ44" s="605"/>
      <c r="AXK44" s="605"/>
      <c r="AXL44" s="605"/>
      <c r="AXM44" s="605"/>
      <c r="AXN44" s="605"/>
      <c r="AXO44" s="605"/>
      <c r="AXP44" s="605"/>
      <c r="AXQ44" s="605"/>
      <c r="AXR44" s="605"/>
      <c r="AXS44" s="605"/>
      <c r="AXT44" s="605"/>
      <c r="AXU44" s="605"/>
      <c r="AXV44" s="605"/>
      <c r="AXW44" s="605"/>
      <c r="AXX44" s="605"/>
      <c r="AXY44" s="605"/>
      <c r="AXZ44" s="605"/>
      <c r="AYA44" s="605"/>
      <c r="AYB44" s="605"/>
      <c r="AYC44" s="605"/>
      <c r="AYD44" s="605"/>
      <c r="AYE44" s="605"/>
      <c r="AYF44" s="605"/>
      <c r="AYG44" s="605"/>
      <c r="AYH44" s="605"/>
      <c r="AYI44" s="605"/>
      <c r="AYJ44" s="605"/>
      <c r="AYK44" s="605"/>
      <c r="AYL44" s="605"/>
      <c r="AYM44" s="605"/>
      <c r="AYN44" s="605"/>
      <c r="AYO44" s="605"/>
      <c r="AYP44" s="605"/>
      <c r="AYQ44" s="605"/>
      <c r="AYR44" s="605"/>
      <c r="AYS44" s="605"/>
      <c r="AYT44" s="605"/>
      <c r="AYU44" s="605"/>
      <c r="AYV44" s="605"/>
      <c r="AYW44" s="605"/>
      <c r="AYX44" s="605"/>
      <c r="AYY44" s="605"/>
      <c r="AYZ44" s="605"/>
      <c r="AZA44" s="605"/>
      <c r="AZB44" s="605"/>
      <c r="AZC44" s="605"/>
      <c r="AZD44" s="605"/>
      <c r="AZE44" s="605"/>
      <c r="AZF44" s="605"/>
      <c r="AZG44" s="605"/>
      <c r="AZH44" s="605"/>
      <c r="AZI44" s="605"/>
      <c r="AZJ44" s="605"/>
      <c r="AZK44" s="605"/>
      <c r="AZL44" s="605"/>
      <c r="AZM44" s="605"/>
      <c r="AZN44" s="605"/>
      <c r="AZO44" s="605"/>
      <c r="AZP44" s="605"/>
      <c r="AZQ44" s="605"/>
      <c r="AZR44" s="605"/>
      <c r="AZS44" s="605"/>
      <c r="AZT44" s="605"/>
      <c r="AZU44" s="605"/>
      <c r="AZV44" s="605"/>
      <c r="AZW44" s="605"/>
      <c r="AZX44" s="605"/>
      <c r="AZY44" s="605"/>
      <c r="AZZ44" s="605"/>
      <c r="BAA44" s="605"/>
      <c r="BAB44" s="605"/>
      <c r="BAC44" s="605"/>
      <c r="BAD44" s="605"/>
      <c r="BAE44" s="605"/>
      <c r="BAF44" s="605"/>
      <c r="BAG44" s="605"/>
      <c r="BAH44" s="605"/>
      <c r="BAI44" s="605"/>
      <c r="BAJ44" s="605"/>
      <c r="BAK44" s="605"/>
      <c r="BAL44" s="605"/>
      <c r="BAM44" s="605"/>
      <c r="BAN44" s="605"/>
      <c r="BAO44" s="605"/>
      <c r="BAP44" s="605"/>
      <c r="BAQ44" s="605"/>
      <c r="BAR44" s="605"/>
      <c r="BAS44" s="605"/>
      <c r="BAT44" s="605"/>
      <c r="BAU44" s="605"/>
      <c r="BAV44" s="605"/>
      <c r="BAW44" s="605"/>
      <c r="BAX44" s="605"/>
      <c r="BAY44" s="605"/>
      <c r="BAZ44" s="605"/>
      <c r="BBA44" s="605"/>
      <c r="BBB44" s="605"/>
      <c r="BBC44" s="605"/>
      <c r="BBD44" s="605"/>
      <c r="BBE44" s="605"/>
      <c r="BBF44" s="605"/>
      <c r="BBG44" s="605"/>
      <c r="BBH44" s="605"/>
      <c r="BBI44" s="605"/>
      <c r="BBJ44" s="605"/>
      <c r="BBK44" s="605"/>
      <c r="BBL44" s="605"/>
      <c r="BBM44" s="605"/>
      <c r="BBN44" s="605"/>
      <c r="BBO44" s="605"/>
      <c r="BBP44" s="605"/>
      <c r="BBQ44" s="605"/>
      <c r="BBR44" s="605"/>
      <c r="BBS44" s="605"/>
      <c r="BBT44" s="605"/>
      <c r="BBU44" s="605"/>
      <c r="BBV44" s="605"/>
      <c r="BBW44" s="605"/>
      <c r="BBX44" s="605"/>
      <c r="BBY44" s="605"/>
      <c r="BBZ44" s="605"/>
      <c r="BCA44" s="605"/>
      <c r="BCB44" s="605"/>
      <c r="BCC44" s="605"/>
      <c r="BCD44" s="605"/>
      <c r="BCE44" s="605"/>
      <c r="BCF44" s="605"/>
      <c r="BCG44" s="605"/>
      <c r="BCH44" s="605"/>
      <c r="BCI44" s="605"/>
      <c r="BCJ44" s="605"/>
      <c r="BCK44" s="605"/>
      <c r="BCL44" s="605"/>
      <c r="BCM44" s="605"/>
      <c r="BCN44" s="605"/>
      <c r="BCO44" s="605"/>
      <c r="BCP44" s="605"/>
      <c r="BCQ44" s="605"/>
      <c r="BCR44" s="605"/>
      <c r="BCS44" s="605"/>
      <c r="BCT44" s="605"/>
      <c r="BCU44" s="605"/>
      <c r="BCV44" s="605"/>
      <c r="BCW44" s="605"/>
      <c r="BCX44" s="605"/>
      <c r="BCY44" s="605"/>
      <c r="BCZ44" s="605"/>
      <c r="BDA44" s="605"/>
      <c r="BDB44" s="605"/>
      <c r="BDC44" s="605"/>
      <c r="BDD44" s="605"/>
      <c r="BDE44" s="605"/>
      <c r="BDF44" s="605"/>
      <c r="BDG44" s="605"/>
      <c r="BDH44" s="605"/>
      <c r="BDI44" s="605"/>
      <c r="BDJ44" s="605"/>
      <c r="BDK44" s="605"/>
      <c r="BDL44" s="605"/>
      <c r="BDM44" s="605"/>
      <c r="BDN44" s="605"/>
      <c r="BDO44" s="605"/>
      <c r="BDP44" s="605"/>
      <c r="BDQ44" s="605"/>
      <c r="BDR44" s="605"/>
      <c r="BDS44" s="605"/>
      <c r="BDT44" s="605"/>
      <c r="BDU44" s="605"/>
      <c r="BDV44" s="605"/>
      <c r="BDW44" s="605"/>
      <c r="BDX44" s="605"/>
      <c r="BDY44" s="605"/>
      <c r="BDZ44" s="605"/>
      <c r="BEA44" s="605"/>
      <c r="BEB44" s="605"/>
      <c r="BEC44" s="605"/>
      <c r="BED44" s="605"/>
      <c r="BEE44" s="605"/>
      <c r="BEF44" s="605"/>
      <c r="BEG44" s="605"/>
      <c r="BEH44" s="605"/>
      <c r="BEI44" s="605"/>
      <c r="BEJ44" s="605"/>
      <c r="BEK44" s="605"/>
      <c r="BEL44" s="605"/>
      <c r="BEM44" s="605"/>
      <c r="BEN44" s="605"/>
      <c r="BEO44" s="605"/>
      <c r="BEP44" s="605"/>
      <c r="BEQ44" s="605"/>
      <c r="BER44" s="605"/>
      <c r="BES44" s="605"/>
      <c r="BET44" s="605"/>
      <c r="BEU44" s="605"/>
      <c r="BEV44" s="605"/>
      <c r="BEW44" s="605"/>
      <c r="BEX44" s="605"/>
      <c r="BEY44" s="605"/>
      <c r="BEZ44" s="605"/>
      <c r="BFA44" s="605"/>
      <c r="BFB44" s="605"/>
      <c r="BFC44" s="605"/>
      <c r="BFD44" s="605"/>
      <c r="BFE44" s="605"/>
      <c r="BFF44" s="605"/>
      <c r="BFG44" s="605"/>
      <c r="BFH44" s="605"/>
      <c r="BFI44" s="605"/>
      <c r="BFJ44" s="605"/>
      <c r="BFK44" s="605"/>
      <c r="BFL44" s="605"/>
      <c r="BFM44" s="605"/>
      <c r="BFN44" s="605"/>
      <c r="BFO44" s="605"/>
      <c r="BFP44" s="605"/>
      <c r="BFQ44" s="605"/>
      <c r="BFR44" s="605"/>
      <c r="BFS44" s="605"/>
      <c r="BFT44" s="605"/>
      <c r="BFU44" s="605"/>
      <c r="BFV44" s="605"/>
      <c r="BFW44" s="605"/>
      <c r="BFX44" s="605"/>
      <c r="BFY44" s="605"/>
      <c r="BFZ44" s="605"/>
      <c r="BGA44" s="605"/>
      <c r="BGB44" s="605"/>
      <c r="BGC44" s="605"/>
      <c r="BGD44" s="605"/>
      <c r="BGE44" s="605"/>
      <c r="BGF44" s="605"/>
      <c r="BGG44" s="605"/>
      <c r="BGH44" s="605"/>
      <c r="BGI44" s="605"/>
      <c r="BGJ44" s="605"/>
      <c r="BGK44" s="605"/>
      <c r="BGL44" s="605"/>
      <c r="BGM44" s="605"/>
      <c r="BGN44" s="605"/>
      <c r="BGO44" s="605"/>
      <c r="BGP44" s="605"/>
      <c r="BGQ44" s="605"/>
      <c r="BGR44" s="605"/>
      <c r="BGS44" s="605"/>
      <c r="BGT44" s="605"/>
      <c r="BGU44" s="605"/>
      <c r="BGV44" s="605"/>
      <c r="BGW44" s="605"/>
      <c r="BGX44" s="605"/>
      <c r="BGY44" s="605"/>
      <c r="BGZ44" s="605"/>
      <c r="BHA44" s="605"/>
      <c r="BHB44" s="605"/>
      <c r="BHC44" s="605"/>
      <c r="BHD44" s="605"/>
      <c r="BHE44" s="605"/>
      <c r="BHF44" s="605"/>
      <c r="BHG44" s="605"/>
      <c r="BHH44" s="605"/>
      <c r="BHI44" s="605"/>
      <c r="BHJ44" s="605"/>
      <c r="BHK44" s="605"/>
      <c r="BHL44" s="605"/>
      <c r="BHM44" s="605"/>
      <c r="BHN44" s="605"/>
      <c r="BHO44" s="605"/>
      <c r="BHP44" s="605"/>
      <c r="BHQ44" s="605"/>
      <c r="BHR44" s="605"/>
      <c r="BHS44" s="605"/>
      <c r="BHT44" s="605"/>
      <c r="BHU44" s="605"/>
      <c r="BHV44" s="605"/>
      <c r="BHW44" s="605"/>
      <c r="BHX44" s="605"/>
      <c r="BHY44" s="605"/>
      <c r="BHZ44" s="605"/>
      <c r="BIA44" s="605"/>
      <c r="BIB44" s="605"/>
      <c r="BIC44" s="605"/>
      <c r="BID44" s="605"/>
      <c r="BIE44" s="605"/>
      <c r="BIF44" s="605"/>
      <c r="BIG44" s="605"/>
      <c r="BIH44" s="605"/>
      <c r="BII44" s="605"/>
      <c r="BIJ44" s="605"/>
      <c r="BIK44" s="605"/>
      <c r="BIL44" s="605"/>
      <c r="BIM44" s="605"/>
      <c r="BIN44" s="605"/>
      <c r="BIO44" s="605"/>
      <c r="BIP44" s="605"/>
      <c r="BIQ44" s="605"/>
      <c r="BIR44" s="605"/>
      <c r="BIS44" s="605"/>
      <c r="BIT44" s="605"/>
      <c r="BIU44" s="605"/>
      <c r="BIV44" s="605"/>
      <c r="BIW44" s="605"/>
      <c r="BIX44" s="605"/>
      <c r="BIY44" s="605"/>
      <c r="BIZ44" s="605"/>
      <c r="BJA44" s="605"/>
      <c r="BJB44" s="605"/>
      <c r="BJC44" s="605"/>
      <c r="BJD44" s="605"/>
      <c r="BJE44" s="605"/>
      <c r="BJF44" s="605"/>
      <c r="BJG44" s="605"/>
      <c r="BJH44" s="605"/>
      <c r="BJI44" s="605"/>
      <c r="BJJ44" s="605"/>
      <c r="BJK44" s="605"/>
      <c r="BJL44" s="605"/>
      <c r="BJM44" s="605"/>
      <c r="BJN44" s="605"/>
      <c r="BJO44" s="605"/>
      <c r="BJP44" s="605"/>
      <c r="BJQ44" s="605"/>
      <c r="BJR44" s="605"/>
      <c r="BJS44" s="605"/>
      <c r="BJT44" s="605"/>
      <c r="BJU44" s="605"/>
      <c r="BJV44" s="605"/>
      <c r="BJW44" s="605"/>
      <c r="BJX44" s="605"/>
      <c r="BJY44" s="605"/>
      <c r="BJZ44" s="605"/>
      <c r="BKA44" s="605"/>
      <c r="BKB44" s="605"/>
      <c r="BKC44" s="605"/>
      <c r="BKD44" s="605"/>
      <c r="BKE44" s="605"/>
      <c r="BKF44" s="605"/>
      <c r="BKG44" s="605"/>
      <c r="BKH44" s="605"/>
      <c r="BKI44" s="605"/>
      <c r="BKJ44" s="605"/>
      <c r="BKK44" s="605"/>
      <c r="BKL44" s="605"/>
      <c r="BKM44" s="605"/>
      <c r="BKN44" s="605"/>
      <c r="BKO44" s="605"/>
      <c r="BKP44" s="605"/>
      <c r="BKQ44" s="605"/>
      <c r="BKR44" s="605"/>
      <c r="BKS44" s="605"/>
      <c r="BKT44" s="605"/>
      <c r="BKU44" s="605"/>
      <c r="BKV44" s="605"/>
      <c r="BKW44" s="605"/>
      <c r="BKX44" s="605"/>
      <c r="BKY44" s="605"/>
      <c r="BKZ44" s="605"/>
      <c r="BLA44" s="605"/>
      <c r="BLB44" s="605"/>
      <c r="BLC44" s="605"/>
      <c r="BLD44" s="605"/>
      <c r="BLE44" s="605"/>
      <c r="BLF44" s="605"/>
      <c r="BLG44" s="605"/>
      <c r="BLH44" s="605"/>
      <c r="BLI44" s="605"/>
      <c r="BLJ44" s="605"/>
      <c r="BLK44" s="605"/>
      <c r="BLL44" s="605"/>
      <c r="BLM44" s="605"/>
      <c r="BLN44" s="605"/>
      <c r="BLO44" s="605"/>
      <c r="BLP44" s="605"/>
      <c r="BLQ44" s="605"/>
      <c r="BLR44" s="605"/>
      <c r="BLS44" s="605"/>
      <c r="BLT44" s="605"/>
      <c r="BLU44" s="605"/>
      <c r="BLV44" s="605"/>
      <c r="BLW44" s="605"/>
      <c r="BLX44" s="605"/>
      <c r="BLY44" s="605"/>
      <c r="BLZ44" s="605"/>
      <c r="BMA44" s="605"/>
      <c r="BMB44" s="605"/>
      <c r="BMC44" s="605"/>
      <c r="BMD44" s="605"/>
      <c r="BME44" s="605"/>
      <c r="BMF44" s="605"/>
      <c r="BMG44" s="605"/>
      <c r="BMH44" s="605"/>
      <c r="BMI44" s="605"/>
      <c r="BMJ44" s="605"/>
      <c r="BMK44" s="605"/>
      <c r="BML44" s="605"/>
      <c r="BMM44" s="605"/>
      <c r="BMN44" s="605"/>
      <c r="BMO44" s="605"/>
      <c r="BMP44" s="605"/>
      <c r="BMQ44" s="605"/>
      <c r="BMR44" s="605"/>
      <c r="BMS44" s="605"/>
      <c r="BMT44" s="605"/>
      <c r="BMU44" s="605"/>
      <c r="BMV44" s="605"/>
      <c r="BMW44" s="605"/>
      <c r="BMX44" s="605"/>
      <c r="BMY44" s="605"/>
      <c r="BMZ44" s="605"/>
      <c r="BNA44" s="605"/>
      <c r="BNB44" s="605"/>
      <c r="BNC44" s="605"/>
      <c r="BND44" s="605"/>
      <c r="BNE44" s="605"/>
      <c r="BNF44" s="605"/>
      <c r="BNG44" s="605"/>
      <c r="BNH44" s="605"/>
      <c r="BNI44" s="605"/>
      <c r="BNJ44" s="605"/>
      <c r="BNK44" s="605"/>
      <c r="BNL44" s="605"/>
      <c r="BNM44" s="605"/>
      <c r="BNN44" s="605"/>
      <c r="BNO44" s="605"/>
      <c r="BNP44" s="605"/>
      <c r="BNQ44" s="605"/>
      <c r="BNR44" s="605"/>
      <c r="BNS44" s="605"/>
      <c r="BNT44" s="605"/>
      <c r="BNU44" s="605"/>
      <c r="BNV44" s="605"/>
      <c r="BNW44" s="605"/>
      <c r="BNX44" s="605"/>
      <c r="BNY44" s="605"/>
      <c r="BNZ44" s="605"/>
      <c r="BOA44" s="605"/>
      <c r="BOB44" s="605"/>
      <c r="BOC44" s="605"/>
      <c r="BOD44" s="605"/>
      <c r="BOE44" s="605"/>
      <c r="BOF44" s="605"/>
      <c r="BOG44" s="605"/>
      <c r="BOH44" s="605"/>
      <c r="BOI44" s="605"/>
      <c r="BOJ44" s="605"/>
      <c r="BOK44" s="605"/>
      <c r="BOL44" s="605"/>
      <c r="BOM44" s="605"/>
      <c r="BON44" s="605"/>
      <c r="BOO44" s="605"/>
      <c r="BOP44" s="605"/>
      <c r="BOQ44" s="605"/>
      <c r="BOR44" s="605"/>
      <c r="BOS44" s="605"/>
      <c r="BOT44" s="605"/>
      <c r="BOU44" s="605"/>
      <c r="BOV44" s="605"/>
      <c r="BOW44" s="605"/>
      <c r="BOX44" s="605"/>
      <c r="BOY44" s="605"/>
      <c r="BOZ44" s="605"/>
      <c r="BPA44" s="605"/>
      <c r="BPB44" s="605"/>
      <c r="BPC44" s="605"/>
      <c r="BPD44" s="605"/>
      <c r="BPE44" s="605"/>
      <c r="BPF44" s="605"/>
      <c r="BPG44" s="605"/>
      <c r="BPH44" s="605"/>
      <c r="BPI44" s="605"/>
      <c r="BPJ44" s="605"/>
      <c r="BPK44" s="605"/>
      <c r="BPL44" s="605"/>
      <c r="BPM44" s="605"/>
      <c r="BPN44" s="605"/>
      <c r="BPO44" s="605"/>
      <c r="BPP44" s="605"/>
      <c r="BPQ44" s="605"/>
      <c r="BPR44" s="605"/>
      <c r="BPS44" s="605"/>
      <c r="BPT44" s="605"/>
      <c r="BPU44" s="605"/>
      <c r="BPV44" s="605"/>
      <c r="BPW44" s="605"/>
      <c r="BPX44" s="605"/>
      <c r="BPY44" s="605"/>
      <c r="BPZ44" s="605"/>
      <c r="BQA44" s="605"/>
      <c r="BQB44" s="605"/>
      <c r="BQC44" s="605"/>
      <c r="BQD44" s="605"/>
      <c r="BQE44" s="605"/>
      <c r="BQF44" s="605"/>
      <c r="BQG44" s="605"/>
      <c r="BQH44" s="605"/>
      <c r="BQI44" s="605"/>
      <c r="BQJ44" s="605"/>
      <c r="BQK44" s="605"/>
      <c r="BQL44" s="605"/>
      <c r="BQM44" s="605"/>
      <c r="BQN44" s="605"/>
      <c r="BQO44" s="605"/>
      <c r="BQP44" s="605"/>
      <c r="BQQ44" s="605"/>
      <c r="BQR44" s="605"/>
      <c r="BQS44" s="605"/>
      <c r="BQT44" s="605"/>
      <c r="BQU44" s="605"/>
      <c r="BQV44" s="605"/>
      <c r="BQW44" s="605"/>
      <c r="BQX44" s="605"/>
      <c r="BQY44" s="605"/>
      <c r="BQZ44" s="605"/>
      <c r="BRA44" s="605"/>
      <c r="BRB44" s="605"/>
      <c r="BRC44" s="605"/>
      <c r="BRD44" s="605"/>
      <c r="BRE44" s="605"/>
      <c r="BRF44" s="605"/>
      <c r="BRG44" s="605"/>
      <c r="BRH44" s="605"/>
      <c r="BRI44" s="605"/>
      <c r="BRJ44" s="605"/>
      <c r="BRK44" s="605"/>
      <c r="BRL44" s="605"/>
      <c r="BRM44" s="605"/>
      <c r="BRN44" s="605"/>
      <c r="BRO44" s="605"/>
      <c r="BRP44" s="605"/>
      <c r="BRQ44" s="605"/>
      <c r="BRR44" s="605"/>
      <c r="BRS44" s="605"/>
      <c r="BRT44" s="605"/>
      <c r="BRU44" s="605"/>
      <c r="BRV44" s="605"/>
      <c r="BRW44" s="605"/>
      <c r="BRX44" s="605"/>
      <c r="BRY44" s="605"/>
      <c r="BRZ44" s="605"/>
      <c r="BSA44" s="605"/>
      <c r="BSB44" s="605"/>
      <c r="BSC44" s="605"/>
      <c r="BSD44" s="605"/>
      <c r="BSE44" s="605"/>
      <c r="BSF44" s="605"/>
      <c r="BSG44" s="605"/>
      <c r="BSH44" s="605"/>
      <c r="BSI44" s="605"/>
      <c r="BSJ44" s="605"/>
      <c r="BSK44" s="605"/>
      <c r="BSL44" s="605"/>
      <c r="BSM44" s="605"/>
      <c r="BSN44" s="605"/>
      <c r="BSO44" s="605"/>
      <c r="BSP44" s="605"/>
      <c r="BSQ44" s="605"/>
      <c r="BSR44" s="605"/>
      <c r="BSS44" s="605"/>
      <c r="BST44" s="605"/>
      <c r="BSU44" s="605"/>
      <c r="BSV44" s="605"/>
      <c r="BSW44" s="605"/>
      <c r="BSX44" s="605"/>
      <c r="BSY44" s="605"/>
      <c r="BSZ44" s="605"/>
      <c r="BTA44" s="605"/>
      <c r="BTB44" s="605"/>
      <c r="BTC44" s="605"/>
      <c r="BTD44" s="605"/>
      <c r="BTE44" s="605"/>
      <c r="BTF44" s="605"/>
      <c r="BTG44" s="605"/>
      <c r="BTH44" s="605"/>
      <c r="BTI44" s="605"/>
      <c r="BTJ44" s="605"/>
      <c r="BTK44" s="605"/>
      <c r="BTL44" s="605"/>
      <c r="BTM44" s="605"/>
      <c r="BTN44" s="605"/>
      <c r="BTO44" s="605"/>
      <c r="BTP44" s="605"/>
      <c r="BTQ44" s="605"/>
      <c r="BTR44" s="605"/>
      <c r="BTS44" s="605"/>
      <c r="BTT44" s="605"/>
      <c r="BTU44" s="605"/>
      <c r="BTV44" s="605"/>
      <c r="BTW44" s="605"/>
      <c r="BTX44" s="605"/>
      <c r="BTY44" s="605"/>
      <c r="BTZ44" s="605"/>
      <c r="BUA44" s="605"/>
      <c r="BUB44" s="605"/>
      <c r="BUC44" s="605"/>
      <c r="BUD44" s="605"/>
      <c r="BUE44" s="605"/>
      <c r="BUF44" s="605"/>
      <c r="BUG44" s="605"/>
      <c r="BUH44" s="605"/>
      <c r="BUI44" s="605"/>
      <c r="BUJ44" s="605"/>
      <c r="BUK44" s="605"/>
      <c r="BUL44" s="605"/>
      <c r="BUM44" s="605"/>
      <c r="BUN44" s="605"/>
      <c r="BUO44" s="605"/>
      <c r="BUP44" s="605"/>
      <c r="BUQ44" s="605"/>
      <c r="BUR44" s="605"/>
      <c r="BUS44" s="605"/>
      <c r="BUT44" s="605"/>
      <c r="BUU44" s="605"/>
      <c r="BUV44" s="605"/>
      <c r="BUW44" s="605"/>
      <c r="BUX44" s="605"/>
      <c r="BUY44" s="605"/>
      <c r="BUZ44" s="605"/>
      <c r="BVA44" s="605"/>
      <c r="BVB44" s="605"/>
      <c r="BVC44" s="605"/>
      <c r="BVD44" s="605"/>
      <c r="BVE44" s="605"/>
      <c r="BVF44" s="605"/>
      <c r="BVG44" s="605"/>
      <c r="BVH44" s="605"/>
      <c r="BVI44" s="605"/>
      <c r="BVJ44" s="605"/>
      <c r="BVK44" s="605"/>
      <c r="BVL44" s="605"/>
      <c r="BVM44" s="605"/>
      <c r="BVN44" s="605"/>
      <c r="BVO44" s="605"/>
      <c r="BVP44" s="605"/>
      <c r="BVQ44" s="605"/>
      <c r="BVR44" s="605"/>
      <c r="BVS44" s="605"/>
      <c r="BVT44" s="605"/>
      <c r="BVU44" s="605"/>
      <c r="BVV44" s="605"/>
      <c r="BVW44" s="605"/>
      <c r="BVX44" s="605"/>
      <c r="BVY44" s="605"/>
      <c r="BVZ44" s="605"/>
      <c r="BWA44" s="605"/>
      <c r="BWB44" s="605"/>
      <c r="BWC44" s="605"/>
      <c r="BWD44" s="605"/>
      <c r="BWE44" s="605"/>
      <c r="BWF44" s="605"/>
      <c r="BWG44" s="605"/>
      <c r="BWH44" s="605"/>
      <c r="BWI44" s="605"/>
      <c r="BWJ44" s="605"/>
      <c r="BWK44" s="605"/>
      <c r="BWL44" s="605"/>
      <c r="BWM44" s="605"/>
      <c r="BWN44" s="605"/>
      <c r="BWO44" s="605"/>
      <c r="BWP44" s="605"/>
      <c r="BWQ44" s="605"/>
      <c r="BWR44" s="605"/>
      <c r="BWS44" s="605"/>
      <c r="BWT44" s="605"/>
      <c r="BWU44" s="605"/>
      <c r="BWV44" s="605"/>
      <c r="BWW44" s="605"/>
      <c r="BWX44" s="605"/>
      <c r="BWY44" s="605"/>
      <c r="BWZ44" s="605"/>
      <c r="BXA44" s="605"/>
      <c r="BXB44" s="605"/>
      <c r="BXC44" s="605"/>
      <c r="BXD44" s="605"/>
      <c r="BXE44" s="605"/>
      <c r="BXF44" s="605"/>
      <c r="BXG44" s="605"/>
      <c r="BXH44" s="605"/>
      <c r="BXI44" s="605"/>
      <c r="BXJ44" s="605"/>
      <c r="BXK44" s="605"/>
      <c r="BXL44" s="605"/>
      <c r="BXM44" s="605"/>
      <c r="BXN44" s="605"/>
      <c r="BXO44" s="605"/>
      <c r="BXP44" s="605"/>
      <c r="BXQ44" s="605"/>
      <c r="BXR44" s="605"/>
      <c r="BXS44" s="605"/>
      <c r="BXT44" s="605"/>
      <c r="BXU44" s="605"/>
      <c r="BXV44" s="605"/>
      <c r="BXW44" s="605"/>
      <c r="BXX44" s="605"/>
      <c r="BXY44" s="605"/>
      <c r="BXZ44" s="605"/>
      <c r="BYA44" s="605"/>
      <c r="BYB44" s="605"/>
      <c r="BYC44" s="605"/>
      <c r="BYD44" s="605"/>
      <c r="BYE44" s="605"/>
      <c r="BYF44" s="605"/>
      <c r="BYG44" s="605"/>
      <c r="BYH44" s="605"/>
      <c r="BYI44" s="605"/>
      <c r="BYJ44" s="605"/>
      <c r="BYK44" s="605"/>
      <c r="BYL44" s="605"/>
      <c r="BYM44" s="605"/>
      <c r="BYN44" s="605"/>
      <c r="BYO44" s="605"/>
      <c r="BYP44" s="605"/>
      <c r="BYQ44" s="605"/>
      <c r="BYR44" s="605"/>
      <c r="BYS44" s="605"/>
      <c r="BYT44" s="605"/>
      <c r="BYU44" s="605"/>
      <c r="BYV44" s="605"/>
      <c r="BYW44" s="605"/>
      <c r="BYX44" s="605"/>
      <c r="BYY44" s="605"/>
      <c r="BYZ44" s="605"/>
      <c r="BZA44" s="605"/>
      <c r="BZB44" s="605"/>
      <c r="BZC44" s="605"/>
      <c r="BZD44" s="605"/>
      <c r="BZE44" s="605"/>
      <c r="BZF44" s="605"/>
      <c r="BZG44" s="605"/>
      <c r="BZH44" s="605"/>
      <c r="BZI44" s="605"/>
      <c r="BZJ44" s="605"/>
      <c r="BZK44" s="605"/>
      <c r="BZL44" s="605"/>
      <c r="BZM44" s="605"/>
      <c r="BZN44" s="605"/>
      <c r="BZO44" s="605"/>
      <c r="BZP44" s="605"/>
      <c r="BZQ44" s="605"/>
      <c r="BZR44" s="605"/>
      <c r="BZS44" s="605"/>
      <c r="BZT44" s="605"/>
      <c r="BZU44" s="605"/>
      <c r="BZV44" s="605"/>
      <c r="BZW44" s="605"/>
      <c r="BZX44" s="605"/>
      <c r="BZY44" s="605"/>
      <c r="BZZ44" s="605"/>
      <c r="CAA44" s="605"/>
      <c r="CAB44" s="605"/>
      <c r="CAC44" s="605"/>
      <c r="CAD44" s="605"/>
      <c r="CAE44" s="605"/>
      <c r="CAF44" s="605"/>
      <c r="CAG44" s="605"/>
      <c r="CAH44" s="605"/>
      <c r="CAI44" s="605"/>
      <c r="CAJ44" s="605"/>
      <c r="CAK44" s="605"/>
      <c r="CAL44" s="605"/>
      <c r="CAM44" s="605"/>
      <c r="CAN44" s="605"/>
      <c r="CAO44" s="605"/>
      <c r="CAP44" s="605"/>
      <c r="CAQ44" s="605"/>
      <c r="CAR44" s="605"/>
      <c r="CAS44" s="605"/>
      <c r="CAT44" s="605"/>
      <c r="CAU44" s="605"/>
      <c r="CAV44" s="605"/>
      <c r="CAW44" s="605"/>
      <c r="CAX44" s="605"/>
      <c r="CAY44" s="605"/>
      <c r="CAZ44" s="605"/>
      <c r="CBA44" s="605"/>
      <c r="CBB44" s="605"/>
      <c r="CBC44" s="605"/>
      <c r="CBD44" s="605"/>
      <c r="CBE44" s="605"/>
      <c r="CBF44" s="605"/>
      <c r="CBG44" s="605"/>
      <c r="CBH44" s="605"/>
      <c r="CBI44" s="605"/>
      <c r="CBJ44" s="605"/>
      <c r="CBK44" s="605"/>
      <c r="CBL44" s="605"/>
      <c r="CBM44" s="605"/>
      <c r="CBN44" s="605"/>
      <c r="CBO44" s="605"/>
      <c r="CBP44" s="605"/>
      <c r="CBQ44" s="605"/>
      <c r="CBR44" s="605"/>
      <c r="CBS44" s="605"/>
      <c r="CBT44" s="605"/>
      <c r="CBU44" s="605"/>
      <c r="CBV44" s="605"/>
      <c r="CBW44" s="605"/>
      <c r="CBX44" s="605"/>
      <c r="CBY44" s="605"/>
      <c r="CBZ44" s="605"/>
      <c r="CCA44" s="605"/>
      <c r="CCB44" s="605"/>
      <c r="CCC44" s="605"/>
      <c r="CCD44" s="605"/>
      <c r="CCE44" s="605"/>
      <c r="CCF44" s="605"/>
      <c r="CCG44" s="605"/>
      <c r="CCH44" s="605"/>
      <c r="CCI44" s="605"/>
      <c r="CCJ44" s="605"/>
      <c r="CCK44" s="605"/>
      <c r="CCL44" s="605"/>
      <c r="CCM44" s="605"/>
      <c r="CCN44" s="605"/>
      <c r="CCO44" s="605"/>
      <c r="CCP44" s="605"/>
      <c r="CCQ44" s="605"/>
      <c r="CCR44" s="605"/>
      <c r="CCS44" s="605"/>
      <c r="CCT44" s="605"/>
      <c r="CCU44" s="605"/>
      <c r="CCV44" s="605"/>
      <c r="CCW44" s="605"/>
      <c r="CCX44" s="605"/>
      <c r="CCY44" s="605"/>
      <c r="CCZ44" s="605"/>
      <c r="CDA44" s="605"/>
      <c r="CDB44" s="605"/>
      <c r="CDC44" s="605"/>
      <c r="CDD44" s="605"/>
      <c r="CDE44" s="605"/>
      <c r="CDF44" s="605"/>
      <c r="CDG44" s="605"/>
      <c r="CDH44" s="605"/>
      <c r="CDI44" s="605"/>
      <c r="CDJ44" s="605"/>
      <c r="CDK44" s="605"/>
      <c r="CDL44" s="605"/>
      <c r="CDM44" s="605"/>
      <c r="CDN44" s="605"/>
      <c r="CDO44" s="605"/>
      <c r="CDP44" s="605"/>
      <c r="CDQ44" s="605"/>
      <c r="CDR44" s="605"/>
      <c r="CDS44" s="605"/>
      <c r="CDT44" s="605"/>
      <c r="CDU44" s="605"/>
      <c r="CDV44" s="605"/>
      <c r="CDW44" s="605"/>
      <c r="CDX44" s="605"/>
      <c r="CDY44" s="605"/>
      <c r="CDZ44" s="605"/>
      <c r="CEA44" s="605"/>
      <c r="CEB44" s="605"/>
      <c r="CEC44" s="605"/>
      <c r="CED44" s="605"/>
      <c r="CEE44" s="605"/>
      <c r="CEF44" s="605"/>
      <c r="CEG44" s="605"/>
      <c r="CEH44" s="605"/>
      <c r="CEI44" s="605"/>
      <c r="CEJ44" s="605"/>
      <c r="CEK44" s="605"/>
      <c r="CEL44" s="605"/>
      <c r="CEM44" s="605"/>
      <c r="CEN44" s="605"/>
      <c r="CEO44" s="605"/>
      <c r="CEP44" s="605"/>
      <c r="CEQ44" s="605"/>
      <c r="CER44" s="605"/>
      <c r="CES44" s="605"/>
      <c r="CET44" s="605"/>
      <c r="CEU44" s="605"/>
      <c r="CEV44" s="605"/>
      <c r="CEW44" s="605"/>
      <c r="CEX44" s="605"/>
      <c r="CEY44" s="605"/>
      <c r="CEZ44" s="605"/>
      <c r="CFA44" s="605"/>
      <c r="CFB44" s="605"/>
      <c r="CFC44" s="605"/>
      <c r="CFD44" s="605"/>
      <c r="CFE44" s="605"/>
      <c r="CFF44" s="605"/>
      <c r="CFG44" s="605"/>
      <c r="CFH44" s="605"/>
      <c r="CFI44" s="605"/>
      <c r="CFJ44" s="605"/>
      <c r="CFK44" s="605"/>
      <c r="CFL44" s="605"/>
      <c r="CFM44" s="605"/>
      <c r="CFN44" s="605"/>
      <c r="CFO44" s="605"/>
      <c r="CFP44" s="605"/>
      <c r="CFQ44" s="605"/>
      <c r="CFR44" s="605"/>
      <c r="CFS44" s="605"/>
      <c r="CFT44" s="605"/>
      <c r="CFU44" s="605"/>
      <c r="CFV44" s="605"/>
      <c r="CFW44" s="605"/>
      <c r="CFX44" s="605"/>
      <c r="CFY44" s="605"/>
      <c r="CFZ44" s="605"/>
      <c r="CGA44" s="605"/>
      <c r="CGB44" s="605"/>
      <c r="CGC44" s="605"/>
      <c r="CGD44" s="605"/>
      <c r="CGE44" s="605"/>
      <c r="CGF44" s="605"/>
      <c r="CGG44" s="605"/>
      <c r="CGH44" s="605"/>
      <c r="CGI44" s="605"/>
      <c r="CGJ44" s="605"/>
      <c r="CGK44" s="605"/>
      <c r="CGL44" s="605"/>
      <c r="CGM44" s="605"/>
      <c r="CGN44" s="605"/>
      <c r="CGO44" s="605"/>
      <c r="CGP44" s="605"/>
      <c r="CGQ44" s="605"/>
      <c r="CGR44" s="605"/>
      <c r="CGS44" s="605"/>
      <c r="CGT44" s="605"/>
      <c r="CGU44" s="605"/>
      <c r="CGV44" s="605"/>
      <c r="CGW44" s="605"/>
      <c r="CGX44" s="605"/>
      <c r="CGY44" s="605"/>
      <c r="CGZ44" s="605"/>
      <c r="CHA44" s="605"/>
      <c r="CHB44" s="605"/>
      <c r="CHC44" s="605"/>
      <c r="CHD44" s="605"/>
      <c r="CHE44" s="605"/>
      <c r="CHF44" s="605"/>
      <c r="CHG44" s="605"/>
      <c r="CHH44" s="605"/>
      <c r="CHI44" s="605"/>
      <c r="CHJ44" s="605"/>
      <c r="CHK44" s="605"/>
      <c r="CHL44" s="605"/>
      <c r="CHM44" s="605"/>
      <c r="CHN44" s="605"/>
      <c r="CHO44" s="605"/>
      <c r="CHP44" s="605"/>
      <c r="CHQ44" s="605"/>
      <c r="CHR44" s="605"/>
      <c r="CHS44" s="605"/>
      <c r="CHT44" s="605"/>
      <c r="CHU44" s="605"/>
      <c r="CHV44" s="605"/>
      <c r="CHW44" s="605"/>
      <c r="CHX44" s="605"/>
      <c r="CHY44" s="605"/>
      <c r="CHZ44" s="605"/>
      <c r="CIA44" s="605"/>
      <c r="CIB44" s="605"/>
      <c r="CIC44" s="605"/>
      <c r="CID44" s="605"/>
      <c r="CIE44" s="605"/>
      <c r="CIF44" s="605"/>
      <c r="CIG44" s="605"/>
      <c r="CIH44" s="605"/>
      <c r="CII44" s="605"/>
      <c r="CIJ44" s="605"/>
      <c r="CIK44" s="605"/>
      <c r="CIL44" s="605"/>
      <c r="CIM44" s="605"/>
      <c r="CIN44" s="605"/>
      <c r="CIO44" s="605"/>
      <c r="CIP44" s="605"/>
      <c r="CIQ44" s="605"/>
      <c r="CIR44" s="605"/>
      <c r="CIS44" s="605"/>
      <c r="CIT44" s="605"/>
      <c r="CIU44" s="605"/>
      <c r="CIV44" s="605"/>
      <c r="CIW44" s="605"/>
      <c r="CIX44" s="605"/>
      <c r="CIY44" s="605"/>
      <c r="CIZ44" s="605"/>
      <c r="CJA44" s="605"/>
      <c r="CJB44" s="605"/>
      <c r="CJC44" s="605"/>
      <c r="CJD44" s="605"/>
      <c r="CJE44" s="605"/>
      <c r="CJF44" s="605"/>
      <c r="CJG44" s="605"/>
      <c r="CJH44" s="605"/>
      <c r="CJI44" s="605"/>
      <c r="CJJ44" s="605"/>
      <c r="CJK44" s="605"/>
      <c r="CJL44" s="605"/>
      <c r="CJM44" s="605"/>
      <c r="CJN44" s="605"/>
      <c r="CJO44" s="605"/>
      <c r="CJP44" s="605"/>
      <c r="CJQ44" s="605"/>
      <c r="CJR44" s="605"/>
      <c r="CJS44" s="605"/>
      <c r="CJT44" s="605"/>
      <c r="CJU44" s="605"/>
      <c r="CJV44" s="605"/>
      <c r="CJW44" s="605"/>
      <c r="CJX44" s="605"/>
      <c r="CJY44" s="605"/>
      <c r="CJZ44" s="605"/>
      <c r="CKA44" s="605"/>
      <c r="CKB44" s="605"/>
      <c r="CKC44" s="605"/>
      <c r="CKD44" s="605"/>
      <c r="CKE44" s="605"/>
      <c r="CKF44" s="605"/>
      <c r="CKG44" s="605"/>
      <c r="CKH44" s="605"/>
      <c r="CKI44" s="605"/>
      <c r="CKJ44" s="605"/>
      <c r="CKK44" s="605"/>
      <c r="CKL44" s="605"/>
      <c r="CKM44" s="605"/>
      <c r="CKN44" s="605"/>
      <c r="CKO44" s="605"/>
      <c r="CKP44" s="605"/>
      <c r="CKQ44" s="605"/>
      <c r="CKR44" s="605"/>
      <c r="CKS44" s="605"/>
      <c r="CKT44" s="605"/>
      <c r="CKU44" s="605"/>
      <c r="CKV44" s="605"/>
      <c r="CKW44" s="605"/>
      <c r="CKX44" s="605"/>
      <c r="CKY44" s="605"/>
      <c r="CKZ44" s="605"/>
      <c r="CLA44" s="605"/>
      <c r="CLB44" s="605"/>
      <c r="CLC44" s="605"/>
      <c r="CLD44" s="605"/>
      <c r="CLE44" s="605"/>
      <c r="CLF44" s="605"/>
      <c r="CLG44" s="605"/>
      <c r="CLH44" s="605"/>
      <c r="CLI44" s="605"/>
      <c r="CLJ44" s="605"/>
      <c r="CLK44" s="605"/>
      <c r="CLL44" s="605"/>
      <c r="CLM44" s="605"/>
      <c r="CLN44" s="605"/>
      <c r="CLO44" s="605"/>
      <c r="CLP44" s="605"/>
      <c r="CLQ44" s="605"/>
      <c r="CLR44" s="605"/>
      <c r="CLS44" s="605"/>
      <c r="CLT44" s="605"/>
      <c r="CLU44" s="605"/>
      <c r="CLV44" s="605"/>
      <c r="CLW44" s="605"/>
      <c r="CLX44" s="605"/>
      <c r="CLY44" s="605"/>
      <c r="CLZ44" s="605"/>
      <c r="CMA44" s="605"/>
      <c r="CMB44" s="605"/>
      <c r="CMC44" s="605"/>
      <c r="CMD44" s="605"/>
      <c r="CME44" s="605"/>
      <c r="CMF44" s="605"/>
      <c r="CMG44" s="605"/>
      <c r="CMH44" s="605"/>
      <c r="CMI44" s="605"/>
      <c r="CMJ44" s="605"/>
      <c r="CMK44" s="605"/>
      <c r="CML44" s="605"/>
      <c r="CMM44" s="605"/>
      <c r="CMN44" s="605"/>
      <c r="CMO44" s="605"/>
      <c r="CMP44" s="605"/>
      <c r="CMQ44" s="605"/>
      <c r="CMR44" s="605"/>
      <c r="CMS44" s="605"/>
      <c r="CMT44" s="605"/>
      <c r="CMU44" s="605"/>
      <c r="CMV44" s="605"/>
      <c r="CMW44" s="605"/>
      <c r="CMX44" s="605"/>
      <c r="CMY44" s="605"/>
      <c r="CMZ44" s="605"/>
      <c r="CNA44" s="605"/>
      <c r="CNB44" s="605"/>
      <c r="CNC44" s="605"/>
      <c r="CND44" s="605"/>
      <c r="CNE44" s="605"/>
      <c r="CNF44" s="605"/>
      <c r="CNG44" s="605"/>
      <c r="CNH44" s="605"/>
      <c r="CNI44" s="605"/>
      <c r="CNJ44" s="605"/>
      <c r="CNK44" s="605"/>
      <c r="CNL44" s="605"/>
      <c r="CNM44" s="605"/>
      <c r="CNN44" s="605"/>
      <c r="CNO44" s="605"/>
      <c r="CNP44" s="605"/>
      <c r="CNQ44" s="605"/>
      <c r="CNR44" s="605"/>
      <c r="CNS44" s="605"/>
      <c r="CNT44" s="605"/>
      <c r="CNU44" s="605"/>
      <c r="CNV44" s="605"/>
      <c r="CNW44" s="605"/>
      <c r="CNX44" s="605"/>
      <c r="CNY44" s="605"/>
      <c r="CNZ44" s="605"/>
      <c r="COA44" s="605"/>
      <c r="COB44" s="605"/>
      <c r="COC44" s="605"/>
      <c r="COD44" s="605"/>
      <c r="COE44" s="605"/>
      <c r="COF44" s="605"/>
      <c r="COG44" s="605"/>
      <c r="COH44" s="605"/>
      <c r="COI44" s="605"/>
      <c r="COJ44" s="605"/>
      <c r="COK44" s="605"/>
      <c r="COL44" s="605"/>
      <c r="COM44" s="605"/>
      <c r="CON44" s="605"/>
      <c r="COO44" s="605"/>
      <c r="COP44" s="605"/>
      <c r="COQ44" s="605"/>
      <c r="COR44" s="605"/>
      <c r="COS44" s="605"/>
      <c r="COT44" s="605"/>
      <c r="COU44" s="605"/>
      <c r="COV44" s="605"/>
      <c r="COW44" s="605"/>
      <c r="COX44" s="605"/>
      <c r="COY44" s="605"/>
      <c r="COZ44" s="605"/>
      <c r="CPA44" s="605"/>
      <c r="CPB44" s="605"/>
      <c r="CPC44" s="605"/>
      <c r="CPD44" s="605"/>
      <c r="CPE44" s="605"/>
      <c r="CPF44" s="605"/>
      <c r="CPG44" s="605"/>
      <c r="CPH44" s="605"/>
      <c r="CPI44" s="605"/>
      <c r="CPJ44" s="605"/>
      <c r="CPK44" s="605"/>
      <c r="CPL44" s="605"/>
      <c r="CPM44" s="605"/>
      <c r="CPN44" s="605"/>
      <c r="CPO44" s="605"/>
      <c r="CPP44" s="605"/>
      <c r="CPQ44" s="605"/>
      <c r="CPR44" s="605"/>
      <c r="CPS44" s="605"/>
      <c r="CPT44" s="605"/>
      <c r="CPU44" s="605"/>
      <c r="CPV44" s="605"/>
      <c r="CPW44" s="605"/>
      <c r="CPX44" s="605"/>
      <c r="CPY44" s="605"/>
      <c r="CPZ44" s="605"/>
      <c r="CQA44" s="605"/>
      <c r="CQB44" s="605"/>
      <c r="CQC44" s="605"/>
      <c r="CQD44" s="605"/>
      <c r="CQE44" s="605"/>
      <c r="CQF44" s="605"/>
      <c r="CQG44" s="605"/>
      <c r="CQH44" s="605"/>
      <c r="CQI44" s="605"/>
      <c r="CQJ44" s="605"/>
      <c r="CQK44" s="605"/>
      <c r="CQL44" s="605"/>
      <c r="CQM44" s="605"/>
      <c r="CQN44" s="605"/>
      <c r="CQO44" s="605"/>
      <c r="CQP44" s="605"/>
      <c r="CQQ44" s="605"/>
      <c r="CQR44" s="605"/>
      <c r="CQS44" s="605"/>
      <c r="CQT44" s="605"/>
      <c r="CQU44" s="605"/>
      <c r="CQV44" s="605"/>
      <c r="CQW44" s="605"/>
      <c r="CQX44" s="605"/>
      <c r="CQY44" s="605"/>
      <c r="CQZ44" s="605"/>
      <c r="CRA44" s="605"/>
      <c r="CRB44" s="605"/>
      <c r="CRC44" s="605"/>
      <c r="CRD44" s="605"/>
      <c r="CRE44" s="605"/>
      <c r="CRF44" s="605"/>
      <c r="CRG44" s="605"/>
      <c r="CRH44" s="605"/>
      <c r="CRI44" s="605"/>
      <c r="CRJ44" s="605"/>
      <c r="CRK44" s="605"/>
      <c r="CRL44" s="605"/>
      <c r="CRM44" s="605"/>
      <c r="CRN44" s="605"/>
      <c r="CRO44" s="605"/>
      <c r="CRP44" s="605"/>
      <c r="CRQ44" s="605"/>
      <c r="CRR44" s="605"/>
      <c r="CRS44" s="605"/>
      <c r="CRT44" s="605"/>
      <c r="CRU44" s="605"/>
      <c r="CRV44" s="605"/>
      <c r="CRW44" s="605"/>
      <c r="CRX44" s="605"/>
      <c r="CRY44" s="605"/>
      <c r="CRZ44" s="605"/>
      <c r="CSA44" s="605"/>
      <c r="CSB44" s="605"/>
      <c r="CSC44" s="605"/>
      <c r="CSD44" s="605"/>
      <c r="CSE44" s="605"/>
      <c r="CSF44" s="605"/>
      <c r="CSG44" s="605"/>
      <c r="CSH44" s="605"/>
      <c r="CSI44" s="605"/>
      <c r="CSJ44" s="605"/>
      <c r="CSK44" s="605"/>
      <c r="CSL44" s="605"/>
      <c r="CSM44" s="605"/>
      <c r="CSN44" s="605"/>
      <c r="CSO44" s="605"/>
      <c r="CSP44" s="605"/>
      <c r="CSQ44" s="605"/>
      <c r="CSR44" s="605"/>
      <c r="CSS44" s="605"/>
      <c r="CST44" s="605"/>
      <c r="CSU44" s="605"/>
      <c r="CSV44" s="605"/>
      <c r="CSW44" s="605"/>
      <c r="CSX44" s="605"/>
      <c r="CSY44" s="605"/>
      <c r="CSZ44" s="605"/>
      <c r="CTA44" s="605"/>
      <c r="CTB44" s="605"/>
      <c r="CTC44" s="605"/>
      <c r="CTD44" s="605"/>
      <c r="CTE44" s="605"/>
      <c r="CTF44" s="605"/>
      <c r="CTG44" s="605"/>
      <c r="CTH44" s="605"/>
      <c r="CTI44" s="605"/>
      <c r="CTJ44" s="605"/>
      <c r="CTK44" s="605"/>
      <c r="CTL44" s="605"/>
      <c r="CTM44" s="605"/>
      <c r="CTN44" s="605"/>
      <c r="CTO44" s="605"/>
      <c r="CTP44" s="605"/>
      <c r="CTQ44" s="605"/>
      <c r="CTR44" s="605"/>
      <c r="CTS44" s="605"/>
      <c r="CTT44" s="605"/>
      <c r="CTU44" s="605"/>
      <c r="CTV44" s="605"/>
      <c r="CTW44" s="605"/>
      <c r="CTX44" s="605"/>
      <c r="CTY44" s="605"/>
      <c r="CTZ44" s="605"/>
      <c r="CUA44" s="605"/>
      <c r="CUB44" s="605"/>
      <c r="CUC44" s="605"/>
      <c r="CUD44" s="605"/>
      <c r="CUE44" s="605"/>
      <c r="CUF44" s="605"/>
      <c r="CUG44" s="605"/>
      <c r="CUH44" s="605"/>
      <c r="CUI44" s="605"/>
      <c r="CUJ44" s="605"/>
      <c r="CUK44" s="605"/>
      <c r="CUL44" s="605"/>
      <c r="CUM44" s="605"/>
      <c r="CUN44" s="605"/>
      <c r="CUO44" s="605"/>
      <c r="CUP44" s="605"/>
      <c r="CUQ44" s="605"/>
      <c r="CUR44" s="605"/>
      <c r="CUS44" s="605"/>
      <c r="CUT44" s="605"/>
      <c r="CUU44" s="605"/>
      <c r="CUV44" s="605"/>
      <c r="CUW44" s="605"/>
      <c r="CUX44" s="605"/>
      <c r="CUY44" s="605"/>
      <c r="CUZ44" s="605"/>
      <c r="CVA44" s="605"/>
      <c r="CVB44" s="605"/>
      <c r="CVC44" s="605"/>
      <c r="CVD44" s="605"/>
      <c r="CVE44" s="605"/>
      <c r="CVF44" s="605"/>
      <c r="CVG44" s="605"/>
      <c r="CVH44" s="605"/>
      <c r="CVI44" s="605"/>
      <c r="CVJ44" s="605"/>
      <c r="CVK44" s="605"/>
      <c r="CVL44" s="605"/>
      <c r="CVM44" s="605"/>
      <c r="CVN44" s="605"/>
      <c r="CVO44" s="605"/>
      <c r="CVP44" s="605"/>
      <c r="CVQ44" s="605"/>
      <c r="CVR44" s="605"/>
      <c r="CVS44" s="605"/>
      <c r="CVT44" s="605"/>
      <c r="CVU44" s="605"/>
      <c r="CVV44" s="605"/>
      <c r="CVW44" s="605"/>
      <c r="CVX44" s="605"/>
      <c r="CVY44" s="605"/>
      <c r="CVZ44" s="605"/>
      <c r="CWA44" s="605"/>
      <c r="CWB44" s="605"/>
      <c r="CWC44" s="605"/>
      <c r="CWD44" s="605"/>
      <c r="CWE44" s="605"/>
      <c r="CWF44" s="605"/>
      <c r="CWG44" s="605"/>
      <c r="CWH44" s="605"/>
      <c r="CWI44" s="605"/>
      <c r="CWJ44" s="605"/>
      <c r="CWK44" s="605"/>
      <c r="CWL44" s="605"/>
      <c r="CWM44" s="605"/>
      <c r="CWN44" s="605"/>
      <c r="CWO44" s="605"/>
      <c r="CWP44" s="605"/>
      <c r="CWQ44" s="605"/>
      <c r="CWR44" s="605"/>
      <c r="CWS44" s="605"/>
      <c r="CWT44" s="605"/>
      <c r="CWU44" s="605"/>
      <c r="CWV44" s="605"/>
      <c r="CWW44" s="605"/>
      <c r="CWX44" s="605"/>
      <c r="CWY44" s="605"/>
      <c r="CWZ44" s="605"/>
      <c r="CXA44" s="605"/>
      <c r="CXB44" s="605"/>
      <c r="CXC44" s="605"/>
      <c r="CXD44" s="605"/>
      <c r="CXE44" s="605"/>
      <c r="CXF44" s="605"/>
      <c r="CXG44" s="605"/>
      <c r="CXH44" s="605"/>
      <c r="CXI44" s="605"/>
      <c r="CXJ44" s="605"/>
      <c r="CXK44" s="605"/>
      <c r="CXL44" s="605"/>
      <c r="CXM44" s="605"/>
      <c r="CXN44" s="605"/>
      <c r="CXO44" s="605"/>
      <c r="CXP44" s="605"/>
      <c r="CXQ44" s="605"/>
      <c r="CXR44" s="605"/>
      <c r="CXS44" s="605"/>
      <c r="CXT44" s="605"/>
      <c r="CXU44" s="605"/>
      <c r="CXV44" s="605"/>
      <c r="CXW44" s="605"/>
      <c r="CXX44" s="605"/>
      <c r="CXY44" s="605"/>
      <c r="CXZ44" s="605"/>
      <c r="CYA44" s="605"/>
      <c r="CYB44" s="605"/>
      <c r="CYC44" s="605"/>
      <c r="CYD44" s="605"/>
      <c r="CYE44" s="605"/>
      <c r="CYF44" s="605"/>
      <c r="CYG44" s="605"/>
      <c r="CYH44" s="605"/>
      <c r="CYI44" s="605"/>
      <c r="CYJ44" s="605"/>
      <c r="CYK44" s="605"/>
      <c r="CYL44" s="605"/>
      <c r="CYM44" s="605"/>
      <c r="CYN44" s="605"/>
      <c r="CYO44" s="605"/>
      <c r="CYP44" s="605"/>
      <c r="CYQ44" s="605"/>
      <c r="CYR44" s="605"/>
      <c r="CYS44" s="605"/>
      <c r="CYT44" s="605"/>
      <c r="CYU44" s="605"/>
      <c r="CYV44" s="605"/>
      <c r="CYW44" s="605"/>
      <c r="CYX44" s="605"/>
      <c r="CYY44" s="605"/>
      <c r="CYZ44" s="605"/>
      <c r="CZA44" s="605"/>
      <c r="CZB44" s="605"/>
      <c r="CZC44" s="605"/>
      <c r="CZD44" s="605"/>
      <c r="CZE44" s="605"/>
      <c r="CZF44" s="605"/>
      <c r="CZG44" s="605"/>
      <c r="CZH44" s="605"/>
      <c r="CZI44" s="605"/>
      <c r="CZJ44" s="605"/>
      <c r="CZK44" s="605"/>
      <c r="CZL44" s="605"/>
      <c r="CZM44" s="605"/>
      <c r="CZN44" s="605"/>
      <c r="CZO44" s="605"/>
      <c r="CZP44" s="605"/>
      <c r="CZQ44" s="605"/>
      <c r="CZR44" s="605"/>
      <c r="CZS44" s="605"/>
      <c r="CZT44" s="605"/>
      <c r="CZU44" s="605"/>
      <c r="CZV44" s="605"/>
      <c r="CZW44" s="605"/>
      <c r="CZX44" s="605"/>
      <c r="CZY44" s="605"/>
      <c r="CZZ44" s="605"/>
      <c r="DAA44" s="605"/>
      <c r="DAB44" s="605"/>
      <c r="DAC44" s="605"/>
      <c r="DAD44" s="605"/>
      <c r="DAE44" s="605"/>
      <c r="DAF44" s="605"/>
      <c r="DAG44" s="605"/>
      <c r="DAH44" s="605"/>
      <c r="DAI44" s="605"/>
      <c r="DAJ44" s="605"/>
      <c r="DAK44" s="605"/>
      <c r="DAL44" s="605"/>
      <c r="DAM44" s="605"/>
      <c r="DAN44" s="605"/>
      <c r="DAO44" s="605"/>
      <c r="DAP44" s="605"/>
      <c r="DAQ44" s="605"/>
      <c r="DAR44" s="605"/>
      <c r="DAS44" s="605"/>
      <c r="DAT44" s="605"/>
      <c r="DAU44" s="605"/>
      <c r="DAV44" s="605"/>
      <c r="DAW44" s="605"/>
      <c r="DAX44" s="605"/>
      <c r="DAY44" s="605"/>
      <c r="DAZ44" s="605"/>
      <c r="DBA44" s="605"/>
      <c r="DBB44" s="605"/>
      <c r="DBC44" s="605"/>
      <c r="DBD44" s="605"/>
      <c r="DBE44" s="605"/>
      <c r="DBF44" s="605"/>
      <c r="DBG44" s="605"/>
      <c r="DBH44" s="605"/>
      <c r="DBI44" s="605"/>
      <c r="DBJ44" s="605"/>
      <c r="DBK44" s="605"/>
      <c r="DBL44" s="605"/>
      <c r="DBM44" s="605"/>
      <c r="DBN44" s="605"/>
      <c r="DBO44" s="605"/>
      <c r="DBP44" s="605"/>
      <c r="DBQ44" s="605"/>
      <c r="DBR44" s="605"/>
      <c r="DBS44" s="605"/>
      <c r="DBT44" s="605"/>
      <c r="DBU44" s="605"/>
      <c r="DBV44" s="605"/>
      <c r="DBW44" s="605"/>
      <c r="DBX44" s="605"/>
      <c r="DBY44" s="605"/>
      <c r="DBZ44" s="605"/>
      <c r="DCA44" s="605"/>
      <c r="DCB44" s="605"/>
      <c r="DCC44" s="605"/>
      <c r="DCD44" s="605"/>
      <c r="DCE44" s="605"/>
      <c r="DCF44" s="605"/>
      <c r="DCG44" s="605"/>
      <c r="DCH44" s="605"/>
      <c r="DCI44" s="605"/>
      <c r="DCJ44" s="605"/>
      <c r="DCK44" s="605"/>
      <c r="DCL44" s="605"/>
      <c r="DCM44" s="605"/>
      <c r="DCN44" s="605"/>
      <c r="DCO44" s="605"/>
      <c r="DCP44" s="605"/>
      <c r="DCQ44" s="605"/>
      <c r="DCR44" s="605"/>
      <c r="DCS44" s="605"/>
      <c r="DCT44" s="605"/>
      <c r="DCU44" s="605"/>
      <c r="DCV44" s="605"/>
      <c r="DCW44" s="605"/>
      <c r="DCX44" s="605"/>
      <c r="DCY44" s="605"/>
      <c r="DCZ44" s="605"/>
      <c r="DDA44" s="605"/>
      <c r="DDB44" s="605"/>
      <c r="DDC44" s="605"/>
      <c r="DDD44" s="605"/>
      <c r="DDE44" s="605"/>
      <c r="DDF44" s="605"/>
      <c r="DDG44" s="605"/>
      <c r="DDH44" s="605"/>
      <c r="DDI44" s="605"/>
      <c r="DDJ44" s="605"/>
      <c r="DDK44" s="605"/>
      <c r="DDL44" s="605"/>
      <c r="DDM44" s="605"/>
      <c r="DDN44" s="605"/>
      <c r="DDO44" s="605"/>
      <c r="DDP44" s="605"/>
      <c r="DDQ44" s="605"/>
      <c r="DDR44" s="605"/>
      <c r="DDS44" s="605"/>
      <c r="DDT44" s="605"/>
      <c r="DDU44" s="605"/>
      <c r="DDV44" s="605"/>
      <c r="DDW44" s="605"/>
      <c r="DDX44" s="605"/>
      <c r="DDY44" s="605"/>
      <c r="DDZ44" s="605"/>
      <c r="DEA44" s="605"/>
      <c r="DEB44" s="605"/>
      <c r="DEC44" s="605"/>
      <c r="DED44" s="605"/>
      <c r="DEE44" s="605"/>
      <c r="DEF44" s="605"/>
      <c r="DEG44" s="605"/>
      <c r="DEH44" s="605"/>
      <c r="DEI44" s="605"/>
      <c r="DEJ44" s="605"/>
      <c r="DEK44" s="605"/>
      <c r="DEL44" s="605"/>
      <c r="DEM44" s="605"/>
      <c r="DEN44" s="605"/>
      <c r="DEO44" s="605"/>
      <c r="DEP44" s="605"/>
      <c r="DEQ44" s="605"/>
      <c r="DER44" s="605"/>
      <c r="DES44" s="605"/>
      <c r="DET44" s="605"/>
      <c r="DEU44" s="605"/>
      <c r="DEV44" s="605"/>
      <c r="DEW44" s="605"/>
      <c r="DEX44" s="605"/>
      <c r="DEY44" s="605"/>
      <c r="DEZ44" s="605"/>
      <c r="DFA44" s="605"/>
      <c r="DFB44" s="605"/>
      <c r="DFC44" s="605"/>
      <c r="DFD44" s="605"/>
      <c r="DFE44" s="605"/>
      <c r="DFF44" s="605"/>
      <c r="DFG44" s="605"/>
      <c r="DFH44" s="605"/>
      <c r="DFI44" s="605"/>
      <c r="DFJ44" s="605"/>
      <c r="DFK44" s="605"/>
      <c r="DFL44" s="605"/>
      <c r="DFM44" s="605"/>
      <c r="DFN44" s="605"/>
      <c r="DFO44" s="605"/>
      <c r="DFP44" s="605"/>
      <c r="DFQ44" s="605"/>
      <c r="DFR44" s="605"/>
      <c r="DFS44" s="605"/>
      <c r="DFT44" s="605"/>
      <c r="DFU44" s="605"/>
      <c r="DFV44" s="605"/>
      <c r="DFW44" s="605"/>
      <c r="DFX44" s="605"/>
      <c r="DFY44" s="605"/>
      <c r="DFZ44" s="605"/>
      <c r="DGA44" s="605"/>
      <c r="DGB44" s="605"/>
      <c r="DGC44" s="605"/>
      <c r="DGD44" s="605"/>
      <c r="DGE44" s="605"/>
      <c r="DGF44" s="605"/>
      <c r="DGG44" s="605"/>
      <c r="DGH44" s="605"/>
      <c r="DGI44" s="605"/>
      <c r="DGJ44" s="605"/>
      <c r="DGK44" s="605"/>
      <c r="DGL44" s="605"/>
      <c r="DGM44" s="605"/>
      <c r="DGN44" s="605"/>
      <c r="DGO44" s="605"/>
      <c r="DGP44" s="605"/>
      <c r="DGQ44" s="605"/>
      <c r="DGR44" s="605"/>
      <c r="DGS44" s="605"/>
      <c r="DGT44" s="605"/>
      <c r="DGU44" s="605"/>
      <c r="DGV44" s="605"/>
      <c r="DGW44" s="605"/>
      <c r="DGX44" s="605"/>
      <c r="DGY44" s="605"/>
      <c r="DGZ44" s="605"/>
      <c r="DHA44" s="605"/>
      <c r="DHB44" s="605"/>
      <c r="DHC44" s="605"/>
      <c r="DHD44" s="605"/>
      <c r="DHE44" s="605"/>
      <c r="DHF44" s="605"/>
      <c r="DHG44" s="605"/>
      <c r="DHH44" s="605"/>
      <c r="DHI44" s="605"/>
      <c r="DHJ44" s="605"/>
      <c r="DHK44" s="605"/>
      <c r="DHL44" s="605"/>
      <c r="DHM44" s="605"/>
      <c r="DHN44" s="605"/>
      <c r="DHO44" s="605"/>
      <c r="DHP44" s="605"/>
      <c r="DHQ44" s="605"/>
      <c r="DHR44" s="605"/>
      <c r="DHS44" s="605"/>
      <c r="DHT44" s="605"/>
      <c r="DHU44" s="605"/>
      <c r="DHV44" s="605"/>
      <c r="DHW44" s="605"/>
      <c r="DHX44" s="605"/>
      <c r="DHY44" s="605"/>
      <c r="DHZ44" s="605"/>
      <c r="DIA44" s="605"/>
      <c r="DIB44" s="605"/>
      <c r="DIC44" s="605"/>
      <c r="DID44" s="605"/>
      <c r="DIE44" s="605"/>
      <c r="DIF44" s="605"/>
      <c r="DIG44" s="605"/>
      <c r="DIH44" s="605"/>
      <c r="DII44" s="605"/>
      <c r="DIJ44" s="605"/>
      <c r="DIK44" s="605"/>
      <c r="DIL44" s="605"/>
      <c r="DIM44" s="605"/>
      <c r="DIN44" s="605"/>
      <c r="DIO44" s="605"/>
      <c r="DIP44" s="605"/>
      <c r="DIQ44" s="605"/>
      <c r="DIR44" s="605"/>
      <c r="DIS44" s="605"/>
      <c r="DIT44" s="605"/>
      <c r="DIU44" s="605"/>
      <c r="DIV44" s="605"/>
      <c r="DIW44" s="605"/>
      <c r="DIX44" s="605"/>
      <c r="DIY44" s="605"/>
      <c r="DIZ44" s="605"/>
      <c r="DJA44" s="605"/>
      <c r="DJB44" s="605"/>
      <c r="DJC44" s="605"/>
      <c r="DJD44" s="605"/>
      <c r="DJE44" s="605"/>
      <c r="DJF44" s="605"/>
      <c r="DJG44" s="605"/>
      <c r="DJH44" s="605"/>
      <c r="DJI44" s="605"/>
      <c r="DJJ44" s="605"/>
      <c r="DJK44" s="605"/>
      <c r="DJL44" s="605"/>
      <c r="DJM44" s="605"/>
      <c r="DJN44" s="605"/>
      <c r="DJO44" s="605"/>
      <c r="DJP44" s="605"/>
      <c r="DJQ44" s="605"/>
      <c r="DJR44" s="605"/>
      <c r="DJS44" s="605"/>
      <c r="DJT44" s="605"/>
      <c r="DJU44" s="605"/>
      <c r="DJV44" s="605"/>
      <c r="DJW44" s="605"/>
      <c r="DJX44" s="605"/>
      <c r="DJY44" s="605"/>
      <c r="DJZ44" s="605"/>
      <c r="DKA44" s="605"/>
      <c r="DKB44" s="605"/>
      <c r="DKC44" s="605"/>
      <c r="DKD44" s="605"/>
      <c r="DKE44" s="605"/>
      <c r="DKF44" s="605"/>
      <c r="DKG44" s="605"/>
      <c r="DKH44" s="605"/>
      <c r="DKI44" s="605"/>
      <c r="DKJ44" s="605"/>
      <c r="DKK44" s="605"/>
      <c r="DKL44" s="605"/>
      <c r="DKM44" s="605"/>
      <c r="DKN44" s="605"/>
      <c r="DKO44" s="605"/>
      <c r="DKP44" s="605"/>
      <c r="DKQ44" s="605"/>
      <c r="DKR44" s="605"/>
      <c r="DKS44" s="605"/>
      <c r="DKT44" s="605"/>
      <c r="DKU44" s="605"/>
      <c r="DKV44" s="605"/>
      <c r="DKW44" s="605"/>
      <c r="DKX44" s="605"/>
      <c r="DKY44" s="605"/>
      <c r="DKZ44" s="605"/>
      <c r="DLA44" s="605"/>
      <c r="DLB44" s="605"/>
      <c r="DLC44" s="605"/>
      <c r="DLD44" s="605"/>
      <c r="DLE44" s="605"/>
      <c r="DLF44" s="605"/>
      <c r="DLG44" s="605"/>
      <c r="DLH44" s="605"/>
      <c r="DLI44" s="605"/>
      <c r="DLJ44" s="605"/>
      <c r="DLK44" s="605"/>
      <c r="DLL44" s="605"/>
      <c r="DLM44" s="605"/>
      <c r="DLN44" s="605"/>
      <c r="DLO44" s="605"/>
      <c r="DLP44" s="605"/>
      <c r="DLQ44" s="605"/>
      <c r="DLR44" s="605"/>
      <c r="DLS44" s="605"/>
      <c r="DLT44" s="605"/>
      <c r="DLU44" s="605"/>
      <c r="DLV44" s="605"/>
      <c r="DLW44" s="605"/>
      <c r="DLX44" s="605"/>
      <c r="DLY44" s="605"/>
      <c r="DLZ44" s="605"/>
      <c r="DMA44" s="605"/>
      <c r="DMB44" s="605"/>
      <c r="DMC44" s="605"/>
      <c r="DMD44" s="605"/>
      <c r="DME44" s="605"/>
      <c r="DMF44" s="605"/>
      <c r="DMG44" s="605"/>
      <c r="DMH44" s="605"/>
      <c r="DMI44" s="605"/>
      <c r="DMJ44" s="605"/>
      <c r="DMK44" s="605"/>
      <c r="DML44" s="605"/>
      <c r="DMM44" s="605"/>
      <c r="DMN44" s="605"/>
      <c r="DMO44" s="605"/>
      <c r="DMP44" s="605"/>
      <c r="DMQ44" s="605"/>
      <c r="DMR44" s="605"/>
      <c r="DMS44" s="605"/>
      <c r="DMT44" s="605"/>
      <c r="DMU44" s="605"/>
      <c r="DMV44" s="605"/>
      <c r="DMW44" s="605"/>
      <c r="DMX44" s="605"/>
      <c r="DMY44" s="605"/>
      <c r="DMZ44" s="605"/>
      <c r="DNA44" s="605"/>
      <c r="DNB44" s="605"/>
      <c r="DNC44" s="605"/>
      <c r="DND44" s="605"/>
      <c r="DNE44" s="605"/>
      <c r="DNF44" s="605"/>
      <c r="DNG44" s="605"/>
      <c r="DNH44" s="605"/>
      <c r="DNI44" s="605"/>
      <c r="DNJ44" s="605"/>
      <c r="DNK44" s="605"/>
      <c r="DNL44" s="605"/>
      <c r="DNM44" s="605"/>
      <c r="DNN44" s="605"/>
      <c r="DNO44" s="605"/>
      <c r="DNP44" s="605"/>
      <c r="DNQ44" s="605"/>
      <c r="DNR44" s="605"/>
      <c r="DNS44" s="605"/>
      <c r="DNT44" s="605"/>
      <c r="DNU44" s="605"/>
      <c r="DNV44" s="605"/>
      <c r="DNW44" s="605"/>
      <c r="DNX44" s="605"/>
      <c r="DNY44" s="605"/>
      <c r="DNZ44" s="605"/>
      <c r="DOA44" s="605"/>
      <c r="DOB44" s="605"/>
      <c r="DOC44" s="605"/>
      <c r="DOD44" s="605"/>
      <c r="DOE44" s="605"/>
      <c r="DOF44" s="605"/>
      <c r="DOG44" s="605"/>
      <c r="DOH44" s="605"/>
      <c r="DOI44" s="605"/>
      <c r="DOJ44" s="605"/>
      <c r="DOK44" s="605"/>
      <c r="DOL44" s="605"/>
      <c r="DOM44" s="605"/>
      <c r="DON44" s="605"/>
      <c r="DOO44" s="605"/>
      <c r="DOP44" s="605"/>
      <c r="DOQ44" s="605"/>
      <c r="DOR44" s="605"/>
      <c r="DOS44" s="605"/>
      <c r="DOT44" s="605"/>
      <c r="DOU44" s="605"/>
      <c r="DOV44" s="605"/>
      <c r="DOW44" s="605"/>
      <c r="DOX44" s="605"/>
      <c r="DOY44" s="605"/>
      <c r="DOZ44" s="605"/>
      <c r="DPA44" s="605"/>
      <c r="DPB44" s="605"/>
      <c r="DPC44" s="605"/>
      <c r="DPD44" s="605"/>
      <c r="DPE44" s="605"/>
      <c r="DPF44" s="605"/>
      <c r="DPG44" s="605"/>
      <c r="DPH44" s="605"/>
      <c r="DPI44" s="605"/>
      <c r="DPJ44" s="605"/>
      <c r="DPK44" s="605"/>
      <c r="DPL44" s="605"/>
      <c r="DPM44" s="605"/>
      <c r="DPN44" s="605"/>
      <c r="DPO44" s="605"/>
      <c r="DPP44" s="605"/>
      <c r="DPQ44" s="605"/>
      <c r="DPR44" s="605"/>
      <c r="DPS44" s="605"/>
      <c r="DPT44" s="605"/>
      <c r="DPU44" s="605"/>
      <c r="DPV44" s="605"/>
      <c r="DPW44" s="605"/>
      <c r="DPX44" s="605"/>
      <c r="DPY44" s="605"/>
      <c r="DPZ44" s="605"/>
      <c r="DQA44" s="605"/>
      <c r="DQB44" s="605"/>
      <c r="DQC44" s="605"/>
      <c r="DQD44" s="605"/>
      <c r="DQE44" s="605"/>
      <c r="DQF44" s="605"/>
      <c r="DQG44" s="605"/>
      <c r="DQH44" s="605"/>
      <c r="DQI44" s="605"/>
      <c r="DQJ44" s="605"/>
      <c r="DQK44" s="605"/>
      <c r="DQL44" s="605"/>
      <c r="DQM44" s="605"/>
      <c r="DQN44" s="605"/>
      <c r="DQO44" s="605"/>
      <c r="DQP44" s="605"/>
      <c r="DQQ44" s="605"/>
      <c r="DQR44" s="605"/>
      <c r="DQS44" s="605"/>
      <c r="DQT44" s="605"/>
      <c r="DQU44" s="605"/>
      <c r="DQV44" s="605"/>
      <c r="DQW44" s="605"/>
      <c r="DQX44" s="605"/>
      <c r="DQY44" s="605"/>
      <c r="DQZ44" s="605"/>
      <c r="DRA44" s="605"/>
      <c r="DRB44" s="605"/>
      <c r="DRC44" s="605"/>
      <c r="DRD44" s="605"/>
      <c r="DRE44" s="605"/>
      <c r="DRF44" s="605"/>
      <c r="DRG44" s="605"/>
      <c r="DRH44" s="605"/>
      <c r="DRI44" s="605"/>
      <c r="DRJ44" s="605"/>
      <c r="DRK44" s="605"/>
      <c r="DRL44" s="605"/>
      <c r="DRM44" s="605"/>
      <c r="DRN44" s="605"/>
      <c r="DRO44" s="605"/>
      <c r="DRP44" s="605"/>
      <c r="DRQ44" s="605"/>
      <c r="DRR44" s="605"/>
      <c r="DRS44" s="605"/>
      <c r="DRT44" s="605"/>
      <c r="DRU44" s="605"/>
      <c r="DRV44" s="605"/>
      <c r="DRW44" s="605"/>
      <c r="DRX44" s="605"/>
      <c r="DRY44" s="605"/>
      <c r="DRZ44" s="605"/>
      <c r="DSA44" s="605"/>
      <c r="DSB44" s="605"/>
      <c r="DSC44" s="605"/>
      <c r="DSD44" s="605"/>
      <c r="DSE44" s="605"/>
      <c r="DSF44" s="605"/>
      <c r="DSG44" s="605"/>
      <c r="DSH44" s="605"/>
      <c r="DSI44" s="605"/>
      <c r="DSJ44" s="605"/>
      <c r="DSK44" s="605"/>
      <c r="DSL44" s="605"/>
      <c r="DSM44" s="605"/>
      <c r="DSN44" s="605"/>
      <c r="DSO44" s="605"/>
      <c r="DSP44" s="605"/>
      <c r="DSQ44" s="605"/>
      <c r="DSR44" s="605"/>
      <c r="DSS44" s="605"/>
      <c r="DST44" s="605"/>
      <c r="DSU44" s="605"/>
      <c r="DSV44" s="605"/>
      <c r="DSW44" s="605"/>
      <c r="DSX44" s="605"/>
      <c r="DSY44" s="605"/>
      <c r="DSZ44" s="605"/>
      <c r="DTA44" s="605"/>
      <c r="DTB44" s="605"/>
      <c r="DTC44" s="605"/>
      <c r="DTD44" s="605"/>
      <c r="DTE44" s="605"/>
      <c r="DTF44" s="605"/>
      <c r="DTG44" s="605"/>
      <c r="DTH44" s="605"/>
      <c r="DTI44" s="605"/>
      <c r="DTJ44" s="605"/>
      <c r="DTK44" s="605"/>
      <c r="DTL44" s="605"/>
      <c r="DTM44" s="605"/>
      <c r="DTN44" s="605"/>
      <c r="DTO44" s="605"/>
      <c r="DTP44" s="605"/>
      <c r="DTQ44" s="605"/>
      <c r="DTR44" s="605"/>
      <c r="DTS44" s="605"/>
      <c r="DTT44" s="605"/>
      <c r="DTU44" s="605"/>
      <c r="DTV44" s="605"/>
      <c r="DTW44" s="605"/>
      <c r="DTX44" s="605"/>
      <c r="DTY44" s="605"/>
      <c r="DTZ44" s="605"/>
      <c r="DUA44" s="605"/>
      <c r="DUB44" s="605"/>
      <c r="DUC44" s="605"/>
      <c r="DUD44" s="605"/>
      <c r="DUE44" s="605"/>
      <c r="DUF44" s="605"/>
      <c r="DUG44" s="605"/>
      <c r="DUH44" s="605"/>
      <c r="DUI44" s="605"/>
      <c r="DUJ44" s="605"/>
      <c r="DUK44" s="605"/>
      <c r="DUL44" s="605"/>
      <c r="DUM44" s="605"/>
      <c r="DUN44" s="605"/>
      <c r="DUO44" s="605"/>
      <c r="DUP44" s="605"/>
      <c r="DUQ44" s="605"/>
      <c r="DUR44" s="605"/>
      <c r="DUS44" s="605"/>
      <c r="DUT44" s="605"/>
      <c r="DUU44" s="605"/>
      <c r="DUV44" s="605"/>
      <c r="DUW44" s="605"/>
      <c r="DUX44" s="605"/>
      <c r="DUY44" s="605"/>
      <c r="DUZ44" s="605"/>
      <c r="DVA44" s="605"/>
      <c r="DVB44" s="605"/>
      <c r="DVC44" s="605"/>
      <c r="DVD44" s="605"/>
      <c r="DVE44" s="605"/>
      <c r="DVF44" s="605"/>
      <c r="DVG44" s="605"/>
      <c r="DVH44" s="605"/>
      <c r="DVI44" s="605"/>
      <c r="DVJ44" s="605"/>
      <c r="DVK44" s="605"/>
      <c r="DVL44" s="605"/>
      <c r="DVM44" s="605"/>
      <c r="DVN44" s="605"/>
      <c r="DVO44" s="605"/>
      <c r="DVP44" s="605"/>
      <c r="DVQ44" s="605"/>
      <c r="DVR44" s="605"/>
      <c r="DVS44" s="605"/>
      <c r="DVT44" s="605"/>
      <c r="DVU44" s="605"/>
      <c r="DVV44" s="605"/>
      <c r="DVW44" s="605"/>
      <c r="DVX44" s="605"/>
      <c r="DVY44" s="605"/>
      <c r="DVZ44" s="605"/>
      <c r="DWA44" s="605"/>
      <c r="DWB44" s="605"/>
      <c r="DWC44" s="605"/>
      <c r="DWD44" s="605"/>
      <c r="DWE44" s="605"/>
      <c r="DWF44" s="605"/>
      <c r="DWG44" s="605"/>
      <c r="DWH44" s="605"/>
      <c r="DWI44" s="605"/>
      <c r="DWJ44" s="605"/>
      <c r="DWK44" s="605"/>
      <c r="DWL44" s="605"/>
      <c r="DWM44" s="605"/>
      <c r="DWN44" s="605"/>
      <c r="DWO44" s="605"/>
      <c r="DWP44" s="605"/>
      <c r="DWQ44" s="605"/>
      <c r="DWR44" s="605"/>
      <c r="DWS44" s="605"/>
      <c r="DWT44" s="605"/>
      <c r="DWU44" s="605"/>
      <c r="DWV44" s="605"/>
      <c r="DWW44" s="605"/>
      <c r="DWX44" s="605"/>
      <c r="DWY44" s="605"/>
      <c r="DWZ44" s="605"/>
      <c r="DXA44" s="605"/>
      <c r="DXB44" s="605"/>
      <c r="DXC44" s="605"/>
      <c r="DXD44" s="605"/>
      <c r="DXE44" s="605"/>
      <c r="DXF44" s="605"/>
      <c r="DXG44" s="605"/>
      <c r="DXH44" s="605"/>
      <c r="DXI44" s="605"/>
      <c r="DXJ44" s="605"/>
      <c r="DXK44" s="605"/>
      <c r="DXL44" s="605"/>
      <c r="DXM44" s="605"/>
      <c r="DXN44" s="605"/>
      <c r="DXO44" s="605"/>
      <c r="DXP44" s="605"/>
      <c r="DXQ44" s="605"/>
      <c r="DXR44" s="605"/>
      <c r="DXS44" s="605"/>
      <c r="DXT44" s="605"/>
      <c r="DXU44" s="605"/>
      <c r="DXV44" s="605"/>
      <c r="DXW44" s="605"/>
      <c r="DXX44" s="605"/>
      <c r="DXY44" s="605"/>
      <c r="DXZ44" s="605"/>
      <c r="DYA44" s="605"/>
      <c r="DYB44" s="605"/>
      <c r="DYC44" s="605"/>
      <c r="DYD44" s="605"/>
      <c r="DYE44" s="605"/>
      <c r="DYF44" s="605"/>
      <c r="DYG44" s="605"/>
      <c r="DYH44" s="605"/>
      <c r="DYI44" s="605"/>
      <c r="DYJ44" s="605"/>
      <c r="DYK44" s="605"/>
      <c r="DYL44" s="605"/>
      <c r="DYM44" s="605"/>
      <c r="DYN44" s="605"/>
      <c r="DYO44" s="605"/>
      <c r="DYP44" s="605"/>
      <c r="DYQ44" s="605"/>
      <c r="DYR44" s="605"/>
      <c r="DYS44" s="605"/>
      <c r="DYT44" s="605"/>
      <c r="DYU44" s="605"/>
      <c r="DYV44" s="605"/>
      <c r="DYW44" s="605"/>
      <c r="DYX44" s="605"/>
      <c r="DYY44" s="605"/>
      <c r="DYZ44" s="605"/>
      <c r="DZA44" s="605"/>
      <c r="DZB44" s="605"/>
      <c r="DZC44" s="605"/>
      <c r="DZD44" s="605"/>
      <c r="DZE44" s="605"/>
      <c r="DZF44" s="605"/>
      <c r="DZG44" s="605"/>
      <c r="DZH44" s="605"/>
      <c r="DZI44" s="605"/>
      <c r="DZJ44" s="605"/>
      <c r="DZK44" s="605"/>
      <c r="DZL44" s="605"/>
      <c r="DZM44" s="605"/>
      <c r="DZN44" s="605"/>
      <c r="DZO44" s="605"/>
      <c r="DZP44" s="605"/>
      <c r="DZQ44" s="605"/>
      <c r="DZR44" s="605"/>
      <c r="DZS44" s="605"/>
      <c r="DZT44" s="605"/>
      <c r="DZU44" s="605"/>
      <c r="DZV44" s="605"/>
      <c r="DZW44" s="605"/>
      <c r="DZX44" s="605"/>
      <c r="DZY44" s="605"/>
      <c r="DZZ44" s="605"/>
      <c r="EAA44" s="605"/>
      <c r="EAB44" s="605"/>
      <c r="EAC44" s="605"/>
      <c r="EAD44" s="605"/>
      <c r="EAE44" s="605"/>
      <c r="EAF44" s="605"/>
      <c r="EAG44" s="605"/>
      <c r="EAH44" s="605"/>
      <c r="EAI44" s="605"/>
      <c r="EAJ44" s="605"/>
      <c r="EAK44" s="605"/>
      <c r="EAL44" s="605"/>
      <c r="EAM44" s="605"/>
      <c r="EAN44" s="605"/>
      <c r="EAO44" s="605"/>
      <c r="EAP44" s="605"/>
      <c r="EAQ44" s="605"/>
      <c r="EAR44" s="605"/>
      <c r="EAS44" s="605"/>
      <c r="EAT44" s="605"/>
      <c r="EAU44" s="605"/>
      <c r="EAV44" s="605"/>
      <c r="EAW44" s="605"/>
      <c r="EAX44" s="605"/>
      <c r="EAY44" s="605"/>
      <c r="EAZ44" s="605"/>
      <c r="EBA44" s="605"/>
      <c r="EBB44" s="605"/>
      <c r="EBC44" s="605"/>
      <c r="EBD44" s="605"/>
      <c r="EBE44" s="605"/>
      <c r="EBF44" s="605"/>
      <c r="EBG44" s="605"/>
      <c r="EBH44" s="605"/>
      <c r="EBI44" s="605"/>
      <c r="EBJ44" s="605"/>
      <c r="EBK44" s="605"/>
      <c r="EBL44" s="605"/>
      <c r="EBM44" s="605"/>
      <c r="EBN44" s="605"/>
      <c r="EBO44" s="605"/>
      <c r="EBP44" s="605"/>
      <c r="EBQ44" s="605"/>
      <c r="EBR44" s="605"/>
      <c r="EBS44" s="605"/>
      <c r="EBT44" s="605"/>
      <c r="EBU44" s="605"/>
      <c r="EBV44" s="605"/>
      <c r="EBW44" s="605"/>
      <c r="EBX44" s="605"/>
      <c r="EBY44" s="605"/>
      <c r="EBZ44" s="605"/>
      <c r="ECA44" s="605"/>
      <c r="ECB44" s="605"/>
      <c r="ECC44" s="605"/>
      <c r="ECD44" s="605"/>
      <c r="ECE44" s="605"/>
      <c r="ECF44" s="605"/>
      <c r="ECG44" s="605"/>
      <c r="ECH44" s="605"/>
      <c r="ECI44" s="605"/>
      <c r="ECJ44" s="605"/>
      <c r="ECK44" s="605"/>
      <c r="ECL44" s="605"/>
      <c r="ECM44" s="605"/>
      <c r="ECN44" s="605"/>
      <c r="ECO44" s="605"/>
      <c r="ECP44" s="605"/>
      <c r="ECQ44" s="605"/>
      <c r="ECR44" s="605"/>
      <c r="ECS44" s="605"/>
      <c r="ECT44" s="605"/>
      <c r="ECU44" s="605"/>
      <c r="ECV44" s="605"/>
      <c r="ECW44" s="605"/>
      <c r="ECX44" s="605"/>
      <c r="ECY44" s="605"/>
      <c r="ECZ44" s="605"/>
      <c r="EDA44" s="605"/>
      <c r="EDB44" s="605"/>
      <c r="EDC44" s="605"/>
      <c r="EDD44" s="605"/>
      <c r="EDE44" s="605"/>
      <c r="EDF44" s="605"/>
      <c r="EDG44" s="605"/>
      <c r="EDH44" s="605"/>
      <c r="EDI44" s="605"/>
      <c r="EDJ44" s="605"/>
      <c r="EDK44" s="605"/>
      <c r="EDL44" s="605"/>
      <c r="EDM44" s="605"/>
      <c r="EDN44" s="605"/>
      <c r="EDO44" s="605"/>
      <c r="EDP44" s="605"/>
      <c r="EDQ44" s="605"/>
      <c r="EDR44" s="605"/>
      <c r="EDS44" s="605"/>
      <c r="EDT44" s="605"/>
      <c r="EDU44" s="605"/>
      <c r="EDV44" s="605"/>
      <c r="EDW44" s="605"/>
      <c r="EDX44" s="605"/>
      <c r="EDY44" s="605"/>
      <c r="EDZ44" s="605"/>
      <c r="EEA44" s="605"/>
      <c r="EEB44" s="605"/>
      <c r="EEC44" s="605"/>
      <c r="EED44" s="605"/>
      <c r="EEE44" s="605"/>
      <c r="EEF44" s="605"/>
      <c r="EEG44" s="605"/>
      <c r="EEH44" s="605"/>
      <c r="EEI44" s="605"/>
      <c r="EEJ44" s="605"/>
      <c r="EEK44" s="605"/>
      <c r="EEL44" s="605"/>
      <c r="EEM44" s="605"/>
      <c r="EEN44" s="605"/>
      <c r="EEO44" s="605"/>
      <c r="EEP44" s="605"/>
      <c r="EEQ44" s="605"/>
      <c r="EER44" s="605"/>
      <c r="EES44" s="605"/>
      <c r="EET44" s="605"/>
      <c r="EEU44" s="605"/>
      <c r="EEV44" s="605"/>
      <c r="EEW44" s="605"/>
      <c r="EEX44" s="605"/>
      <c r="EEY44" s="605"/>
      <c r="EEZ44" s="605"/>
      <c r="EFA44" s="605"/>
      <c r="EFB44" s="605"/>
      <c r="EFC44" s="605"/>
      <c r="EFD44" s="605"/>
      <c r="EFE44" s="605"/>
      <c r="EFF44" s="605"/>
      <c r="EFG44" s="605"/>
      <c r="EFH44" s="605"/>
      <c r="EFI44" s="605"/>
      <c r="EFJ44" s="605"/>
      <c r="EFK44" s="605"/>
      <c r="EFL44" s="605"/>
      <c r="EFM44" s="605"/>
      <c r="EFN44" s="605"/>
      <c r="EFO44" s="605"/>
      <c r="EFP44" s="605"/>
      <c r="EFQ44" s="605"/>
      <c r="EFR44" s="605"/>
      <c r="EFS44" s="605"/>
      <c r="EFT44" s="605"/>
      <c r="EFU44" s="605"/>
      <c r="EFV44" s="605"/>
      <c r="EFW44" s="605"/>
      <c r="EFX44" s="605"/>
      <c r="EFY44" s="605"/>
      <c r="EFZ44" s="605"/>
      <c r="EGA44" s="605"/>
      <c r="EGB44" s="605"/>
      <c r="EGC44" s="605"/>
      <c r="EGD44" s="605"/>
      <c r="EGE44" s="605"/>
      <c r="EGF44" s="605"/>
      <c r="EGG44" s="605"/>
      <c r="EGH44" s="605"/>
      <c r="EGI44" s="605"/>
      <c r="EGJ44" s="605"/>
      <c r="EGK44" s="605"/>
      <c r="EGL44" s="605"/>
      <c r="EGM44" s="605"/>
      <c r="EGN44" s="605"/>
      <c r="EGO44" s="605"/>
      <c r="EGP44" s="605"/>
      <c r="EGQ44" s="605"/>
      <c r="EGR44" s="605"/>
      <c r="EGS44" s="605"/>
      <c r="EGT44" s="605"/>
      <c r="EGU44" s="605"/>
      <c r="EGV44" s="605"/>
      <c r="EGW44" s="605"/>
      <c r="EGX44" s="605"/>
      <c r="EGY44" s="605"/>
      <c r="EGZ44" s="605"/>
      <c r="EHA44" s="605"/>
      <c r="EHB44" s="605"/>
      <c r="EHC44" s="605"/>
      <c r="EHD44" s="605"/>
      <c r="EHE44" s="605"/>
      <c r="EHF44" s="605"/>
      <c r="EHG44" s="605"/>
      <c r="EHH44" s="605"/>
      <c r="EHI44" s="605"/>
      <c r="EHJ44" s="605"/>
      <c r="EHK44" s="605"/>
      <c r="EHL44" s="605"/>
      <c r="EHM44" s="605"/>
      <c r="EHN44" s="605"/>
      <c r="EHO44" s="605"/>
      <c r="EHP44" s="605"/>
      <c r="EHQ44" s="605"/>
      <c r="EHR44" s="605"/>
      <c r="EHS44" s="605"/>
      <c r="EHT44" s="605"/>
      <c r="EHU44" s="605"/>
      <c r="EHV44" s="605"/>
      <c r="EHW44" s="605"/>
      <c r="EHX44" s="605"/>
      <c r="EHY44" s="605"/>
      <c r="EHZ44" s="605"/>
      <c r="EIA44" s="605"/>
      <c r="EIB44" s="605"/>
      <c r="EIC44" s="605"/>
      <c r="EID44" s="605"/>
      <c r="EIE44" s="605"/>
      <c r="EIF44" s="605"/>
      <c r="EIG44" s="605"/>
      <c r="EIH44" s="605"/>
      <c r="EII44" s="605"/>
      <c r="EIJ44" s="605"/>
      <c r="EIK44" s="605"/>
      <c r="EIL44" s="605"/>
      <c r="EIM44" s="605"/>
      <c r="EIN44" s="605"/>
      <c r="EIO44" s="605"/>
      <c r="EIP44" s="605"/>
      <c r="EIQ44" s="605"/>
      <c r="EIR44" s="605"/>
      <c r="EIS44" s="605"/>
      <c r="EIT44" s="605"/>
      <c r="EIU44" s="605"/>
      <c r="EIV44" s="605"/>
      <c r="EIW44" s="605"/>
      <c r="EIX44" s="605"/>
      <c r="EIY44" s="605"/>
      <c r="EIZ44" s="605"/>
      <c r="EJA44" s="605"/>
      <c r="EJB44" s="605"/>
      <c r="EJC44" s="605"/>
      <c r="EJD44" s="605"/>
      <c r="EJE44" s="605"/>
      <c r="EJF44" s="605"/>
      <c r="EJG44" s="605"/>
      <c r="EJH44" s="605"/>
      <c r="EJI44" s="605"/>
      <c r="EJJ44" s="605"/>
      <c r="EJK44" s="605"/>
      <c r="EJL44" s="605"/>
      <c r="EJM44" s="605"/>
      <c r="EJN44" s="605"/>
      <c r="EJO44" s="605"/>
      <c r="EJP44" s="605"/>
      <c r="EJQ44" s="605"/>
      <c r="EJR44" s="605"/>
      <c r="EJS44" s="605"/>
      <c r="EJT44" s="605"/>
      <c r="EJU44" s="605"/>
      <c r="EJV44" s="605"/>
      <c r="EJW44" s="605"/>
      <c r="EJX44" s="605"/>
      <c r="EJY44" s="605"/>
      <c r="EJZ44" s="605"/>
      <c r="EKA44" s="605"/>
      <c r="EKB44" s="605"/>
      <c r="EKC44" s="605"/>
      <c r="EKD44" s="605"/>
      <c r="EKE44" s="605"/>
      <c r="EKF44" s="605"/>
      <c r="EKG44" s="605"/>
      <c r="EKH44" s="605"/>
      <c r="EKI44" s="605"/>
      <c r="EKJ44" s="605"/>
      <c r="EKK44" s="605"/>
      <c r="EKL44" s="605"/>
      <c r="EKM44" s="605"/>
      <c r="EKN44" s="605"/>
      <c r="EKO44" s="605"/>
      <c r="EKP44" s="605"/>
      <c r="EKQ44" s="605"/>
      <c r="EKR44" s="605"/>
      <c r="EKS44" s="605"/>
      <c r="EKT44" s="605"/>
      <c r="EKU44" s="605"/>
      <c r="EKV44" s="605"/>
      <c r="EKW44" s="605"/>
      <c r="EKX44" s="605"/>
      <c r="EKY44" s="605"/>
      <c r="EKZ44" s="605"/>
      <c r="ELA44" s="605"/>
      <c r="ELB44" s="605"/>
      <c r="ELC44" s="605"/>
      <c r="ELD44" s="605"/>
      <c r="ELE44" s="605"/>
      <c r="ELF44" s="605"/>
      <c r="ELG44" s="605"/>
      <c r="ELH44" s="605"/>
      <c r="ELI44" s="605"/>
      <c r="ELJ44" s="605"/>
      <c r="ELK44" s="605"/>
      <c r="ELL44" s="605"/>
      <c r="ELM44" s="605"/>
      <c r="ELN44" s="605"/>
      <c r="ELO44" s="605"/>
      <c r="ELP44" s="605"/>
      <c r="ELQ44" s="605"/>
      <c r="ELR44" s="605"/>
      <c r="ELS44" s="605"/>
      <c r="ELT44" s="605"/>
      <c r="ELU44" s="605"/>
      <c r="ELV44" s="605"/>
      <c r="ELW44" s="605"/>
      <c r="ELX44" s="605"/>
      <c r="ELY44" s="605"/>
      <c r="ELZ44" s="605"/>
      <c r="EMA44" s="605"/>
      <c r="EMB44" s="605"/>
      <c r="EMC44" s="605"/>
      <c r="EMD44" s="605"/>
      <c r="EME44" s="605"/>
      <c r="EMF44" s="605"/>
      <c r="EMG44" s="605"/>
      <c r="EMH44" s="605"/>
      <c r="EMI44" s="605"/>
      <c r="EMJ44" s="605"/>
      <c r="EMK44" s="605"/>
      <c r="EML44" s="605"/>
      <c r="EMM44" s="605"/>
      <c r="EMN44" s="605"/>
      <c r="EMO44" s="605"/>
      <c r="EMP44" s="605"/>
      <c r="EMQ44" s="605"/>
      <c r="EMR44" s="605"/>
      <c r="EMS44" s="605"/>
      <c r="EMT44" s="605"/>
      <c r="EMU44" s="605"/>
      <c r="EMV44" s="605"/>
      <c r="EMW44" s="605"/>
      <c r="EMX44" s="605"/>
      <c r="EMY44" s="605"/>
      <c r="EMZ44" s="605"/>
      <c r="ENA44" s="605"/>
      <c r="ENB44" s="605"/>
      <c r="ENC44" s="605"/>
      <c r="END44" s="605"/>
      <c r="ENE44" s="605"/>
      <c r="ENF44" s="605"/>
      <c r="ENG44" s="605"/>
      <c r="ENH44" s="605"/>
      <c r="ENI44" s="605"/>
      <c r="ENJ44" s="605"/>
      <c r="ENK44" s="605"/>
      <c r="ENL44" s="605"/>
      <c r="ENM44" s="605"/>
      <c r="ENN44" s="605"/>
      <c r="ENO44" s="605"/>
      <c r="ENP44" s="605"/>
      <c r="ENQ44" s="605"/>
      <c r="ENR44" s="605"/>
      <c r="ENS44" s="605"/>
      <c r="ENT44" s="605"/>
      <c r="ENU44" s="605"/>
      <c r="ENV44" s="605"/>
      <c r="ENW44" s="605"/>
      <c r="ENX44" s="605"/>
      <c r="ENY44" s="605"/>
      <c r="ENZ44" s="605"/>
      <c r="EOA44" s="605"/>
      <c r="EOB44" s="605"/>
      <c r="EOC44" s="605"/>
      <c r="EOD44" s="605"/>
      <c r="EOE44" s="605"/>
      <c r="EOF44" s="605"/>
      <c r="EOG44" s="605"/>
      <c r="EOH44" s="605"/>
      <c r="EOI44" s="605"/>
      <c r="EOJ44" s="605"/>
      <c r="EOK44" s="605"/>
      <c r="EOL44" s="605"/>
      <c r="EOM44" s="605"/>
      <c r="EON44" s="605"/>
      <c r="EOO44" s="605"/>
      <c r="EOP44" s="605"/>
      <c r="EOQ44" s="605"/>
      <c r="EOR44" s="605"/>
      <c r="EOS44" s="605"/>
      <c r="EOT44" s="605"/>
      <c r="EOU44" s="605"/>
      <c r="EOV44" s="605"/>
      <c r="EOW44" s="605"/>
      <c r="EOX44" s="605"/>
      <c r="EOY44" s="605"/>
      <c r="EOZ44" s="605"/>
      <c r="EPA44" s="605"/>
      <c r="EPB44" s="605"/>
      <c r="EPC44" s="605"/>
      <c r="EPD44" s="605"/>
      <c r="EPE44" s="605"/>
      <c r="EPF44" s="605"/>
      <c r="EPG44" s="605"/>
      <c r="EPH44" s="605"/>
      <c r="EPI44" s="605"/>
      <c r="EPJ44" s="605"/>
      <c r="EPK44" s="605"/>
      <c r="EPL44" s="605"/>
      <c r="EPM44" s="605"/>
      <c r="EPN44" s="605"/>
      <c r="EPO44" s="605"/>
      <c r="EPP44" s="605"/>
      <c r="EPQ44" s="605"/>
      <c r="EPR44" s="605"/>
      <c r="EPS44" s="605"/>
      <c r="EPT44" s="605"/>
      <c r="EPU44" s="605"/>
      <c r="EPV44" s="605"/>
      <c r="EPW44" s="605"/>
      <c r="EPX44" s="605"/>
      <c r="EPY44" s="605"/>
      <c r="EPZ44" s="605"/>
      <c r="EQA44" s="605"/>
      <c r="EQB44" s="605"/>
      <c r="EQC44" s="605"/>
      <c r="EQD44" s="605"/>
      <c r="EQE44" s="605"/>
      <c r="EQF44" s="605"/>
      <c r="EQG44" s="605"/>
      <c r="EQH44" s="605"/>
      <c r="EQI44" s="605"/>
      <c r="EQJ44" s="605"/>
      <c r="EQK44" s="605"/>
      <c r="EQL44" s="605"/>
      <c r="EQM44" s="605"/>
      <c r="EQN44" s="605"/>
      <c r="EQO44" s="605"/>
      <c r="EQP44" s="605"/>
      <c r="EQQ44" s="605"/>
      <c r="EQR44" s="605"/>
      <c r="EQS44" s="605"/>
      <c r="EQT44" s="605"/>
      <c r="EQU44" s="605"/>
      <c r="EQV44" s="605"/>
      <c r="EQW44" s="605"/>
      <c r="EQX44" s="605"/>
      <c r="EQY44" s="605"/>
      <c r="EQZ44" s="605"/>
      <c r="ERA44" s="605"/>
      <c r="ERB44" s="605"/>
      <c r="ERC44" s="605"/>
      <c r="ERD44" s="605"/>
      <c r="ERE44" s="605"/>
      <c r="ERF44" s="605"/>
      <c r="ERG44" s="605"/>
      <c r="ERH44" s="605"/>
      <c r="ERI44" s="605"/>
      <c r="ERJ44" s="605"/>
      <c r="ERK44" s="605"/>
      <c r="ERL44" s="605"/>
      <c r="ERM44" s="605"/>
      <c r="ERN44" s="605"/>
      <c r="ERO44" s="605"/>
      <c r="ERP44" s="605"/>
      <c r="ERQ44" s="605"/>
      <c r="ERR44" s="605"/>
      <c r="ERS44" s="605"/>
      <c r="ERT44" s="605"/>
      <c r="ERU44" s="605"/>
      <c r="ERV44" s="605"/>
      <c r="ERW44" s="605"/>
      <c r="ERX44" s="605"/>
      <c r="ERY44" s="605"/>
      <c r="ERZ44" s="605"/>
      <c r="ESA44" s="605"/>
      <c r="ESB44" s="605"/>
      <c r="ESC44" s="605"/>
      <c r="ESD44" s="605"/>
      <c r="ESE44" s="605"/>
      <c r="ESF44" s="605"/>
      <c r="ESG44" s="605"/>
      <c r="ESH44" s="605"/>
      <c r="ESI44" s="605"/>
      <c r="ESJ44" s="605"/>
      <c r="ESK44" s="605"/>
      <c r="ESL44" s="605"/>
      <c r="ESM44" s="605"/>
      <c r="ESN44" s="605"/>
      <c r="ESO44" s="605"/>
      <c r="ESP44" s="605"/>
      <c r="ESQ44" s="605"/>
      <c r="ESR44" s="605"/>
      <c r="ESS44" s="605"/>
      <c r="EST44" s="605"/>
      <c r="ESU44" s="605"/>
      <c r="ESV44" s="605"/>
      <c r="ESW44" s="605"/>
      <c r="ESX44" s="605"/>
      <c r="ESY44" s="605"/>
      <c r="ESZ44" s="605"/>
      <c r="ETA44" s="605"/>
      <c r="ETB44" s="605"/>
      <c r="ETC44" s="605"/>
      <c r="ETD44" s="605"/>
      <c r="ETE44" s="605"/>
      <c r="ETF44" s="605"/>
      <c r="ETG44" s="605"/>
      <c r="ETH44" s="605"/>
      <c r="ETI44" s="605"/>
      <c r="ETJ44" s="605"/>
      <c r="ETK44" s="605"/>
      <c r="ETL44" s="605"/>
      <c r="ETM44" s="605"/>
      <c r="ETN44" s="605"/>
      <c r="ETO44" s="605"/>
      <c r="ETP44" s="605"/>
      <c r="ETQ44" s="605"/>
      <c r="ETR44" s="605"/>
      <c r="ETS44" s="605"/>
      <c r="ETT44" s="605"/>
      <c r="ETU44" s="605"/>
      <c r="ETV44" s="605"/>
      <c r="ETW44" s="605"/>
      <c r="ETX44" s="605"/>
      <c r="ETY44" s="605"/>
      <c r="ETZ44" s="605"/>
      <c r="EUA44" s="605"/>
      <c r="EUB44" s="605"/>
      <c r="EUC44" s="605"/>
      <c r="EUD44" s="605"/>
      <c r="EUE44" s="605"/>
      <c r="EUF44" s="605"/>
      <c r="EUG44" s="605"/>
      <c r="EUH44" s="605"/>
      <c r="EUI44" s="605"/>
      <c r="EUJ44" s="605"/>
      <c r="EUK44" s="605"/>
      <c r="EUL44" s="605"/>
      <c r="EUM44" s="605"/>
      <c r="EUN44" s="605"/>
      <c r="EUO44" s="605"/>
      <c r="EUP44" s="605"/>
      <c r="EUQ44" s="605"/>
      <c r="EUR44" s="605"/>
      <c r="EUS44" s="605"/>
      <c r="EUT44" s="605"/>
      <c r="EUU44" s="605"/>
      <c r="EUV44" s="605"/>
      <c r="EUW44" s="605"/>
      <c r="EUX44" s="605"/>
      <c r="EUY44" s="605"/>
      <c r="EUZ44" s="605"/>
      <c r="EVA44" s="605"/>
      <c r="EVB44" s="605"/>
      <c r="EVC44" s="605"/>
      <c r="EVD44" s="605"/>
      <c r="EVE44" s="605"/>
      <c r="EVF44" s="605"/>
      <c r="EVG44" s="605"/>
      <c r="EVH44" s="605"/>
      <c r="EVI44" s="605"/>
      <c r="EVJ44" s="605"/>
      <c r="EVK44" s="605"/>
      <c r="EVL44" s="605"/>
      <c r="EVM44" s="605"/>
      <c r="EVN44" s="605"/>
      <c r="EVO44" s="605"/>
      <c r="EVP44" s="605"/>
      <c r="EVQ44" s="605"/>
      <c r="EVR44" s="605"/>
      <c r="EVS44" s="605"/>
      <c r="EVT44" s="605"/>
      <c r="EVU44" s="605"/>
      <c r="EVV44" s="605"/>
      <c r="EVW44" s="605"/>
      <c r="EVX44" s="605"/>
      <c r="EVY44" s="605"/>
      <c r="EVZ44" s="605"/>
      <c r="EWA44" s="605"/>
      <c r="EWB44" s="605"/>
      <c r="EWC44" s="605"/>
      <c r="EWD44" s="605"/>
      <c r="EWE44" s="605"/>
      <c r="EWF44" s="605"/>
      <c r="EWG44" s="605"/>
      <c r="EWH44" s="605"/>
      <c r="EWI44" s="605"/>
      <c r="EWJ44" s="605"/>
      <c r="EWK44" s="605"/>
      <c r="EWL44" s="605"/>
      <c r="EWM44" s="605"/>
      <c r="EWN44" s="605"/>
      <c r="EWO44" s="605"/>
      <c r="EWP44" s="605"/>
      <c r="EWQ44" s="605"/>
      <c r="EWR44" s="605"/>
      <c r="EWS44" s="605"/>
      <c r="EWT44" s="605"/>
      <c r="EWU44" s="605"/>
      <c r="EWV44" s="605"/>
      <c r="EWW44" s="605"/>
      <c r="EWX44" s="605"/>
      <c r="EWY44" s="605"/>
      <c r="EWZ44" s="605"/>
      <c r="EXA44" s="605"/>
      <c r="EXB44" s="605"/>
      <c r="EXC44" s="605"/>
      <c r="EXD44" s="605"/>
      <c r="EXE44" s="605"/>
      <c r="EXF44" s="605"/>
      <c r="EXG44" s="605"/>
      <c r="EXH44" s="605"/>
      <c r="EXI44" s="605"/>
      <c r="EXJ44" s="605"/>
      <c r="EXK44" s="605"/>
      <c r="EXL44" s="605"/>
      <c r="EXM44" s="605"/>
      <c r="EXN44" s="605"/>
      <c r="EXO44" s="605"/>
      <c r="EXP44" s="605"/>
      <c r="EXQ44" s="605"/>
      <c r="EXR44" s="605"/>
      <c r="EXS44" s="605"/>
      <c r="EXT44" s="605"/>
      <c r="EXU44" s="605"/>
      <c r="EXV44" s="605"/>
      <c r="EXW44" s="605"/>
      <c r="EXX44" s="605"/>
      <c r="EXY44" s="605"/>
      <c r="EXZ44" s="605"/>
      <c r="EYA44" s="605"/>
      <c r="EYB44" s="605"/>
      <c r="EYC44" s="605"/>
      <c r="EYD44" s="605"/>
      <c r="EYE44" s="605"/>
      <c r="EYF44" s="605"/>
      <c r="EYG44" s="605"/>
      <c r="EYH44" s="605"/>
      <c r="EYI44" s="605"/>
      <c r="EYJ44" s="605"/>
      <c r="EYK44" s="605"/>
      <c r="EYL44" s="605"/>
      <c r="EYM44" s="605"/>
      <c r="EYN44" s="605"/>
      <c r="EYO44" s="605"/>
      <c r="EYP44" s="605"/>
      <c r="EYQ44" s="605"/>
      <c r="EYR44" s="605"/>
      <c r="EYS44" s="605"/>
      <c r="EYT44" s="605"/>
      <c r="EYU44" s="605"/>
      <c r="EYV44" s="605"/>
      <c r="EYW44" s="605"/>
      <c r="EYX44" s="605"/>
      <c r="EYY44" s="605"/>
      <c r="EYZ44" s="605"/>
      <c r="EZA44" s="605"/>
      <c r="EZB44" s="605"/>
      <c r="EZC44" s="605"/>
      <c r="EZD44" s="605"/>
      <c r="EZE44" s="605"/>
      <c r="EZF44" s="605"/>
      <c r="EZG44" s="605"/>
      <c r="EZH44" s="605"/>
      <c r="EZI44" s="605"/>
      <c r="EZJ44" s="605"/>
      <c r="EZK44" s="605"/>
      <c r="EZL44" s="605"/>
      <c r="EZM44" s="605"/>
      <c r="EZN44" s="605"/>
      <c r="EZO44" s="605"/>
      <c r="EZP44" s="605"/>
      <c r="EZQ44" s="605"/>
      <c r="EZR44" s="605"/>
      <c r="EZS44" s="605"/>
      <c r="EZT44" s="605"/>
      <c r="EZU44" s="605"/>
      <c r="EZV44" s="605"/>
      <c r="EZW44" s="605"/>
      <c r="EZX44" s="605"/>
      <c r="EZY44" s="605"/>
      <c r="EZZ44" s="605"/>
      <c r="FAA44" s="605"/>
      <c r="FAB44" s="605"/>
      <c r="FAC44" s="605"/>
      <c r="FAD44" s="605"/>
      <c r="FAE44" s="605"/>
      <c r="FAF44" s="605"/>
      <c r="FAG44" s="605"/>
      <c r="FAH44" s="605"/>
      <c r="FAI44" s="605"/>
      <c r="FAJ44" s="605"/>
      <c r="FAK44" s="605"/>
      <c r="FAL44" s="605"/>
      <c r="FAM44" s="605"/>
      <c r="FAN44" s="605"/>
      <c r="FAO44" s="605"/>
      <c r="FAP44" s="605"/>
      <c r="FAQ44" s="605"/>
      <c r="FAR44" s="605"/>
      <c r="FAS44" s="605"/>
      <c r="FAT44" s="605"/>
      <c r="FAU44" s="605"/>
      <c r="FAV44" s="605"/>
      <c r="FAW44" s="605"/>
      <c r="FAX44" s="605"/>
      <c r="FAY44" s="605"/>
      <c r="FAZ44" s="605"/>
      <c r="FBA44" s="605"/>
      <c r="FBB44" s="605"/>
      <c r="FBC44" s="605"/>
      <c r="FBD44" s="605"/>
      <c r="FBE44" s="605"/>
      <c r="FBF44" s="605"/>
      <c r="FBG44" s="605"/>
      <c r="FBH44" s="605"/>
      <c r="FBI44" s="605"/>
      <c r="FBJ44" s="605"/>
      <c r="FBK44" s="605"/>
      <c r="FBL44" s="605"/>
      <c r="FBM44" s="605"/>
      <c r="FBN44" s="605"/>
      <c r="FBO44" s="605"/>
      <c r="FBP44" s="605"/>
      <c r="FBQ44" s="605"/>
      <c r="FBR44" s="605"/>
      <c r="FBS44" s="605"/>
      <c r="FBT44" s="605"/>
      <c r="FBU44" s="605"/>
      <c r="FBV44" s="605"/>
      <c r="FBW44" s="605"/>
      <c r="FBX44" s="605"/>
      <c r="FBY44" s="605"/>
      <c r="FBZ44" s="605"/>
      <c r="FCA44" s="605"/>
      <c r="FCB44" s="605"/>
      <c r="FCC44" s="605"/>
      <c r="FCD44" s="605"/>
      <c r="FCE44" s="605"/>
      <c r="FCF44" s="605"/>
      <c r="FCG44" s="605"/>
      <c r="FCH44" s="605"/>
      <c r="FCI44" s="605"/>
      <c r="FCJ44" s="605"/>
      <c r="FCK44" s="605"/>
      <c r="FCL44" s="605"/>
      <c r="FCM44" s="605"/>
      <c r="FCN44" s="605"/>
      <c r="FCO44" s="605"/>
      <c r="FCP44" s="605"/>
      <c r="FCQ44" s="605"/>
      <c r="FCR44" s="605"/>
      <c r="FCS44" s="605"/>
      <c r="FCT44" s="605"/>
      <c r="FCU44" s="605"/>
      <c r="FCV44" s="605"/>
      <c r="FCW44" s="605"/>
      <c r="FCX44" s="605"/>
      <c r="FCY44" s="605"/>
      <c r="FCZ44" s="605"/>
      <c r="FDA44" s="605"/>
      <c r="FDB44" s="605"/>
      <c r="FDC44" s="605"/>
      <c r="FDD44" s="605"/>
      <c r="FDE44" s="605"/>
      <c r="FDF44" s="605"/>
      <c r="FDG44" s="605"/>
      <c r="FDH44" s="605"/>
      <c r="FDI44" s="605"/>
      <c r="FDJ44" s="605"/>
      <c r="FDK44" s="605"/>
      <c r="FDL44" s="605"/>
      <c r="FDM44" s="605"/>
      <c r="FDN44" s="605"/>
      <c r="FDO44" s="605"/>
      <c r="FDP44" s="605"/>
      <c r="FDQ44" s="605"/>
      <c r="FDR44" s="605"/>
      <c r="FDS44" s="605"/>
      <c r="FDT44" s="605"/>
      <c r="FDU44" s="605"/>
      <c r="FDV44" s="605"/>
      <c r="FDW44" s="605"/>
      <c r="FDX44" s="605"/>
      <c r="FDY44" s="605"/>
      <c r="FDZ44" s="605"/>
      <c r="FEA44" s="605"/>
      <c r="FEB44" s="605"/>
      <c r="FEC44" s="605"/>
      <c r="FED44" s="605"/>
      <c r="FEE44" s="605"/>
      <c r="FEF44" s="605"/>
      <c r="FEG44" s="605"/>
      <c r="FEH44" s="605"/>
      <c r="FEI44" s="605"/>
      <c r="FEJ44" s="605"/>
      <c r="FEK44" s="605"/>
      <c r="FEL44" s="605"/>
      <c r="FEM44" s="605"/>
      <c r="FEN44" s="605"/>
      <c r="FEO44" s="605"/>
      <c r="FEP44" s="605"/>
      <c r="FEQ44" s="605"/>
      <c r="FER44" s="605"/>
      <c r="FES44" s="605"/>
      <c r="FET44" s="605"/>
      <c r="FEU44" s="605"/>
      <c r="FEV44" s="605"/>
      <c r="FEW44" s="605"/>
      <c r="FEX44" s="605"/>
      <c r="FEY44" s="605"/>
      <c r="FEZ44" s="605"/>
      <c r="FFA44" s="605"/>
      <c r="FFB44" s="605"/>
      <c r="FFC44" s="605"/>
      <c r="FFD44" s="605"/>
      <c r="FFE44" s="605"/>
      <c r="FFF44" s="605"/>
      <c r="FFG44" s="605"/>
      <c r="FFH44" s="605"/>
      <c r="FFI44" s="605"/>
      <c r="FFJ44" s="605"/>
      <c r="FFK44" s="605"/>
      <c r="FFL44" s="605"/>
      <c r="FFM44" s="605"/>
      <c r="FFN44" s="605"/>
      <c r="FFO44" s="605"/>
      <c r="FFP44" s="605"/>
      <c r="FFQ44" s="605"/>
      <c r="FFR44" s="605"/>
      <c r="FFS44" s="605"/>
      <c r="FFT44" s="605"/>
      <c r="FFU44" s="605"/>
      <c r="FFV44" s="605"/>
      <c r="FFW44" s="605"/>
      <c r="FFX44" s="605"/>
      <c r="FFY44" s="605"/>
      <c r="FFZ44" s="605"/>
      <c r="FGA44" s="605"/>
      <c r="FGB44" s="605"/>
      <c r="FGC44" s="605"/>
      <c r="FGD44" s="605"/>
      <c r="FGE44" s="605"/>
      <c r="FGF44" s="605"/>
      <c r="FGG44" s="605"/>
      <c r="FGH44" s="605"/>
      <c r="FGI44" s="605"/>
      <c r="FGJ44" s="605"/>
      <c r="FGK44" s="605"/>
      <c r="FGL44" s="605"/>
      <c r="FGM44" s="605"/>
      <c r="FGN44" s="605"/>
      <c r="FGO44" s="605"/>
      <c r="FGP44" s="605"/>
      <c r="FGQ44" s="605"/>
      <c r="FGR44" s="605"/>
      <c r="FGS44" s="605"/>
      <c r="FGT44" s="605"/>
      <c r="FGU44" s="605"/>
      <c r="FGV44" s="605"/>
      <c r="FGW44" s="605"/>
      <c r="FGX44" s="605"/>
      <c r="FGY44" s="605"/>
      <c r="FGZ44" s="605"/>
      <c r="FHA44" s="605"/>
      <c r="FHB44" s="605"/>
      <c r="FHC44" s="605"/>
      <c r="FHD44" s="605"/>
      <c r="FHE44" s="605"/>
      <c r="FHF44" s="605"/>
      <c r="FHG44" s="605"/>
      <c r="FHH44" s="605"/>
      <c r="FHI44" s="605"/>
      <c r="FHJ44" s="605"/>
      <c r="FHK44" s="605"/>
      <c r="FHL44" s="605"/>
      <c r="FHM44" s="605"/>
      <c r="FHN44" s="605"/>
      <c r="FHO44" s="605"/>
      <c r="FHP44" s="605"/>
      <c r="FHQ44" s="605"/>
      <c r="FHR44" s="605"/>
      <c r="FHS44" s="605"/>
      <c r="FHT44" s="605"/>
      <c r="FHU44" s="605"/>
      <c r="FHV44" s="605"/>
      <c r="FHW44" s="605"/>
      <c r="FHX44" s="605"/>
      <c r="FHY44" s="605"/>
      <c r="FHZ44" s="605"/>
      <c r="FIA44" s="605"/>
      <c r="FIB44" s="605"/>
      <c r="FIC44" s="605"/>
      <c r="FID44" s="605"/>
      <c r="FIE44" s="605"/>
      <c r="FIF44" s="605"/>
      <c r="FIG44" s="605"/>
      <c r="FIH44" s="605"/>
      <c r="FII44" s="605"/>
      <c r="FIJ44" s="605"/>
      <c r="FIK44" s="605"/>
      <c r="FIL44" s="605"/>
      <c r="FIM44" s="605"/>
      <c r="FIN44" s="605"/>
      <c r="FIO44" s="605"/>
      <c r="FIP44" s="605"/>
      <c r="FIQ44" s="605"/>
      <c r="FIR44" s="605"/>
      <c r="FIS44" s="605"/>
      <c r="FIT44" s="605"/>
      <c r="FIU44" s="605"/>
      <c r="FIV44" s="605"/>
      <c r="FIW44" s="605"/>
      <c r="FIX44" s="605"/>
      <c r="FIY44" s="605"/>
      <c r="FIZ44" s="605"/>
      <c r="FJA44" s="605"/>
      <c r="FJB44" s="605"/>
      <c r="FJC44" s="605"/>
      <c r="FJD44" s="605"/>
      <c r="FJE44" s="605"/>
      <c r="FJF44" s="605"/>
      <c r="FJG44" s="605"/>
      <c r="FJH44" s="605"/>
      <c r="FJI44" s="605"/>
      <c r="FJJ44" s="605"/>
      <c r="FJK44" s="605"/>
      <c r="FJL44" s="605"/>
      <c r="FJM44" s="605"/>
      <c r="FJN44" s="605"/>
      <c r="FJO44" s="605"/>
      <c r="FJP44" s="605"/>
      <c r="FJQ44" s="605"/>
      <c r="FJR44" s="605"/>
      <c r="FJS44" s="605"/>
      <c r="FJT44" s="605"/>
      <c r="FJU44" s="605"/>
      <c r="FJV44" s="605"/>
      <c r="FJW44" s="605"/>
      <c r="FJX44" s="605"/>
      <c r="FJY44" s="605"/>
      <c r="FJZ44" s="605"/>
      <c r="FKA44" s="605"/>
      <c r="FKB44" s="605"/>
      <c r="FKC44" s="605"/>
      <c r="FKD44" s="605"/>
      <c r="FKE44" s="605"/>
      <c r="FKF44" s="605"/>
      <c r="FKG44" s="605"/>
      <c r="FKH44" s="605"/>
      <c r="FKI44" s="605"/>
      <c r="FKJ44" s="605"/>
      <c r="FKK44" s="605"/>
      <c r="FKL44" s="605"/>
      <c r="FKM44" s="605"/>
      <c r="FKN44" s="605"/>
      <c r="FKO44" s="605"/>
      <c r="FKP44" s="605"/>
      <c r="FKQ44" s="605"/>
      <c r="FKR44" s="605"/>
      <c r="FKS44" s="605"/>
      <c r="FKT44" s="605"/>
      <c r="FKU44" s="605"/>
      <c r="FKV44" s="605"/>
      <c r="FKW44" s="605"/>
      <c r="FKX44" s="605"/>
      <c r="FKY44" s="605"/>
      <c r="FKZ44" s="605"/>
      <c r="FLA44" s="605"/>
      <c r="FLB44" s="605"/>
      <c r="FLC44" s="605"/>
      <c r="FLD44" s="605"/>
      <c r="FLE44" s="605"/>
      <c r="FLF44" s="605"/>
      <c r="FLG44" s="605"/>
      <c r="FLH44" s="605"/>
      <c r="FLI44" s="605"/>
      <c r="FLJ44" s="605"/>
      <c r="FLK44" s="605"/>
      <c r="FLL44" s="605"/>
      <c r="FLM44" s="605"/>
      <c r="FLN44" s="605"/>
      <c r="FLO44" s="605"/>
      <c r="FLP44" s="605"/>
      <c r="FLQ44" s="605"/>
      <c r="FLR44" s="605"/>
      <c r="FLS44" s="605"/>
      <c r="FLT44" s="605"/>
      <c r="FLU44" s="605"/>
      <c r="FLV44" s="605"/>
      <c r="FLW44" s="605"/>
      <c r="FLX44" s="605"/>
      <c r="FLY44" s="605"/>
      <c r="FLZ44" s="605"/>
      <c r="FMA44" s="605"/>
      <c r="FMB44" s="605"/>
      <c r="FMC44" s="605"/>
      <c r="FMD44" s="605"/>
      <c r="FME44" s="605"/>
      <c r="FMF44" s="605"/>
      <c r="FMG44" s="605"/>
      <c r="FMH44" s="605"/>
      <c r="FMI44" s="605"/>
      <c r="FMJ44" s="605"/>
      <c r="FMK44" s="605"/>
      <c r="FML44" s="605"/>
      <c r="FMM44" s="605"/>
      <c r="FMN44" s="605"/>
      <c r="FMO44" s="605"/>
      <c r="FMP44" s="605"/>
      <c r="FMQ44" s="605"/>
      <c r="FMR44" s="605"/>
      <c r="FMS44" s="605"/>
      <c r="FMT44" s="605"/>
      <c r="FMU44" s="605"/>
      <c r="FMV44" s="605"/>
      <c r="FMW44" s="605"/>
      <c r="FMX44" s="605"/>
      <c r="FMY44" s="605"/>
      <c r="FMZ44" s="605"/>
      <c r="FNA44" s="605"/>
      <c r="FNB44" s="605"/>
      <c r="FNC44" s="605"/>
      <c r="FND44" s="605"/>
      <c r="FNE44" s="605"/>
      <c r="FNF44" s="605"/>
      <c r="FNG44" s="605"/>
      <c r="FNH44" s="605"/>
      <c r="FNI44" s="605"/>
      <c r="FNJ44" s="605"/>
      <c r="FNK44" s="605"/>
      <c r="FNL44" s="605"/>
      <c r="FNM44" s="605"/>
      <c r="FNN44" s="605"/>
      <c r="FNO44" s="605"/>
      <c r="FNP44" s="605"/>
      <c r="FNQ44" s="605"/>
      <c r="FNR44" s="605"/>
      <c r="FNS44" s="605"/>
      <c r="FNT44" s="605"/>
      <c r="FNU44" s="605"/>
      <c r="FNV44" s="605"/>
      <c r="FNW44" s="605"/>
      <c r="FNX44" s="605"/>
      <c r="FNY44" s="605"/>
      <c r="FNZ44" s="605"/>
      <c r="FOA44" s="605"/>
      <c r="FOB44" s="605"/>
      <c r="FOC44" s="605"/>
      <c r="FOD44" s="605"/>
      <c r="FOE44" s="605"/>
      <c r="FOF44" s="605"/>
      <c r="FOG44" s="605"/>
      <c r="FOH44" s="605"/>
      <c r="FOI44" s="605"/>
      <c r="FOJ44" s="605"/>
      <c r="FOK44" s="605"/>
      <c r="FOL44" s="605"/>
      <c r="FOM44" s="605"/>
      <c r="FON44" s="605"/>
      <c r="FOO44" s="605"/>
      <c r="FOP44" s="605"/>
      <c r="FOQ44" s="605"/>
      <c r="FOR44" s="605"/>
      <c r="FOS44" s="605"/>
      <c r="FOT44" s="605"/>
      <c r="FOU44" s="605"/>
      <c r="FOV44" s="605"/>
      <c r="FOW44" s="605"/>
      <c r="FOX44" s="605"/>
      <c r="FOY44" s="605"/>
      <c r="FOZ44" s="605"/>
      <c r="FPA44" s="605"/>
      <c r="FPB44" s="605"/>
      <c r="FPC44" s="605"/>
      <c r="FPD44" s="605"/>
      <c r="FPE44" s="605"/>
      <c r="FPF44" s="605"/>
      <c r="FPG44" s="605"/>
      <c r="FPH44" s="605"/>
      <c r="FPI44" s="605"/>
      <c r="FPJ44" s="605"/>
      <c r="FPK44" s="605"/>
      <c r="FPL44" s="605"/>
      <c r="FPM44" s="605"/>
      <c r="FPN44" s="605"/>
      <c r="FPO44" s="605"/>
      <c r="FPP44" s="605"/>
      <c r="FPQ44" s="605"/>
      <c r="FPR44" s="605"/>
      <c r="FPS44" s="605"/>
      <c r="FPT44" s="605"/>
      <c r="FPU44" s="605"/>
      <c r="FPV44" s="605"/>
      <c r="FPW44" s="605"/>
      <c r="FPX44" s="605"/>
      <c r="FPY44" s="605"/>
      <c r="FPZ44" s="605"/>
      <c r="FQA44" s="605"/>
      <c r="FQB44" s="605"/>
      <c r="FQC44" s="605"/>
      <c r="FQD44" s="605"/>
      <c r="FQE44" s="605"/>
      <c r="FQF44" s="605"/>
      <c r="FQG44" s="605"/>
      <c r="FQH44" s="605"/>
      <c r="FQI44" s="605"/>
      <c r="FQJ44" s="605"/>
      <c r="FQK44" s="605"/>
      <c r="FQL44" s="605"/>
      <c r="FQM44" s="605"/>
      <c r="FQN44" s="605"/>
      <c r="FQO44" s="605"/>
      <c r="FQP44" s="605"/>
      <c r="FQQ44" s="605"/>
      <c r="FQR44" s="605"/>
      <c r="FQS44" s="605"/>
      <c r="FQT44" s="605"/>
      <c r="FQU44" s="605"/>
      <c r="FQV44" s="605"/>
      <c r="FQW44" s="605"/>
      <c r="FQX44" s="605"/>
      <c r="FQY44" s="605"/>
      <c r="FQZ44" s="605"/>
      <c r="FRA44" s="605"/>
      <c r="FRB44" s="605"/>
      <c r="FRC44" s="605"/>
      <c r="FRD44" s="605"/>
      <c r="FRE44" s="605"/>
      <c r="FRF44" s="605"/>
      <c r="FRG44" s="605"/>
      <c r="FRH44" s="605"/>
      <c r="FRI44" s="605"/>
      <c r="FRJ44" s="605"/>
      <c r="FRK44" s="605"/>
      <c r="FRL44" s="605"/>
      <c r="FRM44" s="605"/>
      <c r="FRN44" s="605"/>
      <c r="FRO44" s="605"/>
      <c r="FRP44" s="605"/>
      <c r="FRQ44" s="605"/>
      <c r="FRR44" s="605"/>
      <c r="FRS44" s="605"/>
      <c r="FRT44" s="605"/>
      <c r="FRU44" s="605"/>
      <c r="FRV44" s="605"/>
      <c r="FRW44" s="605"/>
      <c r="FRX44" s="605"/>
      <c r="FRY44" s="605"/>
      <c r="FRZ44" s="605"/>
      <c r="FSA44" s="605"/>
      <c r="FSB44" s="605"/>
      <c r="FSC44" s="605"/>
      <c r="FSD44" s="605"/>
      <c r="FSE44" s="605"/>
      <c r="FSF44" s="605"/>
      <c r="FSG44" s="605"/>
      <c r="FSH44" s="605"/>
      <c r="FSI44" s="605"/>
      <c r="FSJ44" s="605"/>
      <c r="FSK44" s="605"/>
      <c r="FSL44" s="605"/>
      <c r="FSM44" s="605"/>
      <c r="FSN44" s="605"/>
      <c r="FSO44" s="605"/>
      <c r="FSP44" s="605"/>
      <c r="FSQ44" s="605"/>
      <c r="FSR44" s="605"/>
      <c r="FSS44" s="605"/>
      <c r="FST44" s="605"/>
      <c r="FSU44" s="605"/>
      <c r="FSV44" s="605"/>
      <c r="FSW44" s="605"/>
      <c r="FSX44" s="605"/>
      <c r="FSY44" s="605"/>
      <c r="FSZ44" s="605"/>
      <c r="FTA44" s="605"/>
      <c r="FTB44" s="605"/>
      <c r="FTC44" s="605"/>
      <c r="FTD44" s="605"/>
      <c r="FTE44" s="605"/>
      <c r="FTF44" s="605"/>
      <c r="FTG44" s="605"/>
      <c r="FTH44" s="605"/>
      <c r="FTI44" s="605"/>
      <c r="FTJ44" s="605"/>
      <c r="FTK44" s="605"/>
      <c r="FTL44" s="605"/>
      <c r="FTM44" s="605"/>
      <c r="FTN44" s="605"/>
      <c r="FTO44" s="605"/>
      <c r="FTP44" s="605"/>
      <c r="FTQ44" s="605"/>
      <c r="FTR44" s="605"/>
      <c r="FTS44" s="605"/>
      <c r="FTT44" s="605"/>
      <c r="FTU44" s="605"/>
      <c r="FTV44" s="605"/>
      <c r="FTW44" s="605"/>
      <c r="FTX44" s="605"/>
      <c r="FTY44" s="605"/>
      <c r="FTZ44" s="605"/>
      <c r="FUA44" s="605"/>
      <c r="FUB44" s="605"/>
      <c r="FUC44" s="605"/>
      <c r="FUD44" s="605"/>
      <c r="FUE44" s="605"/>
      <c r="FUF44" s="605"/>
      <c r="FUG44" s="605"/>
      <c r="FUH44" s="605"/>
      <c r="FUI44" s="605"/>
      <c r="FUJ44" s="605"/>
      <c r="FUK44" s="605"/>
      <c r="FUL44" s="605"/>
      <c r="FUM44" s="605"/>
      <c r="FUN44" s="605"/>
      <c r="FUO44" s="605"/>
      <c r="FUP44" s="605"/>
      <c r="FUQ44" s="605"/>
      <c r="FUR44" s="605"/>
      <c r="FUS44" s="605"/>
      <c r="FUT44" s="605"/>
      <c r="FUU44" s="605"/>
      <c r="FUV44" s="605"/>
      <c r="FUW44" s="605"/>
      <c r="FUX44" s="605"/>
      <c r="FUY44" s="605"/>
      <c r="FUZ44" s="605"/>
      <c r="FVA44" s="605"/>
      <c r="FVB44" s="605"/>
      <c r="FVC44" s="605"/>
      <c r="FVD44" s="605"/>
      <c r="FVE44" s="605"/>
      <c r="FVF44" s="605"/>
      <c r="FVG44" s="605"/>
      <c r="FVH44" s="605"/>
      <c r="FVI44" s="605"/>
      <c r="FVJ44" s="605"/>
      <c r="FVK44" s="605"/>
      <c r="FVL44" s="605"/>
      <c r="FVM44" s="605"/>
      <c r="FVN44" s="605"/>
      <c r="FVO44" s="605"/>
      <c r="FVP44" s="605"/>
      <c r="FVQ44" s="605"/>
      <c r="FVR44" s="605"/>
      <c r="FVS44" s="605"/>
      <c r="FVT44" s="605"/>
      <c r="FVU44" s="605"/>
      <c r="FVV44" s="605"/>
      <c r="FVW44" s="605"/>
      <c r="FVX44" s="605"/>
      <c r="FVY44" s="605"/>
      <c r="FVZ44" s="605"/>
      <c r="FWA44" s="605"/>
      <c r="FWB44" s="605"/>
      <c r="FWC44" s="605"/>
      <c r="FWD44" s="605"/>
      <c r="FWE44" s="605"/>
      <c r="FWF44" s="605"/>
      <c r="FWG44" s="605"/>
      <c r="FWH44" s="605"/>
      <c r="FWI44" s="605"/>
      <c r="FWJ44" s="605"/>
      <c r="FWK44" s="605"/>
      <c r="FWL44" s="605"/>
      <c r="FWM44" s="605"/>
      <c r="FWN44" s="605"/>
      <c r="FWO44" s="605"/>
      <c r="FWP44" s="605"/>
      <c r="FWQ44" s="605"/>
      <c r="FWR44" s="605"/>
      <c r="FWS44" s="605"/>
      <c r="FWT44" s="605"/>
      <c r="FWU44" s="605"/>
      <c r="FWV44" s="605"/>
      <c r="FWW44" s="605"/>
      <c r="FWX44" s="605"/>
      <c r="FWY44" s="605"/>
      <c r="FWZ44" s="605"/>
      <c r="FXA44" s="605"/>
      <c r="FXB44" s="605"/>
      <c r="FXC44" s="605"/>
      <c r="FXD44" s="605"/>
      <c r="FXE44" s="605"/>
      <c r="FXF44" s="605"/>
      <c r="FXG44" s="605"/>
      <c r="FXH44" s="605"/>
      <c r="FXI44" s="605"/>
      <c r="FXJ44" s="605"/>
      <c r="FXK44" s="605"/>
      <c r="FXL44" s="605"/>
      <c r="FXM44" s="605"/>
      <c r="FXN44" s="605"/>
      <c r="FXO44" s="605"/>
      <c r="FXP44" s="605"/>
      <c r="FXQ44" s="605"/>
      <c r="FXR44" s="605"/>
      <c r="FXS44" s="605"/>
      <c r="FXT44" s="605"/>
      <c r="FXU44" s="605"/>
      <c r="FXV44" s="605"/>
      <c r="FXW44" s="605"/>
      <c r="FXX44" s="605"/>
      <c r="FXY44" s="605"/>
      <c r="FXZ44" s="605"/>
      <c r="FYA44" s="605"/>
      <c r="FYB44" s="605"/>
      <c r="FYC44" s="605"/>
      <c r="FYD44" s="605"/>
      <c r="FYE44" s="605"/>
      <c r="FYF44" s="605"/>
      <c r="FYG44" s="605"/>
      <c r="FYH44" s="605"/>
      <c r="FYI44" s="605"/>
      <c r="FYJ44" s="605"/>
      <c r="FYK44" s="605"/>
      <c r="FYL44" s="605"/>
      <c r="FYM44" s="605"/>
      <c r="FYN44" s="605"/>
      <c r="FYO44" s="605"/>
      <c r="FYP44" s="605"/>
      <c r="FYQ44" s="605"/>
      <c r="FYR44" s="605"/>
      <c r="FYS44" s="605"/>
      <c r="FYT44" s="605"/>
      <c r="FYU44" s="605"/>
      <c r="FYV44" s="605"/>
      <c r="FYW44" s="605"/>
      <c r="FYX44" s="605"/>
      <c r="FYY44" s="605"/>
      <c r="FYZ44" s="605"/>
      <c r="FZA44" s="605"/>
      <c r="FZB44" s="605"/>
      <c r="FZC44" s="605"/>
      <c r="FZD44" s="605"/>
      <c r="FZE44" s="605"/>
      <c r="FZF44" s="605"/>
      <c r="FZG44" s="605"/>
      <c r="FZH44" s="605"/>
      <c r="FZI44" s="605"/>
      <c r="FZJ44" s="605"/>
      <c r="FZK44" s="605"/>
      <c r="FZL44" s="605"/>
      <c r="FZM44" s="605"/>
      <c r="FZN44" s="605"/>
      <c r="FZO44" s="605"/>
      <c r="FZP44" s="605"/>
      <c r="FZQ44" s="605"/>
      <c r="FZR44" s="605"/>
      <c r="FZS44" s="605"/>
      <c r="FZT44" s="605"/>
      <c r="FZU44" s="605"/>
      <c r="FZV44" s="605"/>
      <c r="FZW44" s="605"/>
      <c r="FZX44" s="605"/>
      <c r="FZY44" s="605"/>
      <c r="FZZ44" s="605"/>
      <c r="GAA44" s="605"/>
      <c r="GAB44" s="605"/>
      <c r="GAC44" s="605"/>
      <c r="GAD44" s="605"/>
      <c r="GAE44" s="605"/>
      <c r="GAF44" s="605"/>
      <c r="GAG44" s="605"/>
      <c r="GAH44" s="605"/>
      <c r="GAI44" s="605"/>
      <c r="GAJ44" s="605"/>
      <c r="GAK44" s="605"/>
      <c r="GAL44" s="605"/>
      <c r="GAM44" s="605"/>
      <c r="GAN44" s="605"/>
      <c r="GAO44" s="605"/>
      <c r="GAP44" s="605"/>
      <c r="GAQ44" s="605"/>
      <c r="GAR44" s="605"/>
      <c r="GAS44" s="605"/>
      <c r="GAT44" s="605"/>
      <c r="GAU44" s="605"/>
      <c r="GAV44" s="605"/>
      <c r="GAW44" s="605"/>
      <c r="GAX44" s="605"/>
      <c r="GAY44" s="605"/>
      <c r="GAZ44" s="605"/>
      <c r="GBA44" s="605"/>
      <c r="GBB44" s="605"/>
      <c r="GBC44" s="605"/>
      <c r="GBD44" s="605"/>
      <c r="GBE44" s="605"/>
      <c r="GBF44" s="605"/>
      <c r="GBG44" s="605"/>
      <c r="GBH44" s="605"/>
      <c r="GBI44" s="605"/>
      <c r="GBJ44" s="605"/>
      <c r="GBK44" s="605"/>
      <c r="GBL44" s="605"/>
      <c r="GBM44" s="605"/>
      <c r="GBN44" s="605"/>
      <c r="GBO44" s="605"/>
      <c r="GBP44" s="605"/>
      <c r="GBQ44" s="605"/>
      <c r="GBR44" s="605"/>
      <c r="GBS44" s="605"/>
      <c r="GBT44" s="605"/>
      <c r="GBU44" s="605"/>
      <c r="GBV44" s="605"/>
      <c r="GBW44" s="605"/>
      <c r="GBX44" s="605"/>
      <c r="GBY44" s="605"/>
      <c r="GBZ44" s="605"/>
      <c r="GCA44" s="605"/>
      <c r="GCB44" s="605"/>
      <c r="GCC44" s="605"/>
      <c r="GCD44" s="605"/>
      <c r="GCE44" s="605"/>
      <c r="GCF44" s="605"/>
      <c r="GCG44" s="605"/>
      <c r="GCH44" s="605"/>
      <c r="GCI44" s="605"/>
      <c r="GCJ44" s="605"/>
      <c r="GCK44" s="605"/>
      <c r="GCL44" s="605"/>
      <c r="GCM44" s="605"/>
      <c r="GCN44" s="605"/>
      <c r="GCO44" s="605"/>
      <c r="GCP44" s="605"/>
      <c r="GCQ44" s="605"/>
      <c r="GCR44" s="605"/>
      <c r="GCS44" s="605"/>
      <c r="GCT44" s="605"/>
      <c r="GCU44" s="605"/>
      <c r="GCV44" s="605"/>
      <c r="GCW44" s="605"/>
      <c r="GCX44" s="605"/>
      <c r="GCY44" s="605"/>
      <c r="GCZ44" s="605"/>
      <c r="GDA44" s="605"/>
      <c r="GDB44" s="605"/>
      <c r="GDC44" s="605"/>
      <c r="GDD44" s="605"/>
      <c r="GDE44" s="605"/>
      <c r="GDF44" s="605"/>
      <c r="GDG44" s="605"/>
      <c r="GDH44" s="605"/>
      <c r="GDI44" s="605"/>
      <c r="GDJ44" s="605"/>
      <c r="GDK44" s="605"/>
      <c r="GDL44" s="605"/>
      <c r="GDM44" s="605"/>
      <c r="GDN44" s="605"/>
      <c r="GDO44" s="605"/>
      <c r="GDP44" s="605"/>
      <c r="GDQ44" s="605"/>
      <c r="GDR44" s="605"/>
      <c r="GDS44" s="605"/>
      <c r="GDT44" s="605"/>
      <c r="GDU44" s="605"/>
      <c r="GDV44" s="605"/>
      <c r="GDW44" s="605"/>
      <c r="GDX44" s="605"/>
      <c r="GDY44" s="605"/>
      <c r="GDZ44" s="605"/>
      <c r="GEA44" s="605"/>
      <c r="GEB44" s="605"/>
      <c r="GEC44" s="605"/>
      <c r="GED44" s="605"/>
      <c r="GEE44" s="605"/>
      <c r="GEF44" s="605"/>
      <c r="GEG44" s="605"/>
      <c r="GEH44" s="605"/>
      <c r="GEI44" s="605"/>
      <c r="GEJ44" s="605"/>
      <c r="GEK44" s="605"/>
      <c r="GEL44" s="605"/>
      <c r="GEM44" s="605"/>
      <c r="GEN44" s="605"/>
      <c r="GEO44" s="605"/>
      <c r="GEP44" s="605"/>
      <c r="GEQ44" s="605"/>
      <c r="GER44" s="605"/>
      <c r="GES44" s="605"/>
      <c r="GET44" s="605"/>
      <c r="GEU44" s="605"/>
      <c r="GEV44" s="605"/>
      <c r="GEW44" s="605"/>
      <c r="GEX44" s="605"/>
      <c r="GEY44" s="605"/>
      <c r="GEZ44" s="605"/>
      <c r="GFA44" s="605"/>
      <c r="GFB44" s="605"/>
      <c r="GFC44" s="605"/>
      <c r="GFD44" s="605"/>
      <c r="GFE44" s="605"/>
      <c r="GFF44" s="605"/>
      <c r="GFG44" s="605"/>
      <c r="GFH44" s="605"/>
      <c r="GFI44" s="605"/>
      <c r="GFJ44" s="605"/>
      <c r="GFK44" s="605"/>
      <c r="GFL44" s="605"/>
      <c r="GFM44" s="605"/>
      <c r="GFN44" s="605"/>
      <c r="GFO44" s="605"/>
      <c r="GFP44" s="605"/>
      <c r="GFQ44" s="605"/>
      <c r="GFR44" s="605"/>
      <c r="GFS44" s="605"/>
      <c r="GFT44" s="605"/>
      <c r="GFU44" s="605"/>
      <c r="GFV44" s="605"/>
      <c r="GFW44" s="605"/>
      <c r="GFX44" s="605"/>
      <c r="GFY44" s="605"/>
      <c r="GFZ44" s="605"/>
      <c r="GGA44" s="605"/>
      <c r="GGB44" s="605"/>
      <c r="GGC44" s="605"/>
      <c r="GGD44" s="605"/>
      <c r="GGE44" s="605"/>
      <c r="GGF44" s="605"/>
      <c r="GGG44" s="605"/>
      <c r="GGH44" s="605"/>
      <c r="GGI44" s="605"/>
      <c r="GGJ44" s="605"/>
      <c r="GGK44" s="605"/>
      <c r="GGL44" s="605"/>
      <c r="GGM44" s="605"/>
      <c r="GGN44" s="605"/>
      <c r="GGO44" s="605"/>
      <c r="GGP44" s="605"/>
      <c r="GGQ44" s="605"/>
      <c r="GGR44" s="605"/>
      <c r="GGS44" s="605"/>
      <c r="GGT44" s="605"/>
      <c r="GGU44" s="605"/>
      <c r="GGV44" s="605"/>
      <c r="GGW44" s="605"/>
      <c r="GGX44" s="605"/>
      <c r="GGY44" s="605"/>
      <c r="GGZ44" s="605"/>
      <c r="GHA44" s="605"/>
      <c r="GHB44" s="605"/>
      <c r="GHC44" s="605"/>
      <c r="GHD44" s="605"/>
      <c r="GHE44" s="605"/>
      <c r="GHF44" s="605"/>
      <c r="GHG44" s="605"/>
      <c r="GHH44" s="605"/>
      <c r="GHI44" s="605"/>
      <c r="GHJ44" s="605"/>
      <c r="GHK44" s="605"/>
      <c r="GHL44" s="605"/>
      <c r="GHM44" s="605"/>
      <c r="GHN44" s="605"/>
      <c r="GHO44" s="605"/>
      <c r="GHP44" s="605"/>
      <c r="GHQ44" s="605"/>
      <c r="GHR44" s="605"/>
      <c r="GHS44" s="605"/>
      <c r="GHT44" s="605"/>
      <c r="GHU44" s="605"/>
      <c r="GHV44" s="605"/>
      <c r="GHW44" s="605"/>
      <c r="GHX44" s="605"/>
      <c r="GHY44" s="605"/>
      <c r="GHZ44" s="605"/>
      <c r="GIA44" s="605"/>
      <c r="GIB44" s="605"/>
      <c r="GIC44" s="605"/>
      <c r="GID44" s="605"/>
      <c r="GIE44" s="605"/>
      <c r="GIF44" s="605"/>
      <c r="GIG44" s="605"/>
      <c r="GIH44" s="605"/>
      <c r="GII44" s="605"/>
      <c r="GIJ44" s="605"/>
      <c r="GIK44" s="605"/>
      <c r="GIL44" s="605"/>
      <c r="GIM44" s="605"/>
      <c r="GIN44" s="605"/>
      <c r="GIO44" s="605"/>
      <c r="GIP44" s="605"/>
      <c r="GIQ44" s="605"/>
      <c r="GIR44" s="605"/>
      <c r="GIS44" s="605"/>
      <c r="GIT44" s="605"/>
      <c r="GIU44" s="605"/>
      <c r="GIV44" s="605"/>
      <c r="GIW44" s="605"/>
      <c r="GIX44" s="605"/>
      <c r="GIY44" s="605"/>
      <c r="GIZ44" s="605"/>
      <c r="GJA44" s="605"/>
      <c r="GJB44" s="605"/>
      <c r="GJC44" s="605"/>
      <c r="GJD44" s="605"/>
      <c r="GJE44" s="605"/>
      <c r="GJF44" s="605"/>
      <c r="GJG44" s="605"/>
      <c r="GJH44" s="605"/>
      <c r="GJI44" s="605"/>
      <c r="GJJ44" s="605"/>
      <c r="GJK44" s="605"/>
      <c r="GJL44" s="605"/>
      <c r="GJM44" s="605"/>
      <c r="GJN44" s="605"/>
      <c r="GJO44" s="605"/>
      <c r="GJP44" s="605"/>
      <c r="GJQ44" s="605"/>
      <c r="GJR44" s="605"/>
      <c r="GJS44" s="605"/>
      <c r="GJT44" s="605"/>
      <c r="GJU44" s="605"/>
      <c r="GJV44" s="605"/>
      <c r="GJW44" s="605"/>
      <c r="GJX44" s="605"/>
      <c r="GJY44" s="605"/>
      <c r="GJZ44" s="605"/>
      <c r="GKA44" s="605"/>
      <c r="GKB44" s="605"/>
      <c r="GKC44" s="605"/>
      <c r="GKD44" s="605"/>
      <c r="GKE44" s="605"/>
      <c r="GKF44" s="605"/>
      <c r="GKG44" s="605"/>
      <c r="GKH44" s="605"/>
      <c r="GKI44" s="605"/>
      <c r="GKJ44" s="605"/>
      <c r="GKK44" s="605"/>
      <c r="GKL44" s="605"/>
      <c r="GKM44" s="605"/>
      <c r="GKN44" s="605"/>
      <c r="GKO44" s="605"/>
      <c r="GKP44" s="605"/>
      <c r="GKQ44" s="605"/>
      <c r="GKR44" s="605"/>
      <c r="GKS44" s="605"/>
      <c r="GKT44" s="605"/>
      <c r="GKU44" s="605"/>
      <c r="GKV44" s="605"/>
      <c r="GKW44" s="605"/>
      <c r="GKX44" s="605"/>
      <c r="GKY44" s="605"/>
      <c r="GKZ44" s="605"/>
      <c r="GLA44" s="605"/>
      <c r="GLB44" s="605"/>
      <c r="GLC44" s="605"/>
      <c r="GLD44" s="605"/>
      <c r="GLE44" s="605"/>
      <c r="GLF44" s="605"/>
      <c r="GLG44" s="605"/>
      <c r="GLH44" s="605"/>
      <c r="GLI44" s="605"/>
      <c r="GLJ44" s="605"/>
      <c r="GLK44" s="605"/>
      <c r="GLL44" s="605"/>
      <c r="GLM44" s="605"/>
      <c r="GLN44" s="605"/>
      <c r="GLO44" s="605"/>
      <c r="GLP44" s="605"/>
      <c r="GLQ44" s="605"/>
      <c r="GLR44" s="605"/>
      <c r="GLS44" s="605"/>
      <c r="GLT44" s="605"/>
      <c r="GLU44" s="605"/>
      <c r="GLV44" s="605"/>
      <c r="GLW44" s="605"/>
      <c r="GLX44" s="605"/>
      <c r="GLY44" s="605"/>
      <c r="GLZ44" s="605"/>
      <c r="GMA44" s="605"/>
      <c r="GMB44" s="605"/>
      <c r="GMC44" s="605"/>
      <c r="GMD44" s="605"/>
      <c r="GME44" s="605"/>
      <c r="GMF44" s="605"/>
      <c r="GMG44" s="605"/>
      <c r="GMH44" s="605"/>
      <c r="GMI44" s="605"/>
      <c r="GMJ44" s="605"/>
      <c r="GMK44" s="605"/>
      <c r="GML44" s="605"/>
      <c r="GMM44" s="605"/>
      <c r="GMN44" s="605"/>
      <c r="GMO44" s="605"/>
      <c r="GMP44" s="605"/>
      <c r="GMQ44" s="605"/>
      <c r="GMR44" s="605"/>
      <c r="GMS44" s="605"/>
      <c r="GMT44" s="605"/>
      <c r="GMU44" s="605"/>
      <c r="GMV44" s="605"/>
      <c r="GMW44" s="605"/>
      <c r="GMX44" s="605"/>
      <c r="GMY44" s="605"/>
      <c r="GMZ44" s="605"/>
      <c r="GNA44" s="605"/>
      <c r="GNB44" s="605"/>
      <c r="GNC44" s="605"/>
      <c r="GND44" s="605"/>
      <c r="GNE44" s="605"/>
      <c r="GNF44" s="605"/>
      <c r="GNG44" s="605"/>
      <c r="GNH44" s="605"/>
      <c r="GNI44" s="605"/>
      <c r="GNJ44" s="605"/>
      <c r="GNK44" s="605"/>
      <c r="GNL44" s="605"/>
      <c r="GNM44" s="605"/>
      <c r="GNN44" s="605"/>
      <c r="GNO44" s="605"/>
      <c r="GNP44" s="605"/>
      <c r="GNQ44" s="605"/>
      <c r="GNR44" s="605"/>
      <c r="GNS44" s="605"/>
      <c r="GNT44" s="605"/>
      <c r="GNU44" s="605"/>
      <c r="GNV44" s="605"/>
      <c r="GNW44" s="605"/>
      <c r="GNX44" s="605"/>
      <c r="GNY44" s="605"/>
      <c r="GNZ44" s="605"/>
      <c r="GOA44" s="605"/>
      <c r="GOB44" s="605"/>
      <c r="GOC44" s="605"/>
      <c r="GOD44" s="605"/>
      <c r="GOE44" s="605"/>
      <c r="GOF44" s="605"/>
      <c r="GOG44" s="605"/>
      <c r="GOH44" s="605"/>
      <c r="GOI44" s="605"/>
      <c r="GOJ44" s="605"/>
      <c r="GOK44" s="605"/>
      <c r="GOL44" s="605"/>
      <c r="GOM44" s="605"/>
      <c r="GON44" s="605"/>
      <c r="GOO44" s="605"/>
      <c r="GOP44" s="605"/>
      <c r="GOQ44" s="605"/>
      <c r="GOR44" s="605"/>
      <c r="GOS44" s="605"/>
      <c r="GOT44" s="605"/>
      <c r="GOU44" s="605"/>
      <c r="GOV44" s="605"/>
      <c r="GOW44" s="605"/>
      <c r="GOX44" s="605"/>
      <c r="GOY44" s="605"/>
      <c r="GOZ44" s="605"/>
      <c r="GPA44" s="605"/>
      <c r="GPB44" s="605"/>
      <c r="GPC44" s="605"/>
      <c r="GPD44" s="605"/>
      <c r="GPE44" s="605"/>
      <c r="GPF44" s="605"/>
      <c r="GPG44" s="605"/>
      <c r="GPH44" s="605"/>
      <c r="GPI44" s="605"/>
      <c r="GPJ44" s="605"/>
      <c r="GPK44" s="605"/>
      <c r="GPL44" s="605"/>
      <c r="GPM44" s="605"/>
      <c r="GPN44" s="605"/>
      <c r="GPO44" s="605"/>
      <c r="GPP44" s="605"/>
      <c r="GPQ44" s="605"/>
      <c r="GPR44" s="605"/>
      <c r="GPS44" s="605"/>
      <c r="GPT44" s="605"/>
      <c r="GPU44" s="605"/>
      <c r="GPV44" s="605"/>
      <c r="GPW44" s="605"/>
      <c r="GPX44" s="605"/>
      <c r="GPY44" s="605"/>
      <c r="GPZ44" s="605"/>
      <c r="GQA44" s="605"/>
      <c r="GQB44" s="605"/>
      <c r="GQC44" s="605"/>
      <c r="GQD44" s="605"/>
      <c r="GQE44" s="605"/>
      <c r="GQF44" s="605"/>
      <c r="GQG44" s="605"/>
      <c r="GQH44" s="605"/>
      <c r="GQI44" s="605"/>
      <c r="GQJ44" s="605"/>
      <c r="GQK44" s="605"/>
      <c r="GQL44" s="605"/>
      <c r="GQM44" s="605"/>
      <c r="GQN44" s="605"/>
      <c r="GQO44" s="605"/>
      <c r="GQP44" s="605"/>
      <c r="GQQ44" s="605"/>
      <c r="GQR44" s="605"/>
      <c r="GQS44" s="605"/>
      <c r="GQT44" s="605"/>
      <c r="GQU44" s="605"/>
      <c r="GQV44" s="605"/>
      <c r="GQW44" s="605"/>
      <c r="GQX44" s="605"/>
      <c r="GQY44" s="605"/>
      <c r="GQZ44" s="605"/>
      <c r="GRA44" s="605"/>
      <c r="GRB44" s="605"/>
      <c r="GRC44" s="605"/>
      <c r="GRD44" s="605"/>
      <c r="GRE44" s="605"/>
      <c r="GRF44" s="605"/>
      <c r="GRG44" s="605"/>
      <c r="GRH44" s="605"/>
      <c r="GRI44" s="605"/>
      <c r="GRJ44" s="605"/>
      <c r="GRK44" s="605"/>
      <c r="GRL44" s="605"/>
      <c r="GRM44" s="605"/>
      <c r="GRN44" s="605"/>
      <c r="GRO44" s="605"/>
      <c r="GRP44" s="605"/>
      <c r="GRQ44" s="605"/>
      <c r="GRR44" s="605"/>
      <c r="GRS44" s="605"/>
      <c r="GRT44" s="605"/>
      <c r="GRU44" s="605"/>
      <c r="GRV44" s="605"/>
      <c r="GRW44" s="605"/>
      <c r="GRX44" s="605"/>
      <c r="GRY44" s="605"/>
      <c r="GRZ44" s="605"/>
      <c r="GSA44" s="605"/>
      <c r="GSB44" s="605"/>
      <c r="GSC44" s="605"/>
      <c r="GSD44" s="605"/>
      <c r="GSE44" s="605"/>
      <c r="GSF44" s="605"/>
      <c r="GSG44" s="605"/>
      <c r="GSH44" s="605"/>
      <c r="GSI44" s="605"/>
      <c r="GSJ44" s="605"/>
      <c r="GSK44" s="605"/>
      <c r="GSL44" s="605"/>
      <c r="GSM44" s="605"/>
      <c r="GSN44" s="605"/>
      <c r="GSO44" s="605"/>
      <c r="GSP44" s="605"/>
      <c r="GSQ44" s="605"/>
      <c r="GSR44" s="605"/>
      <c r="GSS44" s="605"/>
      <c r="GST44" s="605"/>
      <c r="GSU44" s="605"/>
      <c r="GSV44" s="605"/>
      <c r="GSW44" s="605"/>
      <c r="GSX44" s="605"/>
      <c r="GSY44" s="605"/>
      <c r="GSZ44" s="605"/>
      <c r="GTA44" s="605"/>
      <c r="GTB44" s="605"/>
      <c r="GTC44" s="605"/>
      <c r="GTD44" s="605"/>
      <c r="GTE44" s="605"/>
      <c r="GTF44" s="605"/>
      <c r="GTG44" s="605"/>
      <c r="GTH44" s="605"/>
      <c r="GTI44" s="605"/>
      <c r="GTJ44" s="605"/>
      <c r="GTK44" s="605"/>
      <c r="GTL44" s="605"/>
      <c r="GTM44" s="605"/>
      <c r="GTN44" s="605"/>
      <c r="GTO44" s="605"/>
      <c r="GTP44" s="605"/>
      <c r="GTQ44" s="605"/>
      <c r="GTR44" s="605"/>
      <c r="GTS44" s="605"/>
      <c r="GTT44" s="605"/>
      <c r="GTU44" s="605"/>
      <c r="GTV44" s="605"/>
      <c r="GTW44" s="605"/>
      <c r="GTX44" s="605"/>
      <c r="GTY44" s="605"/>
      <c r="GTZ44" s="605"/>
      <c r="GUA44" s="605"/>
      <c r="GUB44" s="605"/>
      <c r="GUC44" s="605"/>
      <c r="GUD44" s="605"/>
      <c r="GUE44" s="605"/>
      <c r="GUF44" s="605"/>
      <c r="GUG44" s="605"/>
      <c r="GUH44" s="605"/>
      <c r="GUI44" s="605"/>
      <c r="GUJ44" s="605"/>
      <c r="GUK44" s="605"/>
      <c r="GUL44" s="605"/>
      <c r="GUM44" s="605"/>
      <c r="GUN44" s="605"/>
      <c r="GUO44" s="605"/>
      <c r="GUP44" s="605"/>
      <c r="GUQ44" s="605"/>
      <c r="GUR44" s="605"/>
      <c r="GUS44" s="605"/>
      <c r="GUT44" s="605"/>
      <c r="GUU44" s="605"/>
      <c r="GUV44" s="605"/>
      <c r="GUW44" s="605"/>
      <c r="GUX44" s="605"/>
      <c r="GUY44" s="605"/>
      <c r="GUZ44" s="605"/>
      <c r="GVA44" s="605"/>
      <c r="GVB44" s="605"/>
      <c r="GVC44" s="605"/>
      <c r="GVD44" s="605"/>
      <c r="GVE44" s="605"/>
      <c r="GVF44" s="605"/>
      <c r="GVG44" s="605"/>
      <c r="GVH44" s="605"/>
      <c r="GVI44" s="605"/>
      <c r="GVJ44" s="605"/>
      <c r="GVK44" s="605"/>
      <c r="GVL44" s="605"/>
      <c r="GVM44" s="605"/>
      <c r="GVN44" s="605"/>
      <c r="GVO44" s="605"/>
      <c r="GVP44" s="605"/>
      <c r="GVQ44" s="605"/>
      <c r="GVR44" s="605"/>
      <c r="GVS44" s="605"/>
      <c r="GVT44" s="605"/>
      <c r="GVU44" s="605"/>
      <c r="GVV44" s="605"/>
      <c r="GVW44" s="605"/>
      <c r="GVX44" s="605"/>
      <c r="GVY44" s="605"/>
      <c r="GVZ44" s="605"/>
      <c r="GWA44" s="605"/>
      <c r="GWB44" s="605"/>
      <c r="GWC44" s="605"/>
      <c r="GWD44" s="605"/>
      <c r="GWE44" s="605"/>
      <c r="GWF44" s="605"/>
      <c r="GWG44" s="605"/>
      <c r="GWH44" s="605"/>
      <c r="GWI44" s="605"/>
      <c r="GWJ44" s="605"/>
      <c r="GWK44" s="605"/>
      <c r="GWL44" s="605"/>
      <c r="GWM44" s="605"/>
      <c r="GWN44" s="605"/>
      <c r="GWO44" s="605"/>
      <c r="GWP44" s="605"/>
      <c r="GWQ44" s="605"/>
      <c r="GWR44" s="605"/>
      <c r="GWS44" s="605"/>
      <c r="GWT44" s="605"/>
      <c r="GWU44" s="605"/>
      <c r="GWV44" s="605"/>
      <c r="GWW44" s="605"/>
      <c r="GWX44" s="605"/>
      <c r="GWY44" s="605"/>
      <c r="GWZ44" s="605"/>
      <c r="GXA44" s="605"/>
      <c r="GXB44" s="605"/>
      <c r="GXC44" s="605"/>
      <c r="GXD44" s="605"/>
      <c r="GXE44" s="605"/>
      <c r="GXF44" s="605"/>
      <c r="GXG44" s="605"/>
      <c r="GXH44" s="605"/>
      <c r="GXI44" s="605"/>
      <c r="GXJ44" s="605"/>
      <c r="GXK44" s="605"/>
      <c r="GXL44" s="605"/>
      <c r="GXM44" s="605"/>
      <c r="GXN44" s="605"/>
      <c r="GXO44" s="605"/>
      <c r="GXP44" s="605"/>
      <c r="GXQ44" s="605"/>
      <c r="GXR44" s="605"/>
      <c r="GXS44" s="605"/>
      <c r="GXT44" s="605"/>
      <c r="GXU44" s="605"/>
      <c r="GXV44" s="605"/>
      <c r="GXW44" s="605"/>
      <c r="GXX44" s="605"/>
      <c r="GXY44" s="605"/>
      <c r="GXZ44" s="605"/>
      <c r="GYA44" s="605"/>
      <c r="GYB44" s="605"/>
      <c r="GYC44" s="605"/>
      <c r="GYD44" s="605"/>
      <c r="GYE44" s="605"/>
      <c r="GYF44" s="605"/>
      <c r="GYG44" s="605"/>
      <c r="GYH44" s="605"/>
      <c r="GYI44" s="605"/>
      <c r="GYJ44" s="605"/>
      <c r="GYK44" s="605"/>
      <c r="GYL44" s="605"/>
      <c r="GYM44" s="605"/>
      <c r="GYN44" s="605"/>
      <c r="GYO44" s="605"/>
      <c r="GYP44" s="605"/>
      <c r="GYQ44" s="605"/>
      <c r="GYR44" s="605"/>
      <c r="GYS44" s="605"/>
      <c r="GYT44" s="605"/>
      <c r="GYU44" s="605"/>
      <c r="GYV44" s="605"/>
      <c r="GYW44" s="605"/>
      <c r="GYX44" s="605"/>
      <c r="GYY44" s="605"/>
      <c r="GYZ44" s="605"/>
      <c r="GZA44" s="605"/>
      <c r="GZB44" s="605"/>
      <c r="GZC44" s="605"/>
      <c r="GZD44" s="605"/>
      <c r="GZE44" s="605"/>
      <c r="GZF44" s="605"/>
      <c r="GZG44" s="605"/>
      <c r="GZH44" s="605"/>
      <c r="GZI44" s="605"/>
      <c r="GZJ44" s="605"/>
      <c r="GZK44" s="605"/>
      <c r="GZL44" s="605"/>
      <c r="GZM44" s="605"/>
      <c r="GZN44" s="605"/>
      <c r="GZO44" s="605"/>
      <c r="GZP44" s="605"/>
      <c r="GZQ44" s="605"/>
      <c r="GZR44" s="605"/>
      <c r="GZS44" s="605"/>
      <c r="GZT44" s="605"/>
      <c r="GZU44" s="605"/>
      <c r="GZV44" s="605"/>
      <c r="GZW44" s="605"/>
      <c r="GZX44" s="605"/>
      <c r="GZY44" s="605"/>
      <c r="GZZ44" s="605"/>
      <c r="HAA44" s="605"/>
      <c r="HAB44" s="605"/>
      <c r="HAC44" s="605"/>
      <c r="HAD44" s="605"/>
      <c r="HAE44" s="605"/>
      <c r="HAF44" s="605"/>
      <c r="HAG44" s="605"/>
      <c r="HAH44" s="605"/>
      <c r="HAI44" s="605"/>
      <c r="HAJ44" s="605"/>
      <c r="HAK44" s="605"/>
      <c r="HAL44" s="605"/>
      <c r="HAM44" s="605"/>
      <c r="HAN44" s="605"/>
      <c r="HAO44" s="605"/>
      <c r="HAP44" s="605"/>
      <c r="HAQ44" s="605"/>
      <c r="HAR44" s="605"/>
      <c r="HAS44" s="605"/>
      <c r="HAT44" s="605"/>
      <c r="HAU44" s="605"/>
      <c r="HAV44" s="605"/>
      <c r="HAW44" s="605"/>
      <c r="HAX44" s="605"/>
      <c r="HAY44" s="605"/>
      <c r="HAZ44" s="605"/>
      <c r="HBA44" s="605"/>
      <c r="HBB44" s="605"/>
      <c r="HBC44" s="605"/>
      <c r="HBD44" s="605"/>
      <c r="HBE44" s="605"/>
      <c r="HBF44" s="605"/>
      <c r="HBG44" s="605"/>
      <c r="HBH44" s="605"/>
      <c r="HBI44" s="605"/>
      <c r="HBJ44" s="605"/>
      <c r="HBK44" s="605"/>
      <c r="HBL44" s="605"/>
      <c r="HBM44" s="605"/>
      <c r="HBN44" s="605"/>
      <c r="HBO44" s="605"/>
      <c r="HBP44" s="605"/>
      <c r="HBQ44" s="605"/>
      <c r="HBR44" s="605"/>
      <c r="HBS44" s="605"/>
      <c r="HBT44" s="605"/>
      <c r="HBU44" s="605"/>
      <c r="HBV44" s="605"/>
      <c r="HBW44" s="605"/>
      <c r="HBX44" s="605"/>
      <c r="HBY44" s="605"/>
      <c r="HBZ44" s="605"/>
      <c r="HCA44" s="605"/>
      <c r="HCB44" s="605"/>
      <c r="HCC44" s="605"/>
      <c r="HCD44" s="605"/>
      <c r="HCE44" s="605"/>
      <c r="HCF44" s="605"/>
      <c r="HCG44" s="605"/>
      <c r="HCH44" s="605"/>
      <c r="HCI44" s="605"/>
      <c r="HCJ44" s="605"/>
      <c r="HCK44" s="605"/>
      <c r="HCL44" s="605"/>
      <c r="HCM44" s="605"/>
      <c r="HCN44" s="605"/>
      <c r="HCO44" s="605"/>
      <c r="HCP44" s="605"/>
      <c r="HCQ44" s="605"/>
      <c r="HCR44" s="605"/>
      <c r="HCS44" s="605"/>
      <c r="HCT44" s="605"/>
      <c r="HCU44" s="605"/>
      <c r="HCV44" s="605"/>
      <c r="HCW44" s="605"/>
      <c r="HCX44" s="605"/>
      <c r="HCY44" s="605"/>
      <c r="HCZ44" s="605"/>
      <c r="HDA44" s="605"/>
      <c r="HDB44" s="605"/>
      <c r="HDC44" s="605"/>
      <c r="HDD44" s="605"/>
      <c r="HDE44" s="605"/>
      <c r="HDF44" s="605"/>
      <c r="HDG44" s="605"/>
      <c r="HDH44" s="605"/>
      <c r="HDI44" s="605"/>
      <c r="HDJ44" s="605"/>
      <c r="HDK44" s="605"/>
      <c r="HDL44" s="605"/>
      <c r="HDM44" s="605"/>
      <c r="HDN44" s="605"/>
      <c r="HDO44" s="605"/>
      <c r="HDP44" s="605"/>
      <c r="HDQ44" s="605"/>
      <c r="HDR44" s="605"/>
      <c r="HDS44" s="605"/>
      <c r="HDT44" s="605"/>
      <c r="HDU44" s="605"/>
      <c r="HDV44" s="605"/>
      <c r="HDW44" s="605"/>
      <c r="HDX44" s="605"/>
      <c r="HDY44" s="605"/>
      <c r="HDZ44" s="605"/>
      <c r="HEA44" s="605"/>
      <c r="HEB44" s="605"/>
      <c r="HEC44" s="605"/>
      <c r="HED44" s="605"/>
      <c r="HEE44" s="605"/>
      <c r="HEF44" s="605"/>
      <c r="HEG44" s="605"/>
      <c r="HEH44" s="605"/>
      <c r="HEI44" s="605"/>
      <c r="HEJ44" s="605"/>
      <c r="HEK44" s="605"/>
      <c r="HEL44" s="605"/>
      <c r="HEM44" s="605"/>
      <c r="HEN44" s="605"/>
      <c r="HEO44" s="605"/>
      <c r="HEP44" s="605"/>
      <c r="HEQ44" s="605"/>
      <c r="HER44" s="605"/>
      <c r="HES44" s="605"/>
      <c r="HET44" s="605"/>
      <c r="HEU44" s="605"/>
      <c r="HEV44" s="605"/>
      <c r="HEW44" s="605"/>
      <c r="HEX44" s="605"/>
      <c r="HEY44" s="605"/>
      <c r="HEZ44" s="605"/>
      <c r="HFA44" s="605"/>
      <c r="HFB44" s="605"/>
      <c r="HFC44" s="605"/>
      <c r="HFD44" s="605"/>
      <c r="HFE44" s="605"/>
      <c r="HFF44" s="605"/>
      <c r="HFG44" s="605"/>
      <c r="HFH44" s="605"/>
      <c r="HFI44" s="605"/>
      <c r="HFJ44" s="605"/>
      <c r="HFK44" s="605"/>
      <c r="HFL44" s="605"/>
      <c r="HFM44" s="605"/>
      <c r="HFN44" s="605"/>
      <c r="HFO44" s="605"/>
      <c r="HFP44" s="605"/>
      <c r="HFQ44" s="605"/>
      <c r="HFR44" s="605"/>
      <c r="HFS44" s="605"/>
      <c r="HFT44" s="605"/>
      <c r="HFU44" s="605"/>
      <c r="HFV44" s="605"/>
      <c r="HFW44" s="605"/>
      <c r="HFX44" s="605"/>
      <c r="HFY44" s="605"/>
      <c r="HFZ44" s="605"/>
      <c r="HGA44" s="605"/>
      <c r="HGB44" s="605"/>
      <c r="HGC44" s="605"/>
      <c r="HGD44" s="605"/>
      <c r="HGE44" s="605"/>
      <c r="HGF44" s="605"/>
      <c r="HGG44" s="605"/>
      <c r="HGH44" s="605"/>
      <c r="HGI44" s="605"/>
      <c r="HGJ44" s="605"/>
      <c r="HGK44" s="605"/>
      <c r="HGL44" s="605"/>
      <c r="HGM44" s="605"/>
      <c r="HGN44" s="605"/>
      <c r="HGO44" s="605"/>
      <c r="HGP44" s="605"/>
      <c r="HGQ44" s="605"/>
      <c r="HGR44" s="605"/>
      <c r="HGS44" s="605"/>
      <c r="HGT44" s="605"/>
      <c r="HGU44" s="605"/>
      <c r="HGV44" s="605"/>
      <c r="HGW44" s="605"/>
      <c r="HGX44" s="605"/>
      <c r="HGY44" s="605"/>
      <c r="HGZ44" s="605"/>
      <c r="HHA44" s="605"/>
      <c r="HHB44" s="605"/>
      <c r="HHC44" s="605"/>
      <c r="HHD44" s="605"/>
      <c r="HHE44" s="605"/>
      <c r="HHF44" s="605"/>
      <c r="HHG44" s="605"/>
      <c r="HHH44" s="605"/>
      <c r="HHI44" s="605"/>
      <c r="HHJ44" s="605"/>
      <c r="HHK44" s="605"/>
      <c r="HHL44" s="605"/>
      <c r="HHM44" s="605"/>
      <c r="HHN44" s="605"/>
      <c r="HHO44" s="605"/>
      <c r="HHP44" s="605"/>
      <c r="HHQ44" s="605"/>
      <c r="HHR44" s="605"/>
      <c r="HHS44" s="605"/>
      <c r="HHT44" s="605"/>
      <c r="HHU44" s="605"/>
      <c r="HHV44" s="605"/>
      <c r="HHW44" s="605"/>
      <c r="HHX44" s="605"/>
      <c r="HHY44" s="605"/>
      <c r="HHZ44" s="605"/>
      <c r="HIA44" s="605"/>
      <c r="HIB44" s="605"/>
      <c r="HIC44" s="605"/>
      <c r="HID44" s="605"/>
      <c r="HIE44" s="605"/>
      <c r="HIF44" s="605"/>
      <c r="HIG44" s="605"/>
      <c r="HIH44" s="605"/>
      <c r="HII44" s="605"/>
      <c r="HIJ44" s="605"/>
      <c r="HIK44" s="605"/>
      <c r="HIL44" s="605"/>
      <c r="HIM44" s="605"/>
      <c r="HIN44" s="605"/>
      <c r="HIO44" s="605"/>
      <c r="HIP44" s="605"/>
      <c r="HIQ44" s="605"/>
      <c r="HIR44" s="605"/>
      <c r="HIS44" s="605"/>
      <c r="HIT44" s="605"/>
      <c r="HIU44" s="605"/>
      <c r="HIV44" s="605"/>
      <c r="HIW44" s="605"/>
      <c r="HIX44" s="605"/>
      <c r="HIY44" s="605"/>
      <c r="HIZ44" s="605"/>
      <c r="HJA44" s="605"/>
      <c r="HJB44" s="605"/>
      <c r="HJC44" s="605"/>
      <c r="HJD44" s="605"/>
      <c r="HJE44" s="605"/>
      <c r="HJF44" s="605"/>
      <c r="HJG44" s="605"/>
      <c r="HJH44" s="605"/>
      <c r="HJI44" s="605"/>
      <c r="HJJ44" s="605"/>
      <c r="HJK44" s="605"/>
      <c r="HJL44" s="605"/>
      <c r="HJM44" s="605"/>
      <c r="HJN44" s="605"/>
      <c r="HJO44" s="605"/>
      <c r="HJP44" s="605"/>
      <c r="HJQ44" s="605"/>
      <c r="HJR44" s="605"/>
      <c r="HJS44" s="605"/>
      <c r="HJT44" s="605"/>
      <c r="HJU44" s="605"/>
      <c r="HJV44" s="605"/>
      <c r="HJW44" s="605"/>
      <c r="HJX44" s="605"/>
      <c r="HJY44" s="605"/>
      <c r="HJZ44" s="605"/>
      <c r="HKA44" s="605"/>
      <c r="HKB44" s="605"/>
      <c r="HKC44" s="605"/>
      <c r="HKD44" s="605"/>
      <c r="HKE44" s="605"/>
      <c r="HKF44" s="605"/>
      <c r="HKG44" s="605"/>
      <c r="HKH44" s="605"/>
      <c r="HKI44" s="605"/>
      <c r="HKJ44" s="605"/>
      <c r="HKK44" s="605"/>
      <c r="HKL44" s="605"/>
      <c r="HKM44" s="605"/>
      <c r="HKN44" s="605"/>
      <c r="HKO44" s="605"/>
      <c r="HKP44" s="605"/>
      <c r="HKQ44" s="605"/>
      <c r="HKR44" s="605"/>
      <c r="HKS44" s="605"/>
      <c r="HKT44" s="605"/>
      <c r="HKU44" s="605"/>
      <c r="HKV44" s="605"/>
      <c r="HKW44" s="605"/>
      <c r="HKX44" s="605"/>
      <c r="HKY44" s="605"/>
      <c r="HKZ44" s="605"/>
      <c r="HLA44" s="605"/>
      <c r="HLB44" s="605"/>
      <c r="HLC44" s="605"/>
      <c r="HLD44" s="605"/>
      <c r="HLE44" s="605"/>
      <c r="HLF44" s="605"/>
      <c r="HLG44" s="605"/>
      <c r="HLH44" s="605"/>
      <c r="HLI44" s="605"/>
      <c r="HLJ44" s="605"/>
      <c r="HLK44" s="605"/>
      <c r="HLL44" s="605"/>
      <c r="HLM44" s="605"/>
      <c r="HLN44" s="605"/>
      <c r="HLO44" s="605"/>
      <c r="HLP44" s="605"/>
      <c r="HLQ44" s="605"/>
      <c r="HLR44" s="605"/>
      <c r="HLS44" s="605"/>
      <c r="HLT44" s="605"/>
      <c r="HLU44" s="605"/>
      <c r="HLV44" s="605"/>
      <c r="HLW44" s="605"/>
      <c r="HLX44" s="605"/>
      <c r="HLY44" s="605"/>
      <c r="HLZ44" s="605"/>
      <c r="HMA44" s="605"/>
      <c r="HMB44" s="605"/>
      <c r="HMC44" s="605"/>
      <c r="HMD44" s="605"/>
      <c r="HME44" s="605"/>
      <c r="HMF44" s="605"/>
      <c r="HMG44" s="605"/>
      <c r="HMH44" s="605"/>
      <c r="HMI44" s="605"/>
      <c r="HMJ44" s="605"/>
      <c r="HMK44" s="605"/>
      <c r="HML44" s="605"/>
      <c r="HMM44" s="605"/>
      <c r="HMN44" s="605"/>
      <c r="HMO44" s="605"/>
      <c r="HMP44" s="605"/>
      <c r="HMQ44" s="605"/>
      <c r="HMR44" s="605"/>
      <c r="HMS44" s="605"/>
      <c r="HMT44" s="605"/>
      <c r="HMU44" s="605"/>
      <c r="HMV44" s="605"/>
      <c r="HMW44" s="605"/>
      <c r="HMX44" s="605"/>
      <c r="HMY44" s="605"/>
      <c r="HMZ44" s="605"/>
      <c r="HNA44" s="605"/>
      <c r="HNB44" s="605"/>
      <c r="HNC44" s="605"/>
      <c r="HND44" s="605"/>
      <c r="HNE44" s="605"/>
      <c r="HNF44" s="605"/>
      <c r="HNG44" s="605"/>
      <c r="HNH44" s="605"/>
      <c r="HNI44" s="605"/>
      <c r="HNJ44" s="605"/>
      <c r="HNK44" s="605"/>
      <c r="HNL44" s="605"/>
      <c r="HNM44" s="605"/>
      <c r="HNN44" s="605"/>
      <c r="HNO44" s="605"/>
      <c r="HNP44" s="605"/>
      <c r="HNQ44" s="605"/>
      <c r="HNR44" s="605"/>
      <c r="HNS44" s="605"/>
      <c r="HNT44" s="605"/>
      <c r="HNU44" s="605"/>
      <c r="HNV44" s="605"/>
      <c r="HNW44" s="605"/>
      <c r="HNX44" s="605"/>
      <c r="HNY44" s="605"/>
      <c r="HNZ44" s="605"/>
      <c r="HOA44" s="605"/>
      <c r="HOB44" s="605"/>
      <c r="HOC44" s="605"/>
      <c r="HOD44" s="605"/>
      <c r="HOE44" s="605"/>
      <c r="HOF44" s="605"/>
      <c r="HOG44" s="605"/>
      <c r="HOH44" s="605"/>
      <c r="HOI44" s="605"/>
      <c r="HOJ44" s="605"/>
      <c r="HOK44" s="605"/>
      <c r="HOL44" s="605"/>
      <c r="HOM44" s="605"/>
      <c r="HON44" s="605"/>
      <c r="HOO44" s="605"/>
      <c r="HOP44" s="605"/>
      <c r="HOQ44" s="605"/>
      <c r="HOR44" s="605"/>
      <c r="HOS44" s="605"/>
      <c r="HOT44" s="605"/>
      <c r="HOU44" s="605"/>
      <c r="HOV44" s="605"/>
      <c r="HOW44" s="605"/>
      <c r="HOX44" s="605"/>
      <c r="HOY44" s="605"/>
      <c r="HOZ44" s="605"/>
      <c r="HPA44" s="605"/>
      <c r="HPB44" s="605"/>
      <c r="HPC44" s="605"/>
      <c r="HPD44" s="605"/>
      <c r="HPE44" s="605"/>
      <c r="HPF44" s="605"/>
      <c r="HPG44" s="605"/>
      <c r="HPH44" s="605"/>
      <c r="HPI44" s="605"/>
      <c r="HPJ44" s="605"/>
      <c r="HPK44" s="605"/>
      <c r="HPL44" s="605"/>
      <c r="HPM44" s="605"/>
      <c r="HPN44" s="605"/>
      <c r="HPO44" s="605"/>
      <c r="HPP44" s="605"/>
      <c r="HPQ44" s="605"/>
      <c r="HPR44" s="605"/>
      <c r="HPS44" s="605"/>
      <c r="HPT44" s="605"/>
      <c r="HPU44" s="605"/>
      <c r="HPV44" s="605"/>
      <c r="HPW44" s="605"/>
      <c r="HPX44" s="605"/>
      <c r="HPY44" s="605"/>
      <c r="HPZ44" s="605"/>
      <c r="HQA44" s="605"/>
      <c r="HQB44" s="605"/>
      <c r="HQC44" s="605"/>
      <c r="HQD44" s="605"/>
      <c r="HQE44" s="605"/>
      <c r="HQF44" s="605"/>
      <c r="HQG44" s="605"/>
      <c r="HQH44" s="605"/>
      <c r="HQI44" s="605"/>
      <c r="HQJ44" s="605"/>
      <c r="HQK44" s="605"/>
      <c r="HQL44" s="605"/>
      <c r="HQM44" s="605"/>
      <c r="HQN44" s="605"/>
      <c r="HQO44" s="605"/>
      <c r="HQP44" s="605"/>
      <c r="HQQ44" s="605"/>
      <c r="HQR44" s="605"/>
      <c r="HQS44" s="605"/>
      <c r="HQT44" s="605"/>
      <c r="HQU44" s="605"/>
      <c r="HQV44" s="605"/>
      <c r="HQW44" s="605"/>
      <c r="HQX44" s="605"/>
      <c r="HQY44" s="605"/>
      <c r="HQZ44" s="605"/>
      <c r="HRA44" s="605"/>
      <c r="HRB44" s="605"/>
      <c r="HRC44" s="605"/>
      <c r="HRD44" s="605"/>
      <c r="HRE44" s="605"/>
      <c r="HRF44" s="605"/>
      <c r="HRG44" s="605"/>
      <c r="HRH44" s="605"/>
      <c r="HRI44" s="605"/>
      <c r="HRJ44" s="605"/>
      <c r="HRK44" s="605"/>
      <c r="HRL44" s="605"/>
      <c r="HRM44" s="605"/>
      <c r="HRN44" s="605"/>
      <c r="HRO44" s="605"/>
      <c r="HRP44" s="605"/>
      <c r="HRQ44" s="605"/>
      <c r="HRR44" s="605"/>
      <c r="HRS44" s="605"/>
      <c r="HRT44" s="605"/>
      <c r="HRU44" s="605"/>
      <c r="HRV44" s="605"/>
      <c r="HRW44" s="605"/>
      <c r="HRX44" s="605"/>
      <c r="HRY44" s="605"/>
      <c r="HRZ44" s="605"/>
      <c r="HSA44" s="605"/>
      <c r="HSB44" s="605"/>
      <c r="HSC44" s="605"/>
      <c r="HSD44" s="605"/>
      <c r="HSE44" s="605"/>
      <c r="HSF44" s="605"/>
      <c r="HSG44" s="605"/>
      <c r="HSH44" s="605"/>
      <c r="HSI44" s="605"/>
      <c r="HSJ44" s="605"/>
      <c r="HSK44" s="605"/>
      <c r="HSL44" s="605"/>
      <c r="HSM44" s="605"/>
      <c r="HSN44" s="605"/>
      <c r="HSO44" s="605"/>
      <c r="HSP44" s="605"/>
      <c r="HSQ44" s="605"/>
      <c r="HSR44" s="605"/>
      <c r="HSS44" s="605"/>
      <c r="HST44" s="605"/>
      <c r="HSU44" s="605"/>
      <c r="HSV44" s="605"/>
      <c r="HSW44" s="605"/>
      <c r="HSX44" s="605"/>
      <c r="HSY44" s="605"/>
      <c r="HSZ44" s="605"/>
      <c r="HTA44" s="605"/>
      <c r="HTB44" s="605"/>
      <c r="HTC44" s="605"/>
      <c r="HTD44" s="605"/>
      <c r="HTE44" s="605"/>
      <c r="HTF44" s="605"/>
      <c r="HTG44" s="605"/>
      <c r="HTH44" s="605"/>
      <c r="HTI44" s="605"/>
      <c r="HTJ44" s="605"/>
      <c r="HTK44" s="605"/>
      <c r="HTL44" s="605"/>
      <c r="HTM44" s="605"/>
      <c r="HTN44" s="605"/>
      <c r="HTO44" s="605"/>
      <c r="HTP44" s="605"/>
      <c r="HTQ44" s="605"/>
      <c r="HTR44" s="605"/>
      <c r="HTS44" s="605"/>
      <c r="HTT44" s="605"/>
      <c r="HTU44" s="605"/>
      <c r="HTV44" s="605"/>
      <c r="HTW44" s="605"/>
      <c r="HTX44" s="605"/>
      <c r="HTY44" s="605"/>
      <c r="HTZ44" s="605"/>
      <c r="HUA44" s="605"/>
      <c r="HUB44" s="605"/>
      <c r="HUC44" s="605"/>
      <c r="HUD44" s="605"/>
      <c r="HUE44" s="605"/>
      <c r="HUF44" s="605"/>
      <c r="HUG44" s="605"/>
      <c r="HUH44" s="605"/>
      <c r="HUI44" s="605"/>
      <c r="HUJ44" s="605"/>
      <c r="HUK44" s="605"/>
      <c r="HUL44" s="605"/>
      <c r="HUM44" s="605"/>
      <c r="HUN44" s="605"/>
      <c r="HUO44" s="605"/>
      <c r="HUP44" s="605"/>
      <c r="HUQ44" s="605"/>
      <c r="HUR44" s="605"/>
      <c r="HUS44" s="605"/>
      <c r="HUT44" s="605"/>
      <c r="HUU44" s="605"/>
      <c r="HUV44" s="605"/>
      <c r="HUW44" s="605"/>
      <c r="HUX44" s="605"/>
      <c r="HUY44" s="605"/>
      <c r="HUZ44" s="605"/>
      <c r="HVA44" s="605"/>
      <c r="HVB44" s="605"/>
      <c r="HVC44" s="605"/>
      <c r="HVD44" s="605"/>
      <c r="HVE44" s="605"/>
      <c r="HVF44" s="605"/>
      <c r="HVG44" s="605"/>
    </row>
    <row r="45" spans="1:5987" s="606" customFormat="1" hidden="1" x14ac:dyDescent="0.2">
      <c r="A45" s="392" t="s">
        <v>328</v>
      </c>
      <c r="B45" s="392"/>
      <c r="C45" s="392"/>
      <c r="D45" s="392" t="e">
        <f t="shared" si="93"/>
        <v>#DIV/0!</v>
      </c>
      <c r="E45" s="392"/>
      <c r="F45" s="392"/>
      <c r="G45" s="392" t="e">
        <f t="shared" si="94"/>
        <v>#DIV/0!</v>
      </c>
      <c r="H45" s="392"/>
      <c r="I45" s="392"/>
      <c r="J45" s="392" t="e">
        <f t="shared" si="95"/>
        <v>#DIV/0!</v>
      </c>
      <c r="K45" s="392"/>
      <c r="L45" s="392"/>
      <c r="M45" s="392" t="e">
        <f t="shared" si="130"/>
        <v>#DIV/0!</v>
      </c>
      <c r="N45" s="392"/>
      <c r="O45" s="392"/>
      <c r="P45" s="392" t="e">
        <f t="shared" si="131"/>
        <v>#DIV/0!</v>
      </c>
      <c r="Q45" s="359">
        <v>66</v>
      </c>
      <c r="R45" s="359">
        <v>3</v>
      </c>
      <c r="S45" s="360">
        <f t="shared" si="98"/>
        <v>4.5454545454545459</v>
      </c>
      <c r="T45" s="359">
        <v>53</v>
      </c>
      <c r="U45" s="359">
        <v>0</v>
      </c>
      <c r="V45" s="360">
        <f t="shared" si="99"/>
        <v>0</v>
      </c>
      <c r="W45" s="359">
        <v>50</v>
      </c>
      <c r="X45" s="359">
        <v>0</v>
      </c>
      <c r="Y45" s="359">
        <v>0</v>
      </c>
      <c r="Z45" s="359">
        <v>57</v>
      </c>
      <c r="AA45" s="359">
        <v>0</v>
      </c>
      <c r="AB45" s="360">
        <v>0</v>
      </c>
      <c r="AC45" s="342">
        <f>Q45+T45+W45+Z45</f>
        <v>226</v>
      </c>
      <c r="AD45" s="342">
        <f>R45+U45+X45+AA45</f>
        <v>3</v>
      </c>
      <c r="AE45" s="360">
        <f t="shared" si="101"/>
        <v>1.3274336283185841</v>
      </c>
      <c r="AF45" s="359">
        <v>64</v>
      </c>
      <c r="AG45" s="359">
        <v>2</v>
      </c>
      <c r="AH45" s="360">
        <f t="shared" si="132"/>
        <v>3.125</v>
      </c>
      <c r="AI45" s="359">
        <v>49</v>
      </c>
      <c r="AJ45" s="359">
        <v>2</v>
      </c>
      <c r="AK45" s="360">
        <f t="shared" si="133"/>
        <v>4.0816326530612246</v>
      </c>
      <c r="AL45" s="359">
        <v>58</v>
      </c>
      <c r="AM45" s="359">
        <v>1</v>
      </c>
      <c r="AN45" s="360">
        <f t="shared" si="134"/>
        <v>1.7241379310344827</v>
      </c>
      <c r="AO45" s="359">
        <v>50</v>
      </c>
      <c r="AP45" s="359">
        <v>0</v>
      </c>
      <c r="AQ45" s="359">
        <v>0</v>
      </c>
      <c r="AR45" s="342">
        <f t="shared" si="135"/>
        <v>221</v>
      </c>
      <c r="AS45" s="342">
        <f t="shared" si="135"/>
        <v>5</v>
      </c>
      <c r="AT45" s="360">
        <f t="shared" si="136"/>
        <v>2.2624434389140271</v>
      </c>
      <c r="AU45" s="359">
        <v>63</v>
      </c>
      <c r="AV45" s="359">
        <v>1</v>
      </c>
      <c r="AW45" s="360">
        <f t="shared" si="137"/>
        <v>1.5873015873015872</v>
      </c>
      <c r="AX45" s="359">
        <v>62</v>
      </c>
      <c r="AY45" s="359">
        <v>4</v>
      </c>
      <c r="AZ45" s="360">
        <f t="shared" si="138"/>
        <v>6.4516129032258061</v>
      </c>
      <c r="BA45" s="359">
        <v>53</v>
      </c>
      <c r="BB45" s="359">
        <v>0</v>
      </c>
      <c r="BC45" s="360">
        <f t="shared" si="139"/>
        <v>0</v>
      </c>
      <c r="BD45" s="347"/>
      <c r="BE45" s="347"/>
      <c r="BF45" s="347"/>
      <c r="BG45" s="342">
        <f t="shared" si="140"/>
        <v>178</v>
      </c>
      <c r="BH45" s="342">
        <f t="shared" si="140"/>
        <v>5</v>
      </c>
      <c r="BI45" s="360">
        <f t="shared" si="141"/>
        <v>2.8089887640449436</v>
      </c>
      <c r="BJ45" s="359">
        <v>63</v>
      </c>
      <c r="BK45" s="359">
        <v>1</v>
      </c>
      <c r="BL45" s="360">
        <f t="shared" si="142"/>
        <v>1.5873015873015872</v>
      </c>
      <c r="BM45" s="359">
        <v>55</v>
      </c>
      <c r="BN45" s="359">
        <v>1</v>
      </c>
      <c r="BO45" s="360">
        <f t="shared" si="119"/>
        <v>1.8181818181818181</v>
      </c>
      <c r="BP45" s="347"/>
      <c r="BQ45" s="347"/>
      <c r="BR45" s="347"/>
      <c r="BS45" s="347"/>
      <c r="BT45" s="347"/>
      <c r="BU45" s="347"/>
      <c r="BV45" s="359">
        <f t="shared" si="143"/>
        <v>118</v>
      </c>
      <c r="BW45" s="359">
        <f t="shared" si="143"/>
        <v>2</v>
      </c>
      <c r="BX45" s="360">
        <f t="shared" si="144"/>
        <v>1.6949152542372881</v>
      </c>
      <c r="BY45" s="359">
        <v>60</v>
      </c>
      <c r="BZ45" s="359">
        <v>0</v>
      </c>
      <c r="CA45" s="360">
        <f>BZ45/BY45</f>
        <v>0</v>
      </c>
      <c r="CB45" s="359"/>
      <c r="CC45" s="359"/>
      <c r="CD45" s="360"/>
      <c r="CE45" s="359"/>
      <c r="CF45" s="359"/>
      <c r="CG45" s="359"/>
      <c r="CH45" s="359"/>
      <c r="CI45" s="359"/>
      <c r="CJ45" s="359"/>
      <c r="CK45" s="359">
        <f t="shared" si="145"/>
        <v>60</v>
      </c>
      <c r="CL45" s="359">
        <f t="shared" si="145"/>
        <v>0</v>
      </c>
      <c r="CM45" s="360">
        <f t="shared" si="146"/>
        <v>0</v>
      </c>
      <c r="CN45" s="605"/>
      <c r="CO45" s="605"/>
      <c r="CP45" s="605"/>
      <c r="CQ45" s="605"/>
      <c r="CR45" s="605"/>
      <c r="CS45" s="605"/>
      <c r="CT45" s="605"/>
      <c r="CU45" s="605"/>
      <c r="CV45" s="605"/>
      <c r="CW45" s="605"/>
      <c r="CX45" s="605"/>
      <c r="CY45" s="605"/>
      <c r="CZ45" s="605"/>
      <c r="DA45" s="605"/>
      <c r="DB45" s="605"/>
      <c r="DC45" s="605"/>
      <c r="DD45" s="605"/>
      <c r="DE45" s="605"/>
      <c r="DF45" s="605"/>
      <c r="DG45" s="605"/>
      <c r="DH45" s="605"/>
      <c r="DI45" s="605"/>
      <c r="DJ45" s="605"/>
      <c r="DK45" s="605"/>
      <c r="DL45" s="605"/>
      <c r="DM45" s="605"/>
      <c r="DN45" s="605"/>
      <c r="DO45" s="605"/>
      <c r="DP45" s="605"/>
      <c r="DQ45" s="605"/>
      <c r="DR45" s="605"/>
      <c r="DS45" s="605"/>
      <c r="DT45" s="605"/>
      <c r="DU45" s="605"/>
      <c r="DV45" s="605"/>
      <c r="DW45" s="605"/>
      <c r="DX45" s="605"/>
      <c r="DY45" s="605"/>
      <c r="DZ45" s="605"/>
      <c r="EA45" s="605"/>
      <c r="EB45" s="605"/>
      <c r="EC45" s="605"/>
      <c r="ED45" s="605"/>
      <c r="EE45" s="605"/>
      <c r="EF45" s="605"/>
      <c r="EG45" s="605"/>
      <c r="EH45" s="605"/>
      <c r="EI45" s="605"/>
      <c r="EJ45" s="605"/>
      <c r="EK45" s="605"/>
      <c r="EL45" s="605"/>
      <c r="EM45" s="605"/>
      <c r="EN45" s="605"/>
      <c r="EO45" s="605"/>
      <c r="EP45" s="605"/>
      <c r="EQ45" s="605"/>
      <c r="ER45" s="605"/>
      <c r="ES45" s="605"/>
      <c r="ET45" s="605"/>
      <c r="EU45" s="605"/>
      <c r="EV45" s="605"/>
      <c r="EW45" s="605"/>
      <c r="EX45" s="605"/>
      <c r="EY45" s="605"/>
      <c r="EZ45" s="605"/>
      <c r="FA45" s="605"/>
      <c r="FB45" s="605"/>
      <c r="FC45" s="605"/>
      <c r="FD45" s="605"/>
      <c r="FE45" s="605"/>
      <c r="FF45" s="605"/>
      <c r="FG45" s="605"/>
      <c r="FH45" s="605"/>
      <c r="FI45" s="605"/>
      <c r="FJ45" s="605"/>
      <c r="FK45" s="605"/>
      <c r="FL45" s="605"/>
      <c r="FM45" s="605"/>
      <c r="FN45" s="605"/>
      <c r="FO45" s="605"/>
      <c r="FP45" s="605"/>
      <c r="FQ45" s="605"/>
      <c r="FR45" s="605"/>
      <c r="FS45" s="605"/>
      <c r="FT45" s="605"/>
      <c r="FU45" s="605"/>
      <c r="FV45" s="605"/>
      <c r="FW45" s="605"/>
      <c r="FX45" s="605"/>
      <c r="FY45" s="605"/>
      <c r="FZ45" s="605"/>
      <c r="GA45" s="605"/>
      <c r="GB45" s="605"/>
      <c r="GC45" s="605"/>
      <c r="GD45" s="605"/>
      <c r="GE45" s="605"/>
      <c r="GF45" s="605"/>
      <c r="GG45" s="605"/>
      <c r="GH45" s="605"/>
      <c r="GI45" s="605"/>
      <c r="GJ45" s="605"/>
      <c r="GK45" s="605"/>
      <c r="GL45" s="605"/>
      <c r="GM45" s="605"/>
      <c r="GN45" s="605"/>
      <c r="GO45" s="605"/>
      <c r="GP45" s="605"/>
      <c r="GQ45" s="605"/>
      <c r="GR45" s="605"/>
      <c r="GS45" s="605"/>
      <c r="GT45" s="605"/>
      <c r="GU45" s="605"/>
      <c r="GV45" s="605"/>
      <c r="GW45" s="605"/>
      <c r="GX45" s="605"/>
      <c r="GY45" s="605"/>
      <c r="GZ45" s="605"/>
      <c r="HA45" s="605"/>
      <c r="HB45" s="605"/>
      <c r="HC45" s="605"/>
      <c r="HD45" s="605"/>
      <c r="HE45" s="605"/>
      <c r="HF45" s="605"/>
      <c r="HG45" s="605"/>
      <c r="HH45" s="605"/>
      <c r="HI45" s="605"/>
      <c r="HJ45" s="605"/>
      <c r="HK45" s="605"/>
      <c r="HL45" s="605"/>
      <c r="HM45" s="605"/>
      <c r="HN45" s="605"/>
      <c r="HO45" s="605"/>
      <c r="HP45" s="605"/>
      <c r="HQ45" s="605"/>
      <c r="HR45" s="605"/>
      <c r="HS45" s="605"/>
      <c r="HT45" s="605"/>
      <c r="HU45" s="605"/>
      <c r="HV45" s="605"/>
      <c r="HW45" s="605"/>
      <c r="HX45" s="605"/>
      <c r="HY45" s="605"/>
      <c r="HZ45" s="605"/>
      <c r="IA45" s="605"/>
      <c r="IB45" s="605"/>
      <c r="IC45" s="605"/>
      <c r="ID45" s="605"/>
      <c r="IE45" s="605"/>
      <c r="IF45" s="605"/>
      <c r="IG45" s="605"/>
      <c r="IH45" s="605"/>
      <c r="II45" s="605"/>
      <c r="IJ45" s="605"/>
      <c r="IK45" s="605"/>
      <c r="IL45" s="605"/>
      <c r="IM45" s="605"/>
      <c r="IN45" s="605"/>
      <c r="IO45" s="605"/>
      <c r="IP45" s="605"/>
      <c r="IQ45" s="605"/>
      <c r="IR45" s="605"/>
      <c r="IS45" s="605"/>
      <c r="IT45" s="605"/>
      <c r="IU45" s="605"/>
      <c r="IV45" s="605"/>
      <c r="IW45" s="605"/>
      <c r="IX45" s="605"/>
      <c r="IY45" s="605"/>
      <c r="IZ45" s="605"/>
      <c r="JA45" s="605"/>
      <c r="JB45" s="605"/>
      <c r="JC45" s="605"/>
      <c r="JD45" s="605"/>
      <c r="JE45" s="605"/>
      <c r="JF45" s="605"/>
      <c r="JG45" s="605"/>
      <c r="JH45" s="605"/>
      <c r="JI45" s="605"/>
      <c r="JJ45" s="605"/>
      <c r="JK45" s="605"/>
      <c r="JL45" s="605"/>
      <c r="JM45" s="605"/>
      <c r="JN45" s="605"/>
      <c r="JO45" s="605"/>
      <c r="JP45" s="605"/>
      <c r="JQ45" s="605"/>
      <c r="JR45" s="605"/>
      <c r="JS45" s="605"/>
      <c r="JT45" s="605"/>
      <c r="JU45" s="605"/>
      <c r="JV45" s="605"/>
      <c r="JW45" s="605"/>
      <c r="JX45" s="605"/>
      <c r="JY45" s="605"/>
      <c r="JZ45" s="605"/>
      <c r="KA45" s="605"/>
      <c r="KB45" s="605"/>
      <c r="KC45" s="605"/>
      <c r="KD45" s="605"/>
      <c r="KE45" s="605"/>
      <c r="KF45" s="605"/>
      <c r="KG45" s="605"/>
      <c r="KH45" s="605"/>
      <c r="KI45" s="605"/>
      <c r="KJ45" s="605"/>
      <c r="KK45" s="605"/>
      <c r="KL45" s="605"/>
      <c r="KM45" s="605"/>
      <c r="KN45" s="605"/>
      <c r="KO45" s="605"/>
      <c r="KP45" s="605"/>
      <c r="KQ45" s="605"/>
      <c r="KR45" s="605"/>
      <c r="KS45" s="605"/>
      <c r="KT45" s="605"/>
      <c r="KU45" s="605"/>
      <c r="KV45" s="605"/>
      <c r="KW45" s="605"/>
      <c r="KX45" s="605"/>
      <c r="KY45" s="605"/>
      <c r="KZ45" s="605"/>
      <c r="LA45" s="605"/>
      <c r="LB45" s="605"/>
      <c r="LC45" s="605"/>
      <c r="LD45" s="605"/>
      <c r="LE45" s="605"/>
      <c r="LF45" s="605"/>
      <c r="LG45" s="605"/>
      <c r="LH45" s="605"/>
      <c r="LI45" s="605"/>
      <c r="LJ45" s="605"/>
      <c r="LK45" s="605"/>
      <c r="LL45" s="605"/>
      <c r="LM45" s="605"/>
      <c r="LN45" s="605"/>
      <c r="LO45" s="605"/>
      <c r="LP45" s="605"/>
      <c r="LQ45" s="605"/>
      <c r="LR45" s="605"/>
      <c r="LS45" s="605"/>
      <c r="LT45" s="605"/>
      <c r="LU45" s="605"/>
      <c r="LV45" s="605"/>
      <c r="LW45" s="605"/>
      <c r="LX45" s="605"/>
      <c r="LY45" s="605"/>
      <c r="LZ45" s="605"/>
      <c r="MA45" s="605"/>
      <c r="MB45" s="605"/>
      <c r="MC45" s="605"/>
      <c r="MD45" s="605"/>
      <c r="ME45" s="605"/>
      <c r="MF45" s="605"/>
      <c r="MG45" s="605"/>
      <c r="MH45" s="605"/>
      <c r="MI45" s="605"/>
      <c r="MJ45" s="605"/>
      <c r="MK45" s="605"/>
      <c r="ML45" s="605"/>
      <c r="MM45" s="605"/>
      <c r="MN45" s="605"/>
      <c r="MO45" s="605"/>
      <c r="MP45" s="605"/>
      <c r="MQ45" s="605"/>
      <c r="MR45" s="605"/>
      <c r="MS45" s="605"/>
      <c r="MT45" s="605"/>
      <c r="MU45" s="605"/>
      <c r="MV45" s="605"/>
      <c r="MW45" s="605"/>
      <c r="MX45" s="605"/>
      <c r="MY45" s="605"/>
      <c r="MZ45" s="605"/>
      <c r="NA45" s="605"/>
      <c r="NB45" s="605"/>
      <c r="NC45" s="605"/>
      <c r="ND45" s="605"/>
      <c r="NE45" s="605"/>
      <c r="NF45" s="605"/>
      <c r="NG45" s="605"/>
      <c r="NH45" s="605"/>
      <c r="NI45" s="605"/>
      <c r="NJ45" s="605"/>
      <c r="NK45" s="605"/>
      <c r="NL45" s="605"/>
      <c r="NM45" s="605"/>
      <c r="NN45" s="605"/>
      <c r="NO45" s="605"/>
      <c r="NP45" s="605"/>
      <c r="NQ45" s="605"/>
      <c r="NR45" s="605"/>
      <c r="NS45" s="605"/>
      <c r="NT45" s="605"/>
      <c r="NU45" s="605"/>
      <c r="NV45" s="605"/>
      <c r="NW45" s="605"/>
      <c r="NX45" s="605"/>
      <c r="NY45" s="605"/>
      <c r="NZ45" s="605"/>
      <c r="OA45" s="605"/>
      <c r="OB45" s="605"/>
      <c r="OC45" s="605"/>
      <c r="OD45" s="605"/>
      <c r="OE45" s="605"/>
      <c r="OF45" s="605"/>
      <c r="OG45" s="605"/>
      <c r="OH45" s="605"/>
      <c r="OI45" s="605"/>
      <c r="OJ45" s="605"/>
      <c r="OK45" s="605"/>
      <c r="OL45" s="605"/>
      <c r="OM45" s="605"/>
      <c r="ON45" s="605"/>
      <c r="OO45" s="605"/>
      <c r="OP45" s="605"/>
      <c r="OQ45" s="605"/>
      <c r="OR45" s="605"/>
      <c r="OS45" s="605"/>
      <c r="OT45" s="605"/>
      <c r="OU45" s="605"/>
      <c r="OV45" s="605"/>
      <c r="OW45" s="605"/>
      <c r="OX45" s="605"/>
      <c r="OY45" s="605"/>
      <c r="OZ45" s="605"/>
      <c r="PA45" s="605"/>
      <c r="PB45" s="605"/>
      <c r="PC45" s="605"/>
      <c r="PD45" s="605"/>
      <c r="PE45" s="605"/>
      <c r="PF45" s="605"/>
      <c r="PG45" s="605"/>
      <c r="PH45" s="605"/>
      <c r="PI45" s="605"/>
      <c r="PJ45" s="605"/>
      <c r="PK45" s="605"/>
      <c r="PL45" s="605"/>
      <c r="PM45" s="605"/>
      <c r="PN45" s="605"/>
      <c r="PO45" s="605"/>
      <c r="PP45" s="605"/>
      <c r="PQ45" s="605"/>
      <c r="PR45" s="605"/>
      <c r="PS45" s="605"/>
      <c r="PT45" s="605"/>
      <c r="PU45" s="605"/>
      <c r="PV45" s="605"/>
      <c r="PW45" s="605"/>
      <c r="PX45" s="605"/>
      <c r="PY45" s="605"/>
      <c r="PZ45" s="605"/>
      <c r="QA45" s="605"/>
      <c r="QB45" s="605"/>
      <c r="QC45" s="605"/>
      <c r="QD45" s="605"/>
      <c r="QE45" s="605"/>
      <c r="QF45" s="605"/>
      <c r="QG45" s="605"/>
      <c r="QH45" s="605"/>
      <c r="QI45" s="605"/>
      <c r="QJ45" s="605"/>
      <c r="QK45" s="605"/>
      <c r="QL45" s="605"/>
      <c r="QM45" s="605"/>
      <c r="QN45" s="605"/>
      <c r="QO45" s="605"/>
      <c r="QP45" s="605"/>
      <c r="QQ45" s="605"/>
      <c r="QR45" s="605"/>
      <c r="QS45" s="605"/>
      <c r="QT45" s="605"/>
      <c r="QU45" s="605"/>
      <c r="QV45" s="605"/>
      <c r="QW45" s="605"/>
      <c r="QX45" s="605"/>
      <c r="QY45" s="605"/>
      <c r="QZ45" s="605"/>
      <c r="RA45" s="605"/>
      <c r="RB45" s="605"/>
      <c r="RC45" s="605"/>
      <c r="RD45" s="605"/>
      <c r="RE45" s="605"/>
      <c r="RF45" s="605"/>
      <c r="RG45" s="605"/>
      <c r="RH45" s="605"/>
      <c r="RI45" s="605"/>
      <c r="RJ45" s="605"/>
      <c r="RK45" s="605"/>
      <c r="RL45" s="605"/>
      <c r="RM45" s="605"/>
      <c r="RN45" s="605"/>
      <c r="RO45" s="605"/>
      <c r="RP45" s="605"/>
      <c r="RQ45" s="605"/>
      <c r="RR45" s="605"/>
      <c r="RS45" s="605"/>
      <c r="RT45" s="605"/>
      <c r="RU45" s="605"/>
      <c r="RV45" s="605"/>
      <c r="RW45" s="605"/>
      <c r="RX45" s="605"/>
      <c r="RY45" s="605"/>
      <c r="RZ45" s="605"/>
      <c r="SA45" s="605"/>
      <c r="SB45" s="605"/>
      <c r="SC45" s="605"/>
      <c r="SD45" s="605"/>
      <c r="SE45" s="605"/>
      <c r="SF45" s="605"/>
      <c r="SG45" s="605"/>
      <c r="SH45" s="605"/>
      <c r="SI45" s="605"/>
      <c r="SJ45" s="605"/>
      <c r="SK45" s="605"/>
      <c r="SL45" s="605"/>
      <c r="SM45" s="605"/>
      <c r="SN45" s="605"/>
      <c r="SO45" s="605"/>
      <c r="SP45" s="605"/>
      <c r="SQ45" s="605"/>
      <c r="SR45" s="605"/>
      <c r="SS45" s="605"/>
      <c r="ST45" s="605"/>
      <c r="SU45" s="605"/>
      <c r="SV45" s="605"/>
      <c r="SW45" s="605"/>
      <c r="SX45" s="605"/>
      <c r="SY45" s="605"/>
      <c r="SZ45" s="605"/>
      <c r="TA45" s="605"/>
      <c r="TB45" s="605"/>
      <c r="TC45" s="605"/>
      <c r="TD45" s="605"/>
      <c r="TE45" s="605"/>
      <c r="TF45" s="605"/>
      <c r="TG45" s="605"/>
      <c r="TH45" s="605"/>
      <c r="TI45" s="605"/>
      <c r="TJ45" s="605"/>
      <c r="TK45" s="605"/>
      <c r="TL45" s="605"/>
      <c r="TM45" s="605"/>
      <c r="TN45" s="605"/>
      <c r="TO45" s="605"/>
      <c r="TP45" s="605"/>
      <c r="TQ45" s="605"/>
      <c r="TR45" s="605"/>
      <c r="TS45" s="605"/>
      <c r="TT45" s="605"/>
      <c r="TU45" s="605"/>
      <c r="TV45" s="605"/>
      <c r="TW45" s="605"/>
      <c r="TX45" s="605"/>
      <c r="TY45" s="605"/>
      <c r="TZ45" s="605"/>
      <c r="UA45" s="605"/>
      <c r="UB45" s="605"/>
      <c r="UC45" s="605"/>
      <c r="UD45" s="605"/>
      <c r="UE45" s="605"/>
      <c r="UF45" s="605"/>
      <c r="UG45" s="605"/>
      <c r="UH45" s="605"/>
      <c r="UI45" s="605"/>
      <c r="UJ45" s="605"/>
      <c r="UK45" s="605"/>
      <c r="UL45" s="605"/>
      <c r="UM45" s="605"/>
      <c r="UN45" s="605"/>
      <c r="UO45" s="605"/>
      <c r="UP45" s="605"/>
      <c r="UQ45" s="605"/>
      <c r="UR45" s="605"/>
      <c r="US45" s="605"/>
      <c r="UT45" s="605"/>
      <c r="UU45" s="605"/>
      <c r="UV45" s="605"/>
      <c r="UW45" s="605"/>
      <c r="UX45" s="605"/>
      <c r="UY45" s="605"/>
      <c r="UZ45" s="605"/>
      <c r="VA45" s="605"/>
      <c r="VB45" s="605"/>
      <c r="VC45" s="605"/>
      <c r="VD45" s="605"/>
      <c r="VE45" s="605"/>
      <c r="VF45" s="605"/>
      <c r="VG45" s="605"/>
      <c r="VH45" s="605"/>
      <c r="VI45" s="605"/>
      <c r="VJ45" s="605"/>
      <c r="VK45" s="605"/>
      <c r="VL45" s="605"/>
      <c r="VM45" s="605"/>
      <c r="VN45" s="605"/>
      <c r="VO45" s="605"/>
      <c r="VP45" s="605"/>
      <c r="VQ45" s="605"/>
      <c r="VR45" s="605"/>
      <c r="VS45" s="605"/>
      <c r="VT45" s="605"/>
      <c r="VU45" s="605"/>
      <c r="VV45" s="605"/>
      <c r="VW45" s="605"/>
      <c r="VX45" s="605"/>
      <c r="VY45" s="605"/>
      <c r="VZ45" s="605"/>
      <c r="WA45" s="605"/>
      <c r="WB45" s="605"/>
      <c r="WC45" s="605"/>
      <c r="WD45" s="605"/>
      <c r="WE45" s="605"/>
      <c r="WF45" s="605"/>
      <c r="WG45" s="605"/>
      <c r="WH45" s="605"/>
      <c r="WI45" s="605"/>
      <c r="WJ45" s="605"/>
      <c r="WK45" s="605"/>
      <c r="WL45" s="605"/>
      <c r="WM45" s="605"/>
      <c r="WN45" s="605"/>
      <c r="WO45" s="605"/>
      <c r="WP45" s="605"/>
      <c r="WQ45" s="605"/>
      <c r="WR45" s="605"/>
      <c r="WS45" s="605"/>
      <c r="WT45" s="605"/>
      <c r="WU45" s="605"/>
      <c r="WV45" s="605"/>
      <c r="WW45" s="605"/>
      <c r="WX45" s="605"/>
      <c r="WY45" s="605"/>
      <c r="WZ45" s="605"/>
      <c r="XA45" s="605"/>
      <c r="XB45" s="605"/>
      <c r="XC45" s="605"/>
      <c r="XD45" s="605"/>
      <c r="XE45" s="605"/>
      <c r="XF45" s="605"/>
      <c r="XG45" s="605"/>
      <c r="XH45" s="605"/>
      <c r="XI45" s="605"/>
      <c r="XJ45" s="605"/>
      <c r="XK45" s="605"/>
      <c r="XL45" s="605"/>
      <c r="XM45" s="605"/>
      <c r="XN45" s="605"/>
      <c r="XO45" s="605"/>
      <c r="XP45" s="605"/>
      <c r="XQ45" s="605"/>
      <c r="XR45" s="605"/>
      <c r="XS45" s="605"/>
      <c r="XT45" s="605"/>
      <c r="XU45" s="605"/>
      <c r="XV45" s="605"/>
      <c r="XW45" s="605"/>
      <c r="XX45" s="605"/>
      <c r="XY45" s="605"/>
      <c r="XZ45" s="605"/>
      <c r="YA45" s="605"/>
      <c r="YB45" s="605"/>
      <c r="YC45" s="605"/>
      <c r="YD45" s="605"/>
      <c r="YE45" s="605"/>
      <c r="YF45" s="605"/>
      <c r="YG45" s="605"/>
      <c r="YH45" s="605"/>
      <c r="YI45" s="605"/>
      <c r="YJ45" s="605"/>
      <c r="YK45" s="605"/>
      <c r="YL45" s="605"/>
      <c r="YM45" s="605"/>
      <c r="YN45" s="605"/>
      <c r="YO45" s="605"/>
      <c r="YP45" s="605"/>
      <c r="YQ45" s="605"/>
      <c r="YR45" s="605"/>
      <c r="YS45" s="605"/>
      <c r="YT45" s="605"/>
      <c r="YU45" s="605"/>
      <c r="YV45" s="605"/>
      <c r="YW45" s="605"/>
      <c r="YX45" s="605"/>
      <c r="YY45" s="605"/>
      <c r="YZ45" s="605"/>
      <c r="ZA45" s="605"/>
      <c r="ZB45" s="605"/>
      <c r="ZC45" s="605"/>
      <c r="ZD45" s="605"/>
      <c r="ZE45" s="605"/>
      <c r="ZF45" s="605"/>
      <c r="ZG45" s="605"/>
      <c r="ZH45" s="605"/>
      <c r="ZI45" s="605"/>
      <c r="ZJ45" s="605"/>
      <c r="ZK45" s="605"/>
      <c r="ZL45" s="605"/>
      <c r="ZM45" s="605"/>
      <c r="ZN45" s="605"/>
      <c r="ZO45" s="605"/>
      <c r="ZP45" s="605"/>
      <c r="ZQ45" s="605"/>
      <c r="ZR45" s="605"/>
      <c r="ZS45" s="605"/>
      <c r="ZT45" s="605"/>
      <c r="ZU45" s="605"/>
      <c r="ZV45" s="605"/>
      <c r="ZW45" s="605"/>
      <c r="ZX45" s="605"/>
      <c r="ZY45" s="605"/>
      <c r="ZZ45" s="605"/>
      <c r="AAA45" s="605"/>
      <c r="AAB45" s="605"/>
      <c r="AAC45" s="605"/>
      <c r="AAD45" s="605"/>
      <c r="AAE45" s="605"/>
      <c r="AAF45" s="605"/>
      <c r="AAG45" s="605"/>
      <c r="AAH45" s="605"/>
      <c r="AAI45" s="605"/>
      <c r="AAJ45" s="605"/>
      <c r="AAK45" s="605"/>
      <c r="AAL45" s="605"/>
      <c r="AAM45" s="605"/>
      <c r="AAN45" s="605"/>
      <c r="AAO45" s="605"/>
      <c r="AAP45" s="605"/>
      <c r="AAQ45" s="605"/>
      <c r="AAR45" s="605"/>
      <c r="AAS45" s="605"/>
      <c r="AAT45" s="605"/>
      <c r="AAU45" s="605"/>
      <c r="AAV45" s="605"/>
      <c r="AAW45" s="605"/>
      <c r="AAX45" s="605"/>
      <c r="AAY45" s="605"/>
      <c r="AAZ45" s="605"/>
      <c r="ABA45" s="605"/>
      <c r="ABB45" s="605"/>
      <c r="ABC45" s="605"/>
      <c r="ABD45" s="605"/>
      <c r="ABE45" s="605"/>
      <c r="ABF45" s="605"/>
      <c r="ABG45" s="605"/>
      <c r="ABH45" s="605"/>
      <c r="ABI45" s="605"/>
      <c r="ABJ45" s="605"/>
      <c r="ABK45" s="605"/>
      <c r="ABL45" s="605"/>
      <c r="ABM45" s="605"/>
      <c r="ABN45" s="605"/>
      <c r="ABO45" s="605"/>
      <c r="ABP45" s="605"/>
      <c r="ABQ45" s="605"/>
      <c r="ABR45" s="605"/>
      <c r="ABS45" s="605"/>
      <c r="ABT45" s="605"/>
      <c r="ABU45" s="605"/>
      <c r="ABV45" s="605"/>
      <c r="ABW45" s="605"/>
      <c r="ABX45" s="605"/>
      <c r="ABY45" s="605"/>
      <c r="ABZ45" s="605"/>
      <c r="ACA45" s="605"/>
      <c r="ACB45" s="605"/>
      <c r="ACC45" s="605"/>
      <c r="ACD45" s="605"/>
      <c r="ACE45" s="605"/>
      <c r="ACF45" s="605"/>
      <c r="ACG45" s="605"/>
      <c r="ACH45" s="605"/>
      <c r="ACI45" s="605"/>
      <c r="ACJ45" s="605"/>
      <c r="ACK45" s="605"/>
      <c r="ACL45" s="605"/>
      <c r="ACM45" s="605"/>
      <c r="ACN45" s="605"/>
      <c r="ACO45" s="605"/>
      <c r="ACP45" s="605"/>
      <c r="ACQ45" s="605"/>
      <c r="ACR45" s="605"/>
      <c r="ACS45" s="605"/>
      <c r="ACT45" s="605"/>
      <c r="ACU45" s="605"/>
      <c r="ACV45" s="605"/>
      <c r="ACW45" s="605"/>
      <c r="ACX45" s="605"/>
      <c r="ACY45" s="605"/>
      <c r="ACZ45" s="605"/>
      <c r="ADA45" s="605"/>
      <c r="ADB45" s="605"/>
      <c r="ADC45" s="605"/>
      <c r="ADD45" s="605"/>
      <c r="ADE45" s="605"/>
      <c r="ADF45" s="605"/>
      <c r="ADG45" s="605"/>
      <c r="ADH45" s="605"/>
      <c r="ADI45" s="605"/>
      <c r="ADJ45" s="605"/>
      <c r="ADK45" s="605"/>
      <c r="ADL45" s="605"/>
      <c r="ADM45" s="605"/>
      <c r="ADN45" s="605"/>
      <c r="ADO45" s="605"/>
      <c r="ADP45" s="605"/>
      <c r="ADQ45" s="605"/>
      <c r="ADR45" s="605"/>
      <c r="ADS45" s="605"/>
      <c r="ADT45" s="605"/>
      <c r="ADU45" s="605"/>
      <c r="ADV45" s="605"/>
      <c r="ADW45" s="605"/>
      <c r="ADX45" s="605"/>
      <c r="ADY45" s="605"/>
      <c r="ADZ45" s="605"/>
      <c r="AEA45" s="605"/>
      <c r="AEB45" s="605"/>
      <c r="AEC45" s="605"/>
      <c r="AED45" s="605"/>
      <c r="AEE45" s="605"/>
      <c r="AEF45" s="605"/>
      <c r="AEG45" s="605"/>
      <c r="AEH45" s="605"/>
      <c r="AEI45" s="605"/>
      <c r="AEJ45" s="605"/>
      <c r="AEK45" s="605"/>
      <c r="AEL45" s="605"/>
      <c r="AEM45" s="605"/>
      <c r="AEN45" s="605"/>
      <c r="AEO45" s="605"/>
      <c r="AEP45" s="605"/>
      <c r="AEQ45" s="605"/>
      <c r="AER45" s="605"/>
      <c r="AES45" s="605"/>
      <c r="AET45" s="605"/>
      <c r="AEU45" s="605"/>
      <c r="AEV45" s="605"/>
      <c r="AEW45" s="605"/>
      <c r="AEX45" s="605"/>
      <c r="AEY45" s="605"/>
      <c r="AEZ45" s="605"/>
      <c r="AFA45" s="605"/>
      <c r="AFB45" s="605"/>
      <c r="AFC45" s="605"/>
      <c r="AFD45" s="605"/>
      <c r="AFE45" s="605"/>
      <c r="AFF45" s="605"/>
      <c r="AFG45" s="605"/>
      <c r="AFH45" s="605"/>
      <c r="AFI45" s="605"/>
      <c r="AFJ45" s="605"/>
      <c r="AFK45" s="605"/>
      <c r="AFL45" s="605"/>
      <c r="AFM45" s="605"/>
      <c r="AFN45" s="605"/>
      <c r="AFO45" s="605"/>
      <c r="AFP45" s="605"/>
      <c r="AFQ45" s="605"/>
      <c r="AFR45" s="605"/>
      <c r="AFS45" s="605"/>
      <c r="AFT45" s="605"/>
      <c r="AFU45" s="605"/>
      <c r="AFV45" s="605"/>
      <c r="AFW45" s="605"/>
      <c r="AFX45" s="605"/>
      <c r="AFY45" s="605"/>
      <c r="AFZ45" s="605"/>
      <c r="AGA45" s="605"/>
      <c r="AGB45" s="605"/>
      <c r="AGC45" s="605"/>
      <c r="AGD45" s="605"/>
      <c r="AGE45" s="605"/>
      <c r="AGF45" s="605"/>
      <c r="AGG45" s="605"/>
      <c r="AGH45" s="605"/>
      <c r="AGI45" s="605"/>
      <c r="AGJ45" s="605"/>
      <c r="AGK45" s="605"/>
      <c r="AGL45" s="605"/>
      <c r="AGM45" s="605"/>
      <c r="AGN45" s="605"/>
      <c r="AGO45" s="605"/>
      <c r="AGP45" s="605"/>
      <c r="AGQ45" s="605"/>
      <c r="AGR45" s="605"/>
      <c r="AGS45" s="605"/>
      <c r="AGT45" s="605"/>
      <c r="AGU45" s="605"/>
      <c r="AGV45" s="605"/>
      <c r="AGW45" s="605"/>
      <c r="AGX45" s="605"/>
      <c r="AGY45" s="605"/>
      <c r="AGZ45" s="605"/>
      <c r="AHA45" s="605"/>
      <c r="AHB45" s="605"/>
      <c r="AHC45" s="605"/>
      <c r="AHD45" s="605"/>
      <c r="AHE45" s="605"/>
      <c r="AHF45" s="605"/>
      <c r="AHG45" s="605"/>
      <c r="AHH45" s="605"/>
      <c r="AHI45" s="605"/>
      <c r="AHJ45" s="605"/>
      <c r="AHK45" s="605"/>
      <c r="AHL45" s="605"/>
      <c r="AHM45" s="605"/>
      <c r="AHN45" s="605"/>
      <c r="AHO45" s="605"/>
      <c r="AHP45" s="605"/>
      <c r="AHQ45" s="605"/>
      <c r="AHR45" s="605"/>
      <c r="AHS45" s="605"/>
      <c r="AHT45" s="605"/>
      <c r="AHU45" s="605"/>
      <c r="AHV45" s="605"/>
      <c r="AHW45" s="605"/>
      <c r="AHX45" s="605"/>
      <c r="AHY45" s="605"/>
      <c r="AHZ45" s="605"/>
      <c r="AIA45" s="605"/>
      <c r="AIB45" s="605"/>
      <c r="AIC45" s="605"/>
      <c r="AID45" s="605"/>
      <c r="AIE45" s="605"/>
      <c r="AIF45" s="605"/>
      <c r="AIG45" s="605"/>
      <c r="AIH45" s="605"/>
      <c r="AII45" s="605"/>
      <c r="AIJ45" s="605"/>
      <c r="AIK45" s="605"/>
      <c r="AIL45" s="605"/>
      <c r="AIM45" s="605"/>
      <c r="AIN45" s="605"/>
      <c r="AIO45" s="605"/>
      <c r="AIP45" s="605"/>
      <c r="AIQ45" s="605"/>
      <c r="AIR45" s="605"/>
      <c r="AIS45" s="605"/>
      <c r="AIT45" s="605"/>
      <c r="AIU45" s="605"/>
      <c r="AIV45" s="605"/>
      <c r="AIW45" s="605"/>
      <c r="AIX45" s="605"/>
      <c r="AIY45" s="605"/>
      <c r="AIZ45" s="605"/>
      <c r="AJA45" s="605"/>
      <c r="AJB45" s="605"/>
      <c r="AJC45" s="605"/>
      <c r="AJD45" s="605"/>
      <c r="AJE45" s="605"/>
      <c r="AJF45" s="605"/>
      <c r="AJG45" s="605"/>
      <c r="AJH45" s="605"/>
      <c r="AJI45" s="605"/>
      <c r="AJJ45" s="605"/>
      <c r="AJK45" s="605"/>
      <c r="AJL45" s="605"/>
      <c r="AJM45" s="605"/>
      <c r="AJN45" s="605"/>
      <c r="AJO45" s="605"/>
      <c r="AJP45" s="605"/>
      <c r="AJQ45" s="605"/>
      <c r="AJR45" s="605"/>
      <c r="AJS45" s="605"/>
      <c r="AJT45" s="605"/>
      <c r="AJU45" s="605"/>
      <c r="AJV45" s="605"/>
      <c r="AJW45" s="605"/>
      <c r="AJX45" s="605"/>
      <c r="AJY45" s="605"/>
      <c r="AJZ45" s="605"/>
      <c r="AKA45" s="605"/>
      <c r="AKB45" s="605"/>
      <c r="AKC45" s="605"/>
      <c r="AKD45" s="605"/>
      <c r="AKE45" s="605"/>
      <c r="AKF45" s="605"/>
      <c r="AKG45" s="605"/>
      <c r="AKH45" s="605"/>
      <c r="AKI45" s="605"/>
      <c r="AKJ45" s="605"/>
      <c r="AKK45" s="605"/>
      <c r="AKL45" s="605"/>
      <c r="AKM45" s="605"/>
      <c r="AKN45" s="605"/>
      <c r="AKO45" s="605"/>
      <c r="AKP45" s="605"/>
      <c r="AKQ45" s="605"/>
      <c r="AKR45" s="605"/>
      <c r="AKS45" s="605"/>
      <c r="AKT45" s="605"/>
      <c r="AKU45" s="605"/>
      <c r="AKV45" s="605"/>
      <c r="AKW45" s="605"/>
      <c r="AKX45" s="605"/>
      <c r="AKY45" s="605"/>
      <c r="AKZ45" s="605"/>
      <c r="ALA45" s="605"/>
      <c r="ALB45" s="605"/>
      <c r="ALC45" s="605"/>
      <c r="ALD45" s="605"/>
      <c r="ALE45" s="605"/>
      <c r="ALF45" s="605"/>
      <c r="ALG45" s="605"/>
      <c r="ALH45" s="605"/>
      <c r="ALI45" s="605"/>
      <c r="ALJ45" s="605"/>
      <c r="ALK45" s="605"/>
      <c r="ALL45" s="605"/>
      <c r="ALM45" s="605"/>
      <c r="ALN45" s="605"/>
      <c r="ALO45" s="605"/>
      <c r="ALP45" s="605"/>
      <c r="ALQ45" s="605"/>
      <c r="ALR45" s="605"/>
      <c r="ALS45" s="605"/>
      <c r="ALT45" s="605"/>
      <c r="ALU45" s="605"/>
      <c r="ALV45" s="605"/>
      <c r="ALW45" s="605"/>
      <c r="ALX45" s="605"/>
      <c r="ALY45" s="605"/>
      <c r="ALZ45" s="605"/>
      <c r="AMA45" s="605"/>
      <c r="AMB45" s="605"/>
      <c r="AMC45" s="605"/>
      <c r="AMD45" s="605"/>
      <c r="AME45" s="605"/>
      <c r="AMF45" s="605"/>
      <c r="AMG45" s="605"/>
      <c r="AMH45" s="605"/>
      <c r="AMI45" s="605"/>
      <c r="AMJ45" s="605"/>
      <c r="AMK45" s="605"/>
      <c r="AML45" s="605"/>
      <c r="AMM45" s="605"/>
      <c r="AMN45" s="605"/>
      <c r="AMO45" s="605"/>
      <c r="AMP45" s="605"/>
      <c r="AMQ45" s="605"/>
      <c r="AMR45" s="605"/>
      <c r="AMS45" s="605"/>
      <c r="AMT45" s="605"/>
      <c r="AMU45" s="605"/>
      <c r="AMV45" s="605"/>
      <c r="AMW45" s="605"/>
      <c r="AMX45" s="605"/>
      <c r="AMY45" s="605"/>
      <c r="AMZ45" s="605"/>
      <c r="ANA45" s="605"/>
      <c r="ANB45" s="605"/>
      <c r="ANC45" s="605"/>
      <c r="AND45" s="605"/>
      <c r="ANE45" s="605"/>
      <c r="ANF45" s="605"/>
      <c r="ANG45" s="605"/>
      <c r="ANH45" s="605"/>
      <c r="ANI45" s="605"/>
      <c r="ANJ45" s="605"/>
      <c r="ANK45" s="605"/>
      <c r="ANL45" s="605"/>
      <c r="ANM45" s="605"/>
      <c r="ANN45" s="605"/>
      <c r="ANO45" s="605"/>
      <c r="ANP45" s="605"/>
      <c r="ANQ45" s="605"/>
      <c r="ANR45" s="605"/>
      <c r="ANS45" s="605"/>
      <c r="ANT45" s="605"/>
      <c r="ANU45" s="605"/>
      <c r="ANV45" s="605"/>
      <c r="ANW45" s="605"/>
      <c r="ANX45" s="605"/>
      <c r="ANY45" s="605"/>
      <c r="ANZ45" s="605"/>
      <c r="AOA45" s="605"/>
      <c r="AOB45" s="605"/>
      <c r="AOC45" s="605"/>
      <c r="AOD45" s="605"/>
      <c r="AOE45" s="605"/>
      <c r="AOF45" s="605"/>
      <c r="AOG45" s="605"/>
      <c r="AOH45" s="605"/>
      <c r="AOI45" s="605"/>
      <c r="AOJ45" s="605"/>
      <c r="AOK45" s="605"/>
      <c r="AOL45" s="605"/>
      <c r="AOM45" s="605"/>
      <c r="AON45" s="605"/>
      <c r="AOO45" s="605"/>
      <c r="AOP45" s="605"/>
      <c r="AOQ45" s="605"/>
      <c r="AOR45" s="605"/>
      <c r="AOS45" s="605"/>
      <c r="AOT45" s="605"/>
      <c r="AOU45" s="605"/>
      <c r="AOV45" s="605"/>
      <c r="AOW45" s="605"/>
      <c r="AOX45" s="605"/>
      <c r="AOY45" s="605"/>
      <c r="AOZ45" s="605"/>
      <c r="APA45" s="605"/>
      <c r="APB45" s="605"/>
      <c r="APC45" s="605"/>
      <c r="APD45" s="605"/>
      <c r="APE45" s="605"/>
      <c r="APF45" s="605"/>
      <c r="APG45" s="605"/>
      <c r="APH45" s="605"/>
      <c r="API45" s="605"/>
      <c r="APJ45" s="605"/>
      <c r="APK45" s="605"/>
      <c r="APL45" s="605"/>
      <c r="APM45" s="605"/>
      <c r="APN45" s="605"/>
      <c r="APO45" s="605"/>
      <c r="APP45" s="605"/>
      <c r="APQ45" s="605"/>
      <c r="APR45" s="605"/>
      <c r="APS45" s="605"/>
      <c r="APT45" s="605"/>
      <c r="APU45" s="605"/>
      <c r="APV45" s="605"/>
      <c r="APW45" s="605"/>
      <c r="APX45" s="605"/>
      <c r="APY45" s="605"/>
      <c r="APZ45" s="605"/>
      <c r="AQA45" s="605"/>
      <c r="AQB45" s="605"/>
      <c r="AQC45" s="605"/>
      <c r="AQD45" s="605"/>
      <c r="AQE45" s="605"/>
      <c r="AQF45" s="605"/>
      <c r="AQG45" s="605"/>
      <c r="AQH45" s="605"/>
      <c r="AQI45" s="605"/>
      <c r="AQJ45" s="605"/>
      <c r="AQK45" s="605"/>
      <c r="AQL45" s="605"/>
      <c r="AQM45" s="605"/>
      <c r="AQN45" s="605"/>
      <c r="AQO45" s="605"/>
      <c r="AQP45" s="605"/>
      <c r="AQQ45" s="605"/>
      <c r="AQR45" s="605"/>
      <c r="AQS45" s="605"/>
      <c r="AQT45" s="605"/>
      <c r="AQU45" s="605"/>
      <c r="AQV45" s="605"/>
      <c r="AQW45" s="605"/>
      <c r="AQX45" s="605"/>
      <c r="AQY45" s="605"/>
      <c r="AQZ45" s="605"/>
      <c r="ARA45" s="605"/>
      <c r="ARB45" s="605"/>
      <c r="ARC45" s="605"/>
      <c r="ARD45" s="605"/>
      <c r="ARE45" s="605"/>
      <c r="ARF45" s="605"/>
      <c r="ARG45" s="605"/>
      <c r="ARH45" s="605"/>
      <c r="ARI45" s="605"/>
      <c r="ARJ45" s="605"/>
      <c r="ARK45" s="605"/>
      <c r="ARL45" s="605"/>
      <c r="ARM45" s="605"/>
      <c r="ARN45" s="605"/>
      <c r="ARO45" s="605"/>
      <c r="ARP45" s="605"/>
      <c r="ARQ45" s="605"/>
      <c r="ARR45" s="605"/>
      <c r="ARS45" s="605"/>
      <c r="ART45" s="605"/>
      <c r="ARU45" s="605"/>
      <c r="ARV45" s="605"/>
      <c r="ARW45" s="605"/>
      <c r="ARX45" s="605"/>
      <c r="ARY45" s="605"/>
      <c r="ARZ45" s="605"/>
      <c r="ASA45" s="605"/>
      <c r="ASB45" s="605"/>
      <c r="ASC45" s="605"/>
      <c r="ASD45" s="605"/>
      <c r="ASE45" s="605"/>
      <c r="ASF45" s="605"/>
      <c r="ASG45" s="605"/>
      <c r="ASH45" s="605"/>
      <c r="ASI45" s="605"/>
      <c r="ASJ45" s="605"/>
      <c r="ASK45" s="605"/>
      <c r="ASL45" s="605"/>
      <c r="ASM45" s="605"/>
      <c r="ASN45" s="605"/>
      <c r="ASO45" s="605"/>
      <c r="ASP45" s="605"/>
      <c r="ASQ45" s="605"/>
      <c r="ASR45" s="605"/>
      <c r="ASS45" s="605"/>
      <c r="AST45" s="605"/>
      <c r="ASU45" s="605"/>
      <c r="ASV45" s="605"/>
      <c r="ASW45" s="605"/>
      <c r="ASX45" s="605"/>
      <c r="ASY45" s="605"/>
      <c r="ASZ45" s="605"/>
      <c r="ATA45" s="605"/>
      <c r="ATB45" s="605"/>
      <c r="ATC45" s="605"/>
      <c r="ATD45" s="605"/>
      <c r="ATE45" s="605"/>
      <c r="ATF45" s="605"/>
      <c r="ATG45" s="605"/>
      <c r="ATH45" s="605"/>
      <c r="ATI45" s="605"/>
      <c r="ATJ45" s="605"/>
      <c r="ATK45" s="605"/>
      <c r="ATL45" s="605"/>
      <c r="ATM45" s="605"/>
      <c r="ATN45" s="605"/>
      <c r="ATO45" s="605"/>
      <c r="ATP45" s="605"/>
      <c r="ATQ45" s="605"/>
      <c r="ATR45" s="605"/>
      <c r="ATS45" s="605"/>
      <c r="ATT45" s="605"/>
      <c r="ATU45" s="605"/>
      <c r="ATV45" s="605"/>
      <c r="ATW45" s="605"/>
      <c r="ATX45" s="605"/>
      <c r="ATY45" s="605"/>
      <c r="ATZ45" s="605"/>
      <c r="AUA45" s="605"/>
      <c r="AUB45" s="605"/>
      <c r="AUC45" s="605"/>
      <c r="AUD45" s="605"/>
      <c r="AUE45" s="605"/>
      <c r="AUF45" s="605"/>
      <c r="AUG45" s="605"/>
      <c r="AUH45" s="605"/>
      <c r="AUI45" s="605"/>
      <c r="AUJ45" s="605"/>
      <c r="AUK45" s="605"/>
      <c r="AUL45" s="605"/>
      <c r="AUM45" s="605"/>
      <c r="AUN45" s="605"/>
      <c r="AUO45" s="605"/>
      <c r="AUP45" s="605"/>
      <c r="AUQ45" s="605"/>
      <c r="AUR45" s="605"/>
      <c r="AUS45" s="605"/>
      <c r="AUT45" s="605"/>
      <c r="AUU45" s="605"/>
      <c r="AUV45" s="605"/>
      <c r="AUW45" s="605"/>
      <c r="AUX45" s="605"/>
      <c r="AUY45" s="605"/>
      <c r="AUZ45" s="605"/>
      <c r="AVA45" s="605"/>
      <c r="AVB45" s="605"/>
      <c r="AVC45" s="605"/>
      <c r="AVD45" s="605"/>
      <c r="AVE45" s="605"/>
      <c r="AVF45" s="605"/>
      <c r="AVG45" s="605"/>
      <c r="AVH45" s="605"/>
      <c r="AVI45" s="605"/>
      <c r="AVJ45" s="605"/>
      <c r="AVK45" s="605"/>
      <c r="AVL45" s="605"/>
      <c r="AVM45" s="605"/>
      <c r="AVN45" s="605"/>
      <c r="AVO45" s="605"/>
      <c r="AVP45" s="605"/>
      <c r="AVQ45" s="605"/>
      <c r="AVR45" s="605"/>
      <c r="AVS45" s="605"/>
      <c r="AVT45" s="605"/>
      <c r="AVU45" s="605"/>
      <c r="AVV45" s="605"/>
      <c r="AVW45" s="605"/>
      <c r="AVX45" s="605"/>
      <c r="AVY45" s="605"/>
      <c r="AVZ45" s="605"/>
      <c r="AWA45" s="605"/>
      <c r="AWB45" s="605"/>
      <c r="AWC45" s="605"/>
      <c r="AWD45" s="605"/>
      <c r="AWE45" s="605"/>
      <c r="AWF45" s="605"/>
      <c r="AWG45" s="605"/>
      <c r="AWH45" s="605"/>
      <c r="AWI45" s="605"/>
      <c r="AWJ45" s="605"/>
      <c r="AWK45" s="605"/>
      <c r="AWL45" s="605"/>
      <c r="AWM45" s="605"/>
      <c r="AWN45" s="605"/>
      <c r="AWO45" s="605"/>
      <c r="AWP45" s="605"/>
      <c r="AWQ45" s="605"/>
      <c r="AWR45" s="605"/>
      <c r="AWS45" s="605"/>
      <c r="AWT45" s="605"/>
      <c r="AWU45" s="605"/>
      <c r="AWV45" s="605"/>
      <c r="AWW45" s="605"/>
      <c r="AWX45" s="605"/>
      <c r="AWY45" s="605"/>
      <c r="AWZ45" s="605"/>
      <c r="AXA45" s="605"/>
      <c r="AXB45" s="605"/>
      <c r="AXC45" s="605"/>
      <c r="AXD45" s="605"/>
      <c r="AXE45" s="605"/>
      <c r="AXF45" s="605"/>
      <c r="AXG45" s="605"/>
      <c r="AXH45" s="605"/>
      <c r="AXI45" s="605"/>
      <c r="AXJ45" s="605"/>
      <c r="AXK45" s="605"/>
      <c r="AXL45" s="605"/>
      <c r="AXM45" s="605"/>
      <c r="AXN45" s="605"/>
      <c r="AXO45" s="605"/>
      <c r="AXP45" s="605"/>
      <c r="AXQ45" s="605"/>
      <c r="AXR45" s="605"/>
      <c r="AXS45" s="605"/>
      <c r="AXT45" s="605"/>
      <c r="AXU45" s="605"/>
      <c r="AXV45" s="605"/>
      <c r="AXW45" s="605"/>
      <c r="AXX45" s="605"/>
      <c r="AXY45" s="605"/>
      <c r="AXZ45" s="605"/>
      <c r="AYA45" s="605"/>
      <c r="AYB45" s="605"/>
      <c r="AYC45" s="605"/>
      <c r="AYD45" s="605"/>
      <c r="AYE45" s="605"/>
      <c r="AYF45" s="605"/>
      <c r="AYG45" s="605"/>
      <c r="AYH45" s="605"/>
      <c r="AYI45" s="605"/>
      <c r="AYJ45" s="605"/>
      <c r="AYK45" s="605"/>
      <c r="AYL45" s="605"/>
      <c r="AYM45" s="605"/>
      <c r="AYN45" s="605"/>
      <c r="AYO45" s="605"/>
      <c r="AYP45" s="605"/>
      <c r="AYQ45" s="605"/>
      <c r="AYR45" s="605"/>
      <c r="AYS45" s="605"/>
      <c r="AYT45" s="605"/>
      <c r="AYU45" s="605"/>
      <c r="AYV45" s="605"/>
      <c r="AYW45" s="605"/>
      <c r="AYX45" s="605"/>
      <c r="AYY45" s="605"/>
      <c r="AYZ45" s="605"/>
      <c r="AZA45" s="605"/>
      <c r="AZB45" s="605"/>
      <c r="AZC45" s="605"/>
      <c r="AZD45" s="605"/>
      <c r="AZE45" s="605"/>
      <c r="AZF45" s="605"/>
      <c r="AZG45" s="605"/>
      <c r="AZH45" s="605"/>
      <c r="AZI45" s="605"/>
      <c r="AZJ45" s="605"/>
      <c r="AZK45" s="605"/>
      <c r="AZL45" s="605"/>
      <c r="AZM45" s="605"/>
      <c r="AZN45" s="605"/>
      <c r="AZO45" s="605"/>
      <c r="AZP45" s="605"/>
      <c r="AZQ45" s="605"/>
      <c r="AZR45" s="605"/>
      <c r="AZS45" s="605"/>
      <c r="AZT45" s="605"/>
      <c r="AZU45" s="605"/>
      <c r="AZV45" s="605"/>
      <c r="AZW45" s="605"/>
      <c r="AZX45" s="605"/>
      <c r="AZY45" s="605"/>
      <c r="AZZ45" s="605"/>
      <c r="BAA45" s="605"/>
      <c r="BAB45" s="605"/>
      <c r="BAC45" s="605"/>
      <c r="BAD45" s="605"/>
      <c r="BAE45" s="605"/>
      <c r="BAF45" s="605"/>
      <c r="BAG45" s="605"/>
      <c r="BAH45" s="605"/>
      <c r="BAI45" s="605"/>
      <c r="BAJ45" s="605"/>
      <c r="BAK45" s="605"/>
      <c r="BAL45" s="605"/>
      <c r="BAM45" s="605"/>
      <c r="BAN45" s="605"/>
      <c r="BAO45" s="605"/>
      <c r="BAP45" s="605"/>
      <c r="BAQ45" s="605"/>
      <c r="BAR45" s="605"/>
      <c r="BAS45" s="605"/>
      <c r="BAT45" s="605"/>
      <c r="BAU45" s="605"/>
      <c r="BAV45" s="605"/>
      <c r="BAW45" s="605"/>
      <c r="BAX45" s="605"/>
      <c r="BAY45" s="605"/>
      <c r="BAZ45" s="605"/>
      <c r="BBA45" s="605"/>
      <c r="BBB45" s="605"/>
      <c r="BBC45" s="605"/>
      <c r="BBD45" s="605"/>
      <c r="BBE45" s="605"/>
      <c r="BBF45" s="605"/>
      <c r="BBG45" s="605"/>
      <c r="BBH45" s="605"/>
      <c r="BBI45" s="605"/>
      <c r="BBJ45" s="605"/>
      <c r="BBK45" s="605"/>
      <c r="BBL45" s="605"/>
      <c r="BBM45" s="605"/>
      <c r="BBN45" s="605"/>
      <c r="BBO45" s="605"/>
      <c r="BBP45" s="605"/>
      <c r="BBQ45" s="605"/>
      <c r="BBR45" s="605"/>
      <c r="BBS45" s="605"/>
      <c r="BBT45" s="605"/>
      <c r="BBU45" s="605"/>
      <c r="BBV45" s="605"/>
      <c r="BBW45" s="605"/>
      <c r="BBX45" s="605"/>
      <c r="BBY45" s="605"/>
      <c r="BBZ45" s="605"/>
      <c r="BCA45" s="605"/>
      <c r="BCB45" s="605"/>
      <c r="BCC45" s="605"/>
      <c r="BCD45" s="605"/>
      <c r="BCE45" s="605"/>
      <c r="BCF45" s="605"/>
      <c r="BCG45" s="605"/>
      <c r="BCH45" s="605"/>
      <c r="BCI45" s="605"/>
      <c r="BCJ45" s="605"/>
      <c r="BCK45" s="605"/>
      <c r="BCL45" s="605"/>
      <c r="BCM45" s="605"/>
      <c r="BCN45" s="605"/>
      <c r="BCO45" s="605"/>
      <c r="BCP45" s="605"/>
      <c r="BCQ45" s="605"/>
      <c r="BCR45" s="605"/>
      <c r="BCS45" s="605"/>
      <c r="BCT45" s="605"/>
      <c r="BCU45" s="605"/>
      <c r="BCV45" s="605"/>
      <c r="BCW45" s="605"/>
      <c r="BCX45" s="605"/>
      <c r="BCY45" s="605"/>
      <c r="BCZ45" s="605"/>
      <c r="BDA45" s="605"/>
      <c r="BDB45" s="605"/>
      <c r="BDC45" s="605"/>
      <c r="BDD45" s="605"/>
      <c r="BDE45" s="605"/>
      <c r="BDF45" s="605"/>
      <c r="BDG45" s="605"/>
      <c r="BDH45" s="605"/>
      <c r="BDI45" s="605"/>
      <c r="BDJ45" s="605"/>
      <c r="BDK45" s="605"/>
      <c r="BDL45" s="605"/>
      <c r="BDM45" s="605"/>
      <c r="BDN45" s="605"/>
      <c r="BDO45" s="605"/>
      <c r="BDP45" s="605"/>
      <c r="BDQ45" s="605"/>
      <c r="BDR45" s="605"/>
      <c r="BDS45" s="605"/>
      <c r="BDT45" s="605"/>
      <c r="BDU45" s="605"/>
      <c r="BDV45" s="605"/>
      <c r="BDW45" s="605"/>
      <c r="BDX45" s="605"/>
      <c r="BDY45" s="605"/>
      <c r="BDZ45" s="605"/>
      <c r="BEA45" s="605"/>
      <c r="BEB45" s="605"/>
      <c r="BEC45" s="605"/>
      <c r="BED45" s="605"/>
      <c r="BEE45" s="605"/>
      <c r="BEF45" s="605"/>
      <c r="BEG45" s="605"/>
      <c r="BEH45" s="605"/>
      <c r="BEI45" s="605"/>
      <c r="BEJ45" s="605"/>
      <c r="BEK45" s="605"/>
      <c r="BEL45" s="605"/>
      <c r="BEM45" s="605"/>
      <c r="BEN45" s="605"/>
      <c r="BEO45" s="605"/>
      <c r="BEP45" s="605"/>
      <c r="BEQ45" s="605"/>
      <c r="BER45" s="605"/>
      <c r="BES45" s="605"/>
      <c r="BET45" s="605"/>
      <c r="BEU45" s="605"/>
      <c r="BEV45" s="605"/>
      <c r="BEW45" s="605"/>
      <c r="BEX45" s="605"/>
      <c r="BEY45" s="605"/>
      <c r="BEZ45" s="605"/>
      <c r="BFA45" s="605"/>
      <c r="BFB45" s="605"/>
      <c r="BFC45" s="605"/>
      <c r="BFD45" s="605"/>
      <c r="BFE45" s="605"/>
      <c r="BFF45" s="605"/>
      <c r="BFG45" s="605"/>
      <c r="BFH45" s="605"/>
      <c r="BFI45" s="605"/>
      <c r="BFJ45" s="605"/>
      <c r="BFK45" s="605"/>
      <c r="BFL45" s="605"/>
      <c r="BFM45" s="605"/>
      <c r="BFN45" s="605"/>
      <c r="BFO45" s="605"/>
      <c r="BFP45" s="605"/>
      <c r="BFQ45" s="605"/>
      <c r="BFR45" s="605"/>
      <c r="BFS45" s="605"/>
      <c r="BFT45" s="605"/>
      <c r="BFU45" s="605"/>
      <c r="BFV45" s="605"/>
      <c r="BFW45" s="605"/>
      <c r="BFX45" s="605"/>
      <c r="BFY45" s="605"/>
      <c r="BFZ45" s="605"/>
      <c r="BGA45" s="605"/>
      <c r="BGB45" s="605"/>
      <c r="BGC45" s="605"/>
      <c r="BGD45" s="605"/>
      <c r="BGE45" s="605"/>
      <c r="BGF45" s="605"/>
      <c r="BGG45" s="605"/>
      <c r="BGH45" s="605"/>
      <c r="BGI45" s="605"/>
      <c r="BGJ45" s="605"/>
      <c r="BGK45" s="605"/>
      <c r="BGL45" s="605"/>
      <c r="BGM45" s="605"/>
      <c r="BGN45" s="605"/>
      <c r="BGO45" s="605"/>
      <c r="BGP45" s="605"/>
      <c r="BGQ45" s="605"/>
      <c r="BGR45" s="605"/>
      <c r="BGS45" s="605"/>
      <c r="BGT45" s="605"/>
      <c r="BGU45" s="605"/>
      <c r="BGV45" s="605"/>
      <c r="BGW45" s="605"/>
      <c r="BGX45" s="605"/>
      <c r="BGY45" s="605"/>
      <c r="BGZ45" s="605"/>
      <c r="BHA45" s="605"/>
      <c r="BHB45" s="605"/>
      <c r="BHC45" s="605"/>
      <c r="BHD45" s="605"/>
      <c r="BHE45" s="605"/>
      <c r="BHF45" s="605"/>
      <c r="BHG45" s="605"/>
      <c r="BHH45" s="605"/>
      <c r="BHI45" s="605"/>
      <c r="BHJ45" s="605"/>
      <c r="BHK45" s="605"/>
      <c r="BHL45" s="605"/>
      <c r="BHM45" s="605"/>
      <c r="BHN45" s="605"/>
      <c r="BHO45" s="605"/>
      <c r="BHP45" s="605"/>
      <c r="BHQ45" s="605"/>
      <c r="BHR45" s="605"/>
      <c r="BHS45" s="605"/>
      <c r="BHT45" s="605"/>
      <c r="BHU45" s="605"/>
      <c r="BHV45" s="605"/>
      <c r="BHW45" s="605"/>
      <c r="BHX45" s="605"/>
      <c r="BHY45" s="605"/>
      <c r="BHZ45" s="605"/>
      <c r="BIA45" s="605"/>
      <c r="BIB45" s="605"/>
      <c r="BIC45" s="605"/>
      <c r="BID45" s="605"/>
      <c r="BIE45" s="605"/>
      <c r="BIF45" s="605"/>
      <c r="BIG45" s="605"/>
      <c r="BIH45" s="605"/>
      <c r="BII45" s="605"/>
      <c r="BIJ45" s="605"/>
      <c r="BIK45" s="605"/>
      <c r="BIL45" s="605"/>
      <c r="BIM45" s="605"/>
      <c r="BIN45" s="605"/>
      <c r="BIO45" s="605"/>
      <c r="BIP45" s="605"/>
      <c r="BIQ45" s="605"/>
      <c r="BIR45" s="605"/>
      <c r="BIS45" s="605"/>
      <c r="BIT45" s="605"/>
      <c r="BIU45" s="605"/>
      <c r="BIV45" s="605"/>
      <c r="BIW45" s="605"/>
      <c r="BIX45" s="605"/>
      <c r="BIY45" s="605"/>
      <c r="BIZ45" s="605"/>
      <c r="BJA45" s="605"/>
      <c r="BJB45" s="605"/>
      <c r="BJC45" s="605"/>
      <c r="BJD45" s="605"/>
      <c r="BJE45" s="605"/>
      <c r="BJF45" s="605"/>
      <c r="BJG45" s="605"/>
      <c r="BJH45" s="605"/>
      <c r="BJI45" s="605"/>
      <c r="BJJ45" s="605"/>
      <c r="BJK45" s="605"/>
      <c r="BJL45" s="605"/>
      <c r="BJM45" s="605"/>
      <c r="BJN45" s="605"/>
      <c r="BJO45" s="605"/>
      <c r="BJP45" s="605"/>
      <c r="BJQ45" s="605"/>
      <c r="BJR45" s="605"/>
      <c r="BJS45" s="605"/>
      <c r="BJT45" s="605"/>
      <c r="BJU45" s="605"/>
      <c r="BJV45" s="605"/>
      <c r="BJW45" s="605"/>
      <c r="BJX45" s="605"/>
      <c r="BJY45" s="605"/>
      <c r="BJZ45" s="605"/>
      <c r="BKA45" s="605"/>
      <c r="BKB45" s="605"/>
      <c r="BKC45" s="605"/>
      <c r="BKD45" s="605"/>
      <c r="BKE45" s="605"/>
      <c r="BKF45" s="605"/>
      <c r="BKG45" s="605"/>
      <c r="BKH45" s="605"/>
      <c r="BKI45" s="605"/>
      <c r="BKJ45" s="605"/>
      <c r="BKK45" s="605"/>
      <c r="BKL45" s="605"/>
      <c r="BKM45" s="605"/>
      <c r="BKN45" s="605"/>
      <c r="BKO45" s="605"/>
      <c r="BKP45" s="605"/>
      <c r="BKQ45" s="605"/>
      <c r="BKR45" s="605"/>
      <c r="BKS45" s="605"/>
      <c r="BKT45" s="605"/>
      <c r="BKU45" s="605"/>
      <c r="BKV45" s="605"/>
      <c r="BKW45" s="605"/>
      <c r="BKX45" s="605"/>
      <c r="BKY45" s="605"/>
      <c r="BKZ45" s="605"/>
      <c r="BLA45" s="605"/>
      <c r="BLB45" s="605"/>
      <c r="BLC45" s="605"/>
      <c r="BLD45" s="605"/>
      <c r="BLE45" s="605"/>
      <c r="BLF45" s="605"/>
      <c r="BLG45" s="605"/>
      <c r="BLH45" s="605"/>
      <c r="BLI45" s="605"/>
      <c r="BLJ45" s="605"/>
      <c r="BLK45" s="605"/>
      <c r="BLL45" s="605"/>
      <c r="BLM45" s="605"/>
      <c r="BLN45" s="605"/>
      <c r="BLO45" s="605"/>
      <c r="BLP45" s="605"/>
      <c r="BLQ45" s="605"/>
      <c r="BLR45" s="605"/>
      <c r="BLS45" s="605"/>
      <c r="BLT45" s="605"/>
      <c r="BLU45" s="605"/>
      <c r="BLV45" s="605"/>
      <c r="BLW45" s="605"/>
      <c r="BLX45" s="605"/>
      <c r="BLY45" s="605"/>
      <c r="BLZ45" s="605"/>
      <c r="BMA45" s="605"/>
      <c r="BMB45" s="605"/>
      <c r="BMC45" s="605"/>
      <c r="BMD45" s="605"/>
      <c r="BME45" s="605"/>
      <c r="BMF45" s="605"/>
      <c r="BMG45" s="605"/>
      <c r="BMH45" s="605"/>
      <c r="BMI45" s="605"/>
      <c r="BMJ45" s="605"/>
      <c r="BMK45" s="605"/>
      <c r="BML45" s="605"/>
      <c r="BMM45" s="605"/>
      <c r="BMN45" s="605"/>
      <c r="BMO45" s="605"/>
      <c r="BMP45" s="605"/>
      <c r="BMQ45" s="605"/>
      <c r="BMR45" s="605"/>
      <c r="BMS45" s="605"/>
      <c r="BMT45" s="605"/>
      <c r="BMU45" s="605"/>
      <c r="BMV45" s="605"/>
      <c r="BMW45" s="605"/>
      <c r="BMX45" s="605"/>
      <c r="BMY45" s="605"/>
      <c r="BMZ45" s="605"/>
      <c r="BNA45" s="605"/>
      <c r="BNB45" s="605"/>
      <c r="BNC45" s="605"/>
      <c r="BND45" s="605"/>
      <c r="BNE45" s="605"/>
      <c r="BNF45" s="605"/>
      <c r="BNG45" s="605"/>
      <c r="BNH45" s="605"/>
      <c r="BNI45" s="605"/>
      <c r="BNJ45" s="605"/>
      <c r="BNK45" s="605"/>
      <c r="BNL45" s="605"/>
      <c r="BNM45" s="605"/>
      <c r="BNN45" s="605"/>
      <c r="BNO45" s="605"/>
      <c r="BNP45" s="605"/>
      <c r="BNQ45" s="605"/>
      <c r="BNR45" s="605"/>
      <c r="BNS45" s="605"/>
      <c r="BNT45" s="605"/>
      <c r="BNU45" s="605"/>
      <c r="BNV45" s="605"/>
      <c r="BNW45" s="605"/>
      <c r="BNX45" s="605"/>
      <c r="BNY45" s="605"/>
      <c r="BNZ45" s="605"/>
      <c r="BOA45" s="605"/>
      <c r="BOB45" s="605"/>
      <c r="BOC45" s="605"/>
      <c r="BOD45" s="605"/>
      <c r="BOE45" s="605"/>
      <c r="BOF45" s="605"/>
      <c r="BOG45" s="605"/>
      <c r="BOH45" s="605"/>
      <c r="BOI45" s="605"/>
      <c r="BOJ45" s="605"/>
      <c r="BOK45" s="605"/>
      <c r="BOL45" s="605"/>
      <c r="BOM45" s="605"/>
      <c r="BON45" s="605"/>
      <c r="BOO45" s="605"/>
      <c r="BOP45" s="605"/>
      <c r="BOQ45" s="605"/>
      <c r="BOR45" s="605"/>
      <c r="BOS45" s="605"/>
      <c r="BOT45" s="605"/>
      <c r="BOU45" s="605"/>
      <c r="BOV45" s="605"/>
      <c r="BOW45" s="605"/>
      <c r="BOX45" s="605"/>
      <c r="BOY45" s="605"/>
      <c r="BOZ45" s="605"/>
      <c r="BPA45" s="605"/>
      <c r="BPB45" s="605"/>
      <c r="BPC45" s="605"/>
      <c r="BPD45" s="605"/>
      <c r="BPE45" s="605"/>
      <c r="BPF45" s="605"/>
      <c r="BPG45" s="605"/>
      <c r="BPH45" s="605"/>
      <c r="BPI45" s="605"/>
      <c r="BPJ45" s="605"/>
      <c r="BPK45" s="605"/>
      <c r="BPL45" s="605"/>
      <c r="BPM45" s="605"/>
      <c r="BPN45" s="605"/>
      <c r="BPO45" s="605"/>
      <c r="BPP45" s="605"/>
      <c r="BPQ45" s="605"/>
      <c r="BPR45" s="605"/>
      <c r="BPS45" s="605"/>
      <c r="BPT45" s="605"/>
      <c r="BPU45" s="605"/>
      <c r="BPV45" s="605"/>
      <c r="BPW45" s="605"/>
      <c r="BPX45" s="605"/>
      <c r="BPY45" s="605"/>
      <c r="BPZ45" s="605"/>
      <c r="BQA45" s="605"/>
      <c r="BQB45" s="605"/>
      <c r="BQC45" s="605"/>
      <c r="BQD45" s="605"/>
      <c r="BQE45" s="605"/>
      <c r="BQF45" s="605"/>
      <c r="BQG45" s="605"/>
      <c r="BQH45" s="605"/>
      <c r="BQI45" s="605"/>
      <c r="BQJ45" s="605"/>
      <c r="BQK45" s="605"/>
      <c r="BQL45" s="605"/>
      <c r="BQM45" s="605"/>
      <c r="BQN45" s="605"/>
      <c r="BQO45" s="605"/>
      <c r="BQP45" s="605"/>
      <c r="BQQ45" s="605"/>
      <c r="BQR45" s="605"/>
      <c r="BQS45" s="605"/>
      <c r="BQT45" s="605"/>
      <c r="BQU45" s="605"/>
      <c r="BQV45" s="605"/>
      <c r="BQW45" s="605"/>
      <c r="BQX45" s="605"/>
      <c r="BQY45" s="605"/>
      <c r="BQZ45" s="605"/>
      <c r="BRA45" s="605"/>
      <c r="BRB45" s="605"/>
      <c r="BRC45" s="605"/>
      <c r="BRD45" s="605"/>
      <c r="BRE45" s="605"/>
      <c r="BRF45" s="605"/>
      <c r="BRG45" s="605"/>
      <c r="BRH45" s="605"/>
      <c r="BRI45" s="605"/>
      <c r="BRJ45" s="605"/>
      <c r="BRK45" s="605"/>
      <c r="BRL45" s="605"/>
      <c r="BRM45" s="605"/>
      <c r="BRN45" s="605"/>
      <c r="BRO45" s="605"/>
      <c r="BRP45" s="605"/>
      <c r="BRQ45" s="605"/>
      <c r="BRR45" s="605"/>
      <c r="BRS45" s="605"/>
      <c r="BRT45" s="605"/>
      <c r="BRU45" s="605"/>
      <c r="BRV45" s="605"/>
      <c r="BRW45" s="605"/>
      <c r="BRX45" s="605"/>
      <c r="BRY45" s="605"/>
      <c r="BRZ45" s="605"/>
      <c r="BSA45" s="605"/>
      <c r="BSB45" s="605"/>
      <c r="BSC45" s="605"/>
      <c r="BSD45" s="605"/>
      <c r="BSE45" s="605"/>
      <c r="BSF45" s="605"/>
      <c r="BSG45" s="605"/>
      <c r="BSH45" s="605"/>
      <c r="BSI45" s="605"/>
      <c r="BSJ45" s="605"/>
      <c r="BSK45" s="605"/>
      <c r="BSL45" s="605"/>
      <c r="BSM45" s="605"/>
      <c r="BSN45" s="605"/>
      <c r="BSO45" s="605"/>
      <c r="BSP45" s="605"/>
      <c r="BSQ45" s="605"/>
      <c r="BSR45" s="605"/>
      <c r="BSS45" s="605"/>
      <c r="BST45" s="605"/>
      <c r="BSU45" s="605"/>
      <c r="BSV45" s="605"/>
      <c r="BSW45" s="605"/>
      <c r="BSX45" s="605"/>
      <c r="BSY45" s="605"/>
      <c r="BSZ45" s="605"/>
      <c r="BTA45" s="605"/>
      <c r="BTB45" s="605"/>
      <c r="BTC45" s="605"/>
      <c r="BTD45" s="605"/>
      <c r="BTE45" s="605"/>
      <c r="BTF45" s="605"/>
      <c r="BTG45" s="605"/>
      <c r="BTH45" s="605"/>
      <c r="BTI45" s="605"/>
      <c r="BTJ45" s="605"/>
      <c r="BTK45" s="605"/>
      <c r="BTL45" s="605"/>
      <c r="BTM45" s="605"/>
      <c r="BTN45" s="605"/>
      <c r="BTO45" s="605"/>
      <c r="BTP45" s="605"/>
      <c r="BTQ45" s="605"/>
      <c r="BTR45" s="605"/>
      <c r="BTS45" s="605"/>
      <c r="BTT45" s="605"/>
      <c r="BTU45" s="605"/>
      <c r="BTV45" s="605"/>
      <c r="BTW45" s="605"/>
      <c r="BTX45" s="605"/>
      <c r="BTY45" s="605"/>
      <c r="BTZ45" s="605"/>
      <c r="BUA45" s="605"/>
      <c r="BUB45" s="605"/>
      <c r="BUC45" s="605"/>
      <c r="BUD45" s="605"/>
      <c r="BUE45" s="605"/>
      <c r="BUF45" s="605"/>
      <c r="BUG45" s="605"/>
      <c r="BUH45" s="605"/>
      <c r="BUI45" s="605"/>
      <c r="BUJ45" s="605"/>
      <c r="BUK45" s="605"/>
      <c r="BUL45" s="605"/>
      <c r="BUM45" s="605"/>
      <c r="BUN45" s="605"/>
      <c r="BUO45" s="605"/>
      <c r="BUP45" s="605"/>
      <c r="BUQ45" s="605"/>
      <c r="BUR45" s="605"/>
      <c r="BUS45" s="605"/>
      <c r="BUT45" s="605"/>
      <c r="BUU45" s="605"/>
      <c r="BUV45" s="605"/>
      <c r="BUW45" s="605"/>
      <c r="BUX45" s="605"/>
      <c r="BUY45" s="605"/>
      <c r="BUZ45" s="605"/>
      <c r="BVA45" s="605"/>
      <c r="BVB45" s="605"/>
      <c r="BVC45" s="605"/>
      <c r="BVD45" s="605"/>
      <c r="BVE45" s="605"/>
      <c r="BVF45" s="605"/>
      <c r="BVG45" s="605"/>
      <c r="BVH45" s="605"/>
      <c r="BVI45" s="605"/>
      <c r="BVJ45" s="605"/>
      <c r="BVK45" s="605"/>
      <c r="BVL45" s="605"/>
      <c r="BVM45" s="605"/>
      <c r="BVN45" s="605"/>
      <c r="BVO45" s="605"/>
      <c r="BVP45" s="605"/>
      <c r="BVQ45" s="605"/>
      <c r="BVR45" s="605"/>
      <c r="BVS45" s="605"/>
      <c r="BVT45" s="605"/>
      <c r="BVU45" s="605"/>
      <c r="BVV45" s="605"/>
      <c r="BVW45" s="605"/>
      <c r="BVX45" s="605"/>
      <c r="BVY45" s="605"/>
      <c r="BVZ45" s="605"/>
      <c r="BWA45" s="605"/>
      <c r="BWB45" s="605"/>
      <c r="BWC45" s="605"/>
      <c r="BWD45" s="605"/>
      <c r="BWE45" s="605"/>
      <c r="BWF45" s="605"/>
      <c r="BWG45" s="605"/>
      <c r="BWH45" s="605"/>
      <c r="BWI45" s="605"/>
      <c r="BWJ45" s="605"/>
      <c r="BWK45" s="605"/>
      <c r="BWL45" s="605"/>
      <c r="BWM45" s="605"/>
      <c r="BWN45" s="605"/>
      <c r="BWO45" s="605"/>
      <c r="BWP45" s="605"/>
      <c r="BWQ45" s="605"/>
      <c r="BWR45" s="605"/>
      <c r="BWS45" s="605"/>
      <c r="BWT45" s="605"/>
      <c r="BWU45" s="605"/>
      <c r="BWV45" s="605"/>
      <c r="BWW45" s="605"/>
      <c r="BWX45" s="605"/>
      <c r="BWY45" s="605"/>
      <c r="BWZ45" s="605"/>
      <c r="BXA45" s="605"/>
      <c r="BXB45" s="605"/>
      <c r="BXC45" s="605"/>
      <c r="BXD45" s="605"/>
      <c r="BXE45" s="605"/>
      <c r="BXF45" s="605"/>
      <c r="BXG45" s="605"/>
      <c r="BXH45" s="605"/>
      <c r="BXI45" s="605"/>
      <c r="BXJ45" s="605"/>
      <c r="BXK45" s="605"/>
      <c r="BXL45" s="605"/>
      <c r="BXM45" s="605"/>
      <c r="BXN45" s="605"/>
      <c r="BXO45" s="605"/>
      <c r="BXP45" s="605"/>
      <c r="BXQ45" s="605"/>
      <c r="BXR45" s="605"/>
      <c r="BXS45" s="605"/>
      <c r="BXT45" s="605"/>
      <c r="BXU45" s="605"/>
      <c r="BXV45" s="605"/>
      <c r="BXW45" s="605"/>
      <c r="BXX45" s="605"/>
      <c r="BXY45" s="605"/>
      <c r="BXZ45" s="605"/>
      <c r="BYA45" s="605"/>
      <c r="BYB45" s="605"/>
      <c r="BYC45" s="605"/>
      <c r="BYD45" s="605"/>
      <c r="BYE45" s="605"/>
      <c r="BYF45" s="605"/>
      <c r="BYG45" s="605"/>
      <c r="BYH45" s="605"/>
      <c r="BYI45" s="605"/>
      <c r="BYJ45" s="605"/>
      <c r="BYK45" s="605"/>
      <c r="BYL45" s="605"/>
      <c r="BYM45" s="605"/>
      <c r="BYN45" s="605"/>
      <c r="BYO45" s="605"/>
      <c r="BYP45" s="605"/>
      <c r="BYQ45" s="605"/>
      <c r="BYR45" s="605"/>
      <c r="BYS45" s="605"/>
      <c r="BYT45" s="605"/>
      <c r="BYU45" s="605"/>
      <c r="BYV45" s="605"/>
      <c r="BYW45" s="605"/>
      <c r="BYX45" s="605"/>
      <c r="BYY45" s="605"/>
      <c r="BYZ45" s="605"/>
      <c r="BZA45" s="605"/>
      <c r="BZB45" s="605"/>
      <c r="BZC45" s="605"/>
      <c r="BZD45" s="605"/>
      <c r="BZE45" s="605"/>
      <c r="BZF45" s="605"/>
      <c r="BZG45" s="605"/>
      <c r="BZH45" s="605"/>
      <c r="BZI45" s="605"/>
      <c r="BZJ45" s="605"/>
      <c r="BZK45" s="605"/>
      <c r="BZL45" s="605"/>
      <c r="BZM45" s="605"/>
      <c r="BZN45" s="605"/>
      <c r="BZO45" s="605"/>
      <c r="BZP45" s="605"/>
      <c r="BZQ45" s="605"/>
      <c r="BZR45" s="605"/>
      <c r="BZS45" s="605"/>
      <c r="BZT45" s="605"/>
      <c r="BZU45" s="605"/>
      <c r="BZV45" s="605"/>
      <c r="BZW45" s="605"/>
      <c r="BZX45" s="605"/>
      <c r="BZY45" s="605"/>
      <c r="BZZ45" s="605"/>
      <c r="CAA45" s="605"/>
      <c r="CAB45" s="605"/>
      <c r="CAC45" s="605"/>
      <c r="CAD45" s="605"/>
      <c r="CAE45" s="605"/>
      <c r="CAF45" s="605"/>
      <c r="CAG45" s="605"/>
      <c r="CAH45" s="605"/>
      <c r="CAI45" s="605"/>
      <c r="CAJ45" s="605"/>
      <c r="CAK45" s="605"/>
      <c r="CAL45" s="605"/>
      <c r="CAM45" s="605"/>
      <c r="CAN45" s="605"/>
      <c r="CAO45" s="605"/>
      <c r="CAP45" s="605"/>
      <c r="CAQ45" s="605"/>
      <c r="CAR45" s="605"/>
      <c r="CAS45" s="605"/>
      <c r="CAT45" s="605"/>
      <c r="CAU45" s="605"/>
      <c r="CAV45" s="605"/>
      <c r="CAW45" s="605"/>
      <c r="CAX45" s="605"/>
      <c r="CAY45" s="605"/>
      <c r="CAZ45" s="605"/>
      <c r="CBA45" s="605"/>
      <c r="CBB45" s="605"/>
      <c r="CBC45" s="605"/>
      <c r="CBD45" s="605"/>
      <c r="CBE45" s="605"/>
      <c r="CBF45" s="605"/>
      <c r="CBG45" s="605"/>
      <c r="CBH45" s="605"/>
      <c r="CBI45" s="605"/>
      <c r="CBJ45" s="605"/>
      <c r="CBK45" s="605"/>
      <c r="CBL45" s="605"/>
      <c r="CBM45" s="605"/>
      <c r="CBN45" s="605"/>
      <c r="CBO45" s="605"/>
      <c r="CBP45" s="605"/>
      <c r="CBQ45" s="605"/>
      <c r="CBR45" s="605"/>
      <c r="CBS45" s="605"/>
      <c r="CBT45" s="605"/>
      <c r="CBU45" s="605"/>
      <c r="CBV45" s="605"/>
      <c r="CBW45" s="605"/>
      <c r="CBX45" s="605"/>
      <c r="CBY45" s="605"/>
      <c r="CBZ45" s="605"/>
      <c r="CCA45" s="605"/>
      <c r="CCB45" s="605"/>
      <c r="CCC45" s="605"/>
      <c r="CCD45" s="605"/>
      <c r="CCE45" s="605"/>
      <c r="CCF45" s="605"/>
      <c r="CCG45" s="605"/>
      <c r="CCH45" s="605"/>
      <c r="CCI45" s="605"/>
      <c r="CCJ45" s="605"/>
      <c r="CCK45" s="605"/>
      <c r="CCL45" s="605"/>
      <c r="CCM45" s="605"/>
      <c r="CCN45" s="605"/>
      <c r="CCO45" s="605"/>
      <c r="CCP45" s="605"/>
      <c r="CCQ45" s="605"/>
      <c r="CCR45" s="605"/>
      <c r="CCS45" s="605"/>
      <c r="CCT45" s="605"/>
      <c r="CCU45" s="605"/>
      <c r="CCV45" s="605"/>
      <c r="CCW45" s="605"/>
      <c r="CCX45" s="605"/>
      <c r="CCY45" s="605"/>
      <c r="CCZ45" s="605"/>
      <c r="CDA45" s="605"/>
      <c r="CDB45" s="605"/>
      <c r="CDC45" s="605"/>
      <c r="CDD45" s="605"/>
      <c r="CDE45" s="605"/>
      <c r="CDF45" s="605"/>
      <c r="CDG45" s="605"/>
      <c r="CDH45" s="605"/>
      <c r="CDI45" s="605"/>
      <c r="CDJ45" s="605"/>
      <c r="CDK45" s="605"/>
      <c r="CDL45" s="605"/>
      <c r="CDM45" s="605"/>
      <c r="CDN45" s="605"/>
      <c r="CDO45" s="605"/>
      <c r="CDP45" s="605"/>
      <c r="CDQ45" s="605"/>
      <c r="CDR45" s="605"/>
      <c r="CDS45" s="605"/>
      <c r="CDT45" s="605"/>
      <c r="CDU45" s="605"/>
      <c r="CDV45" s="605"/>
      <c r="CDW45" s="605"/>
      <c r="CDX45" s="605"/>
      <c r="CDY45" s="605"/>
      <c r="CDZ45" s="605"/>
      <c r="CEA45" s="605"/>
      <c r="CEB45" s="605"/>
      <c r="CEC45" s="605"/>
      <c r="CED45" s="605"/>
      <c r="CEE45" s="605"/>
      <c r="CEF45" s="605"/>
      <c r="CEG45" s="605"/>
      <c r="CEH45" s="605"/>
      <c r="CEI45" s="605"/>
      <c r="CEJ45" s="605"/>
      <c r="CEK45" s="605"/>
      <c r="CEL45" s="605"/>
      <c r="CEM45" s="605"/>
      <c r="CEN45" s="605"/>
      <c r="CEO45" s="605"/>
      <c r="CEP45" s="605"/>
      <c r="CEQ45" s="605"/>
      <c r="CER45" s="605"/>
      <c r="CES45" s="605"/>
      <c r="CET45" s="605"/>
      <c r="CEU45" s="605"/>
      <c r="CEV45" s="605"/>
      <c r="CEW45" s="605"/>
      <c r="CEX45" s="605"/>
      <c r="CEY45" s="605"/>
      <c r="CEZ45" s="605"/>
      <c r="CFA45" s="605"/>
      <c r="CFB45" s="605"/>
      <c r="CFC45" s="605"/>
      <c r="CFD45" s="605"/>
      <c r="CFE45" s="605"/>
      <c r="CFF45" s="605"/>
      <c r="CFG45" s="605"/>
      <c r="CFH45" s="605"/>
      <c r="CFI45" s="605"/>
      <c r="CFJ45" s="605"/>
      <c r="CFK45" s="605"/>
      <c r="CFL45" s="605"/>
      <c r="CFM45" s="605"/>
      <c r="CFN45" s="605"/>
      <c r="CFO45" s="605"/>
      <c r="CFP45" s="605"/>
      <c r="CFQ45" s="605"/>
      <c r="CFR45" s="605"/>
      <c r="CFS45" s="605"/>
      <c r="CFT45" s="605"/>
      <c r="CFU45" s="605"/>
      <c r="CFV45" s="605"/>
      <c r="CFW45" s="605"/>
      <c r="CFX45" s="605"/>
      <c r="CFY45" s="605"/>
      <c r="CFZ45" s="605"/>
      <c r="CGA45" s="605"/>
      <c r="CGB45" s="605"/>
      <c r="CGC45" s="605"/>
      <c r="CGD45" s="605"/>
      <c r="CGE45" s="605"/>
      <c r="CGF45" s="605"/>
      <c r="CGG45" s="605"/>
      <c r="CGH45" s="605"/>
      <c r="CGI45" s="605"/>
      <c r="CGJ45" s="605"/>
      <c r="CGK45" s="605"/>
      <c r="CGL45" s="605"/>
      <c r="CGM45" s="605"/>
      <c r="CGN45" s="605"/>
      <c r="CGO45" s="605"/>
      <c r="CGP45" s="605"/>
      <c r="CGQ45" s="605"/>
      <c r="CGR45" s="605"/>
      <c r="CGS45" s="605"/>
      <c r="CGT45" s="605"/>
      <c r="CGU45" s="605"/>
      <c r="CGV45" s="605"/>
      <c r="CGW45" s="605"/>
      <c r="CGX45" s="605"/>
      <c r="CGY45" s="605"/>
      <c r="CGZ45" s="605"/>
      <c r="CHA45" s="605"/>
      <c r="CHB45" s="605"/>
      <c r="CHC45" s="605"/>
      <c r="CHD45" s="605"/>
      <c r="CHE45" s="605"/>
      <c r="CHF45" s="605"/>
      <c r="CHG45" s="605"/>
      <c r="CHH45" s="605"/>
      <c r="CHI45" s="605"/>
      <c r="CHJ45" s="605"/>
      <c r="CHK45" s="605"/>
      <c r="CHL45" s="605"/>
      <c r="CHM45" s="605"/>
      <c r="CHN45" s="605"/>
      <c r="CHO45" s="605"/>
      <c r="CHP45" s="605"/>
      <c r="CHQ45" s="605"/>
      <c r="CHR45" s="605"/>
      <c r="CHS45" s="605"/>
      <c r="CHT45" s="605"/>
      <c r="CHU45" s="605"/>
      <c r="CHV45" s="605"/>
      <c r="CHW45" s="605"/>
      <c r="CHX45" s="605"/>
      <c r="CHY45" s="605"/>
      <c r="CHZ45" s="605"/>
      <c r="CIA45" s="605"/>
      <c r="CIB45" s="605"/>
      <c r="CIC45" s="605"/>
      <c r="CID45" s="605"/>
      <c r="CIE45" s="605"/>
      <c r="CIF45" s="605"/>
      <c r="CIG45" s="605"/>
      <c r="CIH45" s="605"/>
      <c r="CII45" s="605"/>
      <c r="CIJ45" s="605"/>
      <c r="CIK45" s="605"/>
      <c r="CIL45" s="605"/>
      <c r="CIM45" s="605"/>
      <c r="CIN45" s="605"/>
      <c r="CIO45" s="605"/>
      <c r="CIP45" s="605"/>
      <c r="CIQ45" s="605"/>
      <c r="CIR45" s="605"/>
      <c r="CIS45" s="605"/>
      <c r="CIT45" s="605"/>
      <c r="CIU45" s="605"/>
      <c r="CIV45" s="605"/>
      <c r="CIW45" s="605"/>
      <c r="CIX45" s="605"/>
      <c r="CIY45" s="605"/>
      <c r="CIZ45" s="605"/>
      <c r="CJA45" s="605"/>
      <c r="CJB45" s="605"/>
      <c r="CJC45" s="605"/>
      <c r="CJD45" s="605"/>
      <c r="CJE45" s="605"/>
      <c r="CJF45" s="605"/>
      <c r="CJG45" s="605"/>
      <c r="CJH45" s="605"/>
      <c r="CJI45" s="605"/>
      <c r="CJJ45" s="605"/>
      <c r="CJK45" s="605"/>
      <c r="CJL45" s="605"/>
      <c r="CJM45" s="605"/>
      <c r="CJN45" s="605"/>
      <c r="CJO45" s="605"/>
      <c r="CJP45" s="605"/>
      <c r="CJQ45" s="605"/>
      <c r="CJR45" s="605"/>
      <c r="CJS45" s="605"/>
      <c r="CJT45" s="605"/>
      <c r="CJU45" s="605"/>
      <c r="CJV45" s="605"/>
      <c r="CJW45" s="605"/>
      <c r="CJX45" s="605"/>
      <c r="CJY45" s="605"/>
      <c r="CJZ45" s="605"/>
      <c r="CKA45" s="605"/>
      <c r="CKB45" s="605"/>
      <c r="CKC45" s="605"/>
      <c r="CKD45" s="605"/>
      <c r="CKE45" s="605"/>
      <c r="CKF45" s="605"/>
      <c r="CKG45" s="605"/>
      <c r="CKH45" s="605"/>
      <c r="CKI45" s="605"/>
      <c r="CKJ45" s="605"/>
      <c r="CKK45" s="605"/>
      <c r="CKL45" s="605"/>
      <c r="CKM45" s="605"/>
      <c r="CKN45" s="605"/>
      <c r="CKO45" s="605"/>
      <c r="CKP45" s="605"/>
      <c r="CKQ45" s="605"/>
      <c r="CKR45" s="605"/>
      <c r="CKS45" s="605"/>
      <c r="CKT45" s="605"/>
      <c r="CKU45" s="605"/>
      <c r="CKV45" s="605"/>
      <c r="CKW45" s="605"/>
      <c r="CKX45" s="605"/>
      <c r="CKY45" s="605"/>
      <c r="CKZ45" s="605"/>
      <c r="CLA45" s="605"/>
      <c r="CLB45" s="605"/>
      <c r="CLC45" s="605"/>
      <c r="CLD45" s="605"/>
      <c r="CLE45" s="605"/>
      <c r="CLF45" s="605"/>
      <c r="CLG45" s="605"/>
      <c r="CLH45" s="605"/>
      <c r="CLI45" s="605"/>
      <c r="CLJ45" s="605"/>
      <c r="CLK45" s="605"/>
      <c r="CLL45" s="605"/>
      <c r="CLM45" s="605"/>
      <c r="CLN45" s="605"/>
      <c r="CLO45" s="605"/>
      <c r="CLP45" s="605"/>
      <c r="CLQ45" s="605"/>
      <c r="CLR45" s="605"/>
      <c r="CLS45" s="605"/>
      <c r="CLT45" s="605"/>
      <c r="CLU45" s="605"/>
      <c r="CLV45" s="605"/>
      <c r="CLW45" s="605"/>
      <c r="CLX45" s="605"/>
      <c r="CLY45" s="605"/>
      <c r="CLZ45" s="605"/>
      <c r="CMA45" s="605"/>
      <c r="CMB45" s="605"/>
      <c r="CMC45" s="605"/>
      <c r="CMD45" s="605"/>
      <c r="CME45" s="605"/>
      <c r="CMF45" s="605"/>
      <c r="CMG45" s="605"/>
      <c r="CMH45" s="605"/>
      <c r="CMI45" s="605"/>
      <c r="CMJ45" s="605"/>
      <c r="CMK45" s="605"/>
      <c r="CML45" s="605"/>
      <c r="CMM45" s="605"/>
      <c r="CMN45" s="605"/>
      <c r="CMO45" s="605"/>
      <c r="CMP45" s="605"/>
      <c r="CMQ45" s="605"/>
      <c r="CMR45" s="605"/>
      <c r="CMS45" s="605"/>
      <c r="CMT45" s="605"/>
      <c r="CMU45" s="605"/>
      <c r="CMV45" s="605"/>
      <c r="CMW45" s="605"/>
      <c r="CMX45" s="605"/>
      <c r="CMY45" s="605"/>
      <c r="CMZ45" s="605"/>
      <c r="CNA45" s="605"/>
      <c r="CNB45" s="605"/>
      <c r="CNC45" s="605"/>
      <c r="CND45" s="605"/>
      <c r="CNE45" s="605"/>
      <c r="CNF45" s="605"/>
      <c r="CNG45" s="605"/>
      <c r="CNH45" s="605"/>
      <c r="CNI45" s="605"/>
      <c r="CNJ45" s="605"/>
      <c r="CNK45" s="605"/>
      <c r="CNL45" s="605"/>
      <c r="CNM45" s="605"/>
      <c r="CNN45" s="605"/>
      <c r="CNO45" s="605"/>
      <c r="CNP45" s="605"/>
      <c r="CNQ45" s="605"/>
      <c r="CNR45" s="605"/>
      <c r="CNS45" s="605"/>
      <c r="CNT45" s="605"/>
      <c r="CNU45" s="605"/>
      <c r="CNV45" s="605"/>
      <c r="CNW45" s="605"/>
      <c r="CNX45" s="605"/>
      <c r="CNY45" s="605"/>
      <c r="CNZ45" s="605"/>
      <c r="COA45" s="605"/>
      <c r="COB45" s="605"/>
      <c r="COC45" s="605"/>
      <c r="COD45" s="605"/>
      <c r="COE45" s="605"/>
      <c r="COF45" s="605"/>
      <c r="COG45" s="605"/>
      <c r="COH45" s="605"/>
      <c r="COI45" s="605"/>
      <c r="COJ45" s="605"/>
      <c r="COK45" s="605"/>
      <c r="COL45" s="605"/>
      <c r="COM45" s="605"/>
      <c r="CON45" s="605"/>
      <c r="COO45" s="605"/>
      <c r="COP45" s="605"/>
      <c r="COQ45" s="605"/>
      <c r="COR45" s="605"/>
      <c r="COS45" s="605"/>
      <c r="COT45" s="605"/>
      <c r="COU45" s="605"/>
      <c r="COV45" s="605"/>
      <c r="COW45" s="605"/>
      <c r="COX45" s="605"/>
      <c r="COY45" s="605"/>
      <c r="COZ45" s="605"/>
      <c r="CPA45" s="605"/>
      <c r="CPB45" s="605"/>
      <c r="CPC45" s="605"/>
      <c r="CPD45" s="605"/>
      <c r="CPE45" s="605"/>
      <c r="CPF45" s="605"/>
      <c r="CPG45" s="605"/>
      <c r="CPH45" s="605"/>
      <c r="CPI45" s="605"/>
      <c r="CPJ45" s="605"/>
      <c r="CPK45" s="605"/>
      <c r="CPL45" s="605"/>
      <c r="CPM45" s="605"/>
      <c r="CPN45" s="605"/>
      <c r="CPO45" s="605"/>
      <c r="CPP45" s="605"/>
      <c r="CPQ45" s="605"/>
      <c r="CPR45" s="605"/>
      <c r="CPS45" s="605"/>
      <c r="CPT45" s="605"/>
      <c r="CPU45" s="605"/>
      <c r="CPV45" s="605"/>
      <c r="CPW45" s="605"/>
      <c r="CPX45" s="605"/>
      <c r="CPY45" s="605"/>
      <c r="CPZ45" s="605"/>
      <c r="CQA45" s="605"/>
      <c r="CQB45" s="605"/>
      <c r="CQC45" s="605"/>
      <c r="CQD45" s="605"/>
      <c r="CQE45" s="605"/>
      <c r="CQF45" s="605"/>
      <c r="CQG45" s="605"/>
      <c r="CQH45" s="605"/>
      <c r="CQI45" s="605"/>
      <c r="CQJ45" s="605"/>
      <c r="CQK45" s="605"/>
      <c r="CQL45" s="605"/>
      <c r="CQM45" s="605"/>
      <c r="CQN45" s="605"/>
      <c r="CQO45" s="605"/>
      <c r="CQP45" s="605"/>
      <c r="CQQ45" s="605"/>
      <c r="CQR45" s="605"/>
      <c r="CQS45" s="605"/>
      <c r="CQT45" s="605"/>
      <c r="CQU45" s="605"/>
      <c r="CQV45" s="605"/>
      <c r="CQW45" s="605"/>
      <c r="CQX45" s="605"/>
      <c r="CQY45" s="605"/>
      <c r="CQZ45" s="605"/>
      <c r="CRA45" s="605"/>
      <c r="CRB45" s="605"/>
      <c r="CRC45" s="605"/>
      <c r="CRD45" s="605"/>
      <c r="CRE45" s="605"/>
      <c r="CRF45" s="605"/>
      <c r="CRG45" s="605"/>
      <c r="CRH45" s="605"/>
      <c r="CRI45" s="605"/>
      <c r="CRJ45" s="605"/>
      <c r="CRK45" s="605"/>
      <c r="CRL45" s="605"/>
      <c r="CRM45" s="605"/>
      <c r="CRN45" s="605"/>
      <c r="CRO45" s="605"/>
      <c r="CRP45" s="605"/>
      <c r="CRQ45" s="605"/>
      <c r="CRR45" s="605"/>
      <c r="CRS45" s="605"/>
      <c r="CRT45" s="605"/>
      <c r="CRU45" s="605"/>
      <c r="CRV45" s="605"/>
      <c r="CRW45" s="605"/>
      <c r="CRX45" s="605"/>
      <c r="CRY45" s="605"/>
      <c r="CRZ45" s="605"/>
      <c r="CSA45" s="605"/>
      <c r="CSB45" s="605"/>
      <c r="CSC45" s="605"/>
      <c r="CSD45" s="605"/>
      <c r="CSE45" s="605"/>
      <c r="CSF45" s="605"/>
      <c r="CSG45" s="605"/>
      <c r="CSH45" s="605"/>
      <c r="CSI45" s="605"/>
      <c r="CSJ45" s="605"/>
      <c r="CSK45" s="605"/>
      <c r="CSL45" s="605"/>
      <c r="CSM45" s="605"/>
      <c r="CSN45" s="605"/>
      <c r="CSO45" s="605"/>
      <c r="CSP45" s="605"/>
      <c r="CSQ45" s="605"/>
      <c r="CSR45" s="605"/>
      <c r="CSS45" s="605"/>
      <c r="CST45" s="605"/>
      <c r="CSU45" s="605"/>
      <c r="CSV45" s="605"/>
      <c r="CSW45" s="605"/>
      <c r="CSX45" s="605"/>
      <c r="CSY45" s="605"/>
      <c r="CSZ45" s="605"/>
      <c r="CTA45" s="605"/>
      <c r="CTB45" s="605"/>
      <c r="CTC45" s="605"/>
      <c r="CTD45" s="605"/>
      <c r="CTE45" s="605"/>
      <c r="CTF45" s="605"/>
      <c r="CTG45" s="605"/>
      <c r="CTH45" s="605"/>
      <c r="CTI45" s="605"/>
      <c r="CTJ45" s="605"/>
      <c r="CTK45" s="605"/>
      <c r="CTL45" s="605"/>
      <c r="CTM45" s="605"/>
      <c r="CTN45" s="605"/>
      <c r="CTO45" s="605"/>
      <c r="CTP45" s="605"/>
      <c r="CTQ45" s="605"/>
      <c r="CTR45" s="605"/>
      <c r="CTS45" s="605"/>
      <c r="CTT45" s="605"/>
      <c r="CTU45" s="605"/>
      <c r="CTV45" s="605"/>
      <c r="CTW45" s="605"/>
      <c r="CTX45" s="605"/>
      <c r="CTY45" s="605"/>
      <c r="CTZ45" s="605"/>
      <c r="CUA45" s="605"/>
      <c r="CUB45" s="605"/>
      <c r="CUC45" s="605"/>
      <c r="CUD45" s="605"/>
      <c r="CUE45" s="605"/>
      <c r="CUF45" s="605"/>
      <c r="CUG45" s="605"/>
      <c r="CUH45" s="605"/>
      <c r="CUI45" s="605"/>
      <c r="CUJ45" s="605"/>
      <c r="CUK45" s="605"/>
      <c r="CUL45" s="605"/>
      <c r="CUM45" s="605"/>
      <c r="CUN45" s="605"/>
      <c r="CUO45" s="605"/>
      <c r="CUP45" s="605"/>
      <c r="CUQ45" s="605"/>
      <c r="CUR45" s="605"/>
      <c r="CUS45" s="605"/>
      <c r="CUT45" s="605"/>
      <c r="CUU45" s="605"/>
      <c r="CUV45" s="605"/>
      <c r="CUW45" s="605"/>
      <c r="CUX45" s="605"/>
      <c r="CUY45" s="605"/>
      <c r="CUZ45" s="605"/>
      <c r="CVA45" s="605"/>
      <c r="CVB45" s="605"/>
      <c r="CVC45" s="605"/>
      <c r="CVD45" s="605"/>
      <c r="CVE45" s="605"/>
      <c r="CVF45" s="605"/>
      <c r="CVG45" s="605"/>
      <c r="CVH45" s="605"/>
      <c r="CVI45" s="605"/>
      <c r="CVJ45" s="605"/>
      <c r="CVK45" s="605"/>
      <c r="CVL45" s="605"/>
      <c r="CVM45" s="605"/>
      <c r="CVN45" s="605"/>
      <c r="CVO45" s="605"/>
      <c r="CVP45" s="605"/>
      <c r="CVQ45" s="605"/>
      <c r="CVR45" s="605"/>
      <c r="CVS45" s="605"/>
      <c r="CVT45" s="605"/>
      <c r="CVU45" s="605"/>
      <c r="CVV45" s="605"/>
      <c r="CVW45" s="605"/>
      <c r="CVX45" s="605"/>
      <c r="CVY45" s="605"/>
      <c r="CVZ45" s="605"/>
      <c r="CWA45" s="605"/>
      <c r="CWB45" s="605"/>
      <c r="CWC45" s="605"/>
      <c r="CWD45" s="605"/>
      <c r="CWE45" s="605"/>
      <c r="CWF45" s="605"/>
      <c r="CWG45" s="605"/>
      <c r="CWH45" s="605"/>
      <c r="CWI45" s="605"/>
      <c r="CWJ45" s="605"/>
      <c r="CWK45" s="605"/>
      <c r="CWL45" s="605"/>
      <c r="CWM45" s="605"/>
      <c r="CWN45" s="605"/>
      <c r="CWO45" s="605"/>
      <c r="CWP45" s="605"/>
      <c r="CWQ45" s="605"/>
      <c r="CWR45" s="605"/>
      <c r="CWS45" s="605"/>
      <c r="CWT45" s="605"/>
      <c r="CWU45" s="605"/>
      <c r="CWV45" s="605"/>
      <c r="CWW45" s="605"/>
      <c r="CWX45" s="605"/>
      <c r="CWY45" s="605"/>
      <c r="CWZ45" s="605"/>
      <c r="CXA45" s="605"/>
      <c r="CXB45" s="605"/>
      <c r="CXC45" s="605"/>
      <c r="CXD45" s="605"/>
      <c r="CXE45" s="605"/>
      <c r="CXF45" s="605"/>
      <c r="CXG45" s="605"/>
      <c r="CXH45" s="605"/>
      <c r="CXI45" s="605"/>
      <c r="CXJ45" s="605"/>
      <c r="CXK45" s="605"/>
      <c r="CXL45" s="605"/>
      <c r="CXM45" s="605"/>
      <c r="CXN45" s="605"/>
      <c r="CXO45" s="605"/>
      <c r="CXP45" s="605"/>
      <c r="CXQ45" s="605"/>
      <c r="CXR45" s="605"/>
      <c r="CXS45" s="605"/>
      <c r="CXT45" s="605"/>
      <c r="CXU45" s="605"/>
      <c r="CXV45" s="605"/>
      <c r="CXW45" s="605"/>
      <c r="CXX45" s="605"/>
      <c r="CXY45" s="605"/>
      <c r="CXZ45" s="605"/>
      <c r="CYA45" s="605"/>
      <c r="CYB45" s="605"/>
      <c r="CYC45" s="605"/>
      <c r="CYD45" s="605"/>
      <c r="CYE45" s="605"/>
      <c r="CYF45" s="605"/>
      <c r="CYG45" s="605"/>
      <c r="CYH45" s="605"/>
      <c r="CYI45" s="605"/>
      <c r="CYJ45" s="605"/>
      <c r="CYK45" s="605"/>
      <c r="CYL45" s="605"/>
      <c r="CYM45" s="605"/>
      <c r="CYN45" s="605"/>
      <c r="CYO45" s="605"/>
      <c r="CYP45" s="605"/>
      <c r="CYQ45" s="605"/>
      <c r="CYR45" s="605"/>
      <c r="CYS45" s="605"/>
      <c r="CYT45" s="605"/>
      <c r="CYU45" s="605"/>
      <c r="CYV45" s="605"/>
      <c r="CYW45" s="605"/>
      <c r="CYX45" s="605"/>
      <c r="CYY45" s="605"/>
      <c r="CYZ45" s="605"/>
      <c r="CZA45" s="605"/>
      <c r="CZB45" s="605"/>
      <c r="CZC45" s="605"/>
      <c r="CZD45" s="605"/>
      <c r="CZE45" s="605"/>
      <c r="CZF45" s="605"/>
      <c r="CZG45" s="605"/>
      <c r="CZH45" s="605"/>
      <c r="CZI45" s="605"/>
      <c r="CZJ45" s="605"/>
      <c r="CZK45" s="605"/>
      <c r="CZL45" s="605"/>
      <c r="CZM45" s="605"/>
      <c r="CZN45" s="605"/>
      <c r="CZO45" s="605"/>
      <c r="CZP45" s="605"/>
      <c r="CZQ45" s="605"/>
      <c r="CZR45" s="605"/>
      <c r="CZS45" s="605"/>
      <c r="CZT45" s="605"/>
      <c r="CZU45" s="605"/>
      <c r="CZV45" s="605"/>
      <c r="CZW45" s="605"/>
      <c r="CZX45" s="605"/>
      <c r="CZY45" s="605"/>
      <c r="CZZ45" s="605"/>
      <c r="DAA45" s="605"/>
      <c r="DAB45" s="605"/>
      <c r="DAC45" s="605"/>
      <c r="DAD45" s="605"/>
      <c r="DAE45" s="605"/>
      <c r="DAF45" s="605"/>
      <c r="DAG45" s="605"/>
      <c r="DAH45" s="605"/>
      <c r="DAI45" s="605"/>
      <c r="DAJ45" s="605"/>
      <c r="DAK45" s="605"/>
      <c r="DAL45" s="605"/>
      <c r="DAM45" s="605"/>
      <c r="DAN45" s="605"/>
      <c r="DAO45" s="605"/>
      <c r="DAP45" s="605"/>
      <c r="DAQ45" s="605"/>
      <c r="DAR45" s="605"/>
      <c r="DAS45" s="605"/>
      <c r="DAT45" s="605"/>
      <c r="DAU45" s="605"/>
      <c r="DAV45" s="605"/>
      <c r="DAW45" s="605"/>
      <c r="DAX45" s="605"/>
      <c r="DAY45" s="605"/>
      <c r="DAZ45" s="605"/>
      <c r="DBA45" s="605"/>
      <c r="DBB45" s="605"/>
      <c r="DBC45" s="605"/>
      <c r="DBD45" s="605"/>
      <c r="DBE45" s="605"/>
      <c r="DBF45" s="605"/>
      <c r="DBG45" s="605"/>
      <c r="DBH45" s="605"/>
      <c r="DBI45" s="605"/>
      <c r="DBJ45" s="605"/>
      <c r="DBK45" s="605"/>
      <c r="DBL45" s="605"/>
      <c r="DBM45" s="605"/>
      <c r="DBN45" s="605"/>
      <c r="DBO45" s="605"/>
      <c r="DBP45" s="605"/>
      <c r="DBQ45" s="605"/>
      <c r="DBR45" s="605"/>
      <c r="DBS45" s="605"/>
      <c r="DBT45" s="605"/>
      <c r="DBU45" s="605"/>
      <c r="DBV45" s="605"/>
      <c r="DBW45" s="605"/>
      <c r="DBX45" s="605"/>
      <c r="DBY45" s="605"/>
      <c r="DBZ45" s="605"/>
      <c r="DCA45" s="605"/>
      <c r="DCB45" s="605"/>
      <c r="DCC45" s="605"/>
      <c r="DCD45" s="605"/>
      <c r="DCE45" s="605"/>
      <c r="DCF45" s="605"/>
      <c r="DCG45" s="605"/>
      <c r="DCH45" s="605"/>
      <c r="DCI45" s="605"/>
      <c r="DCJ45" s="605"/>
      <c r="DCK45" s="605"/>
      <c r="DCL45" s="605"/>
      <c r="DCM45" s="605"/>
      <c r="DCN45" s="605"/>
      <c r="DCO45" s="605"/>
      <c r="DCP45" s="605"/>
      <c r="DCQ45" s="605"/>
      <c r="DCR45" s="605"/>
      <c r="DCS45" s="605"/>
      <c r="DCT45" s="605"/>
      <c r="DCU45" s="605"/>
      <c r="DCV45" s="605"/>
      <c r="DCW45" s="605"/>
      <c r="DCX45" s="605"/>
      <c r="DCY45" s="605"/>
      <c r="DCZ45" s="605"/>
      <c r="DDA45" s="605"/>
      <c r="DDB45" s="605"/>
      <c r="DDC45" s="605"/>
      <c r="DDD45" s="605"/>
      <c r="DDE45" s="605"/>
      <c r="DDF45" s="605"/>
      <c r="DDG45" s="605"/>
      <c r="DDH45" s="605"/>
      <c r="DDI45" s="605"/>
      <c r="DDJ45" s="605"/>
      <c r="DDK45" s="605"/>
      <c r="DDL45" s="605"/>
      <c r="DDM45" s="605"/>
      <c r="DDN45" s="605"/>
      <c r="DDO45" s="605"/>
      <c r="DDP45" s="605"/>
      <c r="DDQ45" s="605"/>
      <c r="DDR45" s="605"/>
      <c r="DDS45" s="605"/>
      <c r="DDT45" s="605"/>
      <c r="DDU45" s="605"/>
      <c r="DDV45" s="605"/>
      <c r="DDW45" s="605"/>
      <c r="DDX45" s="605"/>
      <c r="DDY45" s="605"/>
      <c r="DDZ45" s="605"/>
      <c r="DEA45" s="605"/>
      <c r="DEB45" s="605"/>
      <c r="DEC45" s="605"/>
      <c r="DED45" s="605"/>
      <c r="DEE45" s="605"/>
      <c r="DEF45" s="605"/>
      <c r="DEG45" s="605"/>
      <c r="DEH45" s="605"/>
      <c r="DEI45" s="605"/>
      <c r="DEJ45" s="605"/>
      <c r="DEK45" s="605"/>
      <c r="DEL45" s="605"/>
      <c r="DEM45" s="605"/>
      <c r="DEN45" s="605"/>
      <c r="DEO45" s="605"/>
      <c r="DEP45" s="605"/>
      <c r="DEQ45" s="605"/>
      <c r="DER45" s="605"/>
      <c r="DES45" s="605"/>
      <c r="DET45" s="605"/>
      <c r="DEU45" s="605"/>
      <c r="DEV45" s="605"/>
      <c r="DEW45" s="605"/>
      <c r="DEX45" s="605"/>
      <c r="DEY45" s="605"/>
      <c r="DEZ45" s="605"/>
      <c r="DFA45" s="605"/>
      <c r="DFB45" s="605"/>
      <c r="DFC45" s="605"/>
      <c r="DFD45" s="605"/>
      <c r="DFE45" s="605"/>
      <c r="DFF45" s="605"/>
      <c r="DFG45" s="605"/>
      <c r="DFH45" s="605"/>
      <c r="DFI45" s="605"/>
      <c r="DFJ45" s="605"/>
      <c r="DFK45" s="605"/>
      <c r="DFL45" s="605"/>
      <c r="DFM45" s="605"/>
      <c r="DFN45" s="605"/>
      <c r="DFO45" s="605"/>
      <c r="DFP45" s="605"/>
      <c r="DFQ45" s="605"/>
      <c r="DFR45" s="605"/>
      <c r="DFS45" s="605"/>
      <c r="DFT45" s="605"/>
      <c r="DFU45" s="605"/>
      <c r="DFV45" s="605"/>
      <c r="DFW45" s="605"/>
      <c r="DFX45" s="605"/>
      <c r="DFY45" s="605"/>
      <c r="DFZ45" s="605"/>
      <c r="DGA45" s="605"/>
      <c r="DGB45" s="605"/>
      <c r="DGC45" s="605"/>
      <c r="DGD45" s="605"/>
      <c r="DGE45" s="605"/>
      <c r="DGF45" s="605"/>
      <c r="DGG45" s="605"/>
      <c r="DGH45" s="605"/>
      <c r="DGI45" s="605"/>
      <c r="DGJ45" s="605"/>
      <c r="DGK45" s="605"/>
      <c r="DGL45" s="605"/>
      <c r="DGM45" s="605"/>
      <c r="DGN45" s="605"/>
      <c r="DGO45" s="605"/>
      <c r="DGP45" s="605"/>
      <c r="DGQ45" s="605"/>
      <c r="DGR45" s="605"/>
      <c r="DGS45" s="605"/>
      <c r="DGT45" s="605"/>
      <c r="DGU45" s="605"/>
      <c r="DGV45" s="605"/>
      <c r="DGW45" s="605"/>
      <c r="DGX45" s="605"/>
      <c r="DGY45" s="605"/>
      <c r="DGZ45" s="605"/>
      <c r="DHA45" s="605"/>
      <c r="DHB45" s="605"/>
      <c r="DHC45" s="605"/>
      <c r="DHD45" s="605"/>
      <c r="DHE45" s="605"/>
      <c r="DHF45" s="605"/>
      <c r="DHG45" s="605"/>
      <c r="DHH45" s="605"/>
      <c r="DHI45" s="605"/>
      <c r="DHJ45" s="605"/>
      <c r="DHK45" s="605"/>
      <c r="DHL45" s="605"/>
      <c r="DHM45" s="605"/>
      <c r="DHN45" s="605"/>
      <c r="DHO45" s="605"/>
      <c r="DHP45" s="605"/>
      <c r="DHQ45" s="605"/>
      <c r="DHR45" s="605"/>
      <c r="DHS45" s="605"/>
      <c r="DHT45" s="605"/>
      <c r="DHU45" s="605"/>
      <c r="DHV45" s="605"/>
      <c r="DHW45" s="605"/>
      <c r="DHX45" s="605"/>
      <c r="DHY45" s="605"/>
      <c r="DHZ45" s="605"/>
      <c r="DIA45" s="605"/>
      <c r="DIB45" s="605"/>
      <c r="DIC45" s="605"/>
      <c r="DID45" s="605"/>
      <c r="DIE45" s="605"/>
      <c r="DIF45" s="605"/>
      <c r="DIG45" s="605"/>
      <c r="DIH45" s="605"/>
      <c r="DII45" s="605"/>
      <c r="DIJ45" s="605"/>
      <c r="DIK45" s="605"/>
      <c r="DIL45" s="605"/>
      <c r="DIM45" s="605"/>
      <c r="DIN45" s="605"/>
      <c r="DIO45" s="605"/>
      <c r="DIP45" s="605"/>
      <c r="DIQ45" s="605"/>
      <c r="DIR45" s="605"/>
      <c r="DIS45" s="605"/>
      <c r="DIT45" s="605"/>
      <c r="DIU45" s="605"/>
      <c r="DIV45" s="605"/>
      <c r="DIW45" s="605"/>
      <c r="DIX45" s="605"/>
      <c r="DIY45" s="605"/>
      <c r="DIZ45" s="605"/>
      <c r="DJA45" s="605"/>
      <c r="DJB45" s="605"/>
      <c r="DJC45" s="605"/>
      <c r="DJD45" s="605"/>
      <c r="DJE45" s="605"/>
      <c r="DJF45" s="605"/>
      <c r="DJG45" s="605"/>
      <c r="DJH45" s="605"/>
      <c r="DJI45" s="605"/>
      <c r="DJJ45" s="605"/>
      <c r="DJK45" s="605"/>
      <c r="DJL45" s="605"/>
      <c r="DJM45" s="605"/>
      <c r="DJN45" s="605"/>
      <c r="DJO45" s="605"/>
      <c r="DJP45" s="605"/>
      <c r="DJQ45" s="605"/>
      <c r="DJR45" s="605"/>
      <c r="DJS45" s="605"/>
      <c r="DJT45" s="605"/>
      <c r="DJU45" s="605"/>
      <c r="DJV45" s="605"/>
      <c r="DJW45" s="605"/>
      <c r="DJX45" s="605"/>
      <c r="DJY45" s="605"/>
      <c r="DJZ45" s="605"/>
      <c r="DKA45" s="605"/>
      <c r="DKB45" s="605"/>
      <c r="DKC45" s="605"/>
      <c r="DKD45" s="605"/>
      <c r="DKE45" s="605"/>
      <c r="DKF45" s="605"/>
      <c r="DKG45" s="605"/>
      <c r="DKH45" s="605"/>
      <c r="DKI45" s="605"/>
      <c r="DKJ45" s="605"/>
      <c r="DKK45" s="605"/>
      <c r="DKL45" s="605"/>
      <c r="DKM45" s="605"/>
      <c r="DKN45" s="605"/>
      <c r="DKO45" s="605"/>
      <c r="DKP45" s="605"/>
      <c r="DKQ45" s="605"/>
      <c r="DKR45" s="605"/>
      <c r="DKS45" s="605"/>
      <c r="DKT45" s="605"/>
      <c r="DKU45" s="605"/>
      <c r="DKV45" s="605"/>
      <c r="DKW45" s="605"/>
      <c r="DKX45" s="605"/>
      <c r="DKY45" s="605"/>
      <c r="DKZ45" s="605"/>
      <c r="DLA45" s="605"/>
      <c r="DLB45" s="605"/>
      <c r="DLC45" s="605"/>
      <c r="DLD45" s="605"/>
      <c r="DLE45" s="605"/>
      <c r="DLF45" s="605"/>
      <c r="DLG45" s="605"/>
      <c r="DLH45" s="605"/>
      <c r="DLI45" s="605"/>
      <c r="DLJ45" s="605"/>
      <c r="DLK45" s="605"/>
      <c r="DLL45" s="605"/>
      <c r="DLM45" s="605"/>
      <c r="DLN45" s="605"/>
      <c r="DLO45" s="605"/>
      <c r="DLP45" s="605"/>
      <c r="DLQ45" s="605"/>
      <c r="DLR45" s="605"/>
      <c r="DLS45" s="605"/>
      <c r="DLT45" s="605"/>
      <c r="DLU45" s="605"/>
      <c r="DLV45" s="605"/>
      <c r="DLW45" s="605"/>
      <c r="DLX45" s="605"/>
      <c r="DLY45" s="605"/>
      <c r="DLZ45" s="605"/>
      <c r="DMA45" s="605"/>
      <c r="DMB45" s="605"/>
      <c r="DMC45" s="605"/>
      <c r="DMD45" s="605"/>
      <c r="DME45" s="605"/>
      <c r="DMF45" s="605"/>
      <c r="DMG45" s="605"/>
      <c r="DMH45" s="605"/>
      <c r="DMI45" s="605"/>
      <c r="DMJ45" s="605"/>
      <c r="DMK45" s="605"/>
      <c r="DML45" s="605"/>
      <c r="DMM45" s="605"/>
      <c r="DMN45" s="605"/>
      <c r="DMO45" s="605"/>
      <c r="DMP45" s="605"/>
      <c r="DMQ45" s="605"/>
      <c r="DMR45" s="605"/>
      <c r="DMS45" s="605"/>
      <c r="DMT45" s="605"/>
      <c r="DMU45" s="605"/>
      <c r="DMV45" s="605"/>
      <c r="DMW45" s="605"/>
      <c r="DMX45" s="605"/>
      <c r="DMY45" s="605"/>
      <c r="DMZ45" s="605"/>
      <c r="DNA45" s="605"/>
      <c r="DNB45" s="605"/>
      <c r="DNC45" s="605"/>
      <c r="DND45" s="605"/>
      <c r="DNE45" s="605"/>
      <c r="DNF45" s="605"/>
      <c r="DNG45" s="605"/>
      <c r="DNH45" s="605"/>
      <c r="DNI45" s="605"/>
      <c r="DNJ45" s="605"/>
      <c r="DNK45" s="605"/>
      <c r="DNL45" s="605"/>
      <c r="DNM45" s="605"/>
      <c r="DNN45" s="605"/>
      <c r="DNO45" s="605"/>
      <c r="DNP45" s="605"/>
      <c r="DNQ45" s="605"/>
      <c r="DNR45" s="605"/>
      <c r="DNS45" s="605"/>
      <c r="DNT45" s="605"/>
      <c r="DNU45" s="605"/>
      <c r="DNV45" s="605"/>
      <c r="DNW45" s="605"/>
      <c r="DNX45" s="605"/>
      <c r="DNY45" s="605"/>
      <c r="DNZ45" s="605"/>
      <c r="DOA45" s="605"/>
      <c r="DOB45" s="605"/>
      <c r="DOC45" s="605"/>
      <c r="DOD45" s="605"/>
      <c r="DOE45" s="605"/>
      <c r="DOF45" s="605"/>
      <c r="DOG45" s="605"/>
      <c r="DOH45" s="605"/>
      <c r="DOI45" s="605"/>
      <c r="DOJ45" s="605"/>
      <c r="DOK45" s="605"/>
      <c r="DOL45" s="605"/>
      <c r="DOM45" s="605"/>
      <c r="DON45" s="605"/>
      <c r="DOO45" s="605"/>
      <c r="DOP45" s="605"/>
      <c r="DOQ45" s="605"/>
      <c r="DOR45" s="605"/>
      <c r="DOS45" s="605"/>
      <c r="DOT45" s="605"/>
      <c r="DOU45" s="605"/>
      <c r="DOV45" s="605"/>
      <c r="DOW45" s="605"/>
      <c r="DOX45" s="605"/>
      <c r="DOY45" s="605"/>
      <c r="DOZ45" s="605"/>
      <c r="DPA45" s="605"/>
      <c r="DPB45" s="605"/>
      <c r="DPC45" s="605"/>
      <c r="DPD45" s="605"/>
      <c r="DPE45" s="605"/>
      <c r="DPF45" s="605"/>
      <c r="DPG45" s="605"/>
      <c r="DPH45" s="605"/>
      <c r="DPI45" s="605"/>
      <c r="DPJ45" s="605"/>
      <c r="DPK45" s="605"/>
      <c r="DPL45" s="605"/>
      <c r="DPM45" s="605"/>
      <c r="DPN45" s="605"/>
      <c r="DPO45" s="605"/>
      <c r="DPP45" s="605"/>
      <c r="DPQ45" s="605"/>
      <c r="DPR45" s="605"/>
      <c r="DPS45" s="605"/>
      <c r="DPT45" s="605"/>
      <c r="DPU45" s="605"/>
      <c r="DPV45" s="605"/>
      <c r="DPW45" s="605"/>
      <c r="DPX45" s="605"/>
      <c r="DPY45" s="605"/>
      <c r="DPZ45" s="605"/>
      <c r="DQA45" s="605"/>
      <c r="DQB45" s="605"/>
      <c r="DQC45" s="605"/>
      <c r="DQD45" s="605"/>
      <c r="DQE45" s="605"/>
      <c r="DQF45" s="605"/>
      <c r="DQG45" s="605"/>
      <c r="DQH45" s="605"/>
      <c r="DQI45" s="605"/>
      <c r="DQJ45" s="605"/>
      <c r="DQK45" s="605"/>
      <c r="DQL45" s="605"/>
      <c r="DQM45" s="605"/>
      <c r="DQN45" s="605"/>
      <c r="DQO45" s="605"/>
      <c r="DQP45" s="605"/>
      <c r="DQQ45" s="605"/>
      <c r="DQR45" s="605"/>
      <c r="DQS45" s="605"/>
      <c r="DQT45" s="605"/>
      <c r="DQU45" s="605"/>
      <c r="DQV45" s="605"/>
      <c r="DQW45" s="605"/>
      <c r="DQX45" s="605"/>
      <c r="DQY45" s="605"/>
      <c r="DQZ45" s="605"/>
      <c r="DRA45" s="605"/>
      <c r="DRB45" s="605"/>
      <c r="DRC45" s="605"/>
      <c r="DRD45" s="605"/>
      <c r="DRE45" s="605"/>
      <c r="DRF45" s="605"/>
      <c r="DRG45" s="605"/>
      <c r="DRH45" s="605"/>
      <c r="DRI45" s="605"/>
      <c r="DRJ45" s="605"/>
      <c r="DRK45" s="605"/>
      <c r="DRL45" s="605"/>
      <c r="DRM45" s="605"/>
      <c r="DRN45" s="605"/>
      <c r="DRO45" s="605"/>
      <c r="DRP45" s="605"/>
      <c r="DRQ45" s="605"/>
      <c r="DRR45" s="605"/>
      <c r="DRS45" s="605"/>
      <c r="DRT45" s="605"/>
      <c r="DRU45" s="605"/>
      <c r="DRV45" s="605"/>
      <c r="DRW45" s="605"/>
      <c r="DRX45" s="605"/>
      <c r="DRY45" s="605"/>
      <c r="DRZ45" s="605"/>
      <c r="DSA45" s="605"/>
      <c r="DSB45" s="605"/>
      <c r="DSC45" s="605"/>
      <c r="DSD45" s="605"/>
      <c r="DSE45" s="605"/>
      <c r="DSF45" s="605"/>
      <c r="DSG45" s="605"/>
      <c r="DSH45" s="605"/>
      <c r="DSI45" s="605"/>
      <c r="DSJ45" s="605"/>
      <c r="DSK45" s="605"/>
      <c r="DSL45" s="605"/>
      <c r="DSM45" s="605"/>
      <c r="DSN45" s="605"/>
      <c r="DSO45" s="605"/>
      <c r="DSP45" s="605"/>
      <c r="DSQ45" s="605"/>
      <c r="DSR45" s="605"/>
      <c r="DSS45" s="605"/>
      <c r="DST45" s="605"/>
      <c r="DSU45" s="605"/>
      <c r="DSV45" s="605"/>
      <c r="DSW45" s="605"/>
      <c r="DSX45" s="605"/>
      <c r="DSY45" s="605"/>
      <c r="DSZ45" s="605"/>
      <c r="DTA45" s="605"/>
      <c r="DTB45" s="605"/>
      <c r="DTC45" s="605"/>
      <c r="DTD45" s="605"/>
      <c r="DTE45" s="605"/>
      <c r="DTF45" s="605"/>
      <c r="DTG45" s="605"/>
      <c r="DTH45" s="605"/>
      <c r="DTI45" s="605"/>
      <c r="DTJ45" s="605"/>
      <c r="DTK45" s="605"/>
      <c r="DTL45" s="605"/>
      <c r="DTM45" s="605"/>
      <c r="DTN45" s="605"/>
      <c r="DTO45" s="605"/>
      <c r="DTP45" s="605"/>
      <c r="DTQ45" s="605"/>
      <c r="DTR45" s="605"/>
      <c r="DTS45" s="605"/>
      <c r="DTT45" s="605"/>
      <c r="DTU45" s="605"/>
      <c r="DTV45" s="605"/>
      <c r="DTW45" s="605"/>
      <c r="DTX45" s="605"/>
      <c r="DTY45" s="605"/>
      <c r="DTZ45" s="605"/>
      <c r="DUA45" s="605"/>
      <c r="DUB45" s="605"/>
      <c r="DUC45" s="605"/>
      <c r="DUD45" s="605"/>
      <c r="DUE45" s="605"/>
      <c r="DUF45" s="605"/>
      <c r="DUG45" s="605"/>
      <c r="DUH45" s="605"/>
      <c r="DUI45" s="605"/>
      <c r="DUJ45" s="605"/>
      <c r="DUK45" s="605"/>
      <c r="DUL45" s="605"/>
      <c r="DUM45" s="605"/>
      <c r="DUN45" s="605"/>
      <c r="DUO45" s="605"/>
      <c r="DUP45" s="605"/>
      <c r="DUQ45" s="605"/>
      <c r="DUR45" s="605"/>
      <c r="DUS45" s="605"/>
      <c r="DUT45" s="605"/>
      <c r="DUU45" s="605"/>
      <c r="DUV45" s="605"/>
      <c r="DUW45" s="605"/>
      <c r="DUX45" s="605"/>
      <c r="DUY45" s="605"/>
      <c r="DUZ45" s="605"/>
      <c r="DVA45" s="605"/>
      <c r="DVB45" s="605"/>
      <c r="DVC45" s="605"/>
      <c r="DVD45" s="605"/>
      <c r="DVE45" s="605"/>
      <c r="DVF45" s="605"/>
      <c r="DVG45" s="605"/>
      <c r="DVH45" s="605"/>
      <c r="DVI45" s="605"/>
      <c r="DVJ45" s="605"/>
      <c r="DVK45" s="605"/>
      <c r="DVL45" s="605"/>
      <c r="DVM45" s="605"/>
      <c r="DVN45" s="605"/>
      <c r="DVO45" s="605"/>
      <c r="DVP45" s="605"/>
      <c r="DVQ45" s="605"/>
      <c r="DVR45" s="605"/>
      <c r="DVS45" s="605"/>
      <c r="DVT45" s="605"/>
      <c r="DVU45" s="605"/>
      <c r="DVV45" s="605"/>
      <c r="DVW45" s="605"/>
      <c r="DVX45" s="605"/>
      <c r="DVY45" s="605"/>
      <c r="DVZ45" s="605"/>
      <c r="DWA45" s="605"/>
      <c r="DWB45" s="605"/>
      <c r="DWC45" s="605"/>
      <c r="DWD45" s="605"/>
      <c r="DWE45" s="605"/>
      <c r="DWF45" s="605"/>
      <c r="DWG45" s="605"/>
      <c r="DWH45" s="605"/>
      <c r="DWI45" s="605"/>
      <c r="DWJ45" s="605"/>
      <c r="DWK45" s="605"/>
      <c r="DWL45" s="605"/>
      <c r="DWM45" s="605"/>
      <c r="DWN45" s="605"/>
      <c r="DWO45" s="605"/>
      <c r="DWP45" s="605"/>
      <c r="DWQ45" s="605"/>
      <c r="DWR45" s="605"/>
      <c r="DWS45" s="605"/>
      <c r="DWT45" s="605"/>
      <c r="DWU45" s="605"/>
      <c r="DWV45" s="605"/>
      <c r="DWW45" s="605"/>
      <c r="DWX45" s="605"/>
      <c r="DWY45" s="605"/>
      <c r="DWZ45" s="605"/>
      <c r="DXA45" s="605"/>
      <c r="DXB45" s="605"/>
      <c r="DXC45" s="605"/>
      <c r="DXD45" s="605"/>
      <c r="DXE45" s="605"/>
      <c r="DXF45" s="605"/>
      <c r="DXG45" s="605"/>
      <c r="DXH45" s="605"/>
      <c r="DXI45" s="605"/>
      <c r="DXJ45" s="605"/>
      <c r="DXK45" s="605"/>
      <c r="DXL45" s="605"/>
      <c r="DXM45" s="605"/>
      <c r="DXN45" s="605"/>
      <c r="DXO45" s="605"/>
      <c r="DXP45" s="605"/>
      <c r="DXQ45" s="605"/>
      <c r="DXR45" s="605"/>
      <c r="DXS45" s="605"/>
      <c r="DXT45" s="605"/>
      <c r="DXU45" s="605"/>
      <c r="DXV45" s="605"/>
      <c r="DXW45" s="605"/>
      <c r="DXX45" s="605"/>
      <c r="DXY45" s="605"/>
      <c r="DXZ45" s="605"/>
      <c r="DYA45" s="605"/>
      <c r="DYB45" s="605"/>
      <c r="DYC45" s="605"/>
      <c r="DYD45" s="605"/>
      <c r="DYE45" s="605"/>
      <c r="DYF45" s="605"/>
      <c r="DYG45" s="605"/>
      <c r="DYH45" s="605"/>
      <c r="DYI45" s="605"/>
      <c r="DYJ45" s="605"/>
      <c r="DYK45" s="605"/>
      <c r="DYL45" s="605"/>
      <c r="DYM45" s="605"/>
      <c r="DYN45" s="605"/>
      <c r="DYO45" s="605"/>
      <c r="DYP45" s="605"/>
      <c r="DYQ45" s="605"/>
      <c r="DYR45" s="605"/>
      <c r="DYS45" s="605"/>
      <c r="DYT45" s="605"/>
      <c r="DYU45" s="605"/>
      <c r="DYV45" s="605"/>
      <c r="DYW45" s="605"/>
      <c r="DYX45" s="605"/>
      <c r="DYY45" s="605"/>
      <c r="DYZ45" s="605"/>
      <c r="DZA45" s="605"/>
      <c r="DZB45" s="605"/>
      <c r="DZC45" s="605"/>
      <c r="DZD45" s="605"/>
      <c r="DZE45" s="605"/>
      <c r="DZF45" s="605"/>
      <c r="DZG45" s="605"/>
      <c r="DZH45" s="605"/>
      <c r="DZI45" s="605"/>
      <c r="DZJ45" s="605"/>
      <c r="DZK45" s="605"/>
      <c r="DZL45" s="605"/>
      <c r="DZM45" s="605"/>
      <c r="DZN45" s="605"/>
      <c r="DZO45" s="605"/>
      <c r="DZP45" s="605"/>
      <c r="DZQ45" s="605"/>
      <c r="DZR45" s="605"/>
      <c r="DZS45" s="605"/>
      <c r="DZT45" s="605"/>
      <c r="DZU45" s="605"/>
      <c r="DZV45" s="605"/>
      <c r="DZW45" s="605"/>
      <c r="DZX45" s="605"/>
      <c r="DZY45" s="605"/>
      <c r="DZZ45" s="605"/>
      <c r="EAA45" s="605"/>
      <c r="EAB45" s="605"/>
      <c r="EAC45" s="605"/>
      <c r="EAD45" s="605"/>
      <c r="EAE45" s="605"/>
      <c r="EAF45" s="605"/>
      <c r="EAG45" s="605"/>
      <c r="EAH45" s="605"/>
      <c r="EAI45" s="605"/>
      <c r="EAJ45" s="605"/>
      <c r="EAK45" s="605"/>
      <c r="EAL45" s="605"/>
      <c r="EAM45" s="605"/>
      <c r="EAN45" s="605"/>
      <c r="EAO45" s="605"/>
      <c r="EAP45" s="605"/>
      <c r="EAQ45" s="605"/>
      <c r="EAR45" s="605"/>
      <c r="EAS45" s="605"/>
      <c r="EAT45" s="605"/>
      <c r="EAU45" s="605"/>
      <c r="EAV45" s="605"/>
      <c r="EAW45" s="605"/>
      <c r="EAX45" s="605"/>
      <c r="EAY45" s="605"/>
      <c r="EAZ45" s="605"/>
      <c r="EBA45" s="605"/>
      <c r="EBB45" s="605"/>
      <c r="EBC45" s="605"/>
      <c r="EBD45" s="605"/>
      <c r="EBE45" s="605"/>
      <c r="EBF45" s="605"/>
      <c r="EBG45" s="605"/>
      <c r="EBH45" s="605"/>
      <c r="EBI45" s="605"/>
      <c r="EBJ45" s="605"/>
      <c r="EBK45" s="605"/>
      <c r="EBL45" s="605"/>
      <c r="EBM45" s="605"/>
      <c r="EBN45" s="605"/>
      <c r="EBO45" s="605"/>
      <c r="EBP45" s="605"/>
      <c r="EBQ45" s="605"/>
      <c r="EBR45" s="605"/>
      <c r="EBS45" s="605"/>
      <c r="EBT45" s="605"/>
      <c r="EBU45" s="605"/>
      <c r="EBV45" s="605"/>
      <c r="EBW45" s="605"/>
      <c r="EBX45" s="605"/>
      <c r="EBY45" s="605"/>
      <c r="EBZ45" s="605"/>
      <c r="ECA45" s="605"/>
      <c r="ECB45" s="605"/>
      <c r="ECC45" s="605"/>
      <c r="ECD45" s="605"/>
      <c r="ECE45" s="605"/>
      <c r="ECF45" s="605"/>
      <c r="ECG45" s="605"/>
      <c r="ECH45" s="605"/>
      <c r="ECI45" s="605"/>
      <c r="ECJ45" s="605"/>
      <c r="ECK45" s="605"/>
      <c r="ECL45" s="605"/>
      <c r="ECM45" s="605"/>
      <c r="ECN45" s="605"/>
      <c r="ECO45" s="605"/>
      <c r="ECP45" s="605"/>
      <c r="ECQ45" s="605"/>
      <c r="ECR45" s="605"/>
      <c r="ECS45" s="605"/>
      <c r="ECT45" s="605"/>
      <c r="ECU45" s="605"/>
      <c r="ECV45" s="605"/>
      <c r="ECW45" s="605"/>
      <c r="ECX45" s="605"/>
      <c r="ECY45" s="605"/>
      <c r="ECZ45" s="605"/>
      <c r="EDA45" s="605"/>
      <c r="EDB45" s="605"/>
      <c r="EDC45" s="605"/>
      <c r="EDD45" s="605"/>
      <c r="EDE45" s="605"/>
      <c r="EDF45" s="605"/>
      <c r="EDG45" s="605"/>
      <c r="EDH45" s="605"/>
      <c r="EDI45" s="605"/>
      <c r="EDJ45" s="605"/>
      <c r="EDK45" s="605"/>
      <c r="EDL45" s="605"/>
      <c r="EDM45" s="605"/>
      <c r="EDN45" s="605"/>
      <c r="EDO45" s="605"/>
      <c r="EDP45" s="605"/>
      <c r="EDQ45" s="605"/>
      <c r="EDR45" s="605"/>
      <c r="EDS45" s="605"/>
      <c r="EDT45" s="605"/>
      <c r="EDU45" s="605"/>
      <c r="EDV45" s="605"/>
      <c r="EDW45" s="605"/>
      <c r="EDX45" s="605"/>
      <c r="EDY45" s="605"/>
      <c r="EDZ45" s="605"/>
      <c r="EEA45" s="605"/>
      <c r="EEB45" s="605"/>
      <c r="EEC45" s="605"/>
      <c r="EED45" s="605"/>
      <c r="EEE45" s="605"/>
      <c r="EEF45" s="605"/>
      <c r="EEG45" s="605"/>
      <c r="EEH45" s="605"/>
      <c r="EEI45" s="605"/>
      <c r="EEJ45" s="605"/>
      <c r="EEK45" s="605"/>
      <c r="EEL45" s="605"/>
      <c r="EEM45" s="605"/>
      <c r="EEN45" s="605"/>
      <c r="EEO45" s="605"/>
      <c r="EEP45" s="605"/>
      <c r="EEQ45" s="605"/>
      <c r="EER45" s="605"/>
      <c r="EES45" s="605"/>
      <c r="EET45" s="605"/>
      <c r="EEU45" s="605"/>
      <c r="EEV45" s="605"/>
      <c r="EEW45" s="605"/>
      <c r="EEX45" s="605"/>
      <c r="EEY45" s="605"/>
      <c r="EEZ45" s="605"/>
      <c r="EFA45" s="605"/>
      <c r="EFB45" s="605"/>
      <c r="EFC45" s="605"/>
      <c r="EFD45" s="605"/>
      <c r="EFE45" s="605"/>
      <c r="EFF45" s="605"/>
      <c r="EFG45" s="605"/>
      <c r="EFH45" s="605"/>
      <c r="EFI45" s="605"/>
      <c r="EFJ45" s="605"/>
      <c r="EFK45" s="605"/>
      <c r="EFL45" s="605"/>
      <c r="EFM45" s="605"/>
      <c r="EFN45" s="605"/>
      <c r="EFO45" s="605"/>
      <c r="EFP45" s="605"/>
      <c r="EFQ45" s="605"/>
      <c r="EFR45" s="605"/>
      <c r="EFS45" s="605"/>
      <c r="EFT45" s="605"/>
      <c r="EFU45" s="605"/>
      <c r="EFV45" s="605"/>
      <c r="EFW45" s="605"/>
      <c r="EFX45" s="605"/>
      <c r="EFY45" s="605"/>
      <c r="EFZ45" s="605"/>
      <c r="EGA45" s="605"/>
      <c r="EGB45" s="605"/>
      <c r="EGC45" s="605"/>
      <c r="EGD45" s="605"/>
      <c r="EGE45" s="605"/>
      <c r="EGF45" s="605"/>
      <c r="EGG45" s="605"/>
      <c r="EGH45" s="605"/>
      <c r="EGI45" s="605"/>
      <c r="EGJ45" s="605"/>
      <c r="EGK45" s="605"/>
      <c r="EGL45" s="605"/>
      <c r="EGM45" s="605"/>
      <c r="EGN45" s="605"/>
      <c r="EGO45" s="605"/>
      <c r="EGP45" s="605"/>
      <c r="EGQ45" s="605"/>
      <c r="EGR45" s="605"/>
      <c r="EGS45" s="605"/>
      <c r="EGT45" s="605"/>
      <c r="EGU45" s="605"/>
      <c r="EGV45" s="605"/>
      <c r="EGW45" s="605"/>
      <c r="EGX45" s="605"/>
      <c r="EGY45" s="605"/>
      <c r="EGZ45" s="605"/>
      <c r="EHA45" s="605"/>
      <c r="EHB45" s="605"/>
      <c r="EHC45" s="605"/>
      <c r="EHD45" s="605"/>
      <c r="EHE45" s="605"/>
      <c r="EHF45" s="605"/>
      <c r="EHG45" s="605"/>
      <c r="EHH45" s="605"/>
      <c r="EHI45" s="605"/>
      <c r="EHJ45" s="605"/>
      <c r="EHK45" s="605"/>
      <c r="EHL45" s="605"/>
      <c r="EHM45" s="605"/>
      <c r="EHN45" s="605"/>
      <c r="EHO45" s="605"/>
      <c r="EHP45" s="605"/>
      <c r="EHQ45" s="605"/>
      <c r="EHR45" s="605"/>
      <c r="EHS45" s="605"/>
      <c r="EHT45" s="605"/>
      <c r="EHU45" s="605"/>
      <c r="EHV45" s="605"/>
      <c r="EHW45" s="605"/>
      <c r="EHX45" s="605"/>
      <c r="EHY45" s="605"/>
      <c r="EHZ45" s="605"/>
      <c r="EIA45" s="605"/>
      <c r="EIB45" s="605"/>
      <c r="EIC45" s="605"/>
      <c r="EID45" s="605"/>
      <c r="EIE45" s="605"/>
      <c r="EIF45" s="605"/>
      <c r="EIG45" s="605"/>
      <c r="EIH45" s="605"/>
      <c r="EII45" s="605"/>
      <c r="EIJ45" s="605"/>
      <c r="EIK45" s="605"/>
      <c r="EIL45" s="605"/>
      <c r="EIM45" s="605"/>
      <c r="EIN45" s="605"/>
      <c r="EIO45" s="605"/>
      <c r="EIP45" s="605"/>
      <c r="EIQ45" s="605"/>
      <c r="EIR45" s="605"/>
      <c r="EIS45" s="605"/>
      <c r="EIT45" s="605"/>
      <c r="EIU45" s="605"/>
      <c r="EIV45" s="605"/>
      <c r="EIW45" s="605"/>
      <c r="EIX45" s="605"/>
      <c r="EIY45" s="605"/>
      <c r="EIZ45" s="605"/>
      <c r="EJA45" s="605"/>
      <c r="EJB45" s="605"/>
      <c r="EJC45" s="605"/>
      <c r="EJD45" s="605"/>
      <c r="EJE45" s="605"/>
      <c r="EJF45" s="605"/>
      <c r="EJG45" s="605"/>
      <c r="EJH45" s="605"/>
      <c r="EJI45" s="605"/>
      <c r="EJJ45" s="605"/>
      <c r="EJK45" s="605"/>
      <c r="EJL45" s="605"/>
      <c r="EJM45" s="605"/>
      <c r="EJN45" s="605"/>
      <c r="EJO45" s="605"/>
      <c r="EJP45" s="605"/>
      <c r="EJQ45" s="605"/>
      <c r="EJR45" s="605"/>
      <c r="EJS45" s="605"/>
      <c r="EJT45" s="605"/>
      <c r="EJU45" s="605"/>
      <c r="EJV45" s="605"/>
      <c r="EJW45" s="605"/>
      <c r="EJX45" s="605"/>
      <c r="EJY45" s="605"/>
      <c r="EJZ45" s="605"/>
      <c r="EKA45" s="605"/>
      <c r="EKB45" s="605"/>
      <c r="EKC45" s="605"/>
      <c r="EKD45" s="605"/>
      <c r="EKE45" s="605"/>
      <c r="EKF45" s="605"/>
      <c r="EKG45" s="605"/>
      <c r="EKH45" s="605"/>
      <c r="EKI45" s="605"/>
      <c r="EKJ45" s="605"/>
      <c r="EKK45" s="605"/>
      <c r="EKL45" s="605"/>
      <c r="EKM45" s="605"/>
      <c r="EKN45" s="605"/>
      <c r="EKO45" s="605"/>
      <c r="EKP45" s="605"/>
      <c r="EKQ45" s="605"/>
      <c r="EKR45" s="605"/>
      <c r="EKS45" s="605"/>
      <c r="EKT45" s="605"/>
      <c r="EKU45" s="605"/>
      <c r="EKV45" s="605"/>
      <c r="EKW45" s="605"/>
      <c r="EKX45" s="605"/>
      <c r="EKY45" s="605"/>
      <c r="EKZ45" s="605"/>
      <c r="ELA45" s="605"/>
      <c r="ELB45" s="605"/>
      <c r="ELC45" s="605"/>
      <c r="ELD45" s="605"/>
      <c r="ELE45" s="605"/>
      <c r="ELF45" s="605"/>
      <c r="ELG45" s="605"/>
      <c r="ELH45" s="605"/>
      <c r="ELI45" s="605"/>
      <c r="ELJ45" s="605"/>
      <c r="ELK45" s="605"/>
      <c r="ELL45" s="605"/>
      <c r="ELM45" s="605"/>
      <c r="ELN45" s="605"/>
      <c r="ELO45" s="605"/>
      <c r="ELP45" s="605"/>
      <c r="ELQ45" s="605"/>
      <c r="ELR45" s="605"/>
      <c r="ELS45" s="605"/>
      <c r="ELT45" s="605"/>
      <c r="ELU45" s="605"/>
      <c r="ELV45" s="605"/>
      <c r="ELW45" s="605"/>
      <c r="ELX45" s="605"/>
      <c r="ELY45" s="605"/>
      <c r="ELZ45" s="605"/>
      <c r="EMA45" s="605"/>
      <c r="EMB45" s="605"/>
      <c r="EMC45" s="605"/>
      <c r="EMD45" s="605"/>
      <c r="EME45" s="605"/>
      <c r="EMF45" s="605"/>
      <c r="EMG45" s="605"/>
      <c r="EMH45" s="605"/>
      <c r="EMI45" s="605"/>
      <c r="EMJ45" s="605"/>
      <c r="EMK45" s="605"/>
      <c r="EML45" s="605"/>
      <c r="EMM45" s="605"/>
      <c r="EMN45" s="605"/>
      <c r="EMO45" s="605"/>
      <c r="EMP45" s="605"/>
      <c r="EMQ45" s="605"/>
      <c r="EMR45" s="605"/>
      <c r="EMS45" s="605"/>
      <c r="EMT45" s="605"/>
      <c r="EMU45" s="605"/>
      <c r="EMV45" s="605"/>
      <c r="EMW45" s="605"/>
      <c r="EMX45" s="605"/>
      <c r="EMY45" s="605"/>
      <c r="EMZ45" s="605"/>
      <c r="ENA45" s="605"/>
      <c r="ENB45" s="605"/>
      <c r="ENC45" s="605"/>
      <c r="END45" s="605"/>
      <c r="ENE45" s="605"/>
      <c r="ENF45" s="605"/>
      <c r="ENG45" s="605"/>
      <c r="ENH45" s="605"/>
      <c r="ENI45" s="605"/>
      <c r="ENJ45" s="605"/>
      <c r="ENK45" s="605"/>
      <c r="ENL45" s="605"/>
      <c r="ENM45" s="605"/>
      <c r="ENN45" s="605"/>
      <c r="ENO45" s="605"/>
      <c r="ENP45" s="605"/>
      <c r="ENQ45" s="605"/>
      <c r="ENR45" s="605"/>
      <c r="ENS45" s="605"/>
      <c r="ENT45" s="605"/>
      <c r="ENU45" s="605"/>
      <c r="ENV45" s="605"/>
      <c r="ENW45" s="605"/>
      <c r="ENX45" s="605"/>
      <c r="ENY45" s="605"/>
      <c r="ENZ45" s="605"/>
      <c r="EOA45" s="605"/>
      <c r="EOB45" s="605"/>
      <c r="EOC45" s="605"/>
      <c r="EOD45" s="605"/>
      <c r="EOE45" s="605"/>
      <c r="EOF45" s="605"/>
      <c r="EOG45" s="605"/>
      <c r="EOH45" s="605"/>
      <c r="EOI45" s="605"/>
      <c r="EOJ45" s="605"/>
      <c r="EOK45" s="605"/>
      <c r="EOL45" s="605"/>
      <c r="EOM45" s="605"/>
      <c r="EON45" s="605"/>
      <c r="EOO45" s="605"/>
      <c r="EOP45" s="605"/>
      <c r="EOQ45" s="605"/>
      <c r="EOR45" s="605"/>
      <c r="EOS45" s="605"/>
      <c r="EOT45" s="605"/>
      <c r="EOU45" s="605"/>
      <c r="EOV45" s="605"/>
      <c r="EOW45" s="605"/>
      <c r="EOX45" s="605"/>
      <c r="EOY45" s="605"/>
      <c r="EOZ45" s="605"/>
      <c r="EPA45" s="605"/>
      <c r="EPB45" s="605"/>
      <c r="EPC45" s="605"/>
      <c r="EPD45" s="605"/>
      <c r="EPE45" s="605"/>
      <c r="EPF45" s="605"/>
      <c r="EPG45" s="605"/>
      <c r="EPH45" s="605"/>
      <c r="EPI45" s="605"/>
      <c r="EPJ45" s="605"/>
      <c r="EPK45" s="605"/>
      <c r="EPL45" s="605"/>
      <c r="EPM45" s="605"/>
      <c r="EPN45" s="605"/>
      <c r="EPO45" s="605"/>
      <c r="EPP45" s="605"/>
      <c r="EPQ45" s="605"/>
      <c r="EPR45" s="605"/>
      <c r="EPS45" s="605"/>
      <c r="EPT45" s="605"/>
      <c r="EPU45" s="605"/>
      <c r="EPV45" s="605"/>
      <c r="EPW45" s="605"/>
      <c r="EPX45" s="605"/>
      <c r="EPY45" s="605"/>
      <c r="EPZ45" s="605"/>
      <c r="EQA45" s="605"/>
      <c r="EQB45" s="605"/>
      <c r="EQC45" s="605"/>
      <c r="EQD45" s="605"/>
      <c r="EQE45" s="605"/>
      <c r="EQF45" s="605"/>
      <c r="EQG45" s="605"/>
      <c r="EQH45" s="605"/>
      <c r="EQI45" s="605"/>
      <c r="EQJ45" s="605"/>
      <c r="EQK45" s="605"/>
      <c r="EQL45" s="605"/>
      <c r="EQM45" s="605"/>
      <c r="EQN45" s="605"/>
      <c r="EQO45" s="605"/>
      <c r="EQP45" s="605"/>
      <c r="EQQ45" s="605"/>
      <c r="EQR45" s="605"/>
      <c r="EQS45" s="605"/>
      <c r="EQT45" s="605"/>
      <c r="EQU45" s="605"/>
      <c r="EQV45" s="605"/>
      <c r="EQW45" s="605"/>
      <c r="EQX45" s="605"/>
      <c r="EQY45" s="605"/>
      <c r="EQZ45" s="605"/>
      <c r="ERA45" s="605"/>
      <c r="ERB45" s="605"/>
      <c r="ERC45" s="605"/>
      <c r="ERD45" s="605"/>
      <c r="ERE45" s="605"/>
      <c r="ERF45" s="605"/>
      <c r="ERG45" s="605"/>
      <c r="ERH45" s="605"/>
      <c r="ERI45" s="605"/>
      <c r="ERJ45" s="605"/>
      <c r="ERK45" s="605"/>
      <c r="ERL45" s="605"/>
      <c r="ERM45" s="605"/>
      <c r="ERN45" s="605"/>
      <c r="ERO45" s="605"/>
      <c r="ERP45" s="605"/>
      <c r="ERQ45" s="605"/>
      <c r="ERR45" s="605"/>
      <c r="ERS45" s="605"/>
      <c r="ERT45" s="605"/>
      <c r="ERU45" s="605"/>
      <c r="ERV45" s="605"/>
      <c r="ERW45" s="605"/>
      <c r="ERX45" s="605"/>
      <c r="ERY45" s="605"/>
      <c r="ERZ45" s="605"/>
      <c r="ESA45" s="605"/>
      <c r="ESB45" s="605"/>
      <c r="ESC45" s="605"/>
      <c r="ESD45" s="605"/>
      <c r="ESE45" s="605"/>
      <c r="ESF45" s="605"/>
      <c r="ESG45" s="605"/>
      <c r="ESH45" s="605"/>
      <c r="ESI45" s="605"/>
      <c r="ESJ45" s="605"/>
      <c r="ESK45" s="605"/>
      <c r="ESL45" s="605"/>
      <c r="ESM45" s="605"/>
      <c r="ESN45" s="605"/>
      <c r="ESO45" s="605"/>
      <c r="ESP45" s="605"/>
      <c r="ESQ45" s="605"/>
      <c r="ESR45" s="605"/>
      <c r="ESS45" s="605"/>
      <c r="EST45" s="605"/>
      <c r="ESU45" s="605"/>
      <c r="ESV45" s="605"/>
      <c r="ESW45" s="605"/>
      <c r="ESX45" s="605"/>
      <c r="ESY45" s="605"/>
      <c r="ESZ45" s="605"/>
      <c r="ETA45" s="605"/>
      <c r="ETB45" s="605"/>
      <c r="ETC45" s="605"/>
      <c r="ETD45" s="605"/>
      <c r="ETE45" s="605"/>
      <c r="ETF45" s="605"/>
      <c r="ETG45" s="605"/>
      <c r="ETH45" s="605"/>
      <c r="ETI45" s="605"/>
      <c r="ETJ45" s="605"/>
      <c r="ETK45" s="605"/>
      <c r="ETL45" s="605"/>
      <c r="ETM45" s="605"/>
      <c r="ETN45" s="605"/>
      <c r="ETO45" s="605"/>
      <c r="ETP45" s="605"/>
      <c r="ETQ45" s="605"/>
      <c r="ETR45" s="605"/>
      <c r="ETS45" s="605"/>
      <c r="ETT45" s="605"/>
      <c r="ETU45" s="605"/>
      <c r="ETV45" s="605"/>
      <c r="ETW45" s="605"/>
      <c r="ETX45" s="605"/>
      <c r="ETY45" s="605"/>
      <c r="ETZ45" s="605"/>
      <c r="EUA45" s="605"/>
      <c r="EUB45" s="605"/>
      <c r="EUC45" s="605"/>
      <c r="EUD45" s="605"/>
      <c r="EUE45" s="605"/>
      <c r="EUF45" s="605"/>
      <c r="EUG45" s="605"/>
      <c r="EUH45" s="605"/>
      <c r="EUI45" s="605"/>
      <c r="EUJ45" s="605"/>
      <c r="EUK45" s="605"/>
      <c r="EUL45" s="605"/>
      <c r="EUM45" s="605"/>
      <c r="EUN45" s="605"/>
      <c r="EUO45" s="605"/>
      <c r="EUP45" s="605"/>
      <c r="EUQ45" s="605"/>
      <c r="EUR45" s="605"/>
      <c r="EUS45" s="605"/>
      <c r="EUT45" s="605"/>
      <c r="EUU45" s="605"/>
      <c r="EUV45" s="605"/>
      <c r="EUW45" s="605"/>
      <c r="EUX45" s="605"/>
      <c r="EUY45" s="605"/>
      <c r="EUZ45" s="605"/>
      <c r="EVA45" s="605"/>
      <c r="EVB45" s="605"/>
      <c r="EVC45" s="605"/>
      <c r="EVD45" s="605"/>
      <c r="EVE45" s="605"/>
      <c r="EVF45" s="605"/>
      <c r="EVG45" s="605"/>
      <c r="EVH45" s="605"/>
      <c r="EVI45" s="605"/>
      <c r="EVJ45" s="605"/>
      <c r="EVK45" s="605"/>
      <c r="EVL45" s="605"/>
      <c r="EVM45" s="605"/>
      <c r="EVN45" s="605"/>
      <c r="EVO45" s="605"/>
      <c r="EVP45" s="605"/>
      <c r="EVQ45" s="605"/>
      <c r="EVR45" s="605"/>
      <c r="EVS45" s="605"/>
      <c r="EVT45" s="605"/>
      <c r="EVU45" s="605"/>
      <c r="EVV45" s="605"/>
      <c r="EVW45" s="605"/>
      <c r="EVX45" s="605"/>
      <c r="EVY45" s="605"/>
      <c r="EVZ45" s="605"/>
      <c r="EWA45" s="605"/>
      <c r="EWB45" s="605"/>
      <c r="EWC45" s="605"/>
      <c r="EWD45" s="605"/>
      <c r="EWE45" s="605"/>
      <c r="EWF45" s="605"/>
      <c r="EWG45" s="605"/>
      <c r="EWH45" s="605"/>
      <c r="EWI45" s="605"/>
      <c r="EWJ45" s="605"/>
      <c r="EWK45" s="605"/>
      <c r="EWL45" s="605"/>
      <c r="EWM45" s="605"/>
      <c r="EWN45" s="605"/>
      <c r="EWO45" s="605"/>
      <c r="EWP45" s="605"/>
      <c r="EWQ45" s="605"/>
      <c r="EWR45" s="605"/>
      <c r="EWS45" s="605"/>
      <c r="EWT45" s="605"/>
      <c r="EWU45" s="605"/>
      <c r="EWV45" s="605"/>
      <c r="EWW45" s="605"/>
      <c r="EWX45" s="605"/>
      <c r="EWY45" s="605"/>
      <c r="EWZ45" s="605"/>
      <c r="EXA45" s="605"/>
      <c r="EXB45" s="605"/>
      <c r="EXC45" s="605"/>
      <c r="EXD45" s="605"/>
      <c r="EXE45" s="605"/>
      <c r="EXF45" s="605"/>
      <c r="EXG45" s="605"/>
      <c r="EXH45" s="605"/>
      <c r="EXI45" s="605"/>
      <c r="EXJ45" s="605"/>
      <c r="EXK45" s="605"/>
      <c r="EXL45" s="605"/>
      <c r="EXM45" s="605"/>
      <c r="EXN45" s="605"/>
      <c r="EXO45" s="605"/>
      <c r="EXP45" s="605"/>
      <c r="EXQ45" s="605"/>
      <c r="EXR45" s="605"/>
      <c r="EXS45" s="605"/>
      <c r="EXT45" s="605"/>
      <c r="EXU45" s="605"/>
      <c r="EXV45" s="605"/>
      <c r="EXW45" s="605"/>
      <c r="EXX45" s="605"/>
      <c r="EXY45" s="605"/>
      <c r="EXZ45" s="605"/>
      <c r="EYA45" s="605"/>
      <c r="EYB45" s="605"/>
      <c r="EYC45" s="605"/>
      <c r="EYD45" s="605"/>
      <c r="EYE45" s="605"/>
      <c r="EYF45" s="605"/>
      <c r="EYG45" s="605"/>
      <c r="EYH45" s="605"/>
      <c r="EYI45" s="605"/>
      <c r="EYJ45" s="605"/>
      <c r="EYK45" s="605"/>
      <c r="EYL45" s="605"/>
      <c r="EYM45" s="605"/>
      <c r="EYN45" s="605"/>
      <c r="EYO45" s="605"/>
      <c r="EYP45" s="605"/>
      <c r="EYQ45" s="605"/>
      <c r="EYR45" s="605"/>
      <c r="EYS45" s="605"/>
      <c r="EYT45" s="605"/>
      <c r="EYU45" s="605"/>
      <c r="EYV45" s="605"/>
      <c r="EYW45" s="605"/>
      <c r="EYX45" s="605"/>
      <c r="EYY45" s="605"/>
      <c r="EYZ45" s="605"/>
      <c r="EZA45" s="605"/>
      <c r="EZB45" s="605"/>
      <c r="EZC45" s="605"/>
      <c r="EZD45" s="605"/>
      <c r="EZE45" s="605"/>
      <c r="EZF45" s="605"/>
      <c r="EZG45" s="605"/>
      <c r="EZH45" s="605"/>
      <c r="EZI45" s="605"/>
      <c r="EZJ45" s="605"/>
      <c r="EZK45" s="605"/>
      <c r="EZL45" s="605"/>
      <c r="EZM45" s="605"/>
      <c r="EZN45" s="605"/>
      <c r="EZO45" s="605"/>
      <c r="EZP45" s="605"/>
      <c r="EZQ45" s="605"/>
      <c r="EZR45" s="605"/>
      <c r="EZS45" s="605"/>
      <c r="EZT45" s="605"/>
      <c r="EZU45" s="605"/>
      <c r="EZV45" s="605"/>
      <c r="EZW45" s="605"/>
      <c r="EZX45" s="605"/>
      <c r="EZY45" s="605"/>
      <c r="EZZ45" s="605"/>
      <c r="FAA45" s="605"/>
      <c r="FAB45" s="605"/>
      <c r="FAC45" s="605"/>
      <c r="FAD45" s="605"/>
      <c r="FAE45" s="605"/>
      <c r="FAF45" s="605"/>
      <c r="FAG45" s="605"/>
      <c r="FAH45" s="605"/>
      <c r="FAI45" s="605"/>
      <c r="FAJ45" s="605"/>
      <c r="FAK45" s="605"/>
      <c r="FAL45" s="605"/>
      <c r="FAM45" s="605"/>
      <c r="FAN45" s="605"/>
      <c r="FAO45" s="605"/>
      <c r="FAP45" s="605"/>
      <c r="FAQ45" s="605"/>
      <c r="FAR45" s="605"/>
      <c r="FAS45" s="605"/>
      <c r="FAT45" s="605"/>
      <c r="FAU45" s="605"/>
      <c r="FAV45" s="605"/>
      <c r="FAW45" s="605"/>
      <c r="FAX45" s="605"/>
      <c r="FAY45" s="605"/>
      <c r="FAZ45" s="605"/>
      <c r="FBA45" s="605"/>
      <c r="FBB45" s="605"/>
      <c r="FBC45" s="605"/>
      <c r="FBD45" s="605"/>
      <c r="FBE45" s="605"/>
      <c r="FBF45" s="605"/>
      <c r="FBG45" s="605"/>
      <c r="FBH45" s="605"/>
      <c r="FBI45" s="605"/>
      <c r="FBJ45" s="605"/>
      <c r="FBK45" s="605"/>
      <c r="FBL45" s="605"/>
      <c r="FBM45" s="605"/>
      <c r="FBN45" s="605"/>
      <c r="FBO45" s="605"/>
      <c r="FBP45" s="605"/>
      <c r="FBQ45" s="605"/>
      <c r="FBR45" s="605"/>
      <c r="FBS45" s="605"/>
      <c r="FBT45" s="605"/>
      <c r="FBU45" s="605"/>
      <c r="FBV45" s="605"/>
      <c r="FBW45" s="605"/>
      <c r="FBX45" s="605"/>
      <c r="FBY45" s="605"/>
      <c r="FBZ45" s="605"/>
      <c r="FCA45" s="605"/>
      <c r="FCB45" s="605"/>
      <c r="FCC45" s="605"/>
      <c r="FCD45" s="605"/>
      <c r="FCE45" s="605"/>
      <c r="FCF45" s="605"/>
      <c r="FCG45" s="605"/>
      <c r="FCH45" s="605"/>
      <c r="FCI45" s="605"/>
      <c r="FCJ45" s="605"/>
      <c r="FCK45" s="605"/>
      <c r="FCL45" s="605"/>
      <c r="FCM45" s="605"/>
      <c r="FCN45" s="605"/>
      <c r="FCO45" s="605"/>
      <c r="FCP45" s="605"/>
      <c r="FCQ45" s="605"/>
      <c r="FCR45" s="605"/>
      <c r="FCS45" s="605"/>
      <c r="FCT45" s="605"/>
      <c r="FCU45" s="605"/>
      <c r="FCV45" s="605"/>
      <c r="FCW45" s="605"/>
      <c r="FCX45" s="605"/>
      <c r="FCY45" s="605"/>
      <c r="FCZ45" s="605"/>
      <c r="FDA45" s="605"/>
      <c r="FDB45" s="605"/>
      <c r="FDC45" s="605"/>
      <c r="FDD45" s="605"/>
      <c r="FDE45" s="605"/>
      <c r="FDF45" s="605"/>
      <c r="FDG45" s="605"/>
      <c r="FDH45" s="605"/>
      <c r="FDI45" s="605"/>
      <c r="FDJ45" s="605"/>
      <c r="FDK45" s="605"/>
      <c r="FDL45" s="605"/>
      <c r="FDM45" s="605"/>
      <c r="FDN45" s="605"/>
      <c r="FDO45" s="605"/>
      <c r="FDP45" s="605"/>
      <c r="FDQ45" s="605"/>
      <c r="FDR45" s="605"/>
      <c r="FDS45" s="605"/>
      <c r="FDT45" s="605"/>
      <c r="FDU45" s="605"/>
      <c r="FDV45" s="605"/>
      <c r="FDW45" s="605"/>
      <c r="FDX45" s="605"/>
      <c r="FDY45" s="605"/>
      <c r="FDZ45" s="605"/>
      <c r="FEA45" s="605"/>
      <c r="FEB45" s="605"/>
      <c r="FEC45" s="605"/>
      <c r="FED45" s="605"/>
      <c r="FEE45" s="605"/>
      <c r="FEF45" s="605"/>
      <c r="FEG45" s="605"/>
      <c r="FEH45" s="605"/>
      <c r="FEI45" s="605"/>
      <c r="FEJ45" s="605"/>
      <c r="FEK45" s="605"/>
      <c r="FEL45" s="605"/>
      <c r="FEM45" s="605"/>
      <c r="FEN45" s="605"/>
      <c r="FEO45" s="605"/>
      <c r="FEP45" s="605"/>
      <c r="FEQ45" s="605"/>
      <c r="FER45" s="605"/>
      <c r="FES45" s="605"/>
      <c r="FET45" s="605"/>
      <c r="FEU45" s="605"/>
      <c r="FEV45" s="605"/>
      <c r="FEW45" s="605"/>
      <c r="FEX45" s="605"/>
      <c r="FEY45" s="605"/>
      <c r="FEZ45" s="605"/>
      <c r="FFA45" s="605"/>
      <c r="FFB45" s="605"/>
      <c r="FFC45" s="605"/>
      <c r="FFD45" s="605"/>
      <c r="FFE45" s="605"/>
      <c r="FFF45" s="605"/>
      <c r="FFG45" s="605"/>
      <c r="FFH45" s="605"/>
      <c r="FFI45" s="605"/>
      <c r="FFJ45" s="605"/>
      <c r="FFK45" s="605"/>
      <c r="FFL45" s="605"/>
      <c r="FFM45" s="605"/>
      <c r="FFN45" s="605"/>
      <c r="FFO45" s="605"/>
      <c r="FFP45" s="605"/>
      <c r="FFQ45" s="605"/>
      <c r="FFR45" s="605"/>
      <c r="FFS45" s="605"/>
      <c r="FFT45" s="605"/>
      <c r="FFU45" s="605"/>
      <c r="FFV45" s="605"/>
      <c r="FFW45" s="605"/>
      <c r="FFX45" s="605"/>
      <c r="FFY45" s="605"/>
      <c r="FFZ45" s="605"/>
      <c r="FGA45" s="605"/>
      <c r="FGB45" s="605"/>
      <c r="FGC45" s="605"/>
      <c r="FGD45" s="605"/>
      <c r="FGE45" s="605"/>
      <c r="FGF45" s="605"/>
      <c r="FGG45" s="605"/>
      <c r="FGH45" s="605"/>
      <c r="FGI45" s="605"/>
      <c r="FGJ45" s="605"/>
      <c r="FGK45" s="605"/>
      <c r="FGL45" s="605"/>
      <c r="FGM45" s="605"/>
      <c r="FGN45" s="605"/>
      <c r="FGO45" s="605"/>
      <c r="FGP45" s="605"/>
      <c r="FGQ45" s="605"/>
      <c r="FGR45" s="605"/>
      <c r="FGS45" s="605"/>
      <c r="FGT45" s="605"/>
      <c r="FGU45" s="605"/>
      <c r="FGV45" s="605"/>
      <c r="FGW45" s="605"/>
      <c r="FGX45" s="605"/>
      <c r="FGY45" s="605"/>
      <c r="FGZ45" s="605"/>
      <c r="FHA45" s="605"/>
      <c r="FHB45" s="605"/>
      <c r="FHC45" s="605"/>
      <c r="FHD45" s="605"/>
      <c r="FHE45" s="605"/>
      <c r="FHF45" s="605"/>
      <c r="FHG45" s="605"/>
      <c r="FHH45" s="605"/>
      <c r="FHI45" s="605"/>
      <c r="FHJ45" s="605"/>
      <c r="FHK45" s="605"/>
      <c r="FHL45" s="605"/>
      <c r="FHM45" s="605"/>
      <c r="FHN45" s="605"/>
      <c r="FHO45" s="605"/>
      <c r="FHP45" s="605"/>
      <c r="FHQ45" s="605"/>
      <c r="FHR45" s="605"/>
      <c r="FHS45" s="605"/>
      <c r="FHT45" s="605"/>
      <c r="FHU45" s="605"/>
      <c r="FHV45" s="605"/>
      <c r="FHW45" s="605"/>
      <c r="FHX45" s="605"/>
      <c r="FHY45" s="605"/>
      <c r="FHZ45" s="605"/>
      <c r="FIA45" s="605"/>
      <c r="FIB45" s="605"/>
      <c r="FIC45" s="605"/>
      <c r="FID45" s="605"/>
      <c r="FIE45" s="605"/>
      <c r="FIF45" s="605"/>
      <c r="FIG45" s="605"/>
      <c r="FIH45" s="605"/>
      <c r="FII45" s="605"/>
      <c r="FIJ45" s="605"/>
      <c r="FIK45" s="605"/>
      <c r="FIL45" s="605"/>
      <c r="FIM45" s="605"/>
      <c r="FIN45" s="605"/>
      <c r="FIO45" s="605"/>
      <c r="FIP45" s="605"/>
      <c r="FIQ45" s="605"/>
      <c r="FIR45" s="605"/>
      <c r="FIS45" s="605"/>
      <c r="FIT45" s="605"/>
      <c r="FIU45" s="605"/>
      <c r="FIV45" s="605"/>
      <c r="FIW45" s="605"/>
      <c r="FIX45" s="605"/>
      <c r="FIY45" s="605"/>
      <c r="FIZ45" s="605"/>
      <c r="FJA45" s="605"/>
      <c r="FJB45" s="605"/>
      <c r="FJC45" s="605"/>
      <c r="FJD45" s="605"/>
      <c r="FJE45" s="605"/>
      <c r="FJF45" s="605"/>
      <c r="FJG45" s="605"/>
      <c r="FJH45" s="605"/>
      <c r="FJI45" s="605"/>
      <c r="FJJ45" s="605"/>
      <c r="FJK45" s="605"/>
      <c r="FJL45" s="605"/>
      <c r="FJM45" s="605"/>
      <c r="FJN45" s="605"/>
      <c r="FJO45" s="605"/>
      <c r="FJP45" s="605"/>
      <c r="FJQ45" s="605"/>
      <c r="FJR45" s="605"/>
      <c r="FJS45" s="605"/>
      <c r="FJT45" s="605"/>
      <c r="FJU45" s="605"/>
      <c r="FJV45" s="605"/>
      <c r="FJW45" s="605"/>
      <c r="FJX45" s="605"/>
      <c r="FJY45" s="605"/>
      <c r="FJZ45" s="605"/>
      <c r="FKA45" s="605"/>
      <c r="FKB45" s="605"/>
      <c r="FKC45" s="605"/>
      <c r="FKD45" s="605"/>
      <c r="FKE45" s="605"/>
      <c r="FKF45" s="605"/>
      <c r="FKG45" s="605"/>
      <c r="FKH45" s="605"/>
      <c r="FKI45" s="605"/>
      <c r="FKJ45" s="605"/>
      <c r="FKK45" s="605"/>
      <c r="FKL45" s="605"/>
      <c r="FKM45" s="605"/>
      <c r="FKN45" s="605"/>
      <c r="FKO45" s="605"/>
      <c r="FKP45" s="605"/>
      <c r="FKQ45" s="605"/>
      <c r="FKR45" s="605"/>
      <c r="FKS45" s="605"/>
      <c r="FKT45" s="605"/>
      <c r="FKU45" s="605"/>
      <c r="FKV45" s="605"/>
      <c r="FKW45" s="605"/>
      <c r="FKX45" s="605"/>
      <c r="FKY45" s="605"/>
      <c r="FKZ45" s="605"/>
      <c r="FLA45" s="605"/>
      <c r="FLB45" s="605"/>
      <c r="FLC45" s="605"/>
      <c r="FLD45" s="605"/>
      <c r="FLE45" s="605"/>
      <c r="FLF45" s="605"/>
      <c r="FLG45" s="605"/>
      <c r="FLH45" s="605"/>
      <c r="FLI45" s="605"/>
      <c r="FLJ45" s="605"/>
      <c r="FLK45" s="605"/>
      <c r="FLL45" s="605"/>
      <c r="FLM45" s="605"/>
      <c r="FLN45" s="605"/>
      <c r="FLO45" s="605"/>
      <c r="FLP45" s="605"/>
      <c r="FLQ45" s="605"/>
      <c r="FLR45" s="605"/>
      <c r="FLS45" s="605"/>
      <c r="FLT45" s="605"/>
      <c r="FLU45" s="605"/>
      <c r="FLV45" s="605"/>
      <c r="FLW45" s="605"/>
      <c r="FLX45" s="605"/>
      <c r="FLY45" s="605"/>
      <c r="FLZ45" s="605"/>
      <c r="FMA45" s="605"/>
      <c r="FMB45" s="605"/>
      <c r="FMC45" s="605"/>
      <c r="FMD45" s="605"/>
      <c r="FME45" s="605"/>
      <c r="FMF45" s="605"/>
      <c r="FMG45" s="605"/>
      <c r="FMH45" s="605"/>
      <c r="FMI45" s="605"/>
      <c r="FMJ45" s="605"/>
      <c r="FMK45" s="605"/>
      <c r="FML45" s="605"/>
      <c r="FMM45" s="605"/>
      <c r="FMN45" s="605"/>
      <c r="FMO45" s="605"/>
      <c r="FMP45" s="605"/>
      <c r="FMQ45" s="605"/>
      <c r="FMR45" s="605"/>
      <c r="FMS45" s="605"/>
      <c r="FMT45" s="605"/>
      <c r="FMU45" s="605"/>
      <c r="FMV45" s="605"/>
      <c r="FMW45" s="605"/>
      <c r="FMX45" s="605"/>
      <c r="FMY45" s="605"/>
      <c r="FMZ45" s="605"/>
      <c r="FNA45" s="605"/>
      <c r="FNB45" s="605"/>
      <c r="FNC45" s="605"/>
      <c r="FND45" s="605"/>
      <c r="FNE45" s="605"/>
      <c r="FNF45" s="605"/>
      <c r="FNG45" s="605"/>
      <c r="FNH45" s="605"/>
      <c r="FNI45" s="605"/>
      <c r="FNJ45" s="605"/>
      <c r="FNK45" s="605"/>
      <c r="FNL45" s="605"/>
      <c r="FNM45" s="605"/>
      <c r="FNN45" s="605"/>
      <c r="FNO45" s="605"/>
      <c r="FNP45" s="605"/>
      <c r="FNQ45" s="605"/>
      <c r="FNR45" s="605"/>
      <c r="FNS45" s="605"/>
      <c r="FNT45" s="605"/>
      <c r="FNU45" s="605"/>
      <c r="FNV45" s="605"/>
      <c r="FNW45" s="605"/>
      <c r="FNX45" s="605"/>
      <c r="FNY45" s="605"/>
      <c r="FNZ45" s="605"/>
      <c r="FOA45" s="605"/>
      <c r="FOB45" s="605"/>
      <c r="FOC45" s="605"/>
      <c r="FOD45" s="605"/>
      <c r="FOE45" s="605"/>
      <c r="FOF45" s="605"/>
      <c r="FOG45" s="605"/>
      <c r="FOH45" s="605"/>
      <c r="FOI45" s="605"/>
      <c r="FOJ45" s="605"/>
      <c r="FOK45" s="605"/>
      <c r="FOL45" s="605"/>
      <c r="FOM45" s="605"/>
      <c r="FON45" s="605"/>
      <c r="FOO45" s="605"/>
      <c r="FOP45" s="605"/>
      <c r="FOQ45" s="605"/>
      <c r="FOR45" s="605"/>
      <c r="FOS45" s="605"/>
      <c r="FOT45" s="605"/>
      <c r="FOU45" s="605"/>
      <c r="FOV45" s="605"/>
      <c r="FOW45" s="605"/>
      <c r="FOX45" s="605"/>
      <c r="FOY45" s="605"/>
      <c r="FOZ45" s="605"/>
      <c r="FPA45" s="605"/>
      <c r="FPB45" s="605"/>
      <c r="FPC45" s="605"/>
      <c r="FPD45" s="605"/>
      <c r="FPE45" s="605"/>
      <c r="FPF45" s="605"/>
      <c r="FPG45" s="605"/>
      <c r="FPH45" s="605"/>
      <c r="FPI45" s="605"/>
      <c r="FPJ45" s="605"/>
      <c r="FPK45" s="605"/>
      <c r="FPL45" s="605"/>
      <c r="FPM45" s="605"/>
      <c r="FPN45" s="605"/>
      <c r="FPO45" s="605"/>
      <c r="FPP45" s="605"/>
      <c r="FPQ45" s="605"/>
      <c r="FPR45" s="605"/>
      <c r="FPS45" s="605"/>
      <c r="FPT45" s="605"/>
      <c r="FPU45" s="605"/>
      <c r="FPV45" s="605"/>
      <c r="FPW45" s="605"/>
      <c r="FPX45" s="605"/>
      <c r="FPY45" s="605"/>
      <c r="FPZ45" s="605"/>
      <c r="FQA45" s="605"/>
      <c r="FQB45" s="605"/>
      <c r="FQC45" s="605"/>
      <c r="FQD45" s="605"/>
      <c r="FQE45" s="605"/>
      <c r="FQF45" s="605"/>
      <c r="FQG45" s="605"/>
      <c r="FQH45" s="605"/>
      <c r="FQI45" s="605"/>
      <c r="FQJ45" s="605"/>
      <c r="FQK45" s="605"/>
      <c r="FQL45" s="605"/>
      <c r="FQM45" s="605"/>
      <c r="FQN45" s="605"/>
      <c r="FQO45" s="605"/>
      <c r="FQP45" s="605"/>
      <c r="FQQ45" s="605"/>
      <c r="FQR45" s="605"/>
      <c r="FQS45" s="605"/>
      <c r="FQT45" s="605"/>
      <c r="FQU45" s="605"/>
      <c r="FQV45" s="605"/>
      <c r="FQW45" s="605"/>
      <c r="FQX45" s="605"/>
      <c r="FQY45" s="605"/>
      <c r="FQZ45" s="605"/>
      <c r="FRA45" s="605"/>
      <c r="FRB45" s="605"/>
      <c r="FRC45" s="605"/>
      <c r="FRD45" s="605"/>
      <c r="FRE45" s="605"/>
      <c r="FRF45" s="605"/>
      <c r="FRG45" s="605"/>
      <c r="FRH45" s="605"/>
      <c r="FRI45" s="605"/>
      <c r="FRJ45" s="605"/>
      <c r="FRK45" s="605"/>
      <c r="FRL45" s="605"/>
      <c r="FRM45" s="605"/>
      <c r="FRN45" s="605"/>
      <c r="FRO45" s="605"/>
      <c r="FRP45" s="605"/>
      <c r="FRQ45" s="605"/>
      <c r="FRR45" s="605"/>
      <c r="FRS45" s="605"/>
      <c r="FRT45" s="605"/>
      <c r="FRU45" s="605"/>
      <c r="FRV45" s="605"/>
      <c r="FRW45" s="605"/>
      <c r="FRX45" s="605"/>
      <c r="FRY45" s="605"/>
      <c r="FRZ45" s="605"/>
      <c r="FSA45" s="605"/>
      <c r="FSB45" s="605"/>
      <c r="FSC45" s="605"/>
      <c r="FSD45" s="605"/>
      <c r="FSE45" s="605"/>
      <c r="FSF45" s="605"/>
      <c r="FSG45" s="605"/>
      <c r="FSH45" s="605"/>
      <c r="FSI45" s="605"/>
      <c r="FSJ45" s="605"/>
      <c r="FSK45" s="605"/>
      <c r="FSL45" s="605"/>
      <c r="FSM45" s="605"/>
      <c r="FSN45" s="605"/>
      <c r="FSO45" s="605"/>
      <c r="FSP45" s="605"/>
      <c r="FSQ45" s="605"/>
      <c r="FSR45" s="605"/>
      <c r="FSS45" s="605"/>
      <c r="FST45" s="605"/>
      <c r="FSU45" s="605"/>
      <c r="FSV45" s="605"/>
      <c r="FSW45" s="605"/>
      <c r="FSX45" s="605"/>
      <c r="FSY45" s="605"/>
      <c r="FSZ45" s="605"/>
      <c r="FTA45" s="605"/>
      <c r="FTB45" s="605"/>
      <c r="FTC45" s="605"/>
      <c r="FTD45" s="605"/>
      <c r="FTE45" s="605"/>
      <c r="FTF45" s="605"/>
      <c r="FTG45" s="605"/>
      <c r="FTH45" s="605"/>
      <c r="FTI45" s="605"/>
      <c r="FTJ45" s="605"/>
      <c r="FTK45" s="605"/>
      <c r="FTL45" s="605"/>
      <c r="FTM45" s="605"/>
      <c r="FTN45" s="605"/>
      <c r="FTO45" s="605"/>
      <c r="FTP45" s="605"/>
      <c r="FTQ45" s="605"/>
      <c r="FTR45" s="605"/>
      <c r="FTS45" s="605"/>
      <c r="FTT45" s="605"/>
      <c r="FTU45" s="605"/>
      <c r="FTV45" s="605"/>
      <c r="FTW45" s="605"/>
      <c r="FTX45" s="605"/>
      <c r="FTY45" s="605"/>
      <c r="FTZ45" s="605"/>
      <c r="FUA45" s="605"/>
      <c r="FUB45" s="605"/>
      <c r="FUC45" s="605"/>
      <c r="FUD45" s="605"/>
      <c r="FUE45" s="605"/>
      <c r="FUF45" s="605"/>
      <c r="FUG45" s="605"/>
      <c r="FUH45" s="605"/>
      <c r="FUI45" s="605"/>
      <c r="FUJ45" s="605"/>
      <c r="FUK45" s="605"/>
      <c r="FUL45" s="605"/>
      <c r="FUM45" s="605"/>
      <c r="FUN45" s="605"/>
      <c r="FUO45" s="605"/>
      <c r="FUP45" s="605"/>
      <c r="FUQ45" s="605"/>
      <c r="FUR45" s="605"/>
      <c r="FUS45" s="605"/>
      <c r="FUT45" s="605"/>
      <c r="FUU45" s="605"/>
      <c r="FUV45" s="605"/>
      <c r="FUW45" s="605"/>
      <c r="FUX45" s="605"/>
      <c r="FUY45" s="605"/>
      <c r="FUZ45" s="605"/>
      <c r="FVA45" s="605"/>
      <c r="FVB45" s="605"/>
      <c r="FVC45" s="605"/>
      <c r="FVD45" s="605"/>
      <c r="FVE45" s="605"/>
      <c r="FVF45" s="605"/>
      <c r="FVG45" s="605"/>
      <c r="FVH45" s="605"/>
      <c r="FVI45" s="605"/>
      <c r="FVJ45" s="605"/>
      <c r="FVK45" s="605"/>
      <c r="FVL45" s="605"/>
      <c r="FVM45" s="605"/>
      <c r="FVN45" s="605"/>
      <c r="FVO45" s="605"/>
      <c r="FVP45" s="605"/>
      <c r="FVQ45" s="605"/>
      <c r="FVR45" s="605"/>
      <c r="FVS45" s="605"/>
      <c r="FVT45" s="605"/>
      <c r="FVU45" s="605"/>
      <c r="FVV45" s="605"/>
      <c r="FVW45" s="605"/>
      <c r="FVX45" s="605"/>
      <c r="FVY45" s="605"/>
      <c r="FVZ45" s="605"/>
      <c r="FWA45" s="605"/>
      <c r="FWB45" s="605"/>
      <c r="FWC45" s="605"/>
      <c r="FWD45" s="605"/>
      <c r="FWE45" s="605"/>
      <c r="FWF45" s="605"/>
      <c r="FWG45" s="605"/>
      <c r="FWH45" s="605"/>
      <c r="FWI45" s="605"/>
      <c r="FWJ45" s="605"/>
      <c r="FWK45" s="605"/>
      <c r="FWL45" s="605"/>
      <c r="FWM45" s="605"/>
      <c r="FWN45" s="605"/>
      <c r="FWO45" s="605"/>
      <c r="FWP45" s="605"/>
      <c r="FWQ45" s="605"/>
      <c r="FWR45" s="605"/>
      <c r="FWS45" s="605"/>
      <c r="FWT45" s="605"/>
      <c r="FWU45" s="605"/>
      <c r="FWV45" s="605"/>
      <c r="FWW45" s="605"/>
      <c r="FWX45" s="605"/>
      <c r="FWY45" s="605"/>
      <c r="FWZ45" s="605"/>
      <c r="FXA45" s="605"/>
      <c r="FXB45" s="605"/>
      <c r="FXC45" s="605"/>
      <c r="FXD45" s="605"/>
      <c r="FXE45" s="605"/>
      <c r="FXF45" s="605"/>
      <c r="FXG45" s="605"/>
      <c r="FXH45" s="605"/>
      <c r="FXI45" s="605"/>
      <c r="FXJ45" s="605"/>
      <c r="FXK45" s="605"/>
      <c r="FXL45" s="605"/>
      <c r="FXM45" s="605"/>
      <c r="FXN45" s="605"/>
      <c r="FXO45" s="605"/>
      <c r="FXP45" s="605"/>
      <c r="FXQ45" s="605"/>
      <c r="FXR45" s="605"/>
      <c r="FXS45" s="605"/>
      <c r="FXT45" s="605"/>
      <c r="FXU45" s="605"/>
      <c r="FXV45" s="605"/>
      <c r="FXW45" s="605"/>
      <c r="FXX45" s="605"/>
      <c r="FXY45" s="605"/>
      <c r="FXZ45" s="605"/>
      <c r="FYA45" s="605"/>
      <c r="FYB45" s="605"/>
      <c r="FYC45" s="605"/>
      <c r="FYD45" s="605"/>
      <c r="FYE45" s="605"/>
      <c r="FYF45" s="605"/>
      <c r="FYG45" s="605"/>
      <c r="FYH45" s="605"/>
      <c r="FYI45" s="605"/>
      <c r="FYJ45" s="605"/>
      <c r="FYK45" s="605"/>
      <c r="FYL45" s="605"/>
      <c r="FYM45" s="605"/>
      <c r="FYN45" s="605"/>
      <c r="FYO45" s="605"/>
      <c r="FYP45" s="605"/>
      <c r="FYQ45" s="605"/>
      <c r="FYR45" s="605"/>
      <c r="FYS45" s="605"/>
      <c r="FYT45" s="605"/>
      <c r="FYU45" s="605"/>
      <c r="FYV45" s="605"/>
      <c r="FYW45" s="605"/>
      <c r="FYX45" s="605"/>
      <c r="FYY45" s="605"/>
      <c r="FYZ45" s="605"/>
      <c r="FZA45" s="605"/>
      <c r="FZB45" s="605"/>
      <c r="FZC45" s="605"/>
      <c r="FZD45" s="605"/>
      <c r="FZE45" s="605"/>
      <c r="FZF45" s="605"/>
      <c r="FZG45" s="605"/>
      <c r="FZH45" s="605"/>
      <c r="FZI45" s="605"/>
      <c r="FZJ45" s="605"/>
      <c r="FZK45" s="605"/>
      <c r="FZL45" s="605"/>
      <c r="FZM45" s="605"/>
      <c r="FZN45" s="605"/>
      <c r="FZO45" s="605"/>
      <c r="FZP45" s="605"/>
      <c r="FZQ45" s="605"/>
      <c r="FZR45" s="605"/>
      <c r="FZS45" s="605"/>
      <c r="FZT45" s="605"/>
      <c r="FZU45" s="605"/>
      <c r="FZV45" s="605"/>
      <c r="FZW45" s="605"/>
      <c r="FZX45" s="605"/>
      <c r="FZY45" s="605"/>
      <c r="FZZ45" s="605"/>
      <c r="GAA45" s="605"/>
      <c r="GAB45" s="605"/>
      <c r="GAC45" s="605"/>
      <c r="GAD45" s="605"/>
      <c r="GAE45" s="605"/>
      <c r="GAF45" s="605"/>
      <c r="GAG45" s="605"/>
      <c r="GAH45" s="605"/>
      <c r="GAI45" s="605"/>
      <c r="GAJ45" s="605"/>
      <c r="GAK45" s="605"/>
      <c r="GAL45" s="605"/>
      <c r="GAM45" s="605"/>
      <c r="GAN45" s="605"/>
      <c r="GAO45" s="605"/>
      <c r="GAP45" s="605"/>
      <c r="GAQ45" s="605"/>
      <c r="GAR45" s="605"/>
      <c r="GAS45" s="605"/>
      <c r="GAT45" s="605"/>
      <c r="GAU45" s="605"/>
      <c r="GAV45" s="605"/>
      <c r="GAW45" s="605"/>
      <c r="GAX45" s="605"/>
      <c r="GAY45" s="605"/>
      <c r="GAZ45" s="605"/>
      <c r="GBA45" s="605"/>
      <c r="GBB45" s="605"/>
      <c r="GBC45" s="605"/>
      <c r="GBD45" s="605"/>
      <c r="GBE45" s="605"/>
      <c r="GBF45" s="605"/>
      <c r="GBG45" s="605"/>
      <c r="GBH45" s="605"/>
      <c r="GBI45" s="605"/>
      <c r="GBJ45" s="605"/>
      <c r="GBK45" s="605"/>
      <c r="GBL45" s="605"/>
      <c r="GBM45" s="605"/>
      <c r="GBN45" s="605"/>
      <c r="GBO45" s="605"/>
      <c r="GBP45" s="605"/>
      <c r="GBQ45" s="605"/>
      <c r="GBR45" s="605"/>
      <c r="GBS45" s="605"/>
      <c r="GBT45" s="605"/>
      <c r="GBU45" s="605"/>
      <c r="GBV45" s="605"/>
      <c r="GBW45" s="605"/>
      <c r="GBX45" s="605"/>
      <c r="GBY45" s="605"/>
      <c r="GBZ45" s="605"/>
      <c r="GCA45" s="605"/>
      <c r="GCB45" s="605"/>
      <c r="GCC45" s="605"/>
      <c r="GCD45" s="605"/>
      <c r="GCE45" s="605"/>
      <c r="GCF45" s="605"/>
      <c r="GCG45" s="605"/>
      <c r="GCH45" s="605"/>
      <c r="GCI45" s="605"/>
      <c r="GCJ45" s="605"/>
      <c r="GCK45" s="605"/>
      <c r="GCL45" s="605"/>
      <c r="GCM45" s="605"/>
      <c r="GCN45" s="605"/>
      <c r="GCO45" s="605"/>
      <c r="GCP45" s="605"/>
      <c r="GCQ45" s="605"/>
      <c r="GCR45" s="605"/>
      <c r="GCS45" s="605"/>
      <c r="GCT45" s="605"/>
      <c r="GCU45" s="605"/>
      <c r="GCV45" s="605"/>
      <c r="GCW45" s="605"/>
      <c r="GCX45" s="605"/>
      <c r="GCY45" s="605"/>
      <c r="GCZ45" s="605"/>
      <c r="GDA45" s="605"/>
      <c r="GDB45" s="605"/>
      <c r="GDC45" s="605"/>
      <c r="GDD45" s="605"/>
      <c r="GDE45" s="605"/>
      <c r="GDF45" s="605"/>
      <c r="GDG45" s="605"/>
      <c r="GDH45" s="605"/>
      <c r="GDI45" s="605"/>
      <c r="GDJ45" s="605"/>
      <c r="GDK45" s="605"/>
      <c r="GDL45" s="605"/>
      <c r="GDM45" s="605"/>
      <c r="GDN45" s="605"/>
      <c r="GDO45" s="605"/>
      <c r="GDP45" s="605"/>
      <c r="GDQ45" s="605"/>
      <c r="GDR45" s="605"/>
      <c r="GDS45" s="605"/>
      <c r="GDT45" s="605"/>
      <c r="GDU45" s="605"/>
      <c r="GDV45" s="605"/>
      <c r="GDW45" s="605"/>
      <c r="GDX45" s="605"/>
      <c r="GDY45" s="605"/>
      <c r="GDZ45" s="605"/>
      <c r="GEA45" s="605"/>
      <c r="GEB45" s="605"/>
      <c r="GEC45" s="605"/>
      <c r="GED45" s="605"/>
      <c r="GEE45" s="605"/>
      <c r="GEF45" s="605"/>
      <c r="GEG45" s="605"/>
      <c r="GEH45" s="605"/>
      <c r="GEI45" s="605"/>
      <c r="GEJ45" s="605"/>
      <c r="GEK45" s="605"/>
      <c r="GEL45" s="605"/>
      <c r="GEM45" s="605"/>
      <c r="GEN45" s="605"/>
      <c r="GEO45" s="605"/>
      <c r="GEP45" s="605"/>
      <c r="GEQ45" s="605"/>
      <c r="GER45" s="605"/>
      <c r="GES45" s="605"/>
      <c r="GET45" s="605"/>
      <c r="GEU45" s="605"/>
      <c r="GEV45" s="605"/>
      <c r="GEW45" s="605"/>
      <c r="GEX45" s="605"/>
      <c r="GEY45" s="605"/>
      <c r="GEZ45" s="605"/>
      <c r="GFA45" s="605"/>
      <c r="GFB45" s="605"/>
      <c r="GFC45" s="605"/>
      <c r="GFD45" s="605"/>
      <c r="GFE45" s="605"/>
      <c r="GFF45" s="605"/>
      <c r="GFG45" s="605"/>
      <c r="GFH45" s="605"/>
      <c r="GFI45" s="605"/>
      <c r="GFJ45" s="605"/>
      <c r="GFK45" s="605"/>
      <c r="GFL45" s="605"/>
      <c r="GFM45" s="605"/>
      <c r="GFN45" s="605"/>
      <c r="GFO45" s="605"/>
      <c r="GFP45" s="605"/>
      <c r="GFQ45" s="605"/>
      <c r="GFR45" s="605"/>
      <c r="GFS45" s="605"/>
      <c r="GFT45" s="605"/>
      <c r="GFU45" s="605"/>
      <c r="GFV45" s="605"/>
      <c r="GFW45" s="605"/>
      <c r="GFX45" s="605"/>
      <c r="GFY45" s="605"/>
      <c r="GFZ45" s="605"/>
      <c r="GGA45" s="605"/>
      <c r="GGB45" s="605"/>
      <c r="GGC45" s="605"/>
      <c r="GGD45" s="605"/>
      <c r="GGE45" s="605"/>
      <c r="GGF45" s="605"/>
      <c r="GGG45" s="605"/>
      <c r="GGH45" s="605"/>
      <c r="GGI45" s="605"/>
      <c r="GGJ45" s="605"/>
      <c r="GGK45" s="605"/>
      <c r="GGL45" s="605"/>
      <c r="GGM45" s="605"/>
      <c r="GGN45" s="605"/>
      <c r="GGO45" s="605"/>
      <c r="GGP45" s="605"/>
      <c r="GGQ45" s="605"/>
      <c r="GGR45" s="605"/>
      <c r="GGS45" s="605"/>
      <c r="GGT45" s="605"/>
      <c r="GGU45" s="605"/>
      <c r="GGV45" s="605"/>
      <c r="GGW45" s="605"/>
      <c r="GGX45" s="605"/>
      <c r="GGY45" s="605"/>
      <c r="GGZ45" s="605"/>
      <c r="GHA45" s="605"/>
      <c r="GHB45" s="605"/>
      <c r="GHC45" s="605"/>
      <c r="GHD45" s="605"/>
      <c r="GHE45" s="605"/>
      <c r="GHF45" s="605"/>
      <c r="GHG45" s="605"/>
      <c r="GHH45" s="605"/>
      <c r="GHI45" s="605"/>
      <c r="GHJ45" s="605"/>
      <c r="GHK45" s="605"/>
      <c r="GHL45" s="605"/>
      <c r="GHM45" s="605"/>
      <c r="GHN45" s="605"/>
      <c r="GHO45" s="605"/>
      <c r="GHP45" s="605"/>
      <c r="GHQ45" s="605"/>
      <c r="GHR45" s="605"/>
      <c r="GHS45" s="605"/>
      <c r="GHT45" s="605"/>
      <c r="GHU45" s="605"/>
      <c r="GHV45" s="605"/>
      <c r="GHW45" s="605"/>
      <c r="GHX45" s="605"/>
      <c r="GHY45" s="605"/>
      <c r="GHZ45" s="605"/>
      <c r="GIA45" s="605"/>
      <c r="GIB45" s="605"/>
      <c r="GIC45" s="605"/>
      <c r="GID45" s="605"/>
      <c r="GIE45" s="605"/>
      <c r="GIF45" s="605"/>
      <c r="GIG45" s="605"/>
      <c r="GIH45" s="605"/>
      <c r="GII45" s="605"/>
      <c r="GIJ45" s="605"/>
      <c r="GIK45" s="605"/>
      <c r="GIL45" s="605"/>
      <c r="GIM45" s="605"/>
      <c r="GIN45" s="605"/>
      <c r="GIO45" s="605"/>
      <c r="GIP45" s="605"/>
      <c r="GIQ45" s="605"/>
      <c r="GIR45" s="605"/>
      <c r="GIS45" s="605"/>
      <c r="GIT45" s="605"/>
      <c r="GIU45" s="605"/>
      <c r="GIV45" s="605"/>
      <c r="GIW45" s="605"/>
      <c r="GIX45" s="605"/>
      <c r="GIY45" s="605"/>
      <c r="GIZ45" s="605"/>
      <c r="GJA45" s="605"/>
      <c r="GJB45" s="605"/>
      <c r="GJC45" s="605"/>
      <c r="GJD45" s="605"/>
      <c r="GJE45" s="605"/>
      <c r="GJF45" s="605"/>
      <c r="GJG45" s="605"/>
      <c r="GJH45" s="605"/>
      <c r="GJI45" s="605"/>
      <c r="GJJ45" s="605"/>
      <c r="GJK45" s="605"/>
      <c r="GJL45" s="605"/>
      <c r="GJM45" s="605"/>
      <c r="GJN45" s="605"/>
      <c r="GJO45" s="605"/>
      <c r="GJP45" s="605"/>
      <c r="GJQ45" s="605"/>
      <c r="GJR45" s="605"/>
      <c r="GJS45" s="605"/>
      <c r="GJT45" s="605"/>
      <c r="GJU45" s="605"/>
      <c r="GJV45" s="605"/>
      <c r="GJW45" s="605"/>
      <c r="GJX45" s="605"/>
      <c r="GJY45" s="605"/>
      <c r="GJZ45" s="605"/>
      <c r="GKA45" s="605"/>
      <c r="GKB45" s="605"/>
      <c r="GKC45" s="605"/>
      <c r="GKD45" s="605"/>
      <c r="GKE45" s="605"/>
      <c r="GKF45" s="605"/>
      <c r="GKG45" s="605"/>
      <c r="GKH45" s="605"/>
      <c r="GKI45" s="605"/>
      <c r="GKJ45" s="605"/>
      <c r="GKK45" s="605"/>
      <c r="GKL45" s="605"/>
      <c r="GKM45" s="605"/>
      <c r="GKN45" s="605"/>
      <c r="GKO45" s="605"/>
      <c r="GKP45" s="605"/>
      <c r="GKQ45" s="605"/>
      <c r="GKR45" s="605"/>
      <c r="GKS45" s="605"/>
      <c r="GKT45" s="605"/>
      <c r="GKU45" s="605"/>
      <c r="GKV45" s="605"/>
      <c r="GKW45" s="605"/>
      <c r="GKX45" s="605"/>
      <c r="GKY45" s="605"/>
      <c r="GKZ45" s="605"/>
      <c r="GLA45" s="605"/>
      <c r="GLB45" s="605"/>
      <c r="GLC45" s="605"/>
      <c r="GLD45" s="605"/>
      <c r="GLE45" s="605"/>
      <c r="GLF45" s="605"/>
      <c r="GLG45" s="605"/>
      <c r="GLH45" s="605"/>
      <c r="GLI45" s="605"/>
      <c r="GLJ45" s="605"/>
      <c r="GLK45" s="605"/>
      <c r="GLL45" s="605"/>
      <c r="GLM45" s="605"/>
      <c r="GLN45" s="605"/>
      <c r="GLO45" s="605"/>
      <c r="GLP45" s="605"/>
      <c r="GLQ45" s="605"/>
      <c r="GLR45" s="605"/>
      <c r="GLS45" s="605"/>
      <c r="GLT45" s="605"/>
      <c r="GLU45" s="605"/>
      <c r="GLV45" s="605"/>
      <c r="GLW45" s="605"/>
      <c r="GLX45" s="605"/>
      <c r="GLY45" s="605"/>
      <c r="GLZ45" s="605"/>
      <c r="GMA45" s="605"/>
      <c r="GMB45" s="605"/>
      <c r="GMC45" s="605"/>
      <c r="GMD45" s="605"/>
      <c r="GME45" s="605"/>
      <c r="GMF45" s="605"/>
      <c r="GMG45" s="605"/>
      <c r="GMH45" s="605"/>
      <c r="GMI45" s="605"/>
      <c r="GMJ45" s="605"/>
      <c r="GMK45" s="605"/>
      <c r="GML45" s="605"/>
      <c r="GMM45" s="605"/>
      <c r="GMN45" s="605"/>
      <c r="GMO45" s="605"/>
      <c r="GMP45" s="605"/>
      <c r="GMQ45" s="605"/>
      <c r="GMR45" s="605"/>
      <c r="GMS45" s="605"/>
      <c r="GMT45" s="605"/>
      <c r="GMU45" s="605"/>
      <c r="GMV45" s="605"/>
      <c r="GMW45" s="605"/>
      <c r="GMX45" s="605"/>
      <c r="GMY45" s="605"/>
      <c r="GMZ45" s="605"/>
      <c r="GNA45" s="605"/>
      <c r="GNB45" s="605"/>
      <c r="GNC45" s="605"/>
      <c r="GND45" s="605"/>
      <c r="GNE45" s="605"/>
      <c r="GNF45" s="605"/>
      <c r="GNG45" s="605"/>
      <c r="GNH45" s="605"/>
      <c r="GNI45" s="605"/>
      <c r="GNJ45" s="605"/>
      <c r="GNK45" s="605"/>
      <c r="GNL45" s="605"/>
      <c r="GNM45" s="605"/>
      <c r="GNN45" s="605"/>
      <c r="GNO45" s="605"/>
      <c r="GNP45" s="605"/>
      <c r="GNQ45" s="605"/>
      <c r="GNR45" s="605"/>
      <c r="GNS45" s="605"/>
      <c r="GNT45" s="605"/>
      <c r="GNU45" s="605"/>
      <c r="GNV45" s="605"/>
      <c r="GNW45" s="605"/>
      <c r="GNX45" s="605"/>
      <c r="GNY45" s="605"/>
      <c r="GNZ45" s="605"/>
      <c r="GOA45" s="605"/>
      <c r="GOB45" s="605"/>
      <c r="GOC45" s="605"/>
      <c r="GOD45" s="605"/>
      <c r="GOE45" s="605"/>
      <c r="GOF45" s="605"/>
      <c r="GOG45" s="605"/>
      <c r="GOH45" s="605"/>
      <c r="GOI45" s="605"/>
      <c r="GOJ45" s="605"/>
      <c r="GOK45" s="605"/>
      <c r="GOL45" s="605"/>
      <c r="GOM45" s="605"/>
      <c r="GON45" s="605"/>
      <c r="GOO45" s="605"/>
      <c r="GOP45" s="605"/>
      <c r="GOQ45" s="605"/>
      <c r="GOR45" s="605"/>
      <c r="GOS45" s="605"/>
      <c r="GOT45" s="605"/>
      <c r="GOU45" s="605"/>
      <c r="GOV45" s="605"/>
      <c r="GOW45" s="605"/>
      <c r="GOX45" s="605"/>
      <c r="GOY45" s="605"/>
      <c r="GOZ45" s="605"/>
      <c r="GPA45" s="605"/>
      <c r="GPB45" s="605"/>
      <c r="GPC45" s="605"/>
      <c r="GPD45" s="605"/>
      <c r="GPE45" s="605"/>
      <c r="GPF45" s="605"/>
      <c r="GPG45" s="605"/>
      <c r="GPH45" s="605"/>
      <c r="GPI45" s="605"/>
      <c r="GPJ45" s="605"/>
      <c r="GPK45" s="605"/>
      <c r="GPL45" s="605"/>
      <c r="GPM45" s="605"/>
      <c r="GPN45" s="605"/>
      <c r="GPO45" s="605"/>
      <c r="GPP45" s="605"/>
      <c r="GPQ45" s="605"/>
      <c r="GPR45" s="605"/>
      <c r="GPS45" s="605"/>
      <c r="GPT45" s="605"/>
      <c r="GPU45" s="605"/>
      <c r="GPV45" s="605"/>
      <c r="GPW45" s="605"/>
      <c r="GPX45" s="605"/>
      <c r="GPY45" s="605"/>
      <c r="GPZ45" s="605"/>
      <c r="GQA45" s="605"/>
      <c r="GQB45" s="605"/>
      <c r="GQC45" s="605"/>
      <c r="GQD45" s="605"/>
      <c r="GQE45" s="605"/>
      <c r="GQF45" s="605"/>
      <c r="GQG45" s="605"/>
      <c r="GQH45" s="605"/>
      <c r="GQI45" s="605"/>
      <c r="GQJ45" s="605"/>
      <c r="GQK45" s="605"/>
      <c r="GQL45" s="605"/>
      <c r="GQM45" s="605"/>
      <c r="GQN45" s="605"/>
      <c r="GQO45" s="605"/>
      <c r="GQP45" s="605"/>
      <c r="GQQ45" s="605"/>
      <c r="GQR45" s="605"/>
      <c r="GQS45" s="605"/>
      <c r="GQT45" s="605"/>
      <c r="GQU45" s="605"/>
      <c r="GQV45" s="605"/>
      <c r="GQW45" s="605"/>
      <c r="GQX45" s="605"/>
      <c r="GQY45" s="605"/>
      <c r="GQZ45" s="605"/>
      <c r="GRA45" s="605"/>
      <c r="GRB45" s="605"/>
      <c r="GRC45" s="605"/>
      <c r="GRD45" s="605"/>
      <c r="GRE45" s="605"/>
      <c r="GRF45" s="605"/>
      <c r="GRG45" s="605"/>
      <c r="GRH45" s="605"/>
      <c r="GRI45" s="605"/>
      <c r="GRJ45" s="605"/>
      <c r="GRK45" s="605"/>
      <c r="GRL45" s="605"/>
      <c r="GRM45" s="605"/>
      <c r="GRN45" s="605"/>
      <c r="GRO45" s="605"/>
      <c r="GRP45" s="605"/>
      <c r="GRQ45" s="605"/>
      <c r="GRR45" s="605"/>
      <c r="GRS45" s="605"/>
      <c r="GRT45" s="605"/>
      <c r="GRU45" s="605"/>
      <c r="GRV45" s="605"/>
      <c r="GRW45" s="605"/>
      <c r="GRX45" s="605"/>
      <c r="GRY45" s="605"/>
      <c r="GRZ45" s="605"/>
      <c r="GSA45" s="605"/>
      <c r="GSB45" s="605"/>
      <c r="GSC45" s="605"/>
      <c r="GSD45" s="605"/>
      <c r="GSE45" s="605"/>
      <c r="GSF45" s="605"/>
      <c r="GSG45" s="605"/>
      <c r="GSH45" s="605"/>
      <c r="GSI45" s="605"/>
      <c r="GSJ45" s="605"/>
      <c r="GSK45" s="605"/>
      <c r="GSL45" s="605"/>
      <c r="GSM45" s="605"/>
      <c r="GSN45" s="605"/>
      <c r="GSO45" s="605"/>
      <c r="GSP45" s="605"/>
      <c r="GSQ45" s="605"/>
      <c r="GSR45" s="605"/>
      <c r="GSS45" s="605"/>
      <c r="GST45" s="605"/>
      <c r="GSU45" s="605"/>
      <c r="GSV45" s="605"/>
      <c r="GSW45" s="605"/>
      <c r="GSX45" s="605"/>
      <c r="GSY45" s="605"/>
      <c r="GSZ45" s="605"/>
      <c r="GTA45" s="605"/>
      <c r="GTB45" s="605"/>
      <c r="GTC45" s="605"/>
      <c r="GTD45" s="605"/>
      <c r="GTE45" s="605"/>
      <c r="GTF45" s="605"/>
      <c r="GTG45" s="605"/>
      <c r="GTH45" s="605"/>
      <c r="GTI45" s="605"/>
      <c r="GTJ45" s="605"/>
      <c r="GTK45" s="605"/>
      <c r="GTL45" s="605"/>
      <c r="GTM45" s="605"/>
      <c r="GTN45" s="605"/>
      <c r="GTO45" s="605"/>
      <c r="GTP45" s="605"/>
      <c r="GTQ45" s="605"/>
      <c r="GTR45" s="605"/>
      <c r="GTS45" s="605"/>
      <c r="GTT45" s="605"/>
      <c r="GTU45" s="605"/>
      <c r="GTV45" s="605"/>
      <c r="GTW45" s="605"/>
      <c r="GTX45" s="605"/>
      <c r="GTY45" s="605"/>
      <c r="GTZ45" s="605"/>
      <c r="GUA45" s="605"/>
      <c r="GUB45" s="605"/>
      <c r="GUC45" s="605"/>
      <c r="GUD45" s="605"/>
      <c r="GUE45" s="605"/>
      <c r="GUF45" s="605"/>
      <c r="GUG45" s="605"/>
      <c r="GUH45" s="605"/>
      <c r="GUI45" s="605"/>
      <c r="GUJ45" s="605"/>
      <c r="GUK45" s="605"/>
      <c r="GUL45" s="605"/>
      <c r="GUM45" s="605"/>
      <c r="GUN45" s="605"/>
      <c r="GUO45" s="605"/>
      <c r="GUP45" s="605"/>
      <c r="GUQ45" s="605"/>
      <c r="GUR45" s="605"/>
      <c r="GUS45" s="605"/>
      <c r="GUT45" s="605"/>
      <c r="GUU45" s="605"/>
      <c r="GUV45" s="605"/>
      <c r="GUW45" s="605"/>
      <c r="GUX45" s="605"/>
      <c r="GUY45" s="605"/>
      <c r="GUZ45" s="605"/>
      <c r="GVA45" s="605"/>
      <c r="GVB45" s="605"/>
      <c r="GVC45" s="605"/>
      <c r="GVD45" s="605"/>
      <c r="GVE45" s="605"/>
      <c r="GVF45" s="605"/>
      <c r="GVG45" s="605"/>
      <c r="GVH45" s="605"/>
      <c r="GVI45" s="605"/>
      <c r="GVJ45" s="605"/>
      <c r="GVK45" s="605"/>
      <c r="GVL45" s="605"/>
      <c r="GVM45" s="605"/>
      <c r="GVN45" s="605"/>
      <c r="GVO45" s="605"/>
      <c r="GVP45" s="605"/>
      <c r="GVQ45" s="605"/>
      <c r="GVR45" s="605"/>
      <c r="GVS45" s="605"/>
      <c r="GVT45" s="605"/>
      <c r="GVU45" s="605"/>
      <c r="GVV45" s="605"/>
      <c r="GVW45" s="605"/>
      <c r="GVX45" s="605"/>
      <c r="GVY45" s="605"/>
      <c r="GVZ45" s="605"/>
      <c r="GWA45" s="605"/>
      <c r="GWB45" s="605"/>
      <c r="GWC45" s="605"/>
      <c r="GWD45" s="605"/>
      <c r="GWE45" s="605"/>
      <c r="GWF45" s="605"/>
      <c r="GWG45" s="605"/>
      <c r="GWH45" s="605"/>
      <c r="GWI45" s="605"/>
      <c r="GWJ45" s="605"/>
      <c r="GWK45" s="605"/>
      <c r="GWL45" s="605"/>
      <c r="GWM45" s="605"/>
      <c r="GWN45" s="605"/>
      <c r="GWO45" s="605"/>
      <c r="GWP45" s="605"/>
      <c r="GWQ45" s="605"/>
      <c r="GWR45" s="605"/>
      <c r="GWS45" s="605"/>
      <c r="GWT45" s="605"/>
      <c r="GWU45" s="605"/>
      <c r="GWV45" s="605"/>
      <c r="GWW45" s="605"/>
      <c r="GWX45" s="605"/>
      <c r="GWY45" s="605"/>
      <c r="GWZ45" s="605"/>
      <c r="GXA45" s="605"/>
      <c r="GXB45" s="605"/>
      <c r="GXC45" s="605"/>
      <c r="GXD45" s="605"/>
      <c r="GXE45" s="605"/>
      <c r="GXF45" s="605"/>
      <c r="GXG45" s="605"/>
      <c r="GXH45" s="605"/>
      <c r="GXI45" s="605"/>
      <c r="GXJ45" s="605"/>
      <c r="GXK45" s="605"/>
      <c r="GXL45" s="605"/>
      <c r="GXM45" s="605"/>
      <c r="GXN45" s="605"/>
      <c r="GXO45" s="605"/>
      <c r="GXP45" s="605"/>
      <c r="GXQ45" s="605"/>
      <c r="GXR45" s="605"/>
      <c r="GXS45" s="605"/>
      <c r="GXT45" s="605"/>
      <c r="GXU45" s="605"/>
      <c r="GXV45" s="605"/>
      <c r="GXW45" s="605"/>
      <c r="GXX45" s="605"/>
      <c r="GXY45" s="605"/>
      <c r="GXZ45" s="605"/>
      <c r="GYA45" s="605"/>
      <c r="GYB45" s="605"/>
      <c r="GYC45" s="605"/>
      <c r="GYD45" s="605"/>
      <c r="GYE45" s="605"/>
      <c r="GYF45" s="605"/>
      <c r="GYG45" s="605"/>
      <c r="GYH45" s="605"/>
      <c r="GYI45" s="605"/>
      <c r="GYJ45" s="605"/>
      <c r="GYK45" s="605"/>
      <c r="GYL45" s="605"/>
      <c r="GYM45" s="605"/>
      <c r="GYN45" s="605"/>
      <c r="GYO45" s="605"/>
      <c r="GYP45" s="605"/>
      <c r="GYQ45" s="605"/>
      <c r="GYR45" s="605"/>
      <c r="GYS45" s="605"/>
      <c r="GYT45" s="605"/>
      <c r="GYU45" s="605"/>
      <c r="GYV45" s="605"/>
      <c r="GYW45" s="605"/>
      <c r="GYX45" s="605"/>
      <c r="GYY45" s="605"/>
      <c r="GYZ45" s="605"/>
      <c r="GZA45" s="605"/>
      <c r="GZB45" s="605"/>
      <c r="GZC45" s="605"/>
      <c r="GZD45" s="605"/>
      <c r="GZE45" s="605"/>
      <c r="GZF45" s="605"/>
      <c r="GZG45" s="605"/>
      <c r="GZH45" s="605"/>
      <c r="GZI45" s="605"/>
      <c r="GZJ45" s="605"/>
      <c r="GZK45" s="605"/>
      <c r="GZL45" s="605"/>
      <c r="GZM45" s="605"/>
      <c r="GZN45" s="605"/>
      <c r="GZO45" s="605"/>
      <c r="GZP45" s="605"/>
      <c r="GZQ45" s="605"/>
      <c r="GZR45" s="605"/>
      <c r="GZS45" s="605"/>
      <c r="GZT45" s="605"/>
      <c r="GZU45" s="605"/>
      <c r="GZV45" s="605"/>
      <c r="GZW45" s="605"/>
      <c r="GZX45" s="605"/>
      <c r="GZY45" s="605"/>
      <c r="GZZ45" s="605"/>
      <c r="HAA45" s="605"/>
      <c r="HAB45" s="605"/>
      <c r="HAC45" s="605"/>
      <c r="HAD45" s="605"/>
      <c r="HAE45" s="605"/>
      <c r="HAF45" s="605"/>
      <c r="HAG45" s="605"/>
      <c r="HAH45" s="605"/>
      <c r="HAI45" s="605"/>
      <c r="HAJ45" s="605"/>
      <c r="HAK45" s="605"/>
      <c r="HAL45" s="605"/>
      <c r="HAM45" s="605"/>
      <c r="HAN45" s="605"/>
      <c r="HAO45" s="605"/>
      <c r="HAP45" s="605"/>
      <c r="HAQ45" s="605"/>
      <c r="HAR45" s="605"/>
      <c r="HAS45" s="605"/>
      <c r="HAT45" s="605"/>
      <c r="HAU45" s="605"/>
      <c r="HAV45" s="605"/>
      <c r="HAW45" s="605"/>
      <c r="HAX45" s="605"/>
      <c r="HAY45" s="605"/>
      <c r="HAZ45" s="605"/>
      <c r="HBA45" s="605"/>
      <c r="HBB45" s="605"/>
      <c r="HBC45" s="605"/>
      <c r="HBD45" s="605"/>
      <c r="HBE45" s="605"/>
      <c r="HBF45" s="605"/>
      <c r="HBG45" s="605"/>
      <c r="HBH45" s="605"/>
      <c r="HBI45" s="605"/>
      <c r="HBJ45" s="605"/>
      <c r="HBK45" s="605"/>
      <c r="HBL45" s="605"/>
      <c r="HBM45" s="605"/>
      <c r="HBN45" s="605"/>
      <c r="HBO45" s="605"/>
      <c r="HBP45" s="605"/>
      <c r="HBQ45" s="605"/>
      <c r="HBR45" s="605"/>
      <c r="HBS45" s="605"/>
      <c r="HBT45" s="605"/>
      <c r="HBU45" s="605"/>
      <c r="HBV45" s="605"/>
      <c r="HBW45" s="605"/>
      <c r="HBX45" s="605"/>
      <c r="HBY45" s="605"/>
      <c r="HBZ45" s="605"/>
      <c r="HCA45" s="605"/>
      <c r="HCB45" s="605"/>
      <c r="HCC45" s="605"/>
      <c r="HCD45" s="605"/>
      <c r="HCE45" s="605"/>
      <c r="HCF45" s="605"/>
      <c r="HCG45" s="605"/>
      <c r="HCH45" s="605"/>
      <c r="HCI45" s="605"/>
      <c r="HCJ45" s="605"/>
      <c r="HCK45" s="605"/>
      <c r="HCL45" s="605"/>
      <c r="HCM45" s="605"/>
      <c r="HCN45" s="605"/>
      <c r="HCO45" s="605"/>
      <c r="HCP45" s="605"/>
      <c r="HCQ45" s="605"/>
      <c r="HCR45" s="605"/>
      <c r="HCS45" s="605"/>
      <c r="HCT45" s="605"/>
      <c r="HCU45" s="605"/>
      <c r="HCV45" s="605"/>
      <c r="HCW45" s="605"/>
      <c r="HCX45" s="605"/>
      <c r="HCY45" s="605"/>
      <c r="HCZ45" s="605"/>
      <c r="HDA45" s="605"/>
      <c r="HDB45" s="605"/>
      <c r="HDC45" s="605"/>
      <c r="HDD45" s="605"/>
      <c r="HDE45" s="605"/>
      <c r="HDF45" s="605"/>
      <c r="HDG45" s="605"/>
      <c r="HDH45" s="605"/>
      <c r="HDI45" s="605"/>
      <c r="HDJ45" s="605"/>
      <c r="HDK45" s="605"/>
      <c r="HDL45" s="605"/>
      <c r="HDM45" s="605"/>
      <c r="HDN45" s="605"/>
      <c r="HDO45" s="605"/>
      <c r="HDP45" s="605"/>
      <c r="HDQ45" s="605"/>
      <c r="HDR45" s="605"/>
      <c r="HDS45" s="605"/>
      <c r="HDT45" s="605"/>
      <c r="HDU45" s="605"/>
      <c r="HDV45" s="605"/>
      <c r="HDW45" s="605"/>
      <c r="HDX45" s="605"/>
      <c r="HDY45" s="605"/>
      <c r="HDZ45" s="605"/>
      <c r="HEA45" s="605"/>
      <c r="HEB45" s="605"/>
      <c r="HEC45" s="605"/>
      <c r="HED45" s="605"/>
      <c r="HEE45" s="605"/>
      <c r="HEF45" s="605"/>
      <c r="HEG45" s="605"/>
      <c r="HEH45" s="605"/>
      <c r="HEI45" s="605"/>
      <c r="HEJ45" s="605"/>
      <c r="HEK45" s="605"/>
      <c r="HEL45" s="605"/>
      <c r="HEM45" s="605"/>
      <c r="HEN45" s="605"/>
      <c r="HEO45" s="605"/>
      <c r="HEP45" s="605"/>
      <c r="HEQ45" s="605"/>
      <c r="HER45" s="605"/>
      <c r="HES45" s="605"/>
      <c r="HET45" s="605"/>
      <c r="HEU45" s="605"/>
      <c r="HEV45" s="605"/>
      <c r="HEW45" s="605"/>
      <c r="HEX45" s="605"/>
      <c r="HEY45" s="605"/>
      <c r="HEZ45" s="605"/>
      <c r="HFA45" s="605"/>
      <c r="HFB45" s="605"/>
      <c r="HFC45" s="605"/>
      <c r="HFD45" s="605"/>
      <c r="HFE45" s="605"/>
      <c r="HFF45" s="605"/>
      <c r="HFG45" s="605"/>
      <c r="HFH45" s="605"/>
      <c r="HFI45" s="605"/>
      <c r="HFJ45" s="605"/>
      <c r="HFK45" s="605"/>
      <c r="HFL45" s="605"/>
      <c r="HFM45" s="605"/>
      <c r="HFN45" s="605"/>
      <c r="HFO45" s="605"/>
      <c r="HFP45" s="605"/>
      <c r="HFQ45" s="605"/>
      <c r="HFR45" s="605"/>
      <c r="HFS45" s="605"/>
      <c r="HFT45" s="605"/>
      <c r="HFU45" s="605"/>
      <c r="HFV45" s="605"/>
      <c r="HFW45" s="605"/>
      <c r="HFX45" s="605"/>
      <c r="HFY45" s="605"/>
      <c r="HFZ45" s="605"/>
      <c r="HGA45" s="605"/>
      <c r="HGB45" s="605"/>
      <c r="HGC45" s="605"/>
      <c r="HGD45" s="605"/>
      <c r="HGE45" s="605"/>
      <c r="HGF45" s="605"/>
      <c r="HGG45" s="605"/>
      <c r="HGH45" s="605"/>
      <c r="HGI45" s="605"/>
      <c r="HGJ45" s="605"/>
      <c r="HGK45" s="605"/>
      <c r="HGL45" s="605"/>
      <c r="HGM45" s="605"/>
      <c r="HGN45" s="605"/>
      <c r="HGO45" s="605"/>
      <c r="HGP45" s="605"/>
      <c r="HGQ45" s="605"/>
      <c r="HGR45" s="605"/>
      <c r="HGS45" s="605"/>
      <c r="HGT45" s="605"/>
      <c r="HGU45" s="605"/>
      <c r="HGV45" s="605"/>
      <c r="HGW45" s="605"/>
      <c r="HGX45" s="605"/>
      <c r="HGY45" s="605"/>
      <c r="HGZ45" s="605"/>
      <c r="HHA45" s="605"/>
      <c r="HHB45" s="605"/>
      <c r="HHC45" s="605"/>
      <c r="HHD45" s="605"/>
      <c r="HHE45" s="605"/>
      <c r="HHF45" s="605"/>
      <c r="HHG45" s="605"/>
      <c r="HHH45" s="605"/>
      <c r="HHI45" s="605"/>
      <c r="HHJ45" s="605"/>
      <c r="HHK45" s="605"/>
      <c r="HHL45" s="605"/>
      <c r="HHM45" s="605"/>
      <c r="HHN45" s="605"/>
      <c r="HHO45" s="605"/>
      <c r="HHP45" s="605"/>
      <c r="HHQ45" s="605"/>
      <c r="HHR45" s="605"/>
      <c r="HHS45" s="605"/>
      <c r="HHT45" s="605"/>
      <c r="HHU45" s="605"/>
      <c r="HHV45" s="605"/>
      <c r="HHW45" s="605"/>
      <c r="HHX45" s="605"/>
      <c r="HHY45" s="605"/>
      <c r="HHZ45" s="605"/>
      <c r="HIA45" s="605"/>
      <c r="HIB45" s="605"/>
      <c r="HIC45" s="605"/>
      <c r="HID45" s="605"/>
      <c r="HIE45" s="605"/>
      <c r="HIF45" s="605"/>
      <c r="HIG45" s="605"/>
      <c r="HIH45" s="605"/>
      <c r="HII45" s="605"/>
      <c r="HIJ45" s="605"/>
      <c r="HIK45" s="605"/>
      <c r="HIL45" s="605"/>
      <c r="HIM45" s="605"/>
      <c r="HIN45" s="605"/>
      <c r="HIO45" s="605"/>
      <c r="HIP45" s="605"/>
      <c r="HIQ45" s="605"/>
      <c r="HIR45" s="605"/>
      <c r="HIS45" s="605"/>
      <c r="HIT45" s="605"/>
      <c r="HIU45" s="605"/>
      <c r="HIV45" s="605"/>
      <c r="HIW45" s="605"/>
      <c r="HIX45" s="605"/>
      <c r="HIY45" s="605"/>
      <c r="HIZ45" s="605"/>
      <c r="HJA45" s="605"/>
      <c r="HJB45" s="605"/>
      <c r="HJC45" s="605"/>
      <c r="HJD45" s="605"/>
      <c r="HJE45" s="605"/>
      <c r="HJF45" s="605"/>
      <c r="HJG45" s="605"/>
      <c r="HJH45" s="605"/>
      <c r="HJI45" s="605"/>
      <c r="HJJ45" s="605"/>
      <c r="HJK45" s="605"/>
      <c r="HJL45" s="605"/>
      <c r="HJM45" s="605"/>
      <c r="HJN45" s="605"/>
      <c r="HJO45" s="605"/>
      <c r="HJP45" s="605"/>
      <c r="HJQ45" s="605"/>
      <c r="HJR45" s="605"/>
      <c r="HJS45" s="605"/>
      <c r="HJT45" s="605"/>
      <c r="HJU45" s="605"/>
      <c r="HJV45" s="605"/>
      <c r="HJW45" s="605"/>
      <c r="HJX45" s="605"/>
      <c r="HJY45" s="605"/>
      <c r="HJZ45" s="605"/>
      <c r="HKA45" s="605"/>
      <c r="HKB45" s="605"/>
      <c r="HKC45" s="605"/>
      <c r="HKD45" s="605"/>
      <c r="HKE45" s="605"/>
      <c r="HKF45" s="605"/>
      <c r="HKG45" s="605"/>
      <c r="HKH45" s="605"/>
      <c r="HKI45" s="605"/>
      <c r="HKJ45" s="605"/>
      <c r="HKK45" s="605"/>
      <c r="HKL45" s="605"/>
      <c r="HKM45" s="605"/>
      <c r="HKN45" s="605"/>
      <c r="HKO45" s="605"/>
      <c r="HKP45" s="605"/>
      <c r="HKQ45" s="605"/>
      <c r="HKR45" s="605"/>
      <c r="HKS45" s="605"/>
      <c r="HKT45" s="605"/>
      <c r="HKU45" s="605"/>
      <c r="HKV45" s="605"/>
      <c r="HKW45" s="605"/>
      <c r="HKX45" s="605"/>
      <c r="HKY45" s="605"/>
      <c r="HKZ45" s="605"/>
      <c r="HLA45" s="605"/>
      <c r="HLB45" s="605"/>
      <c r="HLC45" s="605"/>
      <c r="HLD45" s="605"/>
      <c r="HLE45" s="605"/>
      <c r="HLF45" s="605"/>
      <c r="HLG45" s="605"/>
      <c r="HLH45" s="605"/>
      <c r="HLI45" s="605"/>
      <c r="HLJ45" s="605"/>
      <c r="HLK45" s="605"/>
      <c r="HLL45" s="605"/>
      <c r="HLM45" s="605"/>
      <c r="HLN45" s="605"/>
      <c r="HLO45" s="605"/>
      <c r="HLP45" s="605"/>
      <c r="HLQ45" s="605"/>
      <c r="HLR45" s="605"/>
      <c r="HLS45" s="605"/>
      <c r="HLT45" s="605"/>
      <c r="HLU45" s="605"/>
      <c r="HLV45" s="605"/>
      <c r="HLW45" s="605"/>
      <c r="HLX45" s="605"/>
      <c r="HLY45" s="605"/>
      <c r="HLZ45" s="605"/>
      <c r="HMA45" s="605"/>
      <c r="HMB45" s="605"/>
      <c r="HMC45" s="605"/>
      <c r="HMD45" s="605"/>
      <c r="HME45" s="605"/>
      <c r="HMF45" s="605"/>
      <c r="HMG45" s="605"/>
      <c r="HMH45" s="605"/>
      <c r="HMI45" s="605"/>
      <c r="HMJ45" s="605"/>
      <c r="HMK45" s="605"/>
      <c r="HML45" s="605"/>
      <c r="HMM45" s="605"/>
      <c r="HMN45" s="605"/>
      <c r="HMO45" s="605"/>
      <c r="HMP45" s="605"/>
      <c r="HMQ45" s="605"/>
      <c r="HMR45" s="605"/>
      <c r="HMS45" s="605"/>
      <c r="HMT45" s="605"/>
      <c r="HMU45" s="605"/>
      <c r="HMV45" s="605"/>
      <c r="HMW45" s="605"/>
      <c r="HMX45" s="605"/>
      <c r="HMY45" s="605"/>
      <c r="HMZ45" s="605"/>
      <c r="HNA45" s="605"/>
      <c r="HNB45" s="605"/>
      <c r="HNC45" s="605"/>
      <c r="HND45" s="605"/>
      <c r="HNE45" s="605"/>
      <c r="HNF45" s="605"/>
      <c r="HNG45" s="605"/>
      <c r="HNH45" s="605"/>
      <c r="HNI45" s="605"/>
      <c r="HNJ45" s="605"/>
      <c r="HNK45" s="605"/>
      <c r="HNL45" s="605"/>
      <c r="HNM45" s="605"/>
      <c r="HNN45" s="605"/>
      <c r="HNO45" s="605"/>
      <c r="HNP45" s="605"/>
      <c r="HNQ45" s="605"/>
      <c r="HNR45" s="605"/>
      <c r="HNS45" s="605"/>
      <c r="HNT45" s="605"/>
      <c r="HNU45" s="605"/>
      <c r="HNV45" s="605"/>
      <c r="HNW45" s="605"/>
      <c r="HNX45" s="605"/>
      <c r="HNY45" s="605"/>
      <c r="HNZ45" s="605"/>
      <c r="HOA45" s="605"/>
      <c r="HOB45" s="605"/>
      <c r="HOC45" s="605"/>
      <c r="HOD45" s="605"/>
      <c r="HOE45" s="605"/>
      <c r="HOF45" s="605"/>
      <c r="HOG45" s="605"/>
      <c r="HOH45" s="605"/>
      <c r="HOI45" s="605"/>
      <c r="HOJ45" s="605"/>
      <c r="HOK45" s="605"/>
      <c r="HOL45" s="605"/>
      <c r="HOM45" s="605"/>
      <c r="HON45" s="605"/>
      <c r="HOO45" s="605"/>
      <c r="HOP45" s="605"/>
      <c r="HOQ45" s="605"/>
      <c r="HOR45" s="605"/>
      <c r="HOS45" s="605"/>
      <c r="HOT45" s="605"/>
      <c r="HOU45" s="605"/>
      <c r="HOV45" s="605"/>
      <c r="HOW45" s="605"/>
      <c r="HOX45" s="605"/>
      <c r="HOY45" s="605"/>
      <c r="HOZ45" s="605"/>
      <c r="HPA45" s="605"/>
      <c r="HPB45" s="605"/>
      <c r="HPC45" s="605"/>
      <c r="HPD45" s="605"/>
      <c r="HPE45" s="605"/>
      <c r="HPF45" s="605"/>
      <c r="HPG45" s="605"/>
      <c r="HPH45" s="605"/>
      <c r="HPI45" s="605"/>
      <c r="HPJ45" s="605"/>
      <c r="HPK45" s="605"/>
      <c r="HPL45" s="605"/>
      <c r="HPM45" s="605"/>
      <c r="HPN45" s="605"/>
      <c r="HPO45" s="605"/>
      <c r="HPP45" s="605"/>
      <c r="HPQ45" s="605"/>
      <c r="HPR45" s="605"/>
      <c r="HPS45" s="605"/>
      <c r="HPT45" s="605"/>
      <c r="HPU45" s="605"/>
      <c r="HPV45" s="605"/>
      <c r="HPW45" s="605"/>
      <c r="HPX45" s="605"/>
      <c r="HPY45" s="605"/>
      <c r="HPZ45" s="605"/>
      <c r="HQA45" s="605"/>
      <c r="HQB45" s="605"/>
      <c r="HQC45" s="605"/>
      <c r="HQD45" s="605"/>
      <c r="HQE45" s="605"/>
      <c r="HQF45" s="605"/>
      <c r="HQG45" s="605"/>
      <c r="HQH45" s="605"/>
      <c r="HQI45" s="605"/>
      <c r="HQJ45" s="605"/>
      <c r="HQK45" s="605"/>
      <c r="HQL45" s="605"/>
      <c r="HQM45" s="605"/>
      <c r="HQN45" s="605"/>
      <c r="HQO45" s="605"/>
      <c r="HQP45" s="605"/>
      <c r="HQQ45" s="605"/>
      <c r="HQR45" s="605"/>
      <c r="HQS45" s="605"/>
      <c r="HQT45" s="605"/>
      <c r="HQU45" s="605"/>
      <c r="HQV45" s="605"/>
      <c r="HQW45" s="605"/>
      <c r="HQX45" s="605"/>
      <c r="HQY45" s="605"/>
      <c r="HQZ45" s="605"/>
      <c r="HRA45" s="605"/>
      <c r="HRB45" s="605"/>
      <c r="HRC45" s="605"/>
      <c r="HRD45" s="605"/>
      <c r="HRE45" s="605"/>
      <c r="HRF45" s="605"/>
      <c r="HRG45" s="605"/>
      <c r="HRH45" s="605"/>
      <c r="HRI45" s="605"/>
      <c r="HRJ45" s="605"/>
      <c r="HRK45" s="605"/>
      <c r="HRL45" s="605"/>
      <c r="HRM45" s="605"/>
      <c r="HRN45" s="605"/>
      <c r="HRO45" s="605"/>
      <c r="HRP45" s="605"/>
      <c r="HRQ45" s="605"/>
      <c r="HRR45" s="605"/>
      <c r="HRS45" s="605"/>
      <c r="HRT45" s="605"/>
      <c r="HRU45" s="605"/>
      <c r="HRV45" s="605"/>
      <c r="HRW45" s="605"/>
      <c r="HRX45" s="605"/>
      <c r="HRY45" s="605"/>
      <c r="HRZ45" s="605"/>
      <c r="HSA45" s="605"/>
      <c r="HSB45" s="605"/>
      <c r="HSC45" s="605"/>
      <c r="HSD45" s="605"/>
      <c r="HSE45" s="605"/>
      <c r="HSF45" s="605"/>
      <c r="HSG45" s="605"/>
      <c r="HSH45" s="605"/>
      <c r="HSI45" s="605"/>
      <c r="HSJ45" s="605"/>
      <c r="HSK45" s="605"/>
      <c r="HSL45" s="605"/>
      <c r="HSM45" s="605"/>
      <c r="HSN45" s="605"/>
      <c r="HSO45" s="605"/>
      <c r="HSP45" s="605"/>
      <c r="HSQ45" s="605"/>
      <c r="HSR45" s="605"/>
      <c r="HSS45" s="605"/>
      <c r="HST45" s="605"/>
      <c r="HSU45" s="605"/>
      <c r="HSV45" s="605"/>
      <c r="HSW45" s="605"/>
      <c r="HSX45" s="605"/>
      <c r="HSY45" s="605"/>
      <c r="HSZ45" s="605"/>
      <c r="HTA45" s="605"/>
      <c r="HTB45" s="605"/>
      <c r="HTC45" s="605"/>
      <c r="HTD45" s="605"/>
      <c r="HTE45" s="605"/>
      <c r="HTF45" s="605"/>
      <c r="HTG45" s="605"/>
      <c r="HTH45" s="605"/>
      <c r="HTI45" s="605"/>
      <c r="HTJ45" s="605"/>
      <c r="HTK45" s="605"/>
      <c r="HTL45" s="605"/>
      <c r="HTM45" s="605"/>
      <c r="HTN45" s="605"/>
      <c r="HTO45" s="605"/>
      <c r="HTP45" s="605"/>
      <c r="HTQ45" s="605"/>
      <c r="HTR45" s="605"/>
      <c r="HTS45" s="605"/>
      <c r="HTT45" s="605"/>
      <c r="HTU45" s="605"/>
      <c r="HTV45" s="605"/>
      <c r="HTW45" s="605"/>
      <c r="HTX45" s="605"/>
      <c r="HTY45" s="605"/>
      <c r="HTZ45" s="605"/>
      <c r="HUA45" s="605"/>
      <c r="HUB45" s="605"/>
      <c r="HUC45" s="605"/>
      <c r="HUD45" s="605"/>
      <c r="HUE45" s="605"/>
      <c r="HUF45" s="605"/>
      <c r="HUG45" s="605"/>
      <c r="HUH45" s="605"/>
      <c r="HUI45" s="605"/>
      <c r="HUJ45" s="605"/>
      <c r="HUK45" s="605"/>
      <c r="HUL45" s="605"/>
      <c r="HUM45" s="605"/>
      <c r="HUN45" s="605"/>
      <c r="HUO45" s="605"/>
      <c r="HUP45" s="605"/>
      <c r="HUQ45" s="605"/>
      <c r="HUR45" s="605"/>
      <c r="HUS45" s="605"/>
      <c r="HUT45" s="605"/>
      <c r="HUU45" s="605"/>
      <c r="HUV45" s="605"/>
      <c r="HUW45" s="605"/>
      <c r="HUX45" s="605"/>
      <c r="HUY45" s="605"/>
      <c r="HUZ45" s="605"/>
      <c r="HVA45" s="605"/>
      <c r="HVB45" s="605"/>
      <c r="HVC45" s="605"/>
      <c r="HVD45" s="605"/>
      <c r="HVE45" s="605"/>
      <c r="HVF45" s="605"/>
      <c r="HVG45" s="605"/>
    </row>
    <row r="46" spans="1:5987" hidden="1" x14ac:dyDescent="0.2">
      <c r="A46" s="326" t="s">
        <v>215</v>
      </c>
      <c r="B46" s="326">
        <f>SUM(B47:B48)</f>
        <v>0</v>
      </c>
      <c r="C46" s="326">
        <f>SUM(C47:C48)</f>
        <v>0</v>
      </c>
      <c r="D46" s="326" t="e">
        <f>C46/B46*100</f>
        <v>#DIV/0!</v>
      </c>
      <c r="E46" s="326">
        <f>SUM(E47:E48)</f>
        <v>0</v>
      </c>
      <c r="F46" s="326">
        <f>SUM(F47:F48)</f>
        <v>0</v>
      </c>
      <c r="G46" s="326" t="e">
        <f>F46/E46*100</f>
        <v>#DIV/0!</v>
      </c>
      <c r="H46" s="326">
        <f>SUM(H47:H48)</f>
        <v>0</v>
      </c>
      <c r="I46" s="326">
        <f>SUM(I47:I48)</f>
        <v>0</v>
      </c>
      <c r="J46" s="326" t="e">
        <f>I46/H46*100</f>
        <v>#DIV/0!</v>
      </c>
      <c r="K46" s="326">
        <f>SUM(K47:K48)</f>
        <v>0</v>
      </c>
      <c r="L46" s="326">
        <f>SUM(L47:L48)</f>
        <v>0</v>
      </c>
      <c r="M46" s="326" t="e">
        <f>L46/K46*100</f>
        <v>#DIV/0!</v>
      </c>
      <c r="N46" s="326">
        <f>SUM(N47:N48)</f>
        <v>0</v>
      </c>
      <c r="O46" s="326">
        <f>SUM(O47:O48)</f>
        <v>0</v>
      </c>
      <c r="P46" s="326" t="e">
        <f>O46/N46*100</f>
        <v>#DIV/0!</v>
      </c>
      <c r="Q46" s="383">
        <f>SUM(Q47)</f>
        <v>50</v>
      </c>
      <c r="R46" s="383">
        <f>SUM(R47)</f>
        <v>2</v>
      </c>
      <c r="S46" s="384">
        <f t="shared" si="98"/>
        <v>4</v>
      </c>
      <c r="T46" s="383">
        <f>SUM(T47)</f>
        <v>22</v>
      </c>
      <c r="U46" s="383">
        <f>SUM(U47)</f>
        <v>0</v>
      </c>
      <c r="V46" s="384">
        <f>U46/T46</f>
        <v>0</v>
      </c>
      <c r="W46" s="383">
        <f>SUM(W47)</f>
        <v>15</v>
      </c>
      <c r="X46" s="383">
        <f>SUM(X47)</f>
        <v>0</v>
      </c>
      <c r="Y46" s="383">
        <f>X46/W46</f>
        <v>0</v>
      </c>
      <c r="Z46" s="383">
        <f>SUM(Z47)</f>
        <v>0</v>
      </c>
      <c r="AA46" s="383">
        <f>SUM(AA47)</f>
        <v>0</v>
      </c>
      <c r="AB46" s="383"/>
      <c r="AC46" s="383">
        <f>Q46+T46+W46+Z46</f>
        <v>87</v>
      </c>
      <c r="AD46" s="383">
        <f>R46+U46+X46+AA46</f>
        <v>2</v>
      </c>
      <c r="AE46" s="384">
        <f>AD46/AC46*100</f>
        <v>2.2988505747126435</v>
      </c>
      <c r="AF46" s="383">
        <f>SUM(AF47)</f>
        <v>52</v>
      </c>
      <c r="AG46" s="383">
        <f>SUM(AG47)</f>
        <v>1</v>
      </c>
      <c r="AH46" s="384">
        <f t="shared" si="132"/>
        <v>1.9230769230769231</v>
      </c>
      <c r="AI46" s="383">
        <f>SUM(AI47)</f>
        <v>46</v>
      </c>
      <c r="AJ46" s="383">
        <f>SUM(AJ47)</f>
        <v>14</v>
      </c>
      <c r="AK46" s="384">
        <f t="shared" si="133"/>
        <v>30.434782608695656</v>
      </c>
      <c r="AL46" s="383">
        <f>SUM(AL47)</f>
        <v>29</v>
      </c>
      <c r="AM46" s="383">
        <f>SUM(AM47)</f>
        <v>1</v>
      </c>
      <c r="AN46" s="384">
        <f>AM46/AL46*100</f>
        <v>3.4482758620689653</v>
      </c>
      <c r="AO46" s="383">
        <f>SUM(AO47)</f>
        <v>0</v>
      </c>
      <c r="AP46" s="383">
        <f>SUM(AP47)</f>
        <v>0</v>
      </c>
      <c r="AQ46" s="383"/>
      <c r="AR46" s="383">
        <f>AF46+AI46+AL46+AO46</f>
        <v>127</v>
      </c>
      <c r="AS46" s="383">
        <f>AG46+AJ46+AM46+AP46</f>
        <v>16</v>
      </c>
      <c r="AT46" s="384">
        <f>AS46/AR46*100</f>
        <v>12.598425196850393</v>
      </c>
      <c r="AU46" s="383">
        <f>SUM(AU47)</f>
        <v>52</v>
      </c>
      <c r="AV46" s="383">
        <f>SUM(AV47)</f>
        <v>2</v>
      </c>
      <c r="AW46" s="384">
        <f t="shared" si="137"/>
        <v>3.8461538461538463</v>
      </c>
      <c r="AX46" s="383">
        <f>SUM(AX47)</f>
        <v>49</v>
      </c>
      <c r="AY46" s="383">
        <f>SUM(AY47)</f>
        <v>5</v>
      </c>
      <c r="AZ46" s="384">
        <f t="shared" si="138"/>
        <v>10.204081632653061</v>
      </c>
      <c r="BA46" s="383">
        <f>SUM(BA47)</f>
        <v>31</v>
      </c>
      <c r="BB46" s="383">
        <f>SUM(BB47)</f>
        <v>0</v>
      </c>
      <c r="BC46" s="384">
        <f t="shared" ref="BC46" si="147">BB46/BA46</f>
        <v>0</v>
      </c>
      <c r="BD46" s="383"/>
      <c r="BE46" s="383"/>
      <c r="BF46" s="383"/>
      <c r="BG46" s="383">
        <f>AU46+AX46+BA46+BD46</f>
        <v>132</v>
      </c>
      <c r="BH46" s="383">
        <f>AV46+AY46+BB46+BE46</f>
        <v>7</v>
      </c>
      <c r="BI46" s="384">
        <f>BH46/BG46*100</f>
        <v>5.3030303030303028</v>
      </c>
      <c r="BJ46" s="383">
        <f>SUM(BJ47)</f>
        <v>60</v>
      </c>
      <c r="BK46" s="383">
        <f>SUM(BK47)</f>
        <v>3</v>
      </c>
      <c r="BL46" s="384">
        <f t="shared" si="142"/>
        <v>5</v>
      </c>
      <c r="BM46" s="383">
        <f>SUM(BM47)</f>
        <v>42</v>
      </c>
      <c r="BN46" s="383">
        <f>SUM(BN47)</f>
        <v>0</v>
      </c>
      <c r="BO46" s="384">
        <f>BN46/BM46*100</f>
        <v>0</v>
      </c>
      <c r="BP46" s="383"/>
      <c r="BQ46" s="383"/>
      <c r="BR46" s="384"/>
      <c r="BS46" s="383"/>
      <c r="BT46" s="383"/>
      <c r="BU46" s="383"/>
      <c r="BV46" s="383">
        <f>BJ46+BM46+BP46+BS46</f>
        <v>102</v>
      </c>
      <c r="BW46" s="383">
        <f>BK46+BN46+BQ46+BT46</f>
        <v>3</v>
      </c>
      <c r="BX46" s="384">
        <f>BW46/BV46*100</f>
        <v>2.9411764705882351</v>
      </c>
      <c r="BY46" s="383">
        <f>SUM(BY47)</f>
        <v>55</v>
      </c>
      <c r="BZ46" s="383">
        <f>SUM(BZ47)</f>
        <v>0</v>
      </c>
      <c r="CA46" s="384">
        <f>BZ46/BY46*100</f>
        <v>0</v>
      </c>
      <c r="CB46" s="383"/>
      <c r="CC46" s="383"/>
      <c r="CD46" s="384"/>
      <c r="CE46" s="383"/>
      <c r="CF46" s="383"/>
      <c r="CG46" s="384"/>
      <c r="CH46" s="383"/>
      <c r="CI46" s="383"/>
      <c r="CJ46" s="383"/>
      <c r="CK46" s="383">
        <f>BY46+CB46+CE46+CH46</f>
        <v>55</v>
      </c>
      <c r="CL46" s="383">
        <f>BZ46+CC46+CF46+CI46</f>
        <v>0</v>
      </c>
      <c r="CM46" s="384">
        <f>CL46/CK46*100</f>
        <v>0</v>
      </c>
    </row>
    <row r="47" spans="1:5987" s="606" customFormat="1" hidden="1" x14ac:dyDescent="0.2">
      <c r="A47" s="392" t="s">
        <v>216</v>
      </c>
      <c r="B47" s="392"/>
      <c r="C47" s="392"/>
      <c r="D47" s="392" t="e">
        <f t="shared" si="93"/>
        <v>#DIV/0!</v>
      </c>
      <c r="E47" s="392"/>
      <c r="F47" s="392"/>
      <c r="G47" s="392" t="e">
        <f t="shared" si="94"/>
        <v>#DIV/0!</v>
      </c>
      <c r="H47" s="392"/>
      <c r="I47" s="392"/>
      <c r="J47" s="392" t="e">
        <f t="shared" si="95"/>
        <v>#DIV/0!</v>
      </c>
      <c r="K47" s="392"/>
      <c r="L47" s="392"/>
      <c r="M47" s="392" t="e">
        <f t="shared" ref="M47:M48" si="148">L47/K47*100</f>
        <v>#DIV/0!</v>
      </c>
      <c r="N47" s="392"/>
      <c r="O47" s="392"/>
      <c r="P47" s="392" t="e">
        <f t="shared" ref="P47:P48" si="149">O47/N47*100</f>
        <v>#DIV/0!</v>
      </c>
      <c r="Q47" s="337">
        <v>50</v>
      </c>
      <c r="R47" s="337">
        <v>2</v>
      </c>
      <c r="S47" s="360">
        <f t="shared" si="98"/>
        <v>4</v>
      </c>
      <c r="T47" s="337">
        <v>22</v>
      </c>
      <c r="U47" s="337">
        <v>0</v>
      </c>
      <c r="V47" s="360">
        <f>U47/T47*100</f>
        <v>0</v>
      </c>
      <c r="W47" s="337">
        <v>15</v>
      </c>
      <c r="X47" s="337">
        <v>0</v>
      </c>
      <c r="Y47" s="359">
        <f>X47/W47</f>
        <v>0</v>
      </c>
      <c r="Z47" s="413"/>
      <c r="AA47" s="413"/>
      <c r="AB47" s="359"/>
      <c r="AC47" s="615">
        <f t="shared" ref="AC47:AD47" si="150">Q47+T47+W47+Z47</f>
        <v>87</v>
      </c>
      <c r="AD47" s="615">
        <f t="shared" si="150"/>
        <v>2</v>
      </c>
      <c r="AE47" s="360">
        <f>AD47/AC47*100</f>
        <v>2.2988505747126435</v>
      </c>
      <c r="AF47" s="359">
        <v>52</v>
      </c>
      <c r="AG47" s="359">
        <v>1</v>
      </c>
      <c r="AH47" s="360">
        <f t="shared" si="132"/>
        <v>1.9230769230769231</v>
      </c>
      <c r="AI47" s="359">
        <v>46</v>
      </c>
      <c r="AJ47" s="359">
        <v>14</v>
      </c>
      <c r="AK47" s="360">
        <f t="shared" si="133"/>
        <v>30.434782608695656</v>
      </c>
      <c r="AL47" s="359">
        <v>29</v>
      </c>
      <c r="AM47" s="359">
        <v>1</v>
      </c>
      <c r="AN47" s="360">
        <f t="shared" ref="AN47" si="151">AM47/AL47*100</f>
        <v>3.4482758620689653</v>
      </c>
      <c r="AO47" s="347"/>
      <c r="AP47" s="347"/>
      <c r="AQ47" s="347"/>
      <c r="AR47" s="342">
        <f t="shared" ref="AR47:AS47" si="152">AF47+AI47+AL47+AO47</f>
        <v>127</v>
      </c>
      <c r="AS47" s="342">
        <f t="shared" si="152"/>
        <v>16</v>
      </c>
      <c r="AT47" s="360">
        <f t="shared" ref="AT47" si="153">AS47/AR47*100</f>
        <v>12.598425196850393</v>
      </c>
      <c r="AU47" s="359">
        <v>52</v>
      </c>
      <c r="AV47" s="359">
        <v>2</v>
      </c>
      <c r="AW47" s="360">
        <f t="shared" si="137"/>
        <v>3.8461538461538463</v>
      </c>
      <c r="AX47" s="359">
        <v>49</v>
      </c>
      <c r="AY47" s="359">
        <v>5</v>
      </c>
      <c r="AZ47" s="360">
        <f t="shared" si="138"/>
        <v>10.204081632653061</v>
      </c>
      <c r="BA47" s="359">
        <v>31</v>
      </c>
      <c r="BB47" s="359">
        <v>0</v>
      </c>
      <c r="BC47" s="360">
        <f t="shared" ref="BC47" si="154">BB47/BA47*100</f>
        <v>0</v>
      </c>
      <c r="BD47" s="347"/>
      <c r="BE47" s="347"/>
      <c r="BF47" s="347"/>
      <c r="BG47" s="342">
        <f t="shared" ref="BG47:BH47" si="155">AU47+AX47+BA47+BD47</f>
        <v>132</v>
      </c>
      <c r="BH47" s="342">
        <f t="shared" si="155"/>
        <v>7</v>
      </c>
      <c r="BI47" s="360">
        <f t="shared" ref="BI47" si="156">BH47/BG47*100</f>
        <v>5.3030303030303028</v>
      </c>
      <c r="BJ47" s="359">
        <v>60</v>
      </c>
      <c r="BK47" s="359">
        <v>3</v>
      </c>
      <c r="BL47" s="360">
        <f t="shared" si="142"/>
        <v>5</v>
      </c>
      <c r="BM47" s="359">
        <v>42</v>
      </c>
      <c r="BN47" s="359">
        <v>0</v>
      </c>
      <c r="BO47" s="360">
        <f>BN47/BM47*100</f>
        <v>0</v>
      </c>
      <c r="BP47" s="347"/>
      <c r="BQ47" s="347"/>
      <c r="BR47" s="347"/>
      <c r="BS47" s="616"/>
      <c r="BT47" s="616"/>
      <c r="BU47" s="617"/>
      <c r="BV47" s="359">
        <f t="shared" ref="BV47:BW47" si="157">SUM(BJ47,BM47,BP47,BS47)</f>
        <v>102</v>
      </c>
      <c r="BW47" s="359">
        <f t="shared" si="157"/>
        <v>3</v>
      </c>
      <c r="BX47" s="360">
        <f t="shared" ref="BX47" si="158">BW47/BV47*100</f>
        <v>2.9411764705882351</v>
      </c>
      <c r="BY47" s="359">
        <v>55</v>
      </c>
      <c r="BZ47" s="359">
        <v>0</v>
      </c>
      <c r="CA47" s="360">
        <f t="shared" ref="CA47" si="159">BZ47/BY47</f>
        <v>0</v>
      </c>
      <c r="CB47" s="359"/>
      <c r="CC47" s="359"/>
      <c r="CD47" s="360"/>
      <c r="CE47" s="359"/>
      <c r="CF47" s="359"/>
      <c r="CG47" s="359"/>
      <c r="CH47" s="359"/>
      <c r="CI47" s="359"/>
      <c r="CJ47" s="359"/>
      <c r="CK47" s="359">
        <f t="shared" ref="CK47:CL47" si="160">SUM(BY47,CB47,CE47)</f>
        <v>55</v>
      </c>
      <c r="CL47" s="359">
        <f t="shared" si="160"/>
        <v>0</v>
      </c>
      <c r="CM47" s="360">
        <f t="shared" ref="CM47" si="161">CL47/CK47*100</f>
        <v>0</v>
      </c>
      <c r="CN47" s="605"/>
      <c r="CO47" s="605"/>
      <c r="CP47" s="605"/>
      <c r="CQ47" s="605"/>
      <c r="CR47" s="605"/>
      <c r="CS47" s="605"/>
      <c r="CT47" s="605"/>
      <c r="CU47" s="605"/>
      <c r="CV47" s="605"/>
      <c r="CW47" s="605"/>
      <c r="CX47" s="605"/>
      <c r="CY47" s="605"/>
      <c r="CZ47" s="605"/>
      <c r="DA47" s="605"/>
      <c r="DB47" s="605"/>
      <c r="DC47" s="605"/>
      <c r="DD47" s="605"/>
      <c r="DE47" s="605"/>
      <c r="DF47" s="605"/>
      <c r="DG47" s="605"/>
      <c r="DH47" s="605"/>
      <c r="DI47" s="605"/>
      <c r="DJ47" s="605"/>
      <c r="DK47" s="605"/>
      <c r="DL47" s="605"/>
      <c r="DM47" s="605"/>
      <c r="DN47" s="605"/>
      <c r="DO47" s="605"/>
      <c r="DP47" s="605"/>
      <c r="DQ47" s="605"/>
      <c r="DR47" s="605"/>
      <c r="DS47" s="605"/>
      <c r="DT47" s="605"/>
      <c r="DU47" s="605"/>
      <c r="DV47" s="605"/>
      <c r="DW47" s="605"/>
      <c r="DX47" s="605"/>
      <c r="DY47" s="605"/>
      <c r="DZ47" s="605"/>
      <c r="EA47" s="605"/>
      <c r="EB47" s="605"/>
      <c r="EC47" s="605"/>
      <c r="ED47" s="605"/>
      <c r="EE47" s="605"/>
      <c r="EF47" s="605"/>
      <c r="EG47" s="605"/>
      <c r="EH47" s="605"/>
      <c r="EI47" s="605"/>
      <c r="EJ47" s="605"/>
      <c r="EK47" s="605"/>
      <c r="EL47" s="605"/>
      <c r="EM47" s="605"/>
      <c r="EN47" s="605"/>
      <c r="EO47" s="605"/>
      <c r="EP47" s="605"/>
      <c r="EQ47" s="605"/>
      <c r="ER47" s="605"/>
      <c r="ES47" s="605"/>
      <c r="ET47" s="605"/>
      <c r="EU47" s="605"/>
      <c r="EV47" s="605"/>
      <c r="EW47" s="605"/>
      <c r="EX47" s="605"/>
      <c r="EY47" s="605"/>
      <c r="EZ47" s="605"/>
      <c r="FA47" s="605"/>
      <c r="FB47" s="605"/>
      <c r="FC47" s="605"/>
      <c r="FD47" s="605"/>
      <c r="FE47" s="605"/>
      <c r="FF47" s="605"/>
      <c r="FG47" s="605"/>
      <c r="FH47" s="605"/>
      <c r="FI47" s="605"/>
      <c r="FJ47" s="605"/>
      <c r="FK47" s="605"/>
      <c r="FL47" s="605"/>
      <c r="FM47" s="605"/>
      <c r="FN47" s="605"/>
      <c r="FO47" s="605"/>
      <c r="FP47" s="605"/>
      <c r="FQ47" s="605"/>
      <c r="FR47" s="605"/>
      <c r="FS47" s="605"/>
      <c r="FT47" s="605"/>
      <c r="FU47" s="605"/>
      <c r="FV47" s="605"/>
      <c r="FW47" s="605"/>
      <c r="FX47" s="605"/>
      <c r="FY47" s="605"/>
      <c r="FZ47" s="605"/>
      <c r="GA47" s="605"/>
      <c r="GB47" s="605"/>
      <c r="GC47" s="605"/>
      <c r="GD47" s="605"/>
      <c r="GE47" s="605"/>
      <c r="GF47" s="605"/>
      <c r="GG47" s="605"/>
      <c r="GH47" s="605"/>
      <c r="GI47" s="605"/>
      <c r="GJ47" s="605"/>
      <c r="GK47" s="605"/>
      <c r="GL47" s="605"/>
      <c r="GM47" s="605"/>
      <c r="GN47" s="605"/>
      <c r="GO47" s="605"/>
      <c r="GP47" s="605"/>
      <c r="GQ47" s="605"/>
      <c r="GR47" s="605"/>
      <c r="GS47" s="605"/>
      <c r="GT47" s="605"/>
      <c r="GU47" s="605"/>
      <c r="GV47" s="605"/>
      <c r="GW47" s="605"/>
      <c r="GX47" s="605"/>
      <c r="GY47" s="605"/>
      <c r="GZ47" s="605"/>
      <c r="HA47" s="605"/>
      <c r="HB47" s="605"/>
      <c r="HC47" s="605"/>
      <c r="HD47" s="605"/>
      <c r="HE47" s="605"/>
      <c r="HF47" s="605"/>
      <c r="HG47" s="605"/>
      <c r="HH47" s="605"/>
      <c r="HI47" s="605"/>
      <c r="HJ47" s="605"/>
      <c r="HK47" s="605"/>
      <c r="HL47" s="605"/>
      <c r="HM47" s="605"/>
      <c r="HN47" s="605"/>
      <c r="HO47" s="605"/>
      <c r="HP47" s="605"/>
      <c r="HQ47" s="605"/>
      <c r="HR47" s="605"/>
      <c r="HS47" s="605"/>
      <c r="HT47" s="605"/>
      <c r="HU47" s="605"/>
      <c r="HV47" s="605"/>
      <c r="HW47" s="605"/>
      <c r="HX47" s="605"/>
      <c r="HY47" s="605"/>
      <c r="HZ47" s="605"/>
      <c r="IA47" s="605"/>
      <c r="IB47" s="605"/>
      <c r="IC47" s="605"/>
      <c r="ID47" s="605"/>
      <c r="IE47" s="605"/>
      <c r="IF47" s="605"/>
      <c r="IG47" s="605"/>
      <c r="IH47" s="605"/>
      <c r="II47" s="605"/>
      <c r="IJ47" s="605"/>
      <c r="IK47" s="605"/>
      <c r="IL47" s="605"/>
      <c r="IM47" s="605"/>
      <c r="IN47" s="605"/>
      <c r="IO47" s="605"/>
      <c r="IP47" s="605"/>
      <c r="IQ47" s="605"/>
      <c r="IR47" s="605"/>
      <c r="IS47" s="605"/>
      <c r="IT47" s="605"/>
      <c r="IU47" s="605"/>
      <c r="IV47" s="605"/>
      <c r="IW47" s="605"/>
      <c r="IX47" s="605"/>
      <c r="IY47" s="605"/>
      <c r="IZ47" s="605"/>
      <c r="JA47" s="605"/>
      <c r="JB47" s="605"/>
      <c r="JC47" s="605"/>
      <c r="JD47" s="605"/>
      <c r="JE47" s="605"/>
      <c r="JF47" s="605"/>
      <c r="JG47" s="605"/>
      <c r="JH47" s="605"/>
      <c r="JI47" s="605"/>
      <c r="JJ47" s="605"/>
      <c r="JK47" s="605"/>
      <c r="JL47" s="605"/>
      <c r="JM47" s="605"/>
      <c r="JN47" s="605"/>
      <c r="JO47" s="605"/>
      <c r="JP47" s="605"/>
      <c r="JQ47" s="605"/>
      <c r="JR47" s="605"/>
      <c r="JS47" s="605"/>
      <c r="JT47" s="605"/>
      <c r="JU47" s="605"/>
      <c r="JV47" s="605"/>
      <c r="JW47" s="605"/>
      <c r="JX47" s="605"/>
      <c r="JY47" s="605"/>
      <c r="JZ47" s="605"/>
      <c r="KA47" s="605"/>
      <c r="KB47" s="605"/>
      <c r="KC47" s="605"/>
      <c r="KD47" s="605"/>
      <c r="KE47" s="605"/>
      <c r="KF47" s="605"/>
      <c r="KG47" s="605"/>
      <c r="KH47" s="605"/>
      <c r="KI47" s="605"/>
      <c r="KJ47" s="605"/>
      <c r="KK47" s="605"/>
      <c r="KL47" s="605"/>
      <c r="KM47" s="605"/>
      <c r="KN47" s="605"/>
      <c r="KO47" s="605"/>
      <c r="KP47" s="605"/>
      <c r="KQ47" s="605"/>
      <c r="KR47" s="605"/>
      <c r="KS47" s="605"/>
      <c r="KT47" s="605"/>
      <c r="KU47" s="605"/>
      <c r="KV47" s="605"/>
      <c r="KW47" s="605"/>
      <c r="KX47" s="605"/>
      <c r="KY47" s="605"/>
      <c r="KZ47" s="605"/>
      <c r="LA47" s="605"/>
      <c r="LB47" s="605"/>
      <c r="LC47" s="605"/>
      <c r="LD47" s="605"/>
      <c r="LE47" s="605"/>
      <c r="LF47" s="605"/>
      <c r="LG47" s="605"/>
      <c r="LH47" s="605"/>
      <c r="LI47" s="605"/>
      <c r="LJ47" s="605"/>
      <c r="LK47" s="605"/>
      <c r="LL47" s="605"/>
      <c r="LM47" s="605"/>
      <c r="LN47" s="605"/>
      <c r="LO47" s="605"/>
      <c r="LP47" s="605"/>
      <c r="LQ47" s="605"/>
      <c r="LR47" s="605"/>
      <c r="LS47" s="605"/>
      <c r="LT47" s="605"/>
      <c r="LU47" s="605"/>
      <c r="LV47" s="605"/>
      <c r="LW47" s="605"/>
      <c r="LX47" s="605"/>
      <c r="LY47" s="605"/>
      <c r="LZ47" s="605"/>
      <c r="MA47" s="605"/>
      <c r="MB47" s="605"/>
      <c r="MC47" s="605"/>
      <c r="MD47" s="605"/>
      <c r="ME47" s="605"/>
      <c r="MF47" s="605"/>
      <c r="MG47" s="605"/>
      <c r="MH47" s="605"/>
      <c r="MI47" s="605"/>
      <c r="MJ47" s="605"/>
      <c r="MK47" s="605"/>
      <c r="ML47" s="605"/>
      <c r="MM47" s="605"/>
      <c r="MN47" s="605"/>
      <c r="MO47" s="605"/>
      <c r="MP47" s="605"/>
      <c r="MQ47" s="605"/>
      <c r="MR47" s="605"/>
      <c r="MS47" s="605"/>
      <c r="MT47" s="605"/>
      <c r="MU47" s="605"/>
      <c r="MV47" s="605"/>
      <c r="MW47" s="605"/>
      <c r="MX47" s="605"/>
      <c r="MY47" s="605"/>
      <c r="MZ47" s="605"/>
      <c r="NA47" s="605"/>
      <c r="NB47" s="605"/>
      <c r="NC47" s="605"/>
      <c r="ND47" s="605"/>
      <c r="NE47" s="605"/>
      <c r="NF47" s="605"/>
      <c r="NG47" s="605"/>
      <c r="NH47" s="605"/>
      <c r="NI47" s="605"/>
      <c r="NJ47" s="605"/>
      <c r="NK47" s="605"/>
      <c r="NL47" s="605"/>
      <c r="NM47" s="605"/>
      <c r="NN47" s="605"/>
      <c r="NO47" s="605"/>
      <c r="NP47" s="605"/>
      <c r="NQ47" s="605"/>
      <c r="NR47" s="605"/>
      <c r="NS47" s="605"/>
      <c r="NT47" s="605"/>
      <c r="NU47" s="605"/>
      <c r="NV47" s="605"/>
      <c r="NW47" s="605"/>
      <c r="NX47" s="605"/>
      <c r="NY47" s="605"/>
      <c r="NZ47" s="605"/>
      <c r="OA47" s="605"/>
      <c r="OB47" s="605"/>
      <c r="OC47" s="605"/>
      <c r="OD47" s="605"/>
      <c r="OE47" s="605"/>
      <c r="OF47" s="605"/>
      <c r="OG47" s="605"/>
      <c r="OH47" s="605"/>
      <c r="OI47" s="605"/>
      <c r="OJ47" s="605"/>
      <c r="OK47" s="605"/>
      <c r="OL47" s="605"/>
      <c r="OM47" s="605"/>
      <c r="ON47" s="605"/>
      <c r="OO47" s="605"/>
      <c r="OP47" s="605"/>
      <c r="OQ47" s="605"/>
      <c r="OR47" s="605"/>
      <c r="OS47" s="605"/>
      <c r="OT47" s="605"/>
      <c r="OU47" s="605"/>
      <c r="OV47" s="605"/>
      <c r="OW47" s="605"/>
      <c r="OX47" s="605"/>
      <c r="OY47" s="605"/>
      <c r="OZ47" s="605"/>
      <c r="PA47" s="605"/>
      <c r="PB47" s="605"/>
      <c r="PC47" s="605"/>
      <c r="PD47" s="605"/>
      <c r="PE47" s="605"/>
      <c r="PF47" s="605"/>
      <c r="PG47" s="605"/>
      <c r="PH47" s="605"/>
      <c r="PI47" s="605"/>
      <c r="PJ47" s="605"/>
      <c r="PK47" s="605"/>
      <c r="PL47" s="605"/>
      <c r="PM47" s="605"/>
      <c r="PN47" s="605"/>
      <c r="PO47" s="605"/>
      <c r="PP47" s="605"/>
      <c r="PQ47" s="605"/>
      <c r="PR47" s="605"/>
      <c r="PS47" s="605"/>
      <c r="PT47" s="605"/>
      <c r="PU47" s="605"/>
      <c r="PV47" s="605"/>
      <c r="PW47" s="605"/>
      <c r="PX47" s="605"/>
      <c r="PY47" s="605"/>
      <c r="PZ47" s="605"/>
      <c r="QA47" s="605"/>
      <c r="QB47" s="605"/>
      <c r="QC47" s="605"/>
      <c r="QD47" s="605"/>
      <c r="QE47" s="605"/>
      <c r="QF47" s="605"/>
      <c r="QG47" s="605"/>
      <c r="QH47" s="605"/>
      <c r="QI47" s="605"/>
      <c r="QJ47" s="605"/>
      <c r="QK47" s="605"/>
      <c r="QL47" s="605"/>
      <c r="QM47" s="605"/>
      <c r="QN47" s="605"/>
      <c r="QO47" s="605"/>
      <c r="QP47" s="605"/>
      <c r="QQ47" s="605"/>
      <c r="QR47" s="605"/>
      <c r="QS47" s="605"/>
      <c r="QT47" s="605"/>
      <c r="QU47" s="605"/>
      <c r="QV47" s="605"/>
      <c r="QW47" s="605"/>
      <c r="QX47" s="605"/>
      <c r="QY47" s="605"/>
      <c r="QZ47" s="605"/>
      <c r="RA47" s="605"/>
      <c r="RB47" s="605"/>
      <c r="RC47" s="605"/>
      <c r="RD47" s="605"/>
      <c r="RE47" s="605"/>
      <c r="RF47" s="605"/>
      <c r="RG47" s="605"/>
      <c r="RH47" s="605"/>
      <c r="RI47" s="605"/>
      <c r="RJ47" s="605"/>
      <c r="RK47" s="605"/>
      <c r="RL47" s="605"/>
      <c r="RM47" s="605"/>
      <c r="RN47" s="605"/>
      <c r="RO47" s="605"/>
      <c r="RP47" s="605"/>
      <c r="RQ47" s="605"/>
      <c r="RR47" s="605"/>
      <c r="RS47" s="605"/>
      <c r="RT47" s="605"/>
      <c r="RU47" s="605"/>
      <c r="RV47" s="605"/>
      <c r="RW47" s="605"/>
      <c r="RX47" s="605"/>
      <c r="RY47" s="605"/>
      <c r="RZ47" s="605"/>
      <c r="SA47" s="605"/>
      <c r="SB47" s="605"/>
      <c r="SC47" s="605"/>
      <c r="SD47" s="605"/>
      <c r="SE47" s="605"/>
      <c r="SF47" s="605"/>
      <c r="SG47" s="605"/>
      <c r="SH47" s="605"/>
      <c r="SI47" s="605"/>
      <c r="SJ47" s="605"/>
      <c r="SK47" s="605"/>
      <c r="SL47" s="605"/>
      <c r="SM47" s="605"/>
      <c r="SN47" s="605"/>
      <c r="SO47" s="605"/>
      <c r="SP47" s="605"/>
      <c r="SQ47" s="605"/>
      <c r="SR47" s="605"/>
      <c r="SS47" s="605"/>
      <c r="ST47" s="605"/>
      <c r="SU47" s="605"/>
      <c r="SV47" s="605"/>
      <c r="SW47" s="605"/>
      <c r="SX47" s="605"/>
      <c r="SY47" s="605"/>
      <c r="SZ47" s="605"/>
      <c r="TA47" s="605"/>
      <c r="TB47" s="605"/>
      <c r="TC47" s="605"/>
      <c r="TD47" s="605"/>
      <c r="TE47" s="605"/>
      <c r="TF47" s="605"/>
      <c r="TG47" s="605"/>
      <c r="TH47" s="605"/>
      <c r="TI47" s="605"/>
      <c r="TJ47" s="605"/>
      <c r="TK47" s="605"/>
      <c r="TL47" s="605"/>
      <c r="TM47" s="605"/>
      <c r="TN47" s="605"/>
      <c r="TO47" s="605"/>
      <c r="TP47" s="605"/>
      <c r="TQ47" s="605"/>
      <c r="TR47" s="605"/>
      <c r="TS47" s="605"/>
      <c r="TT47" s="605"/>
      <c r="TU47" s="605"/>
      <c r="TV47" s="605"/>
      <c r="TW47" s="605"/>
      <c r="TX47" s="605"/>
      <c r="TY47" s="605"/>
      <c r="TZ47" s="605"/>
      <c r="UA47" s="605"/>
      <c r="UB47" s="605"/>
      <c r="UC47" s="605"/>
      <c r="UD47" s="605"/>
      <c r="UE47" s="605"/>
      <c r="UF47" s="605"/>
      <c r="UG47" s="605"/>
      <c r="UH47" s="605"/>
      <c r="UI47" s="605"/>
      <c r="UJ47" s="605"/>
      <c r="UK47" s="605"/>
      <c r="UL47" s="605"/>
      <c r="UM47" s="605"/>
      <c r="UN47" s="605"/>
      <c r="UO47" s="605"/>
      <c r="UP47" s="605"/>
      <c r="UQ47" s="605"/>
      <c r="UR47" s="605"/>
      <c r="US47" s="605"/>
      <c r="UT47" s="605"/>
      <c r="UU47" s="605"/>
      <c r="UV47" s="605"/>
      <c r="UW47" s="605"/>
      <c r="UX47" s="605"/>
      <c r="UY47" s="605"/>
      <c r="UZ47" s="605"/>
      <c r="VA47" s="605"/>
      <c r="VB47" s="605"/>
      <c r="VC47" s="605"/>
      <c r="VD47" s="605"/>
      <c r="VE47" s="605"/>
      <c r="VF47" s="605"/>
      <c r="VG47" s="605"/>
      <c r="VH47" s="605"/>
      <c r="VI47" s="605"/>
      <c r="VJ47" s="605"/>
      <c r="VK47" s="605"/>
      <c r="VL47" s="605"/>
      <c r="VM47" s="605"/>
      <c r="VN47" s="605"/>
      <c r="VO47" s="605"/>
      <c r="VP47" s="605"/>
      <c r="VQ47" s="605"/>
      <c r="VR47" s="605"/>
      <c r="VS47" s="605"/>
      <c r="VT47" s="605"/>
      <c r="VU47" s="605"/>
      <c r="VV47" s="605"/>
      <c r="VW47" s="605"/>
      <c r="VX47" s="605"/>
      <c r="VY47" s="605"/>
      <c r="VZ47" s="605"/>
      <c r="WA47" s="605"/>
      <c r="WB47" s="605"/>
      <c r="WC47" s="605"/>
      <c r="WD47" s="605"/>
      <c r="WE47" s="605"/>
      <c r="WF47" s="605"/>
      <c r="WG47" s="605"/>
      <c r="WH47" s="605"/>
      <c r="WI47" s="605"/>
      <c r="WJ47" s="605"/>
      <c r="WK47" s="605"/>
      <c r="WL47" s="605"/>
      <c r="WM47" s="605"/>
      <c r="WN47" s="605"/>
      <c r="WO47" s="605"/>
      <c r="WP47" s="605"/>
      <c r="WQ47" s="605"/>
      <c r="WR47" s="605"/>
      <c r="WS47" s="605"/>
      <c r="WT47" s="605"/>
      <c r="WU47" s="605"/>
      <c r="WV47" s="605"/>
      <c r="WW47" s="605"/>
      <c r="WX47" s="605"/>
      <c r="WY47" s="605"/>
      <c r="WZ47" s="605"/>
      <c r="XA47" s="605"/>
      <c r="XB47" s="605"/>
      <c r="XC47" s="605"/>
      <c r="XD47" s="605"/>
      <c r="XE47" s="605"/>
      <c r="XF47" s="605"/>
      <c r="XG47" s="605"/>
      <c r="XH47" s="605"/>
      <c r="XI47" s="605"/>
      <c r="XJ47" s="605"/>
      <c r="XK47" s="605"/>
      <c r="XL47" s="605"/>
      <c r="XM47" s="605"/>
      <c r="XN47" s="605"/>
      <c r="XO47" s="605"/>
      <c r="XP47" s="605"/>
      <c r="XQ47" s="605"/>
      <c r="XR47" s="605"/>
      <c r="XS47" s="605"/>
      <c r="XT47" s="605"/>
      <c r="XU47" s="605"/>
      <c r="XV47" s="605"/>
      <c r="XW47" s="605"/>
      <c r="XX47" s="605"/>
      <c r="XY47" s="605"/>
      <c r="XZ47" s="605"/>
      <c r="YA47" s="605"/>
      <c r="YB47" s="605"/>
      <c r="YC47" s="605"/>
      <c r="YD47" s="605"/>
      <c r="YE47" s="605"/>
      <c r="YF47" s="605"/>
      <c r="YG47" s="605"/>
      <c r="YH47" s="605"/>
      <c r="YI47" s="605"/>
      <c r="YJ47" s="605"/>
      <c r="YK47" s="605"/>
      <c r="YL47" s="605"/>
      <c r="YM47" s="605"/>
      <c r="YN47" s="605"/>
      <c r="YO47" s="605"/>
      <c r="YP47" s="605"/>
      <c r="YQ47" s="605"/>
      <c r="YR47" s="605"/>
      <c r="YS47" s="605"/>
      <c r="YT47" s="605"/>
      <c r="YU47" s="605"/>
      <c r="YV47" s="605"/>
      <c r="YW47" s="605"/>
      <c r="YX47" s="605"/>
      <c r="YY47" s="605"/>
      <c r="YZ47" s="605"/>
      <c r="ZA47" s="605"/>
      <c r="ZB47" s="605"/>
      <c r="ZC47" s="605"/>
      <c r="ZD47" s="605"/>
      <c r="ZE47" s="605"/>
      <c r="ZF47" s="605"/>
      <c r="ZG47" s="605"/>
      <c r="ZH47" s="605"/>
      <c r="ZI47" s="605"/>
      <c r="ZJ47" s="605"/>
      <c r="ZK47" s="605"/>
      <c r="ZL47" s="605"/>
      <c r="ZM47" s="605"/>
      <c r="ZN47" s="605"/>
      <c r="ZO47" s="605"/>
      <c r="ZP47" s="605"/>
      <c r="ZQ47" s="605"/>
      <c r="ZR47" s="605"/>
      <c r="ZS47" s="605"/>
      <c r="ZT47" s="605"/>
      <c r="ZU47" s="605"/>
      <c r="ZV47" s="605"/>
      <c r="ZW47" s="605"/>
      <c r="ZX47" s="605"/>
      <c r="ZY47" s="605"/>
      <c r="ZZ47" s="605"/>
      <c r="AAA47" s="605"/>
      <c r="AAB47" s="605"/>
      <c r="AAC47" s="605"/>
      <c r="AAD47" s="605"/>
      <c r="AAE47" s="605"/>
      <c r="AAF47" s="605"/>
      <c r="AAG47" s="605"/>
      <c r="AAH47" s="605"/>
      <c r="AAI47" s="605"/>
      <c r="AAJ47" s="605"/>
      <c r="AAK47" s="605"/>
      <c r="AAL47" s="605"/>
      <c r="AAM47" s="605"/>
      <c r="AAN47" s="605"/>
      <c r="AAO47" s="605"/>
      <c r="AAP47" s="605"/>
      <c r="AAQ47" s="605"/>
      <c r="AAR47" s="605"/>
      <c r="AAS47" s="605"/>
      <c r="AAT47" s="605"/>
      <c r="AAU47" s="605"/>
      <c r="AAV47" s="605"/>
      <c r="AAW47" s="605"/>
      <c r="AAX47" s="605"/>
      <c r="AAY47" s="605"/>
      <c r="AAZ47" s="605"/>
      <c r="ABA47" s="605"/>
      <c r="ABB47" s="605"/>
      <c r="ABC47" s="605"/>
      <c r="ABD47" s="605"/>
      <c r="ABE47" s="605"/>
      <c r="ABF47" s="605"/>
      <c r="ABG47" s="605"/>
      <c r="ABH47" s="605"/>
      <c r="ABI47" s="605"/>
      <c r="ABJ47" s="605"/>
      <c r="ABK47" s="605"/>
      <c r="ABL47" s="605"/>
      <c r="ABM47" s="605"/>
      <c r="ABN47" s="605"/>
      <c r="ABO47" s="605"/>
      <c r="ABP47" s="605"/>
      <c r="ABQ47" s="605"/>
      <c r="ABR47" s="605"/>
      <c r="ABS47" s="605"/>
      <c r="ABT47" s="605"/>
      <c r="ABU47" s="605"/>
      <c r="ABV47" s="605"/>
      <c r="ABW47" s="605"/>
      <c r="ABX47" s="605"/>
      <c r="ABY47" s="605"/>
      <c r="ABZ47" s="605"/>
      <c r="ACA47" s="605"/>
      <c r="ACB47" s="605"/>
      <c r="ACC47" s="605"/>
      <c r="ACD47" s="605"/>
      <c r="ACE47" s="605"/>
      <c r="ACF47" s="605"/>
      <c r="ACG47" s="605"/>
      <c r="ACH47" s="605"/>
      <c r="ACI47" s="605"/>
      <c r="ACJ47" s="605"/>
      <c r="ACK47" s="605"/>
      <c r="ACL47" s="605"/>
      <c r="ACM47" s="605"/>
      <c r="ACN47" s="605"/>
      <c r="ACO47" s="605"/>
      <c r="ACP47" s="605"/>
      <c r="ACQ47" s="605"/>
      <c r="ACR47" s="605"/>
      <c r="ACS47" s="605"/>
      <c r="ACT47" s="605"/>
      <c r="ACU47" s="605"/>
      <c r="ACV47" s="605"/>
      <c r="ACW47" s="605"/>
      <c r="ACX47" s="605"/>
      <c r="ACY47" s="605"/>
      <c r="ACZ47" s="605"/>
      <c r="ADA47" s="605"/>
      <c r="ADB47" s="605"/>
      <c r="ADC47" s="605"/>
      <c r="ADD47" s="605"/>
      <c r="ADE47" s="605"/>
      <c r="ADF47" s="605"/>
      <c r="ADG47" s="605"/>
      <c r="ADH47" s="605"/>
      <c r="ADI47" s="605"/>
      <c r="ADJ47" s="605"/>
      <c r="ADK47" s="605"/>
      <c r="ADL47" s="605"/>
      <c r="ADM47" s="605"/>
      <c r="ADN47" s="605"/>
      <c r="ADO47" s="605"/>
      <c r="ADP47" s="605"/>
      <c r="ADQ47" s="605"/>
      <c r="ADR47" s="605"/>
      <c r="ADS47" s="605"/>
      <c r="ADT47" s="605"/>
      <c r="ADU47" s="605"/>
      <c r="ADV47" s="605"/>
      <c r="ADW47" s="605"/>
      <c r="ADX47" s="605"/>
      <c r="ADY47" s="605"/>
      <c r="ADZ47" s="605"/>
      <c r="AEA47" s="605"/>
      <c r="AEB47" s="605"/>
      <c r="AEC47" s="605"/>
      <c r="AED47" s="605"/>
      <c r="AEE47" s="605"/>
      <c r="AEF47" s="605"/>
      <c r="AEG47" s="605"/>
      <c r="AEH47" s="605"/>
      <c r="AEI47" s="605"/>
      <c r="AEJ47" s="605"/>
      <c r="AEK47" s="605"/>
      <c r="AEL47" s="605"/>
      <c r="AEM47" s="605"/>
      <c r="AEN47" s="605"/>
      <c r="AEO47" s="605"/>
      <c r="AEP47" s="605"/>
      <c r="AEQ47" s="605"/>
      <c r="AER47" s="605"/>
      <c r="AES47" s="605"/>
      <c r="AET47" s="605"/>
      <c r="AEU47" s="605"/>
      <c r="AEV47" s="605"/>
      <c r="AEW47" s="605"/>
      <c r="AEX47" s="605"/>
      <c r="AEY47" s="605"/>
      <c r="AEZ47" s="605"/>
      <c r="AFA47" s="605"/>
      <c r="AFB47" s="605"/>
      <c r="AFC47" s="605"/>
      <c r="AFD47" s="605"/>
      <c r="AFE47" s="605"/>
      <c r="AFF47" s="605"/>
      <c r="AFG47" s="605"/>
      <c r="AFH47" s="605"/>
      <c r="AFI47" s="605"/>
      <c r="AFJ47" s="605"/>
      <c r="AFK47" s="605"/>
      <c r="AFL47" s="605"/>
      <c r="AFM47" s="605"/>
      <c r="AFN47" s="605"/>
      <c r="AFO47" s="605"/>
      <c r="AFP47" s="605"/>
      <c r="AFQ47" s="605"/>
      <c r="AFR47" s="605"/>
      <c r="AFS47" s="605"/>
      <c r="AFT47" s="605"/>
      <c r="AFU47" s="605"/>
      <c r="AFV47" s="605"/>
      <c r="AFW47" s="605"/>
      <c r="AFX47" s="605"/>
      <c r="AFY47" s="605"/>
      <c r="AFZ47" s="605"/>
      <c r="AGA47" s="605"/>
      <c r="AGB47" s="605"/>
      <c r="AGC47" s="605"/>
      <c r="AGD47" s="605"/>
      <c r="AGE47" s="605"/>
      <c r="AGF47" s="605"/>
      <c r="AGG47" s="605"/>
      <c r="AGH47" s="605"/>
      <c r="AGI47" s="605"/>
      <c r="AGJ47" s="605"/>
      <c r="AGK47" s="605"/>
      <c r="AGL47" s="605"/>
      <c r="AGM47" s="605"/>
      <c r="AGN47" s="605"/>
      <c r="AGO47" s="605"/>
      <c r="AGP47" s="605"/>
      <c r="AGQ47" s="605"/>
      <c r="AGR47" s="605"/>
      <c r="AGS47" s="605"/>
      <c r="AGT47" s="605"/>
      <c r="AGU47" s="605"/>
      <c r="AGV47" s="605"/>
      <c r="AGW47" s="605"/>
      <c r="AGX47" s="605"/>
      <c r="AGY47" s="605"/>
      <c r="AGZ47" s="605"/>
      <c r="AHA47" s="605"/>
      <c r="AHB47" s="605"/>
      <c r="AHC47" s="605"/>
      <c r="AHD47" s="605"/>
      <c r="AHE47" s="605"/>
      <c r="AHF47" s="605"/>
      <c r="AHG47" s="605"/>
      <c r="AHH47" s="605"/>
      <c r="AHI47" s="605"/>
      <c r="AHJ47" s="605"/>
      <c r="AHK47" s="605"/>
      <c r="AHL47" s="605"/>
      <c r="AHM47" s="605"/>
      <c r="AHN47" s="605"/>
      <c r="AHO47" s="605"/>
      <c r="AHP47" s="605"/>
      <c r="AHQ47" s="605"/>
      <c r="AHR47" s="605"/>
      <c r="AHS47" s="605"/>
      <c r="AHT47" s="605"/>
      <c r="AHU47" s="605"/>
      <c r="AHV47" s="605"/>
      <c r="AHW47" s="605"/>
      <c r="AHX47" s="605"/>
      <c r="AHY47" s="605"/>
      <c r="AHZ47" s="605"/>
      <c r="AIA47" s="605"/>
      <c r="AIB47" s="605"/>
      <c r="AIC47" s="605"/>
      <c r="AID47" s="605"/>
      <c r="AIE47" s="605"/>
      <c r="AIF47" s="605"/>
      <c r="AIG47" s="605"/>
      <c r="AIH47" s="605"/>
      <c r="AII47" s="605"/>
      <c r="AIJ47" s="605"/>
      <c r="AIK47" s="605"/>
      <c r="AIL47" s="605"/>
      <c r="AIM47" s="605"/>
      <c r="AIN47" s="605"/>
      <c r="AIO47" s="605"/>
      <c r="AIP47" s="605"/>
      <c r="AIQ47" s="605"/>
      <c r="AIR47" s="605"/>
      <c r="AIS47" s="605"/>
      <c r="AIT47" s="605"/>
      <c r="AIU47" s="605"/>
      <c r="AIV47" s="605"/>
      <c r="AIW47" s="605"/>
      <c r="AIX47" s="605"/>
      <c r="AIY47" s="605"/>
      <c r="AIZ47" s="605"/>
      <c r="AJA47" s="605"/>
      <c r="AJB47" s="605"/>
      <c r="AJC47" s="605"/>
      <c r="AJD47" s="605"/>
      <c r="AJE47" s="605"/>
      <c r="AJF47" s="605"/>
      <c r="AJG47" s="605"/>
      <c r="AJH47" s="605"/>
      <c r="AJI47" s="605"/>
      <c r="AJJ47" s="605"/>
      <c r="AJK47" s="605"/>
      <c r="AJL47" s="605"/>
      <c r="AJM47" s="605"/>
      <c r="AJN47" s="605"/>
      <c r="AJO47" s="605"/>
      <c r="AJP47" s="605"/>
      <c r="AJQ47" s="605"/>
      <c r="AJR47" s="605"/>
      <c r="AJS47" s="605"/>
      <c r="AJT47" s="605"/>
      <c r="AJU47" s="605"/>
      <c r="AJV47" s="605"/>
      <c r="AJW47" s="605"/>
      <c r="AJX47" s="605"/>
      <c r="AJY47" s="605"/>
      <c r="AJZ47" s="605"/>
      <c r="AKA47" s="605"/>
      <c r="AKB47" s="605"/>
      <c r="AKC47" s="605"/>
      <c r="AKD47" s="605"/>
      <c r="AKE47" s="605"/>
      <c r="AKF47" s="605"/>
      <c r="AKG47" s="605"/>
      <c r="AKH47" s="605"/>
      <c r="AKI47" s="605"/>
      <c r="AKJ47" s="605"/>
      <c r="AKK47" s="605"/>
      <c r="AKL47" s="605"/>
      <c r="AKM47" s="605"/>
      <c r="AKN47" s="605"/>
      <c r="AKO47" s="605"/>
      <c r="AKP47" s="605"/>
      <c r="AKQ47" s="605"/>
      <c r="AKR47" s="605"/>
      <c r="AKS47" s="605"/>
      <c r="AKT47" s="605"/>
      <c r="AKU47" s="605"/>
      <c r="AKV47" s="605"/>
      <c r="AKW47" s="605"/>
      <c r="AKX47" s="605"/>
      <c r="AKY47" s="605"/>
      <c r="AKZ47" s="605"/>
      <c r="ALA47" s="605"/>
      <c r="ALB47" s="605"/>
      <c r="ALC47" s="605"/>
      <c r="ALD47" s="605"/>
      <c r="ALE47" s="605"/>
      <c r="ALF47" s="605"/>
      <c r="ALG47" s="605"/>
      <c r="ALH47" s="605"/>
      <c r="ALI47" s="605"/>
      <c r="ALJ47" s="605"/>
      <c r="ALK47" s="605"/>
      <c r="ALL47" s="605"/>
      <c r="ALM47" s="605"/>
      <c r="ALN47" s="605"/>
      <c r="ALO47" s="605"/>
      <c r="ALP47" s="605"/>
      <c r="ALQ47" s="605"/>
      <c r="ALR47" s="605"/>
      <c r="ALS47" s="605"/>
      <c r="ALT47" s="605"/>
      <c r="ALU47" s="605"/>
      <c r="ALV47" s="605"/>
      <c r="ALW47" s="605"/>
      <c r="ALX47" s="605"/>
      <c r="ALY47" s="605"/>
      <c r="ALZ47" s="605"/>
      <c r="AMA47" s="605"/>
      <c r="AMB47" s="605"/>
      <c r="AMC47" s="605"/>
      <c r="AMD47" s="605"/>
      <c r="AME47" s="605"/>
      <c r="AMF47" s="605"/>
      <c r="AMG47" s="605"/>
      <c r="AMH47" s="605"/>
      <c r="AMI47" s="605"/>
      <c r="AMJ47" s="605"/>
      <c r="AMK47" s="605"/>
      <c r="AML47" s="605"/>
      <c r="AMM47" s="605"/>
      <c r="AMN47" s="605"/>
      <c r="AMO47" s="605"/>
      <c r="AMP47" s="605"/>
      <c r="AMQ47" s="605"/>
      <c r="AMR47" s="605"/>
      <c r="AMS47" s="605"/>
      <c r="AMT47" s="605"/>
      <c r="AMU47" s="605"/>
      <c r="AMV47" s="605"/>
      <c r="AMW47" s="605"/>
      <c r="AMX47" s="605"/>
      <c r="AMY47" s="605"/>
      <c r="AMZ47" s="605"/>
      <c r="ANA47" s="605"/>
      <c r="ANB47" s="605"/>
      <c r="ANC47" s="605"/>
      <c r="AND47" s="605"/>
      <c r="ANE47" s="605"/>
      <c r="ANF47" s="605"/>
      <c r="ANG47" s="605"/>
      <c r="ANH47" s="605"/>
      <c r="ANI47" s="605"/>
      <c r="ANJ47" s="605"/>
      <c r="ANK47" s="605"/>
      <c r="ANL47" s="605"/>
      <c r="ANM47" s="605"/>
      <c r="ANN47" s="605"/>
      <c r="ANO47" s="605"/>
      <c r="ANP47" s="605"/>
      <c r="ANQ47" s="605"/>
      <c r="ANR47" s="605"/>
      <c r="ANS47" s="605"/>
      <c r="ANT47" s="605"/>
      <c r="ANU47" s="605"/>
      <c r="ANV47" s="605"/>
      <c r="ANW47" s="605"/>
      <c r="ANX47" s="605"/>
      <c r="ANY47" s="605"/>
      <c r="ANZ47" s="605"/>
      <c r="AOA47" s="605"/>
      <c r="AOB47" s="605"/>
      <c r="AOC47" s="605"/>
      <c r="AOD47" s="605"/>
      <c r="AOE47" s="605"/>
      <c r="AOF47" s="605"/>
      <c r="AOG47" s="605"/>
      <c r="AOH47" s="605"/>
      <c r="AOI47" s="605"/>
      <c r="AOJ47" s="605"/>
      <c r="AOK47" s="605"/>
      <c r="AOL47" s="605"/>
      <c r="AOM47" s="605"/>
      <c r="AON47" s="605"/>
      <c r="AOO47" s="605"/>
      <c r="AOP47" s="605"/>
      <c r="AOQ47" s="605"/>
      <c r="AOR47" s="605"/>
      <c r="AOS47" s="605"/>
      <c r="AOT47" s="605"/>
      <c r="AOU47" s="605"/>
      <c r="AOV47" s="605"/>
      <c r="AOW47" s="605"/>
      <c r="AOX47" s="605"/>
      <c r="AOY47" s="605"/>
      <c r="AOZ47" s="605"/>
      <c r="APA47" s="605"/>
      <c r="APB47" s="605"/>
      <c r="APC47" s="605"/>
      <c r="APD47" s="605"/>
      <c r="APE47" s="605"/>
      <c r="APF47" s="605"/>
      <c r="APG47" s="605"/>
      <c r="APH47" s="605"/>
      <c r="API47" s="605"/>
      <c r="APJ47" s="605"/>
      <c r="APK47" s="605"/>
      <c r="APL47" s="605"/>
      <c r="APM47" s="605"/>
      <c r="APN47" s="605"/>
      <c r="APO47" s="605"/>
      <c r="APP47" s="605"/>
      <c r="APQ47" s="605"/>
      <c r="APR47" s="605"/>
      <c r="APS47" s="605"/>
      <c r="APT47" s="605"/>
      <c r="APU47" s="605"/>
      <c r="APV47" s="605"/>
      <c r="APW47" s="605"/>
      <c r="APX47" s="605"/>
      <c r="APY47" s="605"/>
      <c r="APZ47" s="605"/>
      <c r="AQA47" s="605"/>
      <c r="AQB47" s="605"/>
      <c r="AQC47" s="605"/>
      <c r="AQD47" s="605"/>
      <c r="AQE47" s="605"/>
      <c r="AQF47" s="605"/>
      <c r="AQG47" s="605"/>
      <c r="AQH47" s="605"/>
      <c r="AQI47" s="605"/>
      <c r="AQJ47" s="605"/>
      <c r="AQK47" s="605"/>
      <c r="AQL47" s="605"/>
      <c r="AQM47" s="605"/>
      <c r="AQN47" s="605"/>
      <c r="AQO47" s="605"/>
      <c r="AQP47" s="605"/>
      <c r="AQQ47" s="605"/>
      <c r="AQR47" s="605"/>
      <c r="AQS47" s="605"/>
      <c r="AQT47" s="605"/>
      <c r="AQU47" s="605"/>
      <c r="AQV47" s="605"/>
      <c r="AQW47" s="605"/>
      <c r="AQX47" s="605"/>
      <c r="AQY47" s="605"/>
      <c r="AQZ47" s="605"/>
      <c r="ARA47" s="605"/>
      <c r="ARB47" s="605"/>
      <c r="ARC47" s="605"/>
      <c r="ARD47" s="605"/>
      <c r="ARE47" s="605"/>
      <c r="ARF47" s="605"/>
      <c r="ARG47" s="605"/>
      <c r="ARH47" s="605"/>
      <c r="ARI47" s="605"/>
      <c r="ARJ47" s="605"/>
      <c r="ARK47" s="605"/>
      <c r="ARL47" s="605"/>
      <c r="ARM47" s="605"/>
      <c r="ARN47" s="605"/>
      <c r="ARO47" s="605"/>
      <c r="ARP47" s="605"/>
      <c r="ARQ47" s="605"/>
      <c r="ARR47" s="605"/>
      <c r="ARS47" s="605"/>
      <c r="ART47" s="605"/>
      <c r="ARU47" s="605"/>
      <c r="ARV47" s="605"/>
      <c r="ARW47" s="605"/>
      <c r="ARX47" s="605"/>
      <c r="ARY47" s="605"/>
      <c r="ARZ47" s="605"/>
      <c r="ASA47" s="605"/>
      <c r="ASB47" s="605"/>
      <c r="ASC47" s="605"/>
      <c r="ASD47" s="605"/>
      <c r="ASE47" s="605"/>
      <c r="ASF47" s="605"/>
      <c r="ASG47" s="605"/>
      <c r="ASH47" s="605"/>
      <c r="ASI47" s="605"/>
      <c r="ASJ47" s="605"/>
      <c r="ASK47" s="605"/>
      <c r="ASL47" s="605"/>
      <c r="ASM47" s="605"/>
      <c r="ASN47" s="605"/>
      <c r="ASO47" s="605"/>
      <c r="ASP47" s="605"/>
      <c r="ASQ47" s="605"/>
      <c r="ASR47" s="605"/>
      <c r="ASS47" s="605"/>
      <c r="AST47" s="605"/>
      <c r="ASU47" s="605"/>
      <c r="ASV47" s="605"/>
      <c r="ASW47" s="605"/>
      <c r="ASX47" s="605"/>
      <c r="ASY47" s="605"/>
      <c r="ASZ47" s="605"/>
      <c r="ATA47" s="605"/>
      <c r="ATB47" s="605"/>
      <c r="ATC47" s="605"/>
      <c r="ATD47" s="605"/>
      <c r="ATE47" s="605"/>
      <c r="ATF47" s="605"/>
      <c r="ATG47" s="605"/>
      <c r="ATH47" s="605"/>
      <c r="ATI47" s="605"/>
      <c r="ATJ47" s="605"/>
      <c r="ATK47" s="605"/>
      <c r="ATL47" s="605"/>
      <c r="ATM47" s="605"/>
      <c r="ATN47" s="605"/>
      <c r="ATO47" s="605"/>
      <c r="ATP47" s="605"/>
      <c r="ATQ47" s="605"/>
      <c r="ATR47" s="605"/>
      <c r="ATS47" s="605"/>
      <c r="ATT47" s="605"/>
      <c r="ATU47" s="605"/>
      <c r="ATV47" s="605"/>
      <c r="ATW47" s="605"/>
      <c r="ATX47" s="605"/>
      <c r="ATY47" s="605"/>
      <c r="ATZ47" s="605"/>
      <c r="AUA47" s="605"/>
      <c r="AUB47" s="605"/>
      <c r="AUC47" s="605"/>
      <c r="AUD47" s="605"/>
      <c r="AUE47" s="605"/>
      <c r="AUF47" s="605"/>
      <c r="AUG47" s="605"/>
      <c r="AUH47" s="605"/>
      <c r="AUI47" s="605"/>
      <c r="AUJ47" s="605"/>
      <c r="AUK47" s="605"/>
      <c r="AUL47" s="605"/>
      <c r="AUM47" s="605"/>
      <c r="AUN47" s="605"/>
      <c r="AUO47" s="605"/>
      <c r="AUP47" s="605"/>
      <c r="AUQ47" s="605"/>
      <c r="AUR47" s="605"/>
      <c r="AUS47" s="605"/>
      <c r="AUT47" s="605"/>
      <c r="AUU47" s="605"/>
      <c r="AUV47" s="605"/>
      <c r="AUW47" s="605"/>
      <c r="AUX47" s="605"/>
      <c r="AUY47" s="605"/>
      <c r="AUZ47" s="605"/>
      <c r="AVA47" s="605"/>
      <c r="AVB47" s="605"/>
      <c r="AVC47" s="605"/>
      <c r="AVD47" s="605"/>
      <c r="AVE47" s="605"/>
      <c r="AVF47" s="605"/>
      <c r="AVG47" s="605"/>
      <c r="AVH47" s="605"/>
      <c r="AVI47" s="605"/>
      <c r="AVJ47" s="605"/>
      <c r="AVK47" s="605"/>
      <c r="AVL47" s="605"/>
      <c r="AVM47" s="605"/>
      <c r="AVN47" s="605"/>
      <c r="AVO47" s="605"/>
      <c r="AVP47" s="605"/>
      <c r="AVQ47" s="605"/>
      <c r="AVR47" s="605"/>
      <c r="AVS47" s="605"/>
      <c r="AVT47" s="605"/>
      <c r="AVU47" s="605"/>
      <c r="AVV47" s="605"/>
      <c r="AVW47" s="605"/>
      <c r="AVX47" s="605"/>
      <c r="AVY47" s="605"/>
      <c r="AVZ47" s="605"/>
      <c r="AWA47" s="605"/>
      <c r="AWB47" s="605"/>
      <c r="AWC47" s="605"/>
      <c r="AWD47" s="605"/>
      <c r="AWE47" s="605"/>
      <c r="AWF47" s="605"/>
      <c r="AWG47" s="605"/>
      <c r="AWH47" s="605"/>
      <c r="AWI47" s="605"/>
      <c r="AWJ47" s="605"/>
      <c r="AWK47" s="605"/>
      <c r="AWL47" s="605"/>
      <c r="AWM47" s="605"/>
      <c r="AWN47" s="605"/>
      <c r="AWO47" s="605"/>
      <c r="AWP47" s="605"/>
      <c r="AWQ47" s="605"/>
      <c r="AWR47" s="605"/>
      <c r="AWS47" s="605"/>
      <c r="AWT47" s="605"/>
      <c r="AWU47" s="605"/>
      <c r="AWV47" s="605"/>
      <c r="AWW47" s="605"/>
      <c r="AWX47" s="605"/>
      <c r="AWY47" s="605"/>
      <c r="AWZ47" s="605"/>
      <c r="AXA47" s="605"/>
      <c r="AXB47" s="605"/>
      <c r="AXC47" s="605"/>
      <c r="AXD47" s="605"/>
      <c r="AXE47" s="605"/>
      <c r="AXF47" s="605"/>
      <c r="AXG47" s="605"/>
      <c r="AXH47" s="605"/>
      <c r="AXI47" s="605"/>
      <c r="AXJ47" s="605"/>
      <c r="AXK47" s="605"/>
      <c r="AXL47" s="605"/>
      <c r="AXM47" s="605"/>
      <c r="AXN47" s="605"/>
      <c r="AXO47" s="605"/>
      <c r="AXP47" s="605"/>
      <c r="AXQ47" s="605"/>
      <c r="AXR47" s="605"/>
      <c r="AXS47" s="605"/>
      <c r="AXT47" s="605"/>
      <c r="AXU47" s="605"/>
      <c r="AXV47" s="605"/>
      <c r="AXW47" s="605"/>
      <c r="AXX47" s="605"/>
      <c r="AXY47" s="605"/>
      <c r="AXZ47" s="605"/>
      <c r="AYA47" s="605"/>
      <c r="AYB47" s="605"/>
      <c r="AYC47" s="605"/>
      <c r="AYD47" s="605"/>
      <c r="AYE47" s="605"/>
      <c r="AYF47" s="605"/>
      <c r="AYG47" s="605"/>
      <c r="AYH47" s="605"/>
      <c r="AYI47" s="605"/>
      <c r="AYJ47" s="605"/>
      <c r="AYK47" s="605"/>
      <c r="AYL47" s="605"/>
      <c r="AYM47" s="605"/>
      <c r="AYN47" s="605"/>
      <c r="AYO47" s="605"/>
      <c r="AYP47" s="605"/>
      <c r="AYQ47" s="605"/>
      <c r="AYR47" s="605"/>
      <c r="AYS47" s="605"/>
      <c r="AYT47" s="605"/>
      <c r="AYU47" s="605"/>
      <c r="AYV47" s="605"/>
      <c r="AYW47" s="605"/>
      <c r="AYX47" s="605"/>
      <c r="AYY47" s="605"/>
      <c r="AYZ47" s="605"/>
      <c r="AZA47" s="605"/>
      <c r="AZB47" s="605"/>
      <c r="AZC47" s="605"/>
      <c r="AZD47" s="605"/>
      <c r="AZE47" s="605"/>
      <c r="AZF47" s="605"/>
      <c r="AZG47" s="605"/>
      <c r="AZH47" s="605"/>
      <c r="AZI47" s="605"/>
      <c r="AZJ47" s="605"/>
      <c r="AZK47" s="605"/>
      <c r="AZL47" s="605"/>
      <c r="AZM47" s="605"/>
      <c r="AZN47" s="605"/>
      <c r="AZO47" s="605"/>
      <c r="AZP47" s="605"/>
      <c r="AZQ47" s="605"/>
      <c r="AZR47" s="605"/>
      <c r="AZS47" s="605"/>
      <c r="AZT47" s="605"/>
      <c r="AZU47" s="605"/>
      <c r="AZV47" s="605"/>
      <c r="AZW47" s="605"/>
      <c r="AZX47" s="605"/>
      <c r="AZY47" s="605"/>
      <c r="AZZ47" s="605"/>
      <c r="BAA47" s="605"/>
      <c r="BAB47" s="605"/>
      <c r="BAC47" s="605"/>
      <c r="BAD47" s="605"/>
      <c r="BAE47" s="605"/>
      <c r="BAF47" s="605"/>
      <c r="BAG47" s="605"/>
      <c r="BAH47" s="605"/>
      <c r="BAI47" s="605"/>
      <c r="BAJ47" s="605"/>
      <c r="BAK47" s="605"/>
      <c r="BAL47" s="605"/>
      <c r="BAM47" s="605"/>
      <c r="BAN47" s="605"/>
      <c r="BAO47" s="605"/>
      <c r="BAP47" s="605"/>
      <c r="BAQ47" s="605"/>
      <c r="BAR47" s="605"/>
      <c r="BAS47" s="605"/>
      <c r="BAT47" s="605"/>
      <c r="BAU47" s="605"/>
      <c r="BAV47" s="605"/>
      <c r="BAW47" s="605"/>
      <c r="BAX47" s="605"/>
      <c r="BAY47" s="605"/>
      <c r="BAZ47" s="605"/>
      <c r="BBA47" s="605"/>
      <c r="BBB47" s="605"/>
      <c r="BBC47" s="605"/>
      <c r="BBD47" s="605"/>
      <c r="BBE47" s="605"/>
      <c r="BBF47" s="605"/>
      <c r="BBG47" s="605"/>
      <c r="BBH47" s="605"/>
      <c r="BBI47" s="605"/>
      <c r="BBJ47" s="605"/>
      <c r="BBK47" s="605"/>
      <c r="BBL47" s="605"/>
      <c r="BBM47" s="605"/>
      <c r="BBN47" s="605"/>
      <c r="BBO47" s="605"/>
      <c r="BBP47" s="605"/>
      <c r="BBQ47" s="605"/>
      <c r="BBR47" s="605"/>
      <c r="BBS47" s="605"/>
      <c r="BBT47" s="605"/>
      <c r="BBU47" s="605"/>
      <c r="BBV47" s="605"/>
      <c r="BBW47" s="605"/>
      <c r="BBX47" s="605"/>
      <c r="BBY47" s="605"/>
      <c r="BBZ47" s="605"/>
      <c r="BCA47" s="605"/>
      <c r="BCB47" s="605"/>
      <c r="BCC47" s="605"/>
      <c r="BCD47" s="605"/>
      <c r="BCE47" s="605"/>
      <c r="BCF47" s="605"/>
      <c r="BCG47" s="605"/>
      <c r="BCH47" s="605"/>
      <c r="BCI47" s="605"/>
      <c r="BCJ47" s="605"/>
      <c r="BCK47" s="605"/>
      <c r="BCL47" s="605"/>
      <c r="BCM47" s="605"/>
      <c r="BCN47" s="605"/>
      <c r="BCO47" s="605"/>
      <c r="BCP47" s="605"/>
      <c r="BCQ47" s="605"/>
      <c r="BCR47" s="605"/>
      <c r="BCS47" s="605"/>
      <c r="BCT47" s="605"/>
      <c r="BCU47" s="605"/>
      <c r="BCV47" s="605"/>
      <c r="BCW47" s="605"/>
      <c r="BCX47" s="605"/>
      <c r="BCY47" s="605"/>
      <c r="BCZ47" s="605"/>
      <c r="BDA47" s="605"/>
      <c r="BDB47" s="605"/>
      <c r="BDC47" s="605"/>
      <c r="BDD47" s="605"/>
      <c r="BDE47" s="605"/>
      <c r="BDF47" s="605"/>
      <c r="BDG47" s="605"/>
      <c r="BDH47" s="605"/>
      <c r="BDI47" s="605"/>
      <c r="BDJ47" s="605"/>
      <c r="BDK47" s="605"/>
      <c r="BDL47" s="605"/>
      <c r="BDM47" s="605"/>
      <c r="BDN47" s="605"/>
      <c r="BDO47" s="605"/>
      <c r="BDP47" s="605"/>
      <c r="BDQ47" s="605"/>
      <c r="BDR47" s="605"/>
      <c r="BDS47" s="605"/>
      <c r="BDT47" s="605"/>
      <c r="BDU47" s="605"/>
      <c r="BDV47" s="605"/>
      <c r="BDW47" s="605"/>
      <c r="BDX47" s="605"/>
      <c r="BDY47" s="605"/>
      <c r="BDZ47" s="605"/>
      <c r="BEA47" s="605"/>
      <c r="BEB47" s="605"/>
      <c r="BEC47" s="605"/>
      <c r="BED47" s="605"/>
      <c r="BEE47" s="605"/>
      <c r="BEF47" s="605"/>
      <c r="BEG47" s="605"/>
      <c r="BEH47" s="605"/>
      <c r="BEI47" s="605"/>
      <c r="BEJ47" s="605"/>
      <c r="BEK47" s="605"/>
      <c r="BEL47" s="605"/>
      <c r="BEM47" s="605"/>
      <c r="BEN47" s="605"/>
      <c r="BEO47" s="605"/>
      <c r="BEP47" s="605"/>
      <c r="BEQ47" s="605"/>
      <c r="BER47" s="605"/>
      <c r="BES47" s="605"/>
      <c r="BET47" s="605"/>
      <c r="BEU47" s="605"/>
      <c r="BEV47" s="605"/>
      <c r="BEW47" s="605"/>
      <c r="BEX47" s="605"/>
      <c r="BEY47" s="605"/>
      <c r="BEZ47" s="605"/>
      <c r="BFA47" s="605"/>
      <c r="BFB47" s="605"/>
      <c r="BFC47" s="605"/>
      <c r="BFD47" s="605"/>
      <c r="BFE47" s="605"/>
      <c r="BFF47" s="605"/>
      <c r="BFG47" s="605"/>
      <c r="BFH47" s="605"/>
      <c r="BFI47" s="605"/>
      <c r="BFJ47" s="605"/>
      <c r="BFK47" s="605"/>
      <c r="BFL47" s="605"/>
      <c r="BFM47" s="605"/>
      <c r="BFN47" s="605"/>
      <c r="BFO47" s="605"/>
      <c r="BFP47" s="605"/>
      <c r="BFQ47" s="605"/>
      <c r="BFR47" s="605"/>
      <c r="BFS47" s="605"/>
      <c r="BFT47" s="605"/>
      <c r="BFU47" s="605"/>
      <c r="BFV47" s="605"/>
      <c r="BFW47" s="605"/>
      <c r="BFX47" s="605"/>
      <c r="BFY47" s="605"/>
      <c r="BFZ47" s="605"/>
      <c r="BGA47" s="605"/>
      <c r="BGB47" s="605"/>
      <c r="BGC47" s="605"/>
      <c r="BGD47" s="605"/>
      <c r="BGE47" s="605"/>
      <c r="BGF47" s="605"/>
      <c r="BGG47" s="605"/>
      <c r="BGH47" s="605"/>
      <c r="BGI47" s="605"/>
      <c r="BGJ47" s="605"/>
      <c r="BGK47" s="605"/>
      <c r="BGL47" s="605"/>
      <c r="BGM47" s="605"/>
      <c r="BGN47" s="605"/>
      <c r="BGO47" s="605"/>
      <c r="BGP47" s="605"/>
      <c r="BGQ47" s="605"/>
      <c r="BGR47" s="605"/>
      <c r="BGS47" s="605"/>
      <c r="BGT47" s="605"/>
      <c r="BGU47" s="605"/>
      <c r="BGV47" s="605"/>
      <c r="BGW47" s="605"/>
      <c r="BGX47" s="605"/>
      <c r="BGY47" s="605"/>
      <c r="BGZ47" s="605"/>
      <c r="BHA47" s="605"/>
      <c r="BHB47" s="605"/>
      <c r="BHC47" s="605"/>
      <c r="BHD47" s="605"/>
      <c r="BHE47" s="605"/>
      <c r="BHF47" s="605"/>
      <c r="BHG47" s="605"/>
      <c r="BHH47" s="605"/>
      <c r="BHI47" s="605"/>
      <c r="BHJ47" s="605"/>
      <c r="BHK47" s="605"/>
      <c r="BHL47" s="605"/>
      <c r="BHM47" s="605"/>
      <c r="BHN47" s="605"/>
      <c r="BHO47" s="605"/>
      <c r="BHP47" s="605"/>
      <c r="BHQ47" s="605"/>
      <c r="BHR47" s="605"/>
      <c r="BHS47" s="605"/>
      <c r="BHT47" s="605"/>
      <c r="BHU47" s="605"/>
      <c r="BHV47" s="605"/>
      <c r="BHW47" s="605"/>
      <c r="BHX47" s="605"/>
      <c r="BHY47" s="605"/>
      <c r="BHZ47" s="605"/>
      <c r="BIA47" s="605"/>
      <c r="BIB47" s="605"/>
      <c r="BIC47" s="605"/>
      <c r="BID47" s="605"/>
      <c r="BIE47" s="605"/>
      <c r="BIF47" s="605"/>
      <c r="BIG47" s="605"/>
      <c r="BIH47" s="605"/>
      <c r="BII47" s="605"/>
      <c r="BIJ47" s="605"/>
      <c r="BIK47" s="605"/>
      <c r="BIL47" s="605"/>
      <c r="BIM47" s="605"/>
      <c r="BIN47" s="605"/>
      <c r="BIO47" s="605"/>
      <c r="BIP47" s="605"/>
      <c r="BIQ47" s="605"/>
      <c r="BIR47" s="605"/>
      <c r="BIS47" s="605"/>
      <c r="BIT47" s="605"/>
      <c r="BIU47" s="605"/>
      <c r="BIV47" s="605"/>
      <c r="BIW47" s="605"/>
      <c r="BIX47" s="605"/>
      <c r="BIY47" s="605"/>
      <c r="BIZ47" s="605"/>
      <c r="BJA47" s="605"/>
      <c r="BJB47" s="605"/>
      <c r="BJC47" s="605"/>
      <c r="BJD47" s="605"/>
      <c r="BJE47" s="605"/>
      <c r="BJF47" s="605"/>
      <c r="BJG47" s="605"/>
      <c r="BJH47" s="605"/>
      <c r="BJI47" s="605"/>
      <c r="BJJ47" s="605"/>
      <c r="BJK47" s="605"/>
      <c r="BJL47" s="605"/>
      <c r="BJM47" s="605"/>
      <c r="BJN47" s="605"/>
      <c r="BJO47" s="605"/>
      <c r="BJP47" s="605"/>
      <c r="BJQ47" s="605"/>
      <c r="BJR47" s="605"/>
      <c r="BJS47" s="605"/>
      <c r="BJT47" s="605"/>
      <c r="BJU47" s="605"/>
      <c r="BJV47" s="605"/>
      <c r="BJW47" s="605"/>
      <c r="BJX47" s="605"/>
      <c r="BJY47" s="605"/>
      <c r="BJZ47" s="605"/>
      <c r="BKA47" s="605"/>
      <c r="BKB47" s="605"/>
      <c r="BKC47" s="605"/>
      <c r="BKD47" s="605"/>
      <c r="BKE47" s="605"/>
      <c r="BKF47" s="605"/>
      <c r="BKG47" s="605"/>
      <c r="BKH47" s="605"/>
      <c r="BKI47" s="605"/>
      <c r="BKJ47" s="605"/>
      <c r="BKK47" s="605"/>
      <c r="BKL47" s="605"/>
      <c r="BKM47" s="605"/>
      <c r="BKN47" s="605"/>
      <c r="BKO47" s="605"/>
      <c r="BKP47" s="605"/>
      <c r="BKQ47" s="605"/>
      <c r="BKR47" s="605"/>
      <c r="BKS47" s="605"/>
      <c r="BKT47" s="605"/>
      <c r="BKU47" s="605"/>
      <c r="BKV47" s="605"/>
      <c r="BKW47" s="605"/>
      <c r="BKX47" s="605"/>
      <c r="BKY47" s="605"/>
      <c r="BKZ47" s="605"/>
      <c r="BLA47" s="605"/>
      <c r="BLB47" s="605"/>
      <c r="BLC47" s="605"/>
      <c r="BLD47" s="605"/>
      <c r="BLE47" s="605"/>
      <c r="BLF47" s="605"/>
      <c r="BLG47" s="605"/>
      <c r="BLH47" s="605"/>
      <c r="BLI47" s="605"/>
      <c r="BLJ47" s="605"/>
      <c r="BLK47" s="605"/>
      <c r="BLL47" s="605"/>
      <c r="BLM47" s="605"/>
      <c r="BLN47" s="605"/>
      <c r="BLO47" s="605"/>
      <c r="BLP47" s="605"/>
      <c r="BLQ47" s="605"/>
      <c r="BLR47" s="605"/>
      <c r="BLS47" s="605"/>
      <c r="BLT47" s="605"/>
      <c r="BLU47" s="605"/>
      <c r="BLV47" s="605"/>
      <c r="BLW47" s="605"/>
      <c r="BLX47" s="605"/>
      <c r="BLY47" s="605"/>
      <c r="BLZ47" s="605"/>
      <c r="BMA47" s="605"/>
      <c r="BMB47" s="605"/>
      <c r="BMC47" s="605"/>
      <c r="BMD47" s="605"/>
      <c r="BME47" s="605"/>
      <c r="BMF47" s="605"/>
      <c r="BMG47" s="605"/>
      <c r="BMH47" s="605"/>
      <c r="BMI47" s="605"/>
      <c r="BMJ47" s="605"/>
      <c r="BMK47" s="605"/>
      <c r="BML47" s="605"/>
      <c r="BMM47" s="605"/>
      <c r="BMN47" s="605"/>
      <c r="BMO47" s="605"/>
      <c r="BMP47" s="605"/>
      <c r="BMQ47" s="605"/>
      <c r="BMR47" s="605"/>
      <c r="BMS47" s="605"/>
      <c r="BMT47" s="605"/>
      <c r="BMU47" s="605"/>
      <c r="BMV47" s="605"/>
      <c r="BMW47" s="605"/>
      <c r="BMX47" s="605"/>
      <c r="BMY47" s="605"/>
      <c r="BMZ47" s="605"/>
      <c r="BNA47" s="605"/>
      <c r="BNB47" s="605"/>
      <c r="BNC47" s="605"/>
      <c r="BND47" s="605"/>
      <c r="BNE47" s="605"/>
      <c r="BNF47" s="605"/>
      <c r="BNG47" s="605"/>
      <c r="BNH47" s="605"/>
      <c r="BNI47" s="605"/>
      <c r="BNJ47" s="605"/>
      <c r="BNK47" s="605"/>
      <c r="BNL47" s="605"/>
      <c r="BNM47" s="605"/>
      <c r="BNN47" s="605"/>
      <c r="BNO47" s="605"/>
      <c r="BNP47" s="605"/>
      <c r="BNQ47" s="605"/>
      <c r="BNR47" s="605"/>
      <c r="BNS47" s="605"/>
      <c r="BNT47" s="605"/>
      <c r="BNU47" s="605"/>
      <c r="BNV47" s="605"/>
      <c r="BNW47" s="605"/>
      <c r="BNX47" s="605"/>
      <c r="BNY47" s="605"/>
      <c r="BNZ47" s="605"/>
      <c r="BOA47" s="605"/>
      <c r="BOB47" s="605"/>
      <c r="BOC47" s="605"/>
      <c r="BOD47" s="605"/>
      <c r="BOE47" s="605"/>
      <c r="BOF47" s="605"/>
      <c r="BOG47" s="605"/>
      <c r="BOH47" s="605"/>
      <c r="BOI47" s="605"/>
      <c r="BOJ47" s="605"/>
      <c r="BOK47" s="605"/>
      <c r="BOL47" s="605"/>
      <c r="BOM47" s="605"/>
      <c r="BON47" s="605"/>
      <c r="BOO47" s="605"/>
      <c r="BOP47" s="605"/>
      <c r="BOQ47" s="605"/>
      <c r="BOR47" s="605"/>
      <c r="BOS47" s="605"/>
      <c r="BOT47" s="605"/>
      <c r="BOU47" s="605"/>
      <c r="BOV47" s="605"/>
      <c r="BOW47" s="605"/>
      <c r="BOX47" s="605"/>
      <c r="BOY47" s="605"/>
      <c r="BOZ47" s="605"/>
      <c r="BPA47" s="605"/>
      <c r="BPB47" s="605"/>
      <c r="BPC47" s="605"/>
      <c r="BPD47" s="605"/>
      <c r="BPE47" s="605"/>
      <c r="BPF47" s="605"/>
      <c r="BPG47" s="605"/>
      <c r="BPH47" s="605"/>
      <c r="BPI47" s="605"/>
      <c r="BPJ47" s="605"/>
      <c r="BPK47" s="605"/>
      <c r="BPL47" s="605"/>
      <c r="BPM47" s="605"/>
      <c r="BPN47" s="605"/>
      <c r="BPO47" s="605"/>
      <c r="BPP47" s="605"/>
      <c r="BPQ47" s="605"/>
      <c r="BPR47" s="605"/>
      <c r="BPS47" s="605"/>
      <c r="BPT47" s="605"/>
      <c r="BPU47" s="605"/>
      <c r="BPV47" s="605"/>
      <c r="BPW47" s="605"/>
      <c r="BPX47" s="605"/>
      <c r="BPY47" s="605"/>
      <c r="BPZ47" s="605"/>
      <c r="BQA47" s="605"/>
      <c r="BQB47" s="605"/>
      <c r="BQC47" s="605"/>
      <c r="BQD47" s="605"/>
      <c r="BQE47" s="605"/>
      <c r="BQF47" s="605"/>
      <c r="BQG47" s="605"/>
      <c r="BQH47" s="605"/>
      <c r="BQI47" s="605"/>
      <c r="BQJ47" s="605"/>
      <c r="BQK47" s="605"/>
      <c r="BQL47" s="605"/>
      <c r="BQM47" s="605"/>
      <c r="BQN47" s="605"/>
      <c r="BQO47" s="605"/>
      <c r="BQP47" s="605"/>
      <c r="BQQ47" s="605"/>
      <c r="BQR47" s="605"/>
      <c r="BQS47" s="605"/>
      <c r="BQT47" s="605"/>
      <c r="BQU47" s="605"/>
      <c r="BQV47" s="605"/>
      <c r="BQW47" s="605"/>
      <c r="BQX47" s="605"/>
      <c r="BQY47" s="605"/>
      <c r="BQZ47" s="605"/>
      <c r="BRA47" s="605"/>
      <c r="BRB47" s="605"/>
      <c r="BRC47" s="605"/>
      <c r="BRD47" s="605"/>
      <c r="BRE47" s="605"/>
      <c r="BRF47" s="605"/>
      <c r="BRG47" s="605"/>
      <c r="BRH47" s="605"/>
      <c r="BRI47" s="605"/>
      <c r="BRJ47" s="605"/>
      <c r="BRK47" s="605"/>
      <c r="BRL47" s="605"/>
      <c r="BRM47" s="605"/>
      <c r="BRN47" s="605"/>
      <c r="BRO47" s="605"/>
      <c r="BRP47" s="605"/>
      <c r="BRQ47" s="605"/>
      <c r="BRR47" s="605"/>
      <c r="BRS47" s="605"/>
      <c r="BRT47" s="605"/>
      <c r="BRU47" s="605"/>
      <c r="BRV47" s="605"/>
      <c r="BRW47" s="605"/>
      <c r="BRX47" s="605"/>
      <c r="BRY47" s="605"/>
      <c r="BRZ47" s="605"/>
      <c r="BSA47" s="605"/>
      <c r="BSB47" s="605"/>
      <c r="BSC47" s="605"/>
      <c r="BSD47" s="605"/>
      <c r="BSE47" s="605"/>
      <c r="BSF47" s="605"/>
      <c r="BSG47" s="605"/>
      <c r="BSH47" s="605"/>
      <c r="BSI47" s="605"/>
      <c r="BSJ47" s="605"/>
      <c r="BSK47" s="605"/>
      <c r="BSL47" s="605"/>
      <c r="BSM47" s="605"/>
      <c r="BSN47" s="605"/>
      <c r="BSO47" s="605"/>
      <c r="BSP47" s="605"/>
      <c r="BSQ47" s="605"/>
      <c r="BSR47" s="605"/>
      <c r="BSS47" s="605"/>
      <c r="BST47" s="605"/>
      <c r="BSU47" s="605"/>
      <c r="BSV47" s="605"/>
      <c r="BSW47" s="605"/>
      <c r="BSX47" s="605"/>
      <c r="BSY47" s="605"/>
      <c r="BSZ47" s="605"/>
      <c r="BTA47" s="605"/>
      <c r="BTB47" s="605"/>
      <c r="BTC47" s="605"/>
      <c r="BTD47" s="605"/>
      <c r="BTE47" s="605"/>
      <c r="BTF47" s="605"/>
      <c r="BTG47" s="605"/>
      <c r="BTH47" s="605"/>
      <c r="BTI47" s="605"/>
      <c r="BTJ47" s="605"/>
      <c r="BTK47" s="605"/>
      <c r="BTL47" s="605"/>
      <c r="BTM47" s="605"/>
      <c r="BTN47" s="605"/>
      <c r="BTO47" s="605"/>
      <c r="BTP47" s="605"/>
      <c r="BTQ47" s="605"/>
      <c r="BTR47" s="605"/>
      <c r="BTS47" s="605"/>
      <c r="BTT47" s="605"/>
      <c r="BTU47" s="605"/>
      <c r="BTV47" s="605"/>
      <c r="BTW47" s="605"/>
      <c r="BTX47" s="605"/>
      <c r="BTY47" s="605"/>
      <c r="BTZ47" s="605"/>
      <c r="BUA47" s="605"/>
      <c r="BUB47" s="605"/>
      <c r="BUC47" s="605"/>
      <c r="BUD47" s="605"/>
      <c r="BUE47" s="605"/>
      <c r="BUF47" s="605"/>
      <c r="BUG47" s="605"/>
      <c r="BUH47" s="605"/>
      <c r="BUI47" s="605"/>
      <c r="BUJ47" s="605"/>
      <c r="BUK47" s="605"/>
      <c r="BUL47" s="605"/>
      <c r="BUM47" s="605"/>
      <c r="BUN47" s="605"/>
      <c r="BUO47" s="605"/>
      <c r="BUP47" s="605"/>
      <c r="BUQ47" s="605"/>
      <c r="BUR47" s="605"/>
      <c r="BUS47" s="605"/>
      <c r="BUT47" s="605"/>
      <c r="BUU47" s="605"/>
      <c r="BUV47" s="605"/>
      <c r="BUW47" s="605"/>
      <c r="BUX47" s="605"/>
      <c r="BUY47" s="605"/>
      <c r="BUZ47" s="605"/>
      <c r="BVA47" s="605"/>
      <c r="BVB47" s="605"/>
      <c r="BVC47" s="605"/>
      <c r="BVD47" s="605"/>
      <c r="BVE47" s="605"/>
      <c r="BVF47" s="605"/>
      <c r="BVG47" s="605"/>
      <c r="BVH47" s="605"/>
      <c r="BVI47" s="605"/>
      <c r="BVJ47" s="605"/>
      <c r="BVK47" s="605"/>
      <c r="BVL47" s="605"/>
      <c r="BVM47" s="605"/>
      <c r="BVN47" s="605"/>
      <c r="BVO47" s="605"/>
      <c r="BVP47" s="605"/>
      <c r="BVQ47" s="605"/>
      <c r="BVR47" s="605"/>
      <c r="BVS47" s="605"/>
      <c r="BVT47" s="605"/>
      <c r="BVU47" s="605"/>
      <c r="BVV47" s="605"/>
      <c r="BVW47" s="605"/>
      <c r="BVX47" s="605"/>
      <c r="BVY47" s="605"/>
      <c r="BVZ47" s="605"/>
      <c r="BWA47" s="605"/>
      <c r="BWB47" s="605"/>
      <c r="BWC47" s="605"/>
      <c r="BWD47" s="605"/>
      <c r="BWE47" s="605"/>
      <c r="BWF47" s="605"/>
      <c r="BWG47" s="605"/>
      <c r="BWH47" s="605"/>
      <c r="BWI47" s="605"/>
      <c r="BWJ47" s="605"/>
      <c r="BWK47" s="605"/>
      <c r="BWL47" s="605"/>
      <c r="BWM47" s="605"/>
      <c r="BWN47" s="605"/>
      <c r="BWO47" s="605"/>
      <c r="BWP47" s="605"/>
      <c r="BWQ47" s="605"/>
      <c r="BWR47" s="605"/>
      <c r="BWS47" s="605"/>
      <c r="BWT47" s="605"/>
      <c r="BWU47" s="605"/>
      <c r="BWV47" s="605"/>
      <c r="BWW47" s="605"/>
      <c r="BWX47" s="605"/>
      <c r="BWY47" s="605"/>
      <c r="BWZ47" s="605"/>
      <c r="BXA47" s="605"/>
      <c r="BXB47" s="605"/>
      <c r="BXC47" s="605"/>
      <c r="BXD47" s="605"/>
      <c r="BXE47" s="605"/>
      <c r="BXF47" s="605"/>
      <c r="BXG47" s="605"/>
      <c r="BXH47" s="605"/>
      <c r="BXI47" s="605"/>
      <c r="BXJ47" s="605"/>
      <c r="BXK47" s="605"/>
      <c r="BXL47" s="605"/>
      <c r="BXM47" s="605"/>
      <c r="BXN47" s="605"/>
      <c r="BXO47" s="605"/>
      <c r="BXP47" s="605"/>
      <c r="BXQ47" s="605"/>
      <c r="BXR47" s="605"/>
      <c r="BXS47" s="605"/>
      <c r="BXT47" s="605"/>
      <c r="BXU47" s="605"/>
      <c r="BXV47" s="605"/>
      <c r="BXW47" s="605"/>
      <c r="BXX47" s="605"/>
      <c r="BXY47" s="605"/>
      <c r="BXZ47" s="605"/>
      <c r="BYA47" s="605"/>
      <c r="BYB47" s="605"/>
      <c r="BYC47" s="605"/>
      <c r="BYD47" s="605"/>
      <c r="BYE47" s="605"/>
      <c r="BYF47" s="605"/>
      <c r="BYG47" s="605"/>
      <c r="BYH47" s="605"/>
      <c r="BYI47" s="605"/>
      <c r="BYJ47" s="605"/>
      <c r="BYK47" s="605"/>
      <c r="BYL47" s="605"/>
      <c r="BYM47" s="605"/>
      <c r="BYN47" s="605"/>
      <c r="BYO47" s="605"/>
      <c r="BYP47" s="605"/>
      <c r="BYQ47" s="605"/>
      <c r="BYR47" s="605"/>
      <c r="BYS47" s="605"/>
      <c r="BYT47" s="605"/>
      <c r="BYU47" s="605"/>
      <c r="BYV47" s="605"/>
      <c r="BYW47" s="605"/>
      <c r="BYX47" s="605"/>
      <c r="BYY47" s="605"/>
      <c r="BYZ47" s="605"/>
      <c r="BZA47" s="605"/>
      <c r="BZB47" s="605"/>
      <c r="BZC47" s="605"/>
      <c r="BZD47" s="605"/>
      <c r="BZE47" s="605"/>
      <c r="BZF47" s="605"/>
      <c r="BZG47" s="605"/>
      <c r="BZH47" s="605"/>
      <c r="BZI47" s="605"/>
      <c r="BZJ47" s="605"/>
      <c r="BZK47" s="605"/>
      <c r="BZL47" s="605"/>
      <c r="BZM47" s="605"/>
      <c r="BZN47" s="605"/>
      <c r="BZO47" s="605"/>
      <c r="BZP47" s="605"/>
      <c r="BZQ47" s="605"/>
      <c r="BZR47" s="605"/>
      <c r="BZS47" s="605"/>
      <c r="BZT47" s="605"/>
      <c r="BZU47" s="605"/>
      <c r="BZV47" s="605"/>
      <c r="BZW47" s="605"/>
      <c r="BZX47" s="605"/>
      <c r="BZY47" s="605"/>
      <c r="BZZ47" s="605"/>
      <c r="CAA47" s="605"/>
      <c r="CAB47" s="605"/>
      <c r="CAC47" s="605"/>
      <c r="CAD47" s="605"/>
      <c r="CAE47" s="605"/>
      <c r="CAF47" s="605"/>
      <c r="CAG47" s="605"/>
      <c r="CAH47" s="605"/>
      <c r="CAI47" s="605"/>
      <c r="CAJ47" s="605"/>
      <c r="CAK47" s="605"/>
      <c r="CAL47" s="605"/>
      <c r="CAM47" s="605"/>
      <c r="CAN47" s="605"/>
      <c r="CAO47" s="605"/>
      <c r="CAP47" s="605"/>
      <c r="CAQ47" s="605"/>
      <c r="CAR47" s="605"/>
      <c r="CAS47" s="605"/>
      <c r="CAT47" s="605"/>
      <c r="CAU47" s="605"/>
      <c r="CAV47" s="605"/>
      <c r="CAW47" s="605"/>
      <c r="CAX47" s="605"/>
      <c r="CAY47" s="605"/>
      <c r="CAZ47" s="605"/>
      <c r="CBA47" s="605"/>
      <c r="CBB47" s="605"/>
      <c r="CBC47" s="605"/>
      <c r="CBD47" s="605"/>
      <c r="CBE47" s="605"/>
      <c r="CBF47" s="605"/>
      <c r="CBG47" s="605"/>
      <c r="CBH47" s="605"/>
      <c r="CBI47" s="605"/>
      <c r="CBJ47" s="605"/>
      <c r="CBK47" s="605"/>
      <c r="CBL47" s="605"/>
      <c r="CBM47" s="605"/>
      <c r="CBN47" s="605"/>
      <c r="CBO47" s="605"/>
      <c r="CBP47" s="605"/>
      <c r="CBQ47" s="605"/>
      <c r="CBR47" s="605"/>
      <c r="CBS47" s="605"/>
      <c r="CBT47" s="605"/>
      <c r="CBU47" s="605"/>
      <c r="CBV47" s="605"/>
      <c r="CBW47" s="605"/>
      <c r="CBX47" s="605"/>
      <c r="CBY47" s="605"/>
      <c r="CBZ47" s="605"/>
      <c r="CCA47" s="605"/>
      <c r="CCB47" s="605"/>
      <c r="CCC47" s="605"/>
      <c r="CCD47" s="605"/>
      <c r="CCE47" s="605"/>
      <c r="CCF47" s="605"/>
      <c r="CCG47" s="605"/>
      <c r="CCH47" s="605"/>
      <c r="CCI47" s="605"/>
      <c r="CCJ47" s="605"/>
      <c r="CCK47" s="605"/>
      <c r="CCL47" s="605"/>
      <c r="CCM47" s="605"/>
      <c r="CCN47" s="605"/>
      <c r="CCO47" s="605"/>
      <c r="CCP47" s="605"/>
      <c r="CCQ47" s="605"/>
      <c r="CCR47" s="605"/>
      <c r="CCS47" s="605"/>
      <c r="CCT47" s="605"/>
      <c r="CCU47" s="605"/>
      <c r="CCV47" s="605"/>
      <c r="CCW47" s="605"/>
      <c r="CCX47" s="605"/>
      <c r="CCY47" s="605"/>
      <c r="CCZ47" s="605"/>
      <c r="CDA47" s="605"/>
      <c r="CDB47" s="605"/>
      <c r="CDC47" s="605"/>
      <c r="CDD47" s="605"/>
      <c r="CDE47" s="605"/>
      <c r="CDF47" s="605"/>
      <c r="CDG47" s="605"/>
      <c r="CDH47" s="605"/>
      <c r="CDI47" s="605"/>
      <c r="CDJ47" s="605"/>
      <c r="CDK47" s="605"/>
      <c r="CDL47" s="605"/>
      <c r="CDM47" s="605"/>
      <c r="CDN47" s="605"/>
      <c r="CDO47" s="605"/>
      <c r="CDP47" s="605"/>
      <c r="CDQ47" s="605"/>
      <c r="CDR47" s="605"/>
      <c r="CDS47" s="605"/>
      <c r="CDT47" s="605"/>
      <c r="CDU47" s="605"/>
      <c r="CDV47" s="605"/>
      <c r="CDW47" s="605"/>
      <c r="CDX47" s="605"/>
      <c r="CDY47" s="605"/>
      <c r="CDZ47" s="605"/>
      <c r="CEA47" s="605"/>
      <c r="CEB47" s="605"/>
      <c r="CEC47" s="605"/>
      <c r="CED47" s="605"/>
      <c r="CEE47" s="605"/>
      <c r="CEF47" s="605"/>
      <c r="CEG47" s="605"/>
      <c r="CEH47" s="605"/>
      <c r="CEI47" s="605"/>
      <c r="CEJ47" s="605"/>
      <c r="CEK47" s="605"/>
      <c r="CEL47" s="605"/>
      <c r="CEM47" s="605"/>
      <c r="CEN47" s="605"/>
      <c r="CEO47" s="605"/>
      <c r="CEP47" s="605"/>
      <c r="CEQ47" s="605"/>
      <c r="CER47" s="605"/>
      <c r="CES47" s="605"/>
      <c r="CET47" s="605"/>
      <c r="CEU47" s="605"/>
      <c r="CEV47" s="605"/>
      <c r="CEW47" s="605"/>
      <c r="CEX47" s="605"/>
      <c r="CEY47" s="605"/>
      <c r="CEZ47" s="605"/>
      <c r="CFA47" s="605"/>
      <c r="CFB47" s="605"/>
      <c r="CFC47" s="605"/>
      <c r="CFD47" s="605"/>
      <c r="CFE47" s="605"/>
      <c r="CFF47" s="605"/>
      <c r="CFG47" s="605"/>
      <c r="CFH47" s="605"/>
      <c r="CFI47" s="605"/>
      <c r="CFJ47" s="605"/>
      <c r="CFK47" s="605"/>
      <c r="CFL47" s="605"/>
      <c r="CFM47" s="605"/>
      <c r="CFN47" s="605"/>
      <c r="CFO47" s="605"/>
      <c r="CFP47" s="605"/>
      <c r="CFQ47" s="605"/>
      <c r="CFR47" s="605"/>
      <c r="CFS47" s="605"/>
      <c r="CFT47" s="605"/>
      <c r="CFU47" s="605"/>
      <c r="CFV47" s="605"/>
      <c r="CFW47" s="605"/>
      <c r="CFX47" s="605"/>
      <c r="CFY47" s="605"/>
      <c r="CFZ47" s="605"/>
      <c r="CGA47" s="605"/>
      <c r="CGB47" s="605"/>
      <c r="CGC47" s="605"/>
      <c r="CGD47" s="605"/>
      <c r="CGE47" s="605"/>
      <c r="CGF47" s="605"/>
      <c r="CGG47" s="605"/>
      <c r="CGH47" s="605"/>
      <c r="CGI47" s="605"/>
      <c r="CGJ47" s="605"/>
      <c r="CGK47" s="605"/>
      <c r="CGL47" s="605"/>
      <c r="CGM47" s="605"/>
      <c r="CGN47" s="605"/>
      <c r="CGO47" s="605"/>
      <c r="CGP47" s="605"/>
      <c r="CGQ47" s="605"/>
      <c r="CGR47" s="605"/>
      <c r="CGS47" s="605"/>
      <c r="CGT47" s="605"/>
      <c r="CGU47" s="605"/>
      <c r="CGV47" s="605"/>
      <c r="CGW47" s="605"/>
      <c r="CGX47" s="605"/>
      <c r="CGY47" s="605"/>
      <c r="CGZ47" s="605"/>
      <c r="CHA47" s="605"/>
      <c r="CHB47" s="605"/>
      <c r="CHC47" s="605"/>
      <c r="CHD47" s="605"/>
      <c r="CHE47" s="605"/>
      <c r="CHF47" s="605"/>
      <c r="CHG47" s="605"/>
      <c r="CHH47" s="605"/>
      <c r="CHI47" s="605"/>
      <c r="CHJ47" s="605"/>
      <c r="CHK47" s="605"/>
      <c r="CHL47" s="605"/>
      <c r="CHM47" s="605"/>
      <c r="CHN47" s="605"/>
      <c r="CHO47" s="605"/>
      <c r="CHP47" s="605"/>
      <c r="CHQ47" s="605"/>
      <c r="CHR47" s="605"/>
      <c r="CHS47" s="605"/>
      <c r="CHT47" s="605"/>
      <c r="CHU47" s="605"/>
      <c r="CHV47" s="605"/>
      <c r="CHW47" s="605"/>
      <c r="CHX47" s="605"/>
      <c r="CHY47" s="605"/>
      <c r="CHZ47" s="605"/>
      <c r="CIA47" s="605"/>
      <c r="CIB47" s="605"/>
      <c r="CIC47" s="605"/>
      <c r="CID47" s="605"/>
      <c r="CIE47" s="605"/>
      <c r="CIF47" s="605"/>
      <c r="CIG47" s="605"/>
      <c r="CIH47" s="605"/>
      <c r="CII47" s="605"/>
      <c r="CIJ47" s="605"/>
      <c r="CIK47" s="605"/>
      <c r="CIL47" s="605"/>
      <c r="CIM47" s="605"/>
      <c r="CIN47" s="605"/>
      <c r="CIO47" s="605"/>
      <c r="CIP47" s="605"/>
      <c r="CIQ47" s="605"/>
      <c r="CIR47" s="605"/>
      <c r="CIS47" s="605"/>
      <c r="CIT47" s="605"/>
      <c r="CIU47" s="605"/>
      <c r="CIV47" s="605"/>
      <c r="CIW47" s="605"/>
      <c r="CIX47" s="605"/>
      <c r="CIY47" s="605"/>
      <c r="CIZ47" s="605"/>
      <c r="CJA47" s="605"/>
      <c r="CJB47" s="605"/>
      <c r="CJC47" s="605"/>
      <c r="CJD47" s="605"/>
      <c r="CJE47" s="605"/>
      <c r="CJF47" s="605"/>
      <c r="CJG47" s="605"/>
      <c r="CJH47" s="605"/>
      <c r="CJI47" s="605"/>
      <c r="CJJ47" s="605"/>
      <c r="CJK47" s="605"/>
      <c r="CJL47" s="605"/>
      <c r="CJM47" s="605"/>
      <c r="CJN47" s="605"/>
      <c r="CJO47" s="605"/>
      <c r="CJP47" s="605"/>
      <c r="CJQ47" s="605"/>
      <c r="CJR47" s="605"/>
      <c r="CJS47" s="605"/>
      <c r="CJT47" s="605"/>
      <c r="CJU47" s="605"/>
      <c r="CJV47" s="605"/>
      <c r="CJW47" s="605"/>
      <c r="CJX47" s="605"/>
      <c r="CJY47" s="605"/>
      <c r="CJZ47" s="605"/>
      <c r="CKA47" s="605"/>
      <c r="CKB47" s="605"/>
      <c r="CKC47" s="605"/>
      <c r="CKD47" s="605"/>
      <c r="CKE47" s="605"/>
      <c r="CKF47" s="605"/>
      <c r="CKG47" s="605"/>
      <c r="CKH47" s="605"/>
      <c r="CKI47" s="605"/>
      <c r="CKJ47" s="605"/>
      <c r="CKK47" s="605"/>
      <c r="CKL47" s="605"/>
      <c r="CKM47" s="605"/>
      <c r="CKN47" s="605"/>
      <c r="CKO47" s="605"/>
      <c r="CKP47" s="605"/>
      <c r="CKQ47" s="605"/>
      <c r="CKR47" s="605"/>
      <c r="CKS47" s="605"/>
      <c r="CKT47" s="605"/>
      <c r="CKU47" s="605"/>
      <c r="CKV47" s="605"/>
      <c r="CKW47" s="605"/>
      <c r="CKX47" s="605"/>
      <c r="CKY47" s="605"/>
      <c r="CKZ47" s="605"/>
      <c r="CLA47" s="605"/>
      <c r="CLB47" s="605"/>
      <c r="CLC47" s="605"/>
      <c r="CLD47" s="605"/>
      <c r="CLE47" s="605"/>
      <c r="CLF47" s="605"/>
      <c r="CLG47" s="605"/>
      <c r="CLH47" s="605"/>
      <c r="CLI47" s="605"/>
      <c r="CLJ47" s="605"/>
      <c r="CLK47" s="605"/>
      <c r="CLL47" s="605"/>
      <c r="CLM47" s="605"/>
      <c r="CLN47" s="605"/>
      <c r="CLO47" s="605"/>
      <c r="CLP47" s="605"/>
      <c r="CLQ47" s="605"/>
      <c r="CLR47" s="605"/>
      <c r="CLS47" s="605"/>
      <c r="CLT47" s="605"/>
      <c r="CLU47" s="605"/>
      <c r="CLV47" s="605"/>
      <c r="CLW47" s="605"/>
      <c r="CLX47" s="605"/>
      <c r="CLY47" s="605"/>
      <c r="CLZ47" s="605"/>
      <c r="CMA47" s="605"/>
      <c r="CMB47" s="605"/>
      <c r="CMC47" s="605"/>
      <c r="CMD47" s="605"/>
      <c r="CME47" s="605"/>
      <c r="CMF47" s="605"/>
      <c r="CMG47" s="605"/>
      <c r="CMH47" s="605"/>
      <c r="CMI47" s="605"/>
      <c r="CMJ47" s="605"/>
      <c r="CMK47" s="605"/>
      <c r="CML47" s="605"/>
      <c r="CMM47" s="605"/>
      <c r="CMN47" s="605"/>
      <c r="CMO47" s="605"/>
      <c r="CMP47" s="605"/>
      <c r="CMQ47" s="605"/>
      <c r="CMR47" s="605"/>
      <c r="CMS47" s="605"/>
      <c r="CMT47" s="605"/>
      <c r="CMU47" s="605"/>
      <c r="CMV47" s="605"/>
      <c r="CMW47" s="605"/>
      <c r="CMX47" s="605"/>
      <c r="CMY47" s="605"/>
      <c r="CMZ47" s="605"/>
      <c r="CNA47" s="605"/>
      <c r="CNB47" s="605"/>
      <c r="CNC47" s="605"/>
      <c r="CND47" s="605"/>
      <c r="CNE47" s="605"/>
      <c r="CNF47" s="605"/>
      <c r="CNG47" s="605"/>
      <c r="CNH47" s="605"/>
      <c r="CNI47" s="605"/>
      <c r="CNJ47" s="605"/>
      <c r="CNK47" s="605"/>
      <c r="CNL47" s="605"/>
      <c r="CNM47" s="605"/>
      <c r="CNN47" s="605"/>
      <c r="CNO47" s="605"/>
      <c r="CNP47" s="605"/>
      <c r="CNQ47" s="605"/>
      <c r="CNR47" s="605"/>
      <c r="CNS47" s="605"/>
      <c r="CNT47" s="605"/>
      <c r="CNU47" s="605"/>
      <c r="CNV47" s="605"/>
      <c r="CNW47" s="605"/>
      <c r="CNX47" s="605"/>
      <c r="CNY47" s="605"/>
      <c r="CNZ47" s="605"/>
      <c r="COA47" s="605"/>
      <c r="COB47" s="605"/>
      <c r="COC47" s="605"/>
      <c r="COD47" s="605"/>
      <c r="COE47" s="605"/>
      <c r="COF47" s="605"/>
      <c r="COG47" s="605"/>
      <c r="COH47" s="605"/>
      <c r="COI47" s="605"/>
      <c r="COJ47" s="605"/>
      <c r="COK47" s="605"/>
      <c r="COL47" s="605"/>
      <c r="COM47" s="605"/>
      <c r="CON47" s="605"/>
      <c r="COO47" s="605"/>
      <c r="COP47" s="605"/>
      <c r="COQ47" s="605"/>
      <c r="COR47" s="605"/>
      <c r="COS47" s="605"/>
      <c r="COT47" s="605"/>
      <c r="COU47" s="605"/>
      <c r="COV47" s="605"/>
      <c r="COW47" s="605"/>
      <c r="COX47" s="605"/>
      <c r="COY47" s="605"/>
      <c r="COZ47" s="605"/>
      <c r="CPA47" s="605"/>
      <c r="CPB47" s="605"/>
      <c r="CPC47" s="605"/>
      <c r="CPD47" s="605"/>
      <c r="CPE47" s="605"/>
      <c r="CPF47" s="605"/>
      <c r="CPG47" s="605"/>
      <c r="CPH47" s="605"/>
      <c r="CPI47" s="605"/>
      <c r="CPJ47" s="605"/>
      <c r="CPK47" s="605"/>
      <c r="CPL47" s="605"/>
      <c r="CPM47" s="605"/>
      <c r="CPN47" s="605"/>
      <c r="CPO47" s="605"/>
      <c r="CPP47" s="605"/>
      <c r="CPQ47" s="605"/>
      <c r="CPR47" s="605"/>
      <c r="CPS47" s="605"/>
      <c r="CPT47" s="605"/>
      <c r="CPU47" s="605"/>
      <c r="CPV47" s="605"/>
      <c r="CPW47" s="605"/>
      <c r="CPX47" s="605"/>
      <c r="CPY47" s="605"/>
      <c r="CPZ47" s="605"/>
      <c r="CQA47" s="605"/>
      <c r="CQB47" s="605"/>
      <c r="CQC47" s="605"/>
      <c r="CQD47" s="605"/>
      <c r="CQE47" s="605"/>
      <c r="CQF47" s="605"/>
      <c r="CQG47" s="605"/>
      <c r="CQH47" s="605"/>
      <c r="CQI47" s="605"/>
      <c r="CQJ47" s="605"/>
      <c r="CQK47" s="605"/>
      <c r="CQL47" s="605"/>
      <c r="CQM47" s="605"/>
      <c r="CQN47" s="605"/>
      <c r="CQO47" s="605"/>
      <c r="CQP47" s="605"/>
      <c r="CQQ47" s="605"/>
      <c r="CQR47" s="605"/>
      <c r="CQS47" s="605"/>
      <c r="CQT47" s="605"/>
      <c r="CQU47" s="605"/>
      <c r="CQV47" s="605"/>
      <c r="CQW47" s="605"/>
      <c r="CQX47" s="605"/>
      <c r="CQY47" s="605"/>
      <c r="CQZ47" s="605"/>
      <c r="CRA47" s="605"/>
      <c r="CRB47" s="605"/>
      <c r="CRC47" s="605"/>
      <c r="CRD47" s="605"/>
      <c r="CRE47" s="605"/>
      <c r="CRF47" s="605"/>
      <c r="CRG47" s="605"/>
      <c r="CRH47" s="605"/>
      <c r="CRI47" s="605"/>
      <c r="CRJ47" s="605"/>
      <c r="CRK47" s="605"/>
      <c r="CRL47" s="605"/>
      <c r="CRM47" s="605"/>
      <c r="CRN47" s="605"/>
      <c r="CRO47" s="605"/>
      <c r="CRP47" s="605"/>
      <c r="CRQ47" s="605"/>
      <c r="CRR47" s="605"/>
      <c r="CRS47" s="605"/>
      <c r="CRT47" s="605"/>
      <c r="CRU47" s="605"/>
      <c r="CRV47" s="605"/>
      <c r="CRW47" s="605"/>
      <c r="CRX47" s="605"/>
      <c r="CRY47" s="605"/>
      <c r="CRZ47" s="605"/>
      <c r="CSA47" s="605"/>
      <c r="CSB47" s="605"/>
      <c r="CSC47" s="605"/>
      <c r="CSD47" s="605"/>
      <c r="CSE47" s="605"/>
      <c r="CSF47" s="605"/>
      <c r="CSG47" s="605"/>
      <c r="CSH47" s="605"/>
      <c r="CSI47" s="605"/>
      <c r="CSJ47" s="605"/>
      <c r="CSK47" s="605"/>
      <c r="CSL47" s="605"/>
      <c r="CSM47" s="605"/>
      <c r="CSN47" s="605"/>
      <c r="CSO47" s="605"/>
      <c r="CSP47" s="605"/>
      <c r="CSQ47" s="605"/>
      <c r="CSR47" s="605"/>
      <c r="CSS47" s="605"/>
      <c r="CST47" s="605"/>
      <c r="CSU47" s="605"/>
      <c r="CSV47" s="605"/>
      <c r="CSW47" s="605"/>
      <c r="CSX47" s="605"/>
      <c r="CSY47" s="605"/>
      <c r="CSZ47" s="605"/>
      <c r="CTA47" s="605"/>
      <c r="CTB47" s="605"/>
      <c r="CTC47" s="605"/>
      <c r="CTD47" s="605"/>
      <c r="CTE47" s="605"/>
      <c r="CTF47" s="605"/>
      <c r="CTG47" s="605"/>
      <c r="CTH47" s="605"/>
      <c r="CTI47" s="605"/>
      <c r="CTJ47" s="605"/>
      <c r="CTK47" s="605"/>
      <c r="CTL47" s="605"/>
      <c r="CTM47" s="605"/>
      <c r="CTN47" s="605"/>
      <c r="CTO47" s="605"/>
      <c r="CTP47" s="605"/>
      <c r="CTQ47" s="605"/>
      <c r="CTR47" s="605"/>
      <c r="CTS47" s="605"/>
      <c r="CTT47" s="605"/>
      <c r="CTU47" s="605"/>
      <c r="CTV47" s="605"/>
      <c r="CTW47" s="605"/>
      <c r="CTX47" s="605"/>
      <c r="CTY47" s="605"/>
      <c r="CTZ47" s="605"/>
      <c r="CUA47" s="605"/>
      <c r="CUB47" s="605"/>
      <c r="CUC47" s="605"/>
      <c r="CUD47" s="605"/>
      <c r="CUE47" s="605"/>
      <c r="CUF47" s="605"/>
      <c r="CUG47" s="605"/>
      <c r="CUH47" s="605"/>
      <c r="CUI47" s="605"/>
      <c r="CUJ47" s="605"/>
      <c r="CUK47" s="605"/>
      <c r="CUL47" s="605"/>
      <c r="CUM47" s="605"/>
      <c r="CUN47" s="605"/>
      <c r="CUO47" s="605"/>
      <c r="CUP47" s="605"/>
      <c r="CUQ47" s="605"/>
      <c r="CUR47" s="605"/>
      <c r="CUS47" s="605"/>
      <c r="CUT47" s="605"/>
      <c r="CUU47" s="605"/>
      <c r="CUV47" s="605"/>
      <c r="CUW47" s="605"/>
      <c r="CUX47" s="605"/>
      <c r="CUY47" s="605"/>
      <c r="CUZ47" s="605"/>
      <c r="CVA47" s="605"/>
      <c r="CVB47" s="605"/>
      <c r="CVC47" s="605"/>
      <c r="CVD47" s="605"/>
      <c r="CVE47" s="605"/>
      <c r="CVF47" s="605"/>
      <c r="CVG47" s="605"/>
      <c r="CVH47" s="605"/>
      <c r="CVI47" s="605"/>
      <c r="CVJ47" s="605"/>
      <c r="CVK47" s="605"/>
      <c r="CVL47" s="605"/>
      <c r="CVM47" s="605"/>
      <c r="CVN47" s="605"/>
      <c r="CVO47" s="605"/>
      <c r="CVP47" s="605"/>
      <c r="CVQ47" s="605"/>
      <c r="CVR47" s="605"/>
      <c r="CVS47" s="605"/>
      <c r="CVT47" s="605"/>
      <c r="CVU47" s="605"/>
      <c r="CVV47" s="605"/>
      <c r="CVW47" s="605"/>
      <c r="CVX47" s="605"/>
      <c r="CVY47" s="605"/>
      <c r="CVZ47" s="605"/>
      <c r="CWA47" s="605"/>
      <c r="CWB47" s="605"/>
      <c r="CWC47" s="605"/>
      <c r="CWD47" s="605"/>
      <c r="CWE47" s="605"/>
      <c r="CWF47" s="605"/>
      <c r="CWG47" s="605"/>
      <c r="CWH47" s="605"/>
      <c r="CWI47" s="605"/>
      <c r="CWJ47" s="605"/>
      <c r="CWK47" s="605"/>
      <c r="CWL47" s="605"/>
      <c r="CWM47" s="605"/>
      <c r="CWN47" s="605"/>
      <c r="CWO47" s="605"/>
      <c r="CWP47" s="605"/>
      <c r="CWQ47" s="605"/>
      <c r="CWR47" s="605"/>
      <c r="CWS47" s="605"/>
      <c r="CWT47" s="605"/>
      <c r="CWU47" s="605"/>
      <c r="CWV47" s="605"/>
      <c r="CWW47" s="605"/>
      <c r="CWX47" s="605"/>
      <c r="CWY47" s="605"/>
      <c r="CWZ47" s="605"/>
      <c r="CXA47" s="605"/>
      <c r="CXB47" s="605"/>
      <c r="CXC47" s="605"/>
      <c r="CXD47" s="605"/>
      <c r="CXE47" s="605"/>
      <c r="CXF47" s="605"/>
      <c r="CXG47" s="605"/>
      <c r="CXH47" s="605"/>
      <c r="CXI47" s="605"/>
      <c r="CXJ47" s="605"/>
      <c r="CXK47" s="605"/>
      <c r="CXL47" s="605"/>
      <c r="CXM47" s="605"/>
      <c r="CXN47" s="605"/>
      <c r="CXO47" s="605"/>
      <c r="CXP47" s="605"/>
      <c r="CXQ47" s="605"/>
      <c r="CXR47" s="605"/>
      <c r="CXS47" s="605"/>
      <c r="CXT47" s="605"/>
      <c r="CXU47" s="605"/>
      <c r="CXV47" s="605"/>
      <c r="CXW47" s="605"/>
      <c r="CXX47" s="605"/>
      <c r="CXY47" s="605"/>
      <c r="CXZ47" s="605"/>
      <c r="CYA47" s="605"/>
      <c r="CYB47" s="605"/>
      <c r="CYC47" s="605"/>
      <c r="CYD47" s="605"/>
      <c r="CYE47" s="605"/>
      <c r="CYF47" s="605"/>
      <c r="CYG47" s="605"/>
      <c r="CYH47" s="605"/>
      <c r="CYI47" s="605"/>
      <c r="CYJ47" s="605"/>
      <c r="CYK47" s="605"/>
      <c r="CYL47" s="605"/>
      <c r="CYM47" s="605"/>
      <c r="CYN47" s="605"/>
      <c r="CYO47" s="605"/>
      <c r="CYP47" s="605"/>
      <c r="CYQ47" s="605"/>
      <c r="CYR47" s="605"/>
      <c r="CYS47" s="605"/>
      <c r="CYT47" s="605"/>
      <c r="CYU47" s="605"/>
      <c r="CYV47" s="605"/>
      <c r="CYW47" s="605"/>
      <c r="CYX47" s="605"/>
      <c r="CYY47" s="605"/>
      <c r="CYZ47" s="605"/>
      <c r="CZA47" s="605"/>
      <c r="CZB47" s="605"/>
      <c r="CZC47" s="605"/>
      <c r="CZD47" s="605"/>
      <c r="CZE47" s="605"/>
      <c r="CZF47" s="605"/>
      <c r="CZG47" s="605"/>
      <c r="CZH47" s="605"/>
      <c r="CZI47" s="605"/>
      <c r="CZJ47" s="605"/>
      <c r="CZK47" s="605"/>
      <c r="CZL47" s="605"/>
      <c r="CZM47" s="605"/>
      <c r="CZN47" s="605"/>
      <c r="CZO47" s="605"/>
      <c r="CZP47" s="605"/>
      <c r="CZQ47" s="605"/>
      <c r="CZR47" s="605"/>
      <c r="CZS47" s="605"/>
      <c r="CZT47" s="605"/>
      <c r="CZU47" s="605"/>
      <c r="CZV47" s="605"/>
      <c r="CZW47" s="605"/>
      <c r="CZX47" s="605"/>
      <c r="CZY47" s="605"/>
      <c r="CZZ47" s="605"/>
      <c r="DAA47" s="605"/>
      <c r="DAB47" s="605"/>
      <c r="DAC47" s="605"/>
      <c r="DAD47" s="605"/>
      <c r="DAE47" s="605"/>
      <c r="DAF47" s="605"/>
      <c r="DAG47" s="605"/>
      <c r="DAH47" s="605"/>
      <c r="DAI47" s="605"/>
      <c r="DAJ47" s="605"/>
      <c r="DAK47" s="605"/>
      <c r="DAL47" s="605"/>
      <c r="DAM47" s="605"/>
      <c r="DAN47" s="605"/>
      <c r="DAO47" s="605"/>
      <c r="DAP47" s="605"/>
      <c r="DAQ47" s="605"/>
      <c r="DAR47" s="605"/>
      <c r="DAS47" s="605"/>
      <c r="DAT47" s="605"/>
      <c r="DAU47" s="605"/>
      <c r="DAV47" s="605"/>
      <c r="DAW47" s="605"/>
      <c r="DAX47" s="605"/>
      <c r="DAY47" s="605"/>
      <c r="DAZ47" s="605"/>
      <c r="DBA47" s="605"/>
      <c r="DBB47" s="605"/>
      <c r="DBC47" s="605"/>
      <c r="DBD47" s="605"/>
      <c r="DBE47" s="605"/>
      <c r="DBF47" s="605"/>
      <c r="DBG47" s="605"/>
      <c r="DBH47" s="605"/>
      <c r="DBI47" s="605"/>
      <c r="DBJ47" s="605"/>
      <c r="DBK47" s="605"/>
      <c r="DBL47" s="605"/>
      <c r="DBM47" s="605"/>
      <c r="DBN47" s="605"/>
      <c r="DBO47" s="605"/>
      <c r="DBP47" s="605"/>
      <c r="DBQ47" s="605"/>
      <c r="DBR47" s="605"/>
      <c r="DBS47" s="605"/>
      <c r="DBT47" s="605"/>
      <c r="DBU47" s="605"/>
      <c r="DBV47" s="605"/>
      <c r="DBW47" s="605"/>
      <c r="DBX47" s="605"/>
      <c r="DBY47" s="605"/>
      <c r="DBZ47" s="605"/>
      <c r="DCA47" s="605"/>
      <c r="DCB47" s="605"/>
      <c r="DCC47" s="605"/>
      <c r="DCD47" s="605"/>
      <c r="DCE47" s="605"/>
      <c r="DCF47" s="605"/>
      <c r="DCG47" s="605"/>
      <c r="DCH47" s="605"/>
      <c r="DCI47" s="605"/>
      <c r="DCJ47" s="605"/>
      <c r="DCK47" s="605"/>
      <c r="DCL47" s="605"/>
      <c r="DCM47" s="605"/>
      <c r="DCN47" s="605"/>
      <c r="DCO47" s="605"/>
      <c r="DCP47" s="605"/>
      <c r="DCQ47" s="605"/>
      <c r="DCR47" s="605"/>
      <c r="DCS47" s="605"/>
      <c r="DCT47" s="605"/>
      <c r="DCU47" s="605"/>
      <c r="DCV47" s="605"/>
      <c r="DCW47" s="605"/>
      <c r="DCX47" s="605"/>
      <c r="DCY47" s="605"/>
      <c r="DCZ47" s="605"/>
      <c r="DDA47" s="605"/>
      <c r="DDB47" s="605"/>
      <c r="DDC47" s="605"/>
      <c r="DDD47" s="605"/>
      <c r="DDE47" s="605"/>
      <c r="DDF47" s="605"/>
      <c r="DDG47" s="605"/>
      <c r="DDH47" s="605"/>
      <c r="DDI47" s="605"/>
      <c r="DDJ47" s="605"/>
      <c r="DDK47" s="605"/>
      <c r="DDL47" s="605"/>
      <c r="DDM47" s="605"/>
      <c r="DDN47" s="605"/>
      <c r="DDO47" s="605"/>
      <c r="DDP47" s="605"/>
      <c r="DDQ47" s="605"/>
      <c r="DDR47" s="605"/>
      <c r="DDS47" s="605"/>
      <c r="DDT47" s="605"/>
      <c r="DDU47" s="605"/>
      <c r="DDV47" s="605"/>
      <c r="DDW47" s="605"/>
      <c r="DDX47" s="605"/>
      <c r="DDY47" s="605"/>
      <c r="DDZ47" s="605"/>
      <c r="DEA47" s="605"/>
      <c r="DEB47" s="605"/>
      <c r="DEC47" s="605"/>
      <c r="DED47" s="605"/>
      <c r="DEE47" s="605"/>
      <c r="DEF47" s="605"/>
      <c r="DEG47" s="605"/>
      <c r="DEH47" s="605"/>
      <c r="DEI47" s="605"/>
      <c r="DEJ47" s="605"/>
      <c r="DEK47" s="605"/>
      <c r="DEL47" s="605"/>
      <c r="DEM47" s="605"/>
      <c r="DEN47" s="605"/>
      <c r="DEO47" s="605"/>
      <c r="DEP47" s="605"/>
      <c r="DEQ47" s="605"/>
      <c r="DER47" s="605"/>
      <c r="DES47" s="605"/>
      <c r="DET47" s="605"/>
      <c r="DEU47" s="605"/>
      <c r="DEV47" s="605"/>
      <c r="DEW47" s="605"/>
      <c r="DEX47" s="605"/>
      <c r="DEY47" s="605"/>
      <c r="DEZ47" s="605"/>
      <c r="DFA47" s="605"/>
      <c r="DFB47" s="605"/>
      <c r="DFC47" s="605"/>
      <c r="DFD47" s="605"/>
      <c r="DFE47" s="605"/>
      <c r="DFF47" s="605"/>
      <c r="DFG47" s="605"/>
      <c r="DFH47" s="605"/>
      <c r="DFI47" s="605"/>
      <c r="DFJ47" s="605"/>
      <c r="DFK47" s="605"/>
      <c r="DFL47" s="605"/>
      <c r="DFM47" s="605"/>
      <c r="DFN47" s="605"/>
      <c r="DFO47" s="605"/>
      <c r="DFP47" s="605"/>
      <c r="DFQ47" s="605"/>
      <c r="DFR47" s="605"/>
      <c r="DFS47" s="605"/>
      <c r="DFT47" s="605"/>
      <c r="DFU47" s="605"/>
      <c r="DFV47" s="605"/>
      <c r="DFW47" s="605"/>
      <c r="DFX47" s="605"/>
      <c r="DFY47" s="605"/>
      <c r="DFZ47" s="605"/>
      <c r="DGA47" s="605"/>
      <c r="DGB47" s="605"/>
      <c r="DGC47" s="605"/>
      <c r="DGD47" s="605"/>
      <c r="DGE47" s="605"/>
      <c r="DGF47" s="605"/>
      <c r="DGG47" s="605"/>
      <c r="DGH47" s="605"/>
      <c r="DGI47" s="605"/>
      <c r="DGJ47" s="605"/>
      <c r="DGK47" s="605"/>
      <c r="DGL47" s="605"/>
      <c r="DGM47" s="605"/>
      <c r="DGN47" s="605"/>
      <c r="DGO47" s="605"/>
      <c r="DGP47" s="605"/>
      <c r="DGQ47" s="605"/>
      <c r="DGR47" s="605"/>
      <c r="DGS47" s="605"/>
      <c r="DGT47" s="605"/>
      <c r="DGU47" s="605"/>
      <c r="DGV47" s="605"/>
      <c r="DGW47" s="605"/>
      <c r="DGX47" s="605"/>
      <c r="DGY47" s="605"/>
      <c r="DGZ47" s="605"/>
      <c r="DHA47" s="605"/>
      <c r="DHB47" s="605"/>
      <c r="DHC47" s="605"/>
      <c r="DHD47" s="605"/>
      <c r="DHE47" s="605"/>
      <c r="DHF47" s="605"/>
      <c r="DHG47" s="605"/>
      <c r="DHH47" s="605"/>
      <c r="DHI47" s="605"/>
      <c r="DHJ47" s="605"/>
      <c r="DHK47" s="605"/>
      <c r="DHL47" s="605"/>
      <c r="DHM47" s="605"/>
      <c r="DHN47" s="605"/>
      <c r="DHO47" s="605"/>
      <c r="DHP47" s="605"/>
      <c r="DHQ47" s="605"/>
      <c r="DHR47" s="605"/>
      <c r="DHS47" s="605"/>
      <c r="DHT47" s="605"/>
      <c r="DHU47" s="605"/>
      <c r="DHV47" s="605"/>
      <c r="DHW47" s="605"/>
      <c r="DHX47" s="605"/>
      <c r="DHY47" s="605"/>
      <c r="DHZ47" s="605"/>
      <c r="DIA47" s="605"/>
      <c r="DIB47" s="605"/>
      <c r="DIC47" s="605"/>
      <c r="DID47" s="605"/>
      <c r="DIE47" s="605"/>
      <c r="DIF47" s="605"/>
      <c r="DIG47" s="605"/>
      <c r="DIH47" s="605"/>
      <c r="DII47" s="605"/>
      <c r="DIJ47" s="605"/>
      <c r="DIK47" s="605"/>
      <c r="DIL47" s="605"/>
      <c r="DIM47" s="605"/>
      <c r="DIN47" s="605"/>
      <c r="DIO47" s="605"/>
      <c r="DIP47" s="605"/>
      <c r="DIQ47" s="605"/>
      <c r="DIR47" s="605"/>
      <c r="DIS47" s="605"/>
      <c r="DIT47" s="605"/>
      <c r="DIU47" s="605"/>
      <c r="DIV47" s="605"/>
      <c r="DIW47" s="605"/>
      <c r="DIX47" s="605"/>
      <c r="DIY47" s="605"/>
      <c r="DIZ47" s="605"/>
      <c r="DJA47" s="605"/>
      <c r="DJB47" s="605"/>
      <c r="DJC47" s="605"/>
      <c r="DJD47" s="605"/>
      <c r="DJE47" s="605"/>
      <c r="DJF47" s="605"/>
      <c r="DJG47" s="605"/>
      <c r="DJH47" s="605"/>
      <c r="DJI47" s="605"/>
      <c r="DJJ47" s="605"/>
      <c r="DJK47" s="605"/>
      <c r="DJL47" s="605"/>
      <c r="DJM47" s="605"/>
      <c r="DJN47" s="605"/>
      <c r="DJO47" s="605"/>
      <c r="DJP47" s="605"/>
      <c r="DJQ47" s="605"/>
      <c r="DJR47" s="605"/>
      <c r="DJS47" s="605"/>
      <c r="DJT47" s="605"/>
      <c r="DJU47" s="605"/>
      <c r="DJV47" s="605"/>
      <c r="DJW47" s="605"/>
      <c r="DJX47" s="605"/>
      <c r="DJY47" s="605"/>
      <c r="DJZ47" s="605"/>
      <c r="DKA47" s="605"/>
      <c r="DKB47" s="605"/>
      <c r="DKC47" s="605"/>
      <c r="DKD47" s="605"/>
      <c r="DKE47" s="605"/>
      <c r="DKF47" s="605"/>
      <c r="DKG47" s="605"/>
      <c r="DKH47" s="605"/>
      <c r="DKI47" s="605"/>
      <c r="DKJ47" s="605"/>
      <c r="DKK47" s="605"/>
      <c r="DKL47" s="605"/>
      <c r="DKM47" s="605"/>
      <c r="DKN47" s="605"/>
      <c r="DKO47" s="605"/>
      <c r="DKP47" s="605"/>
      <c r="DKQ47" s="605"/>
      <c r="DKR47" s="605"/>
      <c r="DKS47" s="605"/>
      <c r="DKT47" s="605"/>
      <c r="DKU47" s="605"/>
      <c r="DKV47" s="605"/>
      <c r="DKW47" s="605"/>
      <c r="DKX47" s="605"/>
      <c r="DKY47" s="605"/>
      <c r="DKZ47" s="605"/>
      <c r="DLA47" s="605"/>
      <c r="DLB47" s="605"/>
      <c r="DLC47" s="605"/>
      <c r="DLD47" s="605"/>
      <c r="DLE47" s="605"/>
      <c r="DLF47" s="605"/>
      <c r="DLG47" s="605"/>
      <c r="DLH47" s="605"/>
      <c r="DLI47" s="605"/>
      <c r="DLJ47" s="605"/>
      <c r="DLK47" s="605"/>
      <c r="DLL47" s="605"/>
      <c r="DLM47" s="605"/>
      <c r="DLN47" s="605"/>
      <c r="DLO47" s="605"/>
      <c r="DLP47" s="605"/>
      <c r="DLQ47" s="605"/>
      <c r="DLR47" s="605"/>
      <c r="DLS47" s="605"/>
      <c r="DLT47" s="605"/>
      <c r="DLU47" s="605"/>
      <c r="DLV47" s="605"/>
      <c r="DLW47" s="605"/>
      <c r="DLX47" s="605"/>
      <c r="DLY47" s="605"/>
      <c r="DLZ47" s="605"/>
      <c r="DMA47" s="605"/>
      <c r="DMB47" s="605"/>
      <c r="DMC47" s="605"/>
      <c r="DMD47" s="605"/>
      <c r="DME47" s="605"/>
      <c r="DMF47" s="605"/>
      <c r="DMG47" s="605"/>
      <c r="DMH47" s="605"/>
      <c r="DMI47" s="605"/>
      <c r="DMJ47" s="605"/>
      <c r="DMK47" s="605"/>
      <c r="DML47" s="605"/>
      <c r="DMM47" s="605"/>
      <c r="DMN47" s="605"/>
      <c r="DMO47" s="605"/>
      <c r="DMP47" s="605"/>
      <c r="DMQ47" s="605"/>
      <c r="DMR47" s="605"/>
      <c r="DMS47" s="605"/>
      <c r="DMT47" s="605"/>
      <c r="DMU47" s="605"/>
      <c r="DMV47" s="605"/>
      <c r="DMW47" s="605"/>
      <c r="DMX47" s="605"/>
      <c r="DMY47" s="605"/>
      <c r="DMZ47" s="605"/>
      <c r="DNA47" s="605"/>
      <c r="DNB47" s="605"/>
      <c r="DNC47" s="605"/>
      <c r="DND47" s="605"/>
      <c r="DNE47" s="605"/>
      <c r="DNF47" s="605"/>
      <c r="DNG47" s="605"/>
      <c r="DNH47" s="605"/>
      <c r="DNI47" s="605"/>
      <c r="DNJ47" s="605"/>
      <c r="DNK47" s="605"/>
      <c r="DNL47" s="605"/>
      <c r="DNM47" s="605"/>
      <c r="DNN47" s="605"/>
      <c r="DNO47" s="605"/>
      <c r="DNP47" s="605"/>
      <c r="DNQ47" s="605"/>
      <c r="DNR47" s="605"/>
      <c r="DNS47" s="605"/>
      <c r="DNT47" s="605"/>
      <c r="DNU47" s="605"/>
      <c r="DNV47" s="605"/>
      <c r="DNW47" s="605"/>
      <c r="DNX47" s="605"/>
      <c r="DNY47" s="605"/>
      <c r="DNZ47" s="605"/>
      <c r="DOA47" s="605"/>
      <c r="DOB47" s="605"/>
      <c r="DOC47" s="605"/>
      <c r="DOD47" s="605"/>
      <c r="DOE47" s="605"/>
      <c r="DOF47" s="605"/>
      <c r="DOG47" s="605"/>
      <c r="DOH47" s="605"/>
      <c r="DOI47" s="605"/>
      <c r="DOJ47" s="605"/>
      <c r="DOK47" s="605"/>
      <c r="DOL47" s="605"/>
      <c r="DOM47" s="605"/>
      <c r="DON47" s="605"/>
      <c r="DOO47" s="605"/>
      <c r="DOP47" s="605"/>
      <c r="DOQ47" s="605"/>
      <c r="DOR47" s="605"/>
      <c r="DOS47" s="605"/>
      <c r="DOT47" s="605"/>
      <c r="DOU47" s="605"/>
      <c r="DOV47" s="605"/>
      <c r="DOW47" s="605"/>
      <c r="DOX47" s="605"/>
      <c r="DOY47" s="605"/>
      <c r="DOZ47" s="605"/>
      <c r="DPA47" s="605"/>
      <c r="DPB47" s="605"/>
      <c r="DPC47" s="605"/>
      <c r="DPD47" s="605"/>
      <c r="DPE47" s="605"/>
      <c r="DPF47" s="605"/>
      <c r="DPG47" s="605"/>
      <c r="DPH47" s="605"/>
      <c r="DPI47" s="605"/>
      <c r="DPJ47" s="605"/>
      <c r="DPK47" s="605"/>
      <c r="DPL47" s="605"/>
      <c r="DPM47" s="605"/>
      <c r="DPN47" s="605"/>
      <c r="DPO47" s="605"/>
      <c r="DPP47" s="605"/>
      <c r="DPQ47" s="605"/>
      <c r="DPR47" s="605"/>
      <c r="DPS47" s="605"/>
      <c r="DPT47" s="605"/>
      <c r="DPU47" s="605"/>
      <c r="DPV47" s="605"/>
      <c r="DPW47" s="605"/>
      <c r="DPX47" s="605"/>
      <c r="DPY47" s="605"/>
      <c r="DPZ47" s="605"/>
      <c r="DQA47" s="605"/>
      <c r="DQB47" s="605"/>
      <c r="DQC47" s="605"/>
      <c r="DQD47" s="605"/>
      <c r="DQE47" s="605"/>
      <c r="DQF47" s="605"/>
      <c r="DQG47" s="605"/>
      <c r="DQH47" s="605"/>
      <c r="DQI47" s="605"/>
      <c r="DQJ47" s="605"/>
      <c r="DQK47" s="605"/>
      <c r="DQL47" s="605"/>
      <c r="DQM47" s="605"/>
      <c r="DQN47" s="605"/>
      <c r="DQO47" s="605"/>
      <c r="DQP47" s="605"/>
      <c r="DQQ47" s="605"/>
      <c r="DQR47" s="605"/>
      <c r="DQS47" s="605"/>
      <c r="DQT47" s="605"/>
      <c r="DQU47" s="605"/>
      <c r="DQV47" s="605"/>
      <c r="DQW47" s="605"/>
      <c r="DQX47" s="605"/>
      <c r="DQY47" s="605"/>
      <c r="DQZ47" s="605"/>
      <c r="DRA47" s="605"/>
      <c r="DRB47" s="605"/>
      <c r="DRC47" s="605"/>
      <c r="DRD47" s="605"/>
      <c r="DRE47" s="605"/>
      <c r="DRF47" s="605"/>
      <c r="DRG47" s="605"/>
      <c r="DRH47" s="605"/>
      <c r="DRI47" s="605"/>
      <c r="DRJ47" s="605"/>
      <c r="DRK47" s="605"/>
      <c r="DRL47" s="605"/>
      <c r="DRM47" s="605"/>
      <c r="DRN47" s="605"/>
      <c r="DRO47" s="605"/>
      <c r="DRP47" s="605"/>
      <c r="DRQ47" s="605"/>
      <c r="DRR47" s="605"/>
      <c r="DRS47" s="605"/>
      <c r="DRT47" s="605"/>
      <c r="DRU47" s="605"/>
      <c r="DRV47" s="605"/>
      <c r="DRW47" s="605"/>
      <c r="DRX47" s="605"/>
      <c r="DRY47" s="605"/>
      <c r="DRZ47" s="605"/>
      <c r="DSA47" s="605"/>
      <c r="DSB47" s="605"/>
      <c r="DSC47" s="605"/>
      <c r="DSD47" s="605"/>
      <c r="DSE47" s="605"/>
      <c r="DSF47" s="605"/>
      <c r="DSG47" s="605"/>
      <c r="DSH47" s="605"/>
      <c r="DSI47" s="605"/>
      <c r="DSJ47" s="605"/>
      <c r="DSK47" s="605"/>
      <c r="DSL47" s="605"/>
      <c r="DSM47" s="605"/>
      <c r="DSN47" s="605"/>
      <c r="DSO47" s="605"/>
      <c r="DSP47" s="605"/>
      <c r="DSQ47" s="605"/>
      <c r="DSR47" s="605"/>
      <c r="DSS47" s="605"/>
      <c r="DST47" s="605"/>
      <c r="DSU47" s="605"/>
      <c r="DSV47" s="605"/>
      <c r="DSW47" s="605"/>
      <c r="DSX47" s="605"/>
      <c r="DSY47" s="605"/>
      <c r="DSZ47" s="605"/>
      <c r="DTA47" s="605"/>
      <c r="DTB47" s="605"/>
      <c r="DTC47" s="605"/>
      <c r="DTD47" s="605"/>
      <c r="DTE47" s="605"/>
      <c r="DTF47" s="605"/>
      <c r="DTG47" s="605"/>
      <c r="DTH47" s="605"/>
      <c r="DTI47" s="605"/>
      <c r="DTJ47" s="605"/>
      <c r="DTK47" s="605"/>
      <c r="DTL47" s="605"/>
      <c r="DTM47" s="605"/>
      <c r="DTN47" s="605"/>
      <c r="DTO47" s="605"/>
      <c r="DTP47" s="605"/>
      <c r="DTQ47" s="605"/>
      <c r="DTR47" s="605"/>
      <c r="DTS47" s="605"/>
      <c r="DTT47" s="605"/>
      <c r="DTU47" s="605"/>
      <c r="DTV47" s="605"/>
      <c r="DTW47" s="605"/>
      <c r="DTX47" s="605"/>
      <c r="DTY47" s="605"/>
      <c r="DTZ47" s="605"/>
      <c r="DUA47" s="605"/>
      <c r="DUB47" s="605"/>
      <c r="DUC47" s="605"/>
      <c r="DUD47" s="605"/>
      <c r="DUE47" s="605"/>
      <c r="DUF47" s="605"/>
      <c r="DUG47" s="605"/>
      <c r="DUH47" s="605"/>
      <c r="DUI47" s="605"/>
      <c r="DUJ47" s="605"/>
      <c r="DUK47" s="605"/>
      <c r="DUL47" s="605"/>
      <c r="DUM47" s="605"/>
      <c r="DUN47" s="605"/>
      <c r="DUO47" s="605"/>
      <c r="DUP47" s="605"/>
      <c r="DUQ47" s="605"/>
      <c r="DUR47" s="605"/>
      <c r="DUS47" s="605"/>
      <c r="DUT47" s="605"/>
      <c r="DUU47" s="605"/>
      <c r="DUV47" s="605"/>
      <c r="DUW47" s="605"/>
      <c r="DUX47" s="605"/>
      <c r="DUY47" s="605"/>
      <c r="DUZ47" s="605"/>
      <c r="DVA47" s="605"/>
      <c r="DVB47" s="605"/>
      <c r="DVC47" s="605"/>
      <c r="DVD47" s="605"/>
      <c r="DVE47" s="605"/>
      <c r="DVF47" s="605"/>
      <c r="DVG47" s="605"/>
      <c r="DVH47" s="605"/>
      <c r="DVI47" s="605"/>
      <c r="DVJ47" s="605"/>
      <c r="DVK47" s="605"/>
      <c r="DVL47" s="605"/>
      <c r="DVM47" s="605"/>
      <c r="DVN47" s="605"/>
      <c r="DVO47" s="605"/>
      <c r="DVP47" s="605"/>
      <c r="DVQ47" s="605"/>
      <c r="DVR47" s="605"/>
      <c r="DVS47" s="605"/>
      <c r="DVT47" s="605"/>
      <c r="DVU47" s="605"/>
      <c r="DVV47" s="605"/>
      <c r="DVW47" s="605"/>
      <c r="DVX47" s="605"/>
      <c r="DVY47" s="605"/>
      <c r="DVZ47" s="605"/>
      <c r="DWA47" s="605"/>
      <c r="DWB47" s="605"/>
      <c r="DWC47" s="605"/>
      <c r="DWD47" s="605"/>
      <c r="DWE47" s="605"/>
      <c r="DWF47" s="605"/>
      <c r="DWG47" s="605"/>
      <c r="DWH47" s="605"/>
      <c r="DWI47" s="605"/>
      <c r="DWJ47" s="605"/>
      <c r="DWK47" s="605"/>
      <c r="DWL47" s="605"/>
      <c r="DWM47" s="605"/>
      <c r="DWN47" s="605"/>
      <c r="DWO47" s="605"/>
      <c r="DWP47" s="605"/>
      <c r="DWQ47" s="605"/>
      <c r="DWR47" s="605"/>
      <c r="DWS47" s="605"/>
      <c r="DWT47" s="605"/>
      <c r="DWU47" s="605"/>
      <c r="DWV47" s="605"/>
      <c r="DWW47" s="605"/>
      <c r="DWX47" s="605"/>
      <c r="DWY47" s="605"/>
      <c r="DWZ47" s="605"/>
      <c r="DXA47" s="605"/>
      <c r="DXB47" s="605"/>
      <c r="DXC47" s="605"/>
      <c r="DXD47" s="605"/>
      <c r="DXE47" s="605"/>
      <c r="DXF47" s="605"/>
      <c r="DXG47" s="605"/>
      <c r="DXH47" s="605"/>
      <c r="DXI47" s="605"/>
      <c r="DXJ47" s="605"/>
      <c r="DXK47" s="605"/>
      <c r="DXL47" s="605"/>
      <c r="DXM47" s="605"/>
      <c r="DXN47" s="605"/>
      <c r="DXO47" s="605"/>
      <c r="DXP47" s="605"/>
      <c r="DXQ47" s="605"/>
      <c r="DXR47" s="605"/>
      <c r="DXS47" s="605"/>
      <c r="DXT47" s="605"/>
      <c r="DXU47" s="605"/>
      <c r="DXV47" s="605"/>
      <c r="DXW47" s="605"/>
      <c r="DXX47" s="605"/>
      <c r="DXY47" s="605"/>
      <c r="DXZ47" s="605"/>
      <c r="DYA47" s="605"/>
      <c r="DYB47" s="605"/>
      <c r="DYC47" s="605"/>
      <c r="DYD47" s="605"/>
      <c r="DYE47" s="605"/>
      <c r="DYF47" s="605"/>
      <c r="DYG47" s="605"/>
      <c r="DYH47" s="605"/>
      <c r="DYI47" s="605"/>
      <c r="DYJ47" s="605"/>
      <c r="DYK47" s="605"/>
      <c r="DYL47" s="605"/>
      <c r="DYM47" s="605"/>
      <c r="DYN47" s="605"/>
      <c r="DYO47" s="605"/>
      <c r="DYP47" s="605"/>
      <c r="DYQ47" s="605"/>
      <c r="DYR47" s="605"/>
      <c r="DYS47" s="605"/>
      <c r="DYT47" s="605"/>
      <c r="DYU47" s="605"/>
      <c r="DYV47" s="605"/>
      <c r="DYW47" s="605"/>
      <c r="DYX47" s="605"/>
      <c r="DYY47" s="605"/>
      <c r="DYZ47" s="605"/>
      <c r="DZA47" s="605"/>
      <c r="DZB47" s="605"/>
      <c r="DZC47" s="605"/>
      <c r="DZD47" s="605"/>
      <c r="DZE47" s="605"/>
      <c r="DZF47" s="605"/>
      <c r="DZG47" s="605"/>
      <c r="DZH47" s="605"/>
      <c r="DZI47" s="605"/>
      <c r="DZJ47" s="605"/>
      <c r="DZK47" s="605"/>
      <c r="DZL47" s="605"/>
      <c r="DZM47" s="605"/>
      <c r="DZN47" s="605"/>
      <c r="DZO47" s="605"/>
      <c r="DZP47" s="605"/>
      <c r="DZQ47" s="605"/>
      <c r="DZR47" s="605"/>
      <c r="DZS47" s="605"/>
      <c r="DZT47" s="605"/>
      <c r="DZU47" s="605"/>
      <c r="DZV47" s="605"/>
      <c r="DZW47" s="605"/>
      <c r="DZX47" s="605"/>
      <c r="DZY47" s="605"/>
      <c r="DZZ47" s="605"/>
      <c r="EAA47" s="605"/>
      <c r="EAB47" s="605"/>
      <c r="EAC47" s="605"/>
      <c r="EAD47" s="605"/>
      <c r="EAE47" s="605"/>
      <c r="EAF47" s="605"/>
      <c r="EAG47" s="605"/>
      <c r="EAH47" s="605"/>
      <c r="EAI47" s="605"/>
      <c r="EAJ47" s="605"/>
      <c r="EAK47" s="605"/>
      <c r="EAL47" s="605"/>
      <c r="EAM47" s="605"/>
      <c r="EAN47" s="605"/>
      <c r="EAO47" s="605"/>
      <c r="EAP47" s="605"/>
      <c r="EAQ47" s="605"/>
      <c r="EAR47" s="605"/>
      <c r="EAS47" s="605"/>
      <c r="EAT47" s="605"/>
      <c r="EAU47" s="605"/>
      <c r="EAV47" s="605"/>
      <c r="EAW47" s="605"/>
      <c r="EAX47" s="605"/>
      <c r="EAY47" s="605"/>
      <c r="EAZ47" s="605"/>
      <c r="EBA47" s="605"/>
      <c r="EBB47" s="605"/>
      <c r="EBC47" s="605"/>
      <c r="EBD47" s="605"/>
      <c r="EBE47" s="605"/>
      <c r="EBF47" s="605"/>
      <c r="EBG47" s="605"/>
      <c r="EBH47" s="605"/>
      <c r="EBI47" s="605"/>
      <c r="EBJ47" s="605"/>
      <c r="EBK47" s="605"/>
      <c r="EBL47" s="605"/>
      <c r="EBM47" s="605"/>
      <c r="EBN47" s="605"/>
      <c r="EBO47" s="605"/>
      <c r="EBP47" s="605"/>
      <c r="EBQ47" s="605"/>
      <c r="EBR47" s="605"/>
      <c r="EBS47" s="605"/>
      <c r="EBT47" s="605"/>
      <c r="EBU47" s="605"/>
      <c r="EBV47" s="605"/>
      <c r="EBW47" s="605"/>
      <c r="EBX47" s="605"/>
      <c r="EBY47" s="605"/>
      <c r="EBZ47" s="605"/>
      <c r="ECA47" s="605"/>
      <c r="ECB47" s="605"/>
      <c r="ECC47" s="605"/>
      <c r="ECD47" s="605"/>
      <c r="ECE47" s="605"/>
      <c r="ECF47" s="605"/>
      <c r="ECG47" s="605"/>
      <c r="ECH47" s="605"/>
      <c r="ECI47" s="605"/>
      <c r="ECJ47" s="605"/>
      <c r="ECK47" s="605"/>
      <c r="ECL47" s="605"/>
      <c r="ECM47" s="605"/>
      <c r="ECN47" s="605"/>
      <c r="ECO47" s="605"/>
      <c r="ECP47" s="605"/>
      <c r="ECQ47" s="605"/>
      <c r="ECR47" s="605"/>
      <c r="ECS47" s="605"/>
      <c r="ECT47" s="605"/>
      <c r="ECU47" s="605"/>
      <c r="ECV47" s="605"/>
      <c r="ECW47" s="605"/>
      <c r="ECX47" s="605"/>
      <c r="ECY47" s="605"/>
      <c r="ECZ47" s="605"/>
      <c r="EDA47" s="605"/>
      <c r="EDB47" s="605"/>
      <c r="EDC47" s="605"/>
      <c r="EDD47" s="605"/>
      <c r="EDE47" s="605"/>
      <c r="EDF47" s="605"/>
      <c r="EDG47" s="605"/>
      <c r="EDH47" s="605"/>
      <c r="EDI47" s="605"/>
      <c r="EDJ47" s="605"/>
      <c r="EDK47" s="605"/>
      <c r="EDL47" s="605"/>
      <c r="EDM47" s="605"/>
      <c r="EDN47" s="605"/>
      <c r="EDO47" s="605"/>
      <c r="EDP47" s="605"/>
      <c r="EDQ47" s="605"/>
      <c r="EDR47" s="605"/>
      <c r="EDS47" s="605"/>
      <c r="EDT47" s="605"/>
      <c r="EDU47" s="605"/>
      <c r="EDV47" s="605"/>
      <c r="EDW47" s="605"/>
      <c r="EDX47" s="605"/>
      <c r="EDY47" s="605"/>
      <c r="EDZ47" s="605"/>
      <c r="EEA47" s="605"/>
      <c r="EEB47" s="605"/>
      <c r="EEC47" s="605"/>
      <c r="EED47" s="605"/>
      <c r="EEE47" s="605"/>
      <c r="EEF47" s="605"/>
      <c r="EEG47" s="605"/>
      <c r="EEH47" s="605"/>
      <c r="EEI47" s="605"/>
      <c r="EEJ47" s="605"/>
      <c r="EEK47" s="605"/>
      <c r="EEL47" s="605"/>
      <c r="EEM47" s="605"/>
      <c r="EEN47" s="605"/>
      <c r="EEO47" s="605"/>
      <c r="EEP47" s="605"/>
      <c r="EEQ47" s="605"/>
      <c r="EER47" s="605"/>
      <c r="EES47" s="605"/>
      <c r="EET47" s="605"/>
      <c r="EEU47" s="605"/>
      <c r="EEV47" s="605"/>
      <c r="EEW47" s="605"/>
      <c r="EEX47" s="605"/>
      <c r="EEY47" s="605"/>
      <c r="EEZ47" s="605"/>
      <c r="EFA47" s="605"/>
      <c r="EFB47" s="605"/>
      <c r="EFC47" s="605"/>
      <c r="EFD47" s="605"/>
      <c r="EFE47" s="605"/>
      <c r="EFF47" s="605"/>
      <c r="EFG47" s="605"/>
      <c r="EFH47" s="605"/>
      <c r="EFI47" s="605"/>
      <c r="EFJ47" s="605"/>
      <c r="EFK47" s="605"/>
      <c r="EFL47" s="605"/>
      <c r="EFM47" s="605"/>
      <c r="EFN47" s="605"/>
      <c r="EFO47" s="605"/>
      <c r="EFP47" s="605"/>
      <c r="EFQ47" s="605"/>
      <c r="EFR47" s="605"/>
      <c r="EFS47" s="605"/>
      <c r="EFT47" s="605"/>
      <c r="EFU47" s="605"/>
      <c r="EFV47" s="605"/>
      <c r="EFW47" s="605"/>
      <c r="EFX47" s="605"/>
      <c r="EFY47" s="605"/>
      <c r="EFZ47" s="605"/>
      <c r="EGA47" s="605"/>
      <c r="EGB47" s="605"/>
      <c r="EGC47" s="605"/>
      <c r="EGD47" s="605"/>
      <c r="EGE47" s="605"/>
      <c r="EGF47" s="605"/>
      <c r="EGG47" s="605"/>
      <c r="EGH47" s="605"/>
      <c r="EGI47" s="605"/>
      <c r="EGJ47" s="605"/>
      <c r="EGK47" s="605"/>
      <c r="EGL47" s="605"/>
      <c r="EGM47" s="605"/>
      <c r="EGN47" s="605"/>
      <c r="EGO47" s="605"/>
      <c r="EGP47" s="605"/>
      <c r="EGQ47" s="605"/>
      <c r="EGR47" s="605"/>
      <c r="EGS47" s="605"/>
      <c r="EGT47" s="605"/>
      <c r="EGU47" s="605"/>
      <c r="EGV47" s="605"/>
      <c r="EGW47" s="605"/>
      <c r="EGX47" s="605"/>
      <c r="EGY47" s="605"/>
      <c r="EGZ47" s="605"/>
      <c r="EHA47" s="605"/>
      <c r="EHB47" s="605"/>
      <c r="EHC47" s="605"/>
      <c r="EHD47" s="605"/>
      <c r="EHE47" s="605"/>
      <c r="EHF47" s="605"/>
      <c r="EHG47" s="605"/>
      <c r="EHH47" s="605"/>
      <c r="EHI47" s="605"/>
      <c r="EHJ47" s="605"/>
      <c r="EHK47" s="605"/>
      <c r="EHL47" s="605"/>
      <c r="EHM47" s="605"/>
      <c r="EHN47" s="605"/>
      <c r="EHO47" s="605"/>
      <c r="EHP47" s="605"/>
      <c r="EHQ47" s="605"/>
      <c r="EHR47" s="605"/>
      <c r="EHS47" s="605"/>
      <c r="EHT47" s="605"/>
      <c r="EHU47" s="605"/>
      <c r="EHV47" s="605"/>
      <c r="EHW47" s="605"/>
      <c r="EHX47" s="605"/>
      <c r="EHY47" s="605"/>
      <c r="EHZ47" s="605"/>
      <c r="EIA47" s="605"/>
      <c r="EIB47" s="605"/>
      <c r="EIC47" s="605"/>
      <c r="EID47" s="605"/>
      <c r="EIE47" s="605"/>
      <c r="EIF47" s="605"/>
      <c r="EIG47" s="605"/>
      <c r="EIH47" s="605"/>
      <c r="EII47" s="605"/>
      <c r="EIJ47" s="605"/>
      <c r="EIK47" s="605"/>
      <c r="EIL47" s="605"/>
      <c r="EIM47" s="605"/>
      <c r="EIN47" s="605"/>
      <c r="EIO47" s="605"/>
      <c r="EIP47" s="605"/>
      <c r="EIQ47" s="605"/>
      <c r="EIR47" s="605"/>
      <c r="EIS47" s="605"/>
      <c r="EIT47" s="605"/>
      <c r="EIU47" s="605"/>
      <c r="EIV47" s="605"/>
      <c r="EIW47" s="605"/>
      <c r="EIX47" s="605"/>
      <c r="EIY47" s="605"/>
      <c r="EIZ47" s="605"/>
      <c r="EJA47" s="605"/>
      <c r="EJB47" s="605"/>
      <c r="EJC47" s="605"/>
      <c r="EJD47" s="605"/>
      <c r="EJE47" s="605"/>
      <c r="EJF47" s="605"/>
      <c r="EJG47" s="605"/>
      <c r="EJH47" s="605"/>
      <c r="EJI47" s="605"/>
      <c r="EJJ47" s="605"/>
      <c r="EJK47" s="605"/>
      <c r="EJL47" s="605"/>
      <c r="EJM47" s="605"/>
      <c r="EJN47" s="605"/>
      <c r="EJO47" s="605"/>
      <c r="EJP47" s="605"/>
      <c r="EJQ47" s="605"/>
      <c r="EJR47" s="605"/>
      <c r="EJS47" s="605"/>
      <c r="EJT47" s="605"/>
      <c r="EJU47" s="605"/>
      <c r="EJV47" s="605"/>
      <c r="EJW47" s="605"/>
      <c r="EJX47" s="605"/>
      <c r="EJY47" s="605"/>
      <c r="EJZ47" s="605"/>
      <c r="EKA47" s="605"/>
      <c r="EKB47" s="605"/>
      <c r="EKC47" s="605"/>
      <c r="EKD47" s="605"/>
      <c r="EKE47" s="605"/>
      <c r="EKF47" s="605"/>
      <c r="EKG47" s="605"/>
      <c r="EKH47" s="605"/>
      <c r="EKI47" s="605"/>
      <c r="EKJ47" s="605"/>
      <c r="EKK47" s="605"/>
      <c r="EKL47" s="605"/>
      <c r="EKM47" s="605"/>
      <c r="EKN47" s="605"/>
      <c r="EKO47" s="605"/>
      <c r="EKP47" s="605"/>
      <c r="EKQ47" s="605"/>
      <c r="EKR47" s="605"/>
      <c r="EKS47" s="605"/>
      <c r="EKT47" s="605"/>
      <c r="EKU47" s="605"/>
      <c r="EKV47" s="605"/>
      <c r="EKW47" s="605"/>
      <c r="EKX47" s="605"/>
      <c r="EKY47" s="605"/>
      <c r="EKZ47" s="605"/>
      <c r="ELA47" s="605"/>
      <c r="ELB47" s="605"/>
      <c r="ELC47" s="605"/>
      <c r="ELD47" s="605"/>
      <c r="ELE47" s="605"/>
      <c r="ELF47" s="605"/>
      <c r="ELG47" s="605"/>
      <c r="ELH47" s="605"/>
      <c r="ELI47" s="605"/>
      <c r="ELJ47" s="605"/>
      <c r="ELK47" s="605"/>
      <c r="ELL47" s="605"/>
      <c r="ELM47" s="605"/>
      <c r="ELN47" s="605"/>
      <c r="ELO47" s="605"/>
      <c r="ELP47" s="605"/>
      <c r="ELQ47" s="605"/>
      <c r="ELR47" s="605"/>
      <c r="ELS47" s="605"/>
      <c r="ELT47" s="605"/>
      <c r="ELU47" s="605"/>
      <c r="ELV47" s="605"/>
      <c r="ELW47" s="605"/>
      <c r="ELX47" s="605"/>
      <c r="ELY47" s="605"/>
      <c r="ELZ47" s="605"/>
      <c r="EMA47" s="605"/>
      <c r="EMB47" s="605"/>
      <c r="EMC47" s="605"/>
      <c r="EMD47" s="605"/>
      <c r="EME47" s="605"/>
      <c r="EMF47" s="605"/>
      <c r="EMG47" s="605"/>
      <c r="EMH47" s="605"/>
      <c r="EMI47" s="605"/>
      <c r="EMJ47" s="605"/>
      <c r="EMK47" s="605"/>
      <c r="EML47" s="605"/>
      <c r="EMM47" s="605"/>
      <c r="EMN47" s="605"/>
      <c r="EMO47" s="605"/>
      <c r="EMP47" s="605"/>
      <c r="EMQ47" s="605"/>
      <c r="EMR47" s="605"/>
      <c r="EMS47" s="605"/>
      <c r="EMT47" s="605"/>
      <c r="EMU47" s="605"/>
      <c r="EMV47" s="605"/>
      <c r="EMW47" s="605"/>
      <c r="EMX47" s="605"/>
      <c r="EMY47" s="605"/>
      <c r="EMZ47" s="605"/>
      <c r="ENA47" s="605"/>
      <c r="ENB47" s="605"/>
      <c r="ENC47" s="605"/>
      <c r="END47" s="605"/>
      <c r="ENE47" s="605"/>
      <c r="ENF47" s="605"/>
      <c r="ENG47" s="605"/>
      <c r="ENH47" s="605"/>
      <c r="ENI47" s="605"/>
      <c r="ENJ47" s="605"/>
      <c r="ENK47" s="605"/>
      <c r="ENL47" s="605"/>
      <c r="ENM47" s="605"/>
      <c r="ENN47" s="605"/>
      <c r="ENO47" s="605"/>
      <c r="ENP47" s="605"/>
      <c r="ENQ47" s="605"/>
      <c r="ENR47" s="605"/>
      <c r="ENS47" s="605"/>
      <c r="ENT47" s="605"/>
      <c r="ENU47" s="605"/>
      <c r="ENV47" s="605"/>
      <c r="ENW47" s="605"/>
      <c r="ENX47" s="605"/>
      <c r="ENY47" s="605"/>
      <c r="ENZ47" s="605"/>
      <c r="EOA47" s="605"/>
      <c r="EOB47" s="605"/>
      <c r="EOC47" s="605"/>
      <c r="EOD47" s="605"/>
      <c r="EOE47" s="605"/>
      <c r="EOF47" s="605"/>
      <c r="EOG47" s="605"/>
      <c r="EOH47" s="605"/>
      <c r="EOI47" s="605"/>
      <c r="EOJ47" s="605"/>
      <c r="EOK47" s="605"/>
      <c r="EOL47" s="605"/>
      <c r="EOM47" s="605"/>
      <c r="EON47" s="605"/>
      <c r="EOO47" s="605"/>
      <c r="EOP47" s="605"/>
      <c r="EOQ47" s="605"/>
      <c r="EOR47" s="605"/>
      <c r="EOS47" s="605"/>
      <c r="EOT47" s="605"/>
      <c r="EOU47" s="605"/>
      <c r="EOV47" s="605"/>
      <c r="EOW47" s="605"/>
      <c r="EOX47" s="605"/>
      <c r="EOY47" s="605"/>
      <c r="EOZ47" s="605"/>
      <c r="EPA47" s="605"/>
      <c r="EPB47" s="605"/>
      <c r="EPC47" s="605"/>
      <c r="EPD47" s="605"/>
      <c r="EPE47" s="605"/>
      <c r="EPF47" s="605"/>
      <c r="EPG47" s="605"/>
      <c r="EPH47" s="605"/>
      <c r="EPI47" s="605"/>
      <c r="EPJ47" s="605"/>
      <c r="EPK47" s="605"/>
      <c r="EPL47" s="605"/>
      <c r="EPM47" s="605"/>
      <c r="EPN47" s="605"/>
      <c r="EPO47" s="605"/>
      <c r="EPP47" s="605"/>
      <c r="EPQ47" s="605"/>
      <c r="EPR47" s="605"/>
      <c r="EPS47" s="605"/>
      <c r="EPT47" s="605"/>
      <c r="EPU47" s="605"/>
      <c r="EPV47" s="605"/>
      <c r="EPW47" s="605"/>
      <c r="EPX47" s="605"/>
      <c r="EPY47" s="605"/>
      <c r="EPZ47" s="605"/>
      <c r="EQA47" s="605"/>
      <c r="EQB47" s="605"/>
      <c r="EQC47" s="605"/>
      <c r="EQD47" s="605"/>
      <c r="EQE47" s="605"/>
      <c r="EQF47" s="605"/>
      <c r="EQG47" s="605"/>
      <c r="EQH47" s="605"/>
      <c r="EQI47" s="605"/>
      <c r="EQJ47" s="605"/>
      <c r="EQK47" s="605"/>
      <c r="EQL47" s="605"/>
      <c r="EQM47" s="605"/>
      <c r="EQN47" s="605"/>
      <c r="EQO47" s="605"/>
      <c r="EQP47" s="605"/>
      <c r="EQQ47" s="605"/>
      <c r="EQR47" s="605"/>
      <c r="EQS47" s="605"/>
      <c r="EQT47" s="605"/>
      <c r="EQU47" s="605"/>
      <c r="EQV47" s="605"/>
      <c r="EQW47" s="605"/>
      <c r="EQX47" s="605"/>
      <c r="EQY47" s="605"/>
      <c r="EQZ47" s="605"/>
      <c r="ERA47" s="605"/>
      <c r="ERB47" s="605"/>
      <c r="ERC47" s="605"/>
      <c r="ERD47" s="605"/>
      <c r="ERE47" s="605"/>
      <c r="ERF47" s="605"/>
      <c r="ERG47" s="605"/>
      <c r="ERH47" s="605"/>
      <c r="ERI47" s="605"/>
      <c r="ERJ47" s="605"/>
      <c r="ERK47" s="605"/>
      <c r="ERL47" s="605"/>
      <c r="ERM47" s="605"/>
      <c r="ERN47" s="605"/>
      <c r="ERO47" s="605"/>
      <c r="ERP47" s="605"/>
      <c r="ERQ47" s="605"/>
      <c r="ERR47" s="605"/>
      <c r="ERS47" s="605"/>
      <c r="ERT47" s="605"/>
      <c r="ERU47" s="605"/>
      <c r="ERV47" s="605"/>
      <c r="ERW47" s="605"/>
      <c r="ERX47" s="605"/>
      <c r="ERY47" s="605"/>
      <c r="ERZ47" s="605"/>
      <c r="ESA47" s="605"/>
      <c r="ESB47" s="605"/>
      <c r="ESC47" s="605"/>
      <c r="ESD47" s="605"/>
      <c r="ESE47" s="605"/>
      <c r="ESF47" s="605"/>
      <c r="ESG47" s="605"/>
      <c r="ESH47" s="605"/>
      <c r="ESI47" s="605"/>
      <c r="ESJ47" s="605"/>
      <c r="ESK47" s="605"/>
      <c r="ESL47" s="605"/>
      <c r="ESM47" s="605"/>
      <c r="ESN47" s="605"/>
      <c r="ESO47" s="605"/>
      <c r="ESP47" s="605"/>
      <c r="ESQ47" s="605"/>
      <c r="ESR47" s="605"/>
      <c r="ESS47" s="605"/>
      <c r="EST47" s="605"/>
      <c r="ESU47" s="605"/>
      <c r="ESV47" s="605"/>
      <c r="ESW47" s="605"/>
      <c r="ESX47" s="605"/>
      <c r="ESY47" s="605"/>
      <c r="ESZ47" s="605"/>
      <c r="ETA47" s="605"/>
      <c r="ETB47" s="605"/>
      <c r="ETC47" s="605"/>
      <c r="ETD47" s="605"/>
      <c r="ETE47" s="605"/>
      <c r="ETF47" s="605"/>
      <c r="ETG47" s="605"/>
      <c r="ETH47" s="605"/>
      <c r="ETI47" s="605"/>
      <c r="ETJ47" s="605"/>
      <c r="ETK47" s="605"/>
      <c r="ETL47" s="605"/>
      <c r="ETM47" s="605"/>
      <c r="ETN47" s="605"/>
      <c r="ETO47" s="605"/>
      <c r="ETP47" s="605"/>
      <c r="ETQ47" s="605"/>
      <c r="ETR47" s="605"/>
      <c r="ETS47" s="605"/>
      <c r="ETT47" s="605"/>
      <c r="ETU47" s="605"/>
      <c r="ETV47" s="605"/>
      <c r="ETW47" s="605"/>
      <c r="ETX47" s="605"/>
      <c r="ETY47" s="605"/>
      <c r="ETZ47" s="605"/>
      <c r="EUA47" s="605"/>
      <c r="EUB47" s="605"/>
      <c r="EUC47" s="605"/>
      <c r="EUD47" s="605"/>
      <c r="EUE47" s="605"/>
      <c r="EUF47" s="605"/>
      <c r="EUG47" s="605"/>
      <c r="EUH47" s="605"/>
      <c r="EUI47" s="605"/>
      <c r="EUJ47" s="605"/>
      <c r="EUK47" s="605"/>
      <c r="EUL47" s="605"/>
      <c r="EUM47" s="605"/>
      <c r="EUN47" s="605"/>
      <c r="EUO47" s="605"/>
      <c r="EUP47" s="605"/>
      <c r="EUQ47" s="605"/>
      <c r="EUR47" s="605"/>
      <c r="EUS47" s="605"/>
      <c r="EUT47" s="605"/>
      <c r="EUU47" s="605"/>
      <c r="EUV47" s="605"/>
      <c r="EUW47" s="605"/>
      <c r="EUX47" s="605"/>
      <c r="EUY47" s="605"/>
      <c r="EUZ47" s="605"/>
      <c r="EVA47" s="605"/>
      <c r="EVB47" s="605"/>
      <c r="EVC47" s="605"/>
      <c r="EVD47" s="605"/>
      <c r="EVE47" s="605"/>
      <c r="EVF47" s="605"/>
      <c r="EVG47" s="605"/>
      <c r="EVH47" s="605"/>
      <c r="EVI47" s="605"/>
      <c r="EVJ47" s="605"/>
      <c r="EVK47" s="605"/>
      <c r="EVL47" s="605"/>
      <c r="EVM47" s="605"/>
      <c r="EVN47" s="605"/>
      <c r="EVO47" s="605"/>
      <c r="EVP47" s="605"/>
      <c r="EVQ47" s="605"/>
      <c r="EVR47" s="605"/>
      <c r="EVS47" s="605"/>
      <c r="EVT47" s="605"/>
      <c r="EVU47" s="605"/>
      <c r="EVV47" s="605"/>
      <c r="EVW47" s="605"/>
      <c r="EVX47" s="605"/>
      <c r="EVY47" s="605"/>
      <c r="EVZ47" s="605"/>
      <c r="EWA47" s="605"/>
      <c r="EWB47" s="605"/>
      <c r="EWC47" s="605"/>
      <c r="EWD47" s="605"/>
      <c r="EWE47" s="605"/>
      <c r="EWF47" s="605"/>
      <c r="EWG47" s="605"/>
      <c r="EWH47" s="605"/>
      <c r="EWI47" s="605"/>
      <c r="EWJ47" s="605"/>
      <c r="EWK47" s="605"/>
      <c r="EWL47" s="605"/>
      <c r="EWM47" s="605"/>
      <c r="EWN47" s="605"/>
      <c r="EWO47" s="605"/>
      <c r="EWP47" s="605"/>
      <c r="EWQ47" s="605"/>
      <c r="EWR47" s="605"/>
      <c r="EWS47" s="605"/>
      <c r="EWT47" s="605"/>
      <c r="EWU47" s="605"/>
      <c r="EWV47" s="605"/>
      <c r="EWW47" s="605"/>
      <c r="EWX47" s="605"/>
      <c r="EWY47" s="605"/>
      <c r="EWZ47" s="605"/>
      <c r="EXA47" s="605"/>
      <c r="EXB47" s="605"/>
      <c r="EXC47" s="605"/>
      <c r="EXD47" s="605"/>
      <c r="EXE47" s="605"/>
      <c r="EXF47" s="605"/>
      <c r="EXG47" s="605"/>
      <c r="EXH47" s="605"/>
      <c r="EXI47" s="605"/>
      <c r="EXJ47" s="605"/>
      <c r="EXK47" s="605"/>
      <c r="EXL47" s="605"/>
      <c r="EXM47" s="605"/>
      <c r="EXN47" s="605"/>
      <c r="EXO47" s="605"/>
      <c r="EXP47" s="605"/>
      <c r="EXQ47" s="605"/>
      <c r="EXR47" s="605"/>
      <c r="EXS47" s="605"/>
      <c r="EXT47" s="605"/>
      <c r="EXU47" s="605"/>
      <c r="EXV47" s="605"/>
      <c r="EXW47" s="605"/>
      <c r="EXX47" s="605"/>
      <c r="EXY47" s="605"/>
      <c r="EXZ47" s="605"/>
      <c r="EYA47" s="605"/>
      <c r="EYB47" s="605"/>
      <c r="EYC47" s="605"/>
      <c r="EYD47" s="605"/>
      <c r="EYE47" s="605"/>
      <c r="EYF47" s="605"/>
      <c r="EYG47" s="605"/>
      <c r="EYH47" s="605"/>
      <c r="EYI47" s="605"/>
      <c r="EYJ47" s="605"/>
      <c r="EYK47" s="605"/>
      <c r="EYL47" s="605"/>
      <c r="EYM47" s="605"/>
      <c r="EYN47" s="605"/>
      <c r="EYO47" s="605"/>
      <c r="EYP47" s="605"/>
      <c r="EYQ47" s="605"/>
      <c r="EYR47" s="605"/>
      <c r="EYS47" s="605"/>
      <c r="EYT47" s="605"/>
      <c r="EYU47" s="605"/>
      <c r="EYV47" s="605"/>
      <c r="EYW47" s="605"/>
      <c r="EYX47" s="605"/>
      <c r="EYY47" s="605"/>
      <c r="EYZ47" s="605"/>
      <c r="EZA47" s="605"/>
      <c r="EZB47" s="605"/>
      <c r="EZC47" s="605"/>
      <c r="EZD47" s="605"/>
      <c r="EZE47" s="605"/>
      <c r="EZF47" s="605"/>
      <c r="EZG47" s="605"/>
      <c r="EZH47" s="605"/>
      <c r="EZI47" s="605"/>
      <c r="EZJ47" s="605"/>
      <c r="EZK47" s="605"/>
      <c r="EZL47" s="605"/>
      <c r="EZM47" s="605"/>
      <c r="EZN47" s="605"/>
      <c r="EZO47" s="605"/>
      <c r="EZP47" s="605"/>
      <c r="EZQ47" s="605"/>
      <c r="EZR47" s="605"/>
      <c r="EZS47" s="605"/>
      <c r="EZT47" s="605"/>
      <c r="EZU47" s="605"/>
      <c r="EZV47" s="605"/>
      <c r="EZW47" s="605"/>
      <c r="EZX47" s="605"/>
      <c r="EZY47" s="605"/>
      <c r="EZZ47" s="605"/>
      <c r="FAA47" s="605"/>
      <c r="FAB47" s="605"/>
      <c r="FAC47" s="605"/>
      <c r="FAD47" s="605"/>
      <c r="FAE47" s="605"/>
      <c r="FAF47" s="605"/>
      <c r="FAG47" s="605"/>
      <c r="FAH47" s="605"/>
      <c r="FAI47" s="605"/>
      <c r="FAJ47" s="605"/>
      <c r="FAK47" s="605"/>
      <c r="FAL47" s="605"/>
      <c r="FAM47" s="605"/>
      <c r="FAN47" s="605"/>
      <c r="FAO47" s="605"/>
      <c r="FAP47" s="605"/>
      <c r="FAQ47" s="605"/>
      <c r="FAR47" s="605"/>
      <c r="FAS47" s="605"/>
      <c r="FAT47" s="605"/>
      <c r="FAU47" s="605"/>
      <c r="FAV47" s="605"/>
      <c r="FAW47" s="605"/>
      <c r="FAX47" s="605"/>
      <c r="FAY47" s="605"/>
      <c r="FAZ47" s="605"/>
      <c r="FBA47" s="605"/>
      <c r="FBB47" s="605"/>
      <c r="FBC47" s="605"/>
      <c r="FBD47" s="605"/>
      <c r="FBE47" s="605"/>
      <c r="FBF47" s="605"/>
      <c r="FBG47" s="605"/>
      <c r="FBH47" s="605"/>
      <c r="FBI47" s="605"/>
      <c r="FBJ47" s="605"/>
      <c r="FBK47" s="605"/>
      <c r="FBL47" s="605"/>
      <c r="FBM47" s="605"/>
      <c r="FBN47" s="605"/>
      <c r="FBO47" s="605"/>
      <c r="FBP47" s="605"/>
      <c r="FBQ47" s="605"/>
      <c r="FBR47" s="605"/>
      <c r="FBS47" s="605"/>
      <c r="FBT47" s="605"/>
      <c r="FBU47" s="605"/>
      <c r="FBV47" s="605"/>
      <c r="FBW47" s="605"/>
      <c r="FBX47" s="605"/>
      <c r="FBY47" s="605"/>
      <c r="FBZ47" s="605"/>
      <c r="FCA47" s="605"/>
      <c r="FCB47" s="605"/>
      <c r="FCC47" s="605"/>
      <c r="FCD47" s="605"/>
      <c r="FCE47" s="605"/>
      <c r="FCF47" s="605"/>
      <c r="FCG47" s="605"/>
      <c r="FCH47" s="605"/>
      <c r="FCI47" s="605"/>
      <c r="FCJ47" s="605"/>
      <c r="FCK47" s="605"/>
      <c r="FCL47" s="605"/>
      <c r="FCM47" s="605"/>
      <c r="FCN47" s="605"/>
      <c r="FCO47" s="605"/>
      <c r="FCP47" s="605"/>
      <c r="FCQ47" s="605"/>
      <c r="FCR47" s="605"/>
      <c r="FCS47" s="605"/>
      <c r="FCT47" s="605"/>
      <c r="FCU47" s="605"/>
      <c r="FCV47" s="605"/>
      <c r="FCW47" s="605"/>
      <c r="FCX47" s="605"/>
      <c r="FCY47" s="605"/>
      <c r="FCZ47" s="605"/>
      <c r="FDA47" s="605"/>
      <c r="FDB47" s="605"/>
      <c r="FDC47" s="605"/>
      <c r="FDD47" s="605"/>
      <c r="FDE47" s="605"/>
      <c r="FDF47" s="605"/>
      <c r="FDG47" s="605"/>
      <c r="FDH47" s="605"/>
      <c r="FDI47" s="605"/>
      <c r="FDJ47" s="605"/>
      <c r="FDK47" s="605"/>
      <c r="FDL47" s="605"/>
      <c r="FDM47" s="605"/>
      <c r="FDN47" s="605"/>
      <c r="FDO47" s="605"/>
      <c r="FDP47" s="605"/>
      <c r="FDQ47" s="605"/>
      <c r="FDR47" s="605"/>
      <c r="FDS47" s="605"/>
      <c r="FDT47" s="605"/>
      <c r="FDU47" s="605"/>
      <c r="FDV47" s="605"/>
      <c r="FDW47" s="605"/>
      <c r="FDX47" s="605"/>
      <c r="FDY47" s="605"/>
      <c r="FDZ47" s="605"/>
      <c r="FEA47" s="605"/>
      <c r="FEB47" s="605"/>
      <c r="FEC47" s="605"/>
      <c r="FED47" s="605"/>
      <c r="FEE47" s="605"/>
      <c r="FEF47" s="605"/>
      <c r="FEG47" s="605"/>
      <c r="FEH47" s="605"/>
      <c r="FEI47" s="605"/>
      <c r="FEJ47" s="605"/>
      <c r="FEK47" s="605"/>
      <c r="FEL47" s="605"/>
      <c r="FEM47" s="605"/>
      <c r="FEN47" s="605"/>
      <c r="FEO47" s="605"/>
      <c r="FEP47" s="605"/>
      <c r="FEQ47" s="605"/>
      <c r="FER47" s="605"/>
      <c r="FES47" s="605"/>
      <c r="FET47" s="605"/>
      <c r="FEU47" s="605"/>
      <c r="FEV47" s="605"/>
      <c r="FEW47" s="605"/>
      <c r="FEX47" s="605"/>
      <c r="FEY47" s="605"/>
      <c r="FEZ47" s="605"/>
      <c r="FFA47" s="605"/>
      <c r="FFB47" s="605"/>
      <c r="FFC47" s="605"/>
      <c r="FFD47" s="605"/>
      <c r="FFE47" s="605"/>
      <c r="FFF47" s="605"/>
      <c r="FFG47" s="605"/>
      <c r="FFH47" s="605"/>
      <c r="FFI47" s="605"/>
      <c r="FFJ47" s="605"/>
      <c r="FFK47" s="605"/>
      <c r="FFL47" s="605"/>
      <c r="FFM47" s="605"/>
      <c r="FFN47" s="605"/>
      <c r="FFO47" s="605"/>
      <c r="FFP47" s="605"/>
      <c r="FFQ47" s="605"/>
      <c r="FFR47" s="605"/>
      <c r="FFS47" s="605"/>
      <c r="FFT47" s="605"/>
      <c r="FFU47" s="605"/>
      <c r="FFV47" s="605"/>
      <c r="FFW47" s="605"/>
      <c r="FFX47" s="605"/>
      <c r="FFY47" s="605"/>
      <c r="FFZ47" s="605"/>
      <c r="FGA47" s="605"/>
      <c r="FGB47" s="605"/>
      <c r="FGC47" s="605"/>
      <c r="FGD47" s="605"/>
      <c r="FGE47" s="605"/>
      <c r="FGF47" s="605"/>
      <c r="FGG47" s="605"/>
      <c r="FGH47" s="605"/>
      <c r="FGI47" s="605"/>
      <c r="FGJ47" s="605"/>
      <c r="FGK47" s="605"/>
      <c r="FGL47" s="605"/>
      <c r="FGM47" s="605"/>
      <c r="FGN47" s="605"/>
      <c r="FGO47" s="605"/>
      <c r="FGP47" s="605"/>
      <c r="FGQ47" s="605"/>
      <c r="FGR47" s="605"/>
      <c r="FGS47" s="605"/>
      <c r="FGT47" s="605"/>
      <c r="FGU47" s="605"/>
      <c r="FGV47" s="605"/>
      <c r="FGW47" s="605"/>
      <c r="FGX47" s="605"/>
      <c r="FGY47" s="605"/>
      <c r="FGZ47" s="605"/>
      <c r="FHA47" s="605"/>
      <c r="FHB47" s="605"/>
      <c r="FHC47" s="605"/>
      <c r="FHD47" s="605"/>
      <c r="FHE47" s="605"/>
      <c r="FHF47" s="605"/>
      <c r="FHG47" s="605"/>
      <c r="FHH47" s="605"/>
      <c r="FHI47" s="605"/>
      <c r="FHJ47" s="605"/>
      <c r="FHK47" s="605"/>
      <c r="FHL47" s="605"/>
      <c r="FHM47" s="605"/>
      <c r="FHN47" s="605"/>
      <c r="FHO47" s="605"/>
      <c r="FHP47" s="605"/>
      <c r="FHQ47" s="605"/>
      <c r="FHR47" s="605"/>
      <c r="FHS47" s="605"/>
      <c r="FHT47" s="605"/>
      <c r="FHU47" s="605"/>
      <c r="FHV47" s="605"/>
      <c r="FHW47" s="605"/>
      <c r="FHX47" s="605"/>
      <c r="FHY47" s="605"/>
      <c r="FHZ47" s="605"/>
      <c r="FIA47" s="605"/>
      <c r="FIB47" s="605"/>
      <c r="FIC47" s="605"/>
      <c r="FID47" s="605"/>
      <c r="FIE47" s="605"/>
      <c r="FIF47" s="605"/>
      <c r="FIG47" s="605"/>
      <c r="FIH47" s="605"/>
      <c r="FII47" s="605"/>
      <c r="FIJ47" s="605"/>
      <c r="FIK47" s="605"/>
      <c r="FIL47" s="605"/>
      <c r="FIM47" s="605"/>
      <c r="FIN47" s="605"/>
      <c r="FIO47" s="605"/>
      <c r="FIP47" s="605"/>
      <c r="FIQ47" s="605"/>
      <c r="FIR47" s="605"/>
      <c r="FIS47" s="605"/>
      <c r="FIT47" s="605"/>
      <c r="FIU47" s="605"/>
      <c r="FIV47" s="605"/>
      <c r="FIW47" s="605"/>
      <c r="FIX47" s="605"/>
      <c r="FIY47" s="605"/>
      <c r="FIZ47" s="605"/>
      <c r="FJA47" s="605"/>
      <c r="FJB47" s="605"/>
      <c r="FJC47" s="605"/>
      <c r="FJD47" s="605"/>
      <c r="FJE47" s="605"/>
      <c r="FJF47" s="605"/>
      <c r="FJG47" s="605"/>
      <c r="FJH47" s="605"/>
      <c r="FJI47" s="605"/>
      <c r="FJJ47" s="605"/>
      <c r="FJK47" s="605"/>
      <c r="FJL47" s="605"/>
      <c r="FJM47" s="605"/>
      <c r="FJN47" s="605"/>
      <c r="FJO47" s="605"/>
      <c r="FJP47" s="605"/>
      <c r="FJQ47" s="605"/>
      <c r="FJR47" s="605"/>
      <c r="FJS47" s="605"/>
      <c r="FJT47" s="605"/>
      <c r="FJU47" s="605"/>
      <c r="FJV47" s="605"/>
      <c r="FJW47" s="605"/>
      <c r="FJX47" s="605"/>
      <c r="FJY47" s="605"/>
      <c r="FJZ47" s="605"/>
      <c r="FKA47" s="605"/>
      <c r="FKB47" s="605"/>
      <c r="FKC47" s="605"/>
      <c r="FKD47" s="605"/>
      <c r="FKE47" s="605"/>
      <c r="FKF47" s="605"/>
      <c r="FKG47" s="605"/>
      <c r="FKH47" s="605"/>
      <c r="FKI47" s="605"/>
      <c r="FKJ47" s="605"/>
      <c r="FKK47" s="605"/>
      <c r="FKL47" s="605"/>
      <c r="FKM47" s="605"/>
      <c r="FKN47" s="605"/>
      <c r="FKO47" s="605"/>
      <c r="FKP47" s="605"/>
      <c r="FKQ47" s="605"/>
      <c r="FKR47" s="605"/>
      <c r="FKS47" s="605"/>
      <c r="FKT47" s="605"/>
      <c r="FKU47" s="605"/>
      <c r="FKV47" s="605"/>
      <c r="FKW47" s="605"/>
      <c r="FKX47" s="605"/>
      <c r="FKY47" s="605"/>
      <c r="FKZ47" s="605"/>
      <c r="FLA47" s="605"/>
      <c r="FLB47" s="605"/>
      <c r="FLC47" s="605"/>
      <c r="FLD47" s="605"/>
      <c r="FLE47" s="605"/>
      <c r="FLF47" s="605"/>
      <c r="FLG47" s="605"/>
      <c r="FLH47" s="605"/>
      <c r="FLI47" s="605"/>
      <c r="FLJ47" s="605"/>
      <c r="FLK47" s="605"/>
      <c r="FLL47" s="605"/>
      <c r="FLM47" s="605"/>
      <c r="FLN47" s="605"/>
      <c r="FLO47" s="605"/>
      <c r="FLP47" s="605"/>
      <c r="FLQ47" s="605"/>
      <c r="FLR47" s="605"/>
      <c r="FLS47" s="605"/>
      <c r="FLT47" s="605"/>
      <c r="FLU47" s="605"/>
      <c r="FLV47" s="605"/>
      <c r="FLW47" s="605"/>
      <c r="FLX47" s="605"/>
      <c r="FLY47" s="605"/>
      <c r="FLZ47" s="605"/>
      <c r="FMA47" s="605"/>
      <c r="FMB47" s="605"/>
      <c r="FMC47" s="605"/>
      <c r="FMD47" s="605"/>
      <c r="FME47" s="605"/>
      <c r="FMF47" s="605"/>
      <c r="FMG47" s="605"/>
      <c r="FMH47" s="605"/>
      <c r="FMI47" s="605"/>
      <c r="FMJ47" s="605"/>
      <c r="FMK47" s="605"/>
      <c r="FML47" s="605"/>
      <c r="FMM47" s="605"/>
      <c r="FMN47" s="605"/>
      <c r="FMO47" s="605"/>
      <c r="FMP47" s="605"/>
      <c r="FMQ47" s="605"/>
      <c r="FMR47" s="605"/>
      <c r="FMS47" s="605"/>
      <c r="FMT47" s="605"/>
      <c r="FMU47" s="605"/>
      <c r="FMV47" s="605"/>
      <c r="FMW47" s="605"/>
      <c r="FMX47" s="605"/>
      <c r="FMY47" s="605"/>
      <c r="FMZ47" s="605"/>
      <c r="FNA47" s="605"/>
      <c r="FNB47" s="605"/>
      <c r="FNC47" s="605"/>
      <c r="FND47" s="605"/>
      <c r="FNE47" s="605"/>
      <c r="FNF47" s="605"/>
      <c r="FNG47" s="605"/>
      <c r="FNH47" s="605"/>
      <c r="FNI47" s="605"/>
      <c r="FNJ47" s="605"/>
      <c r="FNK47" s="605"/>
      <c r="FNL47" s="605"/>
      <c r="FNM47" s="605"/>
      <c r="FNN47" s="605"/>
      <c r="FNO47" s="605"/>
      <c r="FNP47" s="605"/>
      <c r="FNQ47" s="605"/>
      <c r="FNR47" s="605"/>
      <c r="FNS47" s="605"/>
      <c r="FNT47" s="605"/>
      <c r="FNU47" s="605"/>
      <c r="FNV47" s="605"/>
      <c r="FNW47" s="605"/>
      <c r="FNX47" s="605"/>
      <c r="FNY47" s="605"/>
      <c r="FNZ47" s="605"/>
      <c r="FOA47" s="605"/>
      <c r="FOB47" s="605"/>
      <c r="FOC47" s="605"/>
      <c r="FOD47" s="605"/>
      <c r="FOE47" s="605"/>
      <c r="FOF47" s="605"/>
      <c r="FOG47" s="605"/>
      <c r="FOH47" s="605"/>
      <c r="FOI47" s="605"/>
      <c r="FOJ47" s="605"/>
      <c r="FOK47" s="605"/>
      <c r="FOL47" s="605"/>
      <c r="FOM47" s="605"/>
      <c r="FON47" s="605"/>
      <c r="FOO47" s="605"/>
      <c r="FOP47" s="605"/>
      <c r="FOQ47" s="605"/>
      <c r="FOR47" s="605"/>
      <c r="FOS47" s="605"/>
      <c r="FOT47" s="605"/>
      <c r="FOU47" s="605"/>
      <c r="FOV47" s="605"/>
      <c r="FOW47" s="605"/>
      <c r="FOX47" s="605"/>
      <c r="FOY47" s="605"/>
      <c r="FOZ47" s="605"/>
      <c r="FPA47" s="605"/>
      <c r="FPB47" s="605"/>
      <c r="FPC47" s="605"/>
      <c r="FPD47" s="605"/>
      <c r="FPE47" s="605"/>
      <c r="FPF47" s="605"/>
      <c r="FPG47" s="605"/>
      <c r="FPH47" s="605"/>
      <c r="FPI47" s="605"/>
      <c r="FPJ47" s="605"/>
      <c r="FPK47" s="605"/>
      <c r="FPL47" s="605"/>
      <c r="FPM47" s="605"/>
      <c r="FPN47" s="605"/>
      <c r="FPO47" s="605"/>
      <c r="FPP47" s="605"/>
      <c r="FPQ47" s="605"/>
      <c r="FPR47" s="605"/>
      <c r="FPS47" s="605"/>
      <c r="FPT47" s="605"/>
      <c r="FPU47" s="605"/>
      <c r="FPV47" s="605"/>
      <c r="FPW47" s="605"/>
      <c r="FPX47" s="605"/>
      <c r="FPY47" s="605"/>
      <c r="FPZ47" s="605"/>
      <c r="FQA47" s="605"/>
      <c r="FQB47" s="605"/>
      <c r="FQC47" s="605"/>
      <c r="FQD47" s="605"/>
      <c r="FQE47" s="605"/>
      <c r="FQF47" s="605"/>
      <c r="FQG47" s="605"/>
      <c r="FQH47" s="605"/>
      <c r="FQI47" s="605"/>
      <c r="FQJ47" s="605"/>
      <c r="FQK47" s="605"/>
      <c r="FQL47" s="605"/>
      <c r="FQM47" s="605"/>
      <c r="FQN47" s="605"/>
      <c r="FQO47" s="605"/>
      <c r="FQP47" s="605"/>
      <c r="FQQ47" s="605"/>
      <c r="FQR47" s="605"/>
      <c r="FQS47" s="605"/>
      <c r="FQT47" s="605"/>
      <c r="FQU47" s="605"/>
      <c r="FQV47" s="605"/>
      <c r="FQW47" s="605"/>
      <c r="FQX47" s="605"/>
      <c r="FQY47" s="605"/>
      <c r="FQZ47" s="605"/>
      <c r="FRA47" s="605"/>
      <c r="FRB47" s="605"/>
      <c r="FRC47" s="605"/>
      <c r="FRD47" s="605"/>
      <c r="FRE47" s="605"/>
      <c r="FRF47" s="605"/>
      <c r="FRG47" s="605"/>
      <c r="FRH47" s="605"/>
      <c r="FRI47" s="605"/>
      <c r="FRJ47" s="605"/>
      <c r="FRK47" s="605"/>
      <c r="FRL47" s="605"/>
      <c r="FRM47" s="605"/>
      <c r="FRN47" s="605"/>
      <c r="FRO47" s="605"/>
      <c r="FRP47" s="605"/>
      <c r="FRQ47" s="605"/>
      <c r="FRR47" s="605"/>
      <c r="FRS47" s="605"/>
      <c r="FRT47" s="605"/>
      <c r="FRU47" s="605"/>
      <c r="FRV47" s="605"/>
      <c r="FRW47" s="605"/>
      <c r="FRX47" s="605"/>
      <c r="FRY47" s="605"/>
      <c r="FRZ47" s="605"/>
      <c r="FSA47" s="605"/>
      <c r="FSB47" s="605"/>
      <c r="FSC47" s="605"/>
      <c r="FSD47" s="605"/>
      <c r="FSE47" s="605"/>
      <c r="FSF47" s="605"/>
      <c r="FSG47" s="605"/>
      <c r="FSH47" s="605"/>
      <c r="FSI47" s="605"/>
      <c r="FSJ47" s="605"/>
      <c r="FSK47" s="605"/>
      <c r="FSL47" s="605"/>
      <c r="FSM47" s="605"/>
      <c r="FSN47" s="605"/>
      <c r="FSO47" s="605"/>
      <c r="FSP47" s="605"/>
      <c r="FSQ47" s="605"/>
      <c r="FSR47" s="605"/>
      <c r="FSS47" s="605"/>
      <c r="FST47" s="605"/>
      <c r="FSU47" s="605"/>
      <c r="FSV47" s="605"/>
      <c r="FSW47" s="605"/>
      <c r="FSX47" s="605"/>
      <c r="FSY47" s="605"/>
      <c r="FSZ47" s="605"/>
      <c r="FTA47" s="605"/>
      <c r="FTB47" s="605"/>
      <c r="FTC47" s="605"/>
      <c r="FTD47" s="605"/>
      <c r="FTE47" s="605"/>
      <c r="FTF47" s="605"/>
      <c r="FTG47" s="605"/>
      <c r="FTH47" s="605"/>
      <c r="FTI47" s="605"/>
      <c r="FTJ47" s="605"/>
      <c r="FTK47" s="605"/>
      <c r="FTL47" s="605"/>
      <c r="FTM47" s="605"/>
      <c r="FTN47" s="605"/>
      <c r="FTO47" s="605"/>
      <c r="FTP47" s="605"/>
      <c r="FTQ47" s="605"/>
      <c r="FTR47" s="605"/>
      <c r="FTS47" s="605"/>
      <c r="FTT47" s="605"/>
      <c r="FTU47" s="605"/>
      <c r="FTV47" s="605"/>
      <c r="FTW47" s="605"/>
      <c r="FTX47" s="605"/>
      <c r="FTY47" s="605"/>
      <c r="FTZ47" s="605"/>
      <c r="FUA47" s="605"/>
      <c r="FUB47" s="605"/>
      <c r="FUC47" s="605"/>
      <c r="FUD47" s="605"/>
      <c r="FUE47" s="605"/>
      <c r="FUF47" s="605"/>
      <c r="FUG47" s="605"/>
      <c r="FUH47" s="605"/>
      <c r="FUI47" s="605"/>
      <c r="FUJ47" s="605"/>
      <c r="FUK47" s="605"/>
      <c r="FUL47" s="605"/>
      <c r="FUM47" s="605"/>
      <c r="FUN47" s="605"/>
      <c r="FUO47" s="605"/>
      <c r="FUP47" s="605"/>
      <c r="FUQ47" s="605"/>
      <c r="FUR47" s="605"/>
      <c r="FUS47" s="605"/>
      <c r="FUT47" s="605"/>
      <c r="FUU47" s="605"/>
      <c r="FUV47" s="605"/>
      <c r="FUW47" s="605"/>
      <c r="FUX47" s="605"/>
      <c r="FUY47" s="605"/>
      <c r="FUZ47" s="605"/>
      <c r="FVA47" s="605"/>
      <c r="FVB47" s="605"/>
      <c r="FVC47" s="605"/>
      <c r="FVD47" s="605"/>
      <c r="FVE47" s="605"/>
      <c r="FVF47" s="605"/>
      <c r="FVG47" s="605"/>
      <c r="FVH47" s="605"/>
      <c r="FVI47" s="605"/>
      <c r="FVJ47" s="605"/>
      <c r="FVK47" s="605"/>
      <c r="FVL47" s="605"/>
      <c r="FVM47" s="605"/>
      <c r="FVN47" s="605"/>
      <c r="FVO47" s="605"/>
      <c r="FVP47" s="605"/>
      <c r="FVQ47" s="605"/>
      <c r="FVR47" s="605"/>
      <c r="FVS47" s="605"/>
      <c r="FVT47" s="605"/>
      <c r="FVU47" s="605"/>
      <c r="FVV47" s="605"/>
      <c r="FVW47" s="605"/>
      <c r="FVX47" s="605"/>
      <c r="FVY47" s="605"/>
      <c r="FVZ47" s="605"/>
      <c r="FWA47" s="605"/>
      <c r="FWB47" s="605"/>
      <c r="FWC47" s="605"/>
      <c r="FWD47" s="605"/>
      <c r="FWE47" s="605"/>
      <c r="FWF47" s="605"/>
      <c r="FWG47" s="605"/>
      <c r="FWH47" s="605"/>
      <c r="FWI47" s="605"/>
      <c r="FWJ47" s="605"/>
      <c r="FWK47" s="605"/>
      <c r="FWL47" s="605"/>
      <c r="FWM47" s="605"/>
      <c r="FWN47" s="605"/>
      <c r="FWO47" s="605"/>
      <c r="FWP47" s="605"/>
      <c r="FWQ47" s="605"/>
      <c r="FWR47" s="605"/>
      <c r="FWS47" s="605"/>
      <c r="FWT47" s="605"/>
      <c r="FWU47" s="605"/>
      <c r="FWV47" s="605"/>
      <c r="FWW47" s="605"/>
      <c r="FWX47" s="605"/>
      <c r="FWY47" s="605"/>
      <c r="FWZ47" s="605"/>
      <c r="FXA47" s="605"/>
      <c r="FXB47" s="605"/>
      <c r="FXC47" s="605"/>
      <c r="FXD47" s="605"/>
      <c r="FXE47" s="605"/>
      <c r="FXF47" s="605"/>
      <c r="FXG47" s="605"/>
      <c r="FXH47" s="605"/>
      <c r="FXI47" s="605"/>
      <c r="FXJ47" s="605"/>
      <c r="FXK47" s="605"/>
      <c r="FXL47" s="605"/>
      <c r="FXM47" s="605"/>
      <c r="FXN47" s="605"/>
      <c r="FXO47" s="605"/>
      <c r="FXP47" s="605"/>
      <c r="FXQ47" s="605"/>
      <c r="FXR47" s="605"/>
      <c r="FXS47" s="605"/>
      <c r="FXT47" s="605"/>
      <c r="FXU47" s="605"/>
      <c r="FXV47" s="605"/>
      <c r="FXW47" s="605"/>
      <c r="FXX47" s="605"/>
      <c r="FXY47" s="605"/>
      <c r="FXZ47" s="605"/>
      <c r="FYA47" s="605"/>
      <c r="FYB47" s="605"/>
      <c r="FYC47" s="605"/>
      <c r="FYD47" s="605"/>
      <c r="FYE47" s="605"/>
      <c r="FYF47" s="605"/>
      <c r="FYG47" s="605"/>
      <c r="FYH47" s="605"/>
      <c r="FYI47" s="605"/>
      <c r="FYJ47" s="605"/>
      <c r="FYK47" s="605"/>
      <c r="FYL47" s="605"/>
      <c r="FYM47" s="605"/>
      <c r="FYN47" s="605"/>
      <c r="FYO47" s="605"/>
      <c r="FYP47" s="605"/>
      <c r="FYQ47" s="605"/>
      <c r="FYR47" s="605"/>
      <c r="FYS47" s="605"/>
      <c r="FYT47" s="605"/>
      <c r="FYU47" s="605"/>
      <c r="FYV47" s="605"/>
      <c r="FYW47" s="605"/>
      <c r="FYX47" s="605"/>
      <c r="FYY47" s="605"/>
      <c r="FYZ47" s="605"/>
      <c r="FZA47" s="605"/>
      <c r="FZB47" s="605"/>
      <c r="FZC47" s="605"/>
      <c r="FZD47" s="605"/>
      <c r="FZE47" s="605"/>
      <c r="FZF47" s="605"/>
      <c r="FZG47" s="605"/>
      <c r="FZH47" s="605"/>
      <c r="FZI47" s="605"/>
      <c r="FZJ47" s="605"/>
      <c r="FZK47" s="605"/>
      <c r="FZL47" s="605"/>
      <c r="FZM47" s="605"/>
      <c r="FZN47" s="605"/>
      <c r="FZO47" s="605"/>
      <c r="FZP47" s="605"/>
      <c r="FZQ47" s="605"/>
      <c r="FZR47" s="605"/>
      <c r="FZS47" s="605"/>
      <c r="FZT47" s="605"/>
      <c r="FZU47" s="605"/>
      <c r="FZV47" s="605"/>
      <c r="FZW47" s="605"/>
      <c r="FZX47" s="605"/>
      <c r="FZY47" s="605"/>
      <c r="FZZ47" s="605"/>
      <c r="GAA47" s="605"/>
      <c r="GAB47" s="605"/>
      <c r="GAC47" s="605"/>
      <c r="GAD47" s="605"/>
      <c r="GAE47" s="605"/>
      <c r="GAF47" s="605"/>
      <c r="GAG47" s="605"/>
      <c r="GAH47" s="605"/>
      <c r="GAI47" s="605"/>
      <c r="GAJ47" s="605"/>
      <c r="GAK47" s="605"/>
      <c r="GAL47" s="605"/>
      <c r="GAM47" s="605"/>
      <c r="GAN47" s="605"/>
      <c r="GAO47" s="605"/>
      <c r="GAP47" s="605"/>
      <c r="GAQ47" s="605"/>
      <c r="GAR47" s="605"/>
      <c r="GAS47" s="605"/>
      <c r="GAT47" s="605"/>
      <c r="GAU47" s="605"/>
      <c r="GAV47" s="605"/>
      <c r="GAW47" s="605"/>
      <c r="GAX47" s="605"/>
      <c r="GAY47" s="605"/>
      <c r="GAZ47" s="605"/>
      <c r="GBA47" s="605"/>
      <c r="GBB47" s="605"/>
      <c r="GBC47" s="605"/>
      <c r="GBD47" s="605"/>
      <c r="GBE47" s="605"/>
      <c r="GBF47" s="605"/>
      <c r="GBG47" s="605"/>
      <c r="GBH47" s="605"/>
      <c r="GBI47" s="605"/>
      <c r="GBJ47" s="605"/>
      <c r="GBK47" s="605"/>
      <c r="GBL47" s="605"/>
      <c r="GBM47" s="605"/>
      <c r="GBN47" s="605"/>
      <c r="GBO47" s="605"/>
      <c r="GBP47" s="605"/>
      <c r="GBQ47" s="605"/>
      <c r="GBR47" s="605"/>
      <c r="GBS47" s="605"/>
      <c r="GBT47" s="605"/>
      <c r="GBU47" s="605"/>
      <c r="GBV47" s="605"/>
      <c r="GBW47" s="605"/>
      <c r="GBX47" s="605"/>
      <c r="GBY47" s="605"/>
      <c r="GBZ47" s="605"/>
      <c r="GCA47" s="605"/>
      <c r="GCB47" s="605"/>
      <c r="GCC47" s="605"/>
      <c r="GCD47" s="605"/>
      <c r="GCE47" s="605"/>
      <c r="GCF47" s="605"/>
      <c r="GCG47" s="605"/>
      <c r="GCH47" s="605"/>
      <c r="GCI47" s="605"/>
      <c r="GCJ47" s="605"/>
      <c r="GCK47" s="605"/>
      <c r="GCL47" s="605"/>
      <c r="GCM47" s="605"/>
      <c r="GCN47" s="605"/>
      <c r="GCO47" s="605"/>
      <c r="GCP47" s="605"/>
      <c r="GCQ47" s="605"/>
      <c r="GCR47" s="605"/>
      <c r="GCS47" s="605"/>
      <c r="GCT47" s="605"/>
      <c r="GCU47" s="605"/>
      <c r="GCV47" s="605"/>
      <c r="GCW47" s="605"/>
      <c r="GCX47" s="605"/>
      <c r="GCY47" s="605"/>
      <c r="GCZ47" s="605"/>
      <c r="GDA47" s="605"/>
      <c r="GDB47" s="605"/>
      <c r="GDC47" s="605"/>
      <c r="GDD47" s="605"/>
      <c r="GDE47" s="605"/>
      <c r="GDF47" s="605"/>
      <c r="GDG47" s="605"/>
      <c r="GDH47" s="605"/>
      <c r="GDI47" s="605"/>
      <c r="GDJ47" s="605"/>
      <c r="GDK47" s="605"/>
      <c r="GDL47" s="605"/>
      <c r="GDM47" s="605"/>
      <c r="GDN47" s="605"/>
      <c r="GDO47" s="605"/>
      <c r="GDP47" s="605"/>
      <c r="GDQ47" s="605"/>
      <c r="GDR47" s="605"/>
      <c r="GDS47" s="605"/>
      <c r="GDT47" s="605"/>
      <c r="GDU47" s="605"/>
      <c r="GDV47" s="605"/>
      <c r="GDW47" s="605"/>
      <c r="GDX47" s="605"/>
      <c r="GDY47" s="605"/>
      <c r="GDZ47" s="605"/>
      <c r="GEA47" s="605"/>
      <c r="GEB47" s="605"/>
      <c r="GEC47" s="605"/>
      <c r="GED47" s="605"/>
      <c r="GEE47" s="605"/>
      <c r="GEF47" s="605"/>
      <c r="GEG47" s="605"/>
      <c r="GEH47" s="605"/>
      <c r="GEI47" s="605"/>
      <c r="GEJ47" s="605"/>
      <c r="GEK47" s="605"/>
      <c r="GEL47" s="605"/>
      <c r="GEM47" s="605"/>
      <c r="GEN47" s="605"/>
      <c r="GEO47" s="605"/>
      <c r="GEP47" s="605"/>
      <c r="GEQ47" s="605"/>
      <c r="GER47" s="605"/>
      <c r="GES47" s="605"/>
      <c r="GET47" s="605"/>
      <c r="GEU47" s="605"/>
      <c r="GEV47" s="605"/>
      <c r="GEW47" s="605"/>
      <c r="GEX47" s="605"/>
      <c r="GEY47" s="605"/>
      <c r="GEZ47" s="605"/>
      <c r="GFA47" s="605"/>
      <c r="GFB47" s="605"/>
      <c r="GFC47" s="605"/>
      <c r="GFD47" s="605"/>
      <c r="GFE47" s="605"/>
      <c r="GFF47" s="605"/>
      <c r="GFG47" s="605"/>
      <c r="GFH47" s="605"/>
      <c r="GFI47" s="605"/>
      <c r="GFJ47" s="605"/>
      <c r="GFK47" s="605"/>
      <c r="GFL47" s="605"/>
      <c r="GFM47" s="605"/>
      <c r="GFN47" s="605"/>
      <c r="GFO47" s="605"/>
      <c r="GFP47" s="605"/>
      <c r="GFQ47" s="605"/>
      <c r="GFR47" s="605"/>
      <c r="GFS47" s="605"/>
      <c r="GFT47" s="605"/>
      <c r="GFU47" s="605"/>
      <c r="GFV47" s="605"/>
      <c r="GFW47" s="605"/>
      <c r="GFX47" s="605"/>
      <c r="GFY47" s="605"/>
      <c r="GFZ47" s="605"/>
      <c r="GGA47" s="605"/>
      <c r="GGB47" s="605"/>
      <c r="GGC47" s="605"/>
      <c r="GGD47" s="605"/>
      <c r="GGE47" s="605"/>
      <c r="GGF47" s="605"/>
      <c r="GGG47" s="605"/>
      <c r="GGH47" s="605"/>
      <c r="GGI47" s="605"/>
      <c r="GGJ47" s="605"/>
      <c r="GGK47" s="605"/>
      <c r="GGL47" s="605"/>
      <c r="GGM47" s="605"/>
      <c r="GGN47" s="605"/>
      <c r="GGO47" s="605"/>
      <c r="GGP47" s="605"/>
      <c r="GGQ47" s="605"/>
      <c r="GGR47" s="605"/>
      <c r="GGS47" s="605"/>
      <c r="GGT47" s="605"/>
      <c r="GGU47" s="605"/>
      <c r="GGV47" s="605"/>
      <c r="GGW47" s="605"/>
      <c r="GGX47" s="605"/>
      <c r="GGY47" s="605"/>
      <c r="GGZ47" s="605"/>
      <c r="GHA47" s="605"/>
      <c r="GHB47" s="605"/>
      <c r="GHC47" s="605"/>
      <c r="GHD47" s="605"/>
      <c r="GHE47" s="605"/>
      <c r="GHF47" s="605"/>
      <c r="GHG47" s="605"/>
      <c r="GHH47" s="605"/>
      <c r="GHI47" s="605"/>
      <c r="GHJ47" s="605"/>
      <c r="GHK47" s="605"/>
      <c r="GHL47" s="605"/>
      <c r="GHM47" s="605"/>
      <c r="GHN47" s="605"/>
      <c r="GHO47" s="605"/>
      <c r="GHP47" s="605"/>
      <c r="GHQ47" s="605"/>
      <c r="GHR47" s="605"/>
      <c r="GHS47" s="605"/>
      <c r="GHT47" s="605"/>
      <c r="GHU47" s="605"/>
      <c r="GHV47" s="605"/>
      <c r="GHW47" s="605"/>
      <c r="GHX47" s="605"/>
      <c r="GHY47" s="605"/>
      <c r="GHZ47" s="605"/>
      <c r="GIA47" s="605"/>
      <c r="GIB47" s="605"/>
      <c r="GIC47" s="605"/>
      <c r="GID47" s="605"/>
      <c r="GIE47" s="605"/>
      <c r="GIF47" s="605"/>
      <c r="GIG47" s="605"/>
      <c r="GIH47" s="605"/>
      <c r="GII47" s="605"/>
      <c r="GIJ47" s="605"/>
      <c r="GIK47" s="605"/>
      <c r="GIL47" s="605"/>
      <c r="GIM47" s="605"/>
      <c r="GIN47" s="605"/>
      <c r="GIO47" s="605"/>
      <c r="GIP47" s="605"/>
      <c r="GIQ47" s="605"/>
      <c r="GIR47" s="605"/>
      <c r="GIS47" s="605"/>
      <c r="GIT47" s="605"/>
      <c r="GIU47" s="605"/>
      <c r="GIV47" s="605"/>
      <c r="GIW47" s="605"/>
      <c r="GIX47" s="605"/>
      <c r="GIY47" s="605"/>
      <c r="GIZ47" s="605"/>
      <c r="GJA47" s="605"/>
      <c r="GJB47" s="605"/>
      <c r="GJC47" s="605"/>
      <c r="GJD47" s="605"/>
      <c r="GJE47" s="605"/>
      <c r="GJF47" s="605"/>
      <c r="GJG47" s="605"/>
      <c r="GJH47" s="605"/>
      <c r="GJI47" s="605"/>
      <c r="GJJ47" s="605"/>
      <c r="GJK47" s="605"/>
      <c r="GJL47" s="605"/>
      <c r="GJM47" s="605"/>
      <c r="GJN47" s="605"/>
      <c r="GJO47" s="605"/>
      <c r="GJP47" s="605"/>
      <c r="GJQ47" s="605"/>
      <c r="GJR47" s="605"/>
      <c r="GJS47" s="605"/>
      <c r="GJT47" s="605"/>
      <c r="GJU47" s="605"/>
      <c r="GJV47" s="605"/>
      <c r="GJW47" s="605"/>
      <c r="GJX47" s="605"/>
      <c r="GJY47" s="605"/>
      <c r="GJZ47" s="605"/>
      <c r="GKA47" s="605"/>
      <c r="GKB47" s="605"/>
      <c r="GKC47" s="605"/>
      <c r="GKD47" s="605"/>
      <c r="GKE47" s="605"/>
      <c r="GKF47" s="605"/>
      <c r="GKG47" s="605"/>
      <c r="GKH47" s="605"/>
      <c r="GKI47" s="605"/>
      <c r="GKJ47" s="605"/>
      <c r="GKK47" s="605"/>
      <c r="GKL47" s="605"/>
      <c r="GKM47" s="605"/>
      <c r="GKN47" s="605"/>
      <c r="GKO47" s="605"/>
      <c r="GKP47" s="605"/>
      <c r="GKQ47" s="605"/>
      <c r="GKR47" s="605"/>
      <c r="GKS47" s="605"/>
      <c r="GKT47" s="605"/>
      <c r="GKU47" s="605"/>
      <c r="GKV47" s="605"/>
      <c r="GKW47" s="605"/>
      <c r="GKX47" s="605"/>
      <c r="GKY47" s="605"/>
      <c r="GKZ47" s="605"/>
      <c r="GLA47" s="605"/>
      <c r="GLB47" s="605"/>
      <c r="GLC47" s="605"/>
      <c r="GLD47" s="605"/>
      <c r="GLE47" s="605"/>
      <c r="GLF47" s="605"/>
      <c r="GLG47" s="605"/>
      <c r="GLH47" s="605"/>
      <c r="GLI47" s="605"/>
      <c r="GLJ47" s="605"/>
      <c r="GLK47" s="605"/>
      <c r="GLL47" s="605"/>
      <c r="GLM47" s="605"/>
      <c r="GLN47" s="605"/>
      <c r="GLO47" s="605"/>
      <c r="GLP47" s="605"/>
      <c r="GLQ47" s="605"/>
      <c r="GLR47" s="605"/>
      <c r="GLS47" s="605"/>
      <c r="GLT47" s="605"/>
      <c r="GLU47" s="605"/>
      <c r="GLV47" s="605"/>
      <c r="GLW47" s="605"/>
      <c r="GLX47" s="605"/>
      <c r="GLY47" s="605"/>
      <c r="GLZ47" s="605"/>
      <c r="GMA47" s="605"/>
      <c r="GMB47" s="605"/>
      <c r="GMC47" s="605"/>
      <c r="GMD47" s="605"/>
      <c r="GME47" s="605"/>
      <c r="GMF47" s="605"/>
      <c r="GMG47" s="605"/>
      <c r="GMH47" s="605"/>
      <c r="GMI47" s="605"/>
      <c r="GMJ47" s="605"/>
      <c r="GMK47" s="605"/>
      <c r="GML47" s="605"/>
      <c r="GMM47" s="605"/>
      <c r="GMN47" s="605"/>
      <c r="GMO47" s="605"/>
      <c r="GMP47" s="605"/>
      <c r="GMQ47" s="605"/>
      <c r="GMR47" s="605"/>
      <c r="GMS47" s="605"/>
      <c r="GMT47" s="605"/>
      <c r="GMU47" s="605"/>
      <c r="GMV47" s="605"/>
      <c r="GMW47" s="605"/>
      <c r="GMX47" s="605"/>
      <c r="GMY47" s="605"/>
      <c r="GMZ47" s="605"/>
      <c r="GNA47" s="605"/>
      <c r="GNB47" s="605"/>
      <c r="GNC47" s="605"/>
      <c r="GND47" s="605"/>
      <c r="GNE47" s="605"/>
      <c r="GNF47" s="605"/>
      <c r="GNG47" s="605"/>
      <c r="GNH47" s="605"/>
      <c r="GNI47" s="605"/>
      <c r="GNJ47" s="605"/>
      <c r="GNK47" s="605"/>
      <c r="GNL47" s="605"/>
      <c r="GNM47" s="605"/>
      <c r="GNN47" s="605"/>
      <c r="GNO47" s="605"/>
      <c r="GNP47" s="605"/>
      <c r="GNQ47" s="605"/>
      <c r="GNR47" s="605"/>
      <c r="GNS47" s="605"/>
      <c r="GNT47" s="605"/>
      <c r="GNU47" s="605"/>
      <c r="GNV47" s="605"/>
      <c r="GNW47" s="605"/>
      <c r="GNX47" s="605"/>
      <c r="GNY47" s="605"/>
      <c r="GNZ47" s="605"/>
      <c r="GOA47" s="605"/>
      <c r="GOB47" s="605"/>
      <c r="GOC47" s="605"/>
      <c r="GOD47" s="605"/>
      <c r="GOE47" s="605"/>
      <c r="GOF47" s="605"/>
      <c r="GOG47" s="605"/>
      <c r="GOH47" s="605"/>
      <c r="GOI47" s="605"/>
      <c r="GOJ47" s="605"/>
      <c r="GOK47" s="605"/>
      <c r="GOL47" s="605"/>
      <c r="GOM47" s="605"/>
      <c r="GON47" s="605"/>
      <c r="GOO47" s="605"/>
      <c r="GOP47" s="605"/>
      <c r="GOQ47" s="605"/>
      <c r="GOR47" s="605"/>
      <c r="GOS47" s="605"/>
      <c r="GOT47" s="605"/>
      <c r="GOU47" s="605"/>
      <c r="GOV47" s="605"/>
      <c r="GOW47" s="605"/>
      <c r="GOX47" s="605"/>
      <c r="GOY47" s="605"/>
      <c r="GOZ47" s="605"/>
      <c r="GPA47" s="605"/>
      <c r="GPB47" s="605"/>
      <c r="GPC47" s="605"/>
      <c r="GPD47" s="605"/>
      <c r="GPE47" s="605"/>
      <c r="GPF47" s="605"/>
      <c r="GPG47" s="605"/>
      <c r="GPH47" s="605"/>
      <c r="GPI47" s="605"/>
      <c r="GPJ47" s="605"/>
      <c r="GPK47" s="605"/>
      <c r="GPL47" s="605"/>
      <c r="GPM47" s="605"/>
      <c r="GPN47" s="605"/>
      <c r="GPO47" s="605"/>
      <c r="GPP47" s="605"/>
      <c r="GPQ47" s="605"/>
      <c r="GPR47" s="605"/>
      <c r="GPS47" s="605"/>
      <c r="GPT47" s="605"/>
      <c r="GPU47" s="605"/>
      <c r="GPV47" s="605"/>
      <c r="GPW47" s="605"/>
      <c r="GPX47" s="605"/>
      <c r="GPY47" s="605"/>
      <c r="GPZ47" s="605"/>
      <c r="GQA47" s="605"/>
      <c r="GQB47" s="605"/>
      <c r="GQC47" s="605"/>
      <c r="GQD47" s="605"/>
      <c r="GQE47" s="605"/>
      <c r="GQF47" s="605"/>
      <c r="GQG47" s="605"/>
      <c r="GQH47" s="605"/>
      <c r="GQI47" s="605"/>
      <c r="GQJ47" s="605"/>
      <c r="GQK47" s="605"/>
      <c r="GQL47" s="605"/>
      <c r="GQM47" s="605"/>
      <c r="GQN47" s="605"/>
      <c r="GQO47" s="605"/>
      <c r="GQP47" s="605"/>
      <c r="GQQ47" s="605"/>
      <c r="GQR47" s="605"/>
      <c r="GQS47" s="605"/>
      <c r="GQT47" s="605"/>
      <c r="GQU47" s="605"/>
      <c r="GQV47" s="605"/>
      <c r="GQW47" s="605"/>
      <c r="GQX47" s="605"/>
      <c r="GQY47" s="605"/>
      <c r="GQZ47" s="605"/>
      <c r="GRA47" s="605"/>
      <c r="GRB47" s="605"/>
      <c r="GRC47" s="605"/>
      <c r="GRD47" s="605"/>
      <c r="GRE47" s="605"/>
      <c r="GRF47" s="605"/>
      <c r="GRG47" s="605"/>
      <c r="GRH47" s="605"/>
      <c r="GRI47" s="605"/>
      <c r="GRJ47" s="605"/>
      <c r="GRK47" s="605"/>
      <c r="GRL47" s="605"/>
      <c r="GRM47" s="605"/>
      <c r="GRN47" s="605"/>
      <c r="GRO47" s="605"/>
      <c r="GRP47" s="605"/>
      <c r="GRQ47" s="605"/>
      <c r="GRR47" s="605"/>
      <c r="GRS47" s="605"/>
      <c r="GRT47" s="605"/>
      <c r="GRU47" s="605"/>
      <c r="GRV47" s="605"/>
      <c r="GRW47" s="605"/>
      <c r="GRX47" s="605"/>
      <c r="GRY47" s="605"/>
      <c r="GRZ47" s="605"/>
      <c r="GSA47" s="605"/>
      <c r="GSB47" s="605"/>
      <c r="GSC47" s="605"/>
      <c r="GSD47" s="605"/>
      <c r="GSE47" s="605"/>
      <c r="GSF47" s="605"/>
      <c r="GSG47" s="605"/>
      <c r="GSH47" s="605"/>
      <c r="GSI47" s="605"/>
      <c r="GSJ47" s="605"/>
      <c r="GSK47" s="605"/>
      <c r="GSL47" s="605"/>
      <c r="GSM47" s="605"/>
      <c r="GSN47" s="605"/>
      <c r="GSO47" s="605"/>
      <c r="GSP47" s="605"/>
      <c r="GSQ47" s="605"/>
      <c r="GSR47" s="605"/>
      <c r="GSS47" s="605"/>
      <c r="GST47" s="605"/>
      <c r="GSU47" s="605"/>
      <c r="GSV47" s="605"/>
      <c r="GSW47" s="605"/>
      <c r="GSX47" s="605"/>
      <c r="GSY47" s="605"/>
      <c r="GSZ47" s="605"/>
      <c r="GTA47" s="605"/>
      <c r="GTB47" s="605"/>
      <c r="GTC47" s="605"/>
      <c r="GTD47" s="605"/>
      <c r="GTE47" s="605"/>
      <c r="GTF47" s="605"/>
      <c r="GTG47" s="605"/>
      <c r="GTH47" s="605"/>
      <c r="GTI47" s="605"/>
      <c r="GTJ47" s="605"/>
      <c r="GTK47" s="605"/>
      <c r="GTL47" s="605"/>
      <c r="GTM47" s="605"/>
      <c r="GTN47" s="605"/>
      <c r="GTO47" s="605"/>
      <c r="GTP47" s="605"/>
      <c r="GTQ47" s="605"/>
      <c r="GTR47" s="605"/>
      <c r="GTS47" s="605"/>
      <c r="GTT47" s="605"/>
      <c r="GTU47" s="605"/>
      <c r="GTV47" s="605"/>
      <c r="GTW47" s="605"/>
      <c r="GTX47" s="605"/>
      <c r="GTY47" s="605"/>
      <c r="GTZ47" s="605"/>
      <c r="GUA47" s="605"/>
      <c r="GUB47" s="605"/>
      <c r="GUC47" s="605"/>
      <c r="GUD47" s="605"/>
      <c r="GUE47" s="605"/>
      <c r="GUF47" s="605"/>
      <c r="GUG47" s="605"/>
      <c r="GUH47" s="605"/>
      <c r="GUI47" s="605"/>
      <c r="GUJ47" s="605"/>
      <c r="GUK47" s="605"/>
      <c r="GUL47" s="605"/>
      <c r="GUM47" s="605"/>
      <c r="GUN47" s="605"/>
      <c r="GUO47" s="605"/>
      <c r="GUP47" s="605"/>
      <c r="GUQ47" s="605"/>
      <c r="GUR47" s="605"/>
      <c r="GUS47" s="605"/>
      <c r="GUT47" s="605"/>
      <c r="GUU47" s="605"/>
      <c r="GUV47" s="605"/>
      <c r="GUW47" s="605"/>
      <c r="GUX47" s="605"/>
      <c r="GUY47" s="605"/>
      <c r="GUZ47" s="605"/>
      <c r="GVA47" s="605"/>
      <c r="GVB47" s="605"/>
      <c r="GVC47" s="605"/>
      <c r="GVD47" s="605"/>
      <c r="GVE47" s="605"/>
      <c r="GVF47" s="605"/>
      <c r="GVG47" s="605"/>
      <c r="GVH47" s="605"/>
      <c r="GVI47" s="605"/>
      <c r="GVJ47" s="605"/>
      <c r="GVK47" s="605"/>
      <c r="GVL47" s="605"/>
      <c r="GVM47" s="605"/>
      <c r="GVN47" s="605"/>
      <c r="GVO47" s="605"/>
      <c r="GVP47" s="605"/>
      <c r="GVQ47" s="605"/>
      <c r="GVR47" s="605"/>
      <c r="GVS47" s="605"/>
      <c r="GVT47" s="605"/>
      <c r="GVU47" s="605"/>
      <c r="GVV47" s="605"/>
      <c r="GVW47" s="605"/>
      <c r="GVX47" s="605"/>
      <c r="GVY47" s="605"/>
      <c r="GVZ47" s="605"/>
      <c r="GWA47" s="605"/>
      <c r="GWB47" s="605"/>
      <c r="GWC47" s="605"/>
      <c r="GWD47" s="605"/>
      <c r="GWE47" s="605"/>
      <c r="GWF47" s="605"/>
      <c r="GWG47" s="605"/>
      <c r="GWH47" s="605"/>
      <c r="GWI47" s="605"/>
      <c r="GWJ47" s="605"/>
      <c r="GWK47" s="605"/>
      <c r="GWL47" s="605"/>
      <c r="GWM47" s="605"/>
      <c r="GWN47" s="605"/>
      <c r="GWO47" s="605"/>
      <c r="GWP47" s="605"/>
      <c r="GWQ47" s="605"/>
      <c r="GWR47" s="605"/>
      <c r="GWS47" s="605"/>
      <c r="GWT47" s="605"/>
      <c r="GWU47" s="605"/>
      <c r="GWV47" s="605"/>
      <c r="GWW47" s="605"/>
      <c r="GWX47" s="605"/>
      <c r="GWY47" s="605"/>
      <c r="GWZ47" s="605"/>
      <c r="GXA47" s="605"/>
      <c r="GXB47" s="605"/>
      <c r="GXC47" s="605"/>
      <c r="GXD47" s="605"/>
      <c r="GXE47" s="605"/>
      <c r="GXF47" s="605"/>
      <c r="GXG47" s="605"/>
      <c r="GXH47" s="605"/>
      <c r="GXI47" s="605"/>
      <c r="GXJ47" s="605"/>
      <c r="GXK47" s="605"/>
      <c r="GXL47" s="605"/>
      <c r="GXM47" s="605"/>
      <c r="GXN47" s="605"/>
      <c r="GXO47" s="605"/>
      <c r="GXP47" s="605"/>
      <c r="GXQ47" s="605"/>
      <c r="GXR47" s="605"/>
      <c r="GXS47" s="605"/>
      <c r="GXT47" s="605"/>
      <c r="GXU47" s="605"/>
      <c r="GXV47" s="605"/>
      <c r="GXW47" s="605"/>
      <c r="GXX47" s="605"/>
      <c r="GXY47" s="605"/>
      <c r="GXZ47" s="605"/>
      <c r="GYA47" s="605"/>
      <c r="GYB47" s="605"/>
      <c r="GYC47" s="605"/>
      <c r="GYD47" s="605"/>
      <c r="GYE47" s="605"/>
      <c r="GYF47" s="605"/>
      <c r="GYG47" s="605"/>
      <c r="GYH47" s="605"/>
      <c r="GYI47" s="605"/>
      <c r="GYJ47" s="605"/>
      <c r="GYK47" s="605"/>
      <c r="GYL47" s="605"/>
      <c r="GYM47" s="605"/>
      <c r="GYN47" s="605"/>
      <c r="GYO47" s="605"/>
      <c r="GYP47" s="605"/>
      <c r="GYQ47" s="605"/>
      <c r="GYR47" s="605"/>
      <c r="GYS47" s="605"/>
      <c r="GYT47" s="605"/>
      <c r="GYU47" s="605"/>
      <c r="GYV47" s="605"/>
      <c r="GYW47" s="605"/>
      <c r="GYX47" s="605"/>
      <c r="GYY47" s="605"/>
      <c r="GYZ47" s="605"/>
      <c r="GZA47" s="605"/>
      <c r="GZB47" s="605"/>
      <c r="GZC47" s="605"/>
      <c r="GZD47" s="605"/>
      <c r="GZE47" s="605"/>
      <c r="GZF47" s="605"/>
      <c r="GZG47" s="605"/>
      <c r="GZH47" s="605"/>
      <c r="GZI47" s="605"/>
      <c r="GZJ47" s="605"/>
      <c r="GZK47" s="605"/>
      <c r="GZL47" s="605"/>
      <c r="GZM47" s="605"/>
      <c r="GZN47" s="605"/>
      <c r="GZO47" s="605"/>
      <c r="GZP47" s="605"/>
      <c r="GZQ47" s="605"/>
      <c r="GZR47" s="605"/>
      <c r="GZS47" s="605"/>
      <c r="GZT47" s="605"/>
      <c r="GZU47" s="605"/>
      <c r="GZV47" s="605"/>
      <c r="GZW47" s="605"/>
      <c r="GZX47" s="605"/>
      <c r="GZY47" s="605"/>
      <c r="GZZ47" s="605"/>
      <c r="HAA47" s="605"/>
      <c r="HAB47" s="605"/>
      <c r="HAC47" s="605"/>
      <c r="HAD47" s="605"/>
      <c r="HAE47" s="605"/>
      <c r="HAF47" s="605"/>
      <c r="HAG47" s="605"/>
      <c r="HAH47" s="605"/>
      <c r="HAI47" s="605"/>
      <c r="HAJ47" s="605"/>
      <c r="HAK47" s="605"/>
      <c r="HAL47" s="605"/>
      <c r="HAM47" s="605"/>
      <c r="HAN47" s="605"/>
      <c r="HAO47" s="605"/>
      <c r="HAP47" s="605"/>
      <c r="HAQ47" s="605"/>
      <c r="HAR47" s="605"/>
      <c r="HAS47" s="605"/>
      <c r="HAT47" s="605"/>
      <c r="HAU47" s="605"/>
      <c r="HAV47" s="605"/>
      <c r="HAW47" s="605"/>
      <c r="HAX47" s="605"/>
      <c r="HAY47" s="605"/>
      <c r="HAZ47" s="605"/>
      <c r="HBA47" s="605"/>
      <c r="HBB47" s="605"/>
      <c r="HBC47" s="605"/>
      <c r="HBD47" s="605"/>
      <c r="HBE47" s="605"/>
      <c r="HBF47" s="605"/>
      <c r="HBG47" s="605"/>
      <c r="HBH47" s="605"/>
      <c r="HBI47" s="605"/>
      <c r="HBJ47" s="605"/>
      <c r="HBK47" s="605"/>
      <c r="HBL47" s="605"/>
      <c r="HBM47" s="605"/>
      <c r="HBN47" s="605"/>
      <c r="HBO47" s="605"/>
      <c r="HBP47" s="605"/>
      <c r="HBQ47" s="605"/>
      <c r="HBR47" s="605"/>
      <c r="HBS47" s="605"/>
      <c r="HBT47" s="605"/>
      <c r="HBU47" s="605"/>
      <c r="HBV47" s="605"/>
      <c r="HBW47" s="605"/>
      <c r="HBX47" s="605"/>
      <c r="HBY47" s="605"/>
      <c r="HBZ47" s="605"/>
      <c r="HCA47" s="605"/>
      <c r="HCB47" s="605"/>
      <c r="HCC47" s="605"/>
      <c r="HCD47" s="605"/>
      <c r="HCE47" s="605"/>
      <c r="HCF47" s="605"/>
      <c r="HCG47" s="605"/>
      <c r="HCH47" s="605"/>
      <c r="HCI47" s="605"/>
      <c r="HCJ47" s="605"/>
      <c r="HCK47" s="605"/>
      <c r="HCL47" s="605"/>
      <c r="HCM47" s="605"/>
      <c r="HCN47" s="605"/>
      <c r="HCO47" s="605"/>
      <c r="HCP47" s="605"/>
      <c r="HCQ47" s="605"/>
      <c r="HCR47" s="605"/>
      <c r="HCS47" s="605"/>
      <c r="HCT47" s="605"/>
      <c r="HCU47" s="605"/>
      <c r="HCV47" s="605"/>
      <c r="HCW47" s="605"/>
      <c r="HCX47" s="605"/>
      <c r="HCY47" s="605"/>
      <c r="HCZ47" s="605"/>
      <c r="HDA47" s="605"/>
      <c r="HDB47" s="605"/>
      <c r="HDC47" s="605"/>
      <c r="HDD47" s="605"/>
      <c r="HDE47" s="605"/>
      <c r="HDF47" s="605"/>
      <c r="HDG47" s="605"/>
      <c r="HDH47" s="605"/>
      <c r="HDI47" s="605"/>
      <c r="HDJ47" s="605"/>
      <c r="HDK47" s="605"/>
      <c r="HDL47" s="605"/>
      <c r="HDM47" s="605"/>
      <c r="HDN47" s="605"/>
      <c r="HDO47" s="605"/>
      <c r="HDP47" s="605"/>
      <c r="HDQ47" s="605"/>
      <c r="HDR47" s="605"/>
      <c r="HDS47" s="605"/>
      <c r="HDT47" s="605"/>
      <c r="HDU47" s="605"/>
      <c r="HDV47" s="605"/>
      <c r="HDW47" s="605"/>
      <c r="HDX47" s="605"/>
      <c r="HDY47" s="605"/>
      <c r="HDZ47" s="605"/>
      <c r="HEA47" s="605"/>
      <c r="HEB47" s="605"/>
      <c r="HEC47" s="605"/>
      <c r="HED47" s="605"/>
      <c r="HEE47" s="605"/>
      <c r="HEF47" s="605"/>
      <c r="HEG47" s="605"/>
      <c r="HEH47" s="605"/>
      <c r="HEI47" s="605"/>
      <c r="HEJ47" s="605"/>
      <c r="HEK47" s="605"/>
      <c r="HEL47" s="605"/>
      <c r="HEM47" s="605"/>
      <c r="HEN47" s="605"/>
      <c r="HEO47" s="605"/>
      <c r="HEP47" s="605"/>
      <c r="HEQ47" s="605"/>
      <c r="HER47" s="605"/>
      <c r="HES47" s="605"/>
      <c r="HET47" s="605"/>
      <c r="HEU47" s="605"/>
      <c r="HEV47" s="605"/>
      <c r="HEW47" s="605"/>
      <c r="HEX47" s="605"/>
      <c r="HEY47" s="605"/>
      <c r="HEZ47" s="605"/>
      <c r="HFA47" s="605"/>
      <c r="HFB47" s="605"/>
      <c r="HFC47" s="605"/>
      <c r="HFD47" s="605"/>
      <c r="HFE47" s="605"/>
      <c r="HFF47" s="605"/>
      <c r="HFG47" s="605"/>
      <c r="HFH47" s="605"/>
      <c r="HFI47" s="605"/>
      <c r="HFJ47" s="605"/>
      <c r="HFK47" s="605"/>
      <c r="HFL47" s="605"/>
      <c r="HFM47" s="605"/>
      <c r="HFN47" s="605"/>
      <c r="HFO47" s="605"/>
      <c r="HFP47" s="605"/>
      <c r="HFQ47" s="605"/>
      <c r="HFR47" s="605"/>
      <c r="HFS47" s="605"/>
      <c r="HFT47" s="605"/>
      <c r="HFU47" s="605"/>
      <c r="HFV47" s="605"/>
      <c r="HFW47" s="605"/>
      <c r="HFX47" s="605"/>
      <c r="HFY47" s="605"/>
      <c r="HFZ47" s="605"/>
      <c r="HGA47" s="605"/>
      <c r="HGB47" s="605"/>
      <c r="HGC47" s="605"/>
      <c r="HGD47" s="605"/>
      <c r="HGE47" s="605"/>
      <c r="HGF47" s="605"/>
      <c r="HGG47" s="605"/>
      <c r="HGH47" s="605"/>
      <c r="HGI47" s="605"/>
      <c r="HGJ47" s="605"/>
      <c r="HGK47" s="605"/>
      <c r="HGL47" s="605"/>
      <c r="HGM47" s="605"/>
      <c r="HGN47" s="605"/>
      <c r="HGO47" s="605"/>
      <c r="HGP47" s="605"/>
      <c r="HGQ47" s="605"/>
      <c r="HGR47" s="605"/>
      <c r="HGS47" s="605"/>
      <c r="HGT47" s="605"/>
      <c r="HGU47" s="605"/>
      <c r="HGV47" s="605"/>
      <c r="HGW47" s="605"/>
      <c r="HGX47" s="605"/>
      <c r="HGY47" s="605"/>
      <c r="HGZ47" s="605"/>
      <c r="HHA47" s="605"/>
      <c r="HHB47" s="605"/>
      <c r="HHC47" s="605"/>
      <c r="HHD47" s="605"/>
      <c r="HHE47" s="605"/>
      <c r="HHF47" s="605"/>
      <c r="HHG47" s="605"/>
      <c r="HHH47" s="605"/>
      <c r="HHI47" s="605"/>
      <c r="HHJ47" s="605"/>
      <c r="HHK47" s="605"/>
      <c r="HHL47" s="605"/>
      <c r="HHM47" s="605"/>
      <c r="HHN47" s="605"/>
      <c r="HHO47" s="605"/>
      <c r="HHP47" s="605"/>
      <c r="HHQ47" s="605"/>
      <c r="HHR47" s="605"/>
      <c r="HHS47" s="605"/>
      <c r="HHT47" s="605"/>
      <c r="HHU47" s="605"/>
      <c r="HHV47" s="605"/>
      <c r="HHW47" s="605"/>
      <c r="HHX47" s="605"/>
      <c r="HHY47" s="605"/>
      <c r="HHZ47" s="605"/>
      <c r="HIA47" s="605"/>
      <c r="HIB47" s="605"/>
      <c r="HIC47" s="605"/>
      <c r="HID47" s="605"/>
      <c r="HIE47" s="605"/>
      <c r="HIF47" s="605"/>
      <c r="HIG47" s="605"/>
      <c r="HIH47" s="605"/>
      <c r="HII47" s="605"/>
      <c r="HIJ47" s="605"/>
      <c r="HIK47" s="605"/>
      <c r="HIL47" s="605"/>
      <c r="HIM47" s="605"/>
      <c r="HIN47" s="605"/>
      <c r="HIO47" s="605"/>
      <c r="HIP47" s="605"/>
      <c r="HIQ47" s="605"/>
      <c r="HIR47" s="605"/>
      <c r="HIS47" s="605"/>
      <c r="HIT47" s="605"/>
      <c r="HIU47" s="605"/>
      <c r="HIV47" s="605"/>
      <c r="HIW47" s="605"/>
      <c r="HIX47" s="605"/>
      <c r="HIY47" s="605"/>
      <c r="HIZ47" s="605"/>
      <c r="HJA47" s="605"/>
      <c r="HJB47" s="605"/>
      <c r="HJC47" s="605"/>
      <c r="HJD47" s="605"/>
      <c r="HJE47" s="605"/>
      <c r="HJF47" s="605"/>
      <c r="HJG47" s="605"/>
      <c r="HJH47" s="605"/>
      <c r="HJI47" s="605"/>
      <c r="HJJ47" s="605"/>
      <c r="HJK47" s="605"/>
      <c r="HJL47" s="605"/>
      <c r="HJM47" s="605"/>
      <c r="HJN47" s="605"/>
      <c r="HJO47" s="605"/>
      <c r="HJP47" s="605"/>
      <c r="HJQ47" s="605"/>
      <c r="HJR47" s="605"/>
      <c r="HJS47" s="605"/>
      <c r="HJT47" s="605"/>
      <c r="HJU47" s="605"/>
      <c r="HJV47" s="605"/>
      <c r="HJW47" s="605"/>
      <c r="HJX47" s="605"/>
      <c r="HJY47" s="605"/>
      <c r="HJZ47" s="605"/>
      <c r="HKA47" s="605"/>
      <c r="HKB47" s="605"/>
      <c r="HKC47" s="605"/>
      <c r="HKD47" s="605"/>
      <c r="HKE47" s="605"/>
      <c r="HKF47" s="605"/>
      <c r="HKG47" s="605"/>
      <c r="HKH47" s="605"/>
      <c r="HKI47" s="605"/>
      <c r="HKJ47" s="605"/>
      <c r="HKK47" s="605"/>
      <c r="HKL47" s="605"/>
      <c r="HKM47" s="605"/>
      <c r="HKN47" s="605"/>
      <c r="HKO47" s="605"/>
      <c r="HKP47" s="605"/>
      <c r="HKQ47" s="605"/>
      <c r="HKR47" s="605"/>
      <c r="HKS47" s="605"/>
      <c r="HKT47" s="605"/>
      <c r="HKU47" s="605"/>
      <c r="HKV47" s="605"/>
      <c r="HKW47" s="605"/>
      <c r="HKX47" s="605"/>
      <c r="HKY47" s="605"/>
      <c r="HKZ47" s="605"/>
      <c r="HLA47" s="605"/>
      <c r="HLB47" s="605"/>
      <c r="HLC47" s="605"/>
      <c r="HLD47" s="605"/>
      <c r="HLE47" s="605"/>
      <c r="HLF47" s="605"/>
      <c r="HLG47" s="605"/>
      <c r="HLH47" s="605"/>
      <c r="HLI47" s="605"/>
      <c r="HLJ47" s="605"/>
      <c r="HLK47" s="605"/>
      <c r="HLL47" s="605"/>
      <c r="HLM47" s="605"/>
      <c r="HLN47" s="605"/>
      <c r="HLO47" s="605"/>
      <c r="HLP47" s="605"/>
      <c r="HLQ47" s="605"/>
      <c r="HLR47" s="605"/>
      <c r="HLS47" s="605"/>
      <c r="HLT47" s="605"/>
      <c r="HLU47" s="605"/>
      <c r="HLV47" s="605"/>
      <c r="HLW47" s="605"/>
      <c r="HLX47" s="605"/>
      <c r="HLY47" s="605"/>
      <c r="HLZ47" s="605"/>
      <c r="HMA47" s="605"/>
      <c r="HMB47" s="605"/>
      <c r="HMC47" s="605"/>
      <c r="HMD47" s="605"/>
      <c r="HME47" s="605"/>
      <c r="HMF47" s="605"/>
      <c r="HMG47" s="605"/>
      <c r="HMH47" s="605"/>
      <c r="HMI47" s="605"/>
      <c r="HMJ47" s="605"/>
      <c r="HMK47" s="605"/>
      <c r="HML47" s="605"/>
      <c r="HMM47" s="605"/>
      <c r="HMN47" s="605"/>
      <c r="HMO47" s="605"/>
      <c r="HMP47" s="605"/>
      <c r="HMQ47" s="605"/>
      <c r="HMR47" s="605"/>
      <c r="HMS47" s="605"/>
      <c r="HMT47" s="605"/>
      <c r="HMU47" s="605"/>
      <c r="HMV47" s="605"/>
      <c r="HMW47" s="605"/>
      <c r="HMX47" s="605"/>
      <c r="HMY47" s="605"/>
      <c r="HMZ47" s="605"/>
      <c r="HNA47" s="605"/>
      <c r="HNB47" s="605"/>
      <c r="HNC47" s="605"/>
      <c r="HND47" s="605"/>
      <c r="HNE47" s="605"/>
      <c r="HNF47" s="605"/>
      <c r="HNG47" s="605"/>
      <c r="HNH47" s="605"/>
      <c r="HNI47" s="605"/>
      <c r="HNJ47" s="605"/>
      <c r="HNK47" s="605"/>
      <c r="HNL47" s="605"/>
      <c r="HNM47" s="605"/>
      <c r="HNN47" s="605"/>
      <c r="HNO47" s="605"/>
      <c r="HNP47" s="605"/>
      <c r="HNQ47" s="605"/>
      <c r="HNR47" s="605"/>
      <c r="HNS47" s="605"/>
      <c r="HNT47" s="605"/>
      <c r="HNU47" s="605"/>
      <c r="HNV47" s="605"/>
      <c r="HNW47" s="605"/>
      <c r="HNX47" s="605"/>
      <c r="HNY47" s="605"/>
      <c r="HNZ47" s="605"/>
      <c r="HOA47" s="605"/>
      <c r="HOB47" s="605"/>
      <c r="HOC47" s="605"/>
      <c r="HOD47" s="605"/>
      <c r="HOE47" s="605"/>
      <c r="HOF47" s="605"/>
      <c r="HOG47" s="605"/>
      <c r="HOH47" s="605"/>
      <c r="HOI47" s="605"/>
      <c r="HOJ47" s="605"/>
      <c r="HOK47" s="605"/>
      <c r="HOL47" s="605"/>
      <c r="HOM47" s="605"/>
      <c r="HON47" s="605"/>
      <c r="HOO47" s="605"/>
      <c r="HOP47" s="605"/>
      <c r="HOQ47" s="605"/>
      <c r="HOR47" s="605"/>
      <c r="HOS47" s="605"/>
      <c r="HOT47" s="605"/>
      <c r="HOU47" s="605"/>
      <c r="HOV47" s="605"/>
      <c r="HOW47" s="605"/>
      <c r="HOX47" s="605"/>
      <c r="HOY47" s="605"/>
      <c r="HOZ47" s="605"/>
      <c r="HPA47" s="605"/>
      <c r="HPB47" s="605"/>
      <c r="HPC47" s="605"/>
      <c r="HPD47" s="605"/>
      <c r="HPE47" s="605"/>
      <c r="HPF47" s="605"/>
      <c r="HPG47" s="605"/>
      <c r="HPH47" s="605"/>
      <c r="HPI47" s="605"/>
      <c r="HPJ47" s="605"/>
      <c r="HPK47" s="605"/>
      <c r="HPL47" s="605"/>
      <c r="HPM47" s="605"/>
      <c r="HPN47" s="605"/>
      <c r="HPO47" s="605"/>
      <c r="HPP47" s="605"/>
      <c r="HPQ47" s="605"/>
      <c r="HPR47" s="605"/>
      <c r="HPS47" s="605"/>
      <c r="HPT47" s="605"/>
      <c r="HPU47" s="605"/>
      <c r="HPV47" s="605"/>
      <c r="HPW47" s="605"/>
      <c r="HPX47" s="605"/>
      <c r="HPY47" s="605"/>
      <c r="HPZ47" s="605"/>
      <c r="HQA47" s="605"/>
      <c r="HQB47" s="605"/>
      <c r="HQC47" s="605"/>
      <c r="HQD47" s="605"/>
      <c r="HQE47" s="605"/>
      <c r="HQF47" s="605"/>
      <c r="HQG47" s="605"/>
      <c r="HQH47" s="605"/>
      <c r="HQI47" s="605"/>
      <c r="HQJ47" s="605"/>
      <c r="HQK47" s="605"/>
      <c r="HQL47" s="605"/>
      <c r="HQM47" s="605"/>
      <c r="HQN47" s="605"/>
      <c r="HQO47" s="605"/>
      <c r="HQP47" s="605"/>
      <c r="HQQ47" s="605"/>
      <c r="HQR47" s="605"/>
      <c r="HQS47" s="605"/>
      <c r="HQT47" s="605"/>
      <c r="HQU47" s="605"/>
      <c r="HQV47" s="605"/>
      <c r="HQW47" s="605"/>
      <c r="HQX47" s="605"/>
      <c r="HQY47" s="605"/>
      <c r="HQZ47" s="605"/>
      <c r="HRA47" s="605"/>
      <c r="HRB47" s="605"/>
      <c r="HRC47" s="605"/>
      <c r="HRD47" s="605"/>
      <c r="HRE47" s="605"/>
      <c r="HRF47" s="605"/>
      <c r="HRG47" s="605"/>
      <c r="HRH47" s="605"/>
      <c r="HRI47" s="605"/>
      <c r="HRJ47" s="605"/>
      <c r="HRK47" s="605"/>
      <c r="HRL47" s="605"/>
      <c r="HRM47" s="605"/>
      <c r="HRN47" s="605"/>
      <c r="HRO47" s="605"/>
      <c r="HRP47" s="605"/>
      <c r="HRQ47" s="605"/>
      <c r="HRR47" s="605"/>
      <c r="HRS47" s="605"/>
      <c r="HRT47" s="605"/>
      <c r="HRU47" s="605"/>
      <c r="HRV47" s="605"/>
      <c r="HRW47" s="605"/>
      <c r="HRX47" s="605"/>
      <c r="HRY47" s="605"/>
      <c r="HRZ47" s="605"/>
      <c r="HSA47" s="605"/>
      <c r="HSB47" s="605"/>
      <c r="HSC47" s="605"/>
      <c r="HSD47" s="605"/>
      <c r="HSE47" s="605"/>
      <c r="HSF47" s="605"/>
      <c r="HSG47" s="605"/>
      <c r="HSH47" s="605"/>
      <c r="HSI47" s="605"/>
      <c r="HSJ47" s="605"/>
      <c r="HSK47" s="605"/>
      <c r="HSL47" s="605"/>
      <c r="HSM47" s="605"/>
      <c r="HSN47" s="605"/>
      <c r="HSO47" s="605"/>
      <c r="HSP47" s="605"/>
      <c r="HSQ47" s="605"/>
      <c r="HSR47" s="605"/>
      <c r="HSS47" s="605"/>
      <c r="HST47" s="605"/>
      <c r="HSU47" s="605"/>
      <c r="HSV47" s="605"/>
      <c r="HSW47" s="605"/>
      <c r="HSX47" s="605"/>
      <c r="HSY47" s="605"/>
      <c r="HSZ47" s="605"/>
      <c r="HTA47" s="605"/>
      <c r="HTB47" s="605"/>
      <c r="HTC47" s="605"/>
      <c r="HTD47" s="605"/>
      <c r="HTE47" s="605"/>
      <c r="HTF47" s="605"/>
      <c r="HTG47" s="605"/>
      <c r="HTH47" s="605"/>
      <c r="HTI47" s="605"/>
      <c r="HTJ47" s="605"/>
      <c r="HTK47" s="605"/>
      <c r="HTL47" s="605"/>
      <c r="HTM47" s="605"/>
      <c r="HTN47" s="605"/>
      <c r="HTO47" s="605"/>
      <c r="HTP47" s="605"/>
      <c r="HTQ47" s="605"/>
      <c r="HTR47" s="605"/>
      <c r="HTS47" s="605"/>
      <c r="HTT47" s="605"/>
      <c r="HTU47" s="605"/>
      <c r="HTV47" s="605"/>
      <c r="HTW47" s="605"/>
      <c r="HTX47" s="605"/>
      <c r="HTY47" s="605"/>
      <c r="HTZ47" s="605"/>
      <c r="HUA47" s="605"/>
      <c r="HUB47" s="605"/>
      <c r="HUC47" s="605"/>
      <c r="HUD47" s="605"/>
      <c r="HUE47" s="605"/>
      <c r="HUF47" s="605"/>
      <c r="HUG47" s="605"/>
      <c r="HUH47" s="605"/>
      <c r="HUI47" s="605"/>
      <c r="HUJ47" s="605"/>
      <c r="HUK47" s="605"/>
      <c r="HUL47" s="605"/>
      <c r="HUM47" s="605"/>
      <c r="HUN47" s="605"/>
      <c r="HUO47" s="605"/>
      <c r="HUP47" s="605"/>
      <c r="HUQ47" s="605"/>
      <c r="HUR47" s="605"/>
      <c r="HUS47" s="605"/>
      <c r="HUT47" s="605"/>
      <c r="HUU47" s="605"/>
      <c r="HUV47" s="605"/>
      <c r="HUW47" s="605"/>
      <c r="HUX47" s="605"/>
      <c r="HUY47" s="605"/>
      <c r="HUZ47" s="605"/>
      <c r="HVA47" s="605"/>
      <c r="HVB47" s="605"/>
      <c r="HVC47" s="605"/>
      <c r="HVD47" s="605"/>
      <c r="HVE47" s="605"/>
      <c r="HVF47" s="605"/>
      <c r="HVG47" s="605"/>
    </row>
    <row r="48" spans="1:5987" s="606" customFormat="1" hidden="1" x14ac:dyDescent="0.2">
      <c r="A48" s="392" t="s">
        <v>329</v>
      </c>
      <c r="B48" s="392"/>
      <c r="C48" s="392"/>
      <c r="D48" s="392" t="e">
        <f t="shared" si="93"/>
        <v>#DIV/0!</v>
      </c>
      <c r="E48" s="392"/>
      <c r="F48" s="392"/>
      <c r="G48" s="392" t="e">
        <f t="shared" si="94"/>
        <v>#DIV/0!</v>
      </c>
      <c r="H48" s="392"/>
      <c r="I48" s="392"/>
      <c r="J48" s="392" t="e">
        <f t="shared" si="95"/>
        <v>#DIV/0!</v>
      </c>
      <c r="K48" s="392"/>
      <c r="L48" s="392"/>
      <c r="M48" s="392" t="e">
        <f t="shared" si="148"/>
        <v>#DIV/0!</v>
      </c>
      <c r="N48" s="392"/>
      <c r="O48" s="392"/>
      <c r="P48" s="392" t="e">
        <f t="shared" si="149"/>
        <v>#DIV/0!</v>
      </c>
      <c r="Q48" s="337"/>
      <c r="R48" s="337"/>
      <c r="S48" s="360"/>
      <c r="T48" s="337"/>
      <c r="U48" s="337"/>
      <c r="V48" s="360"/>
      <c r="W48" s="337"/>
      <c r="X48" s="337"/>
      <c r="Y48" s="359"/>
      <c r="Z48" s="413"/>
      <c r="AA48" s="413"/>
      <c r="AB48" s="359"/>
      <c r="AC48" s="615"/>
      <c r="AD48" s="615"/>
      <c r="AE48" s="360"/>
      <c r="AF48" s="359"/>
      <c r="AG48" s="359"/>
      <c r="AH48" s="360"/>
      <c r="AI48" s="359"/>
      <c r="AJ48" s="359"/>
      <c r="AK48" s="360"/>
      <c r="AL48" s="359"/>
      <c r="AM48" s="359"/>
      <c r="AN48" s="360"/>
      <c r="AO48" s="347"/>
      <c r="AP48" s="347"/>
      <c r="AQ48" s="347"/>
      <c r="AR48" s="342"/>
      <c r="AS48" s="342"/>
      <c r="AT48" s="360"/>
      <c r="AU48" s="359"/>
      <c r="AV48" s="359"/>
      <c r="AW48" s="360"/>
      <c r="AX48" s="359"/>
      <c r="AY48" s="359"/>
      <c r="AZ48" s="360"/>
      <c r="BA48" s="359"/>
      <c r="BB48" s="359"/>
      <c r="BC48" s="360"/>
      <c r="BD48" s="347"/>
      <c r="BE48" s="347"/>
      <c r="BF48" s="347"/>
      <c r="BG48" s="342"/>
      <c r="BH48" s="342"/>
      <c r="BI48" s="360"/>
      <c r="BJ48" s="359"/>
      <c r="BK48" s="359"/>
      <c r="BL48" s="360"/>
      <c r="BM48" s="359"/>
      <c r="BN48" s="359"/>
      <c r="BO48" s="360"/>
      <c r="BP48" s="347"/>
      <c r="BQ48" s="347"/>
      <c r="BR48" s="347"/>
      <c r="BS48" s="616"/>
      <c r="BT48" s="616"/>
      <c r="BU48" s="617"/>
      <c r="BV48" s="359"/>
      <c r="BW48" s="359"/>
      <c r="BX48" s="360"/>
      <c r="BY48" s="359"/>
      <c r="BZ48" s="359"/>
      <c r="CA48" s="360"/>
      <c r="CB48" s="359"/>
      <c r="CC48" s="359"/>
      <c r="CD48" s="360"/>
      <c r="CE48" s="359"/>
      <c r="CF48" s="359"/>
      <c r="CG48" s="359"/>
      <c r="CH48" s="359"/>
      <c r="CI48" s="359"/>
      <c r="CJ48" s="359"/>
      <c r="CK48" s="359"/>
      <c r="CL48" s="359"/>
      <c r="CM48" s="360"/>
      <c r="CN48" s="605"/>
      <c r="CO48" s="605"/>
      <c r="CP48" s="605"/>
      <c r="CQ48" s="605"/>
      <c r="CR48" s="605"/>
      <c r="CS48" s="605"/>
      <c r="CT48" s="605"/>
      <c r="CU48" s="605"/>
      <c r="CV48" s="605"/>
      <c r="CW48" s="605"/>
      <c r="CX48" s="605"/>
      <c r="CY48" s="605"/>
      <c r="CZ48" s="605"/>
      <c r="DA48" s="605"/>
      <c r="DB48" s="605"/>
      <c r="DC48" s="605"/>
      <c r="DD48" s="605"/>
      <c r="DE48" s="605"/>
      <c r="DF48" s="605"/>
      <c r="DG48" s="605"/>
      <c r="DH48" s="605"/>
      <c r="DI48" s="605"/>
      <c r="DJ48" s="605"/>
      <c r="DK48" s="605"/>
      <c r="DL48" s="605"/>
      <c r="DM48" s="605"/>
      <c r="DN48" s="605"/>
      <c r="DO48" s="605"/>
      <c r="DP48" s="605"/>
      <c r="DQ48" s="605"/>
      <c r="DR48" s="605"/>
      <c r="DS48" s="605"/>
      <c r="DT48" s="605"/>
      <c r="DU48" s="605"/>
      <c r="DV48" s="605"/>
      <c r="DW48" s="605"/>
      <c r="DX48" s="605"/>
      <c r="DY48" s="605"/>
      <c r="DZ48" s="605"/>
      <c r="EA48" s="605"/>
      <c r="EB48" s="605"/>
      <c r="EC48" s="605"/>
      <c r="ED48" s="605"/>
      <c r="EE48" s="605"/>
      <c r="EF48" s="605"/>
      <c r="EG48" s="605"/>
      <c r="EH48" s="605"/>
      <c r="EI48" s="605"/>
      <c r="EJ48" s="605"/>
      <c r="EK48" s="605"/>
      <c r="EL48" s="605"/>
      <c r="EM48" s="605"/>
      <c r="EN48" s="605"/>
      <c r="EO48" s="605"/>
      <c r="EP48" s="605"/>
      <c r="EQ48" s="605"/>
      <c r="ER48" s="605"/>
      <c r="ES48" s="605"/>
      <c r="ET48" s="605"/>
      <c r="EU48" s="605"/>
      <c r="EV48" s="605"/>
      <c r="EW48" s="605"/>
      <c r="EX48" s="605"/>
      <c r="EY48" s="605"/>
      <c r="EZ48" s="605"/>
      <c r="FA48" s="605"/>
      <c r="FB48" s="605"/>
      <c r="FC48" s="605"/>
      <c r="FD48" s="605"/>
      <c r="FE48" s="605"/>
      <c r="FF48" s="605"/>
      <c r="FG48" s="605"/>
      <c r="FH48" s="605"/>
      <c r="FI48" s="605"/>
      <c r="FJ48" s="605"/>
      <c r="FK48" s="605"/>
      <c r="FL48" s="605"/>
      <c r="FM48" s="605"/>
      <c r="FN48" s="605"/>
      <c r="FO48" s="605"/>
      <c r="FP48" s="605"/>
      <c r="FQ48" s="605"/>
      <c r="FR48" s="605"/>
      <c r="FS48" s="605"/>
      <c r="FT48" s="605"/>
      <c r="FU48" s="605"/>
      <c r="FV48" s="605"/>
      <c r="FW48" s="605"/>
      <c r="FX48" s="605"/>
      <c r="FY48" s="605"/>
      <c r="FZ48" s="605"/>
      <c r="GA48" s="605"/>
      <c r="GB48" s="605"/>
      <c r="GC48" s="605"/>
      <c r="GD48" s="605"/>
      <c r="GE48" s="605"/>
      <c r="GF48" s="605"/>
      <c r="GG48" s="605"/>
      <c r="GH48" s="605"/>
      <c r="GI48" s="605"/>
      <c r="GJ48" s="605"/>
      <c r="GK48" s="605"/>
      <c r="GL48" s="605"/>
      <c r="GM48" s="605"/>
      <c r="GN48" s="605"/>
      <c r="GO48" s="605"/>
      <c r="GP48" s="605"/>
      <c r="GQ48" s="605"/>
      <c r="GR48" s="605"/>
      <c r="GS48" s="605"/>
      <c r="GT48" s="605"/>
      <c r="GU48" s="605"/>
      <c r="GV48" s="605"/>
      <c r="GW48" s="605"/>
      <c r="GX48" s="605"/>
      <c r="GY48" s="605"/>
      <c r="GZ48" s="605"/>
      <c r="HA48" s="605"/>
      <c r="HB48" s="605"/>
      <c r="HC48" s="605"/>
      <c r="HD48" s="605"/>
      <c r="HE48" s="605"/>
      <c r="HF48" s="605"/>
      <c r="HG48" s="605"/>
      <c r="HH48" s="605"/>
      <c r="HI48" s="605"/>
      <c r="HJ48" s="605"/>
      <c r="HK48" s="605"/>
      <c r="HL48" s="605"/>
      <c r="HM48" s="605"/>
      <c r="HN48" s="605"/>
      <c r="HO48" s="605"/>
      <c r="HP48" s="605"/>
      <c r="HQ48" s="605"/>
      <c r="HR48" s="605"/>
      <c r="HS48" s="605"/>
      <c r="HT48" s="605"/>
      <c r="HU48" s="605"/>
      <c r="HV48" s="605"/>
      <c r="HW48" s="605"/>
      <c r="HX48" s="605"/>
      <c r="HY48" s="605"/>
      <c r="HZ48" s="605"/>
      <c r="IA48" s="605"/>
      <c r="IB48" s="605"/>
      <c r="IC48" s="605"/>
      <c r="ID48" s="605"/>
      <c r="IE48" s="605"/>
      <c r="IF48" s="605"/>
      <c r="IG48" s="605"/>
      <c r="IH48" s="605"/>
      <c r="II48" s="605"/>
      <c r="IJ48" s="605"/>
      <c r="IK48" s="605"/>
      <c r="IL48" s="605"/>
      <c r="IM48" s="605"/>
      <c r="IN48" s="605"/>
      <c r="IO48" s="605"/>
      <c r="IP48" s="605"/>
      <c r="IQ48" s="605"/>
      <c r="IR48" s="605"/>
      <c r="IS48" s="605"/>
      <c r="IT48" s="605"/>
      <c r="IU48" s="605"/>
      <c r="IV48" s="605"/>
      <c r="IW48" s="605"/>
      <c r="IX48" s="605"/>
      <c r="IY48" s="605"/>
      <c r="IZ48" s="605"/>
      <c r="JA48" s="605"/>
      <c r="JB48" s="605"/>
      <c r="JC48" s="605"/>
      <c r="JD48" s="605"/>
      <c r="JE48" s="605"/>
      <c r="JF48" s="605"/>
      <c r="JG48" s="605"/>
      <c r="JH48" s="605"/>
      <c r="JI48" s="605"/>
      <c r="JJ48" s="605"/>
      <c r="JK48" s="605"/>
      <c r="JL48" s="605"/>
      <c r="JM48" s="605"/>
      <c r="JN48" s="605"/>
      <c r="JO48" s="605"/>
      <c r="JP48" s="605"/>
      <c r="JQ48" s="605"/>
      <c r="JR48" s="605"/>
      <c r="JS48" s="605"/>
      <c r="JT48" s="605"/>
      <c r="JU48" s="605"/>
      <c r="JV48" s="605"/>
      <c r="JW48" s="605"/>
      <c r="JX48" s="605"/>
      <c r="JY48" s="605"/>
      <c r="JZ48" s="605"/>
      <c r="KA48" s="605"/>
      <c r="KB48" s="605"/>
      <c r="KC48" s="605"/>
      <c r="KD48" s="605"/>
      <c r="KE48" s="605"/>
      <c r="KF48" s="605"/>
      <c r="KG48" s="605"/>
      <c r="KH48" s="605"/>
      <c r="KI48" s="605"/>
      <c r="KJ48" s="605"/>
      <c r="KK48" s="605"/>
      <c r="KL48" s="605"/>
      <c r="KM48" s="605"/>
      <c r="KN48" s="605"/>
      <c r="KO48" s="605"/>
      <c r="KP48" s="605"/>
      <c r="KQ48" s="605"/>
      <c r="KR48" s="605"/>
      <c r="KS48" s="605"/>
      <c r="KT48" s="605"/>
      <c r="KU48" s="605"/>
      <c r="KV48" s="605"/>
      <c r="KW48" s="605"/>
      <c r="KX48" s="605"/>
      <c r="KY48" s="605"/>
      <c r="KZ48" s="605"/>
      <c r="LA48" s="605"/>
      <c r="LB48" s="605"/>
      <c r="LC48" s="605"/>
      <c r="LD48" s="605"/>
      <c r="LE48" s="605"/>
      <c r="LF48" s="605"/>
      <c r="LG48" s="605"/>
      <c r="LH48" s="605"/>
      <c r="LI48" s="605"/>
      <c r="LJ48" s="605"/>
      <c r="LK48" s="605"/>
      <c r="LL48" s="605"/>
      <c r="LM48" s="605"/>
      <c r="LN48" s="605"/>
      <c r="LO48" s="605"/>
      <c r="LP48" s="605"/>
      <c r="LQ48" s="605"/>
      <c r="LR48" s="605"/>
      <c r="LS48" s="605"/>
      <c r="LT48" s="605"/>
      <c r="LU48" s="605"/>
      <c r="LV48" s="605"/>
      <c r="LW48" s="605"/>
      <c r="LX48" s="605"/>
      <c r="LY48" s="605"/>
      <c r="LZ48" s="605"/>
      <c r="MA48" s="605"/>
      <c r="MB48" s="605"/>
      <c r="MC48" s="605"/>
      <c r="MD48" s="605"/>
      <c r="ME48" s="605"/>
      <c r="MF48" s="605"/>
      <c r="MG48" s="605"/>
      <c r="MH48" s="605"/>
      <c r="MI48" s="605"/>
      <c r="MJ48" s="605"/>
      <c r="MK48" s="605"/>
      <c r="ML48" s="605"/>
      <c r="MM48" s="605"/>
      <c r="MN48" s="605"/>
      <c r="MO48" s="605"/>
      <c r="MP48" s="605"/>
      <c r="MQ48" s="605"/>
      <c r="MR48" s="605"/>
      <c r="MS48" s="605"/>
      <c r="MT48" s="605"/>
      <c r="MU48" s="605"/>
      <c r="MV48" s="605"/>
      <c r="MW48" s="605"/>
      <c r="MX48" s="605"/>
      <c r="MY48" s="605"/>
      <c r="MZ48" s="605"/>
      <c r="NA48" s="605"/>
      <c r="NB48" s="605"/>
      <c r="NC48" s="605"/>
      <c r="ND48" s="605"/>
      <c r="NE48" s="605"/>
      <c r="NF48" s="605"/>
      <c r="NG48" s="605"/>
      <c r="NH48" s="605"/>
      <c r="NI48" s="605"/>
      <c r="NJ48" s="605"/>
      <c r="NK48" s="605"/>
      <c r="NL48" s="605"/>
      <c r="NM48" s="605"/>
      <c r="NN48" s="605"/>
      <c r="NO48" s="605"/>
      <c r="NP48" s="605"/>
      <c r="NQ48" s="605"/>
      <c r="NR48" s="605"/>
      <c r="NS48" s="605"/>
      <c r="NT48" s="605"/>
      <c r="NU48" s="605"/>
      <c r="NV48" s="605"/>
      <c r="NW48" s="605"/>
      <c r="NX48" s="605"/>
      <c r="NY48" s="605"/>
      <c r="NZ48" s="605"/>
      <c r="OA48" s="605"/>
      <c r="OB48" s="605"/>
      <c r="OC48" s="605"/>
      <c r="OD48" s="605"/>
      <c r="OE48" s="605"/>
      <c r="OF48" s="605"/>
      <c r="OG48" s="605"/>
      <c r="OH48" s="605"/>
      <c r="OI48" s="605"/>
      <c r="OJ48" s="605"/>
      <c r="OK48" s="605"/>
      <c r="OL48" s="605"/>
      <c r="OM48" s="605"/>
      <c r="ON48" s="605"/>
      <c r="OO48" s="605"/>
      <c r="OP48" s="605"/>
      <c r="OQ48" s="605"/>
      <c r="OR48" s="605"/>
      <c r="OS48" s="605"/>
      <c r="OT48" s="605"/>
      <c r="OU48" s="605"/>
      <c r="OV48" s="605"/>
      <c r="OW48" s="605"/>
      <c r="OX48" s="605"/>
      <c r="OY48" s="605"/>
      <c r="OZ48" s="605"/>
      <c r="PA48" s="605"/>
      <c r="PB48" s="605"/>
      <c r="PC48" s="605"/>
      <c r="PD48" s="605"/>
      <c r="PE48" s="605"/>
      <c r="PF48" s="605"/>
      <c r="PG48" s="605"/>
      <c r="PH48" s="605"/>
      <c r="PI48" s="605"/>
      <c r="PJ48" s="605"/>
      <c r="PK48" s="605"/>
      <c r="PL48" s="605"/>
      <c r="PM48" s="605"/>
      <c r="PN48" s="605"/>
      <c r="PO48" s="605"/>
      <c r="PP48" s="605"/>
      <c r="PQ48" s="605"/>
      <c r="PR48" s="605"/>
      <c r="PS48" s="605"/>
      <c r="PT48" s="605"/>
      <c r="PU48" s="605"/>
      <c r="PV48" s="605"/>
      <c r="PW48" s="605"/>
      <c r="PX48" s="605"/>
      <c r="PY48" s="605"/>
      <c r="PZ48" s="605"/>
      <c r="QA48" s="605"/>
      <c r="QB48" s="605"/>
      <c r="QC48" s="605"/>
      <c r="QD48" s="605"/>
      <c r="QE48" s="605"/>
      <c r="QF48" s="605"/>
      <c r="QG48" s="605"/>
      <c r="QH48" s="605"/>
      <c r="QI48" s="605"/>
      <c r="QJ48" s="605"/>
      <c r="QK48" s="605"/>
      <c r="QL48" s="605"/>
      <c r="QM48" s="605"/>
      <c r="QN48" s="605"/>
      <c r="QO48" s="605"/>
      <c r="QP48" s="605"/>
      <c r="QQ48" s="605"/>
      <c r="QR48" s="605"/>
      <c r="QS48" s="605"/>
      <c r="QT48" s="605"/>
      <c r="QU48" s="605"/>
      <c r="QV48" s="605"/>
      <c r="QW48" s="605"/>
      <c r="QX48" s="605"/>
      <c r="QY48" s="605"/>
      <c r="QZ48" s="605"/>
      <c r="RA48" s="605"/>
      <c r="RB48" s="605"/>
      <c r="RC48" s="605"/>
      <c r="RD48" s="605"/>
      <c r="RE48" s="605"/>
      <c r="RF48" s="605"/>
      <c r="RG48" s="605"/>
      <c r="RH48" s="605"/>
      <c r="RI48" s="605"/>
      <c r="RJ48" s="605"/>
      <c r="RK48" s="605"/>
      <c r="RL48" s="605"/>
      <c r="RM48" s="605"/>
      <c r="RN48" s="605"/>
      <c r="RO48" s="605"/>
      <c r="RP48" s="605"/>
      <c r="RQ48" s="605"/>
      <c r="RR48" s="605"/>
      <c r="RS48" s="605"/>
      <c r="RT48" s="605"/>
      <c r="RU48" s="605"/>
      <c r="RV48" s="605"/>
      <c r="RW48" s="605"/>
      <c r="RX48" s="605"/>
      <c r="RY48" s="605"/>
      <c r="RZ48" s="605"/>
      <c r="SA48" s="605"/>
      <c r="SB48" s="605"/>
      <c r="SC48" s="605"/>
      <c r="SD48" s="605"/>
      <c r="SE48" s="605"/>
      <c r="SF48" s="605"/>
      <c r="SG48" s="605"/>
      <c r="SH48" s="605"/>
      <c r="SI48" s="605"/>
      <c r="SJ48" s="605"/>
      <c r="SK48" s="605"/>
      <c r="SL48" s="605"/>
      <c r="SM48" s="605"/>
      <c r="SN48" s="605"/>
      <c r="SO48" s="605"/>
      <c r="SP48" s="605"/>
      <c r="SQ48" s="605"/>
      <c r="SR48" s="605"/>
      <c r="SS48" s="605"/>
      <c r="ST48" s="605"/>
      <c r="SU48" s="605"/>
      <c r="SV48" s="605"/>
      <c r="SW48" s="605"/>
      <c r="SX48" s="605"/>
      <c r="SY48" s="605"/>
      <c r="SZ48" s="605"/>
      <c r="TA48" s="605"/>
      <c r="TB48" s="605"/>
      <c r="TC48" s="605"/>
      <c r="TD48" s="605"/>
      <c r="TE48" s="605"/>
      <c r="TF48" s="605"/>
      <c r="TG48" s="605"/>
      <c r="TH48" s="605"/>
      <c r="TI48" s="605"/>
      <c r="TJ48" s="605"/>
      <c r="TK48" s="605"/>
      <c r="TL48" s="605"/>
      <c r="TM48" s="605"/>
      <c r="TN48" s="605"/>
      <c r="TO48" s="605"/>
      <c r="TP48" s="605"/>
      <c r="TQ48" s="605"/>
      <c r="TR48" s="605"/>
      <c r="TS48" s="605"/>
      <c r="TT48" s="605"/>
      <c r="TU48" s="605"/>
      <c r="TV48" s="605"/>
      <c r="TW48" s="605"/>
      <c r="TX48" s="605"/>
      <c r="TY48" s="605"/>
      <c r="TZ48" s="605"/>
      <c r="UA48" s="605"/>
      <c r="UB48" s="605"/>
      <c r="UC48" s="605"/>
      <c r="UD48" s="605"/>
      <c r="UE48" s="605"/>
      <c r="UF48" s="605"/>
      <c r="UG48" s="605"/>
      <c r="UH48" s="605"/>
      <c r="UI48" s="605"/>
      <c r="UJ48" s="605"/>
      <c r="UK48" s="605"/>
      <c r="UL48" s="605"/>
      <c r="UM48" s="605"/>
      <c r="UN48" s="605"/>
      <c r="UO48" s="605"/>
      <c r="UP48" s="605"/>
      <c r="UQ48" s="605"/>
      <c r="UR48" s="605"/>
      <c r="US48" s="605"/>
      <c r="UT48" s="605"/>
      <c r="UU48" s="605"/>
      <c r="UV48" s="605"/>
      <c r="UW48" s="605"/>
      <c r="UX48" s="605"/>
      <c r="UY48" s="605"/>
      <c r="UZ48" s="605"/>
      <c r="VA48" s="605"/>
      <c r="VB48" s="605"/>
      <c r="VC48" s="605"/>
      <c r="VD48" s="605"/>
      <c r="VE48" s="605"/>
      <c r="VF48" s="605"/>
      <c r="VG48" s="605"/>
      <c r="VH48" s="605"/>
      <c r="VI48" s="605"/>
      <c r="VJ48" s="605"/>
      <c r="VK48" s="605"/>
      <c r="VL48" s="605"/>
      <c r="VM48" s="605"/>
      <c r="VN48" s="605"/>
      <c r="VO48" s="605"/>
      <c r="VP48" s="605"/>
      <c r="VQ48" s="605"/>
      <c r="VR48" s="605"/>
      <c r="VS48" s="605"/>
      <c r="VT48" s="605"/>
      <c r="VU48" s="605"/>
      <c r="VV48" s="605"/>
      <c r="VW48" s="605"/>
      <c r="VX48" s="605"/>
      <c r="VY48" s="605"/>
      <c r="VZ48" s="605"/>
      <c r="WA48" s="605"/>
      <c r="WB48" s="605"/>
      <c r="WC48" s="605"/>
      <c r="WD48" s="605"/>
      <c r="WE48" s="605"/>
      <c r="WF48" s="605"/>
      <c r="WG48" s="605"/>
      <c r="WH48" s="605"/>
      <c r="WI48" s="605"/>
      <c r="WJ48" s="605"/>
      <c r="WK48" s="605"/>
      <c r="WL48" s="605"/>
      <c r="WM48" s="605"/>
      <c r="WN48" s="605"/>
      <c r="WO48" s="605"/>
      <c r="WP48" s="605"/>
      <c r="WQ48" s="605"/>
      <c r="WR48" s="605"/>
      <c r="WS48" s="605"/>
      <c r="WT48" s="605"/>
      <c r="WU48" s="605"/>
      <c r="WV48" s="605"/>
      <c r="WW48" s="605"/>
      <c r="WX48" s="605"/>
      <c r="WY48" s="605"/>
      <c r="WZ48" s="605"/>
      <c r="XA48" s="605"/>
      <c r="XB48" s="605"/>
      <c r="XC48" s="605"/>
      <c r="XD48" s="605"/>
      <c r="XE48" s="605"/>
      <c r="XF48" s="605"/>
      <c r="XG48" s="605"/>
      <c r="XH48" s="605"/>
      <c r="XI48" s="605"/>
      <c r="XJ48" s="605"/>
      <c r="XK48" s="605"/>
      <c r="XL48" s="605"/>
      <c r="XM48" s="605"/>
      <c r="XN48" s="605"/>
      <c r="XO48" s="605"/>
      <c r="XP48" s="605"/>
      <c r="XQ48" s="605"/>
      <c r="XR48" s="605"/>
      <c r="XS48" s="605"/>
      <c r="XT48" s="605"/>
      <c r="XU48" s="605"/>
      <c r="XV48" s="605"/>
      <c r="XW48" s="605"/>
      <c r="XX48" s="605"/>
      <c r="XY48" s="605"/>
      <c r="XZ48" s="605"/>
      <c r="YA48" s="605"/>
      <c r="YB48" s="605"/>
      <c r="YC48" s="605"/>
      <c r="YD48" s="605"/>
      <c r="YE48" s="605"/>
      <c r="YF48" s="605"/>
      <c r="YG48" s="605"/>
      <c r="YH48" s="605"/>
      <c r="YI48" s="605"/>
      <c r="YJ48" s="605"/>
      <c r="YK48" s="605"/>
      <c r="YL48" s="605"/>
      <c r="YM48" s="605"/>
      <c r="YN48" s="605"/>
      <c r="YO48" s="605"/>
      <c r="YP48" s="605"/>
      <c r="YQ48" s="605"/>
      <c r="YR48" s="605"/>
      <c r="YS48" s="605"/>
      <c r="YT48" s="605"/>
      <c r="YU48" s="605"/>
      <c r="YV48" s="605"/>
      <c r="YW48" s="605"/>
      <c r="YX48" s="605"/>
      <c r="YY48" s="605"/>
      <c r="YZ48" s="605"/>
      <c r="ZA48" s="605"/>
      <c r="ZB48" s="605"/>
      <c r="ZC48" s="605"/>
      <c r="ZD48" s="605"/>
      <c r="ZE48" s="605"/>
      <c r="ZF48" s="605"/>
      <c r="ZG48" s="605"/>
      <c r="ZH48" s="605"/>
      <c r="ZI48" s="605"/>
      <c r="ZJ48" s="605"/>
      <c r="ZK48" s="605"/>
      <c r="ZL48" s="605"/>
      <c r="ZM48" s="605"/>
      <c r="ZN48" s="605"/>
      <c r="ZO48" s="605"/>
      <c r="ZP48" s="605"/>
      <c r="ZQ48" s="605"/>
      <c r="ZR48" s="605"/>
      <c r="ZS48" s="605"/>
      <c r="ZT48" s="605"/>
      <c r="ZU48" s="605"/>
      <c r="ZV48" s="605"/>
      <c r="ZW48" s="605"/>
      <c r="ZX48" s="605"/>
      <c r="ZY48" s="605"/>
      <c r="ZZ48" s="605"/>
      <c r="AAA48" s="605"/>
      <c r="AAB48" s="605"/>
      <c r="AAC48" s="605"/>
      <c r="AAD48" s="605"/>
      <c r="AAE48" s="605"/>
      <c r="AAF48" s="605"/>
      <c r="AAG48" s="605"/>
      <c r="AAH48" s="605"/>
      <c r="AAI48" s="605"/>
      <c r="AAJ48" s="605"/>
      <c r="AAK48" s="605"/>
      <c r="AAL48" s="605"/>
      <c r="AAM48" s="605"/>
      <c r="AAN48" s="605"/>
      <c r="AAO48" s="605"/>
      <c r="AAP48" s="605"/>
      <c r="AAQ48" s="605"/>
      <c r="AAR48" s="605"/>
      <c r="AAS48" s="605"/>
      <c r="AAT48" s="605"/>
      <c r="AAU48" s="605"/>
      <c r="AAV48" s="605"/>
      <c r="AAW48" s="605"/>
      <c r="AAX48" s="605"/>
      <c r="AAY48" s="605"/>
      <c r="AAZ48" s="605"/>
      <c r="ABA48" s="605"/>
      <c r="ABB48" s="605"/>
      <c r="ABC48" s="605"/>
      <c r="ABD48" s="605"/>
      <c r="ABE48" s="605"/>
      <c r="ABF48" s="605"/>
      <c r="ABG48" s="605"/>
      <c r="ABH48" s="605"/>
      <c r="ABI48" s="605"/>
      <c r="ABJ48" s="605"/>
      <c r="ABK48" s="605"/>
      <c r="ABL48" s="605"/>
      <c r="ABM48" s="605"/>
      <c r="ABN48" s="605"/>
      <c r="ABO48" s="605"/>
      <c r="ABP48" s="605"/>
      <c r="ABQ48" s="605"/>
      <c r="ABR48" s="605"/>
      <c r="ABS48" s="605"/>
      <c r="ABT48" s="605"/>
      <c r="ABU48" s="605"/>
      <c r="ABV48" s="605"/>
      <c r="ABW48" s="605"/>
      <c r="ABX48" s="605"/>
      <c r="ABY48" s="605"/>
      <c r="ABZ48" s="605"/>
      <c r="ACA48" s="605"/>
      <c r="ACB48" s="605"/>
      <c r="ACC48" s="605"/>
      <c r="ACD48" s="605"/>
      <c r="ACE48" s="605"/>
      <c r="ACF48" s="605"/>
      <c r="ACG48" s="605"/>
      <c r="ACH48" s="605"/>
      <c r="ACI48" s="605"/>
      <c r="ACJ48" s="605"/>
      <c r="ACK48" s="605"/>
      <c r="ACL48" s="605"/>
      <c r="ACM48" s="605"/>
      <c r="ACN48" s="605"/>
      <c r="ACO48" s="605"/>
      <c r="ACP48" s="605"/>
      <c r="ACQ48" s="605"/>
      <c r="ACR48" s="605"/>
      <c r="ACS48" s="605"/>
      <c r="ACT48" s="605"/>
      <c r="ACU48" s="605"/>
      <c r="ACV48" s="605"/>
      <c r="ACW48" s="605"/>
      <c r="ACX48" s="605"/>
      <c r="ACY48" s="605"/>
      <c r="ACZ48" s="605"/>
      <c r="ADA48" s="605"/>
      <c r="ADB48" s="605"/>
      <c r="ADC48" s="605"/>
      <c r="ADD48" s="605"/>
      <c r="ADE48" s="605"/>
      <c r="ADF48" s="605"/>
      <c r="ADG48" s="605"/>
      <c r="ADH48" s="605"/>
      <c r="ADI48" s="605"/>
      <c r="ADJ48" s="605"/>
      <c r="ADK48" s="605"/>
      <c r="ADL48" s="605"/>
      <c r="ADM48" s="605"/>
      <c r="ADN48" s="605"/>
      <c r="ADO48" s="605"/>
      <c r="ADP48" s="605"/>
      <c r="ADQ48" s="605"/>
      <c r="ADR48" s="605"/>
      <c r="ADS48" s="605"/>
      <c r="ADT48" s="605"/>
      <c r="ADU48" s="605"/>
      <c r="ADV48" s="605"/>
      <c r="ADW48" s="605"/>
      <c r="ADX48" s="605"/>
      <c r="ADY48" s="605"/>
      <c r="ADZ48" s="605"/>
      <c r="AEA48" s="605"/>
      <c r="AEB48" s="605"/>
      <c r="AEC48" s="605"/>
      <c r="AED48" s="605"/>
      <c r="AEE48" s="605"/>
      <c r="AEF48" s="605"/>
      <c r="AEG48" s="605"/>
      <c r="AEH48" s="605"/>
      <c r="AEI48" s="605"/>
      <c r="AEJ48" s="605"/>
      <c r="AEK48" s="605"/>
      <c r="AEL48" s="605"/>
      <c r="AEM48" s="605"/>
      <c r="AEN48" s="605"/>
      <c r="AEO48" s="605"/>
      <c r="AEP48" s="605"/>
      <c r="AEQ48" s="605"/>
      <c r="AER48" s="605"/>
      <c r="AES48" s="605"/>
      <c r="AET48" s="605"/>
      <c r="AEU48" s="605"/>
      <c r="AEV48" s="605"/>
      <c r="AEW48" s="605"/>
      <c r="AEX48" s="605"/>
      <c r="AEY48" s="605"/>
      <c r="AEZ48" s="605"/>
      <c r="AFA48" s="605"/>
      <c r="AFB48" s="605"/>
      <c r="AFC48" s="605"/>
      <c r="AFD48" s="605"/>
      <c r="AFE48" s="605"/>
      <c r="AFF48" s="605"/>
      <c r="AFG48" s="605"/>
      <c r="AFH48" s="605"/>
      <c r="AFI48" s="605"/>
      <c r="AFJ48" s="605"/>
      <c r="AFK48" s="605"/>
      <c r="AFL48" s="605"/>
      <c r="AFM48" s="605"/>
      <c r="AFN48" s="605"/>
      <c r="AFO48" s="605"/>
      <c r="AFP48" s="605"/>
      <c r="AFQ48" s="605"/>
      <c r="AFR48" s="605"/>
      <c r="AFS48" s="605"/>
      <c r="AFT48" s="605"/>
      <c r="AFU48" s="605"/>
      <c r="AFV48" s="605"/>
      <c r="AFW48" s="605"/>
      <c r="AFX48" s="605"/>
      <c r="AFY48" s="605"/>
      <c r="AFZ48" s="605"/>
      <c r="AGA48" s="605"/>
      <c r="AGB48" s="605"/>
      <c r="AGC48" s="605"/>
      <c r="AGD48" s="605"/>
      <c r="AGE48" s="605"/>
      <c r="AGF48" s="605"/>
      <c r="AGG48" s="605"/>
      <c r="AGH48" s="605"/>
      <c r="AGI48" s="605"/>
      <c r="AGJ48" s="605"/>
      <c r="AGK48" s="605"/>
      <c r="AGL48" s="605"/>
      <c r="AGM48" s="605"/>
      <c r="AGN48" s="605"/>
      <c r="AGO48" s="605"/>
      <c r="AGP48" s="605"/>
      <c r="AGQ48" s="605"/>
      <c r="AGR48" s="605"/>
      <c r="AGS48" s="605"/>
      <c r="AGT48" s="605"/>
      <c r="AGU48" s="605"/>
      <c r="AGV48" s="605"/>
      <c r="AGW48" s="605"/>
      <c r="AGX48" s="605"/>
      <c r="AGY48" s="605"/>
      <c r="AGZ48" s="605"/>
      <c r="AHA48" s="605"/>
      <c r="AHB48" s="605"/>
      <c r="AHC48" s="605"/>
      <c r="AHD48" s="605"/>
      <c r="AHE48" s="605"/>
      <c r="AHF48" s="605"/>
      <c r="AHG48" s="605"/>
      <c r="AHH48" s="605"/>
      <c r="AHI48" s="605"/>
      <c r="AHJ48" s="605"/>
      <c r="AHK48" s="605"/>
      <c r="AHL48" s="605"/>
      <c r="AHM48" s="605"/>
      <c r="AHN48" s="605"/>
      <c r="AHO48" s="605"/>
      <c r="AHP48" s="605"/>
      <c r="AHQ48" s="605"/>
      <c r="AHR48" s="605"/>
      <c r="AHS48" s="605"/>
      <c r="AHT48" s="605"/>
      <c r="AHU48" s="605"/>
      <c r="AHV48" s="605"/>
      <c r="AHW48" s="605"/>
      <c r="AHX48" s="605"/>
      <c r="AHY48" s="605"/>
      <c r="AHZ48" s="605"/>
      <c r="AIA48" s="605"/>
      <c r="AIB48" s="605"/>
      <c r="AIC48" s="605"/>
      <c r="AID48" s="605"/>
      <c r="AIE48" s="605"/>
      <c r="AIF48" s="605"/>
      <c r="AIG48" s="605"/>
      <c r="AIH48" s="605"/>
      <c r="AII48" s="605"/>
      <c r="AIJ48" s="605"/>
      <c r="AIK48" s="605"/>
      <c r="AIL48" s="605"/>
      <c r="AIM48" s="605"/>
      <c r="AIN48" s="605"/>
      <c r="AIO48" s="605"/>
      <c r="AIP48" s="605"/>
      <c r="AIQ48" s="605"/>
      <c r="AIR48" s="605"/>
      <c r="AIS48" s="605"/>
      <c r="AIT48" s="605"/>
      <c r="AIU48" s="605"/>
      <c r="AIV48" s="605"/>
      <c r="AIW48" s="605"/>
      <c r="AIX48" s="605"/>
      <c r="AIY48" s="605"/>
      <c r="AIZ48" s="605"/>
      <c r="AJA48" s="605"/>
      <c r="AJB48" s="605"/>
      <c r="AJC48" s="605"/>
      <c r="AJD48" s="605"/>
      <c r="AJE48" s="605"/>
      <c r="AJF48" s="605"/>
      <c r="AJG48" s="605"/>
      <c r="AJH48" s="605"/>
      <c r="AJI48" s="605"/>
      <c r="AJJ48" s="605"/>
      <c r="AJK48" s="605"/>
      <c r="AJL48" s="605"/>
      <c r="AJM48" s="605"/>
      <c r="AJN48" s="605"/>
      <c r="AJO48" s="605"/>
      <c r="AJP48" s="605"/>
      <c r="AJQ48" s="605"/>
      <c r="AJR48" s="605"/>
      <c r="AJS48" s="605"/>
      <c r="AJT48" s="605"/>
      <c r="AJU48" s="605"/>
      <c r="AJV48" s="605"/>
      <c r="AJW48" s="605"/>
      <c r="AJX48" s="605"/>
      <c r="AJY48" s="605"/>
      <c r="AJZ48" s="605"/>
      <c r="AKA48" s="605"/>
      <c r="AKB48" s="605"/>
      <c r="AKC48" s="605"/>
      <c r="AKD48" s="605"/>
      <c r="AKE48" s="605"/>
      <c r="AKF48" s="605"/>
      <c r="AKG48" s="605"/>
      <c r="AKH48" s="605"/>
      <c r="AKI48" s="605"/>
      <c r="AKJ48" s="605"/>
      <c r="AKK48" s="605"/>
      <c r="AKL48" s="605"/>
      <c r="AKM48" s="605"/>
      <c r="AKN48" s="605"/>
      <c r="AKO48" s="605"/>
      <c r="AKP48" s="605"/>
      <c r="AKQ48" s="605"/>
      <c r="AKR48" s="605"/>
      <c r="AKS48" s="605"/>
      <c r="AKT48" s="605"/>
      <c r="AKU48" s="605"/>
      <c r="AKV48" s="605"/>
      <c r="AKW48" s="605"/>
      <c r="AKX48" s="605"/>
      <c r="AKY48" s="605"/>
      <c r="AKZ48" s="605"/>
      <c r="ALA48" s="605"/>
      <c r="ALB48" s="605"/>
      <c r="ALC48" s="605"/>
      <c r="ALD48" s="605"/>
      <c r="ALE48" s="605"/>
      <c r="ALF48" s="605"/>
      <c r="ALG48" s="605"/>
      <c r="ALH48" s="605"/>
      <c r="ALI48" s="605"/>
      <c r="ALJ48" s="605"/>
      <c r="ALK48" s="605"/>
      <c r="ALL48" s="605"/>
      <c r="ALM48" s="605"/>
      <c r="ALN48" s="605"/>
      <c r="ALO48" s="605"/>
      <c r="ALP48" s="605"/>
      <c r="ALQ48" s="605"/>
      <c r="ALR48" s="605"/>
      <c r="ALS48" s="605"/>
      <c r="ALT48" s="605"/>
      <c r="ALU48" s="605"/>
      <c r="ALV48" s="605"/>
      <c r="ALW48" s="605"/>
      <c r="ALX48" s="605"/>
      <c r="ALY48" s="605"/>
      <c r="ALZ48" s="605"/>
      <c r="AMA48" s="605"/>
      <c r="AMB48" s="605"/>
      <c r="AMC48" s="605"/>
      <c r="AMD48" s="605"/>
      <c r="AME48" s="605"/>
      <c r="AMF48" s="605"/>
      <c r="AMG48" s="605"/>
      <c r="AMH48" s="605"/>
      <c r="AMI48" s="605"/>
      <c r="AMJ48" s="605"/>
      <c r="AMK48" s="605"/>
      <c r="AML48" s="605"/>
      <c r="AMM48" s="605"/>
      <c r="AMN48" s="605"/>
      <c r="AMO48" s="605"/>
      <c r="AMP48" s="605"/>
      <c r="AMQ48" s="605"/>
      <c r="AMR48" s="605"/>
      <c r="AMS48" s="605"/>
      <c r="AMT48" s="605"/>
      <c r="AMU48" s="605"/>
      <c r="AMV48" s="605"/>
      <c r="AMW48" s="605"/>
      <c r="AMX48" s="605"/>
      <c r="AMY48" s="605"/>
      <c r="AMZ48" s="605"/>
      <c r="ANA48" s="605"/>
      <c r="ANB48" s="605"/>
      <c r="ANC48" s="605"/>
      <c r="AND48" s="605"/>
      <c r="ANE48" s="605"/>
      <c r="ANF48" s="605"/>
      <c r="ANG48" s="605"/>
      <c r="ANH48" s="605"/>
      <c r="ANI48" s="605"/>
      <c r="ANJ48" s="605"/>
      <c r="ANK48" s="605"/>
      <c r="ANL48" s="605"/>
      <c r="ANM48" s="605"/>
      <c r="ANN48" s="605"/>
      <c r="ANO48" s="605"/>
      <c r="ANP48" s="605"/>
      <c r="ANQ48" s="605"/>
      <c r="ANR48" s="605"/>
      <c r="ANS48" s="605"/>
      <c r="ANT48" s="605"/>
      <c r="ANU48" s="605"/>
      <c r="ANV48" s="605"/>
      <c r="ANW48" s="605"/>
      <c r="ANX48" s="605"/>
      <c r="ANY48" s="605"/>
      <c r="ANZ48" s="605"/>
      <c r="AOA48" s="605"/>
      <c r="AOB48" s="605"/>
      <c r="AOC48" s="605"/>
      <c r="AOD48" s="605"/>
      <c r="AOE48" s="605"/>
      <c r="AOF48" s="605"/>
      <c r="AOG48" s="605"/>
      <c r="AOH48" s="605"/>
      <c r="AOI48" s="605"/>
      <c r="AOJ48" s="605"/>
      <c r="AOK48" s="605"/>
      <c r="AOL48" s="605"/>
      <c r="AOM48" s="605"/>
      <c r="AON48" s="605"/>
      <c r="AOO48" s="605"/>
      <c r="AOP48" s="605"/>
      <c r="AOQ48" s="605"/>
      <c r="AOR48" s="605"/>
      <c r="AOS48" s="605"/>
      <c r="AOT48" s="605"/>
      <c r="AOU48" s="605"/>
      <c r="AOV48" s="605"/>
      <c r="AOW48" s="605"/>
      <c r="AOX48" s="605"/>
      <c r="AOY48" s="605"/>
      <c r="AOZ48" s="605"/>
      <c r="APA48" s="605"/>
      <c r="APB48" s="605"/>
      <c r="APC48" s="605"/>
      <c r="APD48" s="605"/>
      <c r="APE48" s="605"/>
      <c r="APF48" s="605"/>
      <c r="APG48" s="605"/>
      <c r="APH48" s="605"/>
      <c r="API48" s="605"/>
      <c r="APJ48" s="605"/>
      <c r="APK48" s="605"/>
      <c r="APL48" s="605"/>
      <c r="APM48" s="605"/>
      <c r="APN48" s="605"/>
      <c r="APO48" s="605"/>
      <c r="APP48" s="605"/>
      <c r="APQ48" s="605"/>
      <c r="APR48" s="605"/>
      <c r="APS48" s="605"/>
      <c r="APT48" s="605"/>
      <c r="APU48" s="605"/>
      <c r="APV48" s="605"/>
      <c r="APW48" s="605"/>
      <c r="APX48" s="605"/>
      <c r="APY48" s="605"/>
      <c r="APZ48" s="605"/>
      <c r="AQA48" s="605"/>
      <c r="AQB48" s="605"/>
      <c r="AQC48" s="605"/>
      <c r="AQD48" s="605"/>
      <c r="AQE48" s="605"/>
      <c r="AQF48" s="605"/>
      <c r="AQG48" s="605"/>
      <c r="AQH48" s="605"/>
      <c r="AQI48" s="605"/>
      <c r="AQJ48" s="605"/>
      <c r="AQK48" s="605"/>
      <c r="AQL48" s="605"/>
      <c r="AQM48" s="605"/>
      <c r="AQN48" s="605"/>
      <c r="AQO48" s="605"/>
      <c r="AQP48" s="605"/>
      <c r="AQQ48" s="605"/>
      <c r="AQR48" s="605"/>
      <c r="AQS48" s="605"/>
      <c r="AQT48" s="605"/>
      <c r="AQU48" s="605"/>
      <c r="AQV48" s="605"/>
      <c r="AQW48" s="605"/>
      <c r="AQX48" s="605"/>
      <c r="AQY48" s="605"/>
      <c r="AQZ48" s="605"/>
      <c r="ARA48" s="605"/>
      <c r="ARB48" s="605"/>
      <c r="ARC48" s="605"/>
      <c r="ARD48" s="605"/>
      <c r="ARE48" s="605"/>
      <c r="ARF48" s="605"/>
      <c r="ARG48" s="605"/>
      <c r="ARH48" s="605"/>
      <c r="ARI48" s="605"/>
      <c r="ARJ48" s="605"/>
      <c r="ARK48" s="605"/>
      <c r="ARL48" s="605"/>
      <c r="ARM48" s="605"/>
      <c r="ARN48" s="605"/>
      <c r="ARO48" s="605"/>
      <c r="ARP48" s="605"/>
      <c r="ARQ48" s="605"/>
      <c r="ARR48" s="605"/>
      <c r="ARS48" s="605"/>
      <c r="ART48" s="605"/>
      <c r="ARU48" s="605"/>
      <c r="ARV48" s="605"/>
      <c r="ARW48" s="605"/>
      <c r="ARX48" s="605"/>
      <c r="ARY48" s="605"/>
      <c r="ARZ48" s="605"/>
      <c r="ASA48" s="605"/>
      <c r="ASB48" s="605"/>
      <c r="ASC48" s="605"/>
      <c r="ASD48" s="605"/>
      <c r="ASE48" s="605"/>
      <c r="ASF48" s="605"/>
      <c r="ASG48" s="605"/>
      <c r="ASH48" s="605"/>
      <c r="ASI48" s="605"/>
      <c r="ASJ48" s="605"/>
      <c r="ASK48" s="605"/>
      <c r="ASL48" s="605"/>
      <c r="ASM48" s="605"/>
      <c r="ASN48" s="605"/>
      <c r="ASO48" s="605"/>
      <c r="ASP48" s="605"/>
      <c r="ASQ48" s="605"/>
      <c r="ASR48" s="605"/>
      <c r="ASS48" s="605"/>
      <c r="AST48" s="605"/>
      <c r="ASU48" s="605"/>
      <c r="ASV48" s="605"/>
      <c r="ASW48" s="605"/>
      <c r="ASX48" s="605"/>
      <c r="ASY48" s="605"/>
      <c r="ASZ48" s="605"/>
      <c r="ATA48" s="605"/>
      <c r="ATB48" s="605"/>
      <c r="ATC48" s="605"/>
      <c r="ATD48" s="605"/>
      <c r="ATE48" s="605"/>
      <c r="ATF48" s="605"/>
      <c r="ATG48" s="605"/>
      <c r="ATH48" s="605"/>
      <c r="ATI48" s="605"/>
      <c r="ATJ48" s="605"/>
      <c r="ATK48" s="605"/>
      <c r="ATL48" s="605"/>
      <c r="ATM48" s="605"/>
      <c r="ATN48" s="605"/>
      <c r="ATO48" s="605"/>
      <c r="ATP48" s="605"/>
      <c r="ATQ48" s="605"/>
      <c r="ATR48" s="605"/>
      <c r="ATS48" s="605"/>
      <c r="ATT48" s="605"/>
      <c r="ATU48" s="605"/>
      <c r="ATV48" s="605"/>
      <c r="ATW48" s="605"/>
      <c r="ATX48" s="605"/>
      <c r="ATY48" s="605"/>
      <c r="ATZ48" s="605"/>
      <c r="AUA48" s="605"/>
      <c r="AUB48" s="605"/>
      <c r="AUC48" s="605"/>
      <c r="AUD48" s="605"/>
      <c r="AUE48" s="605"/>
      <c r="AUF48" s="605"/>
      <c r="AUG48" s="605"/>
      <c r="AUH48" s="605"/>
      <c r="AUI48" s="605"/>
      <c r="AUJ48" s="605"/>
      <c r="AUK48" s="605"/>
      <c r="AUL48" s="605"/>
      <c r="AUM48" s="605"/>
      <c r="AUN48" s="605"/>
      <c r="AUO48" s="605"/>
      <c r="AUP48" s="605"/>
      <c r="AUQ48" s="605"/>
      <c r="AUR48" s="605"/>
      <c r="AUS48" s="605"/>
      <c r="AUT48" s="605"/>
      <c r="AUU48" s="605"/>
      <c r="AUV48" s="605"/>
      <c r="AUW48" s="605"/>
      <c r="AUX48" s="605"/>
      <c r="AUY48" s="605"/>
      <c r="AUZ48" s="605"/>
      <c r="AVA48" s="605"/>
      <c r="AVB48" s="605"/>
      <c r="AVC48" s="605"/>
      <c r="AVD48" s="605"/>
      <c r="AVE48" s="605"/>
      <c r="AVF48" s="605"/>
      <c r="AVG48" s="605"/>
      <c r="AVH48" s="605"/>
      <c r="AVI48" s="605"/>
      <c r="AVJ48" s="605"/>
      <c r="AVK48" s="605"/>
      <c r="AVL48" s="605"/>
      <c r="AVM48" s="605"/>
      <c r="AVN48" s="605"/>
      <c r="AVO48" s="605"/>
      <c r="AVP48" s="605"/>
      <c r="AVQ48" s="605"/>
      <c r="AVR48" s="605"/>
      <c r="AVS48" s="605"/>
      <c r="AVT48" s="605"/>
      <c r="AVU48" s="605"/>
      <c r="AVV48" s="605"/>
      <c r="AVW48" s="605"/>
      <c r="AVX48" s="605"/>
      <c r="AVY48" s="605"/>
      <c r="AVZ48" s="605"/>
      <c r="AWA48" s="605"/>
      <c r="AWB48" s="605"/>
      <c r="AWC48" s="605"/>
      <c r="AWD48" s="605"/>
      <c r="AWE48" s="605"/>
      <c r="AWF48" s="605"/>
      <c r="AWG48" s="605"/>
      <c r="AWH48" s="605"/>
      <c r="AWI48" s="605"/>
      <c r="AWJ48" s="605"/>
      <c r="AWK48" s="605"/>
      <c r="AWL48" s="605"/>
      <c r="AWM48" s="605"/>
      <c r="AWN48" s="605"/>
      <c r="AWO48" s="605"/>
      <c r="AWP48" s="605"/>
      <c r="AWQ48" s="605"/>
      <c r="AWR48" s="605"/>
      <c r="AWS48" s="605"/>
      <c r="AWT48" s="605"/>
      <c r="AWU48" s="605"/>
      <c r="AWV48" s="605"/>
      <c r="AWW48" s="605"/>
      <c r="AWX48" s="605"/>
      <c r="AWY48" s="605"/>
      <c r="AWZ48" s="605"/>
      <c r="AXA48" s="605"/>
      <c r="AXB48" s="605"/>
      <c r="AXC48" s="605"/>
      <c r="AXD48" s="605"/>
      <c r="AXE48" s="605"/>
      <c r="AXF48" s="605"/>
      <c r="AXG48" s="605"/>
      <c r="AXH48" s="605"/>
      <c r="AXI48" s="605"/>
      <c r="AXJ48" s="605"/>
      <c r="AXK48" s="605"/>
      <c r="AXL48" s="605"/>
      <c r="AXM48" s="605"/>
      <c r="AXN48" s="605"/>
      <c r="AXO48" s="605"/>
      <c r="AXP48" s="605"/>
      <c r="AXQ48" s="605"/>
      <c r="AXR48" s="605"/>
      <c r="AXS48" s="605"/>
      <c r="AXT48" s="605"/>
      <c r="AXU48" s="605"/>
      <c r="AXV48" s="605"/>
      <c r="AXW48" s="605"/>
      <c r="AXX48" s="605"/>
      <c r="AXY48" s="605"/>
      <c r="AXZ48" s="605"/>
      <c r="AYA48" s="605"/>
      <c r="AYB48" s="605"/>
      <c r="AYC48" s="605"/>
      <c r="AYD48" s="605"/>
      <c r="AYE48" s="605"/>
      <c r="AYF48" s="605"/>
      <c r="AYG48" s="605"/>
      <c r="AYH48" s="605"/>
      <c r="AYI48" s="605"/>
      <c r="AYJ48" s="605"/>
      <c r="AYK48" s="605"/>
      <c r="AYL48" s="605"/>
      <c r="AYM48" s="605"/>
      <c r="AYN48" s="605"/>
      <c r="AYO48" s="605"/>
      <c r="AYP48" s="605"/>
      <c r="AYQ48" s="605"/>
      <c r="AYR48" s="605"/>
      <c r="AYS48" s="605"/>
      <c r="AYT48" s="605"/>
      <c r="AYU48" s="605"/>
      <c r="AYV48" s="605"/>
      <c r="AYW48" s="605"/>
      <c r="AYX48" s="605"/>
      <c r="AYY48" s="605"/>
      <c r="AYZ48" s="605"/>
      <c r="AZA48" s="605"/>
      <c r="AZB48" s="605"/>
      <c r="AZC48" s="605"/>
      <c r="AZD48" s="605"/>
      <c r="AZE48" s="605"/>
      <c r="AZF48" s="605"/>
      <c r="AZG48" s="605"/>
      <c r="AZH48" s="605"/>
      <c r="AZI48" s="605"/>
      <c r="AZJ48" s="605"/>
      <c r="AZK48" s="605"/>
      <c r="AZL48" s="605"/>
      <c r="AZM48" s="605"/>
      <c r="AZN48" s="605"/>
      <c r="AZO48" s="605"/>
      <c r="AZP48" s="605"/>
      <c r="AZQ48" s="605"/>
      <c r="AZR48" s="605"/>
      <c r="AZS48" s="605"/>
      <c r="AZT48" s="605"/>
      <c r="AZU48" s="605"/>
      <c r="AZV48" s="605"/>
      <c r="AZW48" s="605"/>
      <c r="AZX48" s="605"/>
      <c r="AZY48" s="605"/>
      <c r="AZZ48" s="605"/>
      <c r="BAA48" s="605"/>
      <c r="BAB48" s="605"/>
      <c r="BAC48" s="605"/>
      <c r="BAD48" s="605"/>
      <c r="BAE48" s="605"/>
      <c r="BAF48" s="605"/>
      <c r="BAG48" s="605"/>
      <c r="BAH48" s="605"/>
      <c r="BAI48" s="605"/>
      <c r="BAJ48" s="605"/>
      <c r="BAK48" s="605"/>
      <c r="BAL48" s="605"/>
      <c r="BAM48" s="605"/>
      <c r="BAN48" s="605"/>
      <c r="BAO48" s="605"/>
      <c r="BAP48" s="605"/>
      <c r="BAQ48" s="605"/>
      <c r="BAR48" s="605"/>
      <c r="BAS48" s="605"/>
      <c r="BAT48" s="605"/>
      <c r="BAU48" s="605"/>
      <c r="BAV48" s="605"/>
      <c r="BAW48" s="605"/>
      <c r="BAX48" s="605"/>
      <c r="BAY48" s="605"/>
      <c r="BAZ48" s="605"/>
      <c r="BBA48" s="605"/>
      <c r="BBB48" s="605"/>
      <c r="BBC48" s="605"/>
      <c r="BBD48" s="605"/>
      <c r="BBE48" s="605"/>
      <c r="BBF48" s="605"/>
      <c r="BBG48" s="605"/>
      <c r="BBH48" s="605"/>
      <c r="BBI48" s="605"/>
      <c r="BBJ48" s="605"/>
      <c r="BBK48" s="605"/>
      <c r="BBL48" s="605"/>
      <c r="BBM48" s="605"/>
      <c r="BBN48" s="605"/>
      <c r="BBO48" s="605"/>
      <c r="BBP48" s="605"/>
      <c r="BBQ48" s="605"/>
      <c r="BBR48" s="605"/>
      <c r="BBS48" s="605"/>
      <c r="BBT48" s="605"/>
      <c r="BBU48" s="605"/>
      <c r="BBV48" s="605"/>
      <c r="BBW48" s="605"/>
      <c r="BBX48" s="605"/>
      <c r="BBY48" s="605"/>
      <c r="BBZ48" s="605"/>
      <c r="BCA48" s="605"/>
      <c r="BCB48" s="605"/>
      <c r="BCC48" s="605"/>
      <c r="BCD48" s="605"/>
      <c r="BCE48" s="605"/>
      <c r="BCF48" s="605"/>
      <c r="BCG48" s="605"/>
      <c r="BCH48" s="605"/>
      <c r="BCI48" s="605"/>
      <c r="BCJ48" s="605"/>
      <c r="BCK48" s="605"/>
      <c r="BCL48" s="605"/>
      <c r="BCM48" s="605"/>
      <c r="BCN48" s="605"/>
      <c r="BCO48" s="605"/>
      <c r="BCP48" s="605"/>
      <c r="BCQ48" s="605"/>
      <c r="BCR48" s="605"/>
      <c r="BCS48" s="605"/>
      <c r="BCT48" s="605"/>
      <c r="BCU48" s="605"/>
      <c r="BCV48" s="605"/>
      <c r="BCW48" s="605"/>
      <c r="BCX48" s="605"/>
      <c r="BCY48" s="605"/>
      <c r="BCZ48" s="605"/>
      <c r="BDA48" s="605"/>
      <c r="BDB48" s="605"/>
      <c r="BDC48" s="605"/>
      <c r="BDD48" s="605"/>
      <c r="BDE48" s="605"/>
      <c r="BDF48" s="605"/>
      <c r="BDG48" s="605"/>
      <c r="BDH48" s="605"/>
      <c r="BDI48" s="605"/>
      <c r="BDJ48" s="605"/>
      <c r="BDK48" s="605"/>
      <c r="BDL48" s="605"/>
      <c r="BDM48" s="605"/>
      <c r="BDN48" s="605"/>
      <c r="BDO48" s="605"/>
      <c r="BDP48" s="605"/>
      <c r="BDQ48" s="605"/>
      <c r="BDR48" s="605"/>
      <c r="BDS48" s="605"/>
      <c r="BDT48" s="605"/>
      <c r="BDU48" s="605"/>
      <c r="BDV48" s="605"/>
      <c r="BDW48" s="605"/>
      <c r="BDX48" s="605"/>
      <c r="BDY48" s="605"/>
      <c r="BDZ48" s="605"/>
      <c r="BEA48" s="605"/>
      <c r="BEB48" s="605"/>
      <c r="BEC48" s="605"/>
      <c r="BED48" s="605"/>
      <c r="BEE48" s="605"/>
      <c r="BEF48" s="605"/>
      <c r="BEG48" s="605"/>
      <c r="BEH48" s="605"/>
      <c r="BEI48" s="605"/>
      <c r="BEJ48" s="605"/>
      <c r="BEK48" s="605"/>
      <c r="BEL48" s="605"/>
      <c r="BEM48" s="605"/>
      <c r="BEN48" s="605"/>
      <c r="BEO48" s="605"/>
      <c r="BEP48" s="605"/>
      <c r="BEQ48" s="605"/>
      <c r="BER48" s="605"/>
      <c r="BES48" s="605"/>
      <c r="BET48" s="605"/>
      <c r="BEU48" s="605"/>
      <c r="BEV48" s="605"/>
      <c r="BEW48" s="605"/>
      <c r="BEX48" s="605"/>
      <c r="BEY48" s="605"/>
      <c r="BEZ48" s="605"/>
      <c r="BFA48" s="605"/>
      <c r="BFB48" s="605"/>
      <c r="BFC48" s="605"/>
      <c r="BFD48" s="605"/>
      <c r="BFE48" s="605"/>
      <c r="BFF48" s="605"/>
      <c r="BFG48" s="605"/>
      <c r="BFH48" s="605"/>
      <c r="BFI48" s="605"/>
      <c r="BFJ48" s="605"/>
      <c r="BFK48" s="605"/>
      <c r="BFL48" s="605"/>
      <c r="BFM48" s="605"/>
      <c r="BFN48" s="605"/>
      <c r="BFO48" s="605"/>
      <c r="BFP48" s="605"/>
      <c r="BFQ48" s="605"/>
      <c r="BFR48" s="605"/>
      <c r="BFS48" s="605"/>
      <c r="BFT48" s="605"/>
      <c r="BFU48" s="605"/>
      <c r="BFV48" s="605"/>
      <c r="BFW48" s="605"/>
      <c r="BFX48" s="605"/>
      <c r="BFY48" s="605"/>
      <c r="BFZ48" s="605"/>
      <c r="BGA48" s="605"/>
      <c r="BGB48" s="605"/>
      <c r="BGC48" s="605"/>
      <c r="BGD48" s="605"/>
      <c r="BGE48" s="605"/>
      <c r="BGF48" s="605"/>
      <c r="BGG48" s="605"/>
      <c r="BGH48" s="605"/>
      <c r="BGI48" s="605"/>
      <c r="BGJ48" s="605"/>
      <c r="BGK48" s="605"/>
      <c r="BGL48" s="605"/>
      <c r="BGM48" s="605"/>
      <c r="BGN48" s="605"/>
      <c r="BGO48" s="605"/>
      <c r="BGP48" s="605"/>
      <c r="BGQ48" s="605"/>
      <c r="BGR48" s="605"/>
      <c r="BGS48" s="605"/>
      <c r="BGT48" s="605"/>
      <c r="BGU48" s="605"/>
      <c r="BGV48" s="605"/>
      <c r="BGW48" s="605"/>
      <c r="BGX48" s="605"/>
      <c r="BGY48" s="605"/>
      <c r="BGZ48" s="605"/>
      <c r="BHA48" s="605"/>
      <c r="BHB48" s="605"/>
      <c r="BHC48" s="605"/>
      <c r="BHD48" s="605"/>
      <c r="BHE48" s="605"/>
      <c r="BHF48" s="605"/>
      <c r="BHG48" s="605"/>
      <c r="BHH48" s="605"/>
      <c r="BHI48" s="605"/>
      <c r="BHJ48" s="605"/>
      <c r="BHK48" s="605"/>
      <c r="BHL48" s="605"/>
      <c r="BHM48" s="605"/>
      <c r="BHN48" s="605"/>
      <c r="BHO48" s="605"/>
      <c r="BHP48" s="605"/>
      <c r="BHQ48" s="605"/>
      <c r="BHR48" s="605"/>
      <c r="BHS48" s="605"/>
      <c r="BHT48" s="605"/>
      <c r="BHU48" s="605"/>
      <c r="BHV48" s="605"/>
      <c r="BHW48" s="605"/>
      <c r="BHX48" s="605"/>
      <c r="BHY48" s="605"/>
      <c r="BHZ48" s="605"/>
      <c r="BIA48" s="605"/>
      <c r="BIB48" s="605"/>
      <c r="BIC48" s="605"/>
      <c r="BID48" s="605"/>
      <c r="BIE48" s="605"/>
      <c r="BIF48" s="605"/>
      <c r="BIG48" s="605"/>
      <c r="BIH48" s="605"/>
      <c r="BII48" s="605"/>
      <c r="BIJ48" s="605"/>
      <c r="BIK48" s="605"/>
      <c r="BIL48" s="605"/>
      <c r="BIM48" s="605"/>
      <c r="BIN48" s="605"/>
      <c r="BIO48" s="605"/>
      <c r="BIP48" s="605"/>
      <c r="BIQ48" s="605"/>
      <c r="BIR48" s="605"/>
      <c r="BIS48" s="605"/>
      <c r="BIT48" s="605"/>
      <c r="BIU48" s="605"/>
      <c r="BIV48" s="605"/>
      <c r="BIW48" s="605"/>
      <c r="BIX48" s="605"/>
      <c r="BIY48" s="605"/>
      <c r="BIZ48" s="605"/>
      <c r="BJA48" s="605"/>
      <c r="BJB48" s="605"/>
      <c r="BJC48" s="605"/>
      <c r="BJD48" s="605"/>
      <c r="BJE48" s="605"/>
      <c r="BJF48" s="605"/>
      <c r="BJG48" s="605"/>
      <c r="BJH48" s="605"/>
      <c r="BJI48" s="605"/>
      <c r="BJJ48" s="605"/>
      <c r="BJK48" s="605"/>
      <c r="BJL48" s="605"/>
      <c r="BJM48" s="605"/>
      <c r="BJN48" s="605"/>
      <c r="BJO48" s="605"/>
      <c r="BJP48" s="605"/>
      <c r="BJQ48" s="605"/>
      <c r="BJR48" s="605"/>
      <c r="BJS48" s="605"/>
      <c r="BJT48" s="605"/>
      <c r="BJU48" s="605"/>
      <c r="BJV48" s="605"/>
      <c r="BJW48" s="605"/>
      <c r="BJX48" s="605"/>
      <c r="BJY48" s="605"/>
      <c r="BJZ48" s="605"/>
      <c r="BKA48" s="605"/>
      <c r="BKB48" s="605"/>
      <c r="BKC48" s="605"/>
      <c r="BKD48" s="605"/>
      <c r="BKE48" s="605"/>
      <c r="BKF48" s="605"/>
      <c r="BKG48" s="605"/>
      <c r="BKH48" s="605"/>
      <c r="BKI48" s="605"/>
      <c r="BKJ48" s="605"/>
      <c r="BKK48" s="605"/>
      <c r="BKL48" s="605"/>
      <c r="BKM48" s="605"/>
      <c r="BKN48" s="605"/>
      <c r="BKO48" s="605"/>
      <c r="BKP48" s="605"/>
      <c r="BKQ48" s="605"/>
      <c r="BKR48" s="605"/>
      <c r="BKS48" s="605"/>
      <c r="BKT48" s="605"/>
      <c r="BKU48" s="605"/>
      <c r="BKV48" s="605"/>
      <c r="BKW48" s="605"/>
      <c r="BKX48" s="605"/>
      <c r="BKY48" s="605"/>
      <c r="BKZ48" s="605"/>
      <c r="BLA48" s="605"/>
      <c r="BLB48" s="605"/>
      <c r="BLC48" s="605"/>
      <c r="BLD48" s="605"/>
      <c r="BLE48" s="605"/>
      <c r="BLF48" s="605"/>
      <c r="BLG48" s="605"/>
      <c r="BLH48" s="605"/>
      <c r="BLI48" s="605"/>
      <c r="BLJ48" s="605"/>
      <c r="BLK48" s="605"/>
      <c r="BLL48" s="605"/>
      <c r="BLM48" s="605"/>
      <c r="BLN48" s="605"/>
      <c r="BLO48" s="605"/>
      <c r="BLP48" s="605"/>
      <c r="BLQ48" s="605"/>
      <c r="BLR48" s="605"/>
      <c r="BLS48" s="605"/>
      <c r="BLT48" s="605"/>
      <c r="BLU48" s="605"/>
      <c r="BLV48" s="605"/>
      <c r="BLW48" s="605"/>
      <c r="BLX48" s="605"/>
      <c r="BLY48" s="605"/>
      <c r="BLZ48" s="605"/>
      <c r="BMA48" s="605"/>
      <c r="BMB48" s="605"/>
      <c r="BMC48" s="605"/>
      <c r="BMD48" s="605"/>
      <c r="BME48" s="605"/>
      <c r="BMF48" s="605"/>
      <c r="BMG48" s="605"/>
      <c r="BMH48" s="605"/>
      <c r="BMI48" s="605"/>
      <c r="BMJ48" s="605"/>
      <c r="BMK48" s="605"/>
      <c r="BML48" s="605"/>
      <c r="BMM48" s="605"/>
      <c r="BMN48" s="605"/>
      <c r="BMO48" s="605"/>
      <c r="BMP48" s="605"/>
      <c r="BMQ48" s="605"/>
      <c r="BMR48" s="605"/>
      <c r="BMS48" s="605"/>
      <c r="BMT48" s="605"/>
      <c r="BMU48" s="605"/>
      <c r="BMV48" s="605"/>
      <c r="BMW48" s="605"/>
      <c r="BMX48" s="605"/>
      <c r="BMY48" s="605"/>
      <c r="BMZ48" s="605"/>
      <c r="BNA48" s="605"/>
      <c r="BNB48" s="605"/>
      <c r="BNC48" s="605"/>
      <c r="BND48" s="605"/>
      <c r="BNE48" s="605"/>
      <c r="BNF48" s="605"/>
      <c r="BNG48" s="605"/>
      <c r="BNH48" s="605"/>
      <c r="BNI48" s="605"/>
      <c r="BNJ48" s="605"/>
      <c r="BNK48" s="605"/>
      <c r="BNL48" s="605"/>
      <c r="BNM48" s="605"/>
      <c r="BNN48" s="605"/>
      <c r="BNO48" s="605"/>
      <c r="BNP48" s="605"/>
      <c r="BNQ48" s="605"/>
      <c r="BNR48" s="605"/>
      <c r="BNS48" s="605"/>
      <c r="BNT48" s="605"/>
      <c r="BNU48" s="605"/>
      <c r="BNV48" s="605"/>
      <c r="BNW48" s="605"/>
      <c r="BNX48" s="605"/>
      <c r="BNY48" s="605"/>
      <c r="BNZ48" s="605"/>
      <c r="BOA48" s="605"/>
      <c r="BOB48" s="605"/>
      <c r="BOC48" s="605"/>
      <c r="BOD48" s="605"/>
      <c r="BOE48" s="605"/>
      <c r="BOF48" s="605"/>
      <c r="BOG48" s="605"/>
      <c r="BOH48" s="605"/>
      <c r="BOI48" s="605"/>
      <c r="BOJ48" s="605"/>
      <c r="BOK48" s="605"/>
      <c r="BOL48" s="605"/>
      <c r="BOM48" s="605"/>
      <c r="BON48" s="605"/>
      <c r="BOO48" s="605"/>
      <c r="BOP48" s="605"/>
      <c r="BOQ48" s="605"/>
      <c r="BOR48" s="605"/>
      <c r="BOS48" s="605"/>
      <c r="BOT48" s="605"/>
      <c r="BOU48" s="605"/>
      <c r="BOV48" s="605"/>
      <c r="BOW48" s="605"/>
      <c r="BOX48" s="605"/>
      <c r="BOY48" s="605"/>
      <c r="BOZ48" s="605"/>
      <c r="BPA48" s="605"/>
      <c r="BPB48" s="605"/>
      <c r="BPC48" s="605"/>
      <c r="BPD48" s="605"/>
      <c r="BPE48" s="605"/>
      <c r="BPF48" s="605"/>
      <c r="BPG48" s="605"/>
      <c r="BPH48" s="605"/>
      <c r="BPI48" s="605"/>
      <c r="BPJ48" s="605"/>
      <c r="BPK48" s="605"/>
      <c r="BPL48" s="605"/>
      <c r="BPM48" s="605"/>
      <c r="BPN48" s="605"/>
      <c r="BPO48" s="605"/>
      <c r="BPP48" s="605"/>
      <c r="BPQ48" s="605"/>
      <c r="BPR48" s="605"/>
      <c r="BPS48" s="605"/>
      <c r="BPT48" s="605"/>
      <c r="BPU48" s="605"/>
      <c r="BPV48" s="605"/>
      <c r="BPW48" s="605"/>
      <c r="BPX48" s="605"/>
      <c r="BPY48" s="605"/>
      <c r="BPZ48" s="605"/>
      <c r="BQA48" s="605"/>
      <c r="BQB48" s="605"/>
      <c r="BQC48" s="605"/>
      <c r="BQD48" s="605"/>
      <c r="BQE48" s="605"/>
      <c r="BQF48" s="605"/>
      <c r="BQG48" s="605"/>
      <c r="BQH48" s="605"/>
      <c r="BQI48" s="605"/>
      <c r="BQJ48" s="605"/>
      <c r="BQK48" s="605"/>
      <c r="BQL48" s="605"/>
      <c r="BQM48" s="605"/>
      <c r="BQN48" s="605"/>
      <c r="BQO48" s="605"/>
      <c r="BQP48" s="605"/>
      <c r="BQQ48" s="605"/>
      <c r="BQR48" s="605"/>
      <c r="BQS48" s="605"/>
      <c r="BQT48" s="605"/>
      <c r="BQU48" s="605"/>
      <c r="BQV48" s="605"/>
      <c r="BQW48" s="605"/>
      <c r="BQX48" s="605"/>
      <c r="BQY48" s="605"/>
      <c r="BQZ48" s="605"/>
      <c r="BRA48" s="605"/>
      <c r="BRB48" s="605"/>
      <c r="BRC48" s="605"/>
      <c r="BRD48" s="605"/>
      <c r="BRE48" s="605"/>
      <c r="BRF48" s="605"/>
      <c r="BRG48" s="605"/>
      <c r="BRH48" s="605"/>
      <c r="BRI48" s="605"/>
      <c r="BRJ48" s="605"/>
      <c r="BRK48" s="605"/>
      <c r="BRL48" s="605"/>
      <c r="BRM48" s="605"/>
      <c r="BRN48" s="605"/>
      <c r="BRO48" s="605"/>
      <c r="BRP48" s="605"/>
      <c r="BRQ48" s="605"/>
      <c r="BRR48" s="605"/>
      <c r="BRS48" s="605"/>
      <c r="BRT48" s="605"/>
      <c r="BRU48" s="605"/>
      <c r="BRV48" s="605"/>
      <c r="BRW48" s="605"/>
      <c r="BRX48" s="605"/>
      <c r="BRY48" s="605"/>
      <c r="BRZ48" s="605"/>
      <c r="BSA48" s="605"/>
      <c r="BSB48" s="605"/>
      <c r="BSC48" s="605"/>
      <c r="BSD48" s="605"/>
      <c r="BSE48" s="605"/>
      <c r="BSF48" s="605"/>
      <c r="BSG48" s="605"/>
      <c r="BSH48" s="605"/>
      <c r="BSI48" s="605"/>
      <c r="BSJ48" s="605"/>
      <c r="BSK48" s="605"/>
      <c r="BSL48" s="605"/>
      <c r="BSM48" s="605"/>
      <c r="BSN48" s="605"/>
      <c r="BSO48" s="605"/>
      <c r="BSP48" s="605"/>
      <c r="BSQ48" s="605"/>
      <c r="BSR48" s="605"/>
      <c r="BSS48" s="605"/>
      <c r="BST48" s="605"/>
      <c r="BSU48" s="605"/>
      <c r="BSV48" s="605"/>
      <c r="BSW48" s="605"/>
      <c r="BSX48" s="605"/>
      <c r="BSY48" s="605"/>
      <c r="BSZ48" s="605"/>
      <c r="BTA48" s="605"/>
      <c r="BTB48" s="605"/>
      <c r="BTC48" s="605"/>
      <c r="BTD48" s="605"/>
      <c r="BTE48" s="605"/>
      <c r="BTF48" s="605"/>
      <c r="BTG48" s="605"/>
      <c r="BTH48" s="605"/>
      <c r="BTI48" s="605"/>
      <c r="BTJ48" s="605"/>
      <c r="BTK48" s="605"/>
      <c r="BTL48" s="605"/>
      <c r="BTM48" s="605"/>
      <c r="BTN48" s="605"/>
      <c r="BTO48" s="605"/>
      <c r="BTP48" s="605"/>
      <c r="BTQ48" s="605"/>
      <c r="BTR48" s="605"/>
      <c r="BTS48" s="605"/>
      <c r="BTT48" s="605"/>
      <c r="BTU48" s="605"/>
      <c r="BTV48" s="605"/>
      <c r="BTW48" s="605"/>
      <c r="BTX48" s="605"/>
      <c r="BTY48" s="605"/>
      <c r="BTZ48" s="605"/>
      <c r="BUA48" s="605"/>
      <c r="BUB48" s="605"/>
      <c r="BUC48" s="605"/>
      <c r="BUD48" s="605"/>
      <c r="BUE48" s="605"/>
      <c r="BUF48" s="605"/>
      <c r="BUG48" s="605"/>
      <c r="BUH48" s="605"/>
      <c r="BUI48" s="605"/>
      <c r="BUJ48" s="605"/>
      <c r="BUK48" s="605"/>
      <c r="BUL48" s="605"/>
      <c r="BUM48" s="605"/>
      <c r="BUN48" s="605"/>
      <c r="BUO48" s="605"/>
      <c r="BUP48" s="605"/>
      <c r="BUQ48" s="605"/>
      <c r="BUR48" s="605"/>
      <c r="BUS48" s="605"/>
      <c r="BUT48" s="605"/>
      <c r="BUU48" s="605"/>
      <c r="BUV48" s="605"/>
      <c r="BUW48" s="605"/>
      <c r="BUX48" s="605"/>
      <c r="BUY48" s="605"/>
      <c r="BUZ48" s="605"/>
      <c r="BVA48" s="605"/>
      <c r="BVB48" s="605"/>
      <c r="BVC48" s="605"/>
      <c r="BVD48" s="605"/>
      <c r="BVE48" s="605"/>
      <c r="BVF48" s="605"/>
      <c r="BVG48" s="605"/>
      <c r="BVH48" s="605"/>
      <c r="BVI48" s="605"/>
      <c r="BVJ48" s="605"/>
      <c r="BVK48" s="605"/>
      <c r="BVL48" s="605"/>
      <c r="BVM48" s="605"/>
      <c r="BVN48" s="605"/>
      <c r="BVO48" s="605"/>
      <c r="BVP48" s="605"/>
      <c r="BVQ48" s="605"/>
      <c r="BVR48" s="605"/>
      <c r="BVS48" s="605"/>
      <c r="BVT48" s="605"/>
      <c r="BVU48" s="605"/>
      <c r="BVV48" s="605"/>
      <c r="BVW48" s="605"/>
      <c r="BVX48" s="605"/>
      <c r="BVY48" s="605"/>
      <c r="BVZ48" s="605"/>
      <c r="BWA48" s="605"/>
      <c r="BWB48" s="605"/>
      <c r="BWC48" s="605"/>
      <c r="BWD48" s="605"/>
      <c r="BWE48" s="605"/>
      <c r="BWF48" s="605"/>
      <c r="BWG48" s="605"/>
      <c r="BWH48" s="605"/>
      <c r="BWI48" s="605"/>
      <c r="BWJ48" s="605"/>
      <c r="BWK48" s="605"/>
      <c r="BWL48" s="605"/>
      <c r="BWM48" s="605"/>
      <c r="BWN48" s="605"/>
      <c r="BWO48" s="605"/>
      <c r="BWP48" s="605"/>
      <c r="BWQ48" s="605"/>
      <c r="BWR48" s="605"/>
      <c r="BWS48" s="605"/>
      <c r="BWT48" s="605"/>
      <c r="BWU48" s="605"/>
      <c r="BWV48" s="605"/>
      <c r="BWW48" s="605"/>
      <c r="BWX48" s="605"/>
      <c r="BWY48" s="605"/>
      <c r="BWZ48" s="605"/>
      <c r="BXA48" s="605"/>
      <c r="BXB48" s="605"/>
      <c r="BXC48" s="605"/>
      <c r="BXD48" s="605"/>
      <c r="BXE48" s="605"/>
      <c r="BXF48" s="605"/>
      <c r="BXG48" s="605"/>
      <c r="BXH48" s="605"/>
      <c r="BXI48" s="605"/>
      <c r="BXJ48" s="605"/>
      <c r="BXK48" s="605"/>
      <c r="BXL48" s="605"/>
      <c r="BXM48" s="605"/>
      <c r="BXN48" s="605"/>
      <c r="BXO48" s="605"/>
      <c r="BXP48" s="605"/>
      <c r="BXQ48" s="605"/>
      <c r="BXR48" s="605"/>
      <c r="BXS48" s="605"/>
      <c r="BXT48" s="605"/>
      <c r="BXU48" s="605"/>
      <c r="BXV48" s="605"/>
      <c r="BXW48" s="605"/>
      <c r="BXX48" s="605"/>
      <c r="BXY48" s="605"/>
      <c r="BXZ48" s="605"/>
      <c r="BYA48" s="605"/>
      <c r="BYB48" s="605"/>
      <c r="BYC48" s="605"/>
      <c r="BYD48" s="605"/>
      <c r="BYE48" s="605"/>
      <c r="BYF48" s="605"/>
      <c r="BYG48" s="605"/>
      <c r="BYH48" s="605"/>
      <c r="BYI48" s="605"/>
      <c r="BYJ48" s="605"/>
      <c r="BYK48" s="605"/>
      <c r="BYL48" s="605"/>
      <c r="BYM48" s="605"/>
      <c r="BYN48" s="605"/>
      <c r="BYO48" s="605"/>
      <c r="BYP48" s="605"/>
      <c r="BYQ48" s="605"/>
      <c r="BYR48" s="605"/>
      <c r="BYS48" s="605"/>
      <c r="BYT48" s="605"/>
      <c r="BYU48" s="605"/>
      <c r="BYV48" s="605"/>
      <c r="BYW48" s="605"/>
      <c r="BYX48" s="605"/>
      <c r="BYY48" s="605"/>
      <c r="BYZ48" s="605"/>
      <c r="BZA48" s="605"/>
      <c r="BZB48" s="605"/>
      <c r="BZC48" s="605"/>
      <c r="BZD48" s="605"/>
      <c r="BZE48" s="605"/>
      <c r="BZF48" s="605"/>
      <c r="BZG48" s="605"/>
      <c r="BZH48" s="605"/>
      <c r="BZI48" s="605"/>
      <c r="BZJ48" s="605"/>
      <c r="BZK48" s="605"/>
      <c r="BZL48" s="605"/>
      <c r="BZM48" s="605"/>
      <c r="BZN48" s="605"/>
      <c r="BZO48" s="605"/>
      <c r="BZP48" s="605"/>
      <c r="BZQ48" s="605"/>
      <c r="BZR48" s="605"/>
      <c r="BZS48" s="605"/>
      <c r="BZT48" s="605"/>
      <c r="BZU48" s="605"/>
      <c r="BZV48" s="605"/>
      <c r="BZW48" s="605"/>
      <c r="BZX48" s="605"/>
      <c r="BZY48" s="605"/>
      <c r="BZZ48" s="605"/>
      <c r="CAA48" s="605"/>
      <c r="CAB48" s="605"/>
      <c r="CAC48" s="605"/>
      <c r="CAD48" s="605"/>
      <c r="CAE48" s="605"/>
      <c r="CAF48" s="605"/>
      <c r="CAG48" s="605"/>
      <c r="CAH48" s="605"/>
      <c r="CAI48" s="605"/>
      <c r="CAJ48" s="605"/>
      <c r="CAK48" s="605"/>
      <c r="CAL48" s="605"/>
      <c r="CAM48" s="605"/>
      <c r="CAN48" s="605"/>
      <c r="CAO48" s="605"/>
      <c r="CAP48" s="605"/>
      <c r="CAQ48" s="605"/>
      <c r="CAR48" s="605"/>
      <c r="CAS48" s="605"/>
      <c r="CAT48" s="605"/>
      <c r="CAU48" s="605"/>
      <c r="CAV48" s="605"/>
      <c r="CAW48" s="605"/>
      <c r="CAX48" s="605"/>
      <c r="CAY48" s="605"/>
      <c r="CAZ48" s="605"/>
      <c r="CBA48" s="605"/>
      <c r="CBB48" s="605"/>
      <c r="CBC48" s="605"/>
      <c r="CBD48" s="605"/>
      <c r="CBE48" s="605"/>
      <c r="CBF48" s="605"/>
      <c r="CBG48" s="605"/>
      <c r="CBH48" s="605"/>
      <c r="CBI48" s="605"/>
      <c r="CBJ48" s="605"/>
      <c r="CBK48" s="605"/>
      <c r="CBL48" s="605"/>
      <c r="CBM48" s="605"/>
      <c r="CBN48" s="605"/>
      <c r="CBO48" s="605"/>
      <c r="CBP48" s="605"/>
      <c r="CBQ48" s="605"/>
      <c r="CBR48" s="605"/>
      <c r="CBS48" s="605"/>
      <c r="CBT48" s="605"/>
      <c r="CBU48" s="605"/>
      <c r="CBV48" s="605"/>
      <c r="CBW48" s="605"/>
      <c r="CBX48" s="605"/>
      <c r="CBY48" s="605"/>
      <c r="CBZ48" s="605"/>
      <c r="CCA48" s="605"/>
      <c r="CCB48" s="605"/>
      <c r="CCC48" s="605"/>
      <c r="CCD48" s="605"/>
      <c r="CCE48" s="605"/>
      <c r="CCF48" s="605"/>
      <c r="CCG48" s="605"/>
      <c r="CCH48" s="605"/>
      <c r="CCI48" s="605"/>
      <c r="CCJ48" s="605"/>
      <c r="CCK48" s="605"/>
      <c r="CCL48" s="605"/>
      <c r="CCM48" s="605"/>
      <c r="CCN48" s="605"/>
      <c r="CCO48" s="605"/>
      <c r="CCP48" s="605"/>
      <c r="CCQ48" s="605"/>
      <c r="CCR48" s="605"/>
      <c r="CCS48" s="605"/>
      <c r="CCT48" s="605"/>
      <c r="CCU48" s="605"/>
      <c r="CCV48" s="605"/>
      <c r="CCW48" s="605"/>
      <c r="CCX48" s="605"/>
      <c r="CCY48" s="605"/>
      <c r="CCZ48" s="605"/>
      <c r="CDA48" s="605"/>
      <c r="CDB48" s="605"/>
      <c r="CDC48" s="605"/>
      <c r="CDD48" s="605"/>
      <c r="CDE48" s="605"/>
      <c r="CDF48" s="605"/>
      <c r="CDG48" s="605"/>
      <c r="CDH48" s="605"/>
      <c r="CDI48" s="605"/>
      <c r="CDJ48" s="605"/>
      <c r="CDK48" s="605"/>
      <c r="CDL48" s="605"/>
      <c r="CDM48" s="605"/>
      <c r="CDN48" s="605"/>
      <c r="CDO48" s="605"/>
      <c r="CDP48" s="605"/>
      <c r="CDQ48" s="605"/>
      <c r="CDR48" s="605"/>
      <c r="CDS48" s="605"/>
      <c r="CDT48" s="605"/>
      <c r="CDU48" s="605"/>
      <c r="CDV48" s="605"/>
      <c r="CDW48" s="605"/>
      <c r="CDX48" s="605"/>
      <c r="CDY48" s="605"/>
      <c r="CDZ48" s="605"/>
      <c r="CEA48" s="605"/>
      <c r="CEB48" s="605"/>
      <c r="CEC48" s="605"/>
      <c r="CED48" s="605"/>
      <c r="CEE48" s="605"/>
      <c r="CEF48" s="605"/>
      <c r="CEG48" s="605"/>
      <c r="CEH48" s="605"/>
      <c r="CEI48" s="605"/>
      <c r="CEJ48" s="605"/>
      <c r="CEK48" s="605"/>
      <c r="CEL48" s="605"/>
      <c r="CEM48" s="605"/>
      <c r="CEN48" s="605"/>
      <c r="CEO48" s="605"/>
      <c r="CEP48" s="605"/>
      <c r="CEQ48" s="605"/>
      <c r="CER48" s="605"/>
      <c r="CES48" s="605"/>
      <c r="CET48" s="605"/>
      <c r="CEU48" s="605"/>
      <c r="CEV48" s="605"/>
      <c r="CEW48" s="605"/>
      <c r="CEX48" s="605"/>
      <c r="CEY48" s="605"/>
      <c r="CEZ48" s="605"/>
      <c r="CFA48" s="605"/>
      <c r="CFB48" s="605"/>
      <c r="CFC48" s="605"/>
      <c r="CFD48" s="605"/>
      <c r="CFE48" s="605"/>
      <c r="CFF48" s="605"/>
      <c r="CFG48" s="605"/>
      <c r="CFH48" s="605"/>
      <c r="CFI48" s="605"/>
      <c r="CFJ48" s="605"/>
      <c r="CFK48" s="605"/>
      <c r="CFL48" s="605"/>
      <c r="CFM48" s="605"/>
      <c r="CFN48" s="605"/>
      <c r="CFO48" s="605"/>
      <c r="CFP48" s="605"/>
      <c r="CFQ48" s="605"/>
      <c r="CFR48" s="605"/>
      <c r="CFS48" s="605"/>
      <c r="CFT48" s="605"/>
      <c r="CFU48" s="605"/>
      <c r="CFV48" s="605"/>
      <c r="CFW48" s="605"/>
      <c r="CFX48" s="605"/>
      <c r="CFY48" s="605"/>
      <c r="CFZ48" s="605"/>
      <c r="CGA48" s="605"/>
      <c r="CGB48" s="605"/>
      <c r="CGC48" s="605"/>
      <c r="CGD48" s="605"/>
      <c r="CGE48" s="605"/>
      <c r="CGF48" s="605"/>
      <c r="CGG48" s="605"/>
      <c r="CGH48" s="605"/>
      <c r="CGI48" s="605"/>
      <c r="CGJ48" s="605"/>
      <c r="CGK48" s="605"/>
      <c r="CGL48" s="605"/>
      <c r="CGM48" s="605"/>
      <c r="CGN48" s="605"/>
      <c r="CGO48" s="605"/>
      <c r="CGP48" s="605"/>
      <c r="CGQ48" s="605"/>
      <c r="CGR48" s="605"/>
      <c r="CGS48" s="605"/>
      <c r="CGT48" s="605"/>
      <c r="CGU48" s="605"/>
      <c r="CGV48" s="605"/>
      <c r="CGW48" s="605"/>
      <c r="CGX48" s="605"/>
      <c r="CGY48" s="605"/>
      <c r="CGZ48" s="605"/>
      <c r="CHA48" s="605"/>
      <c r="CHB48" s="605"/>
      <c r="CHC48" s="605"/>
      <c r="CHD48" s="605"/>
      <c r="CHE48" s="605"/>
      <c r="CHF48" s="605"/>
      <c r="CHG48" s="605"/>
      <c r="CHH48" s="605"/>
      <c r="CHI48" s="605"/>
      <c r="CHJ48" s="605"/>
      <c r="CHK48" s="605"/>
      <c r="CHL48" s="605"/>
      <c r="CHM48" s="605"/>
      <c r="CHN48" s="605"/>
      <c r="CHO48" s="605"/>
      <c r="CHP48" s="605"/>
      <c r="CHQ48" s="605"/>
      <c r="CHR48" s="605"/>
      <c r="CHS48" s="605"/>
      <c r="CHT48" s="605"/>
      <c r="CHU48" s="605"/>
      <c r="CHV48" s="605"/>
      <c r="CHW48" s="605"/>
      <c r="CHX48" s="605"/>
      <c r="CHY48" s="605"/>
      <c r="CHZ48" s="605"/>
      <c r="CIA48" s="605"/>
      <c r="CIB48" s="605"/>
      <c r="CIC48" s="605"/>
      <c r="CID48" s="605"/>
      <c r="CIE48" s="605"/>
      <c r="CIF48" s="605"/>
      <c r="CIG48" s="605"/>
      <c r="CIH48" s="605"/>
      <c r="CII48" s="605"/>
      <c r="CIJ48" s="605"/>
      <c r="CIK48" s="605"/>
      <c r="CIL48" s="605"/>
      <c r="CIM48" s="605"/>
      <c r="CIN48" s="605"/>
      <c r="CIO48" s="605"/>
      <c r="CIP48" s="605"/>
      <c r="CIQ48" s="605"/>
      <c r="CIR48" s="605"/>
      <c r="CIS48" s="605"/>
      <c r="CIT48" s="605"/>
      <c r="CIU48" s="605"/>
      <c r="CIV48" s="605"/>
      <c r="CIW48" s="605"/>
      <c r="CIX48" s="605"/>
      <c r="CIY48" s="605"/>
      <c r="CIZ48" s="605"/>
      <c r="CJA48" s="605"/>
      <c r="CJB48" s="605"/>
      <c r="CJC48" s="605"/>
      <c r="CJD48" s="605"/>
      <c r="CJE48" s="605"/>
      <c r="CJF48" s="605"/>
      <c r="CJG48" s="605"/>
      <c r="CJH48" s="605"/>
      <c r="CJI48" s="605"/>
      <c r="CJJ48" s="605"/>
      <c r="CJK48" s="605"/>
      <c r="CJL48" s="605"/>
      <c r="CJM48" s="605"/>
      <c r="CJN48" s="605"/>
      <c r="CJO48" s="605"/>
      <c r="CJP48" s="605"/>
      <c r="CJQ48" s="605"/>
      <c r="CJR48" s="605"/>
      <c r="CJS48" s="605"/>
      <c r="CJT48" s="605"/>
      <c r="CJU48" s="605"/>
      <c r="CJV48" s="605"/>
      <c r="CJW48" s="605"/>
      <c r="CJX48" s="605"/>
      <c r="CJY48" s="605"/>
      <c r="CJZ48" s="605"/>
      <c r="CKA48" s="605"/>
      <c r="CKB48" s="605"/>
      <c r="CKC48" s="605"/>
      <c r="CKD48" s="605"/>
      <c r="CKE48" s="605"/>
      <c r="CKF48" s="605"/>
      <c r="CKG48" s="605"/>
      <c r="CKH48" s="605"/>
      <c r="CKI48" s="605"/>
      <c r="CKJ48" s="605"/>
      <c r="CKK48" s="605"/>
      <c r="CKL48" s="605"/>
      <c r="CKM48" s="605"/>
      <c r="CKN48" s="605"/>
      <c r="CKO48" s="605"/>
      <c r="CKP48" s="605"/>
      <c r="CKQ48" s="605"/>
      <c r="CKR48" s="605"/>
      <c r="CKS48" s="605"/>
      <c r="CKT48" s="605"/>
      <c r="CKU48" s="605"/>
      <c r="CKV48" s="605"/>
      <c r="CKW48" s="605"/>
      <c r="CKX48" s="605"/>
      <c r="CKY48" s="605"/>
      <c r="CKZ48" s="605"/>
      <c r="CLA48" s="605"/>
      <c r="CLB48" s="605"/>
      <c r="CLC48" s="605"/>
      <c r="CLD48" s="605"/>
      <c r="CLE48" s="605"/>
      <c r="CLF48" s="605"/>
      <c r="CLG48" s="605"/>
      <c r="CLH48" s="605"/>
      <c r="CLI48" s="605"/>
      <c r="CLJ48" s="605"/>
      <c r="CLK48" s="605"/>
      <c r="CLL48" s="605"/>
      <c r="CLM48" s="605"/>
      <c r="CLN48" s="605"/>
      <c r="CLO48" s="605"/>
      <c r="CLP48" s="605"/>
      <c r="CLQ48" s="605"/>
      <c r="CLR48" s="605"/>
      <c r="CLS48" s="605"/>
      <c r="CLT48" s="605"/>
      <c r="CLU48" s="605"/>
      <c r="CLV48" s="605"/>
      <c r="CLW48" s="605"/>
      <c r="CLX48" s="605"/>
      <c r="CLY48" s="605"/>
      <c r="CLZ48" s="605"/>
      <c r="CMA48" s="605"/>
      <c r="CMB48" s="605"/>
      <c r="CMC48" s="605"/>
      <c r="CMD48" s="605"/>
      <c r="CME48" s="605"/>
      <c r="CMF48" s="605"/>
      <c r="CMG48" s="605"/>
      <c r="CMH48" s="605"/>
      <c r="CMI48" s="605"/>
      <c r="CMJ48" s="605"/>
      <c r="CMK48" s="605"/>
      <c r="CML48" s="605"/>
      <c r="CMM48" s="605"/>
      <c r="CMN48" s="605"/>
      <c r="CMO48" s="605"/>
      <c r="CMP48" s="605"/>
      <c r="CMQ48" s="605"/>
      <c r="CMR48" s="605"/>
      <c r="CMS48" s="605"/>
      <c r="CMT48" s="605"/>
      <c r="CMU48" s="605"/>
      <c r="CMV48" s="605"/>
      <c r="CMW48" s="605"/>
      <c r="CMX48" s="605"/>
      <c r="CMY48" s="605"/>
      <c r="CMZ48" s="605"/>
      <c r="CNA48" s="605"/>
      <c r="CNB48" s="605"/>
      <c r="CNC48" s="605"/>
      <c r="CND48" s="605"/>
      <c r="CNE48" s="605"/>
      <c r="CNF48" s="605"/>
      <c r="CNG48" s="605"/>
      <c r="CNH48" s="605"/>
      <c r="CNI48" s="605"/>
      <c r="CNJ48" s="605"/>
      <c r="CNK48" s="605"/>
      <c r="CNL48" s="605"/>
      <c r="CNM48" s="605"/>
      <c r="CNN48" s="605"/>
      <c r="CNO48" s="605"/>
      <c r="CNP48" s="605"/>
      <c r="CNQ48" s="605"/>
      <c r="CNR48" s="605"/>
      <c r="CNS48" s="605"/>
      <c r="CNT48" s="605"/>
      <c r="CNU48" s="605"/>
      <c r="CNV48" s="605"/>
      <c r="CNW48" s="605"/>
      <c r="CNX48" s="605"/>
      <c r="CNY48" s="605"/>
      <c r="CNZ48" s="605"/>
      <c r="COA48" s="605"/>
      <c r="COB48" s="605"/>
      <c r="COC48" s="605"/>
      <c r="COD48" s="605"/>
      <c r="COE48" s="605"/>
      <c r="COF48" s="605"/>
      <c r="COG48" s="605"/>
      <c r="COH48" s="605"/>
      <c r="COI48" s="605"/>
      <c r="COJ48" s="605"/>
      <c r="COK48" s="605"/>
      <c r="COL48" s="605"/>
      <c r="COM48" s="605"/>
      <c r="CON48" s="605"/>
      <c r="COO48" s="605"/>
      <c r="COP48" s="605"/>
      <c r="COQ48" s="605"/>
      <c r="COR48" s="605"/>
      <c r="COS48" s="605"/>
      <c r="COT48" s="605"/>
      <c r="COU48" s="605"/>
      <c r="COV48" s="605"/>
      <c r="COW48" s="605"/>
      <c r="COX48" s="605"/>
      <c r="COY48" s="605"/>
      <c r="COZ48" s="605"/>
      <c r="CPA48" s="605"/>
      <c r="CPB48" s="605"/>
      <c r="CPC48" s="605"/>
      <c r="CPD48" s="605"/>
      <c r="CPE48" s="605"/>
      <c r="CPF48" s="605"/>
      <c r="CPG48" s="605"/>
      <c r="CPH48" s="605"/>
      <c r="CPI48" s="605"/>
      <c r="CPJ48" s="605"/>
      <c r="CPK48" s="605"/>
      <c r="CPL48" s="605"/>
      <c r="CPM48" s="605"/>
      <c r="CPN48" s="605"/>
      <c r="CPO48" s="605"/>
      <c r="CPP48" s="605"/>
      <c r="CPQ48" s="605"/>
      <c r="CPR48" s="605"/>
      <c r="CPS48" s="605"/>
      <c r="CPT48" s="605"/>
      <c r="CPU48" s="605"/>
      <c r="CPV48" s="605"/>
      <c r="CPW48" s="605"/>
      <c r="CPX48" s="605"/>
      <c r="CPY48" s="605"/>
      <c r="CPZ48" s="605"/>
      <c r="CQA48" s="605"/>
      <c r="CQB48" s="605"/>
      <c r="CQC48" s="605"/>
      <c r="CQD48" s="605"/>
      <c r="CQE48" s="605"/>
      <c r="CQF48" s="605"/>
      <c r="CQG48" s="605"/>
      <c r="CQH48" s="605"/>
      <c r="CQI48" s="605"/>
      <c r="CQJ48" s="605"/>
      <c r="CQK48" s="605"/>
      <c r="CQL48" s="605"/>
      <c r="CQM48" s="605"/>
      <c r="CQN48" s="605"/>
      <c r="CQO48" s="605"/>
      <c r="CQP48" s="605"/>
      <c r="CQQ48" s="605"/>
      <c r="CQR48" s="605"/>
      <c r="CQS48" s="605"/>
      <c r="CQT48" s="605"/>
      <c r="CQU48" s="605"/>
      <c r="CQV48" s="605"/>
      <c r="CQW48" s="605"/>
      <c r="CQX48" s="605"/>
      <c r="CQY48" s="605"/>
      <c r="CQZ48" s="605"/>
      <c r="CRA48" s="605"/>
      <c r="CRB48" s="605"/>
      <c r="CRC48" s="605"/>
      <c r="CRD48" s="605"/>
      <c r="CRE48" s="605"/>
      <c r="CRF48" s="605"/>
      <c r="CRG48" s="605"/>
      <c r="CRH48" s="605"/>
      <c r="CRI48" s="605"/>
      <c r="CRJ48" s="605"/>
      <c r="CRK48" s="605"/>
      <c r="CRL48" s="605"/>
      <c r="CRM48" s="605"/>
      <c r="CRN48" s="605"/>
      <c r="CRO48" s="605"/>
      <c r="CRP48" s="605"/>
      <c r="CRQ48" s="605"/>
      <c r="CRR48" s="605"/>
      <c r="CRS48" s="605"/>
      <c r="CRT48" s="605"/>
      <c r="CRU48" s="605"/>
      <c r="CRV48" s="605"/>
      <c r="CRW48" s="605"/>
      <c r="CRX48" s="605"/>
      <c r="CRY48" s="605"/>
      <c r="CRZ48" s="605"/>
      <c r="CSA48" s="605"/>
      <c r="CSB48" s="605"/>
      <c r="CSC48" s="605"/>
      <c r="CSD48" s="605"/>
      <c r="CSE48" s="605"/>
      <c r="CSF48" s="605"/>
      <c r="CSG48" s="605"/>
      <c r="CSH48" s="605"/>
      <c r="CSI48" s="605"/>
      <c r="CSJ48" s="605"/>
      <c r="CSK48" s="605"/>
      <c r="CSL48" s="605"/>
      <c r="CSM48" s="605"/>
      <c r="CSN48" s="605"/>
      <c r="CSO48" s="605"/>
      <c r="CSP48" s="605"/>
      <c r="CSQ48" s="605"/>
      <c r="CSR48" s="605"/>
      <c r="CSS48" s="605"/>
      <c r="CST48" s="605"/>
      <c r="CSU48" s="605"/>
      <c r="CSV48" s="605"/>
      <c r="CSW48" s="605"/>
      <c r="CSX48" s="605"/>
      <c r="CSY48" s="605"/>
      <c r="CSZ48" s="605"/>
      <c r="CTA48" s="605"/>
      <c r="CTB48" s="605"/>
      <c r="CTC48" s="605"/>
      <c r="CTD48" s="605"/>
      <c r="CTE48" s="605"/>
      <c r="CTF48" s="605"/>
      <c r="CTG48" s="605"/>
      <c r="CTH48" s="605"/>
      <c r="CTI48" s="605"/>
      <c r="CTJ48" s="605"/>
      <c r="CTK48" s="605"/>
      <c r="CTL48" s="605"/>
      <c r="CTM48" s="605"/>
      <c r="CTN48" s="605"/>
      <c r="CTO48" s="605"/>
      <c r="CTP48" s="605"/>
      <c r="CTQ48" s="605"/>
      <c r="CTR48" s="605"/>
      <c r="CTS48" s="605"/>
      <c r="CTT48" s="605"/>
      <c r="CTU48" s="605"/>
      <c r="CTV48" s="605"/>
      <c r="CTW48" s="605"/>
      <c r="CTX48" s="605"/>
      <c r="CTY48" s="605"/>
      <c r="CTZ48" s="605"/>
      <c r="CUA48" s="605"/>
      <c r="CUB48" s="605"/>
      <c r="CUC48" s="605"/>
      <c r="CUD48" s="605"/>
      <c r="CUE48" s="605"/>
      <c r="CUF48" s="605"/>
      <c r="CUG48" s="605"/>
      <c r="CUH48" s="605"/>
      <c r="CUI48" s="605"/>
      <c r="CUJ48" s="605"/>
      <c r="CUK48" s="605"/>
      <c r="CUL48" s="605"/>
      <c r="CUM48" s="605"/>
      <c r="CUN48" s="605"/>
      <c r="CUO48" s="605"/>
      <c r="CUP48" s="605"/>
      <c r="CUQ48" s="605"/>
      <c r="CUR48" s="605"/>
      <c r="CUS48" s="605"/>
      <c r="CUT48" s="605"/>
      <c r="CUU48" s="605"/>
      <c r="CUV48" s="605"/>
      <c r="CUW48" s="605"/>
      <c r="CUX48" s="605"/>
      <c r="CUY48" s="605"/>
      <c r="CUZ48" s="605"/>
      <c r="CVA48" s="605"/>
      <c r="CVB48" s="605"/>
      <c r="CVC48" s="605"/>
      <c r="CVD48" s="605"/>
      <c r="CVE48" s="605"/>
      <c r="CVF48" s="605"/>
      <c r="CVG48" s="605"/>
      <c r="CVH48" s="605"/>
      <c r="CVI48" s="605"/>
      <c r="CVJ48" s="605"/>
      <c r="CVK48" s="605"/>
      <c r="CVL48" s="605"/>
      <c r="CVM48" s="605"/>
      <c r="CVN48" s="605"/>
      <c r="CVO48" s="605"/>
      <c r="CVP48" s="605"/>
      <c r="CVQ48" s="605"/>
      <c r="CVR48" s="605"/>
      <c r="CVS48" s="605"/>
      <c r="CVT48" s="605"/>
      <c r="CVU48" s="605"/>
      <c r="CVV48" s="605"/>
      <c r="CVW48" s="605"/>
      <c r="CVX48" s="605"/>
      <c r="CVY48" s="605"/>
      <c r="CVZ48" s="605"/>
      <c r="CWA48" s="605"/>
      <c r="CWB48" s="605"/>
      <c r="CWC48" s="605"/>
      <c r="CWD48" s="605"/>
      <c r="CWE48" s="605"/>
      <c r="CWF48" s="605"/>
      <c r="CWG48" s="605"/>
      <c r="CWH48" s="605"/>
      <c r="CWI48" s="605"/>
      <c r="CWJ48" s="605"/>
      <c r="CWK48" s="605"/>
      <c r="CWL48" s="605"/>
      <c r="CWM48" s="605"/>
      <c r="CWN48" s="605"/>
      <c r="CWO48" s="605"/>
      <c r="CWP48" s="605"/>
      <c r="CWQ48" s="605"/>
      <c r="CWR48" s="605"/>
      <c r="CWS48" s="605"/>
      <c r="CWT48" s="605"/>
      <c r="CWU48" s="605"/>
      <c r="CWV48" s="605"/>
      <c r="CWW48" s="605"/>
      <c r="CWX48" s="605"/>
      <c r="CWY48" s="605"/>
      <c r="CWZ48" s="605"/>
      <c r="CXA48" s="605"/>
      <c r="CXB48" s="605"/>
      <c r="CXC48" s="605"/>
      <c r="CXD48" s="605"/>
      <c r="CXE48" s="605"/>
      <c r="CXF48" s="605"/>
      <c r="CXG48" s="605"/>
      <c r="CXH48" s="605"/>
      <c r="CXI48" s="605"/>
      <c r="CXJ48" s="605"/>
      <c r="CXK48" s="605"/>
      <c r="CXL48" s="605"/>
      <c r="CXM48" s="605"/>
      <c r="CXN48" s="605"/>
      <c r="CXO48" s="605"/>
      <c r="CXP48" s="605"/>
      <c r="CXQ48" s="605"/>
      <c r="CXR48" s="605"/>
      <c r="CXS48" s="605"/>
      <c r="CXT48" s="605"/>
      <c r="CXU48" s="605"/>
      <c r="CXV48" s="605"/>
      <c r="CXW48" s="605"/>
      <c r="CXX48" s="605"/>
      <c r="CXY48" s="605"/>
      <c r="CXZ48" s="605"/>
      <c r="CYA48" s="605"/>
      <c r="CYB48" s="605"/>
      <c r="CYC48" s="605"/>
      <c r="CYD48" s="605"/>
      <c r="CYE48" s="605"/>
      <c r="CYF48" s="605"/>
      <c r="CYG48" s="605"/>
      <c r="CYH48" s="605"/>
      <c r="CYI48" s="605"/>
      <c r="CYJ48" s="605"/>
      <c r="CYK48" s="605"/>
      <c r="CYL48" s="605"/>
      <c r="CYM48" s="605"/>
      <c r="CYN48" s="605"/>
      <c r="CYO48" s="605"/>
      <c r="CYP48" s="605"/>
      <c r="CYQ48" s="605"/>
      <c r="CYR48" s="605"/>
      <c r="CYS48" s="605"/>
      <c r="CYT48" s="605"/>
      <c r="CYU48" s="605"/>
      <c r="CYV48" s="605"/>
      <c r="CYW48" s="605"/>
      <c r="CYX48" s="605"/>
      <c r="CYY48" s="605"/>
      <c r="CYZ48" s="605"/>
      <c r="CZA48" s="605"/>
      <c r="CZB48" s="605"/>
      <c r="CZC48" s="605"/>
      <c r="CZD48" s="605"/>
      <c r="CZE48" s="605"/>
      <c r="CZF48" s="605"/>
      <c r="CZG48" s="605"/>
      <c r="CZH48" s="605"/>
      <c r="CZI48" s="605"/>
      <c r="CZJ48" s="605"/>
      <c r="CZK48" s="605"/>
      <c r="CZL48" s="605"/>
      <c r="CZM48" s="605"/>
      <c r="CZN48" s="605"/>
      <c r="CZO48" s="605"/>
      <c r="CZP48" s="605"/>
      <c r="CZQ48" s="605"/>
      <c r="CZR48" s="605"/>
      <c r="CZS48" s="605"/>
      <c r="CZT48" s="605"/>
      <c r="CZU48" s="605"/>
      <c r="CZV48" s="605"/>
      <c r="CZW48" s="605"/>
      <c r="CZX48" s="605"/>
      <c r="CZY48" s="605"/>
      <c r="CZZ48" s="605"/>
      <c r="DAA48" s="605"/>
      <c r="DAB48" s="605"/>
      <c r="DAC48" s="605"/>
      <c r="DAD48" s="605"/>
      <c r="DAE48" s="605"/>
      <c r="DAF48" s="605"/>
      <c r="DAG48" s="605"/>
      <c r="DAH48" s="605"/>
      <c r="DAI48" s="605"/>
      <c r="DAJ48" s="605"/>
      <c r="DAK48" s="605"/>
      <c r="DAL48" s="605"/>
      <c r="DAM48" s="605"/>
      <c r="DAN48" s="605"/>
      <c r="DAO48" s="605"/>
      <c r="DAP48" s="605"/>
      <c r="DAQ48" s="605"/>
      <c r="DAR48" s="605"/>
      <c r="DAS48" s="605"/>
      <c r="DAT48" s="605"/>
      <c r="DAU48" s="605"/>
      <c r="DAV48" s="605"/>
      <c r="DAW48" s="605"/>
      <c r="DAX48" s="605"/>
      <c r="DAY48" s="605"/>
      <c r="DAZ48" s="605"/>
      <c r="DBA48" s="605"/>
      <c r="DBB48" s="605"/>
      <c r="DBC48" s="605"/>
      <c r="DBD48" s="605"/>
      <c r="DBE48" s="605"/>
      <c r="DBF48" s="605"/>
      <c r="DBG48" s="605"/>
      <c r="DBH48" s="605"/>
      <c r="DBI48" s="605"/>
      <c r="DBJ48" s="605"/>
      <c r="DBK48" s="605"/>
      <c r="DBL48" s="605"/>
      <c r="DBM48" s="605"/>
      <c r="DBN48" s="605"/>
      <c r="DBO48" s="605"/>
      <c r="DBP48" s="605"/>
      <c r="DBQ48" s="605"/>
      <c r="DBR48" s="605"/>
      <c r="DBS48" s="605"/>
      <c r="DBT48" s="605"/>
      <c r="DBU48" s="605"/>
      <c r="DBV48" s="605"/>
      <c r="DBW48" s="605"/>
      <c r="DBX48" s="605"/>
      <c r="DBY48" s="605"/>
      <c r="DBZ48" s="605"/>
      <c r="DCA48" s="605"/>
      <c r="DCB48" s="605"/>
      <c r="DCC48" s="605"/>
      <c r="DCD48" s="605"/>
      <c r="DCE48" s="605"/>
      <c r="DCF48" s="605"/>
      <c r="DCG48" s="605"/>
      <c r="DCH48" s="605"/>
      <c r="DCI48" s="605"/>
      <c r="DCJ48" s="605"/>
      <c r="DCK48" s="605"/>
      <c r="DCL48" s="605"/>
      <c r="DCM48" s="605"/>
      <c r="DCN48" s="605"/>
      <c r="DCO48" s="605"/>
      <c r="DCP48" s="605"/>
      <c r="DCQ48" s="605"/>
      <c r="DCR48" s="605"/>
      <c r="DCS48" s="605"/>
      <c r="DCT48" s="605"/>
      <c r="DCU48" s="605"/>
      <c r="DCV48" s="605"/>
      <c r="DCW48" s="605"/>
      <c r="DCX48" s="605"/>
      <c r="DCY48" s="605"/>
      <c r="DCZ48" s="605"/>
      <c r="DDA48" s="605"/>
      <c r="DDB48" s="605"/>
      <c r="DDC48" s="605"/>
      <c r="DDD48" s="605"/>
      <c r="DDE48" s="605"/>
      <c r="DDF48" s="605"/>
      <c r="DDG48" s="605"/>
      <c r="DDH48" s="605"/>
      <c r="DDI48" s="605"/>
      <c r="DDJ48" s="605"/>
      <c r="DDK48" s="605"/>
      <c r="DDL48" s="605"/>
      <c r="DDM48" s="605"/>
      <c r="DDN48" s="605"/>
      <c r="DDO48" s="605"/>
      <c r="DDP48" s="605"/>
      <c r="DDQ48" s="605"/>
      <c r="DDR48" s="605"/>
      <c r="DDS48" s="605"/>
      <c r="DDT48" s="605"/>
      <c r="DDU48" s="605"/>
      <c r="DDV48" s="605"/>
      <c r="DDW48" s="605"/>
      <c r="DDX48" s="605"/>
      <c r="DDY48" s="605"/>
      <c r="DDZ48" s="605"/>
      <c r="DEA48" s="605"/>
      <c r="DEB48" s="605"/>
      <c r="DEC48" s="605"/>
      <c r="DED48" s="605"/>
      <c r="DEE48" s="605"/>
      <c r="DEF48" s="605"/>
      <c r="DEG48" s="605"/>
      <c r="DEH48" s="605"/>
      <c r="DEI48" s="605"/>
      <c r="DEJ48" s="605"/>
      <c r="DEK48" s="605"/>
      <c r="DEL48" s="605"/>
      <c r="DEM48" s="605"/>
      <c r="DEN48" s="605"/>
      <c r="DEO48" s="605"/>
      <c r="DEP48" s="605"/>
      <c r="DEQ48" s="605"/>
      <c r="DER48" s="605"/>
      <c r="DES48" s="605"/>
      <c r="DET48" s="605"/>
      <c r="DEU48" s="605"/>
      <c r="DEV48" s="605"/>
      <c r="DEW48" s="605"/>
      <c r="DEX48" s="605"/>
      <c r="DEY48" s="605"/>
      <c r="DEZ48" s="605"/>
      <c r="DFA48" s="605"/>
      <c r="DFB48" s="605"/>
      <c r="DFC48" s="605"/>
      <c r="DFD48" s="605"/>
      <c r="DFE48" s="605"/>
      <c r="DFF48" s="605"/>
      <c r="DFG48" s="605"/>
      <c r="DFH48" s="605"/>
      <c r="DFI48" s="605"/>
      <c r="DFJ48" s="605"/>
      <c r="DFK48" s="605"/>
      <c r="DFL48" s="605"/>
      <c r="DFM48" s="605"/>
      <c r="DFN48" s="605"/>
      <c r="DFO48" s="605"/>
      <c r="DFP48" s="605"/>
      <c r="DFQ48" s="605"/>
      <c r="DFR48" s="605"/>
      <c r="DFS48" s="605"/>
      <c r="DFT48" s="605"/>
      <c r="DFU48" s="605"/>
      <c r="DFV48" s="605"/>
      <c r="DFW48" s="605"/>
      <c r="DFX48" s="605"/>
      <c r="DFY48" s="605"/>
      <c r="DFZ48" s="605"/>
      <c r="DGA48" s="605"/>
      <c r="DGB48" s="605"/>
      <c r="DGC48" s="605"/>
      <c r="DGD48" s="605"/>
      <c r="DGE48" s="605"/>
      <c r="DGF48" s="605"/>
      <c r="DGG48" s="605"/>
      <c r="DGH48" s="605"/>
      <c r="DGI48" s="605"/>
      <c r="DGJ48" s="605"/>
      <c r="DGK48" s="605"/>
      <c r="DGL48" s="605"/>
      <c r="DGM48" s="605"/>
      <c r="DGN48" s="605"/>
      <c r="DGO48" s="605"/>
      <c r="DGP48" s="605"/>
      <c r="DGQ48" s="605"/>
      <c r="DGR48" s="605"/>
      <c r="DGS48" s="605"/>
      <c r="DGT48" s="605"/>
      <c r="DGU48" s="605"/>
      <c r="DGV48" s="605"/>
      <c r="DGW48" s="605"/>
      <c r="DGX48" s="605"/>
      <c r="DGY48" s="605"/>
      <c r="DGZ48" s="605"/>
      <c r="DHA48" s="605"/>
      <c r="DHB48" s="605"/>
      <c r="DHC48" s="605"/>
      <c r="DHD48" s="605"/>
      <c r="DHE48" s="605"/>
      <c r="DHF48" s="605"/>
      <c r="DHG48" s="605"/>
      <c r="DHH48" s="605"/>
      <c r="DHI48" s="605"/>
      <c r="DHJ48" s="605"/>
      <c r="DHK48" s="605"/>
      <c r="DHL48" s="605"/>
      <c r="DHM48" s="605"/>
      <c r="DHN48" s="605"/>
      <c r="DHO48" s="605"/>
      <c r="DHP48" s="605"/>
      <c r="DHQ48" s="605"/>
      <c r="DHR48" s="605"/>
      <c r="DHS48" s="605"/>
      <c r="DHT48" s="605"/>
      <c r="DHU48" s="605"/>
      <c r="DHV48" s="605"/>
      <c r="DHW48" s="605"/>
      <c r="DHX48" s="605"/>
      <c r="DHY48" s="605"/>
      <c r="DHZ48" s="605"/>
      <c r="DIA48" s="605"/>
      <c r="DIB48" s="605"/>
      <c r="DIC48" s="605"/>
      <c r="DID48" s="605"/>
      <c r="DIE48" s="605"/>
      <c r="DIF48" s="605"/>
      <c r="DIG48" s="605"/>
      <c r="DIH48" s="605"/>
      <c r="DII48" s="605"/>
      <c r="DIJ48" s="605"/>
      <c r="DIK48" s="605"/>
      <c r="DIL48" s="605"/>
      <c r="DIM48" s="605"/>
      <c r="DIN48" s="605"/>
      <c r="DIO48" s="605"/>
      <c r="DIP48" s="605"/>
      <c r="DIQ48" s="605"/>
      <c r="DIR48" s="605"/>
      <c r="DIS48" s="605"/>
      <c r="DIT48" s="605"/>
      <c r="DIU48" s="605"/>
      <c r="DIV48" s="605"/>
      <c r="DIW48" s="605"/>
      <c r="DIX48" s="605"/>
      <c r="DIY48" s="605"/>
      <c r="DIZ48" s="605"/>
      <c r="DJA48" s="605"/>
      <c r="DJB48" s="605"/>
      <c r="DJC48" s="605"/>
      <c r="DJD48" s="605"/>
      <c r="DJE48" s="605"/>
      <c r="DJF48" s="605"/>
      <c r="DJG48" s="605"/>
      <c r="DJH48" s="605"/>
      <c r="DJI48" s="605"/>
      <c r="DJJ48" s="605"/>
      <c r="DJK48" s="605"/>
      <c r="DJL48" s="605"/>
      <c r="DJM48" s="605"/>
      <c r="DJN48" s="605"/>
      <c r="DJO48" s="605"/>
      <c r="DJP48" s="605"/>
      <c r="DJQ48" s="605"/>
      <c r="DJR48" s="605"/>
      <c r="DJS48" s="605"/>
      <c r="DJT48" s="605"/>
      <c r="DJU48" s="605"/>
      <c r="DJV48" s="605"/>
      <c r="DJW48" s="605"/>
      <c r="DJX48" s="605"/>
      <c r="DJY48" s="605"/>
      <c r="DJZ48" s="605"/>
      <c r="DKA48" s="605"/>
      <c r="DKB48" s="605"/>
      <c r="DKC48" s="605"/>
      <c r="DKD48" s="605"/>
      <c r="DKE48" s="605"/>
      <c r="DKF48" s="605"/>
      <c r="DKG48" s="605"/>
      <c r="DKH48" s="605"/>
      <c r="DKI48" s="605"/>
      <c r="DKJ48" s="605"/>
      <c r="DKK48" s="605"/>
      <c r="DKL48" s="605"/>
      <c r="DKM48" s="605"/>
      <c r="DKN48" s="605"/>
      <c r="DKO48" s="605"/>
      <c r="DKP48" s="605"/>
      <c r="DKQ48" s="605"/>
      <c r="DKR48" s="605"/>
      <c r="DKS48" s="605"/>
      <c r="DKT48" s="605"/>
      <c r="DKU48" s="605"/>
      <c r="DKV48" s="605"/>
      <c r="DKW48" s="605"/>
      <c r="DKX48" s="605"/>
      <c r="DKY48" s="605"/>
      <c r="DKZ48" s="605"/>
      <c r="DLA48" s="605"/>
      <c r="DLB48" s="605"/>
      <c r="DLC48" s="605"/>
      <c r="DLD48" s="605"/>
      <c r="DLE48" s="605"/>
      <c r="DLF48" s="605"/>
      <c r="DLG48" s="605"/>
      <c r="DLH48" s="605"/>
      <c r="DLI48" s="605"/>
      <c r="DLJ48" s="605"/>
      <c r="DLK48" s="605"/>
      <c r="DLL48" s="605"/>
      <c r="DLM48" s="605"/>
      <c r="DLN48" s="605"/>
      <c r="DLO48" s="605"/>
      <c r="DLP48" s="605"/>
      <c r="DLQ48" s="605"/>
      <c r="DLR48" s="605"/>
      <c r="DLS48" s="605"/>
      <c r="DLT48" s="605"/>
      <c r="DLU48" s="605"/>
      <c r="DLV48" s="605"/>
      <c r="DLW48" s="605"/>
      <c r="DLX48" s="605"/>
      <c r="DLY48" s="605"/>
      <c r="DLZ48" s="605"/>
      <c r="DMA48" s="605"/>
      <c r="DMB48" s="605"/>
      <c r="DMC48" s="605"/>
      <c r="DMD48" s="605"/>
      <c r="DME48" s="605"/>
      <c r="DMF48" s="605"/>
      <c r="DMG48" s="605"/>
      <c r="DMH48" s="605"/>
      <c r="DMI48" s="605"/>
      <c r="DMJ48" s="605"/>
      <c r="DMK48" s="605"/>
      <c r="DML48" s="605"/>
      <c r="DMM48" s="605"/>
      <c r="DMN48" s="605"/>
      <c r="DMO48" s="605"/>
      <c r="DMP48" s="605"/>
      <c r="DMQ48" s="605"/>
      <c r="DMR48" s="605"/>
      <c r="DMS48" s="605"/>
      <c r="DMT48" s="605"/>
      <c r="DMU48" s="605"/>
      <c r="DMV48" s="605"/>
      <c r="DMW48" s="605"/>
      <c r="DMX48" s="605"/>
      <c r="DMY48" s="605"/>
      <c r="DMZ48" s="605"/>
      <c r="DNA48" s="605"/>
      <c r="DNB48" s="605"/>
      <c r="DNC48" s="605"/>
      <c r="DND48" s="605"/>
      <c r="DNE48" s="605"/>
      <c r="DNF48" s="605"/>
      <c r="DNG48" s="605"/>
      <c r="DNH48" s="605"/>
      <c r="DNI48" s="605"/>
      <c r="DNJ48" s="605"/>
      <c r="DNK48" s="605"/>
      <c r="DNL48" s="605"/>
      <c r="DNM48" s="605"/>
      <c r="DNN48" s="605"/>
      <c r="DNO48" s="605"/>
      <c r="DNP48" s="605"/>
      <c r="DNQ48" s="605"/>
      <c r="DNR48" s="605"/>
      <c r="DNS48" s="605"/>
      <c r="DNT48" s="605"/>
      <c r="DNU48" s="605"/>
      <c r="DNV48" s="605"/>
      <c r="DNW48" s="605"/>
      <c r="DNX48" s="605"/>
      <c r="DNY48" s="605"/>
      <c r="DNZ48" s="605"/>
      <c r="DOA48" s="605"/>
      <c r="DOB48" s="605"/>
      <c r="DOC48" s="605"/>
      <c r="DOD48" s="605"/>
      <c r="DOE48" s="605"/>
      <c r="DOF48" s="605"/>
      <c r="DOG48" s="605"/>
      <c r="DOH48" s="605"/>
      <c r="DOI48" s="605"/>
      <c r="DOJ48" s="605"/>
      <c r="DOK48" s="605"/>
      <c r="DOL48" s="605"/>
      <c r="DOM48" s="605"/>
      <c r="DON48" s="605"/>
      <c r="DOO48" s="605"/>
      <c r="DOP48" s="605"/>
      <c r="DOQ48" s="605"/>
      <c r="DOR48" s="605"/>
      <c r="DOS48" s="605"/>
      <c r="DOT48" s="605"/>
      <c r="DOU48" s="605"/>
      <c r="DOV48" s="605"/>
      <c r="DOW48" s="605"/>
      <c r="DOX48" s="605"/>
      <c r="DOY48" s="605"/>
      <c r="DOZ48" s="605"/>
      <c r="DPA48" s="605"/>
      <c r="DPB48" s="605"/>
      <c r="DPC48" s="605"/>
      <c r="DPD48" s="605"/>
      <c r="DPE48" s="605"/>
      <c r="DPF48" s="605"/>
      <c r="DPG48" s="605"/>
      <c r="DPH48" s="605"/>
      <c r="DPI48" s="605"/>
      <c r="DPJ48" s="605"/>
      <c r="DPK48" s="605"/>
      <c r="DPL48" s="605"/>
      <c r="DPM48" s="605"/>
      <c r="DPN48" s="605"/>
      <c r="DPO48" s="605"/>
      <c r="DPP48" s="605"/>
      <c r="DPQ48" s="605"/>
      <c r="DPR48" s="605"/>
      <c r="DPS48" s="605"/>
      <c r="DPT48" s="605"/>
      <c r="DPU48" s="605"/>
      <c r="DPV48" s="605"/>
      <c r="DPW48" s="605"/>
      <c r="DPX48" s="605"/>
      <c r="DPY48" s="605"/>
      <c r="DPZ48" s="605"/>
      <c r="DQA48" s="605"/>
      <c r="DQB48" s="605"/>
      <c r="DQC48" s="605"/>
      <c r="DQD48" s="605"/>
      <c r="DQE48" s="605"/>
      <c r="DQF48" s="605"/>
      <c r="DQG48" s="605"/>
      <c r="DQH48" s="605"/>
      <c r="DQI48" s="605"/>
      <c r="DQJ48" s="605"/>
      <c r="DQK48" s="605"/>
      <c r="DQL48" s="605"/>
      <c r="DQM48" s="605"/>
      <c r="DQN48" s="605"/>
      <c r="DQO48" s="605"/>
      <c r="DQP48" s="605"/>
      <c r="DQQ48" s="605"/>
      <c r="DQR48" s="605"/>
      <c r="DQS48" s="605"/>
      <c r="DQT48" s="605"/>
      <c r="DQU48" s="605"/>
      <c r="DQV48" s="605"/>
      <c r="DQW48" s="605"/>
      <c r="DQX48" s="605"/>
      <c r="DQY48" s="605"/>
      <c r="DQZ48" s="605"/>
      <c r="DRA48" s="605"/>
      <c r="DRB48" s="605"/>
      <c r="DRC48" s="605"/>
      <c r="DRD48" s="605"/>
      <c r="DRE48" s="605"/>
      <c r="DRF48" s="605"/>
      <c r="DRG48" s="605"/>
      <c r="DRH48" s="605"/>
      <c r="DRI48" s="605"/>
      <c r="DRJ48" s="605"/>
      <c r="DRK48" s="605"/>
      <c r="DRL48" s="605"/>
      <c r="DRM48" s="605"/>
      <c r="DRN48" s="605"/>
      <c r="DRO48" s="605"/>
      <c r="DRP48" s="605"/>
      <c r="DRQ48" s="605"/>
      <c r="DRR48" s="605"/>
      <c r="DRS48" s="605"/>
      <c r="DRT48" s="605"/>
      <c r="DRU48" s="605"/>
      <c r="DRV48" s="605"/>
      <c r="DRW48" s="605"/>
      <c r="DRX48" s="605"/>
      <c r="DRY48" s="605"/>
      <c r="DRZ48" s="605"/>
      <c r="DSA48" s="605"/>
      <c r="DSB48" s="605"/>
      <c r="DSC48" s="605"/>
      <c r="DSD48" s="605"/>
      <c r="DSE48" s="605"/>
      <c r="DSF48" s="605"/>
      <c r="DSG48" s="605"/>
      <c r="DSH48" s="605"/>
      <c r="DSI48" s="605"/>
      <c r="DSJ48" s="605"/>
      <c r="DSK48" s="605"/>
      <c r="DSL48" s="605"/>
      <c r="DSM48" s="605"/>
      <c r="DSN48" s="605"/>
      <c r="DSO48" s="605"/>
      <c r="DSP48" s="605"/>
      <c r="DSQ48" s="605"/>
      <c r="DSR48" s="605"/>
      <c r="DSS48" s="605"/>
      <c r="DST48" s="605"/>
      <c r="DSU48" s="605"/>
      <c r="DSV48" s="605"/>
      <c r="DSW48" s="605"/>
      <c r="DSX48" s="605"/>
      <c r="DSY48" s="605"/>
      <c r="DSZ48" s="605"/>
      <c r="DTA48" s="605"/>
      <c r="DTB48" s="605"/>
      <c r="DTC48" s="605"/>
      <c r="DTD48" s="605"/>
      <c r="DTE48" s="605"/>
      <c r="DTF48" s="605"/>
      <c r="DTG48" s="605"/>
      <c r="DTH48" s="605"/>
      <c r="DTI48" s="605"/>
      <c r="DTJ48" s="605"/>
      <c r="DTK48" s="605"/>
      <c r="DTL48" s="605"/>
      <c r="DTM48" s="605"/>
      <c r="DTN48" s="605"/>
      <c r="DTO48" s="605"/>
      <c r="DTP48" s="605"/>
      <c r="DTQ48" s="605"/>
      <c r="DTR48" s="605"/>
      <c r="DTS48" s="605"/>
      <c r="DTT48" s="605"/>
      <c r="DTU48" s="605"/>
      <c r="DTV48" s="605"/>
      <c r="DTW48" s="605"/>
      <c r="DTX48" s="605"/>
      <c r="DTY48" s="605"/>
      <c r="DTZ48" s="605"/>
      <c r="DUA48" s="605"/>
      <c r="DUB48" s="605"/>
      <c r="DUC48" s="605"/>
      <c r="DUD48" s="605"/>
      <c r="DUE48" s="605"/>
      <c r="DUF48" s="605"/>
      <c r="DUG48" s="605"/>
      <c r="DUH48" s="605"/>
      <c r="DUI48" s="605"/>
      <c r="DUJ48" s="605"/>
      <c r="DUK48" s="605"/>
      <c r="DUL48" s="605"/>
      <c r="DUM48" s="605"/>
      <c r="DUN48" s="605"/>
      <c r="DUO48" s="605"/>
      <c r="DUP48" s="605"/>
      <c r="DUQ48" s="605"/>
      <c r="DUR48" s="605"/>
      <c r="DUS48" s="605"/>
      <c r="DUT48" s="605"/>
      <c r="DUU48" s="605"/>
      <c r="DUV48" s="605"/>
      <c r="DUW48" s="605"/>
      <c r="DUX48" s="605"/>
      <c r="DUY48" s="605"/>
      <c r="DUZ48" s="605"/>
      <c r="DVA48" s="605"/>
      <c r="DVB48" s="605"/>
      <c r="DVC48" s="605"/>
      <c r="DVD48" s="605"/>
      <c r="DVE48" s="605"/>
      <c r="DVF48" s="605"/>
      <c r="DVG48" s="605"/>
      <c r="DVH48" s="605"/>
      <c r="DVI48" s="605"/>
      <c r="DVJ48" s="605"/>
      <c r="DVK48" s="605"/>
      <c r="DVL48" s="605"/>
      <c r="DVM48" s="605"/>
      <c r="DVN48" s="605"/>
      <c r="DVO48" s="605"/>
      <c r="DVP48" s="605"/>
      <c r="DVQ48" s="605"/>
      <c r="DVR48" s="605"/>
      <c r="DVS48" s="605"/>
      <c r="DVT48" s="605"/>
      <c r="DVU48" s="605"/>
      <c r="DVV48" s="605"/>
      <c r="DVW48" s="605"/>
      <c r="DVX48" s="605"/>
      <c r="DVY48" s="605"/>
      <c r="DVZ48" s="605"/>
      <c r="DWA48" s="605"/>
      <c r="DWB48" s="605"/>
      <c r="DWC48" s="605"/>
      <c r="DWD48" s="605"/>
      <c r="DWE48" s="605"/>
      <c r="DWF48" s="605"/>
      <c r="DWG48" s="605"/>
      <c r="DWH48" s="605"/>
      <c r="DWI48" s="605"/>
      <c r="DWJ48" s="605"/>
      <c r="DWK48" s="605"/>
      <c r="DWL48" s="605"/>
      <c r="DWM48" s="605"/>
      <c r="DWN48" s="605"/>
      <c r="DWO48" s="605"/>
      <c r="DWP48" s="605"/>
      <c r="DWQ48" s="605"/>
      <c r="DWR48" s="605"/>
      <c r="DWS48" s="605"/>
      <c r="DWT48" s="605"/>
      <c r="DWU48" s="605"/>
      <c r="DWV48" s="605"/>
      <c r="DWW48" s="605"/>
      <c r="DWX48" s="605"/>
      <c r="DWY48" s="605"/>
      <c r="DWZ48" s="605"/>
      <c r="DXA48" s="605"/>
      <c r="DXB48" s="605"/>
      <c r="DXC48" s="605"/>
      <c r="DXD48" s="605"/>
      <c r="DXE48" s="605"/>
      <c r="DXF48" s="605"/>
      <c r="DXG48" s="605"/>
      <c r="DXH48" s="605"/>
      <c r="DXI48" s="605"/>
      <c r="DXJ48" s="605"/>
      <c r="DXK48" s="605"/>
      <c r="DXL48" s="605"/>
      <c r="DXM48" s="605"/>
      <c r="DXN48" s="605"/>
      <c r="DXO48" s="605"/>
      <c r="DXP48" s="605"/>
      <c r="DXQ48" s="605"/>
      <c r="DXR48" s="605"/>
      <c r="DXS48" s="605"/>
      <c r="DXT48" s="605"/>
      <c r="DXU48" s="605"/>
      <c r="DXV48" s="605"/>
      <c r="DXW48" s="605"/>
      <c r="DXX48" s="605"/>
      <c r="DXY48" s="605"/>
      <c r="DXZ48" s="605"/>
      <c r="DYA48" s="605"/>
      <c r="DYB48" s="605"/>
      <c r="DYC48" s="605"/>
      <c r="DYD48" s="605"/>
      <c r="DYE48" s="605"/>
      <c r="DYF48" s="605"/>
      <c r="DYG48" s="605"/>
      <c r="DYH48" s="605"/>
      <c r="DYI48" s="605"/>
      <c r="DYJ48" s="605"/>
      <c r="DYK48" s="605"/>
      <c r="DYL48" s="605"/>
      <c r="DYM48" s="605"/>
      <c r="DYN48" s="605"/>
      <c r="DYO48" s="605"/>
      <c r="DYP48" s="605"/>
      <c r="DYQ48" s="605"/>
      <c r="DYR48" s="605"/>
      <c r="DYS48" s="605"/>
      <c r="DYT48" s="605"/>
      <c r="DYU48" s="605"/>
      <c r="DYV48" s="605"/>
      <c r="DYW48" s="605"/>
      <c r="DYX48" s="605"/>
      <c r="DYY48" s="605"/>
      <c r="DYZ48" s="605"/>
      <c r="DZA48" s="605"/>
      <c r="DZB48" s="605"/>
      <c r="DZC48" s="605"/>
      <c r="DZD48" s="605"/>
      <c r="DZE48" s="605"/>
      <c r="DZF48" s="605"/>
      <c r="DZG48" s="605"/>
      <c r="DZH48" s="605"/>
      <c r="DZI48" s="605"/>
      <c r="DZJ48" s="605"/>
      <c r="DZK48" s="605"/>
      <c r="DZL48" s="605"/>
      <c r="DZM48" s="605"/>
      <c r="DZN48" s="605"/>
      <c r="DZO48" s="605"/>
      <c r="DZP48" s="605"/>
      <c r="DZQ48" s="605"/>
      <c r="DZR48" s="605"/>
      <c r="DZS48" s="605"/>
      <c r="DZT48" s="605"/>
      <c r="DZU48" s="605"/>
      <c r="DZV48" s="605"/>
      <c r="DZW48" s="605"/>
      <c r="DZX48" s="605"/>
      <c r="DZY48" s="605"/>
      <c r="DZZ48" s="605"/>
      <c r="EAA48" s="605"/>
      <c r="EAB48" s="605"/>
      <c r="EAC48" s="605"/>
      <c r="EAD48" s="605"/>
      <c r="EAE48" s="605"/>
      <c r="EAF48" s="605"/>
      <c r="EAG48" s="605"/>
      <c r="EAH48" s="605"/>
      <c r="EAI48" s="605"/>
      <c r="EAJ48" s="605"/>
      <c r="EAK48" s="605"/>
      <c r="EAL48" s="605"/>
      <c r="EAM48" s="605"/>
      <c r="EAN48" s="605"/>
      <c r="EAO48" s="605"/>
      <c r="EAP48" s="605"/>
      <c r="EAQ48" s="605"/>
      <c r="EAR48" s="605"/>
      <c r="EAS48" s="605"/>
      <c r="EAT48" s="605"/>
      <c r="EAU48" s="605"/>
      <c r="EAV48" s="605"/>
      <c r="EAW48" s="605"/>
      <c r="EAX48" s="605"/>
      <c r="EAY48" s="605"/>
      <c r="EAZ48" s="605"/>
      <c r="EBA48" s="605"/>
      <c r="EBB48" s="605"/>
      <c r="EBC48" s="605"/>
      <c r="EBD48" s="605"/>
      <c r="EBE48" s="605"/>
      <c r="EBF48" s="605"/>
      <c r="EBG48" s="605"/>
      <c r="EBH48" s="605"/>
      <c r="EBI48" s="605"/>
      <c r="EBJ48" s="605"/>
      <c r="EBK48" s="605"/>
      <c r="EBL48" s="605"/>
      <c r="EBM48" s="605"/>
      <c r="EBN48" s="605"/>
      <c r="EBO48" s="605"/>
      <c r="EBP48" s="605"/>
      <c r="EBQ48" s="605"/>
      <c r="EBR48" s="605"/>
      <c r="EBS48" s="605"/>
      <c r="EBT48" s="605"/>
      <c r="EBU48" s="605"/>
      <c r="EBV48" s="605"/>
      <c r="EBW48" s="605"/>
      <c r="EBX48" s="605"/>
      <c r="EBY48" s="605"/>
      <c r="EBZ48" s="605"/>
      <c r="ECA48" s="605"/>
      <c r="ECB48" s="605"/>
      <c r="ECC48" s="605"/>
      <c r="ECD48" s="605"/>
      <c r="ECE48" s="605"/>
      <c r="ECF48" s="605"/>
      <c r="ECG48" s="605"/>
      <c r="ECH48" s="605"/>
      <c r="ECI48" s="605"/>
      <c r="ECJ48" s="605"/>
      <c r="ECK48" s="605"/>
      <c r="ECL48" s="605"/>
      <c r="ECM48" s="605"/>
      <c r="ECN48" s="605"/>
      <c r="ECO48" s="605"/>
      <c r="ECP48" s="605"/>
      <c r="ECQ48" s="605"/>
      <c r="ECR48" s="605"/>
      <c r="ECS48" s="605"/>
      <c r="ECT48" s="605"/>
      <c r="ECU48" s="605"/>
      <c r="ECV48" s="605"/>
      <c r="ECW48" s="605"/>
      <c r="ECX48" s="605"/>
      <c r="ECY48" s="605"/>
      <c r="ECZ48" s="605"/>
      <c r="EDA48" s="605"/>
      <c r="EDB48" s="605"/>
      <c r="EDC48" s="605"/>
      <c r="EDD48" s="605"/>
      <c r="EDE48" s="605"/>
      <c r="EDF48" s="605"/>
      <c r="EDG48" s="605"/>
      <c r="EDH48" s="605"/>
      <c r="EDI48" s="605"/>
      <c r="EDJ48" s="605"/>
      <c r="EDK48" s="605"/>
      <c r="EDL48" s="605"/>
      <c r="EDM48" s="605"/>
      <c r="EDN48" s="605"/>
      <c r="EDO48" s="605"/>
      <c r="EDP48" s="605"/>
      <c r="EDQ48" s="605"/>
      <c r="EDR48" s="605"/>
      <c r="EDS48" s="605"/>
      <c r="EDT48" s="605"/>
      <c r="EDU48" s="605"/>
      <c r="EDV48" s="605"/>
      <c r="EDW48" s="605"/>
      <c r="EDX48" s="605"/>
      <c r="EDY48" s="605"/>
      <c r="EDZ48" s="605"/>
      <c r="EEA48" s="605"/>
      <c r="EEB48" s="605"/>
      <c r="EEC48" s="605"/>
      <c r="EED48" s="605"/>
      <c r="EEE48" s="605"/>
      <c r="EEF48" s="605"/>
      <c r="EEG48" s="605"/>
      <c r="EEH48" s="605"/>
      <c r="EEI48" s="605"/>
      <c r="EEJ48" s="605"/>
      <c r="EEK48" s="605"/>
      <c r="EEL48" s="605"/>
      <c r="EEM48" s="605"/>
      <c r="EEN48" s="605"/>
      <c r="EEO48" s="605"/>
      <c r="EEP48" s="605"/>
      <c r="EEQ48" s="605"/>
      <c r="EER48" s="605"/>
      <c r="EES48" s="605"/>
      <c r="EET48" s="605"/>
      <c r="EEU48" s="605"/>
      <c r="EEV48" s="605"/>
      <c r="EEW48" s="605"/>
      <c r="EEX48" s="605"/>
      <c r="EEY48" s="605"/>
      <c r="EEZ48" s="605"/>
      <c r="EFA48" s="605"/>
      <c r="EFB48" s="605"/>
      <c r="EFC48" s="605"/>
      <c r="EFD48" s="605"/>
      <c r="EFE48" s="605"/>
      <c r="EFF48" s="605"/>
      <c r="EFG48" s="605"/>
      <c r="EFH48" s="605"/>
      <c r="EFI48" s="605"/>
      <c r="EFJ48" s="605"/>
      <c r="EFK48" s="605"/>
      <c r="EFL48" s="605"/>
      <c r="EFM48" s="605"/>
      <c r="EFN48" s="605"/>
      <c r="EFO48" s="605"/>
      <c r="EFP48" s="605"/>
      <c r="EFQ48" s="605"/>
      <c r="EFR48" s="605"/>
      <c r="EFS48" s="605"/>
      <c r="EFT48" s="605"/>
      <c r="EFU48" s="605"/>
      <c r="EFV48" s="605"/>
      <c r="EFW48" s="605"/>
      <c r="EFX48" s="605"/>
      <c r="EFY48" s="605"/>
      <c r="EFZ48" s="605"/>
      <c r="EGA48" s="605"/>
      <c r="EGB48" s="605"/>
      <c r="EGC48" s="605"/>
      <c r="EGD48" s="605"/>
      <c r="EGE48" s="605"/>
      <c r="EGF48" s="605"/>
      <c r="EGG48" s="605"/>
      <c r="EGH48" s="605"/>
      <c r="EGI48" s="605"/>
      <c r="EGJ48" s="605"/>
      <c r="EGK48" s="605"/>
      <c r="EGL48" s="605"/>
      <c r="EGM48" s="605"/>
      <c r="EGN48" s="605"/>
      <c r="EGO48" s="605"/>
      <c r="EGP48" s="605"/>
      <c r="EGQ48" s="605"/>
      <c r="EGR48" s="605"/>
      <c r="EGS48" s="605"/>
      <c r="EGT48" s="605"/>
      <c r="EGU48" s="605"/>
      <c r="EGV48" s="605"/>
      <c r="EGW48" s="605"/>
      <c r="EGX48" s="605"/>
      <c r="EGY48" s="605"/>
      <c r="EGZ48" s="605"/>
      <c r="EHA48" s="605"/>
      <c r="EHB48" s="605"/>
      <c r="EHC48" s="605"/>
      <c r="EHD48" s="605"/>
      <c r="EHE48" s="605"/>
      <c r="EHF48" s="605"/>
      <c r="EHG48" s="605"/>
      <c r="EHH48" s="605"/>
      <c r="EHI48" s="605"/>
      <c r="EHJ48" s="605"/>
      <c r="EHK48" s="605"/>
      <c r="EHL48" s="605"/>
      <c r="EHM48" s="605"/>
      <c r="EHN48" s="605"/>
      <c r="EHO48" s="605"/>
      <c r="EHP48" s="605"/>
      <c r="EHQ48" s="605"/>
      <c r="EHR48" s="605"/>
      <c r="EHS48" s="605"/>
      <c r="EHT48" s="605"/>
      <c r="EHU48" s="605"/>
      <c r="EHV48" s="605"/>
      <c r="EHW48" s="605"/>
      <c r="EHX48" s="605"/>
      <c r="EHY48" s="605"/>
      <c r="EHZ48" s="605"/>
      <c r="EIA48" s="605"/>
      <c r="EIB48" s="605"/>
      <c r="EIC48" s="605"/>
      <c r="EID48" s="605"/>
      <c r="EIE48" s="605"/>
      <c r="EIF48" s="605"/>
      <c r="EIG48" s="605"/>
      <c r="EIH48" s="605"/>
      <c r="EII48" s="605"/>
      <c r="EIJ48" s="605"/>
      <c r="EIK48" s="605"/>
      <c r="EIL48" s="605"/>
      <c r="EIM48" s="605"/>
      <c r="EIN48" s="605"/>
      <c r="EIO48" s="605"/>
      <c r="EIP48" s="605"/>
      <c r="EIQ48" s="605"/>
      <c r="EIR48" s="605"/>
      <c r="EIS48" s="605"/>
      <c r="EIT48" s="605"/>
      <c r="EIU48" s="605"/>
      <c r="EIV48" s="605"/>
      <c r="EIW48" s="605"/>
      <c r="EIX48" s="605"/>
      <c r="EIY48" s="605"/>
      <c r="EIZ48" s="605"/>
      <c r="EJA48" s="605"/>
      <c r="EJB48" s="605"/>
      <c r="EJC48" s="605"/>
      <c r="EJD48" s="605"/>
      <c r="EJE48" s="605"/>
      <c r="EJF48" s="605"/>
      <c r="EJG48" s="605"/>
      <c r="EJH48" s="605"/>
      <c r="EJI48" s="605"/>
      <c r="EJJ48" s="605"/>
      <c r="EJK48" s="605"/>
      <c r="EJL48" s="605"/>
      <c r="EJM48" s="605"/>
      <c r="EJN48" s="605"/>
      <c r="EJO48" s="605"/>
      <c r="EJP48" s="605"/>
      <c r="EJQ48" s="605"/>
      <c r="EJR48" s="605"/>
      <c r="EJS48" s="605"/>
      <c r="EJT48" s="605"/>
      <c r="EJU48" s="605"/>
      <c r="EJV48" s="605"/>
      <c r="EJW48" s="605"/>
      <c r="EJX48" s="605"/>
      <c r="EJY48" s="605"/>
      <c r="EJZ48" s="605"/>
      <c r="EKA48" s="605"/>
      <c r="EKB48" s="605"/>
      <c r="EKC48" s="605"/>
      <c r="EKD48" s="605"/>
      <c r="EKE48" s="605"/>
      <c r="EKF48" s="605"/>
      <c r="EKG48" s="605"/>
      <c r="EKH48" s="605"/>
      <c r="EKI48" s="605"/>
      <c r="EKJ48" s="605"/>
      <c r="EKK48" s="605"/>
      <c r="EKL48" s="605"/>
      <c r="EKM48" s="605"/>
      <c r="EKN48" s="605"/>
      <c r="EKO48" s="605"/>
      <c r="EKP48" s="605"/>
      <c r="EKQ48" s="605"/>
      <c r="EKR48" s="605"/>
      <c r="EKS48" s="605"/>
      <c r="EKT48" s="605"/>
      <c r="EKU48" s="605"/>
      <c r="EKV48" s="605"/>
      <c r="EKW48" s="605"/>
      <c r="EKX48" s="605"/>
      <c r="EKY48" s="605"/>
      <c r="EKZ48" s="605"/>
      <c r="ELA48" s="605"/>
      <c r="ELB48" s="605"/>
      <c r="ELC48" s="605"/>
      <c r="ELD48" s="605"/>
      <c r="ELE48" s="605"/>
      <c r="ELF48" s="605"/>
      <c r="ELG48" s="605"/>
      <c r="ELH48" s="605"/>
      <c r="ELI48" s="605"/>
      <c r="ELJ48" s="605"/>
      <c r="ELK48" s="605"/>
      <c r="ELL48" s="605"/>
      <c r="ELM48" s="605"/>
      <c r="ELN48" s="605"/>
      <c r="ELO48" s="605"/>
      <c r="ELP48" s="605"/>
      <c r="ELQ48" s="605"/>
      <c r="ELR48" s="605"/>
      <c r="ELS48" s="605"/>
      <c r="ELT48" s="605"/>
      <c r="ELU48" s="605"/>
      <c r="ELV48" s="605"/>
      <c r="ELW48" s="605"/>
      <c r="ELX48" s="605"/>
      <c r="ELY48" s="605"/>
      <c r="ELZ48" s="605"/>
      <c r="EMA48" s="605"/>
      <c r="EMB48" s="605"/>
      <c r="EMC48" s="605"/>
      <c r="EMD48" s="605"/>
      <c r="EME48" s="605"/>
      <c r="EMF48" s="605"/>
      <c r="EMG48" s="605"/>
      <c r="EMH48" s="605"/>
      <c r="EMI48" s="605"/>
      <c r="EMJ48" s="605"/>
      <c r="EMK48" s="605"/>
      <c r="EML48" s="605"/>
      <c r="EMM48" s="605"/>
      <c r="EMN48" s="605"/>
      <c r="EMO48" s="605"/>
      <c r="EMP48" s="605"/>
      <c r="EMQ48" s="605"/>
      <c r="EMR48" s="605"/>
      <c r="EMS48" s="605"/>
      <c r="EMT48" s="605"/>
      <c r="EMU48" s="605"/>
      <c r="EMV48" s="605"/>
      <c r="EMW48" s="605"/>
      <c r="EMX48" s="605"/>
      <c r="EMY48" s="605"/>
      <c r="EMZ48" s="605"/>
      <c r="ENA48" s="605"/>
      <c r="ENB48" s="605"/>
      <c r="ENC48" s="605"/>
      <c r="END48" s="605"/>
      <c r="ENE48" s="605"/>
      <c r="ENF48" s="605"/>
      <c r="ENG48" s="605"/>
      <c r="ENH48" s="605"/>
      <c r="ENI48" s="605"/>
      <c r="ENJ48" s="605"/>
      <c r="ENK48" s="605"/>
      <c r="ENL48" s="605"/>
      <c r="ENM48" s="605"/>
      <c r="ENN48" s="605"/>
      <c r="ENO48" s="605"/>
      <c r="ENP48" s="605"/>
      <c r="ENQ48" s="605"/>
      <c r="ENR48" s="605"/>
      <c r="ENS48" s="605"/>
      <c r="ENT48" s="605"/>
      <c r="ENU48" s="605"/>
      <c r="ENV48" s="605"/>
      <c r="ENW48" s="605"/>
      <c r="ENX48" s="605"/>
      <c r="ENY48" s="605"/>
      <c r="ENZ48" s="605"/>
      <c r="EOA48" s="605"/>
      <c r="EOB48" s="605"/>
      <c r="EOC48" s="605"/>
      <c r="EOD48" s="605"/>
      <c r="EOE48" s="605"/>
      <c r="EOF48" s="605"/>
      <c r="EOG48" s="605"/>
      <c r="EOH48" s="605"/>
      <c r="EOI48" s="605"/>
      <c r="EOJ48" s="605"/>
      <c r="EOK48" s="605"/>
      <c r="EOL48" s="605"/>
      <c r="EOM48" s="605"/>
      <c r="EON48" s="605"/>
      <c r="EOO48" s="605"/>
      <c r="EOP48" s="605"/>
      <c r="EOQ48" s="605"/>
      <c r="EOR48" s="605"/>
      <c r="EOS48" s="605"/>
      <c r="EOT48" s="605"/>
      <c r="EOU48" s="605"/>
      <c r="EOV48" s="605"/>
      <c r="EOW48" s="605"/>
      <c r="EOX48" s="605"/>
      <c r="EOY48" s="605"/>
      <c r="EOZ48" s="605"/>
      <c r="EPA48" s="605"/>
      <c r="EPB48" s="605"/>
      <c r="EPC48" s="605"/>
      <c r="EPD48" s="605"/>
      <c r="EPE48" s="605"/>
      <c r="EPF48" s="605"/>
      <c r="EPG48" s="605"/>
      <c r="EPH48" s="605"/>
      <c r="EPI48" s="605"/>
      <c r="EPJ48" s="605"/>
      <c r="EPK48" s="605"/>
      <c r="EPL48" s="605"/>
      <c r="EPM48" s="605"/>
      <c r="EPN48" s="605"/>
      <c r="EPO48" s="605"/>
      <c r="EPP48" s="605"/>
      <c r="EPQ48" s="605"/>
      <c r="EPR48" s="605"/>
      <c r="EPS48" s="605"/>
      <c r="EPT48" s="605"/>
      <c r="EPU48" s="605"/>
      <c r="EPV48" s="605"/>
      <c r="EPW48" s="605"/>
      <c r="EPX48" s="605"/>
      <c r="EPY48" s="605"/>
      <c r="EPZ48" s="605"/>
      <c r="EQA48" s="605"/>
      <c r="EQB48" s="605"/>
      <c r="EQC48" s="605"/>
      <c r="EQD48" s="605"/>
      <c r="EQE48" s="605"/>
      <c r="EQF48" s="605"/>
      <c r="EQG48" s="605"/>
      <c r="EQH48" s="605"/>
      <c r="EQI48" s="605"/>
      <c r="EQJ48" s="605"/>
      <c r="EQK48" s="605"/>
      <c r="EQL48" s="605"/>
      <c r="EQM48" s="605"/>
      <c r="EQN48" s="605"/>
      <c r="EQO48" s="605"/>
      <c r="EQP48" s="605"/>
      <c r="EQQ48" s="605"/>
      <c r="EQR48" s="605"/>
      <c r="EQS48" s="605"/>
      <c r="EQT48" s="605"/>
      <c r="EQU48" s="605"/>
      <c r="EQV48" s="605"/>
      <c r="EQW48" s="605"/>
      <c r="EQX48" s="605"/>
      <c r="EQY48" s="605"/>
      <c r="EQZ48" s="605"/>
      <c r="ERA48" s="605"/>
      <c r="ERB48" s="605"/>
      <c r="ERC48" s="605"/>
      <c r="ERD48" s="605"/>
      <c r="ERE48" s="605"/>
      <c r="ERF48" s="605"/>
      <c r="ERG48" s="605"/>
      <c r="ERH48" s="605"/>
      <c r="ERI48" s="605"/>
      <c r="ERJ48" s="605"/>
      <c r="ERK48" s="605"/>
      <c r="ERL48" s="605"/>
      <c r="ERM48" s="605"/>
      <c r="ERN48" s="605"/>
      <c r="ERO48" s="605"/>
      <c r="ERP48" s="605"/>
      <c r="ERQ48" s="605"/>
      <c r="ERR48" s="605"/>
      <c r="ERS48" s="605"/>
      <c r="ERT48" s="605"/>
      <c r="ERU48" s="605"/>
      <c r="ERV48" s="605"/>
      <c r="ERW48" s="605"/>
      <c r="ERX48" s="605"/>
      <c r="ERY48" s="605"/>
      <c r="ERZ48" s="605"/>
      <c r="ESA48" s="605"/>
      <c r="ESB48" s="605"/>
      <c r="ESC48" s="605"/>
      <c r="ESD48" s="605"/>
      <c r="ESE48" s="605"/>
      <c r="ESF48" s="605"/>
      <c r="ESG48" s="605"/>
      <c r="ESH48" s="605"/>
      <c r="ESI48" s="605"/>
      <c r="ESJ48" s="605"/>
      <c r="ESK48" s="605"/>
      <c r="ESL48" s="605"/>
      <c r="ESM48" s="605"/>
      <c r="ESN48" s="605"/>
      <c r="ESO48" s="605"/>
      <c r="ESP48" s="605"/>
      <c r="ESQ48" s="605"/>
      <c r="ESR48" s="605"/>
      <c r="ESS48" s="605"/>
      <c r="EST48" s="605"/>
      <c r="ESU48" s="605"/>
      <c r="ESV48" s="605"/>
      <c r="ESW48" s="605"/>
      <c r="ESX48" s="605"/>
      <c r="ESY48" s="605"/>
      <c r="ESZ48" s="605"/>
      <c r="ETA48" s="605"/>
      <c r="ETB48" s="605"/>
      <c r="ETC48" s="605"/>
      <c r="ETD48" s="605"/>
      <c r="ETE48" s="605"/>
      <c r="ETF48" s="605"/>
      <c r="ETG48" s="605"/>
      <c r="ETH48" s="605"/>
      <c r="ETI48" s="605"/>
      <c r="ETJ48" s="605"/>
      <c r="ETK48" s="605"/>
      <c r="ETL48" s="605"/>
      <c r="ETM48" s="605"/>
      <c r="ETN48" s="605"/>
      <c r="ETO48" s="605"/>
      <c r="ETP48" s="605"/>
      <c r="ETQ48" s="605"/>
      <c r="ETR48" s="605"/>
      <c r="ETS48" s="605"/>
      <c r="ETT48" s="605"/>
      <c r="ETU48" s="605"/>
      <c r="ETV48" s="605"/>
      <c r="ETW48" s="605"/>
      <c r="ETX48" s="605"/>
      <c r="ETY48" s="605"/>
      <c r="ETZ48" s="605"/>
      <c r="EUA48" s="605"/>
      <c r="EUB48" s="605"/>
      <c r="EUC48" s="605"/>
      <c r="EUD48" s="605"/>
      <c r="EUE48" s="605"/>
      <c r="EUF48" s="605"/>
      <c r="EUG48" s="605"/>
      <c r="EUH48" s="605"/>
      <c r="EUI48" s="605"/>
      <c r="EUJ48" s="605"/>
      <c r="EUK48" s="605"/>
      <c r="EUL48" s="605"/>
      <c r="EUM48" s="605"/>
      <c r="EUN48" s="605"/>
      <c r="EUO48" s="605"/>
      <c r="EUP48" s="605"/>
      <c r="EUQ48" s="605"/>
      <c r="EUR48" s="605"/>
      <c r="EUS48" s="605"/>
      <c r="EUT48" s="605"/>
      <c r="EUU48" s="605"/>
      <c r="EUV48" s="605"/>
      <c r="EUW48" s="605"/>
      <c r="EUX48" s="605"/>
      <c r="EUY48" s="605"/>
      <c r="EUZ48" s="605"/>
      <c r="EVA48" s="605"/>
      <c r="EVB48" s="605"/>
      <c r="EVC48" s="605"/>
      <c r="EVD48" s="605"/>
      <c r="EVE48" s="605"/>
      <c r="EVF48" s="605"/>
      <c r="EVG48" s="605"/>
      <c r="EVH48" s="605"/>
      <c r="EVI48" s="605"/>
      <c r="EVJ48" s="605"/>
      <c r="EVK48" s="605"/>
      <c r="EVL48" s="605"/>
      <c r="EVM48" s="605"/>
      <c r="EVN48" s="605"/>
      <c r="EVO48" s="605"/>
      <c r="EVP48" s="605"/>
      <c r="EVQ48" s="605"/>
      <c r="EVR48" s="605"/>
      <c r="EVS48" s="605"/>
      <c r="EVT48" s="605"/>
      <c r="EVU48" s="605"/>
      <c r="EVV48" s="605"/>
      <c r="EVW48" s="605"/>
      <c r="EVX48" s="605"/>
      <c r="EVY48" s="605"/>
      <c r="EVZ48" s="605"/>
      <c r="EWA48" s="605"/>
      <c r="EWB48" s="605"/>
      <c r="EWC48" s="605"/>
      <c r="EWD48" s="605"/>
      <c r="EWE48" s="605"/>
      <c r="EWF48" s="605"/>
      <c r="EWG48" s="605"/>
      <c r="EWH48" s="605"/>
      <c r="EWI48" s="605"/>
      <c r="EWJ48" s="605"/>
      <c r="EWK48" s="605"/>
      <c r="EWL48" s="605"/>
      <c r="EWM48" s="605"/>
      <c r="EWN48" s="605"/>
      <c r="EWO48" s="605"/>
      <c r="EWP48" s="605"/>
      <c r="EWQ48" s="605"/>
      <c r="EWR48" s="605"/>
      <c r="EWS48" s="605"/>
      <c r="EWT48" s="605"/>
      <c r="EWU48" s="605"/>
      <c r="EWV48" s="605"/>
      <c r="EWW48" s="605"/>
      <c r="EWX48" s="605"/>
      <c r="EWY48" s="605"/>
      <c r="EWZ48" s="605"/>
      <c r="EXA48" s="605"/>
      <c r="EXB48" s="605"/>
      <c r="EXC48" s="605"/>
      <c r="EXD48" s="605"/>
      <c r="EXE48" s="605"/>
      <c r="EXF48" s="605"/>
      <c r="EXG48" s="605"/>
      <c r="EXH48" s="605"/>
      <c r="EXI48" s="605"/>
      <c r="EXJ48" s="605"/>
      <c r="EXK48" s="605"/>
      <c r="EXL48" s="605"/>
      <c r="EXM48" s="605"/>
      <c r="EXN48" s="605"/>
      <c r="EXO48" s="605"/>
      <c r="EXP48" s="605"/>
      <c r="EXQ48" s="605"/>
      <c r="EXR48" s="605"/>
      <c r="EXS48" s="605"/>
      <c r="EXT48" s="605"/>
      <c r="EXU48" s="605"/>
      <c r="EXV48" s="605"/>
      <c r="EXW48" s="605"/>
      <c r="EXX48" s="605"/>
      <c r="EXY48" s="605"/>
      <c r="EXZ48" s="605"/>
      <c r="EYA48" s="605"/>
      <c r="EYB48" s="605"/>
      <c r="EYC48" s="605"/>
      <c r="EYD48" s="605"/>
      <c r="EYE48" s="605"/>
      <c r="EYF48" s="605"/>
      <c r="EYG48" s="605"/>
      <c r="EYH48" s="605"/>
      <c r="EYI48" s="605"/>
      <c r="EYJ48" s="605"/>
      <c r="EYK48" s="605"/>
      <c r="EYL48" s="605"/>
      <c r="EYM48" s="605"/>
      <c r="EYN48" s="605"/>
      <c r="EYO48" s="605"/>
      <c r="EYP48" s="605"/>
      <c r="EYQ48" s="605"/>
      <c r="EYR48" s="605"/>
      <c r="EYS48" s="605"/>
      <c r="EYT48" s="605"/>
      <c r="EYU48" s="605"/>
      <c r="EYV48" s="605"/>
      <c r="EYW48" s="605"/>
      <c r="EYX48" s="605"/>
      <c r="EYY48" s="605"/>
      <c r="EYZ48" s="605"/>
      <c r="EZA48" s="605"/>
      <c r="EZB48" s="605"/>
      <c r="EZC48" s="605"/>
      <c r="EZD48" s="605"/>
      <c r="EZE48" s="605"/>
      <c r="EZF48" s="605"/>
      <c r="EZG48" s="605"/>
      <c r="EZH48" s="605"/>
      <c r="EZI48" s="605"/>
      <c r="EZJ48" s="605"/>
      <c r="EZK48" s="605"/>
      <c r="EZL48" s="605"/>
      <c r="EZM48" s="605"/>
      <c r="EZN48" s="605"/>
      <c r="EZO48" s="605"/>
      <c r="EZP48" s="605"/>
      <c r="EZQ48" s="605"/>
      <c r="EZR48" s="605"/>
      <c r="EZS48" s="605"/>
      <c r="EZT48" s="605"/>
      <c r="EZU48" s="605"/>
      <c r="EZV48" s="605"/>
      <c r="EZW48" s="605"/>
      <c r="EZX48" s="605"/>
      <c r="EZY48" s="605"/>
      <c r="EZZ48" s="605"/>
      <c r="FAA48" s="605"/>
      <c r="FAB48" s="605"/>
      <c r="FAC48" s="605"/>
      <c r="FAD48" s="605"/>
      <c r="FAE48" s="605"/>
      <c r="FAF48" s="605"/>
      <c r="FAG48" s="605"/>
      <c r="FAH48" s="605"/>
      <c r="FAI48" s="605"/>
      <c r="FAJ48" s="605"/>
      <c r="FAK48" s="605"/>
      <c r="FAL48" s="605"/>
      <c r="FAM48" s="605"/>
      <c r="FAN48" s="605"/>
      <c r="FAO48" s="605"/>
      <c r="FAP48" s="605"/>
      <c r="FAQ48" s="605"/>
      <c r="FAR48" s="605"/>
      <c r="FAS48" s="605"/>
      <c r="FAT48" s="605"/>
      <c r="FAU48" s="605"/>
      <c r="FAV48" s="605"/>
      <c r="FAW48" s="605"/>
      <c r="FAX48" s="605"/>
      <c r="FAY48" s="605"/>
      <c r="FAZ48" s="605"/>
      <c r="FBA48" s="605"/>
      <c r="FBB48" s="605"/>
      <c r="FBC48" s="605"/>
      <c r="FBD48" s="605"/>
      <c r="FBE48" s="605"/>
      <c r="FBF48" s="605"/>
      <c r="FBG48" s="605"/>
      <c r="FBH48" s="605"/>
      <c r="FBI48" s="605"/>
      <c r="FBJ48" s="605"/>
      <c r="FBK48" s="605"/>
      <c r="FBL48" s="605"/>
      <c r="FBM48" s="605"/>
      <c r="FBN48" s="605"/>
      <c r="FBO48" s="605"/>
      <c r="FBP48" s="605"/>
      <c r="FBQ48" s="605"/>
      <c r="FBR48" s="605"/>
      <c r="FBS48" s="605"/>
      <c r="FBT48" s="605"/>
      <c r="FBU48" s="605"/>
      <c r="FBV48" s="605"/>
      <c r="FBW48" s="605"/>
      <c r="FBX48" s="605"/>
      <c r="FBY48" s="605"/>
      <c r="FBZ48" s="605"/>
      <c r="FCA48" s="605"/>
      <c r="FCB48" s="605"/>
      <c r="FCC48" s="605"/>
      <c r="FCD48" s="605"/>
      <c r="FCE48" s="605"/>
      <c r="FCF48" s="605"/>
      <c r="FCG48" s="605"/>
      <c r="FCH48" s="605"/>
      <c r="FCI48" s="605"/>
      <c r="FCJ48" s="605"/>
      <c r="FCK48" s="605"/>
      <c r="FCL48" s="605"/>
      <c r="FCM48" s="605"/>
      <c r="FCN48" s="605"/>
      <c r="FCO48" s="605"/>
      <c r="FCP48" s="605"/>
      <c r="FCQ48" s="605"/>
      <c r="FCR48" s="605"/>
      <c r="FCS48" s="605"/>
      <c r="FCT48" s="605"/>
      <c r="FCU48" s="605"/>
      <c r="FCV48" s="605"/>
      <c r="FCW48" s="605"/>
      <c r="FCX48" s="605"/>
      <c r="FCY48" s="605"/>
      <c r="FCZ48" s="605"/>
      <c r="FDA48" s="605"/>
      <c r="FDB48" s="605"/>
      <c r="FDC48" s="605"/>
      <c r="FDD48" s="605"/>
      <c r="FDE48" s="605"/>
      <c r="FDF48" s="605"/>
      <c r="FDG48" s="605"/>
      <c r="FDH48" s="605"/>
      <c r="FDI48" s="605"/>
      <c r="FDJ48" s="605"/>
      <c r="FDK48" s="605"/>
      <c r="FDL48" s="605"/>
      <c r="FDM48" s="605"/>
      <c r="FDN48" s="605"/>
      <c r="FDO48" s="605"/>
      <c r="FDP48" s="605"/>
      <c r="FDQ48" s="605"/>
      <c r="FDR48" s="605"/>
      <c r="FDS48" s="605"/>
      <c r="FDT48" s="605"/>
      <c r="FDU48" s="605"/>
      <c r="FDV48" s="605"/>
      <c r="FDW48" s="605"/>
      <c r="FDX48" s="605"/>
      <c r="FDY48" s="605"/>
      <c r="FDZ48" s="605"/>
      <c r="FEA48" s="605"/>
      <c r="FEB48" s="605"/>
      <c r="FEC48" s="605"/>
      <c r="FED48" s="605"/>
      <c r="FEE48" s="605"/>
      <c r="FEF48" s="605"/>
      <c r="FEG48" s="605"/>
      <c r="FEH48" s="605"/>
      <c r="FEI48" s="605"/>
      <c r="FEJ48" s="605"/>
      <c r="FEK48" s="605"/>
      <c r="FEL48" s="605"/>
      <c r="FEM48" s="605"/>
      <c r="FEN48" s="605"/>
      <c r="FEO48" s="605"/>
      <c r="FEP48" s="605"/>
      <c r="FEQ48" s="605"/>
      <c r="FER48" s="605"/>
      <c r="FES48" s="605"/>
      <c r="FET48" s="605"/>
      <c r="FEU48" s="605"/>
      <c r="FEV48" s="605"/>
      <c r="FEW48" s="605"/>
      <c r="FEX48" s="605"/>
      <c r="FEY48" s="605"/>
      <c r="FEZ48" s="605"/>
      <c r="FFA48" s="605"/>
      <c r="FFB48" s="605"/>
      <c r="FFC48" s="605"/>
      <c r="FFD48" s="605"/>
      <c r="FFE48" s="605"/>
      <c r="FFF48" s="605"/>
      <c r="FFG48" s="605"/>
      <c r="FFH48" s="605"/>
      <c r="FFI48" s="605"/>
      <c r="FFJ48" s="605"/>
      <c r="FFK48" s="605"/>
      <c r="FFL48" s="605"/>
      <c r="FFM48" s="605"/>
      <c r="FFN48" s="605"/>
      <c r="FFO48" s="605"/>
      <c r="FFP48" s="605"/>
      <c r="FFQ48" s="605"/>
      <c r="FFR48" s="605"/>
      <c r="FFS48" s="605"/>
      <c r="FFT48" s="605"/>
      <c r="FFU48" s="605"/>
      <c r="FFV48" s="605"/>
      <c r="FFW48" s="605"/>
      <c r="FFX48" s="605"/>
      <c r="FFY48" s="605"/>
      <c r="FFZ48" s="605"/>
      <c r="FGA48" s="605"/>
      <c r="FGB48" s="605"/>
      <c r="FGC48" s="605"/>
      <c r="FGD48" s="605"/>
      <c r="FGE48" s="605"/>
      <c r="FGF48" s="605"/>
      <c r="FGG48" s="605"/>
      <c r="FGH48" s="605"/>
      <c r="FGI48" s="605"/>
      <c r="FGJ48" s="605"/>
      <c r="FGK48" s="605"/>
      <c r="FGL48" s="605"/>
      <c r="FGM48" s="605"/>
      <c r="FGN48" s="605"/>
      <c r="FGO48" s="605"/>
      <c r="FGP48" s="605"/>
      <c r="FGQ48" s="605"/>
      <c r="FGR48" s="605"/>
      <c r="FGS48" s="605"/>
      <c r="FGT48" s="605"/>
      <c r="FGU48" s="605"/>
      <c r="FGV48" s="605"/>
      <c r="FGW48" s="605"/>
      <c r="FGX48" s="605"/>
      <c r="FGY48" s="605"/>
      <c r="FGZ48" s="605"/>
      <c r="FHA48" s="605"/>
      <c r="FHB48" s="605"/>
      <c r="FHC48" s="605"/>
      <c r="FHD48" s="605"/>
      <c r="FHE48" s="605"/>
      <c r="FHF48" s="605"/>
      <c r="FHG48" s="605"/>
      <c r="FHH48" s="605"/>
      <c r="FHI48" s="605"/>
      <c r="FHJ48" s="605"/>
      <c r="FHK48" s="605"/>
      <c r="FHL48" s="605"/>
      <c r="FHM48" s="605"/>
      <c r="FHN48" s="605"/>
      <c r="FHO48" s="605"/>
      <c r="FHP48" s="605"/>
      <c r="FHQ48" s="605"/>
      <c r="FHR48" s="605"/>
      <c r="FHS48" s="605"/>
      <c r="FHT48" s="605"/>
      <c r="FHU48" s="605"/>
      <c r="FHV48" s="605"/>
      <c r="FHW48" s="605"/>
      <c r="FHX48" s="605"/>
      <c r="FHY48" s="605"/>
      <c r="FHZ48" s="605"/>
      <c r="FIA48" s="605"/>
      <c r="FIB48" s="605"/>
      <c r="FIC48" s="605"/>
      <c r="FID48" s="605"/>
      <c r="FIE48" s="605"/>
      <c r="FIF48" s="605"/>
      <c r="FIG48" s="605"/>
      <c r="FIH48" s="605"/>
      <c r="FII48" s="605"/>
      <c r="FIJ48" s="605"/>
      <c r="FIK48" s="605"/>
      <c r="FIL48" s="605"/>
      <c r="FIM48" s="605"/>
      <c r="FIN48" s="605"/>
      <c r="FIO48" s="605"/>
      <c r="FIP48" s="605"/>
      <c r="FIQ48" s="605"/>
      <c r="FIR48" s="605"/>
      <c r="FIS48" s="605"/>
      <c r="FIT48" s="605"/>
      <c r="FIU48" s="605"/>
      <c r="FIV48" s="605"/>
      <c r="FIW48" s="605"/>
      <c r="FIX48" s="605"/>
      <c r="FIY48" s="605"/>
      <c r="FIZ48" s="605"/>
      <c r="FJA48" s="605"/>
      <c r="FJB48" s="605"/>
      <c r="FJC48" s="605"/>
      <c r="FJD48" s="605"/>
      <c r="FJE48" s="605"/>
      <c r="FJF48" s="605"/>
      <c r="FJG48" s="605"/>
      <c r="FJH48" s="605"/>
      <c r="FJI48" s="605"/>
      <c r="FJJ48" s="605"/>
      <c r="FJK48" s="605"/>
      <c r="FJL48" s="605"/>
      <c r="FJM48" s="605"/>
      <c r="FJN48" s="605"/>
      <c r="FJO48" s="605"/>
      <c r="FJP48" s="605"/>
      <c r="FJQ48" s="605"/>
      <c r="FJR48" s="605"/>
      <c r="FJS48" s="605"/>
      <c r="FJT48" s="605"/>
      <c r="FJU48" s="605"/>
      <c r="FJV48" s="605"/>
      <c r="FJW48" s="605"/>
      <c r="FJX48" s="605"/>
      <c r="FJY48" s="605"/>
      <c r="FJZ48" s="605"/>
      <c r="FKA48" s="605"/>
      <c r="FKB48" s="605"/>
      <c r="FKC48" s="605"/>
      <c r="FKD48" s="605"/>
      <c r="FKE48" s="605"/>
      <c r="FKF48" s="605"/>
      <c r="FKG48" s="605"/>
      <c r="FKH48" s="605"/>
      <c r="FKI48" s="605"/>
      <c r="FKJ48" s="605"/>
      <c r="FKK48" s="605"/>
      <c r="FKL48" s="605"/>
      <c r="FKM48" s="605"/>
      <c r="FKN48" s="605"/>
      <c r="FKO48" s="605"/>
      <c r="FKP48" s="605"/>
      <c r="FKQ48" s="605"/>
      <c r="FKR48" s="605"/>
      <c r="FKS48" s="605"/>
      <c r="FKT48" s="605"/>
      <c r="FKU48" s="605"/>
      <c r="FKV48" s="605"/>
      <c r="FKW48" s="605"/>
      <c r="FKX48" s="605"/>
      <c r="FKY48" s="605"/>
      <c r="FKZ48" s="605"/>
      <c r="FLA48" s="605"/>
      <c r="FLB48" s="605"/>
      <c r="FLC48" s="605"/>
      <c r="FLD48" s="605"/>
      <c r="FLE48" s="605"/>
      <c r="FLF48" s="605"/>
      <c r="FLG48" s="605"/>
      <c r="FLH48" s="605"/>
      <c r="FLI48" s="605"/>
      <c r="FLJ48" s="605"/>
      <c r="FLK48" s="605"/>
      <c r="FLL48" s="605"/>
      <c r="FLM48" s="605"/>
      <c r="FLN48" s="605"/>
      <c r="FLO48" s="605"/>
      <c r="FLP48" s="605"/>
      <c r="FLQ48" s="605"/>
      <c r="FLR48" s="605"/>
      <c r="FLS48" s="605"/>
      <c r="FLT48" s="605"/>
      <c r="FLU48" s="605"/>
      <c r="FLV48" s="605"/>
      <c r="FLW48" s="605"/>
      <c r="FLX48" s="605"/>
      <c r="FLY48" s="605"/>
      <c r="FLZ48" s="605"/>
      <c r="FMA48" s="605"/>
      <c r="FMB48" s="605"/>
      <c r="FMC48" s="605"/>
      <c r="FMD48" s="605"/>
      <c r="FME48" s="605"/>
      <c r="FMF48" s="605"/>
      <c r="FMG48" s="605"/>
      <c r="FMH48" s="605"/>
      <c r="FMI48" s="605"/>
      <c r="FMJ48" s="605"/>
      <c r="FMK48" s="605"/>
      <c r="FML48" s="605"/>
      <c r="FMM48" s="605"/>
      <c r="FMN48" s="605"/>
      <c r="FMO48" s="605"/>
      <c r="FMP48" s="605"/>
      <c r="FMQ48" s="605"/>
      <c r="FMR48" s="605"/>
      <c r="FMS48" s="605"/>
      <c r="FMT48" s="605"/>
      <c r="FMU48" s="605"/>
      <c r="FMV48" s="605"/>
      <c r="FMW48" s="605"/>
      <c r="FMX48" s="605"/>
      <c r="FMY48" s="605"/>
      <c r="FMZ48" s="605"/>
      <c r="FNA48" s="605"/>
      <c r="FNB48" s="605"/>
      <c r="FNC48" s="605"/>
      <c r="FND48" s="605"/>
      <c r="FNE48" s="605"/>
      <c r="FNF48" s="605"/>
      <c r="FNG48" s="605"/>
      <c r="FNH48" s="605"/>
      <c r="FNI48" s="605"/>
      <c r="FNJ48" s="605"/>
      <c r="FNK48" s="605"/>
      <c r="FNL48" s="605"/>
      <c r="FNM48" s="605"/>
      <c r="FNN48" s="605"/>
      <c r="FNO48" s="605"/>
      <c r="FNP48" s="605"/>
      <c r="FNQ48" s="605"/>
      <c r="FNR48" s="605"/>
      <c r="FNS48" s="605"/>
      <c r="FNT48" s="605"/>
      <c r="FNU48" s="605"/>
      <c r="FNV48" s="605"/>
      <c r="FNW48" s="605"/>
      <c r="FNX48" s="605"/>
      <c r="FNY48" s="605"/>
      <c r="FNZ48" s="605"/>
      <c r="FOA48" s="605"/>
      <c r="FOB48" s="605"/>
      <c r="FOC48" s="605"/>
      <c r="FOD48" s="605"/>
      <c r="FOE48" s="605"/>
      <c r="FOF48" s="605"/>
      <c r="FOG48" s="605"/>
      <c r="FOH48" s="605"/>
      <c r="FOI48" s="605"/>
      <c r="FOJ48" s="605"/>
      <c r="FOK48" s="605"/>
      <c r="FOL48" s="605"/>
      <c r="FOM48" s="605"/>
      <c r="FON48" s="605"/>
      <c r="FOO48" s="605"/>
      <c r="FOP48" s="605"/>
      <c r="FOQ48" s="605"/>
      <c r="FOR48" s="605"/>
      <c r="FOS48" s="605"/>
      <c r="FOT48" s="605"/>
      <c r="FOU48" s="605"/>
      <c r="FOV48" s="605"/>
      <c r="FOW48" s="605"/>
      <c r="FOX48" s="605"/>
      <c r="FOY48" s="605"/>
      <c r="FOZ48" s="605"/>
      <c r="FPA48" s="605"/>
      <c r="FPB48" s="605"/>
      <c r="FPC48" s="605"/>
      <c r="FPD48" s="605"/>
      <c r="FPE48" s="605"/>
      <c r="FPF48" s="605"/>
      <c r="FPG48" s="605"/>
      <c r="FPH48" s="605"/>
      <c r="FPI48" s="605"/>
      <c r="FPJ48" s="605"/>
      <c r="FPK48" s="605"/>
      <c r="FPL48" s="605"/>
      <c r="FPM48" s="605"/>
      <c r="FPN48" s="605"/>
      <c r="FPO48" s="605"/>
      <c r="FPP48" s="605"/>
      <c r="FPQ48" s="605"/>
      <c r="FPR48" s="605"/>
      <c r="FPS48" s="605"/>
      <c r="FPT48" s="605"/>
      <c r="FPU48" s="605"/>
      <c r="FPV48" s="605"/>
      <c r="FPW48" s="605"/>
      <c r="FPX48" s="605"/>
      <c r="FPY48" s="605"/>
      <c r="FPZ48" s="605"/>
      <c r="FQA48" s="605"/>
      <c r="FQB48" s="605"/>
      <c r="FQC48" s="605"/>
      <c r="FQD48" s="605"/>
      <c r="FQE48" s="605"/>
      <c r="FQF48" s="605"/>
      <c r="FQG48" s="605"/>
      <c r="FQH48" s="605"/>
      <c r="FQI48" s="605"/>
      <c r="FQJ48" s="605"/>
      <c r="FQK48" s="605"/>
      <c r="FQL48" s="605"/>
      <c r="FQM48" s="605"/>
      <c r="FQN48" s="605"/>
      <c r="FQO48" s="605"/>
      <c r="FQP48" s="605"/>
      <c r="FQQ48" s="605"/>
      <c r="FQR48" s="605"/>
      <c r="FQS48" s="605"/>
      <c r="FQT48" s="605"/>
      <c r="FQU48" s="605"/>
      <c r="FQV48" s="605"/>
      <c r="FQW48" s="605"/>
      <c r="FQX48" s="605"/>
      <c r="FQY48" s="605"/>
      <c r="FQZ48" s="605"/>
      <c r="FRA48" s="605"/>
      <c r="FRB48" s="605"/>
      <c r="FRC48" s="605"/>
      <c r="FRD48" s="605"/>
      <c r="FRE48" s="605"/>
      <c r="FRF48" s="605"/>
      <c r="FRG48" s="605"/>
      <c r="FRH48" s="605"/>
      <c r="FRI48" s="605"/>
      <c r="FRJ48" s="605"/>
      <c r="FRK48" s="605"/>
      <c r="FRL48" s="605"/>
      <c r="FRM48" s="605"/>
      <c r="FRN48" s="605"/>
      <c r="FRO48" s="605"/>
      <c r="FRP48" s="605"/>
      <c r="FRQ48" s="605"/>
      <c r="FRR48" s="605"/>
      <c r="FRS48" s="605"/>
      <c r="FRT48" s="605"/>
      <c r="FRU48" s="605"/>
      <c r="FRV48" s="605"/>
      <c r="FRW48" s="605"/>
      <c r="FRX48" s="605"/>
      <c r="FRY48" s="605"/>
      <c r="FRZ48" s="605"/>
      <c r="FSA48" s="605"/>
      <c r="FSB48" s="605"/>
      <c r="FSC48" s="605"/>
      <c r="FSD48" s="605"/>
      <c r="FSE48" s="605"/>
      <c r="FSF48" s="605"/>
      <c r="FSG48" s="605"/>
      <c r="FSH48" s="605"/>
      <c r="FSI48" s="605"/>
      <c r="FSJ48" s="605"/>
      <c r="FSK48" s="605"/>
      <c r="FSL48" s="605"/>
      <c r="FSM48" s="605"/>
      <c r="FSN48" s="605"/>
      <c r="FSO48" s="605"/>
      <c r="FSP48" s="605"/>
      <c r="FSQ48" s="605"/>
      <c r="FSR48" s="605"/>
      <c r="FSS48" s="605"/>
      <c r="FST48" s="605"/>
      <c r="FSU48" s="605"/>
      <c r="FSV48" s="605"/>
      <c r="FSW48" s="605"/>
      <c r="FSX48" s="605"/>
      <c r="FSY48" s="605"/>
      <c r="FSZ48" s="605"/>
      <c r="FTA48" s="605"/>
      <c r="FTB48" s="605"/>
      <c r="FTC48" s="605"/>
      <c r="FTD48" s="605"/>
      <c r="FTE48" s="605"/>
      <c r="FTF48" s="605"/>
      <c r="FTG48" s="605"/>
      <c r="FTH48" s="605"/>
      <c r="FTI48" s="605"/>
      <c r="FTJ48" s="605"/>
      <c r="FTK48" s="605"/>
      <c r="FTL48" s="605"/>
      <c r="FTM48" s="605"/>
      <c r="FTN48" s="605"/>
      <c r="FTO48" s="605"/>
      <c r="FTP48" s="605"/>
      <c r="FTQ48" s="605"/>
      <c r="FTR48" s="605"/>
      <c r="FTS48" s="605"/>
      <c r="FTT48" s="605"/>
      <c r="FTU48" s="605"/>
      <c r="FTV48" s="605"/>
      <c r="FTW48" s="605"/>
      <c r="FTX48" s="605"/>
      <c r="FTY48" s="605"/>
      <c r="FTZ48" s="605"/>
      <c r="FUA48" s="605"/>
      <c r="FUB48" s="605"/>
      <c r="FUC48" s="605"/>
      <c r="FUD48" s="605"/>
      <c r="FUE48" s="605"/>
      <c r="FUF48" s="605"/>
      <c r="FUG48" s="605"/>
      <c r="FUH48" s="605"/>
      <c r="FUI48" s="605"/>
      <c r="FUJ48" s="605"/>
      <c r="FUK48" s="605"/>
      <c r="FUL48" s="605"/>
      <c r="FUM48" s="605"/>
      <c r="FUN48" s="605"/>
      <c r="FUO48" s="605"/>
      <c r="FUP48" s="605"/>
      <c r="FUQ48" s="605"/>
      <c r="FUR48" s="605"/>
      <c r="FUS48" s="605"/>
      <c r="FUT48" s="605"/>
      <c r="FUU48" s="605"/>
      <c r="FUV48" s="605"/>
      <c r="FUW48" s="605"/>
      <c r="FUX48" s="605"/>
      <c r="FUY48" s="605"/>
      <c r="FUZ48" s="605"/>
      <c r="FVA48" s="605"/>
      <c r="FVB48" s="605"/>
      <c r="FVC48" s="605"/>
      <c r="FVD48" s="605"/>
      <c r="FVE48" s="605"/>
      <c r="FVF48" s="605"/>
      <c r="FVG48" s="605"/>
      <c r="FVH48" s="605"/>
      <c r="FVI48" s="605"/>
      <c r="FVJ48" s="605"/>
      <c r="FVK48" s="605"/>
      <c r="FVL48" s="605"/>
      <c r="FVM48" s="605"/>
      <c r="FVN48" s="605"/>
      <c r="FVO48" s="605"/>
      <c r="FVP48" s="605"/>
      <c r="FVQ48" s="605"/>
      <c r="FVR48" s="605"/>
      <c r="FVS48" s="605"/>
      <c r="FVT48" s="605"/>
      <c r="FVU48" s="605"/>
      <c r="FVV48" s="605"/>
      <c r="FVW48" s="605"/>
      <c r="FVX48" s="605"/>
      <c r="FVY48" s="605"/>
      <c r="FVZ48" s="605"/>
      <c r="FWA48" s="605"/>
      <c r="FWB48" s="605"/>
      <c r="FWC48" s="605"/>
      <c r="FWD48" s="605"/>
      <c r="FWE48" s="605"/>
      <c r="FWF48" s="605"/>
      <c r="FWG48" s="605"/>
      <c r="FWH48" s="605"/>
      <c r="FWI48" s="605"/>
      <c r="FWJ48" s="605"/>
      <c r="FWK48" s="605"/>
      <c r="FWL48" s="605"/>
      <c r="FWM48" s="605"/>
      <c r="FWN48" s="605"/>
      <c r="FWO48" s="605"/>
      <c r="FWP48" s="605"/>
      <c r="FWQ48" s="605"/>
      <c r="FWR48" s="605"/>
      <c r="FWS48" s="605"/>
      <c r="FWT48" s="605"/>
      <c r="FWU48" s="605"/>
      <c r="FWV48" s="605"/>
      <c r="FWW48" s="605"/>
      <c r="FWX48" s="605"/>
      <c r="FWY48" s="605"/>
      <c r="FWZ48" s="605"/>
      <c r="FXA48" s="605"/>
      <c r="FXB48" s="605"/>
      <c r="FXC48" s="605"/>
      <c r="FXD48" s="605"/>
      <c r="FXE48" s="605"/>
      <c r="FXF48" s="605"/>
      <c r="FXG48" s="605"/>
      <c r="FXH48" s="605"/>
      <c r="FXI48" s="605"/>
      <c r="FXJ48" s="605"/>
      <c r="FXK48" s="605"/>
      <c r="FXL48" s="605"/>
      <c r="FXM48" s="605"/>
      <c r="FXN48" s="605"/>
      <c r="FXO48" s="605"/>
      <c r="FXP48" s="605"/>
      <c r="FXQ48" s="605"/>
      <c r="FXR48" s="605"/>
      <c r="FXS48" s="605"/>
      <c r="FXT48" s="605"/>
      <c r="FXU48" s="605"/>
      <c r="FXV48" s="605"/>
      <c r="FXW48" s="605"/>
      <c r="FXX48" s="605"/>
      <c r="FXY48" s="605"/>
      <c r="FXZ48" s="605"/>
      <c r="FYA48" s="605"/>
      <c r="FYB48" s="605"/>
      <c r="FYC48" s="605"/>
      <c r="FYD48" s="605"/>
      <c r="FYE48" s="605"/>
      <c r="FYF48" s="605"/>
      <c r="FYG48" s="605"/>
      <c r="FYH48" s="605"/>
      <c r="FYI48" s="605"/>
      <c r="FYJ48" s="605"/>
      <c r="FYK48" s="605"/>
      <c r="FYL48" s="605"/>
      <c r="FYM48" s="605"/>
      <c r="FYN48" s="605"/>
      <c r="FYO48" s="605"/>
      <c r="FYP48" s="605"/>
      <c r="FYQ48" s="605"/>
      <c r="FYR48" s="605"/>
      <c r="FYS48" s="605"/>
      <c r="FYT48" s="605"/>
      <c r="FYU48" s="605"/>
      <c r="FYV48" s="605"/>
      <c r="FYW48" s="605"/>
      <c r="FYX48" s="605"/>
      <c r="FYY48" s="605"/>
      <c r="FYZ48" s="605"/>
      <c r="FZA48" s="605"/>
      <c r="FZB48" s="605"/>
      <c r="FZC48" s="605"/>
      <c r="FZD48" s="605"/>
      <c r="FZE48" s="605"/>
      <c r="FZF48" s="605"/>
      <c r="FZG48" s="605"/>
      <c r="FZH48" s="605"/>
      <c r="FZI48" s="605"/>
      <c r="FZJ48" s="605"/>
      <c r="FZK48" s="605"/>
      <c r="FZL48" s="605"/>
      <c r="FZM48" s="605"/>
      <c r="FZN48" s="605"/>
      <c r="FZO48" s="605"/>
      <c r="FZP48" s="605"/>
      <c r="FZQ48" s="605"/>
      <c r="FZR48" s="605"/>
      <c r="FZS48" s="605"/>
      <c r="FZT48" s="605"/>
      <c r="FZU48" s="605"/>
      <c r="FZV48" s="605"/>
      <c r="FZW48" s="605"/>
      <c r="FZX48" s="605"/>
      <c r="FZY48" s="605"/>
      <c r="FZZ48" s="605"/>
      <c r="GAA48" s="605"/>
      <c r="GAB48" s="605"/>
      <c r="GAC48" s="605"/>
      <c r="GAD48" s="605"/>
      <c r="GAE48" s="605"/>
      <c r="GAF48" s="605"/>
      <c r="GAG48" s="605"/>
      <c r="GAH48" s="605"/>
      <c r="GAI48" s="605"/>
      <c r="GAJ48" s="605"/>
      <c r="GAK48" s="605"/>
      <c r="GAL48" s="605"/>
      <c r="GAM48" s="605"/>
      <c r="GAN48" s="605"/>
      <c r="GAO48" s="605"/>
      <c r="GAP48" s="605"/>
      <c r="GAQ48" s="605"/>
      <c r="GAR48" s="605"/>
      <c r="GAS48" s="605"/>
      <c r="GAT48" s="605"/>
      <c r="GAU48" s="605"/>
      <c r="GAV48" s="605"/>
      <c r="GAW48" s="605"/>
      <c r="GAX48" s="605"/>
      <c r="GAY48" s="605"/>
      <c r="GAZ48" s="605"/>
      <c r="GBA48" s="605"/>
      <c r="GBB48" s="605"/>
      <c r="GBC48" s="605"/>
      <c r="GBD48" s="605"/>
      <c r="GBE48" s="605"/>
      <c r="GBF48" s="605"/>
      <c r="GBG48" s="605"/>
      <c r="GBH48" s="605"/>
      <c r="GBI48" s="605"/>
      <c r="GBJ48" s="605"/>
      <c r="GBK48" s="605"/>
      <c r="GBL48" s="605"/>
      <c r="GBM48" s="605"/>
      <c r="GBN48" s="605"/>
      <c r="GBO48" s="605"/>
      <c r="GBP48" s="605"/>
      <c r="GBQ48" s="605"/>
      <c r="GBR48" s="605"/>
      <c r="GBS48" s="605"/>
      <c r="GBT48" s="605"/>
      <c r="GBU48" s="605"/>
      <c r="GBV48" s="605"/>
      <c r="GBW48" s="605"/>
      <c r="GBX48" s="605"/>
      <c r="GBY48" s="605"/>
      <c r="GBZ48" s="605"/>
      <c r="GCA48" s="605"/>
      <c r="GCB48" s="605"/>
      <c r="GCC48" s="605"/>
      <c r="GCD48" s="605"/>
      <c r="GCE48" s="605"/>
      <c r="GCF48" s="605"/>
      <c r="GCG48" s="605"/>
      <c r="GCH48" s="605"/>
      <c r="GCI48" s="605"/>
      <c r="GCJ48" s="605"/>
      <c r="GCK48" s="605"/>
      <c r="GCL48" s="605"/>
      <c r="GCM48" s="605"/>
      <c r="GCN48" s="605"/>
      <c r="GCO48" s="605"/>
      <c r="GCP48" s="605"/>
      <c r="GCQ48" s="605"/>
      <c r="GCR48" s="605"/>
      <c r="GCS48" s="605"/>
      <c r="GCT48" s="605"/>
      <c r="GCU48" s="605"/>
      <c r="GCV48" s="605"/>
      <c r="GCW48" s="605"/>
      <c r="GCX48" s="605"/>
      <c r="GCY48" s="605"/>
      <c r="GCZ48" s="605"/>
      <c r="GDA48" s="605"/>
      <c r="GDB48" s="605"/>
      <c r="GDC48" s="605"/>
      <c r="GDD48" s="605"/>
      <c r="GDE48" s="605"/>
      <c r="GDF48" s="605"/>
      <c r="GDG48" s="605"/>
      <c r="GDH48" s="605"/>
      <c r="GDI48" s="605"/>
      <c r="GDJ48" s="605"/>
      <c r="GDK48" s="605"/>
      <c r="GDL48" s="605"/>
      <c r="GDM48" s="605"/>
      <c r="GDN48" s="605"/>
      <c r="GDO48" s="605"/>
      <c r="GDP48" s="605"/>
      <c r="GDQ48" s="605"/>
      <c r="GDR48" s="605"/>
      <c r="GDS48" s="605"/>
      <c r="GDT48" s="605"/>
      <c r="GDU48" s="605"/>
      <c r="GDV48" s="605"/>
      <c r="GDW48" s="605"/>
      <c r="GDX48" s="605"/>
      <c r="GDY48" s="605"/>
      <c r="GDZ48" s="605"/>
      <c r="GEA48" s="605"/>
      <c r="GEB48" s="605"/>
      <c r="GEC48" s="605"/>
      <c r="GED48" s="605"/>
      <c r="GEE48" s="605"/>
      <c r="GEF48" s="605"/>
      <c r="GEG48" s="605"/>
      <c r="GEH48" s="605"/>
      <c r="GEI48" s="605"/>
      <c r="GEJ48" s="605"/>
      <c r="GEK48" s="605"/>
      <c r="GEL48" s="605"/>
      <c r="GEM48" s="605"/>
      <c r="GEN48" s="605"/>
      <c r="GEO48" s="605"/>
      <c r="GEP48" s="605"/>
      <c r="GEQ48" s="605"/>
      <c r="GER48" s="605"/>
      <c r="GES48" s="605"/>
      <c r="GET48" s="605"/>
      <c r="GEU48" s="605"/>
      <c r="GEV48" s="605"/>
      <c r="GEW48" s="605"/>
      <c r="GEX48" s="605"/>
      <c r="GEY48" s="605"/>
      <c r="GEZ48" s="605"/>
      <c r="GFA48" s="605"/>
      <c r="GFB48" s="605"/>
      <c r="GFC48" s="605"/>
      <c r="GFD48" s="605"/>
      <c r="GFE48" s="605"/>
      <c r="GFF48" s="605"/>
      <c r="GFG48" s="605"/>
      <c r="GFH48" s="605"/>
      <c r="GFI48" s="605"/>
      <c r="GFJ48" s="605"/>
      <c r="GFK48" s="605"/>
      <c r="GFL48" s="605"/>
      <c r="GFM48" s="605"/>
      <c r="GFN48" s="605"/>
      <c r="GFO48" s="605"/>
      <c r="GFP48" s="605"/>
      <c r="GFQ48" s="605"/>
      <c r="GFR48" s="605"/>
      <c r="GFS48" s="605"/>
      <c r="GFT48" s="605"/>
      <c r="GFU48" s="605"/>
      <c r="GFV48" s="605"/>
      <c r="GFW48" s="605"/>
      <c r="GFX48" s="605"/>
      <c r="GFY48" s="605"/>
      <c r="GFZ48" s="605"/>
      <c r="GGA48" s="605"/>
      <c r="GGB48" s="605"/>
      <c r="GGC48" s="605"/>
      <c r="GGD48" s="605"/>
      <c r="GGE48" s="605"/>
      <c r="GGF48" s="605"/>
      <c r="GGG48" s="605"/>
      <c r="GGH48" s="605"/>
      <c r="GGI48" s="605"/>
      <c r="GGJ48" s="605"/>
      <c r="GGK48" s="605"/>
      <c r="GGL48" s="605"/>
      <c r="GGM48" s="605"/>
      <c r="GGN48" s="605"/>
      <c r="GGO48" s="605"/>
      <c r="GGP48" s="605"/>
      <c r="GGQ48" s="605"/>
      <c r="GGR48" s="605"/>
      <c r="GGS48" s="605"/>
      <c r="GGT48" s="605"/>
      <c r="GGU48" s="605"/>
      <c r="GGV48" s="605"/>
      <c r="GGW48" s="605"/>
      <c r="GGX48" s="605"/>
      <c r="GGY48" s="605"/>
      <c r="GGZ48" s="605"/>
      <c r="GHA48" s="605"/>
      <c r="GHB48" s="605"/>
      <c r="GHC48" s="605"/>
      <c r="GHD48" s="605"/>
      <c r="GHE48" s="605"/>
      <c r="GHF48" s="605"/>
      <c r="GHG48" s="605"/>
      <c r="GHH48" s="605"/>
      <c r="GHI48" s="605"/>
      <c r="GHJ48" s="605"/>
      <c r="GHK48" s="605"/>
      <c r="GHL48" s="605"/>
      <c r="GHM48" s="605"/>
      <c r="GHN48" s="605"/>
      <c r="GHO48" s="605"/>
      <c r="GHP48" s="605"/>
      <c r="GHQ48" s="605"/>
      <c r="GHR48" s="605"/>
      <c r="GHS48" s="605"/>
      <c r="GHT48" s="605"/>
      <c r="GHU48" s="605"/>
      <c r="GHV48" s="605"/>
      <c r="GHW48" s="605"/>
      <c r="GHX48" s="605"/>
      <c r="GHY48" s="605"/>
      <c r="GHZ48" s="605"/>
      <c r="GIA48" s="605"/>
      <c r="GIB48" s="605"/>
      <c r="GIC48" s="605"/>
      <c r="GID48" s="605"/>
      <c r="GIE48" s="605"/>
      <c r="GIF48" s="605"/>
      <c r="GIG48" s="605"/>
      <c r="GIH48" s="605"/>
      <c r="GII48" s="605"/>
      <c r="GIJ48" s="605"/>
      <c r="GIK48" s="605"/>
      <c r="GIL48" s="605"/>
      <c r="GIM48" s="605"/>
      <c r="GIN48" s="605"/>
      <c r="GIO48" s="605"/>
      <c r="GIP48" s="605"/>
      <c r="GIQ48" s="605"/>
      <c r="GIR48" s="605"/>
      <c r="GIS48" s="605"/>
      <c r="GIT48" s="605"/>
      <c r="GIU48" s="605"/>
      <c r="GIV48" s="605"/>
      <c r="GIW48" s="605"/>
      <c r="GIX48" s="605"/>
      <c r="GIY48" s="605"/>
      <c r="GIZ48" s="605"/>
      <c r="GJA48" s="605"/>
      <c r="GJB48" s="605"/>
      <c r="GJC48" s="605"/>
      <c r="GJD48" s="605"/>
      <c r="GJE48" s="605"/>
      <c r="GJF48" s="605"/>
      <c r="GJG48" s="605"/>
      <c r="GJH48" s="605"/>
      <c r="GJI48" s="605"/>
      <c r="GJJ48" s="605"/>
      <c r="GJK48" s="605"/>
      <c r="GJL48" s="605"/>
      <c r="GJM48" s="605"/>
      <c r="GJN48" s="605"/>
      <c r="GJO48" s="605"/>
      <c r="GJP48" s="605"/>
      <c r="GJQ48" s="605"/>
      <c r="GJR48" s="605"/>
      <c r="GJS48" s="605"/>
      <c r="GJT48" s="605"/>
      <c r="GJU48" s="605"/>
      <c r="GJV48" s="605"/>
      <c r="GJW48" s="605"/>
      <c r="GJX48" s="605"/>
      <c r="GJY48" s="605"/>
      <c r="GJZ48" s="605"/>
      <c r="GKA48" s="605"/>
      <c r="GKB48" s="605"/>
      <c r="GKC48" s="605"/>
      <c r="GKD48" s="605"/>
      <c r="GKE48" s="605"/>
      <c r="GKF48" s="605"/>
      <c r="GKG48" s="605"/>
      <c r="GKH48" s="605"/>
      <c r="GKI48" s="605"/>
      <c r="GKJ48" s="605"/>
      <c r="GKK48" s="605"/>
      <c r="GKL48" s="605"/>
      <c r="GKM48" s="605"/>
      <c r="GKN48" s="605"/>
      <c r="GKO48" s="605"/>
      <c r="GKP48" s="605"/>
      <c r="GKQ48" s="605"/>
      <c r="GKR48" s="605"/>
      <c r="GKS48" s="605"/>
      <c r="GKT48" s="605"/>
      <c r="GKU48" s="605"/>
      <c r="GKV48" s="605"/>
      <c r="GKW48" s="605"/>
      <c r="GKX48" s="605"/>
      <c r="GKY48" s="605"/>
      <c r="GKZ48" s="605"/>
      <c r="GLA48" s="605"/>
      <c r="GLB48" s="605"/>
      <c r="GLC48" s="605"/>
      <c r="GLD48" s="605"/>
      <c r="GLE48" s="605"/>
      <c r="GLF48" s="605"/>
      <c r="GLG48" s="605"/>
      <c r="GLH48" s="605"/>
      <c r="GLI48" s="605"/>
      <c r="GLJ48" s="605"/>
      <c r="GLK48" s="605"/>
      <c r="GLL48" s="605"/>
      <c r="GLM48" s="605"/>
      <c r="GLN48" s="605"/>
      <c r="GLO48" s="605"/>
      <c r="GLP48" s="605"/>
      <c r="GLQ48" s="605"/>
      <c r="GLR48" s="605"/>
      <c r="GLS48" s="605"/>
      <c r="GLT48" s="605"/>
      <c r="GLU48" s="605"/>
      <c r="GLV48" s="605"/>
      <c r="GLW48" s="605"/>
      <c r="GLX48" s="605"/>
      <c r="GLY48" s="605"/>
      <c r="GLZ48" s="605"/>
      <c r="GMA48" s="605"/>
      <c r="GMB48" s="605"/>
      <c r="GMC48" s="605"/>
      <c r="GMD48" s="605"/>
      <c r="GME48" s="605"/>
      <c r="GMF48" s="605"/>
      <c r="GMG48" s="605"/>
      <c r="GMH48" s="605"/>
      <c r="GMI48" s="605"/>
      <c r="GMJ48" s="605"/>
      <c r="GMK48" s="605"/>
      <c r="GML48" s="605"/>
      <c r="GMM48" s="605"/>
      <c r="GMN48" s="605"/>
      <c r="GMO48" s="605"/>
      <c r="GMP48" s="605"/>
      <c r="GMQ48" s="605"/>
      <c r="GMR48" s="605"/>
      <c r="GMS48" s="605"/>
      <c r="GMT48" s="605"/>
      <c r="GMU48" s="605"/>
      <c r="GMV48" s="605"/>
      <c r="GMW48" s="605"/>
      <c r="GMX48" s="605"/>
      <c r="GMY48" s="605"/>
      <c r="GMZ48" s="605"/>
      <c r="GNA48" s="605"/>
      <c r="GNB48" s="605"/>
      <c r="GNC48" s="605"/>
      <c r="GND48" s="605"/>
      <c r="GNE48" s="605"/>
      <c r="GNF48" s="605"/>
      <c r="GNG48" s="605"/>
      <c r="GNH48" s="605"/>
      <c r="GNI48" s="605"/>
      <c r="GNJ48" s="605"/>
      <c r="GNK48" s="605"/>
      <c r="GNL48" s="605"/>
      <c r="GNM48" s="605"/>
      <c r="GNN48" s="605"/>
      <c r="GNO48" s="605"/>
      <c r="GNP48" s="605"/>
      <c r="GNQ48" s="605"/>
      <c r="GNR48" s="605"/>
      <c r="GNS48" s="605"/>
      <c r="GNT48" s="605"/>
      <c r="GNU48" s="605"/>
      <c r="GNV48" s="605"/>
      <c r="GNW48" s="605"/>
      <c r="GNX48" s="605"/>
      <c r="GNY48" s="605"/>
      <c r="GNZ48" s="605"/>
      <c r="GOA48" s="605"/>
      <c r="GOB48" s="605"/>
      <c r="GOC48" s="605"/>
      <c r="GOD48" s="605"/>
      <c r="GOE48" s="605"/>
      <c r="GOF48" s="605"/>
      <c r="GOG48" s="605"/>
      <c r="GOH48" s="605"/>
      <c r="GOI48" s="605"/>
      <c r="GOJ48" s="605"/>
      <c r="GOK48" s="605"/>
      <c r="GOL48" s="605"/>
      <c r="GOM48" s="605"/>
      <c r="GON48" s="605"/>
      <c r="GOO48" s="605"/>
      <c r="GOP48" s="605"/>
      <c r="GOQ48" s="605"/>
      <c r="GOR48" s="605"/>
      <c r="GOS48" s="605"/>
      <c r="GOT48" s="605"/>
      <c r="GOU48" s="605"/>
      <c r="GOV48" s="605"/>
      <c r="GOW48" s="605"/>
      <c r="GOX48" s="605"/>
      <c r="GOY48" s="605"/>
      <c r="GOZ48" s="605"/>
      <c r="GPA48" s="605"/>
      <c r="GPB48" s="605"/>
      <c r="GPC48" s="605"/>
      <c r="GPD48" s="605"/>
      <c r="GPE48" s="605"/>
      <c r="GPF48" s="605"/>
      <c r="GPG48" s="605"/>
      <c r="GPH48" s="605"/>
      <c r="GPI48" s="605"/>
      <c r="GPJ48" s="605"/>
      <c r="GPK48" s="605"/>
      <c r="GPL48" s="605"/>
      <c r="GPM48" s="605"/>
      <c r="GPN48" s="605"/>
      <c r="GPO48" s="605"/>
      <c r="GPP48" s="605"/>
      <c r="GPQ48" s="605"/>
      <c r="GPR48" s="605"/>
      <c r="GPS48" s="605"/>
      <c r="GPT48" s="605"/>
      <c r="GPU48" s="605"/>
      <c r="GPV48" s="605"/>
      <c r="GPW48" s="605"/>
      <c r="GPX48" s="605"/>
      <c r="GPY48" s="605"/>
      <c r="GPZ48" s="605"/>
      <c r="GQA48" s="605"/>
      <c r="GQB48" s="605"/>
      <c r="GQC48" s="605"/>
      <c r="GQD48" s="605"/>
      <c r="GQE48" s="605"/>
      <c r="GQF48" s="605"/>
      <c r="GQG48" s="605"/>
      <c r="GQH48" s="605"/>
      <c r="GQI48" s="605"/>
      <c r="GQJ48" s="605"/>
      <c r="GQK48" s="605"/>
      <c r="GQL48" s="605"/>
      <c r="GQM48" s="605"/>
      <c r="GQN48" s="605"/>
      <c r="GQO48" s="605"/>
      <c r="GQP48" s="605"/>
      <c r="GQQ48" s="605"/>
      <c r="GQR48" s="605"/>
      <c r="GQS48" s="605"/>
      <c r="GQT48" s="605"/>
      <c r="GQU48" s="605"/>
      <c r="GQV48" s="605"/>
      <c r="GQW48" s="605"/>
      <c r="GQX48" s="605"/>
      <c r="GQY48" s="605"/>
      <c r="GQZ48" s="605"/>
      <c r="GRA48" s="605"/>
      <c r="GRB48" s="605"/>
      <c r="GRC48" s="605"/>
      <c r="GRD48" s="605"/>
      <c r="GRE48" s="605"/>
      <c r="GRF48" s="605"/>
      <c r="GRG48" s="605"/>
      <c r="GRH48" s="605"/>
      <c r="GRI48" s="605"/>
      <c r="GRJ48" s="605"/>
      <c r="GRK48" s="605"/>
      <c r="GRL48" s="605"/>
      <c r="GRM48" s="605"/>
      <c r="GRN48" s="605"/>
      <c r="GRO48" s="605"/>
      <c r="GRP48" s="605"/>
      <c r="GRQ48" s="605"/>
      <c r="GRR48" s="605"/>
      <c r="GRS48" s="605"/>
      <c r="GRT48" s="605"/>
      <c r="GRU48" s="605"/>
      <c r="GRV48" s="605"/>
      <c r="GRW48" s="605"/>
      <c r="GRX48" s="605"/>
      <c r="GRY48" s="605"/>
      <c r="GRZ48" s="605"/>
      <c r="GSA48" s="605"/>
      <c r="GSB48" s="605"/>
      <c r="GSC48" s="605"/>
      <c r="GSD48" s="605"/>
      <c r="GSE48" s="605"/>
      <c r="GSF48" s="605"/>
      <c r="GSG48" s="605"/>
      <c r="GSH48" s="605"/>
      <c r="GSI48" s="605"/>
      <c r="GSJ48" s="605"/>
      <c r="GSK48" s="605"/>
      <c r="GSL48" s="605"/>
      <c r="GSM48" s="605"/>
      <c r="GSN48" s="605"/>
      <c r="GSO48" s="605"/>
      <c r="GSP48" s="605"/>
      <c r="GSQ48" s="605"/>
      <c r="GSR48" s="605"/>
      <c r="GSS48" s="605"/>
      <c r="GST48" s="605"/>
      <c r="GSU48" s="605"/>
      <c r="GSV48" s="605"/>
      <c r="GSW48" s="605"/>
      <c r="GSX48" s="605"/>
      <c r="GSY48" s="605"/>
      <c r="GSZ48" s="605"/>
      <c r="GTA48" s="605"/>
      <c r="GTB48" s="605"/>
      <c r="GTC48" s="605"/>
      <c r="GTD48" s="605"/>
      <c r="GTE48" s="605"/>
      <c r="GTF48" s="605"/>
      <c r="GTG48" s="605"/>
      <c r="GTH48" s="605"/>
      <c r="GTI48" s="605"/>
      <c r="GTJ48" s="605"/>
      <c r="GTK48" s="605"/>
      <c r="GTL48" s="605"/>
      <c r="GTM48" s="605"/>
      <c r="GTN48" s="605"/>
      <c r="GTO48" s="605"/>
      <c r="GTP48" s="605"/>
      <c r="GTQ48" s="605"/>
      <c r="GTR48" s="605"/>
      <c r="GTS48" s="605"/>
      <c r="GTT48" s="605"/>
      <c r="GTU48" s="605"/>
      <c r="GTV48" s="605"/>
      <c r="GTW48" s="605"/>
      <c r="GTX48" s="605"/>
      <c r="GTY48" s="605"/>
      <c r="GTZ48" s="605"/>
      <c r="GUA48" s="605"/>
      <c r="GUB48" s="605"/>
      <c r="GUC48" s="605"/>
      <c r="GUD48" s="605"/>
      <c r="GUE48" s="605"/>
      <c r="GUF48" s="605"/>
      <c r="GUG48" s="605"/>
      <c r="GUH48" s="605"/>
      <c r="GUI48" s="605"/>
      <c r="GUJ48" s="605"/>
      <c r="GUK48" s="605"/>
      <c r="GUL48" s="605"/>
      <c r="GUM48" s="605"/>
      <c r="GUN48" s="605"/>
      <c r="GUO48" s="605"/>
      <c r="GUP48" s="605"/>
      <c r="GUQ48" s="605"/>
      <c r="GUR48" s="605"/>
      <c r="GUS48" s="605"/>
      <c r="GUT48" s="605"/>
      <c r="GUU48" s="605"/>
      <c r="GUV48" s="605"/>
      <c r="GUW48" s="605"/>
      <c r="GUX48" s="605"/>
      <c r="GUY48" s="605"/>
      <c r="GUZ48" s="605"/>
      <c r="GVA48" s="605"/>
      <c r="GVB48" s="605"/>
      <c r="GVC48" s="605"/>
      <c r="GVD48" s="605"/>
      <c r="GVE48" s="605"/>
      <c r="GVF48" s="605"/>
      <c r="GVG48" s="605"/>
      <c r="GVH48" s="605"/>
      <c r="GVI48" s="605"/>
      <c r="GVJ48" s="605"/>
      <c r="GVK48" s="605"/>
      <c r="GVL48" s="605"/>
      <c r="GVM48" s="605"/>
      <c r="GVN48" s="605"/>
      <c r="GVO48" s="605"/>
      <c r="GVP48" s="605"/>
      <c r="GVQ48" s="605"/>
      <c r="GVR48" s="605"/>
      <c r="GVS48" s="605"/>
      <c r="GVT48" s="605"/>
      <c r="GVU48" s="605"/>
      <c r="GVV48" s="605"/>
      <c r="GVW48" s="605"/>
      <c r="GVX48" s="605"/>
      <c r="GVY48" s="605"/>
      <c r="GVZ48" s="605"/>
      <c r="GWA48" s="605"/>
      <c r="GWB48" s="605"/>
      <c r="GWC48" s="605"/>
      <c r="GWD48" s="605"/>
      <c r="GWE48" s="605"/>
      <c r="GWF48" s="605"/>
      <c r="GWG48" s="605"/>
      <c r="GWH48" s="605"/>
      <c r="GWI48" s="605"/>
      <c r="GWJ48" s="605"/>
      <c r="GWK48" s="605"/>
      <c r="GWL48" s="605"/>
      <c r="GWM48" s="605"/>
      <c r="GWN48" s="605"/>
      <c r="GWO48" s="605"/>
      <c r="GWP48" s="605"/>
      <c r="GWQ48" s="605"/>
      <c r="GWR48" s="605"/>
      <c r="GWS48" s="605"/>
      <c r="GWT48" s="605"/>
      <c r="GWU48" s="605"/>
      <c r="GWV48" s="605"/>
      <c r="GWW48" s="605"/>
      <c r="GWX48" s="605"/>
      <c r="GWY48" s="605"/>
      <c r="GWZ48" s="605"/>
      <c r="GXA48" s="605"/>
      <c r="GXB48" s="605"/>
      <c r="GXC48" s="605"/>
      <c r="GXD48" s="605"/>
      <c r="GXE48" s="605"/>
      <c r="GXF48" s="605"/>
      <c r="GXG48" s="605"/>
      <c r="GXH48" s="605"/>
      <c r="GXI48" s="605"/>
      <c r="GXJ48" s="605"/>
      <c r="GXK48" s="605"/>
      <c r="GXL48" s="605"/>
      <c r="GXM48" s="605"/>
      <c r="GXN48" s="605"/>
      <c r="GXO48" s="605"/>
      <c r="GXP48" s="605"/>
      <c r="GXQ48" s="605"/>
      <c r="GXR48" s="605"/>
      <c r="GXS48" s="605"/>
      <c r="GXT48" s="605"/>
      <c r="GXU48" s="605"/>
      <c r="GXV48" s="605"/>
      <c r="GXW48" s="605"/>
      <c r="GXX48" s="605"/>
      <c r="GXY48" s="605"/>
      <c r="GXZ48" s="605"/>
      <c r="GYA48" s="605"/>
      <c r="GYB48" s="605"/>
      <c r="GYC48" s="605"/>
      <c r="GYD48" s="605"/>
      <c r="GYE48" s="605"/>
      <c r="GYF48" s="605"/>
      <c r="GYG48" s="605"/>
      <c r="GYH48" s="605"/>
      <c r="GYI48" s="605"/>
      <c r="GYJ48" s="605"/>
      <c r="GYK48" s="605"/>
      <c r="GYL48" s="605"/>
      <c r="GYM48" s="605"/>
      <c r="GYN48" s="605"/>
      <c r="GYO48" s="605"/>
      <c r="GYP48" s="605"/>
      <c r="GYQ48" s="605"/>
      <c r="GYR48" s="605"/>
      <c r="GYS48" s="605"/>
      <c r="GYT48" s="605"/>
      <c r="GYU48" s="605"/>
      <c r="GYV48" s="605"/>
      <c r="GYW48" s="605"/>
      <c r="GYX48" s="605"/>
      <c r="GYY48" s="605"/>
      <c r="GYZ48" s="605"/>
      <c r="GZA48" s="605"/>
      <c r="GZB48" s="605"/>
      <c r="GZC48" s="605"/>
      <c r="GZD48" s="605"/>
      <c r="GZE48" s="605"/>
      <c r="GZF48" s="605"/>
      <c r="GZG48" s="605"/>
      <c r="GZH48" s="605"/>
      <c r="GZI48" s="605"/>
      <c r="GZJ48" s="605"/>
      <c r="GZK48" s="605"/>
      <c r="GZL48" s="605"/>
      <c r="GZM48" s="605"/>
      <c r="GZN48" s="605"/>
      <c r="GZO48" s="605"/>
      <c r="GZP48" s="605"/>
      <c r="GZQ48" s="605"/>
      <c r="GZR48" s="605"/>
      <c r="GZS48" s="605"/>
      <c r="GZT48" s="605"/>
      <c r="GZU48" s="605"/>
      <c r="GZV48" s="605"/>
      <c r="GZW48" s="605"/>
      <c r="GZX48" s="605"/>
      <c r="GZY48" s="605"/>
      <c r="GZZ48" s="605"/>
      <c r="HAA48" s="605"/>
      <c r="HAB48" s="605"/>
      <c r="HAC48" s="605"/>
      <c r="HAD48" s="605"/>
      <c r="HAE48" s="605"/>
      <c r="HAF48" s="605"/>
      <c r="HAG48" s="605"/>
      <c r="HAH48" s="605"/>
      <c r="HAI48" s="605"/>
      <c r="HAJ48" s="605"/>
      <c r="HAK48" s="605"/>
      <c r="HAL48" s="605"/>
      <c r="HAM48" s="605"/>
      <c r="HAN48" s="605"/>
      <c r="HAO48" s="605"/>
      <c r="HAP48" s="605"/>
      <c r="HAQ48" s="605"/>
      <c r="HAR48" s="605"/>
      <c r="HAS48" s="605"/>
      <c r="HAT48" s="605"/>
      <c r="HAU48" s="605"/>
      <c r="HAV48" s="605"/>
      <c r="HAW48" s="605"/>
      <c r="HAX48" s="605"/>
      <c r="HAY48" s="605"/>
      <c r="HAZ48" s="605"/>
      <c r="HBA48" s="605"/>
      <c r="HBB48" s="605"/>
      <c r="HBC48" s="605"/>
      <c r="HBD48" s="605"/>
      <c r="HBE48" s="605"/>
      <c r="HBF48" s="605"/>
      <c r="HBG48" s="605"/>
      <c r="HBH48" s="605"/>
      <c r="HBI48" s="605"/>
      <c r="HBJ48" s="605"/>
      <c r="HBK48" s="605"/>
      <c r="HBL48" s="605"/>
      <c r="HBM48" s="605"/>
      <c r="HBN48" s="605"/>
      <c r="HBO48" s="605"/>
      <c r="HBP48" s="605"/>
      <c r="HBQ48" s="605"/>
      <c r="HBR48" s="605"/>
      <c r="HBS48" s="605"/>
      <c r="HBT48" s="605"/>
      <c r="HBU48" s="605"/>
      <c r="HBV48" s="605"/>
      <c r="HBW48" s="605"/>
      <c r="HBX48" s="605"/>
      <c r="HBY48" s="605"/>
      <c r="HBZ48" s="605"/>
      <c r="HCA48" s="605"/>
      <c r="HCB48" s="605"/>
      <c r="HCC48" s="605"/>
      <c r="HCD48" s="605"/>
      <c r="HCE48" s="605"/>
      <c r="HCF48" s="605"/>
      <c r="HCG48" s="605"/>
      <c r="HCH48" s="605"/>
      <c r="HCI48" s="605"/>
      <c r="HCJ48" s="605"/>
      <c r="HCK48" s="605"/>
      <c r="HCL48" s="605"/>
      <c r="HCM48" s="605"/>
      <c r="HCN48" s="605"/>
      <c r="HCO48" s="605"/>
      <c r="HCP48" s="605"/>
      <c r="HCQ48" s="605"/>
      <c r="HCR48" s="605"/>
      <c r="HCS48" s="605"/>
      <c r="HCT48" s="605"/>
      <c r="HCU48" s="605"/>
      <c r="HCV48" s="605"/>
      <c r="HCW48" s="605"/>
      <c r="HCX48" s="605"/>
      <c r="HCY48" s="605"/>
      <c r="HCZ48" s="605"/>
      <c r="HDA48" s="605"/>
      <c r="HDB48" s="605"/>
      <c r="HDC48" s="605"/>
      <c r="HDD48" s="605"/>
      <c r="HDE48" s="605"/>
      <c r="HDF48" s="605"/>
      <c r="HDG48" s="605"/>
      <c r="HDH48" s="605"/>
      <c r="HDI48" s="605"/>
      <c r="HDJ48" s="605"/>
      <c r="HDK48" s="605"/>
      <c r="HDL48" s="605"/>
      <c r="HDM48" s="605"/>
      <c r="HDN48" s="605"/>
      <c r="HDO48" s="605"/>
      <c r="HDP48" s="605"/>
      <c r="HDQ48" s="605"/>
      <c r="HDR48" s="605"/>
      <c r="HDS48" s="605"/>
      <c r="HDT48" s="605"/>
      <c r="HDU48" s="605"/>
      <c r="HDV48" s="605"/>
      <c r="HDW48" s="605"/>
      <c r="HDX48" s="605"/>
      <c r="HDY48" s="605"/>
      <c r="HDZ48" s="605"/>
      <c r="HEA48" s="605"/>
      <c r="HEB48" s="605"/>
      <c r="HEC48" s="605"/>
      <c r="HED48" s="605"/>
      <c r="HEE48" s="605"/>
      <c r="HEF48" s="605"/>
      <c r="HEG48" s="605"/>
      <c r="HEH48" s="605"/>
      <c r="HEI48" s="605"/>
      <c r="HEJ48" s="605"/>
      <c r="HEK48" s="605"/>
      <c r="HEL48" s="605"/>
      <c r="HEM48" s="605"/>
      <c r="HEN48" s="605"/>
      <c r="HEO48" s="605"/>
      <c r="HEP48" s="605"/>
      <c r="HEQ48" s="605"/>
      <c r="HER48" s="605"/>
      <c r="HES48" s="605"/>
      <c r="HET48" s="605"/>
      <c r="HEU48" s="605"/>
      <c r="HEV48" s="605"/>
      <c r="HEW48" s="605"/>
      <c r="HEX48" s="605"/>
      <c r="HEY48" s="605"/>
      <c r="HEZ48" s="605"/>
      <c r="HFA48" s="605"/>
      <c r="HFB48" s="605"/>
      <c r="HFC48" s="605"/>
      <c r="HFD48" s="605"/>
      <c r="HFE48" s="605"/>
      <c r="HFF48" s="605"/>
      <c r="HFG48" s="605"/>
      <c r="HFH48" s="605"/>
      <c r="HFI48" s="605"/>
      <c r="HFJ48" s="605"/>
      <c r="HFK48" s="605"/>
      <c r="HFL48" s="605"/>
      <c r="HFM48" s="605"/>
      <c r="HFN48" s="605"/>
      <c r="HFO48" s="605"/>
      <c r="HFP48" s="605"/>
      <c r="HFQ48" s="605"/>
      <c r="HFR48" s="605"/>
      <c r="HFS48" s="605"/>
      <c r="HFT48" s="605"/>
      <c r="HFU48" s="605"/>
      <c r="HFV48" s="605"/>
      <c r="HFW48" s="605"/>
      <c r="HFX48" s="605"/>
      <c r="HFY48" s="605"/>
      <c r="HFZ48" s="605"/>
      <c r="HGA48" s="605"/>
      <c r="HGB48" s="605"/>
      <c r="HGC48" s="605"/>
      <c r="HGD48" s="605"/>
      <c r="HGE48" s="605"/>
      <c r="HGF48" s="605"/>
      <c r="HGG48" s="605"/>
      <c r="HGH48" s="605"/>
      <c r="HGI48" s="605"/>
      <c r="HGJ48" s="605"/>
      <c r="HGK48" s="605"/>
      <c r="HGL48" s="605"/>
      <c r="HGM48" s="605"/>
      <c r="HGN48" s="605"/>
      <c r="HGO48" s="605"/>
      <c r="HGP48" s="605"/>
      <c r="HGQ48" s="605"/>
      <c r="HGR48" s="605"/>
      <c r="HGS48" s="605"/>
      <c r="HGT48" s="605"/>
      <c r="HGU48" s="605"/>
      <c r="HGV48" s="605"/>
      <c r="HGW48" s="605"/>
      <c r="HGX48" s="605"/>
      <c r="HGY48" s="605"/>
      <c r="HGZ48" s="605"/>
      <c r="HHA48" s="605"/>
      <c r="HHB48" s="605"/>
      <c r="HHC48" s="605"/>
      <c r="HHD48" s="605"/>
      <c r="HHE48" s="605"/>
      <c r="HHF48" s="605"/>
      <c r="HHG48" s="605"/>
      <c r="HHH48" s="605"/>
      <c r="HHI48" s="605"/>
      <c r="HHJ48" s="605"/>
      <c r="HHK48" s="605"/>
      <c r="HHL48" s="605"/>
      <c r="HHM48" s="605"/>
      <c r="HHN48" s="605"/>
      <c r="HHO48" s="605"/>
      <c r="HHP48" s="605"/>
      <c r="HHQ48" s="605"/>
      <c r="HHR48" s="605"/>
      <c r="HHS48" s="605"/>
      <c r="HHT48" s="605"/>
      <c r="HHU48" s="605"/>
      <c r="HHV48" s="605"/>
      <c r="HHW48" s="605"/>
      <c r="HHX48" s="605"/>
      <c r="HHY48" s="605"/>
      <c r="HHZ48" s="605"/>
      <c r="HIA48" s="605"/>
      <c r="HIB48" s="605"/>
      <c r="HIC48" s="605"/>
      <c r="HID48" s="605"/>
      <c r="HIE48" s="605"/>
      <c r="HIF48" s="605"/>
      <c r="HIG48" s="605"/>
      <c r="HIH48" s="605"/>
      <c r="HII48" s="605"/>
      <c r="HIJ48" s="605"/>
      <c r="HIK48" s="605"/>
      <c r="HIL48" s="605"/>
      <c r="HIM48" s="605"/>
      <c r="HIN48" s="605"/>
      <c r="HIO48" s="605"/>
      <c r="HIP48" s="605"/>
      <c r="HIQ48" s="605"/>
      <c r="HIR48" s="605"/>
      <c r="HIS48" s="605"/>
      <c r="HIT48" s="605"/>
      <c r="HIU48" s="605"/>
      <c r="HIV48" s="605"/>
      <c r="HIW48" s="605"/>
      <c r="HIX48" s="605"/>
      <c r="HIY48" s="605"/>
      <c r="HIZ48" s="605"/>
      <c r="HJA48" s="605"/>
      <c r="HJB48" s="605"/>
      <c r="HJC48" s="605"/>
      <c r="HJD48" s="605"/>
      <c r="HJE48" s="605"/>
      <c r="HJF48" s="605"/>
      <c r="HJG48" s="605"/>
      <c r="HJH48" s="605"/>
      <c r="HJI48" s="605"/>
      <c r="HJJ48" s="605"/>
      <c r="HJK48" s="605"/>
      <c r="HJL48" s="605"/>
      <c r="HJM48" s="605"/>
      <c r="HJN48" s="605"/>
      <c r="HJO48" s="605"/>
      <c r="HJP48" s="605"/>
      <c r="HJQ48" s="605"/>
      <c r="HJR48" s="605"/>
      <c r="HJS48" s="605"/>
      <c r="HJT48" s="605"/>
      <c r="HJU48" s="605"/>
      <c r="HJV48" s="605"/>
      <c r="HJW48" s="605"/>
      <c r="HJX48" s="605"/>
      <c r="HJY48" s="605"/>
      <c r="HJZ48" s="605"/>
      <c r="HKA48" s="605"/>
      <c r="HKB48" s="605"/>
      <c r="HKC48" s="605"/>
      <c r="HKD48" s="605"/>
      <c r="HKE48" s="605"/>
      <c r="HKF48" s="605"/>
      <c r="HKG48" s="605"/>
      <c r="HKH48" s="605"/>
      <c r="HKI48" s="605"/>
      <c r="HKJ48" s="605"/>
      <c r="HKK48" s="605"/>
      <c r="HKL48" s="605"/>
      <c r="HKM48" s="605"/>
      <c r="HKN48" s="605"/>
      <c r="HKO48" s="605"/>
      <c r="HKP48" s="605"/>
      <c r="HKQ48" s="605"/>
      <c r="HKR48" s="605"/>
      <c r="HKS48" s="605"/>
      <c r="HKT48" s="605"/>
      <c r="HKU48" s="605"/>
      <c r="HKV48" s="605"/>
      <c r="HKW48" s="605"/>
      <c r="HKX48" s="605"/>
      <c r="HKY48" s="605"/>
      <c r="HKZ48" s="605"/>
      <c r="HLA48" s="605"/>
      <c r="HLB48" s="605"/>
      <c r="HLC48" s="605"/>
      <c r="HLD48" s="605"/>
      <c r="HLE48" s="605"/>
      <c r="HLF48" s="605"/>
      <c r="HLG48" s="605"/>
      <c r="HLH48" s="605"/>
      <c r="HLI48" s="605"/>
      <c r="HLJ48" s="605"/>
      <c r="HLK48" s="605"/>
      <c r="HLL48" s="605"/>
      <c r="HLM48" s="605"/>
      <c r="HLN48" s="605"/>
      <c r="HLO48" s="605"/>
      <c r="HLP48" s="605"/>
      <c r="HLQ48" s="605"/>
      <c r="HLR48" s="605"/>
      <c r="HLS48" s="605"/>
      <c r="HLT48" s="605"/>
      <c r="HLU48" s="605"/>
      <c r="HLV48" s="605"/>
      <c r="HLW48" s="605"/>
      <c r="HLX48" s="605"/>
      <c r="HLY48" s="605"/>
      <c r="HLZ48" s="605"/>
      <c r="HMA48" s="605"/>
      <c r="HMB48" s="605"/>
      <c r="HMC48" s="605"/>
      <c r="HMD48" s="605"/>
      <c r="HME48" s="605"/>
      <c r="HMF48" s="605"/>
      <c r="HMG48" s="605"/>
      <c r="HMH48" s="605"/>
      <c r="HMI48" s="605"/>
      <c r="HMJ48" s="605"/>
      <c r="HMK48" s="605"/>
      <c r="HML48" s="605"/>
      <c r="HMM48" s="605"/>
      <c r="HMN48" s="605"/>
      <c r="HMO48" s="605"/>
      <c r="HMP48" s="605"/>
      <c r="HMQ48" s="605"/>
      <c r="HMR48" s="605"/>
      <c r="HMS48" s="605"/>
      <c r="HMT48" s="605"/>
      <c r="HMU48" s="605"/>
      <c r="HMV48" s="605"/>
      <c r="HMW48" s="605"/>
      <c r="HMX48" s="605"/>
      <c r="HMY48" s="605"/>
      <c r="HMZ48" s="605"/>
      <c r="HNA48" s="605"/>
      <c r="HNB48" s="605"/>
      <c r="HNC48" s="605"/>
      <c r="HND48" s="605"/>
      <c r="HNE48" s="605"/>
      <c r="HNF48" s="605"/>
      <c r="HNG48" s="605"/>
      <c r="HNH48" s="605"/>
      <c r="HNI48" s="605"/>
      <c r="HNJ48" s="605"/>
      <c r="HNK48" s="605"/>
      <c r="HNL48" s="605"/>
      <c r="HNM48" s="605"/>
      <c r="HNN48" s="605"/>
      <c r="HNO48" s="605"/>
      <c r="HNP48" s="605"/>
      <c r="HNQ48" s="605"/>
      <c r="HNR48" s="605"/>
      <c r="HNS48" s="605"/>
      <c r="HNT48" s="605"/>
      <c r="HNU48" s="605"/>
      <c r="HNV48" s="605"/>
      <c r="HNW48" s="605"/>
      <c r="HNX48" s="605"/>
      <c r="HNY48" s="605"/>
      <c r="HNZ48" s="605"/>
      <c r="HOA48" s="605"/>
      <c r="HOB48" s="605"/>
      <c r="HOC48" s="605"/>
      <c r="HOD48" s="605"/>
      <c r="HOE48" s="605"/>
      <c r="HOF48" s="605"/>
      <c r="HOG48" s="605"/>
      <c r="HOH48" s="605"/>
      <c r="HOI48" s="605"/>
      <c r="HOJ48" s="605"/>
      <c r="HOK48" s="605"/>
      <c r="HOL48" s="605"/>
      <c r="HOM48" s="605"/>
      <c r="HON48" s="605"/>
      <c r="HOO48" s="605"/>
      <c r="HOP48" s="605"/>
      <c r="HOQ48" s="605"/>
      <c r="HOR48" s="605"/>
      <c r="HOS48" s="605"/>
      <c r="HOT48" s="605"/>
      <c r="HOU48" s="605"/>
      <c r="HOV48" s="605"/>
      <c r="HOW48" s="605"/>
      <c r="HOX48" s="605"/>
      <c r="HOY48" s="605"/>
      <c r="HOZ48" s="605"/>
      <c r="HPA48" s="605"/>
      <c r="HPB48" s="605"/>
      <c r="HPC48" s="605"/>
      <c r="HPD48" s="605"/>
      <c r="HPE48" s="605"/>
      <c r="HPF48" s="605"/>
      <c r="HPG48" s="605"/>
      <c r="HPH48" s="605"/>
      <c r="HPI48" s="605"/>
      <c r="HPJ48" s="605"/>
      <c r="HPK48" s="605"/>
      <c r="HPL48" s="605"/>
      <c r="HPM48" s="605"/>
      <c r="HPN48" s="605"/>
      <c r="HPO48" s="605"/>
      <c r="HPP48" s="605"/>
      <c r="HPQ48" s="605"/>
      <c r="HPR48" s="605"/>
      <c r="HPS48" s="605"/>
      <c r="HPT48" s="605"/>
      <c r="HPU48" s="605"/>
      <c r="HPV48" s="605"/>
      <c r="HPW48" s="605"/>
      <c r="HPX48" s="605"/>
      <c r="HPY48" s="605"/>
      <c r="HPZ48" s="605"/>
      <c r="HQA48" s="605"/>
      <c r="HQB48" s="605"/>
      <c r="HQC48" s="605"/>
      <c r="HQD48" s="605"/>
      <c r="HQE48" s="605"/>
      <c r="HQF48" s="605"/>
      <c r="HQG48" s="605"/>
      <c r="HQH48" s="605"/>
      <c r="HQI48" s="605"/>
      <c r="HQJ48" s="605"/>
      <c r="HQK48" s="605"/>
      <c r="HQL48" s="605"/>
      <c r="HQM48" s="605"/>
      <c r="HQN48" s="605"/>
      <c r="HQO48" s="605"/>
      <c r="HQP48" s="605"/>
      <c r="HQQ48" s="605"/>
      <c r="HQR48" s="605"/>
      <c r="HQS48" s="605"/>
      <c r="HQT48" s="605"/>
      <c r="HQU48" s="605"/>
      <c r="HQV48" s="605"/>
      <c r="HQW48" s="605"/>
      <c r="HQX48" s="605"/>
      <c r="HQY48" s="605"/>
      <c r="HQZ48" s="605"/>
      <c r="HRA48" s="605"/>
      <c r="HRB48" s="605"/>
      <c r="HRC48" s="605"/>
      <c r="HRD48" s="605"/>
      <c r="HRE48" s="605"/>
      <c r="HRF48" s="605"/>
      <c r="HRG48" s="605"/>
      <c r="HRH48" s="605"/>
      <c r="HRI48" s="605"/>
      <c r="HRJ48" s="605"/>
      <c r="HRK48" s="605"/>
      <c r="HRL48" s="605"/>
      <c r="HRM48" s="605"/>
      <c r="HRN48" s="605"/>
      <c r="HRO48" s="605"/>
      <c r="HRP48" s="605"/>
      <c r="HRQ48" s="605"/>
      <c r="HRR48" s="605"/>
      <c r="HRS48" s="605"/>
      <c r="HRT48" s="605"/>
      <c r="HRU48" s="605"/>
      <c r="HRV48" s="605"/>
      <c r="HRW48" s="605"/>
      <c r="HRX48" s="605"/>
      <c r="HRY48" s="605"/>
      <c r="HRZ48" s="605"/>
      <c r="HSA48" s="605"/>
      <c r="HSB48" s="605"/>
      <c r="HSC48" s="605"/>
      <c r="HSD48" s="605"/>
      <c r="HSE48" s="605"/>
      <c r="HSF48" s="605"/>
      <c r="HSG48" s="605"/>
      <c r="HSH48" s="605"/>
      <c r="HSI48" s="605"/>
      <c r="HSJ48" s="605"/>
      <c r="HSK48" s="605"/>
      <c r="HSL48" s="605"/>
      <c r="HSM48" s="605"/>
      <c r="HSN48" s="605"/>
      <c r="HSO48" s="605"/>
      <c r="HSP48" s="605"/>
      <c r="HSQ48" s="605"/>
      <c r="HSR48" s="605"/>
      <c r="HSS48" s="605"/>
      <c r="HST48" s="605"/>
      <c r="HSU48" s="605"/>
      <c r="HSV48" s="605"/>
      <c r="HSW48" s="605"/>
      <c r="HSX48" s="605"/>
      <c r="HSY48" s="605"/>
      <c r="HSZ48" s="605"/>
      <c r="HTA48" s="605"/>
      <c r="HTB48" s="605"/>
      <c r="HTC48" s="605"/>
      <c r="HTD48" s="605"/>
      <c r="HTE48" s="605"/>
      <c r="HTF48" s="605"/>
      <c r="HTG48" s="605"/>
      <c r="HTH48" s="605"/>
      <c r="HTI48" s="605"/>
      <c r="HTJ48" s="605"/>
      <c r="HTK48" s="605"/>
      <c r="HTL48" s="605"/>
      <c r="HTM48" s="605"/>
      <c r="HTN48" s="605"/>
      <c r="HTO48" s="605"/>
      <c r="HTP48" s="605"/>
      <c r="HTQ48" s="605"/>
      <c r="HTR48" s="605"/>
      <c r="HTS48" s="605"/>
      <c r="HTT48" s="605"/>
      <c r="HTU48" s="605"/>
      <c r="HTV48" s="605"/>
      <c r="HTW48" s="605"/>
      <c r="HTX48" s="605"/>
      <c r="HTY48" s="605"/>
      <c r="HTZ48" s="605"/>
      <c r="HUA48" s="605"/>
      <c r="HUB48" s="605"/>
      <c r="HUC48" s="605"/>
      <c r="HUD48" s="605"/>
      <c r="HUE48" s="605"/>
      <c r="HUF48" s="605"/>
      <c r="HUG48" s="605"/>
      <c r="HUH48" s="605"/>
      <c r="HUI48" s="605"/>
      <c r="HUJ48" s="605"/>
      <c r="HUK48" s="605"/>
      <c r="HUL48" s="605"/>
      <c r="HUM48" s="605"/>
      <c r="HUN48" s="605"/>
      <c r="HUO48" s="605"/>
      <c r="HUP48" s="605"/>
      <c r="HUQ48" s="605"/>
      <c r="HUR48" s="605"/>
      <c r="HUS48" s="605"/>
      <c r="HUT48" s="605"/>
      <c r="HUU48" s="605"/>
      <c r="HUV48" s="605"/>
      <c r="HUW48" s="605"/>
      <c r="HUX48" s="605"/>
      <c r="HUY48" s="605"/>
      <c r="HUZ48" s="605"/>
      <c r="HVA48" s="605"/>
      <c r="HVB48" s="605"/>
      <c r="HVC48" s="605"/>
      <c r="HVD48" s="605"/>
      <c r="HVE48" s="605"/>
      <c r="HVF48" s="605"/>
      <c r="HVG48" s="605"/>
    </row>
    <row r="49" spans="1:5987" hidden="1" x14ac:dyDescent="0.2">
      <c r="A49" s="599" t="s">
        <v>218</v>
      </c>
      <c r="B49" s="599">
        <f>B50+B52+B54+B58</f>
        <v>0</v>
      </c>
      <c r="C49" s="599">
        <f>C50+C52+C54+C58</f>
        <v>0</v>
      </c>
      <c r="D49" s="599" t="e">
        <f>C49/B49*100</f>
        <v>#DIV/0!</v>
      </c>
      <c r="E49" s="599">
        <f>E50+E52+E54+E58</f>
        <v>0</v>
      </c>
      <c r="F49" s="599">
        <f>F50+F52+F54+F58</f>
        <v>0</v>
      </c>
      <c r="G49" s="599" t="e">
        <f>F49/E49*100</f>
        <v>#DIV/0!</v>
      </c>
      <c r="H49" s="599">
        <f>H50+H52+H54+H58</f>
        <v>0</v>
      </c>
      <c r="I49" s="599">
        <f>I50+I52+I54+I58</f>
        <v>0</v>
      </c>
      <c r="J49" s="599" t="e">
        <f>I49/H49*100</f>
        <v>#DIV/0!</v>
      </c>
      <c r="K49" s="599">
        <f>K50+K52+K54+K58</f>
        <v>0</v>
      </c>
      <c r="L49" s="599">
        <f>L50+L52+L54+L58</f>
        <v>0</v>
      </c>
      <c r="M49" s="599" t="e">
        <f>L49/K49*100</f>
        <v>#DIV/0!</v>
      </c>
      <c r="N49" s="599">
        <f>N50+N52+N54+N58</f>
        <v>0</v>
      </c>
      <c r="O49" s="599">
        <f>O50+O52+O54+O58</f>
        <v>0</v>
      </c>
      <c r="P49" s="599" t="e">
        <f>O49/N49*100</f>
        <v>#DIV/0!</v>
      </c>
      <c r="Q49" s="600">
        <f>Q50+Q52+Q54+Q58</f>
        <v>896</v>
      </c>
      <c r="R49" s="600">
        <f>R50+R52+R54+R58</f>
        <v>80</v>
      </c>
      <c r="S49" s="601">
        <f t="shared" si="98"/>
        <v>8.9285714285714288</v>
      </c>
      <c r="T49" s="600">
        <f>T50+T52+T54+T58</f>
        <v>607</v>
      </c>
      <c r="U49" s="600">
        <f>U50+U52+U54+U58</f>
        <v>63</v>
      </c>
      <c r="V49" s="601">
        <f>U49/T49*100</f>
        <v>10.378912685337728</v>
      </c>
      <c r="W49" s="600">
        <f>W50+W52+W54+W58</f>
        <v>527</v>
      </c>
      <c r="X49" s="600">
        <f>X50+X52+X54+X58</f>
        <v>0</v>
      </c>
      <c r="Y49" s="601">
        <f>X49/W49*100</f>
        <v>0</v>
      </c>
      <c r="Z49" s="600">
        <f>Z50+Z52+Z54+Z58</f>
        <v>0</v>
      </c>
      <c r="AA49" s="600">
        <f>AA50+AA52+AA54+AA58</f>
        <v>0</v>
      </c>
      <c r="AB49" s="601">
        <v>0</v>
      </c>
      <c r="AC49" s="600">
        <f>AC50+AC52+AC54+AC58</f>
        <v>2030</v>
      </c>
      <c r="AD49" s="600">
        <f>AD50+AD52+AD54+AD58</f>
        <v>143</v>
      </c>
      <c r="AE49" s="601">
        <f>AD49/AC49*100</f>
        <v>7.0443349753694582</v>
      </c>
      <c r="AF49" s="600">
        <f>AF50+AF52+AF54+AF58</f>
        <v>1107</v>
      </c>
      <c r="AG49" s="600">
        <f>AG50+AG52+AG54+AG58</f>
        <v>84</v>
      </c>
      <c r="AH49" s="601">
        <f t="shared" si="132"/>
        <v>7.5880758807588071</v>
      </c>
      <c r="AI49" s="600">
        <f t="shared" ref="AI49:AJ49" si="162">AI50+AI52+AI54+AI58</f>
        <v>731</v>
      </c>
      <c r="AJ49" s="600">
        <f t="shared" si="162"/>
        <v>79</v>
      </c>
      <c r="AK49" s="601">
        <f t="shared" si="133"/>
        <v>10.807113543091655</v>
      </c>
      <c r="AL49" s="600">
        <f t="shared" ref="AL49:AM49" si="163">AL50+AL52+AL54+AL58</f>
        <v>577</v>
      </c>
      <c r="AM49" s="600">
        <f t="shared" si="163"/>
        <v>0</v>
      </c>
      <c r="AN49" s="601">
        <f t="shared" ref="AN49:AN57" si="164">AM49/AL49*100</f>
        <v>0</v>
      </c>
      <c r="AO49" s="600"/>
      <c r="AP49" s="600"/>
      <c r="AQ49" s="600"/>
      <c r="AR49" s="600">
        <f>AR50+AR52+AR54+AR58</f>
        <v>2415</v>
      </c>
      <c r="AS49" s="602">
        <f>AG49+AJ49+AM49+AP49</f>
        <v>163</v>
      </c>
      <c r="AT49" s="603">
        <f t="shared" ref="AT49:AT57" si="165">AS49/AR49*100</f>
        <v>6.7494824016563149</v>
      </c>
      <c r="AU49" s="600">
        <f>AU50+AU52+AU54+AU58</f>
        <v>1048</v>
      </c>
      <c r="AV49" s="600">
        <f>AV50+AV52+AV54+AV58</f>
        <v>88</v>
      </c>
      <c r="AW49" s="601">
        <f t="shared" si="137"/>
        <v>8.3969465648854964</v>
      </c>
      <c r="AX49" s="600">
        <f t="shared" ref="AX49:AY49" si="166">AX50+AX52+AX54+AX58</f>
        <v>668</v>
      </c>
      <c r="AY49" s="600">
        <f t="shared" si="166"/>
        <v>68</v>
      </c>
      <c r="AZ49" s="601">
        <f t="shared" si="138"/>
        <v>10.179640718562874</v>
      </c>
      <c r="BA49" s="600">
        <f t="shared" ref="BA49:BB49" si="167">BA50+BA52+BA54+BA58</f>
        <v>551</v>
      </c>
      <c r="BB49" s="600">
        <f t="shared" si="167"/>
        <v>7</v>
      </c>
      <c r="BC49" s="601">
        <f t="shared" ref="BC49:BC52" si="168">BB49/BA49*100</f>
        <v>1.2704174228675136</v>
      </c>
      <c r="BD49" s="600"/>
      <c r="BE49" s="600"/>
      <c r="BF49" s="600"/>
      <c r="BG49" s="600">
        <f>BG50+BG52+BG54+BG58</f>
        <v>2267</v>
      </c>
      <c r="BH49" s="602">
        <f>AV49+AY49+BB49+BE49</f>
        <v>163</v>
      </c>
      <c r="BI49" s="603">
        <f t="shared" ref="BI49:BI57" si="169">BH49/BG49*100</f>
        <v>7.1901191001323337</v>
      </c>
      <c r="BJ49" s="600">
        <f>BJ50+BJ52+BJ54+BJ58</f>
        <v>1003</v>
      </c>
      <c r="BK49" s="600">
        <f>BK50+BK52+BK54+BK58</f>
        <v>87</v>
      </c>
      <c r="BL49" s="601">
        <f t="shared" si="142"/>
        <v>8.6739780658025936</v>
      </c>
      <c r="BM49" s="600">
        <f t="shared" ref="BM49:BN49" si="170">BM50+BM52+BM54+BM58</f>
        <v>679</v>
      </c>
      <c r="BN49" s="600">
        <f t="shared" si="170"/>
        <v>57</v>
      </c>
      <c r="BO49" s="601">
        <f t="shared" ref="BO49" si="171">BN49/BM49*100</f>
        <v>8.3946980854197335</v>
      </c>
      <c r="BP49" s="600">
        <f t="shared" ref="BP49:BQ49" si="172">BP50+BP52+BP54+BP58</f>
        <v>340</v>
      </c>
      <c r="BQ49" s="600">
        <f t="shared" si="172"/>
        <v>4</v>
      </c>
      <c r="BR49" s="601">
        <f t="shared" ref="BR49" si="173">BQ49/BP49*100</f>
        <v>1.1764705882352942</v>
      </c>
      <c r="BS49" s="600"/>
      <c r="BT49" s="600"/>
      <c r="BU49" s="600"/>
      <c r="BV49" s="602">
        <f>BJ49+BM49+BP49+BS49</f>
        <v>2022</v>
      </c>
      <c r="BW49" s="602">
        <f>BK49+BN49+BQ49+BT49</f>
        <v>148</v>
      </c>
      <c r="BX49" s="601">
        <f t="shared" ref="BX49:BX57" si="174">BW49/BV49*100</f>
        <v>7.3194856577645888</v>
      </c>
      <c r="BY49" s="600">
        <f>BY50+BY52+BY54+BY58</f>
        <v>1013</v>
      </c>
      <c r="BZ49" s="600">
        <f>BZ50+BZ52+BZ54+BZ58</f>
        <v>124</v>
      </c>
      <c r="CA49" s="601">
        <f>BZ49/BY49*100</f>
        <v>12.240868706811451</v>
      </c>
      <c r="CB49" s="600">
        <f>CB50+CB54+CB58</f>
        <v>437</v>
      </c>
      <c r="CC49" s="600">
        <f>CC50+CC54+CC58</f>
        <v>68</v>
      </c>
      <c r="CD49" s="601">
        <f>CC49/CB49*100</f>
        <v>15.560640732265446</v>
      </c>
      <c r="CE49" s="600">
        <f>CE50+CE54+CE58</f>
        <v>372</v>
      </c>
      <c r="CF49" s="600">
        <f>CF50+CF54+CF58</f>
        <v>13</v>
      </c>
      <c r="CG49" s="601">
        <f>CF49/CE49*100</f>
        <v>3.4946236559139781</v>
      </c>
      <c r="CH49" s="600">
        <f>CH50+CH54+CH58</f>
        <v>0</v>
      </c>
      <c r="CI49" s="600">
        <f>CI50+CI54+CI58</f>
        <v>0</v>
      </c>
      <c r="CJ49" s="600"/>
      <c r="CK49" s="602">
        <f>BY49+CB49+CE49+CH49</f>
        <v>1822</v>
      </c>
      <c r="CL49" s="602">
        <f>BZ49+CC49+CF49+CI49</f>
        <v>205</v>
      </c>
      <c r="CM49" s="601">
        <f>CL49/CK49*100</f>
        <v>11.251372118551043</v>
      </c>
    </row>
    <row r="50" spans="1:5987" hidden="1" x14ac:dyDescent="0.2">
      <c r="A50" s="326" t="s">
        <v>208</v>
      </c>
      <c r="B50" s="326">
        <f>SUM(B51)</f>
        <v>0</v>
      </c>
      <c r="C50" s="326">
        <f>SUM(C51)</f>
        <v>0</v>
      </c>
      <c r="D50" s="326" t="e">
        <f>C50/B50*100</f>
        <v>#DIV/0!</v>
      </c>
      <c r="E50" s="326">
        <f>SUM(E51)</f>
        <v>0</v>
      </c>
      <c r="F50" s="326">
        <f>SUM(F51)</f>
        <v>0</v>
      </c>
      <c r="G50" s="326" t="e">
        <f>F50/E50*100</f>
        <v>#DIV/0!</v>
      </c>
      <c r="H50" s="326">
        <f>SUM(H51)</f>
        <v>0</v>
      </c>
      <c r="I50" s="326">
        <f>SUM(I51)</f>
        <v>0</v>
      </c>
      <c r="J50" s="326" t="e">
        <f>I50/H50*100</f>
        <v>#DIV/0!</v>
      </c>
      <c r="K50" s="326">
        <f>SUM(K51)</f>
        <v>0</v>
      </c>
      <c r="L50" s="326">
        <f>SUM(L51)</f>
        <v>0</v>
      </c>
      <c r="M50" s="326" t="e">
        <f>L50/K50*100</f>
        <v>#DIV/0!</v>
      </c>
      <c r="N50" s="326">
        <f>SUM(N51)</f>
        <v>0</v>
      </c>
      <c r="O50" s="326">
        <f>SUM(O51)</f>
        <v>0</v>
      </c>
      <c r="P50" s="326" t="e">
        <f>O50/N50*100</f>
        <v>#DIV/0!</v>
      </c>
      <c r="Q50" s="383">
        <f>SUM(Q51)</f>
        <v>295</v>
      </c>
      <c r="R50" s="383">
        <f>SUM(R51)</f>
        <v>31</v>
      </c>
      <c r="S50" s="384">
        <f t="shared" si="98"/>
        <v>10.508474576271185</v>
      </c>
      <c r="T50" s="383">
        <f>SUM(T51)</f>
        <v>110</v>
      </c>
      <c r="U50" s="383">
        <f>SUM(U51)</f>
        <v>15</v>
      </c>
      <c r="V50" s="384">
        <f>U50/T50*100</f>
        <v>13.636363636363635</v>
      </c>
      <c r="W50" s="383">
        <f>SUM(W51)</f>
        <v>111</v>
      </c>
      <c r="X50" s="383">
        <f>SUM(X51)</f>
        <v>0</v>
      </c>
      <c r="Y50" s="384">
        <f>X50/W50*100</f>
        <v>0</v>
      </c>
      <c r="Z50" s="383">
        <f>SUM(Z51)</f>
        <v>0</v>
      </c>
      <c r="AA50" s="383">
        <f>SUM(AA51)</f>
        <v>0</v>
      </c>
      <c r="AB50" s="384">
        <v>0</v>
      </c>
      <c r="AC50" s="383">
        <f>SUM(AC51)</f>
        <v>516</v>
      </c>
      <c r="AD50" s="383">
        <f>SUM(AD51)</f>
        <v>46</v>
      </c>
      <c r="AE50" s="384">
        <f>AD50/AC50*100</f>
        <v>8.9147286821705425</v>
      </c>
      <c r="AF50" s="383">
        <f>SUM(AF51)</f>
        <v>343</v>
      </c>
      <c r="AG50" s="383">
        <f>SUM(AG51)</f>
        <v>22</v>
      </c>
      <c r="AH50" s="384">
        <f t="shared" si="132"/>
        <v>6.4139941690962097</v>
      </c>
      <c r="AI50" s="383">
        <f>SUM(AI51)</f>
        <v>141</v>
      </c>
      <c r="AJ50" s="383">
        <f>SUM(AJ51)</f>
        <v>17</v>
      </c>
      <c r="AK50" s="384">
        <f t="shared" si="133"/>
        <v>12.056737588652481</v>
      </c>
      <c r="AL50" s="383">
        <f>SUM(AL51)</f>
        <v>88</v>
      </c>
      <c r="AM50" s="383">
        <f>SUM(AM51)</f>
        <v>0</v>
      </c>
      <c r="AN50" s="384">
        <f t="shared" si="164"/>
        <v>0</v>
      </c>
      <c r="AO50" s="383"/>
      <c r="AP50" s="383"/>
      <c r="AQ50" s="383"/>
      <c r="AR50" s="383">
        <f>AF50+AI50+AL50+AO50</f>
        <v>572</v>
      </c>
      <c r="AS50" s="383">
        <f>AG50+AJ50+AM50+AP50</f>
        <v>39</v>
      </c>
      <c r="AT50" s="384">
        <f t="shared" si="165"/>
        <v>6.8181818181818175</v>
      </c>
      <c r="AU50" s="383">
        <f>SUM(AU51)</f>
        <v>314</v>
      </c>
      <c r="AV50" s="383">
        <f>SUM(AV51)</f>
        <v>29</v>
      </c>
      <c r="AW50" s="384">
        <f t="shared" si="137"/>
        <v>9.2356687898089174</v>
      </c>
      <c r="AX50" s="383">
        <f>SUM(AX51)</f>
        <v>120</v>
      </c>
      <c r="AY50" s="383">
        <f>SUM(AY51)</f>
        <v>19</v>
      </c>
      <c r="AZ50" s="384">
        <f t="shared" si="138"/>
        <v>15.833333333333332</v>
      </c>
      <c r="BA50" s="383">
        <f>SUM(BA51)</f>
        <v>67</v>
      </c>
      <c r="BB50" s="383">
        <f>SUM(BB51)</f>
        <v>0</v>
      </c>
      <c r="BC50" s="384">
        <f t="shared" si="168"/>
        <v>0</v>
      </c>
      <c r="BD50" s="383"/>
      <c r="BE50" s="383"/>
      <c r="BF50" s="383"/>
      <c r="BG50" s="383">
        <f>AU50+AX50+BA50+BD50</f>
        <v>501</v>
      </c>
      <c r="BH50" s="383">
        <f>AV50+AY50+BB50+BE50</f>
        <v>48</v>
      </c>
      <c r="BI50" s="384">
        <f t="shared" si="169"/>
        <v>9.5808383233532943</v>
      </c>
      <c r="BJ50" s="383">
        <f>SUM(BJ51)</f>
        <v>250</v>
      </c>
      <c r="BK50" s="383">
        <f>SUM(BK51)</f>
        <v>23</v>
      </c>
      <c r="BL50" s="384">
        <f t="shared" si="142"/>
        <v>9.1999999999999993</v>
      </c>
      <c r="BM50" s="383">
        <f>SUM(BM51)</f>
        <v>117</v>
      </c>
      <c r="BN50" s="383">
        <f>SUM(BN51)</f>
        <v>20</v>
      </c>
      <c r="BO50" s="384">
        <f>BN50/BM50*100</f>
        <v>17.094017094017094</v>
      </c>
      <c r="BP50" s="383">
        <f>SUM(BP51)</f>
        <v>93</v>
      </c>
      <c r="BQ50" s="383">
        <f>SUM(BQ51)</f>
        <v>0</v>
      </c>
      <c r="BR50" s="384">
        <f>BQ50/BP50*100</f>
        <v>0</v>
      </c>
      <c r="BS50" s="383"/>
      <c r="BT50" s="383"/>
      <c r="BU50" s="383"/>
      <c r="BV50" s="383">
        <f>BJ50+BM50+BP50+BS50</f>
        <v>460</v>
      </c>
      <c r="BW50" s="383">
        <f>BK50+BN50+BQ50+BT50</f>
        <v>43</v>
      </c>
      <c r="BX50" s="384">
        <f t="shared" si="174"/>
        <v>9.3478260869565215</v>
      </c>
      <c r="BY50" s="383">
        <f>SUM(BY51)</f>
        <v>218</v>
      </c>
      <c r="BZ50" s="383">
        <f>SUM(BZ51)</f>
        <v>37</v>
      </c>
      <c r="CA50" s="384">
        <f>BZ50/BY50*100</f>
        <v>16.972477064220186</v>
      </c>
      <c r="CB50" s="383">
        <f>SUM(CB51)</f>
        <v>134</v>
      </c>
      <c r="CC50" s="383">
        <f>SUM(CC51)</f>
        <v>31</v>
      </c>
      <c r="CD50" s="384">
        <f>CC50/CB50*100</f>
        <v>23.134328358208954</v>
      </c>
      <c r="CE50" s="383">
        <f>SUM(CE51)</f>
        <v>103</v>
      </c>
      <c r="CF50" s="383">
        <f>SUM(CF51)</f>
        <v>2</v>
      </c>
      <c r="CG50" s="384">
        <f>CF50/CE50*100</f>
        <v>1.9417475728155338</v>
      </c>
      <c r="CH50" s="383"/>
      <c r="CI50" s="383"/>
      <c r="CJ50" s="383"/>
      <c r="CK50" s="383">
        <f>BY50+CB50+CE50+CH50</f>
        <v>455</v>
      </c>
      <c r="CL50" s="383">
        <f>BZ50+CC50+CF50+CI50</f>
        <v>70</v>
      </c>
      <c r="CM50" s="384">
        <f>CL50/CK50*100</f>
        <v>15.384615384615385</v>
      </c>
    </row>
    <row r="51" spans="1:5987" s="606" customFormat="1" hidden="1" x14ac:dyDescent="0.2">
      <c r="A51" s="392" t="s">
        <v>209</v>
      </c>
      <c r="B51" s="392"/>
      <c r="C51" s="392"/>
      <c r="D51" s="392" t="e">
        <f t="shared" ref="D51" si="175">C51/B51*100</f>
        <v>#DIV/0!</v>
      </c>
      <c r="E51" s="392"/>
      <c r="F51" s="392"/>
      <c r="G51" s="392" t="e">
        <f t="shared" ref="G51" si="176">F51/E51*100</f>
        <v>#DIV/0!</v>
      </c>
      <c r="H51" s="392"/>
      <c r="I51" s="392"/>
      <c r="J51" s="392" t="e">
        <f t="shared" ref="J51" si="177">I51/H51*100</f>
        <v>#DIV/0!</v>
      </c>
      <c r="K51" s="392"/>
      <c r="L51" s="392"/>
      <c r="M51" s="392" t="e">
        <f t="shared" ref="M51" si="178">L51/K51*100</f>
        <v>#DIV/0!</v>
      </c>
      <c r="N51" s="392"/>
      <c r="O51" s="392"/>
      <c r="P51" s="392" t="e">
        <f t="shared" ref="P51" si="179">O51/N51*100</f>
        <v>#DIV/0!</v>
      </c>
      <c r="Q51" s="337">
        <v>295</v>
      </c>
      <c r="R51" s="337">
        <v>31</v>
      </c>
      <c r="S51" s="360">
        <f t="shared" si="98"/>
        <v>10.508474576271185</v>
      </c>
      <c r="T51" s="337">
        <v>110</v>
      </c>
      <c r="U51" s="337">
        <v>15</v>
      </c>
      <c r="V51" s="360">
        <f>U51/T51*100</f>
        <v>13.636363636363635</v>
      </c>
      <c r="W51" s="337">
        <v>111</v>
      </c>
      <c r="X51" s="337">
        <v>0</v>
      </c>
      <c r="Y51" s="359">
        <f>X51/W51</f>
        <v>0</v>
      </c>
      <c r="Z51" s="337" t="s">
        <v>45</v>
      </c>
      <c r="AA51" s="337" t="s">
        <v>45</v>
      </c>
      <c r="AB51" s="359" t="s">
        <v>45</v>
      </c>
      <c r="AC51" s="337">
        <v>516</v>
      </c>
      <c r="AD51" s="337">
        <v>46</v>
      </c>
      <c r="AE51" s="360">
        <f>AD51/AC51*100</f>
        <v>8.9147286821705425</v>
      </c>
      <c r="AF51" s="359">
        <v>343</v>
      </c>
      <c r="AG51" s="359">
        <v>22</v>
      </c>
      <c r="AH51" s="360">
        <f t="shared" si="132"/>
        <v>6.4139941690962097</v>
      </c>
      <c r="AI51" s="359">
        <v>141</v>
      </c>
      <c r="AJ51" s="359">
        <v>17</v>
      </c>
      <c r="AK51" s="360">
        <f t="shared" si="133"/>
        <v>12.056737588652481</v>
      </c>
      <c r="AL51" s="359">
        <v>88</v>
      </c>
      <c r="AM51" s="359">
        <v>0</v>
      </c>
      <c r="AN51" s="360">
        <f t="shared" si="164"/>
        <v>0</v>
      </c>
      <c r="AO51" s="347"/>
      <c r="AP51" s="347"/>
      <c r="AQ51" s="347"/>
      <c r="AR51" s="359">
        <f>SUM(AL51+AI51+AF51)</f>
        <v>572</v>
      </c>
      <c r="AS51" s="359">
        <f>SUM(AM51+AJ51+AG51)</f>
        <v>39</v>
      </c>
      <c r="AT51" s="360">
        <f t="shared" si="165"/>
        <v>6.8181818181818175</v>
      </c>
      <c r="AU51" s="359">
        <v>314</v>
      </c>
      <c r="AV51" s="359">
        <v>29</v>
      </c>
      <c r="AW51" s="360">
        <f t="shared" si="137"/>
        <v>9.2356687898089174</v>
      </c>
      <c r="AX51" s="359">
        <v>120</v>
      </c>
      <c r="AY51" s="359">
        <v>19</v>
      </c>
      <c r="AZ51" s="360">
        <f t="shared" si="138"/>
        <v>15.833333333333332</v>
      </c>
      <c r="BA51" s="359">
        <v>67</v>
      </c>
      <c r="BB51" s="359">
        <v>0</v>
      </c>
      <c r="BC51" s="360">
        <f t="shared" si="168"/>
        <v>0</v>
      </c>
      <c r="BD51" s="347"/>
      <c r="BE51" s="347"/>
      <c r="BF51" s="347"/>
      <c r="BG51" s="359">
        <f>SUM(BA51+AX51+AU51)</f>
        <v>501</v>
      </c>
      <c r="BH51" s="359">
        <f>SUM(BB51+AY51+AV51)</f>
        <v>48</v>
      </c>
      <c r="BI51" s="360">
        <f t="shared" si="169"/>
        <v>9.5808383233532943</v>
      </c>
      <c r="BJ51" s="359">
        <v>250</v>
      </c>
      <c r="BK51" s="359">
        <v>23</v>
      </c>
      <c r="BL51" s="360">
        <f t="shared" si="142"/>
        <v>9.1999999999999993</v>
      </c>
      <c r="BM51" s="359">
        <v>117</v>
      </c>
      <c r="BN51" s="359">
        <v>20</v>
      </c>
      <c r="BO51" s="360">
        <f>BN51/BM51*100</f>
        <v>17.094017094017094</v>
      </c>
      <c r="BP51" s="359">
        <v>93</v>
      </c>
      <c r="BQ51" s="359">
        <v>0</v>
      </c>
      <c r="BR51" s="360">
        <f>BQ51/BP51*100</f>
        <v>0</v>
      </c>
      <c r="BS51" s="347"/>
      <c r="BT51" s="347"/>
      <c r="BU51" s="347"/>
      <c r="BV51" s="359">
        <f>SUM(BP51+BM51+BJ51)</f>
        <v>460</v>
      </c>
      <c r="BW51" s="359">
        <f>SUM(BQ51+BN51+BK51)</f>
        <v>43</v>
      </c>
      <c r="BX51" s="360">
        <f t="shared" si="174"/>
        <v>9.3478260869565215</v>
      </c>
      <c r="BY51" s="359">
        <v>218</v>
      </c>
      <c r="BZ51" s="359">
        <v>37</v>
      </c>
      <c r="CA51" s="360">
        <f t="shared" ref="CA51" si="180">BZ51/BY51*100</f>
        <v>16.972477064220186</v>
      </c>
      <c r="CB51" s="359">
        <v>134</v>
      </c>
      <c r="CC51" s="359">
        <v>31</v>
      </c>
      <c r="CD51" s="360">
        <f t="shared" ref="CD51" si="181">CC51/CB51*100</f>
        <v>23.134328358208954</v>
      </c>
      <c r="CE51" s="359">
        <v>103</v>
      </c>
      <c r="CF51" s="359">
        <v>2</v>
      </c>
      <c r="CG51" s="360">
        <f t="shared" ref="CG51" si="182">CF51/CE51*100</f>
        <v>1.9417475728155338</v>
      </c>
      <c r="CH51" s="359"/>
      <c r="CI51" s="359"/>
      <c r="CJ51" s="359"/>
      <c r="CK51" s="418">
        <f t="shared" ref="CK51:CL51" si="183">BY51+CB51+CE51+CH51</f>
        <v>455</v>
      </c>
      <c r="CL51" s="418">
        <f t="shared" si="183"/>
        <v>70</v>
      </c>
      <c r="CM51" s="360">
        <f t="shared" ref="CM51" si="184">CL51/CK51*100</f>
        <v>15.384615384615385</v>
      </c>
      <c r="CN51" s="605"/>
      <c r="CO51" s="605"/>
      <c r="CP51" s="605"/>
      <c r="CQ51" s="605"/>
      <c r="CR51" s="605"/>
      <c r="CS51" s="605"/>
      <c r="CT51" s="605"/>
      <c r="CU51" s="605"/>
      <c r="CV51" s="605"/>
      <c r="CW51" s="605"/>
      <c r="CX51" s="605"/>
      <c r="CY51" s="605"/>
      <c r="CZ51" s="605"/>
      <c r="DA51" s="605"/>
      <c r="DB51" s="605"/>
      <c r="DC51" s="605"/>
      <c r="DD51" s="605"/>
      <c r="DE51" s="605"/>
      <c r="DF51" s="605"/>
      <c r="DG51" s="605"/>
      <c r="DH51" s="605"/>
      <c r="DI51" s="605"/>
      <c r="DJ51" s="605"/>
      <c r="DK51" s="605"/>
      <c r="DL51" s="605"/>
      <c r="DM51" s="605"/>
      <c r="DN51" s="605"/>
      <c r="DO51" s="605"/>
      <c r="DP51" s="605"/>
      <c r="DQ51" s="605"/>
      <c r="DR51" s="605"/>
      <c r="DS51" s="605"/>
      <c r="DT51" s="605"/>
      <c r="DU51" s="605"/>
      <c r="DV51" s="605"/>
      <c r="DW51" s="605"/>
      <c r="DX51" s="605"/>
      <c r="DY51" s="605"/>
      <c r="DZ51" s="605"/>
      <c r="EA51" s="605"/>
      <c r="EB51" s="605"/>
      <c r="EC51" s="605"/>
      <c r="ED51" s="605"/>
      <c r="EE51" s="605"/>
      <c r="EF51" s="605"/>
      <c r="EG51" s="605"/>
      <c r="EH51" s="605"/>
      <c r="EI51" s="605"/>
      <c r="EJ51" s="605"/>
      <c r="EK51" s="605"/>
      <c r="EL51" s="605"/>
      <c r="EM51" s="605"/>
      <c r="EN51" s="605"/>
      <c r="EO51" s="605"/>
      <c r="EP51" s="605"/>
      <c r="EQ51" s="605"/>
      <c r="ER51" s="605"/>
      <c r="ES51" s="605"/>
      <c r="ET51" s="605"/>
      <c r="EU51" s="605"/>
      <c r="EV51" s="605"/>
      <c r="EW51" s="605"/>
      <c r="EX51" s="605"/>
      <c r="EY51" s="605"/>
      <c r="EZ51" s="605"/>
      <c r="FA51" s="605"/>
      <c r="FB51" s="605"/>
      <c r="FC51" s="605"/>
      <c r="FD51" s="605"/>
      <c r="FE51" s="605"/>
      <c r="FF51" s="605"/>
      <c r="FG51" s="605"/>
      <c r="FH51" s="605"/>
      <c r="FI51" s="605"/>
      <c r="FJ51" s="605"/>
      <c r="FK51" s="605"/>
      <c r="FL51" s="605"/>
      <c r="FM51" s="605"/>
      <c r="FN51" s="605"/>
      <c r="FO51" s="605"/>
      <c r="FP51" s="605"/>
      <c r="FQ51" s="605"/>
      <c r="FR51" s="605"/>
      <c r="FS51" s="605"/>
      <c r="FT51" s="605"/>
      <c r="FU51" s="605"/>
      <c r="FV51" s="605"/>
      <c r="FW51" s="605"/>
      <c r="FX51" s="605"/>
      <c r="FY51" s="605"/>
      <c r="FZ51" s="605"/>
      <c r="GA51" s="605"/>
      <c r="GB51" s="605"/>
      <c r="GC51" s="605"/>
      <c r="GD51" s="605"/>
      <c r="GE51" s="605"/>
      <c r="GF51" s="605"/>
      <c r="GG51" s="605"/>
      <c r="GH51" s="605"/>
      <c r="GI51" s="605"/>
      <c r="GJ51" s="605"/>
      <c r="GK51" s="605"/>
      <c r="GL51" s="605"/>
      <c r="GM51" s="605"/>
      <c r="GN51" s="605"/>
      <c r="GO51" s="605"/>
      <c r="GP51" s="605"/>
      <c r="GQ51" s="605"/>
      <c r="GR51" s="605"/>
      <c r="GS51" s="605"/>
      <c r="GT51" s="605"/>
      <c r="GU51" s="605"/>
      <c r="GV51" s="605"/>
      <c r="GW51" s="605"/>
      <c r="GX51" s="605"/>
      <c r="GY51" s="605"/>
      <c r="GZ51" s="605"/>
      <c r="HA51" s="605"/>
      <c r="HB51" s="605"/>
      <c r="HC51" s="605"/>
      <c r="HD51" s="605"/>
      <c r="HE51" s="605"/>
      <c r="HF51" s="605"/>
      <c r="HG51" s="605"/>
      <c r="HH51" s="605"/>
      <c r="HI51" s="605"/>
      <c r="HJ51" s="605"/>
      <c r="HK51" s="605"/>
      <c r="HL51" s="605"/>
      <c r="HM51" s="605"/>
      <c r="HN51" s="605"/>
      <c r="HO51" s="605"/>
      <c r="HP51" s="605"/>
      <c r="HQ51" s="605"/>
      <c r="HR51" s="605"/>
      <c r="HS51" s="605"/>
      <c r="HT51" s="605"/>
      <c r="HU51" s="605"/>
      <c r="HV51" s="605"/>
      <c r="HW51" s="605"/>
      <c r="HX51" s="605"/>
      <c r="HY51" s="605"/>
      <c r="HZ51" s="605"/>
      <c r="IA51" s="605"/>
      <c r="IB51" s="605"/>
      <c r="IC51" s="605"/>
      <c r="ID51" s="605"/>
      <c r="IE51" s="605"/>
      <c r="IF51" s="605"/>
      <c r="IG51" s="605"/>
      <c r="IH51" s="605"/>
      <c r="II51" s="605"/>
      <c r="IJ51" s="605"/>
      <c r="IK51" s="605"/>
      <c r="IL51" s="605"/>
      <c r="IM51" s="605"/>
      <c r="IN51" s="605"/>
      <c r="IO51" s="605"/>
      <c r="IP51" s="605"/>
      <c r="IQ51" s="605"/>
      <c r="IR51" s="605"/>
      <c r="IS51" s="605"/>
      <c r="IT51" s="605"/>
      <c r="IU51" s="605"/>
      <c r="IV51" s="605"/>
      <c r="IW51" s="605"/>
      <c r="IX51" s="605"/>
      <c r="IY51" s="605"/>
      <c r="IZ51" s="605"/>
      <c r="JA51" s="605"/>
      <c r="JB51" s="605"/>
      <c r="JC51" s="605"/>
      <c r="JD51" s="605"/>
      <c r="JE51" s="605"/>
      <c r="JF51" s="605"/>
      <c r="JG51" s="605"/>
      <c r="JH51" s="605"/>
      <c r="JI51" s="605"/>
      <c r="JJ51" s="605"/>
      <c r="JK51" s="605"/>
      <c r="JL51" s="605"/>
      <c r="JM51" s="605"/>
      <c r="JN51" s="605"/>
      <c r="JO51" s="605"/>
      <c r="JP51" s="605"/>
      <c r="JQ51" s="605"/>
      <c r="JR51" s="605"/>
      <c r="JS51" s="605"/>
      <c r="JT51" s="605"/>
      <c r="JU51" s="605"/>
      <c r="JV51" s="605"/>
      <c r="JW51" s="605"/>
      <c r="JX51" s="605"/>
      <c r="JY51" s="605"/>
      <c r="JZ51" s="605"/>
      <c r="KA51" s="605"/>
      <c r="KB51" s="605"/>
      <c r="KC51" s="605"/>
      <c r="KD51" s="605"/>
      <c r="KE51" s="605"/>
      <c r="KF51" s="605"/>
      <c r="KG51" s="605"/>
      <c r="KH51" s="605"/>
      <c r="KI51" s="605"/>
      <c r="KJ51" s="605"/>
      <c r="KK51" s="605"/>
      <c r="KL51" s="605"/>
      <c r="KM51" s="605"/>
      <c r="KN51" s="605"/>
      <c r="KO51" s="605"/>
      <c r="KP51" s="605"/>
      <c r="KQ51" s="605"/>
      <c r="KR51" s="605"/>
      <c r="KS51" s="605"/>
      <c r="KT51" s="605"/>
      <c r="KU51" s="605"/>
      <c r="KV51" s="605"/>
      <c r="KW51" s="605"/>
      <c r="KX51" s="605"/>
      <c r="KY51" s="605"/>
      <c r="KZ51" s="605"/>
      <c r="LA51" s="605"/>
      <c r="LB51" s="605"/>
      <c r="LC51" s="605"/>
      <c r="LD51" s="605"/>
      <c r="LE51" s="605"/>
      <c r="LF51" s="605"/>
      <c r="LG51" s="605"/>
      <c r="LH51" s="605"/>
      <c r="LI51" s="605"/>
      <c r="LJ51" s="605"/>
      <c r="LK51" s="605"/>
      <c r="LL51" s="605"/>
      <c r="LM51" s="605"/>
      <c r="LN51" s="605"/>
      <c r="LO51" s="605"/>
      <c r="LP51" s="605"/>
      <c r="LQ51" s="605"/>
      <c r="LR51" s="605"/>
      <c r="LS51" s="605"/>
      <c r="LT51" s="605"/>
      <c r="LU51" s="605"/>
      <c r="LV51" s="605"/>
      <c r="LW51" s="605"/>
      <c r="LX51" s="605"/>
      <c r="LY51" s="605"/>
      <c r="LZ51" s="605"/>
      <c r="MA51" s="605"/>
      <c r="MB51" s="605"/>
      <c r="MC51" s="605"/>
      <c r="MD51" s="605"/>
      <c r="ME51" s="605"/>
      <c r="MF51" s="605"/>
      <c r="MG51" s="605"/>
      <c r="MH51" s="605"/>
      <c r="MI51" s="605"/>
      <c r="MJ51" s="605"/>
      <c r="MK51" s="605"/>
      <c r="ML51" s="605"/>
      <c r="MM51" s="605"/>
      <c r="MN51" s="605"/>
      <c r="MO51" s="605"/>
      <c r="MP51" s="605"/>
      <c r="MQ51" s="605"/>
      <c r="MR51" s="605"/>
      <c r="MS51" s="605"/>
      <c r="MT51" s="605"/>
      <c r="MU51" s="605"/>
      <c r="MV51" s="605"/>
      <c r="MW51" s="605"/>
      <c r="MX51" s="605"/>
      <c r="MY51" s="605"/>
      <c r="MZ51" s="605"/>
      <c r="NA51" s="605"/>
      <c r="NB51" s="605"/>
      <c r="NC51" s="605"/>
      <c r="ND51" s="605"/>
      <c r="NE51" s="605"/>
      <c r="NF51" s="605"/>
      <c r="NG51" s="605"/>
      <c r="NH51" s="605"/>
      <c r="NI51" s="605"/>
      <c r="NJ51" s="605"/>
      <c r="NK51" s="605"/>
      <c r="NL51" s="605"/>
      <c r="NM51" s="605"/>
      <c r="NN51" s="605"/>
      <c r="NO51" s="605"/>
      <c r="NP51" s="605"/>
      <c r="NQ51" s="605"/>
      <c r="NR51" s="605"/>
      <c r="NS51" s="605"/>
      <c r="NT51" s="605"/>
      <c r="NU51" s="605"/>
      <c r="NV51" s="605"/>
      <c r="NW51" s="605"/>
      <c r="NX51" s="605"/>
      <c r="NY51" s="605"/>
      <c r="NZ51" s="605"/>
      <c r="OA51" s="605"/>
      <c r="OB51" s="605"/>
      <c r="OC51" s="605"/>
      <c r="OD51" s="605"/>
      <c r="OE51" s="605"/>
      <c r="OF51" s="605"/>
      <c r="OG51" s="605"/>
      <c r="OH51" s="605"/>
      <c r="OI51" s="605"/>
      <c r="OJ51" s="605"/>
      <c r="OK51" s="605"/>
      <c r="OL51" s="605"/>
      <c r="OM51" s="605"/>
      <c r="ON51" s="605"/>
      <c r="OO51" s="605"/>
      <c r="OP51" s="605"/>
      <c r="OQ51" s="605"/>
      <c r="OR51" s="605"/>
      <c r="OS51" s="605"/>
      <c r="OT51" s="605"/>
      <c r="OU51" s="605"/>
      <c r="OV51" s="605"/>
      <c r="OW51" s="605"/>
      <c r="OX51" s="605"/>
      <c r="OY51" s="605"/>
      <c r="OZ51" s="605"/>
      <c r="PA51" s="605"/>
      <c r="PB51" s="605"/>
      <c r="PC51" s="605"/>
      <c r="PD51" s="605"/>
      <c r="PE51" s="605"/>
      <c r="PF51" s="605"/>
      <c r="PG51" s="605"/>
      <c r="PH51" s="605"/>
      <c r="PI51" s="605"/>
      <c r="PJ51" s="605"/>
      <c r="PK51" s="605"/>
      <c r="PL51" s="605"/>
      <c r="PM51" s="605"/>
      <c r="PN51" s="605"/>
      <c r="PO51" s="605"/>
      <c r="PP51" s="605"/>
      <c r="PQ51" s="605"/>
      <c r="PR51" s="605"/>
      <c r="PS51" s="605"/>
      <c r="PT51" s="605"/>
      <c r="PU51" s="605"/>
      <c r="PV51" s="605"/>
      <c r="PW51" s="605"/>
      <c r="PX51" s="605"/>
      <c r="PY51" s="605"/>
      <c r="PZ51" s="605"/>
      <c r="QA51" s="605"/>
      <c r="QB51" s="605"/>
      <c r="QC51" s="605"/>
      <c r="QD51" s="605"/>
      <c r="QE51" s="605"/>
      <c r="QF51" s="605"/>
      <c r="QG51" s="605"/>
      <c r="QH51" s="605"/>
      <c r="QI51" s="605"/>
      <c r="QJ51" s="605"/>
      <c r="QK51" s="605"/>
      <c r="QL51" s="605"/>
      <c r="QM51" s="605"/>
      <c r="QN51" s="605"/>
      <c r="QO51" s="605"/>
      <c r="QP51" s="605"/>
      <c r="QQ51" s="605"/>
      <c r="QR51" s="605"/>
      <c r="QS51" s="605"/>
      <c r="QT51" s="605"/>
      <c r="QU51" s="605"/>
      <c r="QV51" s="605"/>
      <c r="QW51" s="605"/>
      <c r="QX51" s="605"/>
      <c r="QY51" s="605"/>
      <c r="QZ51" s="605"/>
      <c r="RA51" s="605"/>
      <c r="RB51" s="605"/>
      <c r="RC51" s="605"/>
      <c r="RD51" s="605"/>
      <c r="RE51" s="605"/>
      <c r="RF51" s="605"/>
      <c r="RG51" s="605"/>
      <c r="RH51" s="605"/>
      <c r="RI51" s="605"/>
      <c r="RJ51" s="605"/>
      <c r="RK51" s="605"/>
      <c r="RL51" s="605"/>
      <c r="RM51" s="605"/>
      <c r="RN51" s="605"/>
      <c r="RO51" s="605"/>
      <c r="RP51" s="605"/>
      <c r="RQ51" s="605"/>
      <c r="RR51" s="605"/>
      <c r="RS51" s="605"/>
      <c r="RT51" s="605"/>
      <c r="RU51" s="605"/>
      <c r="RV51" s="605"/>
      <c r="RW51" s="605"/>
      <c r="RX51" s="605"/>
      <c r="RY51" s="605"/>
      <c r="RZ51" s="605"/>
      <c r="SA51" s="605"/>
      <c r="SB51" s="605"/>
      <c r="SC51" s="605"/>
      <c r="SD51" s="605"/>
      <c r="SE51" s="605"/>
      <c r="SF51" s="605"/>
      <c r="SG51" s="605"/>
      <c r="SH51" s="605"/>
      <c r="SI51" s="605"/>
      <c r="SJ51" s="605"/>
      <c r="SK51" s="605"/>
      <c r="SL51" s="605"/>
      <c r="SM51" s="605"/>
      <c r="SN51" s="605"/>
      <c r="SO51" s="605"/>
      <c r="SP51" s="605"/>
      <c r="SQ51" s="605"/>
      <c r="SR51" s="605"/>
      <c r="SS51" s="605"/>
      <c r="ST51" s="605"/>
      <c r="SU51" s="605"/>
      <c r="SV51" s="605"/>
      <c r="SW51" s="605"/>
      <c r="SX51" s="605"/>
      <c r="SY51" s="605"/>
      <c r="SZ51" s="605"/>
      <c r="TA51" s="605"/>
      <c r="TB51" s="605"/>
      <c r="TC51" s="605"/>
      <c r="TD51" s="605"/>
      <c r="TE51" s="605"/>
      <c r="TF51" s="605"/>
      <c r="TG51" s="605"/>
      <c r="TH51" s="605"/>
      <c r="TI51" s="605"/>
      <c r="TJ51" s="605"/>
      <c r="TK51" s="605"/>
      <c r="TL51" s="605"/>
      <c r="TM51" s="605"/>
      <c r="TN51" s="605"/>
      <c r="TO51" s="605"/>
      <c r="TP51" s="605"/>
      <c r="TQ51" s="605"/>
      <c r="TR51" s="605"/>
      <c r="TS51" s="605"/>
      <c r="TT51" s="605"/>
      <c r="TU51" s="605"/>
      <c r="TV51" s="605"/>
      <c r="TW51" s="605"/>
      <c r="TX51" s="605"/>
      <c r="TY51" s="605"/>
      <c r="TZ51" s="605"/>
      <c r="UA51" s="605"/>
      <c r="UB51" s="605"/>
      <c r="UC51" s="605"/>
      <c r="UD51" s="605"/>
      <c r="UE51" s="605"/>
      <c r="UF51" s="605"/>
      <c r="UG51" s="605"/>
      <c r="UH51" s="605"/>
      <c r="UI51" s="605"/>
      <c r="UJ51" s="605"/>
      <c r="UK51" s="605"/>
      <c r="UL51" s="605"/>
      <c r="UM51" s="605"/>
      <c r="UN51" s="605"/>
      <c r="UO51" s="605"/>
      <c r="UP51" s="605"/>
      <c r="UQ51" s="605"/>
      <c r="UR51" s="605"/>
      <c r="US51" s="605"/>
      <c r="UT51" s="605"/>
      <c r="UU51" s="605"/>
      <c r="UV51" s="605"/>
      <c r="UW51" s="605"/>
      <c r="UX51" s="605"/>
      <c r="UY51" s="605"/>
      <c r="UZ51" s="605"/>
      <c r="VA51" s="605"/>
      <c r="VB51" s="605"/>
      <c r="VC51" s="605"/>
      <c r="VD51" s="605"/>
      <c r="VE51" s="605"/>
      <c r="VF51" s="605"/>
      <c r="VG51" s="605"/>
      <c r="VH51" s="605"/>
      <c r="VI51" s="605"/>
      <c r="VJ51" s="605"/>
      <c r="VK51" s="605"/>
      <c r="VL51" s="605"/>
      <c r="VM51" s="605"/>
      <c r="VN51" s="605"/>
      <c r="VO51" s="605"/>
      <c r="VP51" s="605"/>
      <c r="VQ51" s="605"/>
      <c r="VR51" s="605"/>
      <c r="VS51" s="605"/>
      <c r="VT51" s="605"/>
      <c r="VU51" s="605"/>
      <c r="VV51" s="605"/>
      <c r="VW51" s="605"/>
      <c r="VX51" s="605"/>
      <c r="VY51" s="605"/>
      <c r="VZ51" s="605"/>
      <c r="WA51" s="605"/>
      <c r="WB51" s="605"/>
      <c r="WC51" s="605"/>
      <c r="WD51" s="605"/>
      <c r="WE51" s="605"/>
      <c r="WF51" s="605"/>
      <c r="WG51" s="605"/>
      <c r="WH51" s="605"/>
      <c r="WI51" s="605"/>
      <c r="WJ51" s="605"/>
      <c r="WK51" s="605"/>
      <c r="WL51" s="605"/>
      <c r="WM51" s="605"/>
      <c r="WN51" s="605"/>
      <c r="WO51" s="605"/>
      <c r="WP51" s="605"/>
      <c r="WQ51" s="605"/>
      <c r="WR51" s="605"/>
      <c r="WS51" s="605"/>
      <c r="WT51" s="605"/>
      <c r="WU51" s="605"/>
      <c r="WV51" s="605"/>
      <c r="WW51" s="605"/>
      <c r="WX51" s="605"/>
      <c r="WY51" s="605"/>
      <c r="WZ51" s="605"/>
      <c r="XA51" s="605"/>
      <c r="XB51" s="605"/>
      <c r="XC51" s="605"/>
      <c r="XD51" s="605"/>
      <c r="XE51" s="605"/>
      <c r="XF51" s="605"/>
      <c r="XG51" s="605"/>
      <c r="XH51" s="605"/>
      <c r="XI51" s="605"/>
      <c r="XJ51" s="605"/>
      <c r="XK51" s="605"/>
      <c r="XL51" s="605"/>
      <c r="XM51" s="605"/>
      <c r="XN51" s="605"/>
      <c r="XO51" s="605"/>
      <c r="XP51" s="605"/>
      <c r="XQ51" s="605"/>
      <c r="XR51" s="605"/>
      <c r="XS51" s="605"/>
      <c r="XT51" s="605"/>
      <c r="XU51" s="605"/>
      <c r="XV51" s="605"/>
      <c r="XW51" s="605"/>
      <c r="XX51" s="605"/>
      <c r="XY51" s="605"/>
      <c r="XZ51" s="605"/>
      <c r="YA51" s="605"/>
      <c r="YB51" s="605"/>
      <c r="YC51" s="605"/>
      <c r="YD51" s="605"/>
      <c r="YE51" s="605"/>
      <c r="YF51" s="605"/>
      <c r="YG51" s="605"/>
      <c r="YH51" s="605"/>
      <c r="YI51" s="605"/>
      <c r="YJ51" s="605"/>
      <c r="YK51" s="605"/>
      <c r="YL51" s="605"/>
      <c r="YM51" s="605"/>
      <c r="YN51" s="605"/>
      <c r="YO51" s="605"/>
      <c r="YP51" s="605"/>
      <c r="YQ51" s="605"/>
      <c r="YR51" s="605"/>
      <c r="YS51" s="605"/>
      <c r="YT51" s="605"/>
      <c r="YU51" s="605"/>
      <c r="YV51" s="605"/>
      <c r="YW51" s="605"/>
      <c r="YX51" s="605"/>
      <c r="YY51" s="605"/>
      <c r="YZ51" s="605"/>
      <c r="ZA51" s="605"/>
      <c r="ZB51" s="605"/>
      <c r="ZC51" s="605"/>
      <c r="ZD51" s="605"/>
      <c r="ZE51" s="605"/>
      <c r="ZF51" s="605"/>
      <c r="ZG51" s="605"/>
      <c r="ZH51" s="605"/>
      <c r="ZI51" s="605"/>
      <c r="ZJ51" s="605"/>
      <c r="ZK51" s="605"/>
      <c r="ZL51" s="605"/>
      <c r="ZM51" s="605"/>
      <c r="ZN51" s="605"/>
      <c r="ZO51" s="605"/>
      <c r="ZP51" s="605"/>
      <c r="ZQ51" s="605"/>
      <c r="ZR51" s="605"/>
      <c r="ZS51" s="605"/>
      <c r="ZT51" s="605"/>
      <c r="ZU51" s="605"/>
      <c r="ZV51" s="605"/>
      <c r="ZW51" s="605"/>
      <c r="ZX51" s="605"/>
      <c r="ZY51" s="605"/>
      <c r="ZZ51" s="605"/>
      <c r="AAA51" s="605"/>
      <c r="AAB51" s="605"/>
      <c r="AAC51" s="605"/>
      <c r="AAD51" s="605"/>
      <c r="AAE51" s="605"/>
      <c r="AAF51" s="605"/>
      <c r="AAG51" s="605"/>
      <c r="AAH51" s="605"/>
      <c r="AAI51" s="605"/>
      <c r="AAJ51" s="605"/>
      <c r="AAK51" s="605"/>
      <c r="AAL51" s="605"/>
      <c r="AAM51" s="605"/>
      <c r="AAN51" s="605"/>
      <c r="AAO51" s="605"/>
      <c r="AAP51" s="605"/>
      <c r="AAQ51" s="605"/>
      <c r="AAR51" s="605"/>
      <c r="AAS51" s="605"/>
      <c r="AAT51" s="605"/>
      <c r="AAU51" s="605"/>
      <c r="AAV51" s="605"/>
      <c r="AAW51" s="605"/>
      <c r="AAX51" s="605"/>
      <c r="AAY51" s="605"/>
      <c r="AAZ51" s="605"/>
      <c r="ABA51" s="605"/>
      <c r="ABB51" s="605"/>
      <c r="ABC51" s="605"/>
      <c r="ABD51" s="605"/>
      <c r="ABE51" s="605"/>
      <c r="ABF51" s="605"/>
      <c r="ABG51" s="605"/>
      <c r="ABH51" s="605"/>
      <c r="ABI51" s="605"/>
      <c r="ABJ51" s="605"/>
      <c r="ABK51" s="605"/>
      <c r="ABL51" s="605"/>
      <c r="ABM51" s="605"/>
      <c r="ABN51" s="605"/>
      <c r="ABO51" s="605"/>
      <c r="ABP51" s="605"/>
      <c r="ABQ51" s="605"/>
      <c r="ABR51" s="605"/>
      <c r="ABS51" s="605"/>
      <c r="ABT51" s="605"/>
      <c r="ABU51" s="605"/>
      <c r="ABV51" s="605"/>
      <c r="ABW51" s="605"/>
      <c r="ABX51" s="605"/>
      <c r="ABY51" s="605"/>
      <c r="ABZ51" s="605"/>
      <c r="ACA51" s="605"/>
      <c r="ACB51" s="605"/>
      <c r="ACC51" s="605"/>
      <c r="ACD51" s="605"/>
      <c r="ACE51" s="605"/>
      <c r="ACF51" s="605"/>
      <c r="ACG51" s="605"/>
      <c r="ACH51" s="605"/>
      <c r="ACI51" s="605"/>
      <c r="ACJ51" s="605"/>
      <c r="ACK51" s="605"/>
      <c r="ACL51" s="605"/>
      <c r="ACM51" s="605"/>
      <c r="ACN51" s="605"/>
      <c r="ACO51" s="605"/>
      <c r="ACP51" s="605"/>
      <c r="ACQ51" s="605"/>
      <c r="ACR51" s="605"/>
      <c r="ACS51" s="605"/>
      <c r="ACT51" s="605"/>
      <c r="ACU51" s="605"/>
      <c r="ACV51" s="605"/>
      <c r="ACW51" s="605"/>
      <c r="ACX51" s="605"/>
      <c r="ACY51" s="605"/>
      <c r="ACZ51" s="605"/>
      <c r="ADA51" s="605"/>
      <c r="ADB51" s="605"/>
      <c r="ADC51" s="605"/>
      <c r="ADD51" s="605"/>
      <c r="ADE51" s="605"/>
      <c r="ADF51" s="605"/>
      <c r="ADG51" s="605"/>
      <c r="ADH51" s="605"/>
      <c r="ADI51" s="605"/>
      <c r="ADJ51" s="605"/>
      <c r="ADK51" s="605"/>
      <c r="ADL51" s="605"/>
      <c r="ADM51" s="605"/>
      <c r="ADN51" s="605"/>
      <c r="ADO51" s="605"/>
      <c r="ADP51" s="605"/>
      <c r="ADQ51" s="605"/>
      <c r="ADR51" s="605"/>
      <c r="ADS51" s="605"/>
      <c r="ADT51" s="605"/>
      <c r="ADU51" s="605"/>
      <c r="ADV51" s="605"/>
      <c r="ADW51" s="605"/>
      <c r="ADX51" s="605"/>
      <c r="ADY51" s="605"/>
      <c r="ADZ51" s="605"/>
      <c r="AEA51" s="605"/>
      <c r="AEB51" s="605"/>
      <c r="AEC51" s="605"/>
      <c r="AED51" s="605"/>
      <c r="AEE51" s="605"/>
      <c r="AEF51" s="605"/>
      <c r="AEG51" s="605"/>
      <c r="AEH51" s="605"/>
      <c r="AEI51" s="605"/>
      <c r="AEJ51" s="605"/>
      <c r="AEK51" s="605"/>
      <c r="AEL51" s="605"/>
      <c r="AEM51" s="605"/>
      <c r="AEN51" s="605"/>
      <c r="AEO51" s="605"/>
      <c r="AEP51" s="605"/>
      <c r="AEQ51" s="605"/>
      <c r="AER51" s="605"/>
      <c r="AES51" s="605"/>
      <c r="AET51" s="605"/>
      <c r="AEU51" s="605"/>
      <c r="AEV51" s="605"/>
      <c r="AEW51" s="605"/>
      <c r="AEX51" s="605"/>
      <c r="AEY51" s="605"/>
      <c r="AEZ51" s="605"/>
      <c r="AFA51" s="605"/>
      <c r="AFB51" s="605"/>
      <c r="AFC51" s="605"/>
      <c r="AFD51" s="605"/>
      <c r="AFE51" s="605"/>
      <c r="AFF51" s="605"/>
      <c r="AFG51" s="605"/>
      <c r="AFH51" s="605"/>
      <c r="AFI51" s="605"/>
      <c r="AFJ51" s="605"/>
      <c r="AFK51" s="605"/>
      <c r="AFL51" s="605"/>
      <c r="AFM51" s="605"/>
      <c r="AFN51" s="605"/>
      <c r="AFO51" s="605"/>
      <c r="AFP51" s="605"/>
      <c r="AFQ51" s="605"/>
      <c r="AFR51" s="605"/>
      <c r="AFS51" s="605"/>
      <c r="AFT51" s="605"/>
      <c r="AFU51" s="605"/>
      <c r="AFV51" s="605"/>
      <c r="AFW51" s="605"/>
      <c r="AFX51" s="605"/>
      <c r="AFY51" s="605"/>
      <c r="AFZ51" s="605"/>
      <c r="AGA51" s="605"/>
      <c r="AGB51" s="605"/>
      <c r="AGC51" s="605"/>
      <c r="AGD51" s="605"/>
      <c r="AGE51" s="605"/>
      <c r="AGF51" s="605"/>
      <c r="AGG51" s="605"/>
      <c r="AGH51" s="605"/>
      <c r="AGI51" s="605"/>
      <c r="AGJ51" s="605"/>
      <c r="AGK51" s="605"/>
      <c r="AGL51" s="605"/>
      <c r="AGM51" s="605"/>
      <c r="AGN51" s="605"/>
      <c r="AGO51" s="605"/>
      <c r="AGP51" s="605"/>
      <c r="AGQ51" s="605"/>
      <c r="AGR51" s="605"/>
      <c r="AGS51" s="605"/>
      <c r="AGT51" s="605"/>
      <c r="AGU51" s="605"/>
      <c r="AGV51" s="605"/>
      <c r="AGW51" s="605"/>
      <c r="AGX51" s="605"/>
      <c r="AGY51" s="605"/>
      <c r="AGZ51" s="605"/>
      <c r="AHA51" s="605"/>
      <c r="AHB51" s="605"/>
      <c r="AHC51" s="605"/>
      <c r="AHD51" s="605"/>
      <c r="AHE51" s="605"/>
      <c r="AHF51" s="605"/>
      <c r="AHG51" s="605"/>
      <c r="AHH51" s="605"/>
      <c r="AHI51" s="605"/>
      <c r="AHJ51" s="605"/>
      <c r="AHK51" s="605"/>
      <c r="AHL51" s="605"/>
      <c r="AHM51" s="605"/>
      <c r="AHN51" s="605"/>
      <c r="AHO51" s="605"/>
      <c r="AHP51" s="605"/>
      <c r="AHQ51" s="605"/>
      <c r="AHR51" s="605"/>
      <c r="AHS51" s="605"/>
      <c r="AHT51" s="605"/>
      <c r="AHU51" s="605"/>
      <c r="AHV51" s="605"/>
      <c r="AHW51" s="605"/>
      <c r="AHX51" s="605"/>
      <c r="AHY51" s="605"/>
      <c r="AHZ51" s="605"/>
      <c r="AIA51" s="605"/>
      <c r="AIB51" s="605"/>
      <c r="AIC51" s="605"/>
      <c r="AID51" s="605"/>
      <c r="AIE51" s="605"/>
      <c r="AIF51" s="605"/>
      <c r="AIG51" s="605"/>
      <c r="AIH51" s="605"/>
      <c r="AII51" s="605"/>
      <c r="AIJ51" s="605"/>
      <c r="AIK51" s="605"/>
      <c r="AIL51" s="605"/>
      <c r="AIM51" s="605"/>
      <c r="AIN51" s="605"/>
      <c r="AIO51" s="605"/>
      <c r="AIP51" s="605"/>
      <c r="AIQ51" s="605"/>
      <c r="AIR51" s="605"/>
      <c r="AIS51" s="605"/>
      <c r="AIT51" s="605"/>
      <c r="AIU51" s="605"/>
      <c r="AIV51" s="605"/>
      <c r="AIW51" s="605"/>
      <c r="AIX51" s="605"/>
      <c r="AIY51" s="605"/>
      <c r="AIZ51" s="605"/>
      <c r="AJA51" s="605"/>
      <c r="AJB51" s="605"/>
      <c r="AJC51" s="605"/>
      <c r="AJD51" s="605"/>
      <c r="AJE51" s="605"/>
      <c r="AJF51" s="605"/>
      <c r="AJG51" s="605"/>
      <c r="AJH51" s="605"/>
      <c r="AJI51" s="605"/>
      <c r="AJJ51" s="605"/>
      <c r="AJK51" s="605"/>
      <c r="AJL51" s="605"/>
      <c r="AJM51" s="605"/>
      <c r="AJN51" s="605"/>
      <c r="AJO51" s="605"/>
      <c r="AJP51" s="605"/>
      <c r="AJQ51" s="605"/>
      <c r="AJR51" s="605"/>
      <c r="AJS51" s="605"/>
      <c r="AJT51" s="605"/>
      <c r="AJU51" s="605"/>
      <c r="AJV51" s="605"/>
      <c r="AJW51" s="605"/>
      <c r="AJX51" s="605"/>
      <c r="AJY51" s="605"/>
      <c r="AJZ51" s="605"/>
      <c r="AKA51" s="605"/>
      <c r="AKB51" s="605"/>
      <c r="AKC51" s="605"/>
      <c r="AKD51" s="605"/>
      <c r="AKE51" s="605"/>
      <c r="AKF51" s="605"/>
      <c r="AKG51" s="605"/>
      <c r="AKH51" s="605"/>
      <c r="AKI51" s="605"/>
      <c r="AKJ51" s="605"/>
      <c r="AKK51" s="605"/>
      <c r="AKL51" s="605"/>
      <c r="AKM51" s="605"/>
      <c r="AKN51" s="605"/>
      <c r="AKO51" s="605"/>
      <c r="AKP51" s="605"/>
      <c r="AKQ51" s="605"/>
      <c r="AKR51" s="605"/>
      <c r="AKS51" s="605"/>
      <c r="AKT51" s="605"/>
      <c r="AKU51" s="605"/>
      <c r="AKV51" s="605"/>
      <c r="AKW51" s="605"/>
      <c r="AKX51" s="605"/>
      <c r="AKY51" s="605"/>
      <c r="AKZ51" s="605"/>
      <c r="ALA51" s="605"/>
      <c r="ALB51" s="605"/>
      <c r="ALC51" s="605"/>
      <c r="ALD51" s="605"/>
      <c r="ALE51" s="605"/>
      <c r="ALF51" s="605"/>
      <c r="ALG51" s="605"/>
      <c r="ALH51" s="605"/>
      <c r="ALI51" s="605"/>
      <c r="ALJ51" s="605"/>
      <c r="ALK51" s="605"/>
      <c r="ALL51" s="605"/>
      <c r="ALM51" s="605"/>
      <c r="ALN51" s="605"/>
      <c r="ALO51" s="605"/>
      <c r="ALP51" s="605"/>
      <c r="ALQ51" s="605"/>
      <c r="ALR51" s="605"/>
      <c r="ALS51" s="605"/>
      <c r="ALT51" s="605"/>
      <c r="ALU51" s="605"/>
      <c r="ALV51" s="605"/>
      <c r="ALW51" s="605"/>
      <c r="ALX51" s="605"/>
      <c r="ALY51" s="605"/>
      <c r="ALZ51" s="605"/>
      <c r="AMA51" s="605"/>
      <c r="AMB51" s="605"/>
      <c r="AMC51" s="605"/>
      <c r="AMD51" s="605"/>
      <c r="AME51" s="605"/>
      <c r="AMF51" s="605"/>
      <c r="AMG51" s="605"/>
      <c r="AMH51" s="605"/>
      <c r="AMI51" s="605"/>
      <c r="AMJ51" s="605"/>
      <c r="AMK51" s="605"/>
      <c r="AML51" s="605"/>
      <c r="AMM51" s="605"/>
      <c r="AMN51" s="605"/>
      <c r="AMO51" s="605"/>
      <c r="AMP51" s="605"/>
      <c r="AMQ51" s="605"/>
      <c r="AMR51" s="605"/>
      <c r="AMS51" s="605"/>
      <c r="AMT51" s="605"/>
      <c r="AMU51" s="605"/>
      <c r="AMV51" s="605"/>
      <c r="AMW51" s="605"/>
      <c r="AMX51" s="605"/>
      <c r="AMY51" s="605"/>
      <c r="AMZ51" s="605"/>
      <c r="ANA51" s="605"/>
      <c r="ANB51" s="605"/>
      <c r="ANC51" s="605"/>
      <c r="AND51" s="605"/>
      <c r="ANE51" s="605"/>
      <c r="ANF51" s="605"/>
      <c r="ANG51" s="605"/>
      <c r="ANH51" s="605"/>
      <c r="ANI51" s="605"/>
      <c r="ANJ51" s="605"/>
      <c r="ANK51" s="605"/>
      <c r="ANL51" s="605"/>
      <c r="ANM51" s="605"/>
      <c r="ANN51" s="605"/>
      <c r="ANO51" s="605"/>
      <c r="ANP51" s="605"/>
      <c r="ANQ51" s="605"/>
      <c r="ANR51" s="605"/>
      <c r="ANS51" s="605"/>
      <c r="ANT51" s="605"/>
      <c r="ANU51" s="605"/>
      <c r="ANV51" s="605"/>
      <c r="ANW51" s="605"/>
      <c r="ANX51" s="605"/>
      <c r="ANY51" s="605"/>
      <c r="ANZ51" s="605"/>
      <c r="AOA51" s="605"/>
      <c r="AOB51" s="605"/>
      <c r="AOC51" s="605"/>
      <c r="AOD51" s="605"/>
      <c r="AOE51" s="605"/>
      <c r="AOF51" s="605"/>
      <c r="AOG51" s="605"/>
      <c r="AOH51" s="605"/>
      <c r="AOI51" s="605"/>
      <c r="AOJ51" s="605"/>
      <c r="AOK51" s="605"/>
      <c r="AOL51" s="605"/>
      <c r="AOM51" s="605"/>
      <c r="AON51" s="605"/>
      <c r="AOO51" s="605"/>
      <c r="AOP51" s="605"/>
      <c r="AOQ51" s="605"/>
      <c r="AOR51" s="605"/>
      <c r="AOS51" s="605"/>
      <c r="AOT51" s="605"/>
      <c r="AOU51" s="605"/>
      <c r="AOV51" s="605"/>
      <c r="AOW51" s="605"/>
      <c r="AOX51" s="605"/>
      <c r="AOY51" s="605"/>
      <c r="AOZ51" s="605"/>
      <c r="APA51" s="605"/>
      <c r="APB51" s="605"/>
      <c r="APC51" s="605"/>
      <c r="APD51" s="605"/>
      <c r="APE51" s="605"/>
      <c r="APF51" s="605"/>
      <c r="APG51" s="605"/>
      <c r="APH51" s="605"/>
      <c r="API51" s="605"/>
      <c r="APJ51" s="605"/>
      <c r="APK51" s="605"/>
      <c r="APL51" s="605"/>
      <c r="APM51" s="605"/>
      <c r="APN51" s="605"/>
      <c r="APO51" s="605"/>
      <c r="APP51" s="605"/>
      <c r="APQ51" s="605"/>
      <c r="APR51" s="605"/>
      <c r="APS51" s="605"/>
      <c r="APT51" s="605"/>
      <c r="APU51" s="605"/>
      <c r="APV51" s="605"/>
      <c r="APW51" s="605"/>
      <c r="APX51" s="605"/>
      <c r="APY51" s="605"/>
      <c r="APZ51" s="605"/>
      <c r="AQA51" s="605"/>
      <c r="AQB51" s="605"/>
      <c r="AQC51" s="605"/>
      <c r="AQD51" s="605"/>
      <c r="AQE51" s="605"/>
      <c r="AQF51" s="605"/>
      <c r="AQG51" s="605"/>
      <c r="AQH51" s="605"/>
      <c r="AQI51" s="605"/>
      <c r="AQJ51" s="605"/>
      <c r="AQK51" s="605"/>
      <c r="AQL51" s="605"/>
      <c r="AQM51" s="605"/>
      <c r="AQN51" s="605"/>
      <c r="AQO51" s="605"/>
      <c r="AQP51" s="605"/>
      <c r="AQQ51" s="605"/>
      <c r="AQR51" s="605"/>
      <c r="AQS51" s="605"/>
      <c r="AQT51" s="605"/>
      <c r="AQU51" s="605"/>
      <c r="AQV51" s="605"/>
      <c r="AQW51" s="605"/>
      <c r="AQX51" s="605"/>
      <c r="AQY51" s="605"/>
      <c r="AQZ51" s="605"/>
      <c r="ARA51" s="605"/>
      <c r="ARB51" s="605"/>
      <c r="ARC51" s="605"/>
      <c r="ARD51" s="605"/>
      <c r="ARE51" s="605"/>
      <c r="ARF51" s="605"/>
      <c r="ARG51" s="605"/>
      <c r="ARH51" s="605"/>
      <c r="ARI51" s="605"/>
      <c r="ARJ51" s="605"/>
      <c r="ARK51" s="605"/>
      <c r="ARL51" s="605"/>
      <c r="ARM51" s="605"/>
      <c r="ARN51" s="605"/>
      <c r="ARO51" s="605"/>
      <c r="ARP51" s="605"/>
      <c r="ARQ51" s="605"/>
      <c r="ARR51" s="605"/>
      <c r="ARS51" s="605"/>
      <c r="ART51" s="605"/>
      <c r="ARU51" s="605"/>
      <c r="ARV51" s="605"/>
      <c r="ARW51" s="605"/>
      <c r="ARX51" s="605"/>
      <c r="ARY51" s="605"/>
      <c r="ARZ51" s="605"/>
      <c r="ASA51" s="605"/>
      <c r="ASB51" s="605"/>
      <c r="ASC51" s="605"/>
      <c r="ASD51" s="605"/>
      <c r="ASE51" s="605"/>
      <c r="ASF51" s="605"/>
      <c r="ASG51" s="605"/>
      <c r="ASH51" s="605"/>
      <c r="ASI51" s="605"/>
      <c r="ASJ51" s="605"/>
      <c r="ASK51" s="605"/>
      <c r="ASL51" s="605"/>
      <c r="ASM51" s="605"/>
      <c r="ASN51" s="605"/>
      <c r="ASO51" s="605"/>
      <c r="ASP51" s="605"/>
      <c r="ASQ51" s="605"/>
      <c r="ASR51" s="605"/>
      <c r="ASS51" s="605"/>
      <c r="AST51" s="605"/>
      <c r="ASU51" s="605"/>
      <c r="ASV51" s="605"/>
      <c r="ASW51" s="605"/>
      <c r="ASX51" s="605"/>
      <c r="ASY51" s="605"/>
      <c r="ASZ51" s="605"/>
      <c r="ATA51" s="605"/>
      <c r="ATB51" s="605"/>
      <c r="ATC51" s="605"/>
      <c r="ATD51" s="605"/>
      <c r="ATE51" s="605"/>
      <c r="ATF51" s="605"/>
      <c r="ATG51" s="605"/>
      <c r="ATH51" s="605"/>
      <c r="ATI51" s="605"/>
      <c r="ATJ51" s="605"/>
      <c r="ATK51" s="605"/>
      <c r="ATL51" s="605"/>
      <c r="ATM51" s="605"/>
      <c r="ATN51" s="605"/>
      <c r="ATO51" s="605"/>
      <c r="ATP51" s="605"/>
      <c r="ATQ51" s="605"/>
      <c r="ATR51" s="605"/>
      <c r="ATS51" s="605"/>
      <c r="ATT51" s="605"/>
      <c r="ATU51" s="605"/>
      <c r="ATV51" s="605"/>
      <c r="ATW51" s="605"/>
      <c r="ATX51" s="605"/>
      <c r="ATY51" s="605"/>
      <c r="ATZ51" s="605"/>
      <c r="AUA51" s="605"/>
      <c r="AUB51" s="605"/>
      <c r="AUC51" s="605"/>
      <c r="AUD51" s="605"/>
      <c r="AUE51" s="605"/>
      <c r="AUF51" s="605"/>
      <c r="AUG51" s="605"/>
      <c r="AUH51" s="605"/>
      <c r="AUI51" s="605"/>
      <c r="AUJ51" s="605"/>
      <c r="AUK51" s="605"/>
      <c r="AUL51" s="605"/>
      <c r="AUM51" s="605"/>
      <c r="AUN51" s="605"/>
      <c r="AUO51" s="605"/>
      <c r="AUP51" s="605"/>
      <c r="AUQ51" s="605"/>
      <c r="AUR51" s="605"/>
      <c r="AUS51" s="605"/>
      <c r="AUT51" s="605"/>
      <c r="AUU51" s="605"/>
      <c r="AUV51" s="605"/>
      <c r="AUW51" s="605"/>
      <c r="AUX51" s="605"/>
      <c r="AUY51" s="605"/>
      <c r="AUZ51" s="605"/>
      <c r="AVA51" s="605"/>
      <c r="AVB51" s="605"/>
      <c r="AVC51" s="605"/>
      <c r="AVD51" s="605"/>
      <c r="AVE51" s="605"/>
      <c r="AVF51" s="605"/>
      <c r="AVG51" s="605"/>
      <c r="AVH51" s="605"/>
      <c r="AVI51" s="605"/>
      <c r="AVJ51" s="605"/>
      <c r="AVK51" s="605"/>
      <c r="AVL51" s="605"/>
      <c r="AVM51" s="605"/>
      <c r="AVN51" s="605"/>
      <c r="AVO51" s="605"/>
      <c r="AVP51" s="605"/>
      <c r="AVQ51" s="605"/>
      <c r="AVR51" s="605"/>
      <c r="AVS51" s="605"/>
      <c r="AVT51" s="605"/>
      <c r="AVU51" s="605"/>
      <c r="AVV51" s="605"/>
      <c r="AVW51" s="605"/>
      <c r="AVX51" s="605"/>
      <c r="AVY51" s="605"/>
      <c r="AVZ51" s="605"/>
      <c r="AWA51" s="605"/>
      <c r="AWB51" s="605"/>
      <c r="AWC51" s="605"/>
      <c r="AWD51" s="605"/>
      <c r="AWE51" s="605"/>
      <c r="AWF51" s="605"/>
      <c r="AWG51" s="605"/>
      <c r="AWH51" s="605"/>
      <c r="AWI51" s="605"/>
      <c r="AWJ51" s="605"/>
      <c r="AWK51" s="605"/>
      <c r="AWL51" s="605"/>
      <c r="AWM51" s="605"/>
      <c r="AWN51" s="605"/>
      <c r="AWO51" s="605"/>
      <c r="AWP51" s="605"/>
      <c r="AWQ51" s="605"/>
      <c r="AWR51" s="605"/>
      <c r="AWS51" s="605"/>
      <c r="AWT51" s="605"/>
      <c r="AWU51" s="605"/>
      <c r="AWV51" s="605"/>
      <c r="AWW51" s="605"/>
      <c r="AWX51" s="605"/>
      <c r="AWY51" s="605"/>
      <c r="AWZ51" s="605"/>
      <c r="AXA51" s="605"/>
      <c r="AXB51" s="605"/>
      <c r="AXC51" s="605"/>
      <c r="AXD51" s="605"/>
      <c r="AXE51" s="605"/>
      <c r="AXF51" s="605"/>
      <c r="AXG51" s="605"/>
      <c r="AXH51" s="605"/>
      <c r="AXI51" s="605"/>
      <c r="AXJ51" s="605"/>
      <c r="AXK51" s="605"/>
      <c r="AXL51" s="605"/>
      <c r="AXM51" s="605"/>
      <c r="AXN51" s="605"/>
      <c r="AXO51" s="605"/>
      <c r="AXP51" s="605"/>
      <c r="AXQ51" s="605"/>
      <c r="AXR51" s="605"/>
      <c r="AXS51" s="605"/>
      <c r="AXT51" s="605"/>
      <c r="AXU51" s="605"/>
      <c r="AXV51" s="605"/>
      <c r="AXW51" s="605"/>
      <c r="AXX51" s="605"/>
      <c r="AXY51" s="605"/>
      <c r="AXZ51" s="605"/>
      <c r="AYA51" s="605"/>
      <c r="AYB51" s="605"/>
      <c r="AYC51" s="605"/>
      <c r="AYD51" s="605"/>
      <c r="AYE51" s="605"/>
      <c r="AYF51" s="605"/>
      <c r="AYG51" s="605"/>
      <c r="AYH51" s="605"/>
      <c r="AYI51" s="605"/>
      <c r="AYJ51" s="605"/>
      <c r="AYK51" s="605"/>
      <c r="AYL51" s="605"/>
      <c r="AYM51" s="605"/>
      <c r="AYN51" s="605"/>
      <c r="AYO51" s="605"/>
      <c r="AYP51" s="605"/>
      <c r="AYQ51" s="605"/>
      <c r="AYR51" s="605"/>
      <c r="AYS51" s="605"/>
      <c r="AYT51" s="605"/>
      <c r="AYU51" s="605"/>
      <c r="AYV51" s="605"/>
      <c r="AYW51" s="605"/>
      <c r="AYX51" s="605"/>
      <c r="AYY51" s="605"/>
      <c r="AYZ51" s="605"/>
      <c r="AZA51" s="605"/>
      <c r="AZB51" s="605"/>
      <c r="AZC51" s="605"/>
      <c r="AZD51" s="605"/>
      <c r="AZE51" s="605"/>
      <c r="AZF51" s="605"/>
      <c r="AZG51" s="605"/>
      <c r="AZH51" s="605"/>
      <c r="AZI51" s="605"/>
      <c r="AZJ51" s="605"/>
      <c r="AZK51" s="605"/>
      <c r="AZL51" s="605"/>
      <c r="AZM51" s="605"/>
      <c r="AZN51" s="605"/>
      <c r="AZO51" s="605"/>
      <c r="AZP51" s="605"/>
      <c r="AZQ51" s="605"/>
      <c r="AZR51" s="605"/>
      <c r="AZS51" s="605"/>
      <c r="AZT51" s="605"/>
      <c r="AZU51" s="605"/>
      <c r="AZV51" s="605"/>
      <c r="AZW51" s="605"/>
      <c r="AZX51" s="605"/>
      <c r="AZY51" s="605"/>
      <c r="AZZ51" s="605"/>
      <c r="BAA51" s="605"/>
      <c r="BAB51" s="605"/>
      <c r="BAC51" s="605"/>
      <c r="BAD51" s="605"/>
      <c r="BAE51" s="605"/>
      <c r="BAF51" s="605"/>
      <c r="BAG51" s="605"/>
      <c r="BAH51" s="605"/>
      <c r="BAI51" s="605"/>
      <c r="BAJ51" s="605"/>
      <c r="BAK51" s="605"/>
      <c r="BAL51" s="605"/>
      <c r="BAM51" s="605"/>
      <c r="BAN51" s="605"/>
      <c r="BAO51" s="605"/>
      <c r="BAP51" s="605"/>
      <c r="BAQ51" s="605"/>
      <c r="BAR51" s="605"/>
      <c r="BAS51" s="605"/>
      <c r="BAT51" s="605"/>
      <c r="BAU51" s="605"/>
      <c r="BAV51" s="605"/>
      <c r="BAW51" s="605"/>
      <c r="BAX51" s="605"/>
      <c r="BAY51" s="605"/>
      <c r="BAZ51" s="605"/>
      <c r="BBA51" s="605"/>
      <c r="BBB51" s="605"/>
      <c r="BBC51" s="605"/>
      <c r="BBD51" s="605"/>
      <c r="BBE51" s="605"/>
      <c r="BBF51" s="605"/>
      <c r="BBG51" s="605"/>
      <c r="BBH51" s="605"/>
      <c r="BBI51" s="605"/>
      <c r="BBJ51" s="605"/>
      <c r="BBK51" s="605"/>
      <c r="BBL51" s="605"/>
      <c r="BBM51" s="605"/>
      <c r="BBN51" s="605"/>
      <c r="BBO51" s="605"/>
      <c r="BBP51" s="605"/>
      <c r="BBQ51" s="605"/>
      <c r="BBR51" s="605"/>
      <c r="BBS51" s="605"/>
      <c r="BBT51" s="605"/>
      <c r="BBU51" s="605"/>
      <c r="BBV51" s="605"/>
      <c r="BBW51" s="605"/>
      <c r="BBX51" s="605"/>
      <c r="BBY51" s="605"/>
      <c r="BBZ51" s="605"/>
      <c r="BCA51" s="605"/>
      <c r="BCB51" s="605"/>
      <c r="BCC51" s="605"/>
      <c r="BCD51" s="605"/>
      <c r="BCE51" s="605"/>
      <c r="BCF51" s="605"/>
      <c r="BCG51" s="605"/>
      <c r="BCH51" s="605"/>
      <c r="BCI51" s="605"/>
      <c r="BCJ51" s="605"/>
      <c r="BCK51" s="605"/>
      <c r="BCL51" s="605"/>
      <c r="BCM51" s="605"/>
      <c r="BCN51" s="605"/>
      <c r="BCO51" s="605"/>
      <c r="BCP51" s="605"/>
      <c r="BCQ51" s="605"/>
      <c r="BCR51" s="605"/>
      <c r="BCS51" s="605"/>
      <c r="BCT51" s="605"/>
      <c r="BCU51" s="605"/>
      <c r="BCV51" s="605"/>
      <c r="BCW51" s="605"/>
      <c r="BCX51" s="605"/>
      <c r="BCY51" s="605"/>
      <c r="BCZ51" s="605"/>
      <c r="BDA51" s="605"/>
      <c r="BDB51" s="605"/>
      <c r="BDC51" s="605"/>
      <c r="BDD51" s="605"/>
      <c r="BDE51" s="605"/>
      <c r="BDF51" s="605"/>
      <c r="BDG51" s="605"/>
      <c r="BDH51" s="605"/>
      <c r="BDI51" s="605"/>
      <c r="BDJ51" s="605"/>
      <c r="BDK51" s="605"/>
      <c r="BDL51" s="605"/>
      <c r="BDM51" s="605"/>
      <c r="BDN51" s="605"/>
      <c r="BDO51" s="605"/>
      <c r="BDP51" s="605"/>
      <c r="BDQ51" s="605"/>
      <c r="BDR51" s="605"/>
      <c r="BDS51" s="605"/>
      <c r="BDT51" s="605"/>
      <c r="BDU51" s="605"/>
      <c r="BDV51" s="605"/>
      <c r="BDW51" s="605"/>
      <c r="BDX51" s="605"/>
      <c r="BDY51" s="605"/>
      <c r="BDZ51" s="605"/>
      <c r="BEA51" s="605"/>
      <c r="BEB51" s="605"/>
      <c r="BEC51" s="605"/>
      <c r="BED51" s="605"/>
      <c r="BEE51" s="605"/>
      <c r="BEF51" s="605"/>
      <c r="BEG51" s="605"/>
      <c r="BEH51" s="605"/>
      <c r="BEI51" s="605"/>
      <c r="BEJ51" s="605"/>
      <c r="BEK51" s="605"/>
      <c r="BEL51" s="605"/>
      <c r="BEM51" s="605"/>
      <c r="BEN51" s="605"/>
      <c r="BEO51" s="605"/>
      <c r="BEP51" s="605"/>
      <c r="BEQ51" s="605"/>
      <c r="BER51" s="605"/>
      <c r="BES51" s="605"/>
      <c r="BET51" s="605"/>
      <c r="BEU51" s="605"/>
      <c r="BEV51" s="605"/>
      <c r="BEW51" s="605"/>
      <c r="BEX51" s="605"/>
      <c r="BEY51" s="605"/>
      <c r="BEZ51" s="605"/>
      <c r="BFA51" s="605"/>
      <c r="BFB51" s="605"/>
      <c r="BFC51" s="605"/>
      <c r="BFD51" s="605"/>
      <c r="BFE51" s="605"/>
      <c r="BFF51" s="605"/>
      <c r="BFG51" s="605"/>
      <c r="BFH51" s="605"/>
      <c r="BFI51" s="605"/>
      <c r="BFJ51" s="605"/>
      <c r="BFK51" s="605"/>
      <c r="BFL51" s="605"/>
      <c r="BFM51" s="605"/>
      <c r="BFN51" s="605"/>
      <c r="BFO51" s="605"/>
      <c r="BFP51" s="605"/>
      <c r="BFQ51" s="605"/>
      <c r="BFR51" s="605"/>
      <c r="BFS51" s="605"/>
      <c r="BFT51" s="605"/>
      <c r="BFU51" s="605"/>
      <c r="BFV51" s="605"/>
      <c r="BFW51" s="605"/>
      <c r="BFX51" s="605"/>
      <c r="BFY51" s="605"/>
      <c r="BFZ51" s="605"/>
      <c r="BGA51" s="605"/>
      <c r="BGB51" s="605"/>
      <c r="BGC51" s="605"/>
      <c r="BGD51" s="605"/>
      <c r="BGE51" s="605"/>
      <c r="BGF51" s="605"/>
      <c r="BGG51" s="605"/>
      <c r="BGH51" s="605"/>
      <c r="BGI51" s="605"/>
      <c r="BGJ51" s="605"/>
      <c r="BGK51" s="605"/>
      <c r="BGL51" s="605"/>
      <c r="BGM51" s="605"/>
      <c r="BGN51" s="605"/>
      <c r="BGO51" s="605"/>
      <c r="BGP51" s="605"/>
      <c r="BGQ51" s="605"/>
      <c r="BGR51" s="605"/>
      <c r="BGS51" s="605"/>
      <c r="BGT51" s="605"/>
      <c r="BGU51" s="605"/>
      <c r="BGV51" s="605"/>
      <c r="BGW51" s="605"/>
      <c r="BGX51" s="605"/>
      <c r="BGY51" s="605"/>
      <c r="BGZ51" s="605"/>
      <c r="BHA51" s="605"/>
      <c r="BHB51" s="605"/>
      <c r="BHC51" s="605"/>
      <c r="BHD51" s="605"/>
      <c r="BHE51" s="605"/>
      <c r="BHF51" s="605"/>
      <c r="BHG51" s="605"/>
      <c r="BHH51" s="605"/>
      <c r="BHI51" s="605"/>
      <c r="BHJ51" s="605"/>
      <c r="BHK51" s="605"/>
      <c r="BHL51" s="605"/>
      <c r="BHM51" s="605"/>
      <c r="BHN51" s="605"/>
      <c r="BHO51" s="605"/>
      <c r="BHP51" s="605"/>
      <c r="BHQ51" s="605"/>
      <c r="BHR51" s="605"/>
      <c r="BHS51" s="605"/>
      <c r="BHT51" s="605"/>
      <c r="BHU51" s="605"/>
      <c r="BHV51" s="605"/>
      <c r="BHW51" s="605"/>
      <c r="BHX51" s="605"/>
      <c r="BHY51" s="605"/>
      <c r="BHZ51" s="605"/>
      <c r="BIA51" s="605"/>
      <c r="BIB51" s="605"/>
      <c r="BIC51" s="605"/>
      <c r="BID51" s="605"/>
      <c r="BIE51" s="605"/>
      <c r="BIF51" s="605"/>
      <c r="BIG51" s="605"/>
      <c r="BIH51" s="605"/>
      <c r="BII51" s="605"/>
      <c r="BIJ51" s="605"/>
      <c r="BIK51" s="605"/>
      <c r="BIL51" s="605"/>
      <c r="BIM51" s="605"/>
      <c r="BIN51" s="605"/>
      <c r="BIO51" s="605"/>
      <c r="BIP51" s="605"/>
      <c r="BIQ51" s="605"/>
      <c r="BIR51" s="605"/>
      <c r="BIS51" s="605"/>
      <c r="BIT51" s="605"/>
      <c r="BIU51" s="605"/>
      <c r="BIV51" s="605"/>
      <c r="BIW51" s="605"/>
      <c r="BIX51" s="605"/>
      <c r="BIY51" s="605"/>
      <c r="BIZ51" s="605"/>
      <c r="BJA51" s="605"/>
      <c r="BJB51" s="605"/>
      <c r="BJC51" s="605"/>
      <c r="BJD51" s="605"/>
      <c r="BJE51" s="605"/>
      <c r="BJF51" s="605"/>
      <c r="BJG51" s="605"/>
      <c r="BJH51" s="605"/>
      <c r="BJI51" s="605"/>
      <c r="BJJ51" s="605"/>
      <c r="BJK51" s="605"/>
      <c r="BJL51" s="605"/>
      <c r="BJM51" s="605"/>
      <c r="BJN51" s="605"/>
      <c r="BJO51" s="605"/>
      <c r="BJP51" s="605"/>
      <c r="BJQ51" s="605"/>
      <c r="BJR51" s="605"/>
      <c r="BJS51" s="605"/>
      <c r="BJT51" s="605"/>
      <c r="BJU51" s="605"/>
      <c r="BJV51" s="605"/>
      <c r="BJW51" s="605"/>
      <c r="BJX51" s="605"/>
      <c r="BJY51" s="605"/>
      <c r="BJZ51" s="605"/>
      <c r="BKA51" s="605"/>
      <c r="BKB51" s="605"/>
      <c r="BKC51" s="605"/>
      <c r="BKD51" s="605"/>
      <c r="BKE51" s="605"/>
      <c r="BKF51" s="605"/>
      <c r="BKG51" s="605"/>
      <c r="BKH51" s="605"/>
      <c r="BKI51" s="605"/>
      <c r="BKJ51" s="605"/>
      <c r="BKK51" s="605"/>
      <c r="BKL51" s="605"/>
      <c r="BKM51" s="605"/>
      <c r="BKN51" s="605"/>
      <c r="BKO51" s="605"/>
      <c r="BKP51" s="605"/>
      <c r="BKQ51" s="605"/>
      <c r="BKR51" s="605"/>
      <c r="BKS51" s="605"/>
      <c r="BKT51" s="605"/>
      <c r="BKU51" s="605"/>
      <c r="BKV51" s="605"/>
      <c r="BKW51" s="605"/>
      <c r="BKX51" s="605"/>
      <c r="BKY51" s="605"/>
      <c r="BKZ51" s="605"/>
      <c r="BLA51" s="605"/>
      <c r="BLB51" s="605"/>
      <c r="BLC51" s="605"/>
      <c r="BLD51" s="605"/>
      <c r="BLE51" s="605"/>
      <c r="BLF51" s="605"/>
      <c r="BLG51" s="605"/>
      <c r="BLH51" s="605"/>
      <c r="BLI51" s="605"/>
      <c r="BLJ51" s="605"/>
      <c r="BLK51" s="605"/>
      <c r="BLL51" s="605"/>
      <c r="BLM51" s="605"/>
      <c r="BLN51" s="605"/>
      <c r="BLO51" s="605"/>
      <c r="BLP51" s="605"/>
      <c r="BLQ51" s="605"/>
      <c r="BLR51" s="605"/>
      <c r="BLS51" s="605"/>
      <c r="BLT51" s="605"/>
      <c r="BLU51" s="605"/>
      <c r="BLV51" s="605"/>
      <c r="BLW51" s="605"/>
      <c r="BLX51" s="605"/>
      <c r="BLY51" s="605"/>
      <c r="BLZ51" s="605"/>
      <c r="BMA51" s="605"/>
      <c r="BMB51" s="605"/>
      <c r="BMC51" s="605"/>
      <c r="BMD51" s="605"/>
      <c r="BME51" s="605"/>
      <c r="BMF51" s="605"/>
      <c r="BMG51" s="605"/>
      <c r="BMH51" s="605"/>
      <c r="BMI51" s="605"/>
      <c r="BMJ51" s="605"/>
      <c r="BMK51" s="605"/>
      <c r="BML51" s="605"/>
      <c r="BMM51" s="605"/>
      <c r="BMN51" s="605"/>
      <c r="BMO51" s="605"/>
      <c r="BMP51" s="605"/>
      <c r="BMQ51" s="605"/>
      <c r="BMR51" s="605"/>
      <c r="BMS51" s="605"/>
      <c r="BMT51" s="605"/>
      <c r="BMU51" s="605"/>
      <c r="BMV51" s="605"/>
      <c r="BMW51" s="605"/>
      <c r="BMX51" s="605"/>
      <c r="BMY51" s="605"/>
      <c r="BMZ51" s="605"/>
      <c r="BNA51" s="605"/>
      <c r="BNB51" s="605"/>
      <c r="BNC51" s="605"/>
      <c r="BND51" s="605"/>
      <c r="BNE51" s="605"/>
      <c r="BNF51" s="605"/>
      <c r="BNG51" s="605"/>
      <c r="BNH51" s="605"/>
      <c r="BNI51" s="605"/>
      <c r="BNJ51" s="605"/>
      <c r="BNK51" s="605"/>
      <c r="BNL51" s="605"/>
      <c r="BNM51" s="605"/>
      <c r="BNN51" s="605"/>
      <c r="BNO51" s="605"/>
      <c r="BNP51" s="605"/>
      <c r="BNQ51" s="605"/>
      <c r="BNR51" s="605"/>
      <c r="BNS51" s="605"/>
      <c r="BNT51" s="605"/>
      <c r="BNU51" s="605"/>
      <c r="BNV51" s="605"/>
      <c r="BNW51" s="605"/>
      <c r="BNX51" s="605"/>
      <c r="BNY51" s="605"/>
      <c r="BNZ51" s="605"/>
      <c r="BOA51" s="605"/>
      <c r="BOB51" s="605"/>
      <c r="BOC51" s="605"/>
      <c r="BOD51" s="605"/>
      <c r="BOE51" s="605"/>
      <c r="BOF51" s="605"/>
      <c r="BOG51" s="605"/>
      <c r="BOH51" s="605"/>
      <c r="BOI51" s="605"/>
      <c r="BOJ51" s="605"/>
      <c r="BOK51" s="605"/>
      <c r="BOL51" s="605"/>
      <c r="BOM51" s="605"/>
      <c r="BON51" s="605"/>
      <c r="BOO51" s="605"/>
      <c r="BOP51" s="605"/>
      <c r="BOQ51" s="605"/>
      <c r="BOR51" s="605"/>
      <c r="BOS51" s="605"/>
      <c r="BOT51" s="605"/>
      <c r="BOU51" s="605"/>
      <c r="BOV51" s="605"/>
      <c r="BOW51" s="605"/>
      <c r="BOX51" s="605"/>
      <c r="BOY51" s="605"/>
      <c r="BOZ51" s="605"/>
      <c r="BPA51" s="605"/>
      <c r="BPB51" s="605"/>
      <c r="BPC51" s="605"/>
      <c r="BPD51" s="605"/>
      <c r="BPE51" s="605"/>
      <c r="BPF51" s="605"/>
      <c r="BPG51" s="605"/>
      <c r="BPH51" s="605"/>
      <c r="BPI51" s="605"/>
      <c r="BPJ51" s="605"/>
      <c r="BPK51" s="605"/>
      <c r="BPL51" s="605"/>
      <c r="BPM51" s="605"/>
      <c r="BPN51" s="605"/>
      <c r="BPO51" s="605"/>
      <c r="BPP51" s="605"/>
      <c r="BPQ51" s="605"/>
      <c r="BPR51" s="605"/>
      <c r="BPS51" s="605"/>
      <c r="BPT51" s="605"/>
      <c r="BPU51" s="605"/>
      <c r="BPV51" s="605"/>
      <c r="BPW51" s="605"/>
      <c r="BPX51" s="605"/>
      <c r="BPY51" s="605"/>
      <c r="BPZ51" s="605"/>
      <c r="BQA51" s="605"/>
      <c r="BQB51" s="605"/>
      <c r="BQC51" s="605"/>
      <c r="BQD51" s="605"/>
      <c r="BQE51" s="605"/>
      <c r="BQF51" s="605"/>
      <c r="BQG51" s="605"/>
      <c r="BQH51" s="605"/>
      <c r="BQI51" s="605"/>
      <c r="BQJ51" s="605"/>
      <c r="BQK51" s="605"/>
      <c r="BQL51" s="605"/>
      <c r="BQM51" s="605"/>
      <c r="BQN51" s="605"/>
      <c r="BQO51" s="605"/>
      <c r="BQP51" s="605"/>
      <c r="BQQ51" s="605"/>
      <c r="BQR51" s="605"/>
      <c r="BQS51" s="605"/>
      <c r="BQT51" s="605"/>
      <c r="BQU51" s="605"/>
      <c r="BQV51" s="605"/>
      <c r="BQW51" s="605"/>
      <c r="BQX51" s="605"/>
      <c r="BQY51" s="605"/>
      <c r="BQZ51" s="605"/>
      <c r="BRA51" s="605"/>
      <c r="BRB51" s="605"/>
      <c r="BRC51" s="605"/>
      <c r="BRD51" s="605"/>
      <c r="BRE51" s="605"/>
      <c r="BRF51" s="605"/>
      <c r="BRG51" s="605"/>
      <c r="BRH51" s="605"/>
      <c r="BRI51" s="605"/>
      <c r="BRJ51" s="605"/>
      <c r="BRK51" s="605"/>
      <c r="BRL51" s="605"/>
      <c r="BRM51" s="605"/>
      <c r="BRN51" s="605"/>
      <c r="BRO51" s="605"/>
      <c r="BRP51" s="605"/>
      <c r="BRQ51" s="605"/>
      <c r="BRR51" s="605"/>
      <c r="BRS51" s="605"/>
      <c r="BRT51" s="605"/>
      <c r="BRU51" s="605"/>
      <c r="BRV51" s="605"/>
      <c r="BRW51" s="605"/>
      <c r="BRX51" s="605"/>
      <c r="BRY51" s="605"/>
      <c r="BRZ51" s="605"/>
      <c r="BSA51" s="605"/>
      <c r="BSB51" s="605"/>
      <c r="BSC51" s="605"/>
      <c r="BSD51" s="605"/>
      <c r="BSE51" s="605"/>
      <c r="BSF51" s="605"/>
      <c r="BSG51" s="605"/>
      <c r="BSH51" s="605"/>
      <c r="BSI51" s="605"/>
      <c r="BSJ51" s="605"/>
      <c r="BSK51" s="605"/>
      <c r="BSL51" s="605"/>
      <c r="BSM51" s="605"/>
      <c r="BSN51" s="605"/>
      <c r="BSO51" s="605"/>
      <c r="BSP51" s="605"/>
      <c r="BSQ51" s="605"/>
      <c r="BSR51" s="605"/>
      <c r="BSS51" s="605"/>
      <c r="BST51" s="605"/>
      <c r="BSU51" s="605"/>
      <c r="BSV51" s="605"/>
      <c r="BSW51" s="605"/>
      <c r="BSX51" s="605"/>
      <c r="BSY51" s="605"/>
      <c r="BSZ51" s="605"/>
      <c r="BTA51" s="605"/>
      <c r="BTB51" s="605"/>
      <c r="BTC51" s="605"/>
      <c r="BTD51" s="605"/>
      <c r="BTE51" s="605"/>
      <c r="BTF51" s="605"/>
      <c r="BTG51" s="605"/>
      <c r="BTH51" s="605"/>
      <c r="BTI51" s="605"/>
      <c r="BTJ51" s="605"/>
      <c r="BTK51" s="605"/>
      <c r="BTL51" s="605"/>
      <c r="BTM51" s="605"/>
      <c r="BTN51" s="605"/>
      <c r="BTO51" s="605"/>
      <c r="BTP51" s="605"/>
      <c r="BTQ51" s="605"/>
      <c r="BTR51" s="605"/>
      <c r="BTS51" s="605"/>
      <c r="BTT51" s="605"/>
      <c r="BTU51" s="605"/>
      <c r="BTV51" s="605"/>
      <c r="BTW51" s="605"/>
      <c r="BTX51" s="605"/>
      <c r="BTY51" s="605"/>
      <c r="BTZ51" s="605"/>
      <c r="BUA51" s="605"/>
      <c r="BUB51" s="605"/>
      <c r="BUC51" s="605"/>
      <c r="BUD51" s="605"/>
      <c r="BUE51" s="605"/>
      <c r="BUF51" s="605"/>
      <c r="BUG51" s="605"/>
      <c r="BUH51" s="605"/>
      <c r="BUI51" s="605"/>
      <c r="BUJ51" s="605"/>
      <c r="BUK51" s="605"/>
      <c r="BUL51" s="605"/>
      <c r="BUM51" s="605"/>
      <c r="BUN51" s="605"/>
      <c r="BUO51" s="605"/>
      <c r="BUP51" s="605"/>
      <c r="BUQ51" s="605"/>
      <c r="BUR51" s="605"/>
      <c r="BUS51" s="605"/>
      <c r="BUT51" s="605"/>
      <c r="BUU51" s="605"/>
      <c r="BUV51" s="605"/>
      <c r="BUW51" s="605"/>
      <c r="BUX51" s="605"/>
      <c r="BUY51" s="605"/>
      <c r="BUZ51" s="605"/>
      <c r="BVA51" s="605"/>
      <c r="BVB51" s="605"/>
      <c r="BVC51" s="605"/>
      <c r="BVD51" s="605"/>
      <c r="BVE51" s="605"/>
      <c r="BVF51" s="605"/>
      <c r="BVG51" s="605"/>
      <c r="BVH51" s="605"/>
      <c r="BVI51" s="605"/>
      <c r="BVJ51" s="605"/>
      <c r="BVK51" s="605"/>
      <c r="BVL51" s="605"/>
      <c r="BVM51" s="605"/>
      <c r="BVN51" s="605"/>
      <c r="BVO51" s="605"/>
      <c r="BVP51" s="605"/>
      <c r="BVQ51" s="605"/>
      <c r="BVR51" s="605"/>
      <c r="BVS51" s="605"/>
      <c r="BVT51" s="605"/>
      <c r="BVU51" s="605"/>
      <c r="BVV51" s="605"/>
      <c r="BVW51" s="605"/>
      <c r="BVX51" s="605"/>
      <c r="BVY51" s="605"/>
      <c r="BVZ51" s="605"/>
      <c r="BWA51" s="605"/>
      <c r="BWB51" s="605"/>
      <c r="BWC51" s="605"/>
      <c r="BWD51" s="605"/>
      <c r="BWE51" s="605"/>
      <c r="BWF51" s="605"/>
      <c r="BWG51" s="605"/>
      <c r="BWH51" s="605"/>
      <c r="BWI51" s="605"/>
      <c r="BWJ51" s="605"/>
      <c r="BWK51" s="605"/>
      <c r="BWL51" s="605"/>
      <c r="BWM51" s="605"/>
      <c r="BWN51" s="605"/>
      <c r="BWO51" s="605"/>
      <c r="BWP51" s="605"/>
      <c r="BWQ51" s="605"/>
      <c r="BWR51" s="605"/>
      <c r="BWS51" s="605"/>
      <c r="BWT51" s="605"/>
      <c r="BWU51" s="605"/>
      <c r="BWV51" s="605"/>
      <c r="BWW51" s="605"/>
      <c r="BWX51" s="605"/>
      <c r="BWY51" s="605"/>
      <c r="BWZ51" s="605"/>
      <c r="BXA51" s="605"/>
      <c r="BXB51" s="605"/>
      <c r="BXC51" s="605"/>
      <c r="BXD51" s="605"/>
      <c r="BXE51" s="605"/>
      <c r="BXF51" s="605"/>
      <c r="BXG51" s="605"/>
      <c r="BXH51" s="605"/>
      <c r="BXI51" s="605"/>
      <c r="BXJ51" s="605"/>
      <c r="BXK51" s="605"/>
      <c r="BXL51" s="605"/>
      <c r="BXM51" s="605"/>
      <c r="BXN51" s="605"/>
      <c r="BXO51" s="605"/>
      <c r="BXP51" s="605"/>
      <c r="BXQ51" s="605"/>
      <c r="BXR51" s="605"/>
      <c r="BXS51" s="605"/>
      <c r="BXT51" s="605"/>
      <c r="BXU51" s="605"/>
      <c r="BXV51" s="605"/>
      <c r="BXW51" s="605"/>
      <c r="BXX51" s="605"/>
      <c r="BXY51" s="605"/>
      <c r="BXZ51" s="605"/>
      <c r="BYA51" s="605"/>
      <c r="BYB51" s="605"/>
      <c r="BYC51" s="605"/>
      <c r="BYD51" s="605"/>
      <c r="BYE51" s="605"/>
      <c r="BYF51" s="605"/>
      <c r="BYG51" s="605"/>
      <c r="BYH51" s="605"/>
      <c r="BYI51" s="605"/>
      <c r="BYJ51" s="605"/>
      <c r="BYK51" s="605"/>
      <c r="BYL51" s="605"/>
      <c r="BYM51" s="605"/>
      <c r="BYN51" s="605"/>
      <c r="BYO51" s="605"/>
      <c r="BYP51" s="605"/>
      <c r="BYQ51" s="605"/>
      <c r="BYR51" s="605"/>
      <c r="BYS51" s="605"/>
      <c r="BYT51" s="605"/>
      <c r="BYU51" s="605"/>
      <c r="BYV51" s="605"/>
      <c r="BYW51" s="605"/>
      <c r="BYX51" s="605"/>
      <c r="BYY51" s="605"/>
      <c r="BYZ51" s="605"/>
      <c r="BZA51" s="605"/>
      <c r="BZB51" s="605"/>
      <c r="BZC51" s="605"/>
      <c r="BZD51" s="605"/>
      <c r="BZE51" s="605"/>
      <c r="BZF51" s="605"/>
      <c r="BZG51" s="605"/>
      <c r="BZH51" s="605"/>
      <c r="BZI51" s="605"/>
      <c r="BZJ51" s="605"/>
      <c r="BZK51" s="605"/>
      <c r="BZL51" s="605"/>
      <c r="BZM51" s="605"/>
      <c r="BZN51" s="605"/>
      <c r="BZO51" s="605"/>
      <c r="BZP51" s="605"/>
      <c r="BZQ51" s="605"/>
      <c r="BZR51" s="605"/>
      <c r="BZS51" s="605"/>
      <c r="BZT51" s="605"/>
      <c r="BZU51" s="605"/>
      <c r="BZV51" s="605"/>
      <c r="BZW51" s="605"/>
      <c r="BZX51" s="605"/>
      <c r="BZY51" s="605"/>
      <c r="BZZ51" s="605"/>
      <c r="CAA51" s="605"/>
      <c r="CAB51" s="605"/>
      <c r="CAC51" s="605"/>
      <c r="CAD51" s="605"/>
      <c r="CAE51" s="605"/>
      <c r="CAF51" s="605"/>
      <c r="CAG51" s="605"/>
      <c r="CAH51" s="605"/>
      <c r="CAI51" s="605"/>
      <c r="CAJ51" s="605"/>
      <c r="CAK51" s="605"/>
      <c r="CAL51" s="605"/>
      <c r="CAM51" s="605"/>
      <c r="CAN51" s="605"/>
      <c r="CAO51" s="605"/>
      <c r="CAP51" s="605"/>
      <c r="CAQ51" s="605"/>
      <c r="CAR51" s="605"/>
      <c r="CAS51" s="605"/>
      <c r="CAT51" s="605"/>
      <c r="CAU51" s="605"/>
      <c r="CAV51" s="605"/>
      <c r="CAW51" s="605"/>
      <c r="CAX51" s="605"/>
      <c r="CAY51" s="605"/>
      <c r="CAZ51" s="605"/>
      <c r="CBA51" s="605"/>
      <c r="CBB51" s="605"/>
      <c r="CBC51" s="605"/>
      <c r="CBD51" s="605"/>
      <c r="CBE51" s="605"/>
      <c r="CBF51" s="605"/>
      <c r="CBG51" s="605"/>
      <c r="CBH51" s="605"/>
      <c r="CBI51" s="605"/>
      <c r="CBJ51" s="605"/>
      <c r="CBK51" s="605"/>
      <c r="CBL51" s="605"/>
      <c r="CBM51" s="605"/>
      <c r="CBN51" s="605"/>
      <c r="CBO51" s="605"/>
      <c r="CBP51" s="605"/>
      <c r="CBQ51" s="605"/>
      <c r="CBR51" s="605"/>
      <c r="CBS51" s="605"/>
      <c r="CBT51" s="605"/>
      <c r="CBU51" s="605"/>
      <c r="CBV51" s="605"/>
      <c r="CBW51" s="605"/>
      <c r="CBX51" s="605"/>
      <c r="CBY51" s="605"/>
      <c r="CBZ51" s="605"/>
      <c r="CCA51" s="605"/>
      <c r="CCB51" s="605"/>
      <c r="CCC51" s="605"/>
      <c r="CCD51" s="605"/>
      <c r="CCE51" s="605"/>
      <c r="CCF51" s="605"/>
      <c r="CCG51" s="605"/>
      <c r="CCH51" s="605"/>
      <c r="CCI51" s="605"/>
      <c r="CCJ51" s="605"/>
      <c r="CCK51" s="605"/>
      <c r="CCL51" s="605"/>
      <c r="CCM51" s="605"/>
      <c r="CCN51" s="605"/>
      <c r="CCO51" s="605"/>
      <c r="CCP51" s="605"/>
      <c r="CCQ51" s="605"/>
      <c r="CCR51" s="605"/>
      <c r="CCS51" s="605"/>
      <c r="CCT51" s="605"/>
      <c r="CCU51" s="605"/>
      <c r="CCV51" s="605"/>
      <c r="CCW51" s="605"/>
      <c r="CCX51" s="605"/>
      <c r="CCY51" s="605"/>
      <c r="CCZ51" s="605"/>
      <c r="CDA51" s="605"/>
      <c r="CDB51" s="605"/>
      <c r="CDC51" s="605"/>
      <c r="CDD51" s="605"/>
      <c r="CDE51" s="605"/>
      <c r="CDF51" s="605"/>
      <c r="CDG51" s="605"/>
      <c r="CDH51" s="605"/>
      <c r="CDI51" s="605"/>
      <c r="CDJ51" s="605"/>
      <c r="CDK51" s="605"/>
      <c r="CDL51" s="605"/>
      <c r="CDM51" s="605"/>
      <c r="CDN51" s="605"/>
      <c r="CDO51" s="605"/>
      <c r="CDP51" s="605"/>
      <c r="CDQ51" s="605"/>
      <c r="CDR51" s="605"/>
      <c r="CDS51" s="605"/>
      <c r="CDT51" s="605"/>
      <c r="CDU51" s="605"/>
      <c r="CDV51" s="605"/>
      <c r="CDW51" s="605"/>
      <c r="CDX51" s="605"/>
      <c r="CDY51" s="605"/>
      <c r="CDZ51" s="605"/>
      <c r="CEA51" s="605"/>
      <c r="CEB51" s="605"/>
      <c r="CEC51" s="605"/>
      <c r="CED51" s="605"/>
      <c r="CEE51" s="605"/>
      <c r="CEF51" s="605"/>
      <c r="CEG51" s="605"/>
      <c r="CEH51" s="605"/>
      <c r="CEI51" s="605"/>
      <c r="CEJ51" s="605"/>
      <c r="CEK51" s="605"/>
      <c r="CEL51" s="605"/>
      <c r="CEM51" s="605"/>
      <c r="CEN51" s="605"/>
      <c r="CEO51" s="605"/>
      <c r="CEP51" s="605"/>
      <c r="CEQ51" s="605"/>
      <c r="CER51" s="605"/>
      <c r="CES51" s="605"/>
      <c r="CET51" s="605"/>
      <c r="CEU51" s="605"/>
      <c r="CEV51" s="605"/>
      <c r="CEW51" s="605"/>
      <c r="CEX51" s="605"/>
      <c r="CEY51" s="605"/>
      <c r="CEZ51" s="605"/>
      <c r="CFA51" s="605"/>
      <c r="CFB51" s="605"/>
      <c r="CFC51" s="605"/>
      <c r="CFD51" s="605"/>
      <c r="CFE51" s="605"/>
      <c r="CFF51" s="605"/>
      <c r="CFG51" s="605"/>
      <c r="CFH51" s="605"/>
      <c r="CFI51" s="605"/>
      <c r="CFJ51" s="605"/>
      <c r="CFK51" s="605"/>
      <c r="CFL51" s="605"/>
      <c r="CFM51" s="605"/>
      <c r="CFN51" s="605"/>
      <c r="CFO51" s="605"/>
      <c r="CFP51" s="605"/>
      <c r="CFQ51" s="605"/>
      <c r="CFR51" s="605"/>
      <c r="CFS51" s="605"/>
      <c r="CFT51" s="605"/>
      <c r="CFU51" s="605"/>
      <c r="CFV51" s="605"/>
      <c r="CFW51" s="605"/>
      <c r="CFX51" s="605"/>
      <c r="CFY51" s="605"/>
      <c r="CFZ51" s="605"/>
      <c r="CGA51" s="605"/>
      <c r="CGB51" s="605"/>
      <c r="CGC51" s="605"/>
      <c r="CGD51" s="605"/>
      <c r="CGE51" s="605"/>
      <c r="CGF51" s="605"/>
      <c r="CGG51" s="605"/>
      <c r="CGH51" s="605"/>
      <c r="CGI51" s="605"/>
      <c r="CGJ51" s="605"/>
      <c r="CGK51" s="605"/>
      <c r="CGL51" s="605"/>
      <c r="CGM51" s="605"/>
      <c r="CGN51" s="605"/>
      <c r="CGO51" s="605"/>
      <c r="CGP51" s="605"/>
      <c r="CGQ51" s="605"/>
      <c r="CGR51" s="605"/>
      <c r="CGS51" s="605"/>
      <c r="CGT51" s="605"/>
      <c r="CGU51" s="605"/>
      <c r="CGV51" s="605"/>
      <c r="CGW51" s="605"/>
      <c r="CGX51" s="605"/>
      <c r="CGY51" s="605"/>
      <c r="CGZ51" s="605"/>
      <c r="CHA51" s="605"/>
      <c r="CHB51" s="605"/>
      <c r="CHC51" s="605"/>
      <c r="CHD51" s="605"/>
      <c r="CHE51" s="605"/>
      <c r="CHF51" s="605"/>
      <c r="CHG51" s="605"/>
      <c r="CHH51" s="605"/>
      <c r="CHI51" s="605"/>
      <c r="CHJ51" s="605"/>
      <c r="CHK51" s="605"/>
      <c r="CHL51" s="605"/>
      <c r="CHM51" s="605"/>
      <c r="CHN51" s="605"/>
      <c r="CHO51" s="605"/>
      <c r="CHP51" s="605"/>
      <c r="CHQ51" s="605"/>
      <c r="CHR51" s="605"/>
      <c r="CHS51" s="605"/>
      <c r="CHT51" s="605"/>
      <c r="CHU51" s="605"/>
      <c r="CHV51" s="605"/>
      <c r="CHW51" s="605"/>
      <c r="CHX51" s="605"/>
      <c r="CHY51" s="605"/>
      <c r="CHZ51" s="605"/>
      <c r="CIA51" s="605"/>
      <c r="CIB51" s="605"/>
      <c r="CIC51" s="605"/>
      <c r="CID51" s="605"/>
      <c r="CIE51" s="605"/>
      <c r="CIF51" s="605"/>
      <c r="CIG51" s="605"/>
      <c r="CIH51" s="605"/>
      <c r="CII51" s="605"/>
      <c r="CIJ51" s="605"/>
      <c r="CIK51" s="605"/>
      <c r="CIL51" s="605"/>
      <c r="CIM51" s="605"/>
      <c r="CIN51" s="605"/>
      <c r="CIO51" s="605"/>
      <c r="CIP51" s="605"/>
      <c r="CIQ51" s="605"/>
      <c r="CIR51" s="605"/>
      <c r="CIS51" s="605"/>
      <c r="CIT51" s="605"/>
      <c r="CIU51" s="605"/>
      <c r="CIV51" s="605"/>
      <c r="CIW51" s="605"/>
      <c r="CIX51" s="605"/>
      <c r="CIY51" s="605"/>
      <c r="CIZ51" s="605"/>
      <c r="CJA51" s="605"/>
      <c r="CJB51" s="605"/>
      <c r="CJC51" s="605"/>
      <c r="CJD51" s="605"/>
      <c r="CJE51" s="605"/>
      <c r="CJF51" s="605"/>
      <c r="CJG51" s="605"/>
      <c r="CJH51" s="605"/>
      <c r="CJI51" s="605"/>
      <c r="CJJ51" s="605"/>
      <c r="CJK51" s="605"/>
      <c r="CJL51" s="605"/>
      <c r="CJM51" s="605"/>
      <c r="CJN51" s="605"/>
      <c r="CJO51" s="605"/>
      <c r="CJP51" s="605"/>
      <c r="CJQ51" s="605"/>
      <c r="CJR51" s="605"/>
      <c r="CJS51" s="605"/>
      <c r="CJT51" s="605"/>
      <c r="CJU51" s="605"/>
      <c r="CJV51" s="605"/>
      <c r="CJW51" s="605"/>
      <c r="CJX51" s="605"/>
      <c r="CJY51" s="605"/>
      <c r="CJZ51" s="605"/>
      <c r="CKA51" s="605"/>
      <c r="CKB51" s="605"/>
      <c r="CKC51" s="605"/>
      <c r="CKD51" s="605"/>
      <c r="CKE51" s="605"/>
      <c r="CKF51" s="605"/>
      <c r="CKG51" s="605"/>
      <c r="CKH51" s="605"/>
      <c r="CKI51" s="605"/>
      <c r="CKJ51" s="605"/>
      <c r="CKK51" s="605"/>
      <c r="CKL51" s="605"/>
      <c r="CKM51" s="605"/>
      <c r="CKN51" s="605"/>
      <c r="CKO51" s="605"/>
      <c r="CKP51" s="605"/>
      <c r="CKQ51" s="605"/>
      <c r="CKR51" s="605"/>
      <c r="CKS51" s="605"/>
      <c r="CKT51" s="605"/>
      <c r="CKU51" s="605"/>
      <c r="CKV51" s="605"/>
      <c r="CKW51" s="605"/>
      <c r="CKX51" s="605"/>
      <c r="CKY51" s="605"/>
      <c r="CKZ51" s="605"/>
      <c r="CLA51" s="605"/>
      <c r="CLB51" s="605"/>
      <c r="CLC51" s="605"/>
      <c r="CLD51" s="605"/>
      <c r="CLE51" s="605"/>
      <c r="CLF51" s="605"/>
      <c r="CLG51" s="605"/>
      <c r="CLH51" s="605"/>
      <c r="CLI51" s="605"/>
      <c r="CLJ51" s="605"/>
      <c r="CLK51" s="605"/>
      <c r="CLL51" s="605"/>
      <c r="CLM51" s="605"/>
      <c r="CLN51" s="605"/>
      <c r="CLO51" s="605"/>
      <c r="CLP51" s="605"/>
      <c r="CLQ51" s="605"/>
      <c r="CLR51" s="605"/>
      <c r="CLS51" s="605"/>
      <c r="CLT51" s="605"/>
      <c r="CLU51" s="605"/>
      <c r="CLV51" s="605"/>
      <c r="CLW51" s="605"/>
      <c r="CLX51" s="605"/>
      <c r="CLY51" s="605"/>
      <c r="CLZ51" s="605"/>
      <c r="CMA51" s="605"/>
      <c r="CMB51" s="605"/>
      <c r="CMC51" s="605"/>
      <c r="CMD51" s="605"/>
      <c r="CME51" s="605"/>
      <c r="CMF51" s="605"/>
      <c r="CMG51" s="605"/>
      <c r="CMH51" s="605"/>
      <c r="CMI51" s="605"/>
      <c r="CMJ51" s="605"/>
      <c r="CMK51" s="605"/>
      <c r="CML51" s="605"/>
      <c r="CMM51" s="605"/>
      <c r="CMN51" s="605"/>
      <c r="CMO51" s="605"/>
      <c r="CMP51" s="605"/>
      <c r="CMQ51" s="605"/>
      <c r="CMR51" s="605"/>
      <c r="CMS51" s="605"/>
      <c r="CMT51" s="605"/>
      <c r="CMU51" s="605"/>
      <c r="CMV51" s="605"/>
      <c r="CMW51" s="605"/>
      <c r="CMX51" s="605"/>
      <c r="CMY51" s="605"/>
      <c r="CMZ51" s="605"/>
      <c r="CNA51" s="605"/>
      <c r="CNB51" s="605"/>
      <c r="CNC51" s="605"/>
      <c r="CND51" s="605"/>
      <c r="CNE51" s="605"/>
      <c r="CNF51" s="605"/>
      <c r="CNG51" s="605"/>
      <c r="CNH51" s="605"/>
      <c r="CNI51" s="605"/>
      <c r="CNJ51" s="605"/>
      <c r="CNK51" s="605"/>
      <c r="CNL51" s="605"/>
      <c r="CNM51" s="605"/>
      <c r="CNN51" s="605"/>
      <c r="CNO51" s="605"/>
      <c r="CNP51" s="605"/>
      <c r="CNQ51" s="605"/>
      <c r="CNR51" s="605"/>
      <c r="CNS51" s="605"/>
      <c r="CNT51" s="605"/>
      <c r="CNU51" s="605"/>
      <c r="CNV51" s="605"/>
      <c r="CNW51" s="605"/>
      <c r="CNX51" s="605"/>
      <c r="CNY51" s="605"/>
      <c r="CNZ51" s="605"/>
      <c r="COA51" s="605"/>
      <c r="COB51" s="605"/>
      <c r="COC51" s="605"/>
      <c r="COD51" s="605"/>
      <c r="COE51" s="605"/>
      <c r="COF51" s="605"/>
      <c r="COG51" s="605"/>
      <c r="COH51" s="605"/>
      <c r="COI51" s="605"/>
      <c r="COJ51" s="605"/>
      <c r="COK51" s="605"/>
      <c r="COL51" s="605"/>
      <c r="COM51" s="605"/>
      <c r="CON51" s="605"/>
      <c r="COO51" s="605"/>
      <c r="COP51" s="605"/>
      <c r="COQ51" s="605"/>
      <c r="COR51" s="605"/>
      <c r="COS51" s="605"/>
      <c r="COT51" s="605"/>
      <c r="COU51" s="605"/>
      <c r="COV51" s="605"/>
      <c r="COW51" s="605"/>
      <c r="COX51" s="605"/>
      <c r="COY51" s="605"/>
      <c r="COZ51" s="605"/>
      <c r="CPA51" s="605"/>
      <c r="CPB51" s="605"/>
      <c r="CPC51" s="605"/>
      <c r="CPD51" s="605"/>
      <c r="CPE51" s="605"/>
      <c r="CPF51" s="605"/>
      <c r="CPG51" s="605"/>
      <c r="CPH51" s="605"/>
      <c r="CPI51" s="605"/>
      <c r="CPJ51" s="605"/>
      <c r="CPK51" s="605"/>
      <c r="CPL51" s="605"/>
      <c r="CPM51" s="605"/>
      <c r="CPN51" s="605"/>
      <c r="CPO51" s="605"/>
      <c r="CPP51" s="605"/>
      <c r="CPQ51" s="605"/>
      <c r="CPR51" s="605"/>
      <c r="CPS51" s="605"/>
      <c r="CPT51" s="605"/>
      <c r="CPU51" s="605"/>
      <c r="CPV51" s="605"/>
      <c r="CPW51" s="605"/>
      <c r="CPX51" s="605"/>
      <c r="CPY51" s="605"/>
      <c r="CPZ51" s="605"/>
      <c r="CQA51" s="605"/>
      <c r="CQB51" s="605"/>
      <c r="CQC51" s="605"/>
      <c r="CQD51" s="605"/>
      <c r="CQE51" s="605"/>
      <c r="CQF51" s="605"/>
      <c r="CQG51" s="605"/>
      <c r="CQH51" s="605"/>
      <c r="CQI51" s="605"/>
      <c r="CQJ51" s="605"/>
      <c r="CQK51" s="605"/>
      <c r="CQL51" s="605"/>
      <c r="CQM51" s="605"/>
      <c r="CQN51" s="605"/>
      <c r="CQO51" s="605"/>
      <c r="CQP51" s="605"/>
      <c r="CQQ51" s="605"/>
      <c r="CQR51" s="605"/>
      <c r="CQS51" s="605"/>
      <c r="CQT51" s="605"/>
      <c r="CQU51" s="605"/>
      <c r="CQV51" s="605"/>
      <c r="CQW51" s="605"/>
      <c r="CQX51" s="605"/>
      <c r="CQY51" s="605"/>
      <c r="CQZ51" s="605"/>
      <c r="CRA51" s="605"/>
      <c r="CRB51" s="605"/>
      <c r="CRC51" s="605"/>
      <c r="CRD51" s="605"/>
      <c r="CRE51" s="605"/>
      <c r="CRF51" s="605"/>
      <c r="CRG51" s="605"/>
      <c r="CRH51" s="605"/>
      <c r="CRI51" s="605"/>
      <c r="CRJ51" s="605"/>
      <c r="CRK51" s="605"/>
      <c r="CRL51" s="605"/>
      <c r="CRM51" s="605"/>
      <c r="CRN51" s="605"/>
      <c r="CRO51" s="605"/>
      <c r="CRP51" s="605"/>
      <c r="CRQ51" s="605"/>
      <c r="CRR51" s="605"/>
      <c r="CRS51" s="605"/>
      <c r="CRT51" s="605"/>
      <c r="CRU51" s="605"/>
      <c r="CRV51" s="605"/>
      <c r="CRW51" s="605"/>
      <c r="CRX51" s="605"/>
      <c r="CRY51" s="605"/>
      <c r="CRZ51" s="605"/>
      <c r="CSA51" s="605"/>
      <c r="CSB51" s="605"/>
      <c r="CSC51" s="605"/>
      <c r="CSD51" s="605"/>
      <c r="CSE51" s="605"/>
      <c r="CSF51" s="605"/>
      <c r="CSG51" s="605"/>
      <c r="CSH51" s="605"/>
      <c r="CSI51" s="605"/>
      <c r="CSJ51" s="605"/>
      <c r="CSK51" s="605"/>
      <c r="CSL51" s="605"/>
      <c r="CSM51" s="605"/>
      <c r="CSN51" s="605"/>
      <c r="CSO51" s="605"/>
      <c r="CSP51" s="605"/>
      <c r="CSQ51" s="605"/>
      <c r="CSR51" s="605"/>
      <c r="CSS51" s="605"/>
      <c r="CST51" s="605"/>
      <c r="CSU51" s="605"/>
      <c r="CSV51" s="605"/>
      <c r="CSW51" s="605"/>
      <c r="CSX51" s="605"/>
      <c r="CSY51" s="605"/>
      <c r="CSZ51" s="605"/>
      <c r="CTA51" s="605"/>
      <c r="CTB51" s="605"/>
      <c r="CTC51" s="605"/>
      <c r="CTD51" s="605"/>
      <c r="CTE51" s="605"/>
      <c r="CTF51" s="605"/>
      <c r="CTG51" s="605"/>
      <c r="CTH51" s="605"/>
      <c r="CTI51" s="605"/>
      <c r="CTJ51" s="605"/>
      <c r="CTK51" s="605"/>
      <c r="CTL51" s="605"/>
      <c r="CTM51" s="605"/>
      <c r="CTN51" s="605"/>
      <c r="CTO51" s="605"/>
      <c r="CTP51" s="605"/>
      <c r="CTQ51" s="605"/>
      <c r="CTR51" s="605"/>
      <c r="CTS51" s="605"/>
      <c r="CTT51" s="605"/>
      <c r="CTU51" s="605"/>
      <c r="CTV51" s="605"/>
      <c r="CTW51" s="605"/>
      <c r="CTX51" s="605"/>
      <c r="CTY51" s="605"/>
      <c r="CTZ51" s="605"/>
      <c r="CUA51" s="605"/>
      <c r="CUB51" s="605"/>
      <c r="CUC51" s="605"/>
      <c r="CUD51" s="605"/>
      <c r="CUE51" s="605"/>
      <c r="CUF51" s="605"/>
      <c r="CUG51" s="605"/>
      <c r="CUH51" s="605"/>
      <c r="CUI51" s="605"/>
      <c r="CUJ51" s="605"/>
      <c r="CUK51" s="605"/>
      <c r="CUL51" s="605"/>
      <c r="CUM51" s="605"/>
      <c r="CUN51" s="605"/>
      <c r="CUO51" s="605"/>
      <c r="CUP51" s="605"/>
      <c r="CUQ51" s="605"/>
      <c r="CUR51" s="605"/>
      <c r="CUS51" s="605"/>
      <c r="CUT51" s="605"/>
      <c r="CUU51" s="605"/>
      <c r="CUV51" s="605"/>
      <c r="CUW51" s="605"/>
      <c r="CUX51" s="605"/>
      <c r="CUY51" s="605"/>
      <c r="CUZ51" s="605"/>
      <c r="CVA51" s="605"/>
      <c r="CVB51" s="605"/>
      <c r="CVC51" s="605"/>
      <c r="CVD51" s="605"/>
      <c r="CVE51" s="605"/>
      <c r="CVF51" s="605"/>
      <c r="CVG51" s="605"/>
      <c r="CVH51" s="605"/>
      <c r="CVI51" s="605"/>
      <c r="CVJ51" s="605"/>
      <c r="CVK51" s="605"/>
      <c r="CVL51" s="605"/>
      <c r="CVM51" s="605"/>
      <c r="CVN51" s="605"/>
      <c r="CVO51" s="605"/>
      <c r="CVP51" s="605"/>
      <c r="CVQ51" s="605"/>
      <c r="CVR51" s="605"/>
      <c r="CVS51" s="605"/>
      <c r="CVT51" s="605"/>
      <c r="CVU51" s="605"/>
      <c r="CVV51" s="605"/>
      <c r="CVW51" s="605"/>
      <c r="CVX51" s="605"/>
      <c r="CVY51" s="605"/>
      <c r="CVZ51" s="605"/>
      <c r="CWA51" s="605"/>
      <c r="CWB51" s="605"/>
      <c r="CWC51" s="605"/>
      <c r="CWD51" s="605"/>
      <c r="CWE51" s="605"/>
      <c r="CWF51" s="605"/>
      <c r="CWG51" s="605"/>
      <c r="CWH51" s="605"/>
      <c r="CWI51" s="605"/>
      <c r="CWJ51" s="605"/>
      <c r="CWK51" s="605"/>
      <c r="CWL51" s="605"/>
      <c r="CWM51" s="605"/>
      <c r="CWN51" s="605"/>
      <c r="CWO51" s="605"/>
      <c r="CWP51" s="605"/>
      <c r="CWQ51" s="605"/>
      <c r="CWR51" s="605"/>
      <c r="CWS51" s="605"/>
      <c r="CWT51" s="605"/>
      <c r="CWU51" s="605"/>
      <c r="CWV51" s="605"/>
      <c r="CWW51" s="605"/>
      <c r="CWX51" s="605"/>
      <c r="CWY51" s="605"/>
      <c r="CWZ51" s="605"/>
      <c r="CXA51" s="605"/>
      <c r="CXB51" s="605"/>
      <c r="CXC51" s="605"/>
      <c r="CXD51" s="605"/>
      <c r="CXE51" s="605"/>
      <c r="CXF51" s="605"/>
      <c r="CXG51" s="605"/>
      <c r="CXH51" s="605"/>
      <c r="CXI51" s="605"/>
      <c r="CXJ51" s="605"/>
      <c r="CXK51" s="605"/>
      <c r="CXL51" s="605"/>
      <c r="CXM51" s="605"/>
      <c r="CXN51" s="605"/>
      <c r="CXO51" s="605"/>
      <c r="CXP51" s="605"/>
      <c r="CXQ51" s="605"/>
      <c r="CXR51" s="605"/>
      <c r="CXS51" s="605"/>
      <c r="CXT51" s="605"/>
      <c r="CXU51" s="605"/>
      <c r="CXV51" s="605"/>
      <c r="CXW51" s="605"/>
      <c r="CXX51" s="605"/>
      <c r="CXY51" s="605"/>
      <c r="CXZ51" s="605"/>
      <c r="CYA51" s="605"/>
      <c r="CYB51" s="605"/>
      <c r="CYC51" s="605"/>
      <c r="CYD51" s="605"/>
      <c r="CYE51" s="605"/>
      <c r="CYF51" s="605"/>
      <c r="CYG51" s="605"/>
      <c r="CYH51" s="605"/>
      <c r="CYI51" s="605"/>
      <c r="CYJ51" s="605"/>
      <c r="CYK51" s="605"/>
      <c r="CYL51" s="605"/>
      <c r="CYM51" s="605"/>
      <c r="CYN51" s="605"/>
      <c r="CYO51" s="605"/>
      <c r="CYP51" s="605"/>
      <c r="CYQ51" s="605"/>
      <c r="CYR51" s="605"/>
      <c r="CYS51" s="605"/>
      <c r="CYT51" s="605"/>
      <c r="CYU51" s="605"/>
      <c r="CYV51" s="605"/>
      <c r="CYW51" s="605"/>
      <c r="CYX51" s="605"/>
      <c r="CYY51" s="605"/>
      <c r="CYZ51" s="605"/>
      <c r="CZA51" s="605"/>
      <c r="CZB51" s="605"/>
      <c r="CZC51" s="605"/>
      <c r="CZD51" s="605"/>
      <c r="CZE51" s="605"/>
      <c r="CZF51" s="605"/>
      <c r="CZG51" s="605"/>
      <c r="CZH51" s="605"/>
      <c r="CZI51" s="605"/>
      <c r="CZJ51" s="605"/>
      <c r="CZK51" s="605"/>
      <c r="CZL51" s="605"/>
      <c r="CZM51" s="605"/>
      <c r="CZN51" s="605"/>
      <c r="CZO51" s="605"/>
      <c r="CZP51" s="605"/>
      <c r="CZQ51" s="605"/>
      <c r="CZR51" s="605"/>
      <c r="CZS51" s="605"/>
      <c r="CZT51" s="605"/>
      <c r="CZU51" s="605"/>
      <c r="CZV51" s="605"/>
      <c r="CZW51" s="605"/>
      <c r="CZX51" s="605"/>
      <c r="CZY51" s="605"/>
      <c r="CZZ51" s="605"/>
      <c r="DAA51" s="605"/>
      <c r="DAB51" s="605"/>
      <c r="DAC51" s="605"/>
      <c r="DAD51" s="605"/>
      <c r="DAE51" s="605"/>
      <c r="DAF51" s="605"/>
      <c r="DAG51" s="605"/>
      <c r="DAH51" s="605"/>
      <c r="DAI51" s="605"/>
      <c r="DAJ51" s="605"/>
      <c r="DAK51" s="605"/>
      <c r="DAL51" s="605"/>
      <c r="DAM51" s="605"/>
      <c r="DAN51" s="605"/>
      <c r="DAO51" s="605"/>
      <c r="DAP51" s="605"/>
      <c r="DAQ51" s="605"/>
      <c r="DAR51" s="605"/>
      <c r="DAS51" s="605"/>
      <c r="DAT51" s="605"/>
      <c r="DAU51" s="605"/>
      <c r="DAV51" s="605"/>
      <c r="DAW51" s="605"/>
      <c r="DAX51" s="605"/>
      <c r="DAY51" s="605"/>
      <c r="DAZ51" s="605"/>
      <c r="DBA51" s="605"/>
      <c r="DBB51" s="605"/>
      <c r="DBC51" s="605"/>
      <c r="DBD51" s="605"/>
      <c r="DBE51" s="605"/>
      <c r="DBF51" s="605"/>
      <c r="DBG51" s="605"/>
      <c r="DBH51" s="605"/>
      <c r="DBI51" s="605"/>
      <c r="DBJ51" s="605"/>
      <c r="DBK51" s="605"/>
      <c r="DBL51" s="605"/>
      <c r="DBM51" s="605"/>
      <c r="DBN51" s="605"/>
      <c r="DBO51" s="605"/>
      <c r="DBP51" s="605"/>
      <c r="DBQ51" s="605"/>
      <c r="DBR51" s="605"/>
      <c r="DBS51" s="605"/>
      <c r="DBT51" s="605"/>
      <c r="DBU51" s="605"/>
      <c r="DBV51" s="605"/>
      <c r="DBW51" s="605"/>
      <c r="DBX51" s="605"/>
      <c r="DBY51" s="605"/>
      <c r="DBZ51" s="605"/>
      <c r="DCA51" s="605"/>
      <c r="DCB51" s="605"/>
      <c r="DCC51" s="605"/>
      <c r="DCD51" s="605"/>
      <c r="DCE51" s="605"/>
      <c r="DCF51" s="605"/>
      <c r="DCG51" s="605"/>
      <c r="DCH51" s="605"/>
      <c r="DCI51" s="605"/>
      <c r="DCJ51" s="605"/>
      <c r="DCK51" s="605"/>
      <c r="DCL51" s="605"/>
      <c r="DCM51" s="605"/>
      <c r="DCN51" s="605"/>
      <c r="DCO51" s="605"/>
      <c r="DCP51" s="605"/>
      <c r="DCQ51" s="605"/>
      <c r="DCR51" s="605"/>
      <c r="DCS51" s="605"/>
      <c r="DCT51" s="605"/>
      <c r="DCU51" s="605"/>
      <c r="DCV51" s="605"/>
      <c r="DCW51" s="605"/>
      <c r="DCX51" s="605"/>
      <c r="DCY51" s="605"/>
      <c r="DCZ51" s="605"/>
      <c r="DDA51" s="605"/>
      <c r="DDB51" s="605"/>
      <c r="DDC51" s="605"/>
      <c r="DDD51" s="605"/>
      <c r="DDE51" s="605"/>
      <c r="DDF51" s="605"/>
      <c r="DDG51" s="605"/>
      <c r="DDH51" s="605"/>
      <c r="DDI51" s="605"/>
      <c r="DDJ51" s="605"/>
      <c r="DDK51" s="605"/>
      <c r="DDL51" s="605"/>
      <c r="DDM51" s="605"/>
      <c r="DDN51" s="605"/>
      <c r="DDO51" s="605"/>
      <c r="DDP51" s="605"/>
      <c r="DDQ51" s="605"/>
      <c r="DDR51" s="605"/>
      <c r="DDS51" s="605"/>
      <c r="DDT51" s="605"/>
      <c r="DDU51" s="605"/>
      <c r="DDV51" s="605"/>
      <c r="DDW51" s="605"/>
      <c r="DDX51" s="605"/>
      <c r="DDY51" s="605"/>
      <c r="DDZ51" s="605"/>
      <c r="DEA51" s="605"/>
      <c r="DEB51" s="605"/>
      <c r="DEC51" s="605"/>
      <c r="DED51" s="605"/>
      <c r="DEE51" s="605"/>
      <c r="DEF51" s="605"/>
      <c r="DEG51" s="605"/>
      <c r="DEH51" s="605"/>
      <c r="DEI51" s="605"/>
      <c r="DEJ51" s="605"/>
      <c r="DEK51" s="605"/>
      <c r="DEL51" s="605"/>
      <c r="DEM51" s="605"/>
      <c r="DEN51" s="605"/>
      <c r="DEO51" s="605"/>
      <c r="DEP51" s="605"/>
      <c r="DEQ51" s="605"/>
      <c r="DER51" s="605"/>
      <c r="DES51" s="605"/>
      <c r="DET51" s="605"/>
      <c r="DEU51" s="605"/>
      <c r="DEV51" s="605"/>
      <c r="DEW51" s="605"/>
      <c r="DEX51" s="605"/>
      <c r="DEY51" s="605"/>
      <c r="DEZ51" s="605"/>
      <c r="DFA51" s="605"/>
      <c r="DFB51" s="605"/>
      <c r="DFC51" s="605"/>
      <c r="DFD51" s="605"/>
      <c r="DFE51" s="605"/>
      <c r="DFF51" s="605"/>
      <c r="DFG51" s="605"/>
      <c r="DFH51" s="605"/>
      <c r="DFI51" s="605"/>
      <c r="DFJ51" s="605"/>
      <c r="DFK51" s="605"/>
      <c r="DFL51" s="605"/>
      <c r="DFM51" s="605"/>
      <c r="DFN51" s="605"/>
      <c r="DFO51" s="605"/>
      <c r="DFP51" s="605"/>
      <c r="DFQ51" s="605"/>
      <c r="DFR51" s="605"/>
      <c r="DFS51" s="605"/>
      <c r="DFT51" s="605"/>
      <c r="DFU51" s="605"/>
      <c r="DFV51" s="605"/>
      <c r="DFW51" s="605"/>
      <c r="DFX51" s="605"/>
      <c r="DFY51" s="605"/>
      <c r="DFZ51" s="605"/>
      <c r="DGA51" s="605"/>
      <c r="DGB51" s="605"/>
      <c r="DGC51" s="605"/>
      <c r="DGD51" s="605"/>
      <c r="DGE51" s="605"/>
      <c r="DGF51" s="605"/>
      <c r="DGG51" s="605"/>
      <c r="DGH51" s="605"/>
      <c r="DGI51" s="605"/>
      <c r="DGJ51" s="605"/>
      <c r="DGK51" s="605"/>
      <c r="DGL51" s="605"/>
      <c r="DGM51" s="605"/>
      <c r="DGN51" s="605"/>
      <c r="DGO51" s="605"/>
      <c r="DGP51" s="605"/>
      <c r="DGQ51" s="605"/>
      <c r="DGR51" s="605"/>
      <c r="DGS51" s="605"/>
      <c r="DGT51" s="605"/>
      <c r="DGU51" s="605"/>
      <c r="DGV51" s="605"/>
      <c r="DGW51" s="605"/>
      <c r="DGX51" s="605"/>
      <c r="DGY51" s="605"/>
      <c r="DGZ51" s="605"/>
      <c r="DHA51" s="605"/>
      <c r="DHB51" s="605"/>
      <c r="DHC51" s="605"/>
      <c r="DHD51" s="605"/>
      <c r="DHE51" s="605"/>
      <c r="DHF51" s="605"/>
      <c r="DHG51" s="605"/>
      <c r="DHH51" s="605"/>
      <c r="DHI51" s="605"/>
      <c r="DHJ51" s="605"/>
      <c r="DHK51" s="605"/>
      <c r="DHL51" s="605"/>
      <c r="DHM51" s="605"/>
      <c r="DHN51" s="605"/>
      <c r="DHO51" s="605"/>
      <c r="DHP51" s="605"/>
      <c r="DHQ51" s="605"/>
      <c r="DHR51" s="605"/>
      <c r="DHS51" s="605"/>
      <c r="DHT51" s="605"/>
      <c r="DHU51" s="605"/>
      <c r="DHV51" s="605"/>
      <c r="DHW51" s="605"/>
      <c r="DHX51" s="605"/>
      <c r="DHY51" s="605"/>
      <c r="DHZ51" s="605"/>
      <c r="DIA51" s="605"/>
      <c r="DIB51" s="605"/>
      <c r="DIC51" s="605"/>
      <c r="DID51" s="605"/>
      <c r="DIE51" s="605"/>
      <c r="DIF51" s="605"/>
      <c r="DIG51" s="605"/>
      <c r="DIH51" s="605"/>
      <c r="DII51" s="605"/>
      <c r="DIJ51" s="605"/>
      <c r="DIK51" s="605"/>
      <c r="DIL51" s="605"/>
      <c r="DIM51" s="605"/>
      <c r="DIN51" s="605"/>
      <c r="DIO51" s="605"/>
      <c r="DIP51" s="605"/>
      <c r="DIQ51" s="605"/>
      <c r="DIR51" s="605"/>
      <c r="DIS51" s="605"/>
      <c r="DIT51" s="605"/>
      <c r="DIU51" s="605"/>
      <c r="DIV51" s="605"/>
      <c r="DIW51" s="605"/>
      <c r="DIX51" s="605"/>
      <c r="DIY51" s="605"/>
      <c r="DIZ51" s="605"/>
      <c r="DJA51" s="605"/>
      <c r="DJB51" s="605"/>
      <c r="DJC51" s="605"/>
      <c r="DJD51" s="605"/>
      <c r="DJE51" s="605"/>
      <c r="DJF51" s="605"/>
      <c r="DJG51" s="605"/>
      <c r="DJH51" s="605"/>
      <c r="DJI51" s="605"/>
      <c r="DJJ51" s="605"/>
      <c r="DJK51" s="605"/>
      <c r="DJL51" s="605"/>
      <c r="DJM51" s="605"/>
      <c r="DJN51" s="605"/>
      <c r="DJO51" s="605"/>
      <c r="DJP51" s="605"/>
      <c r="DJQ51" s="605"/>
      <c r="DJR51" s="605"/>
      <c r="DJS51" s="605"/>
      <c r="DJT51" s="605"/>
      <c r="DJU51" s="605"/>
      <c r="DJV51" s="605"/>
      <c r="DJW51" s="605"/>
      <c r="DJX51" s="605"/>
      <c r="DJY51" s="605"/>
      <c r="DJZ51" s="605"/>
      <c r="DKA51" s="605"/>
      <c r="DKB51" s="605"/>
      <c r="DKC51" s="605"/>
      <c r="DKD51" s="605"/>
      <c r="DKE51" s="605"/>
      <c r="DKF51" s="605"/>
      <c r="DKG51" s="605"/>
      <c r="DKH51" s="605"/>
      <c r="DKI51" s="605"/>
      <c r="DKJ51" s="605"/>
      <c r="DKK51" s="605"/>
      <c r="DKL51" s="605"/>
      <c r="DKM51" s="605"/>
      <c r="DKN51" s="605"/>
      <c r="DKO51" s="605"/>
      <c r="DKP51" s="605"/>
      <c r="DKQ51" s="605"/>
      <c r="DKR51" s="605"/>
      <c r="DKS51" s="605"/>
      <c r="DKT51" s="605"/>
      <c r="DKU51" s="605"/>
      <c r="DKV51" s="605"/>
      <c r="DKW51" s="605"/>
      <c r="DKX51" s="605"/>
      <c r="DKY51" s="605"/>
      <c r="DKZ51" s="605"/>
      <c r="DLA51" s="605"/>
      <c r="DLB51" s="605"/>
      <c r="DLC51" s="605"/>
      <c r="DLD51" s="605"/>
      <c r="DLE51" s="605"/>
      <c r="DLF51" s="605"/>
      <c r="DLG51" s="605"/>
      <c r="DLH51" s="605"/>
      <c r="DLI51" s="605"/>
      <c r="DLJ51" s="605"/>
      <c r="DLK51" s="605"/>
      <c r="DLL51" s="605"/>
      <c r="DLM51" s="605"/>
      <c r="DLN51" s="605"/>
      <c r="DLO51" s="605"/>
      <c r="DLP51" s="605"/>
      <c r="DLQ51" s="605"/>
      <c r="DLR51" s="605"/>
      <c r="DLS51" s="605"/>
      <c r="DLT51" s="605"/>
      <c r="DLU51" s="605"/>
      <c r="DLV51" s="605"/>
      <c r="DLW51" s="605"/>
      <c r="DLX51" s="605"/>
      <c r="DLY51" s="605"/>
      <c r="DLZ51" s="605"/>
      <c r="DMA51" s="605"/>
      <c r="DMB51" s="605"/>
      <c r="DMC51" s="605"/>
      <c r="DMD51" s="605"/>
      <c r="DME51" s="605"/>
      <c r="DMF51" s="605"/>
      <c r="DMG51" s="605"/>
      <c r="DMH51" s="605"/>
      <c r="DMI51" s="605"/>
      <c r="DMJ51" s="605"/>
      <c r="DMK51" s="605"/>
      <c r="DML51" s="605"/>
      <c r="DMM51" s="605"/>
      <c r="DMN51" s="605"/>
      <c r="DMO51" s="605"/>
      <c r="DMP51" s="605"/>
      <c r="DMQ51" s="605"/>
      <c r="DMR51" s="605"/>
      <c r="DMS51" s="605"/>
      <c r="DMT51" s="605"/>
      <c r="DMU51" s="605"/>
      <c r="DMV51" s="605"/>
      <c r="DMW51" s="605"/>
      <c r="DMX51" s="605"/>
      <c r="DMY51" s="605"/>
      <c r="DMZ51" s="605"/>
      <c r="DNA51" s="605"/>
      <c r="DNB51" s="605"/>
      <c r="DNC51" s="605"/>
      <c r="DND51" s="605"/>
      <c r="DNE51" s="605"/>
      <c r="DNF51" s="605"/>
      <c r="DNG51" s="605"/>
      <c r="DNH51" s="605"/>
      <c r="DNI51" s="605"/>
      <c r="DNJ51" s="605"/>
      <c r="DNK51" s="605"/>
      <c r="DNL51" s="605"/>
      <c r="DNM51" s="605"/>
      <c r="DNN51" s="605"/>
      <c r="DNO51" s="605"/>
      <c r="DNP51" s="605"/>
      <c r="DNQ51" s="605"/>
      <c r="DNR51" s="605"/>
      <c r="DNS51" s="605"/>
      <c r="DNT51" s="605"/>
      <c r="DNU51" s="605"/>
      <c r="DNV51" s="605"/>
      <c r="DNW51" s="605"/>
      <c r="DNX51" s="605"/>
      <c r="DNY51" s="605"/>
      <c r="DNZ51" s="605"/>
      <c r="DOA51" s="605"/>
      <c r="DOB51" s="605"/>
      <c r="DOC51" s="605"/>
      <c r="DOD51" s="605"/>
      <c r="DOE51" s="605"/>
      <c r="DOF51" s="605"/>
      <c r="DOG51" s="605"/>
      <c r="DOH51" s="605"/>
      <c r="DOI51" s="605"/>
      <c r="DOJ51" s="605"/>
      <c r="DOK51" s="605"/>
      <c r="DOL51" s="605"/>
      <c r="DOM51" s="605"/>
      <c r="DON51" s="605"/>
      <c r="DOO51" s="605"/>
      <c r="DOP51" s="605"/>
      <c r="DOQ51" s="605"/>
      <c r="DOR51" s="605"/>
      <c r="DOS51" s="605"/>
      <c r="DOT51" s="605"/>
      <c r="DOU51" s="605"/>
      <c r="DOV51" s="605"/>
      <c r="DOW51" s="605"/>
      <c r="DOX51" s="605"/>
      <c r="DOY51" s="605"/>
      <c r="DOZ51" s="605"/>
      <c r="DPA51" s="605"/>
      <c r="DPB51" s="605"/>
      <c r="DPC51" s="605"/>
      <c r="DPD51" s="605"/>
      <c r="DPE51" s="605"/>
      <c r="DPF51" s="605"/>
      <c r="DPG51" s="605"/>
      <c r="DPH51" s="605"/>
      <c r="DPI51" s="605"/>
      <c r="DPJ51" s="605"/>
      <c r="DPK51" s="605"/>
      <c r="DPL51" s="605"/>
      <c r="DPM51" s="605"/>
      <c r="DPN51" s="605"/>
      <c r="DPO51" s="605"/>
      <c r="DPP51" s="605"/>
      <c r="DPQ51" s="605"/>
      <c r="DPR51" s="605"/>
      <c r="DPS51" s="605"/>
      <c r="DPT51" s="605"/>
      <c r="DPU51" s="605"/>
      <c r="DPV51" s="605"/>
      <c r="DPW51" s="605"/>
      <c r="DPX51" s="605"/>
      <c r="DPY51" s="605"/>
      <c r="DPZ51" s="605"/>
      <c r="DQA51" s="605"/>
      <c r="DQB51" s="605"/>
      <c r="DQC51" s="605"/>
      <c r="DQD51" s="605"/>
      <c r="DQE51" s="605"/>
      <c r="DQF51" s="605"/>
      <c r="DQG51" s="605"/>
      <c r="DQH51" s="605"/>
      <c r="DQI51" s="605"/>
      <c r="DQJ51" s="605"/>
      <c r="DQK51" s="605"/>
      <c r="DQL51" s="605"/>
      <c r="DQM51" s="605"/>
      <c r="DQN51" s="605"/>
      <c r="DQO51" s="605"/>
      <c r="DQP51" s="605"/>
      <c r="DQQ51" s="605"/>
      <c r="DQR51" s="605"/>
      <c r="DQS51" s="605"/>
      <c r="DQT51" s="605"/>
      <c r="DQU51" s="605"/>
      <c r="DQV51" s="605"/>
      <c r="DQW51" s="605"/>
      <c r="DQX51" s="605"/>
      <c r="DQY51" s="605"/>
      <c r="DQZ51" s="605"/>
      <c r="DRA51" s="605"/>
      <c r="DRB51" s="605"/>
      <c r="DRC51" s="605"/>
      <c r="DRD51" s="605"/>
      <c r="DRE51" s="605"/>
      <c r="DRF51" s="605"/>
      <c r="DRG51" s="605"/>
      <c r="DRH51" s="605"/>
      <c r="DRI51" s="605"/>
      <c r="DRJ51" s="605"/>
      <c r="DRK51" s="605"/>
      <c r="DRL51" s="605"/>
      <c r="DRM51" s="605"/>
      <c r="DRN51" s="605"/>
      <c r="DRO51" s="605"/>
      <c r="DRP51" s="605"/>
      <c r="DRQ51" s="605"/>
      <c r="DRR51" s="605"/>
      <c r="DRS51" s="605"/>
      <c r="DRT51" s="605"/>
      <c r="DRU51" s="605"/>
      <c r="DRV51" s="605"/>
      <c r="DRW51" s="605"/>
      <c r="DRX51" s="605"/>
      <c r="DRY51" s="605"/>
      <c r="DRZ51" s="605"/>
      <c r="DSA51" s="605"/>
      <c r="DSB51" s="605"/>
      <c r="DSC51" s="605"/>
      <c r="DSD51" s="605"/>
      <c r="DSE51" s="605"/>
      <c r="DSF51" s="605"/>
      <c r="DSG51" s="605"/>
      <c r="DSH51" s="605"/>
      <c r="DSI51" s="605"/>
      <c r="DSJ51" s="605"/>
      <c r="DSK51" s="605"/>
      <c r="DSL51" s="605"/>
      <c r="DSM51" s="605"/>
      <c r="DSN51" s="605"/>
      <c r="DSO51" s="605"/>
      <c r="DSP51" s="605"/>
      <c r="DSQ51" s="605"/>
      <c r="DSR51" s="605"/>
      <c r="DSS51" s="605"/>
      <c r="DST51" s="605"/>
      <c r="DSU51" s="605"/>
      <c r="DSV51" s="605"/>
      <c r="DSW51" s="605"/>
      <c r="DSX51" s="605"/>
      <c r="DSY51" s="605"/>
      <c r="DSZ51" s="605"/>
      <c r="DTA51" s="605"/>
      <c r="DTB51" s="605"/>
      <c r="DTC51" s="605"/>
      <c r="DTD51" s="605"/>
      <c r="DTE51" s="605"/>
      <c r="DTF51" s="605"/>
      <c r="DTG51" s="605"/>
      <c r="DTH51" s="605"/>
      <c r="DTI51" s="605"/>
      <c r="DTJ51" s="605"/>
      <c r="DTK51" s="605"/>
      <c r="DTL51" s="605"/>
      <c r="DTM51" s="605"/>
      <c r="DTN51" s="605"/>
      <c r="DTO51" s="605"/>
      <c r="DTP51" s="605"/>
      <c r="DTQ51" s="605"/>
      <c r="DTR51" s="605"/>
      <c r="DTS51" s="605"/>
      <c r="DTT51" s="605"/>
      <c r="DTU51" s="605"/>
      <c r="DTV51" s="605"/>
      <c r="DTW51" s="605"/>
      <c r="DTX51" s="605"/>
      <c r="DTY51" s="605"/>
      <c r="DTZ51" s="605"/>
      <c r="DUA51" s="605"/>
      <c r="DUB51" s="605"/>
      <c r="DUC51" s="605"/>
      <c r="DUD51" s="605"/>
      <c r="DUE51" s="605"/>
      <c r="DUF51" s="605"/>
      <c r="DUG51" s="605"/>
      <c r="DUH51" s="605"/>
      <c r="DUI51" s="605"/>
      <c r="DUJ51" s="605"/>
      <c r="DUK51" s="605"/>
      <c r="DUL51" s="605"/>
      <c r="DUM51" s="605"/>
      <c r="DUN51" s="605"/>
      <c r="DUO51" s="605"/>
      <c r="DUP51" s="605"/>
      <c r="DUQ51" s="605"/>
      <c r="DUR51" s="605"/>
      <c r="DUS51" s="605"/>
      <c r="DUT51" s="605"/>
      <c r="DUU51" s="605"/>
      <c r="DUV51" s="605"/>
      <c r="DUW51" s="605"/>
      <c r="DUX51" s="605"/>
      <c r="DUY51" s="605"/>
      <c r="DUZ51" s="605"/>
      <c r="DVA51" s="605"/>
      <c r="DVB51" s="605"/>
      <c r="DVC51" s="605"/>
      <c r="DVD51" s="605"/>
      <c r="DVE51" s="605"/>
      <c r="DVF51" s="605"/>
      <c r="DVG51" s="605"/>
      <c r="DVH51" s="605"/>
      <c r="DVI51" s="605"/>
      <c r="DVJ51" s="605"/>
      <c r="DVK51" s="605"/>
      <c r="DVL51" s="605"/>
      <c r="DVM51" s="605"/>
      <c r="DVN51" s="605"/>
      <c r="DVO51" s="605"/>
      <c r="DVP51" s="605"/>
      <c r="DVQ51" s="605"/>
      <c r="DVR51" s="605"/>
      <c r="DVS51" s="605"/>
      <c r="DVT51" s="605"/>
      <c r="DVU51" s="605"/>
      <c r="DVV51" s="605"/>
      <c r="DVW51" s="605"/>
      <c r="DVX51" s="605"/>
      <c r="DVY51" s="605"/>
      <c r="DVZ51" s="605"/>
      <c r="DWA51" s="605"/>
      <c r="DWB51" s="605"/>
      <c r="DWC51" s="605"/>
      <c r="DWD51" s="605"/>
      <c r="DWE51" s="605"/>
      <c r="DWF51" s="605"/>
      <c r="DWG51" s="605"/>
      <c r="DWH51" s="605"/>
      <c r="DWI51" s="605"/>
      <c r="DWJ51" s="605"/>
      <c r="DWK51" s="605"/>
      <c r="DWL51" s="605"/>
      <c r="DWM51" s="605"/>
      <c r="DWN51" s="605"/>
      <c r="DWO51" s="605"/>
      <c r="DWP51" s="605"/>
      <c r="DWQ51" s="605"/>
      <c r="DWR51" s="605"/>
      <c r="DWS51" s="605"/>
      <c r="DWT51" s="605"/>
      <c r="DWU51" s="605"/>
      <c r="DWV51" s="605"/>
      <c r="DWW51" s="605"/>
      <c r="DWX51" s="605"/>
      <c r="DWY51" s="605"/>
      <c r="DWZ51" s="605"/>
      <c r="DXA51" s="605"/>
      <c r="DXB51" s="605"/>
      <c r="DXC51" s="605"/>
      <c r="DXD51" s="605"/>
      <c r="DXE51" s="605"/>
      <c r="DXF51" s="605"/>
      <c r="DXG51" s="605"/>
      <c r="DXH51" s="605"/>
      <c r="DXI51" s="605"/>
      <c r="DXJ51" s="605"/>
      <c r="DXK51" s="605"/>
      <c r="DXL51" s="605"/>
      <c r="DXM51" s="605"/>
      <c r="DXN51" s="605"/>
      <c r="DXO51" s="605"/>
      <c r="DXP51" s="605"/>
      <c r="DXQ51" s="605"/>
      <c r="DXR51" s="605"/>
      <c r="DXS51" s="605"/>
      <c r="DXT51" s="605"/>
      <c r="DXU51" s="605"/>
      <c r="DXV51" s="605"/>
      <c r="DXW51" s="605"/>
      <c r="DXX51" s="605"/>
      <c r="DXY51" s="605"/>
      <c r="DXZ51" s="605"/>
      <c r="DYA51" s="605"/>
      <c r="DYB51" s="605"/>
      <c r="DYC51" s="605"/>
      <c r="DYD51" s="605"/>
      <c r="DYE51" s="605"/>
      <c r="DYF51" s="605"/>
      <c r="DYG51" s="605"/>
      <c r="DYH51" s="605"/>
      <c r="DYI51" s="605"/>
      <c r="DYJ51" s="605"/>
      <c r="DYK51" s="605"/>
      <c r="DYL51" s="605"/>
      <c r="DYM51" s="605"/>
      <c r="DYN51" s="605"/>
      <c r="DYO51" s="605"/>
      <c r="DYP51" s="605"/>
      <c r="DYQ51" s="605"/>
      <c r="DYR51" s="605"/>
      <c r="DYS51" s="605"/>
      <c r="DYT51" s="605"/>
      <c r="DYU51" s="605"/>
      <c r="DYV51" s="605"/>
      <c r="DYW51" s="605"/>
      <c r="DYX51" s="605"/>
      <c r="DYY51" s="605"/>
      <c r="DYZ51" s="605"/>
      <c r="DZA51" s="605"/>
      <c r="DZB51" s="605"/>
      <c r="DZC51" s="605"/>
      <c r="DZD51" s="605"/>
      <c r="DZE51" s="605"/>
      <c r="DZF51" s="605"/>
      <c r="DZG51" s="605"/>
      <c r="DZH51" s="605"/>
      <c r="DZI51" s="605"/>
      <c r="DZJ51" s="605"/>
      <c r="DZK51" s="605"/>
      <c r="DZL51" s="605"/>
      <c r="DZM51" s="605"/>
      <c r="DZN51" s="605"/>
      <c r="DZO51" s="605"/>
      <c r="DZP51" s="605"/>
      <c r="DZQ51" s="605"/>
      <c r="DZR51" s="605"/>
      <c r="DZS51" s="605"/>
      <c r="DZT51" s="605"/>
      <c r="DZU51" s="605"/>
      <c r="DZV51" s="605"/>
      <c r="DZW51" s="605"/>
      <c r="DZX51" s="605"/>
      <c r="DZY51" s="605"/>
      <c r="DZZ51" s="605"/>
      <c r="EAA51" s="605"/>
      <c r="EAB51" s="605"/>
      <c r="EAC51" s="605"/>
      <c r="EAD51" s="605"/>
      <c r="EAE51" s="605"/>
      <c r="EAF51" s="605"/>
      <c r="EAG51" s="605"/>
      <c r="EAH51" s="605"/>
      <c r="EAI51" s="605"/>
      <c r="EAJ51" s="605"/>
      <c r="EAK51" s="605"/>
      <c r="EAL51" s="605"/>
      <c r="EAM51" s="605"/>
      <c r="EAN51" s="605"/>
      <c r="EAO51" s="605"/>
      <c r="EAP51" s="605"/>
      <c r="EAQ51" s="605"/>
      <c r="EAR51" s="605"/>
      <c r="EAS51" s="605"/>
      <c r="EAT51" s="605"/>
      <c r="EAU51" s="605"/>
      <c r="EAV51" s="605"/>
      <c r="EAW51" s="605"/>
      <c r="EAX51" s="605"/>
      <c r="EAY51" s="605"/>
      <c r="EAZ51" s="605"/>
      <c r="EBA51" s="605"/>
      <c r="EBB51" s="605"/>
      <c r="EBC51" s="605"/>
      <c r="EBD51" s="605"/>
      <c r="EBE51" s="605"/>
      <c r="EBF51" s="605"/>
      <c r="EBG51" s="605"/>
      <c r="EBH51" s="605"/>
      <c r="EBI51" s="605"/>
      <c r="EBJ51" s="605"/>
      <c r="EBK51" s="605"/>
      <c r="EBL51" s="605"/>
      <c r="EBM51" s="605"/>
      <c r="EBN51" s="605"/>
      <c r="EBO51" s="605"/>
      <c r="EBP51" s="605"/>
      <c r="EBQ51" s="605"/>
      <c r="EBR51" s="605"/>
      <c r="EBS51" s="605"/>
      <c r="EBT51" s="605"/>
      <c r="EBU51" s="605"/>
      <c r="EBV51" s="605"/>
      <c r="EBW51" s="605"/>
      <c r="EBX51" s="605"/>
      <c r="EBY51" s="605"/>
      <c r="EBZ51" s="605"/>
      <c r="ECA51" s="605"/>
      <c r="ECB51" s="605"/>
      <c r="ECC51" s="605"/>
      <c r="ECD51" s="605"/>
      <c r="ECE51" s="605"/>
      <c r="ECF51" s="605"/>
      <c r="ECG51" s="605"/>
      <c r="ECH51" s="605"/>
      <c r="ECI51" s="605"/>
      <c r="ECJ51" s="605"/>
      <c r="ECK51" s="605"/>
      <c r="ECL51" s="605"/>
      <c r="ECM51" s="605"/>
      <c r="ECN51" s="605"/>
      <c r="ECO51" s="605"/>
      <c r="ECP51" s="605"/>
      <c r="ECQ51" s="605"/>
      <c r="ECR51" s="605"/>
      <c r="ECS51" s="605"/>
      <c r="ECT51" s="605"/>
      <c r="ECU51" s="605"/>
      <c r="ECV51" s="605"/>
      <c r="ECW51" s="605"/>
      <c r="ECX51" s="605"/>
      <c r="ECY51" s="605"/>
      <c r="ECZ51" s="605"/>
      <c r="EDA51" s="605"/>
      <c r="EDB51" s="605"/>
      <c r="EDC51" s="605"/>
      <c r="EDD51" s="605"/>
      <c r="EDE51" s="605"/>
      <c r="EDF51" s="605"/>
      <c r="EDG51" s="605"/>
      <c r="EDH51" s="605"/>
      <c r="EDI51" s="605"/>
      <c r="EDJ51" s="605"/>
      <c r="EDK51" s="605"/>
      <c r="EDL51" s="605"/>
      <c r="EDM51" s="605"/>
      <c r="EDN51" s="605"/>
      <c r="EDO51" s="605"/>
      <c r="EDP51" s="605"/>
      <c r="EDQ51" s="605"/>
      <c r="EDR51" s="605"/>
      <c r="EDS51" s="605"/>
      <c r="EDT51" s="605"/>
      <c r="EDU51" s="605"/>
      <c r="EDV51" s="605"/>
      <c r="EDW51" s="605"/>
      <c r="EDX51" s="605"/>
      <c r="EDY51" s="605"/>
      <c r="EDZ51" s="605"/>
      <c r="EEA51" s="605"/>
      <c r="EEB51" s="605"/>
      <c r="EEC51" s="605"/>
      <c r="EED51" s="605"/>
      <c r="EEE51" s="605"/>
      <c r="EEF51" s="605"/>
      <c r="EEG51" s="605"/>
      <c r="EEH51" s="605"/>
      <c r="EEI51" s="605"/>
      <c r="EEJ51" s="605"/>
      <c r="EEK51" s="605"/>
      <c r="EEL51" s="605"/>
      <c r="EEM51" s="605"/>
      <c r="EEN51" s="605"/>
      <c r="EEO51" s="605"/>
      <c r="EEP51" s="605"/>
      <c r="EEQ51" s="605"/>
      <c r="EER51" s="605"/>
      <c r="EES51" s="605"/>
      <c r="EET51" s="605"/>
      <c r="EEU51" s="605"/>
      <c r="EEV51" s="605"/>
      <c r="EEW51" s="605"/>
      <c r="EEX51" s="605"/>
      <c r="EEY51" s="605"/>
      <c r="EEZ51" s="605"/>
      <c r="EFA51" s="605"/>
      <c r="EFB51" s="605"/>
      <c r="EFC51" s="605"/>
      <c r="EFD51" s="605"/>
      <c r="EFE51" s="605"/>
      <c r="EFF51" s="605"/>
      <c r="EFG51" s="605"/>
      <c r="EFH51" s="605"/>
      <c r="EFI51" s="605"/>
      <c r="EFJ51" s="605"/>
      <c r="EFK51" s="605"/>
      <c r="EFL51" s="605"/>
      <c r="EFM51" s="605"/>
      <c r="EFN51" s="605"/>
      <c r="EFO51" s="605"/>
      <c r="EFP51" s="605"/>
      <c r="EFQ51" s="605"/>
      <c r="EFR51" s="605"/>
      <c r="EFS51" s="605"/>
      <c r="EFT51" s="605"/>
      <c r="EFU51" s="605"/>
      <c r="EFV51" s="605"/>
      <c r="EFW51" s="605"/>
      <c r="EFX51" s="605"/>
      <c r="EFY51" s="605"/>
      <c r="EFZ51" s="605"/>
      <c r="EGA51" s="605"/>
      <c r="EGB51" s="605"/>
      <c r="EGC51" s="605"/>
      <c r="EGD51" s="605"/>
      <c r="EGE51" s="605"/>
      <c r="EGF51" s="605"/>
      <c r="EGG51" s="605"/>
      <c r="EGH51" s="605"/>
      <c r="EGI51" s="605"/>
      <c r="EGJ51" s="605"/>
      <c r="EGK51" s="605"/>
      <c r="EGL51" s="605"/>
      <c r="EGM51" s="605"/>
      <c r="EGN51" s="605"/>
      <c r="EGO51" s="605"/>
      <c r="EGP51" s="605"/>
      <c r="EGQ51" s="605"/>
      <c r="EGR51" s="605"/>
      <c r="EGS51" s="605"/>
      <c r="EGT51" s="605"/>
      <c r="EGU51" s="605"/>
      <c r="EGV51" s="605"/>
      <c r="EGW51" s="605"/>
      <c r="EGX51" s="605"/>
      <c r="EGY51" s="605"/>
      <c r="EGZ51" s="605"/>
      <c r="EHA51" s="605"/>
      <c r="EHB51" s="605"/>
      <c r="EHC51" s="605"/>
      <c r="EHD51" s="605"/>
      <c r="EHE51" s="605"/>
      <c r="EHF51" s="605"/>
      <c r="EHG51" s="605"/>
      <c r="EHH51" s="605"/>
      <c r="EHI51" s="605"/>
      <c r="EHJ51" s="605"/>
      <c r="EHK51" s="605"/>
      <c r="EHL51" s="605"/>
      <c r="EHM51" s="605"/>
      <c r="EHN51" s="605"/>
      <c r="EHO51" s="605"/>
      <c r="EHP51" s="605"/>
      <c r="EHQ51" s="605"/>
      <c r="EHR51" s="605"/>
      <c r="EHS51" s="605"/>
      <c r="EHT51" s="605"/>
      <c r="EHU51" s="605"/>
      <c r="EHV51" s="605"/>
      <c r="EHW51" s="605"/>
      <c r="EHX51" s="605"/>
      <c r="EHY51" s="605"/>
      <c r="EHZ51" s="605"/>
      <c r="EIA51" s="605"/>
      <c r="EIB51" s="605"/>
      <c r="EIC51" s="605"/>
      <c r="EID51" s="605"/>
      <c r="EIE51" s="605"/>
      <c r="EIF51" s="605"/>
      <c r="EIG51" s="605"/>
      <c r="EIH51" s="605"/>
      <c r="EII51" s="605"/>
      <c r="EIJ51" s="605"/>
      <c r="EIK51" s="605"/>
      <c r="EIL51" s="605"/>
      <c r="EIM51" s="605"/>
      <c r="EIN51" s="605"/>
      <c r="EIO51" s="605"/>
      <c r="EIP51" s="605"/>
      <c r="EIQ51" s="605"/>
      <c r="EIR51" s="605"/>
      <c r="EIS51" s="605"/>
      <c r="EIT51" s="605"/>
      <c r="EIU51" s="605"/>
      <c r="EIV51" s="605"/>
      <c r="EIW51" s="605"/>
      <c r="EIX51" s="605"/>
      <c r="EIY51" s="605"/>
      <c r="EIZ51" s="605"/>
      <c r="EJA51" s="605"/>
      <c r="EJB51" s="605"/>
      <c r="EJC51" s="605"/>
      <c r="EJD51" s="605"/>
      <c r="EJE51" s="605"/>
      <c r="EJF51" s="605"/>
      <c r="EJG51" s="605"/>
      <c r="EJH51" s="605"/>
      <c r="EJI51" s="605"/>
      <c r="EJJ51" s="605"/>
      <c r="EJK51" s="605"/>
      <c r="EJL51" s="605"/>
      <c r="EJM51" s="605"/>
      <c r="EJN51" s="605"/>
      <c r="EJO51" s="605"/>
      <c r="EJP51" s="605"/>
      <c r="EJQ51" s="605"/>
      <c r="EJR51" s="605"/>
      <c r="EJS51" s="605"/>
      <c r="EJT51" s="605"/>
      <c r="EJU51" s="605"/>
      <c r="EJV51" s="605"/>
      <c r="EJW51" s="605"/>
      <c r="EJX51" s="605"/>
      <c r="EJY51" s="605"/>
      <c r="EJZ51" s="605"/>
      <c r="EKA51" s="605"/>
      <c r="EKB51" s="605"/>
      <c r="EKC51" s="605"/>
      <c r="EKD51" s="605"/>
      <c r="EKE51" s="605"/>
      <c r="EKF51" s="605"/>
      <c r="EKG51" s="605"/>
      <c r="EKH51" s="605"/>
      <c r="EKI51" s="605"/>
      <c r="EKJ51" s="605"/>
      <c r="EKK51" s="605"/>
      <c r="EKL51" s="605"/>
      <c r="EKM51" s="605"/>
      <c r="EKN51" s="605"/>
      <c r="EKO51" s="605"/>
      <c r="EKP51" s="605"/>
      <c r="EKQ51" s="605"/>
      <c r="EKR51" s="605"/>
      <c r="EKS51" s="605"/>
      <c r="EKT51" s="605"/>
      <c r="EKU51" s="605"/>
      <c r="EKV51" s="605"/>
      <c r="EKW51" s="605"/>
      <c r="EKX51" s="605"/>
      <c r="EKY51" s="605"/>
      <c r="EKZ51" s="605"/>
      <c r="ELA51" s="605"/>
      <c r="ELB51" s="605"/>
      <c r="ELC51" s="605"/>
      <c r="ELD51" s="605"/>
      <c r="ELE51" s="605"/>
      <c r="ELF51" s="605"/>
      <c r="ELG51" s="605"/>
      <c r="ELH51" s="605"/>
      <c r="ELI51" s="605"/>
      <c r="ELJ51" s="605"/>
      <c r="ELK51" s="605"/>
      <c r="ELL51" s="605"/>
      <c r="ELM51" s="605"/>
      <c r="ELN51" s="605"/>
      <c r="ELO51" s="605"/>
      <c r="ELP51" s="605"/>
      <c r="ELQ51" s="605"/>
      <c r="ELR51" s="605"/>
      <c r="ELS51" s="605"/>
      <c r="ELT51" s="605"/>
      <c r="ELU51" s="605"/>
      <c r="ELV51" s="605"/>
      <c r="ELW51" s="605"/>
      <c r="ELX51" s="605"/>
      <c r="ELY51" s="605"/>
      <c r="ELZ51" s="605"/>
      <c r="EMA51" s="605"/>
      <c r="EMB51" s="605"/>
      <c r="EMC51" s="605"/>
      <c r="EMD51" s="605"/>
      <c r="EME51" s="605"/>
      <c r="EMF51" s="605"/>
      <c r="EMG51" s="605"/>
      <c r="EMH51" s="605"/>
      <c r="EMI51" s="605"/>
      <c r="EMJ51" s="605"/>
      <c r="EMK51" s="605"/>
      <c r="EML51" s="605"/>
      <c r="EMM51" s="605"/>
      <c r="EMN51" s="605"/>
      <c r="EMO51" s="605"/>
      <c r="EMP51" s="605"/>
      <c r="EMQ51" s="605"/>
      <c r="EMR51" s="605"/>
      <c r="EMS51" s="605"/>
      <c r="EMT51" s="605"/>
      <c r="EMU51" s="605"/>
      <c r="EMV51" s="605"/>
      <c r="EMW51" s="605"/>
      <c r="EMX51" s="605"/>
      <c r="EMY51" s="605"/>
      <c r="EMZ51" s="605"/>
      <c r="ENA51" s="605"/>
      <c r="ENB51" s="605"/>
      <c r="ENC51" s="605"/>
      <c r="END51" s="605"/>
      <c r="ENE51" s="605"/>
      <c r="ENF51" s="605"/>
      <c r="ENG51" s="605"/>
      <c r="ENH51" s="605"/>
      <c r="ENI51" s="605"/>
      <c r="ENJ51" s="605"/>
      <c r="ENK51" s="605"/>
      <c r="ENL51" s="605"/>
      <c r="ENM51" s="605"/>
      <c r="ENN51" s="605"/>
      <c r="ENO51" s="605"/>
      <c r="ENP51" s="605"/>
      <c r="ENQ51" s="605"/>
      <c r="ENR51" s="605"/>
      <c r="ENS51" s="605"/>
      <c r="ENT51" s="605"/>
      <c r="ENU51" s="605"/>
      <c r="ENV51" s="605"/>
      <c r="ENW51" s="605"/>
      <c r="ENX51" s="605"/>
      <c r="ENY51" s="605"/>
      <c r="ENZ51" s="605"/>
      <c r="EOA51" s="605"/>
      <c r="EOB51" s="605"/>
      <c r="EOC51" s="605"/>
      <c r="EOD51" s="605"/>
      <c r="EOE51" s="605"/>
      <c r="EOF51" s="605"/>
      <c r="EOG51" s="605"/>
      <c r="EOH51" s="605"/>
      <c r="EOI51" s="605"/>
      <c r="EOJ51" s="605"/>
      <c r="EOK51" s="605"/>
      <c r="EOL51" s="605"/>
      <c r="EOM51" s="605"/>
      <c r="EON51" s="605"/>
      <c r="EOO51" s="605"/>
      <c r="EOP51" s="605"/>
      <c r="EOQ51" s="605"/>
      <c r="EOR51" s="605"/>
      <c r="EOS51" s="605"/>
      <c r="EOT51" s="605"/>
      <c r="EOU51" s="605"/>
      <c r="EOV51" s="605"/>
      <c r="EOW51" s="605"/>
      <c r="EOX51" s="605"/>
      <c r="EOY51" s="605"/>
      <c r="EOZ51" s="605"/>
      <c r="EPA51" s="605"/>
      <c r="EPB51" s="605"/>
      <c r="EPC51" s="605"/>
      <c r="EPD51" s="605"/>
      <c r="EPE51" s="605"/>
      <c r="EPF51" s="605"/>
      <c r="EPG51" s="605"/>
      <c r="EPH51" s="605"/>
      <c r="EPI51" s="605"/>
      <c r="EPJ51" s="605"/>
      <c r="EPK51" s="605"/>
      <c r="EPL51" s="605"/>
      <c r="EPM51" s="605"/>
      <c r="EPN51" s="605"/>
      <c r="EPO51" s="605"/>
      <c r="EPP51" s="605"/>
      <c r="EPQ51" s="605"/>
      <c r="EPR51" s="605"/>
      <c r="EPS51" s="605"/>
      <c r="EPT51" s="605"/>
      <c r="EPU51" s="605"/>
      <c r="EPV51" s="605"/>
      <c r="EPW51" s="605"/>
      <c r="EPX51" s="605"/>
      <c r="EPY51" s="605"/>
      <c r="EPZ51" s="605"/>
      <c r="EQA51" s="605"/>
      <c r="EQB51" s="605"/>
      <c r="EQC51" s="605"/>
      <c r="EQD51" s="605"/>
      <c r="EQE51" s="605"/>
      <c r="EQF51" s="605"/>
      <c r="EQG51" s="605"/>
      <c r="EQH51" s="605"/>
      <c r="EQI51" s="605"/>
      <c r="EQJ51" s="605"/>
      <c r="EQK51" s="605"/>
      <c r="EQL51" s="605"/>
      <c r="EQM51" s="605"/>
      <c r="EQN51" s="605"/>
      <c r="EQO51" s="605"/>
      <c r="EQP51" s="605"/>
      <c r="EQQ51" s="605"/>
      <c r="EQR51" s="605"/>
      <c r="EQS51" s="605"/>
      <c r="EQT51" s="605"/>
      <c r="EQU51" s="605"/>
      <c r="EQV51" s="605"/>
      <c r="EQW51" s="605"/>
      <c r="EQX51" s="605"/>
      <c r="EQY51" s="605"/>
      <c r="EQZ51" s="605"/>
      <c r="ERA51" s="605"/>
      <c r="ERB51" s="605"/>
      <c r="ERC51" s="605"/>
      <c r="ERD51" s="605"/>
      <c r="ERE51" s="605"/>
      <c r="ERF51" s="605"/>
      <c r="ERG51" s="605"/>
      <c r="ERH51" s="605"/>
      <c r="ERI51" s="605"/>
      <c r="ERJ51" s="605"/>
      <c r="ERK51" s="605"/>
      <c r="ERL51" s="605"/>
      <c r="ERM51" s="605"/>
      <c r="ERN51" s="605"/>
      <c r="ERO51" s="605"/>
      <c r="ERP51" s="605"/>
      <c r="ERQ51" s="605"/>
      <c r="ERR51" s="605"/>
      <c r="ERS51" s="605"/>
      <c r="ERT51" s="605"/>
      <c r="ERU51" s="605"/>
      <c r="ERV51" s="605"/>
      <c r="ERW51" s="605"/>
      <c r="ERX51" s="605"/>
      <c r="ERY51" s="605"/>
      <c r="ERZ51" s="605"/>
      <c r="ESA51" s="605"/>
      <c r="ESB51" s="605"/>
      <c r="ESC51" s="605"/>
      <c r="ESD51" s="605"/>
      <c r="ESE51" s="605"/>
      <c r="ESF51" s="605"/>
      <c r="ESG51" s="605"/>
      <c r="ESH51" s="605"/>
      <c r="ESI51" s="605"/>
      <c r="ESJ51" s="605"/>
      <c r="ESK51" s="605"/>
      <c r="ESL51" s="605"/>
      <c r="ESM51" s="605"/>
      <c r="ESN51" s="605"/>
      <c r="ESO51" s="605"/>
      <c r="ESP51" s="605"/>
      <c r="ESQ51" s="605"/>
      <c r="ESR51" s="605"/>
      <c r="ESS51" s="605"/>
      <c r="EST51" s="605"/>
      <c r="ESU51" s="605"/>
      <c r="ESV51" s="605"/>
      <c r="ESW51" s="605"/>
      <c r="ESX51" s="605"/>
      <c r="ESY51" s="605"/>
      <c r="ESZ51" s="605"/>
      <c r="ETA51" s="605"/>
      <c r="ETB51" s="605"/>
      <c r="ETC51" s="605"/>
      <c r="ETD51" s="605"/>
      <c r="ETE51" s="605"/>
      <c r="ETF51" s="605"/>
      <c r="ETG51" s="605"/>
      <c r="ETH51" s="605"/>
      <c r="ETI51" s="605"/>
      <c r="ETJ51" s="605"/>
      <c r="ETK51" s="605"/>
      <c r="ETL51" s="605"/>
      <c r="ETM51" s="605"/>
      <c r="ETN51" s="605"/>
      <c r="ETO51" s="605"/>
      <c r="ETP51" s="605"/>
      <c r="ETQ51" s="605"/>
      <c r="ETR51" s="605"/>
      <c r="ETS51" s="605"/>
      <c r="ETT51" s="605"/>
      <c r="ETU51" s="605"/>
      <c r="ETV51" s="605"/>
      <c r="ETW51" s="605"/>
      <c r="ETX51" s="605"/>
      <c r="ETY51" s="605"/>
      <c r="ETZ51" s="605"/>
      <c r="EUA51" s="605"/>
      <c r="EUB51" s="605"/>
      <c r="EUC51" s="605"/>
      <c r="EUD51" s="605"/>
      <c r="EUE51" s="605"/>
      <c r="EUF51" s="605"/>
      <c r="EUG51" s="605"/>
      <c r="EUH51" s="605"/>
      <c r="EUI51" s="605"/>
      <c r="EUJ51" s="605"/>
      <c r="EUK51" s="605"/>
      <c r="EUL51" s="605"/>
      <c r="EUM51" s="605"/>
      <c r="EUN51" s="605"/>
      <c r="EUO51" s="605"/>
      <c r="EUP51" s="605"/>
      <c r="EUQ51" s="605"/>
      <c r="EUR51" s="605"/>
      <c r="EUS51" s="605"/>
      <c r="EUT51" s="605"/>
      <c r="EUU51" s="605"/>
      <c r="EUV51" s="605"/>
      <c r="EUW51" s="605"/>
      <c r="EUX51" s="605"/>
      <c r="EUY51" s="605"/>
      <c r="EUZ51" s="605"/>
      <c r="EVA51" s="605"/>
      <c r="EVB51" s="605"/>
      <c r="EVC51" s="605"/>
      <c r="EVD51" s="605"/>
      <c r="EVE51" s="605"/>
      <c r="EVF51" s="605"/>
      <c r="EVG51" s="605"/>
      <c r="EVH51" s="605"/>
      <c r="EVI51" s="605"/>
      <c r="EVJ51" s="605"/>
      <c r="EVK51" s="605"/>
      <c r="EVL51" s="605"/>
      <c r="EVM51" s="605"/>
      <c r="EVN51" s="605"/>
      <c r="EVO51" s="605"/>
      <c r="EVP51" s="605"/>
      <c r="EVQ51" s="605"/>
      <c r="EVR51" s="605"/>
      <c r="EVS51" s="605"/>
      <c r="EVT51" s="605"/>
      <c r="EVU51" s="605"/>
      <c r="EVV51" s="605"/>
      <c r="EVW51" s="605"/>
      <c r="EVX51" s="605"/>
      <c r="EVY51" s="605"/>
      <c r="EVZ51" s="605"/>
      <c r="EWA51" s="605"/>
      <c r="EWB51" s="605"/>
      <c r="EWC51" s="605"/>
      <c r="EWD51" s="605"/>
      <c r="EWE51" s="605"/>
      <c r="EWF51" s="605"/>
      <c r="EWG51" s="605"/>
      <c r="EWH51" s="605"/>
      <c r="EWI51" s="605"/>
      <c r="EWJ51" s="605"/>
      <c r="EWK51" s="605"/>
      <c r="EWL51" s="605"/>
      <c r="EWM51" s="605"/>
      <c r="EWN51" s="605"/>
      <c r="EWO51" s="605"/>
      <c r="EWP51" s="605"/>
      <c r="EWQ51" s="605"/>
      <c r="EWR51" s="605"/>
      <c r="EWS51" s="605"/>
      <c r="EWT51" s="605"/>
      <c r="EWU51" s="605"/>
      <c r="EWV51" s="605"/>
      <c r="EWW51" s="605"/>
      <c r="EWX51" s="605"/>
      <c r="EWY51" s="605"/>
      <c r="EWZ51" s="605"/>
      <c r="EXA51" s="605"/>
      <c r="EXB51" s="605"/>
      <c r="EXC51" s="605"/>
      <c r="EXD51" s="605"/>
      <c r="EXE51" s="605"/>
      <c r="EXF51" s="605"/>
      <c r="EXG51" s="605"/>
      <c r="EXH51" s="605"/>
      <c r="EXI51" s="605"/>
      <c r="EXJ51" s="605"/>
      <c r="EXK51" s="605"/>
      <c r="EXL51" s="605"/>
      <c r="EXM51" s="605"/>
      <c r="EXN51" s="605"/>
      <c r="EXO51" s="605"/>
      <c r="EXP51" s="605"/>
      <c r="EXQ51" s="605"/>
      <c r="EXR51" s="605"/>
      <c r="EXS51" s="605"/>
      <c r="EXT51" s="605"/>
      <c r="EXU51" s="605"/>
      <c r="EXV51" s="605"/>
      <c r="EXW51" s="605"/>
      <c r="EXX51" s="605"/>
      <c r="EXY51" s="605"/>
      <c r="EXZ51" s="605"/>
      <c r="EYA51" s="605"/>
      <c r="EYB51" s="605"/>
      <c r="EYC51" s="605"/>
      <c r="EYD51" s="605"/>
      <c r="EYE51" s="605"/>
      <c r="EYF51" s="605"/>
      <c r="EYG51" s="605"/>
      <c r="EYH51" s="605"/>
      <c r="EYI51" s="605"/>
      <c r="EYJ51" s="605"/>
      <c r="EYK51" s="605"/>
      <c r="EYL51" s="605"/>
      <c r="EYM51" s="605"/>
      <c r="EYN51" s="605"/>
      <c r="EYO51" s="605"/>
      <c r="EYP51" s="605"/>
      <c r="EYQ51" s="605"/>
      <c r="EYR51" s="605"/>
      <c r="EYS51" s="605"/>
      <c r="EYT51" s="605"/>
      <c r="EYU51" s="605"/>
      <c r="EYV51" s="605"/>
      <c r="EYW51" s="605"/>
      <c r="EYX51" s="605"/>
      <c r="EYY51" s="605"/>
      <c r="EYZ51" s="605"/>
      <c r="EZA51" s="605"/>
      <c r="EZB51" s="605"/>
      <c r="EZC51" s="605"/>
      <c r="EZD51" s="605"/>
      <c r="EZE51" s="605"/>
      <c r="EZF51" s="605"/>
      <c r="EZG51" s="605"/>
      <c r="EZH51" s="605"/>
      <c r="EZI51" s="605"/>
      <c r="EZJ51" s="605"/>
      <c r="EZK51" s="605"/>
      <c r="EZL51" s="605"/>
      <c r="EZM51" s="605"/>
      <c r="EZN51" s="605"/>
      <c r="EZO51" s="605"/>
      <c r="EZP51" s="605"/>
      <c r="EZQ51" s="605"/>
      <c r="EZR51" s="605"/>
      <c r="EZS51" s="605"/>
      <c r="EZT51" s="605"/>
      <c r="EZU51" s="605"/>
      <c r="EZV51" s="605"/>
      <c r="EZW51" s="605"/>
      <c r="EZX51" s="605"/>
      <c r="EZY51" s="605"/>
      <c r="EZZ51" s="605"/>
      <c r="FAA51" s="605"/>
      <c r="FAB51" s="605"/>
      <c r="FAC51" s="605"/>
      <c r="FAD51" s="605"/>
      <c r="FAE51" s="605"/>
      <c r="FAF51" s="605"/>
      <c r="FAG51" s="605"/>
      <c r="FAH51" s="605"/>
      <c r="FAI51" s="605"/>
      <c r="FAJ51" s="605"/>
      <c r="FAK51" s="605"/>
      <c r="FAL51" s="605"/>
      <c r="FAM51" s="605"/>
      <c r="FAN51" s="605"/>
      <c r="FAO51" s="605"/>
      <c r="FAP51" s="605"/>
      <c r="FAQ51" s="605"/>
      <c r="FAR51" s="605"/>
      <c r="FAS51" s="605"/>
      <c r="FAT51" s="605"/>
      <c r="FAU51" s="605"/>
      <c r="FAV51" s="605"/>
      <c r="FAW51" s="605"/>
      <c r="FAX51" s="605"/>
      <c r="FAY51" s="605"/>
      <c r="FAZ51" s="605"/>
      <c r="FBA51" s="605"/>
      <c r="FBB51" s="605"/>
      <c r="FBC51" s="605"/>
      <c r="FBD51" s="605"/>
      <c r="FBE51" s="605"/>
      <c r="FBF51" s="605"/>
      <c r="FBG51" s="605"/>
      <c r="FBH51" s="605"/>
      <c r="FBI51" s="605"/>
      <c r="FBJ51" s="605"/>
      <c r="FBK51" s="605"/>
      <c r="FBL51" s="605"/>
      <c r="FBM51" s="605"/>
      <c r="FBN51" s="605"/>
      <c r="FBO51" s="605"/>
      <c r="FBP51" s="605"/>
      <c r="FBQ51" s="605"/>
      <c r="FBR51" s="605"/>
      <c r="FBS51" s="605"/>
      <c r="FBT51" s="605"/>
      <c r="FBU51" s="605"/>
      <c r="FBV51" s="605"/>
      <c r="FBW51" s="605"/>
      <c r="FBX51" s="605"/>
      <c r="FBY51" s="605"/>
      <c r="FBZ51" s="605"/>
      <c r="FCA51" s="605"/>
      <c r="FCB51" s="605"/>
      <c r="FCC51" s="605"/>
      <c r="FCD51" s="605"/>
      <c r="FCE51" s="605"/>
      <c r="FCF51" s="605"/>
      <c r="FCG51" s="605"/>
      <c r="FCH51" s="605"/>
      <c r="FCI51" s="605"/>
      <c r="FCJ51" s="605"/>
      <c r="FCK51" s="605"/>
      <c r="FCL51" s="605"/>
      <c r="FCM51" s="605"/>
      <c r="FCN51" s="605"/>
      <c r="FCO51" s="605"/>
      <c r="FCP51" s="605"/>
      <c r="FCQ51" s="605"/>
      <c r="FCR51" s="605"/>
      <c r="FCS51" s="605"/>
      <c r="FCT51" s="605"/>
      <c r="FCU51" s="605"/>
      <c r="FCV51" s="605"/>
      <c r="FCW51" s="605"/>
      <c r="FCX51" s="605"/>
      <c r="FCY51" s="605"/>
      <c r="FCZ51" s="605"/>
      <c r="FDA51" s="605"/>
      <c r="FDB51" s="605"/>
      <c r="FDC51" s="605"/>
      <c r="FDD51" s="605"/>
      <c r="FDE51" s="605"/>
      <c r="FDF51" s="605"/>
      <c r="FDG51" s="605"/>
      <c r="FDH51" s="605"/>
      <c r="FDI51" s="605"/>
      <c r="FDJ51" s="605"/>
      <c r="FDK51" s="605"/>
      <c r="FDL51" s="605"/>
      <c r="FDM51" s="605"/>
      <c r="FDN51" s="605"/>
      <c r="FDO51" s="605"/>
      <c r="FDP51" s="605"/>
      <c r="FDQ51" s="605"/>
      <c r="FDR51" s="605"/>
      <c r="FDS51" s="605"/>
      <c r="FDT51" s="605"/>
      <c r="FDU51" s="605"/>
      <c r="FDV51" s="605"/>
      <c r="FDW51" s="605"/>
      <c r="FDX51" s="605"/>
      <c r="FDY51" s="605"/>
      <c r="FDZ51" s="605"/>
      <c r="FEA51" s="605"/>
      <c r="FEB51" s="605"/>
      <c r="FEC51" s="605"/>
      <c r="FED51" s="605"/>
      <c r="FEE51" s="605"/>
      <c r="FEF51" s="605"/>
      <c r="FEG51" s="605"/>
      <c r="FEH51" s="605"/>
      <c r="FEI51" s="605"/>
      <c r="FEJ51" s="605"/>
      <c r="FEK51" s="605"/>
      <c r="FEL51" s="605"/>
      <c r="FEM51" s="605"/>
      <c r="FEN51" s="605"/>
      <c r="FEO51" s="605"/>
      <c r="FEP51" s="605"/>
      <c r="FEQ51" s="605"/>
      <c r="FER51" s="605"/>
      <c r="FES51" s="605"/>
      <c r="FET51" s="605"/>
      <c r="FEU51" s="605"/>
      <c r="FEV51" s="605"/>
      <c r="FEW51" s="605"/>
      <c r="FEX51" s="605"/>
      <c r="FEY51" s="605"/>
      <c r="FEZ51" s="605"/>
      <c r="FFA51" s="605"/>
      <c r="FFB51" s="605"/>
      <c r="FFC51" s="605"/>
      <c r="FFD51" s="605"/>
      <c r="FFE51" s="605"/>
      <c r="FFF51" s="605"/>
      <c r="FFG51" s="605"/>
      <c r="FFH51" s="605"/>
      <c r="FFI51" s="605"/>
      <c r="FFJ51" s="605"/>
      <c r="FFK51" s="605"/>
      <c r="FFL51" s="605"/>
      <c r="FFM51" s="605"/>
      <c r="FFN51" s="605"/>
      <c r="FFO51" s="605"/>
      <c r="FFP51" s="605"/>
      <c r="FFQ51" s="605"/>
      <c r="FFR51" s="605"/>
      <c r="FFS51" s="605"/>
      <c r="FFT51" s="605"/>
      <c r="FFU51" s="605"/>
      <c r="FFV51" s="605"/>
      <c r="FFW51" s="605"/>
      <c r="FFX51" s="605"/>
      <c r="FFY51" s="605"/>
      <c r="FFZ51" s="605"/>
      <c r="FGA51" s="605"/>
      <c r="FGB51" s="605"/>
      <c r="FGC51" s="605"/>
      <c r="FGD51" s="605"/>
      <c r="FGE51" s="605"/>
      <c r="FGF51" s="605"/>
      <c r="FGG51" s="605"/>
      <c r="FGH51" s="605"/>
      <c r="FGI51" s="605"/>
      <c r="FGJ51" s="605"/>
      <c r="FGK51" s="605"/>
      <c r="FGL51" s="605"/>
      <c r="FGM51" s="605"/>
      <c r="FGN51" s="605"/>
      <c r="FGO51" s="605"/>
      <c r="FGP51" s="605"/>
      <c r="FGQ51" s="605"/>
      <c r="FGR51" s="605"/>
      <c r="FGS51" s="605"/>
      <c r="FGT51" s="605"/>
      <c r="FGU51" s="605"/>
      <c r="FGV51" s="605"/>
      <c r="FGW51" s="605"/>
      <c r="FGX51" s="605"/>
      <c r="FGY51" s="605"/>
      <c r="FGZ51" s="605"/>
      <c r="FHA51" s="605"/>
      <c r="FHB51" s="605"/>
      <c r="FHC51" s="605"/>
      <c r="FHD51" s="605"/>
      <c r="FHE51" s="605"/>
      <c r="FHF51" s="605"/>
      <c r="FHG51" s="605"/>
      <c r="FHH51" s="605"/>
      <c r="FHI51" s="605"/>
      <c r="FHJ51" s="605"/>
      <c r="FHK51" s="605"/>
      <c r="FHL51" s="605"/>
      <c r="FHM51" s="605"/>
      <c r="FHN51" s="605"/>
      <c r="FHO51" s="605"/>
      <c r="FHP51" s="605"/>
      <c r="FHQ51" s="605"/>
      <c r="FHR51" s="605"/>
      <c r="FHS51" s="605"/>
      <c r="FHT51" s="605"/>
      <c r="FHU51" s="605"/>
      <c r="FHV51" s="605"/>
      <c r="FHW51" s="605"/>
      <c r="FHX51" s="605"/>
      <c r="FHY51" s="605"/>
      <c r="FHZ51" s="605"/>
      <c r="FIA51" s="605"/>
      <c r="FIB51" s="605"/>
      <c r="FIC51" s="605"/>
      <c r="FID51" s="605"/>
      <c r="FIE51" s="605"/>
      <c r="FIF51" s="605"/>
      <c r="FIG51" s="605"/>
      <c r="FIH51" s="605"/>
      <c r="FII51" s="605"/>
      <c r="FIJ51" s="605"/>
      <c r="FIK51" s="605"/>
      <c r="FIL51" s="605"/>
      <c r="FIM51" s="605"/>
      <c r="FIN51" s="605"/>
      <c r="FIO51" s="605"/>
      <c r="FIP51" s="605"/>
      <c r="FIQ51" s="605"/>
      <c r="FIR51" s="605"/>
      <c r="FIS51" s="605"/>
      <c r="FIT51" s="605"/>
      <c r="FIU51" s="605"/>
      <c r="FIV51" s="605"/>
      <c r="FIW51" s="605"/>
      <c r="FIX51" s="605"/>
      <c r="FIY51" s="605"/>
      <c r="FIZ51" s="605"/>
      <c r="FJA51" s="605"/>
      <c r="FJB51" s="605"/>
      <c r="FJC51" s="605"/>
      <c r="FJD51" s="605"/>
      <c r="FJE51" s="605"/>
      <c r="FJF51" s="605"/>
      <c r="FJG51" s="605"/>
      <c r="FJH51" s="605"/>
      <c r="FJI51" s="605"/>
      <c r="FJJ51" s="605"/>
      <c r="FJK51" s="605"/>
      <c r="FJL51" s="605"/>
      <c r="FJM51" s="605"/>
      <c r="FJN51" s="605"/>
      <c r="FJO51" s="605"/>
      <c r="FJP51" s="605"/>
      <c r="FJQ51" s="605"/>
      <c r="FJR51" s="605"/>
      <c r="FJS51" s="605"/>
      <c r="FJT51" s="605"/>
      <c r="FJU51" s="605"/>
      <c r="FJV51" s="605"/>
      <c r="FJW51" s="605"/>
      <c r="FJX51" s="605"/>
      <c r="FJY51" s="605"/>
      <c r="FJZ51" s="605"/>
      <c r="FKA51" s="605"/>
      <c r="FKB51" s="605"/>
      <c r="FKC51" s="605"/>
      <c r="FKD51" s="605"/>
      <c r="FKE51" s="605"/>
      <c r="FKF51" s="605"/>
      <c r="FKG51" s="605"/>
      <c r="FKH51" s="605"/>
      <c r="FKI51" s="605"/>
      <c r="FKJ51" s="605"/>
      <c r="FKK51" s="605"/>
      <c r="FKL51" s="605"/>
      <c r="FKM51" s="605"/>
      <c r="FKN51" s="605"/>
      <c r="FKO51" s="605"/>
      <c r="FKP51" s="605"/>
      <c r="FKQ51" s="605"/>
      <c r="FKR51" s="605"/>
      <c r="FKS51" s="605"/>
      <c r="FKT51" s="605"/>
      <c r="FKU51" s="605"/>
      <c r="FKV51" s="605"/>
      <c r="FKW51" s="605"/>
      <c r="FKX51" s="605"/>
      <c r="FKY51" s="605"/>
      <c r="FKZ51" s="605"/>
      <c r="FLA51" s="605"/>
      <c r="FLB51" s="605"/>
      <c r="FLC51" s="605"/>
      <c r="FLD51" s="605"/>
      <c r="FLE51" s="605"/>
      <c r="FLF51" s="605"/>
      <c r="FLG51" s="605"/>
      <c r="FLH51" s="605"/>
      <c r="FLI51" s="605"/>
      <c r="FLJ51" s="605"/>
      <c r="FLK51" s="605"/>
      <c r="FLL51" s="605"/>
      <c r="FLM51" s="605"/>
      <c r="FLN51" s="605"/>
      <c r="FLO51" s="605"/>
      <c r="FLP51" s="605"/>
      <c r="FLQ51" s="605"/>
      <c r="FLR51" s="605"/>
      <c r="FLS51" s="605"/>
      <c r="FLT51" s="605"/>
      <c r="FLU51" s="605"/>
      <c r="FLV51" s="605"/>
      <c r="FLW51" s="605"/>
      <c r="FLX51" s="605"/>
      <c r="FLY51" s="605"/>
      <c r="FLZ51" s="605"/>
      <c r="FMA51" s="605"/>
      <c r="FMB51" s="605"/>
      <c r="FMC51" s="605"/>
      <c r="FMD51" s="605"/>
      <c r="FME51" s="605"/>
      <c r="FMF51" s="605"/>
      <c r="FMG51" s="605"/>
      <c r="FMH51" s="605"/>
      <c r="FMI51" s="605"/>
      <c r="FMJ51" s="605"/>
      <c r="FMK51" s="605"/>
      <c r="FML51" s="605"/>
      <c r="FMM51" s="605"/>
      <c r="FMN51" s="605"/>
      <c r="FMO51" s="605"/>
      <c r="FMP51" s="605"/>
      <c r="FMQ51" s="605"/>
      <c r="FMR51" s="605"/>
      <c r="FMS51" s="605"/>
      <c r="FMT51" s="605"/>
      <c r="FMU51" s="605"/>
      <c r="FMV51" s="605"/>
      <c r="FMW51" s="605"/>
      <c r="FMX51" s="605"/>
      <c r="FMY51" s="605"/>
      <c r="FMZ51" s="605"/>
      <c r="FNA51" s="605"/>
      <c r="FNB51" s="605"/>
      <c r="FNC51" s="605"/>
      <c r="FND51" s="605"/>
      <c r="FNE51" s="605"/>
      <c r="FNF51" s="605"/>
      <c r="FNG51" s="605"/>
      <c r="FNH51" s="605"/>
      <c r="FNI51" s="605"/>
      <c r="FNJ51" s="605"/>
      <c r="FNK51" s="605"/>
      <c r="FNL51" s="605"/>
      <c r="FNM51" s="605"/>
      <c r="FNN51" s="605"/>
      <c r="FNO51" s="605"/>
      <c r="FNP51" s="605"/>
      <c r="FNQ51" s="605"/>
      <c r="FNR51" s="605"/>
      <c r="FNS51" s="605"/>
      <c r="FNT51" s="605"/>
      <c r="FNU51" s="605"/>
      <c r="FNV51" s="605"/>
      <c r="FNW51" s="605"/>
      <c r="FNX51" s="605"/>
      <c r="FNY51" s="605"/>
      <c r="FNZ51" s="605"/>
      <c r="FOA51" s="605"/>
      <c r="FOB51" s="605"/>
      <c r="FOC51" s="605"/>
      <c r="FOD51" s="605"/>
      <c r="FOE51" s="605"/>
      <c r="FOF51" s="605"/>
      <c r="FOG51" s="605"/>
      <c r="FOH51" s="605"/>
      <c r="FOI51" s="605"/>
      <c r="FOJ51" s="605"/>
      <c r="FOK51" s="605"/>
      <c r="FOL51" s="605"/>
      <c r="FOM51" s="605"/>
      <c r="FON51" s="605"/>
      <c r="FOO51" s="605"/>
      <c r="FOP51" s="605"/>
      <c r="FOQ51" s="605"/>
      <c r="FOR51" s="605"/>
      <c r="FOS51" s="605"/>
      <c r="FOT51" s="605"/>
      <c r="FOU51" s="605"/>
      <c r="FOV51" s="605"/>
      <c r="FOW51" s="605"/>
      <c r="FOX51" s="605"/>
      <c r="FOY51" s="605"/>
      <c r="FOZ51" s="605"/>
      <c r="FPA51" s="605"/>
      <c r="FPB51" s="605"/>
      <c r="FPC51" s="605"/>
      <c r="FPD51" s="605"/>
      <c r="FPE51" s="605"/>
      <c r="FPF51" s="605"/>
      <c r="FPG51" s="605"/>
      <c r="FPH51" s="605"/>
      <c r="FPI51" s="605"/>
      <c r="FPJ51" s="605"/>
      <c r="FPK51" s="605"/>
      <c r="FPL51" s="605"/>
      <c r="FPM51" s="605"/>
      <c r="FPN51" s="605"/>
      <c r="FPO51" s="605"/>
      <c r="FPP51" s="605"/>
      <c r="FPQ51" s="605"/>
      <c r="FPR51" s="605"/>
      <c r="FPS51" s="605"/>
      <c r="FPT51" s="605"/>
      <c r="FPU51" s="605"/>
      <c r="FPV51" s="605"/>
      <c r="FPW51" s="605"/>
      <c r="FPX51" s="605"/>
      <c r="FPY51" s="605"/>
      <c r="FPZ51" s="605"/>
      <c r="FQA51" s="605"/>
      <c r="FQB51" s="605"/>
      <c r="FQC51" s="605"/>
      <c r="FQD51" s="605"/>
      <c r="FQE51" s="605"/>
      <c r="FQF51" s="605"/>
      <c r="FQG51" s="605"/>
      <c r="FQH51" s="605"/>
      <c r="FQI51" s="605"/>
      <c r="FQJ51" s="605"/>
      <c r="FQK51" s="605"/>
      <c r="FQL51" s="605"/>
      <c r="FQM51" s="605"/>
      <c r="FQN51" s="605"/>
      <c r="FQO51" s="605"/>
      <c r="FQP51" s="605"/>
      <c r="FQQ51" s="605"/>
      <c r="FQR51" s="605"/>
      <c r="FQS51" s="605"/>
      <c r="FQT51" s="605"/>
      <c r="FQU51" s="605"/>
      <c r="FQV51" s="605"/>
      <c r="FQW51" s="605"/>
      <c r="FQX51" s="605"/>
      <c r="FQY51" s="605"/>
      <c r="FQZ51" s="605"/>
      <c r="FRA51" s="605"/>
      <c r="FRB51" s="605"/>
      <c r="FRC51" s="605"/>
      <c r="FRD51" s="605"/>
      <c r="FRE51" s="605"/>
      <c r="FRF51" s="605"/>
      <c r="FRG51" s="605"/>
      <c r="FRH51" s="605"/>
      <c r="FRI51" s="605"/>
      <c r="FRJ51" s="605"/>
      <c r="FRK51" s="605"/>
      <c r="FRL51" s="605"/>
      <c r="FRM51" s="605"/>
      <c r="FRN51" s="605"/>
      <c r="FRO51" s="605"/>
      <c r="FRP51" s="605"/>
      <c r="FRQ51" s="605"/>
      <c r="FRR51" s="605"/>
      <c r="FRS51" s="605"/>
      <c r="FRT51" s="605"/>
      <c r="FRU51" s="605"/>
      <c r="FRV51" s="605"/>
      <c r="FRW51" s="605"/>
      <c r="FRX51" s="605"/>
      <c r="FRY51" s="605"/>
      <c r="FRZ51" s="605"/>
      <c r="FSA51" s="605"/>
      <c r="FSB51" s="605"/>
      <c r="FSC51" s="605"/>
      <c r="FSD51" s="605"/>
      <c r="FSE51" s="605"/>
      <c r="FSF51" s="605"/>
      <c r="FSG51" s="605"/>
      <c r="FSH51" s="605"/>
      <c r="FSI51" s="605"/>
      <c r="FSJ51" s="605"/>
      <c r="FSK51" s="605"/>
      <c r="FSL51" s="605"/>
      <c r="FSM51" s="605"/>
      <c r="FSN51" s="605"/>
      <c r="FSO51" s="605"/>
      <c r="FSP51" s="605"/>
      <c r="FSQ51" s="605"/>
      <c r="FSR51" s="605"/>
      <c r="FSS51" s="605"/>
      <c r="FST51" s="605"/>
      <c r="FSU51" s="605"/>
      <c r="FSV51" s="605"/>
      <c r="FSW51" s="605"/>
      <c r="FSX51" s="605"/>
      <c r="FSY51" s="605"/>
      <c r="FSZ51" s="605"/>
      <c r="FTA51" s="605"/>
      <c r="FTB51" s="605"/>
      <c r="FTC51" s="605"/>
      <c r="FTD51" s="605"/>
      <c r="FTE51" s="605"/>
      <c r="FTF51" s="605"/>
      <c r="FTG51" s="605"/>
      <c r="FTH51" s="605"/>
      <c r="FTI51" s="605"/>
      <c r="FTJ51" s="605"/>
      <c r="FTK51" s="605"/>
      <c r="FTL51" s="605"/>
      <c r="FTM51" s="605"/>
      <c r="FTN51" s="605"/>
      <c r="FTO51" s="605"/>
      <c r="FTP51" s="605"/>
      <c r="FTQ51" s="605"/>
      <c r="FTR51" s="605"/>
      <c r="FTS51" s="605"/>
      <c r="FTT51" s="605"/>
      <c r="FTU51" s="605"/>
      <c r="FTV51" s="605"/>
      <c r="FTW51" s="605"/>
      <c r="FTX51" s="605"/>
      <c r="FTY51" s="605"/>
      <c r="FTZ51" s="605"/>
      <c r="FUA51" s="605"/>
      <c r="FUB51" s="605"/>
      <c r="FUC51" s="605"/>
      <c r="FUD51" s="605"/>
      <c r="FUE51" s="605"/>
      <c r="FUF51" s="605"/>
      <c r="FUG51" s="605"/>
      <c r="FUH51" s="605"/>
      <c r="FUI51" s="605"/>
      <c r="FUJ51" s="605"/>
      <c r="FUK51" s="605"/>
      <c r="FUL51" s="605"/>
      <c r="FUM51" s="605"/>
      <c r="FUN51" s="605"/>
      <c r="FUO51" s="605"/>
      <c r="FUP51" s="605"/>
      <c r="FUQ51" s="605"/>
      <c r="FUR51" s="605"/>
      <c r="FUS51" s="605"/>
      <c r="FUT51" s="605"/>
      <c r="FUU51" s="605"/>
      <c r="FUV51" s="605"/>
      <c r="FUW51" s="605"/>
      <c r="FUX51" s="605"/>
      <c r="FUY51" s="605"/>
      <c r="FUZ51" s="605"/>
      <c r="FVA51" s="605"/>
      <c r="FVB51" s="605"/>
      <c r="FVC51" s="605"/>
      <c r="FVD51" s="605"/>
      <c r="FVE51" s="605"/>
      <c r="FVF51" s="605"/>
      <c r="FVG51" s="605"/>
      <c r="FVH51" s="605"/>
      <c r="FVI51" s="605"/>
      <c r="FVJ51" s="605"/>
      <c r="FVK51" s="605"/>
      <c r="FVL51" s="605"/>
      <c r="FVM51" s="605"/>
      <c r="FVN51" s="605"/>
      <c r="FVO51" s="605"/>
      <c r="FVP51" s="605"/>
      <c r="FVQ51" s="605"/>
      <c r="FVR51" s="605"/>
      <c r="FVS51" s="605"/>
      <c r="FVT51" s="605"/>
      <c r="FVU51" s="605"/>
      <c r="FVV51" s="605"/>
      <c r="FVW51" s="605"/>
      <c r="FVX51" s="605"/>
      <c r="FVY51" s="605"/>
      <c r="FVZ51" s="605"/>
      <c r="FWA51" s="605"/>
      <c r="FWB51" s="605"/>
      <c r="FWC51" s="605"/>
      <c r="FWD51" s="605"/>
      <c r="FWE51" s="605"/>
      <c r="FWF51" s="605"/>
      <c r="FWG51" s="605"/>
      <c r="FWH51" s="605"/>
      <c r="FWI51" s="605"/>
      <c r="FWJ51" s="605"/>
      <c r="FWK51" s="605"/>
      <c r="FWL51" s="605"/>
      <c r="FWM51" s="605"/>
      <c r="FWN51" s="605"/>
      <c r="FWO51" s="605"/>
      <c r="FWP51" s="605"/>
      <c r="FWQ51" s="605"/>
      <c r="FWR51" s="605"/>
      <c r="FWS51" s="605"/>
      <c r="FWT51" s="605"/>
      <c r="FWU51" s="605"/>
      <c r="FWV51" s="605"/>
      <c r="FWW51" s="605"/>
      <c r="FWX51" s="605"/>
      <c r="FWY51" s="605"/>
      <c r="FWZ51" s="605"/>
      <c r="FXA51" s="605"/>
      <c r="FXB51" s="605"/>
      <c r="FXC51" s="605"/>
      <c r="FXD51" s="605"/>
      <c r="FXE51" s="605"/>
      <c r="FXF51" s="605"/>
      <c r="FXG51" s="605"/>
      <c r="FXH51" s="605"/>
      <c r="FXI51" s="605"/>
      <c r="FXJ51" s="605"/>
      <c r="FXK51" s="605"/>
      <c r="FXL51" s="605"/>
      <c r="FXM51" s="605"/>
      <c r="FXN51" s="605"/>
      <c r="FXO51" s="605"/>
      <c r="FXP51" s="605"/>
      <c r="FXQ51" s="605"/>
      <c r="FXR51" s="605"/>
      <c r="FXS51" s="605"/>
      <c r="FXT51" s="605"/>
      <c r="FXU51" s="605"/>
      <c r="FXV51" s="605"/>
      <c r="FXW51" s="605"/>
      <c r="FXX51" s="605"/>
      <c r="FXY51" s="605"/>
      <c r="FXZ51" s="605"/>
      <c r="FYA51" s="605"/>
      <c r="FYB51" s="605"/>
      <c r="FYC51" s="605"/>
      <c r="FYD51" s="605"/>
      <c r="FYE51" s="605"/>
      <c r="FYF51" s="605"/>
      <c r="FYG51" s="605"/>
      <c r="FYH51" s="605"/>
      <c r="FYI51" s="605"/>
      <c r="FYJ51" s="605"/>
      <c r="FYK51" s="605"/>
      <c r="FYL51" s="605"/>
      <c r="FYM51" s="605"/>
      <c r="FYN51" s="605"/>
      <c r="FYO51" s="605"/>
      <c r="FYP51" s="605"/>
      <c r="FYQ51" s="605"/>
      <c r="FYR51" s="605"/>
      <c r="FYS51" s="605"/>
      <c r="FYT51" s="605"/>
      <c r="FYU51" s="605"/>
      <c r="FYV51" s="605"/>
      <c r="FYW51" s="605"/>
      <c r="FYX51" s="605"/>
      <c r="FYY51" s="605"/>
      <c r="FYZ51" s="605"/>
      <c r="FZA51" s="605"/>
      <c r="FZB51" s="605"/>
      <c r="FZC51" s="605"/>
      <c r="FZD51" s="605"/>
      <c r="FZE51" s="605"/>
      <c r="FZF51" s="605"/>
      <c r="FZG51" s="605"/>
      <c r="FZH51" s="605"/>
      <c r="FZI51" s="605"/>
      <c r="FZJ51" s="605"/>
      <c r="FZK51" s="605"/>
      <c r="FZL51" s="605"/>
      <c r="FZM51" s="605"/>
      <c r="FZN51" s="605"/>
      <c r="FZO51" s="605"/>
      <c r="FZP51" s="605"/>
      <c r="FZQ51" s="605"/>
      <c r="FZR51" s="605"/>
      <c r="FZS51" s="605"/>
      <c r="FZT51" s="605"/>
      <c r="FZU51" s="605"/>
      <c r="FZV51" s="605"/>
      <c r="FZW51" s="605"/>
      <c r="FZX51" s="605"/>
      <c r="FZY51" s="605"/>
      <c r="FZZ51" s="605"/>
      <c r="GAA51" s="605"/>
      <c r="GAB51" s="605"/>
      <c r="GAC51" s="605"/>
      <c r="GAD51" s="605"/>
      <c r="GAE51" s="605"/>
      <c r="GAF51" s="605"/>
      <c r="GAG51" s="605"/>
      <c r="GAH51" s="605"/>
      <c r="GAI51" s="605"/>
      <c r="GAJ51" s="605"/>
      <c r="GAK51" s="605"/>
      <c r="GAL51" s="605"/>
      <c r="GAM51" s="605"/>
      <c r="GAN51" s="605"/>
      <c r="GAO51" s="605"/>
      <c r="GAP51" s="605"/>
      <c r="GAQ51" s="605"/>
      <c r="GAR51" s="605"/>
      <c r="GAS51" s="605"/>
      <c r="GAT51" s="605"/>
      <c r="GAU51" s="605"/>
      <c r="GAV51" s="605"/>
      <c r="GAW51" s="605"/>
      <c r="GAX51" s="605"/>
      <c r="GAY51" s="605"/>
      <c r="GAZ51" s="605"/>
      <c r="GBA51" s="605"/>
      <c r="GBB51" s="605"/>
      <c r="GBC51" s="605"/>
      <c r="GBD51" s="605"/>
      <c r="GBE51" s="605"/>
      <c r="GBF51" s="605"/>
      <c r="GBG51" s="605"/>
      <c r="GBH51" s="605"/>
      <c r="GBI51" s="605"/>
      <c r="GBJ51" s="605"/>
      <c r="GBK51" s="605"/>
      <c r="GBL51" s="605"/>
      <c r="GBM51" s="605"/>
      <c r="GBN51" s="605"/>
      <c r="GBO51" s="605"/>
      <c r="GBP51" s="605"/>
      <c r="GBQ51" s="605"/>
      <c r="GBR51" s="605"/>
      <c r="GBS51" s="605"/>
      <c r="GBT51" s="605"/>
      <c r="GBU51" s="605"/>
      <c r="GBV51" s="605"/>
      <c r="GBW51" s="605"/>
      <c r="GBX51" s="605"/>
      <c r="GBY51" s="605"/>
      <c r="GBZ51" s="605"/>
      <c r="GCA51" s="605"/>
      <c r="GCB51" s="605"/>
      <c r="GCC51" s="605"/>
      <c r="GCD51" s="605"/>
      <c r="GCE51" s="605"/>
      <c r="GCF51" s="605"/>
      <c r="GCG51" s="605"/>
      <c r="GCH51" s="605"/>
      <c r="GCI51" s="605"/>
      <c r="GCJ51" s="605"/>
      <c r="GCK51" s="605"/>
      <c r="GCL51" s="605"/>
      <c r="GCM51" s="605"/>
      <c r="GCN51" s="605"/>
      <c r="GCO51" s="605"/>
      <c r="GCP51" s="605"/>
      <c r="GCQ51" s="605"/>
      <c r="GCR51" s="605"/>
      <c r="GCS51" s="605"/>
      <c r="GCT51" s="605"/>
      <c r="GCU51" s="605"/>
      <c r="GCV51" s="605"/>
      <c r="GCW51" s="605"/>
      <c r="GCX51" s="605"/>
      <c r="GCY51" s="605"/>
      <c r="GCZ51" s="605"/>
      <c r="GDA51" s="605"/>
      <c r="GDB51" s="605"/>
      <c r="GDC51" s="605"/>
      <c r="GDD51" s="605"/>
      <c r="GDE51" s="605"/>
      <c r="GDF51" s="605"/>
      <c r="GDG51" s="605"/>
      <c r="GDH51" s="605"/>
      <c r="GDI51" s="605"/>
      <c r="GDJ51" s="605"/>
      <c r="GDK51" s="605"/>
      <c r="GDL51" s="605"/>
      <c r="GDM51" s="605"/>
      <c r="GDN51" s="605"/>
      <c r="GDO51" s="605"/>
      <c r="GDP51" s="605"/>
      <c r="GDQ51" s="605"/>
      <c r="GDR51" s="605"/>
      <c r="GDS51" s="605"/>
      <c r="GDT51" s="605"/>
      <c r="GDU51" s="605"/>
      <c r="GDV51" s="605"/>
      <c r="GDW51" s="605"/>
      <c r="GDX51" s="605"/>
      <c r="GDY51" s="605"/>
      <c r="GDZ51" s="605"/>
      <c r="GEA51" s="605"/>
      <c r="GEB51" s="605"/>
      <c r="GEC51" s="605"/>
      <c r="GED51" s="605"/>
      <c r="GEE51" s="605"/>
      <c r="GEF51" s="605"/>
      <c r="GEG51" s="605"/>
      <c r="GEH51" s="605"/>
      <c r="GEI51" s="605"/>
      <c r="GEJ51" s="605"/>
      <c r="GEK51" s="605"/>
      <c r="GEL51" s="605"/>
      <c r="GEM51" s="605"/>
      <c r="GEN51" s="605"/>
      <c r="GEO51" s="605"/>
      <c r="GEP51" s="605"/>
      <c r="GEQ51" s="605"/>
      <c r="GER51" s="605"/>
      <c r="GES51" s="605"/>
      <c r="GET51" s="605"/>
      <c r="GEU51" s="605"/>
      <c r="GEV51" s="605"/>
      <c r="GEW51" s="605"/>
      <c r="GEX51" s="605"/>
      <c r="GEY51" s="605"/>
      <c r="GEZ51" s="605"/>
      <c r="GFA51" s="605"/>
      <c r="GFB51" s="605"/>
      <c r="GFC51" s="605"/>
      <c r="GFD51" s="605"/>
      <c r="GFE51" s="605"/>
      <c r="GFF51" s="605"/>
      <c r="GFG51" s="605"/>
      <c r="GFH51" s="605"/>
      <c r="GFI51" s="605"/>
      <c r="GFJ51" s="605"/>
      <c r="GFK51" s="605"/>
      <c r="GFL51" s="605"/>
      <c r="GFM51" s="605"/>
      <c r="GFN51" s="605"/>
      <c r="GFO51" s="605"/>
      <c r="GFP51" s="605"/>
      <c r="GFQ51" s="605"/>
      <c r="GFR51" s="605"/>
      <c r="GFS51" s="605"/>
      <c r="GFT51" s="605"/>
      <c r="GFU51" s="605"/>
      <c r="GFV51" s="605"/>
      <c r="GFW51" s="605"/>
      <c r="GFX51" s="605"/>
      <c r="GFY51" s="605"/>
      <c r="GFZ51" s="605"/>
      <c r="GGA51" s="605"/>
      <c r="GGB51" s="605"/>
      <c r="GGC51" s="605"/>
      <c r="GGD51" s="605"/>
      <c r="GGE51" s="605"/>
      <c r="GGF51" s="605"/>
      <c r="GGG51" s="605"/>
      <c r="GGH51" s="605"/>
      <c r="GGI51" s="605"/>
      <c r="GGJ51" s="605"/>
      <c r="GGK51" s="605"/>
      <c r="GGL51" s="605"/>
      <c r="GGM51" s="605"/>
      <c r="GGN51" s="605"/>
      <c r="GGO51" s="605"/>
      <c r="GGP51" s="605"/>
      <c r="GGQ51" s="605"/>
      <c r="GGR51" s="605"/>
      <c r="GGS51" s="605"/>
      <c r="GGT51" s="605"/>
      <c r="GGU51" s="605"/>
      <c r="GGV51" s="605"/>
      <c r="GGW51" s="605"/>
      <c r="GGX51" s="605"/>
      <c r="GGY51" s="605"/>
      <c r="GGZ51" s="605"/>
      <c r="GHA51" s="605"/>
      <c r="GHB51" s="605"/>
      <c r="GHC51" s="605"/>
      <c r="GHD51" s="605"/>
      <c r="GHE51" s="605"/>
      <c r="GHF51" s="605"/>
      <c r="GHG51" s="605"/>
      <c r="GHH51" s="605"/>
      <c r="GHI51" s="605"/>
      <c r="GHJ51" s="605"/>
      <c r="GHK51" s="605"/>
      <c r="GHL51" s="605"/>
      <c r="GHM51" s="605"/>
      <c r="GHN51" s="605"/>
      <c r="GHO51" s="605"/>
      <c r="GHP51" s="605"/>
      <c r="GHQ51" s="605"/>
      <c r="GHR51" s="605"/>
      <c r="GHS51" s="605"/>
      <c r="GHT51" s="605"/>
      <c r="GHU51" s="605"/>
      <c r="GHV51" s="605"/>
      <c r="GHW51" s="605"/>
      <c r="GHX51" s="605"/>
      <c r="GHY51" s="605"/>
      <c r="GHZ51" s="605"/>
      <c r="GIA51" s="605"/>
      <c r="GIB51" s="605"/>
      <c r="GIC51" s="605"/>
      <c r="GID51" s="605"/>
      <c r="GIE51" s="605"/>
      <c r="GIF51" s="605"/>
      <c r="GIG51" s="605"/>
      <c r="GIH51" s="605"/>
      <c r="GII51" s="605"/>
      <c r="GIJ51" s="605"/>
      <c r="GIK51" s="605"/>
      <c r="GIL51" s="605"/>
      <c r="GIM51" s="605"/>
      <c r="GIN51" s="605"/>
      <c r="GIO51" s="605"/>
      <c r="GIP51" s="605"/>
      <c r="GIQ51" s="605"/>
      <c r="GIR51" s="605"/>
      <c r="GIS51" s="605"/>
      <c r="GIT51" s="605"/>
      <c r="GIU51" s="605"/>
      <c r="GIV51" s="605"/>
      <c r="GIW51" s="605"/>
      <c r="GIX51" s="605"/>
      <c r="GIY51" s="605"/>
      <c r="GIZ51" s="605"/>
      <c r="GJA51" s="605"/>
      <c r="GJB51" s="605"/>
      <c r="GJC51" s="605"/>
      <c r="GJD51" s="605"/>
      <c r="GJE51" s="605"/>
      <c r="GJF51" s="605"/>
      <c r="GJG51" s="605"/>
      <c r="GJH51" s="605"/>
      <c r="GJI51" s="605"/>
      <c r="GJJ51" s="605"/>
      <c r="GJK51" s="605"/>
      <c r="GJL51" s="605"/>
      <c r="GJM51" s="605"/>
      <c r="GJN51" s="605"/>
      <c r="GJO51" s="605"/>
      <c r="GJP51" s="605"/>
      <c r="GJQ51" s="605"/>
      <c r="GJR51" s="605"/>
      <c r="GJS51" s="605"/>
      <c r="GJT51" s="605"/>
      <c r="GJU51" s="605"/>
      <c r="GJV51" s="605"/>
      <c r="GJW51" s="605"/>
      <c r="GJX51" s="605"/>
      <c r="GJY51" s="605"/>
      <c r="GJZ51" s="605"/>
      <c r="GKA51" s="605"/>
      <c r="GKB51" s="605"/>
      <c r="GKC51" s="605"/>
      <c r="GKD51" s="605"/>
      <c r="GKE51" s="605"/>
      <c r="GKF51" s="605"/>
      <c r="GKG51" s="605"/>
      <c r="GKH51" s="605"/>
      <c r="GKI51" s="605"/>
      <c r="GKJ51" s="605"/>
      <c r="GKK51" s="605"/>
      <c r="GKL51" s="605"/>
      <c r="GKM51" s="605"/>
      <c r="GKN51" s="605"/>
      <c r="GKO51" s="605"/>
      <c r="GKP51" s="605"/>
      <c r="GKQ51" s="605"/>
      <c r="GKR51" s="605"/>
      <c r="GKS51" s="605"/>
      <c r="GKT51" s="605"/>
      <c r="GKU51" s="605"/>
      <c r="GKV51" s="605"/>
      <c r="GKW51" s="605"/>
      <c r="GKX51" s="605"/>
      <c r="GKY51" s="605"/>
      <c r="GKZ51" s="605"/>
      <c r="GLA51" s="605"/>
      <c r="GLB51" s="605"/>
      <c r="GLC51" s="605"/>
      <c r="GLD51" s="605"/>
      <c r="GLE51" s="605"/>
      <c r="GLF51" s="605"/>
      <c r="GLG51" s="605"/>
      <c r="GLH51" s="605"/>
      <c r="GLI51" s="605"/>
      <c r="GLJ51" s="605"/>
      <c r="GLK51" s="605"/>
      <c r="GLL51" s="605"/>
      <c r="GLM51" s="605"/>
      <c r="GLN51" s="605"/>
      <c r="GLO51" s="605"/>
      <c r="GLP51" s="605"/>
      <c r="GLQ51" s="605"/>
      <c r="GLR51" s="605"/>
      <c r="GLS51" s="605"/>
      <c r="GLT51" s="605"/>
      <c r="GLU51" s="605"/>
      <c r="GLV51" s="605"/>
      <c r="GLW51" s="605"/>
      <c r="GLX51" s="605"/>
      <c r="GLY51" s="605"/>
      <c r="GLZ51" s="605"/>
      <c r="GMA51" s="605"/>
      <c r="GMB51" s="605"/>
      <c r="GMC51" s="605"/>
      <c r="GMD51" s="605"/>
      <c r="GME51" s="605"/>
      <c r="GMF51" s="605"/>
      <c r="GMG51" s="605"/>
      <c r="GMH51" s="605"/>
      <c r="GMI51" s="605"/>
      <c r="GMJ51" s="605"/>
      <c r="GMK51" s="605"/>
      <c r="GML51" s="605"/>
      <c r="GMM51" s="605"/>
      <c r="GMN51" s="605"/>
      <c r="GMO51" s="605"/>
      <c r="GMP51" s="605"/>
      <c r="GMQ51" s="605"/>
      <c r="GMR51" s="605"/>
      <c r="GMS51" s="605"/>
      <c r="GMT51" s="605"/>
      <c r="GMU51" s="605"/>
      <c r="GMV51" s="605"/>
      <c r="GMW51" s="605"/>
      <c r="GMX51" s="605"/>
      <c r="GMY51" s="605"/>
      <c r="GMZ51" s="605"/>
      <c r="GNA51" s="605"/>
      <c r="GNB51" s="605"/>
      <c r="GNC51" s="605"/>
      <c r="GND51" s="605"/>
      <c r="GNE51" s="605"/>
      <c r="GNF51" s="605"/>
      <c r="GNG51" s="605"/>
      <c r="GNH51" s="605"/>
      <c r="GNI51" s="605"/>
      <c r="GNJ51" s="605"/>
      <c r="GNK51" s="605"/>
      <c r="GNL51" s="605"/>
      <c r="GNM51" s="605"/>
      <c r="GNN51" s="605"/>
      <c r="GNO51" s="605"/>
      <c r="GNP51" s="605"/>
      <c r="GNQ51" s="605"/>
      <c r="GNR51" s="605"/>
      <c r="GNS51" s="605"/>
      <c r="GNT51" s="605"/>
      <c r="GNU51" s="605"/>
      <c r="GNV51" s="605"/>
      <c r="GNW51" s="605"/>
      <c r="GNX51" s="605"/>
      <c r="GNY51" s="605"/>
      <c r="GNZ51" s="605"/>
      <c r="GOA51" s="605"/>
      <c r="GOB51" s="605"/>
      <c r="GOC51" s="605"/>
      <c r="GOD51" s="605"/>
      <c r="GOE51" s="605"/>
      <c r="GOF51" s="605"/>
      <c r="GOG51" s="605"/>
      <c r="GOH51" s="605"/>
      <c r="GOI51" s="605"/>
      <c r="GOJ51" s="605"/>
      <c r="GOK51" s="605"/>
      <c r="GOL51" s="605"/>
      <c r="GOM51" s="605"/>
      <c r="GON51" s="605"/>
      <c r="GOO51" s="605"/>
      <c r="GOP51" s="605"/>
      <c r="GOQ51" s="605"/>
      <c r="GOR51" s="605"/>
      <c r="GOS51" s="605"/>
      <c r="GOT51" s="605"/>
      <c r="GOU51" s="605"/>
      <c r="GOV51" s="605"/>
      <c r="GOW51" s="605"/>
      <c r="GOX51" s="605"/>
      <c r="GOY51" s="605"/>
      <c r="GOZ51" s="605"/>
      <c r="GPA51" s="605"/>
      <c r="GPB51" s="605"/>
      <c r="GPC51" s="605"/>
      <c r="GPD51" s="605"/>
      <c r="GPE51" s="605"/>
      <c r="GPF51" s="605"/>
      <c r="GPG51" s="605"/>
      <c r="GPH51" s="605"/>
      <c r="GPI51" s="605"/>
      <c r="GPJ51" s="605"/>
      <c r="GPK51" s="605"/>
      <c r="GPL51" s="605"/>
      <c r="GPM51" s="605"/>
      <c r="GPN51" s="605"/>
      <c r="GPO51" s="605"/>
      <c r="GPP51" s="605"/>
      <c r="GPQ51" s="605"/>
      <c r="GPR51" s="605"/>
      <c r="GPS51" s="605"/>
      <c r="GPT51" s="605"/>
      <c r="GPU51" s="605"/>
      <c r="GPV51" s="605"/>
      <c r="GPW51" s="605"/>
      <c r="GPX51" s="605"/>
      <c r="GPY51" s="605"/>
      <c r="GPZ51" s="605"/>
      <c r="GQA51" s="605"/>
      <c r="GQB51" s="605"/>
      <c r="GQC51" s="605"/>
      <c r="GQD51" s="605"/>
      <c r="GQE51" s="605"/>
      <c r="GQF51" s="605"/>
      <c r="GQG51" s="605"/>
      <c r="GQH51" s="605"/>
      <c r="GQI51" s="605"/>
      <c r="GQJ51" s="605"/>
      <c r="GQK51" s="605"/>
      <c r="GQL51" s="605"/>
      <c r="GQM51" s="605"/>
      <c r="GQN51" s="605"/>
      <c r="GQO51" s="605"/>
      <c r="GQP51" s="605"/>
      <c r="GQQ51" s="605"/>
      <c r="GQR51" s="605"/>
      <c r="GQS51" s="605"/>
      <c r="GQT51" s="605"/>
      <c r="GQU51" s="605"/>
      <c r="GQV51" s="605"/>
      <c r="GQW51" s="605"/>
      <c r="GQX51" s="605"/>
      <c r="GQY51" s="605"/>
      <c r="GQZ51" s="605"/>
      <c r="GRA51" s="605"/>
      <c r="GRB51" s="605"/>
      <c r="GRC51" s="605"/>
      <c r="GRD51" s="605"/>
      <c r="GRE51" s="605"/>
      <c r="GRF51" s="605"/>
      <c r="GRG51" s="605"/>
      <c r="GRH51" s="605"/>
      <c r="GRI51" s="605"/>
      <c r="GRJ51" s="605"/>
      <c r="GRK51" s="605"/>
      <c r="GRL51" s="605"/>
      <c r="GRM51" s="605"/>
      <c r="GRN51" s="605"/>
      <c r="GRO51" s="605"/>
      <c r="GRP51" s="605"/>
      <c r="GRQ51" s="605"/>
      <c r="GRR51" s="605"/>
      <c r="GRS51" s="605"/>
      <c r="GRT51" s="605"/>
      <c r="GRU51" s="605"/>
      <c r="GRV51" s="605"/>
      <c r="GRW51" s="605"/>
      <c r="GRX51" s="605"/>
      <c r="GRY51" s="605"/>
      <c r="GRZ51" s="605"/>
      <c r="GSA51" s="605"/>
      <c r="GSB51" s="605"/>
      <c r="GSC51" s="605"/>
      <c r="GSD51" s="605"/>
      <c r="GSE51" s="605"/>
      <c r="GSF51" s="605"/>
      <c r="GSG51" s="605"/>
      <c r="GSH51" s="605"/>
      <c r="GSI51" s="605"/>
      <c r="GSJ51" s="605"/>
      <c r="GSK51" s="605"/>
      <c r="GSL51" s="605"/>
      <c r="GSM51" s="605"/>
      <c r="GSN51" s="605"/>
      <c r="GSO51" s="605"/>
      <c r="GSP51" s="605"/>
      <c r="GSQ51" s="605"/>
      <c r="GSR51" s="605"/>
      <c r="GSS51" s="605"/>
      <c r="GST51" s="605"/>
      <c r="GSU51" s="605"/>
      <c r="GSV51" s="605"/>
      <c r="GSW51" s="605"/>
      <c r="GSX51" s="605"/>
      <c r="GSY51" s="605"/>
      <c r="GSZ51" s="605"/>
      <c r="GTA51" s="605"/>
      <c r="GTB51" s="605"/>
      <c r="GTC51" s="605"/>
      <c r="GTD51" s="605"/>
      <c r="GTE51" s="605"/>
      <c r="GTF51" s="605"/>
      <c r="GTG51" s="605"/>
      <c r="GTH51" s="605"/>
      <c r="GTI51" s="605"/>
      <c r="GTJ51" s="605"/>
      <c r="GTK51" s="605"/>
      <c r="GTL51" s="605"/>
      <c r="GTM51" s="605"/>
      <c r="GTN51" s="605"/>
      <c r="GTO51" s="605"/>
      <c r="GTP51" s="605"/>
      <c r="GTQ51" s="605"/>
      <c r="GTR51" s="605"/>
      <c r="GTS51" s="605"/>
      <c r="GTT51" s="605"/>
      <c r="GTU51" s="605"/>
      <c r="GTV51" s="605"/>
      <c r="GTW51" s="605"/>
      <c r="GTX51" s="605"/>
      <c r="GTY51" s="605"/>
      <c r="GTZ51" s="605"/>
      <c r="GUA51" s="605"/>
      <c r="GUB51" s="605"/>
      <c r="GUC51" s="605"/>
      <c r="GUD51" s="605"/>
      <c r="GUE51" s="605"/>
      <c r="GUF51" s="605"/>
      <c r="GUG51" s="605"/>
      <c r="GUH51" s="605"/>
      <c r="GUI51" s="605"/>
      <c r="GUJ51" s="605"/>
      <c r="GUK51" s="605"/>
      <c r="GUL51" s="605"/>
      <c r="GUM51" s="605"/>
      <c r="GUN51" s="605"/>
      <c r="GUO51" s="605"/>
      <c r="GUP51" s="605"/>
      <c r="GUQ51" s="605"/>
      <c r="GUR51" s="605"/>
      <c r="GUS51" s="605"/>
      <c r="GUT51" s="605"/>
      <c r="GUU51" s="605"/>
      <c r="GUV51" s="605"/>
      <c r="GUW51" s="605"/>
      <c r="GUX51" s="605"/>
      <c r="GUY51" s="605"/>
      <c r="GUZ51" s="605"/>
      <c r="GVA51" s="605"/>
      <c r="GVB51" s="605"/>
      <c r="GVC51" s="605"/>
      <c r="GVD51" s="605"/>
      <c r="GVE51" s="605"/>
      <c r="GVF51" s="605"/>
      <c r="GVG51" s="605"/>
      <c r="GVH51" s="605"/>
      <c r="GVI51" s="605"/>
      <c r="GVJ51" s="605"/>
      <c r="GVK51" s="605"/>
      <c r="GVL51" s="605"/>
      <c r="GVM51" s="605"/>
      <c r="GVN51" s="605"/>
      <c r="GVO51" s="605"/>
      <c r="GVP51" s="605"/>
      <c r="GVQ51" s="605"/>
      <c r="GVR51" s="605"/>
      <c r="GVS51" s="605"/>
      <c r="GVT51" s="605"/>
      <c r="GVU51" s="605"/>
      <c r="GVV51" s="605"/>
      <c r="GVW51" s="605"/>
      <c r="GVX51" s="605"/>
      <c r="GVY51" s="605"/>
      <c r="GVZ51" s="605"/>
      <c r="GWA51" s="605"/>
      <c r="GWB51" s="605"/>
      <c r="GWC51" s="605"/>
      <c r="GWD51" s="605"/>
      <c r="GWE51" s="605"/>
      <c r="GWF51" s="605"/>
      <c r="GWG51" s="605"/>
      <c r="GWH51" s="605"/>
      <c r="GWI51" s="605"/>
      <c r="GWJ51" s="605"/>
      <c r="GWK51" s="605"/>
      <c r="GWL51" s="605"/>
      <c r="GWM51" s="605"/>
      <c r="GWN51" s="605"/>
      <c r="GWO51" s="605"/>
      <c r="GWP51" s="605"/>
      <c r="GWQ51" s="605"/>
      <c r="GWR51" s="605"/>
      <c r="GWS51" s="605"/>
      <c r="GWT51" s="605"/>
      <c r="GWU51" s="605"/>
      <c r="GWV51" s="605"/>
      <c r="GWW51" s="605"/>
      <c r="GWX51" s="605"/>
      <c r="GWY51" s="605"/>
      <c r="GWZ51" s="605"/>
      <c r="GXA51" s="605"/>
      <c r="GXB51" s="605"/>
      <c r="GXC51" s="605"/>
      <c r="GXD51" s="605"/>
      <c r="GXE51" s="605"/>
      <c r="GXF51" s="605"/>
      <c r="GXG51" s="605"/>
      <c r="GXH51" s="605"/>
      <c r="GXI51" s="605"/>
      <c r="GXJ51" s="605"/>
      <c r="GXK51" s="605"/>
      <c r="GXL51" s="605"/>
      <c r="GXM51" s="605"/>
      <c r="GXN51" s="605"/>
      <c r="GXO51" s="605"/>
      <c r="GXP51" s="605"/>
      <c r="GXQ51" s="605"/>
      <c r="GXR51" s="605"/>
      <c r="GXS51" s="605"/>
      <c r="GXT51" s="605"/>
      <c r="GXU51" s="605"/>
      <c r="GXV51" s="605"/>
      <c r="GXW51" s="605"/>
      <c r="GXX51" s="605"/>
      <c r="GXY51" s="605"/>
      <c r="GXZ51" s="605"/>
      <c r="GYA51" s="605"/>
      <c r="GYB51" s="605"/>
      <c r="GYC51" s="605"/>
      <c r="GYD51" s="605"/>
      <c r="GYE51" s="605"/>
      <c r="GYF51" s="605"/>
      <c r="GYG51" s="605"/>
      <c r="GYH51" s="605"/>
      <c r="GYI51" s="605"/>
      <c r="GYJ51" s="605"/>
      <c r="GYK51" s="605"/>
      <c r="GYL51" s="605"/>
      <c r="GYM51" s="605"/>
      <c r="GYN51" s="605"/>
      <c r="GYO51" s="605"/>
      <c r="GYP51" s="605"/>
      <c r="GYQ51" s="605"/>
      <c r="GYR51" s="605"/>
      <c r="GYS51" s="605"/>
      <c r="GYT51" s="605"/>
      <c r="GYU51" s="605"/>
      <c r="GYV51" s="605"/>
      <c r="GYW51" s="605"/>
      <c r="GYX51" s="605"/>
      <c r="GYY51" s="605"/>
      <c r="GYZ51" s="605"/>
      <c r="GZA51" s="605"/>
      <c r="GZB51" s="605"/>
      <c r="GZC51" s="605"/>
      <c r="GZD51" s="605"/>
      <c r="GZE51" s="605"/>
      <c r="GZF51" s="605"/>
      <c r="GZG51" s="605"/>
      <c r="GZH51" s="605"/>
      <c r="GZI51" s="605"/>
      <c r="GZJ51" s="605"/>
      <c r="GZK51" s="605"/>
      <c r="GZL51" s="605"/>
      <c r="GZM51" s="605"/>
      <c r="GZN51" s="605"/>
      <c r="GZO51" s="605"/>
      <c r="GZP51" s="605"/>
      <c r="GZQ51" s="605"/>
      <c r="GZR51" s="605"/>
      <c r="GZS51" s="605"/>
      <c r="GZT51" s="605"/>
      <c r="GZU51" s="605"/>
      <c r="GZV51" s="605"/>
      <c r="GZW51" s="605"/>
      <c r="GZX51" s="605"/>
      <c r="GZY51" s="605"/>
      <c r="GZZ51" s="605"/>
      <c r="HAA51" s="605"/>
      <c r="HAB51" s="605"/>
      <c r="HAC51" s="605"/>
      <c r="HAD51" s="605"/>
      <c r="HAE51" s="605"/>
      <c r="HAF51" s="605"/>
      <c r="HAG51" s="605"/>
      <c r="HAH51" s="605"/>
      <c r="HAI51" s="605"/>
      <c r="HAJ51" s="605"/>
      <c r="HAK51" s="605"/>
      <c r="HAL51" s="605"/>
      <c r="HAM51" s="605"/>
      <c r="HAN51" s="605"/>
      <c r="HAO51" s="605"/>
      <c r="HAP51" s="605"/>
      <c r="HAQ51" s="605"/>
      <c r="HAR51" s="605"/>
      <c r="HAS51" s="605"/>
      <c r="HAT51" s="605"/>
      <c r="HAU51" s="605"/>
      <c r="HAV51" s="605"/>
      <c r="HAW51" s="605"/>
      <c r="HAX51" s="605"/>
      <c r="HAY51" s="605"/>
      <c r="HAZ51" s="605"/>
      <c r="HBA51" s="605"/>
      <c r="HBB51" s="605"/>
      <c r="HBC51" s="605"/>
      <c r="HBD51" s="605"/>
      <c r="HBE51" s="605"/>
      <c r="HBF51" s="605"/>
      <c r="HBG51" s="605"/>
      <c r="HBH51" s="605"/>
      <c r="HBI51" s="605"/>
      <c r="HBJ51" s="605"/>
      <c r="HBK51" s="605"/>
      <c r="HBL51" s="605"/>
      <c r="HBM51" s="605"/>
      <c r="HBN51" s="605"/>
      <c r="HBO51" s="605"/>
      <c r="HBP51" s="605"/>
      <c r="HBQ51" s="605"/>
      <c r="HBR51" s="605"/>
      <c r="HBS51" s="605"/>
      <c r="HBT51" s="605"/>
      <c r="HBU51" s="605"/>
      <c r="HBV51" s="605"/>
      <c r="HBW51" s="605"/>
      <c r="HBX51" s="605"/>
      <c r="HBY51" s="605"/>
      <c r="HBZ51" s="605"/>
      <c r="HCA51" s="605"/>
      <c r="HCB51" s="605"/>
      <c r="HCC51" s="605"/>
      <c r="HCD51" s="605"/>
      <c r="HCE51" s="605"/>
      <c r="HCF51" s="605"/>
      <c r="HCG51" s="605"/>
      <c r="HCH51" s="605"/>
      <c r="HCI51" s="605"/>
      <c r="HCJ51" s="605"/>
      <c r="HCK51" s="605"/>
      <c r="HCL51" s="605"/>
      <c r="HCM51" s="605"/>
      <c r="HCN51" s="605"/>
      <c r="HCO51" s="605"/>
      <c r="HCP51" s="605"/>
      <c r="HCQ51" s="605"/>
      <c r="HCR51" s="605"/>
      <c r="HCS51" s="605"/>
      <c r="HCT51" s="605"/>
      <c r="HCU51" s="605"/>
      <c r="HCV51" s="605"/>
      <c r="HCW51" s="605"/>
      <c r="HCX51" s="605"/>
      <c r="HCY51" s="605"/>
      <c r="HCZ51" s="605"/>
      <c r="HDA51" s="605"/>
      <c r="HDB51" s="605"/>
      <c r="HDC51" s="605"/>
      <c r="HDD51" s="605"/>
      <c r="HDE51" s="605"/>
      <c r="HDF51" s="605"/>
      <c r="HDG51" s="605"/>
      <c r="HDH51" s="605"/>
      <c r="HDI51" s="605"/>
      <c r="HDJ51" s="605"/>
      <c r="HDK51" s="605"/>
      <c r="HDL51" s="605"/>
      <c r="HDM51" s="605"/>
      <c r="HDN51" s="605"/>
      <c r="HDO51" s="605"/>
      <c r="HDP51" s="605"/>
      <c r="HDQ51" s="605"/>
      <c r="HDR51" s="605"/>
      <c r="HDS51" s="605"/>
      <c r="HDT51" s="605"/>
      <c r="HDU51" s="605"/>
      <c r="HDV51" s="605"/>
      <c r="HDW51" s="605"/>
      <c r="HDX51" s="605"/>
      <c r="HDY51" s="605"/>
      <c r="HDZ51" s="605"/>
      <c r="HEA51" s="605"/>
      <c r="HEB51" s="605"/>
      <c r="HEC51" s="605"/>
      <c r="HED51" s="605"/>
      <c r="HEE51" s="605"/>
      <c r="HEF51" s="605"/>
      <c r="HEG51" s="605"/>
      <c r="HEH51" s="605"/>
      <c r="HEI51" s="605"/>
      <c r="HEJ51" s="605"/>
      <c r="HEK51" s="605"/>
      <c r="HEL51" s="605"/>
      <c r="HEM51" s="605"/>
      <c r="HEN51" s="605"/>
      <c r="HEO51" s="605"/>
      <c r="HEP51" s="605"/>
      <c r="HEQ51" s="605"/>
      <c r="HER51" s="605"/>
      <c r="HES51" s="605"/>
      <c r="HET51" s="605"/>
      <c r="HEU51" s="605"/>
      <c r="HEV51" s="605"/>
      <c r="HEW51" s="605"/>
      <c r="HEX51" s="605"/>
      <c r="HEY51" s="605"/>
      <c r="HEZ51" s="605"/>
      <c r="HFA51" s="605"/>
      <c r="HFB51" s="605"/>
      <c r="HFC51" s="605"/>
      <c r="HFD51" s="605"/>
      <c r="HFE51" s="605"/>
      <c r="HFF51" s="605"/>
      <c r="HFG51" s="605"/>
      <c r="HFH51" s="605"/>
      <c r="HFI51" s="605"/>
      <c r="HFJ51" s="605"/>
      <c r="HFK51" s="605"/>
      <c r="HFL51" s="605"/>
      <c r="HFM51" s="605"/>
      <c r="HFN51" s="605"/>
      <c r="HFO51" s="605"/>
      <c r="HFP51" s="605"/>
      <c r="HFQ51" s="605"/>
      <c r="HFR51" s="605"/>
      <c r="HFS51" s="605"/>
      <c r="HFT51" s="605"/>
      <c r="HFU51" s="605"/>
      <c r="HFV51" s="605"/>
      <c r="HFW51" s="605"/>
      <c r="HFX51" s="605"/>
      <c r="HFY51" s="605"/>
      <c r="HFZ51" s="605"/>
      <c r="HGA51" s="605"/>
      <c r="HGB51" s="605"/>
      <c r="HGC51" s="605"/>
      <c r="HGD51" s="605"/>
      <c r="HGE51" s="605"/>
      <c r="HGF51" s="605"/>
      <c r="HGG51" s="605"/>
      <c r="HGH51" s="605"/>
      <c r="HGI51" s="605"/>
      <c r="HGJ51" s="605"/>
      <c r="HGK51" s="605"/>
      <c r="HGL51" s="605"/>
      <c r="HGM51" s="605"/>
      <c r="HGN51" s="605"/>
      <c r="HGO51" s="605"/>
      <c r="HGP51" s="605"/>
      <c r="HGQ51" s="605"/>
      <c r="HGR51" s="605"/>
      <c r="HGS51" s="605"/>
      <c r="HGT51" s="605"/>
      <c r="HGU51" s="605"/>
      <c r="HGV51" s="605"/>
      <c r="HGW51" s="605"/>
      <c r="HGX51" s="605"/>
      <c r="HGY51" s="605"/>
      <c r="HGZ51" s="605"/>
      <c r="HHA51" s="605"/>
      <c r="HHB51" s="605"/>
      <c r="HHC51" s="605"/>
      <c r="HHD51" s="605"/>
      <c r="HHE51" s="605"/>
      <c r="HHF51" s="605"/>
      <c r="HHG51" s="605"/>
      <c r="HHH51" s="605"/>
      <c r="HHI51" s="605"/>
      <c r="HHJ51" s="605"/>
      <c r="HHK51" s="605"/>
      <c r="HHL51" s="605"/>
      <c r="HHM51" s="605"/>
      <c r="HHN51" s="605"/>
      <c r="HHO51" s="605"/>
      <c r="HHP51" s="605"/>
      <c r="HHQ51" s="605"/>
      <c r="HHR51" s="605"/>
      <c r="HHS51" s="605"/>
      <c r="HHT51" s="605"/>
      <c r="HHU51" s="605"/>
      <c r="HHV51" s="605"/>
      <c r="HHW51" s="605"/>
      <c r="HHX51" s="605"/>
      <c r="HHY51" s="605"/>
      <c r="HHZ51" s="605"/>
      <c r="HIA51" s="605"/>
      <c r="HIB51" s="605"/>
      <c r="HIC51" s="605"/>
      <c r="HID51" s="605"/>
      <c r="HIE51" s="605"/>
      <c r="HIF51" s="605"/>
      <c r="HIG51" s="605"/>
      <c r="HIH51" s="605"/>
      <c r="HII51" s="605"/>
      <c r="HIJ51" s="605"/>
      <c r="HIK51" s="605"/>
      <c r="HIL51" s="605"/>
      <c r="HIM51" s="605"/>
      <c r="HIN51" s="605"/>
      <c r="HIO51" s="605"/>
      <c r="HIP51" s="605"/>
      <c r="HIQ51" s="605"/>
      <c r="HIR51" s="605"/>
      <c r="HIS51" s="605"/>
      <c r="HIT51" s="605"/>
      <c r="HIU51" s="605"/>
      <c r="HIV51" s="605"/>
      <c r="HIW51" s="605"/>
      <c r="HIX51" s="605"/>
      <c r="HIY51" s="605"/>
      <c r="HIZ51" s="605"/>
      <c r="HJA51" s="605"/>
      <c r="HJB51" s="605"/>
      <c r="HJC51" s="605"/>
      <c r="HJD51" s="605"/>
      <c r="HJE51" s="605"/>
      <c r="HJF51" s="605"/>
      <c r="HJG51" s="605"/>
      <c r="HJH51" s="605"/>
      <c r="HJI51" s="605"/>
      <c r="HJJ51" s="605"/>
      <c r="HJK51" s="605"/>
      <c r="HJL51" s="605"/>
      <c r="HJM51" s="605"/>
      <c r="HJN51" s="605"/>
      <c r="HJO51" s="605"/>
      <c r="HJP51" s="605"/>
      <c r="HJQ51" s="605"/>
      <c r="HJR51" s="605"/>
      <c r="HJS51" s="605"/>
      <c r="HJT51" s="605"/>
      <c r="HJU51" s="605"/>
      <c r="HJV51" s="605"/>
      <c r="HJW51" s="605"/>
      <c r="HJX51" s="605"/>
      <c r="HJY51" s="605"/>
      <c r="HJZ51" s="605"/>
      <c r="HKA51" s="605"/>
      <c r="HKB51" s="605"/>
      <c r="HKC51" s="605"/>
      <c r="HKD51" s="605"/>
      <c r="HKE51" s="605"/>
      <c r="HKF51" s="605"/>
      <c r="HKG51" s="605"/>
      <c r="HKH51" s="605"/>
      <c r="HKI51" s="605"/>
      <c r="HKJ51" s="605"/>
      <c r="HKK51" s="605"/>
      <c r="HKL51" s="605"/>
      <c r="HKM51" s="605"/>
      <c r="HKN51" s="605"/>
      <c r="HKO51" s="605"/>
      <c r="HKP51" s="605"/>
      <c r="HKQ51" s="605"/>
      <c r="HKR51" s="605"/>
      <c r="HKS51" s="605"/>
      <c r="HKT51" s="605"/>
      <c r="HKU51" s="605"/>
      <c r="HKV51" s="605"/>
      <c r="HKW51" s="605"/>
      <c r="HKX51" s="605"/>
      <c r="HKY51" s="605"/>
      <c r="HKZ51" s="605"/>
      <c r="HLA51" s="605"/>
      <c r="HLB51" s="605"/>
      <c r="HLC51" s="605"/>
      <c r="HLD51" s="605"/>
      <c r="HLE51" s="605"/>
      <c r="HLF51" s="605"/>
      <c r="HLG51" s="605"/>
      <c r="HLH51" s="605"/>
      <c r="HLI51" s="605"/>
      <c r="HLJ51" s="605"/>
      <c r="HLK51" s="605"/>
      <c r="HLL51" s="605"/>
      <c r="HLM51" s="605"/>
      <c r="HLN51" s="605"/>
      <c r="HLO51" s="605"/>
      <c r="HLP51" s="605"/>
      <c r="HLQ51" s="605"/>
      <c r="HLR51" s="605"/>
      <c r="HLS51" s="605"/>
      <c r="HLT51" s="605"/>
      <c r="HLU51" s="605"/>
      <c r="HLV51" s="605"/>
      <c r="HLW51" s="605"/>
      <c r="HLX51" s="605"/>
      <c r="HLY51" s="605"/>
      <c r="HLZ51" s="605"/>
      <c r="HMA51" s="605"/>
      <c r="HMB51" s="605"/>
      <c r="HMC51" s="605"/>
      <c r="HMD51" s="605"/>
      <c r="HME51" s="605"/>
      <c r="HMF51" s="605"/>
      <c r="HMG51" s="605"/>
      <c r="HMH51" s="605"/>
      <c r="HMI51" s="605"/>
      <c r="HMJ51" s="605"/>
      <c r="HMK51" s="605"/>
      <c r="HML51" s="605"/>
      <c r="HMM51" s="605"/>
      <c r="HMN51" s="605"/>
      <c r="HMO51" s="605"/>
      <c r="HMP51" s="605"/>
      <c r="HMQ51" s="605"/>
      <c r="HMR51" s="605"/>
      <c r="HMS51" s="605"/>
      <c r="HMT51" s="605"/>
      <c r="HMU51" s="605"/>
      <c r="HMV51" s="605"/>
      <c r="HMW51" s="605"/>
      <c r="HMX51" s="605"/>
      <c r="HMY51" s="605"/>
      <c r="HMZ51" s="605"/>
      <c r="HNA51" s="605"/>
      <c r="HNB51" s="605"/>
      <c r="HNC51" s="605"/>
      <c r="HND51" s="605"/>
      <c r="HNE51" s="605"/>
      <c r="HNF51" s="605"/>
      <c r="HNG51" s="605"/>
      <c r="HNH51" s="605"/>
      <c r="HNI51" s="605"/>
      <c r="HNJ51" s="605"/>
      <c r="HNK51" s="605"/>
      <c r="HNL51" s="605"/>
      <c r="HNM51" s="605"/>
      <c r="HNN51" s="605"/>
      <c r="HNO51" s="605"/>
      <c r="HNP51" s="605"/>
      <c r="HNQ51" s="605"/>
      <c r="HNR51" s="605"/>
      <c r="HNS51" s="605"/>
      <c r="HNT51" s="605"/>
      <c r="HNU51" s="605"/>
      <c r="HNV51" s="605"/>
      <c r="HNW51" s="605"/>
      <c r="HNX51" s="605"/>
      <c r="HNY51" s="605"/>
      <c r="HNZ51" s="605"/>
      <c r="HOA51" s="605"/>
      <c r="HOB51" s="605"/>
      <c r="HOC51" s="605"/>
      <c r="HOD51" s="605"/>
      <c r="HOE51" s="605"/>
      <c r="HOF51" s="605"/>
      <c r="HOG51" s="605"/>
      <c r="HOH51" s="605"/>
      <c r="HOI51" s="605"/>
      <c r="HOJ51" s="605"/>
      <c r="HOK51" s="605"/>
      <c r="HOL51" s="605"/>
      <c r="HOM51" s="605"/>
      <c r="HON51" s="605"/>
      <c r="HOO51" s="605"/>
      <c r="HOP51" s="605"/>
      <c r="HOQ51" s="605"/>
      <c r="HOR51" s="605"/>
      <c r="HOS51" s="605"/>
      <c r="HOT51" s="605"/>
      <c r="HOU51" s="605"/>
      <c r="HOV51" s="605"/>
      <c r="HOW51" s="605"/>
      <c r="HOX51" s="605"/>
      <c r="HOY51" s="605"/>
      <c r="HOZ51" s="605"/>
      <c r="HPA51" s="605"/>
      <c r="HPB51" s="605"/>
      <c r="HPC51" s="605"/>
      <c r="HPD51" s="605"/>
      <c r="HPE51" s="605"/>
      <c r="HPF51" s="605"/>
      <c r="HPG51" s="605"/>
      <c r="HPH51" s="605"/>
      <c r="HPI51" s="605"/>
      <c r="HPJ51" s="605"/>
      <c r="HPK51" s="605"/>
      <c r="HPL51" s="605"/>
      <c r="HPM51" s="605"/>
      <c r="HPN51" s="605"/>
      <c r="HPO51" s="605"/>
      <c r="HPP51" s="605"/>
      <c r="HPQ51" s="605"/>
      <c r="HPR51" s="605"/>
      <c r="HPS51" s="605"/>
      <c r="HPT51" s="605"/>
      <c r="HPU51" s="605"/>
      <c r="HPV51" s="605"/>
      <c r="HPW51" s="605"/>
      <c r="HPX51" s="605"/>
      <c r="HPY51" s="605"/>
      <c r="HPZ51" s="605"/>
      <c r="HQA51" s="605"/>
      <c r="HQB51" s="605"/>
      <c r="HQC51" s="605"/>
      <c r="HQD51" s="605"/>
      <c r="HQE51" s="605"/>
      <c r="HQF51" s="605"/>
      <c r="HQG51" s="605"/>
      <c r="HQH51" s="605"/>
      <c r="HQI51" s="605"/>
      <c r="HQJ51" s="605"/>
      <c r="HQK51" s="605"/>
      <c r="HQL51" s="605"/>
      <c r="HQM51" s="605"/>
      <c r="HQN51" s="605"/>
      <c r="HQO51" s="605"/>
      <c r="HQP51" s="605"/>
      <c r="HQQ51" s="605"/>
      <c r="HQR51" s="605"/>
      <c r="HQS51" s="605"/>
      <c r="HQT51" s="605"/>
      <c r="HQU51" s="605"/>
      <c r="HQV51" s="605"/>
      <c r="HQW51" s="605"/>
      <c r="HQX51" s="605"/>
      <c r="HQY51" s="605"/>
      <c r="HQZ51" s="605"/>
      <c r="HRA51" s="605"/>
      <c r="HRB51" s="605"/>
      <c r="HRC51" s="605"/>
      <c r="HRD51" s="605"/>
      <c r="HRE51" s="605"/>
      <c r="HRF51" s="605"/>
      <c r="HRG51" s="605"/>
      <c r="HRH51" s="605"/>
      <c r="HRI51" s="605"/>
      <c r="HRJ51" s="605"/>
      <c r="HRK51" s="605"/>
      <c r="HRL51" s="605"/>
      <c r="HRM51" s="605"/>
      <c r="HRN51" s="605"/>
      <c r="HRO51" s="605"/>
      <c r="HRP51" s="605"/>
      <c r="HRQ51" s="605"/>
      <c r="HRR51" s="605"/>
      <c r="HRS51" s="605"/>
      <c r="HRT51" s="605"/>
      <c r="HRU51" s="605"/>
      <c r="HRV51" s="605"/>
      <c r="HRW51" s="605"/>
      <c r="HRX51" s="605"/>
      <c r="HRY51" s="605"/>
      <c r="HRZ51" s="605"/>
      <c r="HSA51" s="605"/>
      <c r="HSB51" s="605"/>
      <c r="HSC51" s="605"/>
      <c r="HSD51" s="605"/>
      <c r="HSE51" s="605"/>
      <c r="HSF51" s="605"/>
      <c r="HSG51" s="605"/>
      <c r="HSH51" s="605"/>
      <c r="HSI51" s="605"/>
      <c r="HSJ51" s="605"/>
      <c r="HSK51" s="605"/>
      <c r="HSL51" s="605"/>
      <c r="HSM51" s="605"/>
      <c r="HSN51" s="605"/>
      <c r="HSO51" s="605"/>
      <c r="HSP51" s="605"/>
      <c r="HSQ51" s="605"/>
      <c r="HSR51" s="605"/>
      <c r="HSS51" s="605"/>
      <c r="HST51" s="605"/>
      <c r="HSU51" s="605"/>
      <c r="HSV51" s="605"/>
      <c r="HSW51" s="605"/>
      <c r="HSX51" s="605"/>
      <c r="HSY51" s="605"/>
      <c r="HSZ51" s="605"/>
      <c r="HTA51" s="605"/>
      <c r="HTB51" s="605"/>
      <c r="HTC51" s="605"/>
      <c r="HTD51" s="605"/>
      <c r="HTE51" s="605"/>
      <c r="HTF51" s="605"/>
      <c r="HTG51" s="605"/>
      <c r="HTH51" s="605"/>
      <c r="HTI51" s="605"/>
      <c r="HTJ51" s="605"/>
      <c r="HTK51" s="605"/>
      <c r="HTL51" s="605"/>
      <c r="HTM51" s="605"/>
      <c r="HTN51" s="605"/>
      <c r="HTO51" s="605"/>
      <c r="HTP51" s="605"/>
      <c r="HTQ51" s="605"/>
      <c r="HTR51" s="605"/>
      <c r="HTS51" s="605"/>
      <c r="HTT51" s="605"/>
      <c r="HTU51" s="605"/>
      <c r="HTV51" s="605"/>
      <c r="HTW51" s="605"/>
      <c r="HTX51" s="605"/>
      <c r="HTY51" s="605"/>
      <c r="HTZ51" s="605"/>
      <c r="HUA51" s="605"/>
      <c r="HUB51" s="605"/>
      <c r="HUC51" s="605"/>
      <c r="HUD51" s="605"/>
      <c r="HUE51" s="605"/>
      <c r="HUF51" s="605"/>
      <c r="HUG51" s="605"/>
      <c r="HUH51" s="605"/>
      <c r="HUI51" s="605"/>
      <c r="HUJ51" s="605"/>
      <c r="HUK51" s="605"/>
      <c r="HUL51" s="605"/>
      <c r="HUM51" s="605"/>
      <c r="HUN51" s="605"/>
      <c r="HUO51" s="605"/>
      <c r="HUP51" s="605"/>
      <c r="HUQ51" s="605"/>
      <c r="HUR51" s="605"/>
      <c r="HUS51" s="605"/>
      <c r="HUT51" s="605"/>
      <c r="HUU51" s="605"/>
      <c r="HUV51" s="605"/>
      <c r="HUW51" s="605"/>
      <c r="HUX51" s="605"/>
      <c r="HUY51" s="605"/>
      <c r="HUZ51" s="605"/>
      <c r="HVA51" s="605"/>
      <c r="HVB51" s="605"/>
      <c r="HVC51" s="605"/>
      <c r="HVD51" s="605"/>
      <c r="HVE51" s="605"/>
      <c r="HVF51" s="605"/>
      <c r="HVG51" s="605"/>
    </row>
    <row r="52" spans="1:5987" hidden="1" x14ac:dyDescent="0.2">
      <c r="A52" s="326" t="s">
        <v>212</v>
      </c>
      <c r="B52" s="326">
        <f>SUM(B53)</f>
        <v>0</v>
      </c>
      <c r="C52" s="326">
        <f>SUM(C53)</f>
        <v>0</v>
      </c>
      <c r="D52" s="326" t="e">
        <f>C52/B52*100</f>
        <v>#DIV/0!</v>
      </c>
      <c r="E52" s="326">
        <f>SUM(E53)</f>
        <v>0</v>
      </c>
      <c r="F52" s="326">
        <f>SUM(F53)</f>
        <v>0</v>
      </c>
      <c r="G52" s="326" t="e">
        <f>F52/E52*100</f>
        <v>#DIV/0!</v>
      </c>
      <c r="H52" s="326">
        <f>SUM(H53)</f>
        <v>0</v>
      </c>
      <c r="I52" s="326">
        <f>SUM(I53)</f>
        <v>0</v>
      </c>
      <c r="J52" s="326" t="e">
        <f>I52/H52*100</f>
        <v>#DIV/0!</v>
      </c>
      <c r="K52" s="326">
        <f>SUM(K53)</f>
        <v>0</v>
      </c>
      <c r="L52" s="326">
        <f>SUM(L53)</f>
        <v>0</v>
      </c>
      <c r="M52" s="326" t="e">
        <f>L52/K52*100</f>
        <v>#DIV/0!</v>
      </c>
      <c r="N52" s="326">
        <f>SUM(N53)</f>
        <v>0</v>
      </c>
      <c r="O52" s="326">
        <f>SUM(O53)</f>
        <v>0</v>
      </c>
      <c r="P52" s="326" t="e">
        <f>O52/N52*100</f>
        <v>#DIV/0!</v>
      </c>
      <c r="Q52" s="383">
        <f>SUM(Q53)</f>
        <v>251</v>
      </c>
      <c r="R52" s="383">
        <f>SUM(R53)</f>
        <v>2</v>
      </c>
      <c r="S52" s="384">
        <f t="shared" si="98"/>
        <v>0.79681274900398402</v>
      </c>
      <c r="T52" s="383">
        <f>SUM(T53)</f>
        <v>233</v>
      </c>
      <c r="U52" s="383">
        <f>SUM(U53)</f>
        <v>4</v>
      </c>
      <c r="V52" s="384">
        <f t="shared" ref="V52:V80" si="185">U52/T52*100</f>
        <v>1.7167381974248928</v>
      </c>
      <c r="W52" s="383">
        <f>SUM(W53)</f>
        <v>243</v>
      </c>
      <c r="X52" s="383">
        <f>SUM(X53)</f>
        <v>0</v>
      </c>
      <c r="Y52" s="384">
        <f t="shared" ref="Y52" si="186">X52/W52*100</f>
        <v>0</v>
      </c>
      <c r="Z52" s="383">
        <f>SUM(Z53)</f>
        <v>0</v>
      </c>
      <c r="AA52" s="383">
        <f>SUM(AA53)</f>
        <v>0</v>
      </c>
      <c r="AB52" s="384" t="s">
        <v>45</v>
      </c>
      <c r="AC52" s="383">
        <f>SUM(AC53)</f>
        <v>727</v>
      </c>
      <c r="AD52" s="383">
        <f>SUM(AD53)</f>
        <v>6</v>
      </c>
      <c r="AE52" s="384">
        <f t="shared" ref="AE52:AE63" si="187">AD52/AC52*100</f>
        <v>0.82530949105914708</v>
      </c>
      <c r="AF52" s="383">
        <f>SUM(AF53)</f>
        <v>258</v>
      </c>
      <c r="AG52" s="383">
        <f>SUM(AG53)</f>
        <v>3</v>
      </c>
      <c r="AH52" s="384">
        <f t="shared" si="132"/>
        <v>1.1627906976744187</v>
      </c>
      <c r="AI52" s="383">
        <f>SUM(AI53)</f>
        <v>256</v>
      </c>
      <c r="AJ52" s="383">
        <f>SUM(AJ53)</f>
        <v>3</v>
      </c>
      <c r="AK52" s="384">
        <f t="shared" si="133"/>
        <v>1.171875</v>
      </c>
      <c r="AL52" s="383">
        <f>SUM(AL53)</f>
        <v>228</v>
      </c>
      <c r="AM52" s="383">
        <f>SUM(AM53)</f>
        <v>0</v>
      </c>
      <c r="AN52" s="384">
        <f t="shared" si="164"/>
        <v>0</v>
      </c>
      <c r="AO52" s="383"/>
      <c r="AP52" s="383"/>
      <c r="AQ52" s="383"/>
      <c r="AR52" s="383">
        <f>SUM(AR53)</f>
        <v>742</v>
      </c>
      <c r="AS52" s="383">
        <f>SUM(AS53)</f>
        <v>6</v>
      </c>
      <c r="AT52" s="384">
        <f t="shared" si="165"/>
        <v>0.80862533692722371</v>
      </c>
      <c r="AU52" s="383">
        <f>SUM(AU53)</f>
        <v>271</v>
      </c>
      <c r="AV52" s="383">
        <f>SUM(AV53)</f>
        <v>3</v>
      </c>
      <c r="AW52" s="384">
        <f t="shared" si="137"/>
        <v>1.107011070110701</v>
      </c>
      <c r="AX52" s="383">
        <f>SUM(AX53)</f>
        <v>237</v>
      </c>
      <c r="AY52" s="383">
        <f>SUM(AY53)</f>
        <v>7</v>
      </c>
      <c r="AZ52" s="384">
        <f t="shared" si="138"/>
        <v>2.9535864978902953</v>
      </c>
      <c r="BA52" s="383">
        <f>SUM(BA53)</f>
        <v>197</v>
      </c>
      <c r="BB52" s="383">
        <f>SUM(BB53)</f>
        <v>0</v>
      </c>
      <c r="BC52" s="384">
        <f t="shared" si="168"/>
        <v>0</v>
      </c>
      <c r="BD52" s="383"/>
      <c r="BE52" s="383"/>
      <c r="BF52" s="383"/>
      <c r="BG52" s="383">
        <f>SUM(BG53)</f>
        <v>705</v>
      </c>
      <c r="BH52" s="383">
        <f>SUM(BH53)</f>
        <v>10</v>
      </c>
      <c r="BI52" s="384">
        <f t="shared" si="169"/>
        <v>1.4184397163120568</v>
      </c>
      <c r="BJ52" s="383">
        <f>SUM(BJ53)</f>
        <v>260</v>
      </c>
      <c r="BK52" s="383">
        <f>SUM(BK53)</f>
        <v>8</v>
      </c>
      <c r="BL52" s="384">
        <f t="shared" si="142"/>
        <v>3.0769230769230771</v>
      </c>
      <c r="BM52" s="383">
        <f>SUM(BM53)</f>
        <v>210</v>
      </c>
      <c r="BN52" s="383">
        <f>SUM(BN53)</f>
        <v>1</v>
      </c>
      <c r="BO52" s="384">
        <f>BN52/BM52*100</f>
        <v>0.47619047619047622</v>
      </c>
      <c r="BP52" s="383">
        <f>SUM(BP53)</f>
        <v>0</v>
      </c>
      <c r="BQ52" s="383">
        <f>SUM(BQ53)</f>
        <v>0</v>
      </c>
      <c r="BR52" s="383">
        <f>SUM(BR53)</f>
        <v>0</v>
      </c>
      <c r="BS52" s="383"/>
      <c r="BT52" s="384"/>
      <c r="BU52" s="383"/>
      <c r="BV52" s="383">
        <f>BJ52+BM52+BP52+BS52</f>
        <v>470</v>
      </c>
      <c r="BW52" s="383">
        <f>BK52+BN52+BQ52</f>
        <v>9</v>
      </c>
      <c r="BX52" s="384">
        <f t="shared" si="174"/>
        <v>1.9148936170212765</v>
      </c>
      <c r="BY52" s="383">
        <f>SUM(BY53)</f>
        <v>245</v>
      </c>
      <c r="BZ52" s="383">
        <f>SUM(BZ53)</f>
        <v>8</v>
      </c>
      <c r="CA52" s="384">
        <f>BZ52/BY52*100</f>
        <v>3.2653061224489797</v>
      </c>
      <c r="CB52" s="383"/>
      <c r="CC52" s="383"/>
      <c r="CD52" s="384"/>
      <c r="CE52" s="383"/>
      <c r="CF52" s="383"/>
      <c r="CG52" s="384"/>
      <c r="CH52" s="383"/>
      <c r="CI52" s="383"/>
      <c r="CJ52" s="384"/>
      <c r="CK52" s="383">
        <f>SUM(CK53)</f>
        <v>245</v>
      </c>
      <c r="CL52" s="383">
        <f>SUM(CL53)</f>
        <v>8</v>
      </c>
      <c r="CM52" s="384">
        <f>CL52/CK52*100</f>
        <v>3.2653061224489797</v>
      </c>
    </row>
    <row r="53" spans="1:5987" s="606" customFormat="1" hidden="1" x14ac:dyDescent="0.2">
      <c r="A53" s="392" t="s">
        <v>220</v>
      </c>
      <c r="B53" s="392"/>
      <c r="C53" s="392"/>
      <c r="D53" s="392" t="e">
        <f t="shared" ref="D53" si="188">C53/B53*100</f>
        <v>#DIV/0!</v>
      </c>
      <c r="E53" s="392"/>
      <c r="F53" s="392"/>
      <c r="G53" s="392" t="e">
        <f t="shared" ref="G53" si="189">F53/E53*100</f>
        <v>#DIV/0!</v>
      </c>
      <c r="H53" s="392"/>
      <c r="I53" s="392"/>
      <c r="J53" s="392" t="e">
        <f t="shared" ref="J53" si="190">I53/H53*100</f>
        <v>#DIV/0!</v>
      </c>
      <c r="K53" s="392"/>
      <c r="L53" s="392"/>
      <c r="M53" s="392" t="e">
        <f t="shared" ref="M53" si="191">L53/K53*100</f>
        <v>#DIV/0!</v>
      </c>
      <c r="N53" s="392"/>
      <c r="O53" s="392"/>
      <c r="P53" s="392" t="e">
        <f t="shared" ref="P53" si="192">O53/N53*100</f>
        <v>#DIV/0!</v>
      </c>
      <c r="Q53" s="359">
        <v>251</v>
      </c>
      <c r="R53" s="359">
        <v>2</v>
      </c>
      <c r="S53" s="360">
        <f t="shared" si="98"/>
        <v>0.79681274900398402</v>
      </c>
      <c r="T53" s="359">
        <v>233</v>
      </c>
      <c r="U53" s="359">
        <v>4</v>
      </c>
      <c r="V53" s="360">
        <f t="shared" si="185"/>
        <v>1.7167381974248928</v>
      </c>
      <c r="W53" s="359">
        <v>243</v>
      </c>
      <c r="X53" s="359">
        <v>0</v>
      </c>
      <c r="Y53" s="359">
        <f>X53/W53*100</f>
        <v>0</v>
      </c>
      <c r="Z53" s="614" t="s">
        <v>45</v>
      </c>
      <c r="AA53" s="614" t="s">
        <v>45</v>
      </c>
      <c r="AB53" s="614" t="s">
        <v>45</v>
      </c>
      <c r="AC53" s="359">
        <f>SUM(Q53+T53+W53)</f>
        <v>727</v>
      </c>
      <c r="AD53" s="359">
        <v>6</v>
      </c>
      <c r="AE53" s="360">
        <f t="shared" si="187"/>
        <v>0.82530949105914708</v>
      </c>
      <c r="AF53" s="359">
        <v>258</v>
      </c>
      <c r="AG53" s="359">
        <v>3</v>
      </c>
      <c r="AH53" s="360">
        <f t="shared" si="132"/>
        <v>1.1627906976744187</v>
      </c>
      <c r="AI53" s="359">
        <v>256</v>
      </c>
      <c r="AJ53" s="359">
        <v>3</v>
      </c>
      <c r="AK53" s="360">
        <f t="shared" si="133"/>
        <v>1.171875</v>
      </c>
      <c r="AL53" s="359">
        <v>228</v>
      </c>
      <c r="AM53" s="359">
        <v>0</v>
      </c>
      <c r="AN53" s="359">
        <f t="shared" ref="AN53" si="193">AM53/AL53</f>
        <v>0</v>
      </c>
      <c r="AO53" s="347"/>
      <c r="AP53" s="347"/>
      <c r="AQ53" s="347"/>
      <c r="AR53" s="359">
        <f>SUM(AL53+AI53+AF53)</f>
        <v>742</v>
      </c>
      <c r="AS53" s="359">
        <f>SUM(AM53+AJ53+AG53)</f>
        <v>6</v>
      </c>
      <c r="AT53" s="360">
        <f t="shared" si="165"/>
        <v>0.80862533692722371</v>
      </c>
      <c r="AU53" s="359">
        <v>271</v>
      </c>
      <c r="AV53" s="359">
        <v>3</v>
      </c>
      <c r="AW53" s="360">
        <f t="shared" si="137"/>
        <v>1.107011070110701</v>
      </c>
      <c r="AX53" s="359">
        <v>237</v>
      </c>
      <c r="AY53" s="359">
        <v>7</v>
      </c>
      <c r="AZ53" s="360">
        <f t="shared" si="138"/>
        <v>2.9535864978902953</v>
      </c>
      <c r="BA53" s="359">
        <v>197</v>
      </c>
      <c r="BB53" s="359">
        <v>0</v>
      </c>
      <c r="BC53" s="359">
        <f t="shared" ref="BC53" si="194">BB53/BA53</f>
        <v>0</v>
      </c>
      <c r="BD53" s="347"/>
      <c r="BE53" s="347"/>
      <c r="BF53" s="347"/>
      <c r="BG53" s="359">
        <f>SUM(BA53+AX53+AU53)</f>
        <v>705</v>
      </c>
      <c r="BH53" s="359">
        <f>SUM(BB53+AY53+AV53)</f>
        <v>10</v>
      </c>
      <c r="BI53" s="360">
        <f t="shared" si="169"/>
        <v>1.4184397163120568</v>
      </c>
      <c r="BJ53" s="359">
        <v>260</v>
      </c>
      <c r="BK53" s="359">
        <v>8</v>
      </c>
      <c r="BL53" s="360">
        <f t="shared" si="142"/>
        <v>3.0769230769230771</v>
      </c>
      <c r="BM53" s="359">
        <v>210</v>
      </c>
      <c r="BN53" s="359">
        <v>1</v>
      </c>
      <c r="BO53" s="360">
        <f>BN53/BM53*100</f>
        <v>0.47619047619047622</v>
      </c>
      <c r="BP53" s="347"/>
      <c r="BQ53" s="347"/>
      <c r="BR53" s="347"/>
      <c r="BS53" s="347"/>
      <c r="BT53" s="347"/>
      <c r="BU53" s="347"/>
      <c r="BV53" s="359">
        <f>SUM(BP53+BM53+BJ53)</f>
        <v>470</v>
      </c>
      <c r="BW53" s="359">
        <f>SUM(BQ53+BN53+BK53)</f>
        <v>9</v>
      </c>
      <c r="BX53" s="360">
        <f t="shared" si="174"/>
        <v>1.9148936170212765</v>
      </c>
      <c r="BY53" s="359">
        <v>245</v>
      </c>
      <c r="BZ53" s="359">
        <v>8</v>
      </c>
      <c r="CA53" s="360">
        <f>BZ53/BY53*100</f>
        <v>3.2653061224489797</v>
      </c>
      <c r="CB53" s="359"/>
      <c r="CC53" s="359"/>
      <c r="CD53" s="359"/>
      <c r="CE53" s="359"/>
      <c r="CF53" s="359"/>
      <c r="CG53" s="359"/>
      <c r="CH53" s="359"/>
      <c r="CI53" s="359"/>
      <c r="CJ53" s="359"/>
      <c r="CK53" s="418">
        <f t="shared" ref="CK53:CL53" si="195">BY53+CB53+CE53+CH53</f>
        <v>245</v>
      </c>
      <c r="CL53" s="418">
        <f t="shared" si="195"/>
        <v>8</v>
      </c>
      <c r="CM53" s="360">
        <f t="shared" ref="CM53" si="196">CL53/CK53*100</f>
        <v>3.2653061224489797</v>
      </c>
      <c r="CN53" s="605"/>
      <c r="CO53" s="605"/>
      <c r="CP53" s="605"/>
      <c r="CQ53" s="605"/>
      <c r="CR53" s="605"/>
      <c r="CS53" s="605"/>
      <c r="CT53" s="605"/>
      <c r="CU53" s="605"/>
      <c r="CV53" s="605"/>
      <c r="CW53" s="605"/>
      <c r="CX53" s="605"/>
      <c r="CY53" s="605"/>
      <c r="CZ53" s="605"/>
      <c r="DA53" s="605"/>
      <c r="DB53" s="605"/>
      <c r="DC53" s="605"/>
      <c r="DD53" s="605"/>
      <c r="DE53" s="605"/>
      <c r="DF53" s="605"/>
      <c r="DG53" s="605"/>
      <c r="DH53" s="605"/>
      <c r="DI53" s="605"/>
      <c r="DJ53" s="605"/>
      <c r="DK53" s="605"/>
      <c r="DL53" s="605"/>
      <c r="DM53" s="605"/>
      <c r="DN53" s="605"/>
      <c r="DO53" s="605"/>
      <c r="DP53" s="605"/>
      <c r="DQ53" s="605"/>
      <c r="DR53" s="605"/>
      <c r="DS53" s="605"/>
      <c r="DT53" s="605"/>
      <c r="DU53" s="605"/>
      <c r="DV53" s="605"/>
      <c r="DW53" s="605"/>
      <c r="DX53" s="605"/>
      <c r="DY53" s="605"/>
      <c r="DZ53" s="605"/>
      <c r="EA53" s="605"/>
      <c r="EB53" s="605"/>
      <c r="EC53" s="605"/>
      <c r="ED53" s="605"/>
      <c r="EE53" s="605"/>
      <c r="EF53" s="605"/>
      <c r="EG53" s="605"/>
      <c r="EH53" s="605"/>
      <c r="EI53" s="605"/>
      <c r="EJ53" s="605"/>
      <c r="EK53" s="605"/>
      <c r="EL53" s="605"/>
      <c r="EM53" s="605"/>
      <c r="EN53" s="605"/>
      <c r="EO53" s="605"/>
      <c r="EP53" s="605"/>
      <c r="EQ53" s="605"/>
      <c r="ER53" s="605"/>
      <c r="ES53" s="605"/>
      <c r="ET53" s="605"/>
      <c r="EU53" s="605"/>
      <c r="EV53" s="605"/>
      <c r="EW53" s="605"/>
      <c r="EX53" s="605"/>
      <c r="EY53" s="605"/>
      <c r="EZ53" s="605"/>
      <c r="FA53" s="605"/>
      <c r="FB53" s="605"/>
      <c r="FC53" s="605"/>
      <c r="FD53" s="605"/>
      <c r="FE53" s="605"/>
      <c r="FF53" s="605"/>
      <c r="FG53" s="605"/>
      <c r="FH53" s="605"/>
      <c r="FI53" s="605"/>
      <c r="FJ53" s="605"/>
      <c r="FK53" s="605"/>
      <c r="FL53" s="605"/>
      <c r="FM53" s="605"/>
      <c r="FN53" s="605"/>
      <c r="FO53" s="605"/>
      <c r="FP53" s="605"/>
      <c r="FQ53" s="605"/>
      <c r="FR53" s="605"/>
      <c r="FS53" s="605"/>
      <c r="FT53" s="605"/>
      <c r="FU53" s="605"/>
      <c r="FV53" s="605"/>
      <c r="FW53" s="605"/>
      <c r="FX53" s="605"/>
      <c r="FY53" s="605"/>
      <c r="FZ53" s="605"/>
      <c r="GA53" s="605"/>
      <c r="GB53" s="605"/>
      <c r="GC53" s="605"/>
      <c r="GD53" s="605"/>
      <c r="GE53" s="605"/>
      <c r="GF53" s="605"/>
      <c r="GG53" s="605"/>
      <c r="GH53" s="605"/>
      <c r="GI53" s="605"/>
      <c r="GJ53" s="605"/>
      <c r="GK53" s="605"/>
      <c r="GL53" s="605"/>
      <c r="GM53" s="605"/>
      <c r="GN53" s="605"/>
      <c r="GO53" s="605"/>
      <c r="GP53" s="605"/>
      <c r="GQ53" s="605"/>
      <c r="GR53" s="605"/>
      <c r="GS53" s="605"/>
      <c r="GT53" s="605"/>
      <c r="GU53" s="605"/>
      <c r="GV53" s="605"/>
      <c r="GW53" s="605"/>
      <c r="GX53" s="605"/>
      <c r="GY53" s="605"/>
      <c r="GZ53" s="605"/>
      <c r="HA53" s="605"/>
      <c r="HB53" s="605"/>
      <c r="HC53" s="605"/>
      <c r="HD53" s="605"/>
      <c r="HE53" s="605"/>
      <c r="HF53" s="605"/>
      <c r="HG53" s="605"/>
      <c r="HH53" s="605"/>
      <c r="HI53" s="605"/>
      <c r="HJ53" s="605"/>
      <c r="HK53" s="605"/>
      <c r="HL53" s="605"/>
      <c r="HM53" s="605"/>
      <c r="HN53" s="605"/>
      <c r="HO53" s="605"/>
      <c r="HP53" s="605"/>
      <c r="HQ53" s="605"/>
      <c r="HR53" s="605"/>
      <c r="HS53" s="605"/>
      <c r="HT53" s="605"/>
      <c r="HU53" s="605"/>
      <c r="HV53" s="605"/>
      <c r="HW53" s="605"/>
      <c r="HX53" s="605"/>
      <c r="HY53" s="605"/>
      <c r="HZ53" s="605"/>
      <c r="IA53" s="605"/>
      <c r="IB53" s="605"/>
      <c r="IC53" s="605"/>
      <c r="ID53" s="605"/>
      <c r="IE53" s="605"/>
      <c r="IF53" s="605"/>
      <c r="IG53" s="605"/>
      <c r="IH53" s="605"/>
      <c r="II53" s="605"/>
      <c r="IJ53" s="605"/>
      <c r="IK53" s="605"/>
      <c r="IL53" s="605"/>
      <c r="IM53" s="605"/>
      <c r="IN53" s="605"/>
      <c r="IO53" s="605"/>
      <c r="IP53" s="605"/>
      <c r="IQ53" s="605"/>
      <c r="IR53" s="605"/>
      <c r="IS53" s="605"/>
      <c r="IT53" s="605"/>
      <c r="IU53" s="605"/>
      <c r="IV53" s="605"/>
      <c r="IW53" s="605"/>
      <c r="IX53" s="605"/>
      <c r="IY53" s="605"/>
      <c r="IZ53" s="605"/>
      <c r="JA53" s="605"/>
      <c r="JB53" s="605"/>
      <c r="JC53" s="605"/>
      <c r="JD53" s="605"/>
      <c r="JE53" s="605"/>
      <c r="JF53" s="605"/>
      <c r="JG53" s="605"/>
      <c r="JH53" s="605"/>
      <c r="JI53" s="605"/>
      <c r="JJ53" s="605"/>
      <c r="JK53" s="605"/>
      <c r="JL53" s="605"/>
      <c r="JM53" s="605"/>
      <c r="JN53" s="605"/>
      <c r="JO53" s="605"/>
      <c r="JP53" s="605"/>
      <c r="JQ53" s="605"/>
      <c r="JR53" s="605"/>
      <c r="JS53" s="605"/>
      <c r="JT53" s="605"/>
      <c r="JU53" s="605"/>
      <c r="JV53" s="605"/>
      <c r="JW53" s="605"/>
      <c r="JX53" s="605"/>
      <c r="JY53" s="605"/>
      <c r="JZ53" s="605"/>
      <c r="KA53" s="605"/>
      <c r="KB53" s="605"/>
      <c r="KC53" s="605"/>
      <c r="KD53" s="605"/>
      <c r="KE53" s="605"/>
      <c r="KF53" s="605"/>
      <c r="KG53" s="605"/>
      <c r="KH53" s="605"/>
      <c r="KI53" s="605"/>
      <c r="KJ53" s="605"/>
      <c r="KK53" s="605"/>
      <c r="KL53" s="605"/>
      <c r="KM53" s="605"/>
      <c r="KN53" s="605"/>
      <c r="KO53" s="605"/>
      <c r="KP53" s="605"/>
      <c r="KQ53" s="605"/>
      <c r="KR53" s="605"/>
      <c r="KS53" s="605"/>
      <c r="KT53" s="605"/>
      <c r="KU53" s="605"/>
      <c r="KV53" s="605"/>
      <c r="KW53" s="605"/>
      <c r="KX53" s="605"/>
      <c r="KY53" s="605"/>
      <c r="KZ53" s="605"/>
      <c r="LA53" s="605"/>
      <c r="LB53" s="605"/>
      <c r="LC53" s="605"/>
      <c r="LD53" s="605"/>
      <c r="LE53" s="605"/>
      <c r="LF53" s="605"/>
      <c r="LG53" s="605"/>
      <c r="LH53" s="605"/>
      <c r="LI53" s="605"/>
      <c r="LJ53" s="605"/>
      <c r="LK53" s="605"/>
      <c r="LL53" s="605"/>
      <c r="LM53" s="605"/>
      <c r="LN53" s="605"/>
      <c r="LO53" s="605"/>
      <c r="LP53" s="605"/>
      <c r="LQ53" s="605"/>
      <c r="LR53" s="605"/>
      <c r="LS53" s="605"/>
      <c r="LT53" s="605"/>
      <c r="LU53" s="605"/>
      <c r="LV53" s="605"/>
      <c r="LW53" s="605"/>
      <c r="LX53" s="605"/>
      <c r="LY53" s="605"/>
      <c r="LZ53" s="605"/>
      <c r="MA53" s="605"/>
      <c r="MB53" s="605"/>
      <c r="MC53" s="605"/>
      <c r="MD53" s="605"/>
      <c r="ME53" s="605"/>
      <c r="MF53" s="605"/>
      <c r="MG53" s="605"/>
      <c r="MH53" s="605"/>
      <c r="MI53" s="605"/>
      <c r="MJ53" s="605"/>
      <c r="MK53" s="605"/>
      <c r="ML53" s="605"/>
      <c r="MM53" s="605"/>
      <c r="MN53" s="605"/>
      <c r="MO53" s="605"/>
      <c r="MP53" s="605"/>
      <c r="MQ53" s="605"/>
      <c r="MR53" s="605"/>
      <c r="MS53" s="605"/>
      <c r="MT53" s="605"/>
      <c r="MU53" s="605"/>
      <c r="MV53" s="605"/>
      <c r="MW53" s="605"/>
      <c r="MX53" s="605"/>
      <c r="MY53" s="605"/>
      <c r="MZ53" s="605"/>
      <c r="NA53" s="605"/>
      <c r="NB53" s="605"/>
      <c r="NC53" s="605"/>
      <c r="ND53" s="605"/>
      <c r="NE53" s="605"/>
      <c r="NF53" s="605"/>
      <c r="NG53" s="605"/>
      <c r="NH53" s="605"/>
      <c r="NI53" s="605"/>
      <c r="NJ53" s="605"/>
      <c r="NK53" s="605"/>
      <c r="NL53" s="605"/>
      <c r="NM53" s="605"/>
      <c r="NN53" s="605"/>
      <c r="NO53" s="605"/>
      <c r="NP53" s="605"/>
      <c r="NQ53" s="605"/>
      <c r="NR53" s="605"/>
      <c r="NS53" s="605"/>
      <c r="NT53" s="605"/>
      <c r="NU53" s="605"/>
      <c r="NV53" s="605"/>
      <c r="NW53" s="605"/>
      <c r="NX53" s="605"/>
      <c r="NY53" s="605"/>
      <c r="NZ53" s="605"/>
      <c r="OA53" s="605"/>
      <c r="OB53" s="605"/>
      <c r="OC53" s="605"/>
      <c r="OD53" s="605"/>
      <c r="OE53" s="605"/>
      <c r="OF53" s="605"/>
      <c r="OG53" s="605"/>
      <c r="OH53" s="605"/>
      <c r="OI53" s="605"/>
      <c r="OJ53" s="605"/>
      <c r="OK53" s="605"/>
      <c r="OL53" s="605"/>
      <c r="OM53" s="605"/>
      <c r="ON53" s="605"/>
      <c r="OO53" s="605"/>
      <c r="OP53" s="605"/>
      <c r="OQ53" s="605"/>
      <c r="OR53" s="605"/>
      <c r="OS53" s="605"/>
      <c r="OT53" s="605"/>
      <c r="OU53" s="605"/>
      <c r="OV53" s="605"/>
      <c r="OW53" s="605"/>
      <c r="OX53" s="605"/>
      <c r="OY53" s="605"/>
      <c r="OZ53" s="605"/>
      <c r="PA53" s="605"/>
      <c r="PB53" s="605"/>
      <c r="PC53" s="605"/>
      <c r="PD53" s="605"/>
      <c r="PE53" s="605"/>
      <c r="PF53" s="605"/>
      <c r="PG53" s="605"/>
      <c r="PH53" s="605"/>
      <c r="PI53" s="605"/>
      <c r="PJ53" s="605"/>
      <c r="PK53" s="605"/>
      <c r="PL53" s="605"/>
      <c r="PM53" s="605"/>
      <c r="PN53" s="605"/>
      <c r="PO53" s="605"/>
      <c r="PP53" s="605"/>
      <c r="PQ53" s="605"/>
      <c r="PR53" s="605"/>
      <c r="PS53" s="605"/>
      <c r="PT53" s="605"/>
      <c r="PU53" s="605"/>
      <c r="PV53" s="605"/>
      <c r="PW53" s="605"/>
      <c r="PX53" s="605"/>
      <c r="PY53" s="605"/>
      <c r="PZ53" s="605"/>
      <c r="QA53" s="605"/>
      <c r="QB53" s="605"/>
      <c r="QC53" s="605"/>
      <c r="QD53" s="605"/>
      <c r="QE53" s="605"/>
      <c r="QF53" s="605"/>
      <c r="QG53" s="605"/>
      <c r="QH53" s="605"/>
      <c r="QI53" s="605"/>
      <c r="QJ53" s="605"/>
      <c r="QK53" s="605"/>
      <c r="QL53" s="605"/>
      <c r="QM53" s="605"/>
      <c r="QN53" s="605"/>
      <c r="QO53" s="605"/>
      <c r="QP53" s="605"/>
      <c r="QQ53" s="605"/>
      <c r="QR53" s="605"/>
      <c r="QS53" s="605"/>
      <c r="QT53" s="605"/>
      <c r="QU53" s="605"/>
      <c r="QV53" s="605"/>
      <c r="QW53" s="605"/>
      <c r="QX53" s="605"/>
      <c r="QY53" s="605"/>
      <c r="QZ53" s="605"/>
      <c r="RA53" s="605"/>
      <c r="RB53" s="605"/>
      <c r="RC53" s="605"/>
      <c r="RD53" s="605"/>
      <c r="RE53" s="605"/>
      <c r="RF53" s="605"/>
      <c r="RG53" s="605"/>
      <c r="RH53" s="605"/>
      <c r="RI53" s="605"/>
      <c r="RJ53" s="605"/>
      <c r="RK53" s="605"/>
      <c r="RL53" s="605"/>
      <c r="RM53" s="605"/>
      <c r="RN53" s="605"/>
      <c r="RO53" s="605"/>
      <c r="RP53" s="605"/>
      <c r="RQ53" s="605"/>
      <c r="RR53" s="605"/>
      <c r="RS53" s="605"/>
      <c r="RT53" s="605"/>
      <c r="RU53" s="605"/>
      <c r="RV53" s="605"/>
      <c r="RW53" s="605"/>
      <c r="RX53" s="605"/>
      <c r="RY53" s="605"/>
      <c r="RZ53" s="605"/>
      <c r="SA53" s="605"/>
      <c r="SB53" s="605"/>
      <c r="SC53" s="605"/>
      <c r="SD53" s="605"/>
      <c r="SE53" s="605"/>
      <c r="SF53" s="605"/>
      <c r="SG53" s="605"/>
      <c r="SH53" s="605"/>
      <c r="SI53" s="605"/>
      <c r="SJ53" s="605"/>
      <c r="SK53" s="605"/>
      <c r="SL53" s="605"/>
      <c r="SM53" s="605"/>
      <c r="SN53" s="605"/>
      <c r="SO53" s="605"/>
      <c r="SP53" s="605"/>
      <c r="SQ53" s="605"/>
      <c r="SR53" s="605"/>
      <c r="SS53" s="605"/>
      <c r="ST53" s="605"/>
      <c r="SU53" s="605"/>
      <c r="SV53" s="605"/>
      <c r="SW53" s="605"/>
      <c r="SX53" s="605"/>
      <c r="SY53" s="605"/>
      <c r="SZ53" s="605"/>
      <c r="TA53" s="605"/>
      <c r="TB53" s="605"/>
      <c r="TC53" s="605"/>
      <c r="TD53" s="605"/>
      <c r="TE53" s="605"/>
      <c r="TF53" s="605"/>
      <c r="TG53" s="605"/>
      <c r="TH53" s="605"/>
      <c r="TI53" s="605"/>
      <c r="TJ53" s="605"/>
      <c r="TK53" s="605"/>
      <c r="TL53" s="605"/>
      <c r="TM53" s="605"/>
      <c r="TN53" s="605"/>
      <c r="TO53" s="605"/>
      <c r="TP53" s="605"/>
      <c r="TQ53" s="605"/>
      <c r="TR53" s="605"/>
      <c r="TS53" s="605"/>
      <c r="TT53" s="605"/>
      <c r="TU53" s="605"/>
      <c r="TV53" s="605"/>
      <c r="TW53" s="605"/>
      <c r="TX53" s="605"/>
      <c r="TY53" s="605"/>
      <c r="TZ53" s="605"/>
      <c r="UA53" s="605"/>
      <c r="UB53" s="605"/>
      <c r="UC53" s="605"/>
      <c r="UD53" s="605"/>
      <c r="UE53" s="605"/>
      <c r="UF53" s="605"/>
      <c r="UG53" s="605"/>
      <c r="UH53" s="605"/>
      <c r="UI53" s="605"/>
      <c r="UJ53" s="605"/>
      <c r="UK53" s="605"/>
      <c r="UL53" s="605"/>
      <c r="UM53" s="605"/>
      <c r="UN53" s="605"/>
      <c r="UO53" s="605"/>
      <c r="UP53" s="605"/>
      <c r="UQ53" s="605"/>
      <c r="UR53" s="605"/>
      <c r="US53" s="605"/>
      <c r="UT53" s="605"/>
      <c r="UU53" s="605"/>
      <c r="UV53" s="605"/>
      <c r="UW53" s="605"/>
      <c r="UX53" s="605"/>
      <c r="UY53" s="605"/>
      <c r="UZ53" s="605"/>
      <c r="VA53" s="605"/>
      <c r="VB53" s="605"/>
      <c r="VC53" s="605"/>
      <c r="VD53" s="605"/>
      <c r="VE53" s="605"/>
      <c r="VF53" s="605"/>
      <c r="VG53" s="605"/>
      <c r="VH53" s="605"/>
      <c r="VI53" s="605"/>
      <c r="VJ53" s="605"/>
      <c r="VK53" s="605"/>
      <c r="VL53" s="605"/>
      <c r="VM53" s="605"/>
      <c r="VN53" s="605"/>
      <c r="VO53" s="605"/>
      <c r="VP53" s="605"/>
      <c r="VQ53" s="605"/>
      <c r="VR53" s="605"/>
      <c r="VS53" s="605"/>
      <c r="VT53" s="605"/>
      <c r="VU53" s="605"/>
      <c r="VV53" s="605"/>
      <c r="VW53" s="605"/>
      <c r="VX53" s="605"/>
      <c r="VY53" s="605"/>
      <c r="VZ53" s="605"/>
      <c r="WA53" s="605"/>
      <c r="WB53" s="605"/>
      <c r="WC53" s="605"/>
      <c r="WD53" s="605"/>
      <c r="WE53" s="605"/>
      <c r="WF53" s="605"/>
      <c r="WG53" s="605"/>
      <c r="WH53" s="605"/>
      <c r="WI53" s="605"/>
      <c r="WJ53" s="605"/>
      <c r="WK53" s="605"/>
      <c r="WL53" s="605"/>
      <c r="WM53" s="605"/>
      <c r="WN53" s="605"/>
      <c r="WO53" s="605"/>
      <c r="WP53" s="605"/>
      <c r="WQ53" s="605"/>
      <c r="WR53" s="605"/>
      <c r="WS53" s="605"/>
      <c r="WT53" s="605"/>
      <c r="WU53" s="605"/>
      <c r="WV53" s="605"/>
      <c r="WW53" s="605"/>
      <c r="WX53" s="605"/>
      <c r="WY53" s="605"/>
      <c r="WZ53" s="605"/>
      <c r="XA53" s="605"/>
      <c r="XB53" s="605"/>
      <c r="XC53" s="605"/>
      <c r="XD53" s="605"/>
      <c r="XE53" s="605"/>
      <c r="XF53" s="605"/>
      <c r="XG53" s="605"/>
      <c r="XH53" s="605"/>
      <c r="XI53" s="605"/>
      <c r="XJ53" s="605"/>
      <c r="XK53" s="605"/>
      <c r="XL53" s="605"/>
      <c r="XM53" s="605"/>
      <c r="XN53" s="605"/>
      <c r="XO53" s="605"/>
      <c r="XP53" s="605"/>
      <c r="XQ53" s="605"/>
      <c r="XR53" s="605"/>
      <c r="XS53" s="605"/>
      <c r="XT53" s="605"/>
      <c r="XU53" s="605"/>
      <c r="XV53" s="605"/>
      <c r="XW53" s="605"/>
      <c r="XX53" s="605"/>
      <c r="XY53" s="605"/>
      <c r="XZ53" s="605"/>
      <c r="YA53" s="605"/>
      <c r="YB53" s="605"/>
      <c r="YC53" s="605"/>
      <c r="YD53" s="605"/>
      <c r="YE53" s="605"/>
      <c r="YF53" s="605"/>
      <c r="YG53" s="605"/>
      <c r="YH53" s="605"/>
      <c r="YI53" s="605"/>
      <c r="YJ53" s="605"/>
      <c r="YK53" s="605"/>
      <c r="YL53" s="605"/>
      <c r="YM53" s="605"/>
      <c r="YN53" s="605"/>
      <c r="YO53" s="605"/>
      <c r="YP53" s="605"/>
      <c r="YQ53" s="605"/>
      <c r="YR53" s="605"/>
      <c r="YS53" s="605"/>
      <c r="YT53" s="605"/>
      <c r="YU53" s="605"/>
      <c r="YV53" s="605"/>
      <c r="YW53" s="605"/>
      <c r="YX53" s="605"/>
      <c r="YY53" s="605"/>
      <c r="YZ53" s="605"/>
      <c r="ZA53" s="605"/>
      <c r="ZB53" s="605"/>
      <c r="ZC53" s="605"/>
      <c r="ZD53" s="605"/>
      <c r="ZE53" s="605"/>
      <c r="ZF53" s="605"/>
      <c r="ZG53" s="605"/>
      <c r="ZH53" s="605"/>
      <c r="ZI53" s="605"/>
      <c r="ZJ53" s="605"/>
      <c r="ZK53" s="605"/>
      <c r="ZL53" s="605"/>
      <c r="ZM53" s="605"/>
      <c r="ZN53" s="605"/>
      <c r="ZO53" s="605"/>
      <c r="ZP53" s="605"/>
      <c r="ZQ53" s="605"/>
      <c r="ZR53" s="605"/>
      <c r="ZS53" s="605"/>
      <c r="ZT53" s="605"/>
      <c r="ZU53" s="605"/>
      <c r="ZV53" s="605"/>
      <c r="ZW53" s="605"/>
      <c r="ZX53" s="605"/>
      <c r="ZY53" s="605"/>
      <c r="ZZ53" s="605"/>
      <c r="AAA53" s="605"/>
      <c r="AAB53" s="605"/>
      <c r="AAC53" s="605"/>
      <c r="AAD53" s="605"/>
      <c r="AAE53" s="605"/>
      <c r="AAF53" s="605"/>
      <c r="AAG53" s="605"/>
      <c r="AAH53" s="605"/>
      <c r="AAI53" s="605"/>
      <c r="AAJ53" s="605"/>
      <c r="AAK53" s="605"/>
      <c r="AAL53" s="605"/>
      <c r="AAM53" s="605"/>
      <c r="AAN53" s="605"/>
      <c r="AAO53" s="605"/>
      <c r="AAP53" s="605"/>
      <c r="AAQ53" s="605"/>
      <c r="AAR53" s="605"/>
      <c r="AAS53" s="605"/>
      <c r="AAT53" s="605"/>
      <c r="AAU53" s="605"/>
      <c r="AAV53" s="605"/>
      <c r="AAW53" s="605"/>
      <c r="AAX53" s="605"/>
      <c r="AAY53" s="605"/>
      <c r="AAZ53" s="605"/>
      <c r="ABA53" s="605"/>
      <c r="ABB53" s="605"/>
      <c r="ABC53" s="605"/>
      <c r="ABD53" s="605"/>
      <c r="ABE53" s="605"/>
      <c r="ABF53" s="605"/>
      <c r="ABG53" s="605"/>
      <c r="ABH53" s="605"/>
      <c r="ABI53" s="605"/>
      <c r="ABJ53" s="605"/>
      <c r="ABK53" s="605"/>
      <c r="ABL53" s="605"/>
      <c r="ABM53" s="605"/>
      <c r="ABN53" s="605"/>
      <c r="ABO53" s="605"/>
      <c r="ABP53" s="605"/>
      <c r="ABQ53" s="605"/>
      <c r="ABR53" s="605"/>
      <c r="ABS53" s="605"/>
      <c r="ABT53" s="605"/>
      <c r="ABU53" s="605"/>
      <c r="ABV53" s="605"/>
      <c r="ABW53" s="605"/>
      <c r="ABX53" s="605"/>
      <c r="ABY53" s="605"/>
      <c r="ABZ53" s="605"/>
      <c r="ACA53" s="605"/>
      <c r="ACB53" s="605"/>
      <c r="ACC53" s="605"/>
      <c r="ACD53" s="605"/>
      <c r="ACE53" s="605"/>
      <c r="ACF53" s="605"/>
      <c r="ACG53" s="605"/>
      <c r="ACH53" s="605"/>
      <c r="ACI53" s="605"/>
      <c r="ACJ53" s="605"/>
      <c r="ACK53" s="605"/>
      <c r="ACL53" s="605"/>
      <c r="ACM53" s="605"/>
      <c r="ACN53" s="605"/>
      <c r="ACO53" s="605"/>
      <c r="ACP53" s="605"/>
      <c r="ACQ53" s="605"/>
      <c r="ACR53" s="605"/>
      <c r="ACS53" s="605"/>
      <c r="ACT53" s="605"/>
      <c r="ACU53" s="605"/>
      <c r="ACV53" s="605"/>
      <c r="ACW53" s="605"/>
      <c r="ACX53" s="605"/>
      <c r="ACY53" s="605"/>
      <c r="ACZ53" s="605"/>
      <c r="ADA53" s="605"/>
      <c r="ADB53" s="605"/>
      <c r="ADC53" s="605"/>
      <c r="ADD53" s="605"/>
      <c r="ADE53" s="605"/>
      <c r="ADF53" s="605"/>
      <c r="ADG53" s="605"/>
      <c r="ADH53" s="605"/>
      <c r="ADI53" s="605"/>
      <c r="ADJ53" s="605"/>
      <c r="ADK53" s="605"/>
      <c r="ADL53" s="605"/>
      <c r="ADM53" s="605"/>
      <c r="ADN53" s="605"/>
      <c r="ADO53" s="605"/>
      <c r="ADP53" s="605"/>
      <c r="ADQ53" s="605"/>
      <c r="ADR53" s="605"/>
      <c r="ADS53" s="605"/>
      <c r="ADT53" s="605"/>
      <c r="ADU53" s="605"/>
      <c r="ADV53" s="605"/>
      <c r="ADW53" s="605"/>
      <c r="ADX53" s="605"/>
      <c r="ADY53" s="605"/>
      <c r="ADZ53" s="605"/>
      <c r="AEA53" s="605"/>
      <c r="AEB53" s="605"/>
      <c r="AEC53" s="605"/>
      <c r="AED53" s="605"/>
      <c r="AEE53" s="605"/>
      <c r="AEF53" s="605"/>
      <c r="AEG53" s="605"/>
      <c r="AEH53" s="605"/>
      <c r="AEI53" s="605"/>
      <c r="AEJ53" s="605"/>
      <c r="AEK53" s="605"/>
      <c r="AEL53" s="605"/>
      <c r="AEM53" s="605"/>
      <c r="AEN53" s="605"/>
      <c r="AEO53" s="605"/>
      <c r="AEP53" s="605"/>
      <c r="AEQ53" s="605"/>
      <c r="AER53" s="605"/>
      <c r="AES53" s="605"/>
      <c r="AET53" s="605"/>
      <c r="AEU53" s="605"/>
      <c r="AEV53" s="605"/>
      <c r="AEW53" s="605"/>
      <c r="AEX53" s="605"/>
      <c r="AEY53" s="605"/>
      <c r="AEZ53" s="605"/>
      <c r="AFA53" s="605"/>
      <c r="AFB53" s="605"/>
      <c r="AFC53" s="605"/>
      <c r="AFD53" s="605"/>
      <c r="AFE53" s="605"/>
      <c r="AFF53" s="605"/>
      <c r="AFG53" s="605"/>
      <c r="AFH53" s="605"/>
      <c r="AFI53" s="605"/>
      <c r="AFJ53" s="605"/>
      <c r="AFK53" s="605"/>
      <c r="AFL53" s="605"/>
      <c r="AFM53" s="605"/>
      <c r="AFN53" s="605"/>
      <c r="AFO53" s="605"/>
      <c r="AFP53" s="605"/>
      <c r="AFQ53" s="605"/>
      <c r="AFR53" s="605"/>
      <c r="AFS53" s="605"/>
      <c r="AFT53" s="605"/>
      <c r="AFU53" s="605"/>
      <c r="AFV53" s="605"/>
      <c r="AFW53" s="605"/>
      <c r="AFX53" s="605"/>
      <c r="AFY53" s="605"/>
      <c r="AFZ53" s="605"/>
      <c r="AGA53" s="605"/>
      <c r="AGB53" s="605"/>
      <c r="AGC53" s="605"/>
      <c r="AGD53" s="605"/>
      <c r="AGE53" s="605"/>
      <c r="AGF53" s="605"/>
      <c r="AGG53" s="605"/>
      <c r="AGH53" s="605"/>
      <c r="AGI53" s="605"/>
      <c r="AGJ53" s="605"/>
      <c r="AGK53" s="605"/>
      <c r="AGL53" s="605"/>
      <c r="AGM53" s="605"/>
      <c r="AGN53" s="605"/>
      <c r="AGO53" s="605"/>
      <c r="AGP53" s="605"/>
      <c r="AGQ53" s="605"/>
      <c r="AGR53" s="605"/>
      <c r="AGS53" s="605"/>
      <c r="AGT53" s="605"/>
      <c r="AGU53" s="605"/>
      <c r="AGV53" s="605"/>
      <c r="AGW53" s="605"/>
      <c r="AGX53" s="605"/>
      <c r="AGY53" s="605"/>
      <c r="AGZ53" s="605"/>
      <c r="AHA53" s="605"/>
      <c r="AHB53" s="605"/>
      <c r="AHC53" s="605"/>
      <c r="AHD53" s="605"/>
      <c r="AHE53" s="605"/>
      <c r="AHF53" s="605"/>
      <c r="AHG53" s="605"/>
      <c r="AHH53" s="605"/>
      <c r="AHI53" s="605"/>
      <c r="AHJ53" s="605"/>
      <c r="AHK53" s="605"/>
      <c r="AHL53" s="605"/>
      <c r="AHM53" s="605"/>
      <c r="AHN53" s="605"/>
      <c r="AHO53" s="605"/>
      <c r="AHP53" s="605"/>
      <c r="AHQ53" s="605"/>
      <c r="AHR53" s="605"/>
      <c r="AHS53" s="605"/>
      <c r="AHT53" s="605"/>
      <c r="AHU53" s="605"/>
      <c r="AHV53" s="605"/>
      <c r="AHW53" s="605"/>
      <c r="AHX53" s="605"/>
      <c r="AHY53" s="605"/>
      <c r="AHZ53" s="605"/>
      <c r="AIA53" s="605"/>
      <c r="AIB53" s="605"/>
      <c r="AIC53" s="605"/>
      <c r="AID53" s="605"/>
      <c r="AIE53" s="605"/>
      <c r="AIF53" s="605"/>
      <c r="AIG53" s="605"/>
      <c r="AIH53" s="605"/>
      <c r="AII53" s="605"/>
      <c r="AIJ53" s="605"/>
      <c r="AIK53" s="605"/>
      <c r="AIL53" s="605"/>
      <c r="AIM53" s="605"/>
      <c r="AIN53" s="605"/>
      <c r="AIO53" s="605"/>
      <c r="AIP53" s="605"/>
      <c r="AIQ53" s="605"/>
      <c r="AIR53" s="605"/>
      <c r="AIS53" s="605"/>
      <c r="AIT53" s="605"/>
      <c r="AIU53" s="605"/>
      <c r="AIV53" s="605"/>
      <c r="AIW53" s="605"/>
      <c r="AIX53" s="605"/>
      <c r="AIY53" s="605"/>
      <c r="AIZ53" s="605"/>
      <c r="AJA53" s="605"/>
      <c r="AJB53" s="605"/>
      <c r="AJC53" s="605"/>
      <c r="AJD53" s="605"/>
      <c r="AJE53" s="605"/>
      <c r="AJF53" s="605"/>
      <c r="AJG53" s="605"/>
      <c r="AJH53" s="605"/>
      <c r="AJI53" s="605"/>
      <c r="AJJ53" s="605"/>
      <c r="AJK53" s="605"/>
      <c r="AJL53" s="605"/>
      <c r="AJM53" s="605"/>
      <c r="AJN53" s="605"/>
      <c r="AJO53" s="605"/>
      <c r="AJP53" s="605"/>
      <c r="AJQ53" s="605"/>
      <c r="AJR53" s="605"/>
      <c r="AJS53" s="605"/>
      <c r="AJT53" s="605"/>
      <c r="AJU53" s="605"/>
      <c r="AJV53" s="605"/>
      <c r="AJW53" s="605"/>
      <c r="AJX53" s="605"/>
      <c r="AJY53" s="605"/>
      <c r="AJZ53" s="605"/>
      <c r="AKA53" s="605"/>
      <c r="AKB53" s="605"/>
      <c r="AKC53" s="605"/>
      <c r="AKD53" s="605"/>
      <c r="AKE53" s="605"/>
      <c r="AKF53" s="605"/>
      <c r="AKG53" s="605"/>
      <c r="AKH53" s="605"/>
      <c r="AKI53" s="605"/>
      <c r="AKJ53" s="605"/>
      <c r="AKK53" s="605"/>
      <c r="AKL53" s="605"/>
      <c r="AKM53" s="605"/>
      <c r="AKN53" s="605"/>
      <c r="AKO53" s="605"/>
      <c r="AKP53" s="605"/>
      <c r="AKQ53" s="605"/>
      <c r="AKR53" s="605"/>
      <c r="AKS53" s="605"/>
      <c r="AKT53" s="605"/>
      <c r="AKU53" s="605"/>
      <c r="AKV53" s="605"/>
      <c r="AKW53" s="605"/>
      <c r="AKX53" s="605"/>
      <c r="AKY53" s="605"/>
      <c r="AKZ53" s="605"/>
      <c r="ALA53" s="605"/>
      <c r="ALB53" s="605"/>
      <c r="ALC53" s="605"/>
      <c r="ALD53" s="605"/>
      <c r="ALE53" s="605"/>
      <c r="ALF53" s="605"/>
      <c r="ALG53" s="605"/>
      <c r="ALH53" s="605"/>
      <c r="ALI53" s="605"/>
      <c r="ALJ53" s="605"/>
      <c r="ALK53" s="605"/>
      <c r="ALL53" s="605"/>
      <c r="ALM53" s="605"/>
      <c r="ALN53" s="605"/>
      <c r="ALO53" s="605"/>
      <c r="ALP53" s="605"/>
      <c r="ALQ53" s="605"/>
      <c r="ALR53" s="605"/>
      <c r="ALS53" s="605"/>
      <c r="ALT53" s="605"/>
      <c r="ALU53" s="605"/>
      <c r="ALV53" s="605"/>
      <c r="ALW53" s="605"/>
      <c r="ALX53" s="605"/>
      <c r="ALY53" s="605"/>
      <c r="ALZ53" s="605"/>
      <c r="AMA53" s="605"/>
      <c r="AMB53" s="605"/>
      <c r="AMC53" s="605"/>
      <c r="AMD53" s="605"/>
      <c r="AME53" s="605"/>
      <c r="AMF53" s="605"/>
      <c r="AMG53" s="605"/>
      <c r="AMH53" s="605"/>
      <c r="AMI53" s="605"/>
      <c r="AMJ53" s="605"/>
      <c r="AMK53" s="605"/>
      <c r="AML53" s="605"/>
      <c r="AMM53" s="605"/>
      <c r="AMN53" s="605"/>
      <c r="AMO53" s="605"/>
      <c r="AMP53" s="605"/>
      <c r="AMQ53" s="605"/>
      <c r="AMR53" s="605"/>
      <c r="AMS53" s="605"/>
      <c r="AMT53" s="605"/>
      <c r="AMU53" s="605"/>
      <c r="AMV53" s="605"/>
      <c r="AMW53" s="605"/>
      <c r="AMX53" s="605"/>
      <c r="AMY53" s="605"/>
      <c r="AMZ53" s="605"/>
      <c r="ANA53" s="605"/>
      <c r="ANB53" s="605"/>
      <c r="ANC53" s="605"/>
      <c r="AND53" s="605"/>
      <c r="ANE53" s="605"/>
      <c r="ANF53" s="605"/>
      <c r="ANG53" s="605"/>
      <c r="ANH53" s="605"/>
      <c r="ANI53" s="605"/>
      <c r="ANJ53" s="605"/>
      <c r="ANK53" s="605"/>
      <c r="ANL53" s="605"/>
      <c r="ANM53" s="605"/>
      <c r="ANN53" s="605"/>
      <c r="ANO53" s="605"/>
      <c r="ANP53" s="605"/>
      <c r="ANQ53" s="605"/>
      <c r="ANR53" s="605"/>
      <c r="ANS53" s="605"/>
      <c r="ANT53" s="605"/>
      <c r="ANU53" s="605"/>
      <c r="ANV53" s="605"/>
      <c r="ANW53" s="605"/>
      <c r="ANX53" s="605"/>
      <c r="ANY53" s="605"/>
      <c r="ANZ53" s="605"/>
      <c r="AOA53" s="605"/>
      <c r="AOB53" s="605"/>
      <c r="AOC53" s="605"/>
      <c r="AOD53" s="605"/>
      <c r="AOE53" s="605"/>
      <c r="AOF53" s="605"/>
      <c r="AOG53" s="605"/>
      <c r="AOH53" s="605"/>
      <c r="AOI53" s="605"/>
      <c r="AOJ53" s="605"/>
      <c r="AOK53" s="605"/>
      <c r="AOL53" s="605"/>
      <c r="AOM53" s="605"/>
      <c r="AON53" s="605"/>
      <c r="AOO53" s="605"/>
      <c r="AOP53" s="605"/>
      <c r="AOQ53" s="605"/>
      <c r="AOR53" s="605"/>
      <c r="AOS53" s="605"/>
      <c r="AOT53" s="605"/>
      <c r="AOU53" s="605"/>
      <c r="AOV53" s="605"/>
      <c r="AOW53" s="605"/>
      <c r="AOX53" s="605"/>
      <c r="AOY53" s="605"/>
      <c r="AOZ53" s="605"/>
      <c r="APA53" s="605"/>
      <c r="APB53" s="605"/>
      <c r="APC53" s="605"/>
      <c r="APD53" s="605"/>
      <c r="APE53" s="605"/>
      <c r="APF53" s="605"/>
      <c r="APG53" s="605"/>
      <c r="APH53" s="605"/>
      <c r="API53" s="605"/>
      <c r="APJ53" s="605"/>
      <c r="APK53" s="605"/>
      <c r="APL53" s="605"/>
      <c r="APM53" s="605"/>
      <c r="APN53" s="605"/>
      <c r="APO53" s="605"/>
      <c r="APP53" s="605"/>
      <c r="APQ53" s="605"/>
      <c r="APR53" s="605"/>
      <c r="APS53" s="605"/>
      <c r="APT53" s="605"/>
      <c r="APU53" s="605"/>
      <c r="APV53" s="605"/>
      <c r="APW53" s="605"/>
      <c r="APX53" s="605"/>
      <c r="APY53" s="605"/>
      <c r="APZ53" s="605"/>
      <c r="AQA53" s="605"/>
      <c r="AQB53" s="605"/>
      <c r="AQC53" s="605"/>
      <c r="AQD53" s="605"/>
      <c r="AQE53" s="605"/>
      <c r="AQF53" s="605"/>
      <c r="AQG53" s="605"/>
      <c r="AQH53" s="605"/>
      <c r="AQI53" s="605"/>
      <c r="AQJ53" s="605"/>
      <c r="AQK53" s="605"/>
      <c r="AQL53" s="605"/>
      <c r="AQM53" s="605"/>
      <c r="AQN53" s="605"/>
      <c r="AQO53" s="605"/>
      <c r="AQP53" s="605"/>
      <c r="AQQ53" s="605"/>
      <c r="AQR53" s="605"/>
      <c r="AQS53" s="605"/>
      <c r="AQT53" s="605"/>
      <c r="AQU53" s="605"/>
      <c r="AQV53" s="605"/>
      <c r="AQW53" s="605"/>
      <c r="AQX53" s="605"/>
      <c r="AQY53" s="605"/>
      <c r="AQZ53" s="605"/>
      <c r="ARA53" s="605"/>
      <c r="ARB53" s="605"/>
      <c r="ARC53" s="605"/>
      <c r="ARD53" s="605"/>
      <c r="ARE53" s="605"/>
      <c r="ARF53" s="605"/>
      <c r="ARG53" s="605"/>
      <c r="ARH53" s="605"/>
      <c r="ARI53" s="605"/>
      <c r="ARJ53" s="605"/>
      <c r="ARK53" s="605"/>
      <c r="ARL53" s="605"/>
      <c r="ARM53" s="605"/>
      <c r="ARN53" s="605"/>
      <c r="ARO53" s="605"/>
      <c r="ARP53" s="605"/>
      <c r="ARQ53" s="605"/>
      <c r="ARR53" s="605"/>
      <c r="ARS53" s="605"/>
      <c r="ART53" s="605"/>
      <c r="ARU53" s="605"/>
      <c r="ARV53" s="605"/>
      <c r="ARW53" s="605"/>
      <c r="ARX53" s="605"/>
      <c r="ARY53" s="605"/>
      <c r="ARZ53" s="605"/>
      <c r="ASA53" s="605"/>
      <c r="ASB53" s="605"/>
      <c r="ASC53" s="605"/>
      <c r="ASD53" s="605"/>
      <c r="ASE53" s="605"/>
      <c r="ASF53" s="605"/>
      <c r="ASG53" s="605"/>
      <c r="ASH53" s="605"/>
      <c r="ASI53" s="605"/>
      <c r="ASJ53" s="605"/>
      <c r="ASK53" s="605"/>
      <c r="ASL53" s="605"/>
      <c r="ASM53" s="605"/>
      <c r="ASN53" s="605"/>
      <c r="ASO53" s="605"/>
      <c r="ASP53" s="605"/>
      <c r="ASQ53" s="605"/>
      <c r="ASR53" s="605"/>
      <c r="ASS53" s="605"/>
      <c r="AST53" s="605"/>
      <c r="ASU53" s="605"/>
      <c r="ASV53" s="605"/>
      <c r="ASW53" s="605"/>
      <c r="ASX53" s="605"/>
      <c r="ASY53" s="605"/>
      <c r="ASZ53" s="605"/>
      <c r="ATA53" s="605"/>
      <c r="ATB53" s="605"/>
      <c r="ATC53" s="605"/>
      <c r="ATD53" s="605"/>
      <c r="ATE53" s="605"/>
      <c r="ATF53" s="605"/>
      <c r="ATG53" s="605"/>
      <c r="ATH53" s="605"/>
      <c r="ATI53" s="605"/>
      <c r="ATJ53" s="605"/>
      <c r="ATK53" s="605"/>
      <c r="ATL53" s="605"/>
      <c r="ATM53" s="605"/>
      <c r="ATN53" s="605"/>
      <c r="ATO53" s="605"/>
      <c r="ATP53" s="605"/>
      <c r="ATQ53" s="605"/>
      <c r="ATR53" s="605"/>
      <c r="ATS53" s="605"/>
      <c r="ATT53" s="605"/>
      <c r="ATU53" s="605"/>
      <c r="ATV53" s="605"/>
      <c r="ATW53" s="605"/>
      <c r="ATX53" s="605"/>
      <c r="ATY53" s="605"/>
      <c r="ATZ53" s="605"/>
      <c r="AUA53" s="605"/>
      <c r="AUB53" s="605"/>
      <c r="AUC53" s="605"/>
      <c r="AUD53" s="605"/>
      <c r="AUE53" s="605"/>
      <c r="AUF53" s="605"/>
      <c r="AUG53" s="605"/>
      <c r="AUH53" s="605"/>
      <c r="AUI53" s="605"/>
      <c r="AUJ53" s="605"/>
      <c r="AUK53" s="605"/>
      <c r="AUL53" s="605"/>
      <c r="AUM53" s="605"/>
      <c r="AUN53" s="605"/>
      <c r="AUO53" s="605"/>
      <c r="AUP53" s="605"/>
      <c r="AUQ53" s="605"/>
      <c r="AUR53" s="605"/>
      <c r="AUS53" s="605"/>
      <c r="AUT53" s="605"/>
      <c r="AUU53" s="605"/>
      <c r="AUV53" s="605"/>
      <c r="AUW53" s="605"/>
      <c r="AUX53" s="605"/>
      <c r="AUY53" s="605"/>
      <c r="AUZ53" s="605"/>
      <c r="AVA53" s="605"/>
      <c r="AVB53" s="605"/>
      <c r="AVC53" s="605"/>
      <c r="AVD53" s="605"/>
      <c r="AVE53" s="605"/>
      <c r="AVF53" s="605"/>
      <c r="AVG53" s="605"/>
      <c r="AVH53" s="605"/>
      <c r="AVI53" s="605"/>
      <c r="AVJ53" s="605"/>
      <c r="AVK53" s="605"/>
      <c r="AVL53" s="605"/>
      <c r="AVM53" s="605"/>
      <c r="AVN53" s="605"/>
      <c r="AVO53" s="605"/>
      <c r="AVP53" s="605"/>
      <c r="AVQ53" s="605"/>
      <c r="AVR53" s="605"/>
      <c r="AVS53" s="605"/>
      <c r="AVT53" s="605"/>
      <c r="AVU53" s="605"/>
      <c r="AVV53" s="605"/>
      <c r="AVW53" s="605"/>
      <c r="AVX53" s="605"/>
      <c r="AVY53" s="605"/>
      <c r="AVZ53" s="605"/>
      <c r="AWA53" s="605"/>
      <c r="AWB53" s="605"/>
      <c r="AWC53" s="605"/>
      <c r="AWD53" s="605"/>
      <c r="AWE53" s="605"/>
      <c r="AWF53" s="605"/>
      <c r="AWG53" s="605"/>
      <c r="AWH53" s="605"/>
      <c r="AWI53" s="605"/>
      <c r="AWJ53" s="605"/>
      <c r="AWK53" s="605"/>
      <c r="AWL53" s="605"/>
      <c r="AWM53" s="605"/>
      <c r="AWN53" s="605"/>
      <c r="AWO53" s="605"/>
      <c r="AWP53" s="605"/>
      <c r="AWQ53" s="605"/>
      <c r="AWR53" s="605"/>
      <c r="AWS53" s="605"/>
      <c r="AWT53" s="605"/>
      <c r="AWU53" s="605"/>
      <c r="AWV53" s="605"/>
      <c r="AWW53" s="605"/>
      <c r="AWX53" s="605"/>
      <c r="AWY53" s="605"/>
      <c r="AWZ53" s="605"/>
      <c r="AXA53" s="605"/>
      <c r="AXB53" s="605"/>
      <c r="AXC53" s="605"/>
      <c r="AXD53" s="605"/>
      <c r="AXE53" s="605"/>
      <c r="AXF53" s="605"/>
      <c r="AXG53" s="605"/>
      <c r="AXH53" s="605"/>
      <c r="AXI53" s="605"/>
      <c r="AXJ53" s="605"/>
      <c r="AXK53" s="605"/>
      <c r="AXL53" s="605"/>
      <c r="AXM53" s="605"/>
      <c r="AXN53" s="605"/>
      <c r="AXO53" s="605"/>
      <c r="AXP53" s="605"/>
      <c r="AXQ53" s="605"/>
      <c r="AXR53" s="605"/>
      <c r="AXS53" s="605"/>
      <c r="AXT53" s="605"/>
      <c r="AXU53" s="605"/>
      <c r="AXV53" s="605"/>
      <c r="AXW53" s="605"/>
      <c r="AXX53" s="605"/>
      <c r="AXY53" s="605"/>
      <c r="AXZ53" s="605"/>
      <c r="AYA53" s="605"/>
      <c r="AYB53" s="605"/>
      <c r="AYC53" s="605"/>
      <c r="AYD53" s="605"/>
      <c r="AYE53" s="605"/>
      <c r="AYF53" s="605"/>
      <c r="AYG53" s="605"/>
      <c r="AYH53" s="605"/>
      <c r="AYI53" s="605"/>
      <c r="AYJ53" s="605"/>
      <c r="AYK53" s="605"/>
      <c r="AYL53" s="605"/>
      <c r="AYM53" s="605"/>
      <c r="AYN53" s="605"/>
      <c r="AYO53" s="605"/>
      <c r="AYP53" s="605"/>
      <c r="AYQ53" s="605"/>
      <c r="AYR53" s="605"/>
      <c r="AYS53" s="605"/>
      <c r="AYT53" s="605"/>
      <c r="AYU53" s="605"/>
      <c r="AYV53" s="605"/>
      <c r="AYW53" s="605"/>
      <c r="AYX53" s="605"/>
      <c r="AYY53" s="605"/>
      <c r="AYZ53" s="605"/>
      <c r="AZA53" s="605"/>
      <c r="AZB53" s="605"/>
      <c r="AZC53" s="605"/>
      <c r="AZD53" s="605"/>
      <c r="AZE53" s="605"/>
      <c r="AZF53" s="605"/>
      <c r="AZG53" s="605"/>
      <c r="AZH53" s="605"/>
      <c r="AZI53" s="605"/>
      <c r="AZJ53" s="605"/>
      <c r="AZK53" s="605"/>
      <c r="AZL53" s="605"/>
      <c r="AZM53" s="605"/>
      <c r="AZN53" s="605"/>
      <c r="AZO53" s="605"/>
      <c r="AZP53" s="605"/>
      <c r="AZQ53" s="605"/>
      <c r="AZR53" s="605"/>
      <c r="AZS53" s="605"/>
      <c r="AZT53" s="605"/>
      <c r="AZU53" s="605"/>
      <c r="AZV53" s="605"/>
      <c r="AZW53" s="605"/>
      <c r="AZX53" s="605"/>
      <c r="AZY53" s="605"/>
      <c r="AZZ53" s="605"/>
      <c r="BAA53" s="605"/>
      <c r="BAB53" s="605"/>
      <c r="BAC53" s="605"/>
      <c r="BAD53" s="605"/>
      <c r="BAE53" s="605"/>
      <c r="BAF53" s="605"/>
      <c r="BAG53" s="605"/>
      <c r="BAH53" s="605"/>
      <c r="BAI53" s="605"/>
      <c r="BAJ53" s="605"/>
      <c r="BAK53" s="605"/>
      <c r="BAL53" s="605"/>
      <c r="BAM53" s="605"/>
      <c r="BAN53" s="605"/>
      <c r="BAO53" s="605"/>
      <c r="BAP53" s="605"/>
      <c r="BAQ53" s="605"/>
      <c r="BAR53" s="605"/>
      <c r="BAS53" s="605"/>
      <c r="BAT53" s="605"/>
      <c r="BAU53" s="605"/>
      <c r="BAV53" s="605"/>
      <c r="BAW53" s="605"/>
      <c r="BAX53" s="605"/>
      <c r="BAY53" s="605"/>
      <c r="BAZ53" s="605"/>
      <c r="BBA53" s="605"/>
      <c r="BBB53" s="605"/>
      <c r="BBC53" s="605"/>
      <c r="BBD53" s="605"/>
      <c r="BBE53" s="605"/>
      <c r="BBF53" s="605"/>
      <c r="BBG53" s="605"/>
      <c r="BBH53" s="605"/>
      <c r="BBI53" s="605"/>
      <c r="BBJ53" s="605"/>
      <c r="BBK53" s="605"/>
      <c r="BBL53" s="605"/>
      <c r="BBM53" s="605"/>
      <c r="BBN53" s="605"/>
      <c r="BBO53" s="605"/>
      <c r="BBP53" s="605"/>
      <c r="BBQ53" s="605"/>
      <c r="BBR53" s="605"/>
      <c r="BBS53" s="605"/>
      <c r="BBT53" s="605"/>
      <c r="BBU53" s="605"/>
      <c r="BBV53" s="605"/>
      <c r="BBW53" s="605"/>
      <c r="BBX53" s="605"/>
      <c r="BBY53" s="605"/>
      <c r="BBZ53" s="605"/>
      <c r="BCA53" s="605"/>
      <c r="BCB53" s="605"/>
      <c r="BCC53" s="605"/>
      <c r="BCD53" s="605"/>
      <c r="BCE53" s="605"/>
      <c r="BCF53" s="605"/>
      <c r="BCG53" s="605"/>
      <c r="BCH53" s="605"/>
      <c r="BCI53" s="605"/>
      <c r="BCJ53" s="605"/>
      <c r="BCK53" s="605"/>
      <c r="BCL53" s="605"/>
      <c r="BCM53" s="605"/>
      <c r="BCN53" s="605"/>
      <c r="BCO53" s="605"/>
      <c r="BCP53" s="605"/>
      <c r="BCQ53" s="605"/>
      <c r="BCR53" s="605"/>
      <c r="BCS53" s="605"/>
      <c r="BCT53" s="605"/>
      <c r="BCU53" s="605"/>
      <c r="BCV53" s="605"/>
      <c r="BCW53" s="605"/>
      <c r="BCX53" s="605"/>
      <c r="BCY53" s="605"/>
      <c r="BCZ53" s="605"/>
      <c r="BDA53" s="605"/>
      <c r="BDB53" s="605"/>
      <c r="BDC53" s="605"/>
      <c r="BDD53" s="605"/>
      <c r="BDE53" s="605"/>
      <c r="BDF53" s="605"/>
      <c r="BDG53" s="605"/>
      <c r="BDH53" s="605"/>
      <c r="BDI53" s="605"/>
      <c r="BDJ53" s="605"/>
      <c r="BDK53" s="605"/>
      <c r="BDL53" s="605"/>
      <c r="BDM53" s="605"/>
      <c r="BDN53" s="605"/>
      <c r="BDO53" s="605"/>
      <c r="BDP53" s="605"/>
      <c r="BDQ53" s="605"/>
      <c r="BDR53" s="605"/>
      <c r="BDS53" s="605"/>
      <c r="BDT53" s="605"/>
      <c r="BDU53" s="605"/>
      <c r="BDV53" s="605"/>
      <c r="BDW53" s="605"/>
      <c r="BDX53" s="605"/>
      <c r="BDY53" s="605"/>
      <c r="BDZ53" s="605"/>
      <c r="BEA53" s="605"/>
      <c r="BEB53" s="605"/>
      <c r="BEC53" s="605"/>
      <c r="BED53" s="605"/>
      <c r="BEE53" s="605"/>
      <c r="BEF53" s="605"/>
      <c r="BEG53" s="605"/>
      <c r="BEH53" s="605"/>
      <c r="BEI53" s="605"/>
      <c r="BEJ53" s="605"/>
      <c r="BEK53" s="605"/>
      <c r="BEL53" s="605"/>
      <c r="BEM53" s="605"/>
      <c r="BEN53" s="605"/>
      <c r="BEO53" s="605"/>
      <c r="BEP53" s="605"/>
      <c r="BEQ53" s="605"/>
      <c r="BER53" s="605"/>
      <c r="BES53" s="605"/>
      <c r="BET53" s="605"/>
      <c r="BEU53" s="605"/>
      <c r="BEV53" s="605"/>
      <c r="BEW53" s="605"/>
      <c r="BEX53" s="605"/>
      <c r="BEY53" s="605"/>
      <c r="BEZ53" s="605"/>
      <c r="BFA53" s="605"/>
      <c r="BFB53" s="605"/>
      <c r="BFC53" s="605"/>
      <c r="BFD53" s="605"/>
      <c r="BFE53" s="605"/>
      <c r="BFF53" s="605"/>
      <c r="BFG53" s="605"/>
      <c r="BFH53" s="605"/>
      <c r="BFI53" s="605"/>
      <c r="BFJ53" s="605"/>
      <c r="BFK53" s="605"/>
      <c r="BFL53" s="605"/>
      <c r="BFM53" s="605"/>
      <c r="BFN53" s="605"/>
      <c r="BFO53" s="605"/>
      <c r="BFP53" s="605"/>
      <c r="BFQ53" s="605"/>
      <c r="BFR53" s="605"/>
      <c r="BFS53" s="605"/>
      <c r="BFT53" s="605"/>
      <c r="BFU53" s="605"/>
      <c r="BFV53" s="605"/>
      <c r="BFW53" s="605"/>
      <c r="BFX53" s="605"/>
      <c r="BFY53" s="605"/>
      <c r="BFZ53" s="605"/>
      <c r="BGA53" s="605"/>
      <c r="BGB53" s="605"/>
      <c r="BGC53" s="605"/>
      <c r="BGD53" s="605"/>
      <c r="BGE53" s="605"/>
      <c r="BGF53" s="605"/>
      <c r="BGG53" s="605"/>
      <c r="BGH53" s="605"/>
      <c r="BGI53" s="605"/>
      <c r="BGJ53" s="605"/>
      <c r="BGK53" s="605"/>
      <c r="BGL53" s="605"/>
      <c r="BGM53" s="605"/>
      <c r="BGN53" s="605"/>
      <c r="BGO53" s="605"/>
      <c r="BGP53" s="605"/>
      <c r="BGQ53" s="605"/>
      <c r="BGR53" s="605"/>
      <c r="BGS53" s="605"/>
      <c r="BGT53" s="605"/>
      <c r="BGU53" s="605"/>
      <c r="BGV53" s="605"/>
      <c r="BGW53" s="605"/>
      <c r="BGX53" s="605"/>
      <c r="BGY53" s="605"/>
      <c r="BGZ53" s="605"/>
      <c r="BHA53" s="605"/>
      <c r="BHB53" s="605"/>
      <c r="BHC53" s="605"/>
      <c r="BHD53" s="605"/>
      <c r="BHE53" s="605"/>
      <c r="BHF53" s="605"/>
      <c r="BHG53" s="605"/>
      <c r="BHH53" s="605"/>
      <c r="BHI53" s="605"/>
      <c r="BHJ53" s="605"/>
      <c r="BHK53" s="605"/>
      <c r="BHL53" s="605"/>
      <c r="BHM53" s="605"/>
      <c r="BHN53" s="605"/>
      <c r="BHO53" s="605"/>
      <c r="BHP53" s="605"/>
      <c r="BHQ53" s="605"/>
      <c r="BHR53" s="605"/>
      <c r="BHS53" s="605"/>
      <c r="BHT53" s="605"/>
      <c r="BHU53" s="605"/>
      <c r="BHV53" s="605"/>
      <c r="BHW53" s="605"/>
      <c r="BHX53" s="605"/>
      <c r="BHY53" s="605"/>
      <c r="BHZ53" s="605"/>
      <c r="BIA53" s="605"/>
      <c r="BIB53" s="605"/>
      <c r="BIC53" s="605"/>
      <c r="BID53" s="605"/>
      <c r="BIE53" s="605"/>
      <c r="BIF53" s="605"/>
      <c r="BIG53" s="605"/>
      <c r="BIH53" s="605"/>
      <c r="BII53" s="605"/>
      <c r="BIJ53" s="605"/>
      <c r="BIK53" s="605"/>
      <c r="BIL53" s="605"/>
      <c r="BIM53" s="605"/>
      <c r="BIN53" s="605"/>
      <c r="BIO53" s="605"/>
      <c r="BIP53" s="605"/>
      <c r="BIQ53" s="605"/>
      <c r="BIR53" s="605"/>
      <c r="BIS53" s="605"/>
      <c r="BIT53" s="605"/>
      <c r="BIU53" s="605"/>
      <c r="BIV53" s="605"/>
      <c r="BIW53" s="605"/>
      <c r="BIX53" s="605"/>
      <c r="BIY53" s="605"/>
      <c r="BIZ53" s="605"/>
      <c r="BJA53" s="605"/>
      <c r="BJB53" s="605"/>
      <c r="BJC53" s="605"/>
      <c r="BJD53" s="605"/>
      <c r="BJE53" s="605"/>
      <c r="BJF53" s="605"/>
      <c r="BJG53" s="605"/>
      <c r="BJH53" s="605"/>
      <c r="BJI53" s="605"/>
      <c r="BJJ53" s="605"/>
      <c r="BJK53" s="605"/>
      <c r="BJL53" s="605"/>
      <c r="BJM53" s="605"/>
      <c r="BJN53" s="605"/>
      <c r="BJO53" s="605"/>
      <c r="BJP53" s="605"/>
      <c r="BJQ53" s="605"/>
      <c r="BJR53" s="605"/>
      <c r="BJS53" s="605"/>
      <c r="BJT53" s="605"/>
      <c r="BJU53" s="605"/>
      <c r="BJV53" s="605"/>
      <c r="BJW53" s="605"/>
      <c r="BJX53" s="605"/>
      <c r="BJY53" s="605"/>
      <c r="BJZ53" s="605"/>
      <c r="BKA53" s="605"/>
      <c r="BKB53" s="605"/>
      <c r="BKC53" s="605"/>
      <c r="BKD53" s="605"/>
      <c r="BKE53" s="605"/>
      <c r="BKF53" s="605"/>
      <c r="BKG53" s="605"/>
      <c r="BKH53" s="605"/>
      <c r="BKI53" s="605"/>
      <c r="BKJ53" s="605"/>
      <c r="BKK53" s="605"/>
      <c r="BKL53" s="605"/>
      <c r="BKM53" s="605"/>
      <c r="BKN53" s="605"/>
      <c r="BKO53" s="605"/>
      <c r="BKP53" s="605"/>
      <c r="BKQ53" s="605"/>
      <c r="BKR53" s="605"/>
      <c r="BKS53" s="605"/>
      <c r="BKT53" s="605"/>
      <c r="BKU53" s="605"/>
      <c r="BKV53" s="605"/>
      <c r="BKW53" s="605"/>
      <c r="BKX53" s="605"/>
      <c r="BKY53" s="605"/>
      <c r="BKZ53" s="605"/>
      <c r="BLA53" s="605"/>
      <c r="BLB53" s="605"/>
      <c r="BLC53" s="605"/>
      <c r="BLD53" s="605"/>
      <c r="BLE53" s="605"/>
      <c r="BLF53" s="605"/>
      <c r="BLG53" s="605"/>
      <c r="BLH53" s="605"/>
      <c r="BLI53" s="605"/>
      <c r="BLJ53" s="605"/>
      <c r="BLK53" s="605"/>
      <c r="BLL53" s="605"/>
      <c r="BLM53" s="605"/>
      <c r="BLN53" s="605"/>
      <c r="BLO53" s="605"/>
      <c r="BLP53" s="605"/>
      <c r="BLQ53" s="605"/>
      <c r="BLR53" s="605"/>
      <c r="BLS53" s="605"/>
      <c r="BLT53" s="605"/>
      <c r="BLU53" s="605"/>
      <c r="BLV53" s="605"/>
      <c r="BLW53" s="605"/>
      <c r="BLX53" s="605"/>
      <c r="BLY53" s="605"/>
      <c r="BLZ53" s="605"/>
      <c r="BMA53" s="605"/>
      <c r="BMB53" s="605"/>
      <c r="BMC53" s="605"/>
      <c r="BMD53" s="605"/>
      <c r="BME53" s="605"/>
      <c r="BMF53" s="605"/>
      <c r="BMG53" s="605"/>
      <c r="BMH53" s="605"/>
      <c r="BMI53" s="605"/>
      <c r="BMJ53" s="605"/>
      <c r="BMK53" s="605"/>
      <c r="BML53" s="605"/>
      <c r="BMM53" s="605"/>
      <c r="BMN53" s="605"/>
      <c r="BMO53" s="605"/>
      <c r="BMP53" s="605"/>
      <c r="BMQ53" s="605"/>
      <c r="BMR53" s="605"/>
      <c r="BMS53" s="605"/>
      <c r="BMT53" s="605"/>
      <c r="BMU53" s="605"/>
      <c r="BMV53" s="605"/>
      <c r="BMW53" s="605"/>
      <c r="BMX53" s="605"/>
      <c r="BMY53" s="605"/>
      <c r="BMZ53" s="605"/>
      <c r="BNA53" s="605"/>
      <c r="BNB53" s="605"/>
      <c r="BNC53" s="605"/>
      <c r="BND53" s="605"/>
      <c r="BNE53" s="605"/>
      <c r="BNF53" s="605"/>
      <c r="BNG53" s="605"/>
      <c r="BNH53" s="605"/>
      <c r="BNI53" s="605"/>
      <c r="BNJ53" s="605"/>
      <c r="BNK53" s="605"/>
      <c r="BNL53" s="605"/>
      <c r="BNM53" s="605"/>
      <c r="BNN53" s="605"/>
      <c r="BNO53" s="605"/>
      <c r="BNP53" s="605"/>
      <c r="BNQ53" s="605"/>
      <c r="BNR53" s="605"/>
      <c r="BNS53" s="605"/>
      <c r="BNT53" s="605"/>
      <c r="BNU53" s="605"/>
      <c r="BNV53" s="605"/>
      <c r="BNW53" s="605"/>
      <c r="BNX53" s="605"/>
      <c r="BNY53" s="605"/>
      <c r="BNZ53" s="605"/>
      <c r="BOA53" s="605"/>
      <c r="BOB53" s="605"/>
      <c r="BOC53" s="605"/>
      <c r="BOD53" s="605"/>
      <c r="BOE53" s="605"/>
      <c r="BOF53" s="605"/>
      <c r="BOG53" s="605"/>
      <c r="BOH53" s="605"/>
      <c r="BOI53" s="605"/>
      <c r="BOJ53" s="605"/>
      <c r="BOK53" s="605"/>
      <c r="BOL53" s="605"/>
      <c r="BOM53" s="605"/>
      <c r="BON53" s="605"/>
      <c r="BOO53" s="605"/>
      <c r="BOP53" s="605"/>
      <c r="BOQ53" s="605"/>
      <c r="BOR53" s="605"/>
      <c r="BOS53" s="605"/>
      <c r="BOT53" s="605"/>
      <c r="BOU53" s="605"/>
      <c r="BOV53" s="605"/>
      <c r="BOW53" s="605"/>
      <c r="BOX53" s="605"/>
      <c r="BOY53" s="605"/>
      <c r="BOZ53" s="605"/>
      <c r="BPA53" s="605"/>
      <c r="BPB53" s="605"/>
      <c r="BPC53" s="605"/>
      <c r="BPD53" s="605"/>
      <c r="BPE53" s="605"/>
      <c r="BPF53" s="605"/>
      <c r="BPG53" s="605"/>
      <c r="BPH53" s="605"/>
      <c r="BPI53" s="605"/>
      <c r="BPJ53" s="605"/>
      <c r="BPK53" s="605"/>
      <c r="BPL53" s="605"/>
      <c r="BPM53" s="605"/>
      <c r="BPN53" s="605"/>
      <c r="BPO53" s="605"/>
      <c r="BPP53" s="605"/>
      <c r="BPQ53" s="605"/>
      <c r="BPR53" s="605"/>
      <c r="BPS53" s="605"/>
      <c r="BPT53" s="605"/>
      <c r="BPU53" s="605"/>
      <c r="BPV53" s="605"/>
      <c r="BPW53" s="605"/>
      <c r="BPX53" s="605"/>
      <c r="BPY53" s="605"/>
      <c r="BPZ53" s="605"/>
      <c r="BQA53" s="605"/>
      <c r="BQB53" s="605"/>
      <c r="BQC53" s="605"/>
      <c r="BQD53" s="605"/>
      <c r="BQE53" s="605"/>
      <c r="BQF53" s="605"/>
      <c r="BQG53" s="605"/>
      <c r="BQH53" s="605"/>
      <c r="BQI53" s="605"/>
      <c r="BQJ53" s="605"/>
      <c r="BQK53" s="605"/>
      <c r="BQL53" s="605"/>
      <c r="BQM53" s="605"/>
      <c r="BQN53" s="605"/>
      <c r="BQO53" s="605"/>
      <c r="BQP53" s="605"/>
      <c r="BQQ53" s="605"/>
      <c r="BQR53" s="605"/>
      <c r="BQS53" s="605"/>
      <c r="BQT53" s="605"/>
      <c r="BQU53" s="605"/>
      <c r="BQV53" s="605"/>
      <c r="BQW53" s="605"/>
      <c r="BQX53" s="605"/>
      <c r="BQY53" s="605"/>
      <c r="BQZ53" s="605"/>
      <c r="BRA53" s="605"/>
      <c r="BRB53" s="605"/>
      <c r="BRC53" s="605"/>
      <c r="BRD53" s="605"/>
      <c r="BRE53" s="605"/>
      <c r="BRF53" s="605"/>
      <c r="BRG53" s="605"/>
      <c r="BRH53" s="605"/>
      <c r="BRI53" s="605"/>
      <c r="BRJ53" s="605"/>
      <c r="BRK53" s="605"/>
      <c r="BRL53" s="605"/>
      <c r="BRM53" s="605"/>
      <c r="BRN53" s="605"/>
      <c r="BRO53" s="605"/>
      <c r="BRP53" s="605"/>
      <c r="BRQ53" s="605"/>
      <c r="BRR53" s="605"/>
      <c r="BRS53" s="605"/>
      <c r="BRT53" s="605"/>
      <c r="BRU53" s="605"/>
      <c r="BRV53" s="605"/>
      <c r="BRW53" s="605"/>
      <c r="BRX53" s="605"/>
      <c r="BRY53" s="605"/>
      <c r="BRZ53" s="605"/>
      <c r="BSA53" s="605"/>
      <c r="BSB53" s="605"/>
      <c r="BSC53" s="605"/>
      <c r="BSD53" s="605"/>
      <c r="BSE53" s="605"/>
      <c r="BSF53" s="605"/>
      <c r="BSG53" s="605"/>
      <c r="BSH53" s="605"/>
      <c r="BSI53" s="605"/>
      <c r="BSJ53" s="605"/>
      <c r="BSK53" s="605"/>
      <c r="BSL53" s="605"/>
      <c r="BSM53" s="605"/>
      <c r="BSN53" s="605"/>
      <c r="BSO53" s="605"/>
      <c r="BSP53" s="605"/>
      <c r="BSQ53" s="605"/>
      <c r="BSR53" s="605"/>
      <c r="BSS53" s="605"/>
      <c r="BST53" s="605"/>
      <c r="BSU53" s="605"/>
      <c r="BSV53" s="605"/>
      <c r="BSW53" s="605"/>
      <c r="BSX53" s="605"/>
      <c r="BSY53" s="605"/>
      <c r="BSZ53" s="605"/>
      <c r="BTA53" s="605"/>
      <c r="BTB53" s="605"/>
      <c r="BTC53" s="605"/>
      <c r="BTD53" s="605"/>
      <c r="BTE53" s="605"/>
      <c r="BTF53" s="605"/>
      <c r="BTG53" s="605"/>
      <c r="BTH53" s="605"/>
      <c r="BTI53" s="605"/>
      <c r="BTJ53" s="605"/>
      <c r="BTK53" s="605"/>
      <c r="BTL53" s="605"/>
      <c r="BTM53" s="605"/>
      <c r="BTN53" s="605"/>
      <c r="BTO53" s="605"/>
      <c r="BTP53" s="605"/>
      <c r="BTQ53" s="605"/>
      <c r="BTR53" s="605"/>
      <c r="BTS53" s="605"/>
      <c r="BTT53" s="605"/>
      <c r="BTU53" s="605"/>
      <c r="BTV53" s="605"/>
      <c r="BTW53" s="605"/>
      <c r="BTX53" s="605"/>
      <c r="BTY53" s="605"/>
      <c r="BTZ53" s="605"/>
      <c r="BUA53" s="605"/>
      <c r="BUB53" s="605"/>
      <c r="BUC53" s="605"/>
      <c r="BUD53" s="605"/>
      <c r="BUE53" s="605"/>
      <c r="BUF53" s="605"/>
      <c r="BUG53" s="605"/>
      <c r="BUH53" s="605"/>
      <c r="BUI53" s="605"/>
      <c r="BUJ53" s="605"/>
      <c r="BUK53" s="605"/>
      <c r="BUL53" s="605"/>
      <c r="BUM53" s="605"/>
      <c r="BUN53" s="605"/>
      <c r="BUO53" s="605"/>
      <c r="BUP53" s="605"/>
      <c r="BUQ53" s="605"/>
      <c r="BUR53" s="605"/>
      <c r="BUS53" s="605"/>
      <c r="BUT53" s="605"/>
      <c r="BUU53" s="605"/>
      <c r="BUV53" s="605"/>
      <c r="BUW53" s="605"/>
      <c r="BUX53" s="605"/>
      <c r="BUY53" s="605"/>
      <c r="BUZ53" s="605"/>
      <c r="BVA53" s="605"/>
      <c r="BVB53" s="605"/>
      <c r="BVC53" s="605"/>
      <c r="BVD53" s="605"/>
      <c r="BVE53" s="605"/>
      <c r="BVF53" s="605"/>
      <c r="BVG53" s="605"/>
      <c r="BVH53" s="605"/>
      <c r="BVI53" s="605"/>
      <c r="BVJ53" s="605"/>
      <c r="BVK53" s="605"/>
      <c r="BVL53" s="605"/>
      <c r="BVM53" s="605"/>
      <c r="BVN53" s="605"/>
      <c r="BVO53" s="605"/>
      <c r="BVP53" s="605"/>
      <c r="BVQ53" s="605"/>
      <c r="BVR53" s="605"/>
      <c r="BVS53" s="605"/>
      <c r="BVT53" s="605"/>
      <c r="BVU53" s="605"/>
      <c r="BVV53" s="605"/>
      <c r="BVW53" s="605"/>
      <c r="BVX53" s="605"/>
      <c r="BVY53" s="605"/>
      <c r="BVZ53" s="605"/>
      <c r="BWA53" s="605"/>
      <c r="BWB53" s="605"/>
      <c r="BWC53" s="605"/>
      <c r="BWD53" s="605"/>
      <c r="BWE53" s="605"/>
      <c r="BWF53" s="605"/>
      <c r="BWG53" s="605"/>
      <c r="BWH53" s="605"/>
      <c r="BWI53" s="605"/>
      <c r="BWJ53" s="605"/>
      <c r="BWK53" s="605"/>
      <c r="BWL53" s="605"/>
      <c r="BWM53" s="605"/>
      <c r="BWN53" s="605"/>
      <c r="BWO53" s="605"/>
      <c r="BWP53" s="605"/>
      <c r="BWQ53" s="605"/>
      <c r="BWR53" s="605"/>
      <c r="BWS53" s="605"/>
      <c r="BWT53" s="605"/>
      <c r="BWU53" s="605"/>
      <c r="BWV53" s="605"/>
      <c r="BWW53" s="605"/>
      <c r="BWX53" s="605"/>
      <c r="BWY53" s="605"/>
      <c r="BWZ53" s="605"/>
      <c r="BXA53" s="605"/>
      <c r="BXB53" s="605"/>
      <c r="BXC53" s="605"/>
      <c r="BXD53" s="605"/>
      <c r="BXE53" s="605"/>
      <c r="BXF53" s="605"/>
      <c r="BXG53" s="605"/>
      <c r="BXH53" s="605"/>
      <c r="BXI53" s="605"/>
      <c r="BXJ53" s="605"/>
      <c r="BXK53" s="605"/>
      <c r="BXL53" s="605"/>
      <c r="BXM53" s="605"/>
      <c r="BXN53" s="605"/>
      <c r="BXO53" s="605"/>
      <c r="BXP53" s="605"/>
      <c r="BXQ53" s="605"/>
      <c r="BXR53" s="605"/>
      <c r="BXS53" s="605"/>
      <c r="BXT53" s="605"/>
      <c r="BXU53" s="605"/>
      <c r="BXV53" s="605"/>
      <c r="BXW53" s="605"/>
      <c r="BXX53" s="605"/>
      <c r="BXY53" s="605"/>
      <c r="BXZ53" s="605"/>
      <c r="BYA53" s="605"/>
      <c r="BYB53" s="605"/>
      <c r="BYC53" s="605"/>
      <c r="BYD53" s="605"/>
      <c r="BYE53" s="605"/>
      <c r="BYF53" s="605"/>
      <c r="BYG53" s="605"/>
      <c r="BYH53" s="605"/>
      <c r="BYI53" s="605"/>
      <c r="BYJ53" s="605"/>
      <c r="BYK53" s="605"/>
      <c r="BYL53" s="605"/>
      <c r="BYM53" s="605"/>
      <c r="BYN53" s="605"/>
      <c r="BYO53" s="605"/>
      <c r="BYP53" s="605"/>
      <c r="BYQ53" s="605"/>
      <c r="BYR53" s="605"/>
      <c r="BYS53" s="605"/>
      <c r="BYT53" s="605"/>
      <c r="BYU53" s="605"/>
      <c r="BYV53" s="605"/>
      <c r="BYW53" s="605"/>
      <c r="BYX53" s="605"/>
      <c r="BYY53" s="605"/>
      <c r="BYZ53" s="605"/>
      <c r="BZA53" s="605"/>
      <c r="BZB53" s="605"/>
      <c r="BZC53" s="605"/>
      <c r="BZD53" s="605"/>
      <c r="BZE53" s="605"/>
      <c r="BZF53" s="605"/>
      <c r="BZG53" s="605"/>
      <c r="BZH53" s="605"/>
      <c r="BZI53" s="605"/>
      <c r="BZJ53" s="605"/>
      <c r="BZK53" s="605"/>
      <c r="BZL53" s="605"/>
      <c r="BZM53" s="605"/>
      <c r="BZN53" s="605"/>
      <c r="BZO53" s="605"/>
      <c r="BZP53" s="605"/>
      <c r="BZQ53" s="605"/>
      <c r="BZR53" s="605"/>
      <c r="BZS53" s="605"/>
      <c r="BZT53" s="605"/>
      <c r="BZU53" s="605"/>
      <c r="BZV53" s="605"/>
      <c r="BZW53" s="605"/>
      <c r="BZX53" s="605"/>
      <c r="BZY53" s="605"/>
      <c r="BZZ53" s="605"/>
      <c r="CAA53" s="605"/>
      <c r="CAB53" s="605"/>
      <c r="CAC53" s="605"/>
      <c r="CAD53" s="605"/>
      <c r="CAE53" s="605"/>
      <c r="CAF53" s="605"/>
      <c r="CAG53" s="605"/>
      <c r="CAH53" s="605"/>
      <c r="CAI53" s="605"/>
      <c r="CAJ53" s="605"/>
      <c r="CAK53" s="605"/>
      <c r="CAL53" s="605"/>
      <c r="CAM53" s="605"/>
      <c r="CAN53" s="605"/>
      <c r="CAO53" s="605"/>
      <c r="CAP53" s="605"/>
      <c r="CAQ53" s="605"/>
      <c r="CAR53" s="605"/>
      <c r="CAS53" s="605"/>
      <c r="CAT53" s="605"/>
      <c r="CAU53" s="605"/>
      <c r="CAV53" s="605"/>
      <c r="CAW53" s="605"/>
      <c r="CAX53" s="605"/>
      <c r="CAY53" s="605"/>
      <c r="CAZ53" s="605"/>
      <c r="CBA53" s="605"/>
      <c r="CBB53" s="605"/>
      <c r="CBC53" s="605"/>
      <c r="CBD53" s="605"/>
      <c r="CBE53" s="605"/>
      <c r="CBF53" s="605"/>
      <c r="CBG53" s="605"/>
      <c r="CBH53" s="605"/>
      <c r="CBI53" s="605"/>
      <c r="CBJ53" s="605"/>
      <c r="CBK53" s="605"/>
      <c r="CBL53" s="605"/>
      <c r="CBM53" s="605"/>
      <c r="CBN53" s="605"/>
      <c r="CBO53" s="605"/>
      <c r="CBP53" s="605"/>
      <c r="CBQ53" s="605"/>
      <c r="CBR53" s="605"/>
      <c r="CBS53" s="605"/>
      <c r="CBT53" s="605"/>
      <c r="CBU53" s="605"/>
      <c r="CBV53" s="605"/>
      <c r="CBW53" s="605"/>
      <c r="CBX53" s="605"/>
      <c r="CBY53" s="605"/>
      <c r="CBZ53" s="605"/>
      <c r="CCA53" s="605"/>
      <c r="CCB53" s="605"/>
      <c r="CCC53" s="605"/>
      <c r="CCD53" s="605"/>
      <c r="CCE53" s="605"/>
      <c r="CCF53" s="605"/>
      <c r="CCG53" s="605"/>
      <c r="CCH53" s="605"/>
      <c r="CCI53" s="605"/>
      <c r="CCJ53" s="605"/>
      <c r="CCK53" s="605"/>
      <c r="CCL53" s="605"/>
      <c r="CCM53" s="605"/>
      <c r="CCN53" s="605"/>
      <c r="CCO53" s="605"/>
      <c r="CCP53" s="605"/>
      <c r="CCQ53" s="605"/>
      <c r="CCR53" s="605"/>
      <c r="CCS53" s="605"/>
      <c r="CCT53" s="605"/>
      <c r="CCU53" s="605"/>
      <c r="CCV53" s="605"/>
      <c r="CCW53" s="605"/>
      <c r="CCX53" s="605"/>
      <c r="CCY53" s="605"/>
      <c r="CCZ53" s="605"/>
      <c r="CDA53" s="605"/>
      <c r="CDB53" s="605"/>
      <c r="CDC53" s="605"/>
      <c r="CDD53" s="605"/>
      <c r="CDE53" s="605"/>
      <c r="CDF53" s="605"/>
      <c r="CDG53" s="605"/>
      <c r="CDH53" s="605"/>
      <c r="CDI53" s="605"/>
      <c r="CDJ53" s="605"/>
      <c r="CDK53" s="605"/>
      <c r="CDL53" s="605"/>
      <c r="CDM53" s="605"/>
      <c r="CDN53" s="605"/>
      <c r="CDO53" s="605"/>
      <c r="CDP53" s="605"/>
      <c r="CDQ53" s="605"/>
      <c r="CDR53" s="605"/>
      <c r="CDS53" s="605"/>
      <c r="CDT53" s="605"/>
      <c r="CDU53" s="605"/>
      <c r="CDV53" s="605"/>
      <c r="CDW53" s="605"/>
      <c r="CDX53" s="605"/>
      <c r="CDY53" s="605"/>
      <c r="CDZ53" s="605"/>
      <c r="CEA53" s="605"/>
      <c r="CEB53" s="605"/>
      <c r="CEC53" s="605"/>
      <c r="CED53" s="605"/>
      <c r="CEE53" s="605"/>
      <c r="CEF53" s="605"/>
      <c r="CEG53" s="605"/>
      <c r="CEH53" s="605"/>
      <c r="CEI53" s="605"/>
      <c r="CEJ53" s="605"/>
      <c r="CEK53" s="605"/>
      <c r="CEL53" s="605"/>
      <c r="CEM53" s="605"/>
      <c r="CEN53" s="605"/>
      <c r="CEO53" s="605"/>
      <c r="CEP53" s="605"/>
      <c r="CEQ53" s="605"/>
      <c r="CER53" s="605"/>
      <c r="CES53" s="605"/>
      <c r="CET53" s="605"/>
      <c r="CEU53" s="605"/>
      <c r="CEV53" s="605"/>
      <c r="CEW53" s="605"/>
      <c r="CEX53" s="605"/>
      <c r="CEY53" s="605"/>
      <c r="CEZ53" s="605"/>
      <c r="CFA53" s="605"/>
      <c r="CFB53" s="605"/>
      <c r="CFC53" s="605"/>
      <c r="CFD53" s="605"/>
      <c r="CFE53" s="605"/>
      <c r="CFF53" s="605"/>
      <c r="CFG53" s="605"/>
      <c r="CFH53" s="605"/>
      <c r="CFI53" s="605"/>
      <c r="CFJ53" s="605"/>
      <c r="CFK53" s="605"/>
      <c r="CFL53" s="605"/>
      <c r="CFM53" s="605"/>
      <c r="CFN53" s="605"/>
      <c r="CFO53" s="605"/>
      <c r="CFP53" s="605"/>
      <c r="CFQ53" s="605"/>
      <c r="CFR53" s="605"/>
      <c r="CFS53" s="605"/>
      <c r="CFT53" s="605"/>
      <c r="CFU53" s="605"/>
      <c r="CFV53" s="605"/>
      <c r="CFW53" s="605"/>
      <c r="CFX53" s="605"/>
      <c r="CFY53" s="605"/>
      <c r="CFZ53" s="605"/>
      <c r="CGA53" s="605"/>
      <c r="CGB53" s="605"/>
      <c r="CGC53" s="605"/>
      <c r="CGD53" s="605"/>
      <c r="CGE53" s="605"/>
      <c r="CGF53" s="605"/>
      <c r="CGG53" s="605"/>
      <c r="CGH53" s="605"/>
      <c r="CGI53" s="605"/>
      <c r="CGJ53" s="605"/>
      <c r="CGK53" s="605"/>
      <c r="CGL53" s="605"/>
      <c r="CGM53" s="605"/>
      <c r="CGN53" s="605"/>
      <c r="CGO53" s="605"/>
      <c r="CGP53" s="605"/>
      <c r="CGQ53" s="605"/>
      <c r="CGR53" s="605"/>
      <c r="CGS53" s="605"/>
      <c r="CGT53" s="605"/>
      <c r="CGU53" s="605"/>
      <c r="CGV53" s="605"/>
      <c r="CGW53" s="605"/>
      <c r="CGX53" s="605"/>
      <c r="CGY53" s="605"/>
      <c r="CGZ53" s="605"/>
      <c r="CHA53" s="605"/>
      <c r="CHB53" s="605"/>
      <c r="CHC53" s="605"/>
      <c r="CHD53" s="605"/>
      <c r="CHE53" s="605"/>
      <c r="CHF53" s="605"/>
      <c r="CHG53" s="605"/>
      <c r="CHH53" s="605"/>
      <c r="CHI53" s="605"/>
      <c r="CHJ53" s="605"/>
      <c r="CHK53" s="605"/>
      <c r="CHL53" s="605"/>
      <c r="CHM53" s="605"/>
      <c r="CHN53" s="605"/>
      <c r="CHO53" s="605"/>
      <c r="CHP53" s="605"/>
      <c r="CHQ53" s="605"/>
      <c r="CHR53" s="605"/>
      <c r="CHS53" s="605"/>
      <c r="CHT53" s="605"/>
      <c r="CHU53" s="605"/>
      <c r="CHV53" s="605"/>
      <c r="CHW53" s="605"/>
      <c r="CHX53" s="605"/>
      <c r="CHY53" s="605"/>
      <c r="CHZ53" s="605"/>
      <c r="CIA53" s="605"/>
      <c r="CIB53" s="605"/>
      <c r="CIC53" s="605"/>
      <c r="CID53" s="605"/>
      <c r="CIE53" s="605"/>
      <c r="CIF53" s="605"/>
      <c r="CIG53" s="605"/>
      <c r="CIH53" s="605"/>
      <c r="CII53" s="605"/>
      <c r="CIJ53" s="605"/>
      <c r="CIK53" s="605"/>
      <c r="CIL53" s="605"/>
      <c r="CIM53" s="605"/>
      <c r="CIN53" s="605"/>
      <c r="CIO53" s="605"/>
      <c r="CIP53" s="605"/>
      <c r="CIQ53" s="605"/>
      <c r="CIR53" s="605"/>
      <c r="CIS53" s="605"/>
      <c r="CIT53" s="605"/>
      <c r="CIU53" s="605"/>
      <c r="CIV53" s="605"/>
      <c r="CIW53" s="605"/>
      <c r="CIX53" s="605"/>
      <c r="CIY53" s="605"/>
      <c r="CIZ53" s="605"/>
      <c r="CJA53" s="605"/>
      <c r="CJB53" s="605"/>
      <c r="CJC53" s="605"/>
      <c r="CJD53" s="605"/>
      <c r="CJE53" s="605"/>
      <c r="CJF53" s="605"/>
      <c r="CJG53" s="605"/>
      <c r="CJH53" s="605"/>
      <c r="CJI53" s="605"/>
      <c r="CJJ53" s="605"/>
      <c r="CJK53" s="605"/>
      <c r="CJL53" s="605"/>
      <c r="CJM53" s="605"/>
      <c r="CJN53" s="605"/>
      <c r="CJO53" s="605"/>
      <c r="CJP53" s="605"/>
      <c r="CJQ53" s="605"/>
      <c r="CJR53" s="605"/>
      <c r="CJS53" s="605"/>
      <c r="CJT53" s="605"/>
      <c r="CJU53" s="605"/>
      <c r="CJV53" s="605"/>
      <c r="CJW53" s="605"/>
      <c r="CJX53" s="605"/>
      <c r="CJY53" s="605"/>
      <c r="CJZ53" s="605"/>
      <c r="CKA53" s="605"/>
      <c r="CKB53" s="605"/>
      <c r="CKC53" s="605"/>
      <c r="CKD53" s="605"/>
      <c r="CKE53" s="605"/>
      <c r="CKF53" s="605"/>
      <c r="CKG53" s="605"/>
      <c r="CKH53" s="605"/>
      <c r="CKI53" s="605"/>
      <c r="CKJ53" s="605"/>
      <c r="CKK53" s="605"/>
      <c r="CKL53" s="605"/>
      <c r="CKM53" s="605"/>
      <c r="CKN53" s="605"/>
      <c r="CKO53" s="605"/>
      <c r="CKP53" s="605"/>
      <c r="CKQ53" s="605"/>
      <c r="CKR53" s="605"/>
      <c r="CKS53" s="605"/>
      <c r="CKT53" s="605"/>
      <c r="CKU53" s="605"/>
      <c r="CKV53" s="605"/>
      <c r="CKW53" s="605"/>
      <c r="CKX53" s="605"/>
      <c r="CKY53" s="605"/>
      <c r="CKZ53" s="605"/>
      <c r="CLA53" s="605"/>
      <c r="CLB53" s="605"/>
      <c r="CLC53" s="605"/>
      <c r="CLD53" s="605"/>
      <c r="CLE53" s="605"/>
      <c r="CLF53" s="605"/>
      <c r="CLG53" s="605"/>
      <c r="CLH53" s="605"/>
      <c r="CLI53" s="605"/>
      <c r="CLJ53" s="605"/>
      <c r="CLK53" s="605"/>
      <c r="CLL53" s="605"/>
      <c r="CLM53" s="605"/>
      <c r="CLN53" s="605"/>
      <c r="CLO53" s="605"/>
      <c r="CLP53" s="605"/>
      <c r="CLQ53" s="605"/>
      <c r="CLR53" s="605"/>
      <c r="CLS53" s="605"/>
      <c r="CLT53" s="605"/>
      <c r="CLU53" s="605"/>
      <c r="CLV53" s="605"/>
      <c r="CLW53" s="605"/>
      <c r="CLX53" s="605"/>
      <c r="CLY53" s="605"/>
      <c r="CLZ53" s="605"/>
      <c r="CMA53" s="605"/>
      <c r="CMB53" s="605"/>
      <c r="CMC53" s="605"/>
      <c r="CMD53" s="605"/>
      <c r="CME53" s="605"/>
      <c r="CMF53" s="605"/>
      <c r="CMG53" s="605"/>
      <c r="CMH53" s="605"/>
      <c r="CMI53" s="605"/>
      <c r="CMJ53" s="605"/>
      <c r="CMK53" s="605"/>
      <c r="CML53" s="605"/>
      <c r="CMM53" s="605"/>
      <c r="CMN53" s="605"/>
      <c r="CMO53" s="605"/>
      <c r="CMP53" s="605"/>
      <c r="CMQ53" s="605"/>
      <c r="CMR53" s="605"/>
      <c r="CMS53" s="605"/>
      <c r="CMT53" s="605"/>
      <c r="CMU53" s="605"/>
      <c r="CMV53" s="605"/>
      <c r="CMW53" s="605"/>
      <c r="CMX53" s="605"/>
      <c r="CMY53" s="605"/>
      <c r="CMZ53" s="605"/>
      <c r="CNA53" s="605"/>
      <c r="CNB53" s="605"/>
      <c r="CNC53" s="605"/>
      <c r="CND53" s="605"/>
      <c r="CNE53" s="605"/>
      <c r="CNF53" s="605"/>
      <c r="CNG53" s="605"/>
      <c r="CNH53" s="605"/>
      <c r="CNI53" s="605"/>
      <c r="CNJ53" s="605"/>
      <c r="CNK53" s="605"/>
      <c r="CNL53" s="605"/>
      <c r="CNM53" s="605"/>
      <c r="CNN53" s="605"/>
      <c r="CNO53" s="605"/>
      <c r="CNP53" s="605"/>
      <c r="CNQ53" s="605"/>
      <c r="CNR53" s="605"/>
      <c r="CNS53" s="605"/>
      <c r="CNT53" s="605"/>
      <c r="CNU53" s="605"/>
      <c r="CNV53" s="605"/>
      <c r="CNW53" s="605"/>
      <c r="CNX53" s="605"/>
      <c r="CNY53" s="605"/>
      <c r="CNZ53" s="605"/>
      <c r="COA53" s="605"/>
      <c r="COB53" s="605"/>
      <c r="COC53" s="605"/>
      <c r="COD53" s="605"/>
      <c r="COE53" s="605"/>
      <c r="COF53" s="605"/>
      <c r="COG53" s="605"/>
      <c r="COH53" s="605"/>
      <c r="COI53" s="605"/>
      <c r="COJ53" s="605"/>
      <c r="COK53" s="605"/>
      <c r="COL53" s="605"/>
      <c r="COM53" s="605"/>
      <c r="CON53" s="605"/>
      <c r="COO53" s="605"/>
      <c r="COP53" s="605"/>
      <c r="COQ53" s="605"/>
      <c r="COR53" s="605"/>
      <c r="COS53" s="605"/>
      <c r="COT53" s="605"/>
      <c r="COU53" s="605"/>
      <c r="COV53" s="605"/>
      <c r="COW53" s="605"/>
      <c r="COX53" s="605"/>
      <c r="COY53" s="605"/>
      <c r="COZ53" s="605"/>
      <c r="CPA53" s="605"/>
      <c r="CPB53" s="605"/>
      <c r="CPC53" s="605"/>
      <c r="CPD53" s="605"/>
      <c r="CPE53" s="605"/>
      <c r="CPF53" s="605"/>
      <c r="CPG53" s="605"/>
      <c r="CPH53" s="605"/>
      <c r="CPI53" s="605"/>
      <c r="CPJ53" s="605"/>
      <c r="CPK53" s="605"/>
      <c r="CPL53" s="605"/>
      <c r="CPM53" s="605"/>
      <c r="CPN53" s="605"/>
      <c r="CPO53" s="605"/>
      <c r="CPP53" s="605"/>
      <c r="CPQ53" s="605"/>
      <c r="CPR53" s="605"/>
      <c r="CPS53" s="605"/>
      <c r="CPT53" s="605"/>
      <c r="CPU53" s="605"/>
      <c r="CPV53" s="605"/>
      <c r="CPW53" s="605"/>
      <c r="CPX53" s="605"/>
      <c r="CPY53" s="605"/>
      <c r="CPZ53" s="605"/>
      <c r="CQA53" s="605"/>
      <c r="CQB53" s="605"/>
      <c r="CQC53" s="605"/>
      <c r="CQD53" s="605"/>
      <c r="CQE53" s="605"/>
      <c r="CQF53" s="605"/>
      <c r="CQG53" s="605"/>
      <c r="CQH53" s="605"/>
      <c r="CQI53" s="605"/>
      <c r="CQJ53" s="605"/>
      <c r="CQK53" s="605"/>
      <c r="CQL53" s="605"/>
      <c r="CQM53" s="605"/>
      <c r="CQN53" s="605"/>
      <c r="CQO53" s="605"/>
      <c r="CQP53" s="605"/>
      <c r="CQQ53" s="605"/>
      <c r="CQR53" s="605"/>
      <c r="CQS53" s="605"/>
      <c r="CQT53" s="605"/>
      <c r="CQU53" s="605"/>
      <c r="CQV53" s="605"/>
      <c r="CQW53" s="605"/>
      <c r="CQX53" s="605"/>
      <c r="CQY53" s="605"/>
      <c r="CQZ53" s="605"/>
      <c r="CRA53" s="605"/>
      <c r="CRB53" s="605"/>
      <c r="CRC53" s="605"/>
      <c r="CRD53" s="605"/>
      <c r="CRE53" s="605"/>
      <c r="CRF53" s="605"/>
      <c r="CRG53" s="605"/>
      <c r="CRH53" s="605"/>
      <c r="CRI53" s="605"/>
      <c r="CRJ53" s="605"/>
      <c r="CRK53" s="605"/>
      <c r="CRL53" s="605"/>
      <c r="CRM53" s="605"/>
      <c r="CRN53" s="605"/>
      <c r="CRO53" s="605"/>
      <c r="CRP53" s="605"/>
      <c r="CRQ53" s="605"/>
      <c r="CRR53" s="605"/>
      <c r="CRS53" s="605"/>
      <c r="CRT53" s="605"/>
      <c r="CRU53" s="605"/>
      <c r="CRV53" s="605"/>
      <c r="CRW53" s="605"/>
      <c r="CRX53" s="605"/>
      <c r="CRY53" s="605"/>
      <c r="CRZ53" s="605"/>
      <c r="CSA53" s="605"/>
      <c r="CSB53" s="605"/>
      <c r="CSC53" s="605"/>
      <c r="CSD53" s="605"/>
      <c r="CSE53" s="605"/>
      <c r="CSF53" s="605"/>
      <c r="CSG53" s="605"/>
      <c r="CSH53" s="605"/>
      <c r="CSI53" s="605"/>
      <c r="CSJ53" s="605"/>
      <c r="CSK53" s="605"/>
      <c r="CSL53" s="605"/>
      <c r="CSM53" s="605"/>
      <c r="CSN53" s="605"/>
      <c r="CSO53" s="605"/>
      <c r="CSP53" s="605"/>
      <c r="CSQ53" s="605"/>
      <c r="CSR53" s="605"/>
      <c r="CSS53" s="605"/>
      <c r="CST53" s="605"/>
      <c r="CSU53" s="605"/>
      <c r="CSV53" s="605"/>
      <c r="CSW53" s="605"/>
      <c r="CSX53" s="605"/>
      <c r="CSY53" s="605"/>
      <c r="CSZ53" s="605"/>
      <c r="CTA53" s="605"/>
      <c r="CTB53" s="605"/>
      <c r="CTC53" s="605"/>
      <c r="CTD53" s="605"/>
      <c r="CTE53" s="605"/>
      <c r="CTF53" s="605"/>
      <c r="CTG53" s="605"/>
      <c r="CTH53" s="605"/>
      <c r="CTI53" s="605"/>
      <c r="CTJ53" s="605"/>
      <c r="CTK53" s="605"/>
      <c r="CTL53" s="605"/>
      <c r="CTM53" s="605"/>
      <c r="CTN53" s="605"/>
      <c r="CTO53" s="605"/>
      <c r="CTP53" s="605"/>
      <c r="CTQ53" s="605"/>
      <c r="CTR53" s="605"/>
      <c r="CTS53" s="605"/>
      <c r="CTT53" s="605"/>
      <c r="CTU53" s="605"/>
      <c r="CTV53" s="605"/>
      <c r="CTW53" s="605"/>
      <c r="CTX53" s="605"/>
      <c r="CTY53" s="605"/>
      <c r="CTZ53" s="605"/>
      <c r="CUA53" s="605"/>
      <c r="CUB53" s="605"/>
      <c r="CUC53" s="605"/>
      <c r="CUD53" s="605"/>
      <c r="CUE53" s="605"/>
      <c r="CUF53" s="605"/>
      <c r="CUG53" s="605"/>
      <c r="CUH53" s="605"/>
      <c r="CUI53" s="605"/>
      <c r="CUJ53" s="605"/>
      <c r="CUK53" s="605"/>
      <c r="CUL53" s="605"/>
      <c r="CUM53" s="605"/>
      <c r="CUN53" s="605"/>
      <c r="CUO53" s="605"/>
      <c r="CUP53" s="605"/>
      <c r="CUQ53" s="605"/>
      <c r="CUR53" s="605"/>
      <c r="CUS53" s="605"/>
      <c r="CUT53" s="605"/>
      <c r="CUU53" s="605"/>
      <c r="CUV53" s="605"/>
      <c r="CUW53" s="605"/>
      <c r="CUX53" s="605"/>
      <c r="CUY53" s="605"/>
      <c r="CUZ53" s="605"/>
      <c r="CVA53" s="605"/>
      <c r="CVB53" s="605"/>
      <c r="CVC53" s="605"/>
      <c r="CVD53" s="605"/>
      <c r="CVE53" s="605"/>
      <c r="CVF53" s="605"/>
      <c r="CVG53" s="605"/>
      <c r="CVH53" s="605"/>
      <c r="CVI53" s="605"/>
      <c r="CVJ53" s="605"/>
      <c r="CVK53" s="605"/>
      <c r="CVL53" s="605"/>
      <c r="CVM53" s="605"/>
      <c r="CVN53" s="605"/>
      <c r="CVO53" s="605"/>
      <c r="CVP53" s="605"/>
      <c r="CVQ53" s="605"/>
      <c r="CVR53" s="605"/>
      <c r="CVS53" s="605"/>
      <c r="CVT53" s="605"/>
      <c r="CVU53" s="605"/>
      <c r="CVV53" s="605"/>
      <c r="CVW53" s="605"/>
      <c r="CVX53" s="605"/>
      <c r="CVY53" s="605"/>
      <c r="CVZ53" s="605"/>
      <c r="CWA53" s="605"/>
      <c r="CWB53" s="605"/>
      <c r="CWC53" s="605"/>
      <c r="CWD53" s="605"/>
      <c r="CWE53" s="605"/>
      <c r="CWF53" s="605"/>
      <c r="CWG53" s="605"/>
      <c r="CWH53" s="605"/>
      <c r="CWI53" s="605"/>
      <c r="CWJ53" s="605"/>
      <c r="CWK53" s="605"/>
      <c r="CWL53" s="605"/>
      <c r="CWM53" s="605"/>
      <c r="CWN53" s="605"/>
      <c r="CWO53" s="605"/>
      <c r="CWP53" s="605"/>
      <c r="CWQ53" s="605"/>
      <c r="CWR53" s="605"/>
      <c r="CWS53" s="605"/>
      <c r="CWT53" s="605"/>
      <c r="CWU53" s="605"/>
      <c r="CWV53" s="605"/>
      <c r="CWW53" s="605"/>
      <c r="CWX53" s="605"/>
      <c r="CWY53" s="605"/>
      <c r="CWZ53" s="605"/>
      <c r="CXA53" s="605"/>
      <c r="CXB53" s="605"/>
      <c r="CXC53" s="605"/>
      <c r="CXD53" s="605"/>
      <c r="CXE53" s="605"/>
      <c r="CXF53" s="605"/>
      <c r="CXG53" s="605"/>
      <c r="CXH53" s="605"/>
      <c r="CXI53" s="605"/>
      <c r="CXJ53" s="605"/>
      <c r="CXK53" s="605"/>
      <c r="CXL53" s="605"/>
      <c r="CXM53" s="605"/>
      <c r="CXN53" s="605"/>
      <c r="CXO53" s="605"/>
      <c r="CXP53" s="605"/>
      <c r="CXQ53" s="605"/>
      <c r="CXR53" s="605"/>
      <c r="CXS53" s="605"/>
      <c r="CXT53" s="605"/>
      <c r="CXU53" s="605"/>
      <c r="CXV53" s="605"/>
      <c r="CXW53" s="605"/>
      <c r="CXX53" s="605"/>
      <c r="CXY53" s="605"/>
      <c r="CXZ53" s="605"/>
      <c r="CYA53" s="605"/>
      <c r="CYB53" s="605"/>
      <c r="CYC53" s="605"/>
      <c r="CYD53" s="605"/>
      <c r="CYE53" s="605"/>
      <c r="CYF53" s="605"/>
      <c r="CYG53" s="605"/>
      <c r="CYH53" s="605"/>
      <c r="CYI53" s="605"/>
      <c r="CYJ53" s="605"/>
      <c r="CYK53" s="605"/>
      <c r="CYL53" s="605"/>
      <c r="CYM53" s="605"/>
      <c r="CYN53" s="605"/>
      <c r="CYO53" s="605"/>
      <c r="CYP53" s="605"/>
      <c r="CYQ53" s="605"/>
      <c r="CYR53" s="605"/>
      <c r="CYS53" s="605"/>
      <c r="CYT53" s="605"/>
      <c r="CYU53" s="605"/>
      <c r="CYV53" s="605"/>
      <c r="CYW53" s="605"/>
      <c r="CYX53" s="605"/>
      <c r="CYY53" s="605"/>
      <c r="CYZ53" s="605"/>
      <c r="CZA53" s="605"/>
      <c r="CZB53" s="605"/>
      <c r="CZC53" s="605"/>
      <c r="CZD53" s="605"/>
      <c r="CZE53" s="605"/>
      <c r="CZF53" s="605"/>
      <c r="CZG53" s="605"/>
      <c r="CZH53" s="605"/>
      <c r="CZI53" s="605"/>
      <c r="CZJ53" s="605"/>
      <c r="CZK53" s="605"/>
      <c r="CZL53" s="605"/>
      <c r="CZM53" s="605"/>
      <c r="CZN53" s="605"/>
      <c r="CZO53" s="605"/>
      <c r="CZP53" s="605"/>
      <c r="CZQ53" s="605"/>
      <c r="CZR53" s="605"/>
      <c r="CZS53" s="605"/>
      <c r="CZT53" s="605"/>
      <c r="CZU53" s="605"/>
      <c r="CZV53" s="605"/>
      <c r="CZW53" s="605"/>
      <c r="CZX53" s="605"/>
      <c r="CZY53" s="605"/>
      <c r="CZZ53" s="605"/>
      <c r="DAA53" s="605"/>
      <c r="DAB53" s="605"/>
      <c r="DAC53" s="605"/>
      <c r="DAD53" s="605"/>
      <c r="DAE53" s="605"/>
      <c r="DAF53" s="605"/>
      <c r="DAG53" s="605"/>
      <c r="DAH53" s="605"/>
      <c r="DAI53" s="605"/>
      <c r="DAJ53" s="605"/>
      <c r="DAK53" s="605"/>
      <c r="DAL53" s="605"/>
      <c r="DAM53" s="605"/>
      <c r="DAN53" s="605"/>
      <c r="DAO53" s="605"/>
      <c r="DAP53" s="605"/>
      <c r="DAQ53" s="605"/>
      <c r="DAR53" s="605"/>
      <c r="DAS53" s="605"/>
      <c r="DAT53" s="605"/>
      <c r="DAU53" s="605"/>
      <c r="DAV53" s="605"/>
      <c r="DAW53" s="605"/>
      <c r="DAX53" s="605"/>
      <c r="DAY53" s="605"/>
      <c r="DAZ53" s="605"/>
      <c r="DBA53" s="605"/>
      <c r="DBB53" s="605"/>
      <c r="DBC53" s="605"/>
      <c r="DBD53" s="605"/>
      <c r="DBE53" s="605"/>
      <c r="DBF53" s="605"/>
      <c r="DBG53" s="605"/>
      <c r="DBH53" s="605"/>
      <c r="DBI53" s="605"/>
      <c r="DBJ53" s="605"/>
      <c r="DBK53" s="605"/>
      <c r="DBL53" s="605"/>
      <c r="DBM53" s="605"/>
      <c r="DBN53" s="605"/>
      <c r="DBO53" s="605"/>
      <c r="DBP53" s="605"/>
      <c r="DBQ53" s="605"/>
      <c r="DBR53" s="605"/>
      <c r="DBS53" s="605"/>
      <c r="DBT53" s="605"/>
      <c r="DBU53" s="605"/>
      <c r="DBV53" s="605"/>
      <c r="DBW53" s="605"/>
      <c r="DBX53" s="605"/>
      <c r="DBY53" s="605"/>
      <c r="DBZ53" s="605"/>
      <c r="DCA53" s="605"/>
      <c r="DCB53" s="605"/>
      <c r="DCC53" s="605"/>
      <c r="DCD53" s="605"/>
      <c r="DCE53" s="605"/>
      <c r="DCF53" s="605"/>
      <c r="DCG53" s="605"/>
      <c r="DCH53" s="605"/>
      <c r="DCI53" s="605"/>
      <c r="DCJ53" s="605"/>
      <c r="DCK53" s="605"/>
      <c r="DCL53" s="605"/>
      <c r="DCM53" s="605"/>
      <c r="DCN53" s="605"/>
      <c r="DCO53" s="605"/>
      <c r="DCP53" s="605"/>
      <c r="DCQ53" s="605"/>
      <c r="DCR53" s="605"/>
      <c r="DCS53" s="605"/>
      <c r="DCT53" s="605"/>
      <c r="DCU53" s="605"/>
      <c r="DCV53" s="605"/>
      <c r="DCW53" s="605"/>
      <c r="DCX53" s="605"/>
      <c r="DCY53" s="605"/>
      <c r="DCZ53" s="605"/>
      <c r="DDA53" s="605"/>
      <c r="DDB53" s="605"/>
      <c r="DDC53" s="605"/>
      <c r="DDD53" s="605"/>
      <c r="DDE53" s="605"/>
      <c r="DDF53" s="605"/>
      <c r="DDG53" s="605"/>
      <c r="DDH53" s="605"/>
      <c r="DDI53" s="605"/>
      <c r="DDJ53" s="605"/>
      <c r="DDK53" s="605"/>
      <c r="DDL53" s="605"/>
      <c r="DDM53" s="605"/>
      <c r="DDN53" s="605"/>
      <c r="DDO53" s="605"/>
      <c r="DDP53" s="605"/>
      <c r="DDQ53" s="605"/>
      <c r="DDR53" s="605"/>
      <c r="DDS53" s="605"/>
      <c r="DDT53" s="605"/>
      <c r="DDU53" s="605"/>
      <c r="DDV53" s="605"/>
      <c r="DDW53" s="605"/>
      <c r="DDX53" s="605"/>
      <c r="DDY53" s="605"/>
      <c r="DDZ53" s="605"/>
      <c r="DEA53" s="605"/>
      <c r="DEB53" s="605"/>
      <c r="DEC53" s="605"/>
      <c r="DED53" s="605"/>
      <c r="DEE53" s="605"/>
      <c r="DEF53" s="605"/>
      <c r="DEG53" s="605"/>
      <c r="DEH53" s="605"/>
      <c r="DEI53" s="605"/>
      <c r="DEJ53" s="605"/>
      <c r="DEK53" s="605"/>
      <c r="DEL53" s="605"/>
      <c r="DEM53" s="605"/>
      <c r="DEN53" s="605"/>
      <c r="DEO53" s="605"/>
      <c r="DEP53" s="605"/>
      <c r="DEQ53" s="605"/>
      <c r="DER53" s="605"/>
      <c r="DES53" s="605"/>
      <c r="DET53" s="605"/>
      <c r="DEU53" s="605"/>
      <c r="DEV53" s="605"/>
      <c r="DEW53" s="605"/>
      <c r="DEX53" s="605"/>
      <c r="DEY53" s="605"/>
      <c r="DEZ53" s="605"/>
      <c r="DFA53" s="605"/>
      <c r="DFB53" s="605"/>
      <c r="DFC53" s="605"/>
      <c r="DFD53" s="605"/>
      <c r="DFE53" s="605"/>
      <c r="DFF53" s="605"/>
      <c r="DFG53" s="605"/>
      <c r="DFH53" s="605"/>
      <c r="DFI53" s="605"/>
      <c r="DFJ53" s="605"/>
      <c r="DFK53" s="605"/>
      <c r="DFL53" s="605"/>
      <c r="DFM53" s="605"/>
      <c r="DFN53" s="605"/>
      <c r="DFO53" s="605"/>
      <c r="DFP53" s="605"/>
      <c r="DFQ53" s="605"/>
      <c r="DFR53" s="605"/>
      <c r="DFS53" s="605"/>
      <c r="DFT53" s="605"/>
      <c r="DFU53" s="605"/>
      <c r="DFV53" s="605"/>
      <c r="DFW53" s="605"/>
      <c r="DFX53" s="605"/>
      <c r="DFY53" s="605"/>
      <c r="DFZ53" s="605"/>
      <c r="DGA53" s="605"/>
      <c r="DGB53" s="605"/>
      <c r="DGC53" s="605"/>
      <c r="DGD53" s="605"/>
      <c r="DGE53" s="605"/>
      <c r="DGF53" s="605"/>
      <c r="DGG53" s="605"/>
      <c r="DGH53" s="605"/>
      <c r="DGI53" s="605"/>
      <c r="DGJ53" s="605"/>
      <c r="DGK53" s="605"/>
      <c r="DGL53" s="605"/>
      <c r="DGM53" s="605"/>
      <c r="DGN53" s="605"/>
      <c r="DGO53" s="605"/>
      <c r="DGP53" s="605"/>
      <c r="DGQ53" s="605"/>
      <c r="DGR53" s="605"/>
      <c r="DGS53" s="605"/>
      <c r="DGT53" s="605"/>
      <c r="DGU53" s="605"/>
      <c r="DGV53" s="605"/>
      <c r="DGW53" s="605"/>
      <c r="DGX53" s="605"/>
      <c r="DGY53" s="605"/>
      <c r="DGZ53" s="605"/>
      <c r="DHA53" s="605"/>
      <c r="DHB53" s="605"/>
      <c r="DHC53" s="605"/>
      <c r="DHD53" s="605"/>
      <c r="DHE53" s="605"/>
      <c r="DHF53" s="605"/>
      <c r="DHG53" s="605"/>
      <c r="DHH53" s="605"/>
      <c r="DHI53" s="605"/>
      <c r="DHJ53" s="605"/>
      <c r="DHK53" s="605"/>
      <c r="DHL53" s="605"/>
      <c r="DHM53" s="605"/>
      <c r="DHN53" s="605"/>
      <c r="DHO53" s="605"/>
      <c r="DHP53" s="605"/>
      <c r="DHQ53" s="605"/>
      <c r="DHR53" s="605"/>
      <c r="DHS53" s="605"/>
      <c r="DHT53" s="605"/>
      <c r="DHU53" s="605"/>
      <c r="DHV53" s="605"/>
      <c r="DHW53" s="605"/>
      <c r="DHX53" s="605"/>
      <c r="DHY53" s="605"/>
      <c r="DHZ53" s="605"/>
      <c r="DIA53" s="605"/>
      <c r="DIB53" s="605"/>
      <c r="DIC53" s="605"/>
      <c r="DID53" s="605"/>
      <c r="DIE53" s="605"/>
      <c r="DIF53" s="605"/>
      <c r="DIG53" s="605"/>
      <c r="DIH53" s="605"/>
      <c r="DII53" s="605"/>
      <c r="DIJ53" s="605"/>
      <c r="DIK53" s="605"/>
      <c r="DIL53" s="605"/>
      <c r="DIM53" s="605"/>
      <c r="DIN53" s="605"/>
      <c r="DIO53" s="605"/>
      <c r="DIP53" s="605"/>
      <c r="DIQ53" s="605"/>
      <c r="DIR53" s="605"/>
      <c r="DIS53" s="605"/>
      <c r="DIT53" s="605"/>
      <c r="DIU53" s="605"/>
      <c r="DIV53" s="605"/>
      <c r="DIW53" s="605"/>
      <c r="DIX53" s="605"/>
      <c r="DIY53" s="605"/>
      <c r="DIZ53" s="605"/>
      <c r="DJA53" s="605"/>
      <c r="DJB53" s="605"/>
      <c r="DJC53" s="605"/>
      <c r="DJD53" s="605"/>
      <c r="DJE53" s="605"/>
      <c r="DJF53" s="605"/>
      <c r="DJG53" s="605"/>
      <c r="DJH53" s="605"/>
      <c r="DJI53" s="605"/>
      <c r="DJJ53" s="605"/>
      <c r="DJK53" s="605"/>
      <c r="DJL53" s="605"/>
      <c r="DJM53" s="605"/>
      <c r="DJN53" s="605"/>
      <c r="DJO53" s="605"/>
      <c r="DJP53" s="605"/>
      <c r="DJQ53" s="605"/>
      <c r="DJR53" s="605"/>
      <c r="DJS53" s="605"/>
      <c r="DJT53" s="605"/>
      <c r="DJU53" s="605"/>
      <c r="DJV53" s="605"/>
      <c r="DJW53" s="605"/>
      <c r="DJX53" s="605"/>
      <c r="DJY53" s="605"/>
      <c r="DJZ53" s="605"/>
      <c r="DKA53" s="605"/>
      <c r="DKB53" s="605"/>
      <c r="DKC53" s="605"/>
      <c r="DKD53" s="605"/>
      <c r="DKE53" s="605"/>
      <c r="DKF53" s="605"/>
      <c r="DKG53" s="605"/>
      <c r="DKH53" s="605"/>
      <c r="DKI53" s="605"/>
      <c r="DKJ53" s="605"/>
      <c r="DKK53" s="605"/>
      <c r="DKL53" s="605"/>
      <c r="DKM53" s="605"/>
      <c r="DKN53" s="605"/>
      <c r="DKO53" s="605"/>
      <c r="DKP53" s="605"/>
      <c r="DKQ53" s="605"/>
      <c r="DKR53" s="605"/>
      <c r="DKS53" s="605"/>
      <c r="DKT53" s="605"/>
      <c r="DKU53" s="605"/>
      <c r="DKV53" s="605"/>
      <c r="DKW53" s="605"/>
      <c r="DKX53" s="605"/>
      <c r="DKY53" s="605"/>
      <c r="DKZ53" s="605"/>
      <c r="DLA53" s="605"/>
      <c r="DLB53" s="605"/>
      <c r="DLC53" s="605"/>
      <c r="DLD53" s="605"/>
      <c r="DLE53" s="605"/>
      <c r="DLF53" s="605"/>
      <c r="DLG53" s="605"/>
      <c r="DLH53" s="605"/>
      <c r="DLI53" s="605"/>
      <c r="DLJ53" s="605"/>
      <c r="DLK53" s="605"/>
      <c r="DLL53" s="605"/>
      <c r="DLM53" s="605"/>
      <c r="DLN53" s="605"/>
      <c r="DLO53" s="605"/>
      <c r="DLP53" s="605"/>
      <c r="DLQ53" s="605"/>
      <c r="DLR53" s="605"/>
      <c r="DLS53" s="605"/>
      <c r="DLT53" s="605"/>
      <c r="DLU53" s="605"/>
      <c r="DLV53" s="605"/>
      <c r="DLW53" s="605"/>
      <c r="DLX53" s="605"/>
      <c r="DLY53" s="605"/>
      <c r="DLZ53" s="605"/>
      <c r="DMA53" s="605"/>
      <c r="DMB53" s="605"/>
      <c r="DMC53" s="605"/>
      <c r="DMD53" s="605"/>
      <c r="DME53" s="605"/>
      <c r="DMF53" s="605"/>
      <c r="DMG53" s="605"/>
      <c r="DMH53" s="605"/>
      <c r="DMI53" s="605"/>
      <c r="DMJ53" s="605"/>
      <c r="DMK53" s="605"/>
      <c r="DML53" s="605"/>
      <c r="DMM53" s="605"/>
      <c r="DMN53" s="605"/>
      <c r="DMO53" s="605"/>
      <c r="DMP53" s="605"/>
      <c r="DMQ53" s="605"/>
      <c r="DMR53" s="605"/>
      <c r="DMS53" s="605"/>
      <c r="DMT53" s="605"/>
      <c r="DMU53" s="605"/>
      <c r="DMV53" s="605"/>
      <c r="DMW53" s="605"/>
      <c r="DMX53" s="605"/>
      <c r="DMY53" s="605"/>
      <c r="DMZ53" s="605"/>
      <c r="DNA53" s="605"/>
      <c r="DNB53" s="605"/>
      <c r="DNC53" s="605"/>
      <c r="DND53" s="605"/>
      <c r="DNE53" s="605"/>
      <c r="DNF53" s="605"/>
      <c r="DNG53" s="605"/>
      <c r="DNH53" s="605"/>
      <c r="DNI53" s="605"/>
      <c r="DNJ53" s="605"/>
      <c r="DNK53" s="605"/>
      <c r="DNL53" s="605"/>
      <c r="DNM53" s="605"/>
      <c r="DNN53" s="605"/>
      <c r="DNO53" s="605"/>
      <c r="DNP53" s="605"/>
      <c r="DNQ53" s="605"/>
      <c r="DNR53" s="605"/>
      <c r="DNS53" s="605"/>
      <c r="DNT53" s="605"/>
      <c r="DNU53" s="605"/>
      <c r="DNV53" s="605"/>
      <c r="DNW53" s="605"/>
      <c r="DNX53" s="605"/>
      <c r="DNY53" s="605"/>
      <c r="DNZ53" s="605"/>
      <c r="DOA53" s="605"/>
      <c r="DOB53" s="605"/>
      <c r="DOC53" s="605"/>
      <c r="DOD53" s="605"/>
      <c r="DOE53" s="605"/>
      <c r="DOF53" s="605"/>
      <c r="DOG53" s="605"/>
      <c r="DOH53" s="605"/>
      <c r="DOI53" s="605"/>
      <c r="DOJ53" s="605"/>
      <c r="DOK53" s="605"/>
      <c r="DOL53" s="605"/>
      <c r="DOM53" s="605"/>
      <c r="DON53" s="605"/>
      <c r="DOO53" s="605"/>
      <c r="DOP53" s="605"/>
      <c r="DOQ53" s="605"/>
      <c r="DOR53" s="605"/>
      <c r="DOS53" s="605"/>
      <c r="DOT53" s="605"/>
      <c r="DOU53" s="605"/>
      <c r="DOV53" s="605"/>
      <c r="DOW53" s="605"/>
      <c r="DOX53" s="605"/>
      <c r="DOY53" s="605"/>
      <c r="DOZ53" s="605"/>
      <c r="DPA53" s="605"/>
      <c r="DPB53" s="605"/>
      <c r="DPC53" s="605"/>
      <c r="DPD53" s="605"/>
      <c r="DPE53" s="605"/>
      <c r="DPF53" s="605"/>
      <c r="DPG53" s="605"/>
      <c r="DPH53" s="605"/>
      <c r="DPI53" s="605"/>
      <c r="DPJ53" s="605"/>
      <c r="DPK53" s="605"/>
      <c r="DPL53" s="605"/>
      <c r="DPM53" s="605"/>
      <c r="DPN53" s="605"/>
      <c r="DPO53" s="605"/>
      <c r="DPP53" s="605"/>
      <c r="DPQ53" s="605"/>
      <c r="DPR53" s="605"/>
      <c r="DPS53" s="605"/>
      <c r="DPT53" s="605"/>
      <c r="DPU53" s="605"/>
      <c r="DPV53" s="605"/>
      <c r="DPW53" s="605"/>
      <c r="DPX53" s="605"/>
      <c r="DPY53" s="605"/>
      <c r="DPZ53" s="605"/>
      <c r="DQA53" s="605"/>
      <c r="DQB53" s="605"/>
      <c r="DQC53" s="605"/>
      <c r="DQD53" s="605"/>
      <c r="DQE53" s="605"/>
      <c r="DQF53" s="605"/>
      <c r="DQG53" s="605"/>
      <c r="DQH53" s="605"/>
      <c r="DQI53" s="605"/>
      <c r="DQJ53" s="605"/>
      <c r="DQK53" s="605"/>
      <c r="DQL53" s="605"/>
      <c r="DQM53" s="605"/>
      <c r="DQN53" s="605"/>
      <c r="DQO53" s="605"/>
      <c r="DQP53" s="605"/>
      <c r="DQQ53" s="605"/>
      <c r="DQR53" s="605"/>
      <c r="DQS53" s="605"/>
      <c r="DQT53" s="605"/>
      <c r="DQU53" s="605"/>
      <c r="DQV53" s="605"/>
      <c r="DQW53" s="605"/>
      <c r="DQX53" s="605"/>
      <c r="DQY53" s="605"/>
      <c r="DQZ53" s="605"/>
      <c r="DRA53" s="605"/>
      <c r="DRB53" s="605"/>
      <c r="DRC53" s="605"/>
      <c r="DRD53" s="605"/>
      <c r="DRE53" s="605"/>
      <c r="DRF53" s="605"/>
      <c r="DRG53" s="605"/>
      <c r="DRH53" s="605"/>
      <c r="DRI53" s="605"/>
      <c r="DRJ53" s="605"/>
      <c r="DRK53" s="605"/>
      <c r="DRL53" s="605"/>
      <c r="DRM53" s="605"/>
      <c r="DRN53" s="605"/>
      <c r="DRO53" s="605"/>
      <c r="DRP53" s="605"/>
      <c r="DRQ53" s="605"/>
      <c r="DRR53" s="605"/>
      <c r="DRS53" s="605"/>
      <c r="DRT53" s="605"/>
      <c r="DRU53" s="605"/>
      <c r="DRV53" s="605"/>
      <c r="DRW53" s="605"/>
      <c r="DRX53" s="605"/>
      <c r="DRY53" s="605"/>
      <c r="DRZ53" s="605"/>
      <c r="DSA53" s="605"/>
      <c r="DSB53" s="605"/>
      <c r="DSC53" s="605"/>
      <c r="DSD53" s="605"/>
      <c r="DSE53" s="605"/>
      <c r="DSF53" s="605"/>
      <c r="DSG53" s="605"/>
      <c r="DSH53" s="605"/>
      <c r="DSI53" s="605"/>
      <c r="DSJ53" s="605"/>
      <c r="DSK53" s="605"/>
      <c r="DSL53" s="605"/>
      <c r="DSM53" s="605"/>
      <c r="DSN53" s="605"/>
      <c r="DSO53" s="605"/>
      <c r="DSP53" s="605"/>
      <c r="DSQ53" s="605"/>
      <c r="DSR53" s="605"/>
      <c r="DSS53" s="605"/>
      <c r="DST53" s="605"/>
      <c r="DSU53" s="605"/>
      <c r="DSV53" s="605"/>
      <c r="DSW53" s="605"/>
      <c r="DSX53" s="605"/>
      <c r="DSY53" s="605"/>
      <c r="DSZ53" s="605"/>
      <c r="DTA53" s="605"/>
      <c r="DTB53" s="605"/>
      <c r="DTC53" s="605"/>
      <c r="DTD53" s="605"/>
      <c r="DTE53" s="605"/>
      <c r="DTF53" s="605"/>
      <c r="DTG53" s="605"/>
      <c r="DTH53" s="605"/>
      <c r="DTI53" s="605"/>
      <c r="DTJ53" s="605"/>
      <c r="DTK53" s="605"/>
      <c r="DTL53" s="605"/>
      <c r="DTM53" s="605"/>
      <c r="DTN53" s="605"/>
      <c r="DTO53" s="605"/>
      <c r="DTP53" s="605"/>
      <c r="DTQ53" s="605"/>
      <c r="DTR53" s="605"/>
      <c r="DTS53" s="605"/>
      <c r="DTT53" s="605"/>
      <c r="DTU53" s="605"/>
      <c r="DTV53" s="605"/>
      <c r="DTW53" s="605"/>
      <c r="DTX53" s="605"/>
      <c r="DTY53" s="605"/>
      <c r="DTZ53" s="605"/>
      <c r="DUA53" s="605"/>
      <c r="DUB53" s="605"/>
      <c r="DUC53" s="605"/>
      <c r="DUD53" s="605"/>
      <c r="DUE53" s="605"/>
      <c r="DUF53" s="605"/>
      <c r="DUG53" s="605"/>
      <c r="DUH53" s="605"/>
      <c r="DUI53" s="605"/>
      <c r="DUJ53" s="605"/>
      <c r="DUK53" s="605"/>
      <c r="DUL53" s="605"/>
      <c r="DUM53" s="605"/>
      <c r="DUN53" s="605"/>
      <c r="DUO53" s="605"/>
      <c r="DUP53" s="605"/>
      <c r="DUQ53" s="605"/>
      <c r="DUR53" s="605"/>
      <c r="DUS53" s="605"/>
      <c r="DUT53" s="605"/>
      <c r="DUU53" s="605"/>
      <c r="DUV53" s="605"/>
      <c r="DUW53" s="605"/>
      <c r="DUX53" s="605"/>
      <c r="DUY53" s="605"/>
      <c r="DUZ53" s="605"/>
      <c r="DVA53" s="605"/>
      <c r="DVB53" s="605"/>
      <c r="DVC53" s="605"/>
      <c r="DVD53" s="605"/>
      <c r="DVE53" s="605"/>
      <c r="DVF53" s="605"/>
      <c r="DVG53" s="605"/>
      <c r="DVH53" s="605"/>
      <c r="DVI53" s="605"/>
      <c r="DVJ53" s="605"/>
      <c r="DVK53" s="605"/>
      <c r="DVL53" s="605"/>
      <c r="DVM53" s="605"/>
      <c r="DVN53" s="605"/>
      <c r="DVO53" s="605"/>
      <c r="DVP53" s="605"/>
      <c r="DVQ53" s="605"/>
      <c r="DVR53" s="605"/>
      <c r="DVS53" s="605"/>
      <c r="DVT53" s="605"/>
      <c r="DVU53" s="605"/>
      <c r="DVV53" s="605"/>
      <c r="DVW53" s="605"/>
      <c r="DVX53" s="605"/>
      <c r="DVY53" s="605"/>
      <c r="DVZ53" s="605"/>
      <c r="DWA53" s="605"/>
      <c r="DWB53" s="605"/>
      <c r="DWC53" s="605"/>
      <c r="DWD53" s="605"/>
      <c r="DWE53" s="605"/>
      <c r="DWF53" s="605"/>
      <c r="DWG53" s="605"/>
      <c r="DWH53" s="605"/>
      <c r="DWI53" s="605"/>
      <c r="DWJ53" s="605"/>
      <c r="DWK53" s="605"/>
      <c r="DWL53" s="605"/>
      <c r="DWM53" s="605"/>
      <c r="DWN53" s="605"/>
      <c r="DWO53" s="605"/>
      <c r="DWP53" s="605"/>
      <c r="DWQ53" s="605"/>
      <c r="DWR53" s="605"/>
      <c r="DWS53" s="605"/>
      <c r="DWT53" s="605"/>
      <c r="DWU53" s="605"/>
      <c r="DWV53" s="605"/>
      <c r="DWW53" s="605"/>
      <c r="DWX53" s="605"/>
      <c r="DWY53" s="605"/>
      <c r="DWZ53" s="605"/>
      <c r="DXA53" s="605"/>
      <c r="DXB53" s="605"/>
      <c r="DXC53" s="605"/>
      <c r="DXD53" s="605"/>
      <c r="DXE53" s="605"/>
      <c r="DXF53" s="605"/>
      <c r="DXG53" s="605"/>
      <c r="DXH53" s="605"/>
      <c r="DXI53" s="605"/>
      <c r="DXJ53" s="605"/>
      <c r="DXK53" s="605"/>
      <c r="DXL53" s="605"/>
      <c r="DXM53" s="605"/>
      <c r="DXN53" s="605"/>
      <c r="DXO53" s="605"/>
      <c r="DXP53" s="605"/>
      <c r="DXQ53" s="605"/>
      <c r="DXR53" s="605"/>
      <c r="DXS53" s="605"/>
      <c r="DXT53" s="605"/>
      <c r="DXU53" s="605"/>
      <c r="DXV53" s="605"/>
      <c r="DXW53" s="605"/>
      <c r="DXX53" s="605"/>
      <c r="DXY53" s="605"/>
      <c r="DXZ53" s="605"/>
      <c r="DYA53" s="605"/>
      <c r="DYB53" s="605"/>
      <c r="DYC53" s="605"/>
      <c r="DYD53" s="605"/>
      <c r="DYE53" s="605"/>
      <c r="DYF53" s="605"/>
      <c r="DYG53" s="605"/>
      <c r="DYH53" s="605"/>
      <c r="DYI53" s="605"/>
      <c r="DYJ53" s="605"/>
      <c r="DYK53" s="605"/>
      <c r="DYL53" s="605"/>
      <c r="DYM53" s="605"/>
      <c r="DYN53" s="605"/>
      <c r="DYO53" s="605"/>
      <c r="DYP53" s="605"/>
      <c r="DYQ53" s="605"/>
      <c r="DYR53" s="605"/>
      <c r="DYS53" s="605"/>
      <c r="DYT53" s="605"/>
      <c r="DYU53" s="605"/>
      <c r="DYV53" s="605"/>
      <c r="DYW53" s="605"/>
      <c r="DYX53" s="605"/>
      <c r="DYY53" s="605"/>
      <c r="DYZ53" s="605"/>
      <c r="DZA53" s="605"/>
      <c r="DZB53" s="605"/>
      <c r="DZC53" s="605"/>
      <c r="DZD53" s="605"/>
      <c r="DZE53" s="605"/>
      <c r="DZF53" s="605"/>
      <c r="DZG53" s="605"/>
      <c r="DZH53" s="605"/>
      <c r="DZI53" s="605"/>
      <c r="DZJ53" s="605"/>
      <c r="DZK53" s="605"/>
      <c r="DZL53" s="605"/>
      <c r="DZM53" s="605"/>
      <c r="DZN53" s="605"/>
      <c r="DZO53" s="605"/>
      <c r="DZP53" s="605"/>
      <c r="DZQ53" s="605"/>
      <c r="DZR53" s="605"/>
      <c r="DZS53" s="605"/>
      <c r="DZT53" s="605"/>
      <c r="DZU53" s="605"/>
      <c r="DZV53" s="605"/>
      <c r="DZW53" s="605"/>
      <c r="DZX53" s="605"/>
      <c r="DZY53" s="605"/>
      <c r="DZZ53" s="605"/>
      <c r="EAA53" s="605"/>
      <c r="EAB53" s="605"/>
      <c r="EAC53" s="605"/>
      <c r="EAD53" s="605"/>
      <c r="EAE53" s="605"/>
      <c r="EAF53" s="605"/>
      <c r="EAG53" s="605"/>
      <c r="EAH53" s="605"/>
      <c r="EAI53" s="605"/>
      <c r="EAJ53" s="605"/>
      <c r="EAK53" s="605"/>
      <c r="EAL53" s="605"/>
      <c r="EAM53" s="605"/>
      <c r="EAN53" s="605"/>
      <c r="EAO53" s="605"/>
      <c r="EAP53" s="605"/>
      <c r="EAQ53" s="605"/>
      <c r="EAR53" s="605"/>
      <c r="EAS53" s="605"/>
      <c r="EAT53" s="605"/>
      <c r="EAU53" s="605"/>
      <c r="EAV53" s="605"/>
      <c r="EAW53" s="605"/>
      <c r="EAX53" s="605"/>
      <c r="EAY53" s="605"/>
      <c r="EAZ53" s="605"/>
      <c r="EBA53" s="605"/>
      <c r="EBB53" s="605"/>
      <c r="EBC53" s="605"/>
      <c r="EBD53" s="605"/>
      <c r="EBE53" s="605"/>
      <c r="EBF53" s="605"/>
      <c r="EBG53" s="605"/>
      <c r="EBH53" s="605"/>
      <c r="EBI53" s="605"/>
      <c r="EBJ53" s="605"/>
      <c r="EBK53" s="605"/>
      <c r="EBL53" s="605"/>
      <c r="EBM53" s="605"/>
      <c r="EBN53" s="605"/>
      <c r="EBO53" s="605"/>
      <c r="EBP53" s="605"/>
      <c r="EBQ53" s="605"/>
      <c r="EBR53" s="605"/>
      <c r="EBS53" s="605"/>
      <c r="EBT53" s="605"/>
      <c r="EBU53" s="605"/>
      <c r="EBV53" s="605"/>
      <c r="EBW53" s="605"/>
      <c r="EBX53" s="605"/>
      <c r="EBY53" s="605"/>
      <c r="EBZ53" s="605"/>
      <c r="ECA53" s="605"/>
      <c r="ECB53" s="605"/>
      <c r="ECC53" s="605"/>
      <c r="ECD53" s="605"/>
      <c r="ECE53" s="605"/>
      <c r="ECF53" s="605"/>
      <c r="ECG53" s="605"/>
      <c r="ECH53" s="605"/>
      <c r="ECI53" s="605"/>
      <c r="ECJ53" s="605"/>
      <c r="ECK53" s="605"/>
      <c r="ECL53" s="605"/>
      <c r="ECM53" s="605"/>
      <c r="ECN53" s="605"/>
      <c r="ECO53" s="605"/>
      <c r="ECP53" s="605"/>
      <c r="ECQ53" s="605"/>
      <c r="ECR53" s="605"/>
      <c r="ECS53" s="605"/>
      <c r="ECT53" s="605"/>
      <c r="ECU53" s="605"/>
      <c r="ECV53" s="605"/>
      <c r="ECW53" s="605"/>
      <c r="ECX53" s="605"/>
      <c r="ECY53" s="605"/>
      <c r="ECZ53" s="605"/>
      <c r="EDA53" s="605"/>
      <c r="EDB53" s="605"/>
      <c r="EDC53" s="605"/>
      <c r="EDD53" s="605"/>
      <c r="EDE53" s="605"/>
      <c r="EDF53" s="605"/>
      <c r="EDG53" s="605"/>
      <c r="EDH53" s="605"/>
      <c r="EDI53" s="605"/>
      <c r="EDJ53" s="605"/>
      <c r="EDK53" s="605"/>
      <c r="EDL53" s="605"/>
      <c r="EDM53" s="605"/>
      <c r="EDN53" s="605"/>
      <c r="EDO53" s="605"/>
      <c r="EDP53" s="605"/>
      <c r="EDQ53" s="605"/>
      <c r="EDR53" s="605"/>
      <c r="EDS53" s="605"/>
      <c r="EDT53" s="605"/>
      <c r="EDU53" s="605"/>
      <c r="EDV53" s="605"/>
      <c r="EDW53" s="605"/>
      <c r="EDX53" s="605"/>
      <c r="EDY53" s="605"/>
      <c r="EDZ53" s="605"/>
      <c r="EEA53" s="605"/>
      <c r="EEB53" s="605"/>
      <c r="EEC53" s="605"/>
      <c r="EED53" s="605"/>
      <c r="EEE53" s="605"/>
      <c r="EEF53" s="605"/>
      <c r="EEG53" s="605"/>
      <c r="EEH53" s="605"/>
      <c r="EEI53" s="605"/>
      <c r="EEJ53" s="605"/>
      <c r="EEK53" s="605"/>
      <c r="EEL53" s="605"/>
      <c r="EEM53" s="605"/>
      <c r="EEN53" s="605"/>
      <c r="EEO53" s="605"/>
      <c r="EEP53" s="605"/>
      <c r="EEQ53" s="605"/>
      <c r="EER53" s="605"/>
      <c r="EES53" s="605"/>
      <c r="EET53" s="605"/>
      <c r="EEU53" s="605"/>
      <c r="EEV53" s="605"/>
      <c r="EEW53" s="605"/>
      <c r="EEX53" s="605"/>
      <c r="EEY53" s="605"/>
      <c r="EEZ53" s="605"/>
      <c r="EFA53" s="605"/>
      <c r="EFB53" s="605"/>
      <c r="EFC53" s="605"/>
      <c r="EFD53" s="605"/>
      <c r="EFE53" s="605"/>
      <c r="EFF53" s="605"/>
      <c r="EFG53" s="605"/>
      <c r="EFH53" s="605"/>
      <c r="EFI53" s="605"/>
      <c r="EFJ53" s="605"/>
      <c r="EFK53" s="605"/>
      <c r="EFL53" s="605"/>
      <c r="EFM53" s="605"/>
      <c r="EFN53" s="605"/>
      <c r="EFO53" s="605"/>
      <c r="EFP53" s="605"/>
      <c r="EFQ53" s="605"/>
      <c r="EFR53" s="605"/>
      <c r="EFS53" s="605"/>
      <c r="EFT53" s="605"/>
      <c r="EFU53" s="605"/>
      <c r="EFV53" s="605"/>
      <c r="EFW53" s="605"/>
      <c r="EFX53" s="605"/>
      <c r="EFY53" s="605"/>
      <c r="EFZ53" s="605"/>
      <c r="EGA53" s="605"/>
      <c r="EGB53" s="605"/>
      <c r="EGC53" s="605"/>
      <c r="EGD53" s="605"/>
      <c r="EGE53" s="605"/>
      <c r="EGF53" s="605"/>
      <c r="EGG53" s="605"/>
      <c r="EGH53" s="605"/>
      <c r="EGI53" s="605"/>
      <c r="EGJ53" s="605"/>
      <c r="EGK53" s="605"/>
      <c r="EGL53" s="605"/>
      <c r="EGM53" s="605"/>
      <c r="EGN53" s="605"/>
      <c r="EGO53" s="605"/>
      <c r="EGP53" s="605"/>
      <c r="EGQ53" s="605"/>
      <c r="EGR53" s="605"/>
      <c r="EGS53" s="605"/>
      <c r="EGT53" s="605"/>
      <c r="EGU53" s="605"/>
      <c r="EGV53" s="605"/>
      <c r="EGW53" s="605"/>
      <c r="EGX53" s="605"/>
      <c r="EGY53" s="605"/>
      <c r="EGZ53" s="605"/>
      <c r="EHA53" s="605"/>
      <c r="EHB53" s="605"/>
      <c r="EHC53" s="605"/>
      <c r="EHD53" s="605"/>
      <c r="EHE53" s="605"/>
      <c r="EHF53" s="605"/>
      <c r="EHG53" s="605"/>
      <c r="EHH53" s="605"/>
      <c r="EHI53" s="605"/>
      <c r="EHJ53" s="605"/>
      <c r="EHK53" s="605"/>
      <c r="EHL53" s="605"/>
      <c r="EHM53" s="605"/>
      <c r="EHN53" s="605"/>
      <c r="EHO53" s="605"/>
      <c r="EHP53" s="605"/>
      <c r="EHQ53" s="605"/>
      <c r="EHR53" s="605"/>
      <c r="EHS53" s="605"/>
      <c r="EHT53" s="605"/>
      <c r="EHU53" s="605"/>
      <c r="EHV53" s="605"/>
      <c r="EHW53" s="605"/>
      <c r="EHX53" s="605"/>
      <c r="EHY53" s="605"/>
      <c r="EHZ53" s="605"/>
      <c r="EIA53" s="605"/>
      <c r="EIB53" s="605"/>
      <c r="EIC53" s="605"/>
      <c r="EID53" s="605"/>
      <c r="EIE53" s="605"/>
      <c r="EIF53" s="605"/>
      <c r="EIG53" s="605"/>
      <c r="EIH53" s="605"/>
      <c r="EII53" s="605"/>
      <c r="EIJ53" s="605"/>
      <c r="EIK53" s="605"/>
      <c r="EIL53" s="605"/>
      <c r="EIM53" s="605"/>
      <c r="EIN53" s="605"/>
      <c r="EIO53" s="605"/>
      <c r="EIP53" s="605"/>
      <c r="EIQ53" s="605"/>
      <c r="EIR53" s="605"/>
      <c r="EIS53" s="605"/>
      <c r="EIT53" s="605"/>
      <c r="EIU53" s="605"/>
      <c r="EIV53" s="605"/>
      <c r="EIW53" s="605"/>
      <c r="EIX53" s="605"/>
      <c r="EIY53" s="605"/>
      <c r="EIZ53" s="605"/>
      <c r="EJA53" s="605"/>
      <c r="EJB53" s="605"/>
      <c r="EJC53" s="605"/>
      <c r="EJD53" s="605"/>
      <c r="EJE53" s="605"/>
      <c r="EJF53" s="605"/>
      <c r="EJG53" s="605"/>
      <c r="EJH53" s="605"/>
      <c r="EJI53" s="605"/>
      <c r="EJJ53" s="605"/>
      <c r="EJK53" s="605"/>
      <c r="EJL53" s="605"/>
      <c r="EJM53" s="605"/>
      <c r="EJN53" s="605"/>
      <c r="EJO53" s="605"/>
      <c r="EJP53" s="605"/>
      <c r="EJQ53" s="605"/>
      <c r="EJR53" s="605"/>
      <c r="EJS53" s="605"/>
      <c r="EJT53" s="605"/>
      <c r="EJU53" s="605"/>
      <c r="EJV53" s="605"/>
      <c r="EJW53" s="605"/>
      <c r="EJX53" s="605"/>
      <c r="EJY53" s="605"/>
      <c r="EJZ53" s="605"/>
      <c r="EKA53" s="605"/>
      <c r="EKB53" s="605"/>
      <c r="EKC53" s="605"/>
      <c r="EKD53" s="605"/>
      <c r="EKE53" s="605"/>
      <c r="EKF53" s="605"/>
      <c r="EKG53" s="605"/>
      <c r="EKH53" s="605"/>
      <c r="EKI53" s="605"/>
      <c r="EKJ53" s="605"/>
      <c r="EKK53" s="605"/>
      <c r="EKL53" s="605"/>
      <c r="EKM53" s="605"/>
      <c r="EKN53" s="605"/>
      <c r="EKO53" s="605"/>
      <c r="EKP53" s="605"/>
      <c r="EKQ53" s="605"/>
      <c r="EKR53" s="605"/>
      <c r="EKS53" s="605"/>
      <c r="EKT53" s="605"/>
      <c r="EKU53" s="605"/>
      <c r="EKV53" s="605"/>
      <c r="EKW53" s="605"/>
      <c r="EKX53" s="605"/>
      <c r="EKY53" s="605"/>
      <c r="EKZ53" s="605"/>
      <c r="ELA53" s="605"/>
      <c r="ELB53" s="605"/>
      <c r="ELC53" s="605"/>
      <c r="ELD53" s="605"/>
      <c r="ELE53" s="605"/>
      <c r="ELF53" s="605"/>
      <c r="ELG53" s="605"/>
      <c r="ELH53" s="605"/>
      <c r="ELI53" s="605"/>
      <c r="ELJ53" s="605"/>
      <c r="ELK53" s="605"/>
      <c r="ELL53" s="605"/>
      <c r="ELM53" s="605"/>
      <c r="ELN53" s="605"/>
      <c r="ELO53" s="605"/>
      <c r="ELP53" s="605"/>
      <c r="ELQ53" s="605"/>
      <c r="ELR53" s="605"/>
      <c r="ELS53" s="605"/>
      <c r="ELT53" s="605"/>
      <c r="ELU53" s="605"/>
      <c r="ELV53" s="605"/>
      <c r="ELW53" s="605"/>
      <c r="ELX53" s="605"/>
      <c r="ELY53" s="605"/>
      <c r="ELZ53" s="605"/>
      <c r="EMA53" s="605"/>
      <c r="EMB53" s="605"/>
      <c r="EMC53" s="605"/>
      <c r="EMD53" s="605"/>
      <c r="EME53" s="605"/>
      <c r="EMF53" s="605"/>
      <c r="EMG53" s="605"/>
      <c r="EMH53" s="605"/>
      <c r="EMI53" s="605"/>
      <c r="EMJ53" s="605"/>
      <c r="EMK53" s="605"/>
      <c r="EML53" s="605"/>
      <c r="EMM53" s="605"/>
      <c r="EMN53" s="605"/>
      <c r="EMO53" s="605"/>
      <c r="EMP53" s="605"/>
      <c r="EMQ53" s="605"/>
      <c r="EMR53" s="605"/>
      <c r="EMS53" s="605"/>
      <c r="EMT53" s="605"/>
      <c r="EMU53" s="605"/>
      <c r="EMV53" s="605"/>
      <c r="EMW53" s="605"/>
      <c r="EMX53" s="605"/>
      <c r="EMY53" s="605"/>
      <c r="EMZ53" s="605"/>
      <c r="ENA53" s="605"/>
      <c r="ENB53" s="605"/>
      <c r="ENC53" s="605"/>
      <c r="END53" s="605"/>
      <c r="ENE53" s="605"/>
      <c r="ENF53" s="605"/>
      <c r="ENG53" s="605"/>
      <c r="ENH53" s="605"/>
      <c r="ENI53" s="605"/>
      <c r="ENJ53" s="605"/>
      <c r="ENK53" s="605"/>
      <c r="ENL53" s="605"/>
      <c r="ENM53" s="605"/>
      <c r="ENN53" s="605"/>
      <c r="ENO53" s="605"/>
      <c r="ENP53" s="605"/>
      <c r="ENQ53" s="605"/>
      <c r="ENR53" s="605"/>
      <c r="ENS53" s="605"/>
      <c r="ENT53" s="605"/>
      <c r="ENU53" s="605"/>
      <c r="ENV53" s="605"/>
      <c r="ENW53" s="605"/>
      <c r="ENX53" s="605"/>
      <c r="ENY53" s="605"/>
      <c r="ENZ53" s="605"/>
      <c r="EOA53" s="605"/>
      <c r="EOB53" s="605"/>
      <c r="EOC53" s="605"/>
      <c r="EOD53" s="605"/>
      <c r="EOE53" s="605"/>
      <c r="EOF53" s="605"/>
      <c r="EOG53" s="605"/>
      <c r="EOH53" s="605"/>
      <c r="EOI53" s="605"/>
      <c r="EOJ53" s="605"/>
      <c r="EOK53" s="605"/>
      <c r="EOL53" s="605"/>
      <c r="EOM53" s="605"/>
      <c r="EON53" s="605"/>
      <c r="EOO53" s="605"/>
      <c r="EOP53" s="605"/>
      <c r="EOQ53" s="605"/>
      <c r="EOR53" s="605"/>
      <c r="EOS53" s="605"/>
      <c r="EOT53" s="605"/>
      <c r="EOU53" s="605"/>
      <c r="EOV53" s="605"/>
      <c r="EOW53" s="605"/>
      <c r="EOX53" s="605"/>
      <c r="EOY53" s="605"/>
      <c r="EOZ53" s="605"/>
      <c r="EPA53" s="605"/>
      <c r="EPB53" s="605"/>
      <c r="EPC53" s="605"/>
      <c r="EPD53" s="605"/>
      <c r="EPE53" s="605"/>
      <c r="EPF53" s="605"/>
      <c r="EPG53" s="605"/>
      <c r="EPH53" s="605"/>
      <c r="EPI53" s="605"/>
      <c r="EPJ53" s="605"/>
      <c r="EPK53" s="605"/>
      <c r="EPL53" s="605"/>
      <c r="EPM53" s="605"/>
      <c r="EPN53" s="605"/>
      <c r="EPO53" s="605"/>
      <c r="EPP53" s="605"/>
      <c r="EPQ53" s="605"/>
      <c r="EPR53" s="605"/>
      <c r="EPS53" s="605"/>
      <c r="EPT53" s="605"/>
      <c r="EPU53" s="605"/>
      <c r="EPV53" s="605"/>
      <c r="EPW53" s="605"/>
      <c r="EPX53" s="605"/>
      <c r="EPY53" s="605"/>
      <c r="EPZ53" s="605"/>
      <c r="EQA53" s="605"/>
      <c r="EQB53" s="605"/>
      <c r="EQC53" s="605"/>
      <c r="EQD53" s="605"/>
      <c r="EQE53" s="605"/>
      <c r="EQF53" s="605"/>
      <c r="EQG53" s="605"/>
      <c r="EQH53" s="605"/>
      <c r="EQI53" s="605"/>
      <c r="EQJ53" s="605"/>
      <c r="EQK53" s="605"/>
      <c r="EQL53" s="605"/>
      <c r="EQM53" s="605"/>
      <c r="EQN53" s="605"/>
      <c r="EQO53" s="605"/>
      <c r="EQP53" s="605"/>
      <c r="EQQ53" s="605"/>
      <c r="EQR53" s="605"/>
      <c r="EQS53" s="605"/>
      <c r="EQT53" s="605"/>
      <c r="EQU53" s="605"/>
      <c r="EQV53" s="605"/>
      <c r="EQW53" s="605"/>
      <c r="EQX53" s="605"/>
      <c r="EQY53" s="605"/>
      <c r="EQZ53" s="605"/>
      <c r="ERA53" s="605"/>
      <c r="ERB53" s="605"/>
      <c r="ERC53" s="605"/>
      <c r="ERD53" s="605"/>
      <c r="ERE53" s="605"/>
      <c r="ERF53" s="605"/>
      <c r="ERG53" s="605"/>
      <c r="ERH53" s="605"/>
      <c r="ERI53" s="605"/>
      <c r="ERJ53" s="605"/>
      <c r="ERK53" s="605"/>
      <c r="ERL53" s="605"/>
      <c r="ERM53" s="605"/>
      <c r="ERN53" s="605"/>
      <c r="ERO53" s="605"/>
      <c r="ERP53" s="605"/>
      <c r="ERQ53" s="605"/>
      <c r="ERR53" s="605"/>
      <c r="ERS53" s="605"/>
      <c r="ERT53" s="605"/>
      <c r="ERU53" s="605"/>
      <c r="ERV53" s="605"/>
      <c r="ERW53" s="605"/>
      <c r="ERX53" s="605"/>
      <c r="ERY53" s="605"/>
      <c r="ERZ53" s="605"/>
      <c r="ESA53" s="605"/>
      <c r="ESB53" s="605"/>
      <c r="ESC53" s="605"/>
      <c r="ESD53" s="605"/>
      <c r="ESE53" s="605"/>
      <c r="ESF53" s="605"/>
      <c r="ESG53" s="605"/>
      <c r="ESH53" s="605"/>
      <c r="ESI53" s="605"/>
      <c r="ESJ53" s="605"/>
      <c r="ESK53" s="605"/>
      <c r="ESL53" s="605"/>
      <c r="ESM53" s="605"/>
      <c r="ESN53" s="605"/>
      <c r="ESO53" s="605"/>
      <c r="ESP53" s="605"/>
      <c r="ESQ53" s="605"/>
      <c r="ESR53" s="605"/>
      <c r="ESS53" s="605"/>
      <c r="EST53" s="605"/>
      <c r="ESU53" s="605"/>
      <c r="ESV53" s="605"/>
      <c r="ESW53" s="605"/>
      <c r="ESX53" s="605"/>
      <c r="ESY53" s="605"/>
      <c r="ESZ53" s="605"/>
      <c r="ETA53" s="605"/>
      <c r="ETB53" s="605"/>
      <c r="ETC53" s="605"/>
      <c r="ETD53" s="605"/>
      <c r="ETE53" s="605"/>
      <c r="ETF53" s="605"/>
      <c r="ETG53" s="605"/>
      <c r="ETH53" s="605"/>
      <c r="ETI53" s="605"/>
      <c r="ETJ53" s="605"/>
      <c r="ETK53" s="605"/>
      <c r="ETL53" s="605"/>
      <c r="ETM53" s="605"/>
      <c r="ETN53" s="605"/>
      <c r="ETO53" s="605"/>
      <c r="ETP53" s="605"/>
      <c r="ETQ53" s="605"/>
      <c r="ETR53" s="605"/>
      <c r="ETS53" s="605"/>
      <c r="ETT53" s="605"/>
      <c r="ETU53" s="605"/>
      <c r="ETV53" s="605"/>
      <c r="ETW53" s="605"/>
      <c r="ETX53" s="605"/>
      <c r="ETY53" s="605"/>
      <c r="ETZ53" s="605"/>
      <c r="EUA53" s="605"/>
      <c r="EUB53" s="605"/>
      <c r="EUC53" s="605"/>
      <c r="EUD53" s="605"/>
      <c r="EUE53" s="605"/>
      <c r="EUF53" s="605"/>
      <c r="EUG53" s="605"/>
      <c r="EUH53" s="605"/>
      <c r="EUI53" s="605"/>
      <c r="EUJ53" s="605"/>
      <c r="EUK53" s="605"/>
      <c r="EUL53" s="605"/>
      <c r="EUM53" s="605"/>
      <c r="EUN53" s="605"/>
      <c r="EUO53" s="605"/>
      <c r="EUP53" s="605"/>
      <c r="EUQ53" s="605"/>
      <c r="EUR53" s="605"/>
      <c r="EUS53" s="605"/>
      <c r="EUT53" s="605"/>
      <c r="EUU53" s="605"/>
      <c r="EUV53" s="605"/>
      <c r="EUW53" s="605"/>
      <c r="EUX53" s="605"/>
      <c r="EUY53" s="605"/>
      <c r="EUZ53" s="605"/>
      <c r="EVA53" s="605"/>
      <c r="EVB53" s="605"/>
      <c r="EVC53" s="605"/>
      <c r="EVD53" s="605"/>
      <c r="EVE53" s="605"/>
      <c r="EVF53" s="605"/>
      <c r="EVG53" s="605"/>
      <c r="EVH53" s="605"/>
      <c r="EVI53" s="605"/>
      <c r="EVJ53" s="605"/>
      <c r="EVK53" s="605"/>
      <c r="EVL53" s="605"/>
      <c r="EVM53" s="605"/>
      <c r="EVN53" s="605"/>
      <c r="EVO53" s="605"/>
      <c r="EVP53" s="605"/>
      <c r="EVQ53" s="605"/>
      <c r="EVR53" s="605"/>
      <c r="EVS53" s="605"/>
      <c r="EVT53" s="605"/>
      <c r="EVU53" s="605"/>
      <c r="EVV53" s="605"/>
      <c r="EVW53" s="605"/>
      <c r="EVX53" s="605"/>
      <c r="EVY53" s="605"/>
      <c r="EVZ53" s="605"/>
      <c r="EWA53" s="605"/>
      <c r="EWB53" s="605"/>
      <c r="EWC53" s="605"/>
      <c r="EWD53" s="605"/>
      <c r="EWE53" s="605"/>
      <c r="EWF53" s="605"/>
      <c r="EWG53" s="605"/>
      <c r="EWH53" s="605"/>
      <c r="EWI53" s="605"/>
      <c r="EWJ53" s="605"/>
      <c r="EWK53" s="605"/>
      <c r="EWL53" s="605"/>
      <c r="EWM53" s="605"/>
      <c r="EWN53" s="605"/>
      <c r="EWO53" s="605"/>
      <c r="EWP53" s="605"/>
      <c r="EWQ53" s="605"/>
      <c r="EWR53" s="605"/>
      <c r="EWS53" s="605"/>
      <c r="EWT53" s="605"/>
      <c r="EWU53" s="605"/>
      <c r="EWV53" s="605"/>
      <c r="EWW53" s="605"/>
      <c r="EWX53" s="605"/>
      <c r="EWY53" s="605"/>
      <c r="EWZ53" s="605"/>
      <c r="EXA53" s="605"/>
      <c r="EXB53" s="605"/>
      <c r="EXC53" s="605"/>
      <c r="EXD53" s="605"/>
      <c r="EXE53" s="605"/>
      <c r="EXF53" s="605"/>
      <c r="EXG53" s="605"/>
      <c r="EXH53" s="605"/>
      <c r="EXI53" s="605"/>
      <c r="EXJ53" s="605"/>
      <c r="EXK53" s="605"/>
      <c r="EXL53" s="605"/>
      <c r="EXM53" s="605"/>
      <c r="EXN53" s="605"/>
      <c r="EXO53" s="605"/>
      <c r="EXP53" s="605"/>
      <c r="EXQ53" s="605"/>
      <c r="EXR53" s="605"/>
      <c r="EXS53" s="605"/>
      <c r="EXT53" s="605"/>
      <c r="EXU53" s="605"/>
      <c r="EXV53" s="605"/>
      <c r="EXW53" s="605"/>
      <c r="EXX53" s="605"/>
      <c r="EXY53" s="605"/>
      <c r="EXZ53" s="605"/>
      <c r="EYA53" s="605"/>
      <c r="EYB53" s="605"/>
      <c r="EYC53" s="605"/>
      <c r="EYD53" s="605"/>
      <c r="EYE53" s="605"/>
      <c r="EYF53" s="605"/>
      <c r="EYG53" s="605"/>
      <c r="EYH53" s="605"/>
      <c r="EYI53" s="605"/>
      <c r="EYJ53" s="605"/>
      <c r="EYK53" s="605"/>
      <c r="EYL53" s="605"/>
      <c r="EYM53" s="605"/>
      <c r="EYN53" s="605"/>
      <c r="EYO53" s="605"/>
      <c r="EYP53" s="605"/>
      <c r="EYQ53" s="605"/>
      <c r="EYR53" s="605"/>
      <c r="EYS53" s="605"/>
      <c r="EYT53" s="605"/>
      <c r="EYU53" s="605"/>
      <c r="EYV53" s="605"/>
      <c r="EYW53" s="605"/>
      <c r="EYX53" s="605"/>
      <c r="EYY53" s="605"/>
      <c r="EYZ53" s="605"/>
      <c r="EZA53" s="605"/>
      <c r="EZB53" s="605"/>
      <c r="EZC53" s="605"/>
      <c r="EZD53" s="605"/>
      <c r="EZE53" s="605"/>
      <c r="EZF53" s="605"/>
      <c r="EZG53" s="605"/>
      <c r="EZH53" s="605"/>
      <c r="EZI53" s="605"/>
      <c r="EZJ53" s="605"/>
      <c r="EZK53" s="605"/>
      <c r="EZL53" s="605"/>
      <c r="EZM53" s="605"/>
      <c r="EZN53" s="605"/>
      <c r="EZO53" s="605"/>
      <c r="EZP53" s="605"/>
      <c r="EZQ53" s="605"/>
      <c r="EZR53" s="605"/>
      <c r="EZS53" s="605"/>
      <c r="EZT53" s="605"/>
      <c r="EZU53" s="605"/>
      <c r="EZV53" s="605"/>
      <c r="EZW53" s="605"/>
      <c r="EZX53" s="605"/>
      <c r="EZY53" s="605"/>
      <c r="EZZ53" s="605"/>
      <c r="FAA53" s="605"/>
      <c r="FAB53" s="605"/>
      <c r="FAC53" s="605"/>
      <c r="FAD53" s="605"/>
      <c r="FAE53" s="605"/>
      <c r="FAF53" s="605"/>
      <c r="FAG53" s="605"/>
      <c r="FAH53" s="605"/>
      <c r="FAI53" s="605"/>
      <c r="FAJ53" s="605"/>
      <c r="FAK53" s="605"/>
      <c r="FAL53" s="605"/>
      <c r="FAM53" s="605"/>
      <c r="FAN53" s="605"/>
      <c r="FAO53" s="605"/>
      <c r="FAP53" s="605"/>
      <c r="FAQ53" s="605"/>
      <c r="FAR53" s="605"/>
      <c r="FAS53" s="605"/>
      <c r="FAT53" s="605"/>
      <c r="FAU53" s="605"/>
      <c r="FAV53" s="605"/>
      <c r="FAW53" s="605"/>
      <c r="FAX53" s="605"/>
      <c r="FAY53" s="605"/>
      <c r="FAZ53" s="605"/>
      <c r="FBA53" s="605"/>
      <c r="FBB53" s="605"/>
      <c r="FBC53" s="605"/>
      <c r="FBD53" s="605"/>
      <c r="FBE53" s="605"/>
      <c r="FBF53" s="605"/>
      <c r="FBG53" s="605"/>
      <c r="FBH53" s="605"/>
      <c r="FBI53" s="605"/>
      <c r="FBJ53" s="605"/>
      <c r="FBK53" s="605"/>
      <c r="FBL53" s="605"/>
      <c r="FBM53" s="605"/>
      <c r="FBN53" s="605"/>
      <c r="FBO53" s="605"/>
      <c r="FBP53" s="605"/>
      <c r="FBQ53" s="605"/>
      <c r="FBR53" s="605"/>
      <c r="FBS53" s="605"/>
      <c r="FBT53" s="605"/>
      <c r="FBU53" s="605"/>
      <c r="FBV53" s="605"/>
      <c r="FBW53" s="605"/>
      <c r="FBX53" s="605"/>
      <c r="FBY53" s="605"/>
      <c r="FBZ53" s="605"/>
      <c r="FCA53" s="605"/>
      <c r="FCB53" s="605"/>
      <c r="FCC53" s="605"/>
      <c r="FCD53" s="605"/>
      <c r="FCE53" s="605"/>
      <c r="FCF53" s="605"/>
      <c r="FCG53" s="605"/>
      <c r="FCH53" s="605"/>
      <c r="FCI53" s="605"/>
      <c r="FCJ53" s="605"/>
      <c r="FCK53" s="605"/>
      <c r="FCL53" s="605"/>
      <c r="FCM53" s="605"/>
      <c r="FCN53" s="605"/>
      <c r="FCO53" s="605"/>
      <c r="FCP53" s="605"/>
      <c r="FCQ53" s="605"/>
      <c r="FCR53" s="605"/>
      <c r="FCS53" s="605"/>
      <c r="FCT53" s="605"/>
      <c r="FCU53" s="605"/>
      <c r="FCV53" s="605"/>
      <c r="FCW53" s="605"/>
      <c r="FCX53" s="605"/>
      <c r="FCY53" s="605"/>
      <c r="FCZ53" s="605"/>
      <c r="FDA53" s="605"/>
      <c r="FDB53" s="605"/>
      <c r="FDC53" s="605"/>
      <c r="FDD53" s="605"/>
      <c r="FDE53" s="605"/>
      <c r="FDF53" s="605"/>
      <c r="FDG53" s="605"/>
      <c r="FDH53" s="605"/>
      <c r="FDI53" s="605"/>
      <c r="FDJ53" s="605"/>
      <c r="FDK53" s="605"/>
      <c r="FDL53" s="605"/>
      <c r="FDM53" s="605"/>
      <c r="FDN53" s="605"/>
      <c r="FDO53" s="605"/>
      <c r="FDP53" s="605"/>
      <c r="FDQ53" s="605"/>
      <c r="FDR53" s="605"/>
      <c r="FDS53" s="605"/>
      <c r="FDT53" s="605"/>
      <c r="FDU53" s="605"/>
      <c r="FDV53" s="605"/>
      <c r="FDW53" s="605"/>
      <c r="FDX53" s="605"/>
      <c r="FDY53" s="605"/>
      <c r="FDZ53" s="605"/>
      <c r="FEA53" s="605"/>
      <c r="FEB53" s="605"/>
      <c r="FEC53" s="605"/>
      <c r="FED53" s="605"/>
      <c r="FEE53" s="605"/>
      <c r="FEF53" s="605"/>
      <c r="FEG53" s="605"/>
      <c r="FEH53" s="605"/>
      <c r="FEI53" s="605"/>
      <c r="FEJ53" s="605"/>
      <c r="FEK53" s="605"/>
      <c r="FEL53" s="605"/>
      <c r="FEM53" s="605"/>
      <c r="FEN53" s="605"/>
      <c r="FEO53" s="605"/>
      <c r="FEP53" s="605"/>
      <c r="FEQ53" s="605"/>
      <c r="FER53" s="605"/>
      <c r="FES53" s="605"/>
      <c r="FET53" s="605"/>
      <c r="FEU53" s="605"/>
      <c r="FEV53" s="605"/>
      <c r="FEW53" s="605"/>
      <c r="FEX53" s="605"/>
      <c r="FEY53" s="605"/>
      <c r="FEZ53" s="605"/>
      <c r="FFA53" s="605"/>
      <c r="FFB53" s="605"/>
      <c r="FFC53" s="605"/>
      <c r="FFD53" s="605"/>
      <c r="FFE53" s="605"/>
      <c r="FFF53" s="605"/>
      <c r="FFG53" s="605"/>
      <c r="FFH53" s="605"/>
      <c r="FFI53" s="605"/>
      <c r="FFJ53" s="605"/>
      <c r="FFK53" s="605"/>
      <c r="FFL53" s="605"/>
      <c r="FFM53" s="605"/>
      <c r="FFN53" s="605"/>
      <c r="FFO53" s="605"/>
      <c r="FFP53" s="605"/>
      <c r="FFQ53" s="605"/>
      <c r="FFR53" s="605"/>
      <c r="FFS53" s="605"/>
      <c r="FFT53" s="605"/>
      <c r="FFU53" s="605"/>
      <c r="FFV53" s="605"/>
      <c r="FFW53" s="605"/>
      <c r="FFX53" s="605"/>
      <c r="FFY53" s="605"/>
      <c r="FFZ53" s="605"/>
      <c r="FGA53" s="605"/>
      <c r="FGB53" s="605"/>
      <c r="FGC53" s="605"/>
      <c r="FGD53" s="605"/>
      <c r="FGE53" s="605"/>
      <c r="FGF53" s="605"/>
      <c r="FGG53" s="605"/>
      <c r="FGH53" s="605"/>
      <c r="FGI53" s="605"/>
      <c r="FGJ53" s="605"/>
      <c r="FGK53" s="605"/>
      <c r="FGL53" s="605"/>
      <c r="FGM53" s="605"/>
      <c r="FGN53" s="605"/>
      <c r="FGO53" s="605"/>
      <c r="FGP53" s="605"/>
      <c r="FGQ53" s="605"/>
      <c r="FGR53" s="605"/>
      <c r="FGS53" s="605"/>
      <c r="FGT53" s="605"/>
      <c r="FGU53" s="605"/>
      <c r="FGV53" s="605"/>
      <c r="FGW53" s="605"/>
      <c r="FGX53" s="605"/>
      <c r="FGY53" s="605"/>
      <c r="FGZ53" s="605"/>
      <c r="FHA53" s="605"/>
      <c r="FHB53" s="605"/>
      <c r="FHC53" s="605"/>
      <c r="FHD53" s="605"/>
      <c r="FHE53" s="605"/>
      <c r="FHF53" s="605"/>
      <c r="FHG53" s="605"/>
      <c r="FHH53" s="605"/>
      <c r="FHI53" s="605"/>
      <c r="FHJ53" s="605"/>
      <c r="FHK53" s="605"/>
      <c r="FHL53" s="605"/>
      <c r="FHM53" s="605"/>
      <c r="FHN53" s="605"/>
      <c r="FHO53" s="605"/>
      <c r="FHP53" s="605"/>
      <c r="FHQ53" s="605"/>
      <c r="FHR53" s="605"/>
      <c r="FHS53" s="605"/>
      <c r="FHT53" s="605"/>
      <c r="FHU53" s="605"/>
      <c r="FHV53" s="605"/>
      <c r="FHW53" s="605"/>
      <c r="FHX53" s="605"/>
      <c r="FHY53" s="605"/>
      <c r="FHZ53" s="605"/>
      <c r="FIA53" s="605"/>
      <c r="FIB53" s="605"/>
      <c r="FIC53" s="605"/>
      <c r="FID53" s="605"/>
      <c r="FIE53" s="605"/>
      <c r="FIF53" s="605"/>
      <c r="FIG53" s="605"/>
      <c r="FIH53" s="605"/>
      <c r="FII53" s="605"/>
      <c r="FIJ53" s="605"/>
      <c r="FIK53" s="605"/>
      <c r="FIL53" s="605"/>
      <c r="FIM53" s="605"/>
      <c r="FIN53" s="605"/>
      <c r="FIO53" s="605"/>
      <c r="FIP53" s="605"/>
      <c r="FIQ53" s="605"/>
      <c r="FIR53" s="605"/>
      <c r="FIS53" s="605"/>
      <c r="FIT53" s="605"/>
      <c r="FIU53" s="605"/>
      <c r="FIV53" s="605"/>
      <c r="FIW53" s="605"/>
      <c r="FIX53" s="605"/>
      <c r="FIY53" s="605"/>
      <c r="FIZ53" s="605"/>
      <c r="FJA53" s="605"/>
      <c r="FJB53" s="605"/>
      <c r="FJC53" s="605"/>
      <c r="FJD53" s="605"/>
      <c r="FJE53" s="605"/>
      <c r="FJF53" s="605"/>
      <c r="FJG53" s="605"/>
      <c r="FJH53" s="605"/>
      <c r="FJI53" s="605"/>
      <c r="FJJ53" s="605"/>
      <c r="FJK53" s="605"/>
      <c r="FJL53" s="605"/>
      <c r="FJM53" s="605"/>
      <c r="FJN53" s="605"/>
      <c r="FJO53" s="605"/>
      <c r="FJP53" s="605"/>
      <c r="FJQ53" s="605"/>
      <c r="FJR53" s="605"/>
      <c r="FJS53" s="605"/>
      <c r="FJT53" s="605"/>
      <c r="FJU53" s="605"/>
      <c r="FJV53" s="605"/>
      <c r="FJW53" s="605"/>
      <c r="FJX53" s="605"/>
      <c r="FJY53" s="605"/>
      <c r="FJZ53" s="605"/>
      <c r="FKA53" s="605"/>
      <c r="FKB53" s="605"/>
      <c r="FKC53" s="605"/>
      <c r="FKD53" s="605"/>
      <c r="FKE53" s="605"/>
      <c r="FKF53" s="605"/>
      <c r="FKG53" s="605"/>
      <c r="FKH53" s="605"/>
      <c r="FKI53" s="605"/>
      <c r="FKJ53" s="605"/>
      <c r="FKK53" s="605"/>
      <c r="FKL53" s="605"/>
      <c r="FKM53" s="605"/>
      <c r="FKN53" s="605"/>
      <c r="FKO53" s="605"/>
      <c r="FKP53" s="605"/>
      <c r="FKQ53" s="605"/>
      <c r="FKR53" s="605"/>
      <c r="FKS53" s="605"/>
      <c r="FKT53" s="605"/>
      <c r="FKU53" s="605"/>
      <c r="FKV53" s="605"/>
      <c r="FKW53" s="605"/>
      <c r="FKX53" s="605"/>
      <c r="FKY53" s="605"/>
      <c r="FKZ53" s="605"/>
      <c r="FLA53" s="605"/>
      <c r="FLB53" s="605"/>
      <c r="FLC53" s="605"/>
      <c r="FLD53" s="605"/>
      <c r="FLE53" s="605"/>
      <c r="FLF53" s="605"/>
      <c r="FLG53" s="605"/>
      <c r="FLH53" s="605"/>
      <c r="FLI53" s="605"/>
      <c r="FLJ53" s="605"/>
      <c r="FLK53" s="605"/>
      <c r="FLL53" s="605"/>
      <c r="FLM53" s="605"/>
      <c r="FLN53" s="605"/>
      <c r="FLO53" s="605"/>
      <c r="FLP53" s="605"/>
      <c r="FLQ53" s="605"/>
      <c r="FLR53" s="605"/>
      <c r="FLS53" s="605"/>
      <c r="FLT53" s="605"/>
      <c r="FLU53" s="605"/>
      <c r="FLV53" s="605"/>
      <c r="FLW53" s="605"/>
      <c r="FLX53" s="605"/>
      <c r="FLY53" s="605"/>
      <c r="FLZ53" s="605"/>
      <c r="FMA53" s="605"/>
      <c r="FMB53" s="605"/>
      <c r="FMC53" s="605"/>
      <c r="FMD53" s="605"/>
      <c r="FME53" s="605"/>
      <c r="FMF53" s="605"/>
      <c r="FMG53" s="605"/>
      <c r="FMH53" s="605"/>
      <c r="FMI53" s="605"/>
      <c r="FMJ53" s="605"/>
      <c r="FMK53" s="605"/>
      <c r="FML53" s="605"/>
      <c r="FMM53" s="605"/>
      <c r="FMN53" s="605"/>
      <c r="FMO53" s="605"/>
      <c r="FMP53" s="605"/>
      <c r="FMQ53" s="605"/>
      <c r="FMR53" s="605"/>
      <c r="FMS53" s="605"/>
      <c r="FMT53" s="605"/>
      <c r="FMU53" s="605"/>
      <c r="FMV53" s="605"/>
      <c r="FMW53" s="605"/>
      <c r="FMX53" s="605"/>
      <c r="FMY53" s="605"/>
      <c r="FMZ53" s="605"/>
      <c r="FNA53" s="605"/>
      <c r="FNB53" s="605"/>
      <c r="FNC53" s="605"/>
      <c r="FND53" s="605"/>
      <c r="FNE53" s="605"/>
      <c r="FNF53" s="605"/>
      <c r="FNG53" s="605"/>
      <c r="FNH53" s="605"/>
      <c r="FNI53" s="605"/>
      <c r="FNJ53" s="605"/>
      <c r="FNK53" s="605"/>
      <c r="FNL53" s="605"/>
      <c r="FNM53" s="605"/>
      <c r="FNN53" s="605"/>
      <c r="FNO53" s="605"/>
      <c r="FNP53" s="605"/>
      <c r="FNQ53" s="605"/>
      <c r="FNR53" s="605"/>
      <c r="FNS53" s="605"/>
      <c r="FNT53" s="605"/>
      <c r="FNU53" s="605"/>
      <c r="FNV53" s="605"/>
      <c r="FNW53" s="605"/>
      <c r="FNX53" s="605"/>
      <c r="FNY53" s="605"/>
      <c r="FNZ53" s="605"/>
      <c r="FOA53" s="605"/>
      <c r="FOB53" s="605"/>
      <c r="FOC53" s="605"/>
      <c r="FOD53" s="605"/>
      <c r="FOE53" s="605"/>
      <c r="FOF53" s="605"/>
      <c r="FOG53" s="605"/>
      <c r="FOH53" s="605"/>
      <c r="FOI53" s="605"/>
      <c r="FOJ53" s="605"/>
      <c r="FOK53" s="605"/>
      <c r="FOL53" s="605"/>
      <c r="FOM53" s="605"/>
      <c r="FON53" s="605"/>
      <c r="FOO53" s="605"/>
      <c r="FOP53" s="605"/>
      <c r="FOQ53" s="605"/>
      <c r="FOR53" s="605"/>
      <c r="FOS53" s="605"/>
      <c r="FOT53" s="605"/>
      <c r="FOU53" s="605"/>
      <c r="FOV53" s="605"/>
      <c r="FOW53" s="605"/>
      <c r="FOX53" s="605"/>
      <c r="FOY53" s="605"/>
      <c r="FOZ53" s="605"/>
      <c r="FPA53" s="605"/>
      <c r="FPB53" s="605"/>
      <c r="FPC53" s="605"/>
      <c r="FPD53" s="605"/>
      <c r="FPE53" s="605"/>
      <c r="FPF53" s="605"/>
      <c r="FPG53" s="605"/>
      <c r="FPH53" s="605"/>
      <c r="FPI53" s="605"/>
      <c r="FPJ53" s="605"/>
      <c r="FPK53" s="605"/>
      <c r="FPL53" s="605"/>
      <c r="FPM53" s="605"/>
      <c r="FPN53" s="605"/>
      <c r="FPO53" s="605"/>
      <c r="FPP53" s="605"/>
      <c r="FPQ53" s="605"/>
      <c r="FPR53" s="605"/>
      <c r="FPS53" s="605"/>
      <c r="FPT53" s="605"/>
      <c r="FPU53" s="605"/>
      <c r="FPV53" s="605"/>
      <c r="FPW53" s="605"/>
      <c r="FPX53" s="605"/>
      <c r="FPY53" s="605"/>
      <c r="FPZ53" s="605"/>
      <c r="FQA53" s="605"/>
      <c r="FQB53" s="605"/>
      <c r="FQC53" s="605"/>
      <c r="FQD53" s="605"/>
      <c r="FQE53" s="605"/>
      <c r="FQF53" s="605"/>
      <c r="FQG53" s="605"/>
      <c r="FQH53" s="605"/>
      <c r="FQI53" s="605"/>
      <c r="FQJ53" s="605"/>
      <c r="FQK53" s="605"/>
      <c r="FQL53" s="605"/>
      <c r="FQM53" s="605"/>
      <c r="FQN53" s="605"/>
      <c r="FQO53" s="605"/>
      <c r="FQP53" s="605"/>
      <c r="FQQ53" s="605"/>
      <c r="FQR53" s="605"/>
      <c r="FQS53" s="605"/>
      <c r="FQT53" s="605"/>
      <c r="FQU53" s="605"/>
      <c r="FQV53" s="605"/>
      <c r="FQW53" s="605"/>
      <c r="FQX53" s="605"/>
      <c r="FQY53" s="605"/>
      <c r="FQZ53" s="605"/>
      <c r="FRA53" s="605"/>
      <c r="FRB53" s="605"/>
      <c r="FRC53" s="605"/>
      <c r="FRD53" s="605"/>
      <c r="FRE53" s="605"/>
      <c r="FRF53" s="605"/>
      <c r="FRG53" s="605"/>
      <c r="FRH53" s="605"/>
      <c r="FRI53" s="605"/>
      <c r="FRJ53" s="605"/>
      <c r="FRK53" s="605"/>
      <c r="FRL53" s="605"/>
      <c r="FRM53" s="605"/>
      <c r="FRN53" s="605"/>
      <c r="FRO53" s="605"/>
      <c r="FRP53" s="605"/>
      <c r="FRQ53" s="605"/>
      <c r="FRR53" s="605"/>
      <c r="FRS53" s="605"/>
      <c r="FRT53" s="605"/>
      <c r="FRU53" s="605"/>
      <c r="FRV53" s="605"/>
      <c r="FRW53" s="605"/>
      <c r="FRX53" s="605"/>
      <c r="FRY53" s="605"/>
      <c r="FRZ53" s="605"/>
      <c r="FSA53" s="605"/>
      <c r="FSB53" s="605"/>
      <c r="FSC53" s="605"/>
      <c r="FSD53" s="605"/>
      <c r="FSE53" s="605"/>
      <c r="FSF53" s="605"/>
      <c r="FSG53" s="605"/>
      <c r="FSH53" s="605"/>
      <c r="FSI53" s="605"/>
      <c r="FSJ53" s="605"/>
      <c r="FSK53" s="605"/>
      <c r="FSL53" s="605"/>
      <c r="FSM53" s="605"/>
      <c r="FSN53" s="605"/>
      <c r="FSO53" s="605"/>
      <c r="FSP53" s="605"/>
      <c r="FSQ53" s="605"/>
      <c r="FSR53" s="605"/>
      <c r="FSS53" s="605"/>
      <c r="FST53" s="605"/>
      <c r="FSU53" s="605"/>
      <c r="FSV53" s="605"/>
      <c r="FSW53" s="605"/>
      <c r="FSX53" s="605"/>
      <c r="FSY53" s="605"/>
      <c r="FSZ53" s="605"/>
      <c r="FTA53" s="605"/>
      <c r="FTB53" s="605"/>
      <c r="FTC53" s="605"/>
      <c r="FTD53" s="605"/>
      <c r="FTE53" s="605"/>
      <c r="FTF53" s="605"/>
      <c r="FTG53" s="605"/>
      <c r="FTH53" s="605"/>
      <c r="FTI53" s="605"/>
      <c r="FTJ53" s="605"/>
      <c r="FTK53" s="605"/>
      <c r="FTL53" s="605"/>
      <c r="FTM53" s="605"/>
      <c r="FTN53" s="605"/>
      <c r="FTO53" s="605"/>
      <c r="FTP53" s="605"/>
      <c r="FTQ53" s="605"/>
      <c r="FTR53" s="605"/>
      <c r="FTS53" s="605"/>
      <c r="FTT53" s="605"/>
      <c r="FTU53" s="605"/>
      <c r="FTV53" s="605"/>
      <c r="FTW53" s="605"/>
      <c r="FTX53" s="605"/>
      <c r="FTY53" s="605"/>
      <c r="FTZ53" s="605"/>
      <c r="FUA53" s="605"/>
      <c r="FUB53" s="605"/>
      <c r="FUC53" s="605"/>
      <c r="FUD53" s="605"/>
      <c r="FUE53" s="605"/>
      <c r="FUF53" s="605"/>
      <c r="FUG53" s="605"/>
      <c r="FUH53" s="605"/>
      <c r="FUI53" s="605"/>
      <c r="FUJ53" s="605"/>
      <c r="FUK53" s="605"/>
      <c r="FUL53" s="605"/>
      <c r="FUM53" s="605"/>
      <c r="FUN53" s="605"/>
      <c r="FUO53" s="605"/>
      <c r="FUP53" s="605"/>
      <c r="FUQ53" s="605"/>
      <c r="FUR53" s="605"/>
      <c r="FUS53" s="605"/>
      <c r="FUT53" s="605"/>
      <c r="FUU53" s="605"/>
      <c r="FUV53" s="605"/>
      <c r="FUW53" s="605"/>
      <c r="FUX53" s="605"/>
      <c r="FUY53" s="605"/>
      <c r="FUZ53" s="605"/>
      <c r="FVA53" s="605"/>
      <c r="FVB53" s="605"/>
      <c r="FVC53" s="605"/>
      <c r="FVD53" s="605"/>
      <c r="FVE53" s="605"/>
      <c r="FVF53" s="605"/>
      <c r="FVG53" s="605"/>
      <c r="FVH53" s="605"/>
      <c r="FVI53" s="605"/>
      <c r="FVJ53" s="605"/>
      <c r="FVK53" s="605"/>
      <c r="FVL53" s="605"/>
      <c r="FVM53" s="605"/>
      <c r="FVN53" s="605"/>
      <c r="FVO53" s="605"/>
      <c r="FVP53" s="605"/>
      <c r="FVQ53" s="605"/>
      <c r="FVR53" s="605"/>
      <c r="FVS53" s="605"/>
      <c r="FVT53" s="605"/>
      <c r="FVU53" s="605"/>
      <c r="FVV53" s="605"/>
      <c r="FVW53" s="605"/>
      <c r="FVX53" s="605"/>
      <c r="FVY53" s="605"/>
      <c r="FVZ53" s="605"/>
      <c r="FWA53" s="605"/>
      <c r="FWB53" s="605"/>
      <c r="FWC53" s="605"/>
      <c r="FWD53" s="605"/>
      <c r="FWE53" s="605"/>
      <c r="FWF53" s="605"/>
      <c r="FWG53" s="605"/>
      <c r="FWH53" s="605"/>
      <c r="FWI53" s="605"/>
      <c r="FWJ53" s="605"/>
      <c r="FWK53" s="605"/>
      <c r="FWL53" s="605"/>
      <c r="FWM53" s="605"/>
      <c r="FWN53" s="605"/>
      <c r="FWO53" s="605"/>
      <c r="FWP53" s="605"/>
      <c r="FWQ53" s="605"/>
      <c r="FWR53" s="605"/>
      <c r="FWS53" s="605"/>
      <c r="FWT53" s="605"/>
      <c r="FWU53" s="605"/>
      <c r="FWV53" s="605"/>
      <c r="FWW53" s="605"/>
      <c r="FWX53" s="605"/>
      <c r="FWY53" s="605"/>
      <c r="FWZ53" s="605"/>
      <c r="FXA53" s="605"/>
      <c r="FXB53" s="605"/>
      <c r="FXC53" s="605"/>
      <c r="FXD53" s="605"/>
      <c r="FXE53" s="605"/>
      <c r="FXF53" s="605"/>
      <c r="FXG53" s="605"/>
      <c r="FXH53" s="605"/>
      <c r="FXI53" s="605"/>
      <c r="FXJ53" s="605"/>
      <c r="FXK53" s="605"/>
      <c r="FXL53" s="605"/>
      <c r="FXM53" s="605"/>
      <c r="FXN53" s="605"/>
      <c r="FXO53" s="605"/>
      <c r="FXP53" s="605"/>
      <c r="FXQ53" s="605"/>
      <c r="FXR53" s="605"/>
      <c r="FXS53" s="605"/>
      <c r="FXT53" s="605"/>
      <c r="FXU53" s="605"/>
      <c r="FXV53" s="605"/>
      <c r="FXW53" s="605"/>
      <c r="FXX53" s="605"/>
      <c r="FXY53" s="605"/>
      <c r="FXZ53" s="605"/>
      <c r="FYA53" s="605"/>
      <c r="FYB53" s="605"/>
      <c r="FYC53" s="605"/>
      <c r="FYD53" s="605"/>
      <c r="FYE53" s="605"/>
      <c r="FYF53" s="605"/>
      <c r="FYG53" s="605"/>
      <c r="FYH53" s="605"/>
      <c r="FYI53" s="605"/>
      <c r="FYJ53" s="605"/>
      <c r="FYK53" s="605"/>
      <c r="FYL53" s="605"/>
      <c r="FYM53" s="605"/>
      <c r="FYN53" s="605"/>
      <c r="FYO53" s="605"/>
      <c r="FYP53" s="605"/>
      <c r="FYQ53" s="605"/>
      <c r="FYR53" s="605"/>
      <c r="FYS53" s="605"/>
      <c r="FYT53" s="605"/>
      <c r="FYU53" s="605"/>
      <c r="FYV53" s="605"/>
      <c r="FYW53" s="605"/>
      <c r="FYX53" s="605"/>
      <c r="FYY53" s="605"/>
      <c r="FYZ53" s="605"/>
      <c r="FZA53" s="605"/>
      <c r="FZB53" s="605"/>
      <c r="FZC53" s="605"/>
      <c r="FZD53" s="605"/>
      <c r="FZE53" s="605"/>
      <c r="FZF53" s="605"/>
      <c r="FZG53" s="605"/>
      <c r="FZH53" s="605"/>
      <c r="FZI53" s="605"/>
      <c r="FZJ53" s="605"/>
      <c r="FZK53" s="605"/>
      <c r="FZL53" s="605"/>
      <c r="FZM53" s="605"/>
      <c r="FZN53" s="605"/>
      <c r="FZO53" s="605"/>
      <c r="FZP53" s="605"/>
      <c r="FZQ53" s="605"/>
      <c r="FZR53" s="605"/>
      <c r="FZS53" s="605"/>
      <c r="FZT53" s="605"/>
      <c r="FZU53" s="605"/>
      <c r="FZV53" s="605"/>
      <c r="FZW53" s="605"/>
      <c r="FZX53" s="605"/>
      <c r="FZY53" s="605"/>
      <c r="FZZ53" s="605"/>
      <c r="GAA53" s="605"/>
      <c r="GAB53" s="605"/>
      <c r="GAC53" s="605"/>
      <c r="GAD53" s="605"/>
      <c r="GAE53" s="605"/>
      <c r="GAF53" s="605"/>
      <c r="GAG53" s="605"/>
      <c r="GAH53" s="605"/>
      <c r="GAI53" s="605"/>
      <c r="GAJ53" s="605"/>
      <c r="GAK53" s="605"/>
      <c r="GAL53" s="605"/>
      <c r="GAM53" s="605"/>
      <c r="GAN53" s="605"/>
      <c r="GAO53" s="605"/>
      <c r="GAP53" s="605"/>
      <c r="GAQ53" s="605"/>
      <c r="GAR53" s="605"/>
      <c r="GAS53" s="605"/>
      <c r="GAT53" s="605"/>
      <c r="GAU53" s="605"/>
      <c r="GAV53" s="605"/>
      <c r="GAW53" s="605"/>
      <c r="GAX53" s="605"/>
      <c r="GAY53" s="605"/>
      <c r="GAZ53" s="605"/>
      <c r="GBA53" s="605"/>
      <c r="GBB53" s="605"/>
      <c r="GBC53" s="605"/>
      <c r="GBD53" s="605"/>
      <c r="GBE53" s="605"/>
      <c r="GBF53" s="605"/>
      <c r="GBG53" s="605"/>
      <c r="GBH53" s="605"/>
      <c r="GBI53" s="605"/>
      <c r="GBJ53" s="605"/>
      <c r="GBK53" s="605"/>
      <c r="GBL53" s="605"/>
      <c r="GBM53" s="605"/>
      <c r="GBN53" s="605"/>
      <c r="GBO53" s="605"/>
      <c r="GBP53" s="605"/>
      <c r="GBQ53" s="605"/>
      <c r="GBR53" s="605"/>
      <c r="GBS53" s="605"/>
      <c r="GBT53" s="605"/>
      <c r="GBU53" s="605"/>
      <c r="GBV53" s="605"/>
      <c r="GBW53" s="605"/>
      <c r="GBX53" s="605"/>
      <c r="GBY53" s="605"/>
      <c r="GBZ53" s="605"/>
      <c r="GCA53" s="605"/>
      <c r="GCB53" s="605"/>
      <c r="GCC53" s="605"/>
      <c r="GCD53" s="605"/>
      <c r="GCE53" s="605"/>
      <c r="GCF53" s="605"/>
      <c r="GCG53" s="605"/>
      <c r="GCH53" s="605"/>
      <c r="GCI53" s="605"/>
      <c r="GCJ53" s="605"/>
      <c r="GCK53" s="605"/>
      <c r="GCL53" s="605"/>
      <c r="GCM53" s="605"/>
      <c r="GCN53" s="605"/>
      <c r="GCO53" s="605"/>
      <c r="GCP53" s="605"/>
      <c r="GCQ53" s="605"/>
      <c r="GCR53" s="605"/>
      <c r="GCS53" s="605"/>
      <c r="GCT53" s="605"/>
      <c r="GCU53" s="605"/>
      <c r="GCV53" s="605"/>
      <c r="GCW53" s="605"/>
      <c r="GCX53" s="605"/>
      <c r="GCY53" s="605"/>
      <c r="GCZ53" s="605"/>
      <c r="GDA53" s="605"/>
      <c r="GDB53" s="605"/>
      <c r="GDC53" s="605"/>
      <c r="GDD53" s="605"/>
      <c r="GDE53" s="605"/>
      <c r="GDF53" s="605"/>
      <c r="GDG53" s="605"/>
      <c r="GDH53" s="605"/>
      <c r="GDI53" s="605"/>
      <c r="GDJ53" s="605"/>
      <c r="GDK53" s="605"/>
      <c r="GDL53" s="605"/>
      <c r="GDM53" s="605"/>
      <c r="GDN53" s="605"/>
      <c r="GDO53" s="605"/>
      <c r="GDP53" s="605"/>
      <c r="GDQ53" s="605"/>
      <c r="GDR53" s="605"/>
      <c r="GDS53" s="605"/>
      <c r="GDT53" s="605"/>
      <c r="GDU53" s="605"/>
      <c r="GDV53" s="605"/>
      <c r="GDW53" s="605"/>
      <c r="GDX53" s="605"/>
      <c r="GDY53" s="605"/>
      <c r="GDZ53" s="605"/>
      <c r="GEA53" s="605"/>
      <c r="GEB53" s="605"/>
      <c r="GEC53" s="605"/>
      <c r="GED53" s="605"/>
      <c r="GEE53" s="605"/>
      <c r="GEF53" s="605"/>
      <c r="GEG53" s="605"/>
      <c r="GEH53" s="605"/>
      <c r="GEI53" s="605"/>
      <c r="GEJ53" s="605"/>
      <c r="GEK53" s="605"/>
      <c r="GEL53" s="605"/>
      <c r="GEM53" s="605"/>
      <c r="GEN53" s="605"/>
      <c r="GEO53" s="605"/>
      <c r="GEP53" s="605"/>
      <c r="GEQ53" s="605"/>
      <c r="GER53" s="605"/>
      <c r="GES53" s="605"/>
      <c r="GET53" s="605"/>
      <c r="GEU53" s="605"/>
      <c r="GEV53" s="605"/>
      <c r="GEW53" s="605"/>
      <c r="GEX53" s="605"/>
      <c r="GEY53" s="605"/>
      <c r="GEZ53" s="605"/>
      <c r="GFA53" s="605"/>
      <c r="GFB53" s="605"/>
      <c r="GFC53" s="605"/>
      <c r="GFD53" s="605"/>
      <c r="GFE53" s="605"/>
      <c r="GFF53" s="605"/>
      <c r="GFG53" s="605"/>
      <c r="GFH53" s="605"/>
      <c r="GFI53" s="605"/>
      <c r="GFJ53" s="605"/>
      <c r="GFK53" s="605"/>
      <c r="GFL53" s="605"/>
      <c r="GFM53" s="605"/>
      <c r="GFN53" s="605"/>
      <c r="GFO53" s="605"/>
      <c r="GFP53" s="605"/>
      <c r="GFQ53" s="605"/>
      <c r="GFR53" s="605"/>
      <c r="GFS53" s="605"/>
      <c r="GFT53" s="605"/>
      <c r="GFU53" s="605"/>
      <c r="GFV53" s="605"/>
      <c r="GFW53" s="605"/>
      <c r="GFX53" s="605"/>
      <c r="GFY53" s="605"/>
      <c r="GFZ53" s="605"/>
      <c r="GGA53" s="605"/>
      <c r="GGB53" s="605"/>
      <c r="GGC53" s="605"/>
      <c r="GGD53" s="605"/>
      <c r="GGE53" s="605"/>
      <c r="GGF53" s="605"/>
      <c r="GGG53" s="605"/>
      <c r="GGH53" s="605"/>
      <c r="GGI53" s="605"/>
      <c r="GGJ53" s="605"/>
      <c r="GGK53" s="605"/>
      <c r="GGL53" s="605"/>
      <c r="GGM53" s="605"/>
      <c r="GGN53" s="605"/>
      <c r="GGO53" s="605"/>
      <c r="GGP53" s="605"/>
      <c r="GGQ53" s="605"/>
      <c r="GGR53" s="605"/>
      <c r="GGS53" s="605"/>
      <c r="GGT53" s="605"/>
      <c r="GGU53" s="605"/>
      <c r="GGV53" s="605"/>
      <c r="GGW53" s="605"/>
      <c r="GGX53" s="605"/>
      <c r="GGY53" s="605"/>
      <c r="GGZ53" s="605"/>
      <c r="GHA53" s="605"/>
      <c r="GHB53" s="605"/>
      <c r="GHC53" s="605"/>
      <c r="GHD53" s="605"/>
      <c r="GHE53" s="605"/>
      <c r="GHF53" s="605"/>
      <c r="GHG53" s="605"/>
      <c r="GHH53" s="605"/>
      <c r="GHI53" s="605"/>
      <c r="GHJ53" s="605"/>
      <c r="GHK53" s="605"/>
      <c r="GHL53" s="605"/>
      <c r="GHM53" s="605"/>
      <c r="GHN53" s="605"/>
      <c r="GHO53" s="605"/>
      <c r="GHP53" s="605"/>
      <c r="GHQ53" s="605"/>
      <c r="GHR53" s="605"/>
      <c r="GHS53" s="605"/>
      <c r="GHT53" s="605"/>
      <c r="GHU53" s="605"/>
      <c r="GHV53" s="605"/>
      <c r="GHW53" s="605"/>
      <c r="GHX53" s="605"/>
      <c r="GHY53" s="605"/>
      <c r="GHZ53" s="605"/>
      <c r="GIA53" s="605"/>
      <c r="GIB53" s="605"/>
      <c r="GIC53" s="605"/>
      <c r="GID53" s="605"/>
      <c r="GIE53" s="605"/>
      <c r="GIF53" s="605"/>
      <c r="GIG53" s="605"/>
      <c r="GIH53" s="605"/>
      <c r="GII53" s="605"/>
      <c r="GIJ53" s="605"/>
      <c r="GIK53" s="605"/>
      <c r="GIL53" s="605"/>
      <c r="GIM53" s="605"/>
      <c r="GIN53" s="605"/>
      <c r="GIO53" s="605"/>
      <c r="GIP53" s="605"/>
      <c r="GIQ53" s="605"/>
      <c r="GIR53" s="605"/>
      <c r="GIS53" s="605"/>
      <c r="GIT53" s="605"/>
      <c r="GIU53" s="605"/>
      <c r="GIV53" s="605"/>
      <c r="GIW53" s="605"/>
      <c r="GIX53" s="605"/>
      <c r="GIY53" s="605"/>
      <c r="GIZ53" s="605"/>
      <c r="GJA53" s="605"/>
      <c r="GJB53" s="605"/>
      <c r="GJC53" s="605"/>
      <c r="GJD53" s="605"/>
      <c r="GJE53" s="605"/>
      <c r="GJF53" s="605"/>
      <c r="GJG53" s="605"/>
      <c r="GJH53" s="605"/>
      <c r="GJI53" s="605"/>
      <c r="GJJ53" s="605"/>
      <c r="GJK53" s="605"/>
      <c r="GJL53" s="605"/>
      <c r="GJM53" s="605"/>
      <c r="GJN53" s="605"/>
      <c r="GJO53" s="605"/>
      <c r="GJP53" s="605"/>
      <c r="GJQ53" s="605"/>
      <c r="GJR53" s="605"/>
      <c r="GJS53" s="605"/>
      <c r="GJT53" s="605"/>
      <c r="GJU53" s="605"/>
      <c r="GJV53" s="605"/>
      <c r="GJW53" s="605"/>
      <c r="GJX53" s="605"/>
      <c r="GJY53" s="605"/>
      <c r="GJZ53" s="605"/>
      <c r="GKA53" s="605"/>
      <c r="GKB53" s="605"/>
      <c r="GKC53" s="605"/>
      <c r="GKD53" s="605"/>
      <c r="GKE53" s="605"/>
      <c r="GKF53" s="605"/>
      <c r="GKG53" s="605"/>
      <c r="GKH53" s="605"/>
      <c r="GKI53" s="605"/>
      <c r="GKJ53" s="605"/>
      <c r="GKK53" s="605"/>
      <c r="GKL53" s="605"/>
      <c r="GKM53" s="605"/>
      <c r="GKN53" s="605"/>
      <c r="GKO53" s="605"/>
      <c r="GKP53" s="605"/>
      <c r="GKQ53" s="605"/>
      <c r="GKR53" s="605"/>
      <c r="GKS53" s="605"/>
      <c r="GKT53" s="605"/>
      <c r="GKU53" s="605"/>
      <c r="GKV53" s="605"/>
      <c r="GKW53" s="605"/>
      <c r="GKX53" s="605"/>
      <c r="GKY53" s="605"/>
      <c r="GKZ53" s="605"/>
      <c r="GLA53" s="605"/>
      <c r="GLB53" s="605"/>
      <c r="GLC53" s="605"/>
      <c r="GLD53" s="605"/>
      <c r="GLE53" s="605"/>
      <c r="GLF53" s="605"/>
      <c r="GLG53" s="605"/>
      <c r="GLH53" s="605"/>
      <c r="GLI53" s="605"/>
      <c r="GLJ53" s="605"/>
      <c r="GLK53" s="605"/>
      <c r="GLL53" s="605"/>
      <c r="GLM53" s="605"/>
      <c r="GLN53" s="605"/>
      <c r="GLO53" s="605"/>
      <c r="GLP53" s="605"/>
      <c r="GLQ53" s="605"/>
      <c r="GLR53" s="605"/>
      <c r="GLS53" s="605"/>
      <c r="GLT53" s="605"/>
      <c r="GLU53" s="605"/>
      <c r="GLV53" s="605"/>
      <c r="GLW53" s="605"/>
      <c r="GLX53" s="605"/>
      <c r="GLY53" s="605"/>
      <c r="GLZ53" s="605"/>
      <c r="GMA53" s="605"/>
      <c r="GMB53" s="605"/>
      <c r="GMC53" s="605"/>
      <c r="GMD53" s="605"/>
      <c r="GME53" s="605"/>
      <c r="GMF53" s="605"/>
      <c r="GMG53" s="605"/>
      <c r="GMH53" s="605"/>
      <c r="GMI53" s="605"/>
      <c r="GMJ53" s="605"/>
      <c r="GMK53" s="605"/>
      <c r="GML53" s="605"/>
      <c r="GMM53" s="605"/>
      <c r="GMN53" s="605"/>
      <c r="GMO53" s="605"/>
      <c r="GMP53" s="605"/>
      <c r="GMQ53" s="605"/>
      <c r="GMR53" s="605"/>
      <c r="GMS53" s="605"/>
      <c r="GMT53" s="605"/>
      <c r="GMU53" s="605"/>
      <c r="GMV53" s="605"/>
      <c r="GMW53" s="605"/>
      <c r="GMX53" s="605"/>
      <c r="GMY53" s="605"/>
      <c r="GMZ53" s="605"/>
      <c r="GNA53" s="605"/>
      <c r="GNB53" s="605"/>
      <c r="GNC53" s="605"/>
      <c r="GND53" s="605"/>
      <c r="GNE53" s="605"/>
      <c r="GNF53" s="605"/>
      <c r="GNG53" s="605"/>
      <c r="GNH53" s="605"/>
      <c r="GNI53" s="605"/>
      <c r="GNJ53" s="605"/>
      <c r="GNK53" s="605"/>
      <c r="GNL53" s="605"/>
      <c r="GNM53" s="605"/>
      <c r="GNN53" s="605"/>
      <c r="GNO53" s="605"/>
      <c r="GNP53" s="605"/>
      <c r="GNQ53" s="605"/>
      <c r="GNR53" s="605"/>
      <c r="GNS53" s="605"/>
      <c r="GNT53" s="605"/>
      <c r="GNU53" s="605"/>
      <c r="GNV53" s="605"/>
      <c r="GNW53" s="605"/>
      <c r="GNX53" s="605"/>
      <c r="GNY53" s="605"/>
      <c r="GNZ53" s="605"/>
      <c r="GOA53" s="605"/>
      <c r="GOB53" s="605"/>
      <c r="GOC53" s="605"/>
      <c r="GOD53" s="605"/>
      <c r="GOE53" s="605"/>
      <c r="GOF53" s="605"/>
      <c r="GOG53" s="605"/>
      <c r="GOH53" s="605"/>
      <c r="GOI53" s="605"/>
      <c r="GOJ53" s="605"/>
      <c r="GOK53" s="605"/>
      <c r="GOL53" s="605"/>
      <c r="GOM53" s="605"/>
      <c r="GON53" s="605"/>
      <c r="GOO53" s="605"/>
      <c r="GOP53" s="605"/>
      <c r="GOQ53" s="605"/>
      <c r="GOR53" s="605"/>
      <c r="GOS53" s="605"/>
      <c r="GOT53" s="605"/>
      <c r="GOU53" s="605"/>
      <c r="GOV53" s="605"/>
      <c r="GOW53" s="605"/>
      <c r="GOX53" s="605"/>
      <c r="GOY53" s="605"/>
      <c r="GOZ53" s="605"/>
      <c r="GPA53" s="605"/>
      <c r="GPB53" s="605"/>
      <c r="GPC53" s="605"/>
      <c r="GPD53" s="605"/>
      <c r="GPE53" s="605"/>
      <c r="GPF53" s="605"/>
      <c r="GPG53" s="605"/>
      <c r="GPH53" s="605"/>
      <c r="GPI53" s="605"/>
      <c r="GPJ53" s="605"/>
      <c r="GPK53" s="605"/>
      <c r="GPL53" s="605"/>
      <c r="GPM53" s="605"/>
      <c r="GPN53" s="605"/>
      <c r="GPO53" s="605"/>
      <c r="GPP53" s="605"/>
      <c r="GPQ53" s="605"/>
      <c r="GPR53" s="605"/>
      <c r="GPS53" s="605"/>
      <c r="GPT53" s="605"/>
      <c r="GPU53" s="605"/>
      <c r="GPV53" s="605"/>
      <c r="GPW53" s="605"/>
      <c r="GPX53" s="605"/>
      <c r="GPY53" s="605"/>
      <c r="GPZ53" s="605"/>
      <c r="GQA53" s="605"/>
      <c r="GQB53" s="605"/>
      <c r="GQC53" s="605"/>
      <c r="GQD53" s="605"/>
      <c r="GQE53" s="605"/>
      <c r="GQF53" s="605"/>
      <c r="GQG53" s="605"/>
      <c r="GQH53" s="605"/>
      <c r="GQI53" s="605"/>
      <c r="GQJ53" s="605"/>
      <c r="GQK53" s="605"/>
      <c r="GQL53" s="605"/>
      <c r="GQM53" s="605"/>
      <c r="GQN53" s="605"/>
      <c r="GQO53" s="605"/>
      <c r="GQP53" s="605"/>
      <c r="GQQ53" s="605"/>
      <c r="GQR53" s="605"/>
      <c r="GQS53" s="605"/>
      <c r="GQT53" s="605"/>
      <c r="GQU53" s="605"/>
      <c r="GQV53" s="605"/>
      <c r="GQW53" s="605"/>
      <c r="GQX53" s="605"/>
      <c r="GQY53" s="605"/>
      <c r="GQZ53" s="605"/>
      <c r="GRA53" s="605"/>
      <c r="GRB53" s="605"/>
      <c r="GRC53" s="605"/>
      <c r="GRD53" s="605"/>
      <c r="GRE53" s="605"/>
      <c r="GRF53" s="605"/>
      <c r="GRG53" s="605"/>
      <c r="GRH53" s="605"/>
      <c r="GRI53" s="605"/>
      <c r="GRJ53" s="605"/>
      <c r="GRK53" s="605"/>
      <c r="GRL53" s="605"/>
      <c r="GRM53" s="605"/>
      <c r="GRN53" s="605"/>
      <c r="GRO53" s="605"/>
      <c r="GRP53" s="605"/>
      <c r="GRQ53" s="605"/>
      <c r="GRR53" s="605"/>
      <c r="GRS53" s="605"/>
      <c r="GRT53" s="605"/>
      <c r="GRU53" s="605"/>
      <c r="GRV53" s="605"/>
      <c r="GRW53" s="605"/>
      <c r="GRX53" s="605"/>
      <c r="GRY53" s="605"/>
      <c r="GRZ53" s="605"/>
      <c r="GSA53" s="605"/>
      <c r="GSB53" s="605"/>
      <c r="GSC53" s="605"/>
      <c r="GSD53" s="605"/>
      <c r="GSE53" s="605"/>
      <c r="GSF53" s="605"/>
      <c r="GSG53" s="605"/>
      <c r="GSH53" s="605"/>
      <c r="GSI53" s="605"/>
      <c r="GSJ53" s="605"/>
      <c r="GSK53" s="605"/>
      <c r="GSL53" s="605"/>
      <c r="GSM53" s="605"/>
      <c r="GSN53" s="605"/>
      <c r="GSO53" s="605"/>
      <c r="GSP53" s="605"/>
      <c r="GSQ53" s="605"/>
      <c r="GSR53" s="605"/>
      <c r="GSS53" s="605"/>
      <c r="GST53" s="605"/>
      <c r="GSU53" s="605"/>
      <c r="GSV53" s="605"/>
      <c r="GSW53" s="605"/>
      <c r="GSX53" s="605"/>
      <c r="GSY53" s="605"/>
      <c r="GSZ53" s="605"/>
      <c r="GTA53" s="605"/>
      <c r="GTB53" s="605"/>
      <c r="GTC53" s="605"/>
      <c r="GTD53" s="605"/>
      <c r="GTE53" s="605"/>
      <c r="GTF53" s="605"/>
      <c r="GTG53" s="605"/>
      <c r="GTH53" s="605"/>
      <c r="GTI53" s="605"/>
      <c r="GTJ53" s="605"/>
      <c r="GTK53" s="605"/>
      <c r="GTL53" s="605"/>
      <c r="GTM53" s="605"/>
      <c r="GTN53" s="605"/>
      <c r="GTO53" s="605"/>
      <c r="GTP53" s="605"/>
      <c r="GTQ53" s="605"/>
      <c r="GTR53" s="605"/>
      <c r="GTS53" s="605"/>
      <c r="GTT53" s="605"/>
      <c r="GTU53" s="605"/>
      <c r="GTV53" s="605"/>
      <c r="GTW53" s="605"/>
      <c r="GTX53" s="605"/>
      <c r="GTY53" s="605"/>
      <c r="GTZ53" s="605"/>
      <c r="GUA53" s="605"/>
      <c r="GUB53" s="605"/>
      <c r="GUC53" s="605"/>
      <c r="GUD53" s="605"/>
      <c r="GUE53" s="605"/>
      <c r="GUF53" s="605"/>
      <c r="GUG53" s="605"/>
      <c r="GUH53" s="605"/>
      <c r="GUI53" s="605"/>
      <c r="GUJ53" s="605"/>
      <c r="GUK53" s="605"/>
      <c r="GUL53" s="605"/>
      <c r="GUM53" s="605"/>
      <c r="GUN53" s="605"/>
      <c r="GUO53" s="605"/>
      <c r="GUP53" s="605"/>
      <c r="GUQ53" s="605"/>
      <c r="GUR53" s="605"/>
      <c r="GUS53" s="605"/>
      <c r="GUT53" s="605"/>
      <c r="GUU53" s="605"/>
      <c r="GUV53" s="605"/>
      <c r="GUW53" s="605"/>
      <c r="GUX53" s="605"/>
      <c r="GUY53" s="605"/>
      <c r="GUZ53" s="605"/>
      <c r="GVA53" s="605"/>
      <c r="GVB53" s="605"/>
      <c r="GVC53" s="605"/>
      <c r="GVD53" s="605"/>
      <c r="GVE53" s="605"/>
      <c r="GVF53" s="605"/>
      <c r="GVG53" s="605"/>
      <c r="GVH53" s="605"/>
      <c r="GVI53" s="605"/>
      <c r="GVJ53" s="605"/>
      <c r="GVK53" s="605"/>
      <c r="GVL53" s="605"/>
      <c r="GVM53" s="605"/>
      <c r="GVN53" s="605"/>
      <c r="GVO53" s="605"/>
      <c r="GVP53" s="605"/>
      <c r="GVQ53" s="605"/>
      <c r="GVR53" s="605"/>
      <c r="GVS53" s="605"/>
      <c r="GVT53" s="605"/>
      <c r="GVU53" s="605"/>
      <c r="GVV53" s="605"/>
      <c r="GVW53" s="605"/>
      <c r="GVX53" s="605"/>
      <c r="GVY53" s="605"/>
      <c r="GVZ53" s="605"/>
      <c r="GWA53" s="605"/>
      <c r="GWB53" s="605"/>
      <c r="GWC53" s="605"/>
      <c r="GWD53" s="605"/>
      <c r="GWE53" s="605"/>
      <c r="GWF53" s="605"/>
      <c r="GWG53" s="605"/>
      <c r="GWH53" s="605"/>
      <c r="GWI53" s="605"/>
      <c r="GWJ53" s="605"/>
      <c r="GWK53" s="605"/>
      <c r="GWL53" s="605"/>
      <c r="GWM53" s="605"/>
      <c r="GWN53" s="605"/>
      <c r="GWO53" s="605"/>
      <c r="GWP53" s="605"/>
      <c r="GWQ53" s="605"/>
      <c r="GWR53" s="605"/>
      <c r="GWS53" s="605"/>
      <c r="GWT53" s="605"/>
      <c r="GWU53" s="605"/>
      <c r="GWV53" s="605"/>
      <c r="GWW53" s="605"/>
      <c r="GWX53" s="605"/>
      <c r="GWY53" s="605"/>
      <c r="GWZ53" s="605"/>
      <c r="GXA53" s="605"/>
      <c r="GXB53" s="605"/>
      <c r="GXC53" s="605"/>
      <c r="GXD53" s="605"/>
      <c r="GXE53" s="605"/>
      <c r="GXF53" s="605"/>
      <c r="GXG53" s="605"/>
      <c r="GXH53" s="605"/>
      <c r="GXI53" s="605"/>
      <c r="GXJ53" s="605"/>
      <c r="GXK53" s="605"/>
      <c r="GXL53" s="605"/>
      <c r="GXM53" s="605"/>
      <c r="GXN53" s="605"/>
      <c r="GXO53" s="605"/>
      <c r="GXP53" s="605"/>
      <c r="GXQ53" s="605"/>
      <c r="GXR53" s="605"/>
      <c r="GXS53" s="605"/>
      <c r="GXT53" s="605"/>
      <c r="GXU53" s="605"/>
      <c r="GXV53" s="605"/>
      <c r="GXW53" s="605"/>
      <c r="GXX53" s="605"/>
      <c r="GXY53" s="605"/>
      <c r="GXZ53" s="605"/>
      <c r="GYA53" s="605"/>
      <c r="GYB53" s="605"/>
      <c r="GYC53" s="605"/>
      <c r="GYD53" s="605"/>
      <c r="GYE53" s="605"/>
      <c r="GYF53" s="605"/>
      <c r="GYG53" s="605"/>
      <c r="GYH53" s="605"/>
      <c r="GYI53" s="605"/>
      <c r="GYJ53" s="605"/>
      <c r="GYK53" s="605"/>
      <c r="GYL53" s="605"/>
      <c r="GYM53" s="605"/>
      <c r="GYN53" s="605"/>
      <c r="GYO53" s="605"/>
      <c r="GYP53" s="605"/>
      <c r="GYQ53" s="605"/>
      <c r="GYR53" s="605"/>
      <c r="GYS53" s="605"/>
      <c r="GYT53" s="605"/>
      <c r="GYU53" s="605"/>
      <c r="GYV53" s="605"/>
      <c r="GYW53" s="605"/>
      <c r="GYX53" s="605"/>
      <c r="GYY53" s="605"/>
      <c r="GYZ53" s="605"/>
      <c r="GZA53" s="605"/>
      <c r="GZB53" s="605"/>
      <c r="GZC53" s="605"/>
      <c r="GZD53" s="605"/>
      <c r="GZE53" s="605"/>
      <c r="GZF53" s="605"/>
      <c r="GZG53" s="605"/>
      <c r="GZH53" s="605"/>
      <c r="GZI53" s="605"/>
      <c r="GZJ53" s="605"/>
      <c r="GZK53" s="605"/>
      <c r="GZL53" s="605"/>
      <c r="GZM53" s="605"/>
      <c r="GZN53" s="605"/>
      <c r="GZO53" s="605"/>
      <c r="GZP53" s="605"/>
      <c r="GZQ53" s="605"/>
      <c r="GZR53" s="605"/>
      <c r="GZS53" s="605"/>
      <c r="GZT53" s="605"/>
      <c r="GZU53" s="605"/>
      <c r="GZV53" s="605"/>
      <c r="GZW53" s="605"/>
      <c r="GZX53" s="605"/>
      <c r="GZY53" s="605"/>
      <c r="GZZ53" s="605"/>
      <c r="HAA53" s="605"/>
      <c r="HAB53" s="605"/>
      <c r="HAC53" s="605"/>
      <c r="HAD53" s="605"/>
      <c r="HAE53" s="605"/>
      <c r="HAF53" s="605"/>
      <c r="HAG53" s="605"/>
      <c r="HAH53" s="605"/>
      <c r="HAI53" s="605"/>
      <c r="HAJ53" s="605"/>
      <c r="HAK53" s="605"/>
      <c r="HAL53" s="605"/>
      <c r="HAM53" s="605"/>
      <c r="HAN53" s="605"/>
      <c r="HAO53" s="605"/>
      <c r="HAP53" s="605"/>
      <c r="HAQ53" s="605"/>
      <c r="HAR53" s="605"/>
      <c r="HAS53" s="605"/>
      <c r="HAT53" s="605"/>
      <c r="HAU53" s="605"/>
      <c r="HAV53" s="605"/>
      <c r="HAW53" s="605"/>
      <c r="HAX53" s="605"/>
      <c r="HAY53" s="605"/>
      <c r="HAZ53" s="605"/>
      <c r="HBA53" s="605"/>
      <c r="HBB53" s="605"/>
      <c r="HBC53" s="605"/>
      <c r="HBD53" s="605"/>
      <c r="HBE53" s="605"/>
      <c r="HBF53" s="605"/>
      <c r="HBG53" s="605"/>
      <c r="HBH53" s="605"/>
      <c r="HBI53" s="605"/>
      <c r="HBJ53" s="605"/>
      <c r="HBK53" s="605"/>
      <c r="HBL53" s="605"/>
      <c r="HBM53" s="605"/>
      <c r="HBN53" s="605"/>
      <c r="HBO53" s="605"/>
      <c r="HBP53" s="605"/>
      <c r="HBQ53" s="605"/>
      <c r="HBR53" s="605"/>
      <c r="HBS53" s="605"/>
      <c r="HBT53" s="605"/>
      <c r="HBU53" s="605"/>
      <c r="HBV53" s="605"/>
      <c r="HBW53" s="605"/>
      <c r="HBX53" s="605"/>
      <c r="HBY53" s="605"/>
      <c r="HBZ53" s="605"/>
      <c r="HCA53" s="605"/>
      <c r="HCB53" s="605"/>
      <c r="HCC53" s="605"/>
      <c r="HCD53" s="605"/>
      <c r="HCE53" s="605"/>
      <c r="HCF53" s="605"/>
      <c r="HCG53" s="605"/>
      <c r="HCH53" s="605"/>
      <c r="HCI53" s="605"/>
      <c r="HCJ53" s="605"/>
      <c r="HCK53" s="605"/>
      <c r="HCL53" s="605"/>
      <c r="HCM53" s="605"/>
      <c r="HCN53" s="605"/>
      <c r="HCO53" s="605"/>
      <c r="HCP53" s="605"/>
      <c r="HCQ53" s="605"/>
      <c r="HCR53" s="605"/>
      <c r="HCS53" s="605"/>
      <c r="HCT53" s="605"/>
      <c r="HCU53" s="605"/>
      <c r="HCV53" s="605"/>
      <c r="HCW53" s="605"/>
      <c r="HCX53" s="605"/>
      <c r="HCY53" s="605"/>
      <c r="HCZ53" s="605"/>
      <c r="HDA53" s="605"/>
      <c r="HDB53" s="605"/>
      <c r="HDC53" s="605"/>
      <c r="HDD53" s="605"/>
      <c r="HDE53" s="605"/>
      <c r="HDF53" s="605"/>
      <c r="HDG53" s="605"/>
      <c r="HDH53" s="605"/>
      <c r="HDI53" s="605"/>
      <c r="HDJ53" s="605"/>
      <c r="HDK53" s="605"/>
      <c r="HDL53" s="605"/>
      <c r="HDM53" s="605"/>
      <c r="HDN53" s="605"/>
      <c r="HDO53" s="605"/>
      <c r="HDP53" s="605"/>
      <c r="HDQ53" s="605"/>
      <c r="HDR53" s="605"/>
      <c r="HDS53" s="605"/>
      <c r="HDT53" s="605"/>
      <c r="HDU53" s="605"/>
      <c r="HDV53" s="605"/>
      <c r="HDW53" s="605"/>
      <c r="HDX53" s="605"/>
      <c r="HDY53" s="605"/>
      <c r="HDZ53" s="605"/>
      <c r="HEA53" s="605"/>
      <c r="HEB53" s="605"/>
      <c r="HEC53" s="605"/>
      <c r="HED53" s="605"/>
      <c r="HEE53" s="605"/>
      <c r="HEF53" s="605"/>
      <c r="HEG53" s="605"/>
      <c r="HEH53" s="605"/>
      <c r="HEI53" s="605"/>
      <c r="HEJ53" s="605"/>
      <c r="HEK53" s="605"/>
      <c r="HEL53" s="605"/>
      <c r="HEM53" s="605"/>
      <c r="HEN53" s="605"/>
      <c r="HEO53" s="605"/>
      <c r="HEP53" s="605"/>
      <c r="HEQ53" s="605"/>
      <c r="HER53" s="605"/>
      <c r="HES53" s="605"/>
      <c r="HET53" s="605"/>
      <c r="HEU53" s="605"/>
      <c r="HEV53" s="605"/>
      <c r="HEW53" s="605"/>
      <c r="HEX53" s="605"/>
      <c r="HEY53" s="605"/>
      <c r="HEZ53" s="605"/>
      <c r="HFA53" s="605"/>
      <c r="HFB53" s="605"/>
      <c r="HFC53" s="605"/>
      <c r="HFD53" s="605"/>
      <c r="HFE53" s="605"/>
      <c r="HFF53" s="605"/>
      <c r="HFG53" s="605"/>
      <c r="HFH53" s="605"/>
      <c r="HFI53" s="605"/>
      <c r="HFJ53" s="605"/>
      <c r="HFK53" s="605"/>
      <c r="HFL53" s="605"/>
      <c r="HFM53" s="605"/>
      <c r="HFN53" s="605"/>
      <c r="HFO53" s="605"/>
      <c r="HFP53" s="605"/>
      <c r="HFQ53" s="605"/>
      <c r="HFR53" s="605"/>
      <c r="HFS53" s="605"/>
      <c r="HFT53" s="605"/>
      <c r="HFU53" s="605"/>
      <c r="HFV53" s="605"/>
      <c r="HFW53" s="605"/>
      <c r="HFX53" s="605"/>
      <c r="HFY53" s="605"/>
      <c r="HFZ53" s="605"/>
      <c r="HGA53" s="605"/>
      <c r="HGB53" s="605"/>
      <c r="HGC53" s="605"/>
      <c r="HGD53" s="605"/>
      <c r="HGE53" s="605"/>
      <c r="HGF53" s="605"/>
      <c r="HGG53" s="605"/>
      <c r="HGH53" s="605"/>
      <c r="HGI53" s="605"/>
      <c r="HGJ53" s="605"/>
      <c r="HGK53" s="605"/>
      <c r="HGL53" s="605"/>
      <c r="HGM53" s="605"/>
      <c r="HGN53" s="605"/>
      <c r="HGO53" s="605"/>
      <c r="HGP53" s="605"/>
      <c r="HGQ53" s="605"/>
      <c r="HGR53" s="605"/>
      <c r="HGS53" s="605"/>
      <c r="HGT53" s="605"/>
      <c r="HGU53" s="605"/>
      <c r="HGV53" s="605"/>
      <c r="HGW53" s="605"/>
      <c r="HGX53" s="605"/>
      <c r="HGY53" s="605"/>
      <c r="HGZ53" s="605"/>
      <c r="HHA53" s="605"/>
      <c r="HHB53" s="605"/>
      <c r="HHC53" s="605"/>
      <c r="HHD53" s="605"/>
      <c r="HHE53" s="605"/>
      <c r="HHF53" s="605"/>
      <c r="HHG53" s="605"/>
      <c r="HHH53" s="605"/>
      <c r="HHI53" s="605"/>
      <c r="HHJ53" s="605"/>
      <c r="HHK53" s="605"/>
      <c r="HHL53" s="605"/>
      <c r="HHM53" s="605"/>
      <c r="HHN53" s="605"/>
      <c r="HHO53" s="605"/>
      <c r="HHP53" s="605"/>
      <c r="HHQ53" s="605"/>
      <c r="HHR53" s="605"/>
      <c r="HHS53" s="605"/>
      <c r="HHT53" s="605"/>
      <c r="HHU53" s="605"/>
      <c r="HHV53" s="605"/>
      <c r="HHW53" s="605"/>
      <c r="HHX53" s="605"/>
      <c r="HHY53" s="605"/>
      <c r="HHZ53" s="605"/>
      <c r="HIA53" s="605"/>
      <c r="HIB53" s="605"/>
      <c r="HIC53" s="605"/>
      <c r="HID53" s="605"/>
      <c r="HIE53" s="605"/>
      <c r="HIF53" s="605"/>
      <c r="HIG53" s="605"/>
      <c r="HIH53" s="605"/>
      <c r="HII53" s="605"/>
      <c r="HIJ53" s="605"/>
      <c r="HIK53" s="605"/>
      <c r="HIL53" s="605"/>
      <c r="HIM53" s="605"/>
      <c r="HIN53" s="605"/>
      <c r="HIO53" s="605"/>
      <c r="HIP53" s="605"/>
      <c r="HIQ53" s="605"/>
      <c r="HIR53" s="605"/>
      <c r="HIS53" s="605"/>
      <c r="HIT53" s="605"/>
      <c r="HIU53" s="605"/>
      <c r="HIV53" s="605"/>
      <c r="HIW53" s="605"/>
      <c r="HIX53" s="605"/>
      <c r="HIY53" s="605"/>
      <c r="HIZ53" s="605"/>
      <c r="HJA53" s="605"/>
      <c r="HJB53" s="605"/>
      <c r="HJC53" s="605"/>
      <c r="HJD53" s="605"/>
      <c r="HJE53" s="605"/>
      <c r="HJF53" s="605"/>
      <c r="HJG53" s="605"/>
      <c r="HJH53" s="605"/>
      <c r="HJI53" s="605"/>
      <c r="HJJ53" s="605"/>
      <c r="HJK53" s="605"/>
      <c r="HJL53" s="605"/>
      <c r="HJM53" s="605"/>
      <c r="HJN53" s="605"/>
      <c r="HJO53" s="605"/>
      <c r="HJP53" s="605"/>
      <c r="HJQ53" s="605"/>
      <c r="HJR53" s="605"/>
      <c r="HJS53" s="605"/>
      <c r="HJT53" s="605"/>
      <c r="HJU53" s="605"/>
      <c r="HJV53" s="605"/>
      <c r="HJW53" s="605"/>
      <c r="HJX53" s="605"/>
      <c r="HJY53" s="605"/>
      <c r="HJZ53" s="605"/>
      <c r="HKA53" s="605"/>
      <c r="HKB53" s="605"/>
      <c r="HKC53" s="605"/>
      <c r="HKD53" s="605"/>
      <c r="HKE53" s="605"/>
      <c r="HKF53" s="605"/>
      <c r="HKG53" s="605"/>
      <c r="HKH53" s="605"/>
      <c r="HKI53" s="605"/>
      <c r="HKJ53" s="605"/>
      <c r="HKK53" s="605"/>
      <c r="HKL53" s="605"/>
      <c r="HKM53" s="605"/>
      <c r="HKN53" s="605"/>
      <c r="HKO53" s="605"/>
      <c r="HKP53" s="605"/>
      <c r="HKQ53" s="605"/>
      <c r="HKR53" s="605"/>
      <c r="HKS53" s="605"/>
      <c r="HKT53" s="605"/>
      <c r="HKU53" s="605"/>
      <c r="HKV53" s="605"/>
      <c r="HKW53" s="605"/>
      <c r="HKX53" s="605"/>
      <c r="HKY53" s="605"/>
      <c r="HKZ53" s="605"/>
      <c r="HLA53" s="605"/>
      <c r="HLB53" s="605"/>
      <c r="HLC53" s="605"/>
      <c r="HLD53" s="605"/>
      <c r="HLE53" s="605"/>
      <c r="HLF53" s="605"/>
      <c r="HLG53" s="605"/>
      <c r="HLH53" s="605"/>
      <c r="HLI53" s="605"/>
      <c r="HLJ53" s="605"/>
      <c r="HLK53" s="605"/>
      <c r="HLL53" s="605"/>
      <c r="HLM53" s="605"/>
      <c r="HLN53" s="605"/>
      <c r="HLO53" s="605"/>
      <c r="HLP53" s="605"/>
      <c r="HLQ53" s="605"/>
      <c r="HLR53" s="605"/>
      <c r="HLS53" s="605"/>
      <c r="HLT53" s="605"/>
      <c r="HLU53" s="605"/>
      <c r="HLV53" s="605"/>
      <c r="HLW53" s="605"/>
      <c r="HLX53" s="605"/>
      <c r="HLY53" s="605"/>
      <c r="HLZ53" s="605"/>
      <c r="HMA53" s="605"/>
      <c r="HMB53" s="605"/>
      <c r="HMC53" s="605"/>
      <c r="HMD53" s="605"/>
      <c r="HME53" s="605"/>
      <c r="HMF53" s="605"/>
      <c r="HMG53" s="605"/>
      <c r="HMH53" s="605"/>
      <c r="HMI53" s="605"/>
      <c r="HMJ53" s="605"/>
      <c r="HMK53" s="605"/>
      <c r="HML53" s="605"/>
      <c r="HMM53" s="605"/>
      <c r="HMN53" s="605"/>
      <c r="HMO53" s="605"/>
      <c r="HMP53" s="605"/>
      <c r="HMQ53" s="605"/>
      <c r="HMR53" s="605"/>
      <c r="HMS53" s="605"/>
      <c r="HMT53" s="605"/>
      <c r="HMU53" s="605"/>
      <c r="HMV53" s="605"/>
      <c r="HMW53" s="605"/>
      <c r="HMX53" s="605"/>
      <c r="HMY53" s="605"/>
      <c r="HMZ53" s="605"/>
      <c r="HNA53" s="605"/>
      <c r="HNB53" s="605"/>
      <c r="HNC53" s="605"/>
      <c r="HND53" s="605"/>
      <c r="HNE53" s="605"/>
      <c r="HNF53" s="605"/>
      <c r="HNG53" s="605"/>
      <c r="HNH53" s="605"/>
      <c r="HNI53" s="605"/>
      <c r="HNJ53" s="605"/>
      <c r="HNK53" s="605"/>
      <c r="HNL53" s="605"/>
      <c r="HNM53" s="605"/>
      <c r="HNN53" s="605"/>
      <c r="HNO53" s="605"/>
      <c r="HNP53" s="605"/>
      <c r="HNQ53" s="605"/>
      <c r="HNR53" s="605"/>
      <c r="HNS53" s="605"/>
      <c r="HNT53" s="605"/>
      <c r="HNU53" s="605"/>
      <c r="HNV53" s="605"/>
      <c r="HNW53" s="605"/>
      <c r="HNX53" s="605"/>
      <c r="HNY53" s="605"/>
      <c r="HNZ53" s="605"/>
      <c r="HOA53" s="605"/>
      <c r="HOB53" s="605"/>
      <c r="HOC53" s="605"/>
      <c r="HOD53" s="605"/>
      <c r="HOE53" s="605"/>
      <c r="HOF53" s="605"/>
      <c r="HOG53" s="605"/>
      <c r="HOH53" s="605"/>
      <c r="HOI53" s="605"/>
      <c r="HOJ53" s="605"/>
      <c r="HOK53" s="605"/>
      <c r="HOL53" s="605"/>
      <c r="HOM53" s="605"/>
      <c r="HON53" s="605"/>
      <c r="HOO53" s="605"/>
      <c r="HOP53" s="605"/>
      <c r="HOQ53" s="605"/>
      <c r="HOR53" s="605"/>
      <c r="HOS53" s="605"/>
      <c r="HOT53" s="605"/>
      <c r="HOU53" s="605"/>
      <c r="HOV53" s="605"/>
      <c r="HOW53" s="605"/>
      <c r="HOX53" s="605"/>
      <c r="HOY53" s="605"/>
      <c r="HOZ53" s="605"/>
      <c r="HPA53" s="605"/>
      <c r="HPB53" s="605"/>
      <c r="HPC53" s="605"/>
      <c r="HPD53" s="605"/>
      <c r="HPE53" s="605"/>
      <c r="HPF53" s="605"/>
      <c r="HPG53" s="605"/>
      <c r="HPH53" s="605"/>
      <c r="HPI53" s="605"/>
      <c r="HPJ53" s="605"/>
      <c r="HPK53" s="605"/>
      <c r="HPL53" s="605"/>
      <c r="HPM53" s="605"/>
      <c r="HPN53" s="605"/>
      <c r="HPO53" s="605"/>
      <c r="HPP53" s="605"/>
      <c r="HPQ53" s="605"/>
      <c r="HPR53" s="605"/>
      <c r="HPS53" s="605"/>
      <c r="HPT53" s="605"/>
      <c r="HPU53" s="605"/>
      <c r="HPV53" s="605"/>
      <c r="HPW53" s="605"/>
      <c r="HPX53" s="605"/>
      <c r="HPY53" s="605"/>
      <c r="HPZ53" s="605"/>
      <c r="HQA53" s="605"/>
      <c r="HQB53" s="605"/>
      <c r="HQC53" s="605"/>
      <c r="HQD53" s="605"/>
      <c r="HQE53" s="605"/>
      <c r="HQF53" s="605"/>
      <c r="HQG53" s="605"/>
      <c r="HQH53" s="605"/>
      <c r="HQI53" s="605"/>
      <c r="HQJ53" s="605"/>
      <c r="HQK53" s="605"/>
      <c r="HQL53" s="605"/>
      <c r="HQM53" s="605"/>
      <c r="HQN53" s="605"/>
      <c r="HQO53" s="605"/>
      <c r="HQP53" s="605"/>
      <c r="HQQ53" s="605"/>
      <c r="HQR53" s="605"/>
      <c r="HQS53" s="605"/>
      <c r="HQT53" s="605"/>
      <c r="HQU53" s="605"/>
      <c r="HQV53" s="605"/>
      <c r="HQW53" s="605"/>
      <c r="HQX53" s="605"/>
      <c r="HQY53" s="605"/>
      <c r="HQZ53" s="605"/>
      <c r="HRA53" s="605"/>
      <c r="HRB53" s="605"/>
      <c r="HRC53" s="605"/>
      <c r="HRD53" s="605"/>
      <c r="HRE53" s="605"/>
      <c r="HRF53" s="605"/>
      <c r="HRG53" s="605"/>
      <c r="HRH53" s="605"/>
      <c r="HRI53" s="605"/>
      <c r="HRJ53" s="605"/>
      <c r="HRK53" s="605"/>
      <c r="HRL53" s="605"/>
      <c r="HRM53" s="605"/>
      <c r="HRN53" s="605"/>
      <c r="HRO53" s="605"/>
      <c r="HRP53" s="605"/>
      <c r="HRQ53" s="605"/>
      <c r="HRR53" s="605"/>
      <c r="HRS53" s="605"/>
      <c r="HRT53" s="605"/>
      <c r="HRU53" s="605"/>
      <c r="HRV53" s="605"/>
      <c r="HRW53" s="605"/>
      <c r="HRX53" s="605"/>
      <c r="HRY53" s="605"/>
      <c r="HRZ53" s="605"/>
      <c r="HSA53" s="605"/>
      <c r="HSB53" s="605"/>
      <c r="HSC53" s="605"/>
      <c r="HSD53" s="605"/>
      <c r="HSE53" s="605"/>
      <c r="HSF53" s="605"/>
      <c r="HSG53" s="605"/>
      <c r="HSH53" s="605"/>
      <c r="HSI53" s="605"/>
      <c r="HSJ53" s="605"/>
      <c r="HSK53" s="605"/>
      <c r="HSL53" s="605"/>
      <c r="HSM53" s="605"/>
      <c r="HSN53" s="605"/>
      <c r="HSO53" s="605"/>
      <c r="HSP53" s="605"/>
      <c r="HSQ53" s="605"/>
      <c r="HSR53" s="605"/>
      <c r="HSS53" s="605"/>
      <c r="HST53" s="605"/>
      <c r="HSU53" s="605"/>
      <c r="HSV53" s="605"/>
      <c r="HSW53" s="605"/>
      <c r="HSX53" s="605"/>
      <c r="HSY53" s="605"/>
      <c r="HSZ53" s="605"/>
      <c r="HTA53" s="605"/>
      <c r="HTB53" s="605"/>
      <c r="HTC53" s="605"/>
      <c r="HTD53" s="605"/>
      <c r="HTE53" s="605"/>
      <c r="HTF53" s="605"/>
      <c r="HTG53" s="605"/>
      <c r="HTH53" s="605"/>
      <c r="HTI53" s="605"/>
      <c r="HTJ53" s="605"/>
      <c r="HTK53" s="605"/>
      <c r="HTL53" s="605"/>
      <c r="HTM53" s="605"/>
      <c r="HTN53" s="605"/>
      <c r="HTO53" s="605"/>
      <c r="HTP53" s="605"/>
      <c r="HTQ53" s="605"/>
      <c r="HTR53" s="605"/>
      <c r="HTS53" s="605"/>
      <c r="HTT53" s="605"/>
      <c r="HTU53" s="605"/>
      <c r="HTV53" s="605"/>
      <c r="HTW53" s="605"/>
      <c r="HTX53" s="605"/>
      <c r="HTY53" s="605"/>
      <c r="HTZ53" s="605"/>
      <c r="HUA53" s="605"/>
      <c r="HUB53" s="605"/>
      <c r="HUC53" s="605"/>
      <c r="HUD53" s="605"/>
      <c r="HUE53" s="605"/>
      <c r="HUF53" s="605"/>
      <c r="HUG53" s="605"/>
      <c r="HUH53" s="605"/>
      <c r="HUI53" s="605"/>
      <c r="HUJ53" s="605"/>
      <c r="HUK53" s="605"/>
      <c r="HUL53" s="605"/>
      <c r="HUM53" s="605"/>
      <c r="HUN53" s="605"/>
      <c r="HUO53" s="605"/>
      <c r="HUP53" s="605"/>
      <c r="HUQ53" s="605"/>
      <c r="HUR53" s="605"/>
      <c r="HUS53" s="605"/>
      <c r="HUT53" s="605"/>
      <c r="HUU53" s="605"/>
      <c r="HUV53" s="605"/>
      <c r="HUW53" s="605"/>
      <c r="HUX53" s="605"/>
      <c r="HUY53" s="605"/>
      <c r="HUZ53" s="605"/>
      <c r="HVA53" s="605"/>
      <c r="HVB53" s="605"/>
      <c r="HVC53" s="605"/>
      <c r="HVD53" s="605"/>
      <c r="HVE53" s="605"/>
      <c r="HVF53" s="605"/>
      <c r="HVG53" s="605"/>
    </row>
    <row r="54" spans="1:5987" hidden="1" x14ac:dyDescent="0.2">
      <c r="A54" s="326" t="s">
        <v>215</v>
      </c>
      <c r="B54" s="326">
        <f>SUM(B55:B57)</f>
        <v>0</v>
      </c>
      <c r="C54" s="326">
        <f>SUM(C55:C57)</f>
        <v>0</v>
      </c>
      <c r="D54" s="326" t="e">
        <f>C54/B54*100</f>
        <v>#DIV/0!</v>
      </c>
      <c r="E54" s="326">
        <f>SUM(E55:E57)</f>
        <v>0</v>
      </c>
      <c r="F54" s="326">
        <f>SUM(F55:F57)</f>
        <v>0</v>
      </c>
      <c r="G54" s="326" t="e">
        <f>F54/E54*100</f>
        <v>#DIV/0!</v>
      </c>
      <c r="H54" s="326">
        <f>SUM(H55:H57)</f>
        <v>0</v>
      </c>
      <c r="I54" s="326">
        <f>SUM(I55:I57)</f>
        <v>0</v>
      </c>
      <c r="J54" s="326" t="e">
        <f>I54/H54*100</f>
        <v>#DIV/0!</v>
      </c>
      <c r="K54" s="326">
        <f>SUM(K55:K57)</f>
        <v>0</v>
      </c>
      <c r="L54" s="326">
        <f>SUM(L55:L57)</f>
        <v>0</v>
      </c>
      <c r="M54" s="326" t="e">
        <f>L54/K54*100</f>
        <v>#DIV/0!</v>
      </c>
      <c r="N54" s="326">
        <f>SUM(N55:N57)</f>
        <v>0</v>
      </c>
      <c r="O54" s="326">
        <f>SUM(O55:O57)</f>
        <v>0</v>
      </c>
      <c r="P54" s="326" t="e">
        <f>O54/N54*100</f>
        <v>#DIV/0!</v>
      </c>
      <c r="Q54" s="383">
        <f>SUM(Q56:Q57)</f>
        <v>102</v>
      </c>
      <c r="R54" s="383">
        <f>SUM(R56:R57)</f>
        <v>7</v>
      </c>
      <c r="S54" s="384">
        <f t="shared" si="98"/>
        <v>6.8627450980392162</v>
      </c>
      <c r="T54" s="383">
        <f>SUM(T56:T57)</f>
        <v>77</v>
      </c>
      <c r="U54" s="383">
        <f>SUM(U56:U57)</f>
        <v>19</v>
      </c>
      <c r="V54" s="384">
        <f t="shared" si="185"/>
        <v>24.675324675324674</v>
      </c>
      <c r="W54" s="383">
        <f>SUM(W56:W57)</f>
        <v>48</v>
      </c>
      <c r="X54" s="383">
        <f>SUM(X56:X57)</f>
        <v>0</v>
      </c>
      <c r="Y54" s="383">
        <f t="shared" ref="Y54:Y58" si="197">X54/W54</f>
        <v>0</v>
      </c>
      <c r="Z54" s="383">
        <f>SUM(Z56:Z57)</f>
        <v>0</v>
      </c>
      <c r="AA54" s="383">
        <f>SUM(AA56:AA57)</f>
        <v>0</v>
      </c>
      <c r="AB54" s="383">
        <v>0</v>
      </c>
      <c r="AC54" s="383">
        <f>Q54+T54+W54+Z54</f>
        <v>227</v>
      </c>
      <c r="AD54" s="383">
        <f>R54+U54+X54+AA54</f>
        <v>26</v>
      </c>
      <c r="AE54" s="384">
        <f t="shared" si="187"/>
        <v>11.453744493392071</v>
      </c>
      <c r="AF54" s="383">
        <f>SUM(AF55:AF57)</f>
        <v>233</v>
      </c>
      <c r="AG54" s="383">
        <f>SUM(AG55:AG57)</f>
        <v>18</v>
      </c>
      <c r="AH54" s="384">
        <f t="shared" si="132"/>
        <v>7.7253218884120178</v>
      </c>
      <c r="AI54" s="383">
        <f>SUM(AI55:AI57)</f>
        <v>169</v>
      </c>
      <c r="AJ54" s="383">
        <f>SUM(AJ55:AJ57)</f>
        <v>39</v>
      </c>
      <c r="AK54" s="384">
        <f t="shared" si="133"/>
        <v>23.076923076923077</v>
      </c>
      <c r="AL54" s="383">
        <f>SUM(AL55:AL57)</f>
        <v>112</v>
      </c>
      <c r="AM54" s="383">
        <f>SUM(AM55:AM57)</f>
        <v>0</v>
      </c>
      <c r="AN54" s="384">
        <f t="shared" si="164"/>
        <v>0</v>
      </c>
      <c r="AO54" s="383"/>
      <c r="AP54" s="383"/>
      <c r="AQ54" s="383"/>
      <c r="AR54" s="383">
        <f>AF54+AI54+AL54+AO54</f>
        <v>514</v>
      </c>
      <c r="AS54" s="383">
        <f>AG54+AJ54+AM54+AP54</f>
        <v>57</v>
      </c>
      <c r="AT54" s="384">
        <f t="shared" si="165"/>
        <v>11.089494163424124</v>
      </c>
      <c r="AU54" s="383">
        <f>SUM(AU55:AU57)</f>
        <v>206</v>
      </c>
      <c r="AV54" s="383">
        <f>SUM(AV55:AV57)</f>
        <v>13</v>
      </c>
      <c r="AW54" s="384">
        <f t="shared" si="137"/>
        <v>6.3106796116504853</v>
      </c>
      <c r="AX54" s="383">
        <f>SUM(AX55:AX57)</f>
        <v>123</v>
      </c>
      <c r="AY54" s="383">
        <f>SUM(AY55:AY57)</f>
        <v>22</v>
      </c>
      <c r="AZ54" s="384">
        <f t="shared" si="138"/>
        <v>17.886178861788618</v>
      </c>
      <c r="BA54" s="383">
        <f>SUM(BA55:BA57)</f>
        <v>158</v>
      </c>
      <c r="BB54" s="383">
        <f>SUM(BB55:BB57)</f>
        <v>0</v>
      </c>
      <c r="BC54" s="384">
        <f t="shared" ref="BC54:BC57" si="198">BB54/BA54*100</f>
        <v>0</v>
      </c>
      <c r="BD54" s="383"/>
      <c r="BE54" s="383"/>
      <c r="BF54" s="383"/>
      <c r="BG54" s="383">
        <f>AU54+AX54+BA54+BD54</f>
        <v>487</v>
      </c>
      <c r="BH54" s="383">
        <f>AV54+AY54+BB54+BE54</f>
        <v>35</v>
      </c>
      <c r="BI54" s="384">
        <f t="shared" si="169"/>
        <v>7.1868583162217652</v>
      </c>
      <c r="BJ54" s="383">
        <f>SUM(BJ55:BJ57)</f>
        <v>225</v>
      </c>
      <c r="BK54" s="383">
        <f>SUM(BK55:BK57)</f>
        <v>14</v>
      </c>
      <c r="BL54" s="384">
        <f t="shared" si="142"/>
        <v>6.2222222222222223</v>
      </c>
      <c r="BM54" s="383">
        <f>SUM(BM55:BM57)</f>
        <v>200</v>
      </c>
      <c r="BN54" s="383">
        <f>SUM(BN55:BN57)</f>
        <v>35</v>
      </c>
      <c r="BO54" s="384">
        <f>BN54/BM54*100</f>
        <v>17.5</v>
      </c>
      <c r="BP54" s="383">
        <f>SUM(BP55:BP57)</f>
        <v>105</v>
      </c>
      <c r="BQ54" s="383">
        <f>SUM(BQ55:BQ57)</f>
        <v>0</v>
      </c>
      <c r="BR54" s="384">
        <f>BQ54/BP54*100</f>
        <v>0</v>
      </c>
      <c r="BS54" s="383"/>
      <c r="BT54" s="383"/>
      <c r="BU54" s="383"/>
      <c r="BV54" s="383">
        <f>BJ54+BM54+BP54+BS54</f>
        <v>530</v>
      </c>
      <c r="BW54" s="383">
        <f>BK54+BN54+BQ54+BT54</f>
        <v>49</v>
      </c>
      <c r="BX54" s="384">
        <f t="shared" si="174"/>
        <v>9.2452830188679247</v>
      </c>
      <c r="BY54" s="383">
        <f>SUM(BY55:BY57)</f>
        <v>264</v>
      </c>
      <c r="BZ54" s="383">
        <f>SUM(BZ55:BZ57)</f>
        <v>27</v>
      </c>
      <c r="CA54" s="384">
        <f>BZ54/BY54*100</f>
        <v>10.227272727272728</v>
      </c>
      <c r="CB54" s="383">
        <f>SUM(CB55:CB57)</f>
        <v>163</v>
      </c>
      <c r="CC54" s="383">
        <f>SUM(CC55:CC57)</f>
        <v>23</v>
      </c>
      <c r="CD54" s="384">
        <f>CC54/CB54*100</f>
        <v>14.110429447852759</v>
      </c>
      <c r="CE54" s="383">
        <f>SUM(CE55:CE57)</f>
        <v>113</v>
      </c>
      <c r="CF54" s="383">
        <f>SUM(CF55:CF57)</f>
        <v>0</v>
      </c>
      <c r="CG54" s="383">
        <f t="shared" ref="CG54" si="199">CF54/CE54</f>
        <v>0</v>
      </c>
      <c r="CH54" s="383"/>
      <c r="CI54" s="383"/>
      <c r="CJ54" s="383"/>
      <c r="CK54" s="383">
        <f>BY54+CB54+CE54+CH54</f>
        <v>540</v>
      </c>
      <c r="CL54" s="383">
        <f>BZ54+CC54+CF54+CI54</f>
        <v>50</v>
      </c>
      <c r="CM54" s="384">
        <f>CL54/CK54*100</f>
        <v>9.2592592592592595</v>
      </c>
    </row>
    <row r="55" spans="1:5987" s="606" customFormat="1" hidden="1" x14ac:dyDescent="0.2">
      <c r="A55" s="392" t="s">
        <v>330</v>
      </c>
      <c r="B55" s="392"/>
      <c r="C55" s="392"/>
      <c r="D55" s="392" t="e">
        <f t="shared" ref="D55" si="200">C55/B55*100</f>
        <v>#DIV/0!</v>
      </c>
      <c r="E55" s="392"/>
      <c r="F55" s="392"/>
      <c r="G55" s="392" t="e">
        <f t="shared" ref="G55" si="201">F55/E55*100</f>
        <v>#DIV/0!</v>
      </c>
      <c r="H55" s="392"/>
      <c r="I55" s="392"/>
      <c r="J55" s="392" t="e">
        <f t="shared" ref="J55" si="202">I55/H55*100</f>
        <v>#DIV/0!</v>
      </c>
      <c r="K55" s="392"/>
      <c r="L55" s="392"/>
      <c r="M55" s="392" t="e">
        <f t="shared" ref="M55" si="203">L55/K55*100</f>
        <v>#DIV/0!</v>
      </c>
      <c r="N55" s="392"/>
      <c r="O55" s="392"/>
      <c r="P55" s="392" t="e">
        <f t="shared" ref="P55" si="204">O55/N55*100</f>
        <v>#DIV/0!</v>
      </c>
      <c r="Q55" s="418">
        <v>76</v>
      </c>
      <c r="R55" s="418">
        <v>2</v>
      </c>
      <c r="S55" s="499">
        <f t="shared" si="98"/>
        <v>2.6315789473684208</v>
      </c>
      <c r="T55" s="418">
        <v>75</v>
      </c>
      <c r="U55" s="418">
        <v>16</v>
      </c>
      <c r="V55" s="360">
        <f t="shared" si="185"/>
        <v>21.333333333333336</v>
      </c>
      <c r="W55" s="418">
        <v>59</v>
      </c>
      <c r="X55" s="418">
        <v>0</v>
      </c>
      <c r="Y55" s="359">
        <f t="shared" ref="Y55:Y57" si="205">X55/W55*100</f>
        <v>0</v>
      </c>
      <c r="Z55" s="618"/>
      <c r="AA55" s="618"/>
      <c r="AB55" s="614" t="s">
        <v>45</v>
      </c>
      <c r="AC55" s="615">
        <f t="shared" ref="AC55:AD57" si="206">Q55+T55+W55+Z55</f>
        <v>210</v>
      </c>
      <c r="AD55" s="615">
        <f t="shared" si="206"/>
        <v>18</v>
      </c>
      <c r="AE55" s="499">
        <f t="shared" si="187"/>
        <v>8.5714285714285712</v>
      </c>
      <c r="AF55" s="359">
        <v>97</v>
      </c>
      <c r="AG55" s="359">
        <v>5</v>
      </c>
      <c r="AH55" s="360">
        <f t="shared" si="132"/>
        <v>5.1546391752577314</v>
      </c>
      <c r="AI55" s="359">
        <v>83</v>
      </c>
      <c r="AJ55" s="359">
        <v>21</v>
      </c>
      <c r="AK55" s="360">
        <f t="shared" si="133"/>
        <v>25.301204819277107</v>
      </c>
      <c r="AL55" s="359">
        <v>58</v>
      </c>
      <c r="AM55" s="359"/>
      <c r="AN55" s="360">
        <f t="shared" si="164"/>
        <v>0</v>
      </c>
      <c r="AO55" s="347"/>
      <c r="AP55" s="347"/>
      <c r="AQ55" s="347"/>
      <c r="AR55" s="359">
        <f t="shared" ref="AR55:AS57" si="207">SUM(AL55+AI55+AF55)</f>
        <v>238</v>
      </c>
      <c r="AS55" s="359">
        <f t="shared" si="207"/>
        <v>26</v>
      </c>
      <c r="AT55" s="360">
        <f t="shared" si="165"/>
        <v>10.92436974789916</v>
      </c>
      <c r="AU55" s="359">
        <v>74</v>
      </c>
      <c r="AV55" s="359">
        <v>3</v>
      </c>
      <c r="AW55" s="360">
        <f t="shared" si="137"/>
        <v>4.0540540540540544</v>
      </c>
      <c r="AX55" s="359">
        <v>40</v>
      </c>
      <c r="AY55" s="359">
        <v>7</v>
      </c>
      <c r="AZ55" s="360">
        <f t="shared" si="138"/>
        <v>17.5</v>
      </c>
      <c r="BA55" s="359">
        <v>58</v>
      </c>
      <c r="BB55" s="359">
        <v>0</v>
      </c>
      <c r="BC55" s="360">
        <f t="shared" si="198"/>
        <v>0</v>
      </c>
      <c r="BD55" s="347"/>
      <c r="BE55" s="347"/>
      <c r="BF55" s="347"/>
      <c r="BG55" s="359">
        <f t="shared" ref="BG55:BH57" si="208">SUM(BA55+AX55+AU55)</f>
        <v>172</v>
      </c>
      <c r="BH55" s="359">
        <f t="shared" si="208"/>
        <v>10</v>
      </c>
      <c r="BI55" s="360">
        <f t="shared" si="169"/>
        <v>5.8139534883720927</v>
      </c>
      <c r="BJ55" s="359">
        <v>75</v>
      </c>
      <c r="BK55" s="359">
        <v>5</v>
      </c>
      <c r="BL55" s="360">
        <f t="shared" si="142"/>
        <v>6.666666666666667</v>
      </c>
      <c r="BM55" s="359">
        <v>60</v>
      </c>
      <c r="BN55" s="359">
        <v>7</v>
      </c>
      <c r="BO55" s="360">
        <f t="shared" ref="BO55:BO57" si="209">BN55/BM55*100</f>
        <v>11.666666666666666</v>
      </c>
      <c r="BP55" s="359">
        <v>29</v>
      </c>
      <c r="BQ55" s="359">
        <v>0</v>
      </c>
      <c r="BR55" s="360">
        <f t="shared" ref="BR55:BR57" si="210">BQ55/BP55*100</f>
        <v>0</v>
      </c>
      <c r="BS55" s="347"/>
      <c r="BT55" s="347"/>
      <c r="BU55" s="347"/>
      <c r="BV55" s="359">
        <f t="shared" ref="BV55:BW57" si="211">SUM(BP55+BM55+BJ55)</f>
        <v>164</v>
      </c>
      <c r="BW55" s="359">
        <f t="shared" si="211"/>
        <v>12</v>
      </c>
      <c r="BX55" s="360">
        <f t="shared" si="174"/>
        <v>7.3170731707317067</v>
      </c>
      <c r="BY55" s="359">
        <v>77</v>
      </c>
      <c r="BZ55" s="359">
        <v>7</v>
      </c>
      <c r="CA55" s="360">
        <f t="shared" ref="CA55:CA57" si="212">BZ55/BY55*100</f>
        <v>9.0909090909090917</v>
      </c>
      <c r="CB55" s="359">
        <v>45</v>
      </c>
      <c r="CC55" s="359">
        <v>2</v>
      </c>
      <c r="CD55" s="360">
        <f t="shared" ref="CD55:CD57" si="213">CC55/CB55*100</f>
        <v>4.4444444444444446</v>
      </c>
      <c r="CE55" s="359">
        <v>40</v>
      </c>
      <c r="CF55" s="359">
        <v>0</v>
      </c>
      <c r="CG55" s="360">
        <f t="shared" ref="CG55:CG57" si="214">CF55/CE55*100</f>
        <v>0</v>
      </c>
      <c r="CH55" s="359"/>
      <c r="CI55" s="359"/>
      <c r="CJ55" s="359"/>
      <c r="CK55" s="359">
        <f t="shared" ref="CK55:CL57" si="215">SUM(BY55,CB55)</f>
        <v>122</v>
      </c>
      <c r="CL55" s="359">
        <f t="shared" si="215"/>
        <v>9</v>
      </c>
      <c r="CM55" s="360">
        <f t="shared" ref="CM55:CM57" si="216">CL55/CK55*100</f>
        <v>7.3770491803278686</v>
      </c>
      <c r="CN55" s="605"/>
      <c r="CO55" s="605"/>
      <c r="CP55" s="605"/>
      <c r="CQ55" s="605"/>
      <c r="CR55" s="605"/>
      <c r="CS55" s="605"/>
      <c r="CT55" s="605"/>
      <c r="CU55" s="605"/>
      <c r="CV55" s="605"/>
      <c r="CW55" s="605"/>
      <c r="CX55" s="605"/>
      <c r="CY55" s="605"/>
      <c r="CZ55" s="605"/>
      <c r="DA55" s="605"/>
      <c r="DB55" s="605"/>
      <c r="DC55" s="605"/>
      <c r="DD55" s="605"/>
      <c r="DE55" s="605"/>
      <c r="DF55" s="605"/>
      <c r="DG55" s="605"/>
      <c r="DH55" s="605"/>
      <c r="DI55" s="605"/>
      <c r="DJ55" s="605"/>
      <c r="DK55" s="605"/>
      <c r="DL55" s="605"/>
      <c r="DM55" s="605"/>
      <c r="DN55" s="605"/>
      <c r="DO55" s="605"/>
      <c r="DP55" s="605"/>
      <c r="DQ55" s="605"/>
      <c r="DR55" s="605"/>
      <c r="DS55" s="605"/>
      <c r="DT55" s="605"/>
      <c r="DU55" s="605"/>
      <c r="DV55" s="605"/>
      <c r="DW55" s="605"/>
      <c r="DX55" s="605"/>
      <c r="DY55" s="605"/>
      <c r="DZ55" s="605"/>
      <c r="EA55" s="605"/>
      <c r="EB55" s="605"/>
      <c r="EC55" s="605"/>
      <c r="ED55" s="605"/>
      <c r="EE55" s="605"/>
      <c r="EF55" s="605"/>
      <c r="EG55" s="605"/>
      <c r="EH55" s="605"/>
      <c r="EI55" s="605"/>
      <c r="EJ55" s="605"/>
      <c r="EK55" s="605"/>
      <c r="EL55" s="605"/>
      <c r="EM55" s="605"/>
      <c r="EN55" s="605"/>
      <c r="EO55" s="605"/>
      <c r="EP55" s="605"/>
      <c r="EQ55" s="605"/>
      <c r="ER55" s="605"/>
      <c r="ES55" s="605"/>
      <c r="ET55" s="605"/>
      <c r="EU55" s="605"/>
      <c r="EV55" s="605"/>
      <c r="EW55" s="605"/>
      <c r="EX55" s="605"/>
      <c r="EY55" s="605"/>
      <c r="EZ55" s="605"/>
      <c r="FA55" s="605"/>
      <c r="FB55" s="605"/>
      <c r="FC55" s="605"/>
      <c r="FD55" s="605"/>
      <c r="FE55" s="605"/>
      <c r="FF55" s="605"/>
      <c r="FG55" s="605"/>
      <c r="FH55" s="605"/>
      <c r="FI55" s="605"/>
      <c r="FJ55" s="605"/>
      <c r="FK55" s="605"/>
      <c r="FL55" s="605"/>
      <c r="FM55" s="605"/>
      <c r="FN55" s="605"/>
      <c r="FO55" s="605"/>
      <c r="FP55" s="605"/>
      <c r="FQ55" s="605"/>
      <c r="FR55" s="605"/>
      <c r="FS55" s="605"/>
      <c r="FT55" s="605"/>
      <c r="FU55" s="605"/>
      <c r="FV55" s="605"/>
      <c r="FW55" s="605"/>
      <c r="FX55" s="605"/>
      <c r="FY55" s="605"/>
      <c r="FZ55" s="605"/>
      <c r="GA55" s="605"/>
      <c r="GB55" s="605"/>
      <c r="GC55" s="605"/>
      <c r="GD55" s="605"/>
      <c r="GE55" s="605"/>
      <c r="GF55" s="605"/>
      <c r="GG55" s="605"/>
      <c r="GH55" s="605"/>
      <c r="GI55" s="605"/>
      <c r="GJ55" s="605"/>
      <c r="GK55" s="605"/>
      <c r="GL55" s="605"/>
      <c r="GM55" s="605"/>
      <c r="GN55" s="605"/>
      <c r="GO55" s="605"/>
      <c r="GP55" s="605"/>
      <c r="GQ55" s="605"/>
      <c r="GR55" s="605"/>
      <c r="GS55" s="605"/>
      <c r="GT55" s="605"/>
      <c r="GU55" s="605"/>
      <c r="GV55" s="605"/>
      <c r="GW55" s="605"/>
      <c r="GX55" s="605"/>
      <c r="GY55" s="605"/>
      <c r="GZ55" s="605"/>
      <c r="HA55" s="605"/>
      <c r="HB55" s="605"/>
      <c r="HC55" s="605"/>
      <c r="HD55" s="605"/>
      <c r="HE55" s="605"/>
      <c r="HF55" s="605"/>
      <c r="HG55" s="605"/>
      <c r="HH55" s="605"/>
      <c r="HI55" s="605"/>
      <c r="HJ55" s="605"/>
      <c r="HK55" s="605"/>
      <c r="HL55" s="605"/>
      <c r="HM55" s="605"/>
      <c r="HN55" s="605"/>
      <c r="HO55" s="605"/>
      <c r="HP55" s="605"/>
      <c r="HQ55" s="605"/>
      <c r="HR55" s="605"/>
      <c r="HS55" s="605"/>
      <c r="HT55" s="605"/>
      <c r="HU55" s="605"/>
      <c r="HV55" s="605"/>
      <c r="HW55" s="605"/>
      <c r="HX55" s="605"/>
      <c r="HY55" s="605"/>
      <c r="HZ55" s="605"/>
      <c r="IA55" s="605"/>
      <c r="IB55" s="605"/>
      <c r="IC55" s="605"/>
      <c r="ID55" s="605"/>
      <c r="IE55" s="605"/>
      <c r="IF55" s="605"/>
      <c r="IG55" s="605"/>
      <c r="IH55" s="605"/>
      <c r="II55" s="605"/>
      <c r="IJ55" s="605"/>
      <c r="IK55" s="605"/>
      <c r="IL55" s="605"/>
      <c r="IM55" s="605"/>
      <c r="IN55" s="605"/>
      <c r="IO55" s="605"/>
      <c r="IP55" s="605"/>
      <c r="IQ55" s="605"/>
      <c r="IR55" s="605"/>
      <c r="IS55" s="605"/>
      <c r="IT55" s="605"/>
      <c r="IU55" s="605"/>
      <c r="IV55" s="605"/>
      <c r="IW55" s="605"/>
      <c r="IX55" s="605"/>
      <c r="IY55" s="605"/>
      <c r="IZ55" s="605"/>
      <c r="JA55" s="605"/>
      <c r="JB55" s="605"/>
      <c r="JC55" s="605"/>
      <c r="JD55" s="605"/>
      <c r="JE55" s="605"/>
      <c r="JF55" s="605"/>
      <c r="JG55" s="605"/>
      <c r="JH55" s="605"/>
      <c r="JI55" s="605"/>
      <c r="JJ55" s="605"/>
      <c r="JK55" s="605"/>
      <c r="JL55" s="605"/>
      <c r="JM55" s="605"/>
      <c r="JN55" s="605"/>
      <c r="JO55" s="605"/>
      <c r="JP55" s="605"/>
      <c r="JQ55" s="605"/>
      <c r="JR55" s="605"/>
      <c r="JS55" s="605"/>
      <c r="JT55" s="605"/>
      <c r="JU55" s="605"/>
      <c r="JV55" s="605"/>
      <c r="JW55" s="605"/>
      <c r="JX55" s="605"/>
      <c r="JY55" s="605"/>
      <c r="JZ55" s="605"/>
      <c r="KA55" s="605"/>
      <c r="KB55" s="605"/>
      <c r="KC55" s="605"/>
      <c r="KD55" s="605"/>
      <c r="KE55" s="605"/>
      <c r="KF55" s="605"/>
      <c r="KG55" s="605"/>
      <c r="KH55" s="605"/>
      <c r="KI55" s="605"/>
      <c r="KJ55" s="605"/>
      <c r="KK55" s="605"/>
      <c r="KL55" s="605"/>
      <c r="KM55" s="605"/>
      <c r="KN55" s="605"/>
      <c r="KO55" s="605"/>
      <c r="KP55" s="605"/>
      <c r="KQ55" s="605"/>
      <c r="KR55" s="605"/>
      <c r="KS55" s="605"/>
      <c r="KT55" s="605"/>
      <c r="KU55" s="605"/>
      <c r="KV55" s="605"/>
      <c r="KW55" s="605"/>
      <c r="KX55" s="605"/>
      <c r="KY55" s="605"/>
      <c r="KZ55" s="605"/>
      <c r="LA55" s="605"/>
      <c r="LB55" s="605"/>
      <c r="LC55" s="605"/>
      <c r="LD55" s="605"/>
      <c r="LE55" s="605"/>
      <c r="LF55" s="605"/>
      <c r="LG55" s="605"/>
      <c r="LH55" s="605"/>
      <c r="LI55" s="605"/>
      <c r="LJ55" s="605"/>
      <c r="LK55" s="605"/>
      <c r="LL55" s="605"/>
      <c r="LM55" s="605"/>
      <c r="LN55" s="605"/>
      <c r="LO55" s="605"/>
      <c r="LP55" s="605"/>
      <c r="LQ55" s="605"/>
      <c r="LR55" s="605"/>
      <c r="LS55" s="605"/>
      <c r="LT55" s="605"/>
      <c r="LU55" s="605"/>
      <c r="LV55" s="605"/>
      <c r="LW55" s="605"/>
      <c r="LX55" s="605"/>
      <c r="LY55" s="605"/>
      <c r="LZ55" s="605"/>
      <c r="MA55" s="605"/>
      <c r="MB55" s="605"/>
      <c r="MC55" s="605"/>
      <c r="MD55" s="605"/>
      <c r="ME55" s="605"/>
      <c r="MF55" s="605"/>
      <c r="MG55" s="605"/>
      <c r="MH55" s="605"/>
      <c r="MI55" s="605"/>
      <c r="MJ55" s="605"/>
      <c r="MK55" s="605"/>
      <c r="ML55" s="605"/>
      <c r="MM55" s="605"/>
      <c r="MN55" s="605"/>
      <c r="MO55" s="605"/>
      <c r="MP55" s="605"/>
      <c r="MQ55" s="605"/>
      <c r="MR55" s="605"/>
      <c r="MS55" s="605"/>
      <c r="MT55" s="605"/>
      <c r="MU55" s="605"/>
      <c r="MV55" s="605"/>
      <c r="MW55" s="605"/>
      <c r="MX55" s="605"/>
      <c r="MY55" s="605"/>
      <c r="MZ55" s="605"/>
      <c r="NA55" s="605"/>
      <c r="NB55" s="605"/>
      <c r="NC55" s="605"/>
      <c r="ND55" s="605"/>
      <c r="NE55" s="605"/>
      <c r="NF55" s="605"/>
      <c r="NG55" s="605"/>
      <c r="NH55" s="605"/>
      <c r="NI55" s="605"/>
      <c r="NJ55" s="605"/>
      <c r="NK55" s="605"/>
      <c r="NL55" s="605"/>
      <c r="NM55" s="605"/>
      <c r="NN55" s="605"/>
      <c r="NO55" s="605"/>
      <c r="NP55" s="605"/>
      <c r="NQ55" s="605"/>
      <c r="NR55" s="605"/>
      <c r="NS55" s="605"/>
      <c r="NT55" s="605"/>
      <c r="NU55" s="605"/>
      <c r="NV55" s="605"/>
      <c r="NW55" s="605"/>
      <c r="NX55" s="605"/>
      <c r="NY55" s="605"/>
      <c r="NZ55" s="605"/>
      <c r="OA55" s="605"/>
      <c r="OB55" s="605"/>
      <c r="OC55" s="605"/>
      <c r="OD55" s="605"/>
      <c r="OE55" s="605"/>
      <c r="OF55" s="605"/>
      <c r="OG55" s="605"/>
      <c r="OH55" s="605"/>
      <c r="OI55" s="605"/>
      <c r="OJ55" s="605"/>
      <c r="OK55" s="605"/>
      <c r="OL55" s="605"/>
      <c r="OM55" s="605"/>
      <c r="ON55" s="605"/>
      <c r="OO55" s="605"/>
      <c r="OP55" s="605"/>
      <c r="OQ55" s="605"/>
      <c r="OR55" s="605"/>
      <c r="OS55" s="605"/>
      <c r="OT55" s="605"/>
      <c r="OU55" s="605"/>
      <c r="OV55" s="605"/>
      <c r="OW55" s="605"/>
      <c r="OX55" s="605"/>
      <c r="OY55" s="605"/>
      <c r="OZ55" s="605"/>
      <c r="PA55" s="605"/>
      <c r="PB55" s="605"/>
      <c r="PC55" s="605"/>
      <c r="PD55" s="605"/>
      <c r="PE55" s="605"/>
      <c r="PF55" s="605"/>
      <c r="PG55" s="605"/>
      <c r="PH55" s="605"/>
      <c r="PI55" s="605"/>
      <c r="PJ55" s="605"/>
      <c r="PK55" s="605"/>
      <c r="PL55" s="605"/>
      <c r="PM55" s="605"/>
      <c r="PN55" s="605"/>
      <c r="PO55" s="605"/>
      <c r="PP55" s="605"/>
      <c r="PQ55" s="605"/>
      <c r="PR55" s="605"/>
      <c r="PS55" s="605"/>
      <c r="PT55" s="605"/>
      <c r="PU55" s="605"/>
      <c r="PV55" s="605"/>
      <c r="PW55" s="605"/>
      <c r="PX55" s="605"/>
      <c r="PY55" s="605"/>
      <c r="PZ55" s="605"/>
      <c r="QA55" s="605"/>
      <c r="QB55" s="605"/>
      <c r="QC55" s="605"/>
      <c r="QD55" s="605"/>
      <c r="QE55" s="605"/>
      <c r="QF55" s="605"/>
      <c r="QG55" s="605"/>
      <c r="QH55" s="605"/>
      <c r="QI55" s="605"/>
      <c r="QJ55" s="605"/>
      <c r="QK55" s="605"/>
      <c r="QL55" s="605"/>
      <c r="QM55" s="605"/>
      <c r="QN55" s="605"/>
      <c r="QO55" s="605"/>
      <c r="QP55" s="605"/>
      <c r="QQ55" s="605"/>
      <c r="QR55" s="605"/>
      <c r="QS55" s="605"/>
      <c r="QT55" s="605"/>
      <c r="QU55" s="605"/>
      <c r="QV55" s="605"/>
      <c r="QW55" s="605"/>
      <c r="QX55" s="605"/>
      <c r="QY55" s="605"/>
      <c r="QZ55" s="605"/>
      <c r="RA55" s="605"/>
      <c r="RB55" s="605"/>
      <c r="RC55" s="605"/>
      <c r="RD55" s="605"/>
      <c r="RE55" s="605"/>
      <c r="RF55" s="605"/>
      <c r="RG55" s="605"/>
      <c r="RH55" s="605"/>
      <c r="RI55" s="605"/>
      <c r="RJ55" s="605"/>
      <c r="RK55" s="605"/>
      <c r="RL55" s="605"/>
      <c r="RM55" s="605"/>
      <c r="RN55" s="605"/>
      <c r="RO55" s="605"/>
      <c r="RP55" s="605"/>
      <c r="RQ55" s="605"/>
      <c r="RR55" s="605"/>
      <c r="RS55" s="605"/>
      <c r="RT55" s="605"/>
      <c r="RU55" s="605"/>
      <c r="RV55" s="605"/>
      <c r="RW55" s="605"/>
      <c r="RX55" s="605"/>
      <c r="RY55" s="605"/>
      <c r="RZ55" s="605"/>
      <c r="SA55" s="605"/>
      <c r="SB55" s="605"/>
      <c r="SC55" s="605"/>
      <c r="SD55" s="605"/>
      <c r="SE55" s="605"/>
      <c r="SF55" s="605"/>
      <c r="SG55" s="605"/>
      <c r="SH55" s="605"/>
      <c r="SI55" s="605"/>
      <c r="SJ55" s="605"/>
      <c r="SK55" s="605"/>
      <c r="SL55" s="605"/>
      <c r="SM55" s="605"/>
      <c r="SN55" s="605"/>
      <c r="SO55" s="605"/>
      <c r="SP55" s="605"/>
      <c r="SQ55" s="605"/>
      <c r="SR55" s="605"/>
      <c r="SS55" s="605"/>
      <c r="ST55" s="605"/>
      <c r="SU55" s="605"/>
      <c r="SV55" s="605"/>
      <c r="SW55" s="605"/>
      <c r="SX55" s="605"/>
      <c r="SY55" s="605"/>
      <c r="SZ55" s="605"/>
      <c r="TA55" s="605"/>
      <c r="TB55" s="605"/>
      <c r="TC55" s="605"/>
      <c r="TD55" s="605"/>
      <c r="TE55" s="605"/>
      <c r="TF55" s="605"/>
      <c r="TG55" s="605"/>
      <c r="TH55" s="605"/>
      <c r="TI55" s="605"/>
      <c r="TJ55" s="605"/>
      <c r="TK55" s="605"/>
      <c r="TL55" s="605"/>
      <c r="TM55" s="605"/>
      <c r="TN55" s="605"/>
      <c r="TO55" s="605"/>
      <c r="TP55" s="605"/>
      <c r="TQ55" s="605"/>
      <c r="TR55" s="605"/>
      <c r="TS55" s="605"/>
      <c r="TT55" s="605"/>
      <c r="TU55" s="605"/>
      <c r="TV55" s="605"/>
      <c r="TW55" s="605"/>
      <c r="TX55" s="605"/>
      <c r="TY55" s="605"/>
      <c r="TZ55" s="605"/>
      <c r="UA55" s="605"/>
      <c r="UB55" s="605"/>
      <c r="UC55" s="605"/>
      <c r="UD55" s="605"/>
      <c r="UE55" s="605"/>
      <c r="UF55" s="605"/>
      <c r="UG55" s="605"/>
      <c r="UH55" s="605"/>
      <c r="UI55" s="605"/>
      <c r="UJ55" s="605"/>
      <c r="UK55" s="605"/>
      <c r="UL55" s="605"/>
      <c r="UM55" s="605"/>
      <c r="UN55" s="605"/>
      <c r="UO55" s="605"/>
      <c r="UP55" s="605"/>
      <c r="UQ55" s="605"/>
      <c r="UR55" s="605"/>
      <c r="US55" s="605"/>
      <c r="UT55" s="605"/>
      <c r="UU55" s="605"/>
      <c r="UV55" s="605"/>
      <c r="UW55" s="605"/>
      <c r="UX55" s="605"/>
      <c r="UY55" s="605"/>
      <c r="UZ55" s="605"/>
      <c r="VA55" s="605"/>
      <c r="VB55" s="605"/>
      <c r="VC55" s="605"/>
      <c r="VD55" s="605"/>
      <c r="VE55" s="605"/>
      <c r="VF55" s="605"/>
      <c r="VG55" s="605"/>
      <c r="VH55" s="605"/>
      <c r="VI55" s="605"/>
      <c r="VJ55" s="605"/>
      <c r="VK55" s="605"/>
      <c r="VL55" s="605"/>
      <c r="VM55" s="605"/>
      <c r="VN55" s="605"/>
      <c r="VO55" s="605"/>
      <c r="VP55" s="605"/>
      <c r="VQ55" s="605"/>
      <c r="VR55" s="605"/>
      <c r="VS55" s="605"/>
      <c r="VT55" s="605"/>
      <c r="VU55" s="605"/>
      <c r="VV55" s="605"/>
      <c r="VW55" s="605"/>
      <c r="VX55" s="605"/>
      <c r="VY55" s="605"/>
      <c r="VZ55" s="605"/>
      <c r="WA55" s="605"/>
      <c r="WB55" s="605"/>
      <c r="WC55" s="605"/>
      <c r="WD55" s="605"/>
      <c r="WE55" s="605"/>
      <c r="WF55" s="605"/>
      <c r="WG55" s="605"/>
      <c r="WH55" s="605"/>
      <c r="WI55" s="605"/>
      <c r="WJ55" s="605"/>
      <c r="WK55" s="605"/>
      <c r="WL55" s="605"/>
      <c r="WM55" s="605"/>
      <c r="WN55" s="605"/>
      <c r="WO55" s="605"/>
      <c r="WP55" s="605"/>
      <c r="WQ55" s="605"/>
      <c r="WR55" s="605"/>
      <c r="WS55" s="605"/>
      <c r="WT55" s="605"/>
      <c r="WU55" s="605"/>
      <c r="WV55" s="605"/>
      <c r="WW55" s="605"/>
      <c r="WX55" s="605"/>
      <c r="WY55" s="605"/>
      <c r="WZ55" s="605"/>
      <c r="XA55" s="605"/>
      <c r="XB55" s="605"/>
      <c r="XC55" s="605"/>
      <c r="XD55" s="605"/>
      <c r="XE55" s="605"/>
      <c r="XF55" s="605"/>
      <c r="XG55" s="605"/>
      <c r="XH55" s="605"/>
      <c r="XI55" s="605"/>
      <c r="XJ55" s="605"/>
      <c r="XK55" s="605"/>
      <c r="XL55" s="605"/>
      <c r="XM55" s="605"/>
      <c r="XN55" s="605"/>
      <c r="XO55" s="605"/>
      <c r="XP55" s="605"/>
      <c r="XQ55" s="605"/>
      <c r="XR55" s="605"/>
      <c r="XS55" s="605"/>
      <c r="XT55" s="605"/>
      <c r="XU55" s="605"/>
      <c r="XV55" s="605"/>
      <c r="XW55" s="605"/>
      <c r="XX55" s="605"/>
      <c r="XY55" s="605"/>
      <c r="XZ55" s="605"/>
      <c r="YA55" s="605"/>
      <c r="YB55" s="605"/>
      <c r="YC55" s="605"/>
      <c r="YD55" s="605"/>
      <c r="YE55" s="605"/>
      <c r="YF55" s="605"/>
      <c r="YG55" s="605"/>
      <c r="YH55" s="605"/>
      <c r="YI55" s="605"/>
      <c r="YJ55" s="605"/>
      <c r="YK55" s="605"/>
      <c r="YL55" s="605"/>
      <c r="YM55" s="605"/>
      <c r="YN55" s="605"/>
      <c r="YO55" s="605"/>
      <c r="YP55" s="605"/>
      <c r="YQ55" s="605"/>
      <c r="YR55" s="605"/>
      <c r="YS55" s="605"/>
      <c r="YT55" s="605"/>
      <c r="YU55" s="605"/>
      <c r="YV55" s="605"/>
      <c r="YW55" s="605"/>
      <c r="YX55" s="605"/>
      <c r="YY55" s="605"/>
      <c r="YZ55" s="605"/>
      <c r="ZA55" s="605"/>
      <c r="ZB55" s="605"/>
      <c r="ZC55" s="605"/>
      <c r="ZD55" s="605"/>
      <c r="ZE55" s="605"/>
      <c r="ZF55" s="605"/>
      <c r="ZG55" s="605"/>
      <c r="ZH55" s="605"/>
      <c r="ZI55" s="605"/>
      <c r="ZJ55" s="605"/>
      <c r="ZK55" s="605"/>
      <c r="ZL55" s="605"/>
      <c r="ZM55" s="605"/>
      <c r="ZN55" s="605"/>
      <c r="ZO55" s="605"/>
      <c r="ZP55" s="605"/>
      <c r="ZQ55" s="605"/>
      <c r="ZR55" s="605"/>
      <c r="ZS55" s="605"/>
      <c r="ZT55" s="605"/>
      <c r="ZU55" s="605"/>
      <c r="ZV55" s="605"/>
      <c r="ZW55" s="605"/>
      <c r="ZX55" s="605"/>
      <c r="ZY55" s="605"/>
      <c r="ZZ55" s="605"/>
      <c r="AAA55" s="605"/>
      <c r="AAB55" s="605"/>
      <c r="AAC55" s="605"/>
      <c r="AAD55" s="605"/>
      <c r="AAE55" s="605"/>
      <c r="AAF55" s="605"/>
      <c r="AAG55" s="605"/>
      <c r="AAH55" s="605"/>
      <c r="AAI55" s="605"/>
      <c r="AAJ55" s="605"/>
      <c r="AAK55" s="605"/>
      <c r="AAL55" s="605"/>
      <c r="AAM55" s="605"/>
      <c r="AAN55" s="605"/>
      <c r="AAO55" s="605"/>
      <c r="AAP55" s="605"/>
      <c r="AAQ55" s="605"/>
      <c r="AAR55" s="605"/>
      <c r="AAS55" s="605"/>
      <c r="AAT55" s="605"/>
      <c r="AAU55" s="605"/>
      <c r="AAV55" s="605"/>
      <c r="AAW55" s="605"/>
      <c r="AAX55" s="605"/>
      <c r="AAY55" s="605"/>
      <c r="AAZ55" s="605"/>
      <c r="ABA55" s="605"/>
      <c r="ABB55" s="605"/>
      <c r="ABC55" s="605"/>
      <c r="ABD55" s="605"/>
      <c r="ABE55" s="605"/>
      <c r="ABF55" s="605"/>
      <c r="ABG55" s="605"/>
      <c r="ABH55" s="605"/>
      <c r="ABI55" s="605"/>
      <c r="ABJ55" s="605"/>
      <c r="ABK55" s="605"/>
      <c r="ABL55" s="605"/>
      <c r="ABM55" s="605"/>
      <c r="ABN55" s="605"/>
      <c r="ABO55" s="605"/>
      <c r="ABP55" s="605"/>
      <c r="ABQ55" s="605"/>
      <c r="ABR55" s="605"/>
      <c r="ABS55" s="605"/>
      <c r="ABT55" s="605"/>
      <c r="ABU55" s="605"/>
      <c r="ABV55" s="605"/>
      <c r="ABW55" s="605"/>
      <c r="ABX55" s="605"/>
      <c r="ABY55" s="605"/>
      <c r="ABZ55" s="605"/>
      <c r="ACA55" s="605"/>
      <c r="ACB55" s="605"/>
      <c r="ACC55" s="605"/>
      <c r="ACD55" s="605"/>
      <c r="ACE55" s="605"/>
      <c r="ACF55" s="605"/>
      <c r="ACG55" s="605"/>
      <c r="ACH55" s="605"/>
      <c r="ACI55" s="605"/>
      <c r="ACJ55" s="605"/>
      <c r="ACK55" s="605"/>
      <c r="ACL55" s="605"/>
      <c r="ACM55" s="605"/>
      <c r="ACN55" s="605"/>
      <c r="ACO55" s="605"/>
      <c r="ACP55" s="605"/>
      <c r="ACQ55" s="605"/>
      <c r="ACR55" s="605"/>
      <c r="ACS55" s="605"/>
      <c r="ACT55" s="605"/>
      <c r="ACU55" s="605"/>
      <c r="ACV55" s="605"/>
      <c r="ACW55" s="605"/>
      <c r="ACX55" s="605"/>
      <c r="ACY55" s="605"/>
      <c r="ACZ55" s="605"/>
      <c r="ADA55" s="605"/>
      <c r="ADB55" s="605"/>
      <c r="ADC55" s="605"/>
      <c r="ADD55" s="605"/>
      <c r="ADE55" s="605"/>
      <c r="ADF55" s="605"/>
      <c r="ADG55" s="605"/>
      <c r="ADH55" s="605"/>
      <c r="ADI55" s="605"/>
      <c r="ADJ55" s="605"/>
      <c r="ADK55" s="605"/>
      <c r="ADL55" s="605"/>
      <c r="ADM55" s="605"/>
      <c r="ADN55" s="605"/>
      <c r="ADO55" s="605"/>
      <c r="ADP55" s="605"/>
      <c r="ADQ55" s="605"/>
      <c r="ADR55" s="605"/>
      <c r="ADS55" s="605"/>
      <c r="ADT55" s="605"/>
      <c r="ADU55" s="605"/>
      <c r="ADV55" s="605"/>
      <c r="ADW55" s="605"/>
      <c r="ADX55" s="605"/>
      <c r="ADY55" s="605"/>
      <c r="ADZ55" s="605"/>
      <c r="AEA55" s="605"/>
      <c r="AEB55" s="605"/>
      <c r="AEC55" s="605"/>
      <c r="AED55" s="605"/>
      <c r="AEE55" s="605"/>
      <c r="AEF55" s="605"/>
      <c r="AEG55" s="605"/>
      <c r="AEH55" s="605"/>
      <c r="AEI55" s="605"/>
      <c r="AEJ55" s="605"/>
      <c r="AEK55" s="605"/>
      <c r="AEL55" s="605"/>
      <c r="AEM55" s="605"/>
      <c r="AEN55" s="605"/>
      <c r="AEO55" s="605"/>
      <c r="AEP55" s="605"/>
      <c r="AEQ55" s="605"/>
      <c r="AER55" s="605"/>
      <c r="AES55" s="605"/>
      <c r="AET55" s="605"/>
      <c r="AEU55" s="605"/>
      <c r="AEV55" s="605"/>
      <c r="AEW55" s="605"/>
      <c r="AEX55" s="605"/>
      <c r="AEY55" s="605"/>
      <c r="AEZ55" s="605"/>
      <c r="AFA55" s="605"/>
      <c r="AFB55" s="605"/>
      <c r="AFC55" s="605"/>
      <c r="AFD55" s="605"/>
      <c r="AFE55" s="605"/>
      <c r="AFF55" s="605"/>
      <c r="AFG55" s="605"/>
      <c r="AFH55" s="605"/>
      <c r="AFI55" s="605"/>
      <c r="AFJ55" s="605"/>
      <c r="AFK55" s="605"/>
      <c r="AFL55" s="605"/>
      <c r="AFM55" s="605"/>
      <c r="AFN55" s="605"/>
      <c r="AFO55" s="605"/>
      <c r="AFP55" s="605"/>
      <c r="AFQ55" s="605"/>
      <c r="AFR55" s="605"/>
      <c r="AFS55" s="605"/>
      <c r="AFT55" s="605"/>
      <c r="AFU55" s="605"/>
      <c r="AFV55" s="605"/>
      <c r="AFW55" s="605"/>
      <c r="AFX55" s="605"/>
      <c r="AFY55" s="605"/>
      <c r="AFZ55" s="605"/>
      <c r="AGA55" s="605"/>
      <c r="AGB55" s="605"/>
      <c r="AGC55" s="605"/>
      <c r="AGD55" s="605"/>
      <c r="AGE55" s="605"/>
      <c r="AGF55" s="605"/>
      <c r="AGG55" s="605"/>
      <c r="AGH55" s="605"/>
      <c r="AGI55" s="605"/>
      <c r="AGJ55" s="605"/>
      <c r="AGK55" s="605"/>
      <c r="AGL55" s="605"/>
      <c r="AGM55" s="605"/>
      <c r="AGN55" s="605"/>
      <c r="AGO55" s="605"/>
      <c r="AGP55" s="605"/>
      <c r="AGQ55" s="605"/>
      <c r="AGR55" s="605"/>
      <c r="AGS55" s="605"/>
      <c r="AGT55" s="605"/>
      <c r="AGU55" s="605"/>
      <c r="AGV55" s="605"/>
      <c r="AGW55" s="605"/>
      <c r="AGX55" s="605"/>
      <c r="AGY55" s="605"/>
      <c r="AGZ55" s="605"/>
      <c r="AHA55" s="605"/>
      <c r="AHB55" s="605"/>
      <c r="AHC55" s="605"/>
      <c r="AHD55" s="605"/>
      <c r="AHE55" s="605"/>
      <c r="AHF55" s="605"/>
      <c r="AHG55" s="605"/>
      <c r="AHH55" s="605"/>
      <c r="AHI55" s="605"/>
      <c r="AHJ55" s="605"/>
      <c r="AHK55" s="605"/>
      <c r="AHL55" s="605"/>
      <c r="AHM55" s="605"/>
      <c r="AHN55" s="605"/>
      <c r="AHO55" s="605"/>
      <c r="AHP55" s="605"/>
      <c r="AHQ55" s="605"/>
      <c r="AHR55" s="605"/>
      <c r="AHS55" s="605"/>
      <c r="AHT55" s="605"/>
      <c r="AHU55" s="605"/>
      <c r="AHV55" s="605"/>
      <c r="AHW55" s="605"/>
      <c r="AHX55" s="605"/>
      <c r="AHY55" s="605"/>
      <c r="AHZ55" s="605"/>
      <c r="AIA55" s="605"/>
      <c r="AIB55" s="605"/>
      <c r="AIC55" s="605"/>
      <c r="AID55" s="605"/>
      <c r="AIE55" s="605"/>
      <c r="AIF55" s="605"/>
      <c r="AIG55" s="605"/>
      <c r="AIH55" s="605"/>
      <c r="AII55" s="605"/>
      <c r="AIJ55" s="605"/>
      <c r="AIK55" s="605"/>
      <c r="AIL55" s="605"/>
      <c r="AIM55" s="605"/>
      <c r="AIN55" s="605"/>
      <c r="AIO55" s="605"/>
      <c r="AIP55" s="605"/>
      <c r="AIQ55" s="605"/>
      <c r="AIR55" s="605"/>
      <c r="AIS55" s="605"/>
      <c r="AIT55" s="605"/>
      <c r="AIU55" s="605"/>
      <c r="AIV55" s="605"/>
      <c r="AIW55" s="605"/>
      <c r="AIX55" s="605"/>
      <c r="AIY55" s="605"/>
      <c r="AIZ55" s="605"/>
      <c r="AJA55" s="605"/>
      <c r="AJB55" s="605"/>
      <c r="AJC55" s="605"/>
      <c r="AJD55" s="605"/>
      <c r="AJE55" s="605"/>
      <c r="AJF55" s="605"/>
      <c r="AJG55" s="605"/>
      <c r="AJH55" s="605"/>
      <c r="AJI55" s="605"/>
      <c r="AJJ55" s="605"/>
      <c r="AJK55" s="605"/>
      <c r="AJL55" s="605"/>
      <c r="AJM55" s="605"/>
      <c r="AJN55" s="605"/>
      <c r="AJO55" s="605"/>
      <c r="AJP55" s="605"/>
      <c r="AJQ55" s="605"/>
      <c r="AJR55" s="605"/>
      <c r="AJS55" s="605"/>
      <c r="AJT55" s="605"/>
      <c r="AJU55" s="605"/>
      <c r="AJV55" s="605"/>
      <c r="AJW55" s="605"/>
      <c r="AJX55" s="605"/>
      <c r="AJY55" s="605"/>
      <c r="AJZ55" s="605"/>
      <c r="AKA55" s="605"/>
      <c r="AKB55" s="605"/>
      <c r="AKC55" s="605"/>
      <c r="AKD55" s="605"/>
      <c r="AKE55" s="605"/>
      <c r="AKF55" s="605"/>
      <c r="AKG55" s="605"/>
      <c r="AKH55" s="605"/>
      <c r="AKI55" s="605"/>
      <c r="AKJ55" s="605"/>
      <c r="AKK55" s="605"/>
      <c r="AKL55" s="605"/>
      <c r="AKM55" s="605"/>
      <c r="AKN55" s="605"/>
      <c r="AKO55" s="605"/>
      <c r="AKP55" s="605"/>
      <c r="AKQ55" s="605"/>
      <c r="AKR55" s="605"/>
      <c r="AKS55" s="605"/>
      <c r="AKT55" s="605"/>
      <c r="AKU55" s="605"/>
      <c r="AKV55" s="605"/>
      <c r="AKW55" s="605"/>
      <c r="AKX55" s="605"/>
      <c r="AKY55" s="605"/>
      <c r="AKZ55" s="605"/>
      <c r="ALA55" s="605"/>
      <c r="ALB55" s="605"/>
      <c r="ALC55" s="605"/>
      <c r="ALD55" s="605"/>
      <c r="ALE55" s="605"/>
      <c r="ALF55" s="605"/>
      <c r="ALG55" s="605"/>
      <c r="ALH55" s="605"/>
      <c r="ALI55" s="605"/>
      <c r="ALJ55" s="605"/>
      <c r="ALK55" s="605"/>
      <c r="ALL55" s="605"/>
      <c r="ALM55" s="605"/>
      <c r="ALN55" s="605"/>
      <c r="ALO55" s="605"/>
      <c r="ALP55" s="605"/>
      <c r="ALQ55" s="605"/>
      <c r="ALR55" s="605"/>
      <c r="ALS55" s="605"/>
      <c r="ALT55" s="605"/>
      <c r="ALU55" s="605"/>
      <c r="ALV55" s="605"/>
      <c r="ALW55" s="605"/>
      <c r="ALX55" s="605"/>
      <c r="ALY55" s="605"/>
      <c r="ALZ55" s="605"/>
      <c r="AMA55" s="605"/>
      <c r="AMB55" s="605"/>
      <c r="AMC55" s="605"/>
      <c r="AMD55" s="605"/>
      <c r="AME55" s="605"/>
      <c r="AMF55" s="605"/>
      <c r="AMG55" s="605"/>
      <c r="AMH55" s="605"/>
      <c r="AMI55" s="605"/>
      <c r="AMJ55" s="605"/>
      <c r="AMK55" s="605"/>
      <c r="AML55" s="605"/>
      <c r="AMM55" s="605"/>
      <c r="AMN55" s="605"/>
      <c r="AMO55" s="605"/>
      <c r="AMP55" s="605"/>
      <c r="AMQ55" s="605"/>
      <c r="AMR55" s="605"/>
      <c r="AMS55" s="605"/>
      <c r="AMT55" s="605"/>
      <c r="AMU55" s="605"/>
      <c r="AMV55" s="605"/>
      <c r="AMW55" s="605"/>
      <c r="AMX55" s="605"/>
      <c r="AMY55" s="605"/>
      <c r="AMZ55" s="605"/>
      <c r="ANA55" s="605"/>
      <c r="ANB55" s="605"/>
      <c r="ANC55" s="605"/>
      <c r="AND55" s="605"/>
      <c r="ANE55" s="605"/>
      <c r="ANF55" s="605"/>
      <c r="ANG55" s="605"/>
      <c r="ANH55" s="605"/>
      <c r="ANI55" s="605"/>
      <c r="ANJ55" s="605"/>
      <c r="ANK55" s="605"/>
      <c r="ANL55" s="605"/>
      <c r="ANM55" s="605"/>
      <c r="ANN55" s="605"/>
      <c r="ANO55" s="605"/>
      <c r="ANP55" s="605"/>
      <c r="ANQ55" s="605"/>
      <c r="ANR55" s="605"/>
      <c r="ANS55" s="605"/>
      <c r="ANT55" s="605"/>
      <c r="ANU55" s="605"/>
      <c r="ANV55" s="605"/>
      <c r="ANW55" s="605"/>
      <c r="ANX55" s="605"/>
      <c r="ANY55" s="605"/>
      <c r="ANZ55" s="605"/>
      <c r="AOA55" s="605"/>
      <c r="AOB55" s="605"/>
      <c r="AOC55" s="605"/>
      <c r="AOD55" s="605"/>
      <c r="AOE55" s="605"/>
      <c r="AOF55" s="605"/>
      <c r="AOG55" s="605"/>
      <c r="AOH55" s="605"/>
      <c r="AOI55" s="605"/>
      <c r="AOJ55" s="605"/>
      <c r="AOK55" s="605"/>
      <c r="AOL55" s="605"/>
      <c r="AOM55" s="605"/>
      <c r="AON55" s="605"/>
      <c r="AOO55" s="605"/>
      <c r="AOP55" s="605"/>
      <c r="AOQ55" s="605"/>
      <c r="AOR55" s="605"/>
      <c r="AOS55" s="605"/>
      <c r="AOT55" s="605"/>
      <c r="AOU55" s="605"/>
      <c r="AOV55" s="605"/>
      <c r="AOW55" s="605"/>
      <c r="AOX55" s="605"/>
      <c r="AOY55" s="605"/>
      <c r="AOZ55" s="605"/>
      <c r="APA55" s="605"/>
      <c r="APB55" s="605"/>
      <c r="APC55" s="605"/>
      <c r="APD55" s="605"/>
      <c r="APE55" s="605"/>
      <c r="APF55" s="605"/>
      <c r="APG55" s="605"/>
      <c r="APH55" s="605"/>
      <c r="API55" s="605"/>
      <c r="APJ55" s="605"/>
      <c r="APK55" s="605"/>
      <c r="APL55" s="605"/>
      <c r="APM55" s="605"/>
      <c r="APN55" s="605"/>
      <c r="APO55" s="605"/>
      <c r="APP55" s="605"/>
      <c r="APQ55" s="605"/>
      <c r="APR55" s="605"/>
      <c r="APS55" s="605"/>
      <c r="APT55" s="605"/>
      <c r="APU55" s="605"/>
      <c r="APV55" s="605"/>
      <c r="APW55" s="605"/>
      <c r="APX55" s="605"/>
      <c r="APY55" s="605"/>
      <c r="APZ55" s="605"/>
      <c r="AQA55" s="605"/>
      <c r="AQB55" s="605"/>
      <c r="AQC55" s="605"/>
      <c r="AQD55" s="605"/>
      <c r="AQE55" s="605"/>
      <c r="AQF55" s="605"/>
      <c r="AQG55" s="605"/>
      <c r="AQH55" s="605"/>
      <c r="AQI55" s="605"/>
      <c r="AQJ55" s="605"/>
      <c r="AQK55" s="605"/>
      <c r="AQL55" s="605"/>
      <c r="AQM55" s="605"/>
      <c r="AQN55" s="605"/>
      <c r="AQO55" s="605"/>
      <c r="AQP55" s="605"/>
      <c r="AQQ55" s="605"/>
      <c r="AQR55" s="605"/>
      <c r="AQS55" s="605"/>
      <c r="AQT55" s="605"/>
      <c r="AQU55" s="605"/>
      <c r="AQV55" s="605"/>
      <c r="AQW55" s="605"/>
      <c r="AQX55" s="605"/>
      <c r="AQY55" s="605"/>
      <c r="AQZ55" s="605"/>
      <c r="ARA55" s="605"/>
      <c r="ARB55" s="605"/>
      <c r="ARC55" s="605"/>
      <c r="ARD55" s="605"/>
      <c r="ARE55" s="605"/>
      <c r="ARF55" s="605"/>
      <c r="ARG55" s="605"/>
      <c r="ARH55" s="605"/>
      <c r="ARI55" s="605"/>
      <c r="ARJ55" s="605"/>
      <c r="ARK55" s="605"/>
      <c r="ARL55" s="605"/>
      <c r="ARM55" s="605"/>
      <c r="ARN55" s="605"/>
      <c r="ARO55" s="605"/>
      <c r="ARP55" s="605"/>
      <c r="ARQ55" s="605"/>
      <c r="ARR55" s="605"/>
      <c r="ARS55" s="605"/>
      <c r="ART55" s="605"/>
      <c r="ARU55" s="605"/>
      <c r="ARV55" s="605"/>
      <c r="ARW55" s="605"/>
      <c r="ARX55" s="605"/>
      <c r="ARY55" s="605"/>
      <c r="ARZ55" s="605"/>
      <c r="ASA55" s="605"/>
      <c r="ASB55" s="605"/>
      <c r="ASC55" s="605"/>
      <c r="ASD55" s="605"/>
      <c r="ASE55" s="605"/>
      <c r="ASF55" s="605"/>
      <c r="ASG55" s="605"/>
      <c r="ASH55" s="605"/>
      <c r="ASI55" s="605"/>
      <c r="ASJ55" s="605"/>
      <c r="ASK55" s="605"/>
      <c r="ASL55" s="605"/>
      <c r="ASM55" s="605"/>
      <c r="ASN55" s="605"/>
      <c r="ASO55" s="605"/>
      <c r="ASP55" s="605"/>
      <c r="ASQ55" s="605"/>
      <c r="ASR55" s="605"/>
      <c r="ASS55" s="605"/>
      <c r="AST55" s="605"/>
      <c r="ASU55" s="605"/>
      <c r="ASV55" s="605"/>
      <c r="ASW55" s="605"/>
      <c r="ASX55" s="605"/>
      <c r="ASY55" s="605"/>
      <c r="ASZ55" s="605"/>
      <c r="ATA55" s="605"/>
      <c r="ATB55" s="605"/>
      <c r="ATC55" s="605"/>
      <c r="ATD55" s="605"/>
      <c r="ATE55" s="605"/>
      <c r="ATF55" s="605"/>
      <c r="ATG55" s="605"/>
      <c r="ATH55" s="605"/>
      <c r="ATI55" s="605"/>
      <c r="ATJ55" s="605"/>
      <c r="ATK55" s="605"/>
      <c r="ATL55" s="605"/>
      <c r="ATM55" s="605"/>
      <c r="ATN55" s="605"/>
      <c r="ATO55" s="605"/>
      <c r="ATP55" s="605"/>
      <c r="ATQ55" s="605"/>
      <c r="ATR55" s="605"/>
      <c r="ATS55" s="605"/>
      <c r="ATT55" s="605"/>
      <c r="ATU55" s="605"/>
      <c r="ATV55" s="605"/>
      <c r="ATW55" s="605"/>
      <c r="ATX55" s="605"/>
      <c r="ATY55" s="605"/>
      <c r="ATZ55" s="605"/>
      <c r="AUA55" s="605"/>
      <c r="AUB55" s="605"/>
      <c r="AUC55" s="605"/>
      <c r="AUD55" s="605"/>
      <c r="AUE55" s="605"/>
      <c r="AUF55" s="605"/>
      <c r="AUG55" s="605"/>
      <c r="AUH55" s="605"/>
      <c r="AUI55" s="605"/>
      <c r="AUJ55" s="605"/>
      <c r="AUK55" s="605"/>
      <c r="AUL55" s="605"/>
      <c r="AUM55" s="605"/>
      <c r="AUN55" s="605"/>
      <c r="AUO55" s="605"/>
      <c r="AUP55" s="605"/>
      <c r="AUQ55" s="605"/>
      <c r="AUR55" s="605"/>
      <c r="AUS55" s="605"/>
      <c r="AUT55" s="605"/>
      <c r="AUU55" s="605"/>
      <c r="AUV55" s="605"/>
      <c r="AUW55" s="605"/>
      <c r="AUX55" s="605"/>
      <c r="AUY55" s="605"/>
      <c r="AUZ55" s="605"/>
      <c r="AVA55" s="605"/>
      <c r="AVB55" s="605"/>
      <c r="AVC55" s="605"/>
      <c r="AVD55" s="605"/>
      <c r="AVE55" s="605"/>
      <c r="AVF55" s="605"/>
      <c r="AVG55" s="605"/>
      <c r="AVH55" s="605"/>
      <c r="AVI55" s="605"/>
      <c r="AVJ55" s="605"/>
      <c r="AVK55" s="605"/>
      <c r="AVL55" s="605"/>
      <c r="AVM55" s="605"/>
      <c r="AVN55" s="605"/>
      <c r="AVO55" s="605"/>
      <c r="AVP55" s="605"/>
      <c r="AVQ55" s="605"/>
      <c r="AVR55" s="605"/>
      <c r="AVS55" s="605"/>
      <c r="AVT55" s="605"/>
      <c r="AVU55" s="605"/>
      <c r="AVV55" s="605"/>
      <c r="AVW55" s="605"/>
      <c r="AVX55" s="605"/>
      <c r="AVY55" s="605"/>
      <c r="AVZ55" s="605"/>
      <c r="AWA55" s="605"/>
      <c r="AWB55" s="605"/>
      <c r="AWC55" s="605"/>
      <c r="AWD55" s="605"/>
      <c r="AWE55" s="605"/>
      <c r="AWF55" s="605"/>
      <c r="AWG55" s="605"/>
      <c r="AWH55" s="605"/>
      <c r="AWI55" s="605"/>
      <c r="AWJ55" s="605"/>
      <c r="AWK55" s="605"/>
      <c r="AWL55" s="605"/>
      <c r="AWM55" s="605"/>
      <c r="AWN55" s="605"/>
      <c r="AWO55" s="605"/>
      <c r="AWP55" s="605"/>
      <c r="AWQ55" s="605"/>
      <c r="AWR55" s="605"/>
      <c r="AWS55" s="605"/>
      <c r="AWT55" s="605"/>
      <c r="AWU55" s="605"/>
      <c r="AWV55" s="605"/>
      <c r="AWW55" s="605"/>
      <c r="AWX55" s="605"/>
      <c r="AWY55" s="605"/>
      <c r="AWZ55" s="605"/>
      <c r="AXA55" s="605"/>
      <c r="AXB55" s="605"/>
      <c r="AXC55" s="605"/>
      <c r="AXD55" s="605"/>
      <c r="AXE55" s="605"/>
      <c r="AXF55" s="605"/>
      <c r="AXG55" s="605"/>
      <c r="AXH55" s="605"/>
      <c r="AXI55" s="605"/>
      <c r="AXJ55" s="605"/>
      <c r="AXK55" s="605"/>
      <c r="AXL55" s="605"/>
      <c r="AXM55" s="605"/>
      <c r="AXN55" s="605"/>
      <c r="AXO55" s="605"/>
      <c r="AXP55" s="605"/>
      <c r="AXQ55" s="605"/>
      <c r="AXR55" s="605"/>
      <c r="AXS55" s="605"/>
      <c r="AXT55" s="605"/>
      <c r="AXU55" s="605"/>
      <c r="AXV55" s="605"/>
      <c r="AXW55" s="605"/>
      <c r="AXX55" s="605"/>
      <c r="AXY55" s="605"/>
      <c r="AXZ55" s="605"/>
      <c r="AYA55" s="605"/>
      <c r="AYB55" s="605"/>
      <c r="AYC55" s="605"/>
      <c r="AYD55" s="605"/>
      <c r="AYE55" s="605"/>
      <c r="AYF55" s="605"/>
      <c r="AYG55" s="605"/>
      <c r="AYH55" s="605"/>
      <c r="AYI55" s="605"/>
      <c r="AYJ55" s="605"/>
      <c r="AYK55" s="605"/>
      <c r="AYL55" s="605"/>
      <c r="AYM55" s="605"/>
      <c r="AYN55" s="605"/>
      <c r="AYO55" s="605"/>
      <c r="AYP55" s="605"/>
      <c r="AYQ55" s="605"/>
      <c r="AYR55" s="605"/>
      <c r="AYS55" s="605"/>
      <c r="AYT55" s="605"/>
      <c r="AYU55" s="605"/>
      <c r="AYV55" s="605"/>
      <c r="AYW55" s="605"/>
      <c r="AYX55" s="605"/>
      <c r="AYY55" s="605"/>
      <c r="AYZ55" s="605"/>
      <c r="AZA55" s="605"/>
      <c r="AZB55" s="605"/>
      <c r="AZC55" s="605"/>
      <c r="AZD55" s="605"/>
      <c r="AZE55" s="605"/>
      <c r="AZF55" s="605"/>
      <c r="AZG55" s="605"/>
      <c r="AZH55" s="605"/>
      <c r="AZI55" s="605"/>
      <c r="AZJ55" s="605"/>
      <c r="AZK55" s="605"/>
      <c r="AZL55" s="605"/>
      <c r="AZM55" s="605"/>
      <c r="AZN55" s="605"/>
      <c r="AZO55" s="605"/>
      <c r="AZP55" s="605"/>
      <c r="AZQ55" s="605"/>
      <c r="AZR55" s="605"/>
      <c r="AZS55" s="605"/>
      <c r="AZT55" s="605"/>
      <c r="AZU55" s="605"/>
      <c r="AZV55" s="605"/>
      <c r="AZW55" s="605"/>
      <c r="AZX55" s="605"/>
      <c r="AZY55" s="605"/>
      <c r="AZZ55" s="605"/>
      <c r="BAA55" s="605"/>
      <c r="BAB55" s="605"/>
      <c r="BAC55" s="605"/>
      <c r="BAD55" s="605"/>
      <c r="BAE55" s="605"/>
      <c r="BAF55" s="605"/>
      <c r="BAG55" s="605"/>
      <c r="BAH55" s="605"/>
      <c r="BAI55" s="605"/>
      <c r="BAJ55" s="605"/>
      <c r="BAK55" s="605"/>
      <c r="BAL55" s="605"/>
      <c r="BAM55" s="605"/>
      <c r="BAN55" s="605"/>
      <c r="BAO55" s="605"/>
      <c r="BAP55" s="605"/>
      <c r="BAQ55" s="605"/>
      <c r="BAR55" s="605"/>
      <c r="BAS55" s="605"/>
      <c r="BAT55" s="605"/>
      <c r="BAU55" s="605"/>
      <c r="BAV55" s="605"/>
      <c r="BAW55" s="605"/>
      <c r="BAX55" s="605"/>
      <c r="BAY55" s="605"/>
      <c r="BAZ55" s="605"/>
      <c r="BBA55" s="605"/>
      <c r="BBB55" s="605"/>
      <c r="BBC55" s="605"/>
      <c r="BBD55" s="605"/>
      <c r="BBE55" s="605"/>
      <c r="BBF55" s="605"/>
      <c r="BBG55" s="605"/>
      <c r="BBH55" s="605"/>
      <c r="BBI55" s="605"/>
      <c r="BBJ55" s="605"/>
      <c r="BBK55" s="605"/>
      <c r="BBL55" s="605"/>
      <c r="BBM55" s="605"/>
      <c r="BBN55" s="605"/>
      <c r="BBO55" s="605"/>
      <c r="BBP55" s="605"/>
      <c r="BBQ55" s="605"/>
      <c r="BBR55" s="605"/>
      <c r="BBS55" s="605"/>
      <c r="BBT55" s="605"/>
      <c r="BBU55" s="605"/>
      <c r="BBV55" s="605"/>
      <c r="BBW55" s="605"/>
      <c r="BBX55" s="605"/>
      <c r="BBY55" s="605"/>
      <c r="BBZ55" s="605"/>
      <c r="BCA55" s="605"/>
      <c r="BCB55" s="605"/>
      <c r="BCC55" s="605"/>
      <c r="BCD55" s="605"/>
      <c r="BCE55" s="605"/>
      <c r="BCF55" s="605"/>
      <c r="BCG55" s="605"/>
      <c r="BCH55" s="605"/>
      <c r="BCI55" s="605"/>
      <c r="BCJ55" s="605"/>
      <c r="BCK55" s="605"/>
      <c r="BCL55" s="605"/>
      <c r="BCM55" s="605"/>
      <c r="BCN55" s="605"/>
      <c r="BCO55" s="605"/>
      <c r="BCP55" s="605"/>
      <c r="BCQ55" s="605"/>
      <c r="BCR55" s="605"/>
      <c r="BCS55" s="605"/>
      <c r="BCT55" s="605"/>
      <c r="BCU55" s="605"/>
      <c r="BCV55" s="605"/>
      <c r="BCW55" s="605"/>
      <c r="BCX55" s="605"/>
      <c r="BCY55" s="605"/>
      <c r="BCZ55" s="605"/>
      <c r="BDA55" s="605"/>
      <c r="BDB55" s="605"/>
      <c r="BDC55" s="605"/>
      <c r="BDD55" s="605"/>
      <c r="BDE55" s="605"/>
      <c r="BDF55" s="605"/>
      <c r="BDG55" s="605"/>
      <c r="BDH55" s="605"/>
      <c r="BDI55" s="605"/>
      <c r="BDJ55" s="605"/>
      <c r="BDK55" s="605"/>
      <c r="BDL55" s="605"/>
      <c r="BDM55" s="605"/>
      <c r="BDN55" s="605"/>
      <c r="BDO55" s="605"/>
      <c r="BDP55" s="605"/>
      <c r="BDQ55" s="605"/>
      <c r="BDR55" s="605"/>
      <c r="BDS55" s="605"/>
      <c r="BDT55" s="605"/>
      <c r="BDU55" s="605"/>
      <c r="BDV55" s="605"/>
      <c r="BDW55" s="605"/>
      <c r="BDX55" s="605"/>
      <c r="BDY55" s="605"/>
      <c r="BDZ55" s="605"/>
      <c r="BEA55" s="605"/>
      <c r="BEB55" s="605"/>
      <c r="BEC55" s="605"/>
      <c r="BED55" s="605"/>
      <c r="BEE55" s="605"/>
      <c r="BEF55" s="605"/>
      <c r="BEG55" s="605"/>
      <c r="BEH55" s="605"/>
      <c r="BEI55" s="605"/>
      <c r="BEJ55" s="605"/>
      <c r="BEK55" s="605"/>
      <c r="BEL55" s="605"/>
      <c r="BEM55" s="605"/>
      <c r="BEN55" s="605"/>
      <c r="BEO55" s="605"/>
      <c r="BEP55" s="605"/>
      <c r="BEQ55" s="605"/>
      <c r="BER55" s="605"/>
      <c r="BES55" s="605"/>
      <c r="BET55" s="605"/>
      <c r="BEU55" s="605"/>
      <c r="BEV55" s="605"/>
      <c r="BEW55" s="605"/>
      <c r="BEX55" s="605"/>
      <c r="BEY55" s="605"/>
      <c r="BEZ55" s="605"/>
      <c r="BFA55" s="605"/>
      <c r="BFB55" s="605"/>
      <c r="BFC55" s="605"/>
      <c r="BFD55" s="605"/>
      <c r="BFE55" s="605"/>
      <c r="BFF55" s="605"/>
      <c r="BFG55" s="605"/>
      <c r="BFH55" s="605"/>
      <c r="BFI55" s="605"/>
      <c r="BFJ55" s="605"/>
      <c r="BFK55" s="605"/>
      <c r="BFL55" s="605"/>
      <c r="BFM55" s="605"/>
      <c r="BFN55" s="605"/>
      <c r="BFO55" s="605"/>
      <c r="BFP55" s="605"/>
      <c r="BFQ55" s="605"/>
      <c r="BFR55" s="605"/>
      <c r="BFS55" s="605"/>
      <c r="BFT55" s="605"/>
      <c r="BFU55" s="605"/>
      <c r="BFV55" s="605"/>
      <c r="BFW55" s="605"/>
      <c r="BFX55" s="605"/>
      <c r="BFY55" s="605"/>
      <c r="BFZ55" s="605"/>
      <c r="BGA55" s="605"/>
      <c r="BGB55" s="605"/>
      <c r="BGC55" s="605"/>
      <c r="BGD55" s="605"/>
      <c r="BGE55" s="605"/>
      <c r="BGF55" s="605"/>
      <c r="BGG55" s="605"/>
      <c r="BGH55" s="605"/>
      <c r="BGI55" s="605"/>
      <c r="BGJ55" s="605"/>
      <c r="BGK55" s="605"/>
      <c r="BGL55" s="605"/>
      <c r="BGM55" s="605"/>
      <c r="BGN55" s="605"/>
      <c r="BGO55" s="605"/>
      <c r="BGP55" s="605"/>
      <c r="BGQ55" s="605"/>
      <c r="BGR55" s="605"/>
      <c r="BGS55" s="605"/>
      <c r="BGT55" s="605"/>
      <c r="BGU55" s="605"/>
      <c r="BGV55" s="605"/>
      <c r="BGW55" s="605"/>
      <c r="BGX55" s="605"/>
      <c r="BGY55" s="605"/>
      <c r="BGZ55" s="605"/>
      <c r="BHA55" s="605"/>
      <c r="BHB55" s="605"/>
      <c r="BHC55" s="605"/>
      <c r="BHD55" s="605"/>
      <c r="BHE55" s="605"/>
      <c r="BHF55" s="605"/>
      <c r="BHG55" s="605"/>
      <c r="BHH55" s="605"/>
      <c r="BHI55" s="605"/>
      <c r="BHJ55" s="605"/>
      <c r="BHK55" s="605"/>
      <c r="BHL55" s="605"/>
      <c r="BHM55" s="605"/>
      <c r="BHN55" s="605"/>
      <c r="BHO55" s="605"/>
      <c r="BHP55" s="605"/>
      <c r="BHQ55" s="605"/>
      <c r="BHR55" s="605"/>
      <c r="BHS55" s="605"/>
      <c r="BHT55" s="605"/>
      <c r="BHU55" s="605"/>
      <c r="BHV55" s="605"/>
      <c r="BHW55" s="605"/>
      <c r="BHX55" s="605"/>
      <c r="BHY55" s="605"/>
      <c r="BHZ55" s="605"/>
      <c r="BIA55" s="605"/>
      <c r="BIB55" s="605"/>
      <c r="BIC55" s="605"/>
      <c r="BID55" s="605"/>
      <c r="BIE55" s="605"/>
      <c r="BIF55" s="605"/>
      <c r="BIG55" s="605"/>
      <c r="BIH55" s="605"/>
      <c r="BII55" s="605"/>
      <c r="BIJ55" s="605"/>
      <c r="BIK55" s="605"/>
      <c r="BIL55" s="605"/>
      <c r="BIM55" s="605"/>
      <c r="BIN55" s="605"/>
      <c r="BIO55" s="605"/>
      <c r="BIP55" s="605"/>
      <c r="BIQ55" s="605"/>
      <c r="BIR55" s="605"/>
      <c r="BIS55" s="605"/>
      <c r="BIT55" s="605"/>
      <c r="BIU55" s="605"/>
      <c r="BIV55" s="605"/>
      <c r="BIW55" s="605"/>
      <c r="BIX55" s="605"/>
      <c r="BIY55" s="605"/>
      <c r="BIZ55" s="605"/>
      <c r="BJA55" s="605"/>
      <c r="BJB55" s="605"/>
      <c r="BJC55" s="605"/>
      <c r="BJD55" s="605"/>
      <c r="BJE55" s="605"/>
      <c r="BJF55" s="605"/>
      <c r="BJG55" s="605"/>
      <c r="BJH55" s="605"/>
      <c r="BJI55" s="605"/>
      <c r="BJJ55" s="605"/>
      <c r="BJK55" s="605"/>
      <c r="BJL55" s="605"/>
      <c r="BJM55" s="605"/>
      <c r="BJN55" s="605"/>
      <c r="BJO55" s="605"/>
      <c r="BJP55" s="605"/>
      <c r="BJQ55" s="605"/>
      <c r="BJR55" s="605"/>
      <c r="BJS55" s="605"/>
      <c r="BJT55" s="605"/>
      <c r="BJU55" s="605"/>
      <c r="BJV55" s="605"/>
      <c r="BJW55" s="605"/>
      <c r="BJX55" s="605"/>
      <c r="BJY55" s="605"/>
      <c r="BJZ55" s="605"/>
      <c r="BKA55" s="605"/>
      <c r="BKB55" s="605"/>
      <c r="BKC55" s="605"/>
      <c r="BKD55" s="605"/>
      <c r="BKE55" s="605"/>
      <c r="BKF55" s="605"/>
      <c r="BKG55" s="605"/>
      <c r="BKH55" s="605"/>
      <c r="BKI55" s="605"/>
      <c r="BKJ55" s="605"/>
      <c r="BKK55" s="605"/>
      <c r="BKL55" s="605"/>
      <c r="BKM55" s="605"/>
      <c r="BKN55" s="605"/>
      <c r="BKO55" s="605"/>
      <c r="BKP55" s="605"/>
      <c r="BKQ55" s="605"/>
      <c r="BKR55" s="605"/>
      <c r="BKS55" s="605"/>
      <c r="BKT55" s="605"/>
      <c r="BKU55" s="605"/>
      <c r="BKV55" s="605"/>
      <c r="BKW55" s="605"/>
      <c r="BKX55" s="605"/>
      <c r="BKY55" s="605"/>
      <c r="BKZ55" s="605"/>
      <c r="BLA55" s="605"/>
      <c r="BLB55" s="605"/>
      <c r="BLC55" s="605"/>
      <c r="BLD55" s="605"/>
      <c r="BLE55" s="605"/>
      <c r="BLF55" s="605"/>
      <c r="BLG55" s="605"/>
      <c r="BLH55" s="605"/>
      <c r="BLI55" s="605"/>
      <c r="BLJ55" s="605"/>
      <c r="BLK55" s="605"/>
      <c r="BLL55" s="605"/>
      <c r="BLM55" s="605"/>
      <c r="BLN55" s="605"/>
      <c r="BLO55" s="605"/>
      <c r="BLP55" s="605"/>
      <c r="BLQ55" s="605"/>
      <c r="BLR55" s="605"/>
      <c r="BLS55" s="605"/>
      <c r="BLT55" s="605"/>
      <c r="BLU55" s="605"/>
      <c r="BLV55" s="605"/>
      <c r="BLW55" s="605"/>
      <c r="BLX55" s="605"/>
      <c r="BLY55" s="605"/>
      <c r="BLZ55" s="605"/>
      <c r="BMA55" s="605"/>
      <c r="BMB55" s="605"/>
      <c r="BMC55" s="605"/>
      <c r="BMD55" s="605"/>
      <c r="BME55" s="605"/>
      <c r="BMF55" s="605"/>
      <c r="BMG55" s="605"/>
      <c r="BMH55" s="605"/>
      <c r="BMI55" s="605"/>
      <c r="BMJ55" s="605"/>
      <c r="BMK55" s="605"/>
      <c r="BML55" s="605"/>
      <c r="BMM55" s="605"/>
      <c r="BMN55" s="605"/>
      <c r="BMO55" s="605"/>
      <c r="BMP55" s="605"/>
      <c r="BMQ55" s="605"/>
      <c r="BMR55" s="605"/>
      <c r="BMS55" s="605"/>
      <c r="BMT55" s="605"/>
      <c r="BMU55" s="605"/>
      <c r="BMV55" s="605"/>
      <c r="BMW55" s="605"/>
      <c r="BMX55" s="605"/>
      <c r="BMY55" s="605"/>
      <c r="BMZ55" s="605"/>
      <c r="BNA55" s="605"/>
      <c r="BNB55" s="605"/>
      <c r="BNC55" s="605"/>
      <c r="BND55" s="605"/>
      <c r="BNE55" s="605"/>
      <c r="BNF55" s="605"/>
      <c r="BNG55" s="605"/>
      <c r="BNH55" s="605"/>
      <c r="BNI55" s="605"/>
      <c r="BNJ55" s="605"/>
      <c r="BNK55" s="605"/>
      <c r="BNL55" s="605"/>
      <c r="BNM55" s="605"/>
      <c r="BNN55" s="605"/>
      <c r="BNO55" s="605"/>
      <c r="BNP55" s="605"/>
      <c r="BNQ55" s="605"/>
      <c r="BNR55" s="605"/>
      <c r="BNS55" s="605"/>
      <c r="BNT55" s="605"/>
      <c r="BNU55" s="605"/>
      <c r="BNV55" s="605"/>
      <c r="BNW55" s="605"/>
      <c r="BNX55" s="605"/>
      <c r="BNY55" s="605"/>
      <c r="BNZ55" s="605"/>
      <c r="BOA55" s="605"/>
      <c r="BOB55" s="605"/>
      <c r="BOC55" s="605"/>
      <c r="BOD55" s="605"/>
      <c r="BOE55" s="605"/>
      <c r="BOF55" s="605"/>
      <c r="BOG55" s="605"/>
      <c r="BOH55" s="605"/>
      <c r="BOI55" s="605"/>
      <c r="BOJ55" s="605"/>
      <c r="BOK55" s="605"/>
      <c r="BOL55" s="605"/>
      <c r="BOM55" s="605"/>
      <c r="BON55" s="605"/>
      <c r="BOO55" s="605"/>
      <c r="BOP55" s="605"/>
      <c r="BOQ55" s="605"/>
      <c r="BOR55" s="605"/>
      <c r="BOS55" s="605"/>
      <c r="BOT55" s="605"/>
      <c r="BOU55" s="605"/>
      <c r="BOV55" s="605"/>
      <c r="BOW55" s="605"/>
      <c r="BOX55" s="605"/>
      <c r="BOY55" s="605"/>
      <c r="BOZ55" s="605"/>
      <c r="BPA55" s="605"/>
      <c r="BPB55" s="605"/>
      <c r="BPC55" s="605"/>
      <c r="BPD55" s="605"/>
      <c r="BPE55" s="605"/>
      <c r="BPF55" s="605"/>
      <c r="BPG55" s="605"/>
      <c r="BPH55" s="605"/>
      <c r="BPI55" s="605"/>
      <c r="BPJ55" s="605"/>
      <c r="BPK55" s="605"/>
      <c r="BPL55" s="605"/>
      <c r="BPM55" s="605"/>
      <c r="BPN55" s="605"/>
      <c r="BPO55" s="605"/>
      <c r="BPP55" s="605"/>
      <c r="BPQ55" s="605"/>
      <c r="BPR55" s="605"/>
      <c r="BPS55" s="605"/>
      <c r="BPT55" s="605"/>
      <c r="BPU55" s="605"/>
      <c r="BPV55" s="605"/>
      <c r="BPW55" s="605"/>
      <c r="BPX55" s="605"/>
      <c r="BPY55" s="605"/>
      <c r="BPZ55" s="605"/>
      <c r="BQA55" s="605"/>
      <c r="BQB55" s="605"/>
      <c r="BQC55" s="605"/>
      <c r="BQD55" s="605"/>
      <c r="BQE55" s="605"/>
      <c r="BQF55" s="605"/>
      <c r="BQG55" s="605"/>
      <c r="BQH55" s="605"/>
      <c r="BQI55" s="605"/>
      <c r="BQJ55" s="605"/>
      <c r="BQK55" s="605"/>
      <c r="BQL55" s="605"/>
      <c r="BQM55" s="605"/>
      <c r="BQN55" s="605"/>
      <c r="BQO55" s="605"/>
      <c r="BQP55" s="605"/>
      <c r="BQQ55" s="605"/>
      <c r="BQR55" s="605"/>
      <c r="BQS55" s="605"/>
      <c r="BQT55" s="605"/>
      <c r="BQU55" s="605"/>
      <c r="BQV55" s="605"/>
      <c r="BQW55" s="605"/>
      <c r="BQX55" s="605"/>
      <c r="BQY55" s="605"/>
      <c r="BQZ55" s="605"/>
      <c r="BRA55" s="605"/>
      <c r="BRB55" s="605"/>
      <c r="BRC55" s="605"/>
      <c r="BRD55" s="605"/>
      <c r="BRE55" s="605"/>
      <c r="BRF55" s="605"/>
      <c r="BRG55" s="605"/>
      <c r="BRH55" s="605"/>
      <c r="BRI55" s="605"/>
      <c r="BRJ55" s="605"/>
      <c r="BRK55" s="605"/>
      <c r="BRL55" s="605"/>
      <c r="BRM55" s="605"/>
      <c r="BRN55" s="605"/>
      <c r="BRO55" s="605"/>
      <c r="BRP55" s="605"/>
      <c r="BRQ55" s="605"/>
      <c r="BRR55" s="605"/>
      <c r="BRS55" s="605"/>
      <c r="BRT55" s="605"/>
      <c r="BRU55" s="605"/>
      <c r="BRV55" s="605"/>
      <c r="BRW55" s="605"/>
      <c r="BRX55" s="605"/>
      <c r="BRY55" s="605"/>
      <c r="BRZ55" s="605"/>
      <c r="BSA55" s="605"/>
      <c r="BSB55" s="605"/>
      <c r="BSC55" s="605"/>
      <c r="BSD55" s="605"/>
      <c r="BSE55" s="605"/>
      <c r="BSF55" s="605"/>
      <c r="BSG55" s="605"/>
      <c r="BSH55" s="605"/>
      <c r="BSI55" s="605"/>
      <c r="BSJ55" s="605"/>
      <c r="BSK55" s="605"/>
      <c r="BSL55" s="605"/>
      <c r="BSM55" s="605"/>
      <c r="BSN55" s="605"/>
      <c r="BSO55" s="605"/>
      <c r="BSP55" s="605"/>
      <c r="BSQ55" s="605"/>
      <c r="BSR55" s="605"/>
      <c r="BSS55" s="605"/>
      <c r="BST55" s="605"/>
      <c r="BSU55" s="605"/>
      <c r="BSV55" s="605"/>
      <c r="BSW55" s="605"/>
      <c r="BSX55" s="605"/>
      <c r="BSY55" s="605"/>
      <c r="BSZ55" s="605"/>
      <c r="BTA55" s="605"/>
      <c r="BTB55" s="605"/>
      <c r="BTC55" s="605"/>
      <c r="BTD55" s="605"/>
      <c r="BTE55" s="605"/>
      <c r="BTF55" s="605"/>
      <c r="BTG55" s="605"/>
      <c r="BTH55" s="605"/>
      <c r="BTI55" s="605"/>
      <c r="BTJ55" s="605"/>
      <c r="BTK55" s="605"/>
      <c r="BTL55" s="605"/>
      <c r="BTM55" s="605"/>
      <c r="BTN55" s="605"/>
      <c r="BTO55" s="605"/>
      <c r="BTP55" s="605"/>
      <c r="BTQ55" s="605"/>
      <c r="BTR55" s="605"/>
      <c r="BTS55" s="605"/>
      <c r="BTT55" s="605"/>
      <c r="BTU55" s="605"/>
      <c r="BTV55" s="605"/>
      <c r="BTW55" s="605"/>
      <c r="BTX55" s="605"/>
      <c r="BTY55" s="605"/>
      <c r="BTZ55" s="605"/>
      <c r="BUA55" s="605"/>
      <c r="BUB55" s="605"/>
      <c r="BUC55" s="605"/>
      <c r="BUD55" s="605"/>
      <c r="BUE55" s="605"/>
      <c r="BUF55" s="605"/>
      <c r="BUG55" s="605"/>
      <c r="BUH55" s="605"/>
      <c r="BUI55" s="605"/>
      <c r="BUJ55" s="605"/>
      <c r="BUK55" s="605"/>
      <c r="BUL55" s="605"/>
      <c r="BUM55" s="605"/>
      <c r="BUN55" s="605"/>
      <c r="BUO55" s="605"/>
      <c r="BUP55" s="605"/>
      <c r="BUQ55" s="605"/>
      <c r="BUR55" s="605"/>
      <c r="BUS55" s="605"/>
      <c r="BUT55" s="605"/>
      <c r="BUU55" s="605"/>
      <c r="BUV55" s="605"/>
      <c r="BUW55" s="605"/>
      <c r="BUX55" s="605"/>
      <c r="BUY55" s="605"/>
      <c r="BUZ55" s="605"/>
      <c r="BVA55" s="605"/>
      <c r="BVB55" s="605"/>
      <c r="BVC55" s="605"/>
      <c r="BVD55" s="605"/>
      <c r="BVE55" s="605"/>
      <c r="BVF55" s="605"/>
      <c r="BVG55" s="605"/>
      <c r="BVH55" s="605"/>
      <c r="BVI55" s="605"/>
      <c r="BVJ55" s="605"/>
      <c r="BVK55" s="605"/>
      <c r="BVL55" s="605"/>
      <c r="BVM55" s="605"/>
      <c r="BVN55" s="605"/>
      <c r="BVO55" s="605"/>
      <c r="BVP55" s="605"/>
      <c r="BVQ55" s="605"/>
      <c r="BVR55" s="605"/>
      <c r="BVS55" s="605"/>
      <c r="BVT55" s="605"/>
      <c r="BVU55" s="605"/>
      <c r="BVV55" s="605"/>
      <c r="BVW55" s="605"/>
      <c r="BVX55" s="605"/>
      <c r="BVY55" s="605"/>
      <c r="BVZ55" s="605"/>
      <c r="BWA55" s="605"/>
      <c r="BWB55" s="605"/>
      <c r="BWC55" s="605"/>
      <c r="BWD55" s="605"/>
      <c r="BWE55" s="605"/>
      <c r="BWF55" s="605"/>
      <c r="BWG55" s="605"/>
      <c r="BWH55" s="605"/>
      <c r="BWI55" s="605"/>
      <c r="BWJ55" s="605"/>
      <c r="BWK55" s="605"/>
      <c r="BWL55" s="605"/>
      <c r="BWM55" s="605"/>
      <c r="BWN55" s="605"/>
      <c r="BWO55" s="605"/>
      <c r="BWP55" s="605"/>
      <c r="BWQ55" s="605"/>
      <c r="BWR55" s="605"/>
      <c r="BWS55" s="605"/>
      <c r="BWT55" s="605"/>
      <c r="BWU55" s="605"/>
      <c r="BWV55" s="605"/>
      <c r="BWW55" s="605"/>
      <c r="BWX55" s="605"/>
      <c r="BWY55" s="605"/>
      <c r="BWZ55" s="605"/>
      <c r="BXA55" s="605"/>
      <c r="BXB55" s="605"/>
      <c r="BXC55" s="605"/>
      <c r="BXD55" s="605"/>
      <c r="BXE55" s="605"/>
      <c r="BXF55" s="605"/>
      <c r="BXG55" s="605"/>
      <c r="BXH55" s="605"/>
      <c r="BXI55" s="605"/>
      <c r="BXJ55" s="605"/>
      <c r="BXK55" s="605"/>
      <c r="BXL55" s="605"/>
      <c r="BXM55" s="605"/>
      <c r="BXN55" s="605"/>
      <c r="BXO55" s="605"/>
      <c r="BXP55" s="605"/>
      <c r="BXQ55" s="605"/>
      <c r="BXR55" s="605"/>
      <c r="BXS55" s="605"/>
      <c r="BXT55" s="605"/>
      <c r="BXU55" s="605"/>
      <c r="BXV55" s="605"/>
      <c r="BXW55" s="605"/>
      <c r="BXX55" s="605"/>
      <c r="BXY55" s="605"/>
      <c r="BXZ55" s="605"/>
      <c r="BYA55" s="605"/>
      <c r="BYB55" s="605"/>
      <c r="BYC55" s="605"/>
      <c r="BYD55" s="605"/>
      <c r="BYE55" s="605"/>
      <c r="BYF55" s="605"/>
      <c r="BYG55" s="605"/>
      <c r="BYH55" s="605"/>
      <c r="BYI55" s="605"/>
      <c r="BYJ55" s="605"/>
      <c r="BYK55" s="605"/>
      <c r="BYL55" s="605"/>
      <c r="BYM55" s="605"/>
      <c r="BYN55" s="605"/>
      <c r="BYO55" s="605"/>
      <c r="BYP55" s="605"/>
      <c r="BYQ55" s="605"/>
      <c r="BYR55" s="605"/>
      <c r="BYS55" s="605"/>
      <c r="BYT55" s="605"/>
      <c r="BYU55" s="605"/>
      <c r="BYV55" s="605"/>
      <c r="BYW55" s="605"/>
      <c r="BYX55" s="605"/>
      <c r="BYY55" s="605"/>
      <c r="BYZ55" s="605"/>
      <c r="BZA55" s="605"/>
      <c r="BZB55" s="605"/>
      <c r="BZC55" s="605"/>
      <c r="BZD55" s="605"/>
      <c r="BZE55" s="605"/>
      <c r="BZF55" s="605"/>
      <c r="BZG55" s="605"/>
      <c r="BZH55" s="605"/>
      <c r="BZI55" s="605"/>
      <c r="BZJ55" s="605"/>
      <c r="BZK55" s="605"/>
      <c r="BZL55" s="605"/>
      <c r="BZM55" s="605"/>
      <c r="BZN55" s="605"/>
      <c r="BZO55" s="605"/>
      <c r="BZP55" s="605"/>
      <c r="BZQ55" s="605"/>
      <c r="BZR55" s="605"/>
      <c r="BZS55" s="605"/>
      <c r="BZT55" s="605"/>
      <c r="BZU55" s="605"/>
      <c r="BZV55" s="605"/>
      <c r="BZW55" s="605"/>
      <c r="BZX55" s="605"/>
      <c r="BZY55" s="605"/>
      <c r="BZZ55" s="605"/>
      <c r="CAA55" s="605"/>
      <c r="CAB55" s="605"/>
      <c r="CAC55" s="605"/>
      <c r="CAD55" s="605"/>
      <c r="CAE55" s="605"/>
      <c r="CAF55" s="605"/>
      <c r="CAG55" s="605"/>
      <c r="CAH55" s="605"/>
      <c r="CAI55" s="605"/>
      <c r="CAJ55" s="605"/>
      <c r="CAK55" s="605"/>
      <c r="CAL55" s="605"/>
      <c r="CAM55" s="605"/>
      <c r="CAN55" s="605"/>
      <c r="CAO55" s="605"/>
      <c r="CAP55" s="605"/>
      <c r="CAQ55" s="605"/>
      <c r="CAR55" s="605"/>
      <c r="CAS55" s="605"/>
      <c r="CAT55" s="605"/>
      <c r="CAU55" s="605"/>
      <c r="CAV55" s="605"/>
      <c r="CAW55" s="605"/>
      <c r="CAX55" s="605"/>
      <c r="CAY55" s="605"/>
      <c r="CAZ55" s="605"/>
      <c r="CBA55" s="605"/>
      <c r="CBB55" s="605"/>
      <c r="CBC55" s="605"/>
      <c r="CBD55" s="605"/>
      <c r="CBE55" s="605"/>
      <c r="CBF55" s="605"/>
      <c r="CBG55" s="605"/>
      <c r="CBH55" s="605"/>
      <c r="CBI55" s="605"/>
      <c r="CBJ55" s="605"/>
      <c r="CBK55" s="605"/>
      <c r="CBL55" s="605"/>
      <c r="CBM55" s="605"/>
      <c r="CBN55" s="605"/>
      <c r="CBO55" s="605"/>
      <c r="CBP55" s="605"/>
      <c r="CBQ55" s="605"/>
      <c r="CBR55" s="605"/>
      <c r="CBS55" s="605"/>
      <c r="CBT55" s="605"/>
      <c r="CBU55" s="605"/>
      <c r="CBV55" s="605"/>
      <c r="CBW55" s="605"/>
      <c r="CBX55" s="605"/>
      <c r="CBY55" s="605"/>
      <c r="CBZ55" s="605"/>
      <c r="CCA55" s="605"/>
      <c r="CCB55" s="605"/>
      <c r="CCC55" s="605"/>
      <c r="CCD55" s="605"/>
      <c r="CCE55" s="605"/>
      <c r="CCF55" s="605"/>
      <c r="CCG55" s="605"/>
      <c r="CCH55" s="605"/>
      <c r="CCI55" s="605"/>
      <c r="CCJ55" s="605"/>
      <c r="CCK55" s="605"/>
      <c r="CCL55" s="605"/>
      <c r="CCM55" s="605"/>
      <c r="CCN55" s="605"/>
      <c r="CCO55" s="605"/>
      <c r="CCP55" s="605"/>
      <c r="CCQ55" s="605"/>
      <c r="CCR55" s="605"/>
      <c r="CCS55" s="605"/>
      <c r="CCT55" s="605"/>
      <c r="CCU55" s="605"/>
      <c r="CCV55" s="605"/>
      <c r="CCW55" s="605"/>
      <c r="CCX55" s="605"/>
      <c r="CCY55" s="605"/>
      <c r="CCZ55" s="605"/>
      <c r="CDA55" s="605"/>
      <c r="CDB55" s="605"/>
      <c r="CDC55" s="605"/>
      <c r="CDD55" s="605"/>
      <c r="CDE55" s="605"/>
      <c r="CDF55" s="605"/>
      <c r="CDG55" s="605"/>
      <c r="CDH55" s="605"/>
      <c r="CDI55" s="605"/>
      <c r="CDJ55" s="605"/>
      <c r="CDK55" s="605"/>
      <c r="CDL55" s="605"/>
      <c r="CDM55" s="605"/>
      <c r="CDN55" s="605"/>
      <c r="CDO55" s="605"/>
      <c r="CDP55" s="605"/>
      <c r="CDQ55" s="605"/>
      <c r="CDR55" s="605"/>
      <c r="CDS55" s="605"/>
      <c r="CDT55" s="605"/>
      <c r="CDU55" s="605"/>
      <c r="CDV55" s="605"/>
      <c r="CDW55" s="605"/>
      <c r="CDX55" s="605"/>
      <c r="CDY55" s="605"/>
      <c r="CDZ55" s="605"/>
      <c r="CEA55" s="605"/>
      <c r="CEB55" s="605"/>
      <c r="CEC55" s="605"/>
      <c r="CED55" s="605"/>
      <c r="CEE55" s="605"/>
      <c r="CEF55" s="605"/>
      <c r="CEG55" s="605"/>
      <c r="CEH55" s="605"/>
      <c r="CEI55" s="605"/>
      <c r="CEJ55" s="605"/>
      <c r="CEK55" s="605"/>
      <c r="CEL55" s="605"/>
      <c r="CEM55" s="605"/>
      <c r="CEN55" s="605"/>
      <c r="CEO55" s="605"/>
      <c r="CEP55" s="605"/>
      <c r="CEQ55" s="605"/>
      <c r="CER55" s="605"/>
      <c r="CES55" s="605"/>
      <c r="CET55" s="605"/>
      <c r="CEU55" s="605"/>
      <c r="CEV55" s="605"/>
      <c r="CEW55" s="605"/>
      <c r="CEX55" s="605"/>
      <c r="CEY55" s="605"/>
      <c r="CEZ55" s="605"/>
      <c r="CFA55" s="605"/>
      <c r="CFB55" s="605"/>
      <c r="CFC55" s="605"/>
      <c r="CFD55" s="605"/>
      <c r="CFE55" s="605"/>
      <c r="CFF55" s="605"/>
      <c r="CFG55" s="605"/>
      <c r="CFH55" s="605"/>
      <c r="CFI55" s="605"/>
      <c r="CFJ55" s="605"/>
      <c r="CFK55" s="605"/>
      <c r="CFL55" s="605"/>
      <c r="CFM55" s="605"/>
      <c r="CFN55" s="605"/>
      <c r="CFO55" s="605"/>
      <c r="CFP55" s="605"/>
      <c r="CFQ55" s="605"/>
      <c r="CFR55" s="605"/>
      <c r="CFS55" s="605"/>
      <c r="CFT55" s="605"/>
      <c r="CFU55" s="605"/>
      <c r="CFV55" s="605"/>
      <c r="CFW55" s="605"/>
      <c r="CFX55" s="605"/>
      <c r="CFY55" s="605"/>
      <c r="CFZ55" s="605"/>
      <c r="CGA55" s="605"/>
      <c r="CGB55" s="605"/>
      <c r="CGC55" s="605"/>
      <c r="CGD55" s="605"/>
      <c r="CGE55" s="605"/>
      <c r="CGF55" s="605"/>
      <c r="CGG55" s="605"/>
      <c r="CGH55" s="605"/>
      <c r="CGI55" s="605"/>
      <c r="CGJ55" s="605"/>
      <c r="CGK55" s="605"/>
      <c r="CGL55" s="605"/>
      <c r="CGM55" s="605"/>
      <c r="CGN55" s="605"/>
      <c r="CGO55" s="605"/>
      <c r="CGP55" s="605"/>
      <c r="CGQ55" s="605"/>
      <c r="CGR55" s="605"/>
      <c r="CGS55" s="605"/>
      <c r="CGT55" s="605"/>
      <c r="CGU55" s="605"/>
      <c r="CGV55" s="605"/>
      <c r="CGW55" s="605"/>
      <c r="CGX55" s="605"/>
      <c r="CGY55" s="605"/>
      <c r="CGZ55" s="605"/>
      <c r="CHA55" s="605"/>
      <c r="CHB55" s="605"/>
      <c r="CHC55" s="605"/>
      <c r="CHD55" s="605"/>
      <c r="CHE55" s="605"/>
      <c r="CHF55" s="605"/>
      <c r="CHG55" s="605"/>
      <c r="CHH55" s="605"/>
      <c r="CHI55" s="605"/>
      <c r="CHJ55" s="605"/>
      <c r="CHK55" s="605"/>
      <c r="CHL55" s="605"/>
      <c r="CHM55" s="605"/>
      <c r="CHN55" s="605"/>
      <c r="CHO55" s="605"/>
      <c r="CHP55" s="605"/>
      <c r="CHQ55" s="605"/>
      <c r="CHR55" s="605"/>
      <c r="CHS55" s="605"/>
      <c r="CHT55" s="605"/>
      <c r="CHU55" s="605"/>
      <c r="CHV55" s="605"/>
      <c r="CHW55" s="605"/>
      <c r="CHX55" s="605"/>
      <c r="CHY55" s="605"/>
      <c r="CHZ55" s="605"/>
      <c r="CIA55" s="605"/>
      <c r="CIB55" s="605"/>
      <c r="CIC55" s="605"/>
      <c r="CID55" s="605"/>
      <c r="CIE55" s="605"/>
      <c r="CIF55" s="605"/>
      <c r="CIG55" s="605"/>
      <c r="CIH55" s="605"/>
      <c r="CII55" s="605"/>
      <c r="CIJ55" s="605"/>
      <c r="CIK55" s="605"/>
      <c r="CIL55" s="605"/>
      <c r="CIM55" s="605"/>
      <c r="CIN55" s="605"/>
      <c r="CIO55" s="605"/>
      <c r="CIP55" s="605"/>
      <c r="CIQ55" s="605"/>
      <c r="CIR55" s="605"/>
      <c r="CIS55" s="605"/>
      <c r="CIT55" s="605"/>
      <c r="CIU55" s="605"/>
      <c r="CIV55" s="605"/>
      <c r="CIW55" s="605"/>
      <c r="CIX55" s="605"/>
      <c r="CIY55" s="605"/>
      <c r="CIZ55" s="605"/>
      <c r="CJA55" s="605"/>
      <c r="CJB55" s="605"/>
      <c r="CJC55" s="605"/>
      <c r="CJD55" s="605"/>
      <c r="CJE55" s="605"/>
      <c r="CJF55" s="605"/>
      <c r="CJG55" s="605"/>
      <c r="CJH55" s="605"/>
      <c r="CJI55" s="605"/>
      <c r="CJJ55" s="605"/>
      <c r="CJK55" s="605"/>
      <c r="CJL55" s="605"/>
      <c r="CJM55" s="605"/>
      <c r="CJN55" s="605"/>
      <c r="CJO55" s="605"/>
      <c r="CJP55" s="605"/>
      <c r="CJQ55" s="605"/>
      <c r="CJR55" s="605"/>
      <c r="CJS55" s="605"/>
      <c r="CJT55" s="605"/>
      <c r="CJU55" s="605"/>
      <c r="CJV55" s="605"/>
      <c r="CJW55" s="605"/>
      <c r="CJX55" s="605"/>
      <c r="CJY55" s="605"/>
      <c r="CJZ55" s="605"/>
      <c r="CKA55" s="605"/>
      <c r="CKB55" s="605"/>
      <c r="CKC55" s="605"/>
      <c r="CKD55" s="605"/>
      <c r="CKE55" s="605"/>
      <c r="CKF55" s="605"/>
      <c r="CKG55" s="605"/>
      <c r="CKH55" s="605"/>
      <c r="CKI55" s="605"/>
      <c r="CKJ55" s="605"/>
      <c r="CKK55" s="605"/>
      <c r="CKL55" s="605"/>
      <c r="CKM55" s="605"/>
      <c r="CKN55" s="605"/>
      <c r="CKO55" s="605"/>
      <c r="CKP55" s="605"/>
      <c r="CKQ55" s="605"/>
      <c r="CKR55" s="605"/>
      <c r="CKS55" s="605"/>
      <c r="CKT55" s="605"/>
      <c r="CKU55" s="605"/>
      <c r="CKV55" s="605"/>
      <c r="CKW55" s="605"/>
      <c r="CKX55" s="605"/>
      <c r="CKY55" s="605"/>
      <c r="CKZ55" s="605"/>
      <c r="CLA55" s="605"/>
      <c r="CLB55" s="605"/>
      <c r="CLC55" s="605"/>
      <c r="CLD55" s="605"/>
      <c r="CLE55" s="605"/>
      <c r="CLF55" s="605"/>
      <c r="CLG55" s="605"/>
      <c r="CLH55" s="605"/>
      <c r="CLI55" s="605"/>
      <c r="CLJ55" s="605"/>
      <c r="CLK55" s="605"/>
      <c r="CLL55" s="605"/>
      <c r="CLM55" s="605"/>
      <c r="CLN55" s="605"/>
      <c r="CLO55" s="605"/>
      <c r="CLP55" s="605"/>
      <c r="CLQ55" s="605"/>
      <c r="CLR55" s="605"/>
      <c r="CLS55" s="605"/>
      <c r="CLT55" s="605"/>
      <c r="CLU55" s="605"/>
      <c r="CLV55" s="605"/>
      <c r="CLW55" s="605"/>
      <c r="CLX55" s="605"/>
      <c r="CLY55" s="605"/>
      <c r="CLZ55" s="605"/>
      <c r="CMA55" s="605"/>
      <c r="CMB55" s="605"/>
      <c r="CMC55" s="605"/>
      <c r="CMD55" s="605"/>
      <c r="CME55" s="605"/>
      <c r="CMF55" s="605"/>
      <c r="CMG55" s="605"/>
      <c r="CMH55" s="605"/>
      <c r="CMI55" s="605"/>
      <c r="CMJ55" s="605"/>
      <c r="CMK55" s="605"/>
      <c r="CML55" s="605"/>
      <c r="CMM55" s="605"/>
      <c r="CMN55" s="605"/>
      <c r="CMO55" s="605"/>
      <c r="CMP55" s="605"/>
      <c r="CMQ55" s="605"/>
      <c r="CMR55" s="605"/>
      <c r="CMS55" s="605"/>
      <c r="CMT55" s="605"/>
      <c r="CMU55" s="605"/>
      <c r="CMV55" s="605"/>
      <c r="CMW55" s="605"/>
      <c r="CMX55" s="605"/>
      <c r="CMY55" s="605"/>
      <c r="CMZ55" s="605"/>
      <c r="CNA55" s="605"/>
      <c r="CNB55" s="605"/>
      <c r="CNC55" s="605"/>
      <c r="CND55" s="605"/>
      <c r="CNE55" s="605"/>
      <c r="CNF55" s="605"/>
      <c r="CNG55" s="605"/>
      <c r="CNH55" s="605"/>
      <c r="CNI55" s="605"/>
      <c r="CNJ55" s="605"/>
      <c r="CNK55" s="605"/>
      <c r="CNL55" s="605"/>
      <c r="CNM55" s="605"/>
      <c r="CNN55" s="605"/>
      <c r="CNO55" s="605"/>
      <c r="CNP55" s="605"/>
      <c r="CNQ55" s="605"/>
      <c r="CNR55" s="605"/>
      <c r="CNS55" s="605"/>
      <c r="CNT55" s="605"/>
      <c r="CNU55" s="605"/>
      <c r="CNV55" s="605"/>
      <c r="CNW55" s="605"/>
      <c r="CNX55" s="605"/>
      <c r="CNY55" s="605"/>
      <c r="CNZ55" s="605"/>
      <c r="COA55" s="605"/>
      <c r="COB55" s="605"/>
      <c r="COC55" s="605"/>
      <c r="COD55" s="605"/>
      <c r="COE55" s="605"/>
      <c r="COF55" s="605"/>
      <c r="COG55" s="605"/>
      <c r="COH55" s="605"/>
      <c r="COI55" s="605"/>
      <c r="COJ55" s="605"/>
      <c r="COK55" s="605"/>
      <c r="COL55" s="605"/>
      <c r="COM55" s="605"/>
      <c r="CON55" s="605"/>
      <c r="COO55" s="605"/>
      <c r="COP55" s="605"/>
      <c r="COQ55" s="605"/>
      <c r="COR55" s="605"/>
      <c r="COS55" s="605"/>
      <c r="COT55" s="605"/>
      <c r="COU55" s="605"/>
      <c r="COV55" s="605"/>
      <c r="COW55" s="605"/>
      <c r="COX55" s="605"/>
      <c r="COY55" s="605"/>
      <c r="COZ55" s="605"/>
      <c r="CPA55" s="605"/>
      <c r="CPB55" s="605"/>
      <c r="CPC55" s="605"/>
      <c r="CPD55" s="605"/>
      <c r="CPE55" s="605"/>
      <c r="CPF55" s="605"/>
      <c r="CPG55" s="605"/>
      <c r="CPH55" s="605"/>
      <c r="CPI55" s="605"/>
      <c r="CPJ55" s="605"/>
      <c r="CPK55" s="605"/>
      <c r="CPL55" s="605"/>
      <c r="CPM55" s="605"/>
      <c r="CPN55" s="605"/>
      <c r="CPO55" s="605"/>
      <c r="CPP55" s="605"/>
      <c r="CPQ55" s="605"/>
      <c r="CPR55" s="605"/>
      <c r="CPS55" s="605"/>
      <c r="CPT55" s="605"/>
      <c r="CPU55" s="605"/>
      <c r="CPV55" s="605"/>
      <c r="CPW55" s="605"/>
      <c r="CPX55" s="605"/>
      <c r="CPY55" s="605"/>
      <c r="CPZ55" s="605"/>
      <c r="CQA55" s="605"/>
      <c r="CQB55" s="605"/>
      <c r="CQC55" s="605"/>
      <c r="CQD55" s="605"/>
      <c r="CQE55" s="605"/>
      <c r="CQF55" s="605"/>
      <c r="CQG55" s="605"/>
      <c r="CQH55" s="605"/>
      <c r="CQI55" s="605"/>
      <c r="CQJ55" s="605"/>
      <c r="CQK55" s="605"/>
      <c r="CQL55" s="605"/>
      <c r="CQM55" s="605"/>
      <c r="CQN55" s="605"/>
      <c r="CQO55" s="605"/>
      <c r="CQP55" s="605"/>
      <c r="CQQ55" s="605"/>
      <c r="CQR55" s="605"/>
      <c r="CQS55" s="605"/>
      <c r="CQT55" s="605"/>
      <c r="CQU55" s="605"/>
      <c r="CQV55" s="605"/>
      <c r="CQW55" s="605"/>
      <c r="CQX55" s="605"/>
      <c r="CQY55" s="605"/>
      <c r="CQZ55" s="605"/>
      <c r="CRA55" s="605"/>
      <c r="CRB55" s="605"/>
      <c r="CRC55" s="605"/>
      <c r="CRD55" s="605"/>
      <c r="CRE55" s="605"/>
      <c r="CRF55" s="605"/>
      <c r="CRG55" s="605"/>
      <c r="CRH55" s="605"/>
      <c r="CRI55" s="605"/>
      <c r="CRJ55" s="605"/>
      <c r="CRK55" s="605"/>
      <c r="CRL55" s="605"/>
      <c r="CRM55" s="605"/>
      <c r="CRN55" s="605"/>
      <c r="CRO55" s="605"/>
      <c r="CRP55" s="605"/>
      <c r="CRQ55" s="605"/>
      <c r="CRR55" s="605"/>
      <c r="CRS55" s="605"/>
      <c r="CRT55" s="605"/>
      <c r="CRU55" s="605"/>
      <c r="CRV55" s="605"/>
      <c r="CRW55" s="605"/>
      <c r="CRX55" s="605"/>
      <c r="CRY55" s="605"/>
      <c r="CRZ55" s="605"/>
      <c r="CSA55" s="605"/>
      <c r="CSB55" s="605"/>
      <c r="CSC55" s="605"/>
      <c r="CSD55" s="605"/>
      <c r="CSE55" s="605"/>
      <c r="CSF55" s="605"/>
      <c r="CSG55" s="605"/>
      <c r="CSH55" s="605"/>
      <c r="CSI55" s="605"/>
      <c r="CSJ55" s="605"/>
      <c r="CSK55" s="605"/>
      <c r="CSL55" s="605"/>
      <c r="CSM55" s="605"/>
      <c r="CSN55" s="605"/>
      <c r="CSO55" s="605"/>
      <c r="CSP55" s="605"/>
      <c r="CSQ55" s="605"/>
      <c r="CSR55" s="605"/>
      <c r="CSS55" s="605"/>
      <c r="CST55" s="605"/>
      <c r="CSU55" s="605"/>
      <c r="CSV55" s="605"/>
      <c r="CSW55" s="605"/>
      <c r="CSX55" s="605"/>
      <c r="CSY55" s="605"/>
      <c r="CSZ55" s="605"/>
      <c r="CTA55" s="605"/>
      <c r="CTB55" s="605"/>
      <c r="CTC55" s="605"/>
      <c r="CTD55" s="605"/>
      <c r="CTE55" s="605"/>
      <c r="CTF55" s="605"/>
      <c r="CTG55" s="605"/>
      <c r="CTH55" s="605"/>
      <c r="CTI55" s="605"/>
      <c r="CTJ55" s="605"/>
      <c r="CTK55" s="605"/>
      <c r="CTL55" s="605"/>
      <c r="CTM55" s="605"/>
      <c r="CTN55" s="605"/>
      <c r="CTO55" s="605"/>
      <c r="CTP55" s="605"/>
      <c r="CTQ55" s="605"/>
      <c r="CTR55" s="605"/>
      <c r="CTS55" s="605"/>
      <c r="CTT55" s="605"/>
      <c r="CTU55" s="605"/>
      <c r="CTV55" s="605"/>
      <c r="CTW55" s="605"/>
      <c r="CTX55" s="605"/>
      <c r="CTY55" s="605"/>
      <c r="CTZ55" s="605"/>
      <c r="CUA55" s="605"/>
      <c r="CUB55" s="605"/>
      <c r="CUC55" s="605"/>
      <c r="CUD55" s="605"/>
      <c r="CUE55" s="605"/>
      <c r="CUF55" s="605"/>
      <c r="CUG55" s="605"/>
      <c r="CUH55" s="605"/>
      <c r="CUI55" s="605"/>
      <c r="CUJ55" s="605"/>
      <c r="CUK55" s="605"/>
      <c r="CUL55" s="605"/>
      <c r="CUM55" s="605"/>
      <c r="CUN55" s="605"/>
      <c r="CUO55" s="605"/>
      <c r="CUP55" s="605"/>
      <c r="CUQ55" s="605"/>
      <c r="CUR55" s="605"/>
      <c r="CUS55" s="605"/>
      <c r="CUT55" s="605"/>
      <c r="CUU55" s="605"/>
      <c r="CUV55" s="605"/>
      <c r="CUW55" s="605"/>
      <c r="CUX55" s="605"/>
      <c r="CUY55" s="605"/>
      <c r="CUZ55" s="605"/>
      <c r="CVA55" s="605"/>
      <c r="CVB55" s="605"/>
      <c r="CVC55" s="605"/>
      <c r="CVD55" s="605"/>
      <c r="CVE55" s="605"/>
      <c r="CVF55" s="605"/>
      <c r="CVG55" s="605"/>
      <c r="CVH55" s="605"/>
      <c r="CVI55" s="605"/>
      <c r="CVJ55" s="605"/>
      <c r="CVK55" s="605"/>
      <c r="CVL55" s="605"/>
      <c r="CVM55" s="605"/>
      <c r="CVN55" s="605"/>
      <c r="CVO55" s="605"/>
      <c r="CVP55" s="605"/>
      <c r="CVQ55" s="605"/>
      <c r="CVR55" s="605"/>
      <c r="CVS55" s="605"/>
      <c r="CVT55" s="605"/>
      <c r="CVU55" s="605"/>
      <c r="CVV55" s="605"/>
      <c r="CVW55" s="605"/>
      <c r="CVX55" s="605"/>
      <c r="CVY55" s="605"/>
      <c r="CVZ55" s="605"/>
      <c r="CWA55" s="605"/>
      <c r="CWB55" s="605"/>
      <c r="CWC55" s="605"/>
      <c r="CWD55" s="605"/>
      <c r="CWE55" s="605"/>
      <c r="CWF55" s="605"/>
      <c r="CWG55" s="605"/>
      <c r="CWH55" s="605"/>
      <c r="CWI55" s="605"/>
      <c r="CWJ55" s="605"/>
      <c r="CWK55" s="605"/>
      <c r="CWL55" s="605"/>
      <c r="CWM55" s="605"/>
      <c r="CWN55" s="605"/>
      <c r="CWO55" s="605"/>
      <c r="CWP55" s="605"/>
      <c r="CWQ55" s="605"/>
      <c r="CWR55" s="605"/>
      <c r="CWS55" s="605"/>
      <c r="CWT55" s="605"/>
      <c r="CWU55" s="605"/>
      <c r="CWV55" s="605"/>
      <c r="CWW55" s="605"/>
      <c r="CWX55" s="605"/>
      <c r="CWY55" s="605"/>
      <c r="CWZ55" s="605"/>
      <c r="CXA55" s="605"/>
      <c r="CXB55" s="605"/>
      <c r="CXC55" s="605"/>
      <c r="CXD55" s="605"/>
      <c r="CXE55" s="605"/>
      <c r="CXF55" s="605"/>
      <c r="CXG55" s="605"/>
      <c r="CXH55" s="605"/>
      <c r="CXI55" s="605"/>
      <c r="CXJ55" s="605"/>
      <c r="CXK55" s="605"/>
      <c r="CXL55" s="605"/>
      <c r="CXM55" s="605"/>
      <c r="CXN55" s="605"/>
      <c r="CXO55" s="605"/>
      <c r="CXP55" s="605"/>
      <c r="CXQ55" s="605"/>
      <c r="CXR55" s="605"/>
      <c r="CXS55" s="605"/>
      <c r="CXT55" s="605"/>
      <c r="CXU55" s="605"/>
      <c r="CXV55" s="605"/>
      <c r="CXW55" s="605"/>
      <c r="CXX55" s="605"/>
      <c r="CXY55" s="605"/>
      <c r="CXZ55" s="605"/>
      <c r="CYA55" s="605"/>
      <c r="CYB55" s="605"/>
      <c r="CYC55" s="605"/>
      <c r="CYD55" s="605"/>
      <c r="CYE55" s="605"/>
      <c r="CYF55" s="605"/>
      <c r="CYG55" s="605"/>
      <c r="CYH55" s="605"/>
      <c r="CYI55" s="605"/>
      <c r="CYJ55" s="605"/>
      <c r="CYK55" s="605"/>
      <c r="CYL55" s="605"/>
      <c r="CYM55" s="605"/>
      <c r="CYN55" s="605"/>
      <c r="CYO55" s="605"/>
      <c r="CYP55" s="605"/>
      <c r="CYQ55" s="605"/>
      <c r="CYR55" s="605"/>
      <c r="CYS55" s="605"/>
      <c r="CYT55" s="605"/>
      <c r="CYU55" s="605"/>
      <c r="CYV55" s="605"/>
      <c r="CYW55" s="605"/>
      <c r="CYX55" s="605"/>
      <c r="CYY55" s="605"/>
      <c r="CYZ55" s="605"/>
      <c r="CZA55" s="605"/>
      <c r="CZB55" s="605"/>
      <c r="CZC55" s="605"/>
      <c r="CZD55" s="605"/>
      <c r="CZE55" s="605"/>
      <c r="CZF55" s="605"/>
      <c r="CZG55" s="605"/>
      <c r="CZH55" s="605"/>
      <c r="CZI55" s="605"/>
      <c r="CZJ55" s="605"/>
      <c r="CZK55" s="605"/>
      <c r="CZL55" s="605"/>
      <c r="CZM55" s="605"/>
      <c r="CZN55" s="605"/>
      <c r="CZO55" s="605"/>
      <c r="CZP55" s="605"/>
      <c r="CZQ55" s="605"/>
      <c r="CZR55" s="605"/>
      <c r="CZS55" s="605"/>
      <c r="CZT55" s="605"/>
      <c r="CZU55" s="605"/>
      <c r="CZV55" s="605"/>
      <c r="CZW55" s="605"/>
      <c r="CZX55" s="605"/>
      <c r="CZY55" s="605"/>
      <c r="CZZ55" s="605"/>
      <c r="DAA55" s="605"/>
      <c r="DAB55" s="605"/>
      <c r="DAC55" s="605"/>
      <c r="DAD55" s="605"/>
      <c r="DAE55" s="605"/>
      <c r="DAF55" s="605"/>
      <c r="DAG55" s="605"/>
      <c r="DAH55" s="605"/>
      <c r="DAI55" s="605"/>
      <c r="DAJ55" s="605"/>
      <c r="DAK55" s="605"/>
      <c r="DAL55" s="605"/>
      <c r="DAM55" s="605"/>
      <c r="DAN55" s="605"/>
      <c r="DAO55" s="605"/>
      <c r="DAP55" s="605"/>
      <c r="DAQ55" s="605"/>
      <c r="DAR55" s="605"/>
      <c r="DAS55" s="605"/>
      <c r="DAT55" s="605"/>
      <c r="DAU55" s="605"/>
      <c r="DAV55" s="605"/>
      <c r="DAW55" s="605"/>
      <c r="DAX55" s="605"/>
      <c r="DAY55" s="605"/>
      <c r="DAZ55" s="605"/>
      <c r="DBA55" s="605"/>
      <c r="DBB55" s="605"/>
      <c r="DBC55" s="605"/>
      <c r="DBD55" s="605"/>
      <c r="DBE55" s="605"/>
      <c r="DBF55" s="605"/>
      <c r="DBG55" s="605"/>
      <c r="DBH55" s="605"/>
      <c r="DBI55" s="605"/>
      <c r="DBJ55" s="605"/>
      <c r="DBK55" s="605"/>
      <c r="DBL55" s="605"/>
      <c r="DBM55" s="605"/>
      <c r="DBN55" s="605"/>
      <c r="DBO55" s="605"/>
      <c r="DBP55" s="605"/>
      <c r="DBQ55" s="605"/>
      <c r="DBR55" s="605"/>
      <c r="DBS55" s="605"/>
      <c r="DBT55" s="605"/>
      <c r="DBU55" s="605"/>
      <c r="DBV55" s="605"/>
      <c r="DBW55" s="605"/>
      <c r="DBX55" s="605"/>
      <c r="DBY55" s="605"/>
      <c r="DBZ55" s="605"/>
      <c r="DCA55" s="605"/>
      <c r="DCB55" s="605"/>
      <c r="DCC55" s="605"/>
      <c r="DCD55" s="605"/>
      <c r="DCE55" s="605"/>
      <c r="DCF55" s="605"/>
      <c r="DCG55" s="605"/>
      <c r="DCH55" s="605"/>
      <c r="DCI55" s="605"/>
      <c r="DCJ55" s="605"/>
      <c r="DCK55" s="605"/>
      <c r="DCL55" s="605"/>
      <c r="DCM55" s="605"/>
      <c r="DCN55" s="605"/>
      <c r="DCO55" s="605"/>
      <c r="DCP55" s="605"/>
      <c r="DCQ55" s="605"/>
      <c r="DCR55" s="605"/>
      <c r="DCS55" s="605"/>
      <c r="DCT55" s="605"/>
      <c r="DCU55" s="605"/>
      <c r="DCV55" s="605"/>
      <c r="DCW55" s="605"/>
      <c r="DCX55" s="605"/>
      <c r="DCY55" s="605"/>
      <c r="DCZ55" s="605"/>
      <c r="DDA55" s="605"/>
      <c r="DDB55" s="605"/>
      <c r="DDC55" s="605"/>
      <c r="DDD55" s="605"/>
      <c r="DDE55" s="605"/>
      <c r="DDF55" s="605"/>
      <c r="DDG55" s="605"/>
      <c r="DDH55" s="605"/>
      <c r="DDI55" s="605"/>
      <c r="DDJ55" s="605"/>
      <c r="DDK55" s="605"/>
      <c r="DDL55" s="605"/>
      <c r="DDM55" s="605"/>
      <c r="DDN55" s="605"/>
      <c r="DDO55" s="605"/>
      <c r="DDP55" s="605"/>
      <c r="DDQ55" s="605"/>
      <c r="DDR55" s="605"/>
      <c r="DDS55" s="605"/>
      <c r="DDT55" s="605"/>
      <c r="DDU55" s="605"/>
      <c r="DDV55" s="605"/>
      <c r="DDW55" s="605"/>
      <c r="DDX55" s="605"/>
      <c r="DDY55" s="605"/>
      <c r="DDZ55" s="605"/>
      <c r="DEA55" s="605"/>
      <c r="DEB55" s="605"/>
      <c r="DEC55" s="605"/>
      <c r="DED55" s="605"/>
      <c r="DEE55" s="605"/>
      <c r="DEF55" s="605"/>
      <c r="DEG55" s="605"/>
      <c r="DEH55" s="605"/>
      <c r="DEI55" s="605"/>
      <c r="DEJ55" s="605"/>
      <c r="DEK55" s="605"/>
      <c r="DEL55" s="605"/>
      <c r="DEM55" s="605"/>
      <c r="DEN55" s="605"/>
      <c r="DEO55" s="605"/>
      <c r="DEP55" s="605"/>
      <c r="DEQ55" s="605"/>
      <c r="DER55" s="605"/>
      <c r="DES55" s="605"/>
      <c r="DET55" s="605"/>
      <c r="DEU55" s="605"/>
      <c r="DEV55" s="605"/>
      <c r="DEW55" s="605"/>
      <c r="DEX55" s="605"/>
      <c r="DEY55" s="605"/>
      <c r="DEZ55" s="605"/>
      <c r="DFA55" s="605"/>
      <c r="DFB55" s="605"/>
      <c r="DFC55" s="605"/>
      <c r="DFD55" s="605"/>
      <c r="DFE55" s="605"/>
      <c r="DFF55" s="605"/>
      <c r="DFG55" s="605"/>
      <c r="DFH55" s="605"/>
      <c r="DFI55" s="605"/>
      <c r="DFJ55" s="605"/>
      <c r="DFK55" s="605"/>
      <c r="DFL55" s="605"/>
      <c r="DFM55" s="605"/>
      <c r="DFN55" s="605"/>
      <c r="DFO55" s="605"/>
      <c r="DFP55" s="605"/>
      <c r="DFQ55" s="605"/>
      <c r="DFR55" s="605"/>
      <c r="DFS55" s="605"/>
      <c r="DFT55" s="605"/>
      <c r="DFU55" s="605"/>
      <c r="DFV55" s="605"/>
      <c r="DFW55" s="605"/>
      <c r="DFX55" s="605"/>
      <c r="DFY55" s="605"/>
      <c r="DFZ55" s="605"/>
      <c r="DGA55" s="605"/>
      <c r="DGB55" s="605"/>
      <c r="DGC55" s="605"/>
      <c r="DGD55" s="605"/>
      <c r="DGE55" s="605"/>
      <c r="DGF55" s="605"/>
      <c r="DGG55" s="605"/>
      <c r="DGH55" s="605"/>
      <c r="DGI55" s="605"/>
      <c r="DGJ55" s="605"/>
      <c r="DGK55" s="605"/>
      <c r="DGL55" s="605"/>
      <c r="DGM55" s="605"/>
      <c r="DGN55" s="605"/>
      <c r="DGO55" s="605"/>
      <c r="DGP55" s="605"/>
      <c r="DGQ55" s="605"/>
      <c r="DGR55" s="605"/>
      <c r="DGS55" s="605"/>
      <c r="DGT55" s="605"/>
      <c r="DGU55" s="605"/>
      <c r="DGV55" s="605"/>
      <c r="DGW55" s="605"/>
      <c r="DGX55" s="605"/>
      <c r="DGY55" s="605"/>
      <c r="DGZ55" s="605"/>
      <c r="DHA55" s="605"/>
      <c r="DHB55" s="605"/>
      <c r="DHC55" s="605"/>
      <c r="DHD55" s="605"/>
      <c r="DHE55" s="605"/>
      <c r="DHF55" s="605"/>
      <c r="DHG55" s="605"/>
      <c r="DHH55" s="605"/>
      <c r="DHI55" s="605"/>
      <c r="DHJ55" s="605"/>
      <c r="DHK55" s="605"/>
      <c r="DHL55" s="605"/>
      <c r="DHM55" s="605"/>
      <c r="DHN55" s="605"/>
      <c r="DHO55" s="605"/>
      <c r="DHP55" s="605"/>
      <c r="DHQ55" s="605"/>
      <c r="DHR55" s="605"/>
      <c r="DHS55" s="605"/>
      <c r="DHT55" s="605"/>
      <c r="DHU55" s="605"/>
      <c r="DHV55" s="605"/>
      <c r="DHW55" s="605"/>
      <c r="DHX55" s="605"/>
      <c r="DHY55" s="605"/>
      <c r="DHZ55" s="605"/>
      <c r="DIA55" s="605"/>
      <c r="DIB55" s="605"/>
      <c r="DIC55" s="605"/>
      <c r="DID55" s="605"/>
      <c r="DIE55" s="605"/>
      <c r="DIF55" s="605"/>
      <c r="DIG55" s="605"/>
      <c r="DIH55" s="605"/>
      <c r="DII55" s="605"/>
      <c r="DIJ55" s="605"/>
      <c r="DIK55" s="605"/>
      <c r="DIL55" s="605"/>
      <c r="DIM55" s="605"/>
      <c r="DIN55" s="605"/>
      <c r="DIO55" s="605"/>
      <c r="DIP55" s="605"/>
      <c r="DIQ55" s="605"/>
      <c r="DIR55" s="605"/>
      <c r="DIS55" s="605"/>
      <c r="DIT55" s="605"/>
      <c r="DIU55" s="605"/>
      <c r="DIV55" s="605"/>
      <c r="DIW55" s="605"/>
      <c r="DIX55" s="605"/>
      <c r="DIY55" s="605"/>
      <c r="DIZ55" s="605"/>
      <c r="DJA55" s="605"/>
      <c r="DJB55" s="605"/>
      <c r="DJC55" s="605"/>
      <c r="DJD55" s="605"/>
      <c r="DJE55" s="605"/>
      <c r="DJF55" s="605"/>
      <c r="DJG55" s="605"/>
      <c r="DJH55" s="605"/>
      <c r="DJI55" s="605"/>
      <c r="DJJ55" s="605"/>
      <c r="DJK55" s="605"/>
      <c r="DJL55" s="605"/>
      <c r="DJM55" s="605"/>
      <c r="DJN55" s="605"/>
      <c r="DJO55" s="605"/>
      <c r="DJP55" s="605"/>
      <c r="DJQ55" s="605"/>
      <c r="DJR55" s="605"/>
      <c r="DJS55" s="605"/>
      <c r="DJT55" s="605"/>
      <c r="DJU55" s="605"/>
      <c r="DJV55" s="605"/>
      <c r="DJW55" s="605"/>
      <c r="DJX55" s="605"/>
      <c r="DJY55" s="605"/>
      <c r="DJZ55" s="605"/>
      <c r="DKA55" s="605"/>
      <c r="DKB55" s="605"/>
      <c r="DKC55" s="605"/>
      <c r="DKD55" s="605"/>
      <c r="DKE55" s="605"/>
      <c r="DKF55" s="605"/>
      <c r="DKG55" s="605"/>
      <c r="DKH55" s="605"/>
      <c r="DKI55" s="605"/>
      <c r="DKJ55" s="605"/>
      <c r="DKK55" s="605"/>
      <c r="DKL55" s="605"/>
      <c r="DKM55" s="605"/>
      <c r="DKN55" s="605"/>
      <c r="DKO55" s="605"/>
      <c r="DKP55" s="605"/>
      <c r="DKQ55" s="605"/>
      <c r="DKR55" s="605"/>
      <c r="DKS55" s="605"/>
      <c r="DKT55" s="605"/>
      <c r="DKU55" s="605"/>
      <c r="DKV55" s="605"/>
      <c r="DKW55" s="605"/>
      <c r="DKX55" s="605"/>
      <c r="DKY55" s="605"/>
      <c r="DKZ55" s="605"/>
      <c r="DLA55" s="605"/>
      <c r="DLB55" s="605"/>
      <c r="DLC55" s="605"/>
      <c r="DLD55" s="605"/>
      <c r="DLE55" s="605"/>
      <c r="DLF55" s="605"/>
      <c r="DLG55" s="605"/>
      <c r="DLH55" s="605"/>
      <c r="DLI55" s="605"/>
      <c r="DLJ55" s="605"/>
      <c r="DLK55" s="605"/>
      <c r="DLL55" s="605"/>
      <c r="DLM55" s="605"/>
      <c r="DLN55" s="605"/>
      <c r="DLO55" s="605"/>
      <c r="DLP55" s="605"/>
      <c r="DLQ55" s="605"/>
      <c r="DLR55" s="605"/>
      <c r="DLS55" s="605"/>
      <c r="DLT55" s="605"/>
      <c r="DLU55" s="605"/>
      <c r="DLV55" s="605"/>
      <c r="DLW55" s="605"/>
      <c r="DLX55" s="605"/>
      <c r="DLY55" s="605"/>
      <c r="DLZ55" s="605"/>
      <c r="DMA55" s="605"/>
      <c r="DMB55" s="605"/>
      <c r="DMC55" s="605"/>
      <c r="DMD55" s="605"/>
      <c r="DME55" s="605"/>
      <c r="DMF55" s="605"/>
      <c r="DMG55" s="605"/>
      <c r="DMH55" s="605"/>
      <c r="DMI55" s="605"/>
      <c r="DMJ55" s="605"/>
      <c r="DMK55" s="605"/>
      <c r="DML55" s="605"/>
      <c r="DMM55" s="605"/>
      <c r="DMN55" s="605"/>
      <c r="DMO55" s="605"/>
      <c r="DMP55" s="605"/>
      <c r="DMQ55" s="605"/>
      <c r="DMR55" s="605"/>
      <c r="DMS55" s="605"/>
      <c r="DMT55" s="605"/>
      <c r="DMU55" s="605"/>
      <c r="DMV55" s="605"/>
      <c r="DMW55" s="605"/>
      <c r="DMX55" s="605"/>
      <c r="DMY55" s="605"/>
      <c r="DMZ55" s="605"/>
      <c r="DNA55" s="605"/>
      <c r="DNB55" s="605"/>
      <c r="DNC55" s="605"/>
      <c r="DND55" s="605"/>
      <c r="DNE55" s="605"/>
      <c r="DNF55" s="605"/>
      <c r="DNG55" s="605"/>
      <c r="DNH55" s="605"/>
      <c r="DNI55" s="605"/>
      <c r="DNJ55" s="605"/>
      <c r="DNK55" s="605"/>
      <c r="DNL55" s="605"/>
      <c r="DNM55" s="605"/>
      <c r="DNN55" s="605"/>
      <c r="DNO55" s="605"/>
      <c r="DNP55" s="605"/>
      <c r="DNQ55" s="605"/>
      <c r="DNR55" s="605"/>
      <c r="DNS55" s="605"/>
      <c r="DNT55" s="605"/>
      <c r="DNU55" s="605"/>
      <c r="DNV55" s="605"/>
      <c r="DNW55" s="605"/>
      <c r="DNX55" s="605"/>
      <c r="DNY55" s="605"/>
      <c r="DNZ55" s="605"/>
      <c r="DOA55" s="605"/>
      <c r="DOB55" s="605"/>
      <c r="DOC55" s="605"/>
      <c r="DOD55" s="605"/>
      <c r="DOE55" s="605"/>
      <c r="DOF55" s="605"/>
      <c r="DOG55" s="605"/>
      <c r="DOH55" s="605"/>
      <c r="DOI55" s="605"/>
      <c r="DOJ55" s="605"/>
      <c r="DOK55" s="605"/>
      <c r="DOL55" s="605"/>
      <c r="DOM55" s="605"/>
      <c r="DON55" s="605"/>
      <c r="DOO55" s="605"/>
      <c r="DOP55" s="605"/>
      <c r="DOQ55" s="605"/>
      <c r="DOR55" s="605"/>
      <c r="DOS55" s="605"/>
      <c r="DOT55" s="605"/>
      <c r="DOU55" s="605"/>
      <c r="DOV55" s="605"/>
      <c r="DOW55" s="605"/>
      <c r="DOX55" s="605"/>
      <c r="DOY55" s="605"/>
      <c r="DOZ55" s="605"/>
      <c r="DPA55" s="605"/>
      <c r="DPB55" s="605"/>
      <c r="DPC55" s="605"/>
      <c r="DPD55" s="605"/>
      <c r="DPE55" s="605"/>
      <c r="DPF55" s="605"/>
      <c r="DPG55" s="605"/>
      <c r="DPH55" s="605"/>
      <c r="DPI55" s="605"/>
      <c r="DPJ55" s="605"/>
      <c r="DPK55" s="605"/>
      <c r="DPL55" s="605"/>
      <c r="DPM55" s="605"/>
      <c r="DPN55" s="605"/>
      <c r="DPO55" s="605"/>
      <c r="DPP55" s="605"/>
      <c r="DPQ55" s="605"/>
      <c r="DPR55" s="605"/>
      <c r="DPS55" s="605"/>
      <c r="DPT55" s="605"/>
      <c r="DPU55" s="605"/>
      <c r="DPV55" s="605"/>
      <c r="DPW55" s="605"/>
      <c r="DPX55" s="605"/>
      <c r="DPY55" s="605"/>
      <c r="DPZ55" s="605"/>
      <c r="DQA55" s="605"/>
      <c r="DQB55" s="605"/>
      <c r="DQC55" s="605"/>
      <c r="DQD55" s="605"/>
      <c r="DQE55" s="605"/>
      <c r="DQF55" s="605"/>
      <c r="DQG55" s="605"/>
      <c r="DQH55" s="605"/>
      <c r="DQI55" s="605"/>
      <c r="DQJ55" s="605"/>
      <c r="DQK55" s="605"/>
      <c r="DQL55" s="605"/>
      <c r="DQM55" s="605"/>
      <c r="DQN55" s="605"/>
      <c r="DQO55" s="605"/>
      <c r="DQP55" s="605"/>
      <c r="DQQ55" s="605"/>
      <c r="DQR55" s="605"/>
      <c r="DQS55" s="605"/>
      <c r="DQT55" s="605"/>
      <c r="DQU55" s="605"/>
      <c r="DQV55" s="605"/>
      <c r="DQW55" s="605"/>
      <c r="DQX55" s="605"/>
      <c r="DQY55" s="605"/>
      <c r="DQZ55" s="605"/>
      <c r="DRA55" s="605"/>
      <c r="DRB55" s="605"/>
      <c r="DRC55" s="605"/>
      <c r="DRD55" s="605"/>
      <c r="DRE55" s="605"/>
      <c r="DRF55" s="605"/>
      <c r="DRG55" s="605"/>
      <c r="DRH55" s="605"/>
      <c r="DRI55" s="605"/>
      <c r="DRJ55" s="605"/>
      <c r="DRK55" s="605"/>
      <c r="DRL55" s="605"/>
      <c r="DRM55" s="605"/>
      <c r="DRN55" s="605"/>
      <c r="DRO55" s="605"/>
      <c r="DRP55" s="605"/>
      <c r="DRQ55" s="605"/>
      <c r="DRR55" s="605"/>
      <c r="DRS55" s="605"/>
      <c r="DRT55" s="605"/>
      <c r="DRU55" s="605"/>
      <c r="DRV55" s="605"/>
      <c r="DRW55" s="605"/>
      <c r="DRX55" s="605"/>
      <c r="DRY55" s="605"/>
      <c r="DRZ55" s="605"/>
      <c r="DSA55" s="605"/>
      <c r="DSB55" s="605"/>
      <c r="DSC55" s="605"/>
      <c r="DSD55" s="605"/>
      <c r="DSE55" s="605"/>
      <c r="DSF55" s="605"/>
      <c r="DSG55" s="605"/>
      <c r="DSH55" s="605"/>
      <c r="DSI55" s="605"/>
      <c r="DSJ55" s="605"/>
      <c r="DSK55" s="605"/>
      <c r="DSL55" s="605"/>
      <c r="DSM55" s="605"/>
      <c r="DSN55" s="605"/>
      <c r="DSO55" s="605"/>
      <c r="DSP55" s="605"/>
      <c r="DSQ55" s="605"/>
      <c r="DSR55" s="605"/>
      <c r="DSS55" s="605"/>
      <c r="DST55" s="605"/>
      <c r="DSU55" s="605"/>
      <c r="DSV55" s="605"/>
      <c r="DSW55" s="605"/>
      <c r="DSX55" s="605"/>
      <c r="DSY55" s="605"/>
      <c r="DSZ55" s="605"/>
      <c r="DTA55" s="605"/>
      <c r="DTB55" s="605"/>
      <c r="DTC55" s="605"/>
      <c r="DTD55" s="605"/>
      <c r="DTE55" s="605"/>
      <c r="DTF55" s="605"/>
      <c r="DTG55" s="605"/>
      <c r="DTH55" s="605"/>
      <c r="DTI55" s="605"/>
      <c r="DTJ55" s="605"/>
      <c r="DTK55" s="605"/>
      <c r="DTL55" s="605"/>
      <c r="DTM55" s="605"/>
      <c r="DTN55" s="605"/>
      <c r="DTO55" s="605"/>
      <c r="DTP55" s="605"/>
      <c r="DTQ55" s="605"/>
      <c r="DTR55" s="605"/>
      <c r="DTS55" s="605"/>
      <c r="DTT55" s="605"/>
      <c r="DTU55" s="605"/>
      <c r="DTV55" s="605"/>
      <c r="DTW55" s="605"/>
      <c r="DTX55" s="605"/>
      <c r="DTY55" s="605"/>
      <c r="DTZ55" s="605"/>
      <c r="DUA55" s="605"/>
      <c r="DUB55" s="605"/>
      <c r="DUC55" s="605"/>
      <c r="DUD55" s="605"/>
      <c r="DUE55" s="605"/>
      <c r="DUF55" s="605"/>
      <c r="DUG55" s="605"/>
      <c r="DUH55" s="605"/>
      <c r="DUI55" s="605"/>
      <c r="DUJ55" s="605"/>
      <c r="DUK55" s="605"/>
      <c r="DUL55" s="605"/>
      <c r="DUM55" s="605"/>
      <c r="DUN55" s="605"/>
      <c r="DUO55" s="605"/>
      <c r="DUP55" s="605"/>
      <c r="DUQ55" s="605"/>
      <c r="DUR55" s="605"/>
      <c r="DUS55" s="605"/>
      <c r="DUT55" s="605"/>
      <c r="DUU55" s="605"/>
      <c r="DUV55" s="605"/>
      <c r="DUW55" s="605"/>
      <c r="DUX55" s="605"/>
      <c r="DUY55" s="605"/>
      <c r="DUZ55" s="605"/>
      <c r="DVA55" s="605"/>
      <c r="DVB55" s="605"/>
      <c r="DVC55" s="605"/>
      <c r="DVD55" s="605"/>
      <c r="DVE55" s="605"/>
      <c r="DVF55" s="605"/>
      <c r="DVG55" s="605"/>
      <c r="DVH55" s="605"/>
      <c r="DVI55" s="605"/>
      <c r="DVJ55" s="605"/>
      <c r="DVK55" s="605"/>
      <c r="DVL55" s="605"/>
      <c r="DVM55" s="605"/>
      <c r="DVN55" s="605"/>
      <c r="DVO55" s="605"/>
      <c r="DVP55" s="605"/>
      <c r="DVQ55" s="605"/>
      <c r="DVR55" s="605"/>
      <c r="DVS55" s="605"/>
      <c r="DVT55" s="605"/>
      <c r="DVU55" s="605"/>
      <c r="DVV55" s="605"/>
      <c r="DVW55" s="605"/>
      <c r="DVX55" s="605"/>
      <c r="DVY55" s="605"/>
      <c r="DVZ55" s="605"/>
      <c r="DWA55" s="605"/>
      <c r="DWB55" s="605"/>
      <c r="DWC55" s="605"/>
      <c r="DWD55" s="605"/>
      <c r="DWE55" s="605"/>
      <c r="DWF55" s="605"/>
      <c r="DWG55" s="605"/>
      <c r="DWH55" s="605"/>
      <c r="DWI55" s="605"/>
      <c r="DWJ55" s="605"/>
      <c r="DWK55" s="605"/>
      <c r="DWL55" s="605"/>
      <c r="DWM55" s="605"/>
      <c r="DWN55" s="605"/>
      <c r="DWO55" s="605"/>
      <c r="DWP55" s="605"/>
      <c r="DWQ55" s="605"/>
      <c r="DWR55" s="605"/>
      <c r="DWS55" s="605"/>
      <c r="DWT55" s="605"/>
      <c r="DWU55" s="605"/>
      <c r="DWV55" s="605"/>
      <c r="DWW55" s="605"/>
      <c r="DWX55" s="605"/>
      <c r="DWY55" s="605"/>
      <c r="DWZ55" s="605"/>
      <c r="DXA55" s="605"/>
      <c r="DXB55" s="605"/>
      <c r="DXC55" s="605"/>
      <c r="DXD55" s="605"/>
      <c r="DXE55" s="605"/>
      <c r="DXF55" s="605"/>
      <c r="DXG55" s="605"/>
      <c r="DXH55" s="605"/>
      <c r="DXI55" s="605"/>
      <c r="DXJ55" s="605"/>
      <c r="DXK55" s="605"/>
      <c r="DXL55" s="605"/>
      <c r="DXM55" s="605"/>
      <c r="DXN55" s="605"/>
      <c r="DXO55" s="605"/>
      <c r="DXP55" s="605"/>
      <c r="DXQ55" s="605"/>
      <c r="DXR55" s="605"/>
      <c r="DXS55" s="605"/>
      <c r="DXT55" s="605"/>
      <c r="DXU55" s="605"/>
      <c r="DXV55" s="605"/>
      <c r="DXW55" s="605"/>
      <c r="DXX55" s="605"/>
      <c r="DXY55" s="605"/>
      <c r="DXZ55" s="605"/>
      <c r="DYA55" s="605"/>
      <c r="DYB55" s="605"/>
      <c r="DYC55" s="605"/>
      <c r="DYD55" s="605"/>
      <c r="DYE55" s="605"/>
      <c r="DYF55" s="605"/>
      <c r="DYG55" s="605"/>
      <c r="DYH55" s="605"/>
      <c r="DYI55" s="605"/>
      <c r="DYJ55" s="605"/>
      <c r="DYK55" s="605"/>
      <c r="DYL55" s="605"/>
      <c r="DYM55" s="605"/>
      <c r="DYN55" s="605"/>
      <c r="DYO55" s="605"/>
      <c r="DYP55" s="605"/>
      <c r="DYQ55" s="605"/>
      <c r="DYR55" s="605"/>
      <c r="DYS55" s="605"/>
      <c r="DYT55" s="605"/>
      <c r="DYU55" s="605"/>
      <c r="DYV55" s="605"/>
      <c r="DYW55" s="605"/>
      <c r="DYX55" s="605"/>
      <c r="DYY55" s="605"/>
      <c r="DYZ55" s="605"/>
      <c r="DZA55" s="605"/>
      <c r="DZB55" s="605"/>
      <c r="DZC55" s="605"/>
      <c r="DZD55" s="605"/>
      <c r="DZE55" s="605"/>
      <c r="DZF55" s="605"/>
      <c r="DZG55" s="605"/>
      <c r="DZH55" s="605"/>
      <c r="DZI55" s="605"/>
      <c r="DZJ55" s="605"/>
      <c r="DZK55" s="605"/>
      <c r="DZL55" s="605"/>
      <c r="DZM55" s="605"/>
      <c r="DZN55" s="605"/>
      <c r="DZO55" s="605"/>
      <c r="DZP55" s="605"/>
      <c r="DZQ55" s="605"/>
      <c r="DZR55" s="605"/>
      <c r="DZS55" s="605"/>
      <c r="DZT55" s="605"/>
      <c r="DZU55" s="605"/>
      <c r="DZV55" s="605"/>
      <c r="DZW55" s="605"/>
      <c r="DZX55" s="605"/>
      <c r="DZY55" s="605"/>
      <c r="DZZ55" s="605"/>
      <c r="EAA55" s="605"/>
      <c r="EAB55" s="605"/>
      <c r="EAC55" s="605"/>
      <c r="EAD55" s="605"/>
      <c r="EAE55" s="605"/>
      <c r="EAF55" s="605"/>
      <c r="EAG55" s="605"/>
      <c r="EAH55" s="605"/>
      <c r="EAI55" s="605"/>
      <c r="EAJ55" s="605"/>
      <c r="EAK55" s="605"/>
      <c r="EAL55" s="605"/>
      <c r="EAM55" s="605"/>
      <c r="EAN55" s="605"/>
      <c r="EAO55" s="605"/>
      <c r="EAP55" s="605"/>
      <c r="EAQ55" s="605"/>
      <c r="EAR55" s="605"/>
      <c r="EAS55" s="605"/>
      <c r="EAT55" s="605"/>
      <c r="EAU55" s="605"/>
      <c r="EAV55" s="605"/>
      <c r="EAW55" s="605"/>
      <c r="EAX55" s="605"/>
      <c r="EAY55" s="605"/>
      <c r="EAZ55" s="605"/>
      <c r="EBA55" s="605"/>
      <c r="EBB55" s="605"/>
      <c r="EBC55" s="605"/>
      <c r="EBD55" s="605"/>
      <c r="EBE55" s="605"/>
      <c r="EBF55" s="605"/>
      <c r="EBG55" s="605"/>
      <c r="EBH55" s="605"/>
      <c r="EBI55" s="605"/>
      <c r="EBJ55" s="605"/>
      <c r="EBK55" s="605"/>
      <c r="EBL55" s="605"/>
      <c r="EBM55" s="605"/>
      <c r="EBN55" s="605"/>
      <c r="EBO55" s="605"/>
      <c r="EBP55" s="605"/>
      <c r="EBQ55" s="605"/>
      <c r="EBR55" s="605"/>
      <c r="EBS55" s="605"/>
      <c r="EBT55" s="605"/>
      <c r="EBU55" s="605"/>
      <c r="EBV55" s="605"/>
      <c r="EBW55" s="605"/>
      <c r="EBX55" s="605"/>
      <c r="EBY55" s="605"/>
      <c r="EBZ55" s="605"/>
      <c r="ECA55" s="605"/>
      <c r="ECB55" s="605"/>
      <c r="ECC55" s="605"/>
      <c r="ECD55" s="605"/>
      <c r="ECE55" s="605"/>
      <c r="ECF55" s="605"/>
      <c r="ECG55" s="605"/>
      <c r="ECH55" s="605"/>
      <c r="ECI55" s="605"/>
      <c r="ECJ55" s="605"/>
      <c r="ECK55" s="605"/>
      <c r="ECL55" s="605"/>
      <c r="ECM55" s="605"/>
      <c r="ECN55" s="605"/>
      <c r="ECO55" s="605"/>
      <c r="ECP55" s="605"/>
      <c r="ECQ55" s="605"/>
      <c r="ECR55" s="605"/>
      <c r="ECS55" s="605"/>
      <c r="ECT55" s="605"/>
      <c r="ECU55" s="605"/>
      <c r="ECV55" s="605"/>
      <c r="ECW55" s="605"/>
      <c r="ECX55" s="605"/>
      <c r="ECY55" s="605"/>
      <c r="ECZ55" s="605"/>
      <c r="EDA55" s="605"/>
      <c r="EDB55" s="605"/>
      <c r="EDC55" s="605"/>
      <c r="EDD55" s="605"/>
      <c r="EDE55" s="605"/>
      <c r="EDF55" s="605"/>
      <c r="EDG55" s="605"/>
      <c r="EDH55" s="605"/>
      <c r="EDI55" s="605"/>
      <c r="EDJ55" s="605"/>
      <c r="EDK55" s="605"/>
      <c r="EDL55" s="605"/>
      <c r="EDM55" s="605"/>
      <c r="EDN55" s="605"/>
      <c r="EDO55" s="605"/>
      <c r="EDP55" s="605"/>
      <c r="EDQ55" s="605"/>
      <c r="EDR55" s="605"/>
      <c r="EDS55" s="605"/>
      <c r="EDT55" s="605"/>
      <c r="EDU55" s="605"/>
      <c r="EDV55" s="605"/>
      <c r="EDW55" s="605"/>
      <c r="EDX55" s="605"/>
      <c r="EDY55" s="605"/>
      <c r="EDZ55" s="605"/>
      <c r="EEA55" s="605"/>
      <c r="EEB55" s="605"/>
      <c r="EEC55" s="605"/>
      <c r="EED55" s="605"/>
      <c r="EEE55" s="605"/>
      <c r="EEF55" s="605"/>
      <c r="EEG55" s="605"/>
      <c r="EEH55" s="605"/>
      <c r="EEI55" s="605"/>
      <c r="EEJ55" s="605"/>
      <c r="EEK55" s="605"/>
      <c r="EEL55" s="605"/>
      <c r="EEM55" s="605"/>
      <c r="EEN55" s="605"/>
      <c r="EEO55" s="605"/>
      <c r="EEP55" s="605"/>
      <c r="EEQ55" s="605"/>
      <c r="EER55" s="605"/>
      <c r="EES55" s="605"/>
      <c r="EET55" s="605"/>
      <c r="EEU55" s="605"/>
      <c r="EEV55" s="605"/>
      <c r="EEW55" s="605"/>
      <c r="EEX55" s="605"/>
      <c r="EEY55" s="605"/>
      <c r="EEZ55" s="605"/>
      <c r="EFA55" s="605"/>
      <c r="EFB55" s="605"/>
      <c r="EFC55" s="605"/>
      <c r="EFD55" s="605"/>
      <c r="EFE55" s="605"/>
      <c r="EFF55" s="605"/>
      <c r="EFG55" s="605"/>
      <c r="EFH55" s="605"/>
      <c r="EFI55" s="605"/>
      <c r="EFJ55" s="605"/>
      <c r="EFK55" s="605"/>
      <c r="EFL55" s="605"/>
      <c r="EFM55" s="605"/>
      <c r="EFN55" s="605"/>
      <c r="EFO55" s="605"/>
      <c r="EFP55" s="605"/>
      <c r="EFQ55" s="605"/>
      <c r="EFR55" s="605"/>
      <c r="EFS55" s="605"/>
      <c r="EFT55" s="605"/>
      <c r="EFU55" s="605"/>
      <c r="EFV55" s="605"/>
      <c r="EFW55" s="605"/>
      <c r="EFX55" s="605"/>
      <c r="EFY55" s="605"/>
      <c r="EFZ55" s="605"/>
      <c r="EGA55" s="605"/>
      <c r="EGB55" s="605"/>
      <c r="EGC55" s="605"/>
      <c r="EGD55" s="605"/>
      <c r="EGE55" s="605"/>
      <c r="EGF55" s="605"/>
      <c r="EGG55" s="605"/>
      <c r="EGH55" s="605"/>
      <c r="EGI55" s="605"/>
      <c r="EGJ55" s="605"/>
      <c r="EGK55" s="605"/>
      <c r="EGL55" s="605"/>
      <c r="EGM55" s="605"/>
      <c r="EGN55" s="605"/>
      <c r="EGO55" s="605"/>
      <c r="EGP55" s="605"/>
      <c r="EGQ55" s="605"/>
      <c r="EGR55" s="605"/>
      <c r="EGS55" s="605"/>
      <c r="EGT55" s="605"/>
      <c r="EGU55" s="605"/>
      <c r="EGV55" s="605"/>
      <c r="EGW55" s="605"/>
      <c r="EGX55" s="605"/>
      <c r="EGY55" s="605"/>
      <c r="EGZ55" s="605"/>
      <c r="EHA55" s="605"/>
      <c r="EHB55" s="605"/>
      <c r="EHC55" s="605"/>
      <c r="EHD55" s="605"/>
      <c r="EHE55" s="605"/>
      <c r="EHF55" s="605"/>
      <c r="EHG55" s="605"/>
      <c r="EHH55" s="605"/>
      <c r="EHI55" s="605"/>
      <c r="EHJ55" s="605"/>
      <c r="EHK55" s="605"/>
      <c r="EHL55" s="605"/>
      <c r="EHM55" s="605"/>
      <c r="EHN55" s="605"/>
      <c r="EHO55" s="605"/>
      <c r="EHP55" s="605"/>
      <c r="EHQ55" s="605"/>
      <c r="EHR55" s="605"/>
      <c r="EHS55" s="605"/>
      <c r="EHT55" s="605"/>
      <c r="EHU55" s="605"/>
      <c r="EHV55" s="605"/>
      <c r="EHW55" s="605"/>
      <c r="EHX55" s="605"/>
      <c r="EHY55" s="605"/>
      <c r="EHZ55" s="605"/>
      <c r="EIA55" s="605"/>
      <c r="EIB55" s="605"/>
      <c r="EIC55" s="605"/>
      <c r="EID55" s="605"/>
      <c r="EIE55" s="605"/>
      <c r="EIF55" s="605"/>
      <c r="EIG55" s="605"/>
      <c r="EIH55" s="605"/>
      <c r="EII55" s="605"/>
      <c r="EIJ55" s="605"/>
      <c r="EIK55" s="605"/>
      <c r="EIL55" s="605"/>
      <c r="EIM55" s="605"/>
      <c r="EIN55" s="605"/>
      <c r="EIO55" s="605"/>
      <c r="EIP55" s="605"/>
      <c r="EIQ55" s="605"/>
      <c r="EIR55" s="605"/>
      <c r="EIS55" s="605"/>
      <c r="EIT55" s="605"/>
      <c r="EIU55" s="605"/>
      <c r="EIV55" s="605"/>
      <c r="EIW55" s="605"/>
      <c r="EIX55" s="605"/>
      <c r="EIY55" s="605"/>
      <c r="EIZ55" s="605"/>
      <c r="EJA55" s="605"/>
      <c r="EJB55" s="605"/>
      <c r="EJC55" s="605"/>
      <c r="EJD55" s="605"/>
      <c r="EJE55" s="605"/>
      <c r="EJF55" s="605"/>
      <c r="EJG55" s="605"/>
      <c r="EJH55" s="605"/>
      <c r="EJI55" s="605"/>
      <c r="EJJ55" s="605"/>
      <c r="EJK55" s="605"/>
      <c r="EJL55" s="605"/>
      <c r="EJM55" s="605"/>
      <c r="EJN55" s="605"/>
      <c r="EJO55" s="605"/>
      <c r="EJP55" s="605"/>
      <c r="EJQ55" s="605"/>
      <c r="EJR55" s="605"/>
      <c r="EJS55" s="605"/>
      <c r="EJT55" s="605"/>
      <c r="EJU55" s="605"/>
      <c r="EJV55" s="605"/>
      <c r="EJW55" s="605"/>
      <c r="EJX55" s="605"/>
      <c r="EJY55" s="605"/>
      <c r="EJZ55" s="605"/>
      <c r="EKA55" s="605"/>
      <c r="EKB55" s="605"/>
      <c r="EKC55" s="605"/>
      <c r="EKD55" s="605"/>
      <c r="EKE55" s="605"/>
      <c r="EKF55" s="605"/>
      <c r="EKG55" s="605"/>
      <c r="EKH55" s="605"/>
      <c r="EKI55" s="605"/>
      <c r="EKJ55" s="605"/>
      <c r="EKK55" s="605"/>
      <c r="EKL55" s="605"/>
      <c r="EKM55" s="605"/>
      <c r="EKN55" s="605"/>
      <c r="EKO55" s="605"/>
      <c r="EKP55" s="605"/>
      <c r="EKQ55" s="605"/>
      <c r="EKR55" s="605"/>
      <c r="EKS55" s="605"/>
      <c r="EKT55" s="605"/>
      <c r="EKU55" s="605"/>
      <c r="EKV55" s="605"/>
      <c r="EKW55" s="605"/>
      <c r="EKX55" s="605"/>
      <c r="EKY55" s="605"/>
      <c r="EKZ55" s="605"/>
      <c r="ELA55" s="605"/>
      <c r="ELB55" s="605"/>
      <c r="ELC55" s="605"/>
      <c r="ELD55" s="605"/>
      <c r="ELE55" s="605"/>
      <c r="ELF55" s="605"/>
      <c r="ELG55" s="605"/>
      <c r="ELH55" s="605"/>
      <c r="ELI55" s="605"/>
      <c r="ELJ55" s="605"/>
      <c r="ELK55" s="605"/>
      <c r="ELL55" s="605"/>
      <c r="ELM55" s="605"/>
      <c r="ELN55" s="605"/>
      <c r="ELO55" s="605"/>
      <c r="ELP55" s="605"/>
      <c r="ELQ55" s="605"/>
      <c r="ELR55" s="605"/>
      <c r="ELS55" s="605"/>
      <c r="ELT55" s="605"/>
      <c r="ELU55" s="605"/>
      <c r="ELV55" s="605"/>
      <c r="ELW55" s="605"/>
      <c r="ELX55" s="605"/>
      <c r="ELY55" s="605"/>
      <c r="ELZ55" s="605"/>
      <c r="EMA55" s="605"/>
      <c r="EMB55" s="605"/>
      <c r="EMC55" s="605"/>
      <c r="EMD55" s="605"/>
      <c r="EME55" s="605"/>
      <c r="EMF55" s="605"/>
      <c r="EMG55" s="605"/>
      <c r="EMH55" s="605"/>
      <c r="EMI55" s="605"/>
      <c r="EMJ55" s="605"/>
      <c r="EMK55" s="605"/>
      <c r="EML55" s="605"/>
      <c r="EMM55" s="605"/>
      <c r="EMN55" s="605"/>
      <c r="EMO55" s="605"/>
      <c r="EMP55" s="605"/>
      <c r="EMQ55" s="605"/>
      <c r="EMR55" s="605"/>
      <c r="EMS55" s="605"/>
      <c r="EMT55" s="605"/>
      <c r="EMU55" s="605"/>
      <c r="EMV55" s="605"/>
      <c r="EMW55" s="605"/>
      <c r="EMX55" s="605"/>
      <c r="EMY55" s="605"/>
      <c r="EMZ55" s="605"/>
      <c r="ENA55" s="605"/>
      <c r="ENB55" s="605"/>
      <c r="ENC55" s="605"/>
      <c r="END55" s="605"/>
      <c r="ENE55" s="605"/>
      <c r="ENF55" s="605"/>
      <c r="ENG55" s="605"/>
      <c r="ENH55" s="605"/>
      <c r="ENI55" s="605"/>
      <c r="ENJ55" s="605"/>
      <c r="ENK55" s="605"/>
      <c r="ENL55" s="605"/>
      <c r="ENM55" s="605"/>
      <c r="ENN55" s="605"/>
      <c r="ENO55" s="605"/>
      <c r="ENP55" s="605"/>
      <c r="ENQ55" s="605"/>
      <c r="ENR55" s="605"/>
      <c r="ENS55" s="605"/>
      <c r="ENT55" s="605"/>
      <c r="ENU55" s="605"/>
      <c r="ENV55" s="605"/>
      <c r="ENW55" s="605"/>
      <c r="ENX55" s="605"/>
      <c r="ENY55" s="605"/>
      <c r="ENZ55" s="605"/>
      <c r="EOA55" s="605"/>
      <c r="EOB55" s="605"/>
      <c r="EOC55" s="605"/>
      <c r="EOD55" s="605"/>
      <c r="EOE55" s="605"/>
      <c r="EOF55" s="605"/>
      <c r="EOG55" s="605"/>
      <c r="EOH55" s="605"/>
      <c r="EOI55" s="605"/>
      <c r="EOJ55" s="605"/>
      <c r="EOK55" s="605"/>
      <c r="EOL55" s="605"/>
      <c r="EOM55" s="605"/>
      <c r="EON55" s="605"/>
      <c r="EOO55" s="605"/>
      <c r="EOP55" s="605"/>
      <c r="EOQ55" s="605"/>
      <c r="EOR55" s="605"/>
      <c r="EOS55" s="605"/>
      <c r="EOT55" s="605"/>
      <c r="EOU55" s="605"/>
      <c r="EOV55" s="605"/>
      <c r="EOW55" s="605"/>
      <c r="EOX55" s="605"/>
      <c r="EOY55" s="605"/>
      <c r="EOZ55" s="605"/>
      <c r="EPA55" s="605"/>
      <c r="EPB55" s="605"/>
      <c r="EPC55" s="605"/>
      <c r="EPD55" s="605"/>
      <c r="EPE55" s="605"/>
      <c r="EPF55" s="605"/>
      <c r="EPG55" s="605"/>
      <c r="EPH55" s="605"/>
      <c r="EPI55" s="605"/>
      <c r="EPJ55" s="605"/>
      <c r="EPK55" s="605"/>
      <c r="EPL55" s="605"/>
      <c r="EPM55" s="605"/>
      <c r="EPN55" s="605"/>
      <c r="EPO55" s="605"/>
      <c r="EPP55" s="605"/>
      <c r="EPQ55" s="605"/>
      <c r="EPR55" s="605"/>
      <c r="EPS55" s="605"/>
      <c r="EPT55" s="605"/>
      <c r="EPU55" s="605"/>
      <c r="EPV55" s="605"/>
      <c r="EPW55" s="605"/>
      <c r="EPX55" s="605"/>
      <c r="EPY55" s="605"/>
      <c r="EPZ55" s="605"/>
      <c r="EQA55" s="605"/>
      <c r="EQB55" s="605"/>
      <c r="EQC55" s="605"/>
      <c r="EQD55" s="605"/>
      <c r="EQE55" s="605"/>
      <c r="EQF55" s="605"/>
      <c r="EQG55" s="605"/>
      <c r="EQH55" s="605"/>
      <c r="EQI55" s="605"/>
      <c r="EQJ55" s="605"/>
      <c r="EQK55" s="605"/>
      <c r="EQL55" s="605"/>
      <c r="EQM55" s="605"/>
      <c r="EQN55" s="605"/>
      <c r="EQO55" s="605"/>
      <c r="EQP55" s="605"/>
      <c r="EQQ55" s="605"/>
      <c r="EQR55" s="605"/>
      <c r="EQS55" s="605"/>
      <c r="EQT55" s="605"/>
      <c r="EQU55" s="605"/>
      <c r="EQV55" s="605"/>
      <c r="EQW55" s="605"/>
      <c r="EQX55" s="605"/>
      <c r="EQY55" s="605"/>
      <c r="EQZ55" s="605"/>
      <c r="ERA55" s="605"/>
      <c r="ERB55" s="605"/>
      <c r="ERC55" s="605"/>
      <c r="ERD55" s="605"/>
      <c r="ERE55" s="605"/>
      <c r="ERF55" s="605"/>
      <c r="ERG55" s="605"/>
      <c r="ERH55" s="605"/>
      <c r="ERI55" s="605"/>
      <c r="ERJ55" s="605"/>
      <c r="ERK55" s="605"/>
      <c r="ERL55" s="605"/>
      <c r="ERM55" s="605"/>
      <c r="ERN55" s="605"/>
      <c r="ERO55" s="605"/>
      <c r="ERP55" s="605"/>
      <c r="ERQ55" s="605"/>
      <c r="ERR55" s="605"/>
      <c r="ERS55" s="605"/>
      <c r="ERT55" s="605"/>
      <c r="ERU55" s="605"/>
      <c r="ERV55" s="605"/>
      <c r="ERW55" s="605"/>
      <c r="ERX55" s="605"/>
      <c r="ERY55" s="605"/>
      <c r="ERZ55" s="605"/>
      <c r="ESA55" s="605"/>
      <c r="ESB55" s="605"/>
      <c r="ESC55" s="605"/>
      <c r="ESD55" s="605"/>
      <c r="ESE55" s="605"/>
      <c r="ESF55" s="605"/>
      <c r="ESG55" s="605"/>
      <c r="ESH55" s="605"/>
      <c r="ESI55" s="605"/>
      <c r="ESJ55" s="605"/>
      <c r="ESK55" s="605"/>
      <c r="ESL55" s="605"/>
      <c r="ESM55" s="605"/>
      <c r="ESN55" s="605"/>
      <c r="ESO55" s="605"/>
      <c r="ESP55" s="605"/>
      <c r="ESQ55" s="605"/>
      <c r="ESR55" s="605"/>
      <c r="ESS55" s="605"/>
      <c r="EST55" s="605"/>
      <c r="ESU55" s="605"/>
      <c r="ESV55" s="605"/>
      <c r="ESW55" s="605"/>
      <c r="ESX55" s="605"/>
      <c r="ESY55" s="605"/>
      <c r="ESZ55" s="605"/>
      <c r="ETA55" s="605"/>
      <c r="ETB55" s="605"/>
      <c r="ETC55" s="605"/>
      <c r="ETD55" s="605"/>
      <c r="ETE55" s="605"/>
      <c r="ETF55" s="605"/>
      <c r="ETG55" s="605"/>
      <c r="ETH55" s="605"/>
      <c r="ETI55" s="605"/>
      <c r="ETJ55" s="605"/>
      <c r="ETK55" s="605"/>
      <c r="ETL55" s="605"/>
      <c r="ETM55" s="605"/>
      <c r="ETN55" s="605"/>
      <c r="ETO55" s="605"/>
      <c r="ETP55" s="605"/>
      <c r="ETQ55" s="605"/>
      <c r="ETR55" s="605"/>
      <c r="ETS55" s="605"/>
      <c r="ETT55" s="605"/>
      <c r="ETU55" s="605"/>
      <c r="ETV55" s="605"/>
      <c r="ETW55" s="605"/>
      <c r="ETX55" s="605"/>
      <c r="ETY55" s="605"/>
      <c r="ETZ55" s="605"/>
      <c r="EUA55" s="605"/>
      <c r="EUB55" s="605"/>
      <c r="EUC55" s="605"/>
      <c r="EUD55" s="605"/>
      <c r="EUE55" s="605"/>
      <c r="EUF55" s="605"/>
      <c r="EUG55" s="605"/>
      <c r="EUH55" s="605"/>
      <c r="EUI55" s="605"/>
      <c r="EUJ55" s="605"/>
      <c r="EUK55" s="605"/>
      <c r="EUL55" s="605"/>
      <c r="EUM55" s="605"/>
      <c r="EUN55" s="605"/>
      <c r="EUO55" s="605"/>
      <c r="EUP55" s="605"/>
      <c r="EUQ55" s="605"/>
      <c r="EUR55" s="605"/>
      <c r="EUS55" s="605"/>
      <c r="EUT55" s="605"/>
      <c r="EUU55" s="605"/>
      <c r="EUV55" s="605"/>
      <c r="EUW55" s="605"/>
      <c r="EUX55" s="605"/>
      <c r="EUY55" s="605"/>
      <c r="EUZ55" s="605"/>
      <c r="EVA55" s="605"/>
      <c r="EVB55" s="605"/>
      <c r="EVC55" s="605"/>
      <c r="EVD55" s="605"/>
      <c r="EVE55" s="605"/>
      <c r="EVF55" s="605"/>
      <c r="EVG55" s="605"/>
      <c r="EVH55" s="605"/>
      <c r="EVI55" s="605"/>
      <c r="EVJ55" s="605"/>
      <c r="EVK55" s="605"/>
      <c r="EVL55" s="605"/>
      <c r="EVM55" s="605"/>
      <c r="EVN55" s="605"/>
      <c r="EVO55" s="605"/>
      <c r="EVP55" s="605"/>
      <c r="EVQ55" s="605"/>
      <c r="EVR55" s="605"/>
      <c r="EVS55" s="605"/>
      <c r="EVT55" s="605"/>
      <c r="EVU55" s="605"/>
      <c r="EVV55" s="605"/>
      <c r="EVW55" s="605"/>
      <c r="EVX55" s="605"/>
      <c r="EVY55" s="605"/>
      <c r="EVZ55" s="605"/>
      <c r="EWA55" s="605"/>
      <c r="EWB55" s="605"/>
      <c r="EWC55" s="605"/>
      <c r="EWD55" s="605"/>
      <c r="EWE55" s="605"/>
      <c r="EWF55" s="605"/>
      <c r="EWG55" s="605"/>
      <c r="EWH55" s="605"/>
      <c r="EWI55" s="605"/>
      <c r="EWJ55" s="605"/>
      <c r="EWK55" s="605"/>
      <c r="EWL55" s="605"/>
      <c r="EWM55" s="605"/>
      <c r="EWN55" s="605"/>
      <c r="EWO55" s="605"/>
      <c r="EWP55" s="605"/>
      <c r="EWQ55" s="605"/>
      <c r="EWR55" s="605"/>
      <c r="EWS55" s="605"/>
      <c r="EWT55" s="605"/>
      <c r="EWU55" s="605"/>
      <c r="EWV55" s="605"/>
      <c r="EWW55" s="605"/>
      <c r="EWX55" s="605"/>
      <c r="EWY55" s="605"/>
      <c r="EWZ55" s="605"/>
      <c r="EXA55" s="605"/>
      <c r="EXB55" s="605"/>
      <c r="EXC55" s="605"/>
      <c r="EXD55" s="605"/>
      <c r="EXE55" s="605"/>
      <c r="EXF55" s="605"/>
      <c r="EXG55" s="605"/>
      <c r="EXH55" s="605"/>
      <c r="EXI55" s="605"/>
      <c r="EXJ55" s="605"/>
      <c r="EXK55" s="605"/>
      <c r="EXL55" s="605"/>
      <c r="EXM55" s="605"/>
      <c r="EXN55" s="605"/>
      <c r="EXO55" s="605"/>
      <c r="EXP55" s="605"/>
      <c r="EXQ55" s="605"/>
      <c r="EXR55" s="605"/>
      <c r="EXS55" s="605"/>
      <c r="EXT55" s="605"/>
      <c r="EXU55" s="605"/>
      <c r="EXV55" s="605"/>
      <c r="EXW55" s="605"/>
      <c r="EXX55" s="605"/>
      <c r="EXY55" s="605"/>
      <c r="EXZ55" s="605"/>
      <c r="EYA55" s="605"/>
      <c r="EYB55" s="605"/>
      <c r="EYC55" s="605"/>
      <c r="EYD55" s="605"/>
      <c r="EYE55" s="605"/>
      <c r="EYF55" s="605"/>
      <c r="EYG55" s="605"/>
      <c r="EYH55" s="605"/>
      <c r="EYI55" s="605"/>
      <c r="EYJ55" s="605"/>
      <c r="EYK55" s="605"/>
      <c r="EYL55" s="605"/>
      <c r="EYM55" s="605"/>
      <c r="EYN55" s="605"/>
      <c r="EYO55" s="605"/>
      <c r="EYP55" s="605"/>
      <c r="EYQ55" s="605"/>
      <c r="EYR55" s="605"/>
      <c r="EYS55" s="605"/>
      <c r="EYT55" s="605"/>
      <c r="EYU55" s="605"/>
      <c r="EYV55" s="605"/>
      <c r="EYW55" s="605"/>
      <c r="EYX55" s="605"/>
      <c r="EYY55" s="605"/>
      <c r="EYZ55" s="605"/>
      <c r="EZA55" s="605"/>
      <c r="EZB55" s="605"/>
      <c r="EZC55" s="605"/>
      <c r="EZD55" s="605"/>
      <c r="EZE55" s="605"/>
      <c r="EZF55" s="605"/>
      <c r="EZG55" s="605"/>
      <c r="EZH55" s="605"/>
      <c r="EZI55" s="605"/>
      <c r="EZJ55" s="605"/>
      <c r="EZK55" s="605"/>
      <c r="EZL55" s="605"/>
      <c r="EZM55" s="605"/>
      <c r="EZN55" s="605"/>
      <c r="EZO55" s="605"/>
      <c r="EZP55" s="605"/>
      <c r="EZQ55" s="605"/>
      <c r="EZR55" s="605"/>
      <c r="EZS55" s="605"/>
      <c r="EZT55" s="605"/>
      <c r="EZU55" s="605"/>
      <c r="EZV55" s="605"/>
      <c r="EZW55" s="605"/>
      <c r="EZX55" s="605"/>
      <c r="EZY55" s="605"/>
      <c r="EZZ55" s="605"/>
      <c r="FAA55" s="605"/>
      <c r="FAB55" s="605"/>
      <c r="FAC55" s="605"/>
      <c r="FAD55" s="605"/>
      <c r="FAE55" s="605"/>
      <c r="FAF55" s="605"/>
      <c r="FAG55" s="605"/>
      <c r="FAH55" s="605"/>
      <c r="FAI55" s="605"/>
      <c r="FAJ55" s="605"/>
      <c r="FAK55" s="605"/>
      <c r="FAL55" s="605"/>
      <c r="FAM55" s="605"/>
      <c r="FAN55" s="605"/>
      <c r="FAO55" s="605"/>
      <c r="FAP55" s="605"/>
      <c r="FAQ55" s="605"/>
      <c r="FAR55" s="605"/>
      <c r="FAS55" s="605"/>
      <c r="FAT55" s="605"/>
      <c r="FAU55" s="605"/>
      <c r="FAV55" s="605"/>
      <c r="FAW55" s="605"/>
      <c r="FAX55" s="605"/>
      <c r="FAY55" s="605"/>
      <c r="FAZ55" s="605"/>
      <c r="FBA55" s="605"/>
      <c r="FBB55" s="605"/>
      <c r="FBC55" s="605"/>
      <c r="FBD55" s="605"/>
      <c r="FBE55" s="605"/>
      <c r="FBF55" s="605"/>
      <c r="FBG55" s="605"/>
      <c r="FBH55" s="605"/>
      <c r="FBI55" s="605"/>
      <c r="FBJ55" s="605"/>
      <c r="FBK55" s="605"/>
      <c r="FBL55" s="605"/>
      <c r="FBM55" s="605"/>
      <c r="FBN55" s="605"/>
      <c r="FBO55" s="605"/>
      <c r="FBP55" s="605"/>
      <c r="FBQ55" s="605"/>
      <c r="FBR55" s="605"/>
      <c r="FBS55" s="605"/>
      <c r="FBT55" s="605"/>
      <c r="FBU55" s="605"/>
      <c r="FBV55" s="605"/>
      <c r="FBW55" s="605"/>
      <c r="FBX55" s="605"/>
      <c r="FBY55" s="605"/>
      <c r="FBZ55" s="605"/>
      <c r="FCA55" s="605"/>
      <c r="FCB55" s="605"/>
      <c r="FCC55" s="605"/>
      <c r="FCD55" s="605"/>
      <c r="FCE55" s="605"/>
      <c r="FCF55" s="605"/>
      <c r="FCG55" s="605"/>
      <c r="FCH55" s="605"/>
      <c r="FCI55" s="605"/>
      <c r="FCJ55" s="605"/>
      <c r="FCK55" s="605"/>
      <c r="FCL55" s="605"/>
      <c r="FCM55" s="605"/>
      <c r="FCN55" s="605"/>
      <c r="FCO55" s="605"/>
      <c r="FCP55" s="605"/>
      <c r="FCQ55" s="605"/>
      <c r="FCR55" s="605"/>
      <c r="FCS55" s="605"/>
      <c r="FCT55" s="605"/>
      <c r="FCU55" s="605"/>
      <c r="FCV55" s="605"/>
      <c r="FCW55" s="605"/>
      <c r="FCX55" s="605"/>
      <c r="FCY55" s="605"/>
      <c r="FCZ55" s="605"/>
      <c r="FDA55" s="605"/>
      <c r="FDB55" s="605"/>
      <c r="FDC55" s="605"/>
      <c r="FDD55" s="605"/>
      <c r="FDE55" s="605"/>
      <c r="FDF55" s="605"/>
      <c r="FDG55" s="605"/>
      <c r="FDH55" s="605"/>
      <c r="FDI55" s="605"/>
      <c r="FDJ55" s="605"/>
      <c r="FDK55" s="605"/>
      <c r="FDL55" s="605"/>
      <c r="FDM55" s="605"/>
      <c r="FDN55" s="605"/>
      <c r="FDO55" s="605"/>
      <c r="FDP55" s="605"/>
      <c r="FDQ55" s="605"/>
      <c r="FDR55" s="605"/>
      <c r="FDS55" s="605"/>
      <c r="FDT55" s="605"/>
      <c r="FDU55" s="605"/>
      <c r="FDV55" s="605"/>
      <c r="FDW55" s="605"/>
      <c r="FDX55" s="605"/>
      <c r="FDY55" s="605"/>
      <c r="FDZ55" s="605"/>
      <c r="FEA55" s="605"/>
      <c r="FEB55" s="605"/>
      <c r="FEC55" s="605"/>
      <c r="FED55" s="605"/>
      <c r="FEE55" s="605"/>
      <c r="FEF55" s="605"/>
      <c r="FEG55" s="605"/>
      <c r="FEH55" s="605"/>
      <c r="FEI55" s="605"/>
      <c r="FEJ55" s="605"/>
      <c r="FEK55" s="605"/>
      <c r="FEL55" s="605"/>
      <c r="FEM55" s="605"/>
      <c r="FEN55" s="605"/>
      <c r="FEO55" s="605"/>
      <c r="FEP55" s="605"/>
      <c r="FEQ55" s="605"/>
      <c r="FER55" s="605"/>
      <c r="FES55" s="605"/>
      <c r="FET55" s="605"/>
      <c r="FEU55" s="605"/>
      <c r="FEV55" s="605"/>
      <c r="FEW55" s="605"/>
      <c r="FEX55" s="605"/>
      <c r="FEY55" s="605"/>
      <c r="FEZ55" s="605"/>
      <c r="FFA55" s="605"/>
      <c r="FFB55" s="605"/>
      <c r="FFC55" s="605"/>
      <c r="FFD55" s="605"/>
      <c r="FFE55" s="605"/>
      <c r="FFF55" s="605"/>
      <c r="FFG55" s="605"/>
      <c r="FFH55" s="605"/>
      <c r="FFI55" s="605"/>
      <c r="FFJ55" s="605"/>
      <c r="FFK55" s="605"/>
      <c r="FFL55" s="605"/>
      <c r="FFM55" s="605"/>
      <c r="FFN55" s="605"/>
      <c r="FFO55" s="605"/>
      <c r="FFP55" s="605"/>
      <c r="FFQ55" s="605"/>
      <c r="FFR55" s="605"/>
      <c r="FFS55" s="605"/>
      <c r="FFT55" s="605"/>
      <c r="FFU55" s="605"/>
      <c r="FFV55" s="605"/>
      <c r="FFW55" s="605"/>
      <c r="FFX55" s="605"/>
      <c r="FFY55" s="605"/>
      <c r="FFZ55" s="605"/>
      <c r="FGA55" s="605"/>
      <c r="FGB55" s="605"/>
      <c r="FGC55" s="605"/>
      <c r="FGD55" s="605"/>
      <c r="FGE55" s="605"/>
      <c r="FGF55" s="605"/>
      <c r="FGG55" s="605"/>
      <c r="FGH55" s="605"/>
      <c r="FGI55" s="605"/>
      <c r="FGJ55" s="605"/>
      <c r="FGK55" s="605"/>
      <c r="FGL55" s="605"/>
      <c r="FGM55" s="605"/>
      <c r="FGN55" s="605"/>
      <c r="FGO55" s="605"/>
      <c r="FGP55" s="605"/>
      <c r="FGQ55" s="605"/>
      <c r="FGR55" s="605"/>
      <c r="FGS55" s="605"/>
      <c r="FGT55" s="605"/>
      <c r="FGU55" s="605"/>
      <c r="FGV55" s="605"/>
      <c r="FGW55" s="605"/>
      <c r="FGX55" s="605"/>
      <c r="FGY55" s="605"/>
      <c r="FGZ55" s="605"/>
      <c r="FHA55" s="605"/>
      <c r="FHB55" s="605"/>
      <c r="FHC55" s="605"/>
      <c r="FHD55" s="605"/>
      <c r="FHE55" s="605"/>
      <c r="FHF55" s="605"/>
      <c r="FHG55" s="605"/>
      <c r="FHH55" s="605"/>
      <c r="FHI55" s="605"/>
      <c r="FHJ55" s="605"/>
      <c r="FHK55" s="605"/>
      <c r="FHL55" s="605"/>
      <c r="FHM55" s="605"/>
      <c r="FHN55" s="605"/>
      <c r="FHO55" s="605"/>
      <c r="FHP55" s="605"/>
      <c r="FHQ55" s="605"/>
      <c r="FHR55" s="605"/>
      <c r="FHS55" s="605"/>
      <c r="FHT55" s="605"/>
      <c r="FHU55" s="605"/>
      <c r="FHV55" s="605"/>
      <c r="FHW55" s="605"/>
      <c r="FHX55" s="605"/>
      <c r="FHY55" s="605"/>
      <c r="FHZ55" s="605"/>
      <c r="FIA55" s="605"/>
      <c r="FIB55" s="605"/>
      <c r="FIC55" s="605"/>
      <c r="FID55" s="605"/>
      <c r="FIE55" s="605"/>
      <c r="FIF55" s="605"/>
      <c r="FIG55" s="605"/>
      <c r="FIH55" s="605"/>
      <c r="FII55" s="605"/>
      <c r="FIJ55" s="605"/>
      <c r="FIK55" s="605"/>
      <c r="FIL55" s="605"/>
      <c r="FIM55" s="605"/>
      <c r="FIN55" s="605"/>
      <c r="FIO55" s="605"/>
      <c r="FIP55" s="605"/>
      <c r="FIQ55" s="605"/>
      <c r="FIR55" s="605"/>
      <c r="FIS55" s="605"/>
      <c r="FIT55" s="605"/>
      <c r="FIU55" s="605"/>
      <c r="FIV55" s="605"/>
      <c r="FIW55" s="605"/>
      <c r="FIX55" s="605"/>
      <c r="FIY55" s="605"/>
      <c r="FIZ55" s="605"/>
      <c r="FJA55" s="605"/>
      <c r="FJB55" s="605"/>
      <c r="FJC55" s="605"/>
      <c r="FJD55" s="605"/>
      <c r="FJE55" s="605"/>
      <c r="FJF55" s="605"/>
      <c r="FJG55" s="605"/>
      <c r="FJH55" s="605"/>
      <c r="FJI55" s="605"/>
      <c r="FJJ55" s="605"/>
      <c r="FJK55" s="605"/>
      <c r="FJL55" s="605"/>
      <c r="FJM55" s="605"/>
      <c r="FJN55" s="605"/>
      <c r="FJO55" s="605"/>
      <c r="FJP55" s="605"/>
      <c r="FJQ55" s="605"/>
      <c r="FJR55" s="605"/>
      <c r="FJS55" s="605"/>
      <c r="FJT55" s="605"/>
      <c r="FJU55" s="605"/>
      <c r="FJV55" s="605"/>
      <c r="FJW55" s="605"/>
      <c r="FJX55" s="605"/>
      <c r="FJY55" s="605"/>
      <c r="FJZ55" s="605"/>
      <c r="FKA55" s="605"/>
      <c r="FKB55" s="605"/>
      <c r="FKC55" s="605"/>
      <c r="FKD55" s="605"/>
      <c r="FKE55" s="605"/>
      <c r="FKF55" s="605"/>
      <c r="FKG55" s="605"/>
      <c r="FKH55" s="605"/>
      <c r="FKI55" s="605"/>
      <c r="FKJ55" s="605"/>
      <c r="FKK55" s="605"/>
      <c r="FKL55" s="605"/>
      <c r="FKM55" s="605"/>
      <c r="FKN55" s="605"/>
      <c r="FKO55" s="605"/>
      <c r="FKP55" s="605"/>
      <c r="FKQ55" s="605"/>
      <c r="FKR55" s="605"/>
      <c r="FKS55" s="605"/>
      <c r="FKT55" s="605"/>
      <c r="FKU55" s="605"/>
      <c r="FKV55" s="605"/>
      <c r="FKW55" s="605"/>
      <c r="FKX55" s="605"/>
      <c r="FKY55" s="605"/>
      <c r="FKZ55" s="605"/>
      <c r="FLA55" s="605"/>
      <c r="FLB55" s="605"/>
      <c r="FLC55" s="605"/>
      <c r="FLD55" s="605"/>
      <c r="FLE55" s="605"/>
      <c r="FLF55" s="605"/>
      <c r="FLG55" s="605"/>
      <c r="FLH55" s="605"/>
      <c r="FLI55" s="605"/>
      <c r="FLJ55" s="605"/>
      <c r="FLK55" s="605"/>
      <c r="FLL55" s="605"/>
      <c r="FLM55" s="605"/>
      <c r="FLN55" s="605"/>
      <c r="FLO55" s="605"/>
      <c r="FLP55" s="605"/>
      <c r="FLQ55" s="605"/>
      <c r="FLR55" s="605"/>
      <c r="FLS55" s="605"/>
      <c r="FLT55" s="605"/>
      <c r="FLU55" s="605"/>
      <c r="FLV55" s="605"/>
      <c r="FLW55" s="605"/>
      <c r="FLX55" s="605"/>
      <c r="FLY55" s="605"/>
      <c r="FLZ55" s="605"/>
      <c r="FMA55" s="605"/>
      <c r="FMB55" s="605"/>
      <c r="FMC55" s="605"/>
      <c r="FMD55" s="605"/>
      <c r="FME55" s="605"/>
      <c r="FMF55" s="605"/>
      <c r="FMG55" s="605"/>
      <c r="FMH55" s="605"/>
      <c r="FMI55" s="605"/>
      <c r="FMJ55" s="605"/>
      <c r="FMK55" s="605"/>
      <c r="FML55" s="605"/>
      <c r="FMM55" s="605"/>
      <c r="FMN55" s="605"/>
      <c r="FMO55" s="605"/>
      <c r="FMP55" s="605"/>
      <c r="FMQ55" s="605"/>
      <c r="FMR55" s="605"/>
      <c r="FMS55" s="605"/>
      <c r="FMT55" s="605"/>
      <c r="FMU55" s="605"/>
      <c r="FMV55" s="605"/>
      <c r="FMW55" s="605"/>
      <c r="FMX55" s="605"/>
      <c r="FMY55" s="605"/>
      <c r="FMZ55" s="605"/>
      <c r="FNA55" s="605"/>
      <c r="FNB55" s="605"/>
      <c r="FNC55" s="605"/>
      <c r="FND55" s="605"/>
      <c r="FNE55" s="605"/>
      <c r="FNF55" s="605"/>
      <c r="FNG55" s="605"/>
      <c r="FNH55" s="605"/>
      <c r="FNI55" s="605"/>
      <c r="FNJ55" s="605"/>
      <c r="FNK55" s="605"/>
      <c r="FNL55" s="605"/>
      <c r="FNM55" s="605"/>
      <c r="FNN55" s="605"/>
      <c r="FNO55" s="605"/>
      <c r="FNP55" s="605"/>
      <c r="FNQ55" s="605"/>
      <c r="FNR55" s="605"/>
      <c r="FNS55" s="605"/>
      <c r="FNT55" s="605"/>
      <c r="FNU55" s="605"/>
      <c r="FNV55" s="605"/>
      <c r="FNW55" s="605"/>
      <c r="FNX55" s="605"/>
      <c r="FNY55" s="605"/>
      <c r="FNZ55" s="605"/>
      <c r="FOA55" s="605"/>
      <c r="FOB55" s="605"/>
      <c r="FOC55" s="605"/>
      <c r="FOD55" s="605"/>
      <c r="FOE55" s="605"/>
      <c r="FOF55" s="605"/>
      <c r="FOG55" s="605"/>
      <c r="FOH55" s="605"/>
      <c r="FOI55" s="605"/>
      <c r="FOJ55" s="605"/>
      <c r="FOK55" s="605"/>
      <c r="FOL55" s="605"/>
      <c r="FOM55" s="605"/>
      <c r="FON55" s="605"/>
      <c r="FOO55" s="605"/>
      <c r="FOP55" s="605"/>
      <c r="FOQ55" s="605"/>
      <c r="FOR55" s="605"/>
      <c r="FOS55" s="605"/>
      <c r="FOT55" s="605"/>
      <c r="FOU55" s="605"/>
      <c r="FOV55" s="605"/>
      <c r="FOW55" s="605"/>
      <c r="FOX55" s="605"/>
      <c r="FOY55" s="605"/>
      <c r="FOZ55" s="605"/>
      <c r="FPA55" s="605"/>
      <c r="FPB55" s="605"/>
      <c r="FPC55" s="605"/>
      <c r="FPD55" s="605"/>
      <c r="FPE55" s="605"/>
      <c r="FPF55" s="605"/>
      <c r="FPG55" s="605"/>
      <c r="FPH55" s="605"/>
      <c r="FPI55" s="605"/>
      <c r="FPJ55" s="605"/>
      <c r="FPK55" s="605"/>
      <c r="FPL55" s="605"/>
      <c r="FPM55" s="605"/>
      <c r="FPN55" s="605"/>
      <c r="FPO55" s="605"/>
      <c r="FPP55" s="605"/>
      <c r="FPQ55" s="605"/>
      <c r="FPR55" s="605"/>
      <c r="FPS55" s="605"/>
      <c r="FPT55" s="605"/>
      <c r="FPU55" s="605"/>
      <c r="FPV55" s="605"/>
      <c r="FPW55" s="605"/>
      <c r="FPX55" s="605"/>
      <c r="FPY55" s="605"/>
      <c r="FPZ55" s="605"/>
      <c r="FQA55" s="605"/>
      <c r="FQB55" s="605"/>
      <c r="FQC55" s="605"/>
      <c r="FQD55" s="605"/>
      <c r="FQE55" s="605"/>
      <c r="FQF55" s="605"/>
      <c r="FQG55" s="605"/>
      <c r="FQH55" s="605"/>
      <c r="FQI55" s="605"/>
      <c r="FQJ55" s="605"/>
      <c r="FQK55" s="605"/>
      <c r="FQL55" s="605"/>
      <c r="FQM55" s="605"/>
      <c r="FQN55" s="605"/>
      <c r="FQO55" s="605"/>
      <c r="FQP55" s="605"/>
      <c r="FQQ55" s="605"/>
      <c r="FQR55" s="605"/>
      <c r="FQS55" s="605"/>
      <c r="FQT55" s="605"/>
      <c r="FQU55" s="605"/>
      <c r="FQV55" s="605"/>
      <c r="FQW55" s="605"/>
      <c r="FQX55" s="605"/>
      <c r="FQY55" s="605"/>
      <c r="FQZ55" s="605"/>
      <c r="FRA55" s="605"/>
      <c r="FRB55" s="605"/>
      <c r="FRC55" s="605"/>
      <c r="FRD55" s="605"/>
      <c r="FRE55" s="605"/>
      <c r="FRF55" s="605"/>
      <c r="FRG55" s="605"/>
      <c r="FRH55" s="605"/>
      <c r="FRI55" s="605"/>
      <c r="FRJ55" s="605"/>
      <c r="FRK55" s="605"/>
      <c r="FRL55" s="605"/>
      <c r="FRM55" s="605"/>
      <c r="FRN55" s="605"/>
      <c r="FRO55" s="605"/>
      <c r="FRP55" s="605"/>
      <c r="FRQ55" s="605"/>
      <c r="FRR55" s="605"/>
      <c r="FRS55" s="605"/>
      <c r="FRT55" s="605"/>
      <c r="FRU55" s="605"/>
      <c r="FRV55" s="605"/>
      <c r="FRW55" s="605"/>
      <c r="FRX55" s="605"/>
      <c r="FRY55" s="605"/>
      <c r="FRZ55" s="605"/>
      <c r="FSA55" s="605"/>
      <c r="FSB55" s="605"/>
      <c r="FSC55" s="605"/>
      <c r="FSD55" s="605"/>
      <c r="FSE55" s="605"/>
      <c r="FSF55" s="605"/>
      <c r="FSG55" s="605"/>
      <c r="FSH55" s="605"/>
      <c r="FSI55" s="605"/>
      <c r="FSJ55" s="605"/>
      <c r="FSK55" s="605"/>
      <c r="FSL55" s="605"/>
      <c r="FSM55" s="605"/>
      <c r="FSN55" s="605"/>
      <c r="FSO55" s="605"/>
      <c r="FSP55" s="605"/>
      <c r="FSQ55" s="605"/>
      <c r="FSR55" s="605"/>
      <c r="FSS55" s="605"/>
      <c r="FST55" s="605"/>
      <c r="FSU55" s="605"/>
      <c r="FSV55" s="605"/>
      <c r="FSW55" s="605"/>
      <c r="FSX55" s="605"/>
      <c r="FSY55" s="605"/>
      <c r="FSZ55" s="605"/>
      <c r="FTA55" s="605"/>
      <c r="FTB55" s="605"/>
      <c r="FTC55" s="605"/>
      <c r="FTD55" s="605"/>
      <c r="FTE55" s="605"/>
      <c r="FTF55" s="605"/>
      <c r="FTG55" s="605"/>
      <c r="FTH55" s="605"/>
      <c r="FTI55" s="605"/>
      <c r="FTJ55" s="605"/>
      <c r="FTK55" s="605"/>
      <c r="FTL55" s="605"/>
      <c r="FTM55" s="605"/>
      <c r="FTN55" s="605"/>
      <c r="FTO55" s="605"/>
      <c r="FTP55" s="605"/>
      <c r="FTQ55" s="605"/>
      <c r="FTR55" s="605"/>
      <c r="FTS55" s="605"/>
      <c r="FTT55" s="605"/>
      <c r="FTU55" s="605"/>
      <c r="FTV55" s="605"/>
      <c r="FTW55" s="605"/>
      <c r="FTX55" s="605"/>
      <c r="FTY55" s="605"/>
      <c r="FTZ55" s="605"/>
      <c r="FUA55" s="605"/>
      <c r="FUB55" s="605"/>
      <c r="FUC55" s="605"/>
      <c r="FUD55" s="605"/>
      <c r="FUE55" s="605"/>
      <c r="FUF55" s="605"/>
      <c r="FUG55" s="605"/>
      <c r="FUH55" s="605"/>
      <c r="FUI55" s="605"/>
      <c r="FUJ55" s="605"/>
      <c r="FUK55" s="605"/>
      <c r="FUL55" s="605"/>
      <c r="FUM55" s="605"/>
      <c r="FUN55" s="605"/>
      <c r="FUO55" s="605"/>
      <c r="FUP55" s="605"/>
      <c r="FUQ55" s="605"/>
      <c r="FUR55" s="605"/>
      <c r="FUS55" s="605"/>
      <c r="FUT55" s="605"/>
      <c r="FUU55" s="605"/>
      <c r="FUV55" s="605"/>
      <c r="FUW55" s="605"/>
      <c r="FUX55" s="605"/>
      <c r="FUY55" s="605"/>
      <c r="FUZ55" s="605"/>
      <c r="FVA55" s="605"/>
      <c r="FVB55" s="605"/>
      <c r="FVC55" s="605"/>
      <c r="FVD55" s="605"/>
      <c r="FVE55" s="605"/>
      <c r="FVF55" s="605"/>
      <c r="FVG55" s="605"/>
      <c r="FVH55" s="605"/>
      <c r="FVI55" s="605"/>
      <c r="FVJ55" s="605"/>
      <c r="FVK55" s="605"/>
      <c r="FVL55" s="605"/>
      <c r="FVM55" s="605"/>
      <c r="FVN55" s="605"/>
      <c r="FVO55" s="605"/>
      <c r="FVP55" s="605"/>
      <c r="FVQ55" s="605"/>
      <c r="FVR55" s="605"/>
      <c r="FVS55" s="605"/>
      <c r="FVT55" s="605"/>
      <c r="FVU55" s="605"/>
      <c r="FVV55" s="605"/>
      <c r="FVW55" s="605"/>
      <c r="FVX55" s="605"/>
      <c r="FVY55" s="605"/>
      <c r="FVZ55" s="605"/>
      <c r="FWA55" s="605"/>
      <c r="FWB55" s="605"/>
      <c r="FWC55" s="605"/>
      <c r="FWD55" s="605"/>
      <c r="FWE55" s="605"/>
      <c r="FWF55" s="605"/>
      <c r="FWG55" s="605"/>
      <c r="FWH55" s="605"/>
      <c r="FWI55" s="605"/>
      <c r="FWJ55" s="605"/>
      <c r="FWK55" s="605"/>
      <c r="FWL55" s="605"/>
      <c r="FWM55" s="605"/>
      <c r="FWN55" s="605"/>
      <c r="FWO55" s="605"/>
      <c r="FWP55" s="605"/>
      <c r="FWQ55" s="605"/>
      <c r="FWR55" s="605"/>
      <c r="FWS55" s="605"/>
      <c r="FWT55" s="605"/>
      <c r="FWU55" s="605"/>
      <c r="FWV55" s="605"/>
      <c r="FWW55" s="605"/>
      <c r="FWX55" s="605"/>
      <c r="FWY55" s="605"/>
      <c r="FWZ55" s="605"/>
      <c r="FXA55" s="605"/>
      <c r="FXB55" s="605"/>
      <c r="FXC55" s="605"/>
      <c r="FXD55" s="605"/>
      <c r="FXE55" s="605"/>
      <c r="FXF55" s="605"/>
      <c r="FXG55" s="605"/>
      <c r="FXH55" s="605"/>
      <c r="FXI55" s="605"/>
      <c r="FXJ55" s="605"/>
      <c r="FXK55" s="605"/>
      <c r="FXL55" s="605"/>
      <c r="FXM55" s="605"/>
      <c r="FXN55" s="605"/>
      <c r="FXO55" s="605"/>
      <c r="FXP55" s="605"/>
      <c r="FXQ55" s="605"/>
      <c r="FXR55" s="605"/>
      <c r="FXS55" s="605"/>
      <c r="FXT55" s="605"/>
      <c r="FXU55" s="605"/>
      <c r="FXV55" s="605"/>
      <c r="FXW55" s="605"/>
      <c r="FXX55" s="605"/>
      <c r="FXY55" s="605"/>
      <c r="FXZ55" s="605"/>
      <c r="FYA55" s="605"/>
      <c r="FYB55" s="605"/>
      <c r="FYC55" s="605"/>
      <c r="FYD55" s="605"/>
      <c r="FYE55" s="605"/>
      <c r="FYF55" s="605"/>
      <c r="FYG55" s="605"/>
      <c r="FYH55" s="605"/>
      <c r="FYI55" s="605"/>
      <c r="FYJ55" s="605"/>
      <c r="FYK55" s="605"/>
      <c r="FYL55" s="605"/>
      <c r="FYM55" s="605"/>
      <c r="FYN55" s="605"/>
      <c r="FYO55" s="605"/>
      <c r="FYP55" s="605"/>
      <c r="FYQ55" s="605"/>
      <c r="FYR55" s="605"/>
      <c r="FYS55" s="605"/>
      <c r="FYT55" s="605"/>
      <c r="FYU55" s="605"/>
      <c r="FYV55" s="605"/>
      <c r="FYW55" s="605"/>
      <c r="FYX55" s="605"/>
      <c r="FYY55" s="605"/>
      <c r="FYZ55" s="605"/>
      <c r="FZA55" s="605"/>
      <c r="FZB55" s="605"/>
      <c r="FZC55" s="605"/>
      <c r="FZD55" s="605"/>
      <c r="FZE55" s="605"/>
      <c r="FZF55" s="605"/>
      <c r="FZG55" s="605"/>
      <c r="FZH55" s="605"/>
      <c r="FZI55" s="605"/>
      <c r="FZJ55" s="605"/>
      <c r="FZK55" s="605"/>
      <c r="FZL55" s="605"/>
      <c r="FZM55" s="605"/>
      <c r="FZN55" s="605"/>
      <c r="FZO55" s="605"/>
      <c r="FZP55" s="605"/>
      <c r="FZQ55" s="605"/>
      <c r="FZR55" s="605"/>
      <c r="FZS55" s="605"/>
      <c r="FZT55" s="605"/>
      <c r="FZU55" s="605"/>
      <c r="FZV55" s="605"/>
      <c r="FZW55" s="605"/>
      <c r="FZX55" s="605"/>
      <c r="FZY55" s="605"/>
      <c r="FZZ55" s="605"/>
      <c r="GAA55" s="605"/>
      <c r="GAB55" s="605"/>
      <c r="GAC55" s="605"/>
      <c r="GAD55" s="605"/>
      <c r="GAE55" s="605"/>
      <c r="GAF55" s="605"/>
      <c r="GAG55" s="605"/>
      <c r="GAH55" s="605"/>
      <c r="GAI55" s="605"/>
      <c r="GAJ55" s="605"/>
      <c r="GAK55" s="605"/>
      <c r="GAL55" s="605"/>
      <c r="GAM55" s="605"/>
      <c r="GAN55" s="605"/>
      <c r="GAO55" s="605"/>
      <c r="GAP55" s="605"/>
      <c r="GAQ55" s="605"/>
      <c r="GAR55" s="605"/>
      <c r="GAS55" s="605"/>
      <c r="GAT55" s="605"/>
      <c r="GAU55" s="605"/>
      <c r="GAV55" s="605"/>
      <c r="GAW55" s="605"/>
      <c r="GAX55" s="605"/>
      <c r="GAY55" s="605"/>
      <c r="GAZ55" s="605"/>
      <c r="GBA55" s="605"/>
      <c r="GBB55" s="605"/>
      <c r="GBC55" s="605"/>
      <c r="GBD55" s="605"/>
      <c r="GBE55" s="605"/>
      <c r="GBF55" s="605"/>
      <c r="GBG55" s="605"/>
      <c r="GBH55" s="605"/>
      <c r="GBI55" s="605"/>
      <c r="GBJ55" s="605"/>
      <c r="GBK55" s="605"/>
      <c r="GBL55" s="605"/>
      <c r="GBM55" s="605"/>
      <c r="GBN55" s="605"/>
      <c r="GBO55" s="605"/>
      <c r="GBP55" s="605"/>
      <c r="GBQ55" s="605"/>
      <c r="GBR55" s="605"/>
      <c r="GBS55" s="605"/>
      <c r="GBT55" s="605"/>
      <c r="GBU55" s="605"/>
      <c r="GBV55" s="605"/>
      <c r="GBW55" s="605"/>
      <c r="GBX55" s="605"/>
      <c r="GBY55" s="605"/>
      <c r="GBZ55" s="605"/>
      <c r="GCA55" s="605"/>
      <c r="GCB55" s="605"/>
      <c r="GCC55" s="605"/>
      <c r="GCD55" s="605"/>
      <c r="GCE55" s="605"/>
      <c r="GCF55" s="605"/>
      <c r="GCG55" s="605"/>
      <c r="GCH55" s="605"/>
      <c r="GCI55" s="605"/>
      <c r="GCJ55" s="605"/>
      <c r="GCK55" s="605"/>
      <c r="GCL55" s="605"/>
      <c r="GCM55" s="605"/>
      <c r="GCN55" s="605"/>
      <c r="GCO55" s="605"/>
      <c r="GCP55" s="605"/>
      <c r="GCQ55" s="605"/>
      <c r="GCR55" s="605"/>
      <c r="GCS55" s="605"/>
      <c r="GCT55" s="605"/>
      <c r="GCU55" s="605"/>
      <c r="GCV55" s="605"/>
      <c r="GCW55" s="605"/>
      <c r="GCX55" s="605"/>
      <c r="GCY55" s="605"/>
      <c r="GCZ55" s="605"/>
      <c r="GDA55" s="605"/>
      <c r="GDB55" s="605"/>
      <c r="GDC55" s="605"/>
      <c r="GDD55" s="605"/>
      <c r="GDE55" s="605"/>
      <c r="GDF55" s="605"/>
      <c r="GDG55" s="605"/>
      <c r="GDH55" s="605"/>
      <c r="GDI55" s="605"/>
      <c r="GDJ55" s="605"/>
      <c r="GDK55" s="605"/>
      <c r="GDL55" s="605"/>
      <c r="GDM55" s="605"/>
      <c r="GDN55" s="605"/>
      <c r="GDO55" s="605"/>
      <c r="GDP55" s="605"/>
      <c r="GDQ55" s="605"/>
      <c r="GDR55" s="605"/>
      <c r="GDS55" s="605"/>
      <c r="GDT55" s="605"/>
      <c r="GDU55" s="605"/>
      <c r="GDV55" s="605"/>
      <c r="GDW55" s="605"/>
      <c r="GDX55" s="605"/>
      <c r="GDY55" s="605"/>
      <c r="GDZ55" s="605"/>
      <c r="GEA55" s="605"/>
      <c r="GEB55" s="605"/>
      <c r="GEC55" s="605"/>
      <c r="GED55" s="605"/>
      <c r="GEE55" s="605"/>
      <c r="GEF55" s="605"/>
      <c r="GEG55" s="605"/>
      <c r="GEH55" s="605"/>
      <c r="GEI55" s="605"/>
      <c r="GEJ55" s="605"/>
      <c r="GEK55" s="605"/>
      <c r="GEL55" s="605"/>
      <c r="GEM55" s="605"/>
      <c r="GEN55" s="605"/>
      <c r="GEO55" s="605"/>
      <c r="GEP55" s="605"/>
      <c r="GEQ55" s="605"/>
      <c r="GER55" s="605"/>
      <c r="GES55" s="605"/>
      <c r="GET55" s="605"/>
      <c r="GEU55" s="605"/>
      <c r="GEV55" s="605"/>
      <c r="GEW55" s="605"/>
      <c r="GEX55" s="605"/>
      <c r="GEY55" s="605"/>
      <c r="GEZ55" s="605"/>
      <c r="GFA55" s="605"/>
      <c r="GFB55" s="605"/>
      <c r="GFC55" s="605"/>
      <c r="GFD55" s="605"/>
      <c r="GFE55" s="605"/>
      <c r="GFF55" s="605"/>
      <c r="GFG55" s="605"/>
      <c r="GFH55" s="605"/>
      <c r="GFI55" s="605"/>
      <c r="GFJ55" s="605"/>
      <c r="GFK55" s="605"/>
      <c r="GFL55" s="605"/>
      <c r="GFM55" s="605"/>
      <c r="GFN55" s="605"/>
      <c r="GFO55" s="605"/>
      <c r="GFP55" s="605"/>
      <c r="GFQ55" s="605"/>
      <c r="GFR55" s="605"/>
      <c r="GFS55" s="605"/>
      <c r="GFT55" s="605"/>
      <c r="GFU55" s="605"/>
      <c r="GFV55" s="605"/>
      <c r="GFW55" s="605"/>
      <c r="GFX55" s="605"/>
      <c r="GFY55" s="605"/>
      <c r="GFZ55" s="605"/>
      <c r="GGA55" s="605"/>
      <c r="GGB55" s="605"/>
      <c r="GGC55" s="605"/>
      <c r="GGD55" s="605"/>
      <c r="GGE55" s="605"/>
      <c r="GGF55" s="605"/>
      <c r="GGG55" s="605"/>
      <c r="GGH55" s="605"/>
      <c r="GGI55" s="605"/>
      <c r="GGJ55" s="605"/>
      <c r="GGK55" s="605"/>
      <c r="GGL55" s="605"/>
      <c r="GGM55" s="605"/>
      <c r="GGN55" s="605"/>
      <c r="GGO55" s="605"/>
      <c r="GGP55" s="605"/>
      <c r="GGQ55" s="605"/>
      <c r="GGR55" s="605"/>
      <c r="GGS55" s="605"/>
      <c r="GGT55" s="605"/>
      <c r="GGU55" s="605"/>
      <c r="GGV55" s="605"/>
      <c r="GGW55" s="605"/>
      <c r="GGX55" s="605"/>
      <c r="GGY55" s="605"/>
      <c r="GGZ55" s="605"/>
      <c r="GHA55" s="605"/>
      <c r="GHB55" s="605"/>
      <c r="GHC55" s="605"/>
      <c r="GHD55" s="605"/>
      <c r="GHE55" s="605"/>
      <c r="GHF55" s="605"/>
      <c r="GHG55" s="605"/>
      <c r="GHH55" s="605"/>
      <c r="GHI55" s="605"/>
      <c r="GHJ55" s="605"/>
      <c r="GHK55" s="605"/>
      <c r="GHL55" s="605"/>
      <c r="GHM55" s="605"/>
      <c r="GHN55" s="605"/>
      <c r="GHO55" s="605"/>
      <c r="GHP55" s="605"/>
      <c r="GHQ55" s="605"/>
      <c r="GHR55" s="605"/>
      <c r="GHS55" s="605"/>
      <c r="GHT55" s="605"/>
      <c r="GHU55" s="605"/>
      <c r="GHV55" s="605"/>
      <c r="GHW55" s="605"/>
      <c r="GHX55" s="605"/>
      <c r="GHY55" s="605"/>
      <c r="GHZ55" s="605"/>
      <c r="GIA55" s="605"/>
      <c r="GIB55" s="605"/>
      <c r="GIC55" s="605"/>
      <c r="GID55" s="605"/>
      <c r="GIE55" s="605"/>
      <c r="GIF55" s="605"/>
      <c r="GIG55" s="605"/>
      <c r="GIH55" s="605"/>
      <c r="GII55" s="605"/>
      <c r="GIJ55" s="605"/>
      <c r="GIK55" s="605"/>
      <c r="GIL55" s="605"/>
      <c r="GIM55" s="605"/>
      <c r="GIN55" s="605"/>
      <c r="GIO55" s="605"/>
      <c r="GIP55" s="605"/>
      <c r="GIQ55" s="605"/>
      <c r="GIR55" s="605"/>
      <c r="GIS55" s="605"/>
      <c r="GIT55" s="605"/>
      <c r="GIU55" s="605"/>
      <c r="GIV55" s="605"/>
      <c r="GIW55" s="605"/>
      <c r="GIX55" s="605"/>
      <c r="GIY55" s="605"/>
      <c r="GIZ55" s="605"/>
      <c r="GJA55" s="605"/>
      <c r="GJB55" s="605"/>
      <c r="GJC55" s="605"/>
      <c r="GJD55" s="605"/>
      <c r="GJE55" s="605"/>
      <c r="GJF55" s="605"/>
      <c r="GJG55" s="605"/>
      <c r="GJH55" s="605"/>
      <c r="GJI55" s="605"/>
      <c r="GJJ55" s="605"/>
      <c r="GJK55" s="605"/>
      <c r="GJL55" s="605"/>
      <c r="GJM55" s="605"/>
      <c r="GJN55" s="605"/>
      <c r="GJO55" s="605"/>
      <c r="GJP55" s="605"/>
      <c r="GJQ55" s="605"/>
      <c r="GJR55" s="605"/>
      <c r="GJS55" s="605"/>
      <c r="GJT55" s="605"/>
      <c r="GJU55" s="605"/>
      <c r="GJV55" s="605"/>
      <c r="GJW55" s="605"/>
      <c r="GJX55" s="605"/>
      <c r="GJY55" s="605"/>
      <c r="GJZ55" s="605"/>
      <c r="GKA55" s="605"/>
      <c r="GKB55" s="605"/>
      <c r="GKC55" s="605"/>
      <c r="GKD55" s="605"/>
      <c r="GKE55" s="605"/>
      <c r="GKF55" s="605"/>
      <c r="GKG55" s="605"/>
      <c r="GKH55" s="605"/>
      <c r="GKI55" s="605"/>
      <c r="GKJ55" s="605"/>
      <c r="GKK55" s="605"/>
      <c r="GKL55" s="605"/>
      <c r="GKM55" s="605"/>
      <c r="GKN55" s="605"/>
      <c r="GKO55" s="605"/>
      <c r="GKP55" s="605"/>
      <c r="GKQ55" s="605"/>
      <c r="GKR55" s="605"/>
      <c r="GKS55" s="605"/>
      <c r="GKT55" s="605"/>
      <c r="GKU55" s="605"/>
      <c r="GKV55" s="605"/>
      <c r="GKW55" s="605"/>
      <c r="GKX55" s="605"/>
      <c r="GKY55" s="605"/>
      <c r="GKZ55" s="605"/>
      <c r="GLA55" s="605"/>
      <c r="GLB55" s="605"/>
      <c r="GLC55" s="605"/>
      <c r="GLD55" s="605"/>
      <c r="GLE55" s="605"/>
      <c r="GLF55" s="605"/>
      <c r="GLG55" s="605"/>
      <c r="GLH55" s="605"/>
      <c r="GLI55" s="605"/>
      <c r="GLJ55" s="605"/>
      <c r="GLK55" s="605"/>
      <c r="GLL55" s="605"/>
      <c r="GLM55" s="605"/>
      <c r="GLN55" s="605"/>
      <c r="GLO55" s="605"/>
      <c r="GLP55" s="605"/>
      <c r="GLQ55" s="605"/>
      <c r="GLR55" s="605"/>
      <c r="GLS55" s="605"/>
      <c r="GLT55" s="605"/>
      <c r="GLU55" s="605"/>
      <c r="GLV55" s="605"/>
      <c r="GLW55" s="605"/>
      <c r="GLX55" s="605"/>
      <c r="GLY55" s="605"/>
      <c r="GLZ55" s="605"/>
      <c r="GMA55" s="605"/>
      <c r="GMB55" s="605"/>
      <c r="GMC55" s="605"/>
      <c r="GMD55" s="605"/>
      <c r="GME55" s="605"/>
      <c r="GMF55" s="605"/>
      <c r="GMG55" s="605"/>
      <c r="GMH55" s="605"/>
      <c r="GMI55" s="605"/>
      <c r="GMJ55" s="605"/>
      <c r="GMK55" s="605"/>
      <c r="GML55" s="605"/>
      <c r="GMM55" s="605"/>
      <c r="GMN55" s="605"/>
      <c r="GMO55" s="605"/>
      <c r="GMP55" s="605"/>
      <c r="GMQ55" s="605"/>
      <c r="GMR55" s="605"/>
      <c r="GMS55" s="605"/>
      <c r="GMT55" s="605"/>
      <c r="GMU55" s="605"/>
      <c r="GMV55" s="605"/>
      <c r="GMW55" s="605"/>
      <c r="GMX55" s="605"/>
      <c r="GMY55" s="605"/>
      <c r="GMZ55" s="605"/>
      <c r="GNA55" s="605"/>
      <c r="GNB55" s="605"/>
      <c r="GNC55" s="605"/>
      <c r="GND55" s="605"/>
      <c r="GNE55" s="605"/>
      <c r="GNF55" s="605"/>
      <c r="GNG55" s="605"/>
      <c r="GNH55" s="605"/>
      <c r="GNI55" s="605"/>
      <c r="GNJ55" s="605"/>
      <c r="GNK55" s="605"/>
      <c r="GNL55" s="605"/>
      <c r="GNM55" s="605"/>
      <c r="GNN55" s="605"/>
      <c r="GNO55" s="605"/>
      <c r="GNP55" s="605"/>
      <c r="GNQ55" s="605"/>
      <c r="GNR55" s="605"/>
      <c r="GNS55" s="605"/>
      <c r="GNT55" s="605"/>
      <c r="GNU55" s="605"/>
      <c r="GNV55" s="605"/>
      <c r="GNW55" s="605"/>
      <c r="GNX55" s="605"/>
      <c r="GNY55" s="605"/>
      <c r="GNZ55" s="605"/>
      <c r="GOA55" s="605"/>
      <c r="GOB55" s="605"/>
      <c r="GOC55" s="605"/>
      <c r="GOD55" s="605"/>
      <c r="GOE55" s="605"/>
      <c r="GOF55" s="605"/>
      <c r="GOG55" s="605"/>
      <c r="GOH55" s="605"/>
      <c r="GOI55" s="605"/>
      <c r="GOJ55" s="605"/>
      <c r="GOK55" s="605"/>
      <c r="GOL55" s="605"/>
      <c r="GOM55" s="605"/>
      <c r="GON55" s="605"/>
      <c r="GOO55" s="605"/>
      <c r="GOP55" s="605"/>
      <c r="GOQ55" s="605"/>
      <c r="GOR55" s="605"/>
      <c r="GOS55" s="605"/>
      <c r="GOT55" s="605"/>
      <c r="GOU55" s="605"/>
      <c r="GOV55" s="605"/>
      <c r="GOW55" s="605"/>
      <c r="GOX55" s="605"/>
      <c r="GOY55" s="605"/>
      <c r="GOZ55" s="605"/>
      <c r="GPA55" s="605"/>
      <c r="GPB55" s="605"/>
      <c r="GPC55" s="605"/>
      <c r="GPD55" s="605"/>
      <c r="GPE55" s="605"/>
      <c r="GPF55" s="605"/>
      <c r="GPG55" s="605"/>
      <c r="GPH55" s="605"/>
      <c r="GPI55" s="605"/>
      <c r="GPJ55" s="605"/>
      <c r="GPK55" s="605"/>
      <c r="GPL55" s="605"/>
      <c r="GPM55" s="605"/>
      <c r="GPN55" s="605"/>
      <c r="GPO55" s="605"/>
      <c r="GPP55" s="605"/>
      <c r="GPQ55" s="605"/>
      <c r="GPR55" s="605"/>
      <c r="GPS55" s="605"/>
      <c r="GPT55" s="605"/>
      <c r="GPU55" s="605"/>
      <c r="GPV55" s="605"/>
      <c r="GPW55" s="605"/>
      <c r="GPX55" s="605"/>
      <c r="GPY55" s="605"/>
      <c r="GPZ55" s="605"/>
      <c r="GQA55" s="605"/>
      <c r="GQB55" s="605"/>
      <c r="GQC55" s="605"/>
      <c r="GQD55" s="605"/>
      <c r="GQE55" s="605"/>
      <c r="GQF55" s="605"/>
      <c r="GQG55" s="605"/>
      <c r="GQH55" s="605"/>
      <c r="GQI55" s="605"/>
      <c r="GQJ55" s="605"/>
      <c r="GQK55" s="605"/>
      <c r="GQL55" s="605"/>
      <c r="GQM55" s="605"/>
      <c r="GQN55" s="605"/>
      <c r="GQO55" s="605"/>
      <c r="GQP55" s="605"/>
      <c r="GQQ55" s="605"/>
      <c r="GQR55" s="605"/>
      <c r="GQS55" s="605"/>
      <c r="GQT55" s="605"/>
      <c r="GQU55" s="605"/>
      <c r="GQV55" s="605"/>
      <c r="GQW55" s="605"/>
      <c r="GQX55" s="605"/>
      <c r="GQY55" s="605"/>
      <c r="GQZ55" s="605"/>
      <c r="GRA55" s="605"/>
      <c r="GRB55" s="605"/>
      <c r="GRC55" s="605"/>
      <c r="GRD55" s="605"/>
      <c r="GRE55" s="605"/>
      <c r="GRF55" s="605"/>
      <c r="GRG55" s="605"/>
      <c r="GRH55" s="605"/>
      <c r="GRI55" s="605"/>
      <c r="GRJ55" s="605"/>
      <c r="GRK55" s="605"/>
      <c r="GRL55" s="605"/>
      <c r="GRM55" s="605"/>
      <c r="GRN55" s="605"/>
      <c r="GRO55" s="605"/>
      <c r="GRP55" s="605"/>
      <c r="GRQ55" s="605"/>
      <c r="GRR55" s="605"/>
      <c r="GRS55" s="605"/>
      <c r="GRT55" s="605"/>
      <c r="GRU55" s="605"/>
      <c r="GRV55" s="605"/>
      <c r="GRW55" s="605"/>
      <c r="GRX55" s="605"/>
      <c r="GRY55" s="605"/>
      <c r="GRZ55" s="605"/>
      <c r="GSA55" s="605"/>
      <c r="GSB55" s="605"/>
      <c r="GSC55" s="605"/>
      <c r="GSD55" s="605"/>
      <c r="GSE55" s="605"/>
      <c r="GSF55" s="605"/>
      <c r="GSG55" s="605"/>
      <c r="GSH55" s="605"/>
      <c r="GSI55" s="605"/>
      <c r="GSJ55" s="605"/>
      <c r="GSK55" s="605"/>
      <c r="GSL55" s="605"/>
      <c r="GSM55" s="605"/>
      <c r="GSN55" s="605"/>
      <c r="GSO55" s="605"/>
      <c r="GSP55" s="605"/>
      <c r="GSQ55" s="605"/>
      <c r="GSR55" s="605"/>
      <c r="GSS55" s="605"/>
      <c r="GST55" s="605"/>
      <c r="GSU55" s="605"/>
      <c r="GSV55" s="605"/>
      <c r="GSW55" s="605"/>
      <c r="GSX55" s="605"/>
      <c r="GSY55" s="605"/>
      <c r="GSZ55" s="605"/>
      <c r="GTA55" s="605"/>
      <c r="GTB55" s="605"/>
      <c r="GTC55" s="605"/>
      <c r="GTD55" s="605"/>
      <c r="GTE55" s="605"/>
      <c r="GTF55" s="605"/>
      <c r="GTG55" s="605"/>
      <c r="GTH55" s="605"/>
      <c r="GTI55" s="605"/>
      <c r="GTJ55" s="605"/>
      <c r="GTK55" s="605"/>
      <c r="GTL55" s="605"/>
      <c r="GTM55" s="605"/>
      <c r="GTN55" s="605"/>
      <c r="GTO55" s="605"/>
      <c r="GTP55" s="605"/>
      <c r="GTQ55" s="605"/>
      <c r="GTR55" s="605"/>
      <c r="GTS55" s="605"/>
      <c r="GTT55" s="605"/>
      <c r="GTU55" s="605"/>
      <c r="GTV55" s="605"/>
      <c r="GTW55" s="605"/>
      <c r="GTX55" s="605"/>
      <c r="GTY55" s="605"/>
      <c r="GTZ55" s="605"/>
      <c r="GUA55" s="605"/>
      <c r="GUB55" s="605"/>
      <c r="GUC55" s="605"/>
      <c r="GUD55" s="605"/>
      <c r="GUE55" s="605"/>
      <c r="GUF55" s="605"/>
      <c r="GUG55" s="605"/>
      <c r="GUH55" s="605"/>
      <c r="GUI55" s="605"/>
      <c r="GUJ55" s="605"/>
      <c r="GUK55" s="605"/>
      <c r="GUL55" s="605"/>
      <c r="GUM55" s="605"/>
      <c r="GUN55" s="605"/>
      <c r="GUO55" s="605"/>
      <c r="GUP55" s="605"/>
      <c r="GUQ55" s="605"/>
      <c r="GUR55" s="605"/>
      <c r="GUS55" s="605"/>
      <c r="GUT55" s="605"/>
      <c r="GUU55" s="605"/>
      <c r="GUV55" s="605"/>
      <c r="GUW55" s="605"/>
      <c r="GUX55" s="605"/>
      <c r="GUY55" s="605"/>
      <c r="GUZ55" s="605"/>
      <c r="GVA55" s="605"/>
      <c r="GVB55" s="605"/>
      <c r="GVC55" s="605"/>
      <c r="GVD55" s="605"/>
      <c r="GVE55" s="605"/>
      <c r="GVF55" s="605"/>
      <c r="GVG55" s="605"/>
      <c r="GVH55" s="605"/>
      <c r="GVI55" s="605"/>
      <c r="GVJ55" s="605"/>
      <c r="GVK55" s="605"/>
      <c r="GVL55" s="605"/>
      <c r="GVM55" s="605"/>
      <c r="GVN55" s="605"/>
      <c r="GVO55" s="605"/>
      <c r="GVP55" s="605"/>
      <c r="GVQ55" s="605"/>
      <c r="GVR55" s="605"/>
      <c r="GVS55" s="605"/>
      <c r="GVT55" s="605"/>
      <c r="GVU55" s="605"/>
      <c r="GVV55" s="605"/>
      <c r="GVW55" s="605"/>
      <c r="GVX55" s="605"/>
      <c r="GVY55" s="605"/>
      <c r="GVZ55" s="605"/>
      <c r="GWA55" s="605"/>
      <c r="GWB55" s="605"/>
      <c r="GWC55" s="605"/>
      <c r="GWD55" s="605"/>
      <c r="GWE55" s="605"/>
      <c r="GWF55" s="605"/>
      <c r="GWG55" s="605"/>
      <c r="GWH55" s="605"/>
      <c r="GWI55" s="605"/>
      <c r="GWJ55" s="605"/>
      <c r="GWK55" s="605"/>
      <c r="GWL55" s="605"/>
      <c r="GWM55" s="605"/>
      <c r="GWN55" s="605"/>
      <c r="GWO55" s="605"/>
      <c r="GWP55" s="605"/>
      <c r="GWQ55" s="605"/>
      <c r="GWR55" s="605"/>
      <c r="GWS55" s="605"/>
      <c r="GWT55" s="605"/>
      <c r="GWU55" s="605"/>
      <c r="GWV55" s="605"/>
      <c r="GWW55" s="605"/>
      <c r="GWX55" s="605"/>
      <c r="GWY55" s="605"/>
      <c r="GWZ55" s="605"/>
      <c r="GXA55" s="605"/>
      <c r="GXB55" s="605"/>
      <c r="GXC55" s="605"/>
      <c r="GXD55" s="605"/>
      <c r="GXE55" s="605"/>
      <c r="GXF55" s="605"/>
      <c r="GXG55" s="605"/>
      <c r="GXH55" s="605"/>
      <c r="GXI55" s="605"/>
      <c r="GXJ55" s="605"/>
      <c r="GXK55" s="605"/>
      <c r="GXL55" s="605"/>
      <c r="GXM55" s="605"/>
      <c r="GXN55" s="605"/>
      <c r="GXO55" s="605"/>
      <c r="GXP55" s="605"/>
      <c r="GXQ55" s="605"/>
      <c r="GXR55" s="605"/>
      <c r="GXS55" s="605"/>
      <c r="GXT55" s="605"/>
      <c r="GXU55" s="605"/>
      <c r="GXV55" s="605"/>
      <c r="GXW55" s="605"/>
      <c r="GXX55" s="605"/>
      <c r="GXY55" s="605"/>
      <c r="GXZ55" s="605"/>
      <c r="GYA55" s="605"/>
      <c r="GYB55" s="605"/>
      <c r="GYC55" s="605"/>
      <c r="GYD55" s="605"/>
      <c r="GYE55" s="605"/>
      <c r="GYF55" s="605"/>
      <c r="GYG55" s="605"/>
      <c r="GYH55" s="605"/>
      <c r="GYI55" s="605"/>
      <c r="GYJ55" s="605"/>
      <c r="GYK55" s="605"/>
      <c r="GYL55" s="605"/>
      <c r="GYM55" s="605"/>
      <c r="GYN55" s="605"/>
      <c r="GYO55" s="605"/>
      <c r="GYP55" s="605"/>
      <c r="GYQ55" s="605"/>
      <c r="GYR55" s="605"/>
      <c r="GYS55" s="605"/>
      <c r="GYT55" s="605"/>
      <c r="GYU55" s="605"/>
      <c r="GYV55" s="605"/>
      <c r="GYW55" s="605"/>
      <c r="GYX55" s="605"/>
      <c r="GYY55" s="605"/>
      <c r="GYZ55" s="605"/>
      <c r="GZA55" s="605"/>
      <c r="GZB55" s="605"/>
      <c r="GZC55" s="605"/>
      <c r="GZD55" s="605"/>
      <c r="GZE55" s="605"/>
      <c r="GZF55" s="605"/>
      <c r="GZG55" s="605"/>
      <c r="GZH55" s="605"/>
      <c r="GZI55" s="605"/>
      <c r="GZJ55" s="605"/>
      <c r="GZK55" s="605"/>
      <c r="GZL55" s="605"/>
      <c r="GZM55" s="605"/>
      <c r="GZN55" s="605"/>
      <c r="GZO55" s="605"/>
      <c r="GZP55" s="605"/>
      <c r="GZQ55" s="605"/>
      <c r="GZR55" s="605"/>
      <c r="GZS55" s="605"/>
      <c r="GZT55" s="605"/>
      <c r="GZU55" s="605"/>
      <c r="GZV55" s="605"/>
      <c r="GZW55" s="605"/>
      <c r="GZX55" s="605"/>
      <c r="GZY55" s="605"/>
      <c r="GZZ55" s="605"/>
      <c r="HAA55" s="605"/>
      <c r="HAB55" s="605"/>
      <c r="HAC55" s="605"/>
      <c r="HAD55" s="605"/>
      <c r="HAE55" s="605"/>
      <c r="HAF55" s="605"/>
      <c r="HAG55" s="605"/>
      <c r="HAH55" s="605"/>
      <c r="HAI55" s="605"/>
      <c r="HAJ55" s="605"/>
      <c r="HAK55" s="605"/>
      <c r="HAL55" s="605"/>
      <c r="HAM55" s="605"/>
      <c r="HAN55" s="605"/>
      <c r="HAO55" s="605"/>
      <c r="HAP55" s="605"/>
      <c r="HAQ55" s="605"/>
      <c r="HAR55" s="605"/>
      <c r="HAS55" s="605"/>
      <c r="HAT55" s="605"/>
      <c r="HAU55" s="605"/>
      <c r="HAV55" s="605"/>
      <c r="HAW55" s="605"/>
      <c r="HAX55" s="605"/>
      <c r="HAY55" s="605"/>
      <c r="HAZ55" s="605"/>
      <c r="HBA55" s="605"/>
      <c r="HBB55" s="605"/>
      <c r="HBC55" s="605"/>
      <c r="HBD55" s="605"/>
      <c r="HBE55" s="605"/>
      <c r="HBF55" s="605"/>
      <c r="HBG55" s="605"/>
      <c r="HBH55" s="605"/>
      <c r="HBI55" s="605"/>
      <c r="HBJ55" s="605"/>
      <c r="HBK55" s="605"/>
      <c r="HBL55" s="605"/>
      <c r="HBM55" s="605"/>
      <c r="HBN55" s="605"/>
      <c r="HBO55" s="605"/>
      <c r="HBP55" s="605"/>
      <c r="HBQ55" s="605"/>
      <c r="HBR55" s="605"/>
      <c r="HBS55" s="605"/>
      <c r="HBT55" s="605"/>
      <c r="HBU55" s="605"/>
      <c r="HBV55" s="605"/>
      <c r="HBW55" s="605"/>
      <c r="HBX55" s="605"/>
      <c r="HBY55" s="605"/>
      <c r="HBZ55" s="605"/>
      <c r="HCA55" s="605"/>
      <c r="HCB55" s="605"/>
      <c r="HCC55" s="605"/>
      <c r="HCD55" s="605"/>
      <c r="HCE55" s="605"/>
      <c r="HCF55" s="605"/>
      <c r="HCG55" s="605"/>
      <c r="HCH55" s="605"/>
      <c r="HCI55" s="605"/>
      <c r="HCJ55" s="605"/>
      <c r="HCK55" s="605"/>
      <c r="HCL55" s="605"/>
      <c r="HCM55" s="605"/>
      <c r="HCN55" s="605"/>
      <c r="HCO55" s="605"/>
      <c r="HCP55" s="605"/>
      <c r="HCQ55" s="605"/>
      <c r="HCR55" s="605"/>
      <c r="HCS55" s="605"/>
      <c r="HCT55" s="605"/>
      <c r="HCU55" s="605"/>
      <c r="HCV55" s="605"/>
      <c r="HCW55" s="605"/>
      <c r="HCX55" s="605"/>
      <c r="HCY55" s="605"/>
      <c r="HCZ55" s="605"/>
      <c r="HDA55" s="605"/>
      <c r="HDB55" s="605"/>
      <c r="HDC55" s="605"/>
      <c r="HDD55" s="605"/>
      <c r="HDE55" s="605"/>
      <c r="HDF55" s="605"/>
      <c r="HDG55" s="605"/>
      <c r="HDH55" s="605"/>
      <c r="HDI55" s="605"/>
      <c r="HDJ55" s="605"/>
      <c r="HDK55" s="605"/>
      <c r="HDL55" s="605"/>
      <c r="HDM55" s="605"/>
      <c r="HDN55" s="605"/>
      <c r="HDO55" s="605"/>
      <c r="HDP55" s="605"/>
      <c r="HDQ55" s="605"/>
      <c r="HDR55" s="605"/>
      <c r="HDS55" s="605"/>
      <c r="HDT55" s="605"/>
      <c r="HDU55" s="605"/>
      <c r="HDV55" s="605"/>
      <c r="HDW55" s="605"/>
      <c r="HDX55" s="605"/>
      <c r="HDY55" s="605"/>
      <c r="HDZ55" s="605"/>
      <c r="HEA55" s="605"/>
      <c r="HEB55" s="605"/>
      <c r="HEC55" s="605"/>
      <c r="HED55" s="605"/>
      <c r="HEE55" s="605"/>
      <c r="HEF55" s="605"/>
      <c r="HEG55" s="605"/>
      <c r="HEH55" s="605"/>
      <c r="HEI55" s="605"/>
      <c r="HEJ55" s="605"/>
      <c r="HEK55" s="605"/>
      <c r="HEL55" s="605"/>
      <c r="HEM55" s="605"/>
      <c r="HEN55" s="605"/>
      <c r="HEO55" s="605"/>
      <c r="HEP55" s="605"/>
      <c r="HEQ55" s="605"/>
      <c r="HER55" s="605"/>
      <c r="HES55" s="605"/>
      <c r="HET55" s="605"/>
      <c r="HEU55" s="605"/>
      <c r="HEV55" s="605"/>
      <c r="HEW55" s="605"/>
      <c r="HEX55" s="605"/>
      <c r="HEY55" s="605"/>
      <c r="HEZ55" s="605"/>
      <c r="HFA55" s="605"/>
      <c r="HFB55" s="605"/>
      <c r="HFC55" s="605"/>
      <c r="HFD55" s="605"/>
      <c r="HFE55" s="605"/>
      <c r="HFF55" s="605"/>
      <c r="HFG55" s="605"/>
      <c r="HFH55" s="605"/>
      <c r="HFI55" s="605"/>
      <c r="HFJ55" s="605"/>
      <c r="HFK55" s="605"/>
      <c r="HFL55" s="605"/>
      <c r="HFM55" s="605"/>
      <c r="HFN55" s="605"/>
      <c r="HFO55" s="605"/>
      <c r="HFP55" s="605"/>
      <c r="HFQ55" s="605"/>
      <c r="HFR55" s="605"/>
      <c r="HFS55" s="605"/>
      <c r="HFT55" s="605"/>
      <c r="HFU55" s="605"/>
      <c r="HFV55" s="605"/>
      <c r="HFW55" s="605"/>
      <c r="HFX55" s="605"/>
      <c r="HFY55" s="605"/>
      <c r="HFZ55" s="605"/>
      <c r="HGA55" s="605"/>
      <c r="HGB55" s="605"/>
      <c r="HGC55" s="605"/>
      <c r="HGD55" s="605"/>
      <c r="HGE55" s="605"/>
      <c r="HGF55" s="605"/>
      <c r="HGG55" s="605"/>
      <c r="HGH55" s="605"/>
      <c r="HGI55" s="605"/>
      <c r="HGJ55" s="605"/>
      <c r="HGK55" s="605"/>
      <c r="HGL55" s="605"/>
      <c r="HGM55" s="605"/>
      <c r="HGN55" s="605"/>
      <c r="HGO55" s="605"/>
      <c r="HGP55" s="605"/>
      <c r="HGQ55" s="605"/>
      <c r="HGR55" s="605"/>
      <c r="HGS55" s="605"/>
      <c r="HGT55" s="605"/>
      <c r="HGU55" s="605"/>
      <c r="HGV55" s="605"/>
      <c r="HGW55" s="605"/>
      <c r="HGX55" s="605"/>
      <c r="HGY55" s="605"/>
      <c r="HGZ55" s="605"/>
      <c r="HHA55" s="605"/>
      <c r="HHB55" s="605"/>
      <c r="HHC55" s="605"/>
      <c r="HHD55" s="605"/>
      <c r="HHE55" s="605"/>
      <c r="HHF55" s="605"/>
      <c r="HHG55" s="605"/>
      <c r="HHH55" s="605"/>
      <c r="HHI55" s="605"/>
      <c r="HHJ55" s="605"/>
      <c r="HHK55" s="605"/>
      <c r="HHL55" s="605"/>
      <c r="HHM55" s="605"/>
      <c r="HHN55" s="605"/>
      <c r="HHO55" s="605"/>
      <c r="HHP55" s="605"/>
      <c r="HHQ55" s="605"/>
      <c r="HHR55" s="605"/>
      <c r="HHS55" s="605"/>
      <c r="HHT55" s="605"/>
      <c r="HHU55" s="605"/>
      <c r="HHV55" s="605"/>
      <c r="HHW55" s="605"/>
      <c r="HHX55" s="605"/>
      <c r="HHY55" s="605"/>
      <c r="HHZ55" s="605"/>
      <c r="HIA55" s="605"/>
      <c r="HIB55" s="605"/>
      <c r="HIC55" s="605"/>
      <c r="HID55" s="605"/>
      <c r="HIE55" s="605"/>
      <c r="HIF55" s="605"/>
      <c r="HIG55" s="605"/>
      <c r="HIH55" s="605"/>
      <c r="HII55" s="605"/>
      <c r="HIJ55" s="605"/>
      <c r="HIK55" s="605"/>
      <c r="HIL55" s="605"/>
      <c r="HIM55" s="605"/>
      <c r="HIN55" s="605"/>
      <c r="HIO55" s="605"/>
      <c r="HIP55" s="605"/>
      <c r="HIQ55" s="605"/>
      <c r="HIR55" s="605"/>
      <c r="HIS55" s="605"/>
      <c r="HIT55" s="605"/>
      <c r="HIU55" s="605"/>
      <c r="HIV55" s="605"/>
      <c r="HIW55" s="605"/>
      <c r="HIX55" s="605"/>
      <c r="HIY55" s="605"/>
      <c r="HIZ55" s="605"/>
      <c r="HJA55" s="605"/>
      <c r="HJB55" s="605"/>
      <c r="HJC55" s="605"/>
      <c r="HJD55" s="605"/>
      <c r="HJE55" s="605"/>
      <c r="HJF55" s="605"/>
      <c r="HJG55" s="605"/>
      <c r="HJH55" s="605"/>
      <c r="HJI55" s="605"/>
      <c r="HJJ55" s="605"/>
      <c r="HJK55" s="605"/>
      <c r="HJL55" s="605"/>
      <c r="HJM55" s="605"/>
      <c r="HJN55" s="605"/>
      <c r="HJO55" s="605"/>
      <c r="HJP55" s="605"/>
      <c r="HJQ55" s="605"/>
      <c r="HJR55" s="605"/>
      <c r="HJS55" s="605"/>
      <c r="HJT55" s="605"/>
      <c r="HJU55" s="605"/>
      <c r="HJV55" s="605"/>
      <c r="HJW55" s="605"/>
      <c r="HJX55" s="605"/>
      <c r="HJY55" s="605"/>
      <c r="HJZ55" s="605"/>
      <c r="HKA55" s="605"/>
      <c r="HKB55" s="605"/>
      <c r="HKC55" s="605"/>
      <c r="HKD55" s="605"/>
      <c r="HKE55" s="605"/>
      <c r="HKF55" s="605"/>
      <c r="HKG55" s="605"/>
      <c r="HKH55" s="605"/>
      <c r="HKI55" s="605"/>
      <c r="HKJ55" s="605"/>
      <c r="HKK55" s="605"/>
      <c r="HKL55" s="605"/>
      <c r="HKM55" s="605"/>
      <c r="HKN55" s="605"/>
      <c r="HKO55" s="605"/>
      <c r="HKP55" s="605"/>
      <c r="HKQ55" s="605"/>
      <c r="HKR55" s="605"/>
      <c r="HKS55" s="605"/>
      <c r="HKT55" s="605"/>
      <c r="HKU55" s="605"/>
      <c r="HKV55" s="605"/>
      <c r="HKW55" s="605"/>
      <c r="HKX55" s="605"/>
      <c r="HKY55" s="605"/>
      <c r="HKZ55" s="605"/>
      <c r="HLA55" s="605"/>
      <c r="HLB55" s="605"/>
      <c r="HLC55" s="605"/>
      <c r="HLD55" s="605"/>
      <c r="HLE55" s="605"/>
      <c r="HLF55" s="605"/>
      <c r="HLG55" s="605"/>
      <c r="HLH55" s="605"/>
      <c r="HLI55" s="605"/>
      <c r="HLJ55" s="605"/>
      <c r="HLK55" s="605"/>
      <c r="HLL55" s="605"/>
      <c r="HLM55" s="605"/>
      <c r="HLN55" s="605"/>
      <c r="HLO55" s="605"/>
      <c r="HLP55" s="605"/>
      <c r="HLQ55" s="605"/>
      <c r="HLR55" s="605"/>
      <c r="HLS55" s="605"/>
      <c r="HLT55" s="605"/>
      <c r="HLU55" s="605"/>
      <c r="HLV55" s="605"/>
      <c r="HLW55" s="605"/>
      <c r="HLX55" s="605"/>
      <c r="HLY55" s="605"/>
      <c r="HLZ55" s="605"/>
      <c r="HMA55" s="605"/>
      <c r="HMB55" s="605"/>
      <c r="HMC55" s="605"/>
      <c r="HMD55" s="605"/>
      <c r="HME55" s="605"/>
      <c r="HMF55" s="605"/>
      <c r="HMG55" s="605"/>
      <c r="HMH55" s="605"/>
      <c r="HMI55" s="605"/>
      <c r="HMJ55" s="605"/>
      <c r="HMK55" s="605"/>
      <c r="HML55" s="605"/>
      <c r="HMM55" s="605"/>
      <c r="HMN55" s="605"/>
      <c r="HMO55" s="605"/>
      <c r="HMP55" s="605"/>
      <c r="HMQ55" s="605"/>
      <c r="HMR55" s="605"/>
      <c r="HMS55" s="605"/>
      <c r="HMT55" s="605"/>
      <c r="HMU55" s="605"/>
      <c r="HMV55" s="605"/>
      <c r="HMW55" s="605"/>
      <c r="HMX55" s="605"/>
      <c r="HMY55" s="605"/>
      <c r="HMZ55" s="605"/>
      <c r="HNA55" s="605"/>
      <c r="HNB55" s="605"/>
      <c r="HNC55" s="605"/>
      <c r="HND55" s="605"/>
      <c r="HNE55" s="605"/>
      <c r="HNF55" s="605"/>
      <c r="HNG55" s="605"/>
      <c r="HNH55" s="605"/>
      <c r="HNI55" s="605"/>
      <c r="HNJ55" s="605"/>
      <c r="HNK55" s="605"/>
      <c r="HNL55" s="605"/>
      <c r="HNM55" s="605"/>
      <c r="HNN55" s="605"/>
      <c r="HNO55" s="605"/>
      <c r="HNP55" s="605"/>
      <c r="HNQ55" s="605"/>
      <c r="HNR55" s="605"/>
      <c r="HNS55" s="605"/>
      <c r="HNT55" s="605"/>
      <c r="HNU55" s="605"/>
      <c r="HNV55" s="605"/>
      <c r="HNW55" s="605"/>
      <c r="HNX55" s="605"/>
      <c r="HNY55" s="605"/>
      <c r="HNZ55" s="605"/>
      <c r="HOA55" s="605"/>
      <c r="HOB55" s="605"/>
      <c r="HOC55" s="605"/>
      <c r="HOD55" s="605"/>
      <c r="HOE55" s="605"/>
      <c r="HOF55" s="605"/>
      <c r="HOG55" s="605"/>
      <c r="HOH55" s="605"/>
      <c r="HOI55" s="605"/>
      <c r="HOJ55" s="605"/>
      <c r="HOK55" s="605"/>
      <c r="HOL55" s="605"/>
      <c r="HOM55" s="605"/>
      <c r="HON55" s="605"/>
      <c r="HOO55" s="605"/>
      <c r="HOP55" s="605"/>
      <c r="HOQ55" s="605"/>
      <c r="HOR55" s="605"/>
      <c r="HOS55" s="605"/>
      <c r="HOT55" s="605"/>
      <c r="HOU55" s="605"/>
      <c r="HOV55" s="605"/>
      <c r="HOW55" s="605"/>
      <c r="HOX55" s="605"/>
      <c r="HOY55" s="605"/>
      <c r="HOZ55" s="605"/>
      <c r="HPA55" s="605"/>
      <c r="HPB55" s="605"/>
      <c r="HPC55" s="605"/>
      <c r="HPD55" s="605"/>
      <c r="HPE55" s="605"/>
      <c r="HPF55" s="605"/>
      <c r="HPG55" s="605"/>
      <c r="HPH55" s="605"/>
      <c r="HPI55" s="605"/>
      <c r="HPJ55" s="605"/>
      <c r="HPK55" s="605"/>
      <c r="HPL55" s="605"/>
      <c r="HPM55" s="605"/>
      <c r="HPN55" s="605"/>
      <c r="HPO55" s="605"/>
      <c r="HPP55" s="605"/>
      <c r="HPQ55" s="605"/>
      <c r="HPR55" s="605"/>
      <c r="HPS55" s="605"/>
      <c r="HPT55" s="605"/>
      <c r="HPU55" s="605"/>
      <c r="HPV55" s="605"/>
      <c r="HPW55" s="605"/>
      <c r="HPX55" s="605"/>
      <c r="HPY55" s="605"/>
      <c r="HPZ55" s="605"/>
      <c r="HQA55" s="605"/>
      <c r="HQB55" s="605"/>
      <c r="HQC55" s="605"/>
      <c r="HQD55" s="605"/>
      <c r="HQE55" s="605"/>
      <c r="HQF55" s="605"/>
      <c r="HQG55" s="605"/>
      <c r="HQH55" s="605"/>
      <c r="HQI55" s="605"/>
      <c r="HQJ55" s="605"/>
      <c r="HQK55" s="605"/>
      <c r="HQL55" s="605"/>
      <c r="HQM55" s="605"/>
      <c r="HQN55" s="605"/>
      <c r="HQO55" s="605"/>
      <c r="HQP55" s="605"/>
      <c r="HQQ55" s="605"/>
      <c r="HQR55" s="605"/>
      <c r="HQS55" s="605"/>
      <c r="HQT55" s="605"/>
      <c r="HQU55" s="605"/>
      <c r="HQV55" s="605"/>
      <c r="HQW55" s="605"/>
      <c r="HQX55" s="605"/>
      <c r="HQY55" s="605"/>
      <c r="HQZ55" s="605"/>
      <c r="HRA55" s="605"/>
      <c r="HRB55" s="605"/>
      <c r="HRC55" s="605"/>
      <c r="HRD55" s="605"/>
      <c r="HRE55" s="605"/>
      <c r="HRF55" s="605"/>
      <c r="HRG55" s="605"/>
      <c r="HRH55" s="605"/>
      <c r="HRI55" s="605"/>
      <c r="HRJ55" s="605"/>
      <c r="HRK55" s="605"/>
      <c r="HRL55" s="605"/>
      <c r="HRM55" s="605"/>
      <c r="HRN55" s="605"/>
      <c r="HRO55" s="605"/>
      <c r="HRP55" s="605"/>
      <c r="HRQ55" s="605"/>
      <c r="HRR55" s="605"/>
      <c r="HRS55" s="605"/>
      <c r="HRT55" s="605"/>
      <c r="HRU55" s="605"/>
      <c r="HRV55" s="605"/>
      <c r="HRW55" s="605"/>
      <c r="HRX55" s="605"/>
      <c r="HRY55" s="605"/>
      <c r="HRZ55" s="605"/>
      <c r="HSA55" s="605"/>
      <c r="HSB55" s="605"/>
      <c r="HSC55" s="605"/>
      <c r="HSD55" s="605"/>
      <c r="HSE55" s="605"/>
      <c r="HSF55" s="605"/>
      <c r="HSG55" s="605"/>
      <c r="HSH55" s="605"/>
      <c r="HSI55" s="605"/>
      <c r="HSJ55" s="605"/>
      <c r="HSK55" s="605"/>
      <c r="HSL55" s="605"/>
      <c r="HSM55" s="605"/>
      <c r="HSN55" s="605"/>
      <c r="HSO55" s="605"/>
      <c r="HSP55" s="605"/>
      <c r="HSQ55" s="605"/>
      <c r="HSR55" s="605"/>
      <c r="HSS55" s="605"/>
      <c r="HST55" s="605"/>
      <c r="HSU55" s="605"/>
      <c r="HSV55" s="605"/>
      <c r="HSW55" s="605"/>
      <c r="HSX55" s="605"/>
      <c r="HSY55" s="605"/>
      <c r="HSZ55" s="605"/>
      <c r="HTA55" s="605"/>
      <c r="HTB55" s="605"/>
      <c r="HTC55" s="605"/>
      <c r="HTD55" s="605"/>
      <c r="HTE55" s="605"/>
      <c r="HTF55" s="605"/>
      <c r="HTG55" s="605"/>
      <c r="HTH55" s="605"/>
      <c r="HTI55" s="605"/>
      <c r="HTJ55" s="605"/>
      <c r="HTK55" s="605"/>
      <c r="HTL55" s="605"/>
      <c r="HTM55" s="605"/>
      <c r="HTN55" s="605"/>
      <c r="HTO55" s="605"/>
      <c r="HTP55" s="605"/>
      <c r="HTQ55" s="605"/>
      <c r="HTR55" s="605"/>
      <c r="HTS55" s="605"/>
      <c r="HTT55" s="605"/>
      <c r="HTU55" s="605"/>
      <c r="HTV55" s="605"/>
      <c r="HTW55" s="605"/>
      <c r="HTX55" s="605"/>
      <c r="HTY55" s="605"/>
      <c r="HTZ55" s="605"/>
      <c r="HUA55" s="605"/>
      <c r="HUB55" s="605"/>
      <c r="HUC55" s="605"/>
      <c r="HUD55" s="605"/>
      <c r="HUE55" s="605"/>
      <c r="HUF55" s="605"/>
      <c r="HUG55" s="605"/>
      <c r="HUH55" s="605"/>
      <c r="HUI55" s="605"/>
      <c r="HUJ55" s="605"/>
      <c r="HUK55" s="605"/>
      <c r="HUL55" s="605"/>
      <c r="HUM55" s="605"/>
      <c r="HUN55" s="605"/>
      <c r="HUO55" s="605"/>
      <c r="HUP55" s="605"/>
      <c r="HUQ55" s="605"/>
      <c r="HUR55" s="605"/>
      <c r="HUS55" s="605"/>
      <c r="HUT55" s="605"/>
      <c r="HUU55" s="605"/>
      <c r="HUV55" s="605"/>
      <c r="HUW55" s="605"/>
      <c r="HUX55" s="605"/>
      <c r="HUY55" s="605"/>
      <c r="HUZ55" s="605"/>
      <c r="HVA55" s="605"/>
      <c r="HVB55" s="605"/>
      <c r="HVC55" s="605"/>
      <c r="HVD55" s="605"/>
      <c r="HVE55" s="605"/>
      <c r="HVF55" s="605"/>
      <c r="HVG55" s="605"/>
    </row>
    <row r="56" spans="1:5987" s="606" customFormat="1" hidden="1" x14ac:dyDescent="0.2">
      <c r="A56" s="392" t="s">
        <v>222</v>
      </c>
      <c r="B56" s="453"/>
      <c r="C56" s="453"/>
      <c r="D56" s="453"/>
      <c r="E56" s="453"/>
      <c r="F56" s="453"/>
      <c r="G56" s="453"/>
      <c r="H56" s="453"/>
      <c r="I56" s="453"/>
      <c r="J56" s="453"/>
      <c r="K56" s="453"/>
      <c r="L56" s="453"/>
      <c r="M56" s="453"/>
      <c r="N56" s="453"/>
      <c r="O56" s="453"/>
      <c r="P56" s="453"/>
      <c r="Q56" s="337">
        <v>48</v>
      </c>
      <c r="R56" s="337">
        <v>0</v>
      </c>
      <c r="S56" s="360">
        <f t="shared" si="98"/>
        <v>0</v>
      </c>
      <c r="T56" s="337">
        <v>46</v>
      </c>
      <c r="U56" s="337">
        <v>13</v>
      </c>
      <c r="V56" s="360">
        <f t="shared" si="185"/>
        <v>28.260869565217391</v>
      </c>
      <c r="W56" s="337">
        <v>30</v>
      </c>
      <c r="X56" s="337">
        <v>0</v>
      </c>
      <c r="Y56" s="359">
        <f t="shared" si="205"/>
        <v>0</v>
      </c>
      <c r="Z56" s="413"/>
      <c r="AA56" s="413"/>
      <c r="AB56" s="614" t="s">
        <v>45</v>
      </c>
      <c r="AC56" s="615">
        <f t="shared" si="206"/>
        <v>124</v>
      </c>
      <c r="AD56" s="615">
        <f t="shared" si="206"/>
        <v>13</v>
      </c>
      <c r="AE56" s="360">
        <f t="shared" si="187"/>
        <v>10.483870967741936</v>
      </c>
      <c r="AF56" s="359">
        <v>69</v>
      </c>
      <c r="AG56" s="359">
        <v>7</v>
      </c>
      <c r="AH56" s="360">
        <f t="shared" si="132"/>
        <v>10.144927536231885</v>
      </c>
      <c r="AI56" s="359">
        <v>51</v>
      </c>
      <c r="AJ56" s="359">
        <v>7</v>
      </c>
      <c r="AK56" s="360">
        <f t="shared" si="133"/>
        <v>13.725490196078432</v>
      </c>
      <c r="AL56" s="359">
        <v>30</v>
      </c>
      <c r="AM56" s="359"/>
      <c r="AN56" s="360">
        <f t="shared" si="164"/>
        <v>0</v>
      </c>
      <c r="AO56" s="347"/>
      <c r="AP56" s="347"/>
      <c r="AQ56" s="347"/>
      <c r="AR56" s="359">
        <f t="shared" si="207"/>
        <v>150</v>
      </c>
      <c r="AS56" s="359">
        <f t="shared" si="207"/>
        <v>14</v>
      </c>
      <c r="AT56" s="360">
        <f t="shared" si="165"/>
        <v>9.3333333333333339</v>
      </c>
      <c r="AU56" s="359">
        <v>75</v>
      </c>
      <c r="AV56" s="359">
        <v>7</v>
      </c>
      <c r="AW56" s="360">
        <f t="shared" si="137"/>
        <v>9.3333333333333339</v>
      </c>
      <c r="AX56" s="359">
        <v>45</v>
      </c>
      <c r="AY56" s="359">
        <v>9</v>
      </c>
      <c r="AZ56" s="360">
        <f t="shared" si="138"/>
        <v>20</v>
      </c>
      <c r="BA56" s="359">
        <v>31</v>
      </c>
      <c r="BB56" s="359">
        <v>0</v>
      </c>
      <c r="BC56" s="360">
        <f t="shared" si="198"/>
        <v>0</v>
      </c>
      <c r="BD56" s="347"/>
      <c r="BE56" s="347"/>
      <c r="BF56" s="347"/>
      <c r="BG56" s="359">
        <f t="shared" si="208"/>
        <v>151</v>
      </c>
      <c r="BH56" s="359">
        <f t="shared" si="208"/>
        <v>16</v>
      </c>
      <c r="BI56" s="360">
        <f t="shared" si="169"/>
        <v>10.596026490066226</v>
      </c>
      <c r="BJ56" s="359">
        <v>82</v>
      </c>
      <c r="BK56" s="359">
        <v>6</v>
      </c>
      <c r="BL56" s="360">
        <f t="shared" si="142"/>
        <v>7.3170731707317067</v>
      </c>
      <c r="BM56" s="359">
        <v>47</v>
      </c>
      <c r="BN56" s="359">
        <v>9</v>
      </c>
      <c r="BO56" s="360">
        <f t="shared" si="209"/>
        <v>19.148936170212767</v>
      </c>
      <c r="BP56" s="359">
        <v>32</v>
      </c>
      <c r="BQ56" s="359">
        <v>0</v>
      </c>
      <c r="BR56" s="360">
        <f t="shared" si="210"/>
        <v>0</v>
      </c>
      <c r="BS56" s="347"/>
      <c r="BT56" s="347"/>
      <c r="BU56" s="347"/>
      <c r="BV56" s="359">
        <f t="shared" si="211"/>
        <v>161</v>
      </c>
      <c r="BW56" s="359">
        <f t="shared" si="211"/>
        <v>15</v>
      </c>
      <c r="BX56" s="360">
        <f t="shared" si="174"/>
        <v>9.316770186335404</v>
      </c>
      <c r="BY56" s="359">
        <v>75</v>
      </c>
      <c r="BZ56" s="359">
        <v>9</v>
      </c>
      <c r="CA56" s="360">
        <f t="shared" si="212"/>
        <v>12</v>
      </c>
      <c r="CB56" s="359">
        <v>45</v>
      </c>
      <c r="CC56" s="359">
        <v>7</v>
      </c>
      <c r="CD56" s="360">
        <f t="shared" si="213"/>
        <v>15.555555555555555</v>
      </c>
      <c r="CE56" s="359">
        <v>28</v>
      </c>
      <c r="CF56" s="359">
        <v>0</v>
      </c>
      <c r="CG56" s="360">
        <f t="shared" si="214"/>
        <v>0</v>
      </c>
      <c r="CH56" s="359"/>
      <c r="CI56" s="359"/>
      <c r="CJ56" s="359"/>
      <c r="CK56" s="359">
        <f t="shared" si="215"/>
        <v>120</v>
      </c>
      <c r="CL56" s="359">
        <f t="shared" si="215"/>
        <v>16</v>
      </c>
      <c r="CM56" s="360">
        <f t="shared" si="216"/>
        <v>13.333333333333334</v>
      </c>
      <c r="CN56" s="605"/>
      <c r="CO56" s="605"/>
      <c r="CP56" s="605"/>
      <c r="CQ56" s="605"/>
      <c r="CR56" s="605"/>
      <c r="CS56" s="605"/>
      <c r="CT56" s="605"/>
      <c r="CU56" s="605"/>
      <c r="CV56" s="605"/>
      <c r="CW56" s="605"/>
      <c r="CX56" s="605"/>
      <c r="CY56" s="605"/>
      <c r="CZ56" s="605"/>
      <c r="DA56" s="605"/>
      <c r="DB56" s="605"/>
      <c r="DC56" s="605"/>
      <c r="DD56" s="605"/>
      <c r="DE56" s="605"/>
      <c r="DF56" s="605"/>
      <c r="DG56" s="605"/>
      <c r="DH56" s="605"/>
      <c r="DI56" s="605"/>
      <c r="DJ56" s="605"/>
      <c r="DK56" s="605"/>
      <c r="DL56" s="605"/>
      <c r="DM56" s="605"/>
      <c r="DN56" s="605"/>
      <c r="DO56" s="605"/>
      <c r="DP56" s="605"/>
      <c r="DQ56" s="605"/>
      <c r="DR56" s="605"/>
      <c r="DS56" s="605"/>
      <c r="DT56" s="605"/>
      <c r="DU56" s="605"/>
      <c r="DV56" s="605"/>
      <c r="DW56" s="605"/>
      <c r="DX56" s="605"/>
      <c r="DY56" s="605"/>
      <c r="DZ56" s="605"/>
      <c r="EA56" s="605"/>
      <c r="EB56" s="605"/>
      <c r="EC56" s="605"/>
      <c r="ED56" s="605"/>
      <c r="EE56" s="605"/>
      <c r="EF56" s="605"/>
      <c r="EG56" s="605"/>
      <c r="EH56" s="605"/>
      <c r="EI56" s="605"/>
      <c r="EJ56" s="605"/>
      <c r="EK56" s="605"/>
      <c r="EL56" s="605"/>
      <c r="EM56" s="605"/>
      <c r="EN56" s="605"/>
      <c r="EO56" s="605"/>
      <c r="EP56" s="605"/>
      <c r="EQ56" s="605"/>
      <c r="ER56" s="605"/>
      <c r="ES56" s="605"/>
      <c r="ET56" s="605"/>
      <c r="EU56" s="605"/>
      <c r="EV56" s="605"/>
      <c r="EW56" s="605"/>
      <c r="EX56" s="605"/>
      <c r="EY56" s="605"/>
      <c r="EZ56" s="605"/>
      <c r="FA56" s="605"/>
      <c r="FB56" s="605"/>
      <c r="FC56" s="605"/>
      <c r="FD56" s="605"/>
      <c r="FE56" s="605"/>
      <c r="FF56" s="605"/>
      <c r="FG56" s="605"/>
      <c r="FH56" s="605"/>
      <c r="FI56" s="605"/>
      <c r="FJ56" s="605"/>
      <c r="FK56" s="605"/>
      <c r="FL56" s="605"/>
      <c r="FM56" s="605"/>
      <c r="FN56" s="605"/>
      <c r="FO56" s="605"/>
      <c r="FP56" s="605"/>
      <c r="FQ56" s="605"/>
      <c r="FR56" s="605"/>
      <c r="FS56" s="605"/>
      <c r="FT56" s="605"/>
      <c r="FU56" s="605"/>
      <c r="FV56" s="605"/>
      <c r="FW56" s="605"/>
      <c r="FX56" s="605"/>
      <c r="FY56" s="605"/>
      <c r="FZ56" s="605"/>
      <c r="GA56" s="605"/>
      <c r="GB56" s="605"/>
      <c r="GC56" s="605"/>
      <c r="GD56" s="605"/>
      <c r="GE56" s="605"/>
      <c r="GF56" s="605"/>
      <c r="GG56" s="605"/>
      <c r="GH56" s="605"/>
      <c r="GI56" s="605"/>
      <c r="GJ56" s="605"/>
      <c r="GK56" s="605"/>
      <c r="GL56" s="605"/>
      <c r="GM56" s="605"/>
      <c r="GN56" s="605"/>
      <c r="GO56" s="605"/>
      <c r="GP56" s="605"/>
      <c r="GQ56" s="605"/>
      <c r="GR56" s="605"/>
      <c r="GS56" s="605"/>
      <c r="GT56" s="605"/>
      <c r="GU56" s="605"/>
      <c r="GV56" s="605"/>
      <c r="GW56" s="605"/>
      <c r="GX56" s="605"/>
      <c r="GY56" s="605"/>
      <c r="GZ56" s="605"/>
      <c r="HA56" s="605"/>
      <c r="HB56" s="605"/>
      <c r="HC56" s="605"/>
      <c r="HD56" s="605"/>
      <c r="HE56" s="605"/>
      <c r="HF56" s="605"/>
      <c r="HG56" s="605"/>
      <c r="HH56" s="605"/>
      <c r="HI56" s="605"/>
      <c r="HJ56" s="605"/>
      <c r="HK56" s="605"/>
      <c r="HL56" s="605"/>
      <c r="HM56" s="605"/>
      <c r="HN56" s="605"/>
      <c r="HO56" s="605"/>
      <c r="HP56" s="605"/>
      <c r="HQ56" s="605"/>
      <c r="HR56" s="605"/>
      <c r="HS56" s="605"/>
      <c r="HT56" s="605"/>
      <c r="HU56" s="605"/>
      <c r="HV56" s="605"/>
      <c r="HW56" s="605"/>
      <c r="HX56" s="605"/>
      <c r="HY56" s="605"/>
      <c r="HZ56" s="605"/>
      <c r="IA56" s="605"/>
      <c r="IB56" s="605"/>
      <c r="IC56" s="605"/>
      <c r="ID56" s="605"/>
      <c r="IE56" s="605"/>
      <c r="IF56" s="605"/>
      <c r="IG56" s="605"/>
      <c r="IH56" s="605"/>
      <c r="II56" s="605"/>
      <c r="IJ56" s="605"/>
      <c r="IK56" s="605"/>
      <c r="IL56" s="605"/>
      <c r="IM56" s="605"/>
      <c r="IN56" s="605"/>
      <c r="IO56" s="605"/>
      <c r="IP56" s="605"/>
      <c r="IQ56" s="605"/>
      <c r="IR56" s="605"/>
      <c r="IS56" s="605"/>
      <c r="IT56" s="605"/>
      <c r="IU56" s="605"/>
      <c r="IV56" s="605"/>
      <c r="IW56" s="605"/>
      <c r="IX56" s="605"/>
      <c r="IY56" s="605"/>
      <c r="IZ56" s="605"/>
      <c r="JA56" s="605"/>
      <c r="JB56" s="605"/>
      <c r="JC56" s="605"/>
      <c r="JD56" s="605"/>
      <c r="JE56" s="605"/>
      <c r="JF56" s="605"/>
      <c r="JG56" s="605"/>
      <c r="JH56" s="605"/>
      <c r="JI56" s="605"/>
      <c r="JJ56" s="605"/>
      <c r="JK56" s="605"/>
      <c r="JL56" s="605"/>
      <c r="JM56" s="605"/>
      <c r="JN56" s="605"/>
      <c r="JO56" s="605"/>
      <c r="JP56" s="605"/>
      <c r="JQ56" s="605"/>
      <c r="JR56" s="605"/>
      <c r="JS56" s="605"/>
      <c r="JT56" s="605"/>
      <c r="JU56" s="605"/>
      <c r="JV56" s="605"/>
      <c r="JW56" s="605"/>
      <c r="JX56" s="605"/>
      <c r="JY56" s="605"/>
      <c r="JZ56" s="605"/>
      <c r="KA56" s="605"/>
      <c r="KB56" s="605"/>
      <c r="KC56" s="605"/>
      <c r="KD56" s="605"/>
      <c r="KE56" s="605"/>
      <c r="KF56" s="605"/>
      <c r="KG56" s="605"/>
      <c r="KH56" s="605"/>
      <c r="KI56" s="605"/>
      <c r="KJ56" s="605"/>
      <c r="KK56" s="605"/>
      <c r="KL56" s="605"/>
      <c r="KM56" s="605"/>
      <c r="KN56" s="605"/>
      <c r="KO56" s="605"/>
      <c r="KP56" s="605"/>
      <c r="KQ56" s="605"/>
      <c r="KR56" s="605"/>
      <c r="KS56" s="605"/>
      <c r="KT56" s="605"/>
      <c r="KU56" s="605"/>
      <c r="KV56" s="605"/>
      <c r="KW56" s="605"/>
      <c r="KX56" s="605"/>
      <c r="KY56" s="605"/>
      <c r="KZ56" s="605"/>
      <c r="LA56" s="605"/>
      <c r="LB56" s="605"/>
      <c r="LC56" s="605"/>
      <c r="LD56" s="605"/>
      <c r="LE56" s="605"/>
      <c r="LF56" s="605"/>
      <c r="LG56" s="605"/>
      <c r="LH56" s="605"/>
      <c r="LI56" s="605"/>
      <c r="LJ56" s="605"/>
      <c r="LK56" s="605"/>
      <c r="LL56" s="605"/>
      <c r="LM56" s="605"/>
      <c r="LN56" s="605"/>
      <c r="LO56" s="605"/>
      <c r="LP56" s="605"/>
      <c r="LQ56" s="605"/>
      <c r="LR56" s="605"/>
      <c r="LS56" s="605"/>
      <c r="LT56" s="605"/>
      <c r="LU56" s="605"/>
      <c r="LV56" s="605"/>
      <c r="LW56" s="605"/>
      <c r="LX56" s="605"/>
      <c r="LY56" s="605"/>
      <c r="LZ56" s="605"/>
      <c r="MA56" s="605"/>
      <c r="MB56" s="605"/>
      <c r="MC56" s="605"/>
      <c r="MD56" s="605"/>
      <c r="ME56" s="605"/>
      <c r="MF56" s="605"/>
      <c r="MG56" s="605"/>
      <c r="MH56" s="605"/>
      <c r="MI56" s="605"/>
      <c r="MJ56" s="605"/>
      <c r="MK56" s="605"/>
      <c r="ML56" s="605"/>
      <c r="MM56" s="605"/>
      <c r="MN56" s="605"/>
      <c r="MO56" s="605"/>
      <c r="MP56" s="605"/>
      <c r="MQ56" s="605"/>
      <c r="MR56" s="605"/>
      <c r="MS56" s="605"/>
      <c r="MT56" s="605"/>
      <c r="MU56" s="605"/>
      <c r="MV56" s="605"/>
      <c r="MW56" s="605"/>
      <c r="MX56" s="605"/>
      <c r="MY56" s="605"/>
      <c r="MZ56" s="605"/>
      <c r="NA56" s="605"/>
      <c r="NB56" s="605"/>
      <c r="NC56" s="605"/>
      <c r="ND56" s="605"/>
      <c r="NE56" s="605"/>
      <c r="NF56" s="605"/>
      <c r="NG56" s="605"/>
      <c r="NH56" s="605"/>
      <c r="NI56" s="605"/>
      <c r="NJ56" s="605"/>
      <c r="NK56" s="605"/>
      <c r="NL56" s="605"/>
      <c r="NM56" s="605"/>
      <c r="NN56" s="605"/>
      <c r="NO56" s="605"/>
      <c r="NP56" s="605"/>
      <c r="NQ56" s="605"/>
      <c r="NR56" s="605"/>
      <c r="NS56" s="605"/>
      <c r="NT56" s="605"/>
      <c r="NU56" s="605"/>
      <c r="NV56" s="605"/>
      <c r="NW56" s="605"/>
      <c r="NX56" s="605"/>
      <c r="NY56" s="605"/>
      <c r="NZ56" s="605"/>
      <c r="OA56" s="605"/>
      <c r="OB56" s="605"/>
      <c r="OC56" s="605"/>
      <c r="OD56" s="605"/>
      <c r="OE56" s="605"/>
      <c r="OF56" s="605"/>
      <c r="OG56" s="605"/>
      <c r="OH56" s="605"/>
      <c r="OI56" s="605"/>
      <c r="OJ56" s="605"/>
      <c r="OK56" s="605"/>
      <c r="OL56" s="605"/>
      <c r="OM56" s="605"/>
      <c r="ON56" s="605"/>
      <c r="OO56" s="605"/>
      <c r="OP56" s="605"/>
      <c r="OQ56" s="605"/>
      <c r="OR56" s="605"/>
      <c r="OS56" s="605"/>
      <c r="OT56" s="605"/>
      <c r="OU56" s="605"/>
      <c r="OV56" s="605"/>
      <c r="OW56" s="605"/>
      <c r="OX56" s="605"/>
      <c r="OY56" s="605"/>
      <c r="OZ56" s="605"/>
      <c r="PA56" s="605"/>
      <c r="PB56" s="605"/>
      <c r="PC56" s="605"/>
      <c r="PD56" s="605"/>
      <c r="PE56" s="605"/>
      <c r="PF56" s="605"/>
      <c r="PG56" s="605"/>
      <c r="PH56" s="605"/>
      <c r="PI56" s="605"/>
      <c r="PJ56" s="605"/>
      <c r="PK56" s="605"/>
      <c r="PL56" s="605"/>
      <c r="PM56" s="605"/>
      <c r="PN56" s="605"/>
      <c r="PO56" s="605"/>
      <c r="PP56" s="605"/>
      <c r="PQ56" s="605"/>
      <c r="PR56" s="605"/>
      <c r="PS56" s="605"/>
      <c r="PT56" s="605"/>
      <c r="PU56" s="605"/>
      <c r="PV56" s="605"/>
      <c r="PW56" s="605"/>
      <c r="PX56" s="605"/>
      <c r="PY56" s="605"/>
      <c r="PZ56" s="605"/>
      <c r="QA56" s="605"/>
      <c r="QB56" s="605"/>
      <c r="QC56" s="605"/>
      <c r="QD56" s="605"/>
      <c r="QE56" s="605"/>
      <c r="QF56" s="605"/>
      <c r="QG56" s="605"/>
      <c r="QH56" s="605"/>
      <c r="QI56" s="605"/>
      <c r="QJ56" s="605"/>
      <c r="QK56" s="605"/>
      <c r="QL56" s="605"/>
      <c r="QM56" s="605"/>
      <c r="QN56" s="605"/>
      <c r="QO56" s="605"/>
      <c r="QP56" s="605"/>
      <c r="QQ56" s="605"/>
      <c r="QR56" s="605"/>
      <c r="QS56" s="605"/>
      <c r="QT56" s="605"/>
      <c r="QU56" s="605"/>
      <c r="QV56" s="605"/>
      <c r="QW56" s="605"/>
      <c r="QX56" s="605"/>
      <c r="QY56" s="605"/>
      <c r="QZ56" s="605"/>
      <c r="RA56" s="605"/>
      <c r="RB56" s="605"/>
      <c r="RC56" s="605"/>
      <c r="RD56" s="605"/>
      <c r="RE56" s="605"/>
      <c r="RF56" s="605"/>
      <c r="RG56" s="605"/>
      <c r="RH56" s="605"/>
      <c r="RI56" s="605"/>
      <c r="RJ56" s="605"/>
      <c r="RK56" s="605"/>
      <c r="RL56" s="605"/>
      <c r="RM56" s="605"/>
      <c r="RN56" s="605"/>
      <c r="RO56" s="605"/>
      <c r="RP56" s="605"/>
      <c r="RQ56" s="605"/>
      <c r="RR56" s="605"/>
      <c r="RS56" s="605"/>
      <c r="RT56" s="605"/>
      <c r="RU56" s="605"/>
      <c r="RV56" s="605"/>
      <c r="RW56" s="605"/>
      <c r="RX56" s="605"/>
      <c r="RY56" s="605"/>
      <c r="RZ56" s="605"/>
      <c r="SA56" s="605"/>
      <c r="SB56" s="605"/>
      <c r="SC56" s="605"/>
      <c r="SD56" s="605"/>
      <c r="SE56" s="605"/>
      <c r="SF56" s="605"/>
      <c r="SG56" s="605"/>
      <c r="SH56" s="605"/>
      <c r="SI56" s="605"/>
      <c r="SJ56" s="605"/>
      <c r="SK56" s="605"/>
      <c r="SL56" s="605"/>
      <c r="SM56" s="605"/>
      <c r="SN56" s="605"/>
      <c r="SO56" s="605"/>
      <c r="SP56" s="605"/>
      <c r="SQ56" s="605"/>
      <c r="SR56" s="605"/>
      <c r="SS56" s="605"/>
      <c r="ST56" s="605"/>
      <c r="SU56" s="605"/>
      <c r="SV56" s="605"/>
      <c r="SW56" s="605"/>
      <c r="SX56" s="605"/>
      <c r="SY56" s="605"/>
      <c r="SZ56" s="605"/>
      <c r="TA56" s="605"/>
      <c r="TB56" s="605"/>
      <c r="TC56" s="605"/>
      <c r="TD56" s="605"/>
      <c r="TE56" s="605"/>
      <c r="TF56" s="605"/>
      <c r="TG56" s="605"/>
      <c r="TH56" s="605"/>
      <c r="TI56" s="605"/>
      <c r="TJ56" s="605"/>
      <c r="TK56" s="605"/>
      <c r="TL56" s="605"/>
      <c r="TM56" s="605"/>
      <c r="TN56" s="605"/>
      <c r="TO56" s="605"/>
      <c r="TP56" s="605"/>
      <c r="TQ56" s="605"/>
      <c r="TR56" s="605"/>
      <c r="TS56" s="605"/>
      <c r="TT56" s="605"/>
      <c r="TU56" s="605"/>
      <c r="TV56" s="605"/>
      <c r="TW56" s="605"/>
      <c r="TX56" s="605"/>
      <c r="TY56" s="605"/>
      <c r="TZ56" s="605"/>
      <c r="UA56" s="605"/>
      <c r="UB56" s="605"/>
      <c r="UC56" s="605"/>
      <c r="UD56" s="605"/>
      <c r="UE56" s="605"/>
      <c r="UF56" s="605"/>
      <c r="UG56" s="605"/>
      <c r="UH56" s="605"/>
      <c r="UI56" s="605"/>
      <c r="UJ56" s="605"/>
      <c r="UK56" s="605"/>
      <c r="UL56" s="605"/>
      <c r="UM56" s="605"/>
      <c r="UN56" s="605"/>
      <c r="UO56" s="605"/>
      <c r="UP56" s="605"/>
      <c r="UQ56" s="605"/>
      <c r="UR56" s="605"/>
      <c r="US56" s="605"/>
      <c r="UT56" s="605"/>
      <c r="UU56" s="605"/>
      <c r="UV56" s="605"/>
      <c r="UW56" s="605"/>
      <c r="UX56" s="605"/>
      <c r="UY56" s="605"/>
      <c r="UZ56" s="605"/>
      <c r="VA56" s="605"/>
      <c r="VB56" s="605"/>
      <c r="VC56" s="605"/>
      <c r="VD56" s="605"/>
      <c r="VE56" s="605"/>
      <c r="VF56" s="605"/>
      <c r="VG56" s="605"/>
      <c r="VH56" s="605"/>
      <c r="VI56" s="605"/>
      <c r="VJ56" s="605"/>
      <c r="VK56" s="605"/>
      <c r="VL56" s="605"/>
      <c r="VM56" s="605"/>
      <c r="VN56" s="605"/>
      <c r="VO56" s="605"/>
      <c r="VP56" s="605"/>
      <c r="VQ56" s="605"/>
      <c r="VR56" s="605"/>
      <c r="VS56" s="605"/>
      <c r="VT56" s="605"/>
      <c r="VU56" s="605"/>
      <c r="VV56" s="605"/>
      <c r="VW56" s="605"/>
      <c r="VX56" s="605"/>
      <c r="VY56" s="605"/>
      <c r="VZ56" s="605"/>
      <c r="WA56" s="605"/>
      <c r="WB56" s="605"/>
      <c r="WC56" s="605"/>
      <c r="WD56" s="605"/>
      <c r="WE56" s="605"/>
      <c r="WF56" s="605"/>
      <c r="WG56" s="605"/>
      <c r="WH56" s="605"/>
      <c r="WI56" s="605"/>
      <c r="WJ56" s="605"/>
      <c r="WK56" s="605"/>
      <c r="WL56" s="605"/>
      <c r="WM56" s="605"/>
      <c r="WN56" s="605"/>
      <c r="WO56" s="605"/>
      <c r="WP56" s="605"/>
      <c r="WQ56" s="605"/>
      <c r="WR56" s="605"/>
      <c r="WS56" s="605"/>
      <c r="WT56" s="605"/>
      <c r="WU56" s="605"/>
      <c r="WV56" s="605"/>
      <c r="WW56" s="605"/>
      <c r="WX56" s="605"/>
      <c r="WY56" s="605"/>
      <c r="WZ56" s="605"/>
      <c r="XA56" s="605"/>
      <c r="XB56" s="605"/>
      <c r="XC56" s="605"/>
      <c r="XD56" s="605"/>
      <c r="XE56" s="605"/>
      <c r="XF56" s="605"/>
      <c r="XG56" s="605"/>
      <c r="XH56" s="605"/>
      <c r="XI56" s="605"/>
      <c r="XJ56" s="605"/>
      <c r="XK56" s="605"/>
      <c r="XL56" s="605"/>
      <c r="XM56" s="605"/>
      <c r="XN56" s="605"/>
      <c r="XO56" s="605"/>
      <c r="XP56" s="605"/>
      <c r="XQ56" s="605"/>
      <c r="XR56" s="605"/>
      <c r="XS56" s="605"/>
      <c r="XT56" s="605"/>
      <c r="XU56" s="605"/>
      <c r="XV56" s="605"/>
      <c r="XW56" s="605"/>
      <c r="XX56" s="605"/>
      <c r="XY56" s="605"/>
      <c r="XZ56" s="605"/>
      <c r="YA56" s="605"/>
      <c r="YB56" s="605"/>
      <c r="YC56" s="605"/>
      <c r="YD56" s="605"/>
      <c r="YE56" s="605"/>
      <c r="YF56" s="605"/>
      <c r="YG56" s="605"/>
      <c r="YH56" s="605"/>
      <c r="YI56" s="605"/>
      <c r="YJ56" s="605"/>
      <c r="YK56" s="605"/>
      <c r="YL56" s="605"/>
      <c r="YM56" s="605"/>
      <c r="YN56" s="605"/>
      <c r="YO56" s="605"/>
      <c r="YP56" s="605"/>
      <c r="YQ56" s="605"/>
      <c r="YR56" s="605"/>
      <c r="YS56" s="605"/>
      <c r="YT56" s="605"/>
      <c r="YU56" s="605"/>
      <c r="YV56" s="605"/>
      <c r="YW56" s="605"/>
      <c r="YX56" s="605"/>
      <c r="YY56" s="605"/>
      <c r="YZ56" s="605"/>
      <c r="ZA56" s="605"/>
      <c r="ZB56" s="605"/>
      <c r="ZC56" s="605"/>
      <c r="ZD56" s="605"/>
      <c r="ZE56" s="605"/>
      <c r="ZF56" s="605"/>
      <c r="ZG56" s="605"/>
      <c r="ZH56" s="605"/>
      <c r="ZI56" s="605"/>
      <c r="ZJ56" s="605"/>
      <c r="ZK56" s="605"/>
      <c r="ZL56" s="605"/>
      <c r="ZM56" s="605"/>
      <c r="ZN56" s="605"/>
      <c r="ZO56" s="605"/>
      <c r="ZP56" s="605"/>
      <c r="ZQ56" s="605"/>
      <c r="ZR56" s="605"/>
      <c r="ZS56" s="605"/>
      <c r="ZT56" s="605"/>
      <c r="ZU56" s="605"/>
      <c r="ZV56" s="605"/>
      <c r="ZW56" s="605"/>
      <c r="ZX56" s="605"/>
      <c r="ZY56" s="605"/>
      <c r="ZZ56" s="605"/>
      <c r="AAA56" s="605"/>
      <c r="AAB56" s="605"/>
      <c r="AAC56" s="605"/>
      <c r="AAD56" s="605"/>
      <c r="AAE56" s="605"/>
      <c r="AAF56" s="605"/>
      <c r="AAG56" s="605"/>
      <c r="AAH56" s="605"/>
      <c r="AAI56" s="605"/>
      <c r="AAJ56" s="605"/>
      <c r="AAK56" s="605"/>
      <c r="AAL56" s="605"/>
      <c r="AAM56" s="605"/>
      <c r="AAN56" s="605"/>
      <c r="AAO56" s="605"/>
      <c r="AAP56" s="605"/>
      <c r="AAQ56" s="605"/>
      <c r="AAR56" s="605"/>
      <c r="AAS56" s="605"/>
      <c r="AAT56" s="605"/>
      <c r="AAU56" s="605"/>
      <c r="AAV56" s="605"/>
      <c r="AAW56" s="605"/>
      <c r="AAX56" s="605"/>
      <c r="AAY56" s="605"/>
      <c r="AAZ56" s="605"/>
      <c r="ABA56" s="605"/>
      <c r="ABB56" s="605"/>
      <c r="ABC56" s="605"/>
      <c r="ABD56" s="605"/>
      <c r="ABE56" s="605"/>
      <c r="ABF56" s="605"/>
      <c r="ABG56" s="605"/>
      <c r="ABH56" s="605"/>
      <c r="ABI56" s="605"/>
      <c r="ABJ56" s="605"/>
      <c r="ABK56" s="605"/>
      <c r="ABL56" s="605"/>
      <c r="ABM56" s="605"/>
      <c r="ABN56" s="605"/>
      <c r="ABO56" s="605"/>
      <c r="ABP56" s="605"/>
      <c r="ABQ56" s="605"/>
      <c r="ABR56" s="605"/>
      <c r="ABS56" s="605"/>
      <c r="ABT56" s="605"/>
      <c r="ABU56" s="605"/>
      <c r="ABV56" s="605"/>
      <c r="ABW56" s="605"/>
      <c r="ABX56" s="605"/>
      <c r="ABY56" s="605"/>
      <c r="ABZ56" s="605"/>
      <c r="ACA56" s="605"/>
      <c r="ACB56" s="605"/>
      <c r="ACC56" s="605"/>
      <c r="ACD56" s="605"/>
      <c r="ACE56" s="605"/>
      <c r="ACF56" s="605"/>
      <c r="ACG56" s="605"/>
      <c r="ACH56" s="605"/>
      <c r="ACI56" s="605"/>
      <c r="ACJ56" s="605"/>
      <c r="ACK56" s="605"/>
      <c r="ACL56" s="605"/>
      <c r="ACM56" s="605"/>
      <c r="ACN56" s="605"/>
      <c r="ACO56" s="605"/>
      <c r="ACP56" s="605"/>
      <c r="ACQ56" s="605"/>
      <c r="ACR56" s="605"/>
      <c r="ACS56" s="605"/>
      <c r="ACT56" s="605"/>
      <c r="ACU56" s="605"/>
      <c r="ACV56" s="605"/>
      <c r="ACW56" s="605"/>
      <c r="ACX56" s="605"/>
      <c r="ACY56" s="605"/>
      <c r="ACZ56" s="605"/>
      <c r="ADA56" s="605"/>
      <c r="ADB56" s="605"/>
      <c r="ADC56" s="605"/>
      <c r="ADD56" s="605"/>
      <c r="ADE56" s="605"/>
      <c r="ADF56" s="605"/>
      <c r="ADG56" s="605"/>
      <c r="ADH56" s="605"/>
      <c r="ADI56" s="605"/>
      <c r="ADJ56" s="605"/>
      <c r="ADK56" s="605"/>
      <c r="ADL56" s="605"/>
      <c r="ADM56" s="605"/>
      <c r="ADN56" s="605"/>
      <c r="ADO56" s="605"/>
      <c r="ADP56" s="605"/>
      <c r="ADQ56" s="605"/>
      <c r="ADR56" s="605"/>
      <c r="ADS56" s="605"/>
      <c r="ADT56" s="605"/>
      <c r="ADU56" s="605"/>
      <c r="ADV56" s="605"/>
      <c r="ADW56" s="605"/>
      <c r="ADX56" s="605"/>
      <c r="ADY56" s="605"/>
      <c r="ADZ56" s="605"/>
      <c r="AEA56" s="605"/>
      <c r="AEB56" s="605"/>
      <c r="AEC56" s="605"/>
      <c r="AED56" s="605"/>
      <c r="AEE56" s="605"/>
      <c r="AEF56" s="605"/>
      <c r="AEG56" s="605"/>
      <c r="AEH56" s="605"/>
      <c r="AEI56" s="605"/>
      <c r="AEJ56" s="605"/>
      <c r="AEK56" s="605"/>
      <c r="AEL56" s="605"/>
      <c r="AEM56" s="605"/>
      <c r="AEN56" s="605"/>
      <c r="AEO56" s="605"/>
      <c r="AEP56" s="605"/>
      <c r="AEQ56" s="605"/>
      <c r="AER56" s="605"/>
      <c r="AES56" s="605"/>
      <c r="AET56" s="605"/>
      <c r="AEU56" s="605"/>
      <c r="AEV56" s="605"/>
      <c r="AEW56" s="605"/>
      <c r="AEX56" s="605"/>
      <c r="AEY56" s="605"/>
      <c r="AEZ56" s="605"/>
      <c r="AFA56" s="605"/>
      <c r="AFB56" s="605"/>
      <c r="AFC56" s="605"/>
      <c r="AFD56" s="605"/>
      <c r="AFE56" s="605"/>
      <c r="AFF56" s="605"/>
      <c r="AFG56" s="605"/>
      <c r="AFH56" s="605"/>
      <c r="AFI56" s="605"/>
      <c r="AFJ56" s="605"/>
      <c r="AFK56" s="605"/>
      <c r="AFL56" s="605"/>
      <c r="AFM56" s="605"/>
      <c r="AFN56" s="605"/>
      <c r="AFO56" s="605"/>
      <c r="AFP56" s="605"/>
      <c r="AFQ56" s="605"/>
      <c r="AFR56" s="605"/>
      <c r="AFS56" s="605"/>
      <c r="AFT56" s="605"/>
      <c r="AFU56" s="605"/>
      <c r="AFV56" s="605"/>
      <c r="AFW56" s="605"/>
      <c r="AFX56" s="605"/>
      <c r="AFY56" s="605"/>
      <c r="AFZ56" s="605"/>
      <c r="AGA56" s="605"/>
      <c r="AGB56" s="605"/>
      <c r="AGC56" s="605"/>
      <c r="AGD56" s="605"/>
      <c r="AGE56" s="605"/>
      <c r="AGF56" s="605"/>
      <c r="AGG56" s="605"/>
      <c r="AGH56" s="605"/>
      <c r="AGI56" s="605"/>
      <c r="AGJ56" s="605"/>
      <c r="AGK56" s="605"/>
      <c r="AGL56" s="605"/>
      <c r="AGM56" s="605"/>
      <c r="AGN56" s="605"/>
      <c r="AGO56" s="605"/>
      <c r="AGP56" s="605"/>
      <c r="AGQ56" s="605"/>
      <c r="AGR56" s="605"/>
      <c r="AGS56" s="605"/>
      <c r="AGT56" s="605"/>
      <c r="AGU56" s="605"/>
      <c r="AGV56" s="605"/>
      <c r="AGW56" s="605"/>
      <c r="AGX56" s="605"/>
      <c r="AGY56" s="605"/>
      <c r="AGZ56" s="605"/>
      <c r="AHA56" s="605"/>
      <c r="AHB56" s="605"/>
      <c r="AHC56" s="605"/>
      <c r="AHD56" s="605"/>
      <c r="AHE56" s="605"/>
      <c r="AHF56" s="605"/>
      <c r="AHG56" s="605"/>
      <c r="AHH56" s="605"/>
      <c r="AHI56" s="605"/>
      <c r="AHJ56" s="605"/>
      <c r="AHK56" s="605"/>
      <c r="AHL56" s="605"/>
      <c r="AHM56" s="605"/>
      <c r="AHN56" s="605"/>
      <c r="AHO56" s="605"/>
      <c r="AHP56" s="605"/>
      <c r="AHQ56" s="605"/>
      <c r="AHR56" s="605"/>
      <c r="AHS56" s="605"/>
      <c r="AHT56" s="605"/>
      <c r="AHU56" s="605"/>
      <c r="AHV56" s="605"/>
      <c r="AHW56" s="605"/>
      <c r="AHX56" s="605"/>
      <c r="AHY56" s="605"/>
      <c r="AHZ56" s="605"/>
      <c r="AIA56" s="605"/>
      <c r="AIB56" s="605"/>
      <c r="AIC56" s="605"/>
      <c r="AID56" s="605"/>
      <c r="AIE56" s="605"/>
      <c r="AIF56" s="605"/>
      <c r="AIG56" s="605"/>
      <c r="AIH56" s="605"/>
      <c r="AII56" s="605"/>
      <c r="AIJ56" s="605"/>
      <c r="AIK56" s="605"/>
      <c r="AIL56" s="605"/>
      <c r="AIM56" s="605"/>
      <c r="AIN56" s="605"/>
      <c r="AIO56" s="605"/>
      <c r="AIP56" s="605"/>
      <c r="AIQ56" s="605"/>
      <c r="AIR56" s="605"/>
      <c r="AIS56" s="605"/>
      <c r="AIT56" s="605"/>
      <c r="AIU56" s="605"/>
      <c r="AIV56" s="605"/>
      <c r="AIW56" s="605"/>
      <c r="AIX56" s="605"/>
      <c r="AIY56" s="605"/>
      <c r="AIZ56" s="605"/>
      <c r="AJA56" s="605"/>
      <c r="AJB56" s="605"/>
      <c r="AJC56" s="605"/>
      <c r="AJD56" s="605"/>
      <c r="AJE56" s="605"/>
      <c r="AJF56" s="605"/>
      <c r="AJG56" s="605"/>
      <c r="AJH56" s="605"/>
      <c r="AJI56" s="605"/>
      <c r="AJJ56" s="605"/>
      <c r="AJK56" s="605"/>
      <c r="AJL56" s="605"/>
      <c r="AJM56" s="605"/>
      <c r="AJN56" s="605"/>
      <c r="AJO56" s="605"/>
      <c r="AJP56" s="605"/>
      <c r="AJQ56" s="605"/>
      <c r="AJR56" s="605"/>
      <c r="AJS56" s="605"/>
      <c r="AJT56" s="605"/>
      <c r="AJU56" s="605"/>
      <c r="AJV56" s="605"/>
      <c r="AJW56" s="605"/>
      <c r="AJX56" s="605"/>
      <c r="AJY56" s="605"/>
      <c r="AJZ56" s="605"/>
      <c r="AKA56" s="605"/>
      <c r="AKB56" s="605"/>
      <c r="AKC56" s="605"/>
      <c r="AKD56" s="605"/>
      <c r="AKE56" s="605"/>
      <c r="AKF56" s="605"/>
      <c r="AKG56" s="605"/>
      <c r="AKH56" s="605"/>
      <c r="AKI56" s="605"/>
      <c r="AKJ56" s="605"/>
      <c r="AKK56" s="605"/>
      <c r="AKL56" s="605"/>
      <c r="AKM56" s="605"/>
      <c r="AKN56" s="605"/>
      <c r="AKO56" s="605"/>
      <c r="AKP56" s="605"/>
      <c r="AKQ56" s="605"/>
      <c r="AKR56" s="605"/>
      <c r="AKS56" s="605"/>
      <c r="AKT56" s="605"/>
      <c r="AKU56" s="605"/>
      <c r="AKV56" s="605"/>
      <c r="AKW56" s="605"/>
      <c r="AKX56" s="605"/>
      <c r="AKY56" s="605"/>
      <c r="AKZ56" s="605"/>
      <c r="ALA56" s="605"/>
      <c r="ALB56" s="605"/>
      <c r="ALC56" s="605"/>
      <c r="ALD56" s="605"/>
      <c r="ALE56" s="605"/>
      <c r="ALF56" s="605"/>
      <c r="ALG56" s="605"/>
      <c r="ALH56" s="605"/>
      <c r="ALI56" s="605"/>
      <c r="ALJ56" s="605"/>
      <c r="ALK56" s="605"/>
      <c r="ALL56" s="605"/>
      <c r="ALM56" s="605"/>
      <c r="ALN56" s="605"/>
      <c r="ALO56" s="605"/>
      <c r="ALP56" s="605"/>
      <c r="ALQ56" s="605"/>
      <c r="ALR56" s="605"/>
      <c r="ALS56" s="605"/>
      <c r="ALT56" s="605"/>
      <c r="ALU56" s="605"/>
      <c r="ALV56" s="605"/>
      <c r="ALW56" s="605"/>
      <c r="ALX56" s="605"/>
      <c r="ALY56" s="605"/>
      <c r="ALZ56" s="605"/>
      <c r="AMA56" s="605"/>
      <c r="AMB56" s="605"/>
      <c r="AMC56" s="605"/>
      <c r="AMD56" s="605"/>
      <c r="AME56" s="605"/>
      <c r="AMF56" s="605"/>
      <c r="AMG56" s="605"/>
      <c r="AMH56" s="605"/>
      <c r="AMI56" s="605"/>
      <c r="AMJ56" s="605"/>
      <c r="AMK56" s="605"/>
      <c r="AML56" s="605"/>
      <c r="AMM56" s="605"/>
      <c r="AMN56" s="605"/>
      <c r="AMO56" s="605"/>
      <c r="AMP56" s="605"/>
      <c r="AMQ56" s="605"/>
      <c r="AMR56" s="605"/>
      <c r="AMS56" s="605"/>
      <c r="AMT56" s="605"/>
      <c r="AMU56" s="605"/>
      <c r="AMV56" s="605"/>
      <c r="AMW56" s="605"/>
      <c r="AMX56" s="605"/>
      <c r="AMY56" s="605"/>
      <c r="AMZ56" s="605"/>
      <c r="ANA56" s="605"/>
      <c r="ANB56" s="605"/>
      <c r="ANC56" s="605"/>
      <c r="AND56" s="605"/>
      <c r="ANE56" s="605"/>
      <c r="ANF56" s="605"/>
      <c r="ANG56" s="605"/>
      <c r="ANH56" s="605"/>
      <c r="ANI56" s="605"/>
      <c r="ANJ56" s="605"/>
      <c r="ANK56" s="605"/>
      <c r="ANL56" s="605"/>
      <c r="ANM56" s="605"/>
      <c r="ANN56" s="605"/>
      <c r="ANO56" s="605"/>
      <c r="ANP56" s="605"/>
      <c r="ANQ56" s="605"/>
      <c r="ANR56" s="605"/>
      <c r="ANS56" s="605"/>
      <c r="ANT56" s="605"/>
      <c r="ANU56" s="605"/>
      <c r="ANV56" s="605"/>
      <c r="ANW56" s="605"/>
      <c r="ANX56" s="605"/>
      <c r="ANY56" s="605"/>
      <c r="ANZ56" s="605"/>
      <c r="AOA56" s="605"/>
      <c r="AOB56" s="605"/>
      <c r="AOC56" s="605"/>
      <c r="AOD56" s="605"/>
      <c r="AOE56" s="605"/>
      <c r="AOF56" s="605"/>
      <c r="AOG56" s="605"/>
      <c r="AOH56" s="605"/>
      <c r="AOI56" s="605"/>
      <c r="AOJ56" s="605"/>
      <c r="AOK56" s="605"/>
      <c r="AOL56" s="605"/>
      <c r="AOM56" s="605"/>
      <c r="AON56" s="605"/>
      <c r="AOO56" s="605"/>
      <c r="AOP56" s="605"/>
      <c r="AOQ56" s="605"/>
      <c r="AOR56" s="605"/>
      <c r="AOS56" s="605"/>
      <c r="AOT56" s="605"/>
      <c r="AOU56" s="605"/>
      <c r="AOV56" s="605"/>
      <c r="AOW56" s="605"/>
      <c r="AOX56" s="605"/>
      <c r="AOY56" s="605"/>
      <c r="AOZ56" s="605"/>
      <c r="APA56" s="605"/>
      <c r="APB56" s="605"/>
      <c r="APC56" s="605"/>
      <c r="APD56" s="605"/>
      <c r="APE56" s="605"/>
      <c r="APF56" s="605"/>
      <c r="APG56" s="605"/>
      <c r="APH56" s="605"/>
      <c r="API56" s="605"/>
      <c r="APJ56" s="605"/>
      <c r="APK56" s="605"/>
      <c r="APL56" s="605"/>
      <c r="APM56" s="605"/>
      <c r="APN56" s="605"/>
      <c r="APO56" s="605"/>
      <c r="APP56" s="605"/>
      <c r="APQ56" s="605"/>
      <c r="APR56" s="605"/>
      <c r="APS56" s="605"/>
      <c r="APT56" s="605"/>
      <c r="APU56" s="605"/>
      <c r="APV56" s="605"/>
      <c r="APW56" s="605"/>
      <c r="APX56" s="605"/>
      <c r="APY56" s="605"/>
      <c r="APZ56" s="605"/>
      <c r="AQA56" s="605"/>
      <c r="AQB56" s="605"/>
      <c r="AQC56" s="605"/>
      <c r="AQD56" s="605"/>
      <c r="AQE56" s="605"/>
      <c r="AQF56" s="605"/>
      <c r="AQG56" s="605"/>
      <c r="AQH56" s="605"/>
      <c r="AQI56" s="605"/>
      <c r="AQJ56" s="605"/>
      <c r="AQK56" s="605"/>
      <c r="AQL56" s="605"/>
      <c r="AQM56" s="605"/>
      <c r="AQN56" s="605"/>
      <c r="AQO56" s="605"/>
      <c r="AQP56" s="605"/>
      <c r="AQQ56" s="605"/>
      <c r="AQR56" s="605"/>
      <c r="AQS56" s="605"/>
      <c r="AQT56" s="605"/>
      <c r="AQU56" s="605"/>
      <c r="AQV56" s="605"/>
      <c r="AQW56" s="605"/>
      <c r="AQX56" s="605"/>
      <c r="AQY56" s="605"/>
      <c r="AQZ56" s="605"/>
      <c r="ARA56" s="605"/>
      <c r="ARB56" s="605"/>
      <c r="ARC56" s="605"/>
      <c r="ARD56" s="605"/>
      <c r="ARE56" s="605"/>
      <c r="ARF56" s="605"/>
      <c r="ARG56" s="605"/>
      <c r="ARH56" s="605"/>
      <c r="ARI56" s="605"/>
      <c r="ARJ56" s="605"/>
      <c r="ARK56" s="605"/>
      <c r="ARL56" s="605"/>
      <c r="ARM56" s="605"/>
      <c r="ARN56" s="605"/>
      <c r="ARO56" s="605"/>
      <c r="ARP56" s="605"/>
      <c r="ARQ56" s="605"/>
      <c r="ARR56" s="605"/>
      <c r="ARS56" s="605"/>
      <c r="ART56" s="605"/>
      <c r="ARU56" s="605"/>
      <c r="ARV56" s="605"/>
      <c r="ARW56" s="605"/>
      <c r="ARX56" s="605"/>
      <c r="ARY56" s="605"/>
      <c r="ARZ56" s="605"/>
      <c r="ASA56" s="605"/>
      <c r="ASB56" s="605"/>
      <c r="ASC56" s="605"/>
      <c r="ASD56" s="605"/>
      <c r="ASE56" s="605"/>
      <c r="ASF56" s="605"/>
      <c r="ASG56" s="605"/>
      <c r="ASH56" s="605"/>
      <c r="ASI56" s="605"/>
      <c r="ASJ56" s="605"/>
      <c r="ASK56" s="605"/>
      <c r="ASL56" s="605"/>
      <c r="ASM56" s="605"/>
      <c r="ASN56" s="605"/>
      <c r="ASO56" s="605"/>
      <c r="ASP56" s="605"/>
      <c r="ASQ56" s="605"/>
      <c r="ASR56" s="605"/>
      <c r="ASS56" s="605"/>
      <c r="AST56" s="605"/>
      <c r="ASU56" s="605"/>
      <c r="ASV56" s="605"/>
      <c r="ASW56" s="605"/>
      <c r="ASX56" s="605"/>
      <c r="ASY56" s="605"/>
      <c r="ASZ56" s="605"/>
      <c r="ATA56" s="605"/>
      <c r="ATB56" s="605"/>
      <c r="ATC56" s="605"/>
      <c r="ATD56" s="605"/>
      <c r="ATE56" s="605"/>
      <c r="ATF56" s="605"/>
      <c r="ATG56" s="605"/>
      <c r="ATH56" s="605"/>
      <c r="ATI56" s="605"/>
      <c r="ATJ56" s="605"/>
      <c r="ATK56" s="605"/>
      <c r="ATL56" s="605"/>
      <c r="ATM56" s="605"/>
      <c r="ATN56" s="605"/>
      <c r="ATO56" s="605"/>
      <c r="ATP56" s="605"/>
      <c r="ATQ56" s="605"/>
      <c r="ATR56" s="605"/>
      <c r="ATS56" s="605"/>
      <c r="ATT56" s="605"/>
      <c r="ATU56" s="605"/>
      <c r="ATV56" s="605"/>
      <c r="ATW56" s="605"/>
      <c r="ATX56" s="605"/>
      <c r="ATY56" s="605"/>
      <c r="ATZ56" s="605"/>
      <c r="AUA56" s="605"/>
      <c r="AUB56" s="605"/>
      <c r="AUC56" s="605"/>
      <c r="AUD56" s="605"/>
      <c r="AUE56" s="605"/>
      <c r="AUF56" s="605"/>
      <c r="AUG56" s="605"/>
      <c r="AUH56" s="605"/>
      <c r="AUI56" s="605"/>
      <c r="AUJ56" s="605"/>
      <c r="AUK56" s="605"/>
      <c r="AUL56" s="605"/>
      <c r="AUM56" s="605"/>
      <c r="AUN56" s="605"/>
      <c r="AUO56" s="605"/>
      <c r="AUP56" s="605"/>
      <c r="AUQ56" s="605"/>
      <c r="AUR56" s="605"/>
      <c r="AUS56" s="605"/>
      <c r="AUT56" s="605"/>
      <c r="AUU56" s="605"/>
      <c r="AUV56" s="605"/>
      <c r="AUW56" s="605"/>
      <c r="AUX56" s="605"/>
      <c r="AUY56" s="605"/>
      <c r="AUZ56" s="605"/>
      <c r="AVA56" s="605"/>
      <c r="AVB56" s="605"/>
      <c r="AVC56" s="605"/>
      <c r="AVD56" s="605"/>
      <c r="AVE56" s="605"/>
      <c r="AVF56" s="605"/>
      <c r="AVG56" s="605"/>
      <c r="AVH56" s="605"/>
      <c r="AVI56" s="605"/>
      <c r="AVJ56" s="605"/>
      <c r="AVK56" s="605"/>
      <c r="AVL56" s="605"/>
      <c r="AVM56" s="605"/>
      <c r="AVN56" s="605"/>
      <c r="AVO56" s="605"/>
      <c r="AVP56" s="605"/>
      <c r="AVQ56" s="605"/>
      <c r="AVR56" s="605"/>
      <c r="AVS56" s="605"/>
      <c r="AVT56" s="605"/>
      <c r="AVU56" s="605"/>
      <c r="AVV56" s="605"/>
      <c r="AVW56" s="605"/>
      <c r="AVX56" s="605"/>
      <c r="AVY56" s="605"/>
      <c r="AVZ56" s="605"/>
      <c r="AWA56" s="605"/>
      <c r="AWB56" s="605"/>
      <c r="AWC56" s="605"/>
      <c r="AWD56" s="605"/>
      <c r="AWE56" s="605"/>
      <c r="AWF56" s="605"/>
      <c r="AWG56" s="605"/>
      <c r="AWH56" s="605"/>
      <c r="AWI56" s="605"/>
      <c r="AWJ56" s="605"/>
      <c r="AWK56" s="605"/>
      <c r="AWL56" s="605"/>
      <c r="AWM56" s="605"/>
      <c r="AWN56" s="605"/>
      <c r="AWO56" s="605"/>
      <c r="AWP56" s="605"/>
      <c r="AWQ56" s="605"/>
      <c r="AWR56" s="605"/>
      <c r="AWS56" s="605"/>
      <c r="AWT56" s="605"/>
      <c r="AWU56" s="605"/>
      <c r="AWV56" s="605"/>
      <c r="AWW56" s="605"/>
      <c r="AWX56" s="605"/>
      <c r="AWY56" s="605"/>
      <c r="AWZ56" s="605"/>
      <c r="AXA56" s="605"/>
      <c r="AXB56" s="605"/>
      <c r="AXC56" s="605"/>
      <c r="AXD56" s="605"/>
      <c r="AXE56" s="605"/>
      <c r="AXF56" s="605"/>
      <c r="AXG56" s="605"/>
      <c r="AXH56" s="605"/>
      <c r="AXI56" s="605"/>
      <c r="AXJ56" s="605"/>
      <c r="AXK56" s="605"/>
      <c r="AXL56" s="605"/>
      <c r="AXM56" s="605"/>
      <c r="AXN56" s="605"/>
      <c r="AXO56" s="605"/>
      <c r="AXP56" s="605"/>
      <c r="AXQ56" s="605"/>
      <c r="AXR56" s="605"/>
      <c r="AXS56" s="605"/>
      <c r="AXT56" s="605"/>
      <c r="AXU56" s="605"/>
      <c r="AXV56" s="605"/>
      <c r="AXW56" s="605"/>
      <c r="AXX56" s="605"/>
      <c r="AXY56" s="605"/>
      <c r="AXZ56" s="605"/>
      <c r="AYA56" s="605"/>
      <c r="AYB56" s="605"/>
      <c r="AYC56" s="605"/>
      <c r="AYD56" s="605"/>
      <c r="AYE56" s="605"/>
      <c r="AYF56" s="605"/>
      <c r="AYG56" s="605"/>
      <c r="AYH56" s="605"/>
      <c r="AYI56" s="605"/>
      <c r="AYJ56" s="605"/>
      <c r="AYK56" s="605"/>
      <c r="AYL56" s="605"/>
      <c r="AYM56" s="605"/>
      <c r="AYN56" s="605"/>
      <c r="AYO56" s="605"/>
      <c r="AYP56" s="605"/>
      <c r="AYQ56" s="605"/>
      <c r="AYR56" s="605"/>
      <c r="AYS56" s="605"/>
      <c r="AYT56" s="605"/>
      <c r="AYU56" s="605"/>
      <c r="AYV56" s="605"/>
      <c r="AYW56" s="605"/>
      <c r="AYX56" s="605"/>
      <c r="AYY56" s="605"/>
      <c r="AYZ56" s="605"/>
      <c r="AZA56" s="605"/>
      <c r="AZB56" s="605"/>
      <c r="AZC56" s="605"/>
      <c r="AZD56" s="605"/>
      <c r="AZE56" s="605"/>
      <c r="AZF56" s="605"/>
      <c r="AZG56" s="605"/>
      <c r="AZH56" s="605"/>
      <c r="AZI56" s="605"/>
      <c r="AZJ56" s="605"/>
      <c r="AZK56" s="605"/>
      <c r="AZL56" s="605"/>
      <c r="AZM56" s="605"/>
      <c r="AZN56" s="605"/>
      <c r="AZO56" s="605"/>
      <c r="AZP56" s="605"/>
      <c r="AZQ56" s="605"/>
      <c r="AZR56" s="605"/>
      <c r="AZS56" s="605"/>
      <c r="AZT56" s="605"/>
      <c r="AZU56" s="605"/>
      <c r="AZV56" s="605"/>
      <c r="AZW56" s="605"/>
      <c r="AZX56" s="605"/>
      <c r="AZY56" s="605"/>
      <c r="AZZ56" s="605"/>
      <c r="BAA56" s="605"/>
      <c r="BAB56" s="605"/>
      <c r="BAC56" s="605"/>
      <c r="BAD56" s="605"/>
      <c r="BAE56" s="605"/>
      <c r="BAF56" s="605"/>
      <c r="BAG56" s="605"/>
      <c r="BAH56" s="605"/>
      <c r="BAI56" s="605"/>
      <c r="BAJ56" s="605"/>
      <c r="BAK56" s="605"/>
      <c r="BAL56" s="605"/>
      <c r="BAM56" s="605"/>
      <c r="BAN56" s="605"/>
      <c r="BAO56" s="605"/>
      <c r="BAP56" s="605"/>
      <c r="BAQ56" s="605"/>
      <c r="BAR56" s="605"/>
      <c r="BAS56" s="605"/>
      <c r="BAT56" s="605"/>
      <c r="BAU56" s="605"/>
      <c r="BAV56" s="605"/>
      <c r="BAW56" s="605"/>
      <c r="BAX56" s="605"/>
      <c r="BAY56" s="605"/>
      <c r="BAZ56" s="605"/>
      <c r="BBA56" s="605"/>
      <c r="BBB56" s="605"/>
      <c r="BBC56" s="605"/>
      <c r="BBD56" s="605"/>
      <c r="BBE56" s="605"/>
      <c r="BBF56" s="605"/>
      <c r="BBG56" s="605"/>
      <c r="BBH56" s="605"/>
      <c r="BBI56" s="605"/>
      <c r="BBJ56" s="605"/>
      <c r="BBK56" s="605"/>
      <c r="BBL56" s="605"/>
      <c r="BBM56" s="605"/>
      <c r="BBN56" s="605"/>
      <c r="BBO56" s="605"/>
      <c r="BBP56" s="605"/>
      <c r="BBQ56" s="605"/>
      <c r="BBR56" s="605"/>
      <c r="BBS56" s="605"/>
      <c r="BBT56" s="605"/>
      <c r="BBU56" s="605"/>
      <c r="BBV56" s="605"/>
      <c r="BBW56" s="605"/>
      <c r="BBX56" s="605"/>
      <c r="BBY56" s="605"/>
      <c r="BBZ56" s="605"/>
      <c r="BCA56" s="605"/>
      <c r="BCB56" s="605"/>
      <c r="BCC56" s="605"/>
      <c r="BCD56" s="605"/>
      <c r="BCE56" s="605"/>
      <c r="BCF56" s="605"/>
      <c r="BCG56" s="605"/>
      <c r="BCH56" s="605"/>
      <c r="BCI56" s="605"/>
      <c r="BCJ56" s="605"/>
      <c r="BCK56" s="605"/>
      <c r="BCL56" s="605"/>
      <c r="BCM56" s="605"/>
      <c r="BCN56" s="605"/>
      <c r="BCO56" s="605"/>
      <c r="BCP56" s="605"/>
      <c r="BCQ56" s="605"/>
      <c r="BCR56" s="605"/>
      <c r="BCS56" s="605"/>
      <c r="BCT56" s="605"/>
      <c r="BCU56" s="605"/>
      <c r="BCV56" s="605"/>
      <c r="BCW56" s="605"/>
      <c r="BCX56" s="605"/>
      <c r="BCY56" s="605"/>
      <c r="BCZ56" s="605"/>
      <c r="BDA56" s="605"/>
      <c r="BDB56" s="605"/>
      <c r="BDC56" s="605"/>
      <c r="BDD56" s="605"/>
      <c r="BDE56" s="605"/>
      <c r="BDF56" s="605"/>
      <c r="BDG56" s="605"/>
      <c r="BDH56" s="605"/>
      <c r="BDI56" s="605"/>
      <c r="BDJ56" s="605"/>
      <c r="BDK56" s="605"/>
      <c r="BDL56" s="605"/>
      <c r="BDM56" s="605"/>
      <c r="BDN56" s="605"/>
      <c r="BDO56" s="605"/>
      <c r="BDP56" s="605"/>
      <c r="BDQ56" s="605"/>
      <c r="BDR56" s="605"/>
      <c r="BDS56" s="605"/>
      <c r="BDT56" s="605"/>
      <c r="BDU56" s="605"/>
      <c r="BDV56" s="605"/>
      <c r="BDW56" s="605"/>
      <c r="BDX56" s="605"/>
      <c r="BDY56" s="605"/>
      <c r="BDZ56" s="605"/>
      <c r="BEA56" s="605"/>
      <c r="BEB56" s="605"/>
      <c r="BEC56" s="605"/>
      <c r="BED56" s="605"/>
      <c r="BEE56" s="605"/>
      <c r="BEF56" s="605"/>
      <c r="BEG56" s="605"/>
      <c r="BEH56" s="605"/>
      <c r="BEI56" s="605"/>
      <c r="BEJ56" s="605"/>
      <c r="BEK56" s="605"/>
      <c r="BEL56" s="605"/>
      <c r="BEM56" s="605"/>
      <c r="BEN56" s="605"/>
      <c r="BEO56" s="605"/>
      <c r="BEP56" s="605"/>
      <c r="BEQ56" s="605"/>
      <c r="BER56" s="605"/>
      <c r="BES56" s="605"/>
      <c r="BET56" s="605"/>
      <c r="BEU56" s="605"/>
      <c r="BEV56" s="605"/>
      <c r="BEW56" s="605"/>
      <c r="BEX56" s="605"/>
      <c r="BEY56" s="605"/>
      <c r="BEZ56" s="605"/>
      <c r="BFA56" s="605"/>
      <c r="BFB56" s="605"/>
      <c r="BFC56" s="605"/>
      <c r="BFD56" s="605"/>
      <c r="BFE56" s="605"/>
      <c r="BFF56" s="605"/>
      <c r="BFG56" s="605"/>
      <c r="BFH56" s="605"/>
      <c r="BFI56" s="605"/>
      <c r="BFJ56" s="605"/>
      <c r="BFK56" s="605"/>
      <c r="BFL56" s="605"/>
      <c r="BFM56" s="605"/>
      <c r="BFN56" s="605"/>
      <c r="BFO56" s="605"/>
      <c r="BFP56" s="605"/>
      <c r="BFQ56" s="605"/>
      <c r="BFR56" s="605"/>
      <c r="BFS56" s="605"/>
      <c r="BFT56" s="605"/>
      <c r="BFU56" s="605"/>
      <c r="BFV56" s="605"/>
      <c r="BFW56" s="605"/>
      <c r="BFX56" s="605"/>
      <c r="BFY56" s="605"/>
      <c r="BFZ56" s="605"/>
      <c r="BGA56" s="605"/>
      <c r="BGB56" s="605"/>
      <c r="BGC56" s="605"/>
      <c r="BGD56" s="605"/>
      <c r="BGE56" s="605"/>
      <c r="BGF56" s="605"/>
      <c r="BGG56" s="605"/>
      <c r="BGH56" s="605"/>
      <c r="BGI56" s="605"/>
      <c r="BGJ56" s="605"/>
      <c r="BGK56" s="605"/>
      <c r="BGL56" s="605"/>
      <c r="BGM56" s="605"/>
      <c r="BGN56" s="605"/>
      <c r="BGO56" s="605"/>
      <c r="BGP56" s="605"/>
      <c r="BGQ56" s="605"/>
      <c r="BGR56" s="605"/>
      <c r="BGS56" s="605"/>
      <c r="BGT56" s="605"/>
      <c r="BGU56" s="605"/>
      <c r="BGV56" s="605"/>
      <c r="BGW56" s="605"/>
      <c r="BGX56" s="605"/>
      <c r="BGY56" s="605"/>
      <c r="BGZ56" s="605"/>
      <c r="BHA56" s="605"/>
      <c r="BHB56" s="605"/>
      <c r="BHC56" s="605"/>
      <c r="BHD56" s="605"/>
      <c r="BHE56" s="605"/>
      <c r="BHF56" s="605"/>
      <c r="BHG56" s="605"/>
      <c r="BHH56" s="605"/>
      <c r="BHI56" s="605"/>
      <c r="BHJ56" s="605"/>
      <c r="BHK56" s="605"/>
      <c r="BHL56" s="605"/>
      <c r="BHM56" s="605"/>
      <c r="BHN56" s="605"/>
      <c r="BHO56" s="605"/>
      <c r="BHP56" s="605"/>
      <c r="BHQ56" s="605"/>
      <c r="BHR56" s="605"/>
      <c r="BHS56" s="605"/>
      <c r="BHT56" s="605"/>
      <c r="BHU56" s="605"/>
      <c r="BHV56" s="605"/>
      <c r="BHW56" s="605"/>
      <c r="BHX56" s="605"/>
      <c r="BHY56" s="605"/>
      <c r="BHZ56" s="605"/>
      <c r="BIA56" s="605"/>
      <c r="BIB56" s="605"/>
      <c r="BIC56" s="605"/>
      <c r="BID56" s="605"/>
      <c r="BIE56" s="605"/>
      <c r="BIF56" s="605"/>
      <c r="BIG56" s="605"/>
      <c r="BIH56" s="605"/>
      <c r="BII56" s="605"/>
      <c r="BIJ56" s="605"/>
      <c r="BIK56" s="605"/>
      <c r="BIL56" s="605"/>
      <c r="BIM56" s="605"/>
      <c r="BIN56" s="605"/>
      <c r="BIO56" s="605"/>
      <c r="BIP56" s="605"/>
      <c r="BIQ56" s="605"/>
      <c r="BIR56" s="605"/>
      <c r="BIS56" s="605"/>
      <c r="BIT56" s="605"/>
      <c r="BIU56" s="605"/>
      <c r="BIV56" s="605"/>
      <c r="BIW56" s="605"/>
      <c r="BIX56" s="605"/>
      <c r="BIY56" s="605"/>
      <c r="BIZ56" s="605"/>
      <c r="BJA56" s="605"/>
      <c r="BJB56" s="605"/>
      <c r="BJC56" s="605"/>
      <c r="BJD56" s="605"/>
      <c r="BJE56" s="605"/>
      <c r="BJF56" s="605"/>
      <c r="BJG56" s="605"/>
      <c r="BJH56" s="605"/>
      <c r="BJI56" s="605"/>
      <c r="BJJ56" s="605"/>
      <c r="BJK56" s="605"/>
      <c r="BJL56" s="605"/>
      <c r="BJM56" s="605"/>
      <c r="BJN56" s="605"/>
      <c r="BJO56" s="605"/>
      <c r="BJP56" s="605"/>
      <c r="BJQ56" s="605"/>
      <c r="BJR56" s="605"/>
      <c r="BJS56" s="605"/>
      <c r="BJT56" s="605"/>
      <c r="BJU56" s="605"/>
      <c r="BJV56" s="605"/>
      <c r="BJW56" s="605"/>
      <c r="BJX56" s="605"/>
      <c r="BJY56" s="605"/>
      <c r="BJZ56" s="605"/>
      <c r="BKA56" s="605"/>
      <c r="BKB56" s="605"/>
      <c r="BKC56" s="605"/>
      <c r="BKD56" s="605"/>
      <c r="BKE56" s="605"/>
      <c r="BKF56" s="605"/>
      <c r="BKG56" s="605"/>
      <c r="BKH56" s="605"/>
      <c r="BKI56" s="605"/>
      <c r="BKJ56" s="605"/>
      <c r="BKK56" s="605"/>
      <c r="BKL56" s="605"/>
      <c r="BKM56" s="605"/>
      <c r="BKN56" s="605"/>
      <c r="BKO56" s="605"/>
      <c r="BKP56" s="605"/>
      <c r="BKQ56" s="605"/>
      <c r="BKR56" s="605"/>
      <c r="BKS56" s="605"/>
      <c r="BKT56" s="605"/>
      <c r="BKU56" s="605"/>
      <c r="BKV56" s="605"/>
      <c r="BKW56" s="605"/>
      <c r="BKX56" s="605"/>
      <c r="BKY56" s="605"/>
      <c r="BKZ56" s="605"/>
      <c r="BLA56" s="605"/>
      <c r="BLB56" s="605"/>
      <c r="BLC56" s="605"/>
      <c r="BLD56" s="605"/>
      <c r="BLE56" s="605"/>
      <c r="BLF56" s="605"/>
      <c r="BLG56" s="605"/>
      <c r="BLH56" s="605"/>
      <c r="BLI56" s="605"/>
      <c r="BLJ56" s="605"/>
      <c r="BLK56" s="605"/>
      <c r="BLL56" s="605"/>
      <c r="BLM56" s="605"/>
      <c r="BLN56" s="605"/>
      <c r="BLO56" s="605"/>
      <c r="BLP56" s="605"/>
      <c r="BLQ56" s="605"/>
      <c r="BLR56" s="605"/>
      <c r="BLS56" s="605"/>
      <c r="BLT56" s="605"/>
      <c r="BLU56" s="605"/>
      <c r="BLV56" s="605"/>
      <c r="BLW56" s="605"/>
      <c r="BLX56" s="605"/>
      <c r="BLY56" s="605"/>
      <c r="BLZ56" s="605"/>
      <c r="BMA56" s="605"/>
      <c r="BMB56" s="605"/>
      <c r="BMC56" s="605"/>
      <c r="BMD56" s="605"/>
      <c r="BME56" s="605"/>
      <c r="BMF56" s="605"/>
      <c r="BMG56" s="605"/>
      <c r="BMH56" s="605"/>
      <c r="BMI56" s="605"/>
      <c r="BMJ56" s="605"/>
      <c r="BMK56" s="605"/>
      <c r="BML56" s="605"/>
      <c r="BMM56" s="605"/>
      <c r="BMN56" s="605"/>
      <c r="BMO56" s="605"/>
      <c r="BMP56" s="605"/>
      <c r="BMQ56" s="605"/>
      <c r="BMR56" s="605"/>
      <c r="BMS56" s="605"/>
      <c r="BMT56" s="605"/>
      <c r="BMU56" s="605"/>
      <c r="BMV56" s="605"/>
      <c r="BMW56" s="605"/>
      <c r="BMX56" s="605"/>
      <c r="BMY56" s="605"/>
      <c r="BMZ56" s="605"/>
      <c r="BNA56" s="605"/>
      <c r="BNB56" s="605"/>
      <c r="BNC56" s="605"/>
      <c r="BND56" s="605"/>
      <c r="BNE56" s="605"/>
      <c r="BNF56" s="605"/>
      <c r="BNG56" s="605"/>
      <c r="BNH56" s="605"/>
      <c r="BNI56" s="605"/>
      <c r="BNJ56" s="605"/>
      <c r="BNK56" s="605"/>
      <c r="BNL56" s="605"/>
      <c r="BNM56" s="605"/>
      <c r="BNN56" s="605"/>
      <c r="BNO56" s="605"/>
      <c r="BNP56" s="605"/>
      <c r="BNQ56" s="605"/>
      <c r="BNR56" s="605"/>
      <c r="BNS56" s="605"/>
      <c r="BNT56" s="605"/>
      <c r="BNU56" s="605"/>
      <c r="BNV56" s="605"/>
      <c r="BNW56" s="605"/>
      <c r="BNX56" s="605"/>
      <c r="BNY56" s="605"/>
      <c r="BNZ56" s="605"/>
      <c r="BOA56" s="605"/>
      <c r="BOB56" s="605"/>
      <c r="BOC56" s="605"/>
      <c r="BOD56" s="605"/>
      <c r="BOE56" s="605"/>
      <c r="BOF56" s="605"/>
      <c r="BOG56" s="605"/>
      <c r="BOH56" s="605"/>
      <c r="BOI56" s="605"/>
      <c r="BOJ56" s="605"/>
      <c r="BOK56" s="605"/>
      <c r="BOL56" s="605"/>
      <c r="BOM56" s="605"/>
      <c r="BON56" s="605"/>
      <c r="BOO56" s="605"/>
      <c r="BOP56" s="605"/>
      <c r="BOQ56" s="605"/>
      <c r="BOR56" s="605"/>
      <c r="BOS56" s="605"/>
      <c r="BOT56" s="605"/>
      <c r="BOU56" s="605"/>
      <c r="BOV56" s="605"/>
      <c r="BOW56" s="605"/>
      <c r="BOX56" s="605"/>
      <c r="BOY56" s="605"/>
      <c r="BOZ56" s="605"/>
      <c r="BPA56" s="605"/>
      <c r="BPB56" s="605"/>
      <c r="BPC56" s="605"/>
      <c r="BPD56" s="605"/>
      <c r="BPE56" s="605"/>
      <c r="BPF56" s="605"/>
      <c r="BPG56" s="605"/>
      <c r="BPH56" s="605"/>
      <c r="BPI56" s="605"/>
      <c r="BPJ56" s="605"/>
      <c r="BPK56" s="605"/>
      <c r="BPL56" s="605"/>
      <c r="BPM56" s="605"/>
      <c r="BPN56" s="605"/>
      <c r="BPO56" s="605"/>
      <c r="BPP56" s="605"/>
      <c r="BPQ56" s="605"/>
      <c r="BPR56" s="605"/>
      <c r="BPS56" s="605"/>
      <c r="BPT56" s="605"/>
      <c r="BPU56" s="605"/>
      <c r="BPV56" s="605"/>
      <c r="BPW56" s="605"/>
      <c r="BPX56" s="605"/>
      <c r="BPY56" s="605"/>
      <c r="BPZ56" s="605"/>
      <c r="BQA56" s="605"/>
      <c r="BQB56" s="605"/>
      <c r="BQC56" s="605"/>
      <c r="BQD56" s="605"/>
      <c r="BQE56" s="605"/>
      <c r="BQF56" s="605"/>
      <c r="BQG56" s="605"/>
      <c r="BQH56" s="605"/>
      <c r="BQI56" s="605"/>
      <c r="BQJ56" s="605"/>
      <c r="BQK56" s="605"/>
      <c r="BQL56" s="605"/>
      <c r="BQM56" s="605"/>
      <c r="BQN56" s="605"/>
      <c r="BQO56" s="605"/>
      <c r="BQP56" s="605"/>
      <c r="BQQ56" s="605"/>
      <c r="BQR56" s="605"/>
      <c r="BQS56" s="605"/>
      <c r="BQT56" s="605"/>
      <c r="BQU56" s="605"/>
      <c r="BQV56" s="605"/>
      <c r="BQW56" s="605"/>
      <c r="BQX56" s="605"/>
      <c r="BQY56" s="605"/>
      <c r="BQZ56" s="605"/>
      <c r="BRA56" s="605"/>
      <c r="BRB56" s="605"/>
      <c r="BRC56" s="605"/>
      <c r="BRD56" s="605"/>
      <c r="BRE56" s="605"/>
      <c r="BRF56" s="605"/>
      <c r="BRG56" s="605"/>
      <c r="BRH56" s="605"/>
      <c r="BRI56" s="605"/>
      <c r="BRJ56" s="605"/>
      <c r="BRK56" s="605"/>
      <c r="BRL56" s="605"/>
      <c r="BRM56" s="605"/>
      <c r="BRN56" s="605"/>
      <c r="BRO56" s="605"/>
      <c r="BRP56" s="605"/>
      <c r="BRQ56" s="605"/>
      <c r="BRR56" s="605"/>
      <c r="BRS56" s="605"/>
      <c r="BRT56" s="605"/>
      <c r="BRU56" s="605"/>
      <c r="BRV56" s="605"/>
      <c r="BRW56" s="605"/>
      <c r="BRX56" s="605"/>
      <c r="BRY56" s="605"/>
      <c r="BRZ56" s="605"/>
      <c r="BSA56" s="605"/>
      <c r="BSB56" s="605"/>
      <c r="BSC56" s="605"/>
      <c r="BSD56" s="605"/>
      <c r="BSE56" s="605"/>
      <c r="BSF56" s="605"/>
      <c r="BSG56" s="605"/>
      <c r="BSH56" s="605"/>
      <c r="BSI56" s="605"/>
      <c r="BSJ56" s="605"/>
      <c r="BSK56" s="605"/>
      <c r="BSL56" s="605"/>
      <c r="BSM56" s="605"/>
      <c r="BSN56" s="605"/>
      <c r="BSO56" s="605"/>
      <c r="BSP56" s="605"/>
      <c r="BSQ56" s="605"/>
      <c r="BSR56" s="605"/>
      <c r="BSS56" s="605"/>
      <c r="BST56" s="605"/>
      <c r="BSU56" s="605"/>
      <c r="BSV56" s="605"/>
      <c r="BSW56" s="605"/>
      <c r="BSX56" s="605"/>
      <c r="BSY56" s="605"/>
      <c r="BSZ56" s="605"/>
      <c r="BTA56" s="605"/>
      <c r="BTB56" s="605"/>
      <c r="BTC56" s="605"/>
      <c r="BTD56" s="605"/>
      <c r="BTE56" s="605"/>
      <c r="BTF56" s="605"/>
      <c r="BTG56" s="605"/>
      <c r="BTH56" s="605"/>
      <c r="BTI56" s="605"/>
      <c r="BTJ56" s="605"/>
      <c r="BTK56" s="605"/>
      <c r="BTL56" s="605"/>
      <c r="BTM56" s="605"/>
      <c r="BTN56" s="605"/>
      <c r="BTO56" s="605"/>
      <c r="BTP56" s="605"/>
      <c r="BTQ56" s="605"/>
      <c r="BTR56" s="605"/>
      <c r="BTS56" s="605"/>
      <c r="BTT56" s="605"/>
      <c r="BTU56" s="605"/>
      <c r="BTV56" s="605"/>
      <c r="BTW56" s="605"/>
      <c r="BTX56" s="605"/>
      <c r="BTY56" s="605"/>
      <c r="BTZ56" s="605"/>
      <c r="BUA56" s="605"/>
      <c r="BUB56" s="605"/>
      <c r="BUC56" s="605"/>
      <c r="BUD56" s="605"/>
      <c r="BUE56" s="605"/>
      <c r="BUF56" s="605"/>
      <c r="BUG56" s="605"/>
      <c r="BUH56" s="605"/>
      <c r="BUI56" s="605"/>
      <c r="BUJ56" s="605"/>
      <c r="BUK56" s="605"/>
      <c r="BUL56" s="605"/>
      <c r="BUM56" s="605"/>
      <c r="BUN56" s="605"/>
      <c r="BUO56" s="605"/>
      <c r="BUP56" s="605"/>
      <c r="BUQ56" s="605"/>
      <c r="BUR56" s="605"/>
      <c r="BUS56" s="605"/>
      <c r="BUT56" s="605"/>
      <c r="BUU56" s="605"/>
      <c r="BUV56" s="605"/>
      <c r="BUW56" s="605"/>
      <c r="BUX56" s="605"/>
      <c r="BUY56" s="605"/>
      <c r="BUZ56" s="605"/>
      <c r="BVA56" s="605"/>
      <c r="BVB56" s="605"/>
      <c r="BVC56" s="605"/>
      <c r="BVD56" s="605"/>
      <c r="BVE56" s="605"/>
      <c r="BVF56" s="605"/>
      <c r="BVG56" s="605"/>
      <c r="BVH56" s="605"/>
      <c r="BVI56" s="605"/>
      <c r="BVJ56" s="605"/>
      <c r="BVK56" s="605"/>
      <c r="BVL56" s="605"/>
      <c r="BVM56" s="605"/>
      <c r="BVN56" s="605"/>
      <c r="BVO56" s="605"/>
      <c r="BVP56" s="605"/>
      <c r="BVQ56" s="605"/>
      <c r="BVR56" s="605"/>
      <c r="BVS56" s="605"/>
      <c r="BVT56" s="605"/>
      <c r="BVU56" s="605"/>
      <c r="BVV56" s="605"/>
      <c r="BVW56" s="605"/>
      <c r="BVX56" s="605"/>
      <c r="BVY56" s="605"/>
      <c r="BVZ56" s="605"/>
      <c r="BWA56" s="605"/>
      <c r="BWB56" s="605"/>
      <c r="BWC56" s="605"/>
      <c r="BWD56" s="605"/>
      <c r="BWE56" s="605"/>
      <c r="BWF56" s="605"/>
      <c r="BWG56" s="605"/>
      <c r="BWH56" s="605"/>
      <c r="BWI56" s="605"/>
      <c r="BWJ56" s="605"/>
      <c r="BWK56" s="605"/>
      <c r="BWL56" s="605"/>
      <c r="BWM56" s="605"/>
      <c r="BWN56" s="605"/>
      <c r="BWO56" s="605"/>
      <c r="BWP56" s="605"/>
      <c r="BWQ56" s="605"/>
      <c r="BWR56" s="605"/>
      <c r="BWS56" s="605"/>
      <c r="BWT56" s="605"/>
      <c r="BWU56" s="605"/>
      <c r="BWV56" s="605"/>
      <c r="BWW56" s="605"/>
      <c r="BWX56" s="605"/>
      <c r="BWY56" s="605"/>
      <c r="BWZ56" s="605"/>
      <c r="BXA56" s="605"/>
      <c r="BXB56" s="605"/>
      <c r="BXC56" s="605"/>
      <c r="BXD56" s="605"/>
      <c r="BXE56" s="605"/>
      <c r="BXF56" s="605"/>
      <c r="BXG56" s="605"/>
      <c r="BXH56" s="605"/>
      <c r="BXI56" s="605"/>
      <c r="BXJ56" s="605"/>
      <c r="BXK56" s="605"/>
      <c r="BXL56" s="605"/>
      <c r="BXM56" s="605"/>
      <c r="BXN56" s="605"/>
      <c r="BXO56" s="605"/>
      <c r="BXP56" s="605"/>
      <c r="BXQ56" s="605"/>
      <c r="BXR56" s="605"/>
      <c r="BXS56" s="605"/>
      <c r="BXT56" s="605"/>
      <c r="BXU56" s="605"/>
      <c r="BXV56" s="605"/>
      <c r="BXW56" s="605"/>
      <c r="BXX56" s="605"/>
      <c r="BXY56" s="605"/>
      <c r="BXZ56" s="605"/>
      <c r="BYA56" s="605"/>
      <c r="BYB56" s="605"/>
      <c r="BYC56" s="605"/>
      <c r="BYD56" s="605"/>
      <c r="BYE56" s="605"/>
      <c r="BYF56" s="605"/>
      <c r="BYG56" s="605"/>
      <c r="BYH56" s="605"/>
      <c r="BYI56" s="605"/>
      <c r="BYJ56" s="605"/>
      <c r="BYK56" s="605"/>
      <c r="BYL56" s="605"/>
      <c r="BYM56" s="605"/>
      <c r="BYN56" s="605"/>
      <c r="BYO56" s="605"/>
      <c r="BYP56" s="605"/>
      <c r="BYQ56" s="605"/>
      <c r="BYR56" s="605"/>
      <c r="BYS56" s="605"/>
      <c r="BYT56" s="605"/>
      <c r="BYU56" s="605"/>
      <c r="BYV56" s="605"/>
      <c r="BYW56" s="605"/>
      <c r="BYX56" s="605"/>
      <c r="BYY56" s="605"/>
      <c r="BYZ56" s="605"/>
      <c r="BZA56" s="605"/>
      <c r="BZB56" s="605"/>
      <c r="BZC56" s="605"/>
      <c r="BZD56" s="605"/>
      <c r="BZE56" s="605"/>
      <c r="BZF56" s="605"/>
      <c r="BZG56" s="605"/>
      <c r="BZH56" s="605"/>
      <c r="BZI56" s="605"/>
      <c r="BZJ56" s="605"/>
      <c r="BZK56" s="605"/>
      <c r="BZL56" s="605"/>
      <c r="BZM56" s="605"/>
      <c r="BZN56" s="605"/>
      <c r="BZO56" s="605"/>
      <c r="BZP56" s="605"/>
      <c r="BZQ56" s="605"/>
      <c r="BZR56" s="605"/>
      <c r="BZS56" s="605"/>
      <c r="BZT56" s="605"/>
      <c r="BZU56" s="605"/>
      <c r="BZV56" s="605"/>
      <c r="BZW56" s="605"/>
      <c r="BZX56" s="605"/>
      <c r="BZY56" s="605"/>
      <c r="BZZ56" s="605"/>
      <c r="CAA56" s="605"/>
      <c r="CAB56" s="605"/>
      <c r="CAC56" s="605"/>
      <c r="CAD56" s="605"/>
      <c r="CAE56" s="605"/>
      <c r="CAF56" s="605"/>
      <c r="CAG56" s="605"/>
      <c r="CAH56" s="605"/>
      <c r="CAI56" s="605"/>
      <c r="CAJ56" s="605"/>
      <c r="CAK56" s="605"/>
      <c r="CAL56" s="605"/>
      <c r="CAM56" s="605"/>
      <c r="CAN56" s="605"/>
      <c r="CAO56" s="605"/>
      <c r="CAP56" s="605"/>
      <c r="CAQ56" s="605"/>
      <c r="CAR56" s="605"/>
      <c r="CAS56" s="605"/>
      <c r="CAT56" s="605"/>
      <c r="CAU56" s="605"/>
      <c r="CAV56" s="605"/>
      <c r="CAW56" s="605"/>
      <c r="CAX56" s="605"/>
      <c r="CAY56" s="605"/>
      <c r="CAZ56" s="605"/>
      <c r="CBA56" s="605"/>
      <c r="CBB56" s="605"/>
      <c r="CBC56" s="605"/>
      <c r="CBD56" s="605"/>
      <c r="CBE56" s="605"/>
      <c r="CBF56" s="605"/>
      <c r="CBG56" s="605"/>
      <c r="CBH56" s="605"/>
      <c r="CBI56" s="605"/>
      <c r="CBJ56" s="605"/>
      <c r="CBK56" s="605"/>
      <c r="CBL56" s="605"/>
      <c r="CBM56" s="605"/>
      <c r="CBN56" s="605"/>
      <c r="CBO56" s="605"/>
      <c r="CBP56" s="605"/>
      <c r="CBQ56" s="605"/>
      <c r="CBR56" s="605"/>
      <c r="CBS56" s="605"/>
      <c r="CBT56" s="605"/>
      <c r="CBU56" s="605"/>
      <c r="CBV56" s="605"/>
      <c r="CBW56" s="605"/>
      <c r="CBX56" s="605"/>
      <c r="CBY56" s="605"/>
      <c r="CBZ56" s="605"/>
      <c r="CCA56" s="605"/>
      <c r="CCB56" s="605"/>
      <c r="CCC56" s="605"/>
      <c r="CCD56" s="605"/>
      <c r="CCE56" s="605"/>
      <c r="CCF56" s="605"/>
      <c r="CCG56" s="605"/>
      <c r="CCH56" s="605"/>
      <c r="CCI56" s="605"/>
      <c r="CCJ56" s="605"/>
      <c r="CCK56" s="605"/>
      <c r="CCL56" s="605"/>
      <c r="CCM56" s="605"/>
      <c r="CCN56" s="605"/>
      <c r="CCO56" s="605"/>
      <c r="CCP56" s="605"/>
      <c r="CCQ56" s="605"/>
      <c r="CCR56" s="605"/>
      <c r="CCS56" s="605"/>
      <c r="CCT56" s="605"/>
      <c r="CCU56" s="605"/>
      <c r="CCV56" s="605"/>
      <c r="CCW56" s="605"/>
      <c r="CCX56" s="605"/>
      <c r="CCY56" s="605"/>
      <c r="CCZ56" s="605"/>
      <c r="CDA56" s="605"/>
      <c r="CDB56" s="605"/>
      <c r="CDC56" s="605"/>
      <c r="CDD56" s="605"/>
      <c r="CDE56" s="605"/>
      <c r="CDF56" s="605"/>
      <c r="CDG56" s="605"/>
      <c r="CDH56" s="605"/>
      <c r="CDI56" s="605"/>
      <c r="CDJ56" s="605"/>
      <c r="CDK56" s="605"/>
      <c r="CDL56" s="605"/>
      <c r="CDM56" s="605"/>
      <c r="CDN56" s="605"/>
      <c r="CDO56" s="605"/>
      <c r="CDP56" s="605"/>
      <c r="CDQ56" s="605"/>
      <c r="CDR56" s="605"/>
      <c r="CDS56" s="605"/>
      <c r="CDT56" s="605"/>
      <c r="CDU56" s="605"/>
      <c r="CDV56" s="605"/>
      <c r="CDW56" s="605"/>
      <c r="CDX56" s="605"/>
      <c r="CDY56" s="605"/>
      <c r="CDZ56" s="605"/>
      <c r="CEA56" s="605"/>
      <c r="CEB56" s="605"/>
      <c r="CEC56" s="605"/>
      <c r="CED56" s="605"/>
      <c r="CEE56" s="605"/>
      <c r="CEF56" s="605"/>
      <c r="CEG56" s="605"/>
      <c r="CEH56" s="605"/>
      <c r="CEI56" s="605"/>
      <c r="CEJ56" s="605"/>
      <c r="CEK56" s="605"/>
      <c r="CEL56" s="605"/>
      <c r="CEM56" s="605"/>
      <c r="CEN56" s="605"/>
      <c r="CEO56" s="605"/>
      <c r="CEP56" s="605"/>
      <c r="CEQ56" s="605"/>
      <c r="CER56" s="605"/>
      <c r="CES56" s="605"/>
      <c r="CET56" s="605"/>
      <c r="CEU56" s="605"/>
      <c r="CEV56" s="605"/>
      <c r="CEW56" s="605"/>
      <c r="CEX56" s="605"/>
      <c r="CEY56" s="605"/>
      <c r="CEZ56" s="605"/>
      <c r="CFA56" s="605"/>
      <c r="CFB56" s="605"/>
      <c r="CFC56" s="605"/>
      <c r="CFD56" s="605"/>
      <c r="CFE56" s="605"/>
      <c r="CFF56" s="605"/>
      <c r="CFG56" s="605"/>
      <c r="CFH56" s="605"/>
      <c r="CFI56" s="605"/>
      <c r="CFJ56" s="605"/>
      <c r="CFK56" s="605"/>
      <c r="CFL56" s="605"/>
      <c r="CFM56" s="605"/>
      <c r="CFN56" s="605"/>
      <c r="CFO56" s="605"/>
      <c r="CFP56" s="605"/>
      <c r="CFQ56" s="605"/>
      <c r="CFR56" s="605"/>
      <c r="CFS56" s="605"/>
      <c r="CFT56" s="605"/>
      <c r="CFU56" s="605"/>
      <c r="CFV56" s="605"/>
      <c r="CFW56" s="605"/>
      <c r="CFX56" s="605"/>
      <c r="CFY56" s="605"/>
      <c r="CFZ56" s="605"/>
      <c r="CGA56" s="605"/>
      <c r="CGB56" s="605"/>
      <c r="CGC56" s="605"/>
      <c r="CGD56" s="605"/>
      <c r="CGE56" s="605"/>
      <c r="CGF56" s="605"/>
      <c r="CGG56" s="605"/>
      <c r="CGH56" s="605"/>
      <c r="CGI56" s="605"/>
      <c r="CGJ56" s="605"/>
      <c r="CGK56" s="605"/>
      <c r="CGL56" s="605"/>
      <c r="CGM56" s="605"/>
      <c r="CGN56" s="605"/>
      <c r="CGO56" s="605"/>
      <c r="CGP56" s="605"/>
      <c r="CGQ56" s="605"/>
      <c r="CGR56" s="605"/>
      <c r="CGS56" s="605"/>
      <c r="CGT56" s="605"/>
      <c r="CGU56" s="605"/>
      <c r="CGV56" s="605"/>
      <c r="CGW56" s="605"/>
      <c r="CGX56" s="605"/>
      <c r="CGY56" s="605"/>
      <c r="CGZ56" s="605"/>
      <c r="CHA56" s="605"/>
      <c r="CHB56" s="605"/>
      <c r="CHC56" s="605"/>
      <c r="CHD56" s="605"/>
      <c r="CHE56" s="605"/>
      <c r="CHF56" s="605"/>
      <c r="CHG56" s="605"/>
      <c r="CHH56" s="605"/>
      <c r="CHI56" s="605"/>
      <c r="CHJ56" s="605"/>
      <c r="CHK56" s="605"/>
      <c r="CHL56" s="605"/>
      <c r="CHM56" s="605"/>
      <c r="CHN56" s="605"/>
      <c r="CHO56" s="605"/>
      <c r="CHP56" s="605"/>
      <c r="CHQ56" s="605"/>
      <c r="CHR56" s="605"/>
      <c r="CHS56" s="605"/>
      <c r="CHT56" s="605"/>
      <c r="CHU56" s="605"/>
      <c r="CHV56" s="605"/>
      <c r="CHW56" s="605"/>
      <c r="CHX56" s="605"/>
      <c r="CHY56" s="605"/>
      <c r="CHZ56" s="605"/>
      <c r="CIA56" s="605"/>
      <c r="CIB56" s="605"/>
      <c r="CIC56" s="605"/>
      <c r="CID56" s="605"/>
      <c r="CIE56" s="605"/>
      <c r="CIF56" s="605"/>
      <c r="CIG56" s="605"/>
      <c r="CIH56" s="605"/>
      <c r="CII56" s="605"/>
      <c r="CIJ56" s="605"/>
      <c r="CIK56" s="605"/>
      <c r="CIL56" s="605"/>
      <c r="CIM56" s="605"/>
      <c r="CIN56" s="605"/>
      <c r="CIO56" s="605"/>
      <c r="CIP56" s="605"/>
      <c r="CIQ56" s="605"/>
      <c r="CIR56" s="605"/>
      <c r="CIS56" s="605"/>
      <c r="CIT56" s="605"/>
      <c r="CIU56" s="605"/>
      <c r="CIV56" s="605"/>
      <c r="CIW56" s="605"/>
      <c r="CIX56" s="605"/>
      <c r="CIY56" s="605"/>
      <c r="CIZ56" s="605"/>
      <c r="CJA56" s="605"/>
      <c r="CJB56" s="605"/>
      <c r="CJC56" s="605"/>
      <c r="CJD56" s="605"/>
      <c r="CJE56" s="605"/>
      <c r="CJF56" s="605"/>
      <c r="CJG56" s="605"/>
      <c r="CJH56" s="605"/>
      <c r="CJI56" s="605"/>
      <c r="CJJ56" s="605"/>
      <c r="CJK56" s="605"/>
      <c r="CJL56" s="605"/>
      <c r="CJM56" s="605"/>
      <c r="CJN56" s="605"/>
      <c r="CJO56" s="605"/>
      <c r="CJP56" s="605"/>
      <c r="CJQ56" s="605"/>
      <c r="CJR56" s="605"/>
      <c r="CJS56" s="605"/>
      <c r="CJT56" s="605"/>
      <c r="CJU56" s="605"/>
      <c r="CJV56" s="605"/>
      <c r="CJW56" s="605"/>
      <c r="CJX56" s="605"/>
      <c r="CJY56" s="605"/>
      <c r="CJZ56" s="605"/>
      <c r="CKA56" s="605"/>
      <c r="CKB56" s="605"/>
      <c r="CKC56" s="605"/>
      <c r="CKD56" s="605"/>
      <c r="CKE56" s="605"/>
      <c r="CKF56" s="605"/>
      <c r="CKG56" s="605"/>
      <c r="CKH56" s="605"/>
      <c r="CKI56" s="605"/>
      <c r="CKJ56" s="605"/>
      <c r="CKK56" s="605"/>
      <c r="CKL56" s="605"/>
      <c r="CKM56" s="605"/>
      <c r="CKN56" s="605"/>
      <c r="CKO56" s="605"/>
      <c r="CKP56" s="605"/>
      <c r="CKQ56" s="605"/>
      <c r="CKR56" s="605"/>
      <c r="CKS56" s="605"/>
      <c r="CKT56" s="605"/>
      <c r="CKU56" s="605"/>
      <c r="CKV56" s="605"/>
      <c r="CKW56" s="605"/>
      <c r="CKX56" s="605"/>
      <c r="CKY56" s="605"/>
      <c r="CKZ56" s="605"/>
      <c r="CLA56" s="605"/>
      <c r="CLB56" s="605"/>
      <c r="CLC56" s="605"/>
      <c r="CLD56" s="605"/>
      <c r="CLE56" s="605"/>
      <c r="CLF56" s="605"/>
      <c r="CLG56" s="605"/>
      <c r="CLH56" s="605"/>
      <c r="CLI56" s="605"/>
      <c r="CLJ56" s="605"/>
      <c r="CLK56" s="605"/>
      <c r="CLL56" s="605"/>
      <c r="CLM56" s="605"/>
      <c r="CLN56" s="605"/>
      <c r="CLO56" s="605"/>
      <c r="CLP56" s="605"/>
      <c r="CLQ56" s="605"/>
      <c r="CLR56" s="605"/>
      <c r="CLS56" s="605"/>
      <c r="CLT56" s="605"/>
      <c r="CLU56" s="605"/>
      <c r="CLV56" s="605"/>
      <c r="CLW56" s="605"/>
      <c r="CLX56" s="605"/>
      <c r="CLY56" s="605"/>
      <c r="CLZ56" s="605"/>
      <c r="CMA56" s="605"/>
      <c r="CMB56" s="605"/>
      <c r="CMC56" s="605"/>
      <c r="CMD56" s="605"/>
      <c r="CME56" s="605"/>
      <c r="CMF56" s="605"/>
      <c r="CMG56" s="605"/>
      <c r="CMH56" s="605"/>
      <c r="CMI56" s="605"/>
      <c r="CMJ56" s="605"/>
      <c r="CMK56" s="605"/>
      <c r="CML56" s="605"/>
      <c r="CMM56" s="605"/>
      <c r="CMN56" s="605"/>
      <c r="CMO56" s="605"/>
      <c r="CMP56" s="605"/>
      <c r="CMQ56" s="605"/>
      <c r="CMR56" s="605"/>
      <c r="CMS56" s="605"/>
      <c r="CMT56" s="605"/>
      <c r="CMU56" s="605"/>
      <c r="CMV56" s="605"/>
      <c r="CMW56" s="605"/>
      <c r="CMX56" s="605"/>
      <c r="CMY56" s="605"/>
      <c r="CMZ56" s="605"/>
      <c r="CNA56" s="605"/>
      <c r="CNB56" s="605"/>
      <c r="CNC56" s="605"/>
      <c r="CND56" s="605"/>
      <c r="CNE56" s="605"/>
      <c r="CNF56" s="605"/>
      <c r="CNG56" s="605"/>
      <c r="CNH56" s="605"/>
      <c r="CNI56" s="605"/>
      <c r="CNJ56" s="605"/>
      <c r="CNK56" s="605"/>
      <c r="CNL56" s="605"/>
      <c r="CNM56" s="605"/>
      <c r="CNN56" s="605"/>
      <c r="CNO56" s="605"/>
      <c r="CNP56" s="605"/>
      <c r="CNQ56" s="605"/>
      <c r="CNR56" s="605"/>
      <c r="CNS56" s="605"/>
      <c r="CNT56" s="605"/>
      <c r="CNU56" s="605"/>
      <c r="CNV56" s="605"/>
      <c r="CNW56" s="605"/>
      <c r="CNX56" s="605"/>
      <c r="CNY56" s="605"/>
      <c r="CNZ56" s="605"/>
      <c r="COA56" s="605"/>
      <c r="COB56" s="605"/>
      <c r="COC56" s="605"/>
      <c r="COD56" s="605"/>
      <c r="COE56" s="605"/>
      <c r="COF56" s="605"/>
      <c r="COG56" s="605"/>
      <c r="COH56" s="605"/>
      <c r="COI56" s="605"/>
      <c r="COJ56" s="605"/>
      <c r="COK56" s="605"/>
      <c r="COL56" s="605"/>
      <c r="COM56" s="605"/>
      <c r="CON56" s="605"/>
      <c r="COO56" s="605"/>
      <c r="COP56" s="605"/>
      <c r="COQ56" s="605"/>
      <c r="COR56" s="605"/>
      <c r="COS56" s="605"/>
      <c r="COT56" s="605"/>
      <c r="COU56" s="605"/>
      <c r="COV56" s="605"/>
      <c r="COW56" s="605"/>
      <c r="COX56" s="605"/>
      <c r="COY56" s="605"/>
      <c r="COZ56" s="605"/>
      <c r="CPA56" s="605"/>
      <c r="CPB56" s="605"/>
      <c r="CPC56" s="605"/>
      <c r="CPD56" s="605"/>
      <c r="CPE56" s="605"/>
      <c r="CPF56" s="605"/>
      <c r="CPG56" s="605"/>
      <c r="CPH56" s="605"/>
      <c r="CPI56" s="605"/>
      <c r="CPJ56" s="605"/>
      <c r="CPK56" s="605"/>
      <c r="CPL56" s="605"/>
      <c r="CPM56" s="605"/>
      <c r="CPN56" s="605"/>
      <c r="CPO56" s="605"/>
      <c r="CPP56" s="605"/>
      <c r="CPQ56" s="605"/>
      <c r="CPR56" s="605"/>
      <c r="CPS56" s="605"/>
      <c r="CPT56" s="605"/>
      <c r="CPU56" s="605"/>
      <c r="CPV56" s="605"/>
      <c r="CPW56" s="605"/>
      <c r="CPX56" s="605"/>
      <c r="CPY56" s="605"/>
      <c r="CPZ56" s="605"/>
      <c r="CQA56" s="605"/>
      <c r="CQB56" s="605"/>
      <c r="CQC56" s="605"/>
      <c r="CQD56" s="605"/>
      <c r="CQE56" s="605"/>
      <c r="CQF56" s="605"/>
      <c r="CQG56" s="605"/>
      <c r="CQH56" s="605"/>
      <c r="CQI56" s="605"/>
      <c r="CQJ56" s="605"/>
      <c r="CQK56" s="605"/>
      <c r="CQL56" s="605"/>
      <c r="CQM56" s="605"/>
      <c r="CQN56" s="605"/>
      <c r="CQO56" s="605"/>
      <c r="CQP56" s="605"/>
      <c r="CQQ56" s="605"/>
      <c r="CQR56" s="605"/>
      <c r="CQS56" s="605"/>
      <c r="CQT56" s="605"/>
      <c r="CQU56" s="605"/>
      <c r="CQV56" s="605"/>
      <c r="CQW56" s="605"/>
      <c r="CQX56" s="605"/>
      <c r="CQY56" s="605"/>
      <c r="CQZ56" s="605"/>
      <c r="CRA56" s="605"/>
      <c r="CRB56" s="605"/>
      <c r="CRC56" s="605"/>
      <c r="CRD56" s="605"/>
      <c r="CRE56" s="605"/>
      <c r="CRF56" s="605"/>
      <c r="CRG56" s="605"/>
      <c r="CRH56" s="605"/>
      <c r="CRI56" s="605"/>
      <c r="CRJ56" s="605"/>
      <c r="CRK56" s="605"/>
      <c r="CRL56" s="605"/>
      <c r="CRM56" s="605"/>
      <c r="CRN56" s="605"/>
      <c r="CRO56" s="605"/>
      <c r="CRP56" s="605"/>
      <c r="CRQ56" s="605"/>
      <c r="CRR56" s="605"/>
      <c r="CRS56" s="605"/>
      <c r="CRT56" s="605"/>
      <c r="CRU56" s="605"/>
      <c r="CRV56" s="605"/>
      <c r="CRW56" s="605"/>
      <c r="CRX56" s="605"/>
      <c r="CRY56" s="605"/>
      <c r="CRZ56" s="605"/>
      <c r="CSA56" s="605"/>
      <c r="CSB56" s="605"/>
      <c r="CSC56" s="605"/>
      <c r="CSD56" s="605"/>
      <c r="CSE56" s="605"/>
      <c r="CSF56" s="605"/>
      <c r="CSG56" s="605"/>
      <c r="CSH56" s="605"/>
      <c r="CSI56" s="605"/>
      <c r="CSJ56" s="605"/>
      <c r="CSK56" s="605"/>
      <c r="CSL56" s="605"/>
      <c r="CSM56" s="605"/>
      <c r="CSN56" s="605"/>
      <c r="CSO56" s="605"/>
      <c r="CSP56" s="605"/>
      <c r="CSQ56" s="605"/>
      <c r="CSR56" s="605"/>
      <c r="CSS56" s="605"/>
      <c r="CST56" s="605"/>
      <c r="CSU56" s="605"/>
      <c r="CSV56" s="605"/>
      <c r="CSW56" s="605"/>
      <c r="CSX56" s="605"/>
      <c r="CSY56" s="605"/>
      <c r="CSZ56" s="605"/>
      <c r="CTA56" s="605"/>
      <c r="CTB56" s="605"/>
      <c r="CTC56" s="605"/>
      <c r="CTD56" s="605"/>
      <c r="CTE56" s="605"/>
      <c r="CTF56" s="605"/>
      <c r="CTG56" s="605"/>
      <c r="CTH56" s="605"/>
      <c r="CTI56" s="605"/>
      <c r="CTJ56" s="605"/>
      <c r="CTK56" s="605"/>
      <c r="CTL56" s="605"/>
      <c r="CTM56" s="605"/>
      <c r="CTN56" s="605"/>
      <c r="CTO56" s="605"/>
      <c r="CTP56" s="605"/>
      <c r="CTQ56" s="605"/>
      <c r="CTR56" s="605"/>
      <c r="CTS56" s="605"/>
      <c r="CTT56" s="605"/>
      <c r="CTU56" s="605"/>
      <c r="CTV56" s="605"/>
      <c r="CTW56" s="605"/>
      <c r="CTX56" s="605"/>
      <c r="CTY56" s="605"/>
      <c r="CTZ56" s="605"/>
      <c r="CUA56" s="605"/>
      <c r="CUB56" s="605"/>
      <c r="CUC56" s="605"/>
      <c r="CUD56" s="605"/>
      <c r="CUE56" s="605"/>
      <c r="CUF56" s="605"/>
      <c r="CUG56" s="605"/>
      <c r="CUH56" s="605"/>
      <c r="CUI56" s="605"/>
      <c r="CUJ56" s="605"/>
      <c r="CUK56" s="605"/>
      <c r="CUL56" s="605"/>
      <c r="CUM56" s="605"/>
      <c r="CUN56" s="605"/>
      <c r="CUO56" s="605"/>
      <c r="CUP56" s="605"/>
      <c r="CUQ56" s="605"/>
      <c r="CUR56" s="605"/>
      <c r="CUS56" s="605"/>
      <c r="CUT56" s="605"/>
      <c r="CUU56" s="605"/>
      <c r="CUV56" s="605"/>
      <c r="CUW56" s="605"/>
      <c r="CUX56" s="605"/>
      <c r="CUY56" s="605"/>
      <c r="CUZ56" s="605"/>
      <c r="CVA56" s="605"/>
      <c r="CVB56" s="605"/>
      <c r="CVC56" s="605"/>
      <c r="CVD56" s="605"/>
      <c r="CVE56" s="605"/>
      <c r="CVF56" s="605"/>
      <c r="CVG56" s="605"/>
      <c r="CVH56" s="605"/>
      <c r="CVI56" s="605"/>
      <c r="CVJ56" s="605"/>
      <c r="CVK56" s="605"/>
      <c r="CVL56" s="605"/>
      <c r="CVM56" s="605"/>
      <c r="CVN56" s="605"/>
      <c r="CVO56" s="605"/>
      <c r="CVP56" s="605"/>
      <c r="CVQ56" s="605"/>
      <c r="CVR56" s="605"/>
      <c r="CVS56" s="605"/>
      <c r="CVT56" s="605"/>
      <c r="CVU56" s="605"/>
      <c r="CVV56" s="605"/>
      <c r="CVW56" s="605"/>
      <c r="CVX56" s="605"/>
      <c r="CVY56" s="605"/>
      <c r="CVZ56" s="605"/>
      <c r="CWA56" s="605"/>
      <c r="CWB56" s="605"/>
      <c r="CWC56" s="605"/>
      <c r="CWD56" s="605"/>
      <c r="CWE56" s="605"/>
      <c r="CWF56" s="605"/>
      <c r="CWG56" s="605"/>
      <c r="CWH56" s="605"/>
      <c r="CWI56" s="605"/>
      <c r="CWJ56" s="605"/>
      <c r="CWK56" s="605"/>
      <c r="CWL56" s="605"/>
      <c r="CWM56" s="605"/>
      <c r="CWN56" s="605"/>
      <c r="CWO56" s="605"/>
      <c r="CWP56" s="605"/>
      <c r="CWQ56" s="605"/>
      <c r="CWR56" s="605"/>
      <c r="CWS56" s="605"/>
      <c r="CWT56" s="605"/>
      <c r="CWU56" s="605"/>
      <c r="CWV56" s="605"/>
      <c r="CWW56" s="605"/>
      <c r="CWX56" s="605"/>
      <c r="CWY56" s="605"/>
      <c r="CWZ56" s="605"/>
      <c r="CXA56" s="605"/>
      <c r="CXB56" s="605"/>
      <c r="CXC56" s="605"/>
      <c r="CXD56" s="605"/>
      <c r="CXE56" s="605"/>
      <c r="CXF56" s="605"/>
      <c r="CXG56" s="605"/>
      <c r="CXH56" s="605"/>
      <c r="CXI56" s="605"/>
      <c r="CXJ56" s="605"/>
      <c r="CXK56" s="605"/>
      <c r="CXL56" s="605"/>
      <c r="CXM56" s="605"/>
      <c r="CXN56" s="605"/>
      <c r="CXO56" s="605"/>
      <c r="CXP56" s="605"/>
      <c r="CXQ56" s="605"/>
      <c r="CXR56" s="605"/>
      <c r="CXS56" s="605"/>
      <c r="CXT56" s="605"/>
      <c r="CXU56" s="605"/>
      <c r="CXV56" s="605"/>
      <c r="CXW56" s="605"/>
      <c r="CXX56" s="605"/>
      <c r="CXY56" s="605"/>
      <c r="CXZ56" s="605"/>
      <c r="CYA56" s="605"/>
      <c r="CYB56" s="605"/>
      <c r="CYC56" s="605"/>
      <c r="CYD56" s="605"/>
      <c r="CYE56" s="605"/>
      <c r="CYF56" s="605"/>
      <c r="CYG56" s="605"/>
      <c r="CYH56" s="605"/>
      <c r="CYI56" s="605"/>
      <c r="CYJ56" s="605"/>
      <c r="CYK56" s="605"/>
      <c r="CYL56" s="605"/>
      <c r="CYM56" s="605"/>
      <c r="CYN56" s="605"/>
      <c r="CYO56" s="605"/>
      <c r="CYP56" s="605"/>
      <c r="CYQ56" s="605"/>
      <c r="CYR56" s="605"/>
      <c r="CYS56" s="605"/>
      <c r="CYT56" s="605"/>
      <c r="CYU56" s="605"/>
      <c r="CYV56" s="605"/>
      <c r="CYW56" s="605"/>
      <c r="CYX56" s="605"/>
      <c r="CYY56" s="605"/>
      <c r="CYZ56" s="605"/>
      <c r="CZA56" s="605"/>
      <c r="CZB56" s="605"/>
      <c r="CZC56" s="605"/>
      <c r="CZD56" s="605"/>
      <c r="CZE56" s="605"/>
      <c r="CZF56" s="605"/>
      <c r="CZG56" s="605"/>
      <c r="CZH56" s="605"/>
      <c r="CZI56" s="605"/>
      <c r="CZJ56" s="605"/>
      <c r="CZK56" s="605"/>
      <c r="CZL56" s="605"/>
      <c r="CZM56" s="605"/>
      <c r="CZN56" s="605"/>
      <c r="CZO56" s="605"/>
      <c r="CZP56" s="605"/>
      <c r="CZQ56" s="605"/>
      <c r="CZR56" s="605"/>
      <c r="CZS56" s="605"/>
      <c r="CZT56" s="605"/>
      <c r="CZU56" s="605"/>
      <c r="CZV56" s="605"/>
      <c r="CZW56" s="605"/>
      <c r="CZX56" s="605"/>
      <c r="CZY56" s="605"/>
      <c r="CZZ56" s="605"/>
      <c r="DAA56" s="605"/>
      <c r="DAB56" s="605"/>
      <c r="DAC56" s="605"/>
      <c r="DAD56" s="605"/>
      <c r="DAE56" s="605"/>
      <c r="DAF56" s="605"/>
      <c r="DAG56" s="605"/>
      <c r="DAH56" s="605"/>
      <c r="DAI56" s="605"/>
      <c r="DAJ56" s="605"/>
      <c r="DAK56" s="605"/>
      <c r="DAL56" s="605"/>
      <c r="DAM56" s="605"/>
      <c r="DAN56" s="605"/>
      <c r="DAO56" s="605"/>
      <c r="DAP56" s="605"/>
      <c r="DAQ56" s="605"/>
      <c r="DAR56" s="605"/>
      <c r="DAS56" s="605"/>
      <c r="DAT56" s="605"/>
      <c r="DAU56" s="605"/>
      <c r="DAV56" s="605"/>
      <c r="DAW56" s="605"/>
      <c r="DAX56" s="605"/>
      <c r="DAY56" s="605"/>
      <c r="DAZ56" s="605"/>
      <c r="DBA56" s="605"/>
      <c r="DBB56" s="605"/>
      <c r="DBC56" s="605"/>
      <c r="DBD56" s="605"/>
      <c r="DBE56" s="605"/>
      <c r="DBF56" s="605"/>
      <c r="DBG56" s="605"/>
      <c r="DBH56" s="605"/>
      <c r="DBI56" s="605"/>
      <c r="DBJ56" s="605"/>
      <c r="DBK56" s="605"/>
      <c r="DBL56" s="605"/>
      <c r="DBM56" s="605"/>
      <c r="DBN56" s="605"/>
      <c r="DBO56" s="605"/>
      <c r="DBP56" s="605"/>
      <c r="DBQ56" s="605"/>
      <c r="DBR56" s="605"/>
      <c r="DBS56" s="605"/>
      <c r="DBT56" s="605"/>
      <c r="DBU56" s="605"/>
      <c r="DBV56" s="605"/>
      <c r="DBW56" s="605"/>
      <c r="DBX56" s="605"/>
      <c r="DBY56" s="605"/>
      <c r="DBZ56" s="605"/>
      <c r="DCA56" s="605"/>
      <c r="DCB56" s="605"/>
      <c r="DCC56" s="605"/>
      <c r="DCD56" s="605"/>
      <c r="DCE56" s="605"/>
      <c r="DCF56" s="605"/>
      <c r="DCG56" s="605"/>
      <c r="DCH56" s="605"/>
      <c r="DCI56" s="605"/>
      <c r="DCJ56" s="605"/>
      <c r="DCK56" s="605"/>
      <c r="DCL56" s="605"/>
      <c r="DCM56" s="605"/>
      <c r="DCN56" s="605"/>
      <c r="DCO56" s="605"/>
      <c r="DCP56" s="605"/>
      <c r="DCQ56" s="605"/>
      <c r="DCR56" s="605"/>
      <c r="DCS56" s="605"/>
      <c r="DCT56" s="605"/>
      <c r="DCU56" s="605"/>
      <c r="DCV56" s="605"/>
      <c r="DCW56" s="605"/>
      <c r="DCX56" s="605"/>
      <c r="DCY56" s="605"/>
      <c r="DCZ56" s="605"/>
      <c r="DDA56" s="605"/>
      <c r="DDB56" s="605"/>
      <c r="DDC56" s="605"/>
      <c r="DDD56" s="605"/>
      <c r="DDE56" s="605"/>
      <c r="DDF56" s="605"/>
      <c r="DDG56" s="605"/>
      <c r="DDH56" s="605"/>
      <c r="DDI56" s="605"/>
      <c r="DDJ56" s="605"/>
      <c r="DDK56" s="605"/>
      <c r="DDL56" s="605"/>
      <c r="DDM56" s="605"/>
      <c r="DDN56" s="605"/>
      <c r="DDO56" s="605"/>
      <c r="DDP56" s="605"/>
      <c r="DDQ56" s="605"/>
      <c r="DDR56" s="605"/>
      <c r="DDS56" s="605"/>
      <c r="DDT56" s="605"/>
      <c r="DDU56" s="605"/>
      <c r="DDV56" s="605"/>
      <c r="DDW56" s="605"/>
      <c r="DDX56" s="605"/>
      <c r="DDY56" s="605"/>
      <c r="DDZ56" s="605"/>
      <c r="DEA56" s="605"/>
      <c r="DEB56" s="605"/>
      <c r="DEC56" s="605"/>
      <c r="DED56" s="605"/>
      <c r="DEE56" s="605"/>
      <c r="DEF56" s="605"/>
      <c r="DEG56" s="605"/>
      <c r="DEH56" s="605"/>
      <c r="DEI56" s="605"/>
      <c r="DEJ56" s="605"/>
      <c r="DEK56" s="605"/>
      <c r="DEL56" s="605"/>
      <c r="DEM56" s="605"/>
      <c r="DEN56" s="605"/>
      <c r="DEO56" s="605"/>
      <c r="DEP56" s="605"/>
      <c r="DEQ56" s="605"/>
      <c r="DER56" s="605"/>
      <c r="DES56" s="605"/>
      <c r="DET56" s="605"/>
      <c r="DEU56" s="605"/>
      <c r="DEV56" s="605"/>
      <c r="DEW56" s="605"/>
      <c r="DEX56" s="605"/>
      <c r="DEY56" s="605"/>
      <c r="DEZ56" s="605"/>
      <c r="DFA56" s="605"/>
      <c r="DFB56" s="605"/>
      <c r="DFC56" s="605"/>
      <c r="DFD56" s="605"/>
      <c r="DFE56" s="605"/>
      <c r="DFF56" s="605"/>
      <c r="DFG56" s="605"/>
      <c r="DFH56" s="605"/>
      <c r="DFI56" s="605"/>
      <c r="DFJ56" s="605"/>
      <c r="DFK56" s="605"/>
      <c r="DFL56" s="605"/>
      <c r="DFM56" s="605"/>
      <c r="DFN56" s="605"/>
      <c r="DFO56" s="605"/>
      <c r="DFP56" s="605"/>
      <c r="DFQ56" s="605"/>
      <c r="DFR56" s="605"/>
      <c r="DFS56" s="605"/>
      <c r="DFT56" s="605"/>
      <c r="DFU56" s="605"/>
      <c r="DFV56" s="605"/>
      <c r="DFW56" s="605"/>
      <c r="DFX56" s="605"/>
      <c r="DFY56" s="605"/>
      <c r="DFZ56" s="605"/>
      <c r="DGA56" s="605"/>
      <c r="DGB56" s="605"/>
      <c r="DGC56" s="605"/>
      <c r="DGD56" s="605"/>
      <c r="DGE56" s="605"/>
      <c r="DGF56" s="605"/>
      <c r="DGG56" s="605"/>
      <c r="DGH56" s="605"/>
      <c r="DGI56" s="605"/>
      <c r="DGJ56" s="605"/>
      <c r="DGK56" s="605"/>
      <c r="DGL56" s="605"/>
      <c r="DGM56" s="605"/>
      <c r="DGN56" s="605"/>
      <c r="DGO56" s="605"/>
      <c r="DGP56" s="605"/>
      <c r="DGQ56" s="605"/>
      <c r="DGR56" s="605"/>
      <c r="DGS56" s="605"/>
      <c r="DGT56" s="605"/>
      <c r="DGU56" s="605"/>
      <c r="DGV56" s="605"/>
      <c r="DGW56" s="605"/>
      <c r="DGX56" s="605"/>
      <c r="DGY56" s="605"/>
      <c r="DGZ56" s="605"/>
      <c r="DHA56" s="605"/>
      <c r="DHB56" s="605"/>
      <c r="DHC56" s="605"/>
      <c r="DHD56" s="605"/>
      <c r="DHE56" s="605"/>
      <c r="DHF56" s="605"/>
      <c r="DHG56" s="605"/>
      <c r="DHH56" s="605"/>
      <c r="DHI56" s="605"/>
      <c r="DHJ56" s="605"/>
      <c r="DHK56" s="605"/>
      <c r="DHL56" s="605"/>
      <c r="DHM56" s="605"/>
      <c r="DHN56" s="605"/>
      <c r="DHO56" s="605"/>
      <c r="DHP56" s="605"/>
      <c r="DHQ56" s="605"/>
      <c r="DHR56" s="605"/>
      <c r="DHS56" s="605"/>
      <c r="DHT56" s="605"/>
      <c r="DHU56" s="605"/>
      <c r="DHV56" s="605"/>
      <c r="DHW56" s="605"/>
      <c r="DHX56" s="605"/>
      <c r="DHY56" s="605"/>
      <c r="DHZ56" s="605"/>
      <c r="DIA56" s="605"/>
      <c r="DIB56" s="605"/>
      <c r="DIC56" s="605"/>
      <c r="DID56" s="605"/>
      <c r="DIE56" s="605"/>
      <c r="DIF56" s="605"/>
      <c r="DIG56" s="605"/>
      <c r="DIH56" s="605"/>
      <c r="DII56" s="605"/>
      <c r="DIJ56" s="605"/>
      <c r="DIK56" s="605"/>
      <c r="DIL56" s="605"/>
      <c r="DIM56" s="605"/>
      <c r="DIN56" s="605"/>
      <c r="DIO56" s="605"/>
      <c r="DIP56" s="605"/>
      <c r="DIQ56" s="605"/>
      <c r="DIR56" s="605"/>
      <c r="DIS56" s="605"/>
      <c r="DIT56" s="605"/>
      <c r="DIU56" s="605"/>
      <c r="DIV56" s="605"/>
      <c r="DIW56" s="605"/>
      <c r="DIX56" s="605"/>
      <c r="DIY56" s="605"/>
      <c r="DIZ56" s="605"/>
      <c r="DJA56" s="605"/>
      <c r="DJB56" s="605"/>
      <c r="DJC56" s="605"/>
      <c r="DJD56" s="605"/>
      <c r="DJE56" s="605"/>
      <c r="DJF56" s="605"/>
      <c r="DJG56" s="605"/>
      <c r="DJH56" s="605"/>
      <c r="DJI56" s="605"/>
      <c r="DJJ56" s="605"/>
      <c r="DJK56" s="605"/>
      <c r="DJL56" s="605"/>
      <c r="DJM56" s="605"/>
      <c r="DJN56" s="605"/>
      <c r="DJO56" s="605"/>
      <c r="DJP56" s="605"/>
      <c r="DJQ56" s="605"/>
      <c r="DJR56" s="605"/>
      <c r="DJS56" s="605"/>
      <c r="DJT56" s="605"/>
      <c r="DJU56" s="605"/>
      <c r="DJV56" s="605"/>
      <c r="DJW56" s="605"/>
      <c r="DJX56" s="605"/>
      <c r="DJY56" s="605"/>
      <c r="DJZ56" s="605"/>
      <c r="DKA56" s="605"/>
      <c r="DKB56" s="605"/>
      <c r="DKC56" s="605"/>
      <c r="DKD56" s="605"/>
      <c r="DKE56" s="605"/>
      <c r="DKF56" s="605"/>
      <c r="DKG56" s="605"/>
      <c r="DKH56" s="605"/>
      <c r="DKI56" s="605"/>
      <c r="DKJ56" s="605"/>
      <c r="DKK56" s="605"/>
      <c r="DKL56" s="605"/>
      <c r="DKM56" s="605"/>
      <c r="DKN56" s="605"/>
      <c r="DKO56" s="605"/>
      <c r="DKP56" s="605"/>
      <c r="DKQ56" s="605"/>
      <c r="DKR56" s="605"/>
      <c r="DKS56" s="605"/>
      <c r="DKT56" s="605"/>
      <c r="DKU56" s="605"/>
      <c r="DKV56" s="605"/>
      <c r="DKW56" s="605"/>
      <c r="DKX56" s="605"/>
      <c r="DKY56" s="605"/>
      <c r="DKZ56" s="605"/>
      <c r="DLA56" s="605"/>
      <c r="DLB56" s="605"/>
      <c r="DLC56" s="605"/>
      <c r="DLD56" s="605"/>
      <c r="DLE56" s="605"/>
      <c r="DLF56" s="605"/>
      <c r="DLG56" s="605"/>
      <c r="DLH56" s="605"/>
      <c r="DLI56" s="605"/>
      <c r="DLJ56" s="605"/>
      <c r="DLK56" s="605"/>
      <c r="DLL56" s="605"/>
      <c r="DLM56" s="605"/>
      <c r="DLN56" s="605"/>
      <c r="DLO56" s="605"/>
      <c r="DLP56" s="605"/>
      <c r="DLQ56" s="605"/>
      <c r="DLR56" s="605"/>
      <c r="DLS56" s="605"/>
      <c r="DLT56" s="605"/>
      <c r="DLU56" s="605"/>
      <c r="DLV56" s="605"/>
      <c r="DLW56" s="605"/>
      <c r="DLX56" s="605"/>
      <c r="DLY56" s="605"/>
      <c r="DLZ56" s="605"/>
      <c r="DMA56" s="605"/>
      <c r="DMB56" s="605"/>
      <c r="DMC56" s="605"/>
      <c r="DMD56" s="605"/>
      <c r="DME56" s="605"/>
      <c r="DMF56" s="605"/>
      <c r="DMG56" s="605"/>
      <c r="DMH56" s="605"/>
      <c r="DMI56" s="605"/>
      <c r="DMJ56" s="605"/>
      <c r="DMK56" s="605"/>
      <c r="DML56" s="605"/>
      <c r="DMM56" s="605"/>
      <c r="DMN56" s="605"/>
      <c r="DMO56" s="605"/>
      <c r="DMP56" s="605"/>
      <c r="DMQ56" s="605"/>
      <c r="DMR56" s="605"/>
      <c r="DMS56" s="605"/>
      <c r="DMT56" s="605"/>
      <c r="DMU56" s="605"/>
      <c r="DMV56" s="605"/>
      <c r="DMW56" s="605"/>
      <c r="DMX56" s="605"/>
      <c r="DMY56" s="605"/>
      <c r="DMZ56" s="605"/>
      <c r="DNA56" s="605"/>
      <c r="DNB56" s="605"/>
      <c r="DNC56" s="605"/>
      <c r="DND56" s="605"/>
      <c r="DNE56" s="605"/>
      <c r="DNF56" s="605"/>
      <c r="DNG56" s="605"/>
      <c r="DNH56" s="605"/>
      <c r="DNI56" s="605"/>
      <c r="DNJ56" s="605"/>
      <c r="DNK56" s="605"/>
      <c r="DNL56" s="605"/>
      <c r="DNM56" s="605"/>
      <c r="DNN56" s="605"/>
      <c r="DNO56" s="605"/>
      <c r="DNP56" s="605"/>
      <c r="DNQ56" s="605"/>
      <c r="DNR56" s="605"/>
      <c r="DNS56" s="605"/>
      <c r="DNT56" s="605"/>
      <c r="DNU56" s="605"/>
      <c r="DNV56" s="605"/>
      <c r="DNW56" s="605"/>
      <c r="DNX56" s="605"/>
      <c r="DNY56" s="605"/>
      <c r="DNZ56" s="605"/>
      <c r="DOA56" s="605"/>
      <c r="DOB56" s="605"/>
      <c r="DOC56" s="605"/>
      <c r="DOD56" s="605"/>
      <c r="DOE56" s="605"/>
      <c r="DOF56" s="605"/>
      <c r="DOG56" s="605"/>
      <c r="DOH56" s="605"/>
      <c r="DOI56" s="605"/>
      <c r="DOJ56" s="605"/>
      <c r="DOK56" s="605"/>
      <c r="DOL56" s="605"/>
      <c r="DOM56" s="605"/>
      <c r="DON56" s="605"/>
      <c r="DOO56" s="605"/>
      <c r="DOP56" s="605"/>
      <c r="DOQ56" s="605"/>
      <c r="DOR56" s="605"/>
      <c r="DOS56" s="605"/>
      <c r="DOT56" s="605"/>
      <c r="DOU56" s="605"/>
      <c r="DOV56" s="605"/>
      <c r="DOW56" s="605"/>
      <c r="DOX56" s="605"/>
      <c r="DOY56" s="605"/>
      <c r="DOZ56" s="605"/>
      <c r="DPA56" s="605"/>
      <c r="DPB56" s="605"/>
      <c r="DPC56" s="605"/>
      <c r="DPD56" s="605"/>
      <c r="DPE56" s="605"/>
      <c r="DPF56" s="605"/>
      <c r="DPG56" s="605"/>
      <c r="DPH56" s="605"/>
      <c r="DPI56" s="605"/>
      <c r="DPJ56" s="605"/>
      <c r="DPK56" s="605"/>
      <c r="DPL56" s="605"/>
      <c r="DPM56" s="605"/>
      <c r="DPN56" s="605"/>
      <c r="DPO56" s="605"/>
      <c r="DPP56" s="605"/>
      <c r="DPQ56" s="605"/>
      <c r="DPR56" s="605"/>
      <c r="DPS56" s="605"/>
      <c r="DPT56" s="605"/>
      <c r="DPU56" s="605"/>
      <c r="DPV56" s="605"/>
      <c r="DPW56" s="605"/>
      <c r="DPX56" s="605"/>
      <c r="DPY56" s="605"/>
      <c r="DPZ56" s="605"/>
      <c r="DQA56" s="605"/>
      <c r="DQB56" s="605"/>
      <c r="DQC56" s="605"/>
      <c r="DQD56" s="605"/>
      <c r="DQE56" s="605"/>
      <c r="DQF56" s="605"/>
      <c r="DQG56" s="605"/>
      <c r="DQH56" s="605"/>
      <c r="DQI56" s="605"/>
      <c r="DQJ56" s="605"/>
      <c r="DQK56" s="605"/>
      <c r="DQL56" s="605"/>
      <c r="DQM56" s="605"/>
      <c r="DQN56" s="605"/>
      <c r="DQO56" s="605"/>
      <c r="DQP56" s="605"/>
      <c r="DQQ56" s="605"/>
      <c r="DQR56" s="605"/>
      <c r="DQS56" s="605"/>
      <c r="DQT56" s="605"/>
      <c r="DQU56" s="605"/>
      <c r="DQV56" s="605"/>
      <c r="DQW56" s="605"/>
      <c r="DQX56" s="605"/>
      <c r="DQY56" s="605"/>
      <c r="DQZ56" s="605"/>
      <c r="DRA56" s="605"/>
      <c r="DRB56" s="605"/>
      <c r="DRC56" s="605"/>
      <c r="DRD56" s="605"/>
      <c r="DRE56" s="605"/>
      <c r="DRF56" s="605"/>
      <c r="DRG56" s="605"/>
      <c r="DRH56" s="605"/>
      <c r="DRI56" s="605"/>
      <c r="DRJ56" s="605"/>
      <c r="DRK56" s="605"/>
      <c r="DRL56" s="605"/>
      <c r="DRM56" s="605"/>
      <c r="DRN56" s="605"/>
      <c r="DRO56" s="605"/>
      <c r="DRP56" s="605"/>
      <c r="DRQ56" s="605"/>
      <c r="DRR56" s="605"/>
      <c r="DRS56" s="605"/>
      <c r="DRT56" s="605"/>
      <c r="DRU56" s="605"/>
      <c r="DRV56" s="605"/>
      <c r="DRW56" s="605"/>
      <c r="DRX56" s="605"/>
      <c r="DRY56" s="605"/>
      <c r="DRZ56" s="605"/>
      <c r="DSA56" s="605"/>
      <c r="DSB56" s="605"/>
      <c r="DSC56" s="605"/>
      <c r="DSD56" s="605"/>
      <c r="DSE56" s="605"/>
      <c r="DSF56" s="605"/>
      <c r="DSG56" s="605"/>
      <c r="DSH56" s="605"/>
      <c r="DSI56" s="605"/>
      <c r="DSJ56" s="605"/>
      <c r="DSK56" s="605"/>
      <c r="DSL56" s="605"/>
      <c r="DSM56" s="605"/>
      <c r="DSN56" s="605"/>
      <c r="DSO56" s="605"/>
      <c r="DSP56" s="605"/>
      <c r="DSQ56" s="605"/>
      <c r="DSR56" s="605"/>
      <c r="DSS56" s="605"/>
      <c r="DST56" s="605"/>
      <c r="DSU56" s="605"/>
      <c r="DSV56" s="605"/>
      <c r="DSW56" s="605"/>
      <c r="DSX56" s="605"/>
      <c r="DSY56" s="605"/>
      <c r="DSZ56" s="605"/>
      <c r="DTA56" s="605"/>
      <c r="DTB56" s="605"/>
      <c r="DTC56" s="605"/>
      <c r="DTD56" s="605"/>
      <c r="DTE56" s="605"/>
      <c r="DTF56" s="605"/>
      <c r="DTG56" s="605"/>
      <c r="DTH56" s="605"/>
      <c r="DTI56" s="605"/>
      <c r="DTJ56" s="605"/>
      <c r="DTK56" s="605"/>
      <c r="DTL56" s="605"/>
      <c r="DTM56" s="605"/>
      <c r="DTN56" s="605"/>
      <c r="DTO56" s="605"/>
      <c r="DTP56" s="605"/>
      <c r="DTQ56" s="605"/>
      <c r="DTR56" s="605"/>
      <c r="DTS56" s="605"/>
      <c r="DTT56" s="605"/>
      <c r="DTU56" s="605"/>
      <c r="DTV56" s="605"/>
      <c r="DTW56" s="605"/>
      <c r="DTX56" s="605"/>
      <c r="DTY56" s="605"/>
      <c r="DTZ56" s="605"/>
      <c r="DUA56" s="605"/>
      <c r="DUB56" s="605"/>
      <c r="DUC56" s="605"/>
      <c r="DUD56" s="605"/>
      <c r="DUE56" s="605"/>
      <c r="DUF56" s="605"/>
      <c r="DUG56" s="605"/>
      <c r="DUH56" s="605"/>
      <c r="DUI56" s="605"/>
      <c r="DUJ56" s="605"/>
      <c r="DUK56" s="605"/>
      <c r="DUL56" s="605"/>
      <c r="DUM56" s="605"/>
      <c r="DUN56" s="605"/>
      <c r="DUO56" s="605"/>
      <c r="DUP56" s="605"/>
      <c r="DUQ56" s="605"/>
      <c r="DUR56" s="605"/>
      <c r="DUS56" s="605"/>
      <c r="DUT56" s="605"/>
      <c r="DUU56" s="605"/>
      <c r="DUV56" s="605"/>
      <c r="DUW56" s="605"/>
      <c r="DUX56" s="605"/>
      <c r="DUY56" s="605"/>
      <c r="DUZ56" s="605"/>
      <c r="DVA56" s="605"/>
      <c r="DVB56" s="605"/>
      <c r="DVC56" s="605"/>
      <c r="DVD56" s="605"/>
      <c r="DVE56" s="605"/>
      <c r="DVF56" s="605"/>
      <c r="DVG56" s="605"/>
      <c r="DVH56" s="605"/>
      <c r="DVI56" s="605"/>
      <c r="DVJ56" s="605"/>
      <c r="DVK56" s="605"/>
      <c r="DVL56" s="605"/>
      <c r="DVM56" s="605"/>
      <c r="DVN56" s="605"/>
      <c r="DVO56" s="605"/>
      <c r="DVP56" s="605"/>
      <c r="DVQ56" s="605"/>
      <c r="DVR56" s="605"/>
      <c r="DVS56" s="605"/>
      <c r="DVT56" s="605"/>
      <c r="DVU56" s="605"/>
      <c r="DVV56" s="605"/>
      <c r="DVW56" s="605"/>
      <c r="DVX56" s="605"/>
      <c r="DVY56" s="605"/>
      <c r="DVZ56" s="605"/>
      <c r="DWA56" s="605"/>
      <c r="DWB56" s="605"/>
      <c r="DWC56" s="605"/>
      <c r="DWD56" s="605"/>
      <c r="DWE56" s="605"/>
      <c r="DWF56" s="605"/>
      <c r="DWG56" s="605"/>
      <c r="DWH56" s="605"/>
      <c r="DWI56" s="605"/>
      <c r="DWJ56" s="605"/>
      <c r="DWK56" s="605"/>
      <c r="DWL56" s="605"/>
      <c r="DWM56" s="605"/>
      <c r="DWN56" s="605"/>
      <c r="DWO56" s="605"/>
      <c r="DWP56" s="605"/>
      <c r="DWQ56" s="605"/>
      <c r="DWR56" s="605"/>
      <c r="DWS56" s="605"/>
      <c r="DWT56" s="605"/>
      <c r="DWU56" s="605"/>
      <c r="DWV56" s="605"/>
      <c r="DWW56" s="605"/>
      <c r="DWX56" s="605"/>
      <c r="DWY56" s="605"/>
      <c r="DWZ56" s="605"/>
      <c r="DXA56" s="605"/>
      <c r="DXB56" s="605"/>
      <c r="DXC56" s="605"/>
      <c r="DXD56" s="605"/>
      <c r="DXE56" s="605"/>
      <c r="DXF56" s="605"/>
      <c r="DXG56" s="605"/>
      <c r="DXH56" s="605"/>
      <c r="DXI56" s="605"/>
      <c r="DXJ56" s="605"/>
      <c r="DXK56" s="605"/>
      <c r="DXL56" s="605"/>
      <c r="DXM56" s="605"/>
      <c r="DXN56" s="605"/>
      <c r="DXO56" s="605"/>
      <c r="DXP56" s="605"/>
      <c r="DXQ56" s="605"/>
      <c r="DXR56" s="605"/>
      <c r="DXS56" s="605"/>
      <c r="DXT56" s="605"/>
      <c r="DXU56" s="605"/>
      <c r="DXV56" s="605"/>
      <c r="DXW56" s="605"/>
      <c r="DXX56" s="605"/>
      <c r="DXY56" s="605"/>
      <c r="DXZ56" s="605"/>
      <c r="DYA56" s="605"/>
      <c r="DYB56" s="605"/>
      <c r="DYC56" s="605"/>
      <c r="DYD56" s="605"/>
      <c r="DYE56" s="605"/>
      <c r="DYF56" s="605"/>
      <c r="DYG56" s="605"/>
      <c r="DYH56" s="605"/>
      <c r="DYI56" s="605"/>
      <c r="DYJ56" s="605"/>
      <c r="DYK56" s="605"/>
      <c r="DYL56" s="605"/>
      <c r="DYM56" s="605"/>
      <c r="DYN56" s="605"/>
      <c r="DYO56" s="605"/>
      <c r="DYP56" s="605"/>
      <c r="DYQ56" s="605"/>
      <c r="DYR56" s="605"/>
      <c r="DYS56" s="605"/>
      <c r="DYT56" s="605"/>
      <c r="DYU56" s="605"/>
      <c r="DYV56" s="605"/>
      <c r="DYW56" s="605"/>
      <c r="DYX56" s="605"/>
      <c r="DYY56" s="605"/>
      <c r="DYZ56" s="605"/>
      <c r="DZA56" s="605"/>
      <c r="DZB56" s="605"/>
      <c r="DZC56" s="605"/>
      <c r="DZD56" s="605"/>
      <c r="DZE56" s="605"/>
      <c r="DZF56" s="605"/>
      <c r="DZG56" s="605"/>
      <c r="DZH56" s="605"/>
      <c r="DZI56" s="605"/>
      <c r="DZJ56" s="605"/>
      <c r="DZK56" s="605"/>
      <c r="DZL56" s="605"/>
      <c r="DZM56" s="605"/>
      <c r="DZN56" s="605"/>
      <c r="DZO56" s="605"/>
      <c r="DZP56" s="605"/>
      <c r="DZQ56" s="605"/>
      <c r="DZR56" s="605"/>
      <c r="DZS56" s="605"/>
      <c r="DZT56" s="605"/>
      <c r="DZU56" s="605"/>
      <c r="DZV56" s="605"/>
      <c r="DZW56" s="605"/>
      <c r="DZX56" s="605"/>
      <c r="DZY56" s="605"/>
      <c r="DZZ56" s="605"/>
      <c r="EAA56" s="605"/>
      <c r="EAB56" s="605"/>
      <c r="EAC56" s="605"/>
      <c r="EAD56" s="605"/>
      <c r="EAE56" s="605"/>
      <c r="EAF56" s="605"/>
      <c r="EAG56" s="605"/>
      <c r="EAH56" s="605"/>
      <c r="EAI56" s="605"/>
      <c r="EAJ56" s="605"/>
      <c r="EAK56" s="605"/>
      <c r="EAL56" s="605"/>
      <c r="EAM56" s="605"/>
      <c r="EAN56" s="605"/>
      <c r="EAO56" s="605"/>
      <c r="EAP56" s="605"/>
      <c r="EAQ56" s="605"/>
      <c r="EAR56" s="605"/>
      <c r="EAS56" s="605"/>
      <c r="EAT56" s="605"/>
      <c r="EAU56" s="605"/>
      <c r="EAV56" s="605"/>
      <c r="EAW56" s="605"/>
      <c r="EAX56" s="605"/>
      <c r="EAY56" s="605"/>
      <c r="EAZ56" s="605"/>
      <c r="EBA56" s="605"/>
      <c r="EBB56" s="605"/>
      <c r="EBC56" s="605"/>
      <c r="EBD56" s="605"/>
      <c r="EBE56" s="605"/>
      <c r="EBF56" s="605"/>
      <c r="EBG56" s="605"/>
      <c r="EBH56" s="605"/>
      <c r="EBI56" s="605"/>
      <c r="EBJ56" s="605"/>
      <c r="EBK56" s="605"/>
      <c r="EBL56" s="605"/>
      <c r="EBM56" s="605"/>
      <c r="EBN56" s="605"/>
      <c r="EBO56" s="605"/>
      <c r="EBP56" s="605"/>
      <c r="EBQ56" s="605"/>
      <c r="EBR56" s="605"/>
      <c r="EBS56" s="605"/>
      <c r="EBT56" s="605"/>
      <c r="EBU56" s="605"/>
      <c r="EBV56" s="605"/>
      <c r="EBW56" s="605"/>
      <c r="EBX56" s="605"/>
      <c r="EBY56" s="605"/>
      <c r="EBZ56" s="605"/>
      <c r="ECA56" s="605"/>
      <c r="ECB56" s="605"/>
      <c r="ECC56" s="605"/>
      <c r="ECD56" s="605"/>
      <c r="ECE56" s="605"/>
      <c r="ECF56" s="605"/>
      <c r="ECG56" s="605"/>
      <c r="ECH56" s="605"/>
      <c r="ECI56" s="605"/>
      <c r="ECJ56" s="605"/>
      <c r="ECK56" s="605"/>
      <c r="ECL56" s="605"/>
      <c r="ECM56" s="605"/>
      <c r="ECN56" s="605"/>
      <c r="ECO56" s="605"/>
      <c r="ECP56" s="605"/>
      <c r="ECQ56" s="605"/>
      <c r="ECR56" s="605"/>
      <c r="ECS56" s="605"/>
      <c r="ECT56" s="605"/>
      <c r="ECU56" s="605"/>
      <c r="ECV56" s="605"/>
      <c r="ECW56" s="605"/>
      <c r="ECX56" s="605"/>
      <c r="ECY56" s="605"/>
      <c r="ECZ56" s="605"/>
      <c r="EDA56" s="605"/>
      <c r="EDB56" s="605"/>
      <c r="EDC56" s="605"/>
      <c r="EDD56" s="605"/>
      <c r="EDE56" s="605"/>
      <c r="EDF56" s="605"/>
      <c r="EDG56" s="605"/>
      <c r="EDH56" s="605"/>
      <c r="EDI56" s="605"/>
      <c r="EDJ56" s="605"/>
      <c r="EDK56" s="605"/>
      <c r="EDL56" s="605"/>
      <c r="EDM56" s="605"/>
      <c r="EDN56" s="605"/>
      <c r="EDO56" s="605"/>
      <c r="EDP56" s="605"/>
      <c r="EDQ56" s="605"/>
      <c r="EDR56" s="605"/>
      <c r="EDS56" s="605"/>
      <c r="EDT56" s="605"/>
      <c r="EDU56" s="605"/>
      <c r="EDV56" s="605"/>
      <c r="EDW56" s="605"/>
      <c r="EDX56" s="605"/>
      <c r="EDY56" s="605"/>
      <c r="EDZ56" s="605"/>
      <c r="EEA56" s="605"/>
      <c r="EEB56" s="605"/>
      <c r="EEC56" s="605"/>
      <c r="EED56" s="605"/>
      <c r="EEE56" s="605"/>
      <c r="EEF56" s="605"/>
      <c r="EEG56" s="605"/>
      <c r="EEH56" s="605"/>
      <c r="EEI56" s="605"/>
      <c r="EEJ56" s="605"/>
      <c r="EEK56" s="605"/>
      <c r="EEL56" s="605"/>
      <c r="EEM56" s="605"/>
      <c r="EEN56" s="605"/>
      <c r="EEO56" s="605"/>
      <c r="EEP56" s="605"/>
      <c r="EEQ56" s="605"/>
      <c r="EER56" s="605"/>
      <c r="EES56" s="605"/>
      <c r="EET56" s="605"/>
      <c r="EEU56" s="605"/>
      <c r="EEV56" s="605"/>
      <c r="EEW56" s="605"/>
      <c r="EEX56" s="605"/>
      <c r="EEY56" s="605"/>
      <c r="EEZ56" s="605"/>
      <c r="EFA56" s="605"/>
      <c r="EFB56" s="605"/>
      <c r="EFC56" s="605"/>
      <c r="EFD56" s="605"/>
      <c r="EFE56" s="605"/>
      <c r="EFF56" s="605"/>
      <c r="EFG56" s="605"/>
      <c r="EFH56" s="605"/>
      <c r="EFI56" s="605"/>
      <c r="EFJ56" s="605"/>
      <c r="EFK56" s="605"/>
      <c r="EFL56" s="605"/>
      <c r="EFM56" s="605"/>
      <c r="EFN56" s="605"/>
      <c r="EFO56" s="605"/>
      <c r="EFP56" s="605"/>
      <c r="EFQ56" s="605"/>
      <c r="EFR56" s="605"/>
      <c r="EFS56" s="605"/>
      <c r="EFT56" s="605"/>
      <c r="EFU56" s="605"/>
      <c r="EFV56" s="605"/>
      <c r="EFW56" s="605"/>
      <c r="EFX56" s="605"/>
      <c r="EFY56" s="605"/>
      <c r="EFZ56" s="605"/>
      <c r="EGA56" s="605"/>
      <c r="EGB56" s="605"/>
      <c r="EGC56" s="605"/>
      <c r="EGD56" s="605"/>
      <c r="EGE56" s="605"/>
      <c r="EGF56" s="605"/>
      <c r="EGG56" s="605"/>
      <c r="EGH56" s="605"/>
      <c r="EGI56" s="605"/>
      <c r="EGJ56" s="605"/>
      <c r="EGK56" s="605"/>
      <c r="EGL56" s="605"/>
      <c r="EGM56" s="605"/>
      <c r="EGN56" s="605"/>
      <c r="EGO56" s="605"/>
      <c r="EGP56" s="605"/>
      <c r="EGQ56" s="605"/>
      <c r="EGR56" s="605"/>
      <c r="EGS56" s="605"/>
      <c r="EGT56" s="605"/>
      <c r="EGU56" s="605"/>
      <c r="EGV56" s="605"/>
      <c r="EGW56" s="605"/>
      <c r="EGX56" s="605"/>
      <c r="EGY56" s="605"/>
      <c r="EGZ56" s="605"/>
      <c r="EHA56" s="605"/>
      <c r="EHB56" s="605"/>
      <c r="EHC56" s="605"/>
      <c r="EHD56" s="605"/>
      <c r="EHE56" s="605"/>
      <c r="EHF56" s="605"/>
      <c r="EHG56" s="605"/>
      <c r="EHH56" s="605"/>
      <c r="EHI56" s="605"/>
      <c r="EHJ56" s="605"/>
      <c r="EHK56" s="605"/>
      <c r="EHL56" s="605"/>
      <c r="EHM56" s="605"/>
      <c r="EHN56" s="605"/>
      <c r="EHO56" s="605"/>
      <c r="EHP56" s="605"/>
      <c r="EHQ56" s="605"/>
      <c r="EHR56" s="605"/>
      <c r="EHS56" s="605"/>
      <c r="EHT56" s="605"/>
      <c r="EHU56" s="605"/>
      <c r="EHV56" s="605"/>
      <c r="EHW56" s="605"/>
      <c r="EHX56" s="605"/>
      <c r="EHY56" s="605"/>
      <c r="EHZ56" s="605"/>
      <c r="EIA56" s="605"/>
      <c r="EIB56" s="605"/>
      <c r="EIC56" s="605"/>
      <c r="EID56" s="605"/>
      <c r="EIE56" s="605"/>
      <c r="EIF56" s="605"/>
      <c r="EIG56" s="605"/>
      <c r="EIH56" s="605"/>
      <c r="EII56" s="605"/>
      <c r="EIJ56" s="605"/>
      <c r="EIK56" s="605"/>
      <c r="EIL56" s="605"/>
      <c r="EIM56" s="605"/>
      <c r="EIN56" s="605"/>
      <c r="EIO56" s="605"/>
      <c r="EIP56" s="605"/>
      <c r="EIQ56" s="605"/>
      <c r="EIR56" s="605"/>
      <c r="EIS56" s="605"/>
      <c r="EIT56" s="605"/>
      <c r="EIU56" s="605"/>
      <c r="EIV56" s="605"/>
      <c r="EIW56" s="605"/>
      <c r="EIX56" s="605"/>
      <c r="EIY56" s="605"/>
      <c r="EIZ56" s="605"/>
      <c r="EJA56" s="605"/>
      <c r="EJB56" s="605"/>
      <c r="EJC56" s="605"/>
      <c r="EJD56" s="605"/>
      <c r="EJE56" s="605"/>
      <c r="EJF56" s="605"/>
      <c r="EJG56" s="605"/>
      <c r="EJH56" s="605"/>
      <c r="EJI56" s="605"/>
      <c r="EJJ56" s="605"/>
      <c r="EJK56" s="605"/>
      <c r="EJL56" s="605"/>
      <c r="EJM56" s="605"/>
      <c r="EJN56" s="605"/>
      <c r="EJO56" s="605"/>
      <c r="EJP56" s="605"/>
      <c r="EJQ56" s="605"/>
      <c r="EJR56" s="605"/>
      <c r="EJS56" s="605"/>
      <c r="EJT56" s="605"/>
      <c r="EJU56" s="605"/>
      <c r="EJV56" s="605"/>
      <c r="EJW56" s="605"/>
      <c r="EJX56" s="605"/>
      <c r="EJY56" s="605"/>
      <c r="EJZ56" s="605"/>
      <c r="EKA56" s="605"/>
      <c r="EKB56" s="605"/>
      <c r="EKC56" s="605"/>
      <c r="EKD56" s="605"/>
      <c r="EKE56" s="605"/>
      <c r="EKF56" s="605"/>
      <c r="EKG56" s="605"/>
      <c r="EKH56" s="605"/>
      <c r="EKI56" s="605"/>
      <c r="EKJ56" s="605"/>
      <c r="EKK56" s="605"/>
      <c r="EKL56" s="605"/>
      <c r="EKM56" s="605"/>
      <c r="EKN56" s="605"/>
      <c r="EKO56" s="605"/>
      <c r="EKP56" s="605"/>
      <c r="EKQ56" s="605"/>
      <c r="EKR56" s="605"/>
      <c r="EKS56" s="605"/>
      <c r="EKT56" s="605"/>
      <c r="EKU56" s="605"/>
      <c r="EKV56" s="605"/>
      <c r="EKW56" s="605"/>
      <c r="EKX56" s="605"/>
      <c r="EKY56" s="605"/>
      <c r="EKZ56" s="605"/>
      <c r="ELA56" s="605"/>
      <c r="ELB56" s="605"/>
      <c r="ELC56" s="605"/>
      <c r="ELD56" s="605"/>
      <c r="ELE56" s="605"/>
      <c r="ELF56" s="605"/>
      <c r="ELG56" s="605"/>
      <c r="ELH56" s="605"/>
      <c r="ELI56" s="605"/>
      <c r="ELJ56" s="605"/>
      <c r="ELK56" s="605"/>
      <c r="ELL56" s="605"/>
      <c r="ELM56" s="605"/>
      <c r="ELN56" s="605"/>
      <c r="ELO56" s="605"/>
      <c r="ELP56" s="605"/>
      <c r="ELQ56" s="605"/>
      <c r="ELR56" s="605"/>
      <c r="ELS56" s="605"/>
      <c r="ELT56" s="605"/>
      <c r="ELU56" s="605"/>
      <c r="ELV56" s="605"/>
      <c r="ELW56" s="605"/>
      <c r="ELX56" s="605"/>
      <c r="ELY56" s="605"/>
      <c r="ELZ56" s="605"/>
      <c r="EMA56" s="605"/>
      <c r="EMB56" s="605"/>
      <c r="EMC56" s="605"/>
      <c r="EMD56" s="605"/>
      <c r="EME56" s="605"/>
      <c r="EMF56" s="605"/>
      <c r="EMG56" s="605"/>
      <c r="EMH56" s="605"/>
      <c r="EMI56" s="605"/>
      <c r="EMJ56" s="605"/>
      <c r="EMK56" s="605"/>
      <c r="EML56" s="605"/>
      <c r="EMM56" s="605"/>
      <c r="EMN56" s="605"/>
      <c r="EMO56" s="605"/>
      <c r="EMP56" s="605"/>
      <c r="EMQ56" s="605"/>
      <c r="EMR56" s="605"/>
      <c r="EMS56" s="605"/>
      <c r="EMT56" s="605"/>
      <c r="EMU56" s="605"/>
      <c r="EMV56" s="605"/>
      <c r="EMW56" s="605"/>
      <c r="EMX56" s="605"/>
      <c r="EMY56" s="605"/>
      <c r="EMZ56" s="605"/>
      <c r="ENA56" s="605"/>
      <c r="ENB56" s="605"/>
      <c r="ENC56" s="605"/>
      <c r="END56" s="605"/>
      <c r="ENE56" s="605"/>
      <c r="ENF56" s="605"/>
      <c r="ENG56" s="605"/>
      <c r="ENH56" s="605"/>
      <c r="ENI56" s="605"/>
      <c r="ENJ56" s="605"/>
      <c r="ENK56" s="605"/>
      <c r="ENL56" s="605"/>
      <c r="ENM56" s="605"/>
      <c r="ENN56" s="605"/>
      <c r="ENO56" s="605"/>
      <c r="ENP56" s="605"/>
      <c r="ENQ56" s="605"/>
      <c r="ENR56" s="605"/>
      <c r="ENS56" s="605"/>
      <c r="ENT56" s="605"/>
      <c r="ENU56" s="605"/>
      <c r="ENV56" s="605"/>
      <c r="ENW56" s="605"/>
      <c r="ENX56" s="605"/>
      <c r="ENY56" s="605"/>
      <c r="ENZ56" s="605"/>
      <c r="EOA56" s="605"/>
      <c r="EOB56" s="605"/>
      <c r="EOC56" s="605"/>
      <c r="EOD56" s="605"/>
      <c r="EOE56" s="605"/>
      <c r="EOF56" s="605"/>
      <c r="EOG56" s="605"/>
      <c r="EOH56" s="605"/>
      <c r="EOI56" s="605"/>
      <c r="EOJ56" s="605"/>
      <c r="EOK56" s="605"/>
      <c r="EOL56" s="605"/>
      <c r="EOM56" s="605"/>
      <c r="EON56" s="605"/>
      <c r="EOO56" s="605"/>
      <c r="EOP56" s="605"/>
      <c r="EOQ56" s="605"/>
      <c r="EOR56" s="605"/>
      <c r="EOS56" s="605"/>
      <c r="EOT56" s="605"/>
      <c r="EOU56" s="605"/>
      <c r="EOV56" s="605"/>
      <c r="EOW56" s="605"/>
      <c r="EOX56" s="605"/>
      <c r="EOY56" s="605"/>
      <c r="EOZ56" s="605"/>
      <c r="EPA56" s="605"/>
      <c r="EPB56" s="605"/>
      <c r="EPC56" s="605"/>
      <c r="EPD56" s="605"/>
      <c r="EPE56" s="605"/>
      <c r="EPF56" s="605"/>
      <c r="EPG56" s="605"/>
      <c r="EPH56" s="605"/>
      <c r="EPI56" s="605"/>
      <c r="EPJ56" s="605"/>
      <c r="EPK56" s="605"/>
      <c r="EPL56" s="605"/>
      <c r="EPM56" s="605"/>
      <c r="EPN56" s="605"/>
      <c r="EPO56" s="605"/>
      <c r="EPP56" s="605"/>
      <c r="EPQ56" s="605"/>
      <c r="EPR56" s="605"/>
      <c r="EPS56" s="605"/>
      <c r="EPT56" s="605"/>
      <c r="EPU56" s="605"/>
      <c r="EPV56" s="605"/>
      <c r="EPW56" s="605"/>
      <c r="EPX56" s="605"/>
      <c r="EPY56" s="605"/>
      <c r="EPZ56" s="605"/>
      <c r="EQA56" s="605"/>
      <c r="EQB56" s="605"/>
      <c r="EQC56" s="605"/>
      <c r="EQD56" s="605"/>
      <c r="EQE56" s="605"/>
      <c r="EQF56" s="605"/>
      <c r="EQG56" s="605"/>
      <c r="EQH56" s="605"/>
      <c r="EQI56" s="605"/>
      <c r="EQJ56" s="605"/>
      <c r="EQK56" s="605"/>
      <c r="EQL56" s="605"/>
      <c r="EQM56" s="605"/>
      <c r="EQN56" s="605"/>
      <c r="EQO56" s="605"/>
      <c r="EQP56" s="605"/>
      <c r="EQQ56" s="605"/>
      <c r="EQR56" s="605"/>
      <c r="EQS56" s="605"/>
      <c r="EQT56" s="605"/>
      <c r="EQU56" s="605"/>
      <c r="EQV56" s="605"/>
      <c r="EQW56" s="605"/>
      <c r="EQX56" s="605"/>
      <c r="EQY56" s="605"/>
      <c r="EQZ56" s="605"/>
      <c r="ERA56" s="605"/>
      <c r="ERB56" s="605"/>
      <c r="ERC56" s="605"/>
      <c r="ERD56" s="605"/>
      <c r="ERE56" s="605"/>
      <c r="ERF56" s="605"/>
      <c r="ERG56" s="605"/>
      <c r="ERH56" s="605"/>
      <c r="ERI56" s="605"/>
      <c r="ERJ56" s="605"/>
      <c r="ERK56" s="605"/>
      <c r="ERL56" s="605"/>
      <c r="ERM56" s="605"/>
      <c r="ERN56" s="605"/>
      <c r="ERO56" s="605"/>
      <c r="ERP56" s="605"/>
      <c r="ERQ56" s="605"/>
      <c r="ERR56" s="605"/>
      <c r="ERS56" s="605"/>
      <c r="ERT56" s="605"/>
      <c r="ERU56" s="605"/>
      <c r="ERV56" s="605"/>
      <c r="ERW56" s="605"/>
      <c r="ERX56" s="605"/>
      <c r="ERY56" s="605"/>
      <c r="ERZ56" s="605"/>
      <c r="ESA56" s="605"/>
      <c r="ESB56" s="605"/>
      <c r="ESC56" s="605"/>
      <c r="ESD56" s="605"/>
      <c r="ESE56" s="605"/>
      <c r="ESF56" s="605"/>
      <c r="ESG56" s="605"/>
      <c r="ESH56" s="605"/>
      <c r="ESI56" s="605"/>
      <c r="ESJ56" s="605"/>
      <c r="ESK56" s="605"/>
      <c r="ESL56" s="605"/>
      <c r="ESM56" s="605"/>
      <c r="ESN56" s="605"/>
      <c r="ESO56" s="605"/>
      <c r="ESP56" s="605"/>
      <c r="ESQ56" s="605"/>
      <c r="ESR56" s="605"/>
      <c r="ESS56" s="605"/>
      <c r="EST56" s="605"/>
      <c r="ESU56" s="605"/>
      <c r="ESV56" s="605"/>
      <c r="ESW56" s="605"/>
      <c r="ESX56" s="605"/>
      <c r="ESY56" s="605"/>
      <c r="ESZ56" s="605"/>
      <c r="ETA56" s="605"/>
      <c r="ETB56" s="605"/>
      <c r="ETC56" s="605"/>
      <c r="ETD56" s="605"/>
      <c r="ETE56" s="605"/>
      <c r="ETF56" s="605"/>
      <c r="ETG56" s="605"/>
      <c r="ETH56" s="605"/>
      <c r="ETI56" s="605"/>
      <c r="ETJ56" s="605"/>
      <c r="ETK56" s="605"/>
      <c r="ETL56" s="605"/>
      <c r="ETM56" s="605"/>
      <c r="ETN56" s="605"/>
      <c r="ETO56" s="605"/>
      <c r="ETP56" s="605"/>
      <c r="ETQ56" s="605"/>
      <c r="ETR56" s="605"/>
      <c r="ETS56" s="605"/>
      <c r="ETT56" s="605"/>
      <c r="ETU56" s="605"/>
      <c r="ETV56" s="605"/>
      <c r="ETW56" s="605"/>
      <c r="ETX56" s="605"/>
      <c r="ETY56" s="605"/>
      <c r="ETZ56" s="605"/>
      <c r="EUA56" s="605"/>
      <c r="EUB56" s="605"/>
      <c r="EUC56" s="605"/>
      <c r="EUD56" s="605"/>
      <c r="EUE56" s="605"/>
      <c r="EUF56" s="605"/>
      <c r="EUG56" s="605"/>
      <c r="EUH56" s="605"/>
      <c r="EUI56" s="605"/>
      <c r="EUJ56" s="605"/>
      <c r="EUK56" s="605"/>
      <c r="EUL56" s="605"/>
      <c r="EUM56" s="605"/>
      <c r="EUN56" s="605"/>
      <c r="EUO56" s="605"/>
      <c r="EUP56" s="605"/>
      <c r="EUQ56" s="605"/>
      <c r="EUR56" s="605"/>
      <c r="EUS56" s="605"/>
      <c r="EUT56" s="605"/>
      <c r="EUU56" s="605"/>
      <c r="EUV56" s="605"/>
      <c r="EUW56" s="605"/>
      <c r="EUX56" s="605"/>
      <c r="EUY56" s="605"/>
      <c r="EUZ56" s="605"/>
      <c r="EVA56" s="605"/>
      <c r="EVB56" s="605"/>
      <c r="EVC56" s="605"/>
      <c r="EVD56" s="605"/>
      <c r="EVE56" s="605"/>
      <c r="EVF56" s="605"/>
      <c r="EVG56" s="605"/>
      <c r="EVH56" s="605"/>
      <c r="EVI56" s="605"/>
      <c r="EVJ56" s="605"/>
      <c r="EVK56" s="605"/>
      <c r="EVL56" s="605"/>
      <c r="EVM56" s="605"/>
      <c r="EVN56" s="605"/>
      <c r="EVO56" s="605"/>
      <c r="EVP56" s="605"/>
      <c r="EVQ56" s="605"/>
      <c r="EVR56" s="605"/>
      <c r="EVS56" s="605"/>
      <c r="EVT56" s="605"/>
      <c r="EVU56" s="605"/>
      <c r="EVV56" s="605"/>
      <c r="EVW56" s="605"/>
      <c r="EVX56" s="605"/>
      <c r="EVY56" s="605"/>
      <c r="EVZ56" s="605"/>
      <c r="EWA56" s="605"/>
      <c r="EWB56" s="605"/>
      <c r="EWC56" s="605"/>
      <c r="EWD56" s="605"/>
      <c r="EWE56" s="605"/>
      <c r="EWF56" s="605"/>
      <c r="EWG56" s="605"/>
      <c r="EWH56" s="605"/>
      <c r="EWI56" s="605"/>
      <c r="EWJ56" s="605"/>
      <c r="EWK56" s="605"/>
      <c r="EWL56" s="605"/>
      <c r="EWM56" s="605"/>
      <c r="EWN56" s="605"/>
      <c r="EWO56" s="605"/>
      <c r="EWP56" s="605"/>
      <c r="EWQ56" s="605"/>
      <c r="EWR56" s="605"/>
      <c r="EWS56" s="605"/>
      <c r="EWT56" s="605"/>
      <c r="EWU56" s="605"/>
      <c r="EWV56" s="605"/>
      <c r="EWW56" s="605"/>
      <c r="EWX56" s="605"/>
      <c r="EWY56" s="605"/>
      <c r="EWZ56" s="605"/>
      <c r="EXA56" s="605"/>
      <c r="EXB56" s="605"/>
      <c r="EXC56" s="605"/>
      <c r="EXD56" s="605"/>
      <c r="EXE56" s="605"/>
      <c r="EXF56" s="605"/>
      <c r="EXG56" s="605"/>
      <c r="EXH56" s="605"/>
      <c r="EXI56" s="605"/>
      <c r="EXJ56" s="605"/>
      <c r="EXK56" s="605"/>
      <c r="EXL56" s="605"/>
      <c r="EXM56" s="605"/>
      <c r="EXN56" s="605"/>
      <c r="EXO56" s="605"/>
      <c r="EXP56" s="605"/>
      <c r="EXQ56" s="605"/>
      <c r="EXR56" s="605"/>
      <c r="EXS56" s="605"/>
      <c r="EXT56" s="605"/>
      <c r="EXU56" s="605"/>
      <c r="EXV56" s="605"/>
      <c r="EXW56" s="605"/>
      <c r="EXX56" s="605"/>
      <c r="EXY56" s="605"/>
      <c r="EXZ56" s="605"/>
      <c r="EYA56" s="605"/>
      <c r="EYB56" s="605"/>
      <c r="EYC56" s="605"/>
      <c r="EYD56" s="605"/>
      <c r="EYE56" s="605"/>
      <c r="EYF56" s="605"/>
      <c r="EYG56" s="605"/>
      <c r="EYH56" s="605"/>
      <c r="EYI56" s="605"/>
      <c r="EYJ56" s="605"/>
      <c r="EYK56" s="605"/>
      <c r="EYL56" s="605"/>
      <c r="EYM56" s="605"/>
      <c r="EYN56" s="605"/>
      <c r="EYO56" s="605"/>
      <c r="EYP56" s="605"/>
      <c r="EYQ56" s="605"/>
      <c r="EYR56" s="605"/>
      <c r="EYS56" s="605"/>
      <c r="EYT56" s="605"/>
      <c r="EYU56" s="605"/>
      <c r="EYV56" s="605"/>
      <c r="EYW56" s="605"/>
      <c r="EYX56" s="605"/>
      <c r="EYY56" s="605"/>
      <c r="EYZ56" s="605"/>
      <c r="EZA56" s="605"/>
      <c r="EZB56" s="605"/>
      <c r="EZC56" s="605"/>
      <c r="EZD56" s="605"/>
      <c r="EZE56" s="605"/>
      <c r="EZF56" s="605"/>
      <c r="EZG56" s="605"/>
      <c r="EZH56" s="605"/>
      <c r="EZI56" s="605"/>
      <c r="EZJ56" s="605"/>
      <c r="EZK56" s="605"/>
      <c r="EZL56" s="605"/>
      <c r="EZM56" s="605"/>
      <c r="EZN56" s="605"/>
      <c r="EZO56" s="605"/>
      <c r="EZP56" s="605"/>
      <c r="EZQ56" s="605"/>
      <c r="EZR56" s="605"/>
      <c r="EZS56" s="605"/>
      <c r="EZT56" s="605"/>
      <c r="EZU56" s="605"/>
      <c r="EZV56" s="605"/>
      <c r="EZW56" s="605"/>
      <c r="EZX56" s="605"/>
      <c r="EZY56" s="605"/>
      <c r="EZZ56" s="605"/>
      <c r="FAA56" s="605"/>
      <c r="FAB56" s="605"/>
      <c r="FAC56" s="605"/>
      <c r="FAD56" s="605"/>
      <c r="FAE56" s="605"/>
      <c r="FAF56" s="605"/>
      <c r="FAG56" s="605"/>
      <c r="FAH56" s="605"/>
      <c r="FAI56" s="605"/>
      <c r="FAJ56" s="605"/>
      <c r="FAK56" s="605"/>
      <c r="FAL56" s="605"/>
      <c r="FAM56" s="605"/>
      <c r="FAN56" s="605"/>
      <c r="FAO56" s="605"/>
      <c r="FAP56" s="605"/>
      <c r="FAQ56" s="605"/>
      <c r="FAR56" s="605"/>
      <c r="FAS56" s="605"/>
      <c r="FAT56" s="605"/>
      <c r="FAU56" s="605"/>
      <c r="FAV56" s="605"/>
      <c r="FAW56" s="605"/>
      <c r="FAX56" s="605"/>
      <c r="FAY56" s="605"/>
      <c r="FAZ56" s="605"/>
      <c r="FBA56" s="605"/>
      <c r="FBB56" s="605"/>
      <c r="FBC56" s="605"/>
      <c r="FBD56" s="605"/>
      <c r="FBE56" s="605"/>
      <c r="FBF56" s="605"/>
      <c r="FBG56" s="605"/>
      <c r="FBH56" s="605"/>
      <c r="FBI56" s="605"/>
      <c r="FBJ56" s="605"/>
      <c r="FBK56" s="605"/>
      <c r="FBL56" s="605"/>
      <c r="FBM56" s="605"/>
      <c r="FBN56" s="605"/>
      <c r="FBO56" s="605"/>
      <c r="FBP56" s="605"/>
      <c r="FBQ56" s="605"/>
      <c r="FBR56" s="605"/>
      <c r="FBS56" s="605"/>
      <c r="FBT56" s="605"/>
      <c r="FBU56" s="605"/>
      <c r="FBV56" s="605"/>
      <c r="FBW56" s="605"/>
      <c r="FBX56" s="605"/>
      <c r="FBY56" s="605"/>
      <c r="FBZ56" s="605"/>
      <c r="FCA56" s="605"/>
      <c r="FCB56" s="605"/>
      <c r="FCC56" s="605"/>
      <c r="FCD56" s="605"/>
      <c r="FCE56" s="605"/>
      <c r="FCF56" s="605"/>
      <c r="FCG56" s="605"/>
      <c r="FCH56" s="605"/>
      <c r="FCI56" s="605"/>
      <c r="FCJ56" s="605"/>
      <c r="FCK56" s="605"/>
      <c r="FCL56" s="605"/>
      <c r="FCM56" s="605"/>
      <c r="FCN56" s="605"/>
      <c r="FCO56" s="605"/>
      <c r="FCP56" s="605"/>
      <c r="FCQ56" s="605"/>
      <c r="FCR56" s="605"/>
      <c r="FCS56" s="605"/>
      <c r="FCT56" s="605"/>
      <c r="FCU56" s="605"/>
      <c r="FCV56" s="605"/>
      <c r="FCW56" s="605"/>
      <c r="FCX56" s="605"/>
      <c r="FCY56" s="605"/>
      <c r="FCZ56" s="605"/>
      <c r="FDA56" s="605"/>
      <c r="FDB56" s="605"/>
      <c r="FDC56" s="605"/>
      <c r="FDD56" s="605"/>
      <c r="FDE56" s="605"/>
      <c r="FDF56" s="605"/>
      <c r="FDG56" s="605"/>
      <c r="FDH56" s="605"/>
      <c r="FDI56" s="605"/>
      <c r="FDJ56" s="605"/>
      <c r="FDK56" s="605"/>
      <c r="FDL56" s="605"/>
      <c r="FDM56" s="605"/>
      <c r="FDN56" s="605"/>
      <c r="FDO56" s="605"/>
      <c r="FDP56" s="605"/>
      <c r="FDQ56" s="605"/>
      <c r="FDR56" s="605"/>
      <c r="FDS56" s="605"/>
      <c r="FDT56" s="605"/>
      <c r="FDU56" s="605"/>
      <c r="FDV56" s="605"/>
      <c r="FDW56" s="605"/>
      <c r="FDX56" s="605"/>
      <c r="FDY56" s="605"/>
      <c r="FDZ56" s="605"/>
      <c r="FEA56" s="605"/>
      <c r="FEB56" s="605"/>
      <c r="FEC56" s="605"/>
      <c r="FED56" s="605"/>
      <c r="FEE56" s="605"/>
      <c r="FEF56" s="605"/>
      <c r="FEG56" s="605"/>
      <c r="FEH56" s="605"/>
      <c r="FEI56" s="605"/>
      <c r="FEJ56" s="605"/>
      <c r="FEK56" s="605"/>
      <c r="FEL56" s="605"/>
      <c r="FEM56" s="605"/>
      <c r="FEN56" s="605"/>
      <c r="FEO56" s="605"/>
      <c r="FEP56" s="605"/>
      <c r="FEQ56" s="605"/>
      <c r="FER56" s="605"/>
      <c r="FES56" s="605"/>
      <c r="FET56" s="605"/>
      <c r="FEU56" s="605"/>
      <c r="FEV56" s="605"/>
      <c r="FEW56" s="605"/>
      <c r="FEX56" s="605"/>
      <c r="FEY56" s="605"/>
      <c r="FEZ56" s="605"/>
      <c r="FFA56" s="605"/>
      <c r="FFB56" s="605"/>
      <c r="FFC56" s="605"/>
      <c r="FFD56" s="605"/>
      <c r="FFE56" s="605"/>
      <c r="FFF56" s="605"/>
      <c r="FFG56" s="605"/>
      <c r="FFH56" s="605"/>
      <c r="FFI56" s="605"/>
      <c r="FFJ56" s="605"/>
      <c r="FFK56" s="605"/>
      <c r="FFL56" s="605"/>
      <c r="FFM56" s="605"/>
      <c r="FFN56" s="605"/>
      <c r="FFO56" s="605"/>
      <c r="FFP56" s="605"/>
      <c r="FFQ56" s="605"/>
      <c r="FFR56" s="605"/>
      <c r="FFS56" s="605"/>
      <c r="FFT56" s="605"/>
      <c r="FFU56" s="605"/>
      <c r="FFV56" s="605"/>
      <c r="FFW56" s="605"/>
      <c r="FFX56" s="605"/>
      <c r="FFY56" s="605"/>
      <c r="FFZ56" s="605"/>
      <c r="FGA56" s="605"/>
      <c r="FGB56" s="605"/>
      <c r="FGC56" s="605"/>
      <c r="FGD56" s="605"/>
      <c r="FGE56" s="605"/>
      <c r="FGF56" s="605"/>
      <c r="FGG56" s="605"/>
      <c r="FGH56" s="605"/>
      <c r="FGI56" s="605"/>
      <c r="FGJ56" s="605"/>
      <c r="FGK56" s="605"/>
      <c r="FGL56" s="605"/>
      <c r="FGM56" s="605"/>
      <c r="FGN56" s="605"/>
      <c r="FGO56" s="605"/>
      <c r="FGP56" s="605"/>
      <c r="FGQ56" s="605"/>
      <c r="FGR56" s="605"/>
      <c r="FGS56" s="605"/>
      <c r="FGT56" s="605"/>
      <c r="FGU56" s="605"/>
      <c r="FGV56" s="605"/>
      <c r="FGW56" s="605"/>
      <c r="FGX56" s="605"/>
      <c r="FGY56" s="605"/>
      <c r="FGZ56" s="605"/>
      <c r="FHA56" s="605"/>
      <c r="FHB56" s="605"/>
      <c r="FHC56" s="605"/>
      <c r="FHD56" s="605"/>
      <c r="FHE56" s="605"/>
      <c r="FHF56" s="605"/>
      <c r="FHG56" s="605"/>
      <c r="FHH56" s="605"/>
      <c r="FHI56" s="605"/>
      <c r="FHJ56" s="605"/>
      <c r="FHK56" s="605"/>
      <c r="FHL56" s="605"/>
      <c r="FHM56" s="605"/>
      <c r="FHN56" s="605"/>
      <c r="FHO56" s="605"/>
      <c r="FHP56" s="605"/>
      <c r="FHQ56" s="605"/>
      <c r="FHR56" s="605"/>
      <c r="FHS56" s="605"/>
      <c r="FHT56" s="605"/>
      <c r="FHU56" s="605"/>
      <c r="FHV56" s="605"/>
      <c r="FHW56" s="605"/>
      <c r="FHX56" s="605"/>
      <c r="FHY56" s="605"/>
      <c r="FHZ56" s="605"/>
      <c r="FIA56" s="605"/>
      <c r="FIB56" s="605"/>
      <c r="FIC56" s="605"/>
      <c r="FID56" s="605"/>
      <c r="FIE56" s="605"/>
      <c r="FIF56" s="605"/>
      <c r="FIG56" s="605"/>
      <c r="FIH56" s="605"/>
      <c r="FII56" s="605"/>
      <c r="FIJ56" s="605"/>
      <c r="FIK56" s="605"/>
      <c r="FIL56" s="605"/>
      <c r="FIM56" s="605"/>
      <c r="FIN56" s="605"/>
      <c r="FIO56" s="605"/>
      <c r="FIP56" s="605"/>
      <c r="FIQ56" s="605"/>
      <c r="FIR56" s="605"/>
      <c r="FIS56" s="605"/>
      <c r="FIT56" s="605"/>
      <c r="FIU56" s="605"/>
      <c r="FIV56" s="605"/>
      <c r="FIW56" s="605"/>
      <c r="FIX56" s="605"/>
      <c r="FIY56" s="605"/>
      <c r="FIZ56" s="605"/>
      <c r="FJA56" s="605"/>
      <c r="FJB56" s="605"/>
      <c r="FJC56" s="605"/>
      <c r="FJD56" s="605"/>
      <c r="FJE56" s="605"/>
      <c r="FJF56" s="605"/>
      <c r="FJG56" s="605"/>
      <c r="FJH56" s="605"/>
      <c r="FJI56" s="605"/>
      <c r="FJJ56" s="605"/>
      <c r="FJK56" s="605"/>
      <c r="FJL56" s="605"/>
      <c r="FJM56" s="605"/>
      <c r="FJN56" s="605"/>
      <c r="FJO56" s="605"/>
      <c r="FJP56" s="605"/>
      <c r="FJQ56" s="605"/>
      <c r="FJR56" s="605"/>
      <c r="FJS56" s="605"/>
      <c r="FJT56" s="605"/>
      <c r="FJU56" s="605"/>
      <c r="FJV56" s="605"/>
      <c r="FJW56" s="605"/>
      <c r="FJX56" s="605"/>
      <c r="FJY56" s="605"/>
      <c r="FJZ56" s="605"/>
      <c r="FKA56" s="605"/>
      <c r="FKB56" s="605"/>
      <c r="FKC56" s="605"/>
      <c r="FKD56" s="605"/>
      <c r="FKE56" s="605"/>
      <c r="FKF56" s="605"/>
      <c r="FKG56" s="605"/>
      <c r="FKH56" s="605"/>
      <c r="FKI56" s="605"/>
      <c r="FKJ56" s="605"/>
      <c r="FKK56" s="605"/>
      <c r="FKL56" s="605"/>
      <c r="FKM56" s="605"/>
      <c r="FKN56" s="605"/>
      <c r="FKO56" s="605"/>
      <c r="FKP56" s="605"/>
      <c r="FKQ56" s="605"/>
      <c r="FKR56" s="605"/>
      <c r="FKS56" s="605"/>
      <c r="FKT56" s="605"/>
      <c r="FKU56" s="605"/>
      <c r="FKV56" s="605"/>
      <c r="FKW56" s="605"/>
      <c r="FKX56" s="605"/>
      <c r="FKY56" s="605"/>
      <c r="FKZ56" s="605"/>
      <c r="FLA56" s="605"/>
      <c r="FLB56" s="605"/>
      <c r="FLC56" s="605"/>
      <c r="FLD56" s="605"/>
      <c r="FLE56" s="605"/>
      <c r="FLF56" s="605"/>
      <c r="FLG56" s="605"/>
      <c r="FLH56" s="605"/>
      <c r="FLI56" s="605"/>
      <c r="FLJ56" s="605"/>
      <c r="FLK56" s="605"/>
      <c r="FLL56" s="605"/>
      <c r="FLM56" s="605"/>
      <c r="FLN56" s="605"/>
      <c r="FLO56" s="605"/>
      <c r="FLP56" s="605"/>
      <c r="FLQ56" s="605"/>
      <c r="FLR56" s="605"/>
      <c r="FLS56" s="605"/>
      <c r="FLT56" s="605"/>
      <c r="FLU56" s="605"/>
      <c r="FLV56" s="605"/>
      <c r="FLW56" s="605"/>
      <c r="FLX56" s="605"/>
      <c r="FLY56" s="605"/>
      <c r="FLZ56" s="605"/>
      <c r="FMA56" s="605"/>
      <c r="FMB56" s="605"/>
      <c r="FMC56" s="605"/>
      <c r="FMD56" s="605"/>
      <c r="FME56" s="605"/>
      <c r="FMF56" s="605"/>
      <c r="FMG56" s="605"/>
      <c r="FMH56" s="605"/>
      <c r="FMI56" s="605"/>
      <c r="FMJ56" s="605"/>
      <c r="FMK56" s="605"/>
      <c r="FML56" s="605"/>
      <c r="FMM56" s="605"/>
      <c r="FMN56" s="605"/>
      <c r="FMO56" s="605"/>
      <c r="FMP56" s="605"/>
      <c r="FMQ56" s="605"/>
      <c r="FMR56" s="605"/>
      <c r="FMS56" s="605"/>
      <c r="FMT56" s="605"/>
      <c r="FMU56" s="605"/>
      <c r="FMV56" s="605"/>
      <c r="FMW56" s="605"/>
      <c r="FMX56" s="605"/>
      <c r="FMY56" s="605"/>
      <c r="FMZ56" s="605"/>
      <c r="FNA56" s="605"/>
      <c r="FNB56" s="605"/>
      <c r="FNC56" s="605"/>
      <c r="FND56" s="605"/>
      <c r="FNE56" s="605"/>
      <c r="FNF56" s="605"/>
      <c r="FNG56" s="605"/>
      <c r="FNH56" s="605"/>
      <c r="FNI56" s="605"/>
      <c r="FNJ56" s="605"/>
      <c r="FNK56" s="605"/>
      <c r="FNL56" s="605"/>
      <c r="FNM56" s="605"/>
      <c r="FNN56" s="605"/>
      <c r="FNO56" s="605"/>
      <c r="FNP56" s="605"/>
      <c r="FNQ56" s="605"/>
      <c r="FNR56" s="605"/>
      <c r="FNS56" s="605"/>
      <c r="FNT56" s="605"/>
      <c r="FNU56" s="605"/>
      <c r="FNV56" s="605"/>
      <c r="FNW56" s="605"/>
      <c r="FNX56" s="605"/>
      <c r="FNY56" s="605"/>
      <c r="FNZ56" s="605"/>
      <c r="FOA56" s="605"/>
      <c r="FOB56" s="605"/>
      <c r="FOC56" s="605"/>
      <c r="FOD56" s="605"/>
      <c r="FOE56" s="605"/>
      <c r="FOF56" s="605"/>
      <c r="FOG56" s="605"/>
      <c r="FOH56" s="605"/>
      <c r="FOI56" s="605"/>
      <c r="FOJ56" s="605"/>
      <c r="FOK56" s="605"/>
      <c r="FOL56" s="605"/>
      <c r="FOM56" s="605"/>
      <c r="FON56" s="605"/>
      <c r="FOO56" s="605"/>
      <c r="FOP56" s="605"/>
      <c r="FOQ56" s="605"/>
      <c r="FOR56" s="605"/>
      <c r="FOS56" s="605"/>
      <c r="FOT56" s="605"/>
      <c r="FOU56" s="605"/>
      <c r="FOV56" s="605"/>
      <c r="FOW56" s="605"/>
      <c r="FOX56" s="605"/>
      <c r="FOY56" s="605"/>
      <c r="FOZ56" s="605"/>
      <c r="FPA56" s="605"/>
      <c r="FPB56" s="605"/>
      <c r="FPC56" s="605"/>
      <c r="FPD56" s="605"/>
      <c r="FPE56" s="605"/>
      <c r="FPF56" s="605"/>
      <c r="FPG56" s="605"/>
      <c r="FPH56" s="605"/>
      <c r="FPI56" s="605"/>
      <c r="FPJ56" s="605"/>
      <c r="FPK56" s="605"/>
      <c r="FPL56" s="605"/>
      <c r="FPM56" s="605"/>
      <c r="FPN56" s="605"/>
      <c r="FPO56" s="605"/>
      <c r="FPP56" s="605"/>
      <c r="FPQ56" s="605"/>
      <c r="FPR56" s="605"/>
      <c r="FPS56" s="605"/>
      <c r="FPT56" s="605"/>
      <c r="FPU56" s="605"/>
      <c r="FPV56" s="605"/>
      <c r="FPW56" s="605"/>
      <c r="FPX56" s="605"/>
      <c r="FPY56" s="605"/>
      <c r="FPZ56" s="605"/>
      <c r="FQA56" s="605"/>
      <c r="FQB56" s="605"/>
      <c r="FQC56" s="605"/>
      <c r="FQD56" s="605"/>
      <c r="FQE56" s="605"/>
      <c r="FQF56" s="605"/>
      <c r="FQG56" s="605"/>
      <c r="FQH56" s="605"/>
      <c r="FQI56" s="605"/>
      <c r="FQJ56" s="605"/>
      <c r="FQK56" s="605"/>
      <c r="FQL56" s="605"/>
      <c r="FQM56" s="605"/>
      <c r="FQN56" s="605"/>
      <c r="FQO56" s="605"/>
      <c r="FQP56" s="605"/>
      <c r="FQQ56" s="605"/>
      <c r="FQR56" s="605"/>
      <c r="FQS56" s="605"/>
      <c r="FQT56" s="605"/>
      <c r="FQU56" s="605"/>
      <c r="FQV56" s="605"/>
      <c r="FQW56" s="605"/>
      <c r="FQX56" s="605"/>
      <c r="FQY56" s="605"/>
      <c r="FQZ56" s="605"/>
      <c r="FRA56" s="605"/>
      <c r="FRB56" s="605"/>
      <c r="FRC56" s="605"/>
      <c r="FRD56" s="605"/>
      <c r="FRE56" s="605"/>
      <c r="FRF56" s="605"/>
      <c r="FRG56" s="605"/>
      <c r="FRH56" s="605"/>
      <c r="FRI56" s="605"/>
      <c r="FRJ56" s="605"/>
      <c r="FRK56" s="605"/>
      <c r="FRL56" s="605"/>
      <c r="FRM56" s="605"/>
      <c r="FRN56" s="605"/>
      <c r="FRO56" s="605"/>
      <c r="FRP56" s="605"/>
      <c r="FRQ56" s="605"/>
      <c r="FRR56" s="605"/>
      <c r="FRS56" s="605"/>
      <c r="FRT56" s="605"/>
      <c r="FRU56" s="605"/>
      <c r="FRV56" s="605"/>
      <c r="FRW56" s="605"/>
      <c r="FRX56" s="605"/>
      <c r="FRY56" s="605"/>
      <c r="FRZ56" s="605"/>
      <c r="FSA56" s="605"/>
      <c r="FSB56" s="605"/>
      <c r="FSC56" s="605"/>
      <c r="FSD56" s="605"/>
      <c r="FSE56" s="605"/>
      <c r="FSF56" s="605"/>
      <c r="FSG56" s="605"/>
      <c r="FSH56" s="605"/>
      <c r="FSI56" s="605"/>
      <c r="FSJ56" s="605"/>
      <c r="FSK56" s="605"/>
      <c r="FSL56" s="605"/>
      <c r="FSM56" s="605"/>
      <c r="FSN56" s="605"/>
      <c r="FSO56" s="605"/>
      <c r="FSP56" s="605"/>
      <c r="FSQ56" s="605"/>
      <c r="FSR56" s="605"/>
      <c r="FSS56" s="605"/>
      <c r="FST56" s="605"/>
      <c r="FSU56" s="605"/>
      <c r="FSV56" s="605"/>
      <c r="FSW56" s="605"/>
      <c r="FSX56" s="605"/>
      <c r="FSY56" s="605"/>
      <c r="FSZ56" s="605"/>
      <c r="FTA56" s="605"/>
      <c r="FTB56" s="605"/>
      <c r="FTC56" s="605"/>
      <c r="FTD56" s="605"/>
      <c r="FTE56" s="605"/>
      <c r="FTF56" s="605"/>
      <c r="FTG56" s="605"/>
      <c r="FTH56" s="605"/>
      <c r="FTI56" s="605"/>
      <c r="FTJ56" s="605"/>
      <c r="FTK56" s="605"/>
      <c r="FTL56" s="605"/>
      <c r="FTM56" s="605"/>
      <c r="FTN56" s="605"/>
      <c r="FTO56" s="605"/>
      <c r="FTP56" s="605"/>
      <c r="FTQ56" s="605"/>
      <c r="FTR56" s="605"/>
      <c r="FTS56" s="605"/>
      <c r="FTT56" s="605"/>
      <c r="FTU56" s="605"/>
      <c r="FTV56" s="605"/>
      <c r="FTW56" s="605"/>
      <c r="FTX56" s="605"/>
      <c r="FTY56" s="605"/>
      <c r="FTZ56" s="605"/>
      <c r="FUA56" s="605"/>
      <c r="FUB56" s="605"/>
      <c r="FUC56" s="605"/>
      <c r="FUD56" s="605"/>
      <c r="FUE56" s="605"/>
      <c r="FUF56" s="605"/>
      <c r="FUG56" s="605"/>
      <c r="FUH56" s="605"/>
      <c r="FUI56" s="605"/>
      <c r="FUJ56" s="605"/>
      <c r="FUK56" s="605"/>
      <c r="FUL56" s="605"/>
      <c r="FUM56" s="605"/>
      <c r="FUN56" s="605"/>
      <c r="FUO56" s="605"/>
      <c r="FUP56" s="605"/>
      <c r="FUQ56" s="605"/>
      <c r="FUR56" s="605"/>
      <c r="FUS56" s="605"/>
      <c r="FUT56" s="605"/>
      <c r="FUU56" s="605"/>
      <c r="FUV56" s="605"/>
      <c r="FUW56" s="605"/>
      <c r="FUX56" s="605"/>
      <c r="FUY56" s="605"/>
      <c r="FUZ56" s="605"/>
      <c r="FVA56" s="605"/>
      <c r="FVB56" s="605"/>
      <c r="FVC56" s="605"/>
      <c r="FVD56" s="605"/>
      <c r="FVE56" s="605"/>
      <c r="FVF56" s="605"/>
      <c r="FVG56" s="605"/>
      <c r="FVH56" s="605"/>
      <c r="FVI56" s="605"/>
      <c r="FVJ56" s="605"/>
      <c r="FVK56" s="605"/>
      <c r="FVL56" s="605"/>
      <c r="FVM56" s="605"/>
      <c r="FVN56" s="605"/>
      <c r="FVO56" s="605"/>
      <c r="FVP56" s="605"/>
      <c r="FVQ56" s="605"/>
      <c r="FVR56" s="605"/>
      <c r="FVS56" s="605"/>
      <c r="FVT56" s="605"/>
      <c r="FVU56" s="605"/>
      <c r="FVV56" s="605"/>
      <c r="FVW56" s="605"/>
      <c r="FVX56" s="605"/>
      <c r="FVY56" s="605"/>
      <c r="FVZ56" s="605"/>
      <c r="FWA56" s="605"/>
      <c r="FWB56" s="605"/>
      <c r="FWC56" s="605"/>
      <c r="FWD56" s="605"/>
      <c r="FWE56" s="605"/>
      <c r="FWF56" s="605"/>
      <c r="FWG56" s="605"/>
      <c r="FWH56" s="605"/>
      <c r="FWI56" s="605"/>
      <c r="FWJ56" s="605"/>
      <c r="FWK56" s="605"/>
      <c r="FWL56" s="605"/>
      <c r="FWM56" s="605"/>
      <c r="FWN56" s="605"/>
      <c r="FWO56" s="605"/>
      <c r="FWP56" s="605"/>
      <c r="FWQ56" s="605"/>
      <c r="FWR56" s="605"/>
      <c r="FWS56" s="605"/>
      <c r="FWT56" s="605"/>
      <c r="FWU56" s="605"/>
      <c r="FWV56" s="605"/>
      <c r="FWW56" s="605"/>
      <c r="FWX56" s="605"/>
      <c r="FWY56" s="605"/>
      <c r="FWZ56" s="605"/>
      <c r="FXA56" s="605"/>
      <c r="FXB56" s="605"/>
      <c r="FXC56" s="605"/>
      <c r="FXD56" s="605"/>
      <c r="FXE56" s="605"/>
      <c r="FXF56" s="605"/>
      <c r="FXG56" s="605"/>
      <c r="FXH56" s="605"/>
      <c r="FXI56" s="605"/>
      <c r="FXJ56" s="605"/>
      <c r="FXK56" s="605"/>
      <c r="FXL56" s="605"/>
      <c r="FXM56" s="605"/>
      <c r="FXN56" s="605"/>
      <c r="FXO56" s="605"/>
      <c r="FXP56" s="605"/>
      <c r="FXQ56" s="605"/>
      <c r="FXR56" s="605"/>
      <c r="FXS56" s="605"/>
      <c r="FXT56" s="605"/>
      <c r="FXU56" s="605"/>
      <c r="FXV56" s="605"/>
      <c r="FXW56" s="605"/>
      <c r="FXX56" s="605"/>
      <c r="FXY56" s="605"/>
      <c r="FXZ56" s="605"/>
      <c r="FYA56" s="605"/>
      <c r="FYB56" s="605"/>
      <c r="FYC56" s="605"/>
      <c r="FYD56" s="605"/>
      <c r="FYE56" s="605"/>
      <c r="FYF56" s="605"/>
      <c r="FYG56" s="605"/>
      <c r="FYH56" s="605"/>
      <c r="FYI56" s="605"/>
      <c r="FYJ56" s="605"/>
      <c r="FYK56" s="605"/>
      <c r="FYL56" s="605"/>
      <c r="FYM56" s="605"/>
      <c r="FYN56" s="605"/>
      <c r="FYO56" s="605"/>
      <c r="FYP56" s="605"/>
      <c r="FYQ56" s="605"/>
      <c r="FYR56" s="605"/>
      <c r="FYS56" s="605"/>
      <c r="FYT56" s="605"/>
      <c r="FYU56" s="605"/>
      <c r="FYV56" s="605"/>
      <c r="FYW56" s="605"/>
      <c r="FYX56" s="605"/>
      <c r="FYY56" s="605"/>
      <c r="FYZ56" s="605"/>
      <c r="FZA56" s="605"/>
      <c r="FZB56" s="605"/>
      <c r="FZC56" s="605"/>
      <c r="FZD56" s="605"/>
      <c r="FZE56" s="605"/>
      <c r="FZF56" s="605"/>
      <c r="FZG56" s="605"/>
      <c r="FZH56" s="605"/>
      <c r="FZI56" s="605"/>
      <c r="FZJ56" s="605"/>
      <c r="FZK56" s="605"/>
      <c r="FZL56" s="605"/>
      <c r="FZM56" s="605"/>
      <c r="FZN56" s="605"/>
      <c r="FZO56" s="605"/>
      <c r="FZP56" s="605"/>
      <c r="FZQ56" s="605"/>
      <c r="FZR56" s="605"/>
      <c r="FZS56" s="605"/>
      <c r="FZT56" s="605"/>
      <c r="FZU56" s="605"/>
      <c r="FZV56" s="605"/>
      <c r="FZW56" s="605"/>
      <c r="FZX56" s="605"/>
      <c r="FZY56" s="605"/>
      <c r="FZZ56" s="605"/>
      <c r="GAA56" s="605"/>
      <c r="GAB56" s="605"/>
      <c r="GAC56" s="605"/>
      <c r="GAD56" s="605"/>
      <c r="GAE56" s="605"/>
      <c r="GAF56" s="605"/>
      <c r="GAG56" s="605"/>
      <c r="GAH56" s="605"/>
      <c r="GAI56" s="605"/>
      <c r="GAJ56" s="605"/>
      <c r="GAK56" s="605"/>
      <c r="GAL56" s="605"/>
      <c r="GAM56" s="605"/>
      <c r="GAN56" s="605"/>
      <c r="GAO56" s="605"/>
      <c r="GAP56" s="605"/>
      <c r="GAQ56" s="605"/>
      <c r="GAR56" s="605"/>
      <c r="GAS56" s="605"/>
      <c r="GAT56" s="605"/>
      <c r="GAU56" s="605"/>
      <c r="GAV56" s="605"/>
      <c r="GAW56" s="605"/>
      <c r="GAX56" s="605"/>
      <c r="GAY56" s="605"/>
      <c r="GAZ56" s="605"/>
      <c r="GBA56" s="605"/>
      <c r="GBB56" s="605"/>
      <c r="GBC56" s="605"/>
      <c r="GBD56" s="605"/>
      <c r="GBE56" s="605"/>
      <c r="GBF56" s="605"/>
      <c r="GBG56" s="605"/>
      <c r="GBH56" s="605"/>
      <c r="GBI56" s="605"/>
      <c r="GBJ56" s="605"/>
      <c r="GBK56" s="605"/>
      <c r="GBL56" s="605"/>
      <c r="GBM56" s="605"/>
      <c r="GBN56" s="605"/>
      <c r="GBO56" s="605"/>
      <c r="GBP56" s="605"/>
      <c r="GBQ56" s="605"/>
      <c r="GBR56" s="605"/>
      <c r="GBS56" s="605"/>
      <c r="GBT56" s="605"/>
      <c r="GBU56" s="605"/>
      <c r="GBV56" s="605"/>
      <c r="GBW56" s="605"/>
      <c r="GBX56" s="605"/>
      <c r="GBY56" s="605"/>
      <c r="GBZ56" s="605"/>
      <c r="GCA56" s="605"/>
      <c r="GCB56" s="605"/>
      <c r="GCC56" s="605"/>
      <c r="GCD56" s="605"/>
      <c r="GCE56" s="605"/>
      <c r="GCF56" s="605"/>
      <c r="GCG56" s="605"/>
      <c r="GCH56" s="605"/>
      <c r="GCI56" s="605"/>
      <c r="GCJ56" s="605"/>
      <c r="GCK56" s="605"/>
      <c r="GCL56" s="605"/>
      <c r="GCM56" s="605"/>
      <c r="GCN56" s="605"/>
      <c r="GCO56" s="605"/>
      <c r="GCP56" s="605"/>
      <c r="GCQ56" s="605"/>
      <c r="GCR56" s="605"/>
      <c r="GCS56" s="605"/>
      <c r="GCT56" s="605"/>
      <c r="GCU56" s="605"/>
      <c r="GCV56" s="605"/>
      <c r="GCW56" s="605"/>
      <c r="GCX56" s="605"/>
      <c r="GCY56" s="605"/>
      <c r="GCZ56" s="605"/>
      <c r="GDA56" s="605"/>
      <c r="GDB56" s="605"/>
      <c r="GDC56" s="605"/>
      <c r="GDD56" s="605"/>
      <c r="GDE56" s="605"/>
      <c r="GDF56" s="605"/>
      <c r="GDG56" s="605"/>
      <c r="GDH56" s="605"/>
      <c r="GDI56" s="605"/>
      <c r="GDJ56" s="605"/>
      <c r="GDK56" s="605"/>
      <c r="GDL56" s="605"/>
      <c r="GDM56" s="605"/>
      <c r="GDN56" s="605"/>
      <c r="GDO56" s="605"/>
      <c r="GDP56" s="605"/>
      <c r="GDQ56" s="605"/>
      <c r="GDR56" s="605"/>
      <c r="GDS56" s="605"/>
      <c r="GDT56" s="605"/>
      <c r="GDU56" s="605"/>
      <c r="GDV56" s="605"/>
      <c r="GDW56" s="605"/>
      <c r="GDX56" s="605"/>
      <c r="GDY56" s="605"/>
      <c r="GDZ56" s="605"/>
      <c r="GEA56" s="605"/>
      <c r="GEB56" s="605"/>
      <c r="GEC56" s="605"/>
      <c r="GED56" s="605"/>
      <c r="GEE56" s="605"/>
      <c r="GEF56" s="605"/>
      <c r="GEG56" s="605"/>
      <c r="GEH56" s="605"/>
      <c r="GEI56" s="605"/>
      <c r="GEJ56" s="605"/>
      <c r="GEK56" s="605"/>
      <c r="GEL56" s="605"/>
      <c r="GEM56" s="605"/>
      <c r="GEN56" s="605"/>
      <c r="GEO56" s="605"/>
      <c r="GEP56" s="605"/>
      <c r="GEQ56" s="605"/>
      <c r="GER56" s="605"/>
      <c r="GES56" s="605"/>
      <c r="GET56" s="605"/>
      <c r="GEU56" s="605"/>
      <c r="GEV56" s="605"/>
      <c r="GEW56" s="605"/>
      <c r="GEX56" s="605"/>
      <c r="GEY56" s="605"/>
      <c r="GEZ56" s="605"/>
      <c r="GFA56" s="605"/>
      <c r="GFB56" s="605"/>
      <c r="GFC56" s="605"/>
      <c r="GFD56" s="605"/>
      <c r="GFE56" s="605"/>
      <c r="GFF56" s="605"/>
      <c r="GFG56" s="605"/>
      <c r="GFH56" s="605"/>
      <c r="GFI56" s="605"/>
      <c r="GFJ56" s="605"/>
      <c r="GFK56" s="605"/>
      <c r="GFL56" s="605"/>
      <c r="GFM56" s="605"/>
      <c r="GFN56" s="605"/>
      <c r="GFO56" s="605"/>
      <c r="GFP56" s="605"/>
      <c r="GFQ56" s="605"/>
      <c r="GFR56" s="605"/>
      <c r="GFS56" s="605"/>
      <c r="GFT56" s="605"/>
      <c r="GFU56" s="605"/>
      <c r="GFV56" s="605"/>
      <c r="GFW56" s="605"/>
      <c r="GFX56" s="605"/>
      <c r="GFY56" s="605"/>
      <c r="GFZ56" s="605"/>
      <c r="GGA56" s="605"/>
      <c r="GGB56" s="605"/>
      <c r="GGC56" s="605"/>
      <c r="GGD56" s="605"/>
      <c r="GGE56" s="605"/>
      <c r="GGF56" s="605"/>
      <c r="GGG56" s="605"/>
      <c r="GGH56" s="605"/>
      <c r="GGI56" s="605"/>
      <c r="GGJ56" s="605"/>
      <c r="GGK56" s="605"/>
      <c r="GGL56" s="605"/>
      <c r="GGM56" s="605"/>
      <c r="GGN56" s="605"/>
      <c r="GGO56" s="605"/>
      <c r="GGP56" s="605"/>
      <c r="GGQ56" s="605"/>
      <c r="GGR56" s="605"/>
      <c r="GGS56" s="605"/>
      <c r="GGT56" s="605"/>
      <c r="GGU56" s="605"/>
      <c r="GGV56" s="605"/>
      <c r="GGW56" s="605"/>
      <c r="GGX56" s="605"/>
      <c r="GGY56" s="605"/>
      <c r="GGZ56" s="605"/>
      <c r="GHA56" s="605"/>
      <c r="GHB56" s="605"/>
      <c r="GHC56" s="605"/>
      <c r="GHD56" s="605"/>
      <c r="GHE56" s="605"/>
      <c r="GHF56" s="605"/>
      <c r="GHG56" s="605"/>
      <c r="GHH56" s="605"/>
      <c r="GHI56" s="605"/>
      <c r="GHJ56" s="605"/>
      <c r="GHK56" s="605"/>
      <c r="GHL56" s="605"/>
      <c r="GHM56" s="605"/>
      <c r="GHN56" s="605"/>
      <c r="GHO56" s="605"/>
      <c r="GHP56" s="605"/>
      <c r="GHQ56" s="605"/>
      <c r="GHR56" s="605"/>
      <c r="GHS56" s="605"/>
      <c r="GHT56" s="605"/>
      <c r="GHU56" s="605"/>
      <c r="GHV56" s="605"/>
      <c r="GHW56" s="605"/>
      <c r="GHX56" s="605"/>
      <c r="GHY56" s="605"/>
      <c r="GHZ56" s="605"/>
      <c r="GIA56" s="605"/>
      <c r="GIB56" s="605"/>
      <c r="GIC56" s="605"/>
      <c r="GID56" s="605"/>
      <c r="GIE56" s="605"/>
      <c r="GIF56" s="605"/>
      <c r="GIG56" s="605"/>
      <c r="GIH56" s="605"/>
      <c r="GII56" s="605"/>
      <c r="GIJ56" s="605"/>
      <c r="GIK56" s="605"/>
      <c r="GIL56" s="605"/>
      <c r="GIM56" s="605"/>
      <c r="GIN56" s="605"/>
      <c r="GIO56" s="605"/>
      <c r="GIP56" s="605"/>
      <c r="GIQ56" s="605"/>
      <c r="GIR56" s="605"/>
      <c r="GIS56" s="605"/>
      <c r="GIT56" s="605"/>
      <c r="GIU56" s="605"/>
      <c r="GIV56" s="605"/>
      <c r="GIW56" s="605"/>
      <c r="GIX56" s="605"/>
      <c r="GIY56" s="605"/>
      <c r="GIZ56" s="605"/>
      <c r="GJA56" s="605"/>
      <c r="GJB56" s="605"/>
      <c r="GJC56" s="605"/>
      <c r="GJD56" s="605"/>
      <c r="GJE56" s="605"/>
      <c r="GJF56" s="605"/>
      <c r="GJG56" s="605"/>
      <c r="GJH56" s="605"/>
      <c r="GJI56" s="605"/>
      <c r="GJJ56" s="605"/>
      <c r="GJK56" s="605"/>
      <c r="GJL56" s="605"/>
      <c r="GJM56" s="605"/>
      <c r="GJN56" s="605"/>
      <c r="GJO56" s="605"/>
      <c r="GJP56" s="605"/>
      <c r="GJQ56" s="605"/>
      <c r="GJR56" s="605"/>
      <c r="GJS56" s="605"/>
      <c r="GJT56" s="605"/>
      <c r="GJU56" s="605"/>
      <c r="GJV56" s="605"/>
      <c r="GJW56" s="605"/>
      <c r="GJX56" s="605"/>
      <c r="GJY56" s="605"/>
      <c r="GJZ56" s="605"/>
      <c r="GKA56" s="605"/>
      <c r="GKB56" s="605"/>
      <c r="GKC56" s="605"/>
      <c r="GKD56" s="605"/>
      <c r="GKE56" s="605"/>
      <c r="GKF56" s="605"/>
      <c r="GKG56" s="605"/>
      <c r="GKH56" s="605"/>
      <c r="GKI56" s="605"/>
      <c r="GKJ56" s="605"/>
      <c r="GKK56" s="605"/>
      <c r="GKL56" s="605"/>
      <c r="GKM56" s="605"/>
      <c r="GKN56" s="605"/>
      <c r="GKO56" s="605"/>
      <c r="GKP56" s="605"/>
      <c r="GKQ56" s="605"/>
      <c r="GKR56" s="605"/>
      <c r="GKS56" s="605"/>
      <c r="GKT56" s="605"/>
      <c r="GKU56" s="605"/>
      <c r="GKV56" s="605"/>
      <c r="GKW56" s="605"/>
      <c r="GKX56" s="605"/>
      <c r="GKY56" s="605"/>
      <c r="GKZ56" s="605"/>
      <c r="GLA56" s="605"/>
      <c r="GLB56" s="605"/>
      <c r="GLC56" s="605"/>
      <c r="GLD56" s="605"/>
      <c r="GLE56" s="605"/>
      <c r="GLF56" s="605"/>
      <c r="GLG56" s="605"/>
      <c r="GLH56" s="605"/>
      <c r="GLI56" s="605"/>
      <c r="GLJ56" s="605"/>
      <c r="GLK56" s="605"/>
      <c r="GLL56" s="605"/>
      <c r="GLM56" s="605"/>
      <c r="GLN56" s="605"/>
      <c r="GLO56" s="605"/>
      <c r="GLP56" s="605"/>
      <c r="GLQ56" s="605"/>
      <c r="GLR56" s="605"/>
      <c r="GLS56" s="605"/>
      <c r="GLT56" s="605"/>
      <c r="GLU56" s="605"/>
      <c r="GLV56" s="605"/>
      <c r="GLW56" s="605"/>
      <c r="GLX56" s="605"/>
      <c r="GLY56" s="605"/>
      <c r="GLZ56" s="605"/>
      <c r="GMA56" s="605"/>
      <c r="GMB56" s="605"/>
      <c r="GMC56" s="605"/>
      <c r="GMD56" s="605"/>
      <c r="GME56" s="605"/>
      <c r="GMF56" s="605"/>
      <c r="GMG56" s="605"/>
      <c r="GMH56" s="605"/>
      <c r="GMI56" s="605"/>
      <c r="GMJ56" s="605"/>
      <c r="GMK56" s="605"/>
      <c r="GML56" s="605"/>
      <c r="GMM56" s="605"/>
      <c r="GMN56" s="605"/>
      <c r="GMO56" s="605"/>
      <c r="GMP56" s="605"/>
      <c r="GMQ56" s="605"/>
      <c r="GMR56" s="605"/>
      <c r="GMS56" s="605"/>
      <c r="GMT56" s="605"/>
      <c r="GMU56" s="605"/>
      <c r="GMV56" s="605"/>
      <c r="GMW56" s="605"/>
      <c r="GMX56" s="605"/>
      <c r="GMY56" s="605"/>
      <c r="GMZ56" s="605"/>
      <c r="GNA56" s="605"/>
      <c r="GNB56" s="605"/>
      <c r="GNC56" s="605"/>
      <c r="GND56" s="605"/>
      <c r="GNE56" s="605"/>
      <c r="GNF56" s="605"/>
      <c r="GNG56" s="605"/>
      <c r="GNH56" s="605"/>
      <c r="GNI56" s="605"/>
      <c r="GNJ56" s="605"/>
      <c r="GNK56" s="605"/>
      <c r="GNL56" s="605"/>
      <c r="GNM56" s="605"/>
      <c r="GNN56" s="605"/>
      <c r="GNO56" s="605"/>
      <c r="GNP56" s="605"/>
      <c r="GNQ56" s="605"/>
      <c r="GNR56" s="605"/>
      <c r="GNS56" s="605"/>
      <c r="GNT56" s="605"/>
      <c r="GNU56" s="605"/>
      <c r="GNV56" s="605"/>
      <c r="GNW56" s="605"/>
      <c r="GNX56" s="605"/>
      <c r="GNY56" s="605"/>
      <c r="GNZ56" s="605"/>
      <c r="GOA56" s="605"/>
      <c r="GOB56" s="605"/>
      <c r="GOC56" s="605"/>
      <c r="GOD56" s="605"/>
      <c r="GOE56" s="605"/>
      <c r="GOF56" s="605"/>
      <c r="GOG56" s="605"/>
      <c r="GOH56" s="605"/>
      <c r="GOI56" s="605"/>
      <c r="GOJ56" s="605"/>
      <c r="GOK56" s="605"/>
      <c r="GOL56" s="605"/>
      <c r="GOM56" s="605"/>
      <c r="GON56" s="605"/>
      <c r="GOO56" s="605"/>
      <c r="GOP56" s="605"/>
      <c r="GOQ56" s="605"/>
      <c r="GOR56" s="605"/>
      <c r="GOS56" s="605"/>
      <c r="GOT56" s="605"/>
      <c r="GOU56" s="605"/>
      <c r="GOV56" s="605"/>
      <c r="GOW56" s="605"/>
      <c r="GOX56" s="605"/>
      <c r="GOY56" s="605"/>
      <c r="GOZ56" s="605"/>
      <c r="GPA56" s="605"/>
      <c r="GPB56" s="605"/>
      <c r="GPC56" s="605"/>
      <c r="GPD56" s="605"/>
      <c r="GPE56" s="605"/>
      <c r="GPF56" s="605"/>
      <c r="GPG56" s="605"/>
      <c r="GPH56" s="605"/>
      <c r="GPI56" s="605"/>
      <c r="GPJ56" s="605"/>
      <c r="GPK56" s="605"/>
      <c r="GPL56" s="605"/>
      <c r="GPM56" s="605"/>
      <c r="GPN56" s="605"/>
      <c r="GPO56" s="605"/>
      <c r="GPP56" s="605"/>
      <c r="GPQ56" s="605"/>
      <c r="GPR56" s="605"/>
      <c r="GPS56" s="605"/>
      <c r="GPT56" s="605"/>
      <c r="GPU56" s="605"/>
      <c r="GPV56" s="605"/>
      <c r="GPW56" s="605"/>
      <c r="GPX56" s="605"/>
      <c r="GPY56" s="605"/>
      <c r="GPZ56" s="605"/>
      <c r="GQA56" s="605"/>
      <c r="GQB56" s="605"/>
      <c r="GQC56" s="605"/>
      <c r="GQD56" s="605"/>
      <c r="GQE56" s="605"/>
      <c r="GQF56" s="605"/>
      <c r="GQG56" s="605"/>
      <c r="GQH56" s="605"/>
      <c r="GQI56" s="605"/>
      <c r="GQJ56" s="605"/>
      <c r="GQK56" s="605"/>
      <c r="GQL56" s="605"/>
      <c r="GQM56" s="605"/>
      <c r="GQN56" s="605"/>
      <c r="GQO56" s="605"/>
      <c r="GQP56" s="605"/>
      <c r="GQQ56" s="605"/>
      <c r="GQR56" s="605"/>
      <c r="GQS56" s="605"/>
      <c r="GQT56" s="605"/>
      <c r="GQU56" s="605"/>
      <c r="GQV56" s="605"/>
      <c r="GQW56" s="605"/>
      <c r="GQX56" s="605"/>
      <c r="GQY56" s="605"/>
      <c r="GQZ56" s="605"/>
      <c r="GRA56" s="605"/>
      <c r="GRB56" s="605"/>
      <c r="GRC56" s="605"/>
      <c r="GRD56" s="605"/>
      <c r="GRE56" s="605"/>
      <c r="GRF56" s="605"/>
      <c r="GRG56" s="605"/>
      <c r="GRH56" s="605"/>
      <c r="GRI56" s="605"/>
      <c r="GRJ56" s="605"/>
      <c r="GRK56" s="605"/>
      <c r="GRL56" s="605"/>
      <c r="GRM56" s="605"/>
      <c r="GRN56" s="605"/>
      <c r="GRO56" s="605"/>
      <c r="GRP56" s="605"/>
      <c r="GRQ56" s="605"/>
      <c r="GRR56" s="605"/>
      <c r="GRS56" s="605"/>
      <c r="GRT56" s="605"/>
      <c r="GRU56" s="605"/>
      <c r="GRV56" s="605"/>
      <c r="GRW56" s="605"/>
      <c r="GRX56" s="605"/>
      <c r="GRY56" s="605"/>
      <c r="GRZ56" s="605"/>
      <c r="GSA56" s="605"/>
      <c r="GSB56" s="605"/>
      <c r="GSC56" s="605"/>
      <c r="GSD56" s="605"/>
      <c r="GSE56" s="605"/>
      <c r="GSF56" s="605"/>
      <c r="GSG56" s="605"/>
      <c r="GSH56" s="605"/>
      <c r="GSI56" s="605"/>
      <c r="GSJ56" s="605"/>
      <c r="GSK56" s="605"/>
      <c r="GSL56" s="605"/>
      <c r="GSM56" s="605"/>
      <c r="GSN56" s="605"/>
      <c r="GSO56" s="605"/>
      <c r="GSP56" s="605"/>
      <c r="GSQ56" s="605"/>
      <c r="GSR56" s="605"/>
      <c r="GSS56" s="605"/>
      <c r="GST56" s="605"/>
      <c r="GSU56" s="605"/>
      <c r="GSV56" s="605"/>
      <c r="GSW56" s="605"/>
      <c r="GSX56" s="605"/>
      <c r="GSY56" s="605"/>
      <c r="GSZ56" s="605"/>
      <c r="GTA56" s="605"/>
      <c r="GTB56" s="605"/>
      <c r="GTC56" s="605"/>
      <c r="GTD56" s="605"/>
      <c r="GTE56" s="605"/>
      <c r="GTF56" s="605"/>
      <c r="GTG56" s="605"/>
      <c r="GTH56" s="605"/>
      <c r="GTI56" s="605"/>
      <c r="GTJ56" s="605"/>
      <c r="GTK56" s="605"/>
      <c r="GTL56" s="605"/>
      <c r="GTM56" s="605"/>
      <c r="GTN56" s="605"/>
      <c r="GTO56" s="605"/>
      <c r="GTP56" s="605"/>
      <c r="GTQ56" s="605"/>
      <c r="GTR56" s="605"/>
      <c r="GTS56" s="605"/>
      <c r="GTT56" s="605"/>
      <c r="GTU56" s="605"/>
      <c r="GTV56" s="605"/>
      <c r="GTW56" s="605"/>
      <c r="GTX56" s="605"/>
      <c r="GTY56" s="605"/>
      <c r="GTZ56" s="605"/>
      <c r="GUA56" s="605"/>
      <c r="GUB56" s="605"/>
      <c r="GUC56" s="605"/>
      <c r="GUD56" s="605"/>
      <c r="GUE56" s="605"/>
      <c r="GUF56" s="605"/>
      <c r="GUG56" s="605"/>
      <c r="GUH56" s="605"/>
      <c r="GUI56" s="605"/>
      <c r="GUJ56" s="605"/>
      <c r="GUK56" s="605"/>
      <c r="GUL56" s="605"/>
      <c r="GUM56" s="605"/>
      <c r="GUN56" s="605"/>
      <c r="GUO56" s="605"/>
      <c r="GUP56" s="605"/>
      <c r="GUQ56" s="605"/>
      <c r="GUR56" s="605"/>
      <c r="GUS56" s="605"/>
      <c r="GUT56" s="605"/>
      <c r="GUU56" s="605"/>
      <c r="GUV56" s="605"/>
      <c r="GUW56" s="605"/>
      <c r="GUX56" s="605"/>
      <c r="GUY56" s="605"/>
      <c r="GUZ56" s="605"/>
      <c r="GVA56" s="605"/>
      <c r="GVB56" s="605"/>
      <c r="GVC56" s="605"/>
      <c r="GVD56" s="605"/>
      <c r="GVE56" s="605"/>
      <c r="GVF56" s="605"/>
      <c r="GVG56" s="605"/>
      <c r="GVH56" s="605"/>
      <c r="GVI56" s="605"/>
      <c r="GVJ56" s="605"/>
      <c r="GVK56" s="605"/>
      <c r="GVL56" s="605"/>
      <c r="GVM56" s="605"/>
      <c r="GVN56" s="605"/>
      <c r="GVO56" s="605"/>
      <c r="GVP56" s="605"/>
      <c r="GVQ56" s="605"/>
      <c r="GVR56" s="605"/>
      <c r="GVS56" s="605"/>
      <c r="GVT56" s="605"/>
      <c r="GVU56" s="605"/>
      <c r="GVV56" s="605"/>
      <c r="GVW56" s="605"/>
      <c r="GVX56" s="605"/>
      <c r="GVY56" s="605"/>
      <c r="GVZ56" s="605"/>
      <c r="GWA56" s="605"/>
      <c r="GWB56" s="605"/>
      <c r="GWC56" s="605"/>
      <c r="GWD56" s="605"/>
      <c r="GWE56" s="605"/>
      <c r="GWF56" s="605"/>
      <c r="GWG56" s="605"/>
      <c r="GWH56" s="605"/>
      <c r="GWI56" s="605"/>
      <c r="GWJ56" s="605"/>
      <c r="GWK56" s="605"/>
      <c r="GWL56" s="605"/>
      <c r="GWM56" s="605"/>
      <c r="GWN56" s="605"/>
      <c r="GWO56" s="605"/>
      <c r="GWP56" s="605"/>
      <c r="GWQ56" s="605"/>
      <c r="GWR56" s="605"/>
      <c r="GWS56" s="605"/>
      <c r="GWT56" s="605"/>
      <c r="GWU56" s="605"/>
      <c r="GWV56" s="605"/>
      <c r="GWW56" s="605"/>
      <c r="GWX56" s="605"/>
      <c r="GWY56" s="605"/>
      <c r="GWZ56" s="605"/>
      <c r="GXA56" s="605"/>
      <c r="GXB56" s="605"/>
      <c r="GXC56" s="605"/>
      <c r="GXD56" s="605"/>
      <c r="GXE56" s="605"/>
      <c r="GXF56" s="605"/>
      <c r="GXG56" s="605"/>
      <c r="GXH56" s="605"/>
      <c r="GXI56" s="605"/>
      <c r="GXJ56" s="605"/>
      <c r="GXK56" s="605"/>
      <c r="GXL56" s="605"/>
      <c r="GXM56" s="605"/>
      <c r="GXN56" s="605"/>
      <c r="GXO56" s="605"/>
      <c r="GXP56" s="605"/>
      <c r="GXQ56" s="605"/>
      <c r="GXR56" s="605"/>
      <c r="GXS56" s="605"/>
      <c r="GXT56" s="605"/>
      <c r="GXU56" s="605"/>
      <c r="GXV56" s="605"/>
      <c r="GXW56" s="605"/>
      <c r="GXX56" s="605"/>
      <c r="GXY56" s="605"/>
      <c r="GXZ56" s="605"/>
      <c r="GYA56" s="605"/>
      <c r="GYB56" s="605"/>
      <c r="GYC56" s="605"/>
      <c r="GYD56" s="605"/>
      <c r="GYE56" s="605"/>
      <c r="GYF56" s="605"/>
      <c r="GYG56" s="605"/>
      <c r="GYH56" s="605"/>
      <c r="GYI56" s="605"/>
      <c r="GYJ56" s="605"/>
      <c r="GYK56" s="605"/>
      <c r="GYL56" s="605"/>
      <c r="GYM56" s="605"/>
      <c r="GYN56" s="605"/>
      <c r="GYO56" s="605"/>
      <c r="GYP56" s="605"/>
      <c r="GYQ56" s="605"/>
      <c r="GYR56" s="605"/>
      <c r="GYS56" s="605"/>
      <c r="GYT56" s="605"/>
      <c r="GYU56" s="605"/>
      <c r="GYV56" s="605"/>
      <c r="GYW56" s="605"/>
      <c r="GYX56" s="605"/>
      <c r="GYY56" s="605"/>
      <c r="GYZ56" s="605"/>
      <c r="GZA56" s="605"/>
      <c r="GZB56" s="605"/>
      <c r="GZC56" s="605"/>
      <c r="GZD56" s="605"/>
      <c r="GZE56" s="605"/>
      <c r="GZF56" s="605"/>
      <c r="GZG56" s="605"/>
      <c r="GZH56" s="605"/>
      <c r="GZI56" s="605"/>
      <c r="GZJ56" s="605"/>
      <c r="GZK56" s="605"/>
      <c r="GZL56" s="605"/>
      <c r="GZM56" s="605"/>
      <c r="GZN56" s="605"/>
      <c r="GZO56" s="605"/>
      <c r="GZP56" s="605"/>
      <c r="GZQ56" s="605"/>
      <c r="GZR56" s="605"/>
      <c r="GZS56" s="605"/>
      <c r="GZT56" s="605"/>
      <c r="GZU56" s="605"/>
      <c r="GZV56" s="605"/>
      <c r="GZW56" s="605"/>
      <c r="GZX56" s="605"/>
      <c r="GZY56" s="605"/>
      <c r="GZZ56" s="605"/>
      <c r="HAA56" s="605"/>
      <c r="HAB56" s="605"/>
      <c r="HAC56" s="605"/>
      <c r="HAD56" s="605"/>
      <c r="HAE56" s="605"/>
      <c r="HAF56" s="605"/>
      <c r="HAG56" s="605"/>
      <c r="HAH56" s="605"/>
      <c r="HAI56" s="605"/>
      <c r="HAJ56" s="605"/>
      <c r="HAK56" s="605"/>
      <c r="HAL56" s="605"/>
      <c r="HAM56" s="605"/>
      <c r="HAN56" s="605"/>
      <c r="HAO56" s="605"/>
      <c r="HAP56" s="605"/>
      <c r="HAQ56" s="605"/>
      <c r="HAR56" s="605"/>
      <c r="HAS56" s="605"/>
      <c r="HAT56" s="605"/>
      <c r="HAU56" s="605"/>
      <c r="HAV56" s="605"/>
      <c r="HAW56" s="605"/>
      <c r="HAX56" s="605"/>
      <c r="HAY56" s="605"/>
      <c r="HAZ56" s="605"/>
      <c r="HBA56" s="605"/>
      <c r="HBB56" s="605"/>
      <c r="HBC56" s="605"/>
      <c r="HBD56" s="605"/>
      <c r="HBE56" s="605"/>
      <c r="HBF56" s="605"/>
      <c r="HBG56" s="605"/>
      <c r="HBH56" s="605"/>
      <c r="HBI56" s="605"/>
      <c r="HBJ56" s="605"/>
      <c r="HBK56" s="605"/>
      <c r="HBL56" s="605"/>
      <c r="HBM56" s="605"/>
      <c r="HBN56" s="605"/>
      <c r="HBO56" s="605"/>
      <c r="HBP56" s="605"/>
      <c r="HBQ56" s="605"/>
      <c r="HBR56" s="605"/>
      <c r="HBS56" s="605"/>
      <c r="HBT56" s="605"/>
      <c r="HBU56" s="605"/>
      <c r="HBV56" s="605"/>
      <c r="HBW56" s="605"/>
      <c r="HBX56" s="605"/>
      <c r="HBY56" s="605"/>
      <c r="HBZ56" s="605"/>
      <c r="HCA56" s="605"/>
      <c r="HCB56" s="605"/>
      <c r="HCC56" s="605"/>
      <c r="HCD56" s="605"/>
      <c r="HCE56" s="605"/>
      <c r="HCF56" s="605"/>
      <c r="HCG56" s="605"/>
      <c r="HCH56" s="605"/>
      <c r="HCI56" s="605"/>
      <c r="HCJ56" s="605"/>
      <c r="HCK56" s="605"/>
      <c r="HCL56" s="605"/>
      <c r="HCM56" s="605"/>
      <c r="HCN56" s="605"/>
      <c r="HCO56" s="605"/>
      <c r="HCP56" s="605"/>
      <c r="HCQ56" s="605"/>
      <c r="HCR56" s="605"/>
      <c r="HCS56" s="605"/>
      <c r="HCT56" s="605"/>
      <c r="HCU56" s="605"/>
      <c r="HCV56" s="605"/>
      <c r="HCW56" s="605"/>
      <c r="HCX56" s="605"/>
      <c r="HCY56" s="605"/>
      <c r="HCZ56" s="605"/>
      <c r="HDA56" s="605"/>
      <c r="HDB56" s="605"/>
      <c r="HDC56" s="605"/>
      <c r="HDD56" s="605"/>
      <c r="HDE56" s="605"/>
      <c r="HDF56" s="605"/>
      <c r="HDG56" s="605"/>
      <c r="HDH56" s="605"/>
      <c r="HDI56" s="605"/>
      <c r="HDJ56" s="605"/>
      <c r="HDK56" s="605"/>
      <c r="HDL56" s="605"/>
      <c r="HDM56" s="605"/>
      <c r="HDN56" s="605"/>
      <c r="HDO56" s="605"/>
      <c r="HDP56" s="605"/>
      <c r="HDQ56" s="605"/>
      <c r="HDR56" s="605"/>
      <c r="HDS56" s="605"/>
      <c r="HDT56" s="605"/>
      <c r="HDU56" s="605"/>
      <c r="HDV56" s="605"/>
      <c r="HDW56" s="605"/>
      <c r="HDX56" s="605"/>
      <c r="HDY56" s="605"/>
      <c r="HDZ56" s="605"/>
      <c r="HEA56" s="605"/>
      <c r="HEB56" s="605"/>
      <c r="HEC56" s="605"/>
      <c r="HED56" s="605"/>
      <c r="HEE56" s="605"/>
      <c r="HEF56" s="605"/>
      <c r="HEG56" s="605"/>
      <c r="HEH56" s="605"/>
      <c r="HEI56" s="605"/>
      <c r="HEJ56" s="605"/>
      <c r="HEK56" s="605"/>
      <c r="HEL56" s="605"/>
      <c r="HEM56" s="605"/>
      <c r="HEN56" s="605"/>
      <c r="HEO56" s="605"/>
      <c r="HEP56" s="605"/>
      <c r="HEQ56" s="605"/>
      <c r="HER56" s="605"/>
      <c r="HES56" s="605"/>
      <c r="HET56" s="605"/>
      <c r="HEU56" s="605"/>
      <c r="HEV56" s="605"/>
      <c r="HEW56" s="605"/>
      <c r="HEX56" s="605"/>
      <c r="HEY56" s="605"/>
      <c r="HEZ56" s="605"/>
      <c r="HFA56" s="605"/>
      <c r="HFB56" s="605"/>
      <c r="HFC56" s="605"/>
      <c r="HFD56" s="605"/>
      <c r="HFE56" s="605"/>
      <c r="HFF56" s="605"/>
      <c r="HFG56" s="605"/>
      <c r="HFH56" s="605"/>
      <c r="HFI56" s="605"/>
      <c r="HFJ56" s="605"/>
      <c r="HFK56" s="605"/>
      <c r="HFL56" s="605"/>
      <c r="HFM56" s="605"/>
      <c r="HFN56" s="605"/>
      <c r="HFO56" s="605"/>
      <c r="HFP56" s="605"/>
      <c r="HFQ56" s="605"/>
      <c r="HFR56" s="605"/>
      <c r="HFS56" s="605"/>
      <c r="HFT56" s="605"/>
      <c r="HFU56" s="605"/>
      <c r="HFV56" s="605"/>
      <c r="HFW56" s="605"/>
      <c r="HFX56" s="605"/>
      <c r="HFY56" s="605"/>
      <c r="HFZ56" s="605"/>
      <c r="HGA56" s="605"/>
      <c r="HGB56" s="605"/>
      <c r="HGC56" s="605"/>
      <c r="HGD56" s="605"/>
      <c r="HGE56" s="605"/>
      <c r="HGF56" s="605"/>
      <c r="HGG56" s="605"/>
      <c r="HGH56" s="605"/>
      <c r="HGI56" s="605"/>
      <c r="HGJ56" s="605"/>
      <c r="HGK56" s="605"/>
      <c r="HGL56" s="605"/>
      <c r="HGM56" s="605"/>
      <c r="HGN56" s="605"/>
      <c r="HGO56" s="605"/>
      <c r="HGP56" s="605"/>
      <c r="HGQ56" s="605"/>
      <c r="HGR56" s="605"/>
      <c r="HGS56" s="605"/>
      <c r="HGT56" s="605"/>
      <c r="HGU56" s="605"/>
      <c r="HGV56" s="605"/>
      <c r="HGW56" s="605"/>
      <c r="HGX56" s="605"/>
      <c r="HGY56" s="605"/>
      <c r="HGZ56" s="605"/>
      <c r="HHA56" s="605"/>
      <c r="HHB56" s="605"/>
      <c r="HHC56" s="605"/>
      <c r="HHD56" s="605"/>
      <c r="HHE56" s="605"/>
      <c r="HHF56" s="605"/>
      <c r="HHG56" s="605"/>
      <c r="HHH56" s="605"/>
      <c r="HHI56" s="605"/>
      <c r="HHJ56" s="605"/>
      <c r="HHK56" s="605"/>
      <c r="HHL56" s="605"/>
      <c r="HHM56" s="605"/>
      <c r="HHN56" s="605"/>
      <c r="HHO56" s="605"/>
      <c r="HHP56" s="605"/>
      <c r="HHQ56" s="605"/>
      <c r="HHR56" s="605"/>
      <c r="HHS56" s="605"/>
      <c r="HHT56" s="605"/>
      <c r="HHU56" s="605"/>
      <c r="HHV56" s="605"/>
      <c r="HHW56" s="605"/>
      <c r="HHX56" s="605"/>
      <c r="HHY56" s="605"/>
      <c r="HHZ56" s="605"/>
      <c r="HIA56" s="605"/>
      <c r="HIB56" s="605"/>
      <c r="HIC56" s="605"/>
      <c r="HID56" s="605"/>
      <c r="HIE56" s="605"/>
      <c r="HIF56" s="605"/>
      <c r="HIG56" s="605"/>
      <c r="HIH56" s="605"/>
      <c r="HII56" s="605"/>
      <c r="HIJ56" s="605"/>
      <c r="HIK56" s="605"/>
      <c r="HIL56" s="605"/>
      <c r="HIM56" s="605"/>
      <c r="HIN56" s="605"/>
      <c r="HIO56" s="605"/>
      <c r="HIP56" s="605"/>
      <c r="HIQ56" s="605"/>
      <c r="HIR56" s="605"/>
      <c r="HIS56" s="605"/>
      <c r="HIT56" s="605"/>
      <c r="HIU56" s="605"/>
      <c r="HIV56" s="605"/>
      <c r="HIW56" s="605"/>
      <c r="HIX56" s="605"/>
      <c r="HIY56" s="605"/>
      <c r="HIZ56" s="605"/>
      <c r="HJA56" s="605"/>
      <c r="HJB56" s="605"/>
      <c r="HJC56" s="605"/>
      <c r="HJD56" s="605"/>
      <c r="HJE56" s="605"/>
      <c r="HJF56" s="605"/>
      <c r="HJG56" s="605"/>
      <c r="HJH56" s="605"/>
      <c r="HJI56" s="605"/>
      <c r="HJJ56" s="605"/>
      <c r="HJK56" s="605"/>
      <c r="HJL56" s="605"/>
      <c r="HJM56" s="605"/>
      <c r="HJN56" s="605"/>
      <c r="HJO56" s="605"/>
      <c r="HJP56" s="605"/>
      <c r="HJQ56" s="605"/>
      <c r="HJR56" s="605"/>
      <c r="HJS56" s="605"/>
      <c r="HJT56" s="605"/>
      <c r="HJU56" s="605"/>
      <c r="HJV56" s="605"/>
      <c r="HJW56" s="605"/>
      <c r="HJX56" s="605"/>
      <c r="HJY56" s="605"/>
      <c r="HJZ56" s="605"/>
      <c r="HKA56" s="605"/>
      <c r="HKB56" s="605"/>
      <c r="HKC56" s="605"/>
      <c r="HKD56" s="605"/>
      <c r="HKE56" s="605"/>
      <c r="HKF56" s="605"/>
      <c r="HKG56" s="605"/>
      <c r="HKH56" s="605"/>
      <c r="HKI56" s="605"/>
      <c r="HKJ56" s="605"/>
      <c r="HKK56" s="605"/>
      <c r="HKL56" s="605"/>
      <c r="HKM56" s="605"/>
      <c r="HKN56" s="605"/>
      <c r="HKO56" s="605"/>
      <c r="HKP56" s="605"/>
      <c r="HKQ56" s="605"/>
      <c r="HKR56" s="605"/>
      <c r="HKS56" s="605"/>
      <c r="HKT56" s="605"/>
      <c r="HKU56" s="605"/>
      <c r="HKV56" s="605"/>
      <c r="HKW56" s="605"/>
      <c r="HKX56" s="605"/>
      <c r="HKY56" s="605"/>
      <c r="HKZ56" s="605"/>
      <c r="HLA56" s="605"/>
      <c r="HLB56" s="605"/>
      <c r="HLC56" s="605"/>
      <c r="HLD56" s="605"/>
      <c r="HLE56" s="605"/>
      <c r="HLF56" s="605"/>
      <c r="HLG56" s="605"/>
      <c r="HLH56" s="605"/>
      <c r="HLI56" s="605"/>
      <c r="HLJ56" s="605"/>
      <c r="HLK56" s="605"/>
      <c r="HLL56" s="605"/>
      <c r="HLM56" s="605"/>
      <c r="HLN56" s="605"/>
      <c r="HLO56" s="605"/>
      <c r="HLP56" s="605"/>
      <c r="HLQ56" s="605"/>
      <c r="HLR56" s="605"/>
      <c r="HLS56" s="605"/>
      <c r="HLT56" s="605"/>
      <c r="HLU56" s="605"/>
      <c r="HLV56" s="605"/>
      <c r="HLW56" s="605"/>
      <c r="HLX56" s="605"/>
      <c r="HLY56" s="605"/>
      <c r="HLZ56" s="605"/>
      <c r="HMA56" s="605"/>
      <c r="HMB56" s="605"/>
      <c r="HMC56" s="605"/>
      <c r="HMD56" s="605"/>
      <c r="HME56" s="605"/>
      <c r="HMF56" s="605"/>
      <c r="HMG56" s="605"/>
      <c r="HMH56" s="605"/>
      <c r="HMI56" s="605"/>
      <c r="HMJ56" s="605"/>
      <c r="HMK56" s="605"/>
      <c r="HML56" s="605"/>
      <c r="HMM56" s="605"/>
      <c r="HMN56" s="605"/>
      <c r="HMO56" s="605"/>
      <c r="HMP56" s="605"/>
      <c r="HMQ56" s="605"/>
      <c r="HMR56" s="605"/>
      <c r="HMS56" s="605"/>
      <c r="HMT56" s="605"/>
      <c r="HMU56" s="605"/>
      <c r="HMV56" s="605"/>
      <c r="HMW56" s="605"/>
      <c r="HMX56" s="605"/>
      <c r="HMY56" s="605"/>
      <c r="HMZ56" s="605"/>
      <c r="HNA56" s="605"/>
      <c r="HNB56" s="605"/>
      <c r="HNC56" s="605"/>
      <c r="HND56" s="605"/>
      <c r="HNE56" s="605"/>
      <c r="HNF56" s="605"/>
      <c r="HNG56" s="605"/>
      <c r="HNH56" s="605"/>
      <c r="HNI56" s="605"/>
      <c r="HNJ56" s="605"/>
      <c r="HNK56" s="605"/>
      <c r="HNL56" s="605"/>
      <c r="HNM56" s="605"/>
      <c r="HNN56" s="605"/>
      <c r="HNO56" s="605"/>
      <c r="HNP56" s="605"/>
      <c r="HNQ56" s="605"/>
      <c r="HNR56" s="605"/>
      <c r="HNS56" s="605"/>
      <c r="HNT56" s="605"/>
      <c r="HNU56" s="605"/>
      <c r="HNV56" s="605"/>
      <c r="HNW56" s="605"/>
      <c r="HNX56" s="605"/>
      <c r="HNY56" s="605"/>
      <c r="HNZ56" s="605"/>
      <c r="HOA56" s="605"/>
      <c r="HOB56" s="605"/>
      <c r="HOC56" s="605"/>
      <c r="HOD56" s="605"/>
      <c r="HOE56" s="605"/>
      <c r="HOF56" s="605"/>
      <c r="HOG56" s="605"/>
      <c r="HOH56" s="605"/>
      <c r="HOI56" s="605"/>
      <c r="HOJ56" s="605"/>
      <c r="HOK56" s="605"/>
      <c r="HOL56" s="605"/>
      <c r="HOM56" s="605"/>
      <c r="HON56" s="605"/>
      <c r="HOO56" s="605"/>
      <c r="HOP56" s="605"/>
      <c r="HOQ56" s="605"/>
      <c r="HOR56" s="605"/>
      <c r="HOS56" s="605"/>
      <c r="HOT56" s="605"/>
      <c r="HOU56" s="605"/>
      <c r="HOV56" s="605"/>
      <c r="HOW56" s="605"/>
      <c r="HOX56" s="605"/>
      <c r="HOY56" s="605"/>
      <c r="HOZ56" s="605"/>
      <c r="HPA56" s="605"/>
      <c r="HPB56" s="605"/>
      <c r="HPC56" s="605"/>
      <c r="HPD56" s="605"/>
      <c r="HPE56" s="605"/>
      <c r="HPF56" s="605"/>
      <c r="HPG56" s="605"/>
      <c r="HPH56" s="605"/>
      <c r="HPI56" s="605"/>
      <c r="HPJ56" s="605"/>
      <c r="HPK56" s="605"/>
      <c r="HPL56" s="605"/>
      <c r="HPM56" s="605"/>
      <c r="HPN56" s="605"/>
      <c r="HPO56" s="605"/>
      <c r="HPP56" s="605"/>
      <c r="HPQ56" s="605"/>
      <c r="HPR56" s="605"/>
      <c r="HPS56" s="605"/>
      <c r="HPT56" s="605"/>
      <c r="HPU56" s="605"/>
      <c r="HPV56" s="605"/>
      <c r="HPW56" s="605"/>
      <c r="HPX56" s="605"/>
      <c r="HPY56" s="605"/>
      <c r="HPZ56" s="605"/>
      <c r="HQA56" s="605"/>
      <c r="HQB56" s="605"/>
      <c r="HQC56" s="605"/>
      <c r="HQD56" s="605"/>
      <c r="HQE56" s="605"/>
      <c r="HQF56" s="605"/>
      <c r="HQG56" s="605"/>
      <c r="HQH56" s="605"/>
      <c r="HQI56" s="605"/>
      <c r="HQJ56" s="605"/>
      <c r="HQK56" s="605"/>
      <c r="HQL56" s="605"/>
      <c r="HQM56" s="605"/>
      <c r="HQN56" s="605"/>
      <c r="HQO56" s="605"/>
      <c r="HQP56" s="605"/>
      <c r="HQQ56" s="605"/>
      <c r="HQR56" s="605"/>
      <c r="HQS56" s="605"/>
      <c r="HQT56" s="605"/>
      <c r="HQU56" s="605"/>
      <c r="HQV56" s="605"/>
      <c r="HQW56" s="605"/>
      <c r="HQX56" s="605"/>
      <c r="HQY56" s="605"/>
      <c r="HQZ56" s="605"/>
      <c r="HRA56" s="605"/>
      <c r="HRB56" s="605"/>
      <c r="HRC56" s="605"/>
      <c r="HRD56" s="605"/>
      <c r="HRE56" s="605"/>
      <c r="HRF56" s="605"/>
      <c r="HRG56" s="605"/>
      <c r="HRH56" s="605"/>
      <c r="HRI56" s="605"/>
      <c r="HRJ56" s="605"/>
      <c r="HRK56" s="605"/>
      <c r="HRL56" s="605"/>
      <c r="HRM56" s="605"/>
      <c r="HRN56" s="605"/>
      <c r="HRO56" s="605"/>
      <c r="HRP56" s="605"/>
      <c r="HRQ56" s="605"/>
      <c r="HRR56" s="605"/>
      <c r="HRS56" s="605"/>
      <c r="HRT56" s="605"/>
      <c r="HRU56" s="605"/>
      <c r="HRV56" s="605"/>
      <c r="HRW56" s="605"/>
      <c r="HRX56" s="605"/>
      <c r="HRY56" s="605"/>
      <c r="HRZ56" s="605"/>
      <c r="HSA56" s="605"/>
      <c r="HSB56" s="605"/>
      <c r="HSC56" s="605"/>
      <c r="HSD56" s="605"/>
      <c r="HSE56" s="605"/>
      <c r="HSF56" s="605"/>
      <c r="HSG56" s="605"/>
      <c r="HSH56" s="605"/>
      <c r="HSI56" s="605"/>
      <c r="HSJ56" s="605"/>
      <c r="HSK56" s="605"/>
      <c r="HSL56" s="605"/>
      <c r="HSM56" s="605"/>
      <c r="HSN56" s="605"/>
      <c r="HSO56" s="605"/>
      <c r="HSP56" s="605"/>
      <c r="HSQ56" s="605"/>
      <c r="HSR56" s="605"/>
      <c r="HSS56" s="605"/>
      <c r="HST56" s="605"/>
      <c r="HSU56" s="605"/>
      <c r="HSV56" s="605"/>
      <c r="HSW56" s="605"/>
      <c r="HSX56" s="605"/>
      <c r="HSY56" s="605"/>
      <c r="HSZ56" s="605"/>
      <c r="HTA56" s="605"/>
      <c r="HTB56" s="605"/>
      <c r="HTC56" s="605"/>
      <c r="HTD56" s="605"/>
      <c r="HTE56" s="605"/>
      <c r="HTF56" s="605"/>
      <c r="HTG56" s="605"/>
      <c r="HTH56" s="605"/>
      <c r="HTI56" s="605"/>
      <c r="HTJ56" s="605"/>
      <c r="HTK56" s="605"/>
      <c r="HTL56" s="605"/>
      <c r="HTM56" s="605"/>
      <c r="HTN56" s="605"/>
      <c r="HTO56" s="605"/>
      <c r="HTP56" s="605"/>
      <c r="HTQ56" s="605"/>
      <c r="HTR56" s="605"/>
      <c r="HTS56" s="605"/>
      <c r="HTT56" s="605"/>
      <c r="HTU56" s="605"/>
      <c r="HTV56" s="605"/>
      <c r="HTW56" s="605"/>
      <c r="HTX56" s="605"/>
      <c r="HTY56" s="605"/>
      <c r="HTZ56" s="605"/>
      <c r="HUA56" s="605"/>
      <c r="HUB56" s="605"/>
      <c r="HUC56" s="605"/>
      <c r="HUD56" s="605"/>
      <c r="HUE56" s="605"/>
      <c r="HUF56" s="605"/>
      <c r="HUG56" s="605"/>
      <c r="HUH56" s="605"/>
      <c r="HUI56" s="605"/>
      <c r="HUJ56" s="605"/>
      <c r="HUK56" s="605"/>
      <c r="HUL56" s="605"/>
      <c r="HUM56" s="605"/>
      <c r="HUN56" s="605"/>
      <c r="HUO56" s="605"/>
      <c r="HUP56" s="605"/>
      <c r="HUQ56" s="605"/>
      <c r="HUR56" s="605"/>
      <c r="HUS56" s="605"/>
      <c r="HUT56" s="605"/>
      <c r="HUU56" s="605"/>
      <c r="HUV56" s="605"/>
      <c r="HUW56" s="605"/>
      <c r="HUX56" s="605"/>
      <c r="HUY56" s="605"/>
      <c r="HUZ56" s="605"/>
      <c r="HVA56" s="605"/>
      <c r="HVB56" s="605"/>
      <c r="HVC56" s="605"/>
      <c r="HVD56" s="605"/>
      <c r="HVE56" s="605"/>
      <c r="HVF56" s="605"/>
      <c r="HVG56" s="605"/>
    </row>
    <row r="57" spans="1:5987" s="606" customFormat="1" ht="25.5" hidden="1" x14ac:dyDescent="0.2">
      <c r="A57" s="392" t="s">
        <v>223</v>
      </c>
      <c r="B57" s="392"/>
      <c r="C57" s="392"/>
      <c r="D57" s="392" t="e">
        <f t="shared" ref="D57" si="217">C57/B57*100</f>
        <v>#DIV/0!</v>
      </c>
      <c r="E57" s="392"/>
      <c r="F57" s="392"/>
      <c r="G57" s="392" t="e">
        <f t="shared" ref="G57" si="218">F57/E57*100</f>
        <v>#DIV/0!</v>
      </c>
      <c r="H57" s="392"/>
      <c r="I57" s="392"/>
      <c r="J57" s="392" t="e">
        <f t="shared" ref="J57" si="219">I57/H57*100</f>
        <v>#DIV/0!</v>
      </c>
      <c r="K57" s="392"/>
      <c r="L57" s="392"/>
      <c r="M57" s="392" t="e">
        <f t="shared" ref="M57" si="220">L57/K57*100</f>
        <v>#DIV/0!</v>
      </c>
      <c r="N57" s="392"/>
      <c r="O57" s="392"/>
      <c r="P57" s="392" t="e">
        <f t="shared" ref="P57" si="221">O57/N57*100</f>
        <v>#DIV/0!</v>
      </c>
      <c r="Q57" s="337">
        <v>54</v>
      </c>
      <c r="R57" s="337">
        <v>7</v>
      </c>
      <c r="S57" s="360">
        <f t="shared" si="98"/>
        <v>12.962962962962962</v>
      </c>
      <c r="T57" s="337">
        <v>31</v>
      </c>
      <c r="U57" s="337">
        <v>6</v>
      </c>
      <c r="V57" s="360">
        <f t="shared" si="185"/>
        <v>19.35483870967742</v>
      </c>
      <c r="W57" s="337">
        <v>18</v>
      </c>
      <c r="X57" s="337">
        <v>0</v>
      </c>
      <c r="Y57" s="359">
        <f t="shared" si="205"/>
        <v>0</v>
      </c>
      <c r="Z57" s="413"/>
      <c r="AA57" s="413"/>
      <c r="AB57" s="614" t="s">
        <v>45</v>
      </c>
      <c r="AC57" s="615">
        <f t="shared" si="206"/>
        <v>103</v>
      </c>
      <c r="AD57" s="615">
        <f t="shared" si="206"/>
        <v>13</v>
      </c>
      <c r="AE57" s="360">
        <f t="shared" si="187"/>
        <v>12.621359223300971</v>
      </c>
      <c r="AF57" s="359">
        <v>67</v>
      </c>
      <c r="AG57" s="359">
        <v>6</v>
      </c>
      <c r="AH57" s="360">
        <f t="shared" si="132"/>
        <v>8.9552238805970141</v>
      </c>
      <c r="AI57" s="359">
        <v>35</v>
      </c>
      <c r="AJ57" s="359">
        <v>11</v>
      </c>
      <c r="AK57" s="360">
        <f t="shared" si="133"/>
        <v>31.428571428571427</v>
      </c>
      <c r="AL57" s="359">
        <v>24</v>
      </c>
      <c r="AM57" s="359"/>
      <c r="AN57" s="360">
        <f t="shared" si="164"/>
        <v>0</v>
      </c>
      <c r="AO57" s="347"/>
      <c r="AP57" s="347"/>
      <c r="AQ57" s="347"/>
      <c r="AR57" s="359">
        <f t="shared" si="207"/>
        <v>126</v>
      </c>
      <c r="AS57" s="359">
        <f t="shared" si="207"/>
        <v>17</v>
      </c>
      <c r="AT57" s="360">
        <f t="shared" si="165"/>
        <v>13.492063492063492</v>
      </c>
      <c r="AU57" s="359">
        <v>57</v>
      </c>
      <c r="AV57" s="359">
        <v>3</v>
      </c>
      <c r="AW57" s="360">
        <f t="shared" si="137"/>
        <v>5.2631578947368416</v>
      </c>
      <c r="AX57" s="359">
        <v>38</v>
      </c>
      <c r="AY57" s="359">
        <v>6</v>
      </c>
      <c r="AZ57" s="360">
        <f t="shared" si="138"/>
        <v>15.789473684210526</v>
      </c>
      <c r="BA57" s="359">
        <v>69</v>
      </c>
      <c r="BB57" s="359">
        <v>0</v>
      </c>
      <c r="BC57" s="360">
        <f t="shared" si="198"/>
        <v>0</v>
      </c>
      <c r="BD57" s="347"/>
      <c r="BE57" s="347"/>
      <c r="BF57" s="347"/>
      <c r="BG57" s="359">
        <f t="shared" si="208"/>
        <v>164</v>
      </c>
      <c r="BH57" s="359">
        <f t="shared" si="208"/>
        <v>9</v>
      </c>
      <c r="BI57" s="360">
        <f t="shared" si="169"/>
        <v>5.4878048780487809</v>
      </c>
      <c r="BJ57" s="359">
        <v>68</v>
      </c>
      <c r="BK57" s="359">
        <v>3</v>
      </c>
      <c r="BL57" s="360">
        <f t="shared" si="142"/>
        <v>4.4117647058823533</v>
      </c>
      <c r="BM57" s="359">
        <v>93</v>
      </c>
      <c r="BN57" s="359">
        <v>19</v>
      </c>
      <c r="BO57" s="360">
        <f t="shared" si="209"/>
        <v>20.43010752688172</v>
      </c>
      <c r="BP57" s="359">
        <v>44</v>
      </c>
      <c r="BQ57" s="359">
        <v>0</v>
      </c>
      <c r="BR57" s="360">
        <f t="shared" si="210"/>
        <v>0</v>
      </c>
      <c r="BS57" s="347"/>
      <c r="BT57" s="347"/>
      <c r="BU57" s="347"/>
      <c r="BV57" s="359">
        <f t="shared" si="211"/>
        <v>205</v>
      </c>
      <c r="BW57" s="359">
        <f t="shared" si="211"/>
        <v>22</v>
      </c>
      <c r="BX57" s="360">
        <f t="shared" si="174"/>
        <v>10.731707317073171</v>
      </c>
      <c r="BY57" s="359">
        <v>112</v>
      </c>
      <c r="BZ57" s="359">
        <v>11</v>
      </c>
      <c r="CA57" s="360">
        <f t="shared" si="212"/>
        <v>9.8214285714285712</v>
      </c>
      <c r="CB57" s="359">
        <v>73</v>
      </c>
      <c r="CC57" s="359">
        <v>14</v>
      </c>
      <c r="CD57" s="360">
        <f t="shared" si="213"/>
        <v>19.17808219178082</v>
      </c>
      <c r="CE57" s="359">
        <v>45</v>
      </c>
      <c r="CF57" s="359">
        <v>0</v>
      </c>
      <c r="CG57" s="360">
        <f t="shared" si="214"/>
        <v>0</v>
      </c>
      <c r="CH57" s="359"/>
      <c r="CI57" s="359"/>
      <c r="CJ57" s="359"/>
      <c r="CK57" s="359">
        <f t="shared" si="215"/>
        <v>185</v>
      </c>
      <c r="CL57" s="359">
        <f t="shared" si="215"/>
        <v>25</v>
      </c>
      <c r="CM57" s="360">
        <f t="shared" si="216"/>
        <v>13.513513513513514</v>
      </c>
      <c r="CN57" s="605"/>
      <c r="CO57" s="605"/>
      <c r="CP57" s="605"/>
      <c r="CQ57" s="605"/>
      <c r="CR57" s="605"/>
      <c r="CS57" s="605"/>
      <c r="CT57" s="605"/>
      <c r="CU57" s="605"/>
      <c r="CV57" s="605"/>
      <c r="CW57" s="605"/>
      <c r="CX57" s="605"/>
      <c r="CY57" s="605"/>
      <c r="CZ57" s="605"/>
      <c r="DA57" s="605"/>
      <c r="DB57" s="605"/>
      <c r="DC57" s="605"/>
      <c r="DD57" s="605"/>
      <c r="DE57" s="605"/>
      <c r="DF57" s="605"/>
      <c r="DG57" s="605"/>
      <c r="DH57" s="605"/>
      <c r="DI57" s="605"/>
      <c r="DJ57" s="605"/>
      <c r="DK57" s="605"/>
      <c r="DL57" s="605"/>
      <c r="DM57" s="605"/>
      <c r="DN57" s="605"/>
      <c r="DO57" s="605"/>
      <c r="DP57" s="605"/>
      <c r="DQ57" s="605"/>
      <c r="DR57" s="605"/>
      <c r="DS57" s="605"/>
      <c r="DT57" s="605"/>
      <c r="DU57" s="605"/>
      <c r="DV57" s="605"/>
      <c r="DW57" s="605"/>
      <c r="DX57" s="605"/>
      <c r="DY57" s="605"/>
      <c r="DZ57" s="605"/>
      <c r="EA57" s="605"/>
      <c r="EB57" s="605"/>
      <c r="EC57" s="605"/>
      <c r="ED57" s="605"/>
      <c r="EE57" s="605"/>
      <c r="EF57" s="605"/>
      <c r="EG57" s="605"/>
      <c r="EH57" s="605"/>
      <c r="EI57" s="605"/>
      <c r="EJ57" s="605"/>
      <c r="EK57" s="605"/>
      <c r="EL57" s="605"/>
      <c r="EM57" s="605"/>
      <c r="EN57" s="605"/>
      <c r="EO57" s="605"/>
      <c r="EP57" s="605"/>
      <c r="EQ57" s="605"/>
      <c r="ER57" s="605"/>
      <c r="ES57" s="605"/>
      <c r="ET57" s="605"/>
      <c r="EU57" s="605"/>
      <c r="EV57" s="605"/>
      <c r="EW57" s="605"/>
      <c r="EX57" s="605"/>
      <c r="EY57" s="605"/>
      <c r="EZ57" s="605"/>
      <c r="FA57" s="605"/>
      <c r="FB57" s="605"/>
      <c r="FC57" s="605"/>
      <c r="FD57" s="605"/>
      <c r="FE57" s="605"/>
      <c r="FF57" s="605"/>
      <c r="FG57" s="605"/>
      <c r="FH57" s="605"/>
      <c r="FI57" s="605"/>
      <c r="FJ57" s="605"/>
      <c r="FK57" s="605"/>
      <c r="FL57" s="605"/>
      <c r="FM57" s="605"/>
      <c r="FN57" s="605"/>
      <c r="FO57" s="605"/>
      <c r="FP57" s="605"/>
      <c r="FQ57" s="605"/>
      <c r="FR57" s="605"/>
      <c r="FS57" s="605"/>
      <c r="FT57" s="605"/>
      <c r="FU57" s="605"/>
      <c r="FV57" s="605"/>
      <c r="FW57" s="605"/>
      <c r="FX57" s="605"/>
      <c r="FY57" s="605"/>
      <c r="FZ57" s="605"/>
      <c r="GA57" s="605"/>
      <c r="GB57" s="605"/>
      <c r="GC57" s="605"/>
      <c r="GD57" s="605"/>
      <c r="GE57" s="605"/>
      <c r="GF57" s="605"/>
      <c r="GG57" s="605"/>
      <c r="GH57" s="605"/>
      <c r="GI57" s="605"/>
      <c r="GJ57" s="605"/>
      <c r="GK57" s="605"/>
      <c r="GL57" s="605"/>
      <c r="GM57" s="605"/>
      <c r="GN57" s="605"/>
      <c r="GO57" s="605"/>
      <c r="GP57" s="605"/>
      <c r="GQ57" s="605"/>
      <c r="GR57" s="605"/>
      <c r="GS57" s="605"/>
      <c r="GT57" s="605"/>
      <c r="GU57" s="605"/>
      <c r="GV57" s="605"/>
      <c r="GW57" s="605"/>
      <c r="GX57" s="605"/>
      <c r="GY57" s="605"/>
      <c r="GZ57" s="605"/>
      <c r="HA57" s="605"/>
      <c r="HB57" s="605"/>
      <c r="HC57" s="605"/>
      <c r="HD57" s="605"/>
      <c r="HE57" s="605"/>
      <c r="HF57" s="605"/>
      <c r="HG57" s="605"/>
      <c r="HH57" s="605"/>
      <c r="HI57" s="605"/>
      <c r="HJ57" s="605"/>
      <c r="HK57" s="605"/>
      <c r="HL57" s="605"/>
      <c r="HM57" s="605"/>
      <c r="HN57" s="605"/>
      <c r="HO57" s="605"/>
      <c r="HP57" s="605"/>
      <c r="HQ57" s="605"/>
      <c r="HR57" s="605"/>
      <c r="HS57" s="605"/>
      <c r="HT57" s="605"/>
      <c r="HU57" s="605"/>
      <c r="HV57" s="605"/>
      <c r="HW57" s="605"/>
      <c r="HX57" s="605"/>
      <c r="HY57" s="605"/>
      <c r="HZ57" s="605"/>
      <c r="IA57" s="605"/>
      <c r="IB57" s="605"/>
      <c r="IC57" s="605"/>
      <c r="ID57" s="605"/>
      <c r="IE57" s="605"/>
      <c r="IF57" s="605"/>
      <c r="IG57" s="605"/>
      <c r="IH57" s="605"/>
      <c r="II57" s="605"/>
      <c r="IJ57" s="605"/>
      <c r="IK57" s="605"/>
      <c r="IL57" s="605"/>
      <c r="IM57" s="605"/>
      <c r="IN57" s="605"/>
      <c r="IO57" s="605"/>
      <c r="IP57" s="605"/>
      <c r="IQ57" s="605"/>
      <c r="IR57" s="605"/>
      <c r="IS57" s="605"/>
      <c r="IT57" s="605"/>
      <c r="IU57" s="605"/>
      <c r="IV57" s="605"/>
      <c r="IW57" s="605"/>
      <c r="IX57" s="605"/>
      <c r="IY57" s="605"/>
      <c r="IZ57" s="605"/>
      <c r="JA57" s="605"/>
      <c r="JB57" s="605"/>
      <c r="JC57" s="605"/>
      <c r="JD57" s="605"/>
      <c r="JE57" s="605"/>
      <c r="JF57" s="605"/>
      <c r="JG57" s="605"/>
      <c r="JH57" s="605"/>
      <c r="JI57" s="605"/>
      <c r="JJ57" s="605"/>
      <c r="JK57" s="605"/>
      <c r="JL57" s="605"/>
      <c r="JM57" s="605"/>
      <c r="JN57" s="605"/>
      <c r="JO57" s="605"/>
      <c r="JP57" s="605"/>
      <c r="JQ57" s="605"/>
      <c r="JR57" s="605"/>
      <c r="JS57" s="605"/>
      <c r="JT57" s="605"/>
      <c r="JU57" s="605"/>
      <c r="JV57" s="605"/>
      <c r="JW57" s="605"/>
      <c r="JX57" s="605"/>
      <c r="JY57" s="605"/>
      <c r="JZ57" s="605"/>
      <c r="KA57" s="605"/>
      <c r="KB57" s="605"/>
      <c r="KC57" s="605"/>
      <c r="KD57" s="605"/>
      <c r="KE57" s="605"/>
      <c r="KF57" s="605"/>
      <c r="KG57" s="605"/>
      <c r="KH57" s="605"/>
      <c r="KI57" s="605"/>
      <c r="KJ57" s="605"/>
      <c r="KK57" s="605"/>
      <c r="KL57" s="605"/>
      <c r="KM57" s="605"/>
      <c r="KN57" s="605"/>
      <c r="KO57" s="605"/>
      <c r="KP57" s="605"/>
      <c r="KQ57" s="605"/>
      <c r="KR57" s="605"/>
      <c r="KS57" s="605"/>
      <c r="KT57" s="605"/>
      <c r="KU57" s="605"/>
      <c r="KV57" s="605"/>
      <c r="KW57" s="605"/>
      <c r="KX57" s="605"/>
      <c r="KY57" s="605"/>
      <c r="KZ57" s="605"/>
      <c r="LA57" s="605"/>
      <c r="LB57" s="605"/>
      <c r="LC57" s="605"/>
      <c r="LD57" s="605"/>
      <c r="LE57" s="605"/>
      <c r="LF57" s="605"/>
      <c r="LG57" s="605"/>
      <c r="LH57" s="605"/>
      <c r="LI57" s="605"/>
      <c r="LJ57" s="605"/>
      <c r="LK57" s="605"/>
      <c r="LL57" s="605"/>
      <c r="LM57" s="605"/>
      <c r="LN57" s="605"/>
      <c r="LO57" s="605"/>
      <c r="LP57" s="605"/>
      <c r="LQ57" s="605"/>
      <c r="LR57" s="605"/>
      <c r="LS57" s="605"/>
      <c r="LT57" s="605"/>
      <c r="LU57" s="605"/>
      <c r="LV57" s="605"/>
      <c r="LW57" s="605"/>
      <c r="LX57" s="605"/>
      <c r="LY57" s="605"/>
      <c r="LZ57" s="605"/>
      <c r="MA57" s="605"/>
      <c r="MB57" s="605"/>
      <c r="MC57" s="605"/>
      <c r="MD57" s="605"/>
      <c r="ME57" s="605"/>
      <c r="MF57" s="605"/>
      <c r="MG57" s="605"/>
      <c r="MH57" s="605"/>
      <c r="MI57" s="605"/>
      <c r="MJ57" s="605"/>
      <c r="MK57" s="605"/>
      <c r="ML57" s="605"/>
      <c r="MM57" s="605"/>
      <c r="MN57" s="605"/>
      <c r="MO57" s="605"/>
      <c r="MP57" s="605"/>
      <c r="MQ57" s="605"/>
      <c r="MR57" s="605"/>
      <c r="MS57" s="605"/>
      <c r="MT57" s="605"/>
      <c r="MU57" s="605"/>
      <c r="MV57" s="605"/>
      <c r="MW57" s="605"/>
      <c r="MX57" s="605"/>
      <c r="MY57" s="605"/>
      <c r="MZ57" s="605"/>
      <c r="NA57" s="605"/>
      <c r="NB57" s="605"/>
      <c r="NC57" s="605"/>
      <c r="ND57" s="605"/>
      <c r="NE57" s="605"/>
      <c r="NF57" s="605"/>
      <c r="NG57" s="605"/>
      <c r="NH57" s="605"/>
      <c r="NI57" s="605"/>
      <c r="NJ57" s="605"/>
      <c r="NK57" s="605"/>
      <c r="NL57" s="605"/>
      <c r="NM57" s="605"/>
      <c r="NN57" s="605"/>
      <c r="NO57" s="605"/>
      <c r="NP57" s="605"/>
      <c r="NQ57" s="605"/>
      <c r="NR57" s="605"/>
      <c r="NS57" s="605"/>
      <c r="NT57" s="605"/>
      <c r="NU57" s="605"/>
      <c r="NV57" s="605"/>
      <c r="NW57" s="605"/>
      <c r="NX57" s="605"/>
      <c r="NY57" s="605"/>
      <c r="NZ57" s="605"/>
      <c r="OA57" s="605"/>
      <c r="OB57" s="605"/>
      <c r="OC57" s="605"/>
      <c r="OD57" s="605"/>
      <c r="OE57" s="605"/>
      <c r="OF57" s="605"/>
      <c r="OG57" s="605"/>
      <c r="OH57" s="605"/>
      <c r="OI57" s="605"/>
      <c r="OJ57" s="605"/>
      <c r="OK57" s="605"/>
      <c r="OL57" s="605"/>
      <c r="OM57" s="605"/>
      <c r="ON57" s="605"/>
      <c r="OO57" s="605"/>
      <c r="OP57" s="605"/>
      <c r="OQ57" s="605"/>
      <c r="OR57" s="605"/>
      <c r="OS57" s="605"/>
      <c r="OT57" s="605"/>
      <c r="OU57" s="605"/>
      <c r="OV57" s="605"/>
      <c r="OW57" s="605"/>
      <c r="OX57" s="605"/>
      <c r="OY57" s="605"/>
      <c r="OZ57" s="605"/>
      <c r="PA57" s="605"/>
      <c r="PB57" s="605"/>
      <c r="PC57" s="605"/>
      <c r="PD57" s="605"/>
      <c r="PE57" s="605"/>
      <c r="PF57" s="605"/>
      <c r="PG57" s="605"/>
      <c r="PH57" s="605"/>
      <c r="PI57" s="605"/>
      <c r="PJ57" s="605"/>
      <c r="PK57" s="605"/>
      <c r="PL57" s="605"/>
      <c r="PM57" s="605"/>
      <c r="PN57" s="605"/>
      <c r="PO57" s="605"/>
      <c r="PP57" s="605"/>
      <c r="PQ57" s="605"/>
      <c r="PR57" s="605"/>
      <c r="PS57" s="605"/>
      <c r="PT57" s="605"/>
      <c r="PU57" s="605"/>
      <c r="PV57" s="605"/>
      <c r="PW57" s="605"/>
      <c r="PX57" s="605"/>
      <c r="PY57" s="605"/>
      <c r="PZ57" s="605"/>
      <c r="QA57" s="605"/>
      <c r="QB57" s="605"/>
      <c r="QC57" s="605"/>
      <c r="QD57" s="605"/>
      <c r="QE57" s="605"/>
      <c r="QF57" s="605"/>
      <c r="QG57" s="605"/>
      <c r="QH57" s="605"/>
      <c r="QI57" s="605"/>
      <c r="QJ57" s="605"/>
      <c r="QK57" s="605"/>
      <c r="QL57" s="605"/>
      <c r="QM57" s="605"/>
      <c r="QN57" s="605"/>
      <c r="QO57" s="605"/>
      <c r="QP57" s="605"/>
      <c r="QQ57" s="605"/>
      <c r="QR57" s="605"/>
      <c r="QS57" s="605"/>
      <c r="QT57" s="605"/>
      <c r="QU57" s="605"/>
      <c r="QV57" s="605"/>
      <c r="QW57" s="605"/>
      <c r="QX57" s="605"/>
      <c r="QY57" s="605"/>
      <c r="QZ57" s="605"/>
      <c r="RA57" s="605"/>
      <c r="RB57" s="605"/>
      <c r="RC57" s="605"/>
      <c r="RD57" s="605"/>
      <c r="RE57" s="605"/>
      <c r="RF57" s="605"/>
      <c r="RG57" s="605"/>
      <c r="RH57" s="605"/>
      <c r="RI57" s="605"/>
      <c r="RJ57" s="605"/>
      <c r="RK57" s="605"/>
      <c r="RL57" s="605"/>
      <c r="RM57" s="605"/>
      <c r="RN57" s="605"/>
      <c r="RO57" s="605"/>
      <c r="RP57" s="605"/>
      <c r="RQ57" s="605"/>
      <c r="RR57" s="605"/>
      <c r="RS57" s="605"/>
      <c r="RT57" s="605"/>
      <c r="RU57" s="605"/>
      <c r="RV57" s="605"/>
      <c r="RW57" s="605"/>
      <c r="RX57" s="605"/>
      <c r="RY57" s="605"/>
      <c r="RZ57" s="605"/>
      <c r="SA57" s="605"/>
      <c r="SB57" s="605"/>
      <c r="SC57" s="605"/>
      <c r="SD57" s="605"/>
      <c r="SE57" s="605"/>
      <c r="SF57" s="605"/>
      <c r="SG57" s="605"/>
      <c r="SH57" s="605"/>
      <c r="SI57" s="605"/>
      <c r="SJ57" s="605"/>
      <c r="SK57" s="605"/>
      <c r="SL57" s="605"/>
      <c r="SM57" s="605"/>
      <c r="SN57" s="605"/>
      <c r="SO57" s="605"/>
      <c r="SP57" s="605"/>
      <c r="SQ57" s="605"/>
      <c r="SR57" s="605"/>
      <c r="SS57" s="605"/>
      <c r="ST57" s="605"/>
      <c r="SU57" s="605"/>
      <c r="SV57" s="605"/>
      <c r="SW57" s="605"/>
      <c r="SX57" s="605"/>
      <c r="SY57" s="605"/>
      <c r="SZ57" s="605"/>
      <c r="TA57" s="605"/>
      <c r="TB57" s="605"/>
      <c r="TC57" s="605"/>
      <c r="TD57" s="605"/>
      <c r="TE57" s="605"/>
      <c r="TF57" s="605"/>
      <c r="TG57" s="605"/>
      <c r="TH57" s="605"/>
      <c r="TI57" s="605"/>
      <c r="TJ57" s="605"/>
      <c r="TK57" s="605"/>
      <c r="TL57" s="605"/>
      <c r="TM57" s="605"/>
      <c r="TN57" s="605"/>
      <c r="TO57" s="605"/>
      <c r="TP57" s="605"/>
      <c r="TQ57" s="605"/>
      <c r="TR57" s="605"/>
      <c r="TS57" s="605"/>
      <c r="TT57" s="605"/>
      <c r="TU57" s="605"/>
      <c r="TV57" s="605"/>
      <c r="TW57" s="605"/>
      <c r="TX57" s="605"/>
      <c r="TY57" s="605"/>
      <c r="TZ57" s="605"/>
      <c r="UA57" s="605"/>
      <c r="UB57" s="605"/>
      <c r="UC57" s="605"/>
      <c r="UD57" s="605"/>
      <c r="UE57" s="605"/>
      <c r="UF57" s="605"/>
      <c r="UG57" s="605"/>
      <c r="UH57" s="605"/>
      <c r="UI57" s="605"/>
      <c r="UJ57" s="605"/>
      <c r="UK57" s="605"/>
      <c r="UL57" s="605"/>
      <c r="UM57" s="605"/>
      <c r="UN57" s="605"/>
      <c r="UO57" s="605"/>
      <c r="UP57" s="605"/>
      <c r="UQ57" s="605"/>
      <c r="UR57" s="605"/>
      <c r="US57" s="605"/>
      <c r="UT57" s="605"/>
      <c r="UU57" s="605"/>
      <c r="UV57" s="605"/>
      <c r="UW57" s="605"/>
      <c r="UX57" s="605"/>
      <c r="UY57" s="605"/>
      <c r="UZ57" s="605"/>
      <c r="VA57" s="605"/>
      <c r="VB57" s="605"/>
      <c r="VC57" s="605"/>
      <c r="VD57" s="605"/>
      <c r="VE57" s="605"/>
      <c r="VF57" s="605"/>
      <c r="VG57" s="605"/>
      <c r="VH57" s="605"/>
      <c r="VI57" s="605"/>
      <c r="VJ57" s="605"/>
      <c r="VK57" s="605"/>
      <c r="VL57" s="605"/>
      <c r="VM57" s="605"/>
      <c r="VN57" s="605"/>
      <c r="VO57" s="605"/>
      <c r="VP57" s="605"/>
      <c r="VQ57" s="605"/>
      <c r="VR57" s="605"/>
      <c r="VS57" s="605"/>
      <c r="VT57" s="605"/>
      <c r="VU57" s="605"/>
      <c r="VV57" s="605"/>
      <c r="VW57" s="605"/>
      <c r="VX57" s="605"/>
      <c r="VY57" s="605"/>
      <c r="VZ57" s="605"/>
      <c r="WA57" s="605"/>
      <c r="WB57" s="605"/>
      <c r="WC57" s="605"/>
      <c r="WD57" s="605"/>
      <c r="WE57" s="605"/>
      <c r="WF57" s="605"/>
      <c r="WG57" s="605"/>
      <c r="WH57" s="605"/>
      <c r="WI57" s="605"/>
      <c r="WJ57" s="605"/>
      <c r="WK57" s="605"/>
      <c r="WL57" s="605"/>
      <c r="WM57" s="605"/>
      <c r="WN57" s="605"/>
      <c r="WO57" s="605"/>
      <c r="WP57" s="605"/>
      <c r="WQ57" s="605"/>
      <c r="WR57" s="605"/>
      <c r="WS57" s="605"/>
      <c r="WT57" s="605"/>
      <c r="WU57" s="605"/>
      <c r="WV57" s="605"/>
      <c r="WW57" s="605"/>
      <c r="WX57" s="605"/>
      <c r="WY57" s="605"/>
      <c r="WZ57" s="605"/>
      <c r="XA57" s="605"/>
      <c r="XB57" s="605"/>
      <c r="XC57" s="605"/>
      <c r="XD57" s="605"/>
      <c r="XE57" s="605"/>
      <c r="XF57" s="605"/>
      <c r="XG57" s="605"/>
      <c r="XH57" s="605"/>
      <c r="XI57" s="605"/>
      <c r="XJ57" s="605"/>
      <c r="XK57" s="605"/>
      <c r="XL57" s="605"/>
      <c r="XM57" s="605"/>
      <c r="XN57" s="605"/>
      <c r="XO57" s="605"/>
      <c r="XP57" s="605"/>
      <c r="XQ57" s="605"/>
      <c r="XR57" s="605"/>
      <c r="XS57" s="605"/>
      <c r="XT57" s="605"/>
      <c r="XU57" s="605"/>
      <c r="XV57" s="605"/>
      <c r="XW57" s="605"/>
      <c r="XX57" s="605"/>
      <c r="XY57" s="605"/>
      <c r="XZ57" s="605"/>
      <c r="YA57" s="605"/>
      <c r="YB57" s="605"/>
      <c r="YC57" s="605"/>
      <c r="YD57" s="605"/>
      <c r="YE57" s="605"/>
      <c r="YF57" s="605"/>
      <c r="YG57" s="605"/>
      <c r="YH57" s="605"/>
      <c r="YI57" s="605"/>
      <c r="YJ57" s="605"/>
      <c r="YK57" s="605"/>
      <c r="YL57" s="605"/>
      <c r="YM57" s="605"/>
      <c r="YN57" s="605"/>
      <c r="YO57" s="605"/>
      <c r="YP57" s="605"/>
      <c r="YQ57" s="605"/>
      <c r="YR57" s="605"/>
      <c r="YS57" s="605"/>
      <c r="YT57" s="605"/>
      <c r="YU57" s="605"/>
      <c r="YV57" s="605"/>
      <c r="YW57" s="605"/>
      <c r="YX57" s="605"/>
      <c r="YY57" s="605"/>
      <c r="YZ57" s="605"/>
      <c r="ZA57" s="605"/>
      <c r="ZB57" s="605"/>
      <c r="ZC57" s="605"/>
      <c r="ZD57" s="605"/>
      <c r="ZE57" s="605"/>
      <c r="ZF57" s="605"/>
      <c r="ZG57" s="605"/>
      <c r="ZH57" s="605"/>
      <c r="ZI57" s="605"/>
      <c r="ZJ57" s="605"/>
      <c r="ZK57" s="605"/>
      <c r="ZL57" s="605"/>
      <c r="ZM57" s="605"/>
      <c r="ZN57" s="605"/>
      <c r="ZO57" s="605"/>
      <c r="ZP57" s="605"/>
      <c r="ZQ57" s="605"/>
      <c r="ZR57" s="605"/>
      <c r="ZS57" s="605"/>
      <c r="ZT57" s="605"/>
      <c r="ZU57" s="605"/>
      <c r="ZV57" s="605"/>
      <c r="ZW57" s="605"/>
      <c r="ZX57" s="605"/>
      <c r="ZY57" s="605"/>
      <c r="ZZ57" s="605"/>
      <c r="AAA57" s="605"/>
      <c r="AAB57" s="605"/>
      <c r="AAC57" s="605"/>
      <c r="AAD57" s="605"/>
      <c r="AAE57" s="605"/>
      <c r="AAF57" s="605"/>
      <c r="AAG57" s="605"/>
      <c r="AAH57" s="605"/>
      <c r="AAI57" s="605"/>
      <c r="AAJ57" s="605"/>
      <c r="AAK57" s="605"/>
      <c r="AAL57" s="605"/>
      <c r="AAM57" s="605"/>
      <c r="AAN57" s="605"/>
      <c r="AAO57" s="605"/>
      <c r="AAP57" s="605"/>
      <c r="AAQ57" s="605"/>
      <c r="AAR57" s="605"/>
      <c r="AAS57" s="605"/>
      <c r="AAT57" s="605"/>
      <c r="AAU57" s="605"/>
      <c r="AAV57" s="605"/>
      <c r="AAW57" s="605"/>
      <c r="AAX57" s="605"/>
      <c r="AAY57" s="605"/>
      <c r="AAZ57" s="605"/>
      <c r="ABA57" s="605"/>
      <c r="ABB57" s="605"/>
      <c r="ABC57" s="605"/>
      <c r="ABD57" s="605"/>
      <c r="ABE57" s="605"/>
      <c r="ABF57" s="605"/>
      <c r="ABG57" s="605"/>
      <c r="ABH57" s="605"/>
      <c r="ABI57" s="605"/>
      <c r="ABJ57" s="605"/>
      <c r="ABK57" s="605"/>
      <c r="ABL57" s="605"/>
      <c r="ABM57" s="605"/>
      <c r="ABN57" s="605"/>
      <c r="ABO57" s="605"/>
      <c r="ABP57" s="605"/>
      <c r="ABQ57" s="605"/>
      <c r="ABR57" s="605"/>
      <c r="ABS57" s="605"/>
      <c r="ABT57" s="605"/>
      <c r="ABU57" s="605"/>
      <c r="ABV57" s="605"/>
      <c r="ABW57" s="605"/>
      <c r="ABX57" s="605"/>
      <c r="ABY57" s="605"/>
      <c r="ABZ57" s="605"/>
      <c r="ACA57" s="605"/>
      <c r="ACB57" s="605"/>
      <c r="ACC57" s="605"/>
      <c r="ACD57" s="605"/>
      <c r="ACE57" s="605"/>
      <c r="ACF57" s="605"/>
      <c r="ACG57" s="605"/>
      <c r="ACH57" s="605"/>
      <c r="ACI57" s="605"/>
      <c r="ACJ57" s="605"/>
      <c r="ACK57" s="605"/>
      <c r="ACL57" s="605"/>
      <c r="ACM57" s="605"/>
      <c r="ACN57" s="605"/>
      <c r="ACO57" s="605"/>
      <c r="ACP57" s="605"/>
      <c r="ACQ57" s="605"/>
      <c r="ACR57" s="605"/>
      <c r="ACS57" s="605"/>
      <c r="ACT57" s="605"/>
      <c r="ACU57" s="605"/>
      <c r="ACV57" s="605"/>
      <c r="ACW57" s="605"/>
      <c r="ACX57" s="605"/>
      <c r="ACY57" s="605"/>
      <c r="ACZ57" s="605"/>
      <c r="ADA57" s="605"/>
      <c r="ADB57" s="605"/>
      <c r="ADC57" s="605"/>
      <c r="ADD57" s="605"/>
      <c r="ADE57" s="605"/>
      <c r="ADF57" s="605"/>
      <c r="ADG57" s="605"/>
      <c r="ADH57" s="605"/>
      <c r="ADI57" s="605"/>
      <c r="ADJ57" s="605"/>
      <c r="ADK57" s="605"/>
      <c r="ADL57" s="605"/>
      <c r="ADM57" s="605"/>
      <c r="ADN57" s="605"/>
      <c r="ADO57" s="605"/>
      <c r="ADP57" s="605"/>
      <c r="ADQ57" s="605"/>
      <c r="ADR57" s="605"/>
      <c r="ADS57" s="605"/>
      <c r="ADT57" s="605"/>
      <c r="ADU57" s="605"/>
      <c r="ADV57" s="605"/>
      <c r="ADW57" s="605"/>
      <c r="ADX57" s="605"/>
      <c r="ADY57" s="605"/>
      <c r="ADZ57" s="605"/>
      <c r="AEA57" s="605"/>
      <c r="AEB57" s="605"/>
      <c r="AEC57" s="605"/>
      <c r="AED57" s="605"/>
      <c r="AEE57" s="605"/>
      <c r="AEF57" s="605"/>
      <c r="AEG57" s="605"/>
      <c r="AEH57" s="605"/>
      <c r="AEI57" s="605"/>
      <c r="AEJ57" s="605"/>
      <c r="AEK57" s="605"/>
      <c r="AEL57" s="605"/>
      <c r="AEM57" s="605"/>
      <c r="AEN57" s="605"/>
      <c r="AEO57" s="605"/>
      <c r="AEP57" s="605"/>
      <c r="AEQ57" s="605"/>
      <c r="AER57" s="605"/>
      <c r="AES57" s="605"/>
      <c r="AET57" s="605"/>
      <c r="AEU57" s="605"/>
      <c r="AEV57" s="605"/>
      <c r="AEW57" s="605"/>
      <c r="AEX57" s="605"/>
      <c r="AEY57" s="605"/>
      <c r="AEZ57" s="605"/>
      <c r="AFA57" s="605"/>
      <c r="AFB57" s="605"/>
      <c r="AFC57" s="605"/>
      <c r="AFD57" s="605"/>
      <c r="AFE57" s="605"/>
      <c r="AFF57" s="605"/>
      <c r="AFG57" s="605"/>
      <c r="AFH57" s="605"/>
      <c r="AFI57" s="605"/>
      <c r="AFJ57" s="605"/>
      <c r="AFK57" s="605"/>
      <c r="AFL57" s="605"/>
      <c r="AFM57" s="605"/>
      <c r="AFN57" s="605"/>
      <c r="AFO57" s="605"/>
      <c r="AFP57" s="605"/>
      <c r="AFQ57" s="605"/>
      <c r="AFR57" s="605"/>
      <c r="AFS57" s="605"/>
      <c r="AFT57" s="605"/>
      <c r="AFU57" s="605"/>
      <c r="AFV57" s="605"/>
      <c r="AFW57" s="605"/>
      <c r="AFX57" s="605"/>
      <c r="AFY57" s="605"/>
      <c r="AFZ57" s="605"/>
      <c r="AGA57" s="605"/>
      <c r="AGB57" s="605"/>
      <c r="AGC57" s="605"/>
      <c r="AGD57" s="605"/>
      <c r="AGE57" s="605"/>
      <c r="AGF57" s="605"/>
      <c r="AGG57" s="605"/>
      <c r="AGH57" s="605"/>
      <c r="AGI57" s="605"/>
      <c r="AGJ57" s="605"/>
      <c r="AGK57" s="605"/>
      <c r="AGL57" s="605"/>
      <c r="AGM57" s="605"/>
      <c r="AGN57" s="605"/>
      <c r="AGO57" s="605"/>
      <c r="AGP57" s="605"/>
      <c r="AGQ57" s="605"/>
      <c r="AGR57" s="605"/>
      <c r="AGS57" s="605"/>
      <c r="AGT57" s="605"/>
      <c r="AGU57" s="605"/>
      <c r="AGV57" s="605"/>
      <c r="AGW57" s="605"/>
      <c r="AGX57" s="605"/>
      <c r="AGY57" s="605"/>
      <c r="AGZ57" s="605"/>
      <c r="AHA57" s="605"/>
      <c r="AHB57" s="605"/>
      <c r="AHC57" s="605"/>
      <c r="AHD57" s="605"/>
      <c r="AHE57" s="605"/>
      <c r="AHF57" s="605"/>
      <c r="AHG57" s="605"/>
      <c r="AHH57" s="605"/>
      <c r="AHI57" s="605"/>
      <c r="AHJ57" s="605"/>
      <c r="AHK57" s="605"/>
      <c r="AHL57" s="605"/>
      <c r="AHM57" s="605"/>
      <c r="AHN57" s="605"/>
      <c r="AHO57" s="605"/>
      <c r="AHP57" s="605"/>
      <c r="AHQ57" s="605"/>
      <c r="AHR57" s="605"/>
      <c r="AHS57" s="605"/>
      <c r="AHT57" s="605"/>
      <c r="AHU57" s="605"/>
      <c r="AHV57" s="605"/>
      <c r="AHW57" s="605"/>
      <c r="AHX57" s="605"/>
      <c r="AHY57" s="605"/>
      <c r="AHZ57" s="605"/>
      <c r="AIA57" s="605"/>
      <c r="AIB57" s="605"/>
      <c r="AIC57" s="605"/>
      <c r="AID57" s="605"/>
      <c r="AIE57" s="605"/>
      <c r="AIF57" s="605"/>
      <c r="AIG57" s="605"/>
      <c r="AIH57" s="605"/>
      <c r="AII57" s="605"/>
      <c r="AIJ57" s="605"/>
      <c r="AIK57" s="605"/>
      <c r="AIL57" s="605"/>
      <c r="AIM57" s="605"/>
      <c r="AIN57" s="605"/>
      <c r="AIO57" s="605"/>
      <c r="AIP57" s="605"/>
      <c r="AIQ57" s="605"/>
      <c r="AIR57" s="605"/>
      <c r="AIS57" s="605"/>
      <c r="AIT57" s="605"/>
      <c r="AIU57" s="605"/>
      <c r="AIV57" s="605"/>
      <c r="AIW57" s="605"/>
      <c r="AIX57" s="605"/>
      <c r="AIY57" s="605"/>
      <c r="AIZ57" s="605"/>
      <c r="AJA57" s="605"/>
      <c r="AJB57" s="605"/>
      <c r="AJC57" s="605"/>
      <c r="AJD57" s="605"/>
      <c r="AJE57" s="605"/>
      <c r="AJF57" s="605"/>
      <c r="AJG57" s="605"/>
      <c r="AJH57" s="605"/>
      <c r="AJI57" s="605"/>
      <c r="AJJ57" s="605"/>
      <c r="AJK57" s="605"/>
      <c r="AJL57" s="605"/>
      <c r="AJM57" s="605"/>
      <c r="AJN57" s="605"/>
      <c r="AJO57" s="605"/>
      <c r="AJP57" s="605"/>
      <c r="AJQ57" s="605"/>
      <c r="AJR57" s="605"/>
      <c r="AJS57" s="605"/>
      <c r="AJT57" s="605"/>
      <c r="AJU57" s="605"/>
      <c r="AJV57" s="605"/>
      <c r="AJW57" s="605"/>
      <c r="AJX57" s="605"/>
      <c r="AJY57" s="605"/>
      <c r="AJZ57" s="605"/>
      <c r="AKA57" s="605"/>
      <c r="AKB57" s="605"/>
      <c r="AKC57" s="605"/>
      <c r="AKD57" s="605"/>
      <c r="AKE57" s="605"/>
      <c r="AKF57" s="605"/>
      <c r="AKG57" s="605"/>
      <c r="AKH57" s="605"/>
      <c r="AKI57" s="605"/>
      <c r="AKJ57" s="605"/>
      <c r="AKK57" s="605"/>
      <c r="AKL57" s="605"/>
      <c r="AKM57" s="605"/>
      <c r="AKN57" s="605"/>
      <c r="AKO57" s="605"/>
      <c r="AKP57" s="605"/>
      <c r="AKQ57" s="605"/>
      <c r="AKR57" s="605"/>
      <c r="AKS57" s="605"/>
      <c r="AKT57" s="605"/>
      <c r="AKU57" s="605"/>
      <c r="AKV57" s="605"/>
      <c r="AKW57" s="605"/>
      <c r="AKX57" s="605"/>
      <c r="AKY57" s="605"/>
      <c r="AKZ57" s="605"/>
      <c r="ALA57" s="605"/>
      <c r="ALB57" s="605"/>
      <c r="ALC57" s="605"/>
      <c r="ALD57" s="605"/>
      <c r="ALE57" s="605"/>
      <c r="ALF57" s="605"/>
      <c r="ALG57" s="605"/>
      <c r="ALH57" s="605"/>
      <c r="ALI57" s="605"/>
      <c r="ALJ57" s="605"/>
      <c r="ALK57" s="605"/>
      <c r="ALL57" s="605"/>
      <c r="ALM57" s="605"/>
      <c r="ALN57" s="605"/>
      <c r="ALO57" s="605"/>
      <c r="ALP57" s="605"/>
      <c r="ALQ57" s="605"/>
      <c r="ALR57" s="605"/>
      <c r="ALS57" s="605"/>
      <c r="ALT57" s="605"/>
      <c r="ALU57" s="605"/>
      <c r="ALV57" s="605"/>
      <c r="ALW57" s="605"/>
      <c r="ALX57" s="605"/>
      <c r="ALY57" s="605"/>
      <c r="ALZ57" s="605"/>
      <c r="AMA57" s="605"/>
      <c r="AMB57" s="605"/>
      <c r="AMC57" s="605"/>
      <c r="AMD57" s="605"/>
      <c r="AME57" s="605"/>
      <c r="AMF57" s="605"/>
      <c r="AMG57" s="605"/>
      <c r="AMH57" s="605"/>
      <c r="AMI57" s="605"/>
      <c r="AMJ57" s="605"/>
      <c r="AMK57" s="605"/>
      <c r="AML57" s="605"/>
      <c r="AMM57" s="605"/>
      <c r="AMN57" s="605"/>
      <c r="AMO57" s="605"/>
      <c r="AMP57" s="605"/>
      <c r="AMQ57" s="605"/>
      <c r="AMR57" s="605"/>
      <c r="AMS57" s="605"/>
      <c r="AMT57" s="605"/>
      <c r="AMU57" s="605"/>
      <c r="AMV57" s="605"/>
      <c r="AMW57" s="605"/>
      <c r="AMX57" s="605"/>
      <c r="AMY57" s="605"/>
      <c r="AMZ57" s="605"/>
      <c r="ANA57" s="605"/>
      <c r="ANB57" s="605"/>
      <c r="ANC57" s="605"/>
      <c r="AND57" s="605"/>
      <c r="ANE57" s="605"/>
      <c r="ANF57" s="605"/>
      <c r="ANG57" s="605"/>
      <c r="ANH57" s="605"/>
      <c r="ANI57" s="605"/>
      <c r="ANJ57" s="605"/>
      <c r="ANK57" s="605"/>
      <c r="ANL57" s="605"/>
      <c r="ANM57" s="605"/>
      <c r="ANN57" s="605"/>
      <c r="ANO57" s="605"/>
      <c r="ANP57" s="605"/>
      <c r="ANQ57" s="605"/>
      <c r="ANR57" s="605"/>
      <c r="ANS57" s="605"/>
      <c r="ANT57" s="605"/>
      <c r="ANU57" s="605"/>
      <c r="ANV57" s="605"/>
      <c r="ANW57" s="605"/>
      <c r="ANX57" s="605"/>
      <c r="ANY57" s="605"/>
      <c r="ANZ57" s="605"/>
      <c r="AOA57" s="605"/>
      <c r="AOB57" s="605"/>
      <c r="AOC57" s="605"/>
      <c r="AOD57" s="605"/>
      <c r="AOE57" s="605"/>
      <c r="AOF57" s="605"/>
      <c r="AOG57" s="605"/>
      <c r="AOH57" s="605"/>
      <c r="AOI57" s="605"/>
      <c r="AOJ57" s="605"/>
      <c r="AOK57" s="605"/>
      <c r="AOL57" s="605"/>
      <c r="AOM57" s="605"/>
      <c r="AON57" s="605"/>
      <c r="AOO57" s="605"/>
      <c r="AOP57" s="605"/>
      <c r="AOQ57" s="605"/>
      <c r="AOR57" s="605"/>
      <c r="AOS57" s="605"/>
      <c r="AOT57" s="605"/>
      <c r="AOU57" s="605"/>
      <c r="AOV57" s="605"/>
      <c r="AOW57" s="605"/>
      <c r="AOX57" s="605"/>
      <c r="AOY57" s="605"/>
      <c r="AOZ57" s="605"/>
      <c r="APA57" s="605"/>
      <c r="APB57" s="605"/>
      <c r="APC57" s="605"/>
      <c r="APD57" s="605"/>
      <c r="APE57" s="605"/>
      <c r="APF57" s="605"/>
      <c r="APG57" s="605"/>
      <c r="APH57" s="605"/>
      <c r="API57" s="605"/>
      <c r="APJ57" s="605"/>
      <c r="APK57" s="605"/>
      <c r="APL57" s="605"/>
      <c r="APM57" s="605"/>
      <c r="APN57" s="605"/>
      <c r="APO57" s="605"/>
      <c r="APP57" s="605"/>
      <c r="APQ57" s="605"/>
      <c r="APR57" s="605"/>
      <c r="APS57" s="605"/>
      <c r="APT57" s="605"/>
      <c r="APU57" s="605"/>
      <c r="APV57" s="605"/>
      <c r="APW57" s="605"/>
      <c r="APX57" s="605"/>
      <c r="APY57" s="605"/>
      <c r="APZ57" s="605"/>
      <c r="AQA57" s="605"/>
      <c r="AQB57" s="605"/>
      <c r="AQC57" s="605"/>
      <c r="AQD57" s="605"/>
      <c r="AQE57" s="605"/>
      <c r="AQF57" s="605"/>
      <c r="AQG57" s="605"/>
      <c r="AQH57" s="605"/>
      <c r="AQI57" s="605"/>
      <c r="AQJ57" s="605"/>
      <c r="AQK57" s="605"/>
      <c r="AQL57" s="605"/>
      <c r="AQM57" s="605"/>
      <c r="AQN57" s="605"/>
      <c r="AQO57" s="605"/>
      <c r="AQP57" s="605"/>
      <c r="AQQ57" s="605"/>
      <c r="AQR57" s="605"/>
      <c r="AQS57" s="605"/>
      <c r="AQT57" s="605"/>
      <c r="AQU57" s="605"/>
      <c r="AQV57" s="605"/>
      <c r="AQW57" s="605"/>
      <c r="AQX57" s="605"/>
      <c r="AQY57" s="605"/>
      <c r="AQZ57" s="605"/>
      <c r="ARA57" s="605"/>
      <c r="ARB57" s="605"/>
      <c r="ARC57" s="605"/>
      <c r="ARD57" s="605"/>
      <c r="ARE57" s="605"/>
      <c r="ARF57" s="605"/>
      <c r="ARG57" s="605"/>
      <c r="ARH57" s="605"/>
      <c r="ARI57" s="605"/>
      <c r="ARJ57" s="605"/>
      <c r="ARK57" s="605"/>
      <c r="ARL57" s="605"/>
      <c r="ARM57" s="605"/>
      <c r="ARN57" s="605"/>
      <c r="ARO57" s="605"/>
      <c r="ARP57" s="605"/>
      <c r="ARQ57" s="605"/>
      <c r="ARR57" s="605"/>
      <c r="ARS57" s="605"/>
      <c r="ART57" s="605"/>
      <c r="ARU57" s="605"/>
      <c r="ARV57" s="605"/>
      <c r="ARW57" s="605"/>
      <c r="ARX57" s="605"/>
      <c r="ARY57" s="605"/>
      <c r="ARZ57" s="605"/>
      <c r="ASA57" s="605"/>
      <c r="ASB57" s="605"/>
      <c r="ASC57" s="605"/>
      <c r="ASD57" s="605"/>
      <c r="ASE57" s="605"/>
      <c r="ASF57" s="605"/>
      <c r="ASG57" s="605"/>
      <c r="ASH57" s="605"/>
      <c r="ASI57" s="605"/>
      <c r="ASJ57" s="605"/>
      <c r="ASK57" s="605"/>
      <c r="ASL57" s="605"/>
      <c r="ASM57" s="605"/>
      <c r="ASN57" s="605"/>
      <c r="ASO57" s="605"/>
      <c r="ASP57" s="605"/>
      <c r="ASQ57" s="605"/>
      <c r="ASR57" s="605"/>
      <c r="ASS57" s="605"/>
      <c r="AST57" s="605"/>
      <c r="ASU57" s="605"/>
      <c r="ASV57" s="605"/>
      <c r="ASW57" s="605"/>
      <c r="ASX57" s="605"/>
      <c r="ASY57" s="605"/>
      <c r="ASZ57" s="605"/>
      <c r="ATA57" s="605"/>
      <c r="ATB57" s="605"/>
      <c r="ATC57" s="605"/>
      <c r="ATD57" s="605"/>
      <c r="ATE57" s="605"/>
      <c r="ATF57" s="605"/>
      <c r="ATG57" s="605"/>
      <c r="ATH57" s="605"/>
      <c r="ATI57" s="605"/>
      <c r="ATJ57" s="605"/>
      <c r="ATK57" s="605"/>
      <c r="ATL57" s="605"/>
      <c r="ATM57" s="605"/>
      <c r="ATN57" s="605"/>
      <c r="ATO57" s="605"/>
      <c r="ATP57" s="605"/>
      <c r="ATQ57" s="605"/>
      <c r="ATR57" s="605"/>
      <c r="ATS57" s="605"/>
      <c r="ATT57" s="605"/>
      <c r="ATU57" s="605"/>
      <c r="ATV57" s="605"/>
      <c r="ATW57" s="605"/>
      <c r="ATX57" s="605"/>
      <c r="ATY57" s="605"/>
      <c r="ATZ57" s="605"/>
      <c r="AUA57" s="605"/>
      <c r="AUB57" s="605"/>
      <c r="AUC57" s="605"/>
      <c r="AUD57" s="605"/>
      <c r="AUE57" s="605"/>
      <c r="AUF57" s="605"/>
      <c r="AUG57" s="605"/>
      <c r="AUH57" s="605"/>
      <c r="AUI57" s="605"/>
      <c r="AUJ57" s="605"/>
      <c r="AUK57" s="605"/>
      <c r="AUL57" s="605"/>
      <c r="AUM57" s="605"/>
      <c r="AUN57" s="605"/>
      <c r="AUO57" s="605"/>
      <c r="AUP57" s="605"/>
      <c r="AUQ57" s="605"/>
      <c r="AUR57" s="605"/>
      <c r="AUS57" s="605"/>
      <c r="AUT57" s="605"/>
      <c r="AUU57" s="605"/>
      <c r="AUV57" s="605"/>
      <c r="AUW57" s="605"/>
      <c r="AUX57" s="605"/>
      <c r="AUY57" s="605"/>
      <c r="AUZ57" s="605"/>
      <c r="AVA57" s="605"/>
      <c r="AVB57" s="605"/>
      <c r="AVC57" s="605"/>
      <c r="AVD57" s="605"/>
      <c r="AVE57" s="605"/>
      <c r="AVF57" s="605"/>
      <c r="AVG57" s="605"/>
      <c r="AVH57" s="605"/>
      <c r="AVI57" s="605"/>
      <c r="AVJ57" s="605"/>
      <c r="AVK57" s="605"/>
      <c r="AVL57" s="605"/>
      <c r="AVM57" s="605"/>
      <c r="AVN57" s="605"/>
      <c r="AVO57" s="605"/>
      <c r="AVP57" s="605"/>
      <c r="AVQ57" s="605"/>
      <c r="AVR57" s="605"/>
      <c r="AVS57" s="605"/>
      <c r="AVT57" s="605"/>
      <c r="AVU57" s="605"/>
      <c r="AVV57" s="605"/>
      <c r="AVW57" s="605"/>
      <c r="AVX57" s="605"/>
      <c r="AVY57" s="605"/>
      <c r="AVZ57" s="605"/>
      <c r="AWA57" s="605"/>
      <c r="AWB57" s="605"/>
      <c r="AWC57" s="605"/>
      <c r="AWD57" s="605"/>
      <c r="AWE57" s="605"/>
      <c r="AWF57" s="605"/>
      <c r="AWG57" s="605"/>
      <c r="AWH57" s="605"/>
      <c r="AWI57" s="605"/>
      <c r="AWJ57" s="605"/>
      <c r="AWK57" s="605"/>
      <c r="AWL57" s="605"/>
      <c r="AWM57" s="605"/>
      <c r="AWN57" s="605"/>
      <c r="AWO57" s="605"/>
      <c r="AWP57" s="605"/>
      <c r="AWQ57" s="605"/>
      <c r="AWR57" s="605"/>
      <c r="AWS57" s="605"/>
      <c r="AWT57" s="605"/>
      <c r="AWU57" s="605"/>
      <c r="AWV57" s="605"/>
      <c r="AWW57" s="605"/>
      <c r="AWX57" s="605"/>
      <c r="AWY57" s="605"/>
      <c r="AWZ57" s="605"/>
      <c r="AXA57" s="605"/>
      <c r="AXB57" s="605"/>
      <c r="AXC57" s="605"/>
      <c r="AXD57" s="605"/>
      <c r="AXE57" s="605"/>
      <c r="AXF57" s="605"/>
      <c r="AXG57" s="605"/>
      <c r="AXH57" s="605"/>
      <c r="AXI57" s="605"/>
      <c r="AXJ57" s="605"/>
      <c r="AXK57" s="605"/>
      <c r="AXL57" s="605"/>
      <c r="AXM57" s="605"/>
      <c r="AXN57" s="605"/>
      <c r="AXO57" s="605"/>
      <c r="AXP57" s="605"/>
      <c r="AXQ57" s="605"/>
      <c r="AXR57" s="605"/>
      <c r="AXS57" s="605"/>
      <c r="AXT57" s="605"/>
      <c r="AXU57" s="605"/>
      <c r="AXV57" s="605"/>
      <c r="AXW57" s="605"/>
      <c r="AXX57" s="605"/>
      <c r="AXY57" s="605"/>
      <c r="AXZ57" s="605"/>
      <c r="AYA57" s="605"/>
      <c r="AYB57" s="605"/>
      <c r="AYC57" s="605"/>
      <c r="AYD57" s="605"/>
      <c r="AYE57" s="605"/>
      <c r="AYF57" s="605"/>
      <c r="AYG57" s="605"/>
      <c r="AYH57" s="605"/>
      <c r="AYI57" s="605"/>
      <c r="AYJ57" s="605"/>
      <c r="AYK57" s="605"/>
      <c r="AYL57" s="605"/>
      <c r="AYM57" s="605"/>
      <c r="AYN57" s="605"/>
      <c r="AYO57" s="605"/>
      <c r="AYP57" s="605"/>
      <c r="AYQ57" s="605"/>
      <c r="AYR57" s="605"/>
      <c r="AYS57" s="605"/>
      <c r="AYT57" s="605"/>
      <c r="AYU57" s="605"/>
      <c r="AYV57" s="605"/>
      <c r="AYW57" s="605"/>
      <c r="AYX57" s="605"/>
      <c r="AYY57" s="605"/>
      <c r="AYZ57" s="605"/>
      <c r="AZA57" s="605"/>
      <c r="AZB57" s="605"/>
      <c r="AZC57" s="605"/>
      <c r="AZD57" s="605"/>
      <c r="AZE57" s="605"/>
      <c r="AZF57" s="605"/>
      <c r="AZG57" s="605"/>
      <c r="AZH57" s="605"/>
      <c r="AZI57" s="605"/>
      <c r="AZJ57" s="605"/>
      <c r="AZK57" s="605"/>
      <c r="AZL57" s="605"/>
      <c r="AZM57" s="605"/>
      <c r="AZN57" s="605"/>
      <c r="AZO57" s="605"/>
      <c r="AZP57" s="605"/>
      <c r="AZQ57" s="605"/>
      <c r="AZR57" s="605"/>
      <c r="AZS57" s="605"/>
      <c r="AZT57" s="605"/>
      <c r="AZU57" s="605"/>
      <c r="AZV57" s="605"/>
      <c r="AZW57" s="605"/>
      <c r="AZX57" s="605"/>
      <c r="AZY57" s="605"/>
      <c r="AZZ57" s="605"/>
      <c r="BAA57" s="605"/>
      <c r="BAB57" s="605"/>
      <c r="BAC57" s="605"/>
      <c r="BAD57" s="605"/>
      <c r="BAE57" s="605"/>
      <c r="BAF57" s="605"/>
      <c r="BAG57" s="605"/>
      <c r="BAH57" s="605"/>
      <c r="BAI57" s="605"/>
      <c r="BAJ57" s="605"/>
      <c r="BAK57" s="605"/>
      <c r="BAL57" s="605"/>
      <c r="BAM57" s="605"/>
      <c r="BAN57" s="605"/>
      <c r="BAO57" s="605"/>
      <c r="BAP57" s="605"/>
      <c r="BAQ57" s="605"/>
      <c r="BAR57" s="605"/>
      <c r="BAS57" s="605"/>
      <c r="BAT57" s="605"/>
      <c r="BAU57" s="605"/>
      <c r="BAV57" s="605"/>
      <c r="BAW57" s="605"/>
      <c r="BAX57" s="605"/>
      <c r="BAY57" s="605"/>
      <c r="BAZ57" s="605"/>
      <c r="BBA57" s="605"/>
      <c r="BBB57" s="605"/>
      <c r="BBC57" s="605"/>
      <c r="BBD57" s="605"/>
      <c r="BBE57" s="605"/>
      <c r="BBF57" s="605"/>
      <c r="BBG57" s="605"/>
      <c r="BBH57" s="605"/>
      <c r="BBI57" s="605"/>
      <c r="BBJ57" s="605"/>
      <c r="BBK57" s="605"/>
      <c r="BBL57" s="605"/>
      <c r="BBM57" s="605"/>
      <c r="BBN57" s="605"/>
      <c r="BBO57" s="605"/>
      <c r="BBP57" s="605"/>
      <c r="BBQ57" s="605"/>
      <c r="BBR57" s="605"/>
      <c r="BBS57" s="605"/>
      <c r="BBT57" s="605"/>
      <c r="BBU57" s="605"/>
      <c r="BBV57" s="605"/>
      <c r="BBW57" s="605"/>
      <c r="BBX57" s="605"/>
      <c r="BBY57" s="605"/>
      <c r="BBZ57" s="605"/>
      <c r="BCA57" s="605"/>
      <c r="BCB57" s="605"/>
      <c r="BCC57" s="605"/>
      <c r="BCD57" s="605"/>
      <c r="BCE57" s="605"/>
      <c r="BCF57" s="605"/>
      <c r="BCG57" s="605"/>
      <c r="BCH57" s="605"/>
      <c r="BCI57" s="605"/>
      <c r="BCJ57" s="605"/>
      <c r="BCK57" s="605"/>
      <c r="BCL57" s="605"/>
      <c r="BCM57" s="605"/>
      <c r="BCN57" s="605"/>
      <c r="BCO57" s="605"/>
      <c r="BCP57" s="605"/>
      <c r="BCQ57" s="605"/>
      <c r="BCR57" s="605"/>
      <c r="BCS57" s="605"/>
      <c r="BCT57" s="605"/>
      <c r="BCU57" s="605"/>
      <c r="BCV57" s="605"/>
      <c r="BCW57" s="605"/>
      <c r="BCX57" s="605"/>
      <c r="BCY57" s="605"/>
      <c r="BCZ57" s="605"/>
      <c r="BDA57" s="605"/>
      <c r="BDB57" s="605"/>
      <c r="BDC57" s="605"/>
      <c r="BDD57" s="605"/>
      <c r="BDE57" s="605"/>
      <c r="BDF57" s="605"/>
      <c r="BDG57" s="605"/>
      <c r="BDH57" s="605"/>
      <c r="BDI57" s="605"/>
      <c r="BDJ57" s="605"/>
      <c r="BDK57" s="605"/>
      <c r="BDL57" s="605"/>
      <c r="BDM57" s="605"/>
      <c r="BDN57" s="605"/>
      <c r="BDO57" s="605"/>
      <c r="BDP57" s="605"/>
      <c r="BDQ57" s="605"/>
      <c r="BDR57" s="605"/>
      <c r="BDS57" s="605"/>
      <c r="BDT57" s="605"/>
      <c r="BDU57" s="605"/>
      <c r="BDV57" s="605"/>
      <c r="BDW57" s="605"/>
      <c r="BDX57" s="605"/>
      <c r="BDY57" s="605"/>
      <c r="BDZ57" s="605"/>
      <c r="BEA57" s="605"/>
      <c r="BEB57" s="605"/>
      <c r="BEC57" s="605"/>
      <c r="BED57" s="605"/>
      <c r="BEE57" s="605"/>
      <c r="BEF57" s="605"/>
      <c r="BEG57" s="605"/>
      <c r="BEH57" s="605"/>
      <c r="BEI57" s="605"/>
      <c r="BEJ57" s="605"/>
      <c r="BEK57" s="605"/>
      <c r="BEL57" s="605"/>
      <c r="BEM57" s="605"/>
      <c r="BEN57" s="605"/>
      <c r="BEO57" s="605"/>
      <c r="BEP57" s="605"/>
      <c r="BEQ57" s="605"/>
      <c r="BER57" s="605"/>
      <c r="BES57" s="605"/>
      <c r="BET57" s="605"/>
      <c r="BEU57" s="605"/>
      <c r="BEV57" s="605"/>
      <c r="BEW57" s="605"/>
      <c r="BEX57" s="605"/>
      <c r="BEY57" s="605"/>
      <c r="BEZ57" s="605"/>
      <c r="BFA57" s="605"/>
      <c r="BFB57" s="605"/>
      <c r="BFC57" s="605"/>
      <c r="BFD57" s="605"/>
      <c r="BFE57" s="605"/>
      <c r="BFF57" s="605"/>
      <c r="BFG57" s="605"/>
      <c r="BFH57" s="605"/>
      <c r="BFI57" s="605"/>
      <c r="BFJ57" s="605"/>
      <c r="BFK57" s="605"/>
      <c r="BFL57" s="605"/>
      <c r="BFM57" s="605"/>
      <c r="BFN57" s="605"/>
      <c r="BFO57" s="605"/>
      <c r="BFP57" s="605"/>
      <c r="BFQ57" s="605"/>
      <c r="BFR57" s="605"/>
      <c r="BFS57" s="605"/>
      <c r="BFT57" s="605"/>
      <c r="BFU57" s="605"/>
      <c r="BFV57" s="605"/>
      <c r="BFW57" s="605"/>
      <c r="BFX57" s="605"/>
      <c r="BFY57" s="605"/>
      <c r="BFZ57" s="605"/>
      <c r="BGA57" s="605"/>
      <c r="BGB57" s="605"/>
      <c r="BGC57" s="605"/>
      <c r="BGD57" s="605"/>
      <c r="BGE57" s="605"/>
      <c r="BGF57" s="605"/>
      <c r="BGG57" s="605"/>
      <c r="BGH57" s="605"/>
      <c r="BGI57" s="605"/>
      <c r="BGJ57" s="605"/>
      <c r="BGK57" s="605"/>
      <c r="BGL57" s="605"/>
      <c r="BGM57" s="605"/>
      <c r="BGN57" s="605"/>
      <c r="BGO57" s="605"/>
      <c r="BGP57" s="605"/>
      <c r="BGQ57" s="605"/>
      <c r="BGR57" s="605"/>
      <c r="BGS57" s="605"/>
      <c r="BGT57" s="605"/>
      <c r="BGU57" s="605"/>
      <c r="BGV57" s="605"/>
      <c r="BGW57" s="605"/>
      <c r="BGX57" s="605"/>
      <c r="BGY57" s="605"/>
      <c r="BGZ57" s="605"/>
      <c r="BHA57" s="605"/>
      <c r="BHB57" s="605"/>
      <c r="BHC57" s="605"/>
      <c r="BHD57" s="605"/>
      <c r="BHE57" s="605"/>
      <c r="BHF57" s="605"/>
      <c r="BHG57" s="605"/>
      <c r="BHH57" s="605"/>
      <c r="BHI57" s="605"/>
      <c r="BHJ57" s="605"/>
      <c r="BHK57" s="605"/>
      <c r="BHL57" s="605"/>
      <c r="BHM57" s="605"/>
      <c r="BHN57" s="605"/>
      <c r="BHO57" s="605"/>
      <c r="BHP57" s="605"/>
      <c r="BHQ57" s="605"/>
      <c r="BHR57" s="605"/>
      <c r="BHS57" s="605"/>
      <c r="BHT57" s="605"/>
      <c r="BHU57" s="605"/>
      <c r="BHV57" s="605"/>
      <c r="BHW57" s="605"/>
      <c r="BHX57" s="605"/>
      <c r="BHY57" s="605"/>
      <c r="BHZ57" s="605"/>
      <c r="BIA57" s="605"/>
      <c r="BIB57" s="605"/>
      <c r="BIC57" s="605"/>
      <c r="BID57" s="605"/>
      <c r="BIE57" s="605"/>
      <c r="BIF57" s="605"/>
      <c r="BIG57" s="605"/>
      <c r="BIH57" s="605"/>
      <c r="BII57" s="605"/>
      <c r="BIJ57" s="605"/>
      <c r="BIK57" s="605"/>
      <c r="BIL57" s="605"/>
      <c r="BIM57" s="605"/>
      <c r="BIN57" s="605"/>
      <c r="BIO57" s="605"/>
      <c r="BIP57" s="605"/>
      <c r="BIQ57" s="605"/>
      <c r="BIR57" s="605"/>
      <c r="BIS57" s="605"/>
      <c r="BIT57" s="605"/>
      <c r="BIU57" s="605"/>
      <c r="BIV57" s="605"/>
      <c r="BIW57" s="605"/>
      <c r="BIX57" s="605"/>
      <c r="BIY57" s="605"/>
      <c r="BIZ57" s="605"/>
      <c r="BJA57" s="605"/>
      <c r="BJB57" s="605"/>
      <c r="BJC57" s="605"/>
      <c r="BJD57" s="605"/>
      <c r="BJE57" s="605"/>
      <c r="BJF57" s="605"/>
      <c r="BJG57" s="605"/>
      <c r="BJH57" s="605"/>
      <c r="BJI57" s="605"/>
      <c r="BJJ57" s="605"/>
      <c r="BJK57" s="605"/>
      <c r="BJL57" s="605"/>
      <c r="BJM57" s="605"/>
      <c r="BJN57" s="605"/>
      <c r="BJO57" s="605"/>
      <c r="BJP57" s="605"/>
      <c r="BJQ57" s="605"/>
      <c r="BJR57" s="605"/>
      <c r="BJS57" s="605"/>
      <c r="BJT57" s="605"/>
      <c r="BJU57" s="605"/>
      <c r="BJV57" s="605"/>
      <c r="BJW57" s="605"/>
      <c r="BJX57" s="605"/>
      <c r="BJY57" s="605"/>
      <c r="BJZ57" s="605"/>
      <c r="BKA57" s="605"/>
      <c r="BKB57" s="605"/>
      <c r="BKC57" s="605"/>
      <c r="BKD57" s="605"/>
      <c r="BKE57" s="605"/>
      <c r="BKF57" s="605"/>
      <c r="BKG57" s="605"/>
      <c r="BKH57" s="605"/>
      <c r="BKI57" s="605"/>
      <c r="BKJ57" s="605"/>
      <c r="BKK57" s="605"/>
      <c r="BKL57" s="605"/>
      <c r="BKM57" s="605"/>
      <c r="BKN57" s="605"/>
      <c r="BKO57" s="605"/>
      <c r="BKP57" s="605"/>
      <c r="BKQ57" s="605"/>
      <c r="BKR57" s="605"/>
      <c r="BKS57" s="605"/>
      <c r="BKT57" s="605"/>
      <c r="BKU57" s="605"/>
      <c r="BKV57" s="605"/>
      <c r="BKW57" s="605"/>
      <c r="BKX57" s="605"/>
      <c r="BKY57" s="605"/>
      <c r="BKZ57" s="605"/>
      <c r="BLA57" s="605"/>
      <c r="BLB57" s="605"/>
      <c r="BLC57" s="605"/>
      <c r="BLD57" s="605"/>
      <c r="BLE57" s="605"/>
      <c r="BLF57" s="605"/>
      <c r="BLG57" s="605"/>
      <c r="BLH57" s="605"/>
      <c r="BLI57" s="605"/>
      <c r="BLJ57" s="605"/>
      <c r="BLK57" s="605"/>
      <c r="BLL57" s="605"/>
      <c r="BLM57" s="605"/>
      <c r="BLN57" s="605"/>
      <c r="BLO57" s="605"/>
      <c r="BLP57" s="605"/>
      <c r="BLQ57" s="605"/>
      <c r="BLR57" s="605"/>
      <c r="BLS57" s="605"/>
      <c r="BLT57" s="605"/>
      <c r="BLU57" s="605"/>
      <c r="BLV57" s="605"/>
      <c r="BLW57" s="605"/>
      <c r="BLX57" s="605"/>
      <c r="BLY57" s="605"/>
      <c r="BLZ57" s="605"/>
      <c r="BMA57" s="605"/>
      <c r="BMB57" s="605"/>
      <c r="BMC57" s="605"/>
      <c r="BMD57" s="605"/>
      <c r="BME57" s="605"/>
      <c r="BMF57" s="605"/>
      <c r="BMG57" s="605"/>
      <c r="BMH57" s="605"/>
      <c r="BMI57" s="605"/>
      <c r="BMJ57" s="605"/>
      <c r="BMK57" s="605"/>
      <c r="BML57" s="605"/>
      <c r="BMM57" s="605"/>
      <c r="BMN57" s="605"/>
      <c r="BMO57" s="605"/>
      <c r="BMP57" s="605"/>
      <c r="BMQ57" s="605"/>
      <c r="BMR57" s="605"/>
      <c r="BMS57" s="605"/>
      <c r="BMT57" s="605"/>
      <c r="BMU57" s="605"/>
      <c r="BMV57" s="605"/>
      <c r="BMW57" s="605"/>
      <c r="BMX57" s="605"/>
      <c r="BMY57" s="605"/>
      <c r="BMZ57" s="605"/>
      <c r="BNA57" s="605"/>
      <c r="BNB57" s="605"/>
      <c r="BNC57" s="605"/>
      <c r="BND57" s="605"/>
      <c r="BNE57" s="605"/>
      <c r="BNF57" s="605"/>
      <c r="BNG57" s="605"/>
      <c r="BNH57" s="605"/>
      <c r="BNI57" s="605"/>
      <c r="BNJ57" s="605"/>
      <c r="BNK57" s="605"/>
      <c r="BNL57" s="605"/>
      <c r="BNM57" s="605"/>
      <c r="BNN57" s="605"/>
      <c r="BNO57" s="605"/>
      <c r="BNP57" s="605"/>
      <c r="BNQ57" s="605"/>
      <c r="BNR57" s="605"/>
      <c r="BNS57" s="605"/>
      <c r="BNT57" s="605"/>
      <c r="BNU57" s="605"/>
      <c r="BNV57" s="605"/>
      <c r="BNW57" s="605"/>
      <c r="BNX57" s="605"/>
      <c r="BNY57" s="605"/>
      <c r="BNZ57" s="605"/>
      <c r="BOA57" s="605"/>
      <c r="BOB57" s="605"/>
      <c r="BOC57" s="605"/>
      <c r="BOD57" s="605"/>
      <c r="BOE57" s="605"/>
      <c r="BOF57" s="605"/>
      <c r="BOG57" s="605"/>
      <c r="BOH57" s="605"/>
      <c r="BOI57" s="605"/>
      <c r="BOJ57" s="605"/>
      <c r="BOK57" s="605"/>
      <c r="BOL57" s="605"/>
      <c r="BOM57" s="605"/>
      <c r="BON57" s="605"/>
      <c r="BOO57" s="605"/>
      <c r="BOP57" s="605"/>
      <c r="BOQ57" s="605"/>
      <c r="BOR57" s="605"/>
      <c r="BOS57" s="605"/>
      <c r="BOT57" s="605"/>
      <c r="BOU57" s="605"/>
      <c r="BOV57" s="605"/>
      <c r="BOW57" s="605"/>
      <c r="BOX57" s="605"/>
      <c r="BOY57" s="605"/>
      <c r="BOZ57" s="605"/>
      <c r="BPA57" s="605"/>
      <c r="BPB57" s="605"/>
      <c r="BPC57" s="605"/>
      <c r="BPD57" s="605"/>
      <c r="BPE57" s="605"/>
      <c r="BPF57" s="605"/>
      <c r="BPG57" s="605"/>
      <c r="BPH57" s="605"/>
      <c r="BPI57" s="605"/>
      <c r="BPJ57" s="605"/>
      <c r="BPK57" s="605"/>
      <c r="BPL57" s="605"/>
      <c r="BPM57" s="605"/>
      <c r="BPN57" s="605"/>
      <c r="BPO57" s="605"/>
      <c r="BPP57" s="605"/>
      <c r="BPQ57" s="605"/>
      <c r="BPR57" s="605"/>
      <c r="BPS57" s="605"/>
      <c r="BPT57" s="605"/>
      <c r="BPU57" s="605"/>
      <c r="BPV57" s="605"/>
      <c r="BPW57" s="605"/>
      <c r="BPX57" s="605"/>
      <c r="BPY57" s="605"/>
      <c r="BPZ57" s="605"/>
      <c r="BQA57" s="605"/>
      <c r="BQB57" s="605"/>
      <c r="BQC57" s="605"/>
      <c r="BQD57" s="605"/>
      <c r="BQE57" s="605"/>
      <c r="BQF57" s="605"/>
      <c r="BQG57" s="605"/>
      <c r="BQH57" s="605"/>
      <c r="BQI57" s="605"/>
      <c r="BQJ57" s="605"/>
      <c r="BQK57" s="605"/>
      <c r="BQL57" s="605"/>
      <c r="BQM57" s="605"/>
      <c r="BQN57" s="605"/>
      <c r="BQO57" s="605"/>
      <c r="BQP57" s="605"/>
      <c r="BQQ57" s="605"/>
      <c r="BQR57" s="605"/>
      <c r="BQS57" s="605"/>
      <c r="BQT57" s="605"/>
      <c r="BQU57" s="605"/>
      <c r="BQV57" s="605"/>
      <c r="BQW57" s="605"/>
      <c r="BQX57" s="605"/>
      <c r="BQY57" s="605"/>
      <c r="BQZ57" s="605"/>
      <c r="BRA57" s="605"/>
      <c r="BRB57" s="605"/>
      <c r="BRC57" s="605"/>
      <c r="BRD57" s="605"/>
      <c r="BRE57" s="605"/>
      <c r="BRF57" s="605"/>
      <c r="BRG57" s="605"/>
      <c r="BRH57" s="605"/>
      <c r="BRI57" s="605"/>
      <c r="BRJ57" s="605"/>
      <c r="BRK57" s="605"/>
      <c r="BRL57" s="605"/>
      <c r="BRM57" s="605"/>
      <c r="BRN57" s="605"/>
      <c r="BRO57" s="605"/>
      <c r="BRP57" s="605"/>
      <c r="BRQ57" s="605"/>
      <c r="BRR57" s="605"/>
      <c r="BRS57" s="605"/>
      <c r="BRT57" s="605"/>
      <c r="BRU57" s="605"/>
      <c r="BRV57" s="605"/>
      <c r="BRW57" s="605"/>
      <c r="BRX57" s="605"/>
      <c r="BRY57" s="605"/>
      <c r="BRZ57" s="605"/>
      <c r="BSA57" s="605"/>
      <c r="BSB57" s="605"/>
      <c r="BSC57" s="605"/>
      <c r="BSD57" s="605"/>
      <c r="BSE57" s="605"/>
      <c r="BSF57" s="605"/>
      <c r="BSG57" s="605"/>
      <c r="BSH57" s="605"/>
      <c r="BSI57" s="605"/>
      <c r="BSJ57" s="605"/>
      <c r="BSK57" s="605"/>
      <c r="BSL57" s="605"/>
      <c r="BSM57" s="605"/>
      <c r="BSN57" s="605"/>
      <c r="BSO57" s="605"/>
      <c r="BSP57" s="605"/>
      <c r="BSQ57" s="605"/>
      <c r="BSR57" s="605"/>
      <c r="BSS57" s="605"/>
      <c r="BST57" s="605"/>
      <c r="BSU57" s="605"/>
      <c r="BSV57" s="605"/>
      <c r="BSW57" s="605"/>
      <c r="BSX57" s="605"/>
      <c r="BSY57" s="605"/>
      <c r="BSZ57" s="605"/>
      <c r="BTA57" s="605"/>
      <c r="BTB57" s="605"/>
      <c r="BTC57" s="605"/>
      <c r="BTD57" s="605"/>
      <c r="BTE57" s="605"/>
      <c r="BTF57" s="605"/>
      <c r="BTG57" s="605"/>
      <c r="BTH57" s="605"/>
      <c r="BTI57" s="605"/>
      <c r="BTJ57" s="605"/>
      <c r="BTK57" s="605"/>
      <c r="BTL57" s="605"/>
      <c r="BTM57" s="605"/>
      <c r="BTN57" s="605"/>
      <c r="BTO57" s="605"/>
      <c r="BTP57" s="605"/>
      <c r="BTQ57" s="605"/>
      <c r="BTR57" s="605"/>
      <c r="BTS57" s="605"/>
      <c r="BTT57" s="605"/>
      <c r="BTU57" s="605"/>
      <c r="BTV57" s="605"/>
      <c r="BTW57" s="605"/>
      <c r="BTX57" s="605"/>
      <c r="BTY57" s="605"/>
      <c r="BTZ57" s="605"/>
      <c r="BUA57" s="605"/>
      <c r="BUB57" s="605"/>
      <c r="BUC57" s="605"/>
      <c r="BUD57" s="605"/>
      <c r="BUE57" s="605"/>
      <c r="BUF57" s="605"/>
      <c r="BUG57" s="605"/>
      <c r="BUH57" s="605"/>
      <c r="BUI57" s="605"/>
      <c r="BUJ57" s="605"/>
      <c r="BUK57" s="605"/>
      <c r="BUL57" s="605"/>
      <c r="BUM57" s="605"/>
      <c r="BUN57" s="605"/>
      <c r="BUO57" s="605"/>
      <c r="BUP57" s="605"/>
      <c r="BUQ57" s="605"/>
      <c r="BUR57" s="605"/>
      <c r="BUS57" s="605"/>
      <c r="BUT57" s="605"/>
      <c r="BUU57" s="605"/>
      <c r="BUV57" s="605"/>
      <c r="BUW57" s="605"/>
      <c r="BUX57" s="605"/>
      <c r="BUY57" s="605"/>
      <c r="BUZ57" s="605"/>
      <c r="BVA57" s="605"/>
      <c r="BVB57" s="605"/>
      <c r="BVC57" s="605"/>
      <c r="BVD57" s="605"/>
      <c r="BVE57" s="605"/>
      <c r="BVF57" s="605"/>
      <c r="BVG57" s="605"/>
      <c r="BVH57" s="605"/>
      <c r="BVI57" s="605"/>
      <c r="BVJ57" s="605"/>
      <c r="BVK57" s="605"/>
      <c r="BVL57" s="605"/>
      <c r="BVM57" s="605"/>
      <c r="BVN57" s="605"/>
      <c r="BVO57" s="605"/>
      <c r="BVP57" s="605"/>
      <c r="BVQ57" s="605"/>
      <c r="BVR57" s="605"/>
      <c r="BVS57" s="605"/>
      <c r="BVT57" s="605"/>
      <c r="BVU57" s="605"/>
      <c r="BVV57" s="605"/>
      <c r="BVW57" s="605"/>
      <c r="BVX57" s="605"/>
      <c r="BVY57" s="605"/>
      <c r="BVZ57" s="605"/>
      <c r="BWA57" s="605"/>
      <c r="BWB57" s="605"/>
      <c r="BWC57" s="605"/>
      <c r="BWD57" s="605"/>
      <c r="BWE57" s="605"/>
      <c r="BWF57" s="605"/>
      <c r="BWG57" s="605"/>
      <c r="BWH57" s="605"/>
      <c r="BWI57" s="605"/>
      <c r="BWJ57" s="605"/>
      <c r="BWK57" s="605"/>
      <c r="BWL57" s="605"/>
      <c r="BWM57" s="605"/>
      <c r="BWN57" s="605"/>
      <c r="BWO57" s="605"/>
      <c r="BWP57" s="605"/>
      <c r="BWQ57" s="605"/>
      <c r="BWR57" s="605"/>
      <c r="BWS57" s="605"/>
      <c r="BWT57" s="605"/>
      <c r="BWU57" s="605"/>
      <c r="BWV57" s="605"/>
      <c r="BWW57" s="605"/>
      <c r="BWX57" s="605"/>
      <c r="BWY57" s="605"/>
      <c r="BWZ57" s="605"/>
      <c r="BXA57" s="605"/>
      <c r="BXB57" s="605"/>
      <c r="BXC57" s="605"/>
      <c r="BXD57" s="605"/>
      <c r="BXE57" s="605"/>
      <c r="BXF57" s="605"/>
      <c r="BXG57" s="605"/>
      <c r="BXH57" s="605"/>
      <c r="BXI57" s="605"/>
      <c r="BXJ57" s="605"/>
      <c r="BXK57" s="605"/>
      <c r="BXL57" s="605"/>
      <c r="BXM57" s="605"/>
      <c r="BXN57" s="605"/>
      <c r="BXO57" s="605"/>
      <c r="BXP57" s="605"/>
      <c r="BXQ57" s="605"/>
      <c r="BXR57" s="605"/>
      <c r="BXS57" s="605"/>
      <c r="BXT57" s="605"/>
      <c r="BXU57" s="605"/>
      <c r="BXV57" s="605"/>
      <c r="BXW57" s="605"/>
      <c r="BXX57" s="605"/>
      <c r="BXY57" s="605"/>
      <c r="BXZ57" s="605"/>
      <c r="BYA57" s="605"/>
      <c r="BYB57" s="605"/>
      <c r="BYC57" s="605"/>
      <c r="BYD57" s="605"/>
      <c r="BYE57" s="605"/>
      <c r="BYF57" s="605"/>
      <c r="BYG57" s="605"/>
      <c r="BYH57" s="605"/>
      <c r="BYI57" s="605"/>
      <c r="BYJ57" s="605"/>
      <c r="BYK57" s="605"/>
      <c r="BYL57" s="605"/>
      <c r="BYM57" s="605"/>
      <c r="BYN57" s="605"/>
      <c r="BYO57" s="605"/>
      <c r="BYP57" s="605"/>
      <c r="BYQ57" s="605"/>
      <c r="BYR57" s="605"/>
      <c r="BYS57" s="605"/>
      <c r="BYT57" s="605"/>
      <c r="BYU57" s="605"/>
      <c r="BYV57" s="605"/>
      <c r="BYW57" s="605"/>
      <c r="BYX57" s="605"/>
      <c r="BYY57" s="605"/>
      <c r="BYZ57" s="605"/>
      <c r="BZA57" s="605"/>
      <c r="BZB57" s="605"/>
      <c r="BZC57" s="605"/>
      <c r="BZD57" s="605"/>
      <c r="BZE57" s="605"/>
      <c r="BZF57" s="605"/>
      <c r="BZG57" s="605"/>
      <c r="BZH57" s="605"/>
      <c r="BZI57" s="605"/>
      <c r="BZJ57" s="605"/>
      <c r="BZK57" s="605"/>
      <c r="BZL57" s="605"/>
      <c r="BZM57" s="605"/>
      <c r="BZN57" s="605"/>
      <c r="BZO57" s="605"/>
      <c r="BZP57" s="605"/>
      <c r="BZQ57" s="605"/>
      <c r="BZR57" s="605"/>
      <c r="BZS57" s="605"/>
      <c r="BZT57" s="605"/>
      <c r="BZU57" s="605"/>
      <c r="BZV57" s="605"/>
      <c r="BZW57" s="605"/>
      <c r="BZX57" s="605"/>
      <c r="BZY57" s="605"/>
      <c r="BZZ57" s="605"/>
      <c r="CAA57" s="605"/>
      <c r="CAB57" s="605"/>
      <c r="CAC57" s="605"/>
      <c r="CAD57" s="605"/>
      <c r="CAE57" s="605"/>
      <c r="CAF57" s="605"/>
      <c r="CAG57" s="605"/>
      <c r="CAH57" s="605"/>
      <c r="CAI57" s="605"/>
      <c r="CAJ57" s="605"/>
      <c r="CAK57" s="605"/>
      <c r="CAL57" s="605"/>
      <c r="CAM57" s="605"/>
      <c r="CAN57" s="605"/>
      <c r="CAO57" s="605"/>
      <c r="CAP57" s="605"/>
      <c r="CAQ57" s="605"/>
      <c r="CAR57" s="605"/>
      <c r="CAS57" s="605"/>
      <c r="CAT57" s="605"/>
      <c r="CAU57" s="605"/>
      <c r="CAV57" s="605"/>
      <c r="CAW57" s="605"/>
      <c r="CAX57" s="605"/>
      <c r="CAY57" s="605"/>
      <c r="CAZ57" s="605"/>
      <c r="CBA57" s="605"/>
      <c r="CBB57" s="605"/>
      <c r="CBC57" s="605"/>
      <c r="CBD57" s="605"/>
      <c r="CBE57" s="605"/>
      <c r="CBF57" s="605"/>
      <c r="CBG57" s="605"/>
      <c r="CBH57" s="605"/>
      <c r="CBI57" s="605"/>
      <c r="CBJ57" s="605"/>
      <c r="CBK57" s="605"/>
      <c r="CBL57" s="605"/>
      <c r="CBM57" s="605"/>
      <c r="CBN57" s="605"/>
      <c r="CBO57" s="605"/>
      <c r="CBP57" s="605"/>
      <c r="CBQ57" s="605"/>
      <c r="CBR57" s="605"/>
      <c r="CBS57" s="605"/>
      <c r="CBT57" s="605"/>
      <c r="CBU57" s="605"/>
      <c r="CBV57" s="605"/>
      <c r="CBW57" s="605"/>
      <c r="CBX57" s="605"/>
      <c r="CBY57" s="605"/>
      <c r="CBZ57" s="605"/>
      <c r="CCA57" s="605"/>
      <c r="CCB57" s="605"/>
      <c r="CCC57" s="605"/>
      <c r="CCD57" s="605"/>
      <c r="CCE57" s="605"/>
      <c r="CCF57" s="605"/>
      <c r="CCG57" s="605"/>
      <c r="CCH57" s="605"/>
      <c r="CCI57" s="605"/>
      <c r="CCJ57" s="605"/>
      <c r="CCK57" s="605"/>
      <c r="CCL57" s="605"/>
      <c r="CCM57" s="605"/>
      <c r="CCN57" s="605"/>
      <c r="CCO57" s="605"/>
      <c r="CCP57" s="605"/>
      <c r="CCQ57" s="605"/>
      <c r="CCR57" s="605"/>
      <c r="CCS57" s="605"/>
      <c r="CCT57" s="605"/>
      <c r="CCU57" s="605"/>
      <c r="CCV57" s="605"/>
      <c r="CCW57" s="605"/>
      <c r="CCX57" s="605"/>
      <c r="CCY57" s="605"/>
      <c r="CCZ57" s="605"/>
      <c r="CDA57" s="605"/>
      <c r="CDB57" s="605"/>
      <c r="CDC57" s="605"/>
      <c r="CDD57" s="605"/>
      <c r="CDE57" s="605"/>
      <c r="CDF57" s="605"/>
      <c r="CDG57" s="605"/>
      <c r="CDH57" s="605"/>
      <c r="CDI57" s="605"/>
      <c r="CDJ57" s="605"/>
      <c r="CDK57" s="605"/>
      <c r="CDL57" s="605"/>
      <c r="CDM57" s="605"/>
      <c r="CDN57" s="605"/>
      <c r="CDO57" s="605"/>
      <c r="CDP57" s="605"/>
      <c r="CDQ57" s="605"/>
      <c r="CDR57" s="605"/>
      <c r="CDS57" s="605"/>
      <c r="CDT57" s="605"/>
      <c r="CDU57" s="605"/>
      <c r="CDV57" s="605"/>
      <c r="CDW57" s="605"/>
      <c r="CDX57" s="605"/>
      <c r="CDY57" s="605"/>
      <c r="CDZ57" s="605"/>
      <c r="CEA57" s="605"/>
      <c r="CEB57" s="605"/>
      <c r="CEC57" s="605"/>
      <c r="CED57" s="605"/>
      <c r="CEE57" s="605"/>
      <c r="CEF57" s="605"/>
      <c r="CEG57" s="605"/>
      <c r="CEH57" s="605"/>
      <c r="CEI57" s="605"/>
      <c r="CEJ57" s="605"/>
      <c r="CEK57" s="605"/>
      <c r="CEL57" s="605"/>
      <c r="CEM57" s="605"/>
      <c r="CEN57" s="605"/>
      <c r="CEO57" s="605"/>
      <c r="CEP57" s="605"/>
      <c r="CEQ57" s="605"/>
      <c r="CER57" s="605"/>
      <c r="CES57" s="605"/>
      <c r="CET57" s="605"/>
      <c r="CEU57" s="605"/>
      <c r="CEV57" s="605"/>
      <c r="CEW57" s="605"/>
      <c r="CEX57" s="605"/>
      <c r="CEY57" s="605"/>
      <c r="CEZ57" s="605"/>
      <c r="CFA57" s="605"/>
      <c r="CFB57" s="605"/>
      <c r="CFC57" s="605"/>
      <c r="CFD57" s="605"/>
      <c r="CFE57" s="605"/>
      <c r="CFF57" s="605"/>
      <c r="CFG57" s="605"/>
      <c r="CFH57" s="605"/>
      <c r="CFI57" s="605"/>
      <c r="CFJ57" s="605"/>
      <c r="CFK57" s="605"/>
      <c r="CFL57" s="605"/>
      <c r="CFM57" s="605"/>
      <c r="CFN57" s="605"/>
      <c r="CFO57" s="605"/>
      <c r="CFP57" s="605"/>
      <c r="CFQ57" s="605"/>
      <c r="CFR57" s="605"/>
      <c r="CFS57" s="605"/>
      <c r="CFT57" s="605"/>
      <c r="CFU57" s="605"/>
      <c r="CFV57" s="605"/>
      <c r="CFW57" s="605"/>
      <c r="CFX57" s="605"/>
      <c r="CFY57" s="605"/>
      <c r="CFZ57" s="605"/>
      <c r="CGA57" s="605"/>
      <c r="CGB57" s="605"/>
      <c r="CGC57" s="605"/>
      <c r="CGD57" s="605"/>
      <c r="CGE57" s="605"/>
      <c r="CGF57" s="605"/>
      <c r="CGG57" s="605"/>
      <c r="CGH57" s="605"/>
      <c r="CGI57" s="605"/>
      <c r="CGJ57" s="605"/>
      <c r="CGK57" s="605"/>
      <c r="CGL57" s="605"/>
      <c r="CGM57" s="605"/>
      <c r="CGN57" s="605"/>
      <c r="CGO57" s="605"/>
      <c r="CGP57" s="605"/>
      <c r="CGQ57" s="605"/>
      <c r="CGR57" s="605"/>
      <c r="CGS57" s="605"/>
      <c r="CGT57" s="605"/>
      <c r="CGU57" s="605"/>
      <c r="CGV57" s="605"/>
      <c r="CGW57" s="605"/>
      <c r="CGX57" s="605"/>
      <c r="CGY57" s="605"/>
      <c r="CGZ57" s="605"/>
      <c r="CHA57" s="605"/>
      <c r="CHB57" s="605"/>
      <c r="CHC57" s="605"/>
      <c r="CHD57" s="605"/>
      <c r="CHE57" s="605"/>
      <c r="CHF57" s="605"/>
      <c r="CHG57" s="605"/>
      <c r="CHH57" s="605"/>
      <c r="CHI57" s="605"/>
      <c r="CHJ57" s="605"/>
      <c r="CHK57" s="605"/>
      <c r="CHL57" s="605"/>
      <c r="CHM57" s="605"/>
      <c r="CHN57" s="605"/>
      <c r="CHO57" s="605"/>
      <c r="CHP57" s="605"/>
      <c r="CHQ57" s="605"/>
      <c r="CHR57" s="605"/>
      <c r="CHS57" s="605"/>
      <c r="CHT57" s="605"/>
      <c r="CHU57" s="605"/>
      <c r="CHV57" s="605"/>
      <c r="CHW57" s="605"/>
      <c r="CHX57" s="605"/>
      <c r="CHY57" s="605"/>
      <c r="CHZ57" s="605"/>
      <c r="CIA57" s="605"/>
      <c r="CIB57" s="605"/>
      <c r="CIC57" s="605"/>
      <c r="CID57" s="605"/>
      <c r="CIE57" s="605"/>
      <c r="CIF57" s="605"/>
      <c r="CIG57" s="605"/>
      <c r="CIH57" s="605"/>
      <c r="CII57" s="605"/>
      <c r="CIJ57" s="605"/>
      <c r="CIK57" s="605"/>
      <c r="CIL57" s="605"/>
      <c r="CIM57" s="605"/>
      <c r="CIN57" s="605"/>
      <c r="CIO57" s="605"/>
      <c r="CIP57" s="605"/>
      <c r="CIQ57" s="605"/>
      <c r="CIR57" s="605"/>
      <c r="CIS57" s="605"/>
      <c r="CIT57" s="605"/>
      <c r="CIU57" s="605"/>
      <c r="CIV57" s="605"/>
      <c r="CIW57" s="605"/>
      <c r="CIX57" s="605"/>
      <c r="CIY57" s="605"/>
      <c r="CIZ57" s="605"/>
      <c r="CJA57" s="605"/>
      <c r="CJB57" s="605"/>
      <c r="CJC57" s="605"/>
      <c r="CJD57" s="605"/>
      <c r="CJE57" s="605"/>
      <c r="CJF57" s="605"/>
      <c r="CJG57" s="605"/>
      <c r="CJH57" s="605"/>
      <c r="CJI57" s="605"/>
      <c r="CJJ57" s="605"/>
      <c r="CJK57" s="605"/>
      <c r="CJL57" s="605"/>
      <c r="CJM57" s="605"/>
      <c r="CJN57" s="605"/>
      <c r="CJO57" s="605"/>
      <c r="CJP57" s="605"/>
      <c r="CJQ57" s="605"/>
      <c r="CJR57" s="605"/>
      <c r="CJS57" s="605"/>
      <c r="CJT57" s="605"/>
      <c r="CJU57" s="605"/>
      <c r="CJV57" s="605"/>
      <c r="CJW57" s="605"/>
      <c r="CJX57" s="605"/>
      <c r="CJY57" s="605"/>
      <c r="CJZ57" s="605"/>
      <c r="CKA57" s="605"/>
      <c r="CKB57" s="605"/>
      <c r="CKC57" s="605"/>
      <c r="CKD57" s="605"/>
      <c r="CKE57" s="605"/>
      <c r="CKF57" s="605"/>
      <c r="CKG57" s="605"/>
      <c r="CKH57" s="605"/>
      <c r="CKI57" s="605"/>
      <c r="CKJ57" s="605"/>
      <c r="CKK57" s="605"/>
      <c r="CKL57" s="605"/>
      <c r="CKM57" s="605"/>
      <c r="CKN57" s="605"/>
      <c r="CKO57" s="605"/>
      <c r="CKP57" s="605"/>
      <c r="CKQ57" s="605"/>
      <c r="CKR57" s="605"/>
      <c r="CKS57" s="605"/>
      <c r="CKT57" s="605"/>
      <c r="CKU57" s="605"/>
      <c r="CKV57" s="605"/>
      <c r="CKW57" s="605"/>
      <c r="CKX57" s="605"/>
      <c r="CKY57" s="605"/>
      <c r="CKZ57" s="605"/>
      <c r="CLA57" s="605"/>
      <c r="CLB57" s="605"/>
      <c r="CLC57" s="605"/>
      <c r="CLD57" s="605"/>
      <c r="CLE57" s="605"/>
      <c r="CLF57" s="605"/>
      <c r="CLG57" s="605"/>
      <c r="CLH57" s="605"/>
      <c r="CLI57" s="605"/>
      <c r="CLJ57" s="605"/>
      <c r="CLK57" s="605"/>
      <c r="CLL57" s="605"/>
      <c r="CLM57" s="605"/>
      <c r="CLN57" s="605"/>
      <c r="CLO57" s="605"/>
      <c r="CLP57" s="605"/>
      <c r="CLQ57" s="605"/>
      <c r="CLR57" s="605"/>
      <c r="CLS57" s="605"/>
      <c r="CLT57" s="605"/>
      <c r="CLU57" s="605"/>
      <c r="CLV57" s="605"/>
      <c r="CLW57" s="605"/>
      <c r="CLX57" s="605"/>
      <c r="CLY57" s="605"/>
      <c r="CLZ57" s="605"/>
      <c r="CMA57" s="605"/>
      <c r="CMB57" s="605"/>
      <c r="CMC57" s="605"/>
      <c r="CMD57" s="605"/>
      <c r="CME57" s="605"/>
      <c r="CMF57" s="605"/>
      <c r="CMG57" s="605"/>
      <c r="CMH57" s="605"/>
      <c r="CMI57" s="605"/>
      <c r="CMJ57" s="605"/>
      <c r="CMK57" s="605"/>
      <c r="CML57" s="605"/>
      <c r="CMM57" s="605"/>
      <c r="CMN57" s="605"/>
      <c r="CMO57" s="605"/>
      <c r="CMP57" s="605"/>
      <c r="CMQ57" s="605"/>
      <c r="CMR57" s="605"/>
      <c r="CMS57" s="605"/>
      <c r="CMT57" s="605"/>
      <c r="CMU57" s="605"/>
      <c r="CMV57" s="605"/>
      <c r="CMW57" s="605"/>
      <c r="CMX57" s="605"/>
      <c r="CMY57" s="605"/>
      <c r="CMZ57" s="605"/>
      <c r="CNA57" s="605"/>
      <c r="CNB57" s="605"/>
      <c r="CNC57" s="605"/>
      <c r="CND57" s="605"/>
      <c r="CNE57" s="605"/>
      <c r="CNF57" s="605"/>
      <c r="CNG57" s="605"/>
      <c r="CNH57" s="605"/>
      <c r="CNI57" s="605"/>
      <c r="CNJ57" s="605"/>
      <c r="CNK57" s="605"/>
      <c r="CNL57" s="605"/>
      <c r="CNM57" s="605"/>
      <c r="CNN57" s="605"/>
      <c r="CNO57" s="605"/>
      <c r="CNP57" s="605"/>
      <c r="CNQ57" s="605"/>
      <c r="CNR57" s="605"/>
      <c r="CNS57" s="605"/>
      <c r="CNT57" s="605"/>
      <c r="CNU57" s="605"/>
      <c r="CNV57" s="605"/>
      <c r="CNW57" s="605"/>
      <c r="CNX57" s="605"/>
      <c r="CNY57" s="605"/>
      <c r="CNZ57" s="605"/>
      <c r="COA57" s="605"/>
      <c r="COB57" s="605"/>
      <c r="COC57" s="605"/>
      <c r="COD57" s="605"/>
      <c r="COE57" s="605"/>
      <c r="COF57" s="605"/>
      <c r="COG57" s="605"/>
      <c r="COH57" s="605"/>
      <c r="COI57" s="605"/>
      <c r="COJ57" s="605"/>
      <c r="COK57" s="605"/>
      <c r="COL57" s="605"/>
      <c r="COM57" s="605"/>
      <c r="CON57" s="605"/>
      <c r="COO57" s="605"/>
      <c r="COP57" s="605"/>
      <c r="COQ57" s="605"/>
      <c r="COR57" s="605"/>
      <c r="COS57" s="605"/>
      <c r="COT57" s="605"/>
      <c r="COU57" s="605"/>
      <c r="COV57" s="605"/>
      <c r="COW57" s="605"/>
      <c r="COX57" s="605"/>
      <c r="COY57" s="605"/>
      <c r="COZ57" s="605"/>
      <c r="CPA57" s="605"/>
      <c r="CPB57" s="605"/>
      <c r="CPC57" s="605"/>
      <c r="CPD57" s="605"/>
      <c r="CPE57" s="605"/>
      <c r="CPF57" s="605"/>
      <c r="CPG57" s="605"/>
      <c r="CPH57" s="605"/>
      <c r="CPI57" s="605"/>
      <c r="CPJ57" s="605"/>
      <c r="CPK57" s="605"/>
      <c r="CPL57" s="605"/>
      <c r="CPM57" s="605"/>
      <c r="CPN57" s="605"/>
      <c r="CPO57" s="605"/>
      <c r="CPP57" s="605"/>
      <c r="CPQ57" s="605"/>
      <c r="CPR57" s="605"/>
      <c r="CPS57" s="605"/>
      <c r="CPT57" s="605"/>
      <c r="CPU57" s="605"/>
      <c r="CPV57" s="605"/>
      <c r="CPW57" s="605"/>
      <c r="CPX57" s="605"/>
      <c r="CPY57" s="605"/>
      <c r="CPZ57" s="605"/>
      <c r="CQA57" s="605"/>
      <c r="CQB57" s="605"/>
      <c r="CQC57" s="605"/>
      <c r="CQD57" s="605"/>
      <c r="CQE57" s="605"/>
      <c r="CQF57" s="605"/>
      <c r="CQG57" s="605"/>
      <c r="CQH57" s="605"/>
      <c r="CQI57" s="605"/>
      <c r="CQJ57" s="605"/>
      <c r="CQK57" s="605"/>
      <c r="CQL57" s="605"/>
      <c r="CQM57" s="605"/>
      <c r="CQN57" s="605"/>
      <c r="CQO57" s="605"/>
      <c r="CQP57" s="605"/>
      <c r="CQQ57" s="605"/>
      <c r="CQR57" s="605"/>
      <c r="CQS57" s="605"/>
      <c r="CQT57" s="605"/>
      <c r="CQU57" s="605"/>
      <c r="CQV57" s="605"/>
      <c r="CQW57" s="605"/>
      <c r="CQX57" s="605"/>
      <c r="CQY57" s="605"/>
      <c r="CQZ57" s="605"/>
      <c r="CRA57" s="605"/>
      <c r="CRB57" s="605"/>
      <c r="CRC57" s="605"/>
      <c r="CRD57" s="605"/>
      <c r="CRE57" s="605"/>
      <c r="CRF57" s="605"/>
      <c r="CRG57" s="605"/>
      <c r="CRH57" s="605"/>
      <c r="CRI57" s="605"/>
      <c r="CRJ57" s="605"/>
      <c r="CRK57" s="605"/>
      <c r="CRL57" s="605"/>
      <c r="CRM57" s="605"/>
      <c r="CRN57" s="605"/>
      <c r="CRO57" s="605"/>
      <c r="CRP57" s="605"/>
      <c r="CRQ57" s="605"/>
      <c r="CRR57" s="605"/>
      <c r="CRS57" s="605"/>
      <c r="CRT57" s="605"/>
      <c r="CRU57" s="605"/>
      <c r="CRV57" s="605"/>
      <c r="CRW57" s="605"/>
      <c r="CRX57" s="605"/>
      <c r="CRY57" s="605"/>
      <c r="CRZ57" s="605"/>
      <c r="CSA57" s="605"/>
      <c r="CSB57" s="605"/>
      <c r="CSC57" s="605"/>
      <c r="CSD57" s="605"/>
      <c r="CSE57" s="605"/>
      <c r="CSF57" s="605"/>
      <c r="CSG57" s="605"/>
      <c r="CSH57" s="605"/>
      <c r="CSI57" s="605"/>
      <c r="CSJ57" s="605"/>
      <c r="CSK57" s="605"/>
      <c r="CSL57" s="605"/>
      <c r="CSM57" s="605"/>
      <c r="CSN57" s="605"/>
      <c r="CSO57" s="605"/>
      <c r="CSP57" s="605"/>
      <c r="CSQ57" s="605"/>
      <c r="CSR57" s="605"/>
      <c r="CSS57" s="605"/>
      <c r="CST57" s="605"/>
      <c r="CSU57" s="605"/>
      <c r="CSV57" s="605"/>
      <c r="CSW57" s="605"/>
      <c r="CSX57" s="605"/>
      <c r="CSY57" s="605"/>
      <c r="CSZ57" s="605"/>
      <c r="CTA57" s="605"/>
      <c r="CTB57" s="605"/>
      <c r="CTC57" s="605"/>
      <c r="CTD57" s="605"/>
      <c r="CTE57" s="605"/>
      <c r="CTF57" s="605"/>
      <c r="CTG57" s="605"/>
      <c r="CTH57" s="605"/>
      <c r="CTI57" s="605"/>
      <c r="CTJ57" s="605"/>
      <c r="CTK57" s="605"/>
      <c r="CTL57" s="605"/>
      <c r="CTM57" s="605"/>
      <c r="CTN57" s="605"/>
      <c r="CTO57" s="605"/>
      <c r="CTP57" s="605"/>
      <c r="CTQ57" s="605"/>
      <c r="CTR57" s="605"/>
      <c r="CTS57" s="605"/>
      <c r="CTT57" s="605"/>
      <c r="CTU57" s="605"/>
      <c r="CTV57" s="605"/>
      <c r="CTW57" s="605"/>
      <c r="CTX57" s="605"/>
      <c r="CTY57" s="605"/>
      <c r="CTZ57" s="605"/>
      <c r="CUA57" s="605"/>
      <c r="CUB57" s="605"/>
      <c r="CUC57" s="605"/>
      <c r="CUD57" s="605"/>
      <c r="CUE57" s="605"/>
      <c r="CUF57" s="605"/>
      <c r="CUG57" s="605"/>
      <c r="CUH57" s="605"/>
      <c r="CUI57" s="605"/>
      <c r="CUJ57" s="605"/>
      <c r="CUK57" s="605"/>
      <c r="CUL57" s="605"/>
      <c r="CUM57" s="605"/>
      <c r="CUN57" s="605"/>
      <c r="CUO57" s="605"/>
      <c r="CUP57" s="605"/>
      <c r="CUQ57" s="605"/>
      <c r="CUR57" s="605"/>
      <c r="CUS57" s="605"/>
      <c r="CUT57" s="605"/>
      <c r="CUU57" s="605"/>
      <c r="CUV57" s="605"/>
      <c r="CUW57" s="605"/>
      <c r="CUX57" s="605"/>
      <c r="CUY57" s="605"/>
      <c r="CUZ57" s="605"/>
      <c r="CVA57" s="605"/>
      <c r="CVB57" s="605"/>
      <c r="CVC57" s="605"/>
      <c r="CVD57" s="605"/>
      <c r="CVE57" s="605"/>
      <c r="CVF57" s="605"/>
      <c r="CVG57" s="605"/>
      <c r="CVH57" s="605"/>
      <c r="CVI57" s="605"/>
      <c r="CVJ57" s="605"/>
      <c r="CVK57" s="605"/>
      <c r="CVL57" s="605"/>
      <c r="CVM57" s="605"/>
      <c r="CVN57" s="605"/>
      <c r="CVO57" s="605"/>
      <c r="CVP57" s="605"/>
      <c r="CVQ57" s="605"/>
      <c r="CVR57" s="605"/>
      <c r="CVS57" s="605"/>
      <c r="CVT57" s="605"/>
      <c r="CVU57" s="605"/>
      <c r="CVV57" s="605"/>
      <c r="CVW57" s="605"/>
      <c r="CVX57" s="605"/>
      <c r="CVY57" s="605"/>
      <c r="CVZ57" s="605"/>
      <c r="CWA57" s="605"/>
      <c r="CWB57" s="605"/>
      <c r="CWC57" s="605"/>
      <c r="CWD57" s="605"/>
      <c r="CWE57" s="605"/>
      <c r="CWF57" s="605"/>
      <c r="CWG57" s="605"/>
      <c r="CWH57" s="605"/>
      <c r="CWI57" s="605"/>
      <c r="CWJ57" s="605"/>
      <c r="CWK57" s="605"/>
      <c r="CWL57" s="605"/>
      <c r="CWM57" s="605"/>
      <c r="CWN57" s="605"/>
      <c r="CWO57" s="605"/>
      <c r="CWP57" s="605"/>
      <c r="CWQ57" s="605"/>
      <c r="CWR57" s="605"/>
      <c r="CWS57" s="605"/>
      <c r="CWT57" s="605"/>
      <c r="CWU57" s="605"/>
      <c r="CWV57" s="605"/>
      <c r="CWW57" s="605"/>
      <c r="CWX57" s="605"/>
      <c r="CWY57" s="605"/>
      <c r="CWZ57" s="605"/>
      <c r="CXA57" s="605"/>
      <c r="CXB57" s="605"/>
      <c r="CXC57" s="605"/>
      <c r="CXD57" s="605"/>
      <c r="CXE57" s="605"/>
      <c r="CXF57" s="605"/>
      <c r="CXG57" s="605"/>
      <c r="CXH57" s="605"/>
      <c r="CXI57" s="605"/>
      <c r="CXJ57" s="605"/>
      <c r="CXK57" s="605"/>
      <c r="CXL57" s="605"/>
      <c r="CXM57" s="605"/>
      <c r="CXN57" s="605"/>
      <c r="CXO57" s="605"/>
      <c r="CXP57" s="605"/>
      <c r="CXQ57" s="605"/>
      <c r="CXR57" s="605"/>
      <c r="CXS57" s="605"/>
      <c r="CXT57" s="605"/>
      <c r="CXU57" s="605"/>
      <c r="CXV57" s="605"/>
      <c r="CXW57" s="605"/>
      <c r="CXX57" s="605"/>
      <c r="CXY57" s="605"/>
      <c r="CXZ57" s="605"/>
      <c r="CYA57" s="605"/>
      <c r="CYB57" s="605"/>
      <c r="CYC57" s="605"/>
      <c r="CYD57" s="605"/>
      <c r="CYE57" s="605"/>
      <c r="CYF57" s="605"/>
      <c r="CYG57" s="605"/>
      <c r="CYH57" s="605"/>
      <c r="CYI57" s="605"/>
      <c r="CYJ57" s="605"/>
      <c r="CYK57" s="605"/>
      <c r="CYL57" s="605"/>
      <c r="CYM57" s="605"/>
      <c r="CYN57" s="605"/>
      <c r="CYO57" s="605"/>
      <c r="CYP57" s="605"/>
      <c r="CYQ57" s="605"/>
      <c r="CYR57" s="605"/>
      <c r="CYS57" s="605"/>
      <c r="CYT57" s="605"/>
      <c r="CYU57" s="605"/>
      <c r="CYV57" s="605"/>
      <c r="CYW57" s="605"/>
      <c r="CYX57" s="605"/>
      <c r="CYY57" s="605"/>
      <c r="CYZ57" s="605"/>
      <c r="CZA57" s="605"/>
      <c r="CZB57" s="605"/>
      <c r="CZC57" s="605"/>
      <c r="CZD57" s="605"/>
      <c r="CZE57" s="605"/>
      <c r="CZF57" s="605"/>
      <c r="CZG57" s="605"/>
      <c r="CZH57" s="605"/>
      <c r="CZI57" s="605"/>
      <c r="CZJ57" s="605"/>
      <c r="CZK57" s="605"/>
      <c r="CZL57" s="605"/>
      <c r="CZM57" s="605"/>
      <c r="CZN57" s="605"/>
      <c r="CZO57" s="605"/>
      <c r="CZP57" s="605"/>
      <c r="CZQ57" s="605"/>
      <c r="CZR57" s="605"/>
      <c r="CZS57" s="605"/>
      <c r="CZT57" s="605"/>
      <c r="CZU57" s="605"/>
      <c r="CZV57" s="605"/>
      <c r="CZW57" s="605"/>
      <c r="CZX57" s="605"/>
      <c r="CZY57" s="605"/>
      <c r="CZZ57" s="605"/>
      <c r="DAA57" s="605"/>
      <c r="DAB57" s="605"/>
      <c r="DAC57" s="605"/>
      <c r="DAD57" s="605"/>
      <c r="DAE57" s="605"/>
      <c r="DAF57" s="605"/>
      <c r="DAG57" s="605"/>
      <c r="DAH57" s="605"/>
      <c r="DAI57" s="605"/>
      <c r="DAJ57" s="605"/>
      <c r="DAK57" s="605"/>
      <c r="DAL57" s="605"/>
      <c r="DAM57" s="605"/>
      <c r="DAN57" s="605"/>
      <c r="DAO57" s="605"/>
      <c r="DAP57" s="605"/>
      <c r="DAQ57" s="605"/>
      <c r="DAR57" s="605"/>
      <c r="DAS57" s="605"/>
      <c r="DAT57" s="605"/>
      <c r="DAU57" s="605"/>
      <c r="DAV57" s="605"/>
      <c r="DAW57" s="605"/>
      <c r="DAX57" s="605"/>
      <c r="DAY57" s="605"/>
      <c r="DAZ57" s="605"/>
      <c r="DBA57" s="605"/>
      <c r="DBB57" s="605"/>
      <c r="DBC57" s="605"/>
      <c r="DBD57" s="605"/>
      <c r="DBE57" s="605"/>
      <c r="DBF57" s="605"/>
      <c r="DBG57" s="605"/>
      <c r="DBH57" s="605"/>
      <c r="DBI57" s="605"/>
      <c r="DBJ57" s="605"/>
      <c r="DBK57" s="605"/>
      <c r="DBL57" s="605"/>
      <c r="DBM57" s="605"/>
      <c r="DBN57" s="605"/>
      <c r="DBO57" s="605"/>
      <c r="DBP57" s="605"/>
      <c r="DBQ57" s="605"/>
      <c r="DBR57" s="605"/>
      <c r="DBS57" s="605"/>
      <c r="DBT57" s="605"/>
      <c r="DBU57" s="605"/>
      <c r="DBV57" s="605"/>
      <c r="DBW57" s="605"/>
      <c r="DBX57" s="605"/>
      <c r="DBY57" s="605"/>
      <c r="DBZ57" s="605"/>
      <c r="DCA57" s="605"/>
      <c r="DCB57" s="605"/>
      <c r="DCC57" s="605"/>
      <c r="DCD57" s="605"/>
      <c r="DCE57" s="605"/>
      <c r="DCF57" s="605"/>
      <c r="DCG57" s="605"/>
      <c r="DCH57" s="605"/>
      <c r="DCI57" s="605"/>
      <c r="DCJ57" s="605"/>
      <c r="DCK57" s="605"/>
      <c r="DCL57" s="605"/>
      <c r="DCM57" s="605"/>
      <c r="DCN57" s="605"/>
      <c r="DCO57" s="605"/>
      <c r="DCP57" s="605"/>
      <c r="DCQ57" s="605"/>
      <c r="DCR57" s="605"/>
      <c r="DCS57" s="605"/>
      <c r="DCT57" s="605"/>
      <c r="DCU57" s="605"/>
      <c r="DCV57" s="605"/>
      <c r="DCW57" s="605"/>
      <c r="DCX57" s="605"/>
      <c r="DCY57" s="605"/>
      <c r="DCZ57" s="605"/>
      <c r="DDA57" s="605"/>
      <c r="DDB57" s="605"/>
      <c r="DDC57" s="605"/>
      <c r="DDD57" s="605"/>
      <c r="DDE57" s="605"/>
      <c r="DDF57" s="605"/>
      <c r="DDG57" s="605"/>
      <c r="DDH57" s="605"/>
      <c r="DDI57" s="605"/>
      <c r="DDJ57" s="605"/>
      <c r="DDK57" s="605"/>
      <c r="DDL57" s="605"/>
      <c r="DDM57" s="605"/>
      <c r="DDN57" s="605"/>
      <c r="DDO57" s="605"/>
      <c r="DDP57" s="605"/>
      <c r="DDQ57" s="605"/>
      <c r="DDR57" s="605"/>
      <c r="DDS57" s="605"/>
      <c r="DDT57" s="605"/>
      <c r="DDU57" s="605"/>
      <c r="DDV57" s="605"/>
      <c r="DDW57" s="605"/>
      <c r="DDX57" s="605"/>
      <c r="DDY57" s="605"/>
      <c r="DDZ57" s="605"/>
      <c r="DEA57" s="605"/>
      <c r="DEB57" s="605"/>
      <c r="DEC57" s="605"/>
      <c r="DED57" s="605"/>
      <c r="DEE57" s="605"/>
      <c r="DEF57" s="605"/>
      <c r="DEG57" s="605"/>
      <c r="DEH57" s="605"/>
      <c r="DEI57" s="605"/>
      <c r="DEJ57" s="605"/>
      <c r="DEK57" s="605"/>
      <c r="DEL57" s="605"/>
      <c r="DEM57" s="605"/>
      <c r="DEN57" s="605"/>
      <c r="DEO57" s="605"/>
      <c r="DEP57" s="605"/>
      <c r="DEQ57" s="605"/>
      <c r="DER57" s="605"/>
      <c r="DES57" s="605"/>
      <c r="DET57" s="605"/>
      <c r="DEU57" s="605"/>
      <c r="DEV57" s="605"/>
      <c r="DEW57" s="605"/>
      <c r="DEX57" s="605"/>
      <c r="DEY57" s="605"/>
      <c r="DEZ57" s="605"/>
      <c r="DFA57" s="605"/>
      <c r="DFB57" s="605"/>
      <c r="DFC57" s="605"/>
      <c r="DFD57" s="605"/>
      <c r="DFE57" s="605"/>
      <c r="DFF57" s="605"/>
      <c r="DFG57" s="605"/>
      <c r="DFH57" s="605"/>
      <c r="DFI57" s="605"/>
      <c r="DFJ57" s="605"/>
      <c r="DFK57" s="605"/>
      <c r="DFL57" s="605"/>
      <c r="DFM57" s="605"/>
      <c r="DFN57" s="605"/>
      <c r="DFO57" s="605"/>
      <c r="DFP57" s="605"/>
      <c r="DFQ57" s="605"/>
      <c r="DFR57" s="605"/>
      <c r="DFS57" s="605"/>
      <c r="DFT57" s="605"/>
      <c r="DFU57" s="605"/>
      <c r="DFV57" s="605"/>
      <c r="DFW57" s="605"/>
      <c r="DFX57" s="605"/>
      <c r="DFY57" s="605"/>
      <c r="DFZ57" s="605"/>
      <c r="DGA57" s="605"/>
      <c r="DGB57" s="605"/>
      <c r="DGC57" s="605"/>
      <c r="DGD57" s="605"/>
      <c r="DGE57" s="605"/>
      <c r="DGF57" s="605"/>
      <c r="DGG57" s="605"/>
      <c r="DGH57" s="605"/>
      <c r="DGI57" s="605"/>
      <c r="DGJ57" s="605"/>
      <c r="DGK57" s="605"/>
      <c r="DGL57" s="605"/>
      <c r="DGM57" s="605"/>
      <c r="DGN57" s="605"/>
      <c r="DGO57" s="605"/>
      <c r="DGP57" s="605"/>
      <c r="DGQ57" s="605"/>
      <c r="DGR57" s="605"/>
      <c r="DGS57" s="605"/>
      <c r="DGT57" s="605"/>
      <c r="DGU57" s="605"/>
      <c r="DGV57" s="605"/>
      <c r="DGW57" s="605"/>
      <c r="DGX57" s="605"/>
      <c r="DGY57" s="605"/>
      <c r="DGZ57" s="605"/>
      <c r="DHA57" s="605"/>
      <c r="DHB57" s="605"/>
      <c r="DHC57" s="605"/>
      <c r="DHD57" s="605"/>
      <c r="DHE57" s="605"/>
      <c r="DHF57" s="605"/>
      <c r="DHG57" s="605"/>
      <c r="DHH57" s="605"/>
      <c r="DHI57" s="605"/>
      <c r="DHJ57" s="605"/>
      <c r="DHK57" s="605"/>
      <c r="DHL57" s="605"/>
      <c r="DHM57" s="605"/>
      <c r="DHN57" s="605"/>
      <c r="DHO57" s="605"/>
      <c r="DHP57" s="605"/>
      <c r="DHQ57" s="605"/>
      <c r="DHR57" s="605"/>
      <c r="DHS57" s="605"/>
      <c r="DHT57" s="605"/>
      <c r="DHU57" s="605"/>
      <c r="DHV57" s="605"/>
      <c r="DHW57" s="605"/>
      <c r="DHX57" s="605"/>
      <c r="DHY57" s="605"/>
      <c r="DHZ57" s="605"/>
      <c r="DIA57" s="605"/>
      <c r="DIB57" s="605"/>
      <c r="DIC57" s="605"/>
      <c r="DID57" s="605"/>
      <c r="DIE57" s="605"/>
      <c r="DIF57" s="605"/>
      <c r="DIG57" s="605"/>
      <c r="DIH57" s="605"/>
      <c r="DII57" s="605"/>
      <c r="DIJ57" s="605"/>
      <c r="DIK57" s="605"/>
      <c r="DIL57" s="605"/>
      <c r="DIM57" s="605"/>
      <c r="DIN57" s="605"/>
      <c r="DIO57" s="605"/>
      <c r="DIP57" s="605"/>
      <c r="DIQ57" s="605"/>
      <c r="DIR57" s="605"/>
      <c r="DIS57" s="605"/>
      <c r="DIT57" s="605"/>
      <c r="DIU57" s="605"/>
      <c r="DIV57" s="605"/>
      <c r="DIW57" s="605"/>
      <c r="DIX57" s="605"/>
      <c r="DIY57" s="605"/>
      <c r="DIZ57" s="605"/>
      <c r="DJA57" s="605"/>
      <c r="DJB57" s="605"/>
      <c r="DJC57" s="605"/>
      <c r="DJD57" s="605"/>
      <c r="DJE57" s="605"/>
      <c r="DJF57" s="605"/>
      <c r="DJG57" s="605"/>
      <c r="DJH57" s="605"/>
      <c r="DJI57" s="605"/>
      <c r="DJJ57" s="605"/>
      <c r="DJK57" s="605"/>
      <c r="DJL57" s="605"/>
      <c r="DJM57" s="605"/>
      <c r="DJN57" s="605"/>
      <c r="DJO57" s="605"/>
      <c r="DJP57" s="605"/>
      <c r="DJQ57" s="605"/>
      <c r="DJR57" s="605"/>
      <c r="DJS57" s="605"/>
      <c r="DJT57" s="605"/>
      <c r="DJU57" s="605"/>
      <c r="DJV57" s="605"/>
      <c r="DJW57" s="605"/>
      <c r="DJX57" s="605"/>
      <c r="DJY57" s="605"/>
      <c r="DJZ57" s="605"/>
      <c r="DKA57" s="605"/>
      <c r="DKB57" s="605"/>
      <c r="DKC57" s="605"/>
      <c r="DKD57" s="605"/>
      <c r="DKE57" s="605"/>
      <c r="DKF57" s="605"/>
      <c r="DKG57" s="605"/>
      <c r="DKH57" s="605"/>
      <c r="DKI57" s="605"/>
      <c r="DKJ57" s="605"/>
      <c r="DKK57" s="605"/>
      <c r="DKL57" s="605"/>
      <c r="DKM57" s="605"/>
      <c r="DKN57" s="605"/>
      <c r="DKO57" s="605"/>
      <c r="DKP57" s="605"/>
      <c r="DKQ57" s="605"/>
      <c r="DKR57" s="605"/>
      <c r="DKS57" s="605"/>
      <c r="DKT57" s="605"/>
      <c r="DKU57" s="605"/>
      <c r="DKV57" s="605"/>
      <c r="DKW57" s="605"/>
      <c r="DKX57" s="605"/>
      <c r="DKY57" s="605"/>
      <c r="DKZ57" s="605"/>
      <c r="DLA57" s="605"/>
      <c r="DLB57" s="605"/>
      <c r="DLC57" s="605"/>
      <c r="DLD57" s="605"/>
      <c r="DLE57" s="605"/>
      <c r="DLF57" s="605"/>
      <c r="DLG57" s="605"/>
      <c r="DLH57" s="605"/>
      <c r="DLI57" s="605"/>
      <c r="DLJ57" s="605"/>
      <c r="DLK57" s="605"/>
      <c r="DLL57" s="605"/>
      <c r="DLM57" s="605"/>
      <c r="DLN57" s="605"/>
      <c r="DLO57" s="605"/>
      <c r="DLP57" s="605"/>
      <c r="DLQ57" s="605"/>
      <c r="DLR57" s="605"/>
      <c r="DLS57" s="605"/>
      <c r="DLT57" s="605"/>
      <c r="DLU57" s="605"/>
      <c r="DLV57" s="605"/>
      <c r="DLW57" s="605"/>
      <c r="DLX57" s="605"/>
      <c r="DLY57" s="605"/>
      <c r="DLZ57" s="605"/>
      <c r="DMA57" s="605"/>
      <c r="DMB57" s="605"/>
      <c r="DMC57" s="605"/>
      <c r="DMD57" s="605"/>
      <c r="DME57" s="605"/>
      <c r="DMF57" s="605"/>
      <c r="DMG57" s="605"/>
      <c r="DMH57" s="605"/>
      <c r="DMI57" s="605"/>
      <c r="DMJ57" s="605"/>
      <c r="DMK57" s="605"/>
      <c r="DML57" s="605"/>
      <c r="DMM57" s="605"/>
      <c r="DMN57" s="605"/>
      <c r="DMO57" s="605"/>
      <c r="DMP57" s="605"/>
      <c r="DMQ57" s="605"/>
      <c r="DMR57" s="605"/>
      <c r="DMS57" s="605"/>
      <c r="DMT57" s="605"/>
      <c r="DMU57" s="605"/>
      <c r="DMV57" s="605"/>
      <c r="DMW57" s="605"/>
      <c r="DMX57" s="605"/>
      <c r="DMY57" s="605"/>
      <c r="DMZ57" s="605"/>
      <c r="DNA57" s="605"/>
      <c r="DNB57" s="605"/>
      <c r="DNC57" s="605"/>
      <c r="DND57" s="605"/>
      <c r="DNE57" s="605"/>
      <c r="DNF57" s="605"/>
      <c r="DNG57" s="605"/>
      <c r="DNH57" s="605"/>
      <c r="DNI57" s="605"/>
      <c r="DNJ57" s="605"/>
      <c r="DNK57" s="605"/>
      <c r="DNL57" s="605"/>
      <c r="DNM57" s="605"/>
      <c r="DNN57" s="605"/>
      <c r="DNO57" s="605"/>
      <c r="DNP57" s="605"/>
      <c r="DNQ57" s="605"/>
      <c r="DNR57" s="605"/>
      <c r="DNS57" s="605"/>
      <c r="DNT57" s="605"/>
      <c r="DNU57" s="605"/>
      <c r="DNV57" s="605"/>
      <c r="DNW57" s="605"/>
      <c r="DNX57" s="605"/>
      <c r="DNY57" s="605"/>
      <c r="DNZ57" s="605"/>
      <c r="DOA57" s="605"/>
      <c r="DOB57" s="605"/>
      <c r="DOC57" s="605"/>
      <c r="DOD57" s="605"/>
      <c r="DOE57" s="605"/>
      <c r="DOF57" s="605"/>
      <c r="DOG57" s="605"/>
      <c r="DOH57" s="605"/>
      <c r="DOI57" s="605"/>
      <c r="DOJ57" s="605"/>
      <c r="DOK57" s="605"/>
      <c r="DOL57" s="605"/>
      <c r="DOM57" s="605"/>
      <c r="DON57" s="605"/>
      <c r="DOO57" s="605"/>
      <c r="DOP57" s="605"/>
      <c r="DOQ57" s="605"/>
      <c r="DOR57" s="605"/>
      <c r="DOS57" s="605"/>
      <c r="DOT57" s="605"/>
      <c r="DOU57" s="605"/>
      <c r="DOV57" s="605"/>
      <c r="DOW57" s="605"/>
      <c r="DOX57" s="605"/>
      <c r="DOY57" s="605"/>
      <c r="DOZ57" s="605"/>
      <c r="DPA57" s="605"/>
      <c r="DPB57" s="605"/>
      <c r="DPC57" s="605"/>
      <c r="DPD57" s="605"/>
      <c r="DPE57" s="605"/>
      <c r="DPF57" s="605"/>
      <c r="DPG57" s="605"/>
      <c r="DPH57" s="605"/>
      <c r="DPI57" s="605"/>
      <c r="DPJ57" s="605"/>
      <c r="DPK57" s="605"/>
      <c r="DPL57" s="605"/>
      <c r="DPM57" s="605"/>
      <c r="DPN57" s="605"/>
      <c r="DPO57" s="605"/>
      <c r="DPP57" s="605"/>
      <c r="DPQ57" s="605"/>
      <c r="DPR57" s="605"/>
      <c r="DPS57" s="605"/>
      <c r="DPT57" s="605"/>
      <c r="DPU57" s="605"/>
      <c r="DPV57" s="605"/>
      <c r="DPW57" s="605"/>
      <c r="DPX57" s="605"/>
      <c r="DPY57" s="605"/>
      <c r="DPZ57" s="605"/>
      <c r="DQA57" s="605"/>
      <c r="DQB57" s="605"/>
      <c r="DQC57" s="605"/>
      <c r="DQD57" s="605"/>
      <c r="DQE57" s="605"/>
      <c r="DQF57" s="605"/>
      <c r="DQG57" s="605"/>
      <c r="DQH57" s="605"/>
      <c r="DQI57" s="605"/>
      <c r="DQJ57" s="605"/>
      <c r="DQK57" s="605"/>
      <c r="DQL57" s="605"/>
      <c r="DQM57" s="605"/>
      <c r="DQN57" s="605"/>
      <c r="DQO57" s="605"/>
      <c r="DQP57" s="605"/>
      <c r="DQQ57" s="605"/>
      <c r="DQR57" s="605"/>
      <c r="DQS57" s="605"/>
      <c r="DQT57" s="605"/>
      <c r="DQU57" s="605"/>
      <c r="DQV57" s="605"/>
      <c r="DQW57" s="605"/>
      <c r="DQX57" s="605"/>
      <c r="DQY57" s="605"/>
      <c r="DQZ57" s="605"/>
      <c r="DRA57" s="605"/>
      <c r="DRB57" s="605"/>
      <c r="DRC57" s="605"/>
      <c r="DRD57" s="605"/>
      <c r="DRE57" s="605"/>
      <c r="DRF57" s="605"/>
      <c r="DRG57" s="605"/>
      <c r="DRH57" s="605"/>
      <c r="DRI57" s="605"/>
      <c r="DRJ57" s="605"/>
      <c r="DRK57" s="605"/>
      <c r="DRL57" s="605"/>
      <c r="DRM57" s="605"/>
      <c r="DRN57" s="605"/>
      <c r="DRO57" s="605"/>
      <c r="DRP57" s="605"/>
      <c r="DRQ57" s="605"/>
      <c r="DRR57" s="605"/>
      <c r="DRS57" s="605"/>
      <c r="DRT57" s="605"/>
      <c r="DRU57" s="605"/>
      <c r="DRV57" s="605"/>
      <c r="DRW57" s="605"/>
      <c r="DRX57" s="605"/>
      <c r="DRY57" s="605"/>
      <c r="DRZ57" s="605"/>
      <c r="DSA57" s="605"/>
      <c r="DSB57" s="605"/>
      <c r="DSC57" s="605"/>
      <c r="DSD57" s="605"/>
      <c r="DSE57" s="605"/>
      <c r="DSF57" s="605"/>
      <c r="DSG57" s="605"/>
      <c r="DSH57" s="605"/>
      <c r="DSI57" s="605"/>
      <c r="DSJ57" s="605"/>
      <c r="DSK57" s="605"/>
      <c r="DSL57" s="605"/>
      <c r="DSM57" s="605"/>
      <c r="DSN57" s="605"/>
      <c r="DSO57" s="605"/>
      <c r="DSP57" s="605"/>
      <c r="DSQ57" s="605"/>
      <c r="DSR57" s="605"/>
      <c r="DSS57" s="605"/>
      <c r="DST57" s="605"/>
      <c r="DSU57" s="605"/>
      <c r="DSV57" s="605"/>
      <c r="DSW57" s="605"/>
      <c r="DSX57" s="605"/>
      <c r="DSY57" s="605"/>
      <c r="DSZ57" s="605"/>
      <c r="DTA57" s="605"/>
      <c r="DTB57" s="605"/>
      <c r="DTC57" s="605"/>
      <c r="DTD57" s="605"/>
      <c r="DTE57" s="605"/>
      <c r="DTF57" s="605"/>
      <c r="DTG57" s="605"/>
      <c r="DTH57" s="605"/>
      <c r="DTI57" s="605"/>
      <c r="DTJ57" s="605"/>
      <c r="DTK57" s="605"/>
      <c r="DTL57" s="605"/>
      <c r="DTM57" s="605"/>
      <c r="DTN57" s="605"/>
      <c r="DTO57" s="605"/>
      <c r="DTP57" s="605"/>
      <c r="DTQ57" s="605"/>
      <c r="DTR57" s="605"/>
      <c r="DTS57" s="605"/>
      <c r="DTT57" s="605"/>
      <c r="DTU57" s="605"/>
      <c r="DTV57" s="605"/>
      <c r="DTW57" s="605"/>
      <c r="DTX57" s="605"/>
      <c r="DTY57" s="605"/>
      <c r="DTZ57" s="605"/>
      <c r="DUA57" s="605"/>
      <c r="DUB57" s="605"/>
      <c r="DUC57" s="605"/>
      <c r="DUD57" s="605"/>
      <c r="DUE57" s="605"/>
      <c r="DUF57" s="605"/>
      <c r="DUG57" s="605"/>
      <c r="DUH57" s="605"/>
      <c r="DUI57" s="605"/>
      <c r="DUJ57" s="605"/>
      <c r="DUK57" s="605"/>
      <c r="DUL57" s="605"/>
      <c r="DUM57" s="605"/>
      <c r="DUN57" s="605"/>
      <c r="DUO57" s="605"/>
      <c r="DUP57" s="605"/>
      <c r="DUQ57" s="605"/>
      <c r="DUR57" s="605"/>
      <c r="DUS57" s="605"/>
      <c r="DUT57" s="605"/>
      <c r="DUU57" s="605"/>
      <c r="DUV57" s="605"/>
      <c r="DUW57" s="605"/>
      <c r="DUX57" s="605"/>
      <c r="DUY57" s="605"/>
      <c r="DUZ57" s="605"/>
      <c r="DVA57" s="605"/>
      <c r="DVB57" s="605"/>
      <c r="DVC57" s="605"/>
      <c r="DVD57" s="605"/>
      <c r="DVE57" s="605"/>
      <c r="DVF57" s="605"/>
      <c r="DVG57" s="605"/>
      <c r="DVH57" s="605"/>
      <c r="DVI57" s="605"/>
      <c r="DVJ57" s="605"/>
      <c r="DVK57" s="605"/>
      <c r="DVL57" s="605"/>
      <c r="DVM57" s="605"/>
      <c r="DVN57" s="605"/>
      <c r="DVO57" s="605"/>
      <c r="DVP57" s="605"/>
      <c r="DVQ57" s="605"/>
      <c r="DVR57" s="605"/>
      <c r="DVS57" s="605"/>
      <c r="DVT57" s="605"/>
      <c r="DVU57" s="605"/>
      <c r="DVV57" s="605"/>
      <c r="DVW57" s="605"/>
      <c r="DVX57" s="605"/>
      <c r="DVY57" s="605"/>
      <c r="DVZ57" s="605"/>
      <c r="DWA57" s="605"/>
      <c r="DWB57" s="605"/>
      <c r="DWC57" s="605"/>
      <c r="DWD57" s="605"/>
      <c r="DWE57" s="605"/>
      <c r="DWF57" s="605"/>
      <c r="DWG57" s="605"/>
      <c r="DWH57" s="605"/>
      <c r="DWI57" s="605"/>
      <c r="DWJ57" s="605"/>
      <c r="DWK57" s="605"/>
      <c r="DWL57" s="605"/>
      <c r="DWM57" s="605"/>
      <c r="DWN57" s="605"/>
      <c r="DWO57" s="605"/>
      <c r="DWP57" s="605"/>
      <c r="DWQ57" s="605"/>
      <c r="DWR57" s="605"/>
      <c r="DWS57" s="605"/>
      <c r="DWT57" s="605"/>
      <c r="DWU57" s="605"/>
      <c r="DWV57" s="605"/>
      <c r="DWW57" s="605"/>
      <c r="DWX57" s="605"/>
      <c r="DWY57" s="605"/>
      <c r="DWZ57" s="605"/>
      <c r="DXA57" s="605"/>
      <c r="DXB57" s="605"/>
      <c r="DXC57" s="605"/>
      <c r="DXD57" s="605"/>
      <c r="DXE57" s="605"/>
      <c r="DXF57" s="605"/>
      <c r="DXG57" s="605"/>
      <c r="DXH57" s="605"/>
      <c r="DXI57" s="605"/>
      <c r="DXJ57" s="605"/>
      <c r="DXK57" s="605"/>
      <c r="DXL57" s="605"/>
      <c r="DXM57" s="605"/>
      <c r="DXN57" s="605"/>
      <c r="DXO57" s="605"/>
      <c r="DXP57" s="605"/>
      <c r="DXQ57" s="605"/>
      <c r="DXR57" s="605"/>
      <c r="DXS57" s="605"/>
      <c r="DXT57" s="605"/>
      <c r="DXU57" s="605"/>
      <c r="DXV57" s="605"/>
      <c r="DXW57" s="605"/>
      <c r="DXX57" s="605"/>
      <c r="DXY57" s="605"/>
      <c r="DXZ57" s="605"/>
      <c r="DYA57" s="605"/>
      <c r="DYB57" s="605"/>
      <c r="DYC57" s="605"/>
      <c r="DYD57" s="605"/>
      <c r="DYE57" s="605"/>
      <c r="DYF57" s="605"/>
      <c r="DYG57" s="605"/>
      <c r="DYH57" s="605"/>
      <c r="DYI57" s="605"/>
      <c r="DYJ57" s="605"/>
      <c r="DYK57" s="605"/>
      <c r="DYL57" s="605"/>
      <c r="DYM57" s="605"/>
      <c r="DYN57" s="605"/>
      <c r="DYO57" s="605"/>
      <c r="DYP57" s="605"/>
      <c r="DYQ57" s="605"/>
      <c r="DYR57" s="605"/>
      <c r="DYS57" s="605"/>
      <c r="DYT57" s="605"/>
      <c r="DYU57" s="605"/>
      <c r="DYV57" s="605"/>
      <c r="DYW57" s="605"/>
      <c r="DYX57" s="605"/>
      <c r="DYY57" s="605"/>
      <c r="DYZ57" s="605"/>
      <c r="DZA57" s="605"/>
      <c r="DZB57" s="605"/>
      <c r="DZC57" s="605"/>
      <c r="DZD57" s="605"/>
      <c r="DZE57" s="605"/>
      <c r="DZF57" s="605"/>
      <c r="DZG57" s="605"/>
      <c r="DZH57" s="605"/>
      <c r="DZI57" s="605"/>
      <c r="DZJ57" s="605"/>
      <c r="DZK57" s="605"/>
      <c r="DZL57" s="605"/>
      <c r="DZM57" s="605"/>
      <c r="DZN57" s="605"/>
      <c r="DZO57" s="605"/>
      <c r="DZP57" s="605"/>
      <c r="DZQ57" s="605"/>
      <c r="DZR57" s="605"/>
      <c r="DZS57" s="605"/>
      <c r="DZT57" s="605"/>
      <c r="DZU57" s="605"/>
      <c r="DZV57" s="605"/>
      <c r="DZW57" s="605"/>
      <c r="DZX57" s="605"/>
      <c r="DZY57" s="605"/>
      <c r="DZZ57" s="605"/>
      <c r="EAA57" s="605"/>
      <c r="EAB57" s="605"/>
      <c r="EAC57" s="605"/>
      <c r="EAD57" s="605"/>
      <c r="EAE57" s="605"/>
      <c r="EAF57" s="605"/>
      <c r="EAG57" s="605"/>
      <c r="EAH57" s="605"/>
      <c r="EAI57" s="605"/>
      <c r="EAJ57" s="605"/>
      <c r="EAK57" s="605"/>
      <c r="EAL57" s="605"/>
      <c r="EAM57" s="605"/>
      <c r="EAN57" s="605"/>
      <c r="EAO57" s="605"/>
      <c r="EAP57" s="605"/>
      <c r="EAQ57" s="605"/>
      <c r="EAR57" s="605"/>
      <c r="EAS57" s="605"/>
      <c r="EAT57" s="605"/>
      <c r="EAU57" s="605"/>
      <c r="EAV57" s="605"/>
      <c r="EAW57" s="605"/>
      <c r="EAX57" s="605"/>
      <c r="EAY57" s="605"/>
      <c r="EAZ57" s="605"/>
      <c r="EBA57" s="605"/>
      <c r="EBB57" s="605"/>
      <c r="EBC57" s="605"/>
      <c r="EBD57" s="605"/>
      <c r="EBE57" s="605"/>
      <c r="EBF57" s="605"/>
      <c r="EBG57" s="605"/>
      <c r="EBH57" s="605"/>
      <c r="EBI57" s="605"/>
      <c r="EBJ57" s="605"/>
      <c r="EBK57" s="605"/>
      <c r="EBL57" s="605"/>
      <c r="EBM57" s="605"/>
      <c r="EBN57" s="605"/>
      <c r="EBO57" s="605"/>
      <c r="EBP57" s="605"/>
      <c r="EBQ57" s="605"/>
      <c r="EBR57" s="605"/>
      <c r="EBS57" s="605"/>
      <c r="EBT57" s="605"/>
      <c r="EBU57" s="605"/>
      <c r="EBV57" s="605"/>
      <c r="EBW57" s="605"/>
      <c r="EBX57" s="605"/>
      <c r="EBY57" s="605"/>
      <c r="EBZ57" s="605"/>
      <c r="ECA57" s="605"/>
      <c r="ECB57" s="605"/>
      <c r="ECC57" s="605"/>
      <c r="ECD57" s="605"/>
      <c r="ECE57" s="605"/>
      <c r="ECF57" s="605"/>
      <c r="ECG57" s="605"/>
      <c r="ECH57" s="605"/>
      <c r="ECI57" s="605"/>
      <c r="ECJ57" s="605"/>
      <c r="ECK57" s="605"/>
      <c r="ECL57" s="605"/>
      <c r="ECM57" s="605"/>
      <c r="ECN57" s="605"/>
      <c r="ECO57" s="605"/>
      <c r="ECP57" s="605"/>
      <c r="ECQ57" s="605"/>
      <c r="ECR57" s="605"/>
      <c r="ECS57" s="605"/>
      <c r="ECT57" s="605"/>
      <c r="ECU57" s="605"/>
      <c r="ECV57" s="605"/>
      <c r="ECW57" s="605"/>
      <c r="ECX57" s="605"/>
      <c r="ECY57" s="605"/>
      <c r="ECZ57" s="605"/>
      <c r="EDA57" s="605"/>
      <c r="EDB57" s="605"/>
      <c r="EDC57" s="605"/>
      <c r="EDD57" s="605"/>
      <c r="EDE57" s="605"/>
      <c r="EDF57" s="605"/>
      <c r="EDG57" s="605"/>
      <c r="EDH57" s="605"/>
      <c r="EDI57" s="605"/>
      <c r="EDJ57" s="605"/>
      <c r="EDK57" s="605"/>
      <c r="EDL57" s="605"/>
      <c r="EDM57" s="605"/>
      <c r="EDN57" s="605"/>
      <c r="EDO57" s="605"/>
      <c r="EDP57" s="605"/>
      <c r="EDQ57" s="605"/>
      <c r="EDR57" s="605"/>
      <c r="EDS57" s="605"/>
      <c r="EDT57" s="605"/>
      <c r="EDU57" s="605"/>
      <c r="EDV57" s="605"/>
      <c r="EDW57" s="605"/>
      <c r="EDX57" s="605"/>
      <c r="EDY57" s="605"/>
      <c r="EDZ57" s="605"/>
      <c r="EEA57" s="605"/>
      <c r="EEB57" s="605"/>
      <c r="EEC57" s="605"/>
      <c r="EED57" s="605"/>
      <c r="EEE57" s="605"/>
      <c r="EEF57" s="605"/>
      <c r="EEG57" s="605"/>
      <c r="EEH57" s="605"/>
      <c r="EEI57" s="605"/>
      <c r="EEJ57" s="605"/>
      <c r="EEK57" s="605"/>
      <c r="EEL57" s="605"/>
      <c r="EEM57" s="605"/>
      <c r="EEN57" s="605"/>
      <c r="EEO57" s="605"/>
      <c r="EEP57" s="605"/>
      <c r="EEQ57" s="605"/>
      <c r="EER57" s="605"/>
      <c r="EES57" s="605"/>
      <c r="EET57" s="605"/>
      <c r="EEU57" s="605"/>
      <c r="EEV57" s="605"/>
      <c r="EEW57" s="605"/>
      <c r="EEX57" s="605"/>
      <c r="EEY57" s="605"/>
      <c r="EEZ57" s="605"/>
      <c r="EFA57" s="605"/>
      <c r="EFB57" s="605"/>
      <c r="EFC57" s="605"/>
      <c r="EFD57" s="605"/>
      <c r="EFE57" s="605"/>
      <c r="EFF57" s="605"/>
      <c r="EFG57" s="605"/>
      <c r="EFH57" s="605"/>
      <c r="EFI57" s="605"/>
      <c r="EFJ57" s="605"/>
      <c r="EFK57" s="605"/>
      <c r="EFL57" s="605"/>
      <c r="EFM57" s="605"/>
      <c r="EFN57" s="605"/>
      <c r="EFO57" s="605"/>
      <c r="EFP57" s="605"/>
      <c r="EFQ57" s="605"/>
      <c r="EFR57" s="605"/>
      <c r="EFS57" s="605"/>
      <c r="EFT57" s="605"/>
      <c r="EFU57" s="605"/>
      <c r="EFV57" s="605"/>
      <c r="EFW57" s="605"/>
      <c r="EFX57" s="605"/>
      <c r="EFY57" s="605"/>
      <c r="EFZ57" s="605"/>
      <c r="EGA57" s="605"/>
      <c r="EGB57" s="605"/>
      <c r="EGC57" s="605"/>
      <c r="EGD57" s="605"/>
      <c r="EGE57" s="605"/>
      <c r="EGF57" s="605"/>
      <c r="EGG57" s="605"/>
      <c r="EGH57" s="605"/>
      <c r="EGI57" s="605"/>
      <c r="EGJ57" s="605"/>
      <c r="EGK57" s="605"/>
      <c r="EGL57" s="605"/>
      <c r="EGM57" s="605"/>
      <c r="EGN57" s="605"/>
      <c r="EGO57" s="605"/>
      <c r="EGP57" s="605"/>
      <c r="EGQ57" s="605"/>
      <c r="EGR57" s="605"/>
      <c r="EGS57" s="605"/>
      <c r="EGT57" s="605"/>
      <c r="EGU57" s="605"/>
      <c r="EGV57" s="605"/>
      <c r="EGW57" s="605"/>
      <c r="EGX57" s="605"/>
      <c r="EGY57" s="605"/>
      <c r="EGZ57" s="605"/>
      <c r="EHA57" s="605"/>
      <c r="EHB57" s="605"/>
      <c r="EHC57" s="605"/>
      <c r="EHD57" s="605"/>
      <c r="EHE57" s="605"/>
      <c r="EHF57" s="605"/>
      <c r="EHG57" s="605"/>
      <c r="EHH57" s="605"/>
      <c r="EHI57" s="605"/>
      <c r="EHJ57" s="605"/>
      <c r="EHK57" s="605"/>
      <c r="EHL57" s="605"/>
      <c r="EHM57" s="605"/>
      <c r="EHN57" s="605"/>
      <c r="EHO57" s="605"/>
      <c r="EHP57" s="605"/>
      <c r="EHQ57" s="605"/>
      <c r="EHR57" s="605"/>
      <c r="EHS57" s="605"/>
      <c r="EHT57" s="605"/>
      <c r="EHU57" s="605"/>
      <c r="EHV57" s="605"/>
      <c r="EHW57" s="605"/>
      <c r="EHX57" s="605"/>
      <c r="EHY57" s="605"/>
      <c r="EHZ57" s="605"/>
      <c r="EIA57" s="605"/>
      <c r="EIB57" s="605"/>
      <c r="EIC57" s="605"/>
      <c r="EID57" s="605"/>
      <c r="EIE57" s="605"/>
      <c r="EIF57" s="605"/>
      <c r="EIG57" s="605"/>
      <c r="EIH57" s="605"/>
      <c r="EII57" s="605"/>
      <c r="EIJ57" s="605"/>
      <c r="EIK57" s="605"/>
      <c r="EIL57" s="605"/>
      <c r="EIM57" s="605"/>
      <c r="EIN57" s="605"/>
      <c r="EIO57" s="605"/>
      <c r="EIP57" s="605"/>
      <c r="EIQ57" s="605"/>
      <c r="EIR57" s="605"/>
      <c r="EIS57" s="605"/>
      <c r="EIT57" s="605"/>
      <c r="EIU57" s="605"/>
      <c r="EIV57" s="605"/>
      <c r="EIW57" s="605"/>
      <c r="EIX57" s="605"/>
      <c r="EIY57" s="605"/>
      <c r="EIZ57" s="605"/>
      <c r="EJA57" s="605"/>
      <c r="EJB57" s="605"/>
      <c r="EJC57" s="605"/>
      <c r="EJD57" s="605"/>
      <c r="EJE57" s="605"/>
      <c r="EJF57" s="605"/>
      <c r="EJG57" s="605"/>
      <c r="EJH57" s="605"/>
      <c r="EJI57" s="605"/>
      <c r="EJJ57" s="605"/>
      <c r="EJK57" s="605"/>
      <c r="EJL57" s="605"/>
      <c r="EJM57" s="605"/>
      <c r="EJN57" s="605"/>
      <c r="EJO57" s="605"/>
      <c r="EJP57" s="605"/>
      <c r="EJQ57" s="605"/>
      <c r="EJR57" s="605"/>
      <c r="EJS57" s="605"/>
      <c r="EJT57" s="605"/>
      <c r="EJU57" s="605"/>
      <c r="EJV57" s="605"/>
      <c r="EJW57" s="605"/>
      <c r="EJX57" s="605"/>
      <c r="EJY57" s="605"/>
      <c r="EJZ57" s="605"/>
      <c r="EKA57" s="605"/>
      <c r="EKB57" s="605"/>
      <c r="EKC57" s="605"/>
      <c r="EKD57" s="605"/>
      <c r="EKE57" s="605"/>
      <c r="EKF57" s="605"/>
      <c r="EKG57" s="605"/>
      <c r="EKH57" s="605"/>
      <c r="EKI57" s="605"/>
      <c r="EKJ57" s="605"/>
      <c r="EKK57" s="605"/>
      <c r="EKL57" s="605"/>
      <c r="EKM57" s="605"/>
      <c r="EKN57" s="605"/>
      <c r="EKO57" s="605"/>
      <c r="EKP57" s="605"/>
      <c r="EKQ57" s="605"/>
      <c r="EKR57" s="605"/>
      <c r="EKS57" s="605"/>
      <c r="EKT57" s="605"/>
      <c r="EKU57" s="605"/>
      <c r="EKV57" s="605"/>
      <c r="EKW57" s="605"/>
      <c r="EKX57" s="605"/>
      <c r="EKY57" s="605"/>
      <c r="EKZ57" s="605"/>
      <c r="ELA57" s="605"/>
      <c r="ELB57" s="605"/>
      <c r="ELC57" s="605"/>
      <c r="ELD57" s="605"/>
      <c r="ELE57" s="605"/>
      <c r="ELF57" s="605"/>
      <c r="ELG57" s="605"/>
      <c r="ELH57" s="605"/>
      <c r="ELI57" s="605"/>
      <c r="ELJ57" s="605"/>
      <c r="ELK57" s="605"/>
      <c r="ELL57" s="605"/>
      <c r="ELM57" s="605"/>
      <c r="ELN57" s="605"/>
      <c r="ELO57" s="605"/>
      <c r="ELP57" s="605"/>
      <c r="ELQ57" s="605"/>
      <c r="ELR57" s="605"/>
      <c r="ELS57" s="605"/>
      <c r="ELT57" s="605"/>
      <c r="ELU57" s="605"/>
      <c r="ELV57" s="605"/>
      <c r="ELW57" s="605"/>
      <c r="ELX57" s="605"/>
      <c r="ELY57" s="605"/>
      <c r="ELZ57" s="605"/>
      <c r="EMA57" s="605"/>
      <c r="EMB57" s="605"/>
      <c r="EMC57" s="605"/>
      <c r="EMD57" s="605"/>
      <c r="EME57" s="605"/>
      <c r="EMF57" s="605"/>
      <c r="EMG57" s="605"/>
      <c r="EMH57" s="605"/>
      <c r="EMI57" s="605"/>
      <c r="EMJ57" s="605"/>
      <c r="EMK57" s="605"/>
      <c r="EML57" s="605"/>
      <c r="EMM57" s="605"/>
      <c r="EMN57" s="605"/>
      <c r="EMO57" s="605"/>
      <c r="EMP57" s="605"/>
      <c r="EMQ57" s="605"/>
      <c r="EMR57" s="605"/>
      <c r="EMS57" s="605"/>
      <c r="EMT57" s="605"/>
      <c r="EMU57" s="605"/>
      <c r="EMV57" s="605"/>
      <c r="EMW57" s="605"/>
      <c r="EMX57" s="605"/>
      <c r="EMY57" s="605"/>
      <c r="EMZ57" s="605"/>
      <c r="ENA57" s="605"/>
      <c r="ENB57" s="605"/>
      <c r="ENC57" s="605"/>
      <c r="END57" s="605"/>
      <c r="ENE57" s="605"/>
      <c r="ENF57" s="605"/>
      <c r="ENG57" s="605"/>
      <c r="ENH57" s="605"/>
      <c r="ENI57" s="605"/>
      <c r="ENJ57" s="605"/>
      <c r="ENK57" s="605"/>
      <c r="ENL57" s="605"/>
      <c r="ENM57" s="605"/>
      <c r="ENN57" s="605"/>
      <c r="ENO57" s="605"/>
      <c r="ENP57" s="605"/>
      <c r="ENQ57" s="605"/>
      <c r="ENR57" s="605"/>
      <c r="ENS57" s="605"/>
      <c r="ENT57" s="605"/>
      <c r="ENU57" s="605"/>
      <c r="ENV57" s="605"/>
      <c r="ENW57" s="605"/>
      <c r="ENX57" s="605"/>
      <c r="ENY57" s="605"/>
      <c r="ENZ57" s="605"/>
      <c r="EOA57" s="605"/>
      <c r="EOB57" s="605"/>
      <c r="EOC57" s="605"/>
      <c r="EOD57" s="605"/>
      <c r="EOE57" s="605"/>
      <c r="EOF57" s="605"/>
      <c r="EOG57" s="605"/>
      <c r="EOH57" s="605"/>
      <c r="EOI57" s="605"/>
      <c r="EOJ57" s="605"/>
      <c r="EOK57" s="605"/>
      <c r="EOL57" s="605"/>
      <c r="EOM57" s="605"/>
      <c r="EON57" s="605"/>
      <c r="EOO57" s="605"/>
      <c r="EOP57" s="605"/>
      <c r="EOQ57" s="605"/>
      <c r="EOR57" s="605"/>
      <c r="EOS57" s="605"/>
      <c r="EOT57" s="605"/>
      <c r="EOU57" s="605"/>
      <c r="EOV57" s="605"/>
      <c r="EOW57" s="605"/>
      <c r="EOX57" s="605"/>
      <c r="EOY57" s="605"/>
      <c r="EOZ57" s="605"/>
      <c r="EPA57" s="605"/>
      <c r="EPB57" s="605"/>
      <c r="EPC57" s="605"/>
      <c r="EPD57" s="605"/>
      <c r="EPE57" s="605"/>
      <c r="EPF57" s="605"/>
      <c r="EPG57" s="605"/>
      <c r="EPH57" s="605"/>
      <c r="EPI57" s="605"/>
      <c r="EPJ57" s="605"/>
      <c r="EPK57" s="605"/>
      <c r="EPL57" s="605"/>
      <c r="EPM57" s="605"/>
      <c r="EPN57" s="605"/>
      <c r="EPO57" s="605"/>
      <c r="EPP57" s="605"/>
      <c r="EPQ57" s="605"/>
      <c r="EPR57" s="605"/>
      <c r="EPS57" s="605"/>
      <c r="EPT57" s="605"/>
      <c r="EPU57" s="605"/>
      <c r="EPV57" s="605"/>
      <c r="EPW57" s="605"/>
      <c r="EPX57" s="605"/>
      <c r="EPY57" s="605"/>
      <c r="EPZ57" s="605"/>
      <c r="EQA57" s="605"/>
      <c r="EQB57" s="605"/>
      <c r="EQC57" s="605"/>
      <c r="EQD57" s="605"/>
      <c r="EQE57" s="605"/>
      <c r="EQF57" s="605"/>
      <c r="EQG57" s="605"/>
      <c r="EQH57" s="605"/>
      <c r="EQI57" s="605"/>
      <c r="EQJ57" s="605"/>
      <c r="EQK57" s="605"/>
      <c r="EQL57" s="605"/>
      <c r="EQM57" s="605"/>
      <c r="EQN57" s="605"/>
      <c r="EQO57" s="605"/>
      <c r="EQP57" s="605"/>
      <c r="EQQ57" s="605"/>
      <c r="EQR57" s="605"/>
      <c r="EQS57" s="605"/>
      <c r="EQT57" s="605"/>
      <c r="EQU57" s="605"/>
      <c r="EQV57" s="605"/>
      <c r="EQW57" s="605"/>
      <c r="EQX57" s="605"/>
      <c r="EQY57" s="605"/>
      <c r="EQZ57" s="605"/>
      <c r="ERA57" s="605"/>
      <c r="ERB57" s="605"/>
      <c r="ERC57" s="605"/>
      <c r="ERD57" s="605"/>
      <c r="ERE57" s="605"/>
      <c r="ERF57" s="605"/>
      <c r="ERG57" s="605"/>
      <c r="ERH57" s="605"/>
      <c r="ERI57" s="605"/>
      <c r="ERJ57" s="605"/>
      <c r="ERK57" s="605"/>
      <c r="ERL57" s="605"/>
      <c r="ERM57" s="605"/>
      <c r="ERN57" s="605"/>
      <c r="ERO57" s="605"/>
      <c r="ERP57" s="605"/>
      <c r="ERQ57" s="605"/>
      <c r="ERR57" s="605"/>
      <c r="ERS57" s="605"/>
      <c r="ERT57" s="605"/>
      <c r="ERU57" s="605"/>
      <c r="ERV57" s="605"/>
      <c r="ERW57" s="605"/>
      <c r="ERX57" s="605"/>
      <c r="ERY57" s="605"/>
      <c r="ERZ57" s="605"/>
      <c r="ESA57" s="605"/>
      <c r="ESB57" s="605"/>
      <c r="ESC57" s="605"/>
      <c r="ESD57" s="605"/>
      <c r="ESE57" s="605"/>
      <c r="ESF57" s="605"/>
      <c r="ESG57" s="605"/>
      <c r="ESH57" s="605"/>
      <c r="ESI57" s="605"/>
      <c r="ESJ57" s="605"/>
      <c r="ESK57" s="605"/>
      <c r="ESL57" s="605"/>
      <c r="ESM57" s="605"/>
      <c r="ESN57" s="605"/>
      <c r="ESO57" s="605"/>
      <c r="ESP57" s="605"/>
      <c r="ESQ57" s="605"/>
      <c r="ESR57" s="605"/>
      <c r="ESS57" s="605"/>
      <c r="EST57" s="605"/>
      <c r="ESU57" s="605"/>
      <c r="ESV57" s="605"/>
      <c r="ESW57" s="605"/>
      <c r="ESX57" s="605"/>
      <c r="ESY57" s="605"/>
      <c r="ESZ57" s="605"/>
      <c r="ETA57" s="605"/>
      <c r="ETB57" s="605"/>
      <c r="ETC57" s="605"/>
      <c r="ETD57" s="605"/>
      <c r="ETE57" s="605"/>
      <c r="ETF57" s="605"/>
      <c r="ETG57" s="605"/>
      <c r="ETH57" s="605"/>
      <c r="ETI57" s="605"/>
      <c r="ETJ57" s="605"/>
      <c r="ETK57" s="605"/>
      <c r="ETL57" s="605"/>
      <c r="ETM57" s="605"/>
      <c r="ETN57" s="605"/>
      <c r="ETO57" s="605"/>
      <c r="ETP57" s="605"/>
      <c r="ETQ57" s="605"/>
      <c r="ETR57" s="605"/>
      <c r="ETS57" s="605"/>
      <c r="ETT57" s="605"/>
      <c r="ETU57" s="605"/>
      <c r="ETV57" s="605"/>
      <c r="ETW57" s="605"/>
      <c r="ETX57" s="605"/>
      <c r="ETY57" s="605"/>
      <c r="ETZ57" s="605"/>
      <c r="EUA57" s="605"/>
      <c r="EUB57" s="605"/>
      <c r="EUC57" s="605"/>
      <c r="EUD57" s="605"/>
      <c r="EUE57" s="605"/>
      <c r="EUF57" s="605"/>
      <c r="EUG57" s="605"/>
      <c r="EUH57" s="605"/>
      <c r="EUI57" s="605"/>
      <c r="EUJ57" s="605"/>
      <c r="EUK57" s="605"/>
      <c r="EUL57" s="605"/>
      <c r="EUM57" s="605"/>
      <c r="EUN57" s="605"/>
      <c r="EUO57" s="605"/>
      <c r="EUP57" s="605"/>
      <c r="EUQ57" s="605"/>
      <c r="EUR57" s="605"/>
      <c r="EUS57" s="605"/>
      <c r="EUT57" s="605"/>
      <c r="EUU57" s="605"/>
      <c r="EUV57" s="605"/>
      <c r="EUW57" s="605"/>
      <c r="EUX57" s="605"/>
      <c r="EUY57" s="605"/>
      <c r="EUZ57" s="605"/>
      <c r="EVA57" s="605"/>
      <c r="EVB57" s="605"/>
      <c r="EVC57" s="605"/>
      <c r="EVD57" s="605"/>
      <c r="EVE57" s="605"/>
      <c r="EVF57" s="605"/>
      <c r="EVG57" s="605"/>
      <c r="EVH57" s="605"/>
      <c r="EVI57" s="605"/>
      <c r="EVJ57" s="605"/>
      <c r="EVK57" s="605"/>
      <c r="EVL57" s="605"/>
      <c r="EVM57" s="605"/>
      <c r="EVN57" s="605"/>
      <c r="EVO57" s="605"/>
      <c r="EVP57" s="605"/>
      <c r="EVQ57" s="605"/>
      <c r="EVR57" s="605"/>
      <c r="EVS57" s="605"/>
      <c r="EVT57" s="605"/>
      <c r="EVU57" s="605"/>
      <c r="EVV57" s="605"/>
      <c r="EVW57" s="605"/>
      <c r="EVX57" s="605"/>
      <c r="EVY57" s="605"/>
      <c r="EVZ57" s="605"/>
      <c r="EWA57" s="605"/>
      <c r="EWB57" s="605"/>
      <c r="EWC57" s="605"/>
      <c r="EWD57" s="605"/>
      <c r="EWE57" s="605"/>
      <c r="EWF57" s="605"/>
      <c r="EWG57" s="605"/>
      <c r="EWH57" s="605"/>
      <c r="EWI57" s="605"/>
      <c r="EWJ57" s="605"/>
      <c r="EWK57" s="605"/>
      <c r="EWL57" s="605"/>
      <c r="EWM57" s="605"/>
      <c r="EWN57" s="605"/>
      <c r="EWO57" s="605"/>
      <c r="EWP57" s="605"/>
      <c r="EWQ57" s="605"/>
      <c r="EWR57" s="605"/>
      <c r="EWS57" s="605"/>
      <c r="EWT57" s="605"/>
      <c r="EWU57" s="605"/>
      <c r="EWV57" s="605"/>
      <c r="EWW57" s="605"/>
      <c r="EWX57" s="605"/>
      <c r="EWY57" s="605"/>
      <c r="EWZ57" s="605"/>
      <c r="EXA57" s="605"/>
      <c r="EXB57" s="605"/>
      <c r="EXC57" s="605"/>
      <c r="EXD57" s="605"/>
      <c r="EXE57" s="605"/>
      <c r="EXF57" s="605"/>
      <c r="EXG57" s="605"/>
      <c r="EXH57" s="605"/>
      <c r="EXI57" s="605"/>
      <c r="EXJ57" s="605"/>
      <c r="EXK57" s="605"/>
      <c r="EXL57" s="605"/>
      <c r="EXM57" s="605"/>
      <c r="EXN57" s="605"/>
      <c r="EXO57" s="605"/>
      <c r="EXP57" s="605"/>
      <c r="EXQ57" s="605"/>
      <c r="EXR57" s="605"/>
      <c r="EXS57" s="605"/>
      <c r="EXT57" s="605"/>
      <c r="EXU57" s="605"/>
      <c r="EXV57" s="605"/>
      <c r="EXW57" s="605"/>
      <c r="EXX57" s="605"/>
      <c r="EXY57" s="605"/>
      <c r="EXZ57" s="605"/>
      <c r="EYA57" s="605"/>
      <c r="EYB57" s="605"/>
      <c r="EYC57" s="605"/>
      <c r="EYD57" s="605"/>
      <c r="EYE57" s="605"/>
      <c r="EYF57" s="605"/>
      <c r="EYG57" s="605"/>
      <c r="EYH57" s="605"/>
      <c r="EYI57" s="605"/>
      <c r="EYJ57" s="605"/>
      <c r="EYK57" s="605"/>
      <c r="EYL57" s="605"/>
      <c r="EYM57" s="605"/>
      <c r="EYN57" s="605"/>
      <c r="EYO57" s="605"/>
      <c r="EYP57" s="605"/>
      <c r="EYQ57" s="605"/>
      <c r="EYR57" s="605"/>
      <c r="EYS57" s="605"/>
      <c r="EYT57" s="605"/>
      <c r="EYU57" s="605"/>
      <c r="EYV57" s="605"/>
      <c r="EYW57" s="605"/>
      <c r="EYX57" s="605"/>
      <c r="EYY57" s="605"/>
      <c r="EYZ57" s="605"/>
      <c r="EZA57" s="605"/>
      <c r="EZB57" s="605"/>
      <c r="EZC57" s="605"/>
      <c r="EZD57" s="605"/>
      <c r="EZE57" s="605"/>
      <c r="EZF57" s="605"/>
      <c r="EZG57" s="605"/>
      <c r="EZH57" s="605"/>
      <c r="EZI57" s="605"/>
      <c r="EZJ57" s="605"/>
      <c r="EZK57" s="605"/>
      <c r="EZL57" s="605"/>
      <c r="EZM57" s="605"/>
      <c r="EZN57" s="605"/>
      <c r="EZO57" s="605"/>
      <c r="EZP57" s="605"/>
      <c r="EZQ57" s="605"/>
      <c r="EZR57" s="605"/>
      <c r="EZS57" s="605"/>
      <c r="EZT57" s="605"/>
      <c r="EZU57" s="605"/>
      <c r="EZV57" s="605"/>
      <c r="EZW57" s="605"/>
      <c r="EZX57" s="605"/>
      <c r="EZY57" s="605"/>
      <c r="EZZ57" s="605"/>
      <c r="FAA57" s="605"/>
      <c r="FAB57" s="605"/>
      <c r="FAC57" s="605"/>
      <c r="FAD57" s="605"/>
      <c r="FAE57" s="605"/>
      <c r="FAF57" s="605"/>
      <c r="FAG57" s="605"/>
      <c r="FAH57" s="605"/>
      <c r="FAI57" s="605"/>
      <c r="FAJ57" s="605"/>
      <c r="FAK57" s="605"/>
      <c r="FAL57" s="605"/>
      <c r="FAM57" s="605"/>
      <c r="FAN57" s="605"/>
      <c r="FAO57" s="605"/>
      <c r="FAP57" s="605"/>
      <c r="FAQ57" s="605"/>
      <c r="FAR57" s="605"/>
      <c r="FAS57" s="605"/>
      <c r="FAT57" s="605"/>
      <c r="FAU57" s="605"/>
      <c r="FAV57" s="605"/>
      <c r="FAW57" s="605"/>
      <c r="FAX57" s="605"/>
      <c r="FAY57" s="605"/>
      <c r="FAZ57" s="605"/>
      <c r="FBA57" s="605"/>
      <c r="FBB57" s="605"/>
      <c r="FBC57" s="605"/>
      <c r="FBD57" s="605"/>
      <c r="FBE57" s="605"/>
      <c r="FBF57" s="605"/>
      <c r="FBG57" s="605"/>
      <c r="FBH57" s="605"/>
      <c r="FBI57" s="605"/>
      <c r="FBJ57" s="605"/>
      <c r="FBK57" s="605"/>
      <c r="FBL57" s="605"/>
      <c r="FBM57" s="605"/>
      <c r="FBN57" s="605"/>
      <c r="FBO57" s="605"/>
      <c r="FBP57" s="605"/>
      <c r="FBQ57" s="605"/>
      <c r="FBR57" s="605"/>
      <c r="FBS57" s="605"/>
      <c r="FBT57" s="605"/>
      <c r="FBU57" s="605"/>
      <c r="FBV57" s="605"/>
      <c r="FBW57" s="605"/>
      <c r="FBX57" s="605"/>
      <c r="FBY57" s="605"/>
      <c r="FBZ57" s="605"/>
      <c r="FCA57" s="605"/>
      <c r="FCB57" s="605"/>
      <c r="FCC57" s="605"/>
      <c r="FCD57" s="605"/>
      <c r="FCE57" s="605"/>
      <c r="FCF57" s="605"/>
      <c r="FCG57" s="605"/>
      <c r="FCH57" s="605"/>
      <c r="FCI57" s="605"/>
      <c r="FCJ57" s="605"/>
      <c r="FCK57" s="605"/>
      <c r="FCL57" s="605"/>
      <c r="FCM57" s="605"/>
      <c r="FCN57" s="605"/>
      <c r="FCO57" s="605"/>
      <c r="FCP57" s="605"/>
      <c r="FCQ57" s="605"/>
      <c r="FCR57" s="605"/>
      <c r="FCS57" s="605"/>
      <c r="FCT57" s="605"/>
      <c r="FCU57" s="605"/>
      <c r="FCV57" s="605"/>
      <c r="FCW57" s="605"/>
      <c r="FCX57" s="605"/>
      <c r="FCY57" s="605"/>
      <c r="FCZ57" s="605"/>
      <c r="FDA57" s="605"/>
      <c r="FDB57" s="605"/>
      <c r="FDC57" s="605"/>
      <c r="FDD57" s="605"/>
      <c r="FDE57" s="605"/>
      <c r="FDF57" s="605"/>
      <c r="FDG57" s="605"/>
      <c r="FDH57" s="605"/>
      <c r="FDI57" s="605"/>
      <c r="FDJ57" s="605"/>
      <c r="FDK57" s="605"/>
      <c r="FDL57" s="605"/>
      <c r="FDM57" s="605"/>
      <c r="FDN57" s="605"/>
      <c r="FDO57" s="605"/>
      <c r="FDP57" s="605"/>
      <c r="FDQ57" s="605"/>
      <c r="FDR57" s="605"/>
      <c r="FDS57" s="605"/>
      <c r="FDT57" s="605"/>
      <c r="FDU57" s="605"/>
      <c r="FDV57" s="605"/>
      <c r="FDW57" s="605"/>
      <c r="FDX57" s="605"/>
      <c r="FDY57" s="605"/>
      <c r="FDZ57" s="605"/>
      <c r="FEA57" s="605"/>
      <c r="FEB57" s="605"/>
      <c r="FEC57" s="605"/>
      <c r="FED57" s="605"/>
      <c r="FEE57" s="605"/>
      <c r="FEF57" s="605"/>
      <c r="FEG57" s="605"/>
      <c r="FEH57" s="605"/>
      <c r="FEI57" s="605"/>
      <c r="FEJ57" s="605"/>
      <c r="FEK57" s="605"/>
      <c r="FEL57" s="605"/>
      <c r="FEM57" s="605"/>
      <c r="FEN57" s="605"/>
      <c r="FEO57" s="605"/>
      <c r="FEP57" s="605"/>
      <c r="FEQ57" s="605"/>
      <c r="FER57" s="605"/>
      <c r="FES57" s="605"/>
      <c r="FET57" s="605"/>
      <c r="FEU57" s="605"/>
      <c r="FEV57" s="605"/>
      <c r="FEW57" s="605"/>
      <c r="FEX57" s="605"/>
      <c r="FEY57" s="605"/>
      <c r="FEZ57" s="605"/>
      <c r="FFA57" s="605"/>
      <c r="FFB57" s="605"/>
      <c r="FFC57" s="605"/>
      <c r="FFD57" s="605"/>
      <c r="FFE57" s="605"/>
      <c r="FFF57" s="605"/>
      <c r="FFG57" s="605"/>
      <c r="FFH57" s="605"/>
      <c r="FFI57" s="605"/>
      <c r="FFJ57" s="605"/>
      <c r="FFK57" s="605"/>
      <c r="FFL57" s="605"/>
      <c r="FFM57" s="605"/>
      <c r="FFN57" s="605"/>
      <c r="FFO57" s="605"/>
      <c r="FFP57" s="605"/>
      <c r="FFQ57" s="605"/>
      <c r="FFR57" s="605"/>
      <c r="FFS57" s="605"/>
      <c r="FFT57" s="605"/>
      <c r="FFU57" s="605"/>
      <c r="FFV57" s="605"/>
      <c r="FFW57" s="605"/>
      <c r="FFX57" s="605"/>
      <c r="FFY57" s="605"/>
      <c r="FFZ57" s="605"/>
      <c r="FGA57" s="605"/>
      <c r="FGB57" s="605"/>
      <c r="FGC57" s="605"/>
      <c r="FGD57" s="605"/>
      <c r="FGE57" s="605"/>
      <c r="FGF57" s="605"/>
      <c r="FGG57" s="605"/>
      <c r="FGH57" s="605"/>
      <c r="FGI57" s="605"/>
      <c r="FGJ57" s="605"/>
      <c r="FGK57" s="605"/>
      <c r="FGL57" s="605"/>
      <c r="FGM57" s="605"/>
      <c r="FGN57" s="605"/>
      <c r="FGO57" s="605"/>
      <c r="FGP57" s="605"/>
      <c r="FGQ57" s="605"/>
      <c r="FGR57" s="605"/>
      <c r="FGS57" s="605"/>
      <c r="FGT57" s="605"/>
      <c r="FGU57" s="605"/>
      <c r="FGV57" s="605"/>
      <c r="FGW57" s="605"/>
      <c r="FGX57" s="605"/>
      <c r="FGY57" s="605"/>
      <c r="FGZ57" s="605"/>
      <c r="FHA57" s="605"/>
      <c r="FHB57" s="605"/>
      <c r="FHC57" s="605"/>
      <c r="FHD57" s="605"/>
      <c r="FHE57" s="605"/>
      <c r="FHF57" s="605"/>
      <c r="FHG57" s="605"/>
      <c r="FHH57" s="605"/>
      <c r="FHI57" s="605"/>
      <c r="FHJ57" s="605"/>
      <c r="FHK57" s="605"/>
      <c r="FHL57" s="605"/>
      <c r="FHM57" s="605"/>
      <c r="FHN57" s="605"/>
      <c r="FHO57" s="605"/>
      <c r="FHP57" s="605"/>
      <c r="FHQ57" s="605"/>
      <c r="FHR57" s="605"/>
      <c r="FHS57" s="605"/>
      <c r="FHT57" s="605"/>
      <c r="FHU57" s="605"/>
      <c r="FHV57" s="605"/>
      <c r="FHW57" s="605"/>
      <c r="FHX57" s="605"/>
      <c r="FHY57" s="605"/>
      <c r="FHZ57" s="605"/>
      <c r="FIA57" s="605"/>
      <c r="FIB57" s="605"/>
      <c r="FIC57" s="605"/>
      <c r="FID57" s="605"/>
      <c r="FIE57" s="605"/>
      <c r="FIF57" s="605"/>
      <c r="FIG57" s="605"/>
      <c r="FIH57" s="605"/>
      <c r="FII57" s="605"/>
      <c r="FIJ57" s="605"/>
      <c r="FIK57" s="605"/>
      <c r="FIL57" s="605"/>
      <c r="FIM57" s="605"/>
      <c r="FIN57" s="605"/>
      <c r="FIO57" s="605"/>
      <c r="FIP57" s="605"/>
      <c r="FIQ57" s="605"/>
      <c r="FIR57" s="605"/>
      <c r="FIS57" s="605"/>
      <c r="FIT57" s="605"/>
      <c r="FIU57" s="605"/>
      <c r="FIV57" s="605"/>
      <c r="FIW57" s="605"/>
      <c r="FIX57" s="605"/>
      <c r="FIY57" s="605"/>
      <c r="FIZ57" s="605"/>
      <c r="FJA57" s="605"/>
      <c r="FJB57" s="605"/>
      <c r="FJC57" s="605"/>
      <c r="FJD57" s="605"/>
      <c r="FJE57" s="605"/>
      <c r="FJF57" s="605"/>
      <c r="FJG57" s="605"/>
      <c r="FJH57" s="605"/>
      <c r="FJI57" s="605"/>
      <c r="FJJ57" s="605"/>
      <c r="FJK57" s="605"/>
      <c r="FJL57" s="605"/>
      <c r="FJM57" s="605"/>
      <c r="FJN57" s="605"/>
      <c r="FJO57" s="605"/>
      <c r="FJP57" s="605"/>
      <c r="FJQ57" s="605"/>
      <c r="FJR57" s="605"/>
      <c r="FJS57" s="605"/>
      <c r="FJT57" s="605"/>
      <c r="FJU57" s="605"/>
      <c r="FJV57" s="605"/>
      <c r="FJW57" s="605"/>
      <c r="FJX57" s="605"/>
      <c r="FJY57" s="605"/>
      <c r="FJZ57" s="605"/>
      <c r="FKA57" s="605"/>
      <c r="FKB57" s="605"/>
      <c r="FKC57" s="605"/>
      <c r="FKD57" s="605"/>
      <c r="FKE57" s="605"/>
      <c r="FKF57" s="605"/>
      <c r="FKG57" s="605"/>
      <c r="FKH57" s="605"/>
      <c r="FKI57" s="605"/>
      <c r="FKJ57" s="605"/>
      <c r="FKK57" s="605"/>
      <c r="FKL57" s="605"/>
      <c r="FKM57" s="605"/>
      <c r="FKN57" s="605"/>
      <c r="FKO57" s="605"/>
      <c r="FKP57" s="605"/>
      <c r="FKQ57" s="605"/>
      <c r="FKR57" s="605"/>
      <c r="FKS57" s="605"/>
      <c r="FKT57" s="605"/>
      <c r="FKU57" s="605"/>
      <c r="FKV57" s="605"/>
      <c r="FKW57" s="605"/>
      <c r="FKX57" s="605"/>
      <c r="FKY57" s="605"/>
      <c r="FKZ57" s="605"/>
      <c r="FLA57" s="605"/>
      <c r="FLB57" s="605"/>
      <c r="FLC57" s="605"/>
      <c r="FLD57" s="605"/>
      <c r="FLE57" s="605"/>
      <c r="FLF57" s="605"/>
      <c r="FLG57" s="605"/>
      <c r="FLH57" s="605"/>
      <c r="FLI57" s="605"/>
      <c r="FLJ57" s="605"/>
      <c r="FLK57" s="605"/>
      <c r="FLL57" s="605"/>
      <c r="FLM57" s="605"/>
      <c r="FLN57" s="605"/>
      <c r="FLO57" s="605"/>
      <c r="FLP57" s="605"/>
      <c r="FLQ57" s="605"/>
      <c r="FLR57" s="605"/>
      <c r="FLS57" s="605"/>
      <c r="FLT57" s="605"/>
      <c r="FLU57" s="605"/>
      <c r="FLV57" s="605"/>
      <c r="FLW57" s="605"/>
      <c r="FLX57" s="605"/>
      <c r="FLY57" s="605"/>
      <c r="FLZ57" s="605"/>
      <c r="FMA57" s="605"/>
      <c r="FMB57" s="605"/>
      <c r="FMC57" s="605"/>
      <c r="FMD57" s="605"/>
      <c r="FME57" s="605"/>
      <c r="FMF57" s="605"/>
      <c r="FMG57" s="605"/>
      <c r="FMH57" s="605"/>
      <c r="FMI57" s="605"/>
      <c r="FMJ57" s="605"/>
      <c r="FMK57" s="605"/>
      <c r="FML57" s="605"/>
      <c r="FMM57" s="605"/>
      <c r="FMN57" s="605"/>
      <c r="FMO57" s="605"/>
      <c r="FMP57" s="605"/>
      <c r="FMQ57" s="605"/>
      <c r="FMR57" s="605"/>
      <c r="FMS57" s="605"/>
      <c r="FMT57" s="605"/>
      <c r="FMU57" s="605"/>
      <c r="FMV57" s="605"/>
      <c r="FMW57" s="605"/>
      <c r="FMX57" s="605"/>
      <c r="FMY57" s="605"/>
      <c r="FMZ57" s="605"/>
      <c r="FNA57" s="605"/>
      <c r="FNB57" s="605"/>
      <c r="FNC57" s="605"/>
      <c r="FND57" s="605"/>
      <c r="FNE57" s="605"/>
      <c r="FNF57" s="605"/>
      <c r="FNG57" s="605"/>
      <c r="FNH57" s="605"/>
      <c r="FNI57" s="605"/>
      <c r="FNJ57" s="605"/>
      <c r="FNK57" s="605"/>
      <c r="FNL57" s="605"/>
      <c r="FNM57" s="605"/>
      <c r="FNN57" s="605"/>
      <c r="FNO57" s="605"/>
      <c r="FNP57" s="605"/>
      <c r="FNQ57" s="605"/>
      <c r="FNR57" s="605"/>
      <c r="FNS57" s="605"/>
      <c r="FNT57" s="605"/>
      <c r="FNU57" s="605"/>
      <c r="FNV57" s="605"/>
      <c r="FNW57" s="605"/>
      <c r="FNX57" s="605"/>
      <c r="FNY57" s="605"/>
      <c r="FNZ57" s="605"/>
      <c r="FOA57" s="605"/>
      <c r="FOB57" s="605"/>
      <c r="FOC57" s="605"/>
      <c r="FOD57" s="605"/>
      <c r="FOE57" s="605"/>
      <c r="FOF57" s="605"/>
      <c r="FOG57" s="605"/>
      <c r="FOH57" s="605"/>
      <c r="FOI57" s="605"/>
      <c r="FOJ57" s="605"/>
      <c r="FOK57" s="605"/>
      <c r="FOL57" s="605"/>
      <c r="FOM57" s="605"/>
      <c r="FON57" s="605"/>
      <c r="FOO57" s="605"/>
      <c r="FOP57" s="605"/>
      <c r="FOQ57" s="605"/>
      <c r="FOR57" s="605"/>
      <c r="FOS57" s="605"/>
      <c r="FOT57" s="605"/>
      <c r="FOU57" s="605"/>
      <c r="FOV57" s="605"/>
      <c r="FOW57" s="605"/>
      <c r="FOX57" s="605"/>
      <c r="FOY57" s="605"/>
      <c r="FOZ57" s="605"/>
      <c r="FPA57" s="605"/>
      <c r="FPB57" s="605"/>
      <c r="FPC57" s="605"/>
      <c r="FPD57" s="605"/>
      <c r="FPE57" s="605"/>
      <c r="FPF57" s="605"/>
      <c r="FPG57" s="605"/>
      <c r="FPH57" s="605"/>
      <c r="FPI57" s="605"/>
      <c r="FPJ57" s="605"/>
      <c r="FPK57" s="605"/>
      <c r="FPL57" s="605"/>
      <c r="FPM57" s="605"/>
      <c r="FPN57" s="605"/>
      <c r="FPO57" s="605"/>
      <c r="FPP57" s="605"/>
      <c r="FPQ57" s="605"/>
      <c r="FPR57" s="605"/>
      <c r="FPS57" s="605"/>
      <c r="FPT57" s="605"/>
      <c r="FPU57" s="605"/>
      <c r="FPV57" s="605"/>
      <c r="FPW57" s="605"/>
      <c r="FPX57" s="605"/>
      <c r="FPY57" s="605"/>
      <c r="FPZ57" s="605"/>
      <c r="FQA57" s="605"/>
      <c r="FQB57" s="605"/>
      <c r="FQC57" s="605"/>
      <c r="FQD57" s="605"/>
      <c r="FQE57" s="605"/>
      <c r="FQF57" s="605"/>
      <c r="FQG57" s="605"/>
      <c r="FQH57" s="605"/>
      <c r="FQI57" s="605"/>
      <c r="FQJ57" s="605"/>
      <c r="FQK57" s="605"/>
      <c r="FQL57" s="605"/>
      <c r="FQM57" s="605"/>
      <c r="FQN57" s="605"/>
      <c r="FQO57" s="605"/>
      <c r="FQP57" s="605"/>
      <c r="FQQ57" s="605"/>
      <c r="FQR57" s="605"/>
      <c r="FQS57" s="605"/>
      <c r="FQT57" s="605"/>
      <c r="FQU57" s="605"/>
      <c r="FQV57" s="605"/>
      <c r="FQW57" s="605"/>
      <c r="FQX57" s="605"/>
      <c r="FQY57" s="605"/>
      <c r="FQZ57" s="605"/>
      <c r="FRA57" s="605"/>
      <c r="FRB57" s="605"/>
      <c r="FRC57" s="605"/>
      <c r="FRD57" s="605"/>
      <c r="FRE57" s="605"/>
      <c r="FRF57" s="605"/>
      <c r="FRG57" s="605"/>
      <c r="FRH57" s="605"/>
      <c r="FRI57" s="605"/>
      <c r="FRJ57" s="605"/>
      <c r="FRK57" s="605"/>
      <c r="FRL57" s="605"/>
      <c r="FRM57" s="605"/>
      <c r="FRN57" s="605"/>
      <c r="FRO57" s="605"/>
      <c r="FRP57" s="605"/>
      <c r="FRQ57" s="605"/>
      <c r="FRR57" s="605"/>
      <c r="FRS57" s="605"/>
      <c r="FRT57" s="605"/>
      <c r="FRU57" s="605"/>
      <c r="FRV57" s="605"/>
      <c r="FRW57" s="605"/>
      <c r="FRX57" s="605"/>
      <c r="FRY57" s="605"/>
      <c r="FRZ57" s="605"/>
      <c r="FSA57" s="605"/>
      <c r="FSB57" s="605"/>
      <c r="FSC57" s="605"/>
      <c r="FSD57" s="605"/>
      <c r="FSE57" s="605"/>
      <c r="FSF57" s="605"/>
      <c r="FSG57" s="605"/>
      <c r="FSH57" s="605"/>
      <c r="FSI57" s="605"/>
      <c r="FSJ57" s="605"/>
      <c r="FSK57" s="605"/>
      <c r="FSL57" s="605"/>
      <c r="FSM57" s="605"/>
      <c r="FSN57" s="605"/>
      <c r="FSO57" s="605"/>
      <c r="FSP57" s="605"/>
      <c r="FSQ57" s="605"/>
      <c r="FSR57" s="605"/>
      <c r="FSS57" s="605"/>
      <c r="FST57" s="605"/>
      <c r="FSU57" s="605"/>
      <c r="FSV57" s="605"/>
      <c r="FSW57" s="605"/>
      <c r="FSX57" s="605"/>
      <c r="FSY57" s="605"/>
      <c r="FSZ57" s="605"/>
      <c r="FTA57" s="605"/>
      <c r="FTB57" s="605"/>
      <c r="FTC57" s="605"/>
      <c r="FTD57" s="605"/>
      <c r="FTE57" s="605"/>
      <c r="FTF57" s="605"/>
      <c r="FTG57" s="605"/>
      <c r="FTH57" s="605"/>
      <c r="FTI57" s="605"/>
      <c r="FTJ57" s="605"/>
      <c r="FTK57" s="605"/>
      <c r="FTL57" s="605"/>
      <c r="FTM57" s="605"/>
      <c r="FTN57" s="605"/>
      <c r="FTO57" s="605"/>
      <c r="FTP57" s="605"/>
      <c r="FTQ57" s="605"/>
      <c r="FTR57" s="605"/>
      <c r="FTS57" s="605"/>
      <c r="FTT57" s="605"/>
      <c r="FTU57" s="605"/>
      <c r="FTV57" s="605"/>
      <c r="FTW57" s="605"/>
      <c r="FTX57" s="605"/>
      <c r="FTY57" s="605"/>
      <c r="FTZ57" s="605"/>
      <c r="FUA57" s="605"/>
      <c r="FUB57" s="605"/>
      <c r="FUC57" s="605"/>
      <c r="FUD57" s="605"/>
      <c r="FUE57" s="605"/>
      <c r="FUF57" s="605"/>
      <c r="FUG57" s="605"/>
      <c r="FUH57" s="605"/>
      <c r="FUI57" s="605"/>
      <c r="FUJ57" s="605"/>
      <c r="FUK57" s="605"/>
      <c r="FUL57" s="605"/>
      <c r="FUM57" s="605"/>
      <c r="FUN57" s="605"/>
      <c r="FUO57" s="605"/>
      <c r="FUP57" s="605"/>
      <c r="FUQ57" s="605"/>
      <c r="FUR57" s="605"/>
      <c r="FUS57" s="605"/>
      <c r="FUT57" s="605"/>
      <c r="FUU57" s="605"/>
      <c r="FUV57" s="605"/>
      <c r="FUW57" s="605"/>
      <c r="FUX57" s="605"/>
      <c r="FUY57" s="605"/>
      <c r="FUZ57" s="605"/>
      <c r="FVA57" s="605"/>
      <c r="FVB57" s="605"/>
      <c r="FVC57" s="605"/>
      <c r="FVD57" s="605"/>
      <c r="FVE57" s="605"/>
      <c r="FVF57" s="605"/>
      <c r="FVG57" s="605"/>
      <c r="FVH57" s="605"/>
      <c r="FVI57" s="605"/>
      <c r="FVJ57" s="605"/>
      <c r="FVK57" s="605"/>
      <c r="FVL57" s="605"/>
      <c r="FVM57" s="605"/>
      <c r="FVN57" s="605"/>
      <c r="FVO57" s="605"/>
      <c r="FVP57" s="605"/>
      <c r="FVQ57" s="605"/>
      <c r="FVR57" s="605"/>
      <c r="FVS57" s="605"/>
      <c r="FVT57" s="605"/>
      <c r="FVU57" s="605"/>
      <c r="FVV57" s="605"/>
      <c r="FVW57" s="605"/>
      <c r="FVX57" s="605"/>
      <c r="FVY57" s="605"/>
      <c r="FVZ57" s="605"/>
      <c r="FWA57" s="605"/>
      <c r="FWB57" s="605"/>
      <c r="FWC57" s="605"/>
      <c r="FWD57" s="605"/>
      <c r="FWE57" s="605"/>
      <c r="FWF57" s="605"/>
      <c r="FWG57" s="605"/>
      <c r="FWH57" s="605"/>
      <c r="FWI57" s="605"/>
      <c r="FWJ57" s="605"/>
      <c r="FWK57" s="605"/>
      <c r="FWL57" s="605"/>
      <c r="FWM57" s="605"/>
      <c r="FWN57" s="605"/>
      <c r="FWO57" s="605"/>
      <c r="FWP57" s="605"/>
      <c r="FWQ57" s="605"/>
      <c r="FWR57" s="605"/>
      <c r="FWS57" s="605"/>
      <c r="FWT57" s="605"/>
      <c r="FWU57" s="605"/>
      <c r="FWV57" s="605"/>
      <c r="FWW57" s="605"/>
      <c r="FWX57" s="605"/>
      <c r="FWY57" s="605"/>
      <c r="FWZ57" s="605"/>
      <c r="FXA57" s="605"/>
      <c r="FXB57" s="605"/>
      <c r="FXC57" s="605"/>
      <c r="FXD57" s="605"/>
      <c r="FXE57" s="605"/>
      <c r="FXF57" s="605"/>
      <c r="FXG57" s="605"/>
      <c r="FXH57" s="605"/>
      <c r="FXI57" s="605"/>
      <c r="FXJ57" s="605"/>
      <c r="FXK57" s="605"/>
      <c r="FXL57" s="605"/>
      <c r="FXM57" s="605"/>
      <c r="FXN57" s="605"/>
      <c r="FXO57" s="605"/>
      <c r="FXP57" s="605"/>
      <c r="FXQ57" s="605"/>
      <c r="FXR57" s="605"/>
      <c r="FXS57" s="605"/>
      <c r="FXT57" s="605"/>
      <c r="FXU57" s="605"/>
      <c r="FXV57" s="605"/>
      <c r="FXW57" s="605"/>
      <c r="FXX57" s="605"/>
      <c r="FXY57" s="605"/>
      <c r="FXZ57" s="605"/>
      <c r="FYA57" s="605"/>
      <c r="FYB57" s="605"/>
      <c r="FYC57" s="605"/>
      <c r="FYD57" s="605"/>
      <c r="FYE57" s="605"/>
      <c r="FYF57" s="605"/>
      <c r="FYG57" s="605"/>
      <c r="FYH57" s="605"/>
      <c r="FYI57" s="605"/>
      <c r="FYJ57" s="605"/>
      <c r="FYK57" s="605"/>
      <c r="FYL57" s="605"/>
      <c r="FYM57" s="605"/>
      <c r="FYN57" s="605"/>
      <c r="FYO57" s="605"/>
      <c r="FYP57" s="605"/>
      <c r="FYQ57" s="605"/>
      <c r="FYR57" s="605"/>
      <c r="FYS57" s="605"/>
      <c r="FYT57" s="605"/>
      <c r="FYU57" s="605"/>
      <c r="FYV57" s="605"/>
      <c r="FYW57" s="605"/>
      <c r="FYX57" s="605"/>
      <c r="FYY57" s="605"/>
      <c r="FYZ57" s="605"/>
      <c r="FZA57" s="605"/>
      <c r="FZB57" s="605"/>
      <c r="FZC57" s="605"/>
      <c r="FZD57" s="605"/>
      <c r="FZE57" s="605"/>
      <c r="FZF57" s="605"/>
      <c r="FZG57" s="605"/>
      <c r="FZH57" s="605"/>
      <c r="FZI57" s="605"/>
      <c r="FZJ57" s="605"/>
      <c r="FZK57" s="605"/>
      <c r="FZL57" s="605"/>
      <c r="FZM57" s="605"/>
      <c r="FZN57" s="605"/>
      <c r="FZO57" s="605"/>
      <c r="FZP57" s="605"/>
      <c r="FZQ57" s="605"/>
      <c r="FZR57" s="605"/>
      <c r="FZS57" s="605"/>
      <c r="FZT57" s="605"/>
      <c r="FZU57" s="605"/>
      <c r="FZV57" s="605"/>
      <c r="FZW57" s="605"/>
      <c r="FZX57" s="605"/>
      <c r="FZY57" s="605"/>
      <c r="FZZ57" s="605"/>
      <c r="GAA57" s="605"/>
      <c r="GAB57" s="605"/>
      <c r="GAC57" s="605"/>
      <c r="GAD57" s="605"/>
      <c r="GAE57" s="605"/>
      <c r="GAF57" s="605"/>
      <c r="GAG57" s="605"/>
      <c r="GAH57" s="605"/>
      <c r="GAI57" s="605"/>
      <c r="GAJ57" s="605"/>
      <c r="GAK57" s="605"/>
      <c r="GAL57" s="605"/>
      <c r="GAM57" s="605"/>
      <c r="GAN57" s="605"/>
      <c r="GAO57" s="605"/>
      <c r="GAP57" s="605"/>
      <c r="GAQ57" s="605"/>
      <c r="GAR57" s="605"/>
      <c r="GAS57" s="605"/>
      <c r="GAT57" s="605"/>
      <c r="GAU57" s="605"/>
      <c r="GAV57" s="605"/>
      <c r="GAW57" s="605"/>
      <c r="GAX57" s="605"/>
      <c r="GAY57" s="605"/>
      <c r="GAZ57" s="605"/>
      <c r="GBA57" s="605"/>
      <c r="GBB57" s="605"/>
      <c r="GBC57" s="605"/>
      <c r="GBD57" s="605"/>
      <c r="GBE57" s="605"/>
      <c r="GBF57" s="605"/>
      <c r="GBG57" s="605"/>
      <c r="GBH57" s="605"/>
      <c r="GBI57" s="605"/>
      <c r="GBJ57" s="605"/>
      <c r="GBK57" s="605"/>
      <c r="GBL57" s="605"/>
      <c r="GBM57" s="605"/>
      <c r="GBN57" s="605"/>
      <c r="GBO57" s="605"/>
      <c r="GBP57" s="605"/>
      <c r="GBQ57" s="605"/>
      <c r="GBR57" s="605"/>
      <c r="GBS57" s="605"/>
      <c r="GBT57" s="605"/>
      <c r="GBU57" s="605"/>
      <c r="GBV57" s="605"/>
      <c r="GBW57" s="605"/>
      <c r="GBX57" s="605"/>
      <c r="GBY57" s="605"/>
      <c r="GBZ57" s="605"/>
      <c r="GCA57" s="605"/>
      <c r="GCB57" s="605"/>
      <c r="GCC57" s="605"/>
      <c r="GCD57" s="605"/>
      <c r="GCE57" s="605"/>
      <c r="GCF57" s="605"/>
      <c r="GCG57" s="605"/>
      <c r="GCH57" s="605"/>
      <c r="GCI57" s="605"/>
      <c r="GCJ57" s="605"/>
      <c r="GCK57" s="605"/>
      <c r="GCL57" s="605"/>
      <c r="GCM57" s="605"/>
      <c r="GCN57" s="605"/>
      <c r="GCO57" s="605"/>
      <c r="GCP57" s="605"/>
      <c r="GCQ57" s="605"/>
      <c r="GCR57" s="605"/>
      <c r="GCS57" s="605"/>
      <c r="GCT57" s="605"/>
      <c r="GCU57" s="605"/>
      <c r="GCV57" s="605"/>
      <c r="GCW57" s="605"/>
      <c r="GCX57" s="605"/>
      <c r="GCY57" s="605"/>
      <c r="GCZ57" s="605"/>
      <c r="GDA57" s="605"/>
      <c r="GDB57" s="605"/>
      <c r="GDC57" s="605"/>
      <c r="GDD57" s="605"/>
      <c r="GDE57" s="605"/>
      <c r="GDF57" s="605"/>
      <c r="GDG57" s="605"/>
      <c r="GDH57" s="605"/>
      <c r="GDI57" s="605"/>
      <c r="GDJ57" s="605"/>
      <c r="GDK57" s="605"/>
      <c r="GDL57" s="605"/>
      <c r="GDM57" s="605"/>
      <c r="GDN57" s="605"/>
      <c r="GDO57" s="605"/>
      <c r="GDP57" s="605"/>
      <c r="GDQ57" s="605"/>
      <c r="GDR57" s="605"/>
      <c r="GDS57" s="605"/>
      <c r="GDT57" s="605"/>
      <c r="GDU57" s="605"/>
      <c r="GDV57" s="605"/>
      <c r="GDW57" s="605"/>
      <c r="GDX57" s="605"/>
      <c r="GDY57" s="605"/>
      <c r="GDZ57" s="605"/>
      <c r="GEA57" s="605"/>
      <c r="GEB57" s="605"/>
      <c r="GEC57" s="605"/>
      <c r="GED57" s="605"/>
      <c r="GEE57" s="605"/>
      <c r="GEF57" s="605"/>
      <c r="GEG57" s="605"/>
      <c r="GEH57" s="605"/>
      <c r="GEI57" s="605"/>
      <c r="GEJ57" s="605"/>
      <c r="GEK57" s="605"/>
      <c r="GEL57" s="605"/>
      <c r="GEM57" s="605"/>
      <c r="GEN57" s="605"/>
      <c r="GEO57" s="605"/>
      <c r="GEP57" s="605"/>
      <c r="GEQ57" s="605"/>
      <c r="GER57" s="605"/>
      <c r="GES57" s="605"/>
      <c r="GET57" s="605"/>
      <c r="GEU57" s="605"/>
      <c r="GEV57" s="605"/>
      <c r="GEW57" s="605"/>
      <c r="GEX57" s="605"/>
      <c r="GEY57" s="605"/>
      <c r="GEZ57" s="605"/>
      <c r="GFA57" s="605"/>
      <c r="GFB57" s="605"/>
      <c r="GFC57" s="605"/>
      <c r="GFD57" s="605"/>
      <c r="GFE57" s="605"/>
      <c r="GFF57" s="605"/>
      <c r="GFG57" s="605"/>
      <c r="GFH57" s="605"/>
      <c r="GFI57" s="605"/>
      <c r="GFJ57" s="605"/>
      <c r="GFK57" s="605"/>
      <c r="GFL57" s="605"/>
      <c r="GFM57" s="605"/>
      <c r="GFN57" s="605"/>
      <c r="GFO57" s="605"/>
      <c r="GFP57" s="605"/>
      <c r="GFQ57" s="605"/>
      <c r="GFR57" s="605"/>
      <c r="GFS57" s="605"/>
      <c r="GFT57" s="605"/>
      <c r="GFU57" s="605"/>
      <c r="GFV57" s="605"/>
      <c r="GFW57" s="605"/>
      <c r="GFX57" s="605"/>
      <c r="GFY57" s="605"/>
      <c r="GFZ57" s="605"/>
      <c r="GGA57" s="605"/>
      <c r="GGB57" s="605"/>
      <c r="GGC57" s="605"/>
      <c r="GGD57" s="605"/>
      <c r="GGE57" s="605"/>
      <c r="GGF57" s="605"/>
      <c r="GGG57" s="605"/>
      <c r="GGH57" s="605"/>
      <c r="GGI57" s="605"/>
      <c r="GGJ57" s="605"/>
      <c r="GGK57" s="605"/>
      <c r="GGL57" s="605"/>
      <c r="GGM57" s="605"/>
      <c r="GGN57" s="605"/>
      <c r="GGO57" s="605"/>
      <c r="GGP57" s="605"/>
      <c r="GGQ57" s="605"/>
      <c r="GGR57" s="605"/>
      <c r="GGS57" s="605"/>
      <c r="GGT57" s="605"/>
      <c r="GGU57" s="605"/>
      <c r="GGV57" s="605"/>
      <c r="GGW57" s="605"/>
      <c r="GGX57" s="605"/>
      <c r="GGY57" s="605"/>
      <c r="GGZ57" s="605"/>
      <c r="GHA57" s="605"/>
      <c r="GHB57" s="605"/>
      <c r="GHC57" s="605"/>
      <c r="GHD57" s="605"/>
      <c r="GHE57" s="605"/>
      <c r="GHF57" s="605"/>
      <c r="GHG57" s="605"/>
      <c r="GHH57" s="605"/>
      <c r="GHI57" s="605"/>
      <c r="GHJ57" s="605"/>
      <c r="GHK57" s="605"/>
      <c r="GHL57" s="605"/>
      <c r="GHM57" s="605"/>
      <c r="GHN57" s="605"/>
      <c r="GHO57" s="605"/>
      <c r="GHP57" s="605"/>
      <c r="GHQ57" s="605"/>
      <c r="GHR57" s="605"/>
      <c r="GHS57" s="605"/>
      <c r="GHT57" s="605"/>
      <c r="GHU57" s="605"/>
      <c r="GHV57" s="605"/>
      <c r="GHW57" s="605"/>
      <c r="GHX57" s="605"/>
      <c r="GHY57" s="605"/>
      <c r="GHZ57" s="605"/>
      <c r="GIA57" s="605"/>
      <c r="GIB57" s="605"/>
      <c r="GIC57" s="605"/>
      <c r="GID57" s="605"/>
      <c r="GIE57" s="605"/>
      <c r="GIF57" s="605"/>
      <c r="GIG57" s="605"/>
      <c r="GIH57" s="605"/>
      <c r="GII57" s="605"/>
      <c r="GIJ57" s="605"/>
      <c r="GIK57" s="605"/>
      <c r="GIL57" s="605"/>
      <c r="GIM57" s="605"/>
      <c r="GIN57" s="605"/>
      <c r="GIO57" s="605"/>
      <c r="GIP57" s="605"/>
      <c r="GIQ57" s="605"/>
      <c r="GIR57" s="605"/>
      <c r="GIS57" s="605"/>
      <c r="GIT57" s="605"/>
      <c r="GIU57" s="605"/>
      <c r="GIV57" s="605"/>
      <c r="GIW57" s="605"/>
      <c r="GIX57" s="605"/>
      <c r="GIY57" s="605"/>
      <c r="GIZ57" s="605"/>
      <c r="GJA57" s="605"/>
      <c r="GJB57" s="605"/>
      <c r="GJC57" s="605"/>
      <c r="GJD57" s="605"/>
      <c r="GJE57" s="605"/>
      <c r="GJF57" s="605"/>
      <c r="GJG57" s="605"/>
      <c r="GJH57" s="605"/>
      <c r="GJI57" s="605"/>
      <c r="GJJ57" s="605"/>
      <c r="GJK57" s="605"/>
      <c r="GJL57" s="605"/>
      <c r="GJM57" s="605"/>
      <c r="GJN57" s="605"/>
      <c r="GJO57" s="605"/>
      <c r="GJP57" s="605"/>
      <c r="GJQ57" s="605"/>
      <c r="GJR57" s="605"/>
      <c r="GJS57" s="605"/>
      <c r="GJT57" s="605"/>
      <c r="GJU57" s="605"/>
      <c r="GJV57" s="605"/>
      <c r="GJW57" s="605"/>
      <c r="GJX57" s="605"/>
      <c r="GJY57" s="605"/>
      <c r="GJZ57" s="605"/>
      <c r="GKA57" s="605"/>
      <c r="GKB57" s="605"/>
      <c r="GKC57" s="605"/>
      <c r="GKD57" s="605"/>
      <c r="GKE57" s="605"/>
      <c r="GKF57" s="605"/>
      <c r="GKG57" s="605"/>
      <c r="GKH57" s="605"/>
      <c r="GKI57" s="605"/>
      <c r="GKJ57" s="605"/>
      <c r="GKK57" s="605"/>
      <c r="GKL57" s="605"/>
      <c r="GKM57" s="605"/>
      <c r="GKN57" s="605"/>
      <c r="GKO57" s="605"/>
      <c r="GKP57" s="605"/>
      <c r="GKQ57" s="605"/>
      <c r="GKR57" s="605"/>
      <c r="GKS57" s="605"/>
      <c r="GKT57" s="605"/>
      <c r="GKU57" s="605"/>
      <c r="GKV57" s="605"/>
      <c r="GKW57" s="605"/>
      <c r="GKX57" s="605"/>
      <c r="GKY57" s="605"/>
      <c r="GKZ57" s="605"/>
      <c r="GLA57" s="605"/>
      <c r="GLB57" s="605"/>
      <c r="GLC57" s="605"/>
      <c r="GLD57" s="605"/>
      <c r="GLE57" s="605"/>
      <c r="GLF57" s="605"/>
      <c r="GLG57" s="605"/>
      <c r="GLH57" s="605"/>
      <c r="GLI57" s="605"/>
      <c r="GLJ57" s="605"/>
      <c r="GLK57" s="605"/>
      <c r="GLL57" s="605"/>
      <c r="GLM57" s="605"/>
      <c r="GLN57" s="605"/>
      <c r="GLO57" s="605"/>
      <c r="GLP57" s="605"/>
      <c r="GLQ57" s="605"/>
      <c r="GLR57" s="605"/>
      <c r="GLS57" s="605"/>
      <c r="GLT57" s="605"/>
      <c r="GLU57" s="605"/>
      <c r="GLV57" s="605"/>
      <c r="GLW57" s="605"/>
      <c r="GLX57" s="605"/>
      <c r="GLY57" s="605"/>
      <c r="GLZ57" s="605"/>
      <c r="GMA57" s="605"/>
      <c r="GMB57" s="605"/>
      <c r="GMC57" s="605"/>
      <c r="GMD57" s="605"/>
      <c r="GME57" s="605"/>
      <c r="GMF57" s="605"/>
      <c r="GMG57" s="605"/>
      <c r="GMH57" s="605"/>
      <c r="GMI57" s="605"/>
      <c r="GMJ57" s="605"/>
      <c r="GMK57" s="605"/>
      <c r="GML57" s="605"/>
      <c r="GMM57" s="605"/>
      <c r="GMN57" s="605"/>
      <c r="GMO57" s="605"/>
      <c r="GMP57" s="605"/>
      <c r="GMQ57" s="605"/>
      <c r="GMR57" s="605"/>
      <c r="GMS57" s="605"/>
      <c r="GMT57" s="605"/>
      <c r="GMU57" s="605"/>
      <c r="GMV57" s="605"/>
      <c r="GMW57" s="605"/>
      <c r="GMX57" s="605"/>
      <c r="GMY57" s="605"/>
      <c r="GMZ57" s="605"/>
      <c r="GNA57" s="605"/>
      <c r="GNB57" s="605"/>
      <c r="GNC57" s="605"/>
      <c r="GND57" s="605"/>
      <c r="GNE57" s="605"/>
      <c r="GNF57" s="605"/>
      <c r="GNG57" s="605"/>
      <c r="GNH57" s="605"/>
      <c r="GNI57" s="605"/>
      <c r="GNJ57" s="605"/>
      <c r="GNK57" s="605"/>
      <c r="GNL57" s="605"/>
      <c r="GNM57" s="605"/>
      <c r="GNN57" s="605"/>
      <c r="GNO57" s="605"/>
      <c r="GNP57" s="605"/>
      <c r="GNQ57" s="605"/>
      <c r="GNR57" s="605"/>
      <c r="GNS57" s="605"/>
      <c r="GNT57" s="605"/>
      <c r="GNU57" s="605"/>
      <c r="GNV57" s="605"/>
      <c r="GNW57" s="605"/>
      <c r="GNX57" s="605"/>
      <c r="GNY57" s="605"/>
      <c r="GNZ57" s="605"/>
      <c r="GOA57" s="605"/>
      <c r="GOB57" s="605"/>
      <c r="GOC57" s="605"/>
      <c r="GOD57" s="605"/>
      <c r="GOE57" s="605"/>
      <c r="GOF57" s="605"/>
      <c r="GOG57" s="605"/>
      <c r="GOH57" s="605"/>
      <c r="GOI57" s="605"/>
      <c r="GOJ57" s="605"/>
      <c r="GOK57" s="605"/>
      <c r="GOL57" s="605"/>
      <c r="GOM57" s="605"/>
      <c r="GON57" s="605"/>
      <c r="GOO57" s="605"/>
      <c r="GOP57" s="605"/>
      <c r="GOQ57" s="605"/>
      <c r="GOR57" s="605"/>
      <c r="GOS57" s="605"/>
      <c r="GOT57" s="605"/>
      <c r="GOU57" s="605"/>
      <c r="GOV57" s="605"/>
      <c r="GOW57" s="605"/>
      <c r="GOX57" s="605"/>
      <c r="GOY57" s="605"/>
      <c r="GOZ57" s="605"/>
      <c r="GPA57" s="605"/>
      <c r="GPB57" s="605"/>
      <c r="GPC57" s="605"/>
      <c r="GPD57" s="605"/>
      <c r="GPE57" s="605"/>
      <c r="GPF57" s="605"/>
      <c r="GPG57" s="605"/>
      <c r="GPH57" s="605"/>
      <c r="GPI57" s="605"/>
      <c r="GPJ57" s="605"/>
      <c r="GPK57" s="605"/>
      <c r="GPL57" s="605"/>
      <c r="GPM57" s="605"/>
      <c r="GPN57" s="605"/>
      <c r="GPO57" s="605"/>
      <c r="GPP57" s="605"/>
      <c r="GPQ57" s="605"/>
      <c r="GPR57" s="605"/>
      <c r="GPS57" s="605"/>
      <c r="GPT57" s="605"/>
      <c r="GPU57" s="605"/>
      <c r="GPV57" s="605"/>
      <c r="GPW57" s="605"/>
      <c r="GPX57" s="605"/>
      <c r="GPY57" s="605"/>
      <c r="GPZ57" s="605"/>
      <c r="GQA57" s="605"/>
      <c r="GQB57" s="605"/>
      <c r="GQC57" s="605"/>
      <c r="GQD57" s="605"/>
      <c r="GQE57" s="605"/>
      <c r="GQF57" s="605"/>
      <c r="GQG57" s="605"/>
      <c r="GQH57" s="605"/>
      <c r="GQI57" s="605"/>
      <c r="GQJ57" s="605"/>
      <c r="GQK57" s="605"/>
      <c r="GQL57" s="605"/>
      <c r="GQM57" s="605"/>
      <c r="GQN57" s="605"/>
      <c r="GQO57" s="605"/>
      <c r="GQP57" s="605"/>
      <c r="GQQ57" s="605"/>
      <c r="GQR57" s="605"/>
      <c r="GQS57" s="605"/>
      <c r="GQT57" s="605"/>
      <c r="GQU57" s="605"/>
      <c r="GQV57" s="605"/>
      <c r="GQW57" s="605"/>
      <c r="GQX57" s="605"/>
      <c r="GQY57" s="605"/>
      <c r="GQZ57" s="605"/>
      <c r="GRA57" s="605"/>
      <c r="GRB57" s="605"/>
      <c r="GRC57" s="605"/>
      <c r="GRD57" s="605"/>
      <c r="GRE57" s="605"/>
      <c r="GRF57" s="605"/>
      <c r="GRG57" s="605"/>
      <c r="GRH57" s="605"/>
      <c r="GRI57" s="605"/>
      <c r="GRJ57" s="605"/>
      <c r="GRK57" s="605"/>
      <c r="GRL57" s="605"/>
      <c r="GRM57" s="605"/>
      <c r="GRN57" s="605"/>
      <c r="GRO57" s="605"/>
      <c r="GRP57" s="605"/>
      <c r="GRQ57" s="605"/>
      <c r="GRR57" s="605"/>
      <c r="GRS57" s="605"/>
      <c r="GRT57" s="605"/>
      <c r="GRU57" s="605"/>
      <c r="GRV57" s="605"/>
      <c r="GRW57" s="605"/>
      <c r="GRX57" s="605"/>
      <c r="GRY57" s="605"/>
      <c r="GRZ57" s="605"/>
      <c r="GSA57" s="605"/>
      <c r="GSB57" s="605"/>
      <c r="GSC57" s="605"/>
      <c r="GSD57" s="605"/>
      <c r="GSE57" s="605"/>
      <c r="GSF57" s="605"/>
      <c r="GSG57" s="605"/>
      <c r="GSH57" s="605"/>
      <c r="GSI57" s="605"/>
      <c r="GSJ57" s="605"/>
      <c r="GSK57" s="605"/>
      <c r="GSL57" s="605"/>
      <c r="GSM57" s="605"/>
      <c r="GSN57" s="605"/>
      <c r="GSO57" s="605"/>
      <c r="GSP57" s="605"/>
      <c r="GSQ57" s="605"/>
      <c r="GSR57" s="605"/>
      <c r="GSS57" s="605"/>
      <c r="GST57" s="605"/>
      <c r="GSU57" s="605"/>
      <c r="GSV57" s="605"/>
      <c r="GSW57" s="605"/>
      <c r="GSX57" s="605"/>
      <c r="GSY57" s="605"/>
      <c r="GSZ57" s="605"/>
      <c r="GTA57" s="605"/>
      <c r="GTB57" s="605"/>
      <c r="GTC57" s="605"/>
      <c r="GTD57" s="605"/>
      <c r="GTE57" s="605"/>
      <c r="GTF57" s="605"/>
      <c r="GTG57" s="605"/>
      <c r="GTH57" s="605"/>
      <c r="GTI57" s="605"/>
      <c r="GTJ57" s="605"/>
      <c r="GTK57" s="605"/>
      <c r="GTL57" s="605"/>
      <c r="GTM57" s="605"/>
      <c r="GTN57" s="605"/>
      <c r="GTO57" s="605"/>
      <c r="GTP57" s="605"/>
      <c r="GTQ57" s="605"/>
      <c r="GTR57" s="605"/>
      <c r="GTS57" s="605"/>
      <c r="GTT57" s="605"/>
      <c r="GTU57" s="605"/>
      <c r="GTV57" s="605"/>
      <c r="GTW57" s="605"/>
      <c r="GTX57" s="605"/>
      <c r="GTY57" s="605"/>
      <c r="GTZ57" s="605"/>
      <c r="GUA57" s="605"/>
      <c r="GUB57" s="605"/>
      <c r="GUC57" s="605"/>
      <c r="GUD57" s="605"/>
      <c r="GUE57" s="605"/>
      <c r="GUF57" s="605"/>
      <c r="GUG57" s="605"/>
      <c r="GUH57" s="605"/>
      <c r="GUI57" s="605"/>
      <c r="GUJ57" s="605"/>
      <c r="GUK57" s="605"/>
      <c r="GUL57" s="605"/>
      <c r="GUM57" s="605"/>
      <c r="GUN57" s="605"/>
      <c r="GUO57" s="605"/>
      <c r="GUP57" s="605"/>
      <c r="GUQ57" s="605"/>
      <c r="GUR57" s="605"/>
      <c r="GUS57" s="605"/>
      <c r="GUT57" s="605"/>
      <c r="GUU57" s="605"/>
      <c r="GUV57" s="605"/>
      <c r="GUW57" s="605"/>
      <c r="GUX57" s="605"/>
      <c r="GUY57" s="605"/>
      <c r="GUZ57" s="605"/>
      <c r="GVA57" s="605"/>
      <c r="GVB57" s="605"/>
      <c r="GVC57" s="605"/>
      <c r="GVD57" s="605"/>
      <c r="GVE57" s="605"/>
      <c r="GVF57" s="605"/>
      <c r="GVG57" s="605"/>
      <c r="GVH57" s="605"/>
      <c r="GVI57" s="605"/>
      <c r="GVJ57" s="605"/>
      <c r="GVK57" s="605"/>
      <c r="GVL57" s="605"/>
      <c r="GVM57" s="605"/>
      <c r="GVN57" s="605"/>
      <c r="GVO57" s="605"/>
      <c r="GVP57" s="605"/>
      <c r="GVQ57" s="605"/>
      <c r="GVR57" s="605"/>
      <c r="GVS57" s="605"/>
      <c r="GVT57" s="605"/>
      <c r="GVU57" s="605"/>
      <c r="GVV57" s="605"/>
      <c r="GVW57" s="605"/>
      <c r="GVX57" s="605"/>
      <c r="GVY57" s="605"/>
      <c r="GVZ57" s="605"/>
      <c r="GWA57" s="605"/>
      <c r="GWB57" s="605"/>
      <c r="GWC57" s="605"/>
      <c r="GWD57" s="605"/>
      <c r="GWE57" s="605"/>
      <c r="GWF57" s="605"/>
      <c r="GWG57" s="605"/>
      <c r="GWH57" s="605"/>
      <c r="GWI57" s="605"/>
      <c r="GWJ57" s="605"/>
      <c r="GWK57" s="605"/>
      <c r="GWL57" s="605"/>
      <c r="GWM57" s="605"/>
      <c r="GWN57" s="605"/>
      <c r="GWO57" s="605"/>
      <c r="GWP57" s="605"/>
      <c r="GWQ57" s="605"/>
      <c r="GWR57" s="605"/>
      <c r="GWS57" s="605"/>
      <c r="GWT57" s="605"/>
      <c r="GWU57" s="605"/>
      <c r="GWV57" s="605"/>
      <c r="GWW57" s="605"/>
      <c r="GWX57" s="605"/>
      <c r="GWY57" s="605"/>
      <c r="GWZ57" s="605"/>
      <c r="GXA57" s="605"/>
      <c r="GXB57" s="605"/>
      <c r="GXC57" s="605"/>
      <c r="GXD57" s="605"/>
      <c r="GXE57" s="605"/>
      <c r="GXF57" s="605"/>
      <c r="GXG57" s="605"/>
      <c r="GXH57" s="605"/>
      <c r="GXI57" s="605"/>
      <c r="GXJ57" s="605"/>
      <c r="GXK57" s="605"/>
      <c r="GXL57" s="605"/>
      <c r="GXM57" s="605"/>
      <c r="GXN57" s="605"/>
      <c r="GXO57" s="605"/>
      <c r="GXP57" s="605"/>
      <c r="GXQ57" s="605"/>
      <c r="GXR57" s="605"/>
      <c r="GXS57" s="605"/>
      <c r="GXT57" s="605"/>
      <c r="GXU57" s="605"/>
      <c r="GXV57" s="605"/>
      <c r="GXW57" s="605"/>
      <c r="GXX57" s="605"/>
      <c r="GXY57" s="605"/>
      <c r="GXZ57" s="605"/>
      <c r="GYA57" s="605"/>
      <c r="GYB57" s="605"/>
      <c r="GYC57" s="605"/>
      <c r="GYD57" s="605"/>
      <c r="GYE57" s="605"/>
      <c r="GYF57" s="605"/>
      <c r="GYG57" s="605"/>
      <c r="GYH57" s="605"/>
      <c r="GYI57" s="605"/>
      <c r="GYJ57" s="605"/>
      <c r="GYK57" s="605"/>
      <c r="GYL57" s="605"/>
      <c r="GYM57" s="605"/>
      <c r="GYN57" s="605"/>
      <c r="GYO57" s="605"/>
      <c r="GYP57" s="605"/>
      <c r="GYQ57" s="605"/>
      <c r="GYR57" s="605"/>
      <c r="GYS57" s="605"/>
      <c r="GYT57" s="605"/>
      <c r="GYU57" s="605"/>
      <c r="GYV57" s="605"/>
      <c r="GYW57" s="605"/>
      <c r="GYX57" s="605"/>
      <c r="GYY57" s="605"/>
      <c r="GYZ57" s="605"/>
      <c r="GZA57" s="605"/>
      <c r="GZB57" s="605"/>
      <c r="GZC57" s="605"/>
      <c r="GZD57" s="605"/>
      <c r="GZE57" s="605"/>
      <c r="GZF57" s="605"/>
      <c r="GZG57" s="605"/>
      <c r="GZH57" s="605"/>
      <c r="GZI57" s="605"/>
      <c r="GZJ57" s="605"/>
      <c r="GZK57" s="605"/>
      <c r="GZL57" s="605"/>
      <c r="GZM57" s="605"/>
      <c r="GZN57" s="605"/>
      <c r="GZO57" s="605"/>
      <c r="GZP57" s="605"/>
      <c r="GZQ57" s="605"/>
      <c r="GZR57" s="605"/>
      <c r="GZS57" s="605"/>
      <c r="GZT57" s="605"/>
      <c r="GZU57" s="605"/>
      <c r="GZV57" s="605"/>
      <c r="GZW57" s="605"/>
      <c r="GZX57" s="605"/>
      <c r="GZY57" s="605"/>
      <c r="GZZ57" s="605"/>
      <c r="HAA57" s="605"/>
      <c r="HAB57" s="605"/>
      <c r="HAC57" s="605"/>
      <c r="HAD57" s="605"/>
      <c r="HAE57" s="605"/>
      <c r="HAF57" s="605"/>
      <c r="HAG57" s="605"/>
      <c r="HAH57" s="605"/>
      <c r="HAI57" s="605"/>
      <c r="HAJ57" s="605"/>
      <c r="HAK57" s="605"/>
      <c r="HAL57" s="605"/>
      <c r="HAM57" s="605"/>
      <c r="HAN57" s="605"/>
      <c r="HAO57" s="605"/>
      <c r="HAP57" s="605"/>
      <c r="HAQ57" s="605"/>
      <c r="HAR57" s="605"/>
      <c r="HAS57" s="605"/>
      <c r="HAT57" s="605"/>
      <c r="HAU57" s="605"/>
      <c r="HAV57" s="605"/>
      <c r="HAW57" s="605"/>
      <c r="HAX57" s="605"/>
      <c r="HAY57" s="605"/>
      <c r="HAZ57" s="605"/>
      <c r="HBA57" s="605"/>
      <c r="HBB57" s="605"/>
      <c r="HBC57" s="605"/>
      <c r="HBD57" s="605"/>
      <c r="HBE57" s="605"/>
      <c r="HBF57" s="605"/>
      <c r="HBG57" s="605"/>
      <c r="HBH57" s="605"/>
      <c r="HBI57" s="605"/>
      <c r="HBJ57" s="605"/>
      <c r="HBK57" s="605"/>
      <c r="HBL57" s="605"/>
      <c r="HBM57" s="605"/>
      <c r="HBN57" s="605"/>
      <c r="HBO57" s="605"/>
      <c r="HBP57" s="605"/>
      <c r="HBQ57" s="605"/>
      <c r="HBR57" s="605"/>
      <c r="HBS57" s="605"/>
      <c r="HBT57" s="605"/>
      <c r="HBU57" s="605"/>
      <c r="HBV57" s="605"/>
      <c r="HBW57" s="605"/>
      <c r="HBX57" s="605"/>
      <c r="HBY57" s="605"/>
      <c r="HBZ57" s="605"/>
      <c r="HCA57" s="605"/>
      <c r="HCB57" s="605"/>
      <c r="HCC57" s="605"/>
      <c r="HCD57" s="605"/>
      <c r="HCE57" s="605"/>
      <c r="HCF57" s="605"/>
      <c r="HCG57" s="605"/>
      <c r="HCH57" s="605"/>
      <c r="HCI57" s="605"/>
      <c r="HCJ57" s="605"/>
      <c r="HCK57" s="605"/>
      <c r="HCL57" s="605"/>
      <c r="HCM57" s="605"/>
      <c r="HCN57" s="605"/>
      <c r="HCO57" s="605"/>
      <c r="HCP57" s="605"/>
      <c r="HCQ57" s="605"/>
      <c r="HCR57" s="605"/>
      <c r="HCS57" s="605"/>
      <c r="HCT57" s="605"/>
      <c r="HCU57" s="605"/>
      <c r="HCV57" s="605"/>
      <c r="HCW57" s="605"/>
      <c r="HCX57" s="605"/>
      <c r="HCY57" s="605"/>
      <c r="HCZ57" s="605"/>
      <c r="HDA57" s="605"/>
      <c r="HDB57" s="605"/>
      <c r="HDC57" s="605"/>
      <c r="HDD57" s="605"/>
      <c r="HDE57" s="605"/>
      <c r="HDF57" s="605"/>
      <c r="HDG57" s="605"/>
      <c r="HDH57" s="605"/>
      <c r="HDI57" s="605"/>
      <c r="HDJ57" s="605"/>
      <c r="HDK57" s="605"/>
      <c r="HDL57" s="605"/>
      <c r="HDM57" s="605"/>
      <c r="HDN57" s="605"/>
      <c r="HDO57" s="605"/>
      <c r="HDP57" s="605"/>
      <c r="HDQ57" s="605"/>
      <c r="HDR57" s="605"/>
      <c r="HDS57" s="605"/>
      <c r="HDT57" s="605"/>
      <c r="HDU57" s="605"/>
      <c r="HDV57" s="605"/>
      <c r="HDW57" s="605"/>
      <c r="HDX57" s="605"/>
      <c r="HDY57" s="605"/>
      <c r="HDZ57" s="605"/>
      <c r="HEA57" s="605"/>
      <c r="HEB57" s="605"/>
      <c r="HEC57" s="605"/>
      <c r="HED57" s="605"/>
      <c r="HEE57" s="605"/>
      <c r="HEF57" s="605"/>
      <c r="HEG57" s="605"/>
      <c r="HEH57" s="605"/>
      <c r="HEI57" s="605"/>
      <c r="HEJ57" s="605"/>
      <c r="HEK57" s="605"/>
      <c r="HEL57" s="605"/>
      <c r="HEM57" s="605"/>
      <c r="HEN57" s="605"/>
      <c r="HEO57" s="605"/>
      <c r="HEP57" s="605"/>
      <c r="HEQ57" s="605"/>
      <c r="HER57" s="605"/>
      <c r="HES57" s="605"/>
      <c r="HET57" s="605"/>
      <c r="HEU57" s="605"/>
      <c r="HEV57" s="605"/>
      <c r="HEW57" s="605"/>
      <c r="HEX57" s="605"/>
      <c r="HEY57" s="605"/>
      <c r="HEZ57" s="605"/>
      <c r="HFA57" s="605"/>
      <c r="HFB57" s="605"/>
      <c r="HFC57" s="605"/>
      <c r="HFD57" s="605"/>
      <c r="HFE57" s="605"/>
      <c r="HFF57" s="605"/>
      <c r="HFG57" s="605"/>
      <c r="HFH57" s="605"/>
      <c r="HFI57" s="605"/>
      <c r="HFJ57" s="605"/>
      <c r="HFK57" s="605"/>
      <c r="HFL57" s="605"/>
      <c r="HFM57" s="605"/>
      <c r="HFN57" s="605"/>
      <c r="HFO57" s="605"/>
      <c r="HFP57" s="605"/>
      <c r="HFQ57" s="605"/>
      <c r="HFR57" s="605"/>
      <c r="HFS57" s="605"/>
      <c r="HFT57" s="605"/>
      <c r="HFU57" s="605"/>
      <c r="HFV57" s="605"/>
      <c r="HFW57" s="605"/>
      <c r="HFX57" s="605"/>
      <c r="HFY57" s="605"/>
      <c r="HFZ57" s="605"/>
      <c r="HGA57" s="605"/>
      <c r="HGB57" s="605"/>
      <c r="HGC57" s="605"/>
      <c r="HGD57" s="605"/>
      <c r="HGE57" s="605"/>
      <c r="HGF57" s="605"/>
      <c r="HGG57" s="605"/>
      <c r="HGH57" s="605"/>
      <c r="HGI57" s="605"/>
      <c r="HGJ57" s="605"/>
      <c r="HGK57" s="605"/>
      <c r="HGL57" s="605"/>
      <c r="HGM57" s="605"/>
      <c r="HGN57" s="605"/>
      <c r="HGO57" s="605"/>
      <c r="HGP57" s="605"/>
      <c r="HGQ57" s="605"/>
      <c r="HGR57" s="605"/>
      <c r="HGS57" s="605"/>
      <c r="HGT57" s="605"/>
      <c r="HGU57" s="605"/>
      <c r="HGV57" s="605"/>
      <c r="HGW57" s="605"/>
      <c r="HGX57" s="605"/>
      <c r="HGY57" s="605"/>
      <c r="HGZ57" s="605"/>
      <c r="HHA57" s="605"/>
      <c r="HHB57" s="605"/>
      <c r="HHC57" s="605"/>
      <c r="HHD57" s="605"/>
      <c r="HHE57" s="605"/>
      <c r="HHF57" s="605"/>
      <c r="HHG57" s="605"/>
      <c r="HHH57" s="605"/>
      <c r="HHI57" s="605"/>
      <c r="HHJ57" s="605"/>
      <c r="HHK57" s="605"/>
      <c r="HHL57" s="605"/>
      <c r="HHM57" s="605"/>
      <c r="HHN57" s="605"/>
      <c r="HHO57" s="605"/>
      <c r="HHP57" s="605"/>
      <c r="HHQ57" s="605"/>
      <c r="HHR57" s="605"/>
      <c r="HHS57" s="605"/>
      <c r="HHT57" s="605"/>
      <c r="HHU57" s="605"/>
      <c r="HHV57" s="605"/>
      <c r="HHW57" s="605"/>
      <c r="HHX57" s="605"/>
      <c r="HHY57" s="605"/>
      <c r="HHZ57" s="605"/>
      <c r="HIA57" s="605"/>
      <c r="HIB57" s="605"/>
      <c r="HIC57" s="605"/>
      <c r="HID57" s="605"/>
      <c r="HIE57" s="605"/>
      <c r="HIF57" s="605"/>
      <c r="HIG57" s="605"/>
      <c r="HIH57" s="605"/>
      <c r="HII57" s="605"/>
      <c r="HIJ57" s="605"/>
      <c r="HIK57" s="605"/>
      <c r="HIL57" s="605"/>
      <c r="HIM57" s="605"/>
      <c r="HIN57" s="605"/>
      <c r="HIO57" s="605"/>
      <c r="HIP57" s="605"/>
      <c r="HIQ57" s="605"/>
      <c r="HIR57" s="605"/>
      <c r="HIS57" s="605"/>
      <c r="HIT57" s="605"/>
      <c r="HIU57" s="605"/>
      <c r="HIV57" s="605"/>
      <c r="HIW57" s="605"/>
      <c r="HIX57" s="605"/>
      <c r="HIY57" s="605"/>
      <c r="HIZ57" s="605"/>
      <c r="HJA57" s="605"/>
      <c r="HJB57" s="605"/>
      <c r="HJC57" s="605"/>
      <c r="HJD57" s="605"/>
      <c r="HJE57" s="605"/>
      <c r="HJF57" s="605"/>
      <c r="HJG57" s="605"/>
      <c r="HJH57" s="605"/>
      <c r="HJI57" s="605"/>
      <c r="HJJ57" s="605"/>
      <c r="HJK57" s="605"/>
      <c r="HJL57" s="605"/>
      <c r="HJM57" s="605"/>
      <c r="HJN57" s="605"/>
      <c r="HJO57" s="605"/>
      <c r="HJP57" s="605"/>
      <c r="HJQ57" s="605"/>
      <c r="HJR57" s="605"/>
      <c r="HJS57" s="605"/>
      <c r="HJT57" s="605"/>
      <c r="HJU57" s="605"/>
      <c r="HJV57" s="605"/>
      <c r="HJW57" s="605"/>
      <c r="HJX57" s="605"/>
      <c r="HJY57" s="605"/>
      <c r="HJZ57" s="605"/>
      <c r="HKA57" s="605"/>
      <c r="HKB57" s="605"/>
      <c r="HKC57" s="605"/>
      <c r="HKD57" s="605"/>
      <c r="HKE57" s="605"/>
      <c r="HKF57" s="605"/>
      <c r="HKG57" s="605"/>
      <c r="HKH57" s="605"/>
      <c r="HKI57" s="605"/>
      <c r="HKJ57" s="605"/>
      <c r="HKK57" s="605"/>
      <c r="HKL57" s="605"/>
      <c r="HKM57" s="605"/>
      <c r="HKN57" s="605"/>
      <c r="HKO57" s="605"/>
      <c r="HKP57" s="605"/>
      <c r="HKQ57" s="605"/>
      <c r="HKR57" s="605"/>
      <c r="HKS57" s="605"/>
      <c r="HKT57" s="605"/>
      <c r="HKU57" s="605"/>
      <c r="HKV57" s="605"/>
      <c r="HKW57" s="605"/>
      <c r="HKX57" s="605"/>
      <c r="HKY57" s="605"/>
      <c r="HKZ57" s="605"/>
      <c r="HLA57" s="605"/>
      <c r="HLB57" s="605"/>
      <c r="HLC57" s="605"/>
      <c r="HLD57" s="605"/>
      <c r="HLE57" s="605"/>
      <c r="HLF57" s="605"/>
      <c r="HLG57" s="605"/>
      <c r="HLH57" s="605"/>
      <c r="HLI57" s="605"/>
      <c r="HLJ57" s="605"/>
      <c r="HLK57" s="605"/>
      <c r="HLL57" s="605"/>
      <c r="HLM57" s="605"/>
      <c r="HLN57" s="605"/>
      <c r="HLO57" s="605"/>
      <c r="HLP57" s="605"/>
      <c r="HLQ57" s="605"/>
      <c r="HLR57" s="605"/>
      <c r="HLS57" s="605"/>
      <c r="HLT57" s="605"/>
      <c r="HLU57" s="605"/>
      <c r="HLV57" s="605"/>
      <c r="HLW57" s="605"/>
      <c r="HLX57" s="605"/>
      <c r="HLY57" s="605"/>
      <c r="HLZ57" s="605"/>
      <c r="HMA57" s="605"/>
      <c r="HMB57" s="605"/>
      <c r="HMC57" s="605"/>
      <c r="HMD57" s="605"/>
      <c r="HME57" s="605"/>
      <c r="HMF57" s="605"/>
      <c r="HMG57" s="605"/>
      <c r="HMH57" s="605"/>
      <c r="HMI57" s="605"/>
      <c r="HMJ57" s="605"/>
      <c r="HMK57" s="605"/>
      <c r="HML57" s="605"/>
      <c r="HMM57" s="605"/>
      <c r="HMN57" s="605"/>
      <c r="HMO57" s="605"/>
      <c r="HMP57" s="605"/>
      <c r="HMQ57" s="605"/>
      <c r="HMR57" s="605"/>
      <c r="HMS57" s="605"/>
      <c r="HMT57" s="605"/>
      <c r="HMU57" s="605"/>
      <c r="HMV57" s="605"/>
      <c r="HMW57" s="605"/>
      <c r="HMX57" s="605"/>
      <c r="HMY57" s="605"/>
      <c r="HMZ57" s="605"/>
      <c r="HNA57" s="605"/>
      <c r="HNB57" s="605"/>
      <c r="HNC57" s="605"/>
      <c r="HND57" s="605"/>
      <c r="HNE57" s="605"/>
      <c r="HNF57" s="605"/>
      <c r="HNG57" s="605"/>
      <c r="HNH57" s="605"/>
      <c r="HNI57" s="605"/>
      <c r="HNJ57" s="605"/>
      <c r="HNK57" s="605"/>
      <c r="HNL57" s="605"/>
      <c r="HNM57" s="605"/>
      <c r="HNN57" s="605"/>
      <c r="HNO57" s="605"/>
      <c r="HNP57" s="605"/>
      <c r="HNQ57" s="605"/>
      <c r="HNR57" s="605"/>
      <c r="HNS57" s="605"/>
      <c r="HNT57" s="605"/>
      <c r="HNU57" s="605"/>
      <c r="HNV57" s="605"/>
      <c r="HNW57" s="605"/>
      <c r="HNX57" s="605"/>
      <c r="HNY57" s="605"/>
      <c r="HNZ57" s="605"/>
      <c r="HOA57" s="605"/>
      <c r="HOB57" s="605"/>
      <c r="HOC57" s="605"/>
      <c r="HOD57" s="605"/>
      <c r="HOE57" s="605"/>
      <c r="HOF57" s="605"/>
      <c r="HOG57" s="605"/>
      <c r="HOH57" s="605"/>
      <c r="HOI57" s="605"/>
      <c r="HOJ57" s="605"/>
      <c r="HOK57" s="605"/>
      <c r="HOL57" s="605"/>
      <c r="HOM57" s="605"/>
      <c r="HON57" s="605"/>
      <c r="HOO57" s="605"/>
      <c r="HOP57" s="605"/>
      <c r="HOQ57" s="605"/>
      <c r="HOR57" s="605"/>
      <c r="HOS57" s="605"/>
      <c r="HOT57" s="605"/>
      <c r="HOU57" s="605"/>
      <c r="HOV57" s="605"/>
      <c r="HOW57" s="605"/>
      <c r="HOX57" s="605"/>
      <c r="HOY57" s="605"/>
      <c r="HOZ57" s="605"/>
      <c r="HPA57" s="605"/>
      <c r="HPB57" s="605"/>
      <c r="HPC57" s="605"/>
      <c r="HPD57" s="605"/>
      <c r="HPE57" s="605"/>
      <c r="HPF57" s="605"/>
      <c r="HPG57" s="605"/>
      <c r="HPH57" s="605"/>
      <c r="HPI57" s="605"/>
      <c r="HPJ57" s="605"/>
      <c r="HPK57" s="605"/>
      <c r="HPL57" s="605"/>
      <c r="HPM57" s="605"/>
      <c r="HPN57" s="605"/>
      <c r="HPO57" s="605"/>
      <c r="HPP57" s="605"/>
      <c r="HPQ57" s="605"/>
      <c r="HPR57" s="605"/>
      <c r="HPS57" s="605"/>
      <c r="HPT57" s="605"/>
      <c r="HPU57" s="605"/>
      <c r="HPV57" s="605"/>
      <c r="HPW57" s="605"/>
      <c r="HPX57" s="605"/>
      <c r="HPY57" s="605"/>
      <c r="HPZ57" s="605"/>
      <c r="HQA57" s="605"/>
      <c r="HQB57" s="605"/>
      <c r="HQC57" s="605"/>
      <c r="HQD57" s="605"/>
      <c r="HQE57" s="605"/>
      <c r="HQF57" s="605"/>
      <c r="HQG57" s="605"/>
      <c r="HQH57" s="605"/>
      <c r="HQI57" s="605"/>
      <c r="HQJ57" s="605"/>
      <c r="HQK57" s="605"/>
      <c r="HQL57" s="605"/>
      <c r="HQM57" s="605"/>
      <c r="HQN57" s="605"/>
      <c r="HQO57" s="605"/>
      <c r="HQP57" s="605"/>
      <c r="HQQ57" s="605"/>
      <c r="HQR57" s="605"/>
      <c r="HQS57" s="605"/>
      <c r="HQT57" s="605"/>
      <c r="HQU57" s="605"/>
      <c r="HQV57" s="605"/>
      <c r="HQW57" s="605"/>
      <c r="HQX57" s="605"/>
      <c r="HQY57" s="605"/>
      <c r="HQZ57" s="605"/>
      <c r="HRA57" s="605"/>
      <c r="HRB57" s="605"/>
      <c r="HRC57" s="605"/>
      <c r="HRD57" s="605"/>
      <c r="HRE57" s="605"/>
      <c r="HRF57" s="605"/>
      <c r="HRG57" s="605"/>
      <c r="HRH57" s="605"/>
      <c r="HRI57" s="605"/>
      <c r="HRJ57" s="605"/>
      <c r="HRK57" s="605"/>
      <c r="HRL57" s="605"/>
      <c r="HRM57" s="605"/>
      <c r="HRN57" s="605"/>
      <c r="HRO57" s="605"/>
      <c r="HRP57" s="605"/>
      <c r="HRQ57" s="605"/>
      <c r="HRR57" s="605"/>
      <c r="HRS57" s="605"/>
      <c r="HRT57" s="605"/>
      <c r="HRU57" s="605"/>
      <c r="HRV57" s="605"/>
      <c r="HRW57" s="605"/>
      <c r="HRX57" s="605"/>
      <c r="HRY57" s="605"/>
      <c r="HRZ57" s="605"/>
      <c r="HSA57" s="605"/>
      <c r="HSB57" s="605"/>
      <c r="HSC57" s="605"/>
      <c r="HSD57" s="605"/>
      <c r="HSE57" s="605"/>
      <c r="HSF57" s="605"/>
      <c r="HSG57" s="605"/>
      <c r="HSH57" s="605"/>
      <c r="HSI57" s="605"/>
      <c r="HSJ57" s="605"/>
      <c r="HSK57" s="605"/>
      <c r="HSL57" s="605"/>
      <c r="HSM57" s="605"/>
      <c r="HSN57" s="605"/>
      <c r="HSO57" s="605"/>
      <c r="HSP57" s="605"/>
      <c r="HSQ57" s="605"/>
      <c r="HSR57" s="605"/>
      <c r="HSS57" s="605"/>
      <c r="HST57" s="605"/>
      <c r="HSU57" s="605"/>
      <c r="HSV57" s="605"/>
      <c r="HSW57" s="605"/>
      <c r="HSX57" s="605"/>
      <c r="HSY57" s="605"/>
      <c r="HSZ57" s="605"/>
      <c r="HTA57" s="605"/>
      <c r="HTB57" s="605"/>
      <c r="HTC57" s="605"/>
      <c r="HTD57" s="605"/>
      <c r="HTE57" s="605"/>
      <c r="HTF57" s="605"/>
      <c r="HTG57" s="605"/>
      <c r="HTH57" s="605"/>
      <c r="HTI57" s="605"/>
      <c r="HTJ57" s="605"/>
      <c r="HTK57" s="605"/>
      <c r="HTL57" s="605"/>
      <c r="HTM57" s="605"/>
      <c r="HTN57" s="605"/>
      <c r="HTO57" s="605"/>
      <c r="HTP57" s="605"/>
      <c r="HTQ57" s="605"/>
      <c r="HTR57" s="605"/>
      <c r="HTS57" s="605"/>
      <c r="HTT57" s="605"/>
      <c r="HTU57" s="605"/>
      <c r="HTV57" s="605"/>
      <c r="HTW57" s="605"/>
      <c r="HTX57" s="605"/>
      <c r="HTY57" s="605"/>
      <c r="HTZ57" s="605"/>
      <c r="HUA57" s="605"/>
      <c r="HUB57" s="605"/>
      <c r="HUC57" s="605"/>
      <c r="HUD57" s="605"/>
      <c r="HUE57" s="605"/>
      <c r="HUF57" s="605"/>
      <c r="HUG57" s="605"/>
      <c r="HUH57" s="605"/>
      <c r="HUI57" s="605"/>
      <c r="HUJ57" s="605"/>
      <c r="HUK57" s="605"/>
      <c r="HUL57" s="605"/>
      <c r="HUM57" s="605"/>
      <c r="HUN57" s="605"/>
      <c r="HUO57" s="605"/>
      <c r="HUP57" s="605"/>
      <c r="HUQ57" s="605"/>
      <c r="HUR57" s="605"/>
      <c r="HUS57" s="605"/>
      <c r="HUT57" s="605"/>
      <c r="HUU57" s="605"/>
      <c r="HUV57" s="605"/>
      <c r="HUW57" s="605"/>
      <c r="HUX57" s="605"/>
      <c r="HUY57" s="605"/>
      <c r="HUZ57" s="605"/>
      <c r="HVA57" s="605"/>
      <c r="HVB57" s="605"/>
      <c r="HVC57" s="605"/>
      <c r="HVD57" s="605"/>
      <c r="HVE57" s="605"/>
      <c r="HVF57" s="605"/>
      <c r="HVG57" s="605"/>
    </row>
    <row r="58" spans="1:5987" hidden="1" x14ac:dyDescent="0.2">
      <c r="A58" s="326" t="s">
        <v>224</v>
      </c>
      <c r="B58" s="326">
        <f>SUM(B59:B60)</f>
        <v>0</v>
      </c>
      <c r="C58" s="326">
        <f>SUM(C59:C60)</f>
        <v>0</v>
      </c>
      <c r="D58" s="326" t="e">
        <f>C58/B58*100</f>
        <v>#DIV/0!</v>
      </c>
      <c r="E58" s="326">
        <f>SUM(E59:E60)</f>
        <v>0</v>
      </c>
      <c r="F58" s="326">
        <f>SUM(F59:F60)</f>
        <v>0</v>
      </c>
      <c r="G58" s="326" t="e">
        <f>F58/E58*100</f>
        <v>#DIV/0!</v>
      </c>
      <c r="H58" s="326">
        <f>SUM(H59:H60)</f>
        <v>0</v>
      </c>
      <c r="I58" s="326">
        <f>SUM(I59:I60)</f>
        <v>0</v>
      </c>
      <c r="J58" s="326" t="e">
        <f>I58/H58*100</f>
        <v>#DIV/0!</v>
      </c>
      <c r="K58" s="326">
        <f>SUM(K59:K60)</f>
        <v>0</v>
      </c>
      <c r="L58" s="326">
        <f>SUM(L59:L60)</f>
        <v>0</v>
      </c>
      <c r="M58" s="326" t="e">
        <f>L58/K58*100</f>
        <v>#DIV/0!</v>
      </c>
      <c r="N58" s="326">
        <f>SUM(N59:N60)</f>
        <v>0</v>
      </c>
      <c r="O58" s="326">
        <f>SUM(O59:O60)</f>
        <v>0</v>
      </c>
      <c r="P58" s="326" t="e">
        <f>O58/N58*100</f>
        <v>#DIV/0!</v>
      </c>
      <c r="Q58" s="383">
        <f>SUM(Q59:Q60)</f>
        <v>248</v>
      </c>
      <c r="R58" s="383">
        <f>SUM(R59:R60)</f>
        <v>40</v>
      </c>
      <c r="S58" s="384">
        <f t="shared" si="98"/>
        <v>16.129032258064516</v>
      </c>
      <c r="T58" s="383">
        <f>SUM(T59:T60)</f>
        <v>187</v>
      </c>
      <c r="U58" s="383">
        <f>SUM(U59:U60)</f>
        <v>25</v>
      </c>
      <c r="V58" s="384">
        <f t="shared" si="185"/>
        <v>13.368983957219251</v>
      </c>
      <c r="W58" s="383">
        <f>SUM(W59:W60)</f>
        <v>125</v>
      </c>
      <c r="X58" s="383">
        <f>SUM(X59:X60)</f>
        <v>0</v>
      </c>
      <c r="Y58" s="383">
        <f t="shared" si="197"/>
        <v>0</v>
      </c>
      <c r="Z58" s="383">
        <f>SUM(Z59:Z60)</f>
        <v>0</v>
      </c>
      <c r="AA58" s="383">
        <f>SUM(AA59:AA60)</f>
        <v>0</v>
      </c>
      <c r="AB58" s="383">
        <v>0</v>
      </c>
      <c r="AC58" s="383">
        <f>Q58+T58+W58+Z58</f>
        <v>560</v>
      </c>
      <c r="AD58" s="383">
        <f>R58+U58+X58+AA58</f>
        <v>65</v>
      </c>
      <c r="AE58" s="384">
        <f t="shared" si="187"/>
        <v>11.607142857142858</v>
      </c>
      <c r="AF58" s="383">
        <f>SUM(AF59:AF60)</f>
        <v>273</v>
      </c>
      <c r="AG58" s="383">
        <f>SUM(AG59:AG60)</f>
        <v>41</v>
      </c>
      <c r="AH58" s="384">
        <f>AG58/AF58*100</f>
        <v>15.018315018315018</v>
      </c>
      <c r="AI58" s="383">
        <f>SUM(AI59:AI60)</f>
        <v>165</v>
      </c>
      <c r="AJ58" s="383">
        <f>SUM(AJ59:AJ60)</f>
        <v>20</v>
      </c>
      <c r="AK58" s="384">
        <f>AJ58/AI58*100</f>
        <v>12.121212121212121</v>
      </c>
      <c r="AL58" s="383">
        <f>SUM(AL59:AL60)</f>
        <v>149</v>
      </c>
      <c r="AM58" s="383">
        <f>SUM(AM59:AM60)</f>
        <v>0</v>
      </c>
      <c r="AN58" s="384">
        <f>AM58/AL58*100</f>
        <v>0</v>
      </c>
      <c r="AO58" s="383">
        <f>SUM(AO59:AO60)</f>
        <v>0</v>
      </c>
      <c r="AP58" s="383">
        <f>SUM(AP59:AP60)</f>
        <v>0</v>
      </c>
      <c r="AQ58" s="384" t="e">
        <f>AP58/AO58*100</f>
        <v>#DIV/0!</v>
      </c>
      <c r="AR58" s="383">
        <f>AF58+AI58+AL58+AO58</f>
        <v>587</v>
      </c>
      <c r="AS58" s="383">
        <f>AG58+AJ58+AM58+AP58</f>
        <v>61</v>
      </c>
      <c r="AT58" s="384">
        <f>AS58/AR58*100</f>
        <v>10.391822827938672</v>
      </c>
      <c r="AU58" s="383">
        <f>SUM(AU59:AU60)</f>
        <v>257</v>
      </c>
      <c r="AV58" s="383">
        <f>SUM(AV59:AV60)</f>
        <v>43</v>
      </c>
      <c r="AW58" s="384">
        <f>AV58/AU58*100</f>
        <v>16.731517509727624</v>
      </c>
      <c r="AX58" s="383">
        <f>SUM(AX59:AX60)</f>
        <v>188</v>
      </c>
      <c r="AY58" s="383">
        <f>SUM(AY59:AY60)</f>
        <v>20</v>
      </c>
      <c r="AZ58" s="384">
        <f>AY58/AX58*100</f>
        <v>10.638297872340425</v>
      </c>
      <c r="BA58" s="383">
        <f>SUM(BA59:BA60)</f>
        <v>129</v>
      </c>
      <c r="BB58" s="383">
        <f>SUM(BB59:BB60)</f>
        <v>7</v>
      </c>
      <c r="BC58" s="384">
        <f>BB58/BA58*100</f>
        <v>5.4263565891472867</v>
      </c>
      <c r="BD58" s="383"/>
      <c r="BE58" s="383"/>
      <c r="BF58" s="383"/>
      <c r="BG58" s="383">
        <f>AU58+AX58+BA58+BD58</f>
        <v>574</v>
      </c>
      <c r="BH58" s="383">
        <f>AV58+AY58+BB58+BE58</f>
        <v>70</v>
      </c>
      <c r="BI58" s="384">
        <f>BH58/BG58*100</f>
        <v>12.195121951219512</v>
      </c>
      <c r="BJ58" s="383">
        <f>SUM(BJ59:BJ60)</f>
        <v>268</v>
      </c>
      <c r="BK58" s="383">
        <f>SUM(BK59:BK60)</f>
        <v>42</v>
      </c>
      <c r="BL58" s="384">
        <f>BK58/BJ58*100</f>
        <v>15.671641791044777</v>
      </c>
      <c r="BM58" s="383">
        <f>SUM(BM59:BM60)</f>
        <v>152</v>
      </c>
      <c r="BN58" s="383">
        <f>SUM(BN59:BN60)</f>
        <v>1</v>
      </c>
      <c r="BO58" s="384">
        <f>BN58/BM58*100</f>
        <v>0.6578947368421052</v>
      </c>
      <c r="BP58" s="383">
        <f>SUM(BP59:BP60)</f>
        <v>142</v>
      </c>
      <c r="BQ58" s="383">
        <f>SUM(BQ59:BQ60)</f>
        <v>4</v>
      </c>
      <c r="BR58" s="384">
        <f>BQ58/BP58*100</f>
        <v>2.8169014084507045</v>
      </c>
      <c r="BS58" s="383"/>
      <c r="BT58" s="383"/>
      <c r="BU58" s="383"/>
      <c r="BV58" s="383">
        <f>BJ58+BM58+BP58+BS58</f>
        <v>562</v>
      </c>
      <c r="BW58" s="383">
        <f>BK58+BN58+BQ58+BT58</f>
        <v>47</v>
      </c>
      <c r="BX58" s="384">
        <f>BW58/BV58*100</f>
        <v>8.362989323843415</v>
      </c>
      <c r="BY58" s="383">
        <f>SUM(BY59:BY60)</f>
        <v>286</v>
      </c>
      <c r="BZ58" s="383">
        <f>SUM(BZ59:BZ60)</f>
        <v>52</v>
      </c>
      <c r="CA58" s="384">
        <f>BZ58/BY58*100</f>
        <v>18.181818181818183</v>
      </c>
      <c r="CB58" s="383">
        <f>SUM(CB59:CB60)</f>
        <v>140</v>
      </c>
      <c r="CC58" s="383">
        <f>SUM(CC59:CC60)</f>
        <v>14</v>
      </c>
      <c r="CD58" s="384">
        <f>CC58/CB58*100</f>
        <v>10</v>
      </c>
      <c r="CE58" s="383">
        <f>SUM(CE59:CE60)</f>
        <v>156</v>
      </c>
      <c r="CF58" s="383">
        <f>SUM(CF59:CF60)</f>
        <v>11</v>
      </c>
      <c r="CG58" s="384">
        <f>CF58/CE58*100</f>
        <v>7.0512820512820511</v>
      </c>
      <c r="CH58" s="383"/>
      <c r="CI58" s="383"/>
      <c r="CJ58" s="383"/>
      <c r="CK58" s="383">
        <f>BY58+CB58+CE58+CH58</f>
        <v>582</v>
      </c>
      <c r="CL58" s="383">
        <f>BZ58+CC58+CF58+CI58</f>
        <v>77</v>
      </c>
      <c r="CM58" s="384">
        <f>CL58/CK58*100</f>
        <v>13.23024054982818</v>
      </c>
    </row>
    <row r="59" spans="1:5987" s="606" customFormat="1" hidden="1" x14ac:dyDescent="0.2">
      <c r="A59" s="392" t="s">
        <v>331</v>
      </c>
      <c r="B59" s="392"/>
      <c r="C59" s="392"/>
      <c r="D59" s="392" t="e">
        <f t="shared" ref="D59:D60" si="222">C59/B59*100</f>
        <v>#DIV/0!</v>
      </c>
      <c r="E59" s="392"/>
      <c r="F59" s="392"/>
      <c r="G59" s="392" t="e">
        <f t="shared" ref="G59:G60" si="223">F59/E59*100</f>
        <v>#DIV/0!</v>
      </c>
      <c r="H59" s="392"/>
      <c r="I59" s="392"/>
      <c r="J59" s="392" t="e">
        <f t="shared" ref="J59:J60" si="224">I59/H59*100</f>
        <v>#DIV/0!</v>
      </c>
      <c r="K59" s="392"/>
      <c r="L59" s="392"/>
      <c r="M59" s="392" t="e">
        <f t="shared" ref="M59:M60" si="225">L59/K59*100</f>
        <v>#DIV/0!</v>
      </c>
      <c r="N59" s="392"/>
      <c r="O59" s="392"/>
      <c r="P59" s="392" t="e">
        <f t="shared" ref="P59:P60" si="226">O59/N59*100</f>
        <v>#DIV/0!</v>
      </c>
      <c r="Q59" s="337">
        <v>89</v>
      </c>
      <c r="R59" s="337">
        <v>21</v>
      </c>
      <c r="S59" s="360">
        <f t="shared" si="98"/>
        <v>23.595505617977526</v>
      </c>
      <c r="T59" s="337">
        <v>50</v>
      </c>
      <c r="U59" s="337">
        <v>4</v>
      </c>
      <c r="V59" s="360">
        <f t="shared" si="185"/>
        <v>8</v>
      </c>
      <c r="W59" s="337">
        <v>29</v>
      </c>
      <c r="X59" s="337">
        <v>0</v>
      </c>
      <c r="Y59" s="359">
        <f>X59/W59*100</f>
        <v>0</v>
      </c>
      <c r="Z59" s="413"/>
      <c r="AA59" s="413"/>
      <c r="AB59" s="413"/>
      <c r="AC59" s="337">
        <f>SUM(Q59,T59,W59)</f>
        <v>168</v>
      </c>
      <c r="AD59" s="337">
        <f>SUM(R59,U59,X59)</f>
        <v>25</v>
      </c>
      <c r="AE59" s="360">
        <f t="shared" si="187"/>
        <v>14.880952380952381</v>
      </c>
      <c r="AF59" s="359">
        <v>90</v>
      </c>
      <c r="AG59" s="359">
        <v>12</v>
      </c>
      <c r="AH59" s="360">
        <f t="shared" ref="AH59:AH60" si="227">AG59/AF59*100</f>
        <v>13.333333333333334</v>
      </c>
      <c r="AI59" s="359">
        <v>42</v>
      </c>
      <c r="AJ59" s="359">
        <v>6</v>
      </c>
      <c r="AK59" s="360">
        <f t="shared" ref="AK59:AK60" si="228">AJ59/AI59*100</f>
        <v>14.285714285714285</v>
      </c>
      <c r="AL59" s="359">
        <v>36</v>
      </c>
      <c r="AM59" s="359">
        <v>0</v>
      </c>
      <c r="AN59" s="360">
        <f t="shared" ref="AN59:AN60" si="229">AM59/AL59*100</f>
        <v>0</v>
      </c>
      <c r="AO59" s="413"/>
      <c r="AP59" s="413"/>
      <c r="AQ59" s="413"/>
      <c r="AR59" s="359">
        <f t="shared" ref="AR59:AS60" si="230">SUM(AL59+AI59+AF59)</f>
        <v>168</v>
      </c>
      <c r="AS59" s="359">
        <f t="shared" si="230"/>
        <v>18</v>
      </c>
      <c r="AT59" s="360">
        <f t="shared" ref="AT59:AT60" si="231">AS59/AR59*100</f>
        <v>10.714285714285714</v>
      </c>
      <c r="AU59" s="359">
        <v>69</v>
      </c>
      <c r="AV59" s="359">
        <v>12</v>
      </c>
      <c r="AW59" s="360">
        <f t="shared" ref="AW59:AW60" si="232">AV59/AU59*100</f>
        <v>17.391304347826086</v>
      </c>
      <c r="AX59" s="359">
        <v>47</v>
      </c>
      <c r="AY59" s="359">
        <v>5</v>
      </c>
      <c r="AZ59" s="360">
        <f t="shared" ref="AZ59:AZ60" si="233">AY59/AX59*100</f>
        <v>10.638297872340425</v>
      </c>
      <c r="BA59" s="359">
        <v>35</v>
      </c>
      <c r="BB59" s="359">
        <v>1</v>
      </c>
      <c r="BC59" s="360">
        <f t="shared" ref="BC59:BC60" si="234">BB59/BA59*100</f>
        <v>2.8571428571428572</v>
      </c>
      <c r="BD59" s="347"/>
      <c r="BE59" s="347"/>
      <c r="BF59" s="347"/>
      <c r="BG59" s="359">
        <f t="shared" ref="BG59:BH60" si="235">SUM(BA59+AX59+AU59)</f>
        <v>151</v>
      </c>
      <c r="BH59" s="359">
        <f t="shared" si="235"/>
        <v>18</v>
      </c>
      <c r="BI59" s="360">
        <f t="shared" ref="BI59:BI60" si="236">BH59/BG59*100</f>
        <v>11.920529801324504</v>
      </c>
      <c r="BJ59" s="359">
        <v>87</v>
      </c>
      <c r="BK59" s="359">
        <v>15</v>
      </c>
      <c r="BL59" s="360">
        <f t="shared" ref="BL59:BL60" si="237">BK59/BJ59*100</f>
        <v>17.241379310344829</v>
      </c>
      <c r="BM59" s="359">
        <v>44</v>
      </c>
      <c r="BN59" s="359">
        <v>1</v>
      </c>
      <c r="BO59" s="360">
        <f t="shared" ref="BO59:BO60" si="238">BN59/BM59*100</f>
        <v>2.2727272727272729</v>
      </c>
      <c r="BP59" s="359">
        <v>19</v>
      </c>
      <c r="BQ59" s="359">
        <v>0</v>
      </c>
      <c r="BR59" s="360">
        <f t="shared" ref="BR59:BR60" si="239">BQ59/BP59*100</f>
        <v>0</v>
      </c>
      <c r="BS59" s="347"/>
      <c r="BT59" s="347"/>
      <c r="BU59" s="347"/>
      <c r="BV59" s="359">
        <f t="shared" ref="BV59:BW60" si="240">SUM(BP59+BM59+BJ59)</f>
        <v>150</v>
      </c>
      <c r="BW59" s="359">
        <f t="shared" si="240"/>
        <v>16</v>
      </c>
      <c r="BX59" s="360">
        <f t="shared" ref="BX59:BX60" si="241">BW59/BV59*100</f>
        <v>10.666666666666668</v>
      </c>
      <c r="BY59" s="359">
        <v>89</v>
      </c>
      <c r="BZ59" s="359">
        <v>6</v>
      </c>
      <c r="CA59" s="360">
        <f t="shared" ref="CA59:CA60" si="242">BZ59/BY59*100</f>
        <v>6.7415730337078648</v>
      </c>
      <c r="CB59" s="359">
        <v>23</v>
      </c>
      <c r="CC59" s="359">
        <v>4</v>
      </c>
      <c r="CD59" s="360">
        <f t="shared" ref="CD59:CD60" si="243">CC59/CB59*100</f>
        <v>17.391304347826086</v>
      </c>
      <c r="CE59" s="359">
        <v>15</v>
      </c>
      <c r="CF59" s="359">
        <v>0</v>
      </c>
      <c r="CG59" s="360">
        <f t="shared" ref="CG59:CG60" si="244">CF59/CE59*100</f>
        <v>0</v>
      </c>
      <c r="CH59" s="359"/>
      <c r="CI59" s="359"/>
      <c r="CJ59" s="359"/>
      <c r="CK59" s="359">
        <f>BY59+CB59+CE59</f>
        <v>127</v>
      </c>
      <c r="CL59" s="359">
        <f t="shared" ref="CL59:CL60" si="245">BZ59+CC59+CF59</f>
        <v>10</v>
      </c>
      <c r="CM59" s="360">
        <f t="shared" ref="CM59:CM60" si="246">CL59/CK59*100</f>
        <v>7.8740157480314963</v>
      </c>
      <c r="CN59" s="605"/>
      <c r="CO59" s="605"/>
      <c r="CP59" s="605"/>
      <c r="CQ59" s="605"/>
      <c r="CR59" s="605"/>
      <c r="CS59" s="605"/>
      <c r="CT59" s="605"/>
      <c r="CU59" s="605"/>
      <c r="CV59" s="605"/>
      <c r="CW59" s="605"/>
      <c r="CX59" s="605"/>
      <c r="CY59" s="605"/>
      <c r="CZ59" s="605"/>
      <c r="DA59" s="605"/>
      <c r="DB59" s="605"/>
      <c r="DC59" s="605"/>
      <c r="DD59" s="605"/>
      <c r="DE59" s="605"/>
      <c r="DF59" s="605"/>
      <c r="DG59" s="605"/>
      <c r="DH59" s="605"/>
      <c r="DI59" s="605"/>
      <c r="DJ59" s="605"/>
      <c r="DK59" s="605"/>
      <c r="DL59" s="605"/>
      <c r="DM59" s="605"/>
      <c r="DN59" s="605"/>
      <c r="DO59" s="605"/>
      <c r="DP59" s="605"/>
      <c r="DQ59" s="605"/>
      <c r="DR59" s="605"/>
      <c r="DS59" s="605"/>
      <c r="DT59" s="605"/>
      <c r="DU59" s="605"/>
      <c r="DV59" s="605"/>
      <c r="DW59" s="605"/>
      <c r="DX59" s="605"/>
      <c r="DY59" s="605"/>
      <c r="DZ59" s="605"/>
      <c r="EA59" s="605"/>
      <c r="EB59" s="605"/>
      <c r="EC59" s="605"/>
      <c r="ED59" s="605"/>
      <c r="EE59" s="605"/>
      <c r="EF59" s="605"/>
      <c r="EG59" s="605"/>
      <c r="EH59" s="605"/>
      <c r="EI59" s="605"/>
      <c r="EJ59" s="605"/>
      <c r="EK59" s="605"/>
      <c r="EL59" s="605"/>
      <c r="EM59" s="605"/>
      <c r="EN59" s="605"/>
      <c r="EO59" s="605"/>
      <c r="EP59" s="605"/>
      <c r="EQ59" s="605"/>
      <c r="ER59" s="605"/>
      <c r="ES59" s="605"/>
      <c r="ET59" s="605"/>
      <c r="EU59" s="605"/>
      <c r="EV59" s="605"/>
      <c r="EW59" s="605"/>
      <c r="EX59" s="605"/>
      <c r="EY59" s="605"/>
      <c r="EZ59" s="605"/>
      <c r="FA59" s="605"/>
      <c r="FB59" s="605"/>
      <c r="FC59" s="605"/>
      <c r="FD59" s="605"/>
      <c r="FE59" s="605"/>
      <c r="FF59" s="605"/>
      <c r="FG59" s="605"/>
      <c r="FH59" s="605"/>
      <c r="FI59" s="605"/>
      <c r="FJ59" s="605"/>
      <c r="FK59" s="605"/>
      <c r="FL59" s="605"/>
      <c r="FM59" s="605"/>
      <c r="FN59" s="605"/>
      <c r="FO59" s="605"/>
      <c r="FP59" s="605"/>
      <c r="FQ59" s="605"/>
      <c r="FR59" s="605"/>
      <c r="FS59" s="605"/>
      <c r="FT59" s="605"/>
      <c r="FU59" s="605"/>
      <c r="FV59" s="605"/>
      <c r="FW59" s="605"/>
      <c r="FX59" s="605"/>
      <c r="FY59" s="605"/>
      <c r="FZ59" s="605"/>
      <c r="GA59" s="605"/>
      <c r="GB59" s="605"/>
      <c r="GC59" s="605"/>
      <c r="GD59" s="605"/>
      <c r="GE59" s="605"/>
      <c r="GF59" s="605"/>
      <c r="GG59" s="605"/>
      <c r="GH59" s="605"/>
      <c r="GI59" s="605"/>
      <c r="GJ59" s="605"/>
      <c r="GK59" s="605"/>
      <c r="GL59" s="605"/>
      <c r="GM59" s="605"/>
      <c r="GN59" s="605"/>
      <c r="GO59" s="605"/>
      <c r="GP59" s="605"/>
      <c r="GQ59" s="605"/>
      <c r="GR59" s="605"/>
      <c r="GS59" s="605"/>
      <c r="GT59" s="605"/>
      <c r="GU59" s="605"/>
      <c r="GV59" s="605"/>
      <c r="GW59" s="605"/>
      <c r="GX59" s="605"/>
      <c r="GY59" s="605"/>
      <c r="GZ59" s="605"/>
      <c r="HA59" s="605"/>
      <c r="HB59" s="605"/>
      <c r="HC59" s="605"/>
      <c r="HD59" s="605"/>
      <c r="HE59" s="605"/>
      <c r="HF59" s="605"/>
      <c r="HG59" s="605"/>
      <c r="HH59" s="605"/>
      <c r="HI59" s="605"/>
      <c r="HJ59" s="605"/>
      <c r="HK59" s="605"/>
      <c r="HL59" s="605"/>
      <c r="HM59" s="605"/>
      <c r="HN59" s="605"/>
      <c r="HO59" s="605"/>
      <c r="HP59" s="605"/>
      <c r="HQ59" s="605"/>
      <c r="HR59" s="605"/>
      <c r="HS59" s="605"/>
      <c r="HT59" s="605"/>
      <c r="HU59" s="605"/>
      <c r="HV59" s="605"/>
      <c r="HW59" s="605"/>
      <c r="HX59" s="605"/>
      <c r="HY59" s="605"/>
      <c r="HZ59" s="605"/>
      <c r="IA59" s="605"/>
      <c r="IB59" s="605"/>
      <c r="IC59" s="605"/>
      <c r="ID59" s="605"/>
      <c r="IE59" s="605"/>
      <c r="IF59" s="605"/>
      <c r="IG59" s="605"/>
      <c r="IH59" s="605"/>
      <c r="II59" s="605"/>
      <c r="IJ59" s="605"/>
      <c r="IK59" s="605"/>
      <c r="IL59" s="605"/>
      <c r="IM59" s="605"/>
      <c r="IN59" s="605"/>
      <c r="IO59" s="605"/>
      <c r="IP59" s="605"/>
      <c r="IQ59" s="605"/>
      <c r="IR59" s="605"/>
      <c r="IS59" s="605"/>
      <c r="IT59" s="605"/>
      <c r="IU59" s="605"/>
      <c r="IV59" s="605"/>
      <c r="IW59" s="605"/>
      <c r="IX59" s="605"/>
      <c r="IY59" s="605"/>
      <c r="IZ59" s="605"/>
      <c r="JA59" s="605"/>
      <c r="JB59" s="605"/>
      <c r="JC59" s="605"/>
      <c r="JD59" s="605"/>
      <c r="JE59" s="605"/>
      <c r="JF59" s="605"/>
      <c r="JG59" s="605"/>
      <c r="JH59" s="605"/>
      <c r="JI59" s="605"/>
      <c r="JJ59" s="605"/>
      <c r="JK59" s="605"/>
      <c r="JL59" s="605"/>
      <c r="JM59" s="605"/>
      <c r="JN59" s="605"/>
      <c r="JO59" s="605"/>
      <c r="JP59" s="605"/>
      <c r="JQ59" s="605"/>
      <c r="JR59" s="605"/>
      <c r="JS59" s="605"/>
      <c r="JT59" s="605"/>
      <c r="JU59" s="605"/>
      <c r="JV59" s="605"/>
      <c r="JW59" s="605"/>
      <c r="JX59" s="605"/>
      <c r="JY59" s="605"/>
      <c r="JZ59" s="605"/>
      <c r="KA59" s="605"/>
      <c r="KB59" s="605"/>
      <c r="KC59" s="605"/>
      <c r="KD59" s="605"/>
      <c r="KE59" s="605"/>
      <c r="KF59" s="605"/>
      <c r="KG59" s="605"/>
      <c r="KH59" s="605"/>
      <c r="KI59" s="605"/>
      <c r="KJ59" s="605"/>
      <c r="KK59" s="605"/>
      <c r="KL59" s="605"/>
      <c r="KM59" s="605"/>
      <c r="KN59" s="605"/>
      <c r="KO59" s="605"/>
      <c r="KP59" s="605"/>
      <c r="KQ59" s="605"/>
      <c r="KR59" s="605"/>
      <c r="KS59" s="605"/>
      <c r="KT59" s="605"/>
      <c r="KU59" s="605"/>
      <c r="KV59" s="605"/>
      <c r="KW59" s="605"/>
      <c r="KX59" s="605"/>
      <c r="KY59" s="605"/>
      <c r="KZ59" s="605"/>
      <c r="LA59" s="605"/>
      <c r="LB59" s="605"/>
      <c r="LC59" s="605"/>
      <c r="LD59" s="605"/>
      <c r="LE59" s="605"/>
      <c r="LF59" s="605"/>
      <c r="LG59" s="605"/>
      <c r="LH59" s="605"/>
      <c r="LI59" s="605"/>
      <c r="LJ59" s="605"/>
      <c r="LK59" s="605"/>
      <c r="LL59" s="605"/>
      <c r="LM59" s="605"/>
      <c r="LN59" s="605"/>
      <c r="LO59" s="605"/>
      <c r="LP59" s="605"/>
      <c r="LQ59" s="605"/>
      <c r="LR59" s="605"/>
      <c r="LS59" s="605"/>
      <c r="LT59" s="605"/>
      <c r="LU59" s="605"/>
      <c r="LV59" s="605"/>
      <c r="LW59" s="605"/>
      <c r="LX59" s="605"/>
      <c r="LY59" s="605"/>
      <c r="LZ59" s="605"/>
      <c r="MA59" s="605"/>
      <c r="MB59" s="605"/>
      <c r="MC59" s="605"/>
      <c r="MD59" s="605"/>
      <c r="ME59" s="605"/>
      <c r="MF59" s="605"/>
      <c r="MG59" s="605"/>
      <c r="MH59" s="605"/>
      <c r="MI59" s="605"/>
      <c r="MJ59" s="605"/>
      <c r="MK59" s="605"/>
      <c r="ML59" s="605"/>
      <c r="MM59" s="605"/>
      <c r="MN59" s="605"/>
      <c r="MO59" s="605"/>
      <c r="MP59" s="605"/>
      <c r="MQ59" s="605"/>
      <c r="MR59" s="605"/>
      <c r="MS59" s="605"/>
      <c r="MT59" s="605"/>
      <c r="MU59" s="605"/>
      <c r="MV59" s="605"/>
      <c r="MW59" s="605"/>
      <c r="MX59" s="605"/>
      <c r="MY59" s="605"/>
      <c r="MZ59" s="605"/>
      <c r="NA59" s="605"/>
      <c r="NB59" s="605"/>
      <c r="NC59" s="605"/>
      <c r="ND59" s="605"/>
      <c r="NE59" s="605"/>
      <c r="NF59" s="605"/>
      <c r="NG59" s="605"/>
      <c r="NH59" s="605"/>
      <c r="NI59" s="605"/>
      <c r="NJ59" s="605"/>
      <c r="NK59" s="605"/>
      <c r="NL59" s="605"/>
      <c r="NM59" s="605"/>
      <c r="NN59" s="605"/>
      <c r="NO59" s="605"/>
      <c r="NP59" s="605"/>
      <c r="NQ59" s="605"/>
      <c r="NR59" s="605"/>
      <c r="NS59" s="605"/>
      <c r="NT59" s="605"/>
      <c r="NU59" s="605"/>
      <c r="NV59" s="605"/>
      <c r="NW59" s="605"/>
      <c r="NX59" s="605"/>
      <c r="NY59" s="605"/>
      <c r="NZ59" s="605"/>
      <c r="OA59" s="605"/>
      <c r="OB59" s="605"/>
      <c r="OC59" s="605"/>
      <c r="OD59" s="605"/>
      <c r="OE59" s="605"/>
      <c r="OF59" s="605"/>
      <c r="OG59" s="605"/>
      <c r="OH59" s="605"/>
      <c r="OI59" s="605"/>
      <c r="OJ59" s="605"/>
      <c r="OK59" s="605"/>
      <c r="OL59" s="605"/>
      <c r="OM59" s="605"/>
      <c r="ON59" s="605"/>
      <c r="OO59" s="605"/>
      <c r="OP59" s="605"/>
      <c r="OQ59" s="605"/>
      <c r="OR59" s="605"/>
      <c r="OS59" s="605"/>
      <c r="OT59" s="605"/>
      <c r="OU59" s="605"/>
      <c r="OV59" s="605"/>
      <c r="OW59" s="605"/>
      <c r="OX59" s="605"/>
      <c r="OY59" s="605"/>
      <c r="OZ59" s="605"/>
      <c r="PA59" s="605"/>
      <c r="PB59" s="605"/>
      <c r="PC59" s="605"/>
      <c r="PD59" s="605"/>
      <c r="PE59" s="605"/>
      <c r="PF59" s="605"/>
      <c r="PG59" s="605"/>
      <c r="PH59" s="605"/>
      <c r="PI59" s="605"/>
      <c r="PJ59" s="605"/>
      <c r="PK59" s="605"/>
      <c r="PL59" s="605"/>
      <c r="PM59" s="605"/>
      <c r="PN59" s="605"/>
      <c r="PO59" s="605"/>
      <c r="PP59" s="605"/>
      <c r="PQ59" s="605"/>
      <c r="PR59" s="605"/>
      <c r="PS59" s="605"/>
      <c r="PT59" s="605"/>
      <c r="PU59" s="605"/>
      <c r="PV59" s="605"/>
      <c r="PW59" s="605"/>
      <c r="PX59" s="605"/>
      <c r="PY59" s="605"/>
      <c r="PZ59" s="605"/>
      <c r="QA59" s="605"/>
      <c r="QB59" s="605"/>
      <c r="QC59" s="605"/>
      <c r="QD59" s="605"/>
      <c r="QE59" s="605"/>
      <c r="QF59" s="605"/>
      <c r="QG59" s="605"/>
      <c r="QH59" s="605"/>
      <c r="QI59" s="605"/>
      <c r="QJ59" s="605"/>
      <c r="QK59" s="605"/>
      <c r="QL59" s="605"/>
      <c r="QM59" s="605"/>
      <c r="QN59" s="605"/>
      <c r="QO59" s="605"/>
      <c r="QP59" s="605"/>
      <c r="QQ59" s="605"/>
      <c r="QR59" s="605"/>
      <c r="QS59" s="605"/>
      <c r="QT59" s="605"/>
      <c r="QU59" s="605"/>
      <c r="QV59" s="605"/>
      <c r="QW59" s="605"/>
      <c r="QX59" s="605"/>
      <c r="QY59" s="605"/>
      <c r="QZ59" s="605"/>
      <c r="RA59" s="605"/>
      <c r="RB59" s="605"/>
      <c r="RC59" s="605"/>
      <c r="RD59" s="605"/>
      <c r="RE59" s="605"/>
      <c r="RF59" s="605"/>
      <c r="RG59" s="605"/>
      <c r="RH59" s="605"/>
      <c r="RI59" s="605"/>
      <c r="RJ59" s="605"/>
      <c r="RK59" s="605"/>
      <c r="RL59" s="605"/>
      <c r="RM59" s="605"/>
      <c r="RN59" s="605"/>
      <c r="RO59" s="605"/>
      <c r="RP59" s="605"/>
      <c r="RQ59" s="605"/>
      <c r="RR59" s="605"/>
      <c r="RS59" s="605"/>
      <c r="RT59" s="605"/>
      <c r="RU59" s="605"/>
      <c r="RV59" s="605"/>
      <c r="RW59" s="605"/>
      <c r="RX59" s="605"/>
      <c r="RY59" s="605"/>
      <c r="RZ59" s="605"/>
      <c r="SA59" s="605"/>
      <c r="SB59" s="605"/>
      <c r="SC59" s="605"/>
      <c r="SD59" s="605"/>
      <c r="SE59" s="605"/>
      <c r="SF59" s="605"/>
      <c r="SG59" s="605"/>
      <c r="SH59" s="605"/>
      <c r="SI59" s="605"/>
      <c r="SJ59" s="605"/>
      <c r="SK59" s="605"/>
      <c r="SL59" s="605"/>
      <c r="SM59" s="605"/>
      <c r="SN59" s="605"/>
      <c r="SO59" s="605"/>
      <c r="SP59" s="605"/>
      <c r="SQ59" s="605"/>
      <c r="SR59" s="605"/>
      <c r="SS59" s="605"/>
      <c r="ST59" s="605"/>
      <c r="SU59" s="605"/>
      <c r="SV59" s="605"/>
      <c r="SW59" s="605"/>
      <c r="SX59" s="605"/>
      <c r="SY59" s="605"/>
      <c r="SZ59" s="605"/>
      <c r="TA59" s="605"/>
      <c r="TB59" s="605"/>
      <c r="TC59" s="605"/>
      <c r="TD59" s="605"/>
      <c r="TE59" s="605"/>
      <c r="TF59" s="605"/>
      <c r="TG59" s="605"/>
      <c r="TH59" s="605"/>
      <c r="TI59" s="605"/>
      <c r="TJ59" s="605"/>
      <c r="TK59" s="605"/>
      <c r="TL59" s="605"/>
      <c r="TM59" s="605"/>
      <c r="TN59" s="605"/>
      <c r="TO59" s="605"/>
      <c r="TP59" s="605"/>
      <c r="TQ59" s="605"/>
      <c r="TR59" s="605"/>
      <c r="TS59" s="605"/>
      <c r="TT59" s="605"/>
      <c r="TU59" s="605"/>
      <c r="TV59" s="605"/>
      <c r="TW59" s="605"/>
      <c r="TX59" s="605"/>
      <c r="TY59" s="605"/>
      <c r="TZ59" s="605"/>
      <c r="UA59" s="605"/>
      <c r="UB59" s="605"/>
      <c r="UC59" s="605"/>
      <c r="UD59" s="605"/>
      <c r="UE59" s="605"/>
      <c r="UF59" s="605"/>
      <c r="UG59" s="605"/>
      <c r="UH59" s="605"/>
      <c r="UI59" s="605"/>
      <c r="UJ59" s="605"/>
      <c r="UK59" s="605"/>
      <c r="UL59" s="605"/>
      <c r="UM59" s="605"/>
      <c r="UN59" s="605"/>
      <c r="UO59" s="605"/>
      <c r="UP59" s="605"/>
      <c r="UQ59" s="605"/>
      <c r="UR59" s="605"/>
      <c r="US59" s="605"/>
      <c r="UT59" s="605"/>
      <c r="UU59" s="605"/>
      <c r="UV59" s="605"/>
      <c r="UW59" s="605"/>
      <c r="UX59" s="605"/>
      <c r="UY59" s="605"/>
      <c r="UZ59" s="605"/>
      <c r="VA59" s="605"/>
      <c r="VB59" s="605"/>
      <c r="VC59" s="605"/>
      <c r="VD59" s="605"/>
      <c r="VE59" s="605"/>
      <c r="VF59" s="605"/>
      <c r="VG59" s="605"/>
      <c r="VH59" s="605"/>
      <c r="VI59" s="605"/>
      <c r="VJ59" s="605"/>
      <c r="VK59" s="605"/>
      <c r="VL59" s="605"/>
      <c r="VM59" s="605"/>
      <c r="VN59" s="605"/>
      <c r="VO59" s="605"/>
      <c r="VP59" s="605"/>
      <c r="VQ59" s="605"/>
      <c r="VR59" s="605"/>
      <c r="VS59" s="605"/>
      <c r="VT59" s="605"/>
      <c r="VU59" s="605"/>
      <c r="VV59" s="605"/>
      <c r="VW59" s="605"/>
      <c r="VX59" s="605"/>
      <c r="VY59" s="605"/>
      <c r="VZ59" s="605"/>
      <c r="WA59" s="605"/>
      <c r="WB59" s="605"/>
      <c r="WC59" s="605"/>
      <c r="WD59" s="605"/>
      <c r="WE59" s="605"/>
      <c r="WF59" s="605"/>
      <c r="WG59" s="605"/>
      <c r="WH59" s="605"/>
      <c r="WI59" s="605"/>
      <c r="WJ59" s="605"/>
      <c r="WK59" s="605"/>
      <c r="WL59" s="605"/>
      <c r="WM59" s="605"/>
      <c r="WN59" s="605"/>
      <c r="WO59" s="605"/>
      <c r="WP59" s="605"/>
      <c r="WQ59" s="605"/>
      <c r="WR59" s="605"/>
      <c r="WS59" s="605"/>
      <c r="WT59" s="605"/>
      <c r="WU59" s="605"/>
      <c r="WV59" s="605"/>
      <c r="WW59" s="605"/>
      <c r="WX59" s="605"/>
      <c r="WY59" s="605"/>
      <c r="WZ59" s="605"/>
      <c r="XA59" s="605"/>
      <c r="XB59" s="605"/>
      <c r="XC59" s="605"/>
      <c r="XD59" s="605"/>
      <c r="XE59" s="605"/>
      <c r="XF59" s="605"/>
      <c r="XG59" s="605"/>
      <c r="XH59" s="605"/>
      <c r="XI59" s="605"/>
      <c r="XJ59" s="605"/>
      <c r="XK59" s="605"/>
      <c r="XL59" s="605"/>
      <c r="XM59" s="605"/>
      <c r="XN59" s="605"/>
      <c r="XO59" s="605"/>
      <c r="XP59" s="605"/>
      <c r="XQ59" s="605"/>
      <c r="XR59" s="605"/>
      <c r="XS59" s="605"/>
      <c r="XT59" s="605"/>
      <c r="XU59" s="605"/>
      <c r="XV59" s="605"/>
      <c r="XW59" s="605"/>
      <c r="XX59" s="605"/>
      <c r="XY59" s="605"/>
      <c r="XZ59" s="605"/>
      <c r="YA59" s="605"/>
      <c r="YB59" s="605"/>
      <c r="YC59" s="605"/>
      <c r="YD59" s="605"/>
      <c r="YE59" s="605"/>
      <c r="YF59" s="605"/>
      <c r="YG59" s="605"/>
      <c r="YH59" s="605"/>
      <c r="YI59" s="605"/>
      <c r="YJ59" s="605"/>
      <c r="YK59" s="605"/>
      <c r="YL59" s="605"/>
      <c r="YM59" s="605"/>
      <c r="YN59" s="605"/>
      <c r="YO59" s="605"/>
      <c r="YP59" s="605"/>
      <c r="YQ59" s="605"/>
      <c r="YR59" s="605"/>
      <c r="YS59" s="605"/>
      <c r="YT59" s="605"/>
      <c r="YU59" s="605"/>
      <c r="YV59" s="605"/>
      <c r="YW59" s="605"/>
      <c r="YX59" s="605"/>
      <c r="YY59" s="605"/>
      <c r="YZ59" s="605"/>
      <c r="ZA59" s="605"/>
      <c r="ZB59" s="605"/>
      <c r="ZC59" s="605"/>
      <c r="ZD59" s="605"/>
      <c r="ZE59" s="605"/>
      <c r="ZF59" s="605"/>
      <c r="ZG59" s="605"/>
      <c r="ZH59" s="605"/>
      <c r="ZI59" s="605"/>
      <c r="ZJ59" s="605"/>
      <c r="ZK59" s="605"/>
      <c r="ZL59" s="605"/>
      <c r="ZM59" s="605"/>
      <c r="ZN59" s="605"/>
      <c r="ZO59" s="605"/>
      <c r="ZP59" s="605"/>
      <c r="ZQ59" s="605"/>
      <c r="ZR59" s="605"/>
      <c r="ZS59" s="605"/>
      <c r="ZT59" s="605"/>
      <c r="ZU59" s="605"/>
      <c r="ZV59" s="605"/>
      <c r="ZW59" s="605"/>
      <c r="ZX59" s="605"/>
      <c r="ZY59" s="605"/>
      <c r="ZZ59" s="605"/>
      <c r="AAA59" s="605"/>
      <c r="AAB59" s="605"/>
      <c r="AAC59" s="605"/>
      <c r="AAD59" s="605"/>
      <c r="AAE59" s="605"/>
      <c r="AAF59" s="605"/>
      <c r="AAG59" s="605"/>
      <c r="AAH59" s="605"/>
      <c r="AAI59" s="605"/>
      <c r="AAJ59" s="605"/>
      <c r="AAK59" s="605"/>
      <c r="AAL59" s="605"/>
      <c r="AAM59" s="605"/>
      <c r="AAN59" s="605"/>
      <c r="AAO59" s="605"/>
      <c r="AAP59" s="605"/>
      <c r="AAQ59" s="605"/>
      <c r="AAR59" s="605"/>
      <c r="AAS59" s="605"/>
      <c r="AAT59" s="605"/>
      <c r="AAU59" s="605"/>
      <c r="AAV59" s="605"/>
      <c r="AAW59" s="605"/>
      <c r="AAX59" s="605"/>
      <c r="AAY59" s="605"/>
      <c r="AAZ59" s="605"/>
      <c r="ABA59" s="605"/>
      <c r="ABB59" s="605"/>
      <c r="ABC59" s="605"/>
      <c r="ABD59" s="605"/>
      <c r="ABE59" s="605"/>
      <c r="ABF59" s="605"/>
      <c r="ABG59" s="605"/>
      <c r="ABH59" s="605"/>
      <c r="ABI59" s="605"/>
      <c r="ABJ59" s="605"/>
      <c r="ABK59" s="605"/>
      <c r="ABL59" s="605"/>
      <c r="ABM59" s="605"/>
      <c r="ABN59" s="605"/>
      <c r="ABO59" s="605"/>
      <c r="ABP59" s="605"/>
      <c r="ABQ59" s="605"/>
      <c r="ABR59" s="605"/>
      <c r="ABS59" s="605"/>
      <c r="ABT59" s="605"/>
      <c r="ABU59" s="605"/>
      <c r="ABV59" s="605"/>
      <c r="ABW59" s="605"/>
      <c r="ABX59" s="605"/>
      <c r="ABY59" s="605"/>
      <c r="ABZ59" s="605"/>
      <c r="ACA59" s="605"/>
      <c r="ACB59" s="605"/>
      <c r="ACC59" s="605"/>
      <c r="ACD59" s="605"/>
      <c r="ACE59" s="605"/>
      <c r="ACF59" s="605"/>
      <c r="ACG59" s="605"/>
      <c r="ACH59" s="605"/>
      <c r="ACI59" s="605"/>
      <c r="ACJ59" s="605"/>
      <c r="ACK59" s="605"/>
      <c r="ACL59" s="605"/>
      <c r="ACM59" s="605"/>
      <c r="ACN59" s="605"/>
      <c r="ACO59" s="605"/>
      <c r="ACP59" s="605"/>
      <c r="ACQ59" s="605"/>
      <c r="ACR59" s="605"/>
      <c r="ACS59" s="605"/>
      <c r="ACT59" s="605"/>
      <c r="ACU59" s="605"/>
      <c r="ACV59" s="605"/>
      <c r="ACW59" s="605"/>
      <c r="ACX59" s="605"/>
      <c r="ACY59" s="605"/>
      <c r="ACZ59" s="605"/>
      <c r="ADA59" s="605"/>
      <c r="ADB59" s="605"/>
      <c r="ADC59" s="605"/>
      <c r="ADD59" s="605"/>
      <c r="ADE59" s="605"/>
      <c r="ADF59" s="605"/>
      <c r="ADG59" s="605"/>
      <c r="ADH59" s="605"/>
      <c r="ADI59" s="605"/>
      <c r="ADJ59" s="605"/>
      <c r="ADK59" s="605"/>
      <c r="ADL59" s="605"/>
      <c r="ADM59" s="605"/>
      <c r="ADN59" s="605"/>
      <c r="ADO59" s="605"/>
      <c r="ADP59" s="605"/>
      <c r="ADQ59" s="605"/>
      <c r="ADR59" s="605"/>
      <c r="ADS59" s="605"/>
      <c r="ADT59" s="605"/>
      <c r="ADU59" s="605"/>
      <c r="ADV59" s="605"/>
      <c r="ADW59" s="605"/>
      <c r="ADX59" s="605"/>
      <c r="ADY59" s="605"/>
      <c r="ADZ59" s="605"/>
      <c r="AEA59" s="605"/>
      <c r="AEB59" s="605"/>
      <c r="AEC59" s="605"/>
      <c r="AED59" s="605"/>
      <c r="AEE59" s="605"/>
      <c r="AEF59" s="605"/>
      <c r="AEG59" s="605"/>
      <c r="AEH59" s="605"/>
      <c r="AEI59" s="605"/>
      <c r="AEJ59" s="605"/>
      <c r="AEK59" s="605"/>
      <c r="AEL59" s="605"/>
      <c r="AEM59" s="605"/>
      <c r="AEN59" s="605"/>
      <c r="AEO59" s="605"/>
      <c r="AEP59" s="605"/>
      <c r="AEQ59" s="605"/>
      <c r="AER59" s="605"/>
      <c r="AES59" s="605"/>
      <c r="AET59" s="605"/>
      <c r="AEU59" s="605"/>
      <c r="AEV59" s="605"/>
      <c r="AEW59" s="605"/>
      <c r="AEX59" s="605"/>
      <c r="AEY59" s="605"/>
      <c r="AEZ59" s="605"/>
      <c r="AFA59" s="605"/>
      <c r="AFB59" s="605"/>
      <c r="AFC59" s="605"/>
      <c r="AFD59" s="605"/>
      <c r="AFE59" s="605"/>
      <c r="AFF59" s="605"/>
      <c r="AFG59" s="605"/>
      <c r="AFH59" s="605"/>
      <c r="AFI59" s="605"/>
      <c r="AFJ59" s="605"/>
      <c r="AFK59" s="605"/>
      <c r="AFL59" s="605"/>
      <c r="AFM59" s="605"/>
      <c r="AFN59" s="605"/>
      <c r="AFO59" s="605"/>
      <c r="AFP59" s="605"/>
      <c r="AFQ59" s="605"/>
      <c r="AFR59" s="605"/>
      <c r="AFS59" s="605"/>
      <c r="AFT59" s="605"/>
      <c r="AFU59" s="605"/>
      <c r="AFV59" s="605"/>
      <c r="AFW59" s="605"/>
      <c r="AFX59" s="605"/>
      <c r="AFY59" s="605"/>
      <c r="AFZ59" s="605"/>
      <c r="AGA59" s="605"/>
      <c r="AGB59" s="605"/>
      <c r="AGC59" s="605"/>
      <c r="AGD59" s="605"/>
      <c r="AGE59" s="605"/>
      <c r="AGF59" s="605"/>
      <c r="AGG59" s="605"/>
      <c r="AGH59" s="605"/>
      <c r="AGI59" s="605"/>
      <c r="AGJ59" s="605"/>
      <c r="AGK59" s="605"/>
      <c r="AGL59" s="605"/>
      <c r="AGM59" s="605"/>
      <c r="AGN59" s="605"/>
      <c r="AGO59" s="605"/>
      <c r="AGP59" s="605"/>
      <c r="AGQ59" s="605"/>
      <c r="AGR59" s="605"/>
      <c r="AGS59" s="605"/>
      <c r="AGT59" s="605"/>
      <c r="AGU59" s="605"/>
      <c r="AGV59" s="605"/>
      <c r="AGW59" s="605"/>
      <c r="AGX59" s="605"/>
      <c r="AGY59" s="605"/>
      <c r="AGZ59" s="605"/>
      <c r="AHA59" s="605"/>
      <c r="AHB59" s="605"/>
      <c r="AHC59" s="605"/>
      <c r="AHD59" s="605"/>
      <c r="AHE59" s="605"/>
      <c r="AHF59" s="605"/>
      <c r="AHG59" s="605"/>
      <c r="AHH59" s="605"/>
      <c r="AHI59" s="605"/>
      <c r="AHJ59" s="605"/>
      <c r="AHK59" s="605"/>
      <c r="AHL59" s="605"/>
      <c r="AHM59" s="605"/>
      <c r="AHN59" s="605"/>
      <c r="AHO59" s="605"/>
      <c r="AHP59" s="605"/>
      <c r="AHQ59" s="605"/>
      <c r="AHR59" s="605"/>
      <c r="AHS59" s="605"/>
      <c r="AHT59" s="605"/>
      <c r="AHU59" s="605"/>
      <c r="AHV59" s="605"/>
      <c r="AHW59" s="605"/>
      <c r="AHX59" s="605"/>
      <c r="AHY59" s="605"/>
      <c r="AHZ59" s="605"/>
      <c r="AIA59" s="605"/>
      <c r="AIB59" s="605"/>
      <c r="AIC59" s="605"/>
      <c r="AID59" s="605"/>
      <c r="AIE59" s="605"/>
      <c r="AIF59" s="605"/>
      <c r="AIG59" s="605"/>
      <c r="AIH59" s="605"/>
      <c r="AII59" s="605"/>
      <c r="AIJ59" s="605"/>
      <c r="AIK59" s="605"/>
      <c r="AIL59" s="605"/>
      <c r="AIM59" s="605"/>
      <c r="AIN59" s="605"/>
      <c r="AIO59" s="605"/>
      <c r="AIP59" s="605"/>
      <c r="AIQ59" s="605"/>
      <c r="AIR59" s="605"/>
      <c r="AIS59" s="605"/>
      <c r="AIT59" s="605"/>
      <c r="AIU59" s="605"/>
      <c r="AIV59" s="605"/>
      <c r="AIW59" s="605"/>
      <c r="AIX59" s="605"/>
      <c r="AIY59" s="605"/>
      <c r="AIZ59" s="605"/>
      <c r="AJA59" s="605"/>
      <c r="AJB59" s="605"/>
      <c r="AJC59" s="605"/>
      <c r="AJD59" s="605"/>
      <c r="AJE59" s="605"/>
      <c r="AJF59" s="605"/>
      <c r="AJG59" s="605"/>
      <c r="AJH59" s="605"/>
      <c r="AJI59" s="605"/>
      <c r="AJJ59" s="605"/>
      <c r="AJK59" s="605"/>
      <c r="AJL59" s="605"/>
      <c r="AJM59" s="605"/>
      <c r="AJN59" s="605"/>
      <c r="AJO59" s="605"/>
      <c r="AJP59" s="605"/>
      <c r="AJQ59" s="605"/>
      <c r="AJR59" s="605"/>
      <c r="AJS59" s="605"/>
      <c r="AJT59" s="605"/>
      <c r="AJU59" s="605"/>
      <c r="AJV59" s="605"/>
      <c r="AJW59" s="605"/>
      <c r="AJX59" s="605"/>
      <c r="AJY59" s="605"/>
      <c r="AJZ59" s="605"/>
      <c r="AKA59" s="605"/>
      <c r="AKB59" s="605"/>
      <c r="AKC59" s="605"/>
      <c r="AKD59" s="605"/>
      <c r="AKE59" s="605"/>
      <c r="AKF59" s="605"/>
      <c r="AKG59" s="605"/>
      <c r="AKH59" s="605"/>
      <c r="AKI59" s="605"/>
      <c r="AKJ59" s="605"/>
      <c r="AKK59" s="605"/>
      <c r="AKL59" s="605"/>
      <c r="AKM59" s="605"/>
      <c r="AKN59" s="605"/>
      <c r="AKO59" s="605"/>
      <c r="AKP59" s="605"/>
      <c r="AKQ59" s="605"/>
      <c r="AKR59" s="605"/>
      <c r="AKS59" s="605"/>
      <c r="AKT59" s="605"/>
      <c r="AKU59" s="605"/>
      <c r="AKV59" s="605"/>
      <c r="AKW59" s="605"/>
      <c r="AKX59" s="605"/>
      <c r="AKY59" s="605"/>
      <c r="AKZ59" s="605"/>
      <c r="ALA59" s="605"/>
      <c r="ALB59" s="605"/>
      <c r="ALC59" s="605"/>
      <c r="ALD59" s="605"/>
      <c r="ALE59" s="605"/>
      <c r="ALF59" s="605"/>
      <c r="ALG59" s="605"/>
      <c r="ALH59" s="605"/>
      <c r="ALI59" s="605"/>
      <c r="ALJ59" s="605"/>
      <c r="ALK59" s="605"/>
      <c r="ALL59" s="605"/>
      <c r="ALM59" s="605"/>
      <c r="ALN59" s="605"/>
      <c r="ALO59" s="605"/>
      <c r="ALP59" s="605"/>
      <c r="ALQ59" s="605"/>
      <c r="ALR59" s="605"/>
      <c r="ALS59" s="605"/>
      <c r="ALT59" s="605"/>
      <c r="ALU59" s="605"/>
      <c r="ALV59" s="605"/>
      <c r="ALW59" s="605"/>
      <c r="ALX59" s="605"/>
      <c r="ALY59" s="605"/>
      <c r="ALZ59" s="605"/>
      <c r="AMA59" s="605"/>
      <c r="AMB59" s="605"/>
      <c r="AMC59" s="605"/>
      <c r="AMD59" s="605"/>
      <c r="AME59" s="605"/>
      <c r="AMF59" s="605"/>
      <c r="AMG59" s="605"/>
      <c r="AMH59" s="605"/>
      <c r="AMI59" s="605"/>
      <c r="AMJ59" s="605"/>
      <c r="AMK59" s="605"/>
      <c r="AML59" s="605"/>
      <c r="AMM59" s="605"/>
      <c r="AMN59" s="605"/>
      <c r="AMO59" s="605"/>
      <c r="AMP59" s="605"/>
      <c r="AMQ59" s="605"/>
      <c r="AMR59" s="605"/>
      <c r="AMS59" s="605"/>
      <c r="AMT59" s="605"/>
      <c r="AMU59" s="605"/>
      <c r="AMV59" s="605"/>
      <c r="AMW59" s="605"/>
      <c r="AMX59" s="605"/>
      <c r="AMY59" s="605"/>
      <c r="AMZ59" s="605"/>
      <c r="ANA59" s="605"/>
      <c r="ANB59" s="605"/>
      <c r="ANC59" s="605"/>
      <c r="AND59" s="605"/>
      <c r="ANE59" s="605"/>
      <c r="ANF59" s="605"/>
      <c r="ANG59" s="605"/>
      <c r="ANH59" s="605"/>
      <c r="ANI59" s="605"/>
      <c r="ANJ59" s="605"/>
      <c r="ANK59" s="605"/>
      <c r="ANL59" s="605"/>
      <c r="ANM59" s="605"/>
      <c r="ANN59" s="605"/>
      <c r="ANO59" s="605"/>
      <c r="ANP59" s="605"/>
      <c r="ANQ59" s="605"/>
      <c r="ANR59" s="605"/>
      <c r="ANS59" s="605"/>
      <c r="ANT59" s="605"/>
      <c r="ANU59" s="605"/>
      <c r="ANV59" s="605"/>
      <c r="ANW59" s="605"/>
      <c r="ANX59" s="605"/>
      <c r="ANY59" s="605"/>
      <c r="ANZ59" s="605"/>
      <c r="AOA59" s="605"/>
      <c r="AOB59" s="605"/>
      <c r="AOC59" s="605"/>
      <c r="AOD59" s="605"/>
      <c r="AOE59" s="605"/>
      <c r="AOF59" s="605"/>
      <c r="AOG59" s="605"/>
      <c r="AOH59" s="605"/>
      <c r="AOI59" s="605"/>
      <c r="AOJ59" s="605"/>
      <c r="AOK59" s="605"/>
      <c r="AOL59" s="605"/>
      <c r="AOM59" s="605"/>
      <c r="AON59" s="605"/>
      <c r="AOO59" s="605"/>
      <c r="AOP59" s="605"/>
      <c r="AOQ59" s="605"/>
      <c r="AOR59" s="605"/>
      <c r="AOS59" s="605"/>
      <c r="AOT59" s="605"/>
      <c r="AOU59" s="605"/>
      <c r="AOV59" s="605"/>
      <c r="AOW59" s="605"/>
      <c r="AOX59" s="605"/>
      <c r="AOY59" s="605"/>
      <c r="AOZ59" s="605"/>
      <c r="APA59" s="605"/>
      <c r="APB59" s="605"/>
      <c r="APC59" s="605"/>
      <c r="APD59" s="605"/>
      <c r="APE59" s="605"/>
      <c r="APF59" s="605"/>
      <c r="APG59" s="605"/>
      <c r="APH59" s="605"/>
      <c r="API59" s="605"/>
      <c r="APJ59" s="605"/>
      <c r="APK59" s="605"/>
      <c r="APL59" s="605"/>
      <c r="APM59" s="605"/>
      <c r="APN59" s="605"/>
      <c r="APO59" s="605"/>
      <c r="APP59" s="605"/>
      <c r="APQ59" s="605"/>
      <c r="APR59" s="605"/>
      <c r="APS59" s="605"/>
      <c r="APT59" s="605"/>
      <c r="APU59" s="605"/>
      <c r="APV59" s="605"/>
      <c r="APW59" s="605"/>
      <c r="APX59" s="605"/>
      <c r="APY59" s="605"/>
      <c r="APZ59" s="605"/>
      <c r="AQA59" s="605"/>
      <c r="AQB59" s="605"/>
      <c r="AQC59" s="605"/>
      <c r="AQD59" s="605"/>
      <c r="AQE59" s="605"/>
      <c r="AQF59" s="605"/>
      <c r="AQG59" s="605"/>
      <c r="AQH59" s="605"/>
      <c r="AQI59" s="605"/>
      <c r="AQJ59" s="605"/>
      <c r="AQK59" s="605"/>
      <c r="AQL59" s="605"/>
      <c r="AQM59" s="605"/>
      <c r="AQN59" s="605"/>
      <c r="AQO59" s="605"/>
      <c r="AQP59" s="605"/>
      <c r="AQQ59" s="605"/>
      <c r="AQR59" s="605"/>
      <c r="AQS59" s="605"/>
      <c r="AQT59" s="605"/>
      <c r="AQU59" s="605"/>
      <c r="AQV59" s="605"/>
      <c r="AQW59" s="605"/>
      <c r="AQX59" s="605"/>
      <c r="AQY59" s="605"/>
      <c r="AQZ59" s="605"/>
      <c r="ARA59" s="605"/>
      <c r="ARB59" s="605"/>
      <c r="ARC59" s="605"/>
      <c r="ARD59" s="605"/>
      <c r="ARE59" s="605"/>
      <c r="ARF59" s="605"/>
      <c r="ARG59" s="605"/>
      <c r="ARH59" s="605"/>
      <c r="ARI59" s="605"/>
      <c r="ARJ59" s="605"/>
      <c r="ARK59" s="605"/>
      <c r="ARL59" s="605"/>
      <c r="ARM59" s="605"/>
      <c r="ARN59" s="605"/>
      <c r="ARO59" s="605"/>
      <c r="ARP59" s="605"/>
      <c r="ARQ59" s="605"/>
      <c r="ARR59" s="605"/>
      <c r="ARS59" s="605"/>
      <c r="ART59" s="605"/>
      <c r="ARU59" s="605"/>
      <c r="ARV59" s="605"/>
      <c r="ARW59" s="605"/>
      <c r="ARX59" s="605"/>
      <c r="ARY59" s="605"/>
      <c r="ARZ59" s="605"/>
      <c r="ASA59" s="605"/>
      <c r="ASB59" s="605"/>
      <c r="ASC59" s="605"/>
      <c r="ASD59" s="605"/>
      <c r="ASE59" s="605"/>
      <c r="ASF59" s="605"/>
      <c r="ASG59" s="605"/>
      <c r="ASH59" s="605"/>
      <c r="ASI59" s="605"/>
      <c r="ASJ59" s="605"/>
      <c r="ASK59" s="605"/>
      <c r="ASL59" s="605"/>
      <c r="ASM59" s="605"/>
      <c r="ASN59" s="605"/>
      <c r="ASO59" s="605"/>
      <c r="ASP59" s="605"/>
      <c r="ASQ59" s="605"/>
      <c r="ASR59" s="605"/>
      <c r="ASS59" s="605"/>
      <c r="AST59" s="605"/>
      <c r="ASU59" s="605"/>
      <c r="ASV59" s="605"/>
      <c r="ASW59" s="605"/>
      <c r="ASX59" s="605"/>
      <c r="ASY59" s="605"/>
      <c r="ASZ59" s="605"/>
      <c r="ATA59" s="605"/>
      <c r="ATB59" s="605"/>
      <c r="ATC59" s="605"/>
      <c r="ATD59" s="605"/>
      <c r="ATE59" s="605"/>
      <c r="ATF59" s="605"/>
      <c r="ATG59" s="605"/>
      <c r="ATH59" s="605"/>
      <c r="ATI59" s="605"/>
      <c r="ATJ59" s="605"/>
      <c r="ATK59" s="605"/>
      <c r="ATL59" s="605"/>
      <c r="ATM59" s="605"/>
      <c r="ATN59" s="605"/>
      <c r="ATO59" s="605"/>
      <c r="ATP59" s="605"/>
      <c r="ATQ59" s="605"/>
      <c r="ATR59" s="605"/>
      <c r="ATS59" s="605"/>
      <c r="ATT59" s="605"/>
      <c r="ATU59" s="605"/>
      <c r="ATV59" s="605"/>
      <c r="ATW59" s="605"/>
      <c r="ATX59" s="605"/>
      <c r="ATY59" s="605"/>
      <c r="ATZ59" s="605"/>
      <c r="AUA59" s="605"/>
      <c r="AUB59" s="605"/>
      <c r="AUC59" s="605"/>
      <c r="AUD59" s="605"/>
      <c r="AUE59" s="605"/>
      <c r="AUF59" s="605"/>
      <c r="AUG59" s="605"/>
      <c r="AUH59" s="605"/>
      <c r="AUI59" s="605"/>
      <c r="AUJ59" s="605"/>
      <c r="AUK59" s="605"/>
      <c r="AUL59" s="605"/>
      <c r="AUM59" s="605"/>
      <c r="AUN59" s="605"/>
      <c r="AUO59" s="605"/>
      <c r="AUP59" s="605"/>
      <c r="AUQ59" s="605"/>
      <c r="AUR59" s="605"/>
      <c r="AUS59" s="605"/>
      <c r="AUT59" s="605"/>
      <c r="AUU59" s="605"/>
      <c r="AUV59" s="605"/>
      <c r="AUW59" s="605"/>
      <c r="AUX59" s="605"/>
      <c r="AUY59" s="605"/>
      <c r="AUZ59" s="605"/>
      <c r="AVA59" s="605"/>
      <c r="AVB59" s="605"/>
      <c r="AVC59" s="605"/>
      <c r="AVD59" s="605"/>
      <c r="AVE59" s="605"/>
      <c r="AVF59" s="605"/>
      <c r="AVG59" s="605"/>
      <c r="AVH59" s="605"/>
      <c r="AVI59" s="605"/>
      <c r="AVJ59" s="605"/>
      <c r="AVK59" s="605"/>
      <c r="AVL59" s="605"/>
      <c r="AVM59" s="605"/>
      <c r="AVN59" s="605"/>
      <c r="AVO59" s="605"/>
      <c r="AVP59" s="605"/>
      <c r="AVQ59" s="605"/>
      <c r="AVR59" s="605"/>
      <c r="AVS59" s="605"/>
      <c r="AVT59" s="605"/>
      <c r="AVU59" s="605"/>
      <c r="AVV59" s="605"/>
      <c r="AVW59" s="605"/>
      <c r="AVX59" s="605"/>
      <c r="AVY59" s="605"/>
      <c r="AVZ59" s="605"/>
      <c r="AWA59" s="605"/>
      <c r="AWB59" s="605"/>
      <c r="AWC59" s="605"/>
      <c r="AWD59" s="605"/>
      <c r="AWE59" s="605"/>
      <c r="AWF59" s="605"/>
      <c r="AWG59" s="605"/>
      <c r="AWH59" s="605"/>
      <c r="AWI59" s="605"/>
      <c r="AWJ59" s="605"/>
      <c r="AWK59" s="605"/>
      <c r="AWL59" s="605"/>
      <c r="AWM59" s="605"/>
      <c r="AWN59" s="605"/>
      <c r="AWO59" s="605"/>
      <c r="AWP59" s="605"/>
      <c r="AWQ59" s="605"/>
      <c r="AWR59" s="605"/>
      <c r="AWS59" s="605"/>
      <c r="AWT59" s="605"/>
      <c r="AWU59" s="605"/>
      <c r="AWV59" s="605"/>
      <c r="AWW59" s="605"/>
      <c r="AWX59" s="605"/>
      <c r="AWY59" s="605"/>
      <c r="AWZ59" s="605"/>
      <c r="AXA59" s="605"/>
      <c r="AXB59" s="605"/>
      <c r="AXC59" s="605"/>
      <c r="AXD59" s="605"/>
      <c r="AXE59" s="605"/>
      <c r="AXF59" s="605"/>
      <c r="AXG59" s="605"/>
      <c r="AXH59" s="605"/>
      <c r="AXI59" s="605"/>
      <c r="AXJ59" s="605"/>
      <c r="AXK59" s="605"/>
      <c r="AXL59" s="605"/>
      <c r="AXM59" s="605"/>
      <c r="AXN59" s="605"/>
      <c r="AXO59" s="605"/>
      <c r="AXP59" s="605"/>
      <c r="AXQ59" s="605"/>
      <c r="AXR59" s="605"/>
      <c r="AXS59" s="605"/>
      <c r="AXT59" s="605"/>
      <c r="AXU59" s="605"/>
      <c r="AXV59" s="605"/>
      <c r="AXW59" s="605"/>
      <c r="AXX59" s="605"/>
      <c r="AXY59" s="605"/>
      <c r="AXZ59" s="605"/>
      <c r="AYA59" s="605"/>
      <c r="AYB59" s="605"/>
      <c r="AYC59" s="605"/>
      <c r="AYD59" s="605"/>
      <c r="AYE59" s="605"/>
      <c r="AYF59" s="605"/>
      <c r="AYG59" s="605"/>
      <c r="AYH59" s="605"/>
      <c r="AYI59" s="605"/>
      <c r="AYJ59" s="605"/>
      <c r="AYK59" s="605"/>
      <c r="AYL59" s="605"/>
      <c r="AYM59" s="605"/>
      <c r="AYN59" s="605"/>
      <c r="AYO59" s="605"/>
      <c r="AYP59" s="605"/>
      <c r="AYQ59" s="605"/>
      <c r="AYR59" s="605"/>
      <c r="AYS59" s="605"/>
      <c r="AYT59" s="605"/>
      <c r="AYU59" s="605"/>
      <c r="AYV59" s="605"/>
      <c r="AYW59" s="605"/>
      <c r="AYX59" s="605"/>
      <c r="AYY59" s="605"/>
      <c r="AYZ59" s="605"/>
      <c r="AZA59" s="605"/>
      <c r="AZB59" s="605"/>
      <c r="AZC59" s="605"/>
      <c r="AZD59" s="605"/>
      <c r="AZE59" s="605"/>
      <c r="AZF59" s="605"/>
      <c r="AZG59" s="605"/>
      <c r="AZH59" s="605"/>
      <c r="AZI59" s="605"/>
      <c r="AZJ59" s="605"/>
      <c r="AZK59" s="605"/>
      <c r="AZL59" s="605"/>
      <c r="AZM59" s="605"/>
      <c r="AZN59" s="605"/>
      <c r="AZO59" s="605"/>
      <c r="AZP59" s="605"/>
      <c r="AZQ59" s="605"/>
      <c r="AZR59" s="605"/>
      <c r="AZS59" s="605"/>
      <c r="AZT59" s="605"/>
      <c r="AZU59" s="605"/>
      <c r="AZV59" s="605"/>
      <c r="AZW59" s="605"/>
      <c r="AZX59" s="605"/>
      <c r="AZY59" s="605"/>
      <c r="AZZ59" s="605"/>
      <c r="BAA59" s="605"/>
      <c r="BAB59" s="605"/>
      <c r="BAC59" s="605"/>
      <c r="BAD59" s="605"/>
      <c r="BAE59" s="605"/>
      <c r="BAF59" s="605"/>
      <c r="BAG59" s="605"/>
      <c r="BAH59" s="605"/>
      <c r="BAI59" s="605"/>
      <c r="BAJ59" s="605"/>
      <c r="BAK59" s="605"/>
      <c r="BAL59" s="605"/>
      <c r="BAM59" s="605"/>
      <c r="BAN59" s="605"/>
      <c r="BAO59" s="605"/>
      <c r="BAP59" s="605"/>
      <c r="BAQ59" s="605"/>
      <c r="BAR59" s="605"/>
      <c r="BAS59" s="605"/>
      <c r="BAT59" s="605"/>
      <c r="BAU59" s="605"/>
      <c r="BAV59" s="605"/>
      <c r="BAW59" s="605"/>
      <c r="BAX59" s="605"/>
      <c r="BAY59" s="605"/>
      <c r="BAZ59" s="605"/>
      <c r="BBA59" s="605"/>
      <c r="BBB59" s="605"/>
      <c r="BBC59" s="605"/>
      <c r="BBD59" s="605"/>
      <c r="BBE59" s="605"/>
      <c r="BBF59" s="605"/>
      <c r="BBG59" s="605"/>
      <c r="BBH59" s="605"/>
      <c r="BBI59" s="605"/>
      <c r="BBJ59" s="605"/>
      <c r="BBK59" s="605"/>
      <c r="BBL59" s="605"/>
      <c r="BBM59" s="605"/>
      <c r="BBN59" s="605"/>
      <c r="BBO59" s="605"/>
      <c r="BBP59" s="605"/>
      <c r="BBQ59" s="605"/>
      <c r="BBR59" s="605"/>
      <c r="BBS59" s="605"/>
      <c r="BBT59" s="605"/>
      <c r="BBU59" s="605"/>
      <c r="BBV59" s="605"/>
      <c r="BBW59" s="605"/>
      <c r="BBX59" s="605"/>
      <c r="BBY59" s="605"/>
      <c r="BBZ59" s="605"/>
      <c r="BCA59" s="605"/>
      <c r="BCB59" s="605"/>
      <c r="BCC59" s="605"/>
      <c r="BCD59" s="605"/>
      <c r="BCE59" s="605"/>
      <c r="BCF59" s="605"/>
      <c r="BCG59" s="605"/>
      <c r="BCH59" s="605"/>
      <c r="BCI59" s="605"/>
      <c r="BCJ59" s="605"/>
      <c r="BCK59" s="605"/>
      <c r="BCL59" s="605"/>
      <c r="BCM59" s="605"/>
      <c r="BCN59" s="605"/>
      <c r="BCO59" s="605"/>
      <c r="BCP59" s="605"/>
      <c r="BCQ59" s="605"/>
      <c r="BCR59" s="605"/>
      <c r="BCS59" s="605"/>
      <c r="BCT59" s="605"/>
      <c r="BCU59" s="605"/>
      <c r="BCV59" s="605"/>
      <c r="BCW59" s="605"/>
      <c r="BCX59" s="605"/>
      <c r="BCY59" s="605"/>
      <c r="BCZ59" s="605"/>
      <c r="BDA59" s="605"/>
      <c r="BDB59" s="605"/>
      <c r="BDC59" s="605"/>
      <c r="BDD59" s="605"/>
      <c r="BDE59" s="605"/>
      <c r="BDF59" s="605"/>
      <c r="BDG59" s="605"/>
      <c r="BDH59" s="605"/>
      <c r="BDI59" s="605"/>
      <c r="BDJ59" s="605"/>
      <c r="BDK59" s="605"/>
      <c r="BDL59" s="605"/>
      <c r="BDM59" s="605"/>
      <c r="BDN59" s="605"/>
      <c r="BDO59" s="605"/>
      <c r="BDP59" s="605"/>
      <c r="BDQ59" s="605"/>
      <c r="BDR59" s="605"/>
      <c r="BDS59" s="605"/>
      <c r="BDT59" s="605"/>
      <c r="BDU59" s="605"/>
      <c r="BDV59" s="605"/>
      <c r="BDW59" s="605"/>
      <c r="BDX59" s="605"/>
      <c r="BDY59" s="605"/>
      <c r="BDZ59" s="605"/>
      <c r="BEA59" s="605"/>
      <c r="BEB59" s="605"/>
      <c r="BEC59" s="605"/>
      <c r="BED59" s="605"/>
      <c r="BEE59" s="605"/>
      <c r="BEF59" s="605"/>
      <c r="BEG59" s="605"/>
      <c r="BEH59" s="605"/>
      <c r="BEI59" s="605"/>
      <c r="BEJ59" s="605"/>
      <c r="BEK59" s="605"/>
      <c r="BEL59" s="605"/>
      <c r="BEM59" s="605"/>
      <c r="BEN59" s="605"/>
      <c r="BEO59" s="605"/>
      <c r="BEP59" s="605"/>
      <c r="BEQ59" s="605"/>
      <c r="BER59" s="605"/>
      <c r="BES59" s="605"/>
      <c r="BET59" s="605"/>
      <c r="BEU59" s="605"/>
      <c r="BEV59" s="605"/>
      <c r="BEW59" s="605"/>
      <c r="BEX59" s="605"/>
      <c r="BEY59" s="605"/>
      <c r="BEZ59" s="605"/>
      <c r="BFA59" s="605"/>
      <c r="BFB59" s="605"/>
      <c r="BFC59" s="605"/>
      <c r="BFD59" s="605"/>
      <c r="BFE59" s="605"/>
      <c r="BFF59" s="605"/>
      <c r="BFG59" s="605"/>
      <c r="BFH59" s="605"/>
      <c r="BFI59" s="605"/>
      <c r="BFJ59" s="605"/>
      <c r="BFK59" s="605"/>
      <c r="BFL59" s="605"/>
      <c r="BFM59" s="605"/>
      <c r="BFN59" s="605"/>
      <c r="BFO59" s="605"/>
      <c r="BFP59" s="605"/>
      <c r="BFQ59" s="605"/>
      <c r="BFR59" s="605"/>
      <c r="BFS59" s="605"/>
      <c r="BFT59" s="605"/>
      <c r="BFU59" s="605"/>
      <c r="BFV59" s="605"/>
      <c r="BFW59" s="605"/>
      <c r="BFX59" s="605"/>
      <c r="BFY59" s="605"/>
      <c r="BFZ59" s="605"/>
      <c r="BGA59" s="605"/>
      <c r="BGB59" s="605"/>
      <c r="BGC59" s="605"/>
      <c r="BGD59" s="605"/>
      <c r="BGE59" s="605"/>
      <c r="BGF59" s="605"/>
      <c r="BGG59" s="605"/>
      <c r="BGH59" s="605"/>
      <c r="BGI59" s="605"/>
      <c r="BGJ59" s="605"/>
      <c r="BGK59" s="605"/>
      <c r="BGL59" s="605"/>
      <c r="BGM59" s="605"/>
      <c r="BGN59" s="605"/>
      <c r="BGO59" s="605"/>
      <c r="BGP59" s="605"/>
      <c r="BGQ59" s="605"/>
      <c r="BGR59" s="605"/>
      <c r="BGS59" s="605"/>
      <c r="BGT59" s="605"/>
      <c r="BGU59" s="605"/>
      <c r="BGV59" s="605"/>
      <c r="BGW59" s="605"/>
      <c r="BGX59" s="605"/>
      <c r="BGY59" s="605"/>
      <c r="BGZ59" s="605"/>
      <c r="BHA59" s="605"/>
      <c r="BHB59" s="605"/>
      <c r="BHC59" s="605"/>
      <c r="BHD59" s="605"/>
      <c r="BHE59" s="605"/>
      <c r="BHF59" s="605"/>
      <c r="BHG59" s="605"/>
      <c r="BHH59" s="605"/>
      <c r="BHI59" s="605"/>
      <c r="BHJ59" s="605"/>
      <c r="BHK59" s="605"/>
      <c r="BHL59" s="605"/>
      <c r="BHM59" s="605"/>
      <c r="BHN59" s="605"/>
      <c r="BHO59" s="605"/>
      <c r="BHP59" s="605"/>
      <c r="BHQ59" s="605"/>
      <c r="BHR59" s="605"/>
      <c r="BHS59" s="605"/>
      <c r="BHT59" s="605"/>
      <c r="BHU59" s="605"/>
      <c r="BHV59" s="605"/>
      <c r="BHW59" s="605"/>
      <c r="BHX59" s="605"/>
      <c r="BHY59" s="605"/>
      <c r="BHZ59" s="605"/>
      <c r="BIA59" s="605"/>
      <c r="BIB59" s="605"/>
      <c r="BIC59" s="605"/>
      <c r="BID59" s="605"/>
      <c r="BIE59" s="605"/>
      <c r="BIF59" s="605"/>
      <c r="BIG59" s="605"/>
      <c r="BIH59" s="605"/>
      <c r="BII59" s="605"/>
      <c r="BIJ59" s="605"/>
      <c r="BIK59" s="605"/>
      <c r="BIL59" s="605"/>
      <c r="BIM59" s="605"/>
      <c r="BIN59" s="605"/>
      <c r="BIO59" s="605"/>
      <c r="BIP59" s="605"/>
      <c r="BIQ59" s="605"/>
      <c r="BIR59" s="605"/>
      <c r="BIS59" s="605"/>
      <c r="BIT59" s="605"/>
      <c r="BIU59" s="605"/>
      <c r="BIV59" s="605"/>
      <c r="BIW59" s="605"/>
      <c r="BIX59" s="605"/>
      <c r="BIY59" s="605"/>
      <c r="BIZ59" s="605"/>
      <c r="BJA59" s="605"/>
      <c r="BJB59" s="605"/>
      <c r="BJC59" s="605"/>
      <c r="BJD59" s="605"/>
      <c r="BJE59" s="605"/>
      <c r="BJF59" s="605"/>
      <c r="BJG59" s="605"/>
      <c r="BJH59" s="605"/>
      <c r="BJI59" s="605"/>
      <c r="BJJ59" s="605"/>
      <c r="BJK59" s="605"/>
      <c r="BJL59" s="605"/>
      <c r="BJM59" s="605"/>
      <c r="BJN59" s="605"/>
      <c r="BJO59" s="605"/>
      <c r="BJP59" s="605"/>
      <c r="BJQ59" s="605"/>
      <c r="BJR59" s="605"/>
      <c r="BJS59" s="605"/>
      <c r="BJT59" s="605"/>
      <c r="BJU59" s="605"/>
      <c r="BJV59" s="605"/>
      <c r="BJW59" s="605"/>
      <c r="BJX59" s="605"/>
      <c r="BJY59" s="605"/>
      <c r="BJZ59" s="605"/>
      <c r="BKA59" s="605"/>
      <c r="BKB59" s="605"/>
      <c r="BKC59" s="605"/>
      <c r="BKD59" s="605"/>
      <c r="BKE59" s="605"/>
      <c r="BKF59" s="605"/>
      <c r="BKG59" s="605"/>
      <c r="BKH59" s="605"/>
      <c r="BKI59" s="605"/>
      <c r="BKJ59" s="605"/>
      <c r="BKK59" s="605"/>
      <c r="BKL59" s="605"/>
      <c r="BKM59" s="605"/>
      <c r="BKN59" s="605"/>
      <c r="BKO59" s="605"/>
      <c r="BKP59" s="605"/>
      <c r="BKQ59" s="605"/>
      <c r="BKR59" s="605"/>
      <c r="BKS59" s="605"/>
      <c r="BKT59" s="605"/>
      <c r="BKU59" s="605"/>
      <c r="BKV59" s="605"/>
      <c r="BKW59" s="605"/>
      <c r="BKX59" s="605"/>
      <c r="BKY59" s="605"/>
      <c r="BKZ59" s="605"/>
      <c r="BLA59" s="605"/>
      <c r="BLB59" s="605"/>
      <c r="BLC59" s="605"/>
      <c r="BLD59" s="605"/>
      <c r="BLE59" s="605"/>
      <c r="BLF59" s="605"/>
      <c r="BLG59" s="605"/>
      <c r="BLH59" s="605"/>
      <c r="BLI59" s="605"/>
      <c r="BLJ59" s="605"/>
      <c r="BLK59" s="605"/>
      <c r="BLL59" s="605"/>
      <c r="BLM59" s="605"/>
      <c r="BLN59" s="605"/>
      <c r="BLO59" s="605"/>
      <c r="BLP59" s="605"/>
      <c r="BLQ59" s="605"/>
      <c r="BLR59" s="605"/>
      <c r="BLS59" s="605"/>
      <c r="BLT59" s="605"/>
      <c r="BLU59" s="605"/>
      <c r="BLV59" s="605"/>
      <c r="BLW59" s="605"/>
      <c r="BLX59" s="605"/>
      <c r="BLY59" s="605"/>
      <c r="BLZ59" s="605"/>
      <c r="BMA59" s="605"/>
      <c r="BMB59" s="605"/>
      <c r="BMC59" s="605"/>
      <c r="BMD59" s="605"/>
      <c r="BME59" s="605"/>
      <c r="BMF59" s="605"/>
      <c r="BMG59" s="605"/>
      <c r="BMH59" s="605"/>
      <c r="BMI59" s="605"/>
      <c r="BMJ59" s="605"/>
      <c r="BMK59" s="605"/>
      <c r="BML59" s="605"/>
      <c r="BMM59" s="605"/>
      <c r="BMN59" s="605"/>
      <c r="BMO59" s="605"/>
      <c r="BMP59" s="605"/>
      <c r="BMQ59" s="605"/>
      <c r="BMR59" s="605"/>
      <c r="BMS59" s="605"/>
      <c r="BMT59" s="605"/>
      <c r="BMU59" s="605"/>
      <c r="BMV59" s="605"/>
      <c r="BMW59" s="605"/>
      <c r="BMX59" s="605"/>
      <c r="BMY59" s="605"/>
      <c r="BMZ59" s="605"/>
      <c r="BNA59" s="605"/>
      <c r="BNB59" s="605"/>
      <c r="BNC59" s="605"/>
      <c r="BND59" s="605"/>
      <c r="BNE59" s="605"/>
      <c r="BNF59" s="605"/>
      <c r="BNG59" s="605"/>
      <c r="BNH59" s="605"/>
      <c r="BNI59" s="605"/>
      <c r="BNJ59" s="605"/>
      <c r="BNK59" s="605"/>
      <c r="BNL59" s="605"/>
      <c r="BNM59" s="605"/>
      <c r="BNN59" s="605"/>
      <c r="BNO59" s="605"/>
      <c r="BNP59" s="605"/>
      <c r="BNQ59" s="605"/>
      <c r="BNR59" s="605"/>
      <c r="BNS59" s="605"/>
      <c r="BNT59" s="605"/>
      <c r="BNU59" s="605"/>
      <c r="BNV59" s="605"/>
      <c r="BNW59" s="605"/>
      <c r="BNX59" s="605"/>
      <c r="BNY59" s="605"/>
      <c r="BNZ59" s="605"/>
      <c r="BOA59" s="605"/>
      <c r="BOB59" s="605"/>
      <c r="BOC59" s="605"/>
      <c r="BOD59" s="605"/>
      <c r="BOE59" s="605"/>
      <c r="BOF59" s="605"/>
      <c r="BOG59" s="605"/>
      <c r="BOH59" s="605"/>
      <c r="BOI59" s="605"/>
      <c r="BOJ59" s="605"/>
      <c r="BOK59" s="605"/>
      <c r="BOL59" s="605"/>
      <c r="BOM59" s="605"/>
      <c r="BON59" s="605"/>
      <c r="BOO59" s="605"/>
      <c r="BOP59" s="605"/>
      <c r="BOQ59" s="605"/>
      <c r="BOR59" s="605"/>
      <c r="BOS59" s="605"/>
      <c r="BOT59" s="605"/>
      <c r="BOU59" s="605"/>
      <c r="BOV59" s="605"/>
      <c r="BOW59" s="605"/>
      <c r="BOX59" s="605"/>
      <c r="BOY59" s="605"/>
      <c r="BOZ59" s="605"/>
      <c r="BPA59" s="605"/>
      <c r="BPB59" s="605"/>
      <c r="BPC59" s="605"/>
      <c r="BPD59" s="605"/>
      <c r="BPE59" s="605"/>
      <c r="BPF59" s="605"/>
      <c r="BPG59" s="605"/>
      <c r="BPH59" s="605"/>
      <c r="BPI59" s="605"/>
      <c r="BPJ59" s="605"/>
      <c r="BPK59" s="605"/>
      <c r="BPL59" s="605"/>
      <c r="BPM59" s="605"/>
      <c r="BPN59" s="605"/>
      <c r="BPO59" s="605"/>
      <c r="BPP59" s="605"/>
      <c r="BPQ59" s="605"/>
      <c r="BPR59" s="605"/>
      <c r="BPS59" s="605"/>
      <c r="BPT59" s="605"/>
      <c r="BPU59" s="605"/>
      <c r="BPV59" s="605"/>
      <c r="BPW59" s="605"/>
      <c r="BPX59" s="605"/>
      <c r="BPY59" s="605"/>
      <c r="BPZ59" s="605"/>
      <c r="BQA59" s="605"/>
      <c r="BQB59" s="605"/>
      <c r="BQC59" s="605"/>
      <c r="BQD59" s="605"/>
      <c r="BQE59" s="605"/>
      <c r="BQF59" s="605"/>
      <c r="BQG59" s="605"/>
      <c r="BQH59" s="605"/>
      <c r="BQI59" s="605"/>
      <c r="BQJ59" s="605"/>
      <c r="BQK59" s="605"/>
      <c r="BQL59" s="605"/>
      <c r="BQM59" s="605"/>
      <c r="BQN59" s="605"/>
      <c r="BQO59" s="605"/>
      <c r="BQP59" s="605"/>
      <c r="BQQ59" s="605"/>
      <c r="BQR59" s="605"/>
      <c r="BQS59" s="605"/>
      <c r="BQT59" s="605"/>
      <c r="BQU59" s="605"/>
      <c r="BQV59" s="605"/>
      <c r="BQW59" s="605"/>
      <c r="BQX59" s="605"/>
      <c r="BQY59" s="605"/>
      <c r="BQZ59" s="605"/>
      <c r="BRA59" s="605"/>
      <c r="BRB59" s="605"/>
      <c r="BRC59" s="605"/>
      <c r="BRD59" s="605"/>
      <c r="BRE59" s="605"/>
      <c r="BRF59" s="605"/>
      <c r="BRG59" s="605"/>
      <c r="BRH59" s="605"/>
      <c r="BRI59" s="605"/>
      <c r="BRJ59" s="605"/>
      <c r="BRK59" s="605"/>
      <c r="BRL59" s="605"/>
      <c r="BRM59" s="605"/>
      <c r="BRN59" s="605"/>
      <c r="BRO59" s="605"/>
      <c r="BRP59" s="605"/>
      <c r="BRQ59" s="605"/>
      <c r="BRR59" s="605"/>
      <c r="BRS59" s="605"/>
      <c r="BRT59" s="605"/>
      <c r="BRU59" s="605"/>
      <c r="BRV59" s="605"/>
      <c r="BRW59" s="605"/>
      <c r="BRX59" s="605"/>
      <c r="BRY59" s="605"/>
      <c r="BRZ59" s="605"/>
      <c r="BSA59" s="605"/>
      <c r="BSB59" s="605"/>
      <c r="BSC59" s="605"/>
      <c r="BSD59" s="605"/>
      <c r="BSE59" s="605"/>
      <c r="BSF59" s="605"/>
      <c r="BSG59" s="605"/>
      <c r="BSH59" s="605"/>
      <c r="BSI59" s="605"/>
      <c r="BSJ59" s="605"/>
      <c r="BSK59" s="605"/>
      <c r="BSL59" s="605"/>
      <c r="BSM59" s="605"/>
      <c r="BSN59" s="605"/>
      <c r="BSO59" s="605"/>
      <c r="BSP59" s="605"/>
      <c r="BSQ59" s="605"/>
      <c r="BSR59" s="605"/>
      <c r="BSS59" s="605"/>
      <c r="BST59" s="605"/>
      <c r="BSU59" s="605"/>
      <c r="BSV59" s="605"/>
      <c r="BSW59" s="605"/>
      <c r="BSX59" s="605"/>
      <c r="BSY59" s="605"/>
      <c r="BSZ59" s="605"/>
      <c r="BTA59" s="605"/>
      <c r="BTB59" s="605"/>
      <c r="BTC59" s="605"/>
      <c r="BTD59" s="605"/>
      <c r="BTE59" s="605"/>
      <c r="BTF59" s="605"/>
      <c r="BTG59" s="605"/>
      <c r="BTH59" s="605"/>
      <c r="BTI59" s="605"/>
      <c r="BTJ59" s="605"/>
      <c r="BTK59" s="605"/>
      <c r="BTL59" s="605"/>
      <c r="BTM59" s="605"/>
      <c r="BTN59" s="605"/>
      <c r="BTO59" s="605"/>
      <c r="BTP59" s="605"/>
      <c r="BTQ59" s="605"/>
      <c r="BTR59" s="605"/>
      <c r="BTS59" s="605"/>
      <c r="BTT59" s="605"/>
      <c r="BTU59" s="605"/>
      <c r="BTV59" s="605"/>
      <c r="BTW59" s="605"/>
      <c r="BTX59" s="605"/>
      <c r="BTY59" s="605"/>
      <c r="BTZ59" s="605"/>
      <c r="BUA59" s="605"/>
      <c r="BUB59" s="605"/>
      <c r="BUC59" s="605"/>
      <c r="BUD59" s="605"/>
      <c r="BUE59" s="605"/>
      <c r="BUF59" s="605"/>
      <c r="BUG59" s="605"/>
      <c r="BUH59" s="605"/>
      <c r="BUI59" s="605"/>
      <c r="BUJ59" s="605"/>
      <c r="BUK59" s="605"/>
      <c r="BUL59" s="605"/>
      <c r="BUM59" s="605"/>
      <c r="BUN59" s="605"/>
      <c r="BUO59" s="605"/>
      <c r="BUP59" s="605"/>
      <c r="BUQ59" s="605"/>
      <c r="BUR59" s="605"/>
      <c r="BUS59" s="605"/>
      <c r="BUT59" s="605"/>
      <c r="BUU59" s="605"/>
      <c r="BUV59" s="605"/>
      <c r="BUW59" s="605"/>
      <c r="BUX59" s="605"/>
      <c r="BUY59" s="605"/>
      <c r="BUZ59" s="605"/>
      <c r="BVA59" s="605"/>
      <c r="BVB59" s="605"/>
      <c r="BVC59" s="605"/>
      <c r="BVD59" s="605"/>
      <c r="BVE59" s="605"/>
      <c r="BVF59" s="605"/>
      <c r="BVG59" s="605"/>
      <c r="BVH59" s="605"/>
      <c r="BVI59" s="605"/>
      <c r="BVJ59" s="605"/>
      <c r="BVK59" s="605"/>
      <c r="BVL59" s="605"/>
      <c r="BVM59" s="605"/>
      <c r="BVN59" s="605"/>
      <c r="BVO59" s="605"/>
      <c r="BVP59" s="605"/>
      <c r="BVQ59" s="605"/>
      <c r="BVR59" s="605"/>
      <c r="BVS59" s="605"/>
      <c r="BVT59" s="605"/>
      <c r="BVU59" s="605"/>
      <c r="BVV59" s="605"/>
      <c r="BVW59" s="605"/>
      <c r="BVX59" s="605"/>
      <c r="BVY59" s="605"/>
      <c r="BVZ59" s="605"/>
      <c r="BWA59" s="605"/>
      <c r="BWB59" s="605"/>
      <c r="BWC59" s="605"/>
      <c r="BWD59" s="605"/>
      <c r="BWE59" s="605"/>
      <c r="BWF59" s="605"/>
      <c r="BWG59" s="605"/>
      <c r="BWH59" s="605"/>
      <c r="BWI59" s="605"/>
      <c r="BWJ59" s="605"/>
      <c r="BWK59" s="605"/>
      <c r="BWL59" s="605"/>
      <c r="BWM59" s="605"/>
      <c r="BWN59" s="605"/>
      <c r="BWO59" s="605"/>
      <c r="BWP59" s="605"/>
      <c r="BWQ59" s="605"/>
      <c r="BWR59" s="605"/>
      <c r="BWS59" s="605"/>
      <c r="BWT59" s="605"/>
      <c r="BWU59" s="605"/>
      <c r="BWV59" s="605"/>
      <c r="BWW59" s="605"/>
      <c r="BWX59" s="605"/>
      <c r="BWY59" s="605"/>
      <c r="BWZ59" s="605"/>
      <c r="BXA59" s="605"/>
      <c r="BXB59" s="605"/>
      <c r="BXC59" s="605"/>
      <c r="BXD59" s="605"/>
      <c r="BXE59" s="605"/>
      <c r="BXF59" s="605"/>
      <c r="BXG59" s="605"/>
      <c r="BXH59" s="605"/>
      <c r="BXI59" s="605"/>
      <c r="BXJ59" s="605"/>
      <c r="BXK59" s="605"/>
      <c r="BXL59" s="605"/>
      <c r="BXM59" s="605"/>
      <c r="BXN59" s="605"/>
      <c r="BXO59" s="605"/>
      <c r="BXP59" s="605"/>
      <c r="BXQ59" s="605"/>
      <c r="BXR59" s="605"/>
      <c r="BXS59" s="605"/>
      <c r="BXT59" s="605"/>
      <c r="BXU59" s="605"/>
      <c r="BXV59" s="605"/>
      <c r="BXW59" s="605"/>
      <c r="BXX59" s="605"/>
      <c r="BXY59" s="605"/>
      <c r="BXZ59" s="605"/>
      <c r="BYA59" s="605"/>
      <c r="BYB59" s="605"/>
      <c r="BYC59" s="605"/>
      <c r="BYD59" s="605"/>
      <c r="BYE59" s="605"/>
      <c r="BYF59" s="605"/>
      <c r="BYG59" s="605"/>
      <c r="BYH59" s="605"/>
      <c r="BYI59" s="605"/>
      <c r="BYJ59" s="605"/>
      <c r="BYK59" s="605"/>
      <c r="BYL59" s="605"/>
      <c r="BYM59" s="605"/>
      <c r="BYN59" s="605"/>
      <c r="BYO59" s="605"/>
      <c r="BYP59" s="605"/>
      <c r="BYQ59" s="605"/>
      <c r="BYR59" s="605"/>
      <c r="BYS59" s="605"/>
      <c r="BYT59" s="605"/>
      <c r="BYU59" s="605"/>
      <c r="BYV59" s="605"/>
      <c r="BYW59" s="605"/>
      <c r="BYX59" s="605"/>
      <c r="BYY59" s="605"/>
      <c r="BYZ59" s="605"/>
      <c r="BZA59" s="605"/>
      <c r="BZB59" s="605"/>
      <c r="BZC59" s="605"/>
      <c r="BZD59" s="605"/>
      <c r="BZE59" s="605"/>
      <c r="BZF59" s="605"/>
      <c r="BZG59" s="605"/>
      <c r="BZH59" s="605"/>
      <c r="BZI59" s="605"/>
      <c r="BZJ59" s="605"/>
      <c r="BZK59" s="605"/>
      <c r="BZL59" s="605"/>
      <c r="BZM59" s="605"/>
      <c r="BZN59" s="605"/>
      <c r="BZO59" s="605"/>
      <c r="BZP59" s="605"/>
      <c r="BZQ59" s="605"/>
      <c r="BZR59" s="605"/>
      <c r="BZS59" s="605"/>
      <c r="BZT59" s="605"/>
      <c r="BZU59" s="605"/>
      <c r="BZV59" s="605"/>
      <c r="BZW59" s="605"/>
      <c r="BZX59" s="605"/>
      <c r="BZY59" s="605"/>
      <c r="BZZ59" s="605"/>
      <c r="CAA59" s="605"/>
      <c r="CAB59" s="605"/>
      <c r="CAC59" s="605"/>
      <c r="CAD59" s="605"/>
      <c r="CAE59" s="605"/>
      <c r="CAF59" s="605"/>
      <c r="CAG59" s="605"/>
      <c r="CAH59" s="605"/>
      <c r="CAI59" s="605"/>
      <c r="CAJ59" s="605"/>
      <c r="CAK59" s="605"/>
      <c r="CAL59" s="605"/>
      <c r="CAM59" s="605"/>
      <c r="CAN59" s="605"/>
      <c r="CAO59" s="605"/>
      <c r="CAP59" s="605"/>
      <c r="CAQ59" s="605"/>
      <c r="CAR59" s="605"/>
      <c r="CAS59" s="605"/>
      <c r="CAT59" s="605"/>
      <c r="CAU59" s="605"/>
      <c r="CAV59" s="605"/>
      <c r="CAW59" s="605"/>
      <c r="CAX59" s="605"/>
      <c r="CAY59" s="605"/>
      <c r="CAZ59" s="605"/>
      <c r="CBA59" s="605"/>
      <c r="CBB59" s="605"/>
      <c r="CBC59" s="605"/>
      <c r="CBD59" s="605"/>
      <c r="CBE59" s="605"/>
      <c r="CBF59" s="605"/>
      <c r="CBG59" s="605"/>
      <c r="CBH59" s="605"/>
      <c r="CBI59" s="605"/>
      <c r="CBJ59" s="605"/>
      <c r="CBK59" s="605"/>
      <c r="CBL59" s="605"/>
      <c r="CBM59" s="605"/>
      <c r="CBN59" s="605"/>
      <c r="CBO59" s="605"/>
      <c r="CBP59" s="605"/>
      <c r="CBQ59" s="605"/>
      <c r="CBR59" s="605"/>
      <c r="CBS59" s="605"/>
      <c r="CBT59" s="605"/>
      <c r="CBU59" s="605"/>
      <c r="CBV59" s="605"/>
      <c r="CBW59" s="605"/>
      <c r="CBX59" s="605"/>
      <c r="CBY59" s="605"/>
      <c r="CBZ59" s="605"/>
      <c r="CCA59" s="605"/>
      <c r="CCB59" s="605"/>
      <c r="CCC59" s="605"/>
      <c r="CCD59" s="605"/>
      <c r="CCE59" s="605"/>
      <c r="CCF59" s="605"/>
      <c r="CCG59" s="605"/>
      <c r="CCH59" s="605"/>
      <c r="CCI59" s="605"/>
      <c r="CCJ59" s="605"/>
      <c r="CCK59" s="605"/>
      <c r="CCL59" s="605"/>
      <c r="CCM59" s="605"/>
      <c r="CCN59" s="605"/>
      <c r="CCO59" s="605"/>
      <c r="CCP59" s="605"/>
      <c r="CCQ59" s="605"/>
      <c r="CCR59" s="605"/>
      <c r="CCS59" s="605"/>
      <c r="CCT59" s="605"/>
      <c r="CCU59" s="605"/>
      <c r="CCV59" s="605"/>
      <c r="CCW59" s="605"/>
      <c r="CCX59" s="605"/>
      <c r="CCY59" s="605"/>
      <c r="CCZ59" s="605"/>
      <c r="CDA59" s="605"/>
      <c r="CDB59" s="605"/>
      <c r="CDC59" s="605"/>
      <c r="CDD59" s="605"/>
      <c r="CDE59" s="605"/>
      <c r="CDF59" s="605"/>
      <c r="CDG59" s="605"/>
      <c r="CDH59" s="605"/>
      <c r="CDI59" s="605"/>
      <c r="CDJ59" s="605"/>
      <c r="CDK59" s="605"/>
      <c r="CDL59" s="605"/>
      <c r="CDM59" s="605"/>
      <c r="CDN59" s="605"/>
      <c r="CDO59" s="605"/>
      <c r="CDP59" s="605"/>
      <c r="CDQ59" s="605"/>
      <c r="CDR59" s="605"/>
      <c r="CDS59" s="605"/>
      <c r="CDT59" s="605"/>
      <c r="CDU59" s="605"/>
      <c r="CDV59" s="605"/>
      <c r="CDW59" s="605"/>
      <c r="CDX59" s="605"/>
      <c r="CDY59" s="605"/>
      <c r="CDZ59" s="605"/>
      <c r="CEA59" s="605"/>
      <c r="CEB59" s="605"/>
      <c r="CEC59" s="605"/>
      <c r="CED59" s="605"/>
      <c r="CEE59" s="605"/>
      <c r="CEF59" s="605"/>
      <c r="CEG59" s="605"/>
      <c r="CEH59" s="605"/>
      <c r="CEI59" s="605"/>
      <c r="CEJ59" s="605"/>
      <c r="CEK59" s="605"/>
      <c r="CEL59" s="605"/>
      <c r="CEM59" s="605"/>
      <c r="CEN59" s="605"/>
      <c r="CEO59" s="605"/>
      <c r="CEP59" s="605"/>
      <c r="CEQ59" s="605"/>
      <c r="CER59" s="605"/>
      <c r="CES59" s="605"/>
      <c r="CET59" s="605"/>
      <c r="CEU59" s="605"/>
      <c r="CEV59" s="605"/>
      <c r="CEW59" s="605"/>
      <c r="CEX59" s="605"/>
      <c r="CEY59" s="605"/>
      <c r="CEZ59" s="605"/>
      <c r="CFA59" s="605"/>
      <c r="CFB59" s="605"/>
      <c r="CFC59" s="605"/>
      <c r="CFD59" s="605"/>
      <c r="CFE59" s="605"/>
      <c r="CFF59" s="605"/>
      <c r="CFG59" s="605"/>
      <c r="CFH59" s="605"/>
      <c r="CFI59" s="605"/>
      <c r="CFJ59" s="605"/>
      <c r="CFK59" s="605"/>
      <c r="CFL59" s="605"/>
      <c r="CFM59" s="605"/>
      <c r="CFN59" s="605"/>
      <c r="CFO59" s="605"/>
      <c r="CFP59" s="605"/>
      <c r="CFQ59" s="605"/>
      <c r="CFR59" s="605"/>
      <c r="CFS59" s="605"/>
      <c r="CFT59" s="605"/>
      <c r="CFU59" s="605"/>
      <c r="CFV59" s="605"/>
      <c r="CFW59" s="605"/>
      <c r="CFX59" s="605"/>
      <c r="CFY59" s="605"/>
      <c r="CFZ59" s="605"/>
      <c r="CGA59" s="605"/>
      <c r="CGB59" s="605"/>
      <c r="CGC59" s="605"/>
      <c r="CGD59" s="605"/>
      <c r="CGE59" s="605"/>
      <c r="CGF59" s="605"/>
      <c r="CGG59" s="605"/>
      <c r="CGH59" s="605"/>
      <c r="CGI59" s="605"/>
      <c r="CGJ59" s="605"/>
      <c r="CGK59" s="605"/>
      <c r="CGL59" s="605"/>
      <c r="CGM59" s="605"/>
      <c r="CGN59" s="605"/>
      <c r="CGO59" s="605"/>
      <c r="CGP59" s="605"/>
      <c r="CGQ59" s="605"/>
      <c r="CGR59" s="605"/>
      <c r="CGS59" s="605"/>
      <c r="CGT59" s="605"/>
      <c r="CGU59" s="605"/>
      <c r="CGV59" s="605"/>
      <c r="CGW59" s="605"/>
      <c r="CGX59" s="605"/>
      <c r="CGY59" s="605"/>
      <c r="CGZ59" s="605"/>
      <c r="CHA59" s="605"/>
      <c r="CHB59" s="605"/>
      <c r="CHC59" s="605"/>
      <c r="CHD59" s="605"/>
      <c r="CHE59" s="605"/>
      <c r="CHF59" s="605"/>
      <c r="CHG59" s="605"/>
      <c r="CHH59" s="605"/>
      <c r="CHI59" s="605"/>
      <c r="CHJ59" s="605"/>
      <c r="CHK59" s="605"/>
      <c r="CHL59" s="605"/>
      <c r="CHM59" s="605"/>
      <c r="CHN59" s="605"/>
      <c r="CHO59" s="605"/>
      <c r="CHP59" s="605"/>
      <c r="CHQ59" s="605"/>
      <c r="CHR59" s="605"/>
      <c r="CHS59" s="605"/>
      <c r="CHT59" s="605"/>
      <c r="CHU59" s="605"/>
      <c r="CHV59" s="605"/>
      <c r="CHW59" s="605"/>
      <c r="CHX59" s="605"/>
      <c r="CHY59" s="605"/>
      <c r="CHZ59" s="605"/>
      <c r="CIA59" s="605"/>
      <c r="CIB59" s="605"/>
      <c r="CIC59" s="605"/>
      <c r="CID59" s="605"/>
      <c r="CIE59" s="605"/>
      <c r="CIF59" s="605"/>
      <c r="CIG59" s="605"/>
      <c r="CIH59" s="605"/>
      <c r="CII59" s="605"/>
      <c r="CIJ59" s="605"/>
      <c r="CIK59" s="605"/>
      <c r="CIL59" s="605"/>
      <c r="CIM59" s="605"/>
      <c r="CIN59" s="605"/>
      <c r="CIO59" s="605"/>
      <c r="CIP59" s="605"/>
      <c r="CIQ59" s="605"/>
      <c r="CIR59" s="605"/>
      <c r="CIS59" s="605"/>
      <c r="CIT59" s="605"/>
      <c r="CIU59" s="605"/>
      <c r="CIV59" s="605"/>
      <c r="CIW59" s="605"/>
      <c r="CIX59" s="605"/>
      <c r="CIY59" s="605"/>
      <c r="CIZ59" s="605"/>
      <c r="CJA59" s="605"/>
      <c r="CJB59" s="605"/>
      <c r="CJC59" s="605"/>
      <c r="CJD59" s="605"/>
      <c r="CJE59" s="605"/>
      <c r="CJF59" s="605"/>
      <c r="CJG59" s="605"/>
      <c r="CJH59" s="605"/>
      <c r="CJI59" s="605"/>
      <c r="CJJ59" s="605"/>
      <c r="CJK59" s="605"/>
      <c r="CJL59" s="605"/>
      <c r="CJM59" s="605"/>
      <c r="CJN59" s="605"/>
      <c r="CJO59" s="605"/>
      <c r="CJP59" s="605"/>
      <c r="CJQ59" s="605"/>
      <c r="CJR59" s="605"/>
      <c r="CJS59" s="605"/>
      <c r="CJT59" s="605"/>
      <c r="CJU59" s="605"/>
      <c r="CJV59" s="605"/>
      <c r="CJW59" s="605"/>
      <c r="CJX59" s="605"/>
      <c r="CJY59" s="605"/>
      <c r="CJZ59" s="605"/>
      <c r="CKA59" s="605"/>
      <c r="CKB59" s="605"/>
      <c r="CKC59" s="605"/>
      <c r="CKD59" s="605"/>
      <c r="CKE59" s="605"/>
      <c r="CKF59" s="605"/>
      <c r="CKG59" s="605"/>
      <c r="CKH59" s="605"/>
      <c r="CKI59" s="605"/>
      <c r="CKJ59" s="605"/>
      <c r="CKK59" s="605"/>
      <c r="CKL59" s="605"/>
      <c r="CKM59" s="605"/>
      <c r="CKN59" s="605"/>
      <c r="CKO59" s="605"/>
      <c r="CKP59" s="605"/>
      <c r="CKQ59" s="605"/>
      <c r="CKR59" s="605"/>
      <c r="CKS59" s="605"/>
      <c r="CKT59" s="605"/>
      <c r="CKU59" s="605"/>
      <c r="CKV59" s="605"/>
      <c r="CKW59" s="605"/>
      <c r="CKX59" s="605"/>
      <c r="CKY59" s="605"/>
      <c r="CKZ59" s="605"/>
      <c r="CLA59" s="605"/>
      <c r="CLB59" s="605"/>
      <c r="CLC59" s="605"/>
      <c r="CLD59" s="605"/>
      <c r="CLE59" s="605"/>
      <c r="CLF59" s="605"/>
      <c r="CLG59" s="605"/>
      <c r="CLH59" s="605"/>
      <c r="CLI59" s="605"/>
      <c r="CLJ59" s="605"/>
      <c r="CLK59" s="605"/>
      <c r="CLL59" s="605"/>
      <c r="CLM59" s="605"/>
      <c r="CLN59" s="605"/>
      <c r="CLO59" s="605"/>
      <c r="CLP59" s="605"/>
      <c r="CLQ59" s="605"/>
      <c r="CLR59" s="605"/>
      <c r="CLS59" s="605"/>
      <c r="CLT59" s="605"/>
      <c r="CLU59" s="605"/>
      <c r="CLV59" s="605"/>
      <c r="CLW59" s="605"/>
      <c r="CLX59" s="605"/>
      <c r="CLY59" s="605"/>
      <c r="CLZ59" s="605"/>
      <c r="CMA59" s="605"/>
      <c r="CMB59" s="605"/>
      <c r="CMC59" s="605"/>
      <c r="CMD59" s="605"/>
      <c r="CME59" s="605"/>
      <c r="CMF59" s="605"/>
      <c r="CMG59" s="605"/>
      <c r="CMH59" s="605"/>
      <c r="CMI59" s="605"/>
      <c r="CMJ59" s="605"/>
      <c r="CMK59" s="605"/>
      <c r="CML59" s="605"/>
      <c r="CMM59" s="605"/>
      <c r="CMN59" s="605"/>
      <c r="CMO59" s="605"/>
      <c r="CMP59" s="605"/>
      <c r="CMQ59" s="605"/>
      <c r="CMR59" s="605"/>
      <c r="CMS59" s="605"/>
      <c r="CMT59" s="605"/>
      <c r="CMU59" s="605"/>
      <c r="CMV59" s="605"/>
      <c r="CMW59" s="605"/>
      <c r="CMX59" s="605"/>
      <c r="CMY59" s="605"/>
      <c r="CMZ59" s="605"/>
      <c r="CNA59" s="605"/>
      <c r="CNB59" s="605"/>
      <c r="CNC59" s="605"/>
      <c r="CND59" s="605"/>
      <c r="CNE59" s="605"/>
      <c r="CNF59" s="605"/>
      <c r="CNG59" s="605"/>
      <c r="CNH59" s="605"/>
      <c r="CNI59" s="605"/>
      <c r="CNJ59" s="605"/>
      <c r="CNK59" s="605"/>
      <c r="CNL59" s="605"/>
      <c r="CNM59" s="605"/>
      <c r="CNN59" s="605"/>
      <c r="CNO59" s="605"/>
      <c r="CNP59" s="605"/>
      <c r="CNQ59" s="605"/>
      <c r="CNR59" s="605"/>
      <c r="CNS59" s="605"/>
      <c r="CNT59" s="605"/>
      <c r="CNU59" s="605"/>
      <c r="CNV59" s="605"/>
      <c r="CNW59" s="605"/>
      <c r="CNX59" s="605"/>
      <c r="CNY59" s="605"/>
      <c r="CNZ59" s="605"/>
      <c r="COA59" s="605"/>
      <c r="COB59" s="605"/>
      <c r="COC59" s="605"/>
      <c r="COD59" s="605"/>
      <c r="COE59" s="605"/>
      <c r="COF59" s="605"/>
      <c r="COG59" s="605"/>
      <c r="COH59" s="605"/>
      <c r="COI59" s="605"/>
      <c r="COJ59" s="605"/>
      <c r="COK59" s="605"/>
      <c r="COL59" s="605"/>
      <c r="COM59" s="605"/>
      <c r="CON59" s="605"/>
      <c r="COO59" s="605"/>
      <c r="COP59" s="605"/>
      <c r="COQ59" s="605"/>
      <c r="COR59" s="605"/>
      <c r="COS59" s="605"/>
      <c r="COT59" s="605"/>
      <c r="COU59" s="605"/>
      <c r="COV59" s="605"/>
      <c r="COW59" s="605"/>
      <c r="COX59" s="605"/>
      <c r="COY59" s="605"/>
      <c r="COZ59" s="605"/>
      <c r="CPA59" s="605"/>
      <c r="CPB59" s="605"/>
      <c r="CPC59" s="605"/>
      <c r="CPD59" s="605"/>
      <c r="CPE59" s="605"/>
      <c r="CPF59" s="605"/>
      <c r="CPG59" s="605"/>
      <c r="CPH59" s="605"/>
      <c r="CPI59" s="605"/>
      <c r="CPJ59" s="605"/>
      <c r="CPK59" s="605"/>
      <c r="CPL59" s="605"/>
      <c r="CPM59" s="605"/>
      <c r="CPN59" s="605"/>
      <c r="CPO59" s="605"/>
      <c r="CPP59" s="605"/>
      <c r="CPQ59" s="605"/>
      <c r="CPR59" s="605"/>
      <c r="CPS59" s="605"/>
      <c r="CPT59" s="605"/>
      <c r="CPU59" s="605"/>
      <c r="CPV59" s="605"/>
      <c r="CPW59" s="605"/>
      <c r="CPX59" s="605"/>
      <c r="CPY59" s="605"/>
      <c r="CPZ59" s="605"/>
      <c r="CQA59" s="605"/>
      <c r="CQB59" s="605"/>
      <c r="CQC59" s="605"/>
      <c r="CQD59" s="605"/>
      <c r="CQE59" s="605"/>
      <c r="CQF59" s="605"/>
      <c r="CQG59" s="605"/>
      <c r="CQH59" s="605"/>
      <c r="CQI59" s="605"/>
      <c r="CQJ59" s="605"/>
      <c r="CQK59" s="605"/>
      <c r="CQL59" s="605"/>
      <c r="CQM59" s="605"/>
      <c r="CQN59" s="605"/>
      <c r="CQO59" s="605"/>
      <c r="CQP59" s="605"/>
      <c r="CQQ59" s="605"/>
      <c r="CQR59" s="605"/>
      <c r="CQS59" s="605"/>
      <c r="CQT59" s="605"/>
      <c r="CQU59" s="605"/>
      <c r="CQV59" s="605"/>
      <c r="CQW59" s="605"/>
      <c r="CQX59" s="605"/>
      <c r="CQY59" s="605"/>
      <c r="CQZ59" s="605"/>
      <c r="CRA59" s="605"/>
      <c r="CRB59" s="605"/>
      <c r="CRC59" s="605"/>
      <c r="CRD59" s="605"/>
      <c r="CRE59" s="605"/>
      <c r="CRF59" s="605"/>
      <c r="CRG59" s="605"/>
      <c r="CRH59" s="605"/>
      <c r="CRI59" s="605"/>
      <c r="CRJ59" s="605"/>
      <c r="CRK59" s="605"/>
      <c r="CRL59" s="605"/>
      <c r="CRM59" s="605"/>
      <c r="CRN59" s="605"/>
      <c r="CRO59" s="605"/>
      <c r="CRP59" s="605"/>
      <c r="CRQ59" s="605"/>
      <c r="CRR59" s="605"/>
      <c r="CRS59" s="605"/>
      <c r="CRT59" s="605"/>
      <c r="CRU59" s="605"/>
      <c r="CRV59" s="605"/>
      <c r="CRW59" s="605"/>
      <c r="CRX59" s="605"/>
      <c r="CRY59" s="605"/>
      <c r="CRZ59" s="605"/>
      <c r="CSA59" s="605"/>
      <c r="CSB59" s="605"/>
      <c r="CSC59" s="605"/>
      <c r="CSD59" s="605"/>
      <c r="CSE59" s="605"/>
      <c r="CSF59" s="605"/>
      <c r="CSG59" s="605"/>
      <c r="CSH59" s="605"/>
      <c r="CSI59" s="605"/>
      <c r="CSJ59" s="605"/>
      <c r="CSK59" s="605"/>
      <c r="CSL59" s="605"/>
      <c r="CSM59" s="605"/>
      <c r="CSN59" s="605"/>
      <c r="CSO59" s="605"/>
      <c r="CSP59" s="605"/>
      <c r="CSQ59" s="605"/>
      <c r="CSR59" s="605"/>
      <c r="CSS59" s="605"/>
      <c r="CST59" s="605"/>
      <c r="CSU59" s="605"/>
      <c r="CSV59" s="605"/>
      <c r="CSW59" s="605"/>
      <c r="CSX59" s="605"/>
      <c r="CSY59" s="605"/>
      <c r="CSZ59" s="605"/>
      <c r="CTA59" s="605"/>
      <c r="CTB59" s="605"/>
      <c r="CTC59" s="605"/>
      <c r="CTD59" s="605"/>
      <c r="CTE59" s="605"/>
      <c r="CTF59" s="605"/>
      <c r="CTG59" s="605"/>
      <c r="CTH59" s="605"/>
      <c r="CTI59" s="605"/>
      <c r="CTJ59" s="605"/>
      <c r="CTK59" s="605"/>
      <c r="CTL59" s="605"/>
      <c r="CTM59" s="605"/>
      <c r="CTN59" s="605"/>
      <c r="CTO59" s="605"/>
      <c r="CTP59" s="605"/>
      <c r="CTQ59" s="605"/>
      <c r="CTR59" s="605"/>
      <c r="CTS59" s="605"/>
      <c r="CTT59" s="605"/>
      <c r="CTU59" s="605"/>
      <c r="CTV59" s="605"/>
      <c r="CTW59" s="605"/>
      <c r="CTX59" s="605"/>
      <c r="CTY59" s="605"/>
      <c r="CTZ59" s="605"/>
      <c r="CUA59" s="605"/>
      <c r="CUB59" s="605"/>
      <c r="CUC59" s="605"/>
      <c r="CUD59" s="605"/>
      <c r="CUE59" s="605"/>
      <c r="CUF59" s="605"/>
      <c r="CUG59" s="605"/>
      <c r="CUH59" s="605"/>
      <c r="CUI59" s="605"/>
      <c r="CUJ59" s="605"/>
      <c r="CUK59" s="605"/>
      <c r="CUL59" s="605"/>
      <c r="CUM59" s="605"/>
      <c r="CUN59" s="605"/>
      <c r="CUO59" s="605"/>
      <c r="CUP59" s="605"/>
      <c r="CUQ59" s="605"/>
      <c r="CUR59" s="605"/>
      <c r="CUS59" s="605"/>
      <c r="CUT59" s="605"/>
      <c r="CUU59" s="605"/>
      <c r="CUV59" s="605"/>
      <c r="CUW59" s="605"/>
      <c r="CUX59" s="605"/>
      <c r="CUY59" s="605"/>
      <c r="CUZ59" s="605"/>
      <c r="CVA59" s="605"/>
      <c r="CVB59" s="605"/>
      <c r="CVC59" s="605"/>
      <c r="CVD59" s="605"/>
      <c r="CVE59" s="605"/>
      <c r="CVF59" s="605"/>
      <c r="CVG59" s="605"/>
      <c r="CVH59" s="605"/>
      <c r="CVI59" s="605"/>
      <c r="CVJ59" s="605"/>
      <c r="CVK59" s="605"/>
      <c r="CVL59" s="605"/>
      <c r="CVM59" s="605"/>
      <c r="CVN59" s="605"/>
      <c r="CVO59" s="605"/>
      <c r="CVP59" s="605"/>
      <c r="CVQ59" s="605"/>
      <c r="CVR59" s="605"/>
      <c r="CVS59" s="605"/>
      <c r="CVT59" s="605"/>
      <c r="CVU59" s="605"/>
      <c r="CVV59" s="605"/>
      <c r="CVW59" s="605"/>
      <c r="CVX59" s="605"/>
      <c r="CVY59" s="605"/>
      <c r="CVZ59" s="605"/>
      <c r="CWA59" s="605"/>
      <c r="CWB59" s="605"/>
      <c r="CWC59" s="605"/>
      <c r="CWD59" s="605"/>
      <c r="CWE59" s="605"/>
      <c r="CWF59" s="605"/>
      <c r="CWG59" s="605"/>
      <c r="CWH59" s="605"/>
      <c r="CWI59" s="605"/>
      <c r="CWJ59" s="605"/>
      <c r="CWK59" s="605"/>
      <c r="CWL59" s="605"/>
      <c r="CWM59" s="605"/>
      <c r="CWN59" s="605"/>
      <c r="CWO59" s="605"/>
      <c r="CWP59" s="605"/>
      <c r="CWQ59" s="605"/>
      <c r="CWR59" s="605"/>
      <c r="CWS59" s="605"/>
      <c r="CWT59" s="605"/>
      <c r="CWU59" s="605"/>
      <c r="CWV59" s="605"/>
      <c r="CWW59" s="605"/>
      <c r="CWX59" s="605"/>
      <c r="CWY59" s="605"/>
      <c r="CWZ59" s="605"/>
      <c r="CXA59" s="605"/>
      <c r="CXB59" s="605"/>
      <c r="CXC59" s="605"/>
      <c r="CXD59" s="605"/>
      <c r="CXE59" s="605"/>
      <c r="CXF59" s="605"/>
      <c r="CXG59" s="605"/>
      <c r="CXH59" s="605"/>
      <c r="CXI59" s="605"/>
      <c r="CXJ59" s="605"/>
      <c r="CXK59" s="605"/>
      <c r="CXL59" s="605"/>
      <c r="CXM59" s="605"/>
      <c r="CXN59" s="605"/>
      <c r="CXO59" s="605"/>
      <c r="CXP59" s="605"/>
      <c r="CXQ59" s="605"/>
      <c r="CXR59" s="605"/>
      <c r="CXS59" s="605"/>
      <c r="CXT59" s="605"/>
      <c r="CXU59" s="605"/>
      <c r="CXV59" s="605"/>
      <c r="CXW59" s="605"/>
      <c r="CXX59" s="605"/>
      <c r="CXY59" s="605"/>
      <c r="CXZ59" s="605"/>
      <c r="CYA59" s="605"/>
      <c r="CYB59" s="605"/>
      <c r="CYC59" s="605"/>
      <c r="CYD59" s="605"/>
      <c r="CYE59" s="605"/>
      <c r="CYF59" s="605"/>
      <c r="CYG59" s="605"/>
      <c r="CYH59" s="605"/>
      <c r="CYI59" s="605"/>
      <c r="CYJ59" s="605"/>
      <c r="CYK59" s="605"/>
      <c r="CYL59" s="605"/>
      <c r="CYM59" s="605"/>
      <c r="CYN59" s="605"/>
      <c r="CYO59" s="605"/>
      <c r="CYP59" s="605"/>
      <c r="CYQ59" s="605"/>
      <c r="CYR59" s="605"/>
      <c r="CYS59" s="605"/>
      <c r="CYT59" s="605"/>
      <c r="CYU59" s="605"/>
      <c r="CYV59" s="605"/>
      <c r="CYW59" s="605"/>
      <c r="CYX59" s="605"/>
      <c r="CYY59" s="605"/>
      <c r="CYZ59" s="605"/>
      <c r="CZA59" s="605"/>
      <c r="CZB59" s="605"/>
      <c r="CZC59" s="605"/>
      <c r="CZD59" s="605"/>
      <c r="CZE59" s="605"/>
      <c r="CZF59" s="605"/>
      <c r="CZG59" s="605"/>
      <c r="CZH59" s="605"/>
      <c r="CZI59" s="605"/>
      <c r="CZJ59" s="605"/>
      <c r="CZK59" s="605"/>
      <c r="CZL59" s="605"/>
      <c r="CZM59" s="605"/>
      <c r="CZN59" s="605"/>
      <c r="CZO59" s="605"/>
      <c r="CZP59" s="605"/>
      <c r="CZQ59" s="605"/>
      <c r="CZR59" s="605"/>
      <c r="CZS59" s="605"/>
      <c r="CZT59" s="605"/>
      <c r="CZU59" s="605"/>
      <c r="CZV59" s="605"/>
      <c r="CZW59" s="605"/>
      <c r="CZX59" s="605"/>
      <c r="CZY59" s="605"/>
      <c r="CZZ59" s="605"/>
      <c r="DAA59" s="605"/>
      <c r="DAB59" s="605"/>
      <c r="DAC59" s="605"/>
      <c r="DAD59" s="605"/>
      <c r="DAE59" s="605"/>
      <c r="DAF59" s="605"/>
      <c r="DAG59" s="605"/>
      <c r="DAH59" s="605"/>
      <c r="DAI59" s="605"/>
      <c r="DAJ59" s="605"/>
      <c r="DAK59" s="605"/>
      <c r="DAL59" s="605"/>
      <c r="DAM59" s="605"/>
      <c r="DAN59" s="605"/>
      <c r="DAO59" s="605"/>
      <c r="DAP59" s="605"/>
      <c r="DAQ59" s="605"/>
      <c r="DAR59" s="605"/>
      <c r="DAS59" s="605"/>
      <c r="DAT59" s="605"/>
      <c r="DAU59" s="605"/>
      <c r="DAV59" s="605"/>
      <c r="DAW59" s="605"/>
      <c r="DAX59" s="605"/>
      <c r="DAY59" s="605"/>
      <c r="DAZ59" s="605"/>
      <c r="DBA59" s="605"/>
      <c r="DBB59" s="605"/>
      <c r="DBC59" s="605"/>
      <c r="DBD59" s="605"/>
      <c r="DBE59" s="605"/>
      <c r="DBF59" s="605"/>
      <c r="DBG59" s="605"/>
      <c r="DBH59" s="605"/>
      <c r="DBI59" s="605"/>
      <c r="DBJ59" s="605"/>
      <c r="DBK59" s="605"/>
      <c r="DBL59" s="605"/>
      <c r="DBM59" s="605"/>
      <c r="DBN59" s="605"/>
      <c r="DBO59" s="605"/>
      <c r="DBP59" s="605"/>
      <c r="DBQ59" s="605"/>
      <c r="DBR59" s="605"/>
      <c r="DBS59" s="605"/>
      <c r="DBT59" s="605"/>
      <c r="DBU59" s="605"/>
      <c r="DBV59" s="605"/>
      <c r="DBW59" s="605"/>
      <c r="DBX59" s="605"/>
      <c r="DBY59" s="605"/>
      <c r="DBZ59" s="605"/>
      <c r="DCA59" s="605"/>
      <c r="DCB59" s="605"/>
      <c r="DCC59" s="605"/>
      <c r="DCD59" s="605"/>
      <c r="DCE59" s="605"/>
      <c r="DCF59" s="605"/>
      <c r="DCG59" s="605"/>
      <c r="DCH59" s="605"/>
      <c r="DCI59" s="605"/>
      <c r="DCJ59" s="605"/>
      <c r="DCK59" s="605"/>
      <c r="DCL59" s="605"/>
      <c r="DCM59" s="605"/>
      <c r="DCN59" s="605"/>
      <c r="DCO59" s="605"/>
      <c r="DCP59" s="605"/>
      <c r="DCQ59" s="605"/>
      <c r="DCR59" s="605"/>
      <c r="DCS59" s="605"/>
      <c r="DCT59" s="605"/>
      <c r="DCU59" s="605"/>
      <c r="DCV59" s="605"/>
      <c r="DCW59" s="605"/>
      <c r="DCX59" s="605"/>
      <c r="DCY59" s="605"/>
      <c r="DCZ59" s="605"/>
      <c r="DDA59" s="605"/>
      <c r="DDB59" s="605"/>
      <c r="DDC59" s="605"/>
      <c r="DDD59" s="605"/>
      <c r="DDE59" s="605"/>
      <c r="DDF59" s="605"/>
      <c r="DDG59" s="605"/>
      <c r="DDH59" s="605"/>
      <c r="DDI59" s="605"/>
      <c r="DDJ59" s="605"/>
      <c r="DDK59" s="605"/>
      <c r="DDL59" s="605"/>
      <c r="DDM59" s="605"/>
      <c r="DDN59" s="605"/>
      <c r="DDO59" s="605"/>
      <c r="DDP59" s="605"/>
      <c r="DDQ59" s="605"/>
      <c r="DDR59" s="605"/>
      <c r="DDS59" s="605"/>
      <c r="DDT59" s="605"/>
      <c r="DDU59" s="605"/>
      <c r="DDV59" s="605"/>
      <c r="DDW59" s="605"/>
      <c r="DDX59" s="605"/>
      <c r="DDY59" s="605"/>
      <c r="DDZ59" s="605"/>
      <c r="DEA59" s="605"/>
      <c r="DEB59" s="605"/>
      <c r="DEC59" s="605"/>
      <c r="DED59" s="605"/>
      <c r="DEE59" s="605"/>
      <c r="DEF59" s="605"/>
      <c r="DEG59" s="605"/>
      <c r="DEH59" s="605"/>
      <c r="DEI59" s="605"/>
      <c r="DEJ59" s="605"/>
      <c r="DEK59" s="605"/>
      <c r="DEL59" s="605"/>
      <c r="DEM59" s="605"/>
      <c r="DEN59" s="605"/>
      <c r="DEO59" s="605"/>
      <c r="DEP59" s="605"/>
      <c r="DEQ59" s="605"/>
      <c r="DER59" s="605"/>
      <c r="DES59" s="605"/>
      <c r="DET59" s="605"/>
      <c r="DEU59" s="605"/>
      <c r="DEV59" s="605"/>
      <c r="DEW59" s="605"/>
      <c r="DEX59" s="605"/>
      <c r="DEY59" s="605"/>
      <c r="DEZ59" s="605"/>
      <c r="DFA59" s="605"/>
      <c r="DFB59" s="605"/>
      <c r="DFC59" s="605"/>
      <c r="DFD59" s="605"/>
      <c r="DFE59" s="605"/>
      <c r="DFF59" s="605"/>
      <c r="DFG59" s="605"/>
      <c r="DFH59" s="605"/>
      <c r="DFI59" s="605"/>
      <c r="DFJ59" s="605"/>
      <c r="DFK59" s="605"/>
      <c r="DFL59" s="605"/>
      <c r="DFM59" s="605"/>
      <c r="DFN59" s="605"/>
      <c r="DFO59" s="605"/>
      <c r="DFP59" s="605"/>
      <c r="DFQ59" s="605"/>
      <c r="DFR59" s="605"/>
      <c r="DFS59" s="605"/>
      <c r="DFT59" s="605"/>
      <c r="DFU59" s="605"/>
      <c r="DFV59" s="605"/>
      <c r="DFW59" s="605"/>
      <c r="DFX59" s="605"/>
      <c r="DFY59" s="605"/>
      <c r="DFZ59" s="605"/>
      <c r="DGA59" s="605"/>
      <c r="DGB59" s="605"/>
      <c r="DGC59" s="605"/>
      <c r="DGD59" s="605"/>
      <c r="DGE59" s="605"/>
      <c r="DGF59" s="605"/>
      <c r="DGG59" s="605"/>
      <c r="DGH59" s="605"/>
      <c r="DGI59" s="605"/>
      <c r="DGJ59" s="605"/>
      <c r="DGK59" s="605"/>
      <c r="DGL59" s="605"/>
      <c r="DGM59" s="605"/>
      <c r="DGN59" s="605"/>
      <c r="DGO59" s="605"/>
      <c r="DGP59" s="605"/>
      <c r="DGQ59" s="605"/>
      <c r="DGR59" s="605"/>
      <c r="DGS59" s="605"/>
      <c r="DGT59" s="605"/>
      <c r="DGU59" s="605"/>
      <c r="DGV59" s="605"/>
      <c r="DGW59" s="605"/>
      <c r="DGX59" s="605"/>
      <c r="DGY59" s="605"/>
      <c r="DGZ59" s="605"/>
      <c r="DHA59" s="605"/>
      <c r="DHB59" s="605"/>
      <c r="DHC59" s="605"/>
      <c r="DHD59" s="605"/>
      <c r="DHE59" s="605"/>
      <c r="DHF59" s="605"/>
      <c r="DHG59" s="605"/>
      <c r="DHH59" s="605"/>
      <c r="DHI59" s="605"/>
      <c r="DHJ59" s="605"/>
      <c r="DHK59" s="605"/>
      <c r="DHL59" s="605"/>
      <c r="DHM59" s="605"/>
      <c r="DHN59" s="605"/>
      <c r="DHO59" s="605"/>
      <c r="DHP59" s="605"/>
      <c r="DHQ59" s="605"/>
      <c r="DHR59" s="605"/>
      <c r="DHS59" s="605"/>
      <c r="DHT59" s="605"/>
      <c r="DHU59" s="605"/>
      <c r="DHV59" s="605"/>
      <c r="DHW59" s="605"/>
      <c r="DHX59" s="605"/>
      <c r="DHY59" s="605"/>
      <c r="DHZ59" s="605"/>
      <c r="DIA59" s="605"/>
      <c r="DIB59" s="605"/>
      <c r="DIC59" s="605"/>
      <c r="DID59" s="605"/>
      <c r="DIE59" s="605"/>
      <c r="DIF59" s="605"/>
      <c r="DIG59" s="605"/>
      <c r="DIH59" s="605"/>
      <c r="DII59" s="605"/>
      <c r="DIJ59" s="605"/>
      <c r="DIK59" s="605"/>
      <c r="DIL59" s="605"/>
      <c r="DIM59" s="605"/>
      <c r="DIN59" s="605"/>
      <c r="DIO59" s="605"/>
      <c r="DIP59" s="605"/>
      <c r="DIQ59" s="605"/>
      <c r="DIR59" s="605"/>
      <c r="DIS59" s="605"/>
      <c r="DIT59" s="605"/>
      <c r="DIU59" s="605"/>
      <c r="DIV59" s="605"/>
      <c r="DIW59" s="605"/>
      <c r="DIX59" s="605"/>
      <c r="DIY59" s="605"/>
      <c r="DIZ59" s="605"/>
      <c r="DJA59" s="605"/>
      <c r="DJB59" s="605"/>
      <c r="DJC59" s="605"/>
      <c r="DJD59" s="605"/>
      <c r="DJE59" s="605"/>
      <c r="DJF59" s="605"/>
      <c r="DJG59" s="605"/>
      <c r="DJH59" s="605"/>
      <c r="DJI59" s="605"/>
      <c r="DJJ59" s="605"/>
      <c r="DJK59" s="605"/>
      <c r="DJL59" s="605"/>
      <c r="DJM59" s="605"/>
      <c r="DJN59" s="605"/>
      <c r="DJO59" s="605"/>
      <c r="DJP59" s="605"/>
      <c r="DJQ59" s="605"/>
      <c r="DJR59" s="605"/>
      <c r="DJS59" s="605"/>
      <c r="DJT59" s="605"/>
      <c r="DJU59" s="605"/>
      <c r="DJV59" s="605"/>
      <c r="DJW59" s="605"/>
      <c r="DJX59" s="605"/>
      <c r="DJY59" s="605"/>
      <c r="DJZ59" s="605"/>
      <c r="DKA59" s="605"/>
      <c r="DKB59" s="605"/>
      <c r="DKC59" s="605"/>
      <c r="DKD59" s="605"/>
      <c r="DKE59" s="605"/>
      <c r="DKF59" s="605"/>
      <c r="DKG59" s="605"/>
      <c r="DKH59" s="605"/>
      <c r="DKI59" s="605"/>
      <c r="DKJ59" s="605"/>
      <c r="DKK59" s="605"/>
      <c r="DKL59" s="605"/>
      <c r="DKM59" s="605"/>
      <c r="DKN59" s="605"/>
      <c r="DKO59" s="605"/>
      <c r="DKP59" s="605"/>
      <c r="DKQ59" s="605"/>
      <c r="DKR59" s="605"/>
      <c r="DKS59" s="605"/>
      <c r="DKT59" s="605"/>
      <c r="DKU59" s="605"/>
      <c r="DKV59" s="605"/>
      <c r="DKW59" s="605"/>
      <c r="DKX59" s="605"/>
      <c r="DKY59" s="605"/>
      <c r="DKZ59" s="605"/>
      <c r="DLA59" s="605"/>
      <c r="DLB59" s="605"/>
      <c r="DLC59" s="605"/>
      <c r="DLD59" s="605"/>
      <c r="DLE59" s="605"/>
      <c r="DLF59" s="605"/>
      <c r="DLG59" s="605"/>
      <c r="DLH59" s="605"/>
      <c r="DLI59" s="605"/>
      <c r="DLJ59" s="605"/>
      <c r="DLK59" s="605"/>
      <c r="DLL59" s="605"/>
      <c r="DLM59" s="605"/>
      <c r="DLN59" s="605"/>
      <c r="DLO59" s="605"/>
      <c r="DLP59" s="605"/>
      <c r="DLQ59" s="605"/>
      <c r="DLR59" s="605"/>
      <c r="DLS59" s="605"/>
      <c r="DLT59" s="605"/>
      <c r="DLU59" s="605"/>
      <c r="DLV59" s="605"/>
      <c r="DLW59" s="605"/>
      <c r="DLX59" s="605"/>
      <c r="DLY59" s="605"/>
      <c r="DLZ59" s="605"/>
      <c r="DMA59" s="605"/>
      <c r="DMB59" s="605"/>
      <c r="DMC59" s="605"/>
      <c r="DMD59" s="605"/>
      <c r="DME59" s="605"/>
      <c r="DMF59" s="605"/>
      <c r="DMG59" s="605"/>
      <c r="DMH59" s="605"/>
      <c r="DMI59" s="605"/>
      <c r="DMJ59" s="605"/>
      <c r="DMK59" s="605"/>
      <c r="DML59" s="605"/>
      <c r="DMM59" s="605"/>
      <c r="DMN59" s="605"/>
      <c r="DMO59" s="605"/>
      <c r="DMP59" s="605"/>
      <c r="DMQ59" s="605"/>
      <c r="DMR59" s="605"/>
      <c r="DMS59" s="605"/>
      <c r="DMT59" s="605"/>
      <c r="DMU59" s="605"/>
      <c r="DMV59" s="605"/>
      <c r="DMW59" s="605"/>
      <c r="DMX59" s="605"/>
      <c r="DMY59" s="605"/>
      <c r="DMZ59" s="605"/>
      <c r="DNA59" s="605"/>
      <c r="DNB59" s="605"/>
      <c r="DNC59" s="605"/>
      <c r="DND59" s="605"/>
      <c r="DNE59" s="605"/>
      <c r="DNF59" s="605"/>
      <c r="DNG59" s="605"/>
      <c r="DNH59" s="605"/>
      <c r="DNI59" s="605"/>
      <c r="DNJ59" s="605"/>
      <c r="DNK59" s="605"/>
      <c r="DNL59" s="605"/>
      <c r="DNM59" s="605"/>
      <c r="DNN59" s="605"/>
      <c r="DNO59" s="605"/>
      <c r="DNP59" s="605"/>
      <c r="DNQ59" s="605"/>
      <c r="DNR59" s="605"/>
      <c r="DNS59" s="605"/>
      <c r="DNT59" s="605"/>
      <c r="DNU59" s="605"/>
      <c r="DNV59" s="605"/>
      <c r="DNW59" s="605"/>
      <c r="DNX59" s="605"/>
      <c r="DNY59" s="605"/>
      <c r="DNZ59" s="605"/>
      <c r="DOA59" s="605"/>
      <c r="DOB59" s="605"/>
      <c r="DOC59" s="605"/>
      <c r="DOD59" s="605"/>
      <c r="DOE59" s="605"/>
      <c r="DOF59" s="605"/>
      <c r="DOG59" s="605"/>
      <c r="DOH59" s="605"/>
      <c r="DOI59" s="605"/>
      <c r="DOJ59" s="605"/>
      <c r="DOK59" s="605"/>
      <c r="DOL59" s="605"/>
      <c r="DOM59" s="605"/>
      <c r="DON59" s="605"/>
      <c r="DOO59" s="605"/>
      <c r="DOP59" s="605"/>
      <c r="DOQ59" s="605"/>
      <c r="DOR59" s="605"/>
      <c r="DOS59" s="605"/>
      <c r="DOT59" s="605"/>
      <c r="DOU59" s="605"/>
      <c r="DOV59" s="605"/>
      <c r="DOW59" s="605"/>
      <c r="DOX59" s="605"/>
      <c r="DOY59" s="605"/>
      <c r="DOZ59" s="605"/>
      <c r="DPA59" s="605"/>
      <c r="DPB59" s="605"/>
      <c r="DPC59" s="605"/>
      <c r="DPD59" s="605"/>
      <c r="DPE59" s="605"/>
      <c r="DPF59" s="605"/>
      <c r="DPG59" s="605"/>
      <c r="DPH59" s="605"/>
      <c r="DPI59" s="605"/>
      <c r="DPJ59" s="605"/>
      <c r="DPK59" s="605"/>
      <c r="DPL59" s="605"/>
      <c r="DPM59" s="605"/>
      <c r="DPN59" s="605"/>
      <c r="DPO59" s="605"/>
      <c r="DPP59" s="605"/>
      <c r="DPQ59" s="605"/>
      <c r="DPR59" s="605"/>
      <c r="DPS59" s="605"/>
      <c r="DPT59" s="605"/>
      <c r="DPU59" s="605"/>
      <c r="DPV59" s="605"/>
      <c r="DPW59" s="605"/>
      <c r="DPX59" s="605"/>
      <c r="DPY59" s="605"/>
      <c r="DPZ59" s="605"/>
      <c r="DQA59" s="605"/>
      <c r="DQB59" s="605"/>
      <c r="DQC59" s="605"/>
      <c r="DQD59" s="605"/>
      <c r="DQE59" s="605"/>
      <c r="DQF59" s="605"/>
      <c r="DQG59" s="605"/>
      <c r="DQH59" s="605"/>
      <c r="DQI59" s="605"/>
      <c r="DQJ59" s="605"/>
      <c r="DQK59" s="605"/>
      <c r="DQL59" s="605"/>
      <c r="DQM59" s="605"/>
      <c r="DQN59" s="605"/>
      <c r="DQO59" s="605"/>
      <c r="DQP59" s="605"/>
      <c r="DQQ59" s="605"/>
      <c r="DQR59" s="605"/>
      <c r="DQS59" s="605"/>
      <c r="DQT59" s="605"/>
      <c r="DQU59" s="605"/>
      <c r="DQV59" s="605"/>
      <c r="DQW59" s="605"/>
      <c r="DQX59" s="605"/>
      <c r="DQY59" s="605"/>
      <c r="DQZ59" s="605"/>
      <c r="DRA59" s="605"/>
      <c r="DRB59" s="605"/>
      <c r="DRC59" s="605"/>
      <c r="DRD59" s="605"/>
      <c r="DRE59" s="605"/>
      <c r="DRF59" s="605"/>
      <c r="DRG59" s="605"/>
      <c r="DRH59" s="605"/>
      <c r="DRI59" s="605"/>
      <c r="DRJ59" s="605"/>
      <c r="DRK59" s="605"/>
      <c r="DRL59" s="605"/>
      <c r="DRM59" s="605"/>
      <c r="DRN59" s="605"/>
      <c r="DRO59" s="605"/>
      <c r="DRP59" s="605"/>
      <c r="DRQ59" s="605"/>
      <c r="DRR59" s="605"/>
      <c r="DRS59" s="605"/>
      <c r="DRT59" s="605"/>
      <c r="DRU59" s="605"/>
      <c r="DRV59" s="605"/>
      <c r="DRW59" s="605"/>
      <c r="DRX59" s="605"/>
      <c r="DRY59" s="605"/>
      <c r="DRZ59" s="605"/>
      <c r="DSA59" s="605"/>
      <c r="DSB59" s="605"/>
      <c r="DSC59" s="605"/>
      <c r="DSD59" s="605"/>
      <c r="DSE59" s="605"/>
      <c r="DSF59" s="605"/>
      <c r="DSG59" s="605"/>
      <c r="DSH59" s="605"/>
      <c r="DSI59" s="605"/>
      <c r="DSJ59" s="605"/>
      <c r="DSK59" s="605"/>
      <c r="DSL59" s="605"/>
      <c r="DSM59" s="605"/>
      <c r="DSN59" s="605"/>
      <c r="DSO59" s="605"/>
      <c r="DSP59" s="605"/>
      <c r="DSQ59" s="605"/>
      <c r="DSR59" s="605"/>
      <c r="DSS59" s="605"/>
      <c r="DST59" s="605"/>
      <c r="DSU59" s="605"/>
      <c r="DSV59" s="605"/>
      <c r="DSW59" s="605"/>
      <c r="DSX59" s="605"/>
      <c r="DSY59" s="605"/>
      <c r="DSZ59" s="605"/>
      <c r="DTA59" s="605"/>
      <c r="DTB59" s="605"/>
      <c r="DTC59" s="605"/>
      <c r="DTD59" s="605"/>
      <c r="DTE59" s="605"/>
      <c r="DTF59" s="605"/>
      <c r="DTG59" s="605"/>
      <c r="DTH59" s="605"/>
      <c r="DTI59" s="605"/>
      <c r="DTJ59" s="605"/>
      <c r="DTK59" s="605"/>
      <c r="DTL59" s="605"/>
      <c r="DTM59" s="605"/>
      <c r="DTN59" s="605"/>
      <c r="DTO59" s="605"/>
      <c r="DTP59" s="605"/>
      <c r="DTQ59" s="605"/>
      <c r="DTR59" s="605"/>
      <c r="DTS59" s="605"/>
      <c r="DTT59" s="605"/>
      <c r="DTU59" s="605"/>
      <c r="DTV59" s="605"/>
      <c r="DTW59" s="605"/>
      <c r="DTX59" s="605"/>
      <c r="DTY59" s="605"/>
      <c r="DTZ59" s="605"/>
      <c r="DUA59" s="605"/>
      <c r="DUB59" s="605"/>
      <c r="DUC59" s="605"/>
      <c r="DUD59" s="605"/>
      <c r="DUE59" s="605"/>
      <c r="DUF59" s="605"/>
      <c r="DUG59" s="605"/>
      <c r="DUH59" s="605"/>
      <c r="DUI59" s="605"/>
      <c r="DUJ59" s="605"/>
      <c r="DUK59" s="605"/>
      <c r="DUL59" s="605"/>
      <c r="DUM59" s="605"/>
      <c r="DUN59" s="605"/>
      <c r="DUO59" s="605"/>
      <c r="DUP59" s="605"/>
      <c r="DUQ59" s="605"/>
      <c r="DUR59" s="605"/>
      <c r="DUS59" s="605"/>
      <c r="DUT59" s="605"/>
      <c r="DUU59" s="605"/>
      <c r="DUV59" s="605"/>
      <c r="DUW59" s="605"/>
      <c r="DUX59" s="605"/>
      <c r="DUY59" s="605"/>
      <c r="DUZ59" s="605"/>
      <c r="DVA59" s="605"/>
      <c r="DVB59" s="605"/>
      <c r="DVC59" s="605"/>
      <c r="DVD59" s="605"/>
      <c r="DVE59" s="605"/>
      <c r="DVF59" s="605"/>
      <c r="DVG59" s="605"/>
      <c r="DVH59" s="605"/>
      <c r="DVI59" s="605"/>
      <c r="DVJ59" s="605"/>
      <c r="DVK59" s="605"/>
      <c r="DVL59" s="605"/>
      <c r="DVM59" s="605"/>
      <c r="DVN59" s="605"/>
      <c r="DVO59" s="605"/>
      <c r="DVP59" s="605"/>
      <c r="DVQ59" s="605"/>
      <c r="DVR59" s="605"/>
      <c r="DVS59" s="605"/>
      <c r="DVT59" s="605"/>
      <c r="DVU59" s="605"/>
      <c r="DVV59" s="605"/>
      <c r="DVW59" s="605"/>
      <c r="DVX59" s="605"/>
      <c r="DVY59" s="605"/>
      <c r="DVZ59" s="605"/>
      <c r="DWA59" s="605"/>
      <c r="DWB59" s="605"/>
      <c r="DWC59" s="605"/>
      <c r="DWD59" s="605"/>
      <c r="DWE59" s="605"/>
      <c r="DWF59" s="605"/>
      <c r="DWG59" s="605"/>
      <c r="DWH59" s="605"/>
      <c r="DWI59" s="605"/>
      <c r="DWJ59" s="605"/>
      <c r="DWK59" s="605"/>
      <c r="DWL59" s="605"/>
      <c r="DWM59" s="605"/>
      <c r="DWN59" s="605"/>
      <c r="DWO59" s="605"/>
      <c r="DWP59" s="605"/>
      <c r="DWQ59" s="605"/>
      <c r="DWR59" s="605"/>
      <c r="DWS59" s="605"/>
      <c r="DWT59" s="605"/>
      <c r="DWU59" s="605"/>
      <c r="DWV59" s="605"/>
      <c r="DWW59" s="605"/>
      <c r="DWX59" s="605"/>
      <c r="DWY59" s="605"/>
      <c r="DWZ59" s="605"/>
      <c r="DXA59" s="605"/>
      <c r="DXB59" s="605"/>
      <c r="DXC59" s="605"/>
      <c r="DXD59" s="605"/>
      <c r="DXE59" s="605"/>
      <c r="DXF59" s="605"/>
      <c r="DXG59" s="605"/>
      <c r="DXH59" s="605"/>
      <c r="DXI59" s="605"/>
      <c r="DXJ59" s="605"/>
      <c r="DXK59" s="605"/>
      <c r="DXL59" s="605"/>
      <c r="DXM59" s="605"/>
      <c r="DXN59" s="605"/>
      <c r="DXO59" s="605"/>
      <c r="DXP59" s="605"/>
      <c r="DXQ59" s="605"/>
      <c r="DXR59" s="605"/>
      <c r="DXS59" s="605"/>
      <c r="DXT59" s="605"/>
      <c r="DXU59" s="605"/>
      <c r="DXV59" s="605"/>
      <c r="DXW59" s="605"/>
      <c r="DXX59" s="605"/>
      <c r="DXY59" s="605"/>
      <c r="DXZ59" s="605"/>
      <c r="DYA59" s="605"/>
      <c r="DYB59" s="605"/>
      <c r="DYC59" s="605"/>
      <c r="DYD59" s="605"/>
      <c r="DYE59" s="605"/>
      <c r="DYF59" s="605"/>
      <c r="DYG59" s="605"/>
      <c r="DYH59" s="605"/>
      <c r="DYI59" s="605"/>
      <c r="DYJ59" s="605"/>
      <c r="DYK59" s="605"/>
      <c r="DYL59" s="605"/>
      <c r="DYM59" s="605"/>
      <c r="DYN59" s="605"/>
      <c r="DYO59" s="605"/>
      <c r="DYP59" s="605"/>
      <c r="DYQ59" s="605"/>
      <c r="DYR59" s="605"/>
      <c r="DYS59" s="605"/>
      <c r="DYT59" s="605"/>
      <c r="DYU59" s="605"/>
      <c r="DYV59" s="605"/>
      <c r="DYW59" s="605"/>
      <c r="DYX59" s="605"/>
      <c r="DYY59" s="605"/>
      <c r="DYZ59" s="605"/>
      <c r="DZA59" s="605"/>
      <c r="DZB59" s="605"/>
      <c r="DZC59" s="605"/>
      <c r="DZD59" s="605"/>
      <c r="DZE59" s="605"/>
      <c r="DZF59" s="605"/>
      <c r="DZG59" s="605"/>
      <c r="DZH59" s="605"/>
      <c r="DZI59" s="605"/>
      <c r="DZJ59" s="605"/>
      <c r="DZK59" s="605"/>
      <c r="DZL59" s="605"/>
      <c r="DZM59" s="605"/>
      <c r="DZN59" s="605"/>
      <c r="DZO59" s="605"/>
      <c r="DZP59" s="605"/>
      <c r="DZQ59" s="605"/>
      <c r="DZR59" s="605"/>
      <c r="DZS59" s="605"/>
      <c r="DZT59" s="605"/>
      <c r="DZU59" s="605"/>
      <c r="DZV59" s="605"/>
      <c r="DZW59" s="605"/>
      <c r="DZX59" s="605"/>
      <c r="DZY59" s="605"/>
      <c r="DZZ59" s="605"/>
      <c r="EAA59" s="605"/>
      <c r="EAB59" s="605"/>
      <c r="EAC59" s="605"/>
      <c r="EAD59" s="605"/>
      <c r="EAE59" s="605"/>
      <c r="EAF59" s="605"/>
      <c r="EAG59" s="605"/>
      <c r="EAH59" s="605"/>
      <c r="EAI59" s="605"/>
      <c r="EAJ59" s="605"/>
      <c r="EAK59" s="605"/>
      <c r="EAL59" s="605"/>
      <c r="EAM59" s="605"/>
      <c r="EAN59" s="605"/>
      <c r="EAO59" s="605"/>
      <c r="EAP59" s="605"/>
      <c r="EAQ59" s="605"/>
      <c r="EAR59" s="605"/>
      <c r="EAS59" s="605"/>
      <c r="EAT59" s="605"/>
      <c r="EAU59" s="605"/>
      <c r="EAV59" s="605"/>
      <c r="EAW59" s="605"/>
      <c r="EAX59" s="605"/>
      <c r="EAY59" s="605"/>
      <c r="EAZ59" s="605"/>
      <c r="EBA59" s="605"/>
      <c r="EBB59" s="605"/>
      <c r="EBC59" s="605"/>
      <c r="EBD59" s="605"/>
      <c r="EBE59" s="605"/>
      <c r="EBF59" s="605"/>
      <c r="EBG59" s="605"/>
      <c r="EBH59" s="605"/>
      <c r="EBI59" s="605"/>
      <c r="EBJ59" s="605"/>
      <c r="EBK59" s="605"/>
      <c r="EBL59" s="605"/>
      <c r="EBM59" s="605"/>
      <c r="EBN59" s="605"/>
      <c r="EBO59" s="605"/>
      <c r="EBP59" s="605"/>
      <c r="EBQ59" s="605"/>
      <c r="EBR59" s="605"/>
      <c r="EBS59" s="605"/>
      <c r="EBT59" s="605"/>
      <c r="EBU59" s="605"/>
      <c r="EBV59" s="605"/>
      <c r="EBW59" s="605"/>
      <c r="EBX59" s="605"/>
      <c r="EBY59" s="605"/>
      <c r="EBZ59" s="605"/>
      <c r="ECA59" s="605"/>
      <c r="ECB59" s="605"/>
      <c r="ECC59" s="605"/>
      <c r="ECD59" s="605"/>
      <c r="ECE59" s="605"/>
      <c r="ECF59" s="605"/>
      <c r="ECG59" s="605"/>
      <c r="ECH59" s="605"/>
      <c r="ECI59" s="605"/>
      <c r="ECJ59" s="605"/>
      <c r="ECK59" s="605"/>
      <c r="ECL59" s="605"/>
      <c r="ECM59" s="605"/>
      <c r="ECN59" s="605"/>
      <c r="ECO59" s="605"/>
      <c r="ECP59" s="605"/>
      <c r="ECQ59" s="605"/>
      <c r="ECR59" s="605"/>
      <c r="ECS59" s="605"/>
      <c r="ECT59" s="605"/>
      <c r="ECU59" s="605"/>
      <c r="ECV59" s="605"/>
      <c r="ECW59" s="605"/>
      <c r="ECX59" s="605"/>
      <c r="ECY59" s="605"/>
      <c r="ECZ59" s="605"/>
      <c r="EDA59" s="605"/>
      <c r="EDB59" s="605"/>
      <c r="EDC59" s="605"/>
      <c r="EDD59" s="605"/>
      <c r="EDE59" s="605"/>
      <c r="EDF59" s="605"/>
      <c r="EDG59" s="605"/>
      <c r="EDH59" s="605"/>
      <c r="EDI59" s="605"/>
      <c r="EDJ59" s="605"/>
      <c r="EDK59" s="605"/>
      <c r="EDL59" s="605"/>
      <c r="EDM59" s="605"/>
      <c r="EDN59" s="605"/>
      <c r="EDO59" s="605"/>
      <c r="EDP59" s="605"/>
      <c r="EDQ59" s="605"/>
      <c r="EDR59" s="605"/>
      <c r="EDS59" s="605"/>
      <c r="EDT59" s="605"/>
      <c r="EDU59" s="605"/>
      <c r="EDV59" s="605"/>
      <c r="EDW59" s="605"/>
      <c r="EDX59" s="605"/>
      <c r="EDY59" s="605"/>
      <c r="EDZ59" s="605"/>
      <c r="EEA59" s="605"/>
      <c r="EEB59" s="605"/>
      <c r="EEC59" s="605"/>
      <c r="EED59" s="605"/>
      <c r="EEE59" s="605"/>
      <c r="EEF59" s="605"/>
      <c r="EEG59" s="605"/>
      <c r="EEH59" s="605"/>
      <c r="EEI59" s="605"/>
      <c r="EEJ59" s="605"/>
      <c r="EEK59" s="605"/>
      <c r="EEL59" s="605"/>
      <c r="EEM59" s="605"/>
      <c r="EEN59" s="605"/>
      <c r="EEO59" s="605"/>
      <c r="EEP59" s="605"/>
      <c r="EEQ59" s="605"/>
      <c r="EER59" s="605"/>
      <c r="EES59" s="605"/>
      <c r="EET59" s="605"/>
      <c r="EEU59" s="605"/>
      <c r="EEV59" s="605"/>
      <c r="EEW59" s="605"/>
      <c r="EEX59" s="605"/>
      <c r="EEY59" s="605"/>
      <c r="EEZ59" s="605"/>
      <c r="EFA59" s="605"/>
      <c r="EFB59" s="605"/>
      <c r="EFC59" s="605"/>
      <c r="EFD59" s="605"/>
      <c r="EFE59" s="605"/>
      <c r="EFF59" s="605"/>
      <c r="EFG59" s="605"/>
      <c r="EFH59" s="605"/>
      <c r="EFI59" s="605"/>
      <c r="EFJ59" s="605"/>
      <c r="EFK59" s="605"/>
      <c r="EFL59" s="605"/>
      <c r="EFM59" s="605"/>
      <c r="EFN59" s="605"/>
      <c r="EFO59" s="605"/>
      <c r="EFP59" s="605"/>
      <c r="EFQ59" s="605"/>
      <c r="EFR59" s="605"/>
      <c r="EFS59" s="605"/>
      <c r="EFT59" s="605"/>
      <c r="EFU59" s="605"/>
      <c r="EFV59" s="605"/>
      <c r="EFW59" s="605"/>
      <c r="EFX59" s="605"/>
      <c r="EFY59" s="605"/>
      <c r="EFZ59" s="605"/>
      <c r="EGA59" s="605"/>
      <c r="EGB59" s="605"/>
      <c r="EGC59" s="605"/>
      <c r="EGD59" s="605"/>
      <c r="EGE59" s="605"/>
      <c r="EGF59" s="605"/>
      <c r="EGG59" s="605"/>
      <c r="EGH59" s="605"/>
      <c r="EGI59" s="605"/>
      <c r="EGJ59" s="605"/>
      <c r="EGK59" s="605"/>
      <c r="EGL59" s="605"/>
      <c r="EGM59" s="605"/>
      <c r="EGN59" s="605"/>
      <c r="EGO59" s="605"/>
      <c r="EGP59" s="605"/>
      <c r="EGQ59" s="605"/>
      <c r="EGR59" s="605"/>
      <c r="EGS59" s="605"/>
      <c r="EGT59" s="605"/>
      <c r="EGU59" s="605"/>
      <c r="EGV59" s="605"/>
      <c r="EGW59" s="605"/>
      <c r="EGX59" s="605"/>
      <c r="EGY59" s="605"/>
      <c r="EGZ59" s="605"/>
      <c r="EHA59" s="605"/>
      <c r="EHB59" s="605"/>
      <c r="EHC59" s="605"/>
      <c r="EHD59" s="605"/>
      <c r="EHE59" s="605"/>
      <c r="EHF59" s="605"/>
      <c r="EHG59" s="605"/>
      <c r="EHH59" s="605"/>
      <c r="EHI59" s="605"/>
      <c r="EHJ59" s="605"/>
      <c r="EHK59" s="605"/>
      <c r="EHL59" s="605"/>
      <c r="EHM59" s="605"/>
      <c r="EHN59" s="605"/>
      <c r="EHO59" s="605"/>
      <c r="EHP59" s="605"/>
      <c r="EHQ59" s="605"/>
      <c r="EHR59" s="605"/>
      <c r="EHS59" s="605"/>
      <c r="EHT59" s="605"/>
      <c r="EHU59" s="605"/>
      <c r="EHV59" s="605"/>
      <c r="EHW59" s="605"/>
      <c r="EHX59" s="605"/>
      <c r="EHY59" s="605"/>
      <c r="EHZ59" s="605"/>
      <c r="EIA59" s="605"/>
      <c r="EIB59" s="605"/>
      <c r="EIC59" s="605"/>
      <c r="EID59" s="605"/>
      <c r="EIE59" s="605"/>
      <c r="EIF59" s="605"/>
      <c r="EIG59" s="605"/>
      <c r="EIH59" s="605"/>
      <c r="EII59" s="605"/>
      <c r="EIJ59" s="605"/>
      <c r="EIK59" s="605"/>
      <c r="EIL59" s="605"/>
      <c r="EIM59" s="605"/>
      <c r="EIN59" s="605"/>
      <c r="EIO59" s="605"/>
      <c r="EIP59" s="605"/>
      <c r="EIQ59" s="605"/>
      <c r="EIR59" s="605"/>
      <c r="EIS59" s="605"/>
      <c r="EIT59" s="605"/>
      <c r="EIU59" s="605"/>
      <c r="EIV59" s="605"/>
      <c r="EIW59" s="605"/>
      <c r="EIX59" s="605"/>
      <c r="EIY59" s="605"/>
      <c r="EIZ59" s="605"/>
      <c r="EJA59" s="605"/>
      <c r="EJB59" s="605"/>
      <c r="EJC59" s="605"/>
      <c r="EJD59" s="605"/>
      <c r="EJE59" s="605"/>
      <c r="EJF59" s="605"/>
      <c r="EJG59" s="605"/>
      <c r="EJH59" s="605"/>
      <c r="EJI59" s="605"/>
      <c r="EJJ59" s="605"/>
      <c r="EJK59" s="605"/>
      <c r="EJL59" s="605"/>
      <c r="EJM59" s="605"/>
      <c r="EJN59" s="605"/>
      <c r="EJO59" s="605"/>
      <c r="EJP59" s="605"/>
      <c r="EJQ59" s="605"/>
      <c r="EJR59" s="605"/>
      <c r="EJS59" s="605"/>
      <c r="EJT59" s="605"/>
      <c r="EJU59" s="605"/>
      <c r="EJV59" s="605"/>
      <c r="EJW59" s="605"/>
      <c r="EJX59" s="605"/>
      <c r="EJY59" s="605"/>
      <c r="EJZ59" s="605"/>
      <c r="EKA59" s="605"/>
      <c r="EKB59" s="605"/>
      <c r="EKC59" s="605"/>
      <c r="EKD59" s="605"/>
      <c r="EKE59" s="605"/>
      <c r="EKF59" s="605"/>
      <c r="EKG59" s="605"/>
      <c r="EKH59" s="605"/>
      <c r="EKI59" s="605"/>
      <c r="EKJ59" s="605"/>
      <c r="EKK59" s="605"/>
      <c r="EKL59" s="605"/>
      <c r="EKM59" s="605"/>
      <c r="EKN59" s="605"/>
      <c r="EKO59" s="605"/>
      <c r="EKP59" s="605"/>
      <c r="EKQ59" s="605"/>
      <c r="EKR59" s="605"/>
      <c r="EKS59" s="605"/>
      <c r="EKT59" s="605"/>
      <c r="EKU59" s="605"/>
      <c r="EKV59" s="605"/>
      <c r="EKW59" s="605"/>
      <c r="EKX59" s="605"/>
      <c r="EKY59" s="605"/>
      <c r="EKZ59" s="605"/>
      <c r="ELA59" s="605"/>
      <c r="ELB59" s="605"/>
      <c r="ELC59" s="605"/>
      <c r="ELD59" s="605"/>
      <c r="ELE59" s="605"/>
      <c r="ELF59" s="605"/>
      <c r="ELG59" s="605"/>
      <c r="ELH59" s="605"/>
      <c r="ELI59" s="605"/>
      <c r="ELJ59" s="605"/>
      <c r="ELK59" s="605"/>
      <c r="ELL59" s="605"/>
      <c r="ELM59" s="605"/>
      <c r="ELN59" s="605"/>
      <c r="ELO59" s="605"/>
      <c r="ELP59" s="605"/>
      <c r="ELQ59" s="605"/>
      <c r="ELR59" s="605"/>
      <c r="ELS59" s="605"/>
      <c r="ELT59" s="605"/>
      <c r="ELU59" s="605"/>
      <c r="ELV59" s="605"/>
      <c r="ELW59" s="605"/>
      <c r="ELX59" s="605"/>
      <c r="ELY59" s="605"/>
      <c r="ELZ59" s="605"/>
      <c r="EMA59" s="605"/>
      <c r="EMB59" s="605"/>
      <c r="EMC59" s="605"/>
      <c r="EMD59" s="605"/>
      <c r="EME59" s="605"/>
      <c r="EMF59" s="605"/>
      <c r="EMG59" s="605"/>
      <c r="EMH59" s="605"/>
      <c r="EMI59" s="605"/>
      <c r="EMJ59" s="605"/>
      <c r="EMK59" s="605"/>
      <c r="EML59" s="605"/>
      <c r="EMM59" s="605"/>
      <c r="EMN59" s="605"/>
      <c r="EMO59" s="605"/>
      <c r="EMP59" s="605"/>
      <c r="EMQ59" s="605"/>
      <c r="EMR59" s="605"/>
      <c r="EMS59" s="605"/>
      <c r="EMT59" s="605"/>
      <c r="EMU59" s="605"/>
      <c r="EMV59" s="605"/>
      <c r="EMW59" s="605"/>
      <c r="EMX59" s="605"/>
      <c r="EMY59" s="605"/>
      <c r="EMZ59" s="605"/>
      <c r="ENA59" s="605"/>
      <c r="ENB59" s="605"/>
      <c r="ENC59" s="605"/>
      <c r="END59" s="605"/>
      <c r="ENE59" s="605"/>
      <c r="ENF59" s="605"/>
      <c r="ENG59" s="605"/>
      <c r="ENH59" s="605"/>
      <c r="ENI59" s="605"/>
      <c r="ENJ59" s="605"/>
      <c r="ENK59" s="605"/>
      <c r="ENL59" s="605"/>
      <c r="ENM59" s="605"/>
      <c r="ENN59" s="605"/>
      <c r="ENO59" s="605"/>
      <c r="ENP59" s="605"/>
      <c r="ENQ59" s="605"/>
      <c r="ENR59" s="605"/>
      <c r="ENS59" s="605"/>
      <c r="ENT59" s="605"/>
      <c r="ENU59" s="605"/>
      <c r="ENV59" s="605"/>
      <c r="ENW59" s="605"/>
      <c r="ENX59" s="605"/>
      <c r="ENY59" s="605"/>
      <c r="ENZ59" s="605"/>
      <c r="EOA59" s="605"/>
      <c r="EOB59" s="605"/>
      <c r="EOC59" s="605"/>
      <c r="EOD59" s="605"/>
      <c r="EOE59" s="605"/>
      <c r="EOF59" s="605"/>
      <c r="EOG59" s="605"/>
      <c r="EOH59" s="605"/>
      <c r="EOI59" s="605"/>
      <c r="EOJ59" s="605"/>
      <c r="EOK59" s="605"/>
      <c r="EOL59" s="605"/>
      <c r="EOM59" s="605"/>
      <c r="EON59" s="605"/>
      <c r="EOO59" s="605"/>
      <c r="EOP59" s="605"/>
      <c r="EOQ59" s="605"/>
      <c r="EOR59" s="605"/>
      <c r="EOS59" s="605"/>
      <c r="EOT59" s="605"/>
      <c r="EOU59" s="605"/>
      <c r="EOV59" s="605"/>
      <c r="EOW59" s="605"/>
      <c r="EOX59" s="605"/>
      <c r="EOY59" s="605"/>
      <c r="EOZ59" s="605"/>
      <c r="EPA59" s="605"/>
      <c r="EPB59" s="605"/>
      <c r="EPC59" s="605"/>
      <c r="EPD59" s="605"/>
      <c r="EPE59" s="605"/>
      <c r="EPF59" s="605"/>
      <c r="EPG59" s="605"/>
      <c r="EPH59" s="605"/>
      <c r="EPI59" s="605"/>
      <c r="EPJ59" s="605"/>
      <c r="EPK59" s="605"/>
      <c r="EPL59" s="605"/>
      <c r="EPM59" s="605"/>
      <c r="EPN59" s="605"/>
      <c r="EPO59" s="605"/>
      <c r="EPP59" s="605"/>
      <c r="EPQ59" s="605"/>
      <c r="EPR59" s="605"/>
      <c r="EPS59" s="605"/>
      <c r="EPT59" s="605"/>
      <c r="EPU59" s="605"/>
      <c r="EPV59" s="605"/>
      <c r="EPW59" s="605"/>
      <c r="EPX59" s="605"/>
      <c r="EPY59" s="605"/>
      <c r="EPZ59" s="605"/>
      <c r="EQA59" s="605"/>
      <c r="EQB59" s="605"/>
      <c r="EQC59" s="605"/>
      <c r="EQD59" s="605"/>
      <c r="EQE59" s="605"/>
      <c r="EQF59" s="605"/>
      <c r="EQG59" s="605"/>
      <c r="EQH59" s="605"/>
      <c r="EQI59" s="605"/>
      <c r="EQJ59" s="605"/>
      <c r="EQK59" s="605"/>
      <c r="EQL59" s="605"/>
      <c r="EQM59" s="605"/>
      <c r="EQN59" s="605"/>
      <c r="EQO59" s="605"/>
      <c r="EQP59" s="605"/>
      <c r="EQQ59" s="605"/>
      <c r="EQR59" s="605"/>
      <c r="EQS59" s="605"/>
      <c r="EQT59" s="605"/>
      <c r="EQU59" s="605"/>
      <c r="EQV59" s="605"/>
      <c r="EQW59" s="605"/>
      <c r="EQX59" s="605"/>
      <c r="EQY59" s="605"/>
      <c r="EQZ59" s="605"/>
      <c r="ERA59" s="605"/>
      <c r="ERB59" s="605"/>
      <c r="ERC59" s="605"/>
      <c r="ERD59" s="605"/>
      <c r="ERE59" s="605"/>
      <c r="ERF59" s="605"/>
      <c r="ERG59" s="605"/>
      <c r="ERH59" s="605"/>
      <c r="ERI59" s="605"/>
      <c r="ERJ59" s="605"/>
      <c r="ERK59" s="605"/>
      <c r="ERL59" s="605"/>
      <c r="ERM59" s="605"/>
      <c r="ERN59" s="605"/>
      <c r="ERO59" s="605"/>
      <c r="ERP59" s="605"/>
      <c r="ERQ59" s="605"/>
      <c r="ERR59" s="605"/>
      <c r="ERS59" s="605"/>
      <c r="ERT59" s="605"/>
      <c r="ERU59" s="605"/>
      <c r="ERV59" s="605"/>
      <c r="ERW59" s="605"/>
      <c r="ERX59" s="605"/>
      <c r="ERY59" s="605"/>
      <c r="ERZ59" s="605"/>
      <c r="ESA59" s="605"/>
      <c r="ESB59" s="605"/>
      <c r="ESC59" s="605"/>
      <c r="ESD59" s="605"/>
      <c r="ESE59" s="605"/>
      <c r="ESF59" s="605"/>
      <c r="ESG59" s="605"/>
      <c r="ESH59" s="605"/>
      <c r="ESI59" s="605"/>
      <c r="ESJ59" s="605"/>
      <c r="ESK59" s="605"/>
      <c r="ESL59" s="605"/>
      <c r="ESM59" s="605"/>
      <c r="ESN59" s="605"/>
      <c r="ESO59" s="605"/>
      <c r="ESP59" s="605"/>
      <c r="ESQ59" s="605"/>
      <c r="ESR59" s="605"/>
      <c r="ESS59" s="605"/>
      <c r="EST59" s="605"/>
      <c r="ESU59" s="605"/>
      <c r="ESV59" s="605"/>
      <c r="ESW59" s="605"/>
      <c r="ESX59" s="605"/>
      <c r="ESY59" s="605"/>
      <c r="ESZ59" s="605"/>
      <c r="ETA59" s="605"/>
      <c r="ETB59" s="605"/>
      <c r="ETC59" s="605"/>
      <c r="ETD59" s="605"/>
      <c r="ETE59" s="605"/>
      <c r="ETF59" s="605"/>
      <c r="ETG59" s="605"/>
      <c r="ETH59" s="605"/>
      <c r="ETI59" s="605"/>
      <c r="ETJ59" s="605"/>
      <c r="ETK59" s="605"/>
      <c r="ETL59" s="605"/>
      <c r="ETM59" s="605"/>
      <c r="ETN59" s="605"/>
      <c r="ETO59" s="605"/>
      <c r="ETP59" s="605"/>
      <c r="ETQ59" s="605"/>
      <c r="ETR59" s="605"/>
      <c r="ETS59" s="605"/>
      <c r="ETT59" s="605"/>
      <c r="ETU59" s="605"/>
      <c r="ETV59" s="605"/>
      <c r="ETW59" s="605"/>
      <c r="ETX59" s="605"/>
      <c r="ETY59" s="605"/>
      <c r="ETZ59" s="605"/>
      <c r="EUA59" s="605"/>
      <c r="EUB59" s="605"/>
      <c r="EUC59" s="605"/>
      <c r="EUD59" s="605"/>
      <c r="EUE59" s="605"/>
      <c r="EUF59" s="605"/>
      <c r="EUG59" s="605"/>
      <c r="EUH59" s="605"/>
      <c r="EUI59" s="605"/>
      <c r="EUJ59" s="605"/>
      <c r="EUK59" s="605"/>
      <c r="EUL59" s="605"/>
      <c r="EUM59" s="605"/>
      <c r="EUN59" s="605"/>
      <c r="EUO59" s="605"/>
      <c r="EUP59" s="605"/>
      <c r="EUQ59" s="605"/>
      <c r="EUR59" s="605"/>
      <c r="EUS59" s="605"/>
      <c r="EUT59" s="605"/>
      <c r="EUU59" s="605"/>
      <c r="EUV59" s="605"/>
      <c r="EUW59" s="605"/>
      <c r="EUX59" s="605"/>
      <c r="EUY59" s="605"/>
      <c r="EUZ59" s="605"/>
      <c r="EVA59" s="605"/>
      <c r="EVB59" s="605"/>
      <c r="EVC59" s="605"/>
      <c r="EVD59" s="605"/>
      <c r="EVE59" s="605"/>
      <c r="EVF59" s="605"/>
      <c r="EVG59" s="605"/>
      <c r="EVH59" s="605"/>
      <c r="EVI59" s="605"/>
      <c r="EVJ59" s="605"/>
      <c r="EVK59" s="605"/>
      <c r="EVL59" s="605"/>
      <c r="EVM59" s="605"/>
      <c r="EVN59" s="605"/>
      <c r="EVO59" s="605"/>
      <c r="EVP59" s="605"/>
      <c r="EVQ59" s="605"/>
      <c r="EVR59" s="605"/>
      <c r="EVS59" s="605"/>
      <c r="EVT59" s="605"/>
      <c r="EVU59" s="605"/>
      <c r="EVV59" s="605"/>
      <c r="EVW59" s="605"/>
      <c r="EVX59" s="605"/>
      <c r="EVY59" s="605"/>
      <c r="EVZ59" s="605"/>
      <c r="EWA59" s="605"/>
      <c r="EWB59" s="605"/>
      <c r="EWC59" s="605"/>
      <c r="EWD59" s="605"/>
      <c r="EWE59" s="605"/>
      <c r="EWF59" s="605"/>
      <c r="EWG59" s="605"/>
      <c r="EWH59" s="605"/>
      <c r="EWI59" s="605"/>
      <c r="EWJ59" s="605"/>
      <c r="EWK59" s="605"/>
      <c r="EWL59" s="605"/>
      <c r="EWM59" s="605"/>
      <c r="EWN59" s="605"/>
      <c r="EWO59" s="605"/>
      <c r="EWP59" s="605"/>
      <c r="EWQ59" s="605"/>
      <c r="EWR59" s="605"/>
      <c r="EWS59" s="605"/>
      <c r="EWT59" s="605"/>
      <c r="EWU59" s="605"/>
      <c r="EWV59" s="605"/>
      <c r="EWW59" s="605"/>
      <c r="EWX59" s="605"/>
      <c r="EWY59" s="605"/>
      <c r="EWZ59" s="605"/>
      <c r="EXA59" s="605"/>
      <c r="EXB59" s="605"/>
      <c r="EXC59" s="605"/>
      <c r="EXD59" s="605"/>
      <c r="EXE59" s="605"/>
      <c r="EXF59" s="605"/>
      <c r="EXG59" s="605"/>
      <c r="EXH59" s="605"/>
      <c r="EXI59" s="605"/>
      <c r="EXJ59" s="605"/>
      <c r="EXK59" s="605"/>
      <c r="EXL59" s="605"/>
      <c r="EXM59" s="605"/>
      <c r="EXN59" s="605"/>
      <c r="EXO59" s="605"/>
      <c r="EXP59" s="605"/>
      <c r="EXQ59" s="605"/>
      <c r="EXR59" s="605"/>
      <c r="EXS59" s="605"/>
      <c r="EXT59" s="605"/>
      <c r="EXU59" s="605"/>
      <c r="EXV59" s="605"/>
      <c r="EXW59" s="605"/>
      <c r="EXX59" s="605"/>
      <c r="EXY59" s="605"/>
      <c r="EXZ59" s="605"/>
      <c r="EYA59" s="605"/>
      <c r="EYB59" s="605"/>
      <c r="EYC59" s="605"/>
      <c r="EYD59" s="605"/>
      <c r="EYE59" s="605"/>
      <c r="EYF59" s="605"/>
      <c r="EYG59" s="605"/>
      <c r="EYH59" s="605"/>
      <c r="EYI59" s="605"/>
      <c r="EYJ59" s="605"/>
      <c r="EYK59" s="605"/>
      <c r="EYL59" s="605"/>
      <c r="EYM59" s="605"/>
      <c r="EYN59" s="605"/>
      <c r="EYO59" s="605"/>
      <c r="EYP59" s="605"/>
      <c r="EYQ59" s="605"/>
      <c r="EYR59" s="605"/>
      <c r="EYS59" s="605"/>
      <c r="EYT59" s="605"/>
      <c r="EYU59" s="605"/>
      <c r="EYV59" s="605"/>
      <c r="EYW59" s="605"/>
      <c r="EYX59" s="605"/>
      <c r="EYY59" s="605"/>
      <c r="EYZ59" s="605"/>
      <c r="EZA59" s="605"/>
      <c r="EZB59" s="605"/>
      <c r="EZC59" s="605"/>
      <c r="EZD59" s="605"/>
      <c r="EZE59" s="605"/>
      <c r="EZF59" s="605"/>
      <c r="EZG59" s="605"/>
      <c r="EZH59" s="605"/>
      <c r="EZI59" s="605"/>
      <c r="EZJ59" s="605"/>
      <c r="EZK59" s="605"/>
      <c r="EZL59" s="605"/>
      <c r="EZM59" s="605"/>
      <c r="EZN59" s="605"/>
      <c r="EZO59" s="605"/>
      <c r="EZP59" s="605"/>
      <c r="EZQ59" s="605"/>
      <c r="EZR59" s="605"/>
      <c r="EZS59" s="605"/>
      <c r="EZT59" s="605"/>
      <c r="EZU59" s="605"/>
      <c r="EZV59" s="605"/>
      <c r="EZW59" s="605"/>
      <c r="EZX59" s="605"/>
      <c r="EZY59" s="605"/>
      <c r="EZZ59" s="605"/>
      <c r="FAA59" s="605"/>
      <c r="FAB59" s="605"/>
      <c r="FAC59" s="605"/>
      <c r="FAD59" s="605"/>
      <c r="FAE59" s="605"/>
      <c r="FAF59" s="605"/>
      <c r="FAG59" s="605"/>
      <c r="FAH59" s="605"/>
      <c r="FAI59" s="605"/>
      <c r="FAJ59" s="605"/>
      <c r="FAK59" s="605"/>
      <c r="FAL59" s="605"/>
      <c r="FAM59" s="605"/>
      <c r="FAN59" s="605"/>
      <c r="FAO59" s="605"/>
      <c r="FAP59" s="605"/>
      <c r="FAQ59" s="605"/>
      <c r="FAR59" s="605"/>
      <c r="FAS59" s="605"/>
      <c r="FAT59" s="605"/>
      <c r="FAU59" s="605"/>
      <c r="FAV59" s="605"/>
      <c r="FAW59" s="605"/>
      <c r="FAX59" s="605"/>
      <c r="FAY59" s="605"/>
      <c r="FAZ59" s="605"/>
      <c r="FBA59" s="605"/>
      <c r="FBB59" s="605"/>
      <c r="FBC59" s="605"/>
      <c r="FBD59" s="605"/>
      <c r="FBE59" s="605"/>
      <c r="FBF59" s="605"/>
      <c r="FBG59" s="605"/>
      <c r="FBH59" s="605"/>
      <c r="FBI59" s="605"/>
      <c r="FBJ59" s="605"/>
      <c r="FBK59" s="605"/>
      <c r="FBL59" s="605"/>
      <c r="FBM59" s="605"/>
      <c r="FBN59" s="605"/>
      <c r="FBO59" s="605"/>
      <c r="FBP59" s="605"/>
      <c r="FBQ59" s="605"/>
      <c r="FBR59" s="605"/>
      <c r="FBS59" s="605"/>
      <c r="FBT59" s="605"/>
      <c r="FBU59" s="605"/>
      <c r="FBV59" s="605"/>
      <c r="FBW59" s="605"/>
      <c r="FBX59" s="605"/>
      <c r="FBY59" s="605"/>
      <c r="FBZ59" s="605"/>
      <c r="FCA59" s="605"/>
      <c r="FCB59" s="605"/>
      <c r="FCC59" s="605"/>
      <c r="FCD59" s="605"/>
      <c r="FCE59" s="605"/>
      <c r="FCF59" s="605"/>
      <c r="FCG59" s="605"/>
      <c r="FCH59" s="605"/>
      <c r="FCI59" s="605"/>
      <c r="FCJ59" s="605"/>
      <c r="FCK59" s="605"/>
      <c r="FCL59" s="605"/>
      <c r="FCM59" s="605"/>
      <c r="FCN59" s="605"/>
      <c r="FCO59" s="605"/>
      <c r="FCP59" s="605"/>
      <c r="FCQ59" s="605"/>
      <c r="FCR59" s="605"/>
      <c r="FCS59" s="605"/>
      <c r="FCT59" s="605"/>
      <c r="FCU59" s="605"/>
      <c r="FCV59" s="605"/>
      <c r="FCW59" s="605"/>
      <c r="FCX59" s="605"/>
      <c r="FCY59" s="605"/>
      <c r="FCZ59" s="605"/>
      <c r="FDA59" s="605"/>
      <c r="FDB59" s="605"/>
      <c r="FDC59" s="605"/>
      <c r="FDD59" s="605"/>
      <c r="FDE59" s="605"/>
      <c r="FDF59" s="605"/>
      <c r="FDG59" s="605"/>
      <c r="FDH59" s="605"/>
      <c r="FDI59" s="605"/>
      <c r="FDJ59" s="605"/>
      <c r="FDK59" s="605"/>
      <c r="FDL59" s="605"/>
      <c r="FDM59" s="605"/>
      <c r="FDN59" s="605"/>
      <c r="FDO59" s="605"/>
      <c r="FDP59" s="605"/>
      <c r="FDQ59" s="605"/>
      <c r="FDR59" s="605"/>
      <c r="FDS59" s="605"/>
      <c r="FDT59" s="605"/>
      <c r="FDU59" s="605"/>
      <c r="FDV59" s="605"/>
      <c r="FDW59" s="605"/>
      <c r="FDX59" s="605"/>
      <c r="FDY59" s="605"/>
      <c r="FDZ59" s="605"/>
      <c r="FEA59" s="605"/>
      <c r="FEB59" s="605"/>
      <c r="FEC59" s="605"/>
      <c r="FED59" s="605"/>
      <c r="FEE59" s="605"/>
      <c r="FEF59" s="605"/>
      <c r="FEG59" s="605"/>
      <c r="FEH59" s="605"/>
      <c r="FEI59" s="605"/>
      <c r="FEJ59" s="605"/>
      <c r="FEK59" s="605"/>
      <c r="FEL59" s="605"/>
      <c r="FEM59" s="605"/>
      <c r="FEN59" s="605"/>
      <c r="FEO59" s="605"/>
      <c r="FEP59" s="605"/>
      <c r="FEQ59" s="605"/>
      <c r="FER59" s="605"/>
      <c r="FES59" s="605"/>
      <c r="FET59" s="605"/>
      <c r="FEU59" s="605"/>
      <c r="FEV59" s="605"/>
      <c r="FEW59" s="605"/>
      <c r="FEX59" s="605"/>
      <c r="FEY59" s="605"/>
      <c r="FEZ59" s="605"/>
      <c r="FFA59" s="605"/>
      <c r="FFB59" s="605"/>
      <c r="FFC59" s="605"/>
      <c r="FFD59" s="605"/>
      <c r="FFE59" s="605"/>
      <c r="FFF59" s="605"/>
      <c r="FFG59" s="605"/>
      <c r="FFH59" s="605"/>
      <c r="FFI59" s="605"/>
      <c r="FFJ59" s="605"/>
      <c r="FFK59" s="605"/>
      <c r="FFL59" s="605"/>
      <c r="FFM59" s="605"/>
      <c r="FFN59" s="605"/>
      <c r="FFO59" s="605"/>
      <c r="FFP59" s="605"/>
      <c r="FFQ59" s="605"/>
      <c r="FFR59" s="605"/>
      <c r="FFS59" s="605"/>
      <c r="FFT59" s="605"/>
      <c r="FFU59" s="605"/>
      <c r="FFV59" s="605"/>
      <c r="FFW59" s="605"/>
      <c r="FFX59" s="605"/>
      <c r="FFY59" s="605"/>
      <c r="FFZ59" s="605"/>
      <c r="FGA59" s="605"/>
      <c r="FGB59" s="605"/>
      <c r="FGC59" s="605"/>
      <c r="FGD59" s="605"/>
      <c r="FGE59" s="605"/>
      <c r="FGF59" s="605"/>
      <c r="FGG59" s="605"/>
      <c r="FGH59" s="605"/>
      <c r="FGI59" s="605"/>
      <c r="FGJ59" s="605"/>
      <c r="FGK59" s="605"/>
      <c r="FGL59" s="605"/>
      <c r="FGM59" s="605"/>
      <c r="FGN59" s="605"/>
      <c r="FGO59" s="605"/>
      <c r="FGP59" s="605"/>
      <c r="FGQ59" s="605"/>
      <c r="FGR59" s="605"/>
      <c r="FGS59" s="605"/>
      <c r="FGT59" s="605"/>
      <c r="FGU59" s="605"/>
      <c r="FGV59" s="605"/>
      <c r="FGW59" s="605"/>
      <c r="FGX59" s="605"/>
      <c r="FGY59" s="605"/>
      <c r="FGZ59" s="605"/>
      <c r="FHA59" s="605"/>
      <c r="FHB59" s="605"/>
      <c r="FHC59" s="605"/>
      <c r="FHD59" s="605"/>
      <c r="FHE59" s="605"/>
      <c r="FHF59" s="605"/>
      <c r="FHG59" s="605"/>
      <c r="FHH59" s="605"/>
      <c r="FHI59" s="605"/>
      <c r="FHJ59" s="605"/>
      <c r="FHK59" s="605"/>
      <c r="FHL59" s="605"/>
      <c r="FHM59" s="605"/>
      <c r="FHN59" s="605"/>
      <c r="FHO59" s="605"/>
      <c r="FHP59" s="605"/>
      <c r="FHQ59" s="605"/>
      <c r="FHR59" s="605"/>
      <c r="FHS59" s="605"/>
      <c r="FHT59" s="605"/>
      <c r="FHU59" s="605"/>
      <c r="FHV59" s="605"/>
      <c r="FHW59" s="605"/>
      <c r="FHX59" s="605"/>
      <c r="FHY59" s="605"/>
      <c r="FHZ59" s="605"/>
      <c r="FIA59" s="605"/>
      <c r="FIB59" s="605"/>
      <c r="FIC59" s="605"/>
      <c r="FID59" s="605"/>
      <c r="FIE59" s="605"/>
      <c r="FIF59" s="605"/>
      <c r="FIG59" s="605"/>
      <c r="FIH59" s="605"/>
      <c r="FII59" s="605"/>
      <c r="FIJ59" s="605"/>
      <c r="FIK59" s="605"/>
      <c r="FIL59" s="605"/>
      <c r="FIM59" s="605"/>
      <c r="FIN59" s="605"/>
      <c r="FIO59" s="605"/>
      <c r="FIP59" s="605"/>
      <c r="FIQ59" s="605"/>
      <c r="FIR59" s="605"/>
      <c r="FIS59" s="605"/>
      <c r="FIT59" s="605"/>
      <c r="FIU59" s="605"/>
      <c r="FIV59" s="605"/>
      <c r="FIW59" s="605"/>
      <c r="FIX59" s="605"/>
      <c r="FIY59" s="605"/>
      <c r="FIZ59" s="605"/>
      <c r="FJA59" s="605"/>
      <c r="FJB59" s="605"/>
      <c r="FJC59" s="605"/>
      <c r="FJD59" s="605"/>
      <c r="FJE59" s="605"/>
      <c r="FJF59" s="605"/>
      <c r="FJG59" s="605"/>
      <c r="FJH59" s="605"/>
      <c r="FJI59" s="605"/>
      <c r="FJJ59" s="605"/>
      <c r="FJK59" s="605"/>
      <c r="FJL59" s="605"/>
      <c r="FJM59" s="605"/>
      <c r="FJN59" s="605"/>
      <c r="FJO59" s="605"/>
      <c r="FJP59" s="605"/>
      <c r="FJQ59" s="605"/>
      <c r="FJR59" s="605"/>
      <c r="FJS59" s="605"/>
      <c r="FJT59" s="605"/>
      <c r="FJU59" s="605"/>
      <c r="FJV59" s="605"/>
      <c r="FJW59" s="605"/>
      <c r="FJX59" s="605"/>
      <c r="FJY59" s="605"/>
      <c r="FJZ59" s="605"/>
      <c r="FKA59" s="605"/>
      <c r="FKB59" s="605"/>
      <c r="FKC59" s="605"/>
      <c r="FKD59" s="605"/>
      <c r="FKE59" s="605"/>
      <c r="FKF59" s="605"/>
      <c r="FKG59" s="605"/>
      <c r="FKH59" s="605"/>
      <c r="FKI59" s="605"/>
      <c r="FKJ59" s="605"/>
      <c r="FKK59" s="605"/>
      <c r="FKL59" s="605"/>
      <c r="FKM59" s="605"/>
      <c r="FKN59" s="605"/>
      <c r="FKO59" s="605"/>
      <c r="FKP59" s="605"/>
      <c r="FKQ59" s="605"/>
      <c r="FKR59" s="605"/>
      <c r="FKS59" s="605"/>
      <c r="FKT59" s="605"/>
      <c r="FKU59" s="605"/>
      <c r="FKV59" s="605"/>
      <c r="FKW59" s="605"/>
      <c r="FKX59" s="605"/>
      <c r="FKY59" s="605"/>
      <c r="FKZ59" s="605"/>
      <c r="FLA59" s="605"/>
      <c r="FLB59" s="605"/>
      <c r="FLC59" s="605"/>
      <c r="FLD59" s="605"/>
      <c r="FLE59" s="605"/>
      <c r="FLF59" s="605"/>
      <c r="FLG59" s="605"/>
      <c r="FLH59" s="605"/>
      <c r="FLI59" s="605"/>
      <c r="FLJ59" s="605"/>
      <c r="FLK59" s="605"/>
      <c r="FLL59" s="605"/>
      <c r="FLM59" s="605"/>
      <c r="FLN59" s="605"/>
      <c r="FLO59" s="605"/>
      <c r="FLP59" s="605"/>
      <c r="FLQ59" s="605"/>
      <c r="FLR59" s="605"/>
      <c r="FLS59" s="605"/>
      <c r="FLT59" s="605"/>
      <c r="FLU59" s="605"/>
      <c r="FLV59" s="605"/>
      <c r="FLW59" s="605"/>
      <c r="FLX59" s="605"/>
      <c r="FLY59" s="605"/>
      <c r="FLZ59" s="605"/>
      <c r="FMA59" s="605"/>
      <c r="FMB59" s="605"/>
      <c r="FMC59" s="605"/>
      <c r="FMD59" s="605"/>
      <c r="FME59" s="605"/>
      <c r="FMF59" s="605"/>
      <c r="FMG59" s="605"/>
      <c r="FMH59" s="605"/>
      <c r="FMI59" s="605"/>
      <c r="FMJ59" s="605"/>
      <c r="FMK59" s="605"/>
      <c r="FML59" s="605"/>
      <c r="FMM59" s="605"/>
      <c r="FMN59" s="605"/>
      <c r="FMO59" s="605"/>
      <c r="FMP59" s="605"/>
      <c r="FMQ59" s="605"/>
      <c r="FMR59" s="605"/>
      <c r="FMS59" s="605"/>
      <c r="FMT59" s="605"/>
      <c r="FMU59" s="605"/>
      <c r="FMV59" s="605"/>
      <c r="FMW59" s="605"/>
      <c r="FMX59" s="605"/>
      <c r="FMY59" s="605"/>
      <c r="FMZ59" s="605"/>
      <c r="FNA59" s="605"/>
      <c r="FNB59" s="605"/>
      <c r="FNC59" s="605"/>
      <c r="FND59" s="605"/>
      <c r="FNE59" s="605"/>
      <c r="FNF59" s="605"/>
      <c r="FNG59" s="605"/>
      <c r="FNH59" s="605"/>
      <c r="FNI59" s="605"/>
      <c r="FNJ59" s="605"/>
      <c r="FNK59" s="605"/>
      <c r="FNL59" s="605"/>
      <c r="FNM59" s="605"/>
      <c r="FNN59" s="605"/>
      <c r="FNO59" s="605"/>
      <c r="FNP59" s="605"/>
      <c r="FNQ59" s="605"/>
      <c r="FNR59" s="605"/>
      <c r="FNS59" s="605"/>
      <c r="FNT59" s="605"/>
      <c r="FNU59" s="605"/>
      <c r="FNV59" s="605"/>
      <c r="FNW59" s="605"/>
      <c r="FNX59" s="605"/>
      <c r="FNY59" s="605"/>
      <c r="FNZ59" s="605"/>
      <c r="FOA59" s="605"/>
      <c r="FOB59" s="605"/>
      <c r="FOC59" s="605"/>
      <c r="FOD59" s="605"/>
      <c r="FOE59" s="605"/>
      <c r="FOF59" s="605"/>
      <c r="FOG59" s="605"/>
      <c r="FOH59" s="605"/>
      <c r="FOI59" s="605"/>
      <c r="FOJ59" s="605"/>
      <c r="FOK59" s="605"/>
      <c r="FOL59" s="605"/>
      <c r="FOM59" s="605"/>
      <c r="FON59" s="605"/>
      <c r="FOO59" s="605"/>
      <c r="FOP59" s="605"/>
      <c r="FOQ59" s="605"/>
      <c r="FOR59" s="605"/>
      <c r="FOS59" s="605"/>
      <c r="FOT59" s="605"/>
      <c r="FOU59" s="605"/>
      <c r="FOV59" s="605"/>
      <c r="FOW59" s="605"/>
      <c r="FOX59" s="605"/>
      <c r="FOY59" s="605"/>
      <c r="FOZ59" s="605"/>
      <c r="FPA59" s="605"/>
      <c r="FPB59" s="605"/>
      <c r="FPC59" s="605"/>
      <c r="FPD59" s="605"/>
      <c r="FPE59" s="605"/>
      <c r="FPF59" s="605"/>
      <c r="FPG59" s="605"/>
      <c r="FPH59" s="605"/>
      <c r="FPI59" s="605"/>
      <c r="FPJ59" s="605"/>
      <c r="FPK59" s="605"/>
      <c r="FPL59" s="605"/>
      <c r="FPM59" s="605"/>
      <c r="FPN59" s="605"/>
      <c r="FPO59" s="605"/>
      <c r="FPP59" s="605"/>
      <c r="FPQ59" s="605"/>
      <c r="FPR59" s="605"/>
      <c r="FPS59" s="605"/>
      <c r="FPT59" s="605"/>
      <c r="FPU59" s="605"/>
      <c r="FPV59" s="605"/>
      <c r="FPW59" s="605"/>
      <c r="FPX59" s="605"/>
      <c r="FPY59" s="605"/>
      <c r="FPZ59" s="605"/>
      <c r="FQA59" s="605"/>
      <c r="FQB59" s="605"/>
      <c r="FQC59" s="605"/>
      <c r="FQD59" s="605"/>
      <c r="FQE59" s="605"/>
      <c r="FQF59" s="605"/>
      <c r="FQG59" s="605"/>
      <c r="FQH59" s="605"/>
      <c r="FQI59" s="605"/>
      <c r="FQJ59" s="605"/>
      <c r="FQK59" s="605"/>
      <c r="FQL59" s="605"/>
      <c r="FQM59" s="605"/>
      <c r="FQN59" s="605"/>
      <c r="FQO59" s="605"/>
      <c r="FQP59" s="605"/>
      <c r="FQQ59" s="605"/>
      <c r="FQR59" s="605"/>
      <c r="FQS59" s="605"/>
      <c r="FQT59" s="605"/>
      <c r="FQU59" s="605"/>
      <c r="FQV59" s="605"/>
      <c r="FQW59" s="605"/>
      <c r="FQX59" s="605"/>
      <c r="FQY59" s="605"/>
      <c r="FQZ59" s="605"/>
      <c r="FRA59" s="605"/>
      <c r="FRB59" s="605"/>
      <c r="FRC59" s="605"/>
      <c r="FRD59" s="605"/>
      <c r="FRE59" s="605"/>
      <c r="FRF59" s="605"/>
      <c r="FRG59" s="605"/>
      <c r="FRH59" s="605"/>
      <c r="FRI59" s="605"/>
      <c r="FRJ59" s="605"/>
      <c r="FRK59" s="605"/>
      <c r="FRL59" s="605"/>
      <c r="FRM59" s="605"/>
      <c r="FRN59" s="605"/>
      <c r="FRO59" s="605"/>
      <c r="FRP59" s="605"/>
      <c r="FRQ59" s="605"/>
      <c r="FRR59" s="605"/>
      <c r="FRS59" s="605"/>
      <c r="FRT59" s="605"/>
      <c r="FRU59" s="605"/>
      <c r="FRV59" s="605"/>
      <c r="FRW59" s="605"/>
      <c r="FRX59" s="605"/>
      <c r="FRY59" s="605"/>
      <c r="FRZ59" s="605"/>
      <c r="FSA59" s="605"/>
      <c r="FSB59" s="605"/>
      <c r="FSC59" s="605"/>
      <c r="FSD59" s="605"/>
      <c r="FSE59" s="605"/>
      <c r="FSF59" s="605"/>
      <c r="FSG59" s="605"/>
      <c r="FSH59" s="605"/>
      <c r="FSI59" s="605"/>
      <c r="FSJ59" s="605"/>
      <c r="FSK59" s="605"/>
      <c r="FSL59" s="605"/>
      <c r="FSM59" s="605"/>
      <c r="FSN59" s="605"/>
      <c r="FSO59" s="605"/>
      <c r="FSP59" s="605"/>
      <c r="FSQ59" s="605"/>
      <c r="FSR59" s="605"/>
      <c r="FSS59" s="605"/>
      <c r="FST59" s="605"/>
      <c r="FSU59" s="605"/>
      <c r="FSV59" s="605"/>
      <c r="FSW59" s="605"/>
      <c r="FSX59" s="605"/>
      <c r="FSY59" s="605"/>
      <c r="FSZ59" s="605"/>
      <c r="FTA59" s="605"/>
      <c r="FTB59" s="605"/>
      <c r="FTC59" s="605"/>
      <c r="FTD59" s="605"/>
      <c r="FTE59" s="605"/>
      <c r="FTF59" s="605"/>
      <c r="FTG59" s="605"/>
      <c r="FTH59" s="605"/>
      <c r="FTI59" s="605"/>
      <c r="FTJ59" s="605"/>
      <c r="FTK59" s="605"/>
      <c r="FTL59" s="605"/>
      <c r="FTM59" s="605"/>
      <c r="FTN59" s="605"/>
      <c r="FTO59" s="605"/>
      <c r="FTP59" s="605"/>
      <c r="FTQ59" s="605"/>
      <c r="FTR59" s="605"/>
      <c r="FTS59" s="605"/>
      <c r="FTT59" s="605"/>
      <c r="FTU59" s="605"/>
      <c r="FTV59" s="605"/>
      <c r="FTW59" s="605"/>
      <c r="FTX59" s="605"/>
      <c r="FTY59" s="605"/>
      <c r="FTZ59" s="605"/>
      <c r="FUA59" s="605"/>
      <c r="FUB59" s="605"/>
      <c r="FUC59" s="605"/>
      <c r="FUD59" s="605"/>
      <c r="FUE59" s="605"/>
      <c r="FUF59" s="605"/>
      <c r="FUG59" s="605"/>
      <c r="FUH59" s="605"/>
      <c r="FUI59" s="605"/>
      <c r="FUJ59" s="605"/>
      <c r="FUK59" s="605"/>
      <c r="FUL59" s="605"/>
      <c r="FUM59" s="605"/>
      <c r="FUN59" s="605"/>
      <c r="FUO59" s="605"/>
      <c r="FUP59" s="605"/>
      <c r="FUQ59" s="605"/>
      <c r="FUR59" s="605"/>
      <c r="FUS59" s="605"/>
      <c r="FUT59" s="605"/>
      <c r="FUU59" s="605"/>
      <c r="FUV59" s="605"/>
      <c r="FUW59" s="605"/>
      <c r="FUX59" s="605"/>
      <c r="FUY59" s="605"/>
      <c r="FUZ59" s="605"/>
      <c r="FVA59" s="605"/>
      <c r="FVB59" s="605"/>
      <c r="FVC59" s="605"/>
      <c r="FVD59" s="605"/>
      <c r="FVE59" s="605"/>
      <c r="FVF59" s="605"/>
      <c r="FVG59" s="605"/>
      <c r="FVH59" s="605"/>
      <c r="FVI59" s="605"/>
      <c r="FVJ59" s="605"/>
      <c r="FVK59" s="605"/>
      <c r="FVL59" s="605"/>
      <c r="FVM59" s="605"/>
      <c r="FVN59" s="605"/>
      <c r="FVO59" s="605"/>
      <c r="FVP59" s="605"/>
      <c r="FVQ59" s="605"/>
      <c r="FVR59" s="605"/>
      <c r="FVS59" s="605"/>
      <c r="FVT59" s="605"/>
      <c r="FVU59" s="605"/>
      <c r="FVV59" s="605"/>
      <c r="FVW59" s="605"/>
      <c r="FVX59" s="605"/>
      <c r="FVY59" s="605"/>
      <c r="FVZ59" s="605"/>
      <c r="FWA59" s="605"/>
      <c r="FWB59" s="605"/>
      <c r="FWC59" s="605"/>
      <c r="FWD59" s="605"/>
      <c r="FWE59" s="605"/>
      <c r="FWF59" s="605"/>
      <c r="FWG59" s="605"/>
      <c r="FWH59" s="605"/>
      <c r="FWI59" s="605"/>
      <c r="FWJ59" s="605"/>
      <c r="FWK59" s="605"/>
      <c r="FWL59" s="605"/>
      <c r="FWM59" s="605"/>
      <c r="FWN59" s="605"/>
      <c r="FWO59" s="605"/>
      <c r="FWP59" s="605"/>
      <c r="FWQ59" s="605"/>
      <c r="FWR59" s="605"/>
      <c r="FWS59" s="605"/>
      <c r="FWT59" s="605"/>
      <c r="FWU59" s="605"/>
      <c r="FWV59" s="605"/>
      <c r="FWW59" s="605"/>
      <c r="FWX59" s="605"/>
      <c r="FWY59" s="605"/>
      <c r="FWZ59" s="605"/>
      <c r="FXA59" s="605"/>
      <c r="FXB59" s="605"/>
      <c r="FXC59" s="605"/>
      <c r="FXD59" s="605"/>
      <c r="FXE59" s="605"/>
      <c r="FXF59" s="605"/>
      <c r="FXG59" s="605"/>
      <c r="FXH59" s="605"/>
      <c r="FXI59" s="605"/>
      <c r="FXJ59" s="605"/>
      <c r="FXK59" s="605"/>
      <c r="FXL59" s="605"/>
      <c r="FXM59" s="605"/>
      <c r="FXN59" s="605"/>
      <c r="FXO59" s="605"/>
      <c r="FXP59" s="605"/>
      <c r="FXQ59" s="605"/>
      <c r="FXR59" s="605"/>
      <c r="FXS59" s="605"/>
      <c r="FXT59" s="605"/>
      <c r="FXU59" s="605"/>
      <c r="FXV59" s="605"/>
      <c r="FXW59" s="605"/>
      <c r="FXX59" s="605"/>
      <c r="FXY59" s="605"/>
      <c r="FXZ59" s="605"/>
      <c r="FYA59" s="605"/>
      <c r="FYB59" s="605"/>
      <c r="FYC59" s="605"/>
      <c r="FYD59" s="605"/>
      <c r="FYE59" s="605"/>
      <c r="FYF59" s="605"/>
      <c r="FYG59" s="605"/>
      <c r="FYH59" s="605"/>
      <c r="FYI59" s="605"/>
      <c r="FYJ59" s="605"/>
      <c r="FYK59" s="605"/>
      <c r="FYL59" s="605"/>
      <c r="FYM59" s="605"/>
      <c r="FYN59" s="605"/>
      <c r="FYO59" s="605"/>
      <c r="FYP59" s="605"/>
      <c r="FYQ59" s="605"/>
      <c r="FYR59" s="605"/>
      <c r="FYS59" s="605"/>
      <c r="FYT59" s="605"/>
      <c r="FYU59" s="605"/>
      <c r="FYV59" s="605"/>
      <c r="FYW59" s="605"/>
      <c r="FYX59" s="605"/>
      <c r="FYY59" s="605"/>
      <c r="FYZ59" s="605"/>
      <c r="FZA59" s="605"/>
      <c r="FZB59" s="605"/>
      <c r="FZC59" s="605"/>
      <c r="FZD59" s="605"/>
      <c r="FZE59" s="605"/>
      <c r="FZF59" s="605"/>
      <c r="FZG59" s="605"/>
      <c r="FZH59" s="605"/>
      <c r="FZI59" s="605"/>
      <c r="FZJ59" s="605"/>
      <c r="FZK59" s="605"/>
      <c r="FZL59" s="605"/>
      <c r="FZM59" s="605"/>
      <c r="FZN59" s="605"/>
      <c r="FZO59" s="605"/>
      <c r="FZP59" s="605"/>
      <c r="FZQ59" s="605"/>
      <c r="FZR59" s="605"/>
      <c r="FZS59" s="605"/>
      <c r="FZT59" s="605"/>
      <c r="FZU59" s="605"/>
      <c r="FZV59" s="605"/>
      <c r="FZW59" s="605"/>
      <c r="FZX59" s="605"/>
      <c r="FZY59" s="605"/>
      <c r="FZZ59" s="605"/>
      <c r="GAA59" s="605"/>
      <c r="GAB59" s="605"/>
      <c r="GAC59" s="605"/>
      <c r="GAD59" s="605"/>
      <c r="GAE59" s="605"/>
      <c r="GAF59" s="605"/>
      <c r="GAG59" s="605"/>
      <c r="GAH59" s="605"/>
      <c r="GAI59" s="605"/>
      <c r="GAJ59" s="605"/>
      <c r="GAK59" s="605"/>
      <c r="GAL59" s="605"/>
      <c r="GAM59" s="605"/>
      <c r="GAN59" s="605"/>
      <c r="GAO59" s="605"/>
      <c r="GAP59" s="605"/>
      <c r="GAQ59" s="605"/>
      <c r="GAR59" s="605"/>
      <c r="GAS59" s="605"/>
      <c r="GAT59" s="605"/>
      <c r="GAU59" s="605"/>
      <c r="GAV59" s="605"/>
      <c r="GAW59" s="605"/>
      <c r="GAX59" s="605"/>
      <c r="GAY59" s="605"/>
      <c r="GAZ59" s="605"/>
      <c r="GBA59" s="605"/>
      <c r="GBB59" s="605"/>
      <c r="GBC59" s="605"/>
      <c r="GBD59" s="605"/>
      <c r="GBE59" s="605"/>
      <c r="GBF59" s="605"/>
      <c r="GBG59" s="605"/>
      <c r="GBH59" s="605"/>
      <c r="GBI59" s="605"/>
      <c r="GBJ59" s="605"/>
      <c r="GBK59" s="605"/>
      <c r="GBL59" s="605"/>
      <c r="GBM59" s="605"/>
      <c r="GBN59" s="605"/>
      <c r="GBO59" s="605"/>
      <c r="GBP59" s="605"/>
      <c r="GBQ59" s="605"/>
      <c r="GBR59" s="605"/>
      <c r="GBS59" s="605"/>
      <c r="GBT59" s="605"/>
      <c r="GBU59" s="605"/>
      <c r="GBV59" s="605"/>
      <c r="GBW59" s="605"/>
      <c r="GBX59" s="605"/>
      <c r="GBY59" s="605"/>
      <c r="GBZ59" s="605"/>
      <c r="GCA59" s="605"/>
      <c r="GCB59" s="605"/>
      <c r="GCC59" s="605"/>
      <c r="GCD59" s="605"/>
      <c r="GCE59" s="605"/>
      <c r="GCF59" s="605"/>
      <c r="GCG59" s="605"/>
      <c r="GCH59" s="605"/>
      <c r="GCI59" s="605"/>
      <c r="GCJ59" s="605"/>
      <c r="GCK59" s="605"/>
      <c r="GCL59" s="605"/>
      <c r="GCM59" s="605"/>
      <c r="GCN59" s="605"/>
      <c r="GCO59" s="605"/>
      <c r="GCP59" s="605"/>
      <c r="GCQ59" s="605"/>
      <c r="GCR59" s="605"/>
      <c r="GCS59" s="605"/>
      <c r="GCT59" s="605"/>
      <c r="GCU59" s="605"/>
      <c r="GCV59" s="605"/>
      <c r="GCW59" s="605"/>
      <c r="GCX59" s="605"/>
      <c r="GCY59" s="605"/>
      <c r="GCZ59" s="605"/>
      <c r="GDA59" s="605"/>
      <c r="GDB59" s="605"/>
      <c r="GDC59" s="605"/>
      <c r="GDD59" s="605"/>
      <c r="GDE59" s="605"/>
      <c r="GDF59" s="605"/>
      <c r="GDG59" s="605"/>
      <c r="GDH59" s="605"/>
      <c r="GDI59" s="605"/>
      <c r="GDJ59" s="605"/>
      <c r="GDK59" s="605"/>
      <c r="GDL59" s="605"/>
      <c r="GDM59" s="605"/>
      <c r="GDN59" s="605"/>
      <c r="GDO59" s="605"/>
      <c r="GDP59" s="605"/>
      <c r="GDQ59" s="605"/>
      <c r="GDR59" s="605"/>
      <c r="GDS59" s="605"/>
      <c r="GDT59" s="605"/>
      <c r="GDU59" s="605"/>
      <c r="GDV59" s="605"/>
      <c r="GDW59" s="605"/>
      <c r="GDX59" s="605"/>
      <c r="GDY59" s="605"/>
      <c r="GDZ59" s="605"/>
      <c r="GEA59" s="605"/>
      <c r="GEB59" s="605"/>
      <c r="GEC59" s="605"/>
      <c r="GED59" s="605"/>
      <c r="GEE59" s="605"/>
      <c r="GEF59" s="605"/>
      <c r="GEG59" s="605"/>
      <c r="GEH59" s="605"/>
      <c r="GEI59" s="605"/>
      <c r="GEJ59" s="605"/>
      <c r="GEK59" s="605"/>
      <c r="GEL59" s="605"/>
      <c r="GEM59" s="605"/>
      <c r="GEN59" s="605"/>
      <c r="GEO59" s="605"/>
      <c r="GEP59" s="605"/>
      <c r="GEQ59" s="605"/>
      <c r="GER59" s="605"/>
      <c r="GES59" s="605"/>
      <c r="GET59" s="605"/>
      <c r="GEU59" s="605"/>
      <c r="GEV59" s="605"/>
      <c r="GEW59" s="605"/>
      <c r="GEX59" s="605"/>
      <c r="GEY59" s="605"/>
      <c r="GEZ59" s="605"/>
      <c r="GFA59" s="605"/>
      <c r="GFB59" s="605"/>
      <c r="GFC59" s="605"/>
      <c r="GFD59" s="605"/>
      <c r="GFE59" s="605"/>
      <c r="GFF59" s="605"/>
      <c r="GFG59" s="605"/>
      <c r="GFH59" s="605"/>
      <c r="GFI59" s="605"/>
      <c r="GFJ59" s="605"/>
      <c r="GFK59" s="605"/>
      <c r="GFL59" s="605"/>
      <c r="GFM59" s="605"/>
      <c r="GFN59" s="605"/>
      <c r="GFO59" s="605"/>
      <c r="GFP59" s="605"/>
      <c r="GFQ59" s="605"/>
      <c r="GFR59" s="605"/>
      <c r="GFS59" s="605"/>
      <c r="GFT59" s="605"/>
      <c r="GFU59" s="605"/>
      <c r="GFV59" s="605"/>
      <c r="GFW59" s="605"/>
      <c r="GFX59" s="605"/>
      <c r="GFY59" s="605"/>
      <c r="GFZ59" s="605"/>
      <c r="GGA59" s="605"/>
      <c r="GGB59" s="605"/>
      <c r="GGC59" s="605"/>
      <c r="GGD59" s="605"/>
      <c r="GGE59" s="605"/>
      <c r="GGF59" s="605"/>
      <c r="GGG59" s="605"/>
      <c r="GGH59" s="605"/>
      <c r="GGI59" s="605"/>
      <c r="GGJ59" s="605"/>
      <c r="GGK59" s="605"/>
      <c r="GGL59" s="605"/>
      <c r="GGM59" s="605"/>
      <c r="GGN59" s="605"/>
      <c r="GGO59" s="605"/>
      <c r="GGP59" s="605"/>
      <c r="GGQ59" s="605"/>
      <c r="GGR59" s="605"/>
      <c r="GGS59" s="605"/>
      <c r="GGT59" s="605"/>
      <c r="GGU59" s="605"/>
      <c r="GGV59" s="605"/>
      <c r="GGW59" s="605"/>
      <c r="GGX59" s="605"/>
      <c r="GGY59" s="605"/>
      <c r="GGZ59" s="605"/>
      <c r="GHA59" s="605"/>
      <c r="GHB59" s="605"/>
      <c r="GHC59" s="605"/>
      <c r="GHD59" s="605"/>
      <c r="GHE59" s="605"/>
      <c r="GHF59" s="605"/>
      <c r="GHG59" s="605"/>
      <c r="GHH59" s="605"/>
      <c r="GHI59" s="605"/>
      <c r="GHJ59" s="605"/>
      <c r="GHK59" s="605"/>
      <c r="GHL59" s="605"/>
      <c r="GHM59" s="605"/>
      <c r="GHN59" s="605"/>
      <c r="GHO59" s="605"/>
      <c r="GHP59" s="605"/>
      <c r="GHQ59" s="605"/>
      <c r="GHR59" s="605"/>
      <c r="GHS59" s="605"/>
      <c r="GHT59" s="605"/>
      <c r="GHU59" s="605"/>
      <c r="GHV59" s="605"/>
      <c r="GHW59" s="605"/>
      <c r="GHX59" s="605"/>
      <c r="GHY59" s="605"/>
      <c r="GHZ59" s="605"/>
      <c r="GIA59" s="605"/>
      <c r="GIB59" s="605"/>
      <c r="GIC59" s="605"/>
      <c r="GID59" s="605"/>
      <c r="GIE59" s="605"/>
      <c r="GIF59" s="605"/>
      <c r="GIG59" s="605"/>
      <c r="GIH59" s="605"/>
      <c r="GII59" s="605"/>
      <c r="GIJ59" s="605"/>
      <c r="GIK59" s="605"/>
      <c r="GIL59" s="605"/>
      <c r="GIM59" s="605"/>
      <c r="GIN59" s="605"/>
      <c r="GIO59" s="605"/>
      <c r="GIP59" s="605"/>
      <c r="GIQ59" s="605"/>
      <c r="GIR59" s="605"/>
      <c r="GIS59" s="605"/>
      <c r="GIT59" s="605"/>
      <c r="GIU59" s="605"/>
      <c r="GIV59" s="605"/>
      <c r="GIW59" s="605"/>
      <c r="GIX59" s="605"/>
      <c r="GIY59" s="605"/>
      <c r="GIZ59" s="605"/>
      <c r="GJA59" s="605"/>
      <c r="GJB59" s="605"/>
      <c r="GJC59" s="605"/>
      <c r="GJD59" s="605"/>
      <c r="GJE59" s="605"/>
      <c r="GJF59" s="605"/>
      <c r="GJG59" s="605"/>
      <c r="GJH59" s="605"/>
      <c r="GJI59" s="605"/>
      <c r="GJJ59" s="605"/>
      <c r="GJK59" s="605"/>
      <c r="GJL59" s="605"/>
      <c r="GJM59" s="605"/>
      <c r="GJN59" s="605"/>
      <c r="GJO59" s="605"/>
      <c r="GJP59" s="605"/>
      <c r="GJQ59" s="605"/>
      <c r="GJR59" s="605"/>
      <c r="GJS59" s="605"/>
      <c r="GJT59" s="605"/>
      <c r="GJU59" s="605"/>
      <c r="GJV59" s="605"/>
      <c r="GJW59" s="605"/>
      <c r="GJX59" s="605"/>
      <c r="GJY59" s="605"/>
      <c r="GJZ59" s="605"/>
      <c r="GKA59" s="605"/>
      <c r="GKB59" s="605"/>
      <c r="GKC59" s="605"/>
      <c r="GKD59" s="605"/>
      <c r="GKE59" s="605"/>
      <c r="GKF59" s="605"/>
      <c r="GKG59" s="605"/>
      <c r="GKH59" s="605"/>
      <c r="GKI59" s="605"/>
      <c r="GKJ59" s="605"/>
      <c r="GKK59" s="605"/>
      <c r="GKL59" s="605"/>
      <c r="GKM59" s="605"/>
      <c r="GKN59" s="605"/>
      <c r="GKO59" s="605"/>
      <c r="GKP59" s="605"/>
      <c r="GKQ59" s="605"/>
      <c r="GKR59" s="605"/>
      <c r="GKS59" s="605"/>
      <c r="GKT59" s="605"/>
      <c r="GKU59" s="605"/>
      <c r="GKV59" s="605"/>
      <c r="GKW59" s="605"/>
      <c r="GKX59" s="605"/>
      <c r="GKY59" s="605"/>
      <c r="GKZ59" s="605"/>
      <c r="GLA59" s="605"/>
      <c r="GLB59" s="605"/>
      <c r="GLC59" s="605"/>
      <c r="GLD59" s="605"/>
      <c r="GLE59" s="605"/>
      <c r="GLF59" s="605"/>
      <c r="GLG59" s="605"/>
      <c r="GLH59" s="605"/>
      <c r="GLI59" s="605"/>
      <c r="GLJ59" s="605"/>
      <c r="GLK59" s="605"/>
      <c r="GLL59" s="605"/>
      <c r="GLM59" s="605"/>
      <c r="GLN59" s="605"/>
      <c r="GLO59" s="605"/>
      <c r="GLP59" s="605"/>
      <c r="GLQ59" s="605"/>
      <c r="GLR59" s="605"/>
      <c r="GLS59" s="605"/>
      <c r="GLT59" s="605"/>
      <c r="GLU59" s="605"/>
      <c r="GLV59" s="605"/>
      <c r="GLW59" s="605"/>
      <c r="GLX59" s="605"/>
      <c r="GLY59" s="605"/>
      <c r="GLZ59" s="605"/>
      <c r="GMA59" s="605"/>
      <c r="GMB59" s="605"/>
      <c r="GMC59" s="605"/>
      <c r="GMD59" s="605"/>
      <c r="GME59" s="605"/>
      <c r="GMF59" s="605"/>
      <c r="GMG59" s="605"/>
      <c r="GMH59" s="605"/>
      <c r="GMI59" s="605"/>
      <c r="GMJ59" s="605"/>
      <c r="GMK59" s="605"/>
      <c r="GML59" s="605"/>
      <c r="GMM59" s="605"/>
      <c r="GMN59" s="605"/>
      <c r="GMO59" s="605"/>
      <c r="GMP59" s="605"/>
      <c r="GMQ59" s="605"/>
      <c r="GMR59" s="605"/>
      <c r="GMS59" s="605"/>
      <c r="GMT59" s="605"/>
      <c r="GMU59" s="605"/>
      <c r="GMV59" s="605"/>
      <c r="GMW59" s="605"/>
      <c r="GMX59" s="605"/>
      <c r="GMY59" s="605"/>
      <c r="GMZ59" s="605"/>
      <c r="GNA59" s="605"/>
      <c r="GNB59" s="605"/>
      <c r="GNC59" s="605"/>
      <c r="GND59" s="605"/>
      <c r="GNE59" s="605"/>
      <c r="GNF59" s="605"/>
      <c r="GNG59" s="605"/>
      <c r="GNH59" s="605"/>
      <c r="GNI59" s="605"/>
      <c r="GNJ59" s="605"/>
      <c r="GNK59" s="605"/>
      <c r="GNL59" s="605"/>
      <c r="GNM59" s="605"/>
      <c r="GNN59" s="605"/>
      <c r="GNO59" s="605"/>
      <c r="GNP59" s="605"/>
      <c r="GNQ59" s="605"/>
      <c r="GNR59" s="605"/>
      <c r="GNS59" s="605"/>
      <c r="GNT59" s="605"/>
      <c r="GNU59" s="605"/>
      <c r="GNV59" s="605"/>
      <c r="GNW59" s="605"/>
      <c r="GNX59" s="605"/>
      <c r="GNY59" s="605"/>
      <c r="GNZ59" s="605"/>
      <c r="GOA59" s="605"/>
      <c r="GOB59" s="605"/>
      <c r="GOC59" s="605"/>
      <c r="GOD59" s="605"/>
      <c r="GOE59" s="605"/>
      <c r="GOF59" s="605"/>
      <c r="GOG59" s="605"/>
      <c r="GOH59" s="605"/>
      <c r="GOI59" s="605"/>
      <c r="GOJ59" s="605"/>
      <c r="GOK59" s="605"/>
      <c r="GOL59" s="605"/>
      <c r="GOM59" s="605"/>
      <c r="GON59" s="605"/>
      <c r="GOO59" s="605"/>
      <c r="GOP59" s="605"/>
      <c r="GOQ59" s="605"/>
      <c r="GOR59" s="605"/>
      <c r="GOS59" s="605"/>
      <c r="GOT59" s="605"/>
      <c r="GOU59" s="605"/>
      <c r="GOV59" s="605"/>
      <c r="GOW59" s="605"/>
      <c r="GOX59" s="605"/>
      <c r="GOY59" s="605"/>
      <c r="GOZ59" s="605"/>
      <c r="GPA59" s="605"/>
      <c r="GPB59" s="605"/>
      <c r="GPC59" s="605"/>
      <c r="GPD59" s="605"/>
      <c r="GPE59" s="605"/>
      <c r="GPF59" s="605"/>
      <c r="GPG59" s="605"/>
      <c r="GPH59" s="605"/>
      <c r="GPI59" s="605"/>
      <c r="GPJ59" s="605"/>
      <c r="GPK59" s="605"/>
      <c r="GPL59" s="605"/>
      <c r="GPM59" s="605"/>
      <c r="GPN59" s="605"/>
      <c r="GPO59" s="605"/>
      <c r="GPP59" s="605"/>
      <c r="GPQ59" s="605"/>
      <c r="GPR59" s="605"/>
      <c r="GPS59" s="605"/>
      <c r="GPT59" s="605"/>
      <c r="GPU59" s="605"/>
      <c r="GPV59" s="605"/>
      <c r="GPW59" s="605"/>
      <c r="GPX59" s="605"/>
      <c r="GPY59" s="605"/>
      <c r="GPZ59" s="605"/>
      <c r="GQA59" s="605"/>
      <c r="GQB59" s="605"/>
      <c r="GQC59" s="605"/>
      <c r="GQD59" s="605"/>
      <c r="GQE59" s="605"/>
      <c r="GQF59" s="605"/>
      <c r="GQG59" s="605"/>
      <c r="GQH59" s="605"/>
      <c r="GQI59" s="605"/>
      <c r="GQJ59" s="605"/>
      <c r="GQK59" s="605"/>
      <c r="GQL59" s="605"/>
      <c r="GQM59" s="605"/>
      <c r="GQN59" s="605"/>
      <c r="GQO59" s="605"/>
      <c r="GQP59" s="605"/>
      <c r="GQQ59" s="605"/>
      <c r="GQR59" s="605"/>
      <c r="GQS59" s="605"/>
      <c r="GQT59" s="605"/>
      <c r="GQU59" s="605"/>
      <c r="GQV59" s="605"/>
      <c r="GQW59" s="605"/>
      <c r="GQX59" s="605"/>
      <c r="GQY59" s="605"/>
      <c r="GQZ59" s="605"/>
      <c r="GRA59" s="605"/>
      <c r="GRB59" s="605"/>
      <c r="GRC59" s="605"/>
      <c r="GRD59" s="605"/>
      <c r="GRE59" s="605"/>
      <c r="GRF59" s="605"/>
      <c r="GRG59" s="605"/>
      <c r="GRH59" s="605"/>
      <c r="GRI59" s="605"/>
      <c r="GRJ59" s="605"/>
      <c r="GRK59" s="605"/>
      <c r="GRL59" s="605"/>
      <c r="GRM59" s="605"/>
      <c r="GRN59" s="605"/>
      <c r="GRO59" s="605"/>
      <c r="GRP59" s="605"/>
      <c r="GRQ59" s="605"/>
      <c r="GRR59" s="605"/>
      <c r="GRS59" s="605"/>
      <c r="GRT59" s="605"/>
      <c r="GRU59" s="605"/>
      <c r="GRV59" s="605"/>
      <c r="GRW59" s="605"/>
      <c r="GRX59" s="605"/>
      <c r="GRY59" s="605"/>
      <c r="GRZ59" s="605"/>
      <c r="GSA59" s="605"/>
      <c r="GSB59" s="605"/>
      <c r="GSC59" s="605"/>
      <c r="GSD59" s="605"/>
      <c r="GSE59" s="605"/>
      <c r="GSF59" s="605"/>
      <c r="GSG59" s="605"/>
      <c r="GSH59" s="605"/>
      <c r="GSI59" s="605"/>
      <c r="GSJ59" s="605"/>
      <c r="GSK59" s="605"/>
      <c r="GSL59" s="605"/>
      <c r="GSM59" s="605"/>
      <c r="GSN59" s="605"/>
      <c r="GSO59" s="605"/>
      <c r="GSP59" s="605"/>
      <c r="GSQ59" s="605"/>
      <c r="GSR59" s="605"/>
      <c r="GSS59" s="605"/>
      <c r="GST59" s="605"/>
      <c r="GSU59" s="605"/>
      <c r="GSV59" s="605"/>
      <c r="GSW59" s="605"/>
      <c r="GSX59" s="605"/>
      <c r="GSY59" s="605"/>
      <c r="GSZ59" s="605"/>
      <c r="GTA59" s="605"/>
      <c r="GTB59" s="605"/>
      <c r="GTC59" s="605"/>
      <c r="GTD59" s="605"/>
      <c r="GTE59" s="605"/>
      <c r="GTF59" s="605"/>
      <c r="GTG59" s="605"/>
      <c r="GTH59" s="605"/>
      <c r="GTI59" s="605"/>
      <c r="GTJ59" s="605"/>
      <c r="GTK59" s="605"/>
      <c r="GTL59" s="605"/>
      <c r="GTM59" s="605"/>
      <c r="GTN59" s="605"/>
      <c r="GTO59" s="605"/>
      <c r="GTP59" s="605"/>
      <c r="GTQ59" s="605"/>
      <c r="GTR59" s="605"/>
      <c r="GTS59" s="605"/>
      <c r="GTT59" s="605"/>
      <c r="GTU59" s="605"/>
      <c r="GTV59" s="605"/>
      <c r="GTW59" s="605"/>
      <c r="GTX59" s="605"/>
      <c r="GTY59" s="605"/>
      <c r="GTZ59" s="605"/>
      <c r="GUA59" s="605"/>
      <c r="GUB59" s="605"/>
      <c r="GUC59" s="605"/>
      <c r="GUD59" s="605"/>
      <c r="GUE59" s="605"/>
      <c r="GUF59" s="605"/>
      <c r="GUG59" s="605"/>
      <c r="GUH59" s="605"/>
      <c r="GUI59" s="605"/>
      <c r="GUJ59" s="605"/>
      <c r="GUK59" s="605"/>
      <c r="GUL59" s="605"/>
      <c r="GUM59" s="605"/>
      <c r="GUN59" s="605"/>
      <c r="GUO59" s="605"/>
      <c r="GUP59" s="605"/>
      <c r="GUQ59" s="605"/>
      <c r="GUR59" s="605"/>
      <c r="GUS59" s="605"/>
      <c r="GUT59" s="605"/>
      <c r="GUU59" s="605"/>
      <c r="GUV59" s="605"/>
      <c r="GUW59" s="605"/>
      <c r="GUX59" s="605"/>
      <c r="GUY59" s="605"/>
      <c r="GUZ59" s="605"/>
      <c r="GVA59" s="605"/>
      <c r="GVB59" s="605"/>
      <c r="GVC59" s="605"/>
      <c r="GVD59" s="605"/>
      <c r="GVE59" s="605"/>
      <c r="GVF59" s="605"/>
      <c r="GVG59" s="605"/>
      <c r="GVH59" s="605"/>
      <c r="GVI59" s="605"/>
      <c r="GVJ59" s="605"/>
      <c r="GVK59" s="605"/>
      <c r="GVL59" s="605"/>
      <c r="GVM59" s="605"/>
      <c r="GVN59" s="605"/>
      <c r="GVO59" s="605"/>
      <c r="GVP59" s="605"/>
      <c r="GVQ59" s="605"/>
      <c r="GVR59" s="605"/>
      <c r="GVS59" s="605"/>
      <c r="GVT59" s="605"/>
      <c r="GVU59" s="605"/>
      <c r="GVV59" s="605"/>
      <c r="GVW59" s="605"/>
      <c r="GVX59" s="605"/>
      <c r="GVY59" s="605"/>
      <c r="GVZ59" s="605"/>
      <c r="GWA59" s="605"/>
      <c r="GWB59" s="605"/>
      <c r="GWC59" s="605"/>
      <c r="GWD59" s="605"/>
      <c r="GWE59" s="605"/>
      <c r="GWF59" s="605"/>
      <c r="GWG59" s="605"/>
      <c r="GWH59" s="605"/>
      <c r="GWI59" s="605"/>
      <c r="GWJ59" s="605"/>
      <c r="GWK59" s="605"/>
      <c r="GWL59" s="605"/>
      <c r="GWM59" s="605"/>
      <c r="GWN59" s="605"/>
      <c r="GWO59" s="605"/>
      <c r="GWP59" s="605"/>
      <c r="GWQ59" s="605"/>
      <c r="GWR59" s="605"/>
      <c r="GWS59" s="605"/>
      <c r="GWT59" s="605"/>
      <c r="GWU59" s="605"/>
      <c r="GWV59" s="605"/>
      <c r="GWW59" s="605"/>
      <c r="GWX59" s="605"/>
      <c r="GWY59" s="605"/>
      <c r="GWZ59" s="605"/>
      <c r="GXA59" s="605"/>
      <c r="GXB59" s="605"/>
      <c r="GXC59" s="605"/>
      <c r="GXD59" s="605"/>
      <c r="GXE59" s="605"/>
      <c r="GXF59" s="605"/>
      <c r="GXG59" s="605"/>
      <c r="GXH59" s="605"/>
      <c r="GXI59" s="605"/>
      <c r="GXJ59" s="605"/>
      <c r="GXK59" s="605"/>
      <c r="GXL59" s="605"/>
      <c r="GXM59" s="605"/>
      <c r="GXN59" s="605"/>
      <c r="GXO59" s="605"/>
      <c r="GXP59" s="605"/>
      <c r="GXQ59" s="605"/>
      <c r="GXR59" s="605"/>
      <c r="GXS59" s="605"/>
      <c r="GXT59" s="605"/>
      <c r="GXU59" s="605"/>
      <c r="GXV59" s="605"/>
      <c r="GXW59" s="605"/>
      <c r="GXX59" s="605"/>
      <c r="GXY59" s="605"/>
      <c r="GXZ59" s="605"/>
      <c r="GYA59" s="605"/>
      <c r="GYB59" s="605"/>
      <c r="GYC59" s="605"/>
      <c r="GYD59" s="605"/>
      <c r="GYE59" s="605"/>
      <c r="GYF59" s="605"/>
      <c r="GYG59" s="605"/>
      <c r="GYH59" s="605"/>
      <c r="GYI59" s="605"/>
      <c r="GYJ59" s="605"/>
      <c r="GYK59" s="605"/>
      <c r="GYL59" s="605"/>
      <c r="GYM59" s="605"/>
      <c r="GYN59" s="605"/>
      <c r="GYO59" s="605"/>
      <c r="GYP59" s="605"/>
      <c r="GYQ59" s="605"/>
      <c r="GYR59" s="605"/>
      <c r="GYS59" s="605"/>
      <c r="GYT59" s="605"/>
      <c r="GYU59" s="605"/>
      <c r="GYV59" s="605"/>
      <c r="GYW59" s="605"/>
      <c r="GYX59" s="605"/>
      <c r="GYY59" s="605"/>
      <c r="GYZ59" s="605"/>
      <c r="GZA59" s="605"/>
      <c r="GZB59" s="605"/>
      <c r="GZC59" s="605"/>
      <c r="GZD59" s="605"/>
      <c r="GZE59" s="605"/>
      <c r="GZF59" s="605"/>
      <c r="GZG59" s="605"/>
      <c r="GZH59" s="605"/>
      <c r="GZI59" s="605"/>
      <c r="GZJ59" s="605"/>
      <c r="GZK59" s="605"/>
      <c r="GZL59" s="605"/>
      <c r="GZM59" s="605"/>
      <c r="GZN59" s="605"/>
      <c r="GZO59" s="605"/>
      <c r="GZP59" s="605"/>
      <c r="GZQ59" s="605"/>
      <c r="GZR59" s="605"/>
      <c r="GZS59" s="605"/>
      <c r="GZT59" s="605"/>
      <c r="GZU59" s="605"/>
      <c r="GZV59" s="605"/>
      <c r="GZW59" s="605"/>
      <c r="GZX59" s="605"/>
      <c r="GZY59" s="605"/>
      <c r="GZZ59" s="605"/>
      <c r="HAA59" s="605"/>
      <c r="HAB59" s="605"/>
      <c r="HAC59" s="605"/>
      <c r="HAD59" s="605"/>
      <c r="HAE59" s="605"/>
      <c r="HAF59" s="605"/>
      <c r="HAG59" s="605"/>
      <c r="HAH59" s="605"/>
      <c r="HAI59" s="605"/>
      <c r="HAJ59" s="605"/>
      <c r="HAK59" s="605"/>
      <c r="HAL59" s="605"/>
      <c r="HAM59" s="605"/>
      <c r="HAN59" s="605"/>
      <c r="HAO59" s="605"/>
      <c r="HAP59" s="605"/>
      <c r="HAQ59" s="605"/>
      <c r="HAR59" s="605"/>
      <c r="HAS59" s="605"/>
      <c r="HAT59" s="605"/>
      <c r="HAU59" s="605"/>
      <c r="HAV59" s="605"/>
      <c r="HAW59" s="605"/>
      <c r="HAX59" s="605"/>
      <c r="HAY59" s="605"/>
      <c r="HAZ59" s="605"/>
      <c r="HBA59" s="605"/>
      <c r="HBB59" s="605"/>
      <c r="HBC59" s="605"/>
      <c r="HBD59" s="605"/>
      <c r="HBE59" s="605"/>
      <c r="HBF59" s="605"/>
      <c r="HBG59" s="605"/>
      <c r="HBH59" s="605"/>
      <c r="HBI59" s="605"/>
      <c r="HBJ59" s="605"/>
      <c r="HBK59" s="605"/>
      <c r="HBL59" s="605"/>
      <c r="HBM59" s="605"/>
      <c r="HBN59" s="605"/>
      <c r="HBO59" s="605"/>
      <c r="HBP59" s="605"/>
      <c r="HBQ59" s="605"/>
      <c r="HBR59" s="605"/>
      <c r="HBS59" s="605"/>
      <c r="HBT59" s="605"/>
      <c r="HBU59" s="605"/>
      <c r="HBV59" s="605"/>
      <c r="HBW59" s="605"/>
      <c r="HBX59" s="605"/>
      <c r="HBY59" s="605"/>
      <c r="HBZ59" s="605"/>
      <c r="HCA59" s="605"/>
      <c r="HCB59" s="605"/>
      <c r="HCC59" s="605"/>
      <c r="HCD59" s="605"/>
      <c r="HCE59" s="605"/>
      <c r="HCF59" s="605"/>
      <c r="HCG59" s="605"/>
      <c r="HCH59" s="605"/>
      <c r="HCI59" s="605"/>
      <c r="HCJ59" s="605"/>
      <c r="HCK59" s="605"/>
      <c r="HCL59" s="605"/>
      <c r="HCM59" s="605"/>
      <c r="HCN59" s="605"/>
      <c r="HCO59" s="605"/>
      <c r="HCP59" s="605"/>
      <c r="HCQ59" s="605"/>
      <c r="HCR59" s="605"/>
      <c r="HCS59" s="605"/>
      <c r="HCT59" s="605"/>
      <c r="HCU59" s="605"/>
      <c r="HCV59" s="605"/>
      <c r="HCW59" s="605"/>
      <c r="HCX59" s="605"/>
      <c r="HCY59" s="605"/>
      <c r="HCZ59" s="605"/>
      <c r="HDA59" s="605"/>
      <c r="HDB59" s="605"/>
      <c r="HDC59" s="605"/>
      <c r="HDD59" s="605"/>
      <c r="HDE59" s="605"/>
      <c r="HDF59" s="605"/>
      <c r="HDG59" s="605"/>
      <c r="HDH59" s="605"/>
      <c r="HDI59" s="605"/>
      <c r="HDJ59" s="605"/>
      <c r="HDK59" s="605"/>
      <c r="HDL59" s="605"/>
      <c r="HDM59" s="605"/>
      <c r="HDN59" s="605"/>
      <c r="HDO59" s="605"/>
      <c r="HDP59" s="605"/>
      <c r="HDQ59" s="605"/>
      <c r="HDR59" s="605"/>
      <c r="HDS59" s="605"/>
      <c r="HDT59" s="605"/>
      <c r="HDU59" s="605"/>
      <c r="HDV59" s="605"/>
      <c r="HDW59" s="605"/>
      <c r="HDX59" s="605"/>
      <c r="HDY59" s="605"/>
      <c r="HDZ59" s="605"/>
      <c r="HEA59" s="605"/>
      <c r="HEB59" s="605"/>
      <c r="HEC59" s="605"/>
      <c r="HED59" s="605"/>
      <c r="HEE59" s="605"/>
      <c r="HEF59" s="605"/>
      <c r="HEG59" s="605"/>
      <c r="HEH59" s="605"/>
      <c r="HEI59" s="605"/>
      <c r="HEJ59" s="605"/>
      <c r="HEK59" s="605"/>
      <c r="HEL59" s="605"/>
      <c r="HEM59" s="605"/>
      <c r="HEN59" s="605"/>
      <c r="HEO59" s="605"/>
      <c r="HEP59" s="605"/>
      <c r="HEQ59" s="605"/>
      <c r="HER59" s="605"/>
      <c r="HES59" s="605"/>
      <c r="HET59" s="605"/>
      <c r="HEU59" s="605"/>
      <c r="HEV59" s="605"/>
      <c r="HEW59" s="605"/>
      <c r="HEX59" s="605"/>
      <c r="HEY59" s="605"/>
      <c r="HEZ59" s="605"/>
      <c r="HFA59" s="605"/>
      <c r="HFB59" s="605"/>
      <c r="HFC59" s="605"/>
      <c r="HFD59" s="605"/>
      <c r="HFE59" s="605"/>
      <c r="HFF59" s="605"/>
      <c r="HFG59" s="605"/>
      <c r="HFH59" s="605"/>
      <c r="HFI59" s="605"/>
      <c r="HFJ59" s="605"/>
      <c r="HFK59" s="605"/>
      <c r="HFL59" s="605"/>
      <c r="HFM59" s="605"/>
      <c r="HFN59" s="605"/>
      <c r="HFO59" s="605"/>
      <c r="HFP59" s="605"/>
      <c r="HFQ59" s="605"/>
      <c r="HFR59" s="605"/>
      <c r="HFS59" s="605"/>
      <c r="HFT59" s="605"/>
      <c r="HFU59" s="605"/>
      <c r="HFV59" s="605"/>
      <c r="HFW59" s="605"/>
      <c r="HFX59" s="605"/>
      <c r="HFY59" s="605"/>
      <c r="HFZ59" s="605"/>
      <c r="HGA59" s="605"/>
      <c r="HGB59" s="605"/>
      <c r="HGC59" s="605"/>
      <c r="HGD59" s="605"/>
      <c r="HGE59" s="605"/>
      <c r="HGF59" s="605"/>
      <c r="HGG59" s="605"/>
      <c r="HGH59" s="605"/>
      <c r="HGI59" s="605"/>
      <c r="HGJ59" s="605"/>
      <c r="HGK59" s="605"/>
      <c r="HGL59" s="605"/>
      <c r="HGM59" s="605"/>
      <c r="HGN59" s="605"/>
      <c r="HGO59" s="605"/>
      <c r="HGP59" s="605"/>
      <c r="HGQ59" s="605"/>
      <c r="HGR59" s="605"/>
      <c r="HGS59" s="605"/>
      <c r="HGT59" s="605"/>
      <c r="HGU59" s="605"/>
      <c r="HGV59" s="605"/>
      <c r="HGW59" s="605"/>
      <c r="HGX59" s="605"/>
      <c r="HGY59" s="605"/>
      <c r="HGZ59" s="605"/>
      <c r="HHA59" s="605"/>
      <c r="HHB59" s="605"/>
      <c r="HHC59" s="605"/>
      <c r="HHD59" s="605"/>
      <c r="HHE59" s="605"/>
      <c r="HHF59" s="605"/>
      <c r="HHG59" s="605"/>
      <c r="HHH59" s="605"/>
      <c r="HHI59" s="605"/>
      <c r="HHJ59" s="605"/>
      <c r="HHK59" s="605"/>
      <c r="HHL59" s="605"/>
      <c r="HHM59" s="605"/>
      <c r="HHN59" s="605"/>
      <c r="HHO59" s="605"/>
      <c r="HHP59" s="605"/>
      <c r="HHQ59" s="605"/>
      <c r="HHR59" s="605"/>
      <c r="HHS59" s="605"/>
      <c r="HHT59" s="605"/>
      <c r="HHU59" s="605"/>
      <c r="HHV59" s="605"/>
      <c r="HHW59" s="605"/>
      <c r="HHX59" s="605"/>
      <c r="HHY59" s="605"/>
      <c r="HHZ59" s="605"/>
      <c r="HIA59" s="605"/>
      <c r="HIB59" s="605"/>
      <c r="HIC59" s="605"/>
      <c r="HID59" s="605"/>
      <c r="HIE59" s="605"/>
      <c r="HIF59" s="605"/>
      <c r="HIG59" s="605"/>
      <c r="HIH59" s="605"/>
      <c r="HII59" s="605"/>
      <c r="HIJ59" s="605"/>
      <c r="HIK59" s="605"/>
      <c r="HIL59" s="605"/>
      <c r="HIM59" s="605"/>
      <c r="HIN59" s="605"/>
      <c r="HIO59" s="605"/>
      <c r="HIP59" s="605"/>
      <c r="HIQ59" s="605"/>
      <c r="HIR59" s="605"/>
      <c r="HIS59" s="605"/>
      <c r="HIT59" s="605"/>
      <c r="HIU59" s="605"/>
      <c r="HIV59" s="605"/>
      <c r="HIW59" s="605"/>
      <c r="HIX59" s="605"/>
      <c r="HIY59" s="605"/>
      <c r="HIZ59" s="605"/>
      <c r="HJA59" s="605"/>
      <c r="HJB59" s="605"/>
      <c r="HJC59" s="605"/>
      <c r="HJD59" s="605"/>
      <c r="HJE59" s="605"/>
      <c r="HJF59" s="605"/>
      <c r="HJG59" s="605"/>
      <c r="HJH59" s="605"/>
      <c r="HJI59" s="605"/>
      <c r="HJJ59" s="605"/>
      <c r="HJK59" s="605"/>
      <c r="HJL59" s="605"/>
      <c r="HJM59" s="605"/>
      <c r="HJN59" s="605"/>
      <c r="HJO59" s="605"/>
      <c r="HJP59" s="605"/>
      <c r="HJQ59" s="605"/>
      <c r="HJR59" s="605"/>
      <c r="HJS59" s="605"/>
      <c r="HJT59" s="605"/>
      <c r="HJU59" s="605"/>
      <c r="HJV59" s="605"/>
      <c r="HJW59" s="605"/>
      <c r="HJX59" s="605"/>
      <c r="HJY59" s="605"/>
      <c r="HJZ59" s="605"/>
      <c r="HKA59" s="605"/>
      <c r="HKB59" s="605"/>
      <c r="HKC59" s="605"/>
      <c r="HKD59" s="605"/>
      <c r="HKE59" s="605"/>
      <c r="HKF59" s="605"/>
      <c r="HKG59" s="605"/>
      <c r="HKH59" s="605"/>
      <c r="HKI59" s="605"/>
      <c r="HKJ59" s="605"/>
      <c r="HKK59" s="605"/>
      <c r="HKL59" s="605"/>
      <c r="HKM59" s="605"/>
      <c r="HKN59" s="605"/>
      <c r="HKO59" s="605"/>
      <c r="HKP59" s="605"/>
      <c r="HKQ59" s="605"/>
      <c r="HKR59" s="605"/>
      <c r="HKS59" s="605"/>
      <c r="HKT59" s="605"/>
      <c r="HKU59" s="605"/>
      <c r="HKV59" s="605"/>
      <c r="HKW59" s="605"/>
      <c r="HKX59" s="605"/>
      <c r="HKY59" s="605"/>
      <c r="HKZ59" s="605"/>
      <c r="HLA59" s="605"/>
      <c r="HLB59" s="605"/>
      <c r="HLC59" s="605"/>
      <c r="HLD59" s="605"/>
      <c r="HLE59" s="605"/>
      <c r="HLF59" s="605"/>
      <c r="HLG59" s="605"/>
      <c r="HLH59" s="605"/>
      <c r="HLI59" s="605"/>
      <c r="HLJ59" s="605"/>
      <c r="HLK59" s="605"/>
      <c r="HLL59" s="605"/>
      <c r="HLM59" s="605"/>
      <c r="HLN59" s="605"/>
      <c r="HLO59" s="605"/>
      <c r="HLP59" s="605"/>
      <c r="HLQ59" s="605"/>
      <c r="HLR59" s="605"/>
      <c r="HLS59" s="605"/>
      <c r="HLT59" s="605"/>
      <c r="HLU59" s="605"/>
      <c r="HLV59" s="605"/>
      <c r="HLW59" s="605"/>
      <c r="HLX59" s="605"/>
      <c r="HLY59" s="605"/>
      <c r="HLZ59" s="605"/>
      <c r="HMA59" s="605"/>
      <c r="HMB59" s="605"/>
      <c r="HMC59" s="605"/>
      <c r="HMD59" s="605"/>
      <c r="HME59" s="605"/>
      <c r="HMF59" s="605"/>
      <c r="HMG59" s="605"/>
      <c r="HMH59" s="605"/>
      <c r="HMI59" s="605"/>
      <c r="HMJ59" s="605"/>
      <c r="HMK59" s="605"/>
      <c r="HML59" s="605"/>
      <c r="HMM59" s="605"/>
      <c r="HMN59" s="605"/>
      <c r="HMO59" s="605"/>
      <c r="HMP59" s="605"/>
      <c r="HMQ59" s="605"/>
      <c r="HMR59" s="605"/>
      <c r="HMS59" s="605"/>
      <c r="HMT59" s="605"/>
      <c r="HMU59" s="605"/>
      <c r="HMV59" s="605"/>
      <c r="HMW59" s="605"/>
      <c r="HMX59" s="605"/>
      <c r="HMY59" s="605"/>
      <c r="HMZ59" s="605"/>
      <c r="HNA59" s="605"/>
      <c r="HNB59" s="605"/>
      <c r="HNC59" s="605"/>
      <c r="HND59" s="605"/>
      <c r="HNE59" s="605"/>
      <c r="HNF59" s="605"/>
      <c r="HNG59" s="605"/>
      <c r="HNH59" s="605"/>
      <c r="HNI59" s="605"/>
      <c r="HNJ59" s="605"/>
      <c r="HNK59" s="605"/>
      <c r="HNL59" s="605"/>
      <c r="HNM59" s="605"/>
      <c r="HNN59" s="605"/>
      <c r="HNO59" s="605"/>
      <c r="HNP59" s="605"/>
      <c r="HNQ59" s="605"/>
      <c r="HNR59" s="605"/>
      <c r="HNS59" s="605"/>
      <c r="HNT59" s="605"/>
      <c r="HNU59" s="605"/>
      <c r="HNV59" s="605"/>
      <c r="HNW59" s="605"/>
      <c r="HNX59" s="605"/>
      <c r="HNY59" s="605"/>
      <c r="HNZ59" s="605"/>
      <c r="HOA59" s="605"/>
      <c r="HOB59" s="605"/>
      <c r="HOC59" s="605"/>
      <c r="HOD59" s="605"/>
      <c r="HOE59" s="605"/>
      <c r="HOF59" s="605"/>
      <c r="HOG59" s="605"/>
      <c r="HOH59" s="605"/>
      <c r="HOI59" s="605"/>
      <c r="HOJ59" s="605"/>
      <c r="HOK59" s="605"/>
      <c r="HOL59" s="605"/>
      <c r="HOM59" s="605"/>
      <c r="HON59" s="605"/>
      <c r="HOO59" s="605"/>
      <c r="HOP59" s="605"/>
      <c r="HOQ59" s="605"/>
      <c r="HOR59" s="605"/>
      <c r="HOS59" s="605"/>
      <c r="HOT59" s="605"/>
      <c r="HOU59" s="605"/>
      <c r="HOV59" s="605"/>
      <c r="HOW59" s="605"/>
      <c r="HOX59" s="605"/>
      <c r="HOY59" s="605"/>
      <c r="HOZ59" s="605"/>
      <c r="HPA59" s="605"/>
      <c r="HPB59" s="605"/>
      <c r="HPC59" s="605"/>
      <c r="HPD59" s="605"/>
      <c r="HPE59" s="605"/>
      <c r="HPF59" s="605"/>
      <c r="HPG59" s="605"/>
      <c r="HPH59" s="605"/>
      <c r="HPI59" s="605"/>
      <c r="HPJ59" s="605"/>
      <c r="HPK59" s="605"/>
      <c r="HPL59" s="605"/>
      <c r="HPM59" s="605"/>
      <c r="HPN59" s="605"/>
      <c r="HPO59" s="605"/>
      <c r="HPP59" s="605"/>
      <c r="HPQ59" s="605"/>
      <c r="HPR59" s="605"/>
      <c r="HPS59" s="605"/>
      <c r="HPT59" s="605"/>
      <c r="HPU59" s="605"/>
      <c r="HPV59" s="605"/>
      <c r="HPW59" s="605"/>
      <c r="HPX59" s="605"/>
      <c r="HPY59" s="605"/>
      <c r="HPZ59" s="605"/>
      <c r="HQA59" s="605"/>
      <c r="HQB59" s="605"/>
      <c r="HQC59" s="605"/>
      <c r="HQD59" s="605"/>
      <c r="HQE59" s="605"/>
      <c r="HQF59" s="605"/>
      <c r="HQG59" s="605"/>
      <c r="HQH59" s="605"/>
      <c r="HQI59" s="605"/>
      <c r="HQJ59" s="605"/>
      <c r="HQK59" s="605"/>
      <c r="HQL59" s="605"/>
      <c r="HQM59" s="605"/>
      <c r="HQN59" s="605"/>
      <c r="HQO59" s="605"/>
      <c r="HQP59" s="605"/>
      <c r="HQQ59" s="605"/>
      <c r="HQR59" s="605"/>
      <c r="HQS59" s="605"/>
      <c r="HQT59" s="605"/>
      <c r="HQU59" s="605"/>
      <c r="HQV59" s="605"/>
      <c r="HQW59" s="605"/>
      <c r="HQX59" s="605"/>
      <c r="HQY59" s="605"/>
      <c r="HQZ59" s="605"/>
      <c r="HRA59" s="605"/>
      <c r="HRB59" s="605"/>
      <c r="HRC59" s="605"/>
      <c r="HRD59" s="605"/>
      <c r="HRE59" s="605"/>
      <c r="HRF59" s="605"/>
      <c r="HRG59" s="605"/>
      <c r="HRH59" s="605"/>
      <c r="HRI59" s="605"/>
      <c r="HRJ59" s="605"/>
      <c r="HRK59" s="605"/>
      <c r="HRL59" s="605"/>
      <c r="HRM59" s="605"/>
      <c r="HRN59" s="605"/>
      <c r="HRO59" s="605"/>
      <c r="HRP59" s="605"/>
      <c r="HRQ59" s="605"/>
      <c r="HRR59" s="605"/>
      <c r="HRS59" s="605"/>
      <c r="HRT59" s="605"/>
      <c r="HRU59" s="605"/>
      <c r="HRV59" s="605"/>
      <c r="HRW59" s="605"/>
      <c r="HRX59" s="605"/>
      <c r="HRY59" s="605"/>
      <c r="HRZ59" s="605"/>
      <c r="HSA59" s="605"/>
      <c r="HSB59" s="605"/>
      <c r="HSC59" s="605"/>
      <c r="HSD59" s="605"/>
      <c r="HSE59" s="605"/>
      <c r="HSF59" s="605"/>
      <c r="HSG59" s="605"/>
      <c r="HSH59" s="605"/>
      <c r="HSI59" s="605"/>
      <c r="HSJ59" s="605"/>
      <c r="HSK59" s="605"/>
      <c r="HSL59" s="605"/>
      <c r="HSM59" s="605"/>
      <c r="HSN59" s="605"/>
      <c r="HSO59" s="605"/>
      <c r="HSP59" s="605"/>
      <c r="HSQ59" s="605"/>
      <c r="HSR59" s="605"/>
      <c r="HSS59" s="605"/>
      <c r="HST59" s="605"/>
      <c r="HSU59" s="605"/>
      <c r="HSV59" s="605"/>
      <c r="HSW59" s="605"/>
      <c r="HSX59" s="605"/>
      <c r="HSY59" s="605"/>
      <c r="HSZ59" s="605"/>
      <c r="HTA59" s="605"/>
      <c r="HTB59" s="605"/>
      <c r="HTC59" s="605"/>
      <c r="HTD59" s="605"/>
      <c r="HTE59" s="605"/>
      <c r="HTF59" s="605"/>
      <c r="HTG59" s="605"/>
      <c r="HTH59" s="605"/>
      <c r="HTI59" s="605"/>
      <c r="HTJ59" s="605"/>
      <c r="HTK59" s="605"/>
      <c r="HTL59" s="605"/>
      <c r="HTM59" s="605"/>
      <c r="HTN59" s="605"/>
      <c r="HTO59" s="605"/>
      <c r="HTP59" s="605"/>
      <c r="HTQ59" s="605"/>
      <c r="HTR59" s="605"/>
      <c r="HTS59" s="605"/>
      <c r="HTT59" s="605"/>
      <c r="HTU59" s="605"/>
      <c r="HTV59" s="605"/>
      <c r="HTW59" s="605"/>
      <c r="HTX59" s="605"/>
      <c r="HTY59" s="605"/>
      <c r="HTZ59" s="605"/>
      <c r="HUA59" s="605"/>
      <c r="HUB59" s="605"/>
      <c r="HUC59" s="605"/>
      <c r="HUD59" s="605"/>
      <c r="HUE59" s="605"/>
      <c r="HUF59" s="605"/>
      <c r="HUG59" s="605"/>
      <c r="HUH59" s="605"/>
      <c r="HUI59" s="605"/>
      <c r="HUJ59" s="605"/>
      <c r="HUK59" s="605"/>
      <c r="HUL59" s="605"/>
      <c r="HUM59" s="605"/>
      <c r="HUN59" s="605"/>
      <c r="HUO59" s="605"/>
      <c r="HUP59" s="605"/>
      <c r="HUQ59" s="605"/>
      <c r="HUR59" s="605"/>
      <c r="HUS59" s="605"/>
      <c r="HUT59" s="605"/>
      <c r="HUU59" s="605"/>
      <c r="HUV59" s="605"/>
      <c r="HUW59" s="605"/>
      <c r="HUX59" s="605"/>
      <c r="HUY59" s="605"/>
      <c r="HUZ59" s="605"/>
      <c r="HVA59" s="605"/>
      <c r="HVB59" s="605"/>
      <c r="HVC59" s="605"/>
      <c r="HVD59" s="605"/>
      <c r="HVE59" s="605"/>
      <c r="HVF59" s="605"/>
      <c r="HVG59" s="605"/>
    </row>
    <row r="60" spans="1:5987" s="606" customFormat="1" hidden="1" x14ac:dyDescent="0.2">
      <c r="A60" s="392" t="s">
        <v>226</v>
      </c>
      <c r="B60" s="392"/>
      <c r="C60" s="392"/>
      <c r="D60" s="392" t="e">
        <f t="shared" si="222"/>
        <v>#DIV/0!</v>
      </c>
      <c r="E60" s="392"/>
      <c r="F60" s="392"/>
      <c r="G60" s="392" t="e">
        <f t="shared" si="223"/>
        <v>#DIV/0!</v>
      </c>
      <c r="H60" s="392"/>
      <c r="I60" s="392"/>
      <c r="J60" s="392" t="e">
        <f t="shared" si="224"/>
        <v>#DIV/0!</v>
      </c>
      <c r="K60" s="392"/>
      <c r="L60" s="392"/>
      <c r="M60" s="392" t="e">
        <f t="shared" si="225"/>
        <v>#DIV/0!</v>
      </c>
      <c r="N60" s="392"/>
      <c r="O60" s="392"/>
      <c r="P60" s="392" t="e">
        <f t="shared" si="226"/>
        <v>#DIV/0!</v>
      </c>
      <c r="Q60" s="337">
        <v>159</v>
      </c>
      <c r="R60" s="337">
        <v>19</v>
      </c>
      <c r="S60" s="360">
        <f t="shared" si="98"/>
        <v>11.949685534591195</v>
      </c>
      <c r="T60" s="337">
        <v>137</v>
      </c>
      <c r="U60" s="337">
        <v>21</v>
      </c>
      <c r="V60" s="360">
        <f t="shared" si="185"/>
        <v>15.328467153284672</v>
      </c>
      <c r="W60" s="337">
        <v>96</v>
      </c>
      <c r="X60" s="337">
        <v>0</v>
      </c>
      <c r="Y60" s="359">
        <f>X60/W60*100</f>
        <v>0</v>
      </c>
      <c r="Z60" s="413"/>
      <c r="AA60" s="413"/>
      <c r="AB60" s="413"/>
      <c r="AC60" s="337">
        <f>SUM(Q60,T60,W60)</f>
        <v>392</v>
      </c>
      <c r="AD60" s="337">
        <f>SUM(R60,U60,X60)</f>
        <v>40</v>
      </c>
      <c r="AE60" s="360">
        <f t="shared" si="187"/>
        <v>10.204081632653061</v>
      </c>
      <c r="AF60" s="359">
        <v>183</v>
      </c>
      <c r="AG60" s="359">
        <v>29</v>
      </c>
      <c r="AH60" s="360">
        <f t="shared" si="227"/>
        <v>15.846994535519126</v>
      </c>
      <c r="AI60" s="359">
        <v>123</v>
      </c>
      <c r="AJ60" s="359">
        <v>14</v>
      </c>
      <c r="AK60" s="360">
        <f t="shared" si="228"/>
        <v>11.38211382113821</v>
      </c>
      <c r="AL60" s="359">
        <v>113</v>
      </c>
      <c r="AM60" s="359">
        <v>0</v>
      </c>
      <c r="AN60" s="360">
        <f t="shared" si="229"/>
        <v>0</v>
      </c>
      <c r="AO60" s="413"/>
      <c r="AP60" s="413"/>
      <c r="AQ60" s="413"/>
      <c r="AR60" s="359">
        <f t="shared" si="230"/>
        <v>419</v>
      </c>
      <c r="AS60" s="359">
        <f t="shared" si="230"/>
        <v>43</v>
      </c>
      <c r="AT60" s="360">
        <f t="shared" si="231"/>
        <v>10.262529832935559</v>
      </c>
      <c r="AU60" s="359">
        <v>188</v>
      </c>
      <c r="AV60" s="359">
        <v>31</v>
      </c>
      <c r="AW60" s="360">
        <f t="shared" si="232"/>
        <v>16.48936170212766</v>
      </c>
      <c r="AX60" s="359">
        <v>141</v>
      </c>
      <c r="AY60" s="359">
        <v>15</v>
      </c>
      <c r="AZ60" s="360">
        <f t="shared" si="233"/>
        <v>10.638297872340425</v>
      </c>
      <c r="BA60" s="359">
        <v>94</v>
      </c>
      <c r="BB60" s="359">
        <v>6</v>
      </c>
      <c r="BC60" s="360">
        <f t="shared" si="234"/>
        <v>6.3829787234042552</v>
      </c>
      <c r="BD60" s="347"/>
      <c r="BE60" s="347"/>
      <c r="BF60" s="347"/>
      <c r="BG60" s="359">
        <f t="shared" si="235"/>
        <v>423</v>
      </c>
      <c r="BH60" s="359">
        <f t="shared" si="235"/>
        <v>52</v>
      </c>
      <c r="BI60" s="360">
        <f t="shared" si="236"/>
        <v>12.293144208037825</v>
      </c>
      <c r="BJ60" s="359">
        <v>181</v>
      </c>
      <c r="BK60" s="359">
        <v>27</v>
      </c>
      <c r="BL60" s="360">
        <f t="shared" si="237"/>
        <v>14.917127071823206</v>
      </c>
      <c r="BM60" s="359">
        <v>108</v>
      </c>
      <c r="BN60" s="359">
        <v>0</v>
      </c>
      <c r="BO60" s="360">
        <f t="shared" si="238"/>
        <v>0</v>
      </c>
      <c r="BP60" s="359">
        <v>123</v>
      </c>
      <c r="BQ60" s="359">
        <v>4</v>
      </c>
      <c r="BR60" s="360">
        <f t="shared" si="239"/>
        <v>3.2520325203252036</v>
      </c>
      <c r="BS60" s="347"/>
      <c r="BT60" s="347"/>
      <c r="BU60" s="347"/>
      <c r="BV60" s="359">
        <f t="shared" si="240"/>
        <v>412</v>
      </c>
      <c r="BW60" s="359">
        <f t="shared" si="240"/>
        <v>31</v>
      </c>
      <c r="BX60" s="360">
        <f t="shared" si="241"/>
        <v>7.5242718446601939</v>
      </c>
      <c r="BY60" s="359">
        <v>197</v>
      </c>
      <c r="BZ60" s="359">
        <v>46</v>
      </c>
      <c r="CA60" s="360">
        <f t="shared" si="242"/>
        <v>23.350253807106601</v>
      </c>
      <c r="CB60" s="359">
        <v>117</v>
      </c>
      <c r="CC60" s="359">
        <v>10</v>
      </c>
      <c r="CD60" s="360">
        <f t="shared" si="243"/>
        <v>8.5470085470085468</v>
      </c>
      <c r="CE60" s="359">
        <v>141</v>
      </c>
      <c r="CF60" s="359">
        <v>11</v>
      </c>
      <c r="CG60" s="360">
        <f t="shared" si="244"/>
        <v>7.8014184397163122</v>
      </c>
      <c r="CH60" s="359"/>
      <c r="CI60" s="359"/>
      <c r="CJ60" s="359"/>
      <c r="CK60" s="359">
        <f>BY60+CB60+CE60</f>
        <v>455</v>
      </c>
      <c r="CL60" s="359">
        <f t="shared" si="245"/>
        <v>67</v>
      </c>
      <c r="CM60" s="360">
        <f t="shared" si="246"/>
        <v>14.725274725274726</v>
      </c>
      <c r="CN60" s="605"/>
      <c r="CO60" s="605"/>
      <c r="CP60" s="605"/>
      <c r="CQ60" s="605"/>
      <c r="CR60" s="605"/>
      <c r="CS60" s="605"/>
      <c r="CT60" s="605"/>
      <c r="CU60" s="605"/>
      <c r="CV60" s="605"/>
      <c r="CW60" s="605"/>
      <c r="CX60" s="605"/>
      <c r="CY60" s="605"/>
      <c r="CZ60" s="605"/>
      <c r="DA60" s="605"/>
      <c r="DB60" s="605"/>
      <c r="DC60" s="605"/>
      <c r="DD60" s="605"/>
      <c r="DE60" s="605"/>
      <c r="DF60" s="605"/>
      <c r="DG60" s="605"/>
      <c r="DH60" s="605"/>
      <c r="DI60" s="605"/>
      <c r="DJ60" s="605"/>
      <c r="DK60" s="605"/>
      <c r="DL60" s="605"/>
      <c r="DM60" s="605"/>
      <c r="DN60" s="605"/>
      <c r="DO60" s="605"/>
      <c r="DP60" s="605"/>
      <c r="DQ60" s="605"/>
      <c r="DR60" s="605"/>
      <c r="DS60" s="605"/>
      <c r="DT60" s="605"/>
      <c r="DU60" s="605"/>
      <c r="DV60" s="605"/>
      <c r="DW60" s="605"/>
      <c r="DX60" s="605"/>
      <c r="DY60" s="605"/>
      <c r="DZ60" s="605"/>
      <c r="EA60" s="605"/>
      <c r="EB60" s="605"/>
      <c r="EC60" s="605"/>
      <c r="ED60" s="605"/>
      <c r="EE60" s="605"/>
      <c r="EF60" s="605"/>
      <c r="EG60" s="605"/>
      <c r="EH60" s="605"/>
      <c r="EI60" s="605"/>
      <c r="EJ60" s="605"/>
      <c r="EK60" s="605"/>
      <c r="EL60" s="605"/>
      <c r="EM60" s="605"/>
      <c r="EN60" s="605"/>
      <c r="EO60" s="605"/>
      <c r="EP60" s="605"/>
      <c r="EQ60" s="605"/>
      <c r="ER60" s="605"/>
      <c r="ES60" s="605"/>
      <c r="ET60" s="605"/>
      <c r="EU60" s="605"/>
      <c r="EV60" s="605"/>
      <c r="EW60" s="605"/>
      <c r="EX60" s="605"/>
      <c r="EY60" s="605"/>
      <c r="EZ60" s="605"/>
      <c r="FA60" s="605"/>
      <c r="FB60" s="605"/>
      <c r="FC60" s="605"/>
      <c r="FD60" s="605"/>
      <c r="FE60" s="605"/>
      <c r="FF60" s="605"/>
      <c r="FG60" s="605"/>
      <c r="FH60" s="605"/>
      <c r="FI60" s="605"/>
      <c r="FJ60" s="605"/>
      <c r="FK60" s="605"/>
      <c r="FL60" s="605"/>
      <c r="FM60" s="605"/>
      <c r="FN60" s="605"/>
      <c r="FO60" s="605"/>
      <c r="FP60" s="605"/>
      <c r="FQ60" s="605"/>
      <c r="FR60" s="605"/>
      <c r="FS60" s="605"/>
      <c r="FT60" s="605"/>
      <c r="FU60" s="605"/>
      <c r="FV60" s="605"/>
      <c r="FW60" s="605"/>
      <c r="FX60" s="605"/>
      <c r="FY60" s="605"/>
      <c r="FZ60" s="605"/>
      <c r="GA60" s="605"/>
      <c r="GB60" s="605"/>
      <c r="GC60" s="605"/>
      <c r="GD60" s="605"/>
      <c r="GE60" s="605"/>
      <c r="GF60" s="605"/>
      <c r="GG60" s="605"/>
      <c r="GH60" s="605"/>
      <c r="GI60" s="605"/>
      <c r="GJ60" s="605"/>
      <c r="GK60" s="605"/>
      <c r="GL60" s="605"/>
      <c r="GM60" s="605"/>
      <c r="GN60" s="605"/>
      <c r="GO60" s="605"/>
      <c r="GP60" s="605"/>
      <c r="GQ60" s="605"/>
      <c r="GR60" s="605"/>
      <c r="GS60" s="605"/>
      <c r="GT60" s="605"/>
      <c r="GU60" s="605"/>
      <c r="GV60" s="605"/>
      <c r="GW60" s="605"/>
      <c r="GX60" s="605"/>
      <c r="GY60" s="605"/>
      <c r="GZ60" s="605"/>
      <c r="HA60" s="605"/>
      <c r="HB60" s="605"/>
      <c r="HC60" s="605"/>
      <c r="HD60" s="605"/>
      <c r="HE60" s="605"/>
      <c r="HF60" s="605"/>
      <c r="HG60" s="605"/>
      <c r="HH60" s="605"/>
      <c r="HI60" s="605"/>
      <c r="HJ60" s="605"/>
      <c r="HK60" s="605"/>
      <c r="HL60" s="605"/>
      <c r="HM60" s="605"/>
      <c r="HN60" s="605"/>
      <c r="HO60" s="605"/>
      <c r="HP60" s="605"/>
      <c r="HQ60" s="605"/>
      <c r="HR60" s="605"/>
      <c r="HS60" s="605"/>
      <c r="HT60" s="605"/>
      <c r="HU60" s="605"/>
      <c r="HV60" s="605"/>
      <c r="HW60" s="605"/>
      <c r="HX60" s="605"/>
      <c r="HY60" s="605"/>
      <c r="HZ60" s="605"/>
      <c r="IA60" s="605"/>
      <c r="IB60" s="605"/>
      <c r="IC60" s="605"/>
      <c r="ID60" s="605"/>
      <c r="IE60" s="605"/>
      <c r="IF60" s="605"/>
      <c r="IG60" s="605"/>
      <c r="IH60" s="605"/>
      <c r="II60" s="605"/>
      <c r="IJ60" s="605"/>
      <c r="IK60" s="605"/>
      <c r="IL60" s="605"/>
      <c r="IM60" s="605"/>
      <c r="IN60" s="605"/>
      <c r="IO60" s="605"/>
      <c r="IP60" s="605"/>
      <c r="IQ60" s="605"/>
      <c r="IR60" s="605"/>
      <c r="IS60" s="605"/>
      <c r="IT60" s="605"/>
      <c r="IU60" s="605"/>
      <c r="IV60" s="605"/>
      <c r="IW60" s="605"/>
      <c r="IX60" s="605"/>
      <c r="IY60" s="605"/>
      <c r="IZ60" s="605"/>
      <c r="JA60" s="605"/>
      <c r="JB60" s="605"/>
      <c r="JC60" s="605"/>
      <c r="JD60" s="605"/>
      <c r="JE60" s="605"/>
      <c r="JF60" s="605"/>
      <c r="JG60" s="605"/>
      <c r="JH60" s="605"/>
      <c r="JI60" s="605"/>
      <c r="JJ60" s="605"/>
      <c r="JK60" s="605"/>
      <c r="JL60" s="605"/>
      <c r="JM60" s="605"/>
      <c r="JN60" s="605"/>
      <c r="JO60" s="605"/>
      <c r="JP60" s="605"/>
      <c r="JQ60" s="605"/>
      <c r="JR60" s="605"/>
      <c r="JS60" s="605"/>
      <c r="JT60" s="605"/>
      <c r="JU60" s="605"/>
      <c r="JV60" s="605"/>
      <c r="JW60" s="605"/>
      <c r="JX60" s="605"/>
      <c r="JY60" s="605"/>
      <c r="JZ60" s="605"/>
      <c r="KA60" s="605"/>
      <c r="KB60" s="605"/>
      <c r="KC60" s="605"/>
      <c r="KD60" s="605"/>
      <c r="KE60" s="605"/>
      <c r="KF60" s="605"/>
      <c r="KG60" s="605"/>
      <c r="KH60" s="605"/>
      <c r="KI60" s="605"/>
      <c r="KJ60" s="605"/>
      <c r="KK60" s="605"/>
      <c r="KL60" s="605"/>
      <c r="KM60" s="605"/>
      <c r="KN60" s="605"/>
      <c r="KO60" s="605"/>
      <c r="KP60" s="605"/>
      <c r="KQ60" s="605"/>
      <c r="KR60" s="605"/>
      <c r="KS60" s="605"/>
      <c r="KT60" s="605"/>
      <c r="KU60" s="605"/>
      <c r="KV60" s="605"/>
      <c r="KW60" s="605"/>
      <c r="KX60" s="605"/>
      <c r="KY60" s="605"/>
      <c r="KZ60" s="605"/>
      <c r="LA60" s="605"/>
      <c r="LB60" s="605"/>
      <c r="LC60" s="605"/>
      <c r="LD60" s="605"/>
      <c r="LE60" s="605"/>
      <c r="LF60" s="605"/>
      <c r="LG60" s="605"/>
      <c r="LH60" s="605"/>
      <c r="LI60" s="605"/>
      <c r="LJ60" s="605"/>
      <c r="LK60" s="605"/>
      <c r="LL60" s="605"/>
      <c r="LM60" s="605"/>
      <c r="LN60" s="605"/>
      <c r="LO60" s="605"/>
      <c r="LP60" s="605"/>
      <c r="LQ60" s="605"/>
      <c r="LR60" s="605"/>
      <c r="LS60" s="605"/>
      <c r="LT60" s="605"/>
      <c r="LU60" s="605"/>
      <c r="LV60" s="605"/>
      <c r="LW60" s="605"/>
      <c r="LX60" s="605"/>
      <c r="LY60" s="605"/>
      <c r="LZ60" s="605"/>
      <c r="MA60" s="605"/>
      <c r="MB60" s="605"/>
      <c r="MC60" s="605"/>
      <c r="MD60" s="605"/>
      <c r="ME60" s="605"/>
      <c r="MF60" s="605"/>
      <c r="MG60" s="605"/>
      <c r="MH60" s="605"/>
      <c r="MI60" s="605"/>
      <c r="MJ60" s="605"/>
      <c r="MK60" s="605"/>
      <c r="ML60" s="605"/>
      <c r="MM60" s="605"/>
      <c r="MN60" s="605"/>
      <c r="MO60" s="605"/>
      <c r="MP60" s="605"/>
      <c r="MQ60" s="605"/>
      <c r="MR60" s="605"/>
      <c r="MS60" s="605"/>
      <c r="MT60" s="605"/>
      <c r="MU60" s="605"/>
      <c r="MV60" s="605"/>
      <c r="MW60" s="605"/>
      <c r="MX60" s="605"/>
      <c r="MY60" s="605"/>
      <c r="MZ60" s="605"/>
      <c r="NA60" s="605"/>
      <c r="NB60" s="605"/>
      <c r="NC60" s="605"/>
      <c r="ND60" s="605"/>
      <c r="NE60" s="605"/>
      <c r="NF60" s="605"/>
      <c r="NG60" s="605"/>
      <c r="NH60" s="605"/>
      <c r="NI60" s="605"/>
      <c r="NJ60" s="605"/>
      <c r="NK60" s="605"/>
      <c r="NL60" s="605"/>
      <c r="NM60" s="605"/>
      <c r="NN60" s="605"/>
      <c r="NO60" s="605"/>
      <c r="NP60" s="605"/>
      <c r="NQ60" s="605"/>
      <c r="NR60" s="605"/>
      <c r="NS60" s="605"/>
      <c r="NT60" s="605"/>
      <c r="NU60" s="605"/>
      <c r="NV60" s="605"/>
      <c r="NW60" s="605"/>
      <c r="NX60" s="605"/>
      <c r="NY60" s="605"/>
      <c r="NZ60" s="605"/>
      <c r="OA60" s="605"/>
      <c r="OB60" s="605"/>
      <c r="OC60" s="605"/>
      <c r="OD60" s="605"/>
      <c r="OE60" s="605"/>
      <c r="OF60" s="605"/>
      <c r="OG60" s="605"/>
      <c r="OH60" s="605"/>
      <c r="OI60" s="605"/>
      <c r="OJ60" s="605"/>
      <c r="OK60" s="605"/>
      <c r="OL60" s="605"/>
      <c r="OM60" s="605"/>
      <c r="ON60" s="605"/>
      <c r="OO60" s="605"/>
      <c r="OP60" s="605"/>
      <c r="OQ60" s="605"/>
      <c r="OR60" s="605"/>
      <c r="OS60" s="605"/>
      <c r="OT60" s="605"/>
      <c r="OU60" s="605"/>
      <c r="OV60" s="605"/>
      <c r="OW60" s="605"/>
      <c r="OX60" s="605"/>
      <c r="OY60" s="605"/>
      <c r="OZ60" s="605"/>
      <c r="PA60" s="605"/>
      <c r="PB60" s="605"/>
      <c r="PC60" s="605"/>
      <c r="PD60" s="605"/>
      <c r="PE60" s="605"/>
      <c r="PF60" s="605"/>
      <c r="PG60" s="605"/>
      <c r="PH60" s="605"/>
      <c r="PI60" s="605"/>
      <c r="PJ60" s="605"/>
      <c r="PK60" s="605"/>
      <c r="PL60" s="605"/>
      <c r="PM60" s="605"/>
      <c r="PN60" s="605"/>
      <c r="PO60" s="605"/>
      <c r="PP60" s="605"/>
      <c r="PQ60" s="605"/>
      <c r="PR60" s="605"/>
      <c r="PS60" s="605"/>
      <c r="PT60" s="605"/>
      <c r="PU60" s="605"/>
      <c r="PV60" s="605"/>
      <c r="PW60" s="605"/>
      <c r="PX60" s="605"/>
      <c r="PY60" s="605"/>
      <c r="PZ60" s="605"/>
      <c r="QA60" s="605"/>
      <c r="QB60" s="605"/>
      <c r="QC60" s="605"/>
      <c r="QD60" s="605"/>
      <c r="QE60" s="605"/>
      <c r="QF60" s="605"/>
      <c r="QG60" s="605"/>
      <c r="QH60" s="605"/>
      <c r="QI60" s="605"/>
      <c r="QJ60" s="605"/>
      <c r="QK60" s="605"/>
      <c r="QL60" s="605"/>
      <c r="QM60" s="605"/>
      <c r="QN60" s="605"/>
      <c r="QO60" s="605"/>
      <c r="QP60" s="605"/>
      <c r="QQ60" s="605"/>
      <c r="QR60" s="605"/>
      <c r="QS60" s="605"/>
      <c r="QT60" s="605"/>
      <c r="QU60" s="605"/>
      <c r="QV60" s="605"/>
      <c r="QW60" s="605"/>
      <c r="QX60" s="605"/>
      <c r="QY60" s="605"/>
      <c r="QZ60" s="605"/>
      <c r="RA60" s="605"/>
      <c r="RB60" s="605"/>
      <c r="RC60" s="605"/>
      <c r="RD60" s="605"/>
      <c r="RE60" s="605"/>
      <c r="RF60" s="605"/>
      <c r="RG60" s="605"/>
      <c r="RH60" s="605"/>
      <c r="RI60" s="605"/>
      <c r="RJ60" s="605"/>
      <c r="RK60" s="605"/>
      <c r="RL60" s="605"/>
      <c r="RM60" s="605"/>
      <c r="RN60" s="605"/>
      <c r="RO60" s="605"/>
      <c r="RP60" s="605"/>
      <c r="RQ60" s="605"/>
      <c r="RR60" s="605"/>
      <c r="RS60" s="605"/>
      <c r="RT60" s="605"/>
      <c r="RU60" s="605"/>
      <c r="RV60" s="605"/>
      <c r="RW60" s="605"/>
      <c r="RX60" s="605"/>
      <c r="RY60" s="605"/>
      <c r="RZ60" s="605"/>
      <c r="SA60" s="605"/>
      <c r="SB60" s="605"/>
      <c r="SC60" s="605"/>
      <c r="SD60" s="605"/>
      <c r="SE60" s="605"/>
      <c r="SF60" s="605"/>
      <c r="SG60" s="605"/>
      <c r="SH60" s="605"/>
      <c r="SI60" s="605"/>
      <c r="SJ60" s="605"/>
      <c r="SK60" s="605"/>
      <c r="SL60" s="605"/>
      <c r="SM60" s="605"/>
      <c r="SN60" s="605"/>
      <c r="SO60" s="605"/>
      <c r="SP60" s="605"/>
      <c r="SQ60" s="605"/>
      <c r="SR60" s="605"/>
      <c r="SS60" s="605"/>
      <c r="ST60" s="605"/>
      <c r="SU60" s="605"/>
      <c r="SV60" s="605"/>
      <c r="SW60" s="605"/>
      <c r="SX60" s="605"/>
      <c r="SY60" s="605"/>
      <c r="SZ60" s="605"/>
      <c r="TA60" s="605"/>
      <c r="TB60" s="605"/>
      <c r="TC60" s="605"/>
      <c r="TD60" s="605"/>
      <c r="TE60" s="605"/>
      <c r="TF60" s="605"/>
      <c r="TG60" s="605"/>
      <c r="TH60" s="605"/>
      <c r="TI60" s="605"/>
      <c r="TJ60" s="605"/>
      <c r="TK60" s="605"/>
      <c r="TL60" s="605"/>
      <c r="TM60" s="605"/>
      <c r="TN60" s="605"/>
      <c r="TO60" s="605"/>
      <c r="TP60" s="605"/>
      <c r="TQ60" s="605"/>
      <c r="TR60" s="605"/>
      <c r="TS60" s="605"/>
      <c r="TT60" s="605"/>
      <c r="TU60" s="605"/>
      <c r="TV60" s="605"/>
      <c r="TW60" s="605"/>
      <c r="TX60" s="605"/>
      <c r="TY60" s="605"/>
      <c r="TZ60" s="605"/>
      <c r="UA60" s="605"/>
      <c r="UB60" s="605"/>
      <c r="UC60" s="605"/>
      <c r="UD60" s="605"/>
      <c r="UE60" s="605"/>
      <c r="UF60" s="605"/>
      <c r="UG60" s="605"/>
      <c r="UH60" s="605"/>
      <c r="UI60" s="605"/>
      <c r="UJ60" s="605"/>
      <c r="UK60" s="605"/>
      <c r="UL60" s="605"/>
      <c r="UM60" s="605"/>
      <c r="UN60" s="605"/>
      <c r="UO60" s="605"/>
      <c r="UP60" s="605"/>
      <c r="UQ60" s="605"/>
      <c r="UR60" s="605"/>
      <c r="US60" s="605"/>
      <c r="UT60" s="605"/>
      <c r="UU60" s="605"/>
      <c r="UV60" s="605"/>
      <c r="UW60" s="605"/>
      <c r="UX60" s="605"/>
      <c r="UY60" s="605"/>
      <c r="UZ60" s="605"/>
      <c r="VA60" s="605"/>
      <c r="VB60" s="605"/>
      <c r="VC60" s="605"/>
      <c r="VD60" s="605"/>
      <c r="VE60" s="605"/>
      <c r="VF60" s="605"/>
      <c r="VG60" s="605"/>
      <c r="VH60" s="605"/>
      <c r="VI60" s="605"/>
      <c r="VJ60" s="605"/>
      <c r="VK60" s="605"/>
      <c r="VL60" s="605"/>
      <c r="VM60" s="605"/>
      <c r="VN60" s="605"/>
      <c r="VO60" s="605"/>
      <c r="VP60" s="605"/>
      <c r="VQ60" s="605"/>
      <c r="VR60" s="605"/>
      <c r="VS60" s="605"/>
      <c r="VT60" s="605"/>
      <c r="VU60" s="605"/>
      <c r="VV60" s="605"/>
      <c r="VW60" s="605"/>
      <c r="VX60" s="605"/>
      <c r="VY60" s="605"/>
      <c r="VZ60" s="605"/>
      <c r="WA60" s="605"/>
      <c r="WB60" s="605"/>
      <c r="WC60" s="605"/>
      <c r="WD60" s="605"/>
      <c r="WE60" s="605"/>
      <c r="WF60" s="605"/>
      <c r="WG60" s="605"/>
      <c r="WH60" s="605"/>
      <c r="WI60" s="605"/>
      <c r="WJ60" s="605"/>
      <c r="WK60" s="605"/>
      <c r="WL60" s="605"/>
      <c r="WM60" s="605"/>
      <c r="WN60" s="605"/>
      <c r="WO60" s="605"/>
      <c r="WP60" s="605"/>
      <c r="WQ60" s="605"/>
      <c r="WR60" s="605"/>
      <c r="WS60" s="605"/>
      <c r="WT60" s="605"/>
      <c r="WU60" s="605"/>
      <c r="WV60" s="605"/>
      <c r="WW60" s="605"/>
      <c r="WX60" s="605"/>
      <c r="WY60" s="605"/>
      <c r="WZ60" s="605"/>
      <c r="XA60" s="605"/>
      <c r="XB60" s="605"/>
      <c r="XC60" s="605"/>
      <c r="XD60" s="605"/>
      <c r="XE60" s="605"/>
      <c r="XF60" s="605"/>
      <c r="XG60" s="605"/>
      <c r="XH60" s="605"/>
      <c r="XI60" s="605"/>
      <c r="XJ60" s="605"/>
      <c r="XK60" s="605"/>
      <c r="XL60" s="605"/>
      <c r="XM60" s="605"/>
      <c r="XN60" s="605"/>
      <c r="XO60" s="605"/>
      <c r="XP60" s="605"/>
      <c r="XQ60" s="605"/>
      <c r="XR60" s="605"/>
      <c r="XS60" s="605"/>
      <c r="XT60" s="605"/>
      <c r="XU60" s="605"/>
      <c r="XV60" s="605"/>
      <c r="XW60" s="605"/>
      <c r="XX60" s="605"/>
      <c r="XY60" s="605"/>
      <c r="XZ60" s="605"/>
      <c r="YA60" s="605"/>
      <c r="YB60" s="605"/>
      <c r="YC60" s="605"/>
      <c r="YD60" s="605"/>
      <c r="YE60" s="605"/>
      <c r="YF60" s="605"/>
      <c r="YG60" s="605"/>
      <c r="YH60" s="605"/>
      <c r="YI60" s="605"/>
      <c r="YJ60" s="605"/>
      <c r="YK60" s="605"/>
      <c r="YL60" s="605"/>
      <c r="YM60" s="605"/>
      <c r="YN60" s="605"/>
      <c r="YO60" s="605"/>
      <c r="YP60" s="605"/>
      <c r="YQ60" s="605"/>
      <c r="YR60" s="605"/>
      <c r="YS60" s="605"/>
      <c r="YT60" s="605"/>
      <c r="YU60" s="605"/>
      <c r="YV60" s="605"/>
      <c r="YW60" s="605"/>
      <c r="YX60" s="605"/>
      <c r="YY60" s="605"/>
      <c r="YZ60" s="605"/>
      <c r="ZA60" s="605"/>
      <c r="ZB60" s="605"/>
      <c r="ZC60" s="605"/>
      <c r="ZD60" s="605"/>
      <c r="ZE60" s="605"/>
      <c r="ZF60" s="605"/>
      <c r="ZG60" s="605"/>
      <c r="ZH60" s="605"/>
      <c r="ZI60" s="605"/>
      <c r="ZJ60" s="605"/>
      <c r="ZK60" s="605"/>
      <c r="ZL60" s="605"/>
      <c r="ZM60" s="605"/>
      <c r="ZN60" s="605"/>
      <c r="ZO60" s="605"/>
      <c r="ZP60" s="605"/>
      <c r="ZQ60" s="605"/>
      <c r="ZR60" s="605"/>
      <c r="ZS60" s="605"/>
      <c r="ZT60" s="605"/>
      <c r="ZU60" s="605"/>
      <c r="ZV60" s="605"/>
      <c r="ZW60" s="605"/>
      <c r="ZX60" s="605"/>
      <c r="ZY60" s="605"/>
      <c r="ZZ60" s="605"/>
      <c r="AAA60" s="605"/>
      <c r="AAB60" s="605"/>
      <c r="AAC60" s="605"/>
      <c r="AAD60" s="605"/>
      <c r="AAE60" s="605"/>
      <c r="AAF60" s="605"/>
      <c r="AAG60" s="605"/>
      <c r="AAH60" s="605"/>
      <c r="AAI60" s="605"/>
      <c r="AAJ60" s="605"/>
      <c r="AAK60" s="605"/>
      <c r="AAL60" s="605"/>
      <c r="AAM60" s="605"/>
      <c r="AAN60" s="605"/>
      <c r="AAO60" s="605"/>
      <c r="AAP60" s="605"/>
      <c r="AAQ60" s="605"/>
      <c r="AAR60" s="605"/>
      <c r="AAS60" s="605"/>
      <c r="AAT60" s="605"/>
      <c r="AAU60" s="605"/>
      <c r="AAV60" s="605"/>
      <c r="AAW60" s="605"/>
      <c r="AAX60" s="605"/>
      <c r="AAY60" s="605"/>
      <c r="AAZ60" s="605"/>
      <c r="ABA60" s="605"/>
      <c r="ABB60" s="605"/>
      <c r="ABC60" s="605"/>
      <c r="ABD60" s="605"/>
      <c r="ABE60" s="605"/>
      <c r="ABF60" s="605"/>
      <c r="ABG60" s="605"/>
      <c r="ABH60" s="605"/>
      <c r="ABI60" s="605"/>
      <c r="ABJ60" s="605"/>
      <c r="ABK60" s="605"/>
      <c r="ABL60" s="605"/>
      <c r="ABM60" s="605"/>
      <c r="ABN60" s="605"/>
      <c r="ABO60" s="605"/>
      <c r="ABP60" s="605"/>
      <c r="ABQ60" s="605"/>
      <c r="ABR60" s="605"/>
      <c r="ABS60" s="605"/>
      <c r="ABT60" s="605"/>
      <c r="ABU60" s="605"/>
      <c r="ABV60" s="605"/>
      <c r="ABW60" s="605"/>
      <c r="ABX60" s="605"/>
      <c r="ABY60" s="605"/>
      <c r="ABZ60" s="605"/>
      <c r="ACA60" s="605"/>
      <c r="ACB60" s="605"/>
      <c r="ACC60" s="605"/>
      <c r="ACD60" s="605"/>
      <c r="ACE60" s="605"/>
      <c r="ACF60" s="605"/>
      <c r="ACG60" s="605"/>
      <c r="ACH60" s="605"/>
      <c r="ACI60" s="605"/>
      <c r="ACJ60" s="605"/>
      <c r="ACK60" s="605"/>
      <c r="ACL60" s="605"/>
      <c r="ACM60" s="605"/>
      <c r="ACN60" s="605"/>
      <c r="ACO60" s="605"/>
      <c r="ACP60" s="605"/>
      <c r="ACQ60" s="605"/>
      <c r="ACR60" s="605"/>
      <c r="ACS60" s="605"/>
      <c r="ACT60" s="605"/>
      <c r="ACU60" s="605"/>
      <c r="ACV60" s="605"/>
      <c r="ACW60" s="605"/>
      <c r="ACX60" s="605"/>
      <c r="ACY60" s="605"/>
      <c r="ACZ60" s="605"/>
      <c r="ADA60" s="605"/>
      <c r="ADB60" s="605"/>
      <c r="ADC60" s="605"/>
      <c r="ADD60" s="605"/>
      <c r="ADE60" s="605"/>
      <c r="ADF60" s="605"/>
      <c r="ADG60" s="605"/>
      <c r="ADH60" s="605"/>
      <c r="ADI60" s="605"/>
      <c r="ADJ60" s="605"/>
      <c r="ADK60" s="605"/>
      <c r="ADL60" s="605"/>
      <c r="ADM60" s="605"/>
      <c r="ADN60" s="605"/>
      <c r="ADO60" s="605"/>
      <c r="ADP60" s="605"/>
      <c r="ADQ60" s="605"/>
      <c r="ADR60" s="605"/>
      <c r="ADS60" s="605"/>
      <c r="ADT60" s="605"/>
      <c r="ADU60" s="605"/>
      <c r="ADV60" s="605"/>
      <c r="ADW60" s="605"/>
      <c r="ADX60" s="605"/>
      <c r="ADY60" s="605"/>
      <c r="ADZ60" s="605"/>
      <c r="AEA60" s="605"/>
      <c r="AEB60" s="605"/>
      <c r="AEC60" s="605"/>
      <c r="AED60" s="605"/>
      <c r="AEE60" s="605"/>
      <c r="AEF60" s="605"/>
      <c r="AEG60" s="605"/>
      <c r="AEH60" s="605"/>
      <c r="AEI60" s="605"/>
      <c r="AEJ60" s="605"/>
      <c r="AEK60" s="605"/>
      <c r="AEL60" s="605"/>
      <c r="AEM60" s="605"/>
      <c r="AEN60" s="605"/>
      <c r="AEO60" s="605"/>
      <c r="AEP60" s="605"/>
      <c r="AEQ60" s="605"/>
      <c r="AER60" s="605"/>
      <c r="AES60" s="605"/>
      <c r="AET60" s="605"/>
      <c r="AEU60" s="605"/>
      <c r="AEV60" s="605"/>
      <c r="AEW60" s="605"/>
      <c r="AEX60" s="605"/>
      <c r="AEY60" s="605"/>
      <c r="AEZ60" s="605"/>
      <c r="AFA60" s="605"/>
      <c r="AFB60" s="605"/>
      <c r="AFC60" s="605"/>
      <c r="AFD60" s="605"/>
      <c r="AFE60" s="605"/>
      <c r="AFF60" s="605"/>
      <c r="AFG60" s="605"/>
      <c r="AFH60" s="605"/>
      <c r="AFI60" s="605"/>
      <c r="AFJ60" s="605"/>
      <c r="AFK60" s="605"/>
      <c r="AFL60" s="605"/>
      <c r="AFM60" s="605"/>
      <c r="AFN60" s="605"/>
      <c r="AFO60" s="605"/>
      <c r="AFP60" s="605"/>
      <c r="AFQ60" s="605"/>
      <c r="AFR60" s="605"/>
      <c r="AFS60" s="605"/>
      <c r="AFT60" s="605"/>
      <c r="AFU60" s="605"/>
      <c r="AFV60" s="605"/>
      <c r="AFW60" s="605"/>
      <c r="AFX60" s="605"/>
      <c r="AFY60" s="605"/>
      <c r="AFZ60" s="605"/>
      <c r="AGA60" s="605"/>
      <c r="AGB60" s="605"/>
      <c r="AGC60" s="605"/>
      <c r="AGD60" s="605"/>
      <c r="AGE60" s="605"/>
      <c r="AGF60" s="605"/>
      <c r="AGG60" s="605"/>
      <c r="AGH60" s="605"/>
      <c r="AGI60" s="605"/>
      <c r="AGJ60" s="605"/>
      <c r="AGK60" s="605"/>
      <c r="AGL60" s="605"/>
      <c r="AGM60" s="605"/>
      <c r="AGN60" s="605"/>
      <c r="AGO60" s="605"/>
      <c r="AGP60" s="605"/>
      <c r="AGQ60" s="605"/>
      <c r="AGR60" s="605"/>
      <c r="AGS60" s="605"/>
      <c r="AGT60" s="605"/>
      <c r="AGU60" s="605"/>
      <c r="AGV60" s="605"/>
      <c r="AGW60" s="605"/>
      <c r="AGX60" s="605"/>
      <c r="AGY60" s="605"/>
      <c r="AGZ60" s="605"/>
      <c r="AHA60" s="605"/>
      <c r="AHB60" s="605"/>
      <c r="AHC60" s="605"/>
      <c r="AHD60" s="605"/>
      <c r="AHE60" s="605"/>
      <c r="AHF60" s="605"/>
      <c r="AHG60" s="605"/>
      <c r="AHH60" s="605"/>
      <c r="AHI60" s="605"/>
      <c r="AHJ60" s="605"/>
      <c r="AHK60" s="605"/>
      <c r="AHL60" s="605"/>
      <c r="AHM60" s="605"/>
      <c r="AHN60" s="605"/>
      <c r="AHO60" s="605"/>
      <c r="AHP60" s="605"/>
      <c r="AHQ60" s="605"/>
      <c r="AHR60" s="605"/>
      <c r="AHS60" s="605"/>
      <c r="AHT60" s="605"/>
      <c r="AHU60" s="605"/>
      <c r="AHV60" s="605"/>
      <c r="AHW60" s="605"/>
      <c r="AHX60" s="605"/>
      <c r="AHY60" s="605"/>
      <c r="AHZ60" s="605"/>
      <c r="AIA60" s="605"/>
      <c r="AIB60" s="605"/>
      <c r="AIC60" s="605"/>
      <c r="AID60" s="605"/>
      <c r="AIE60" s="605"/>
      <c r="AIF60" s="605"/>
      <c r="AIG60" s="605"/>
      <c r="AIH60" s="605"/>
      <c r="AII60" s="605"/>
      <c r="AIJ60" s="605"/>
      <c r="AIK60" s="605"/>
      <c r="AIL60" s="605"/>
      <c r="AIM60" s="605"/>
      <c r="AIN60" s="605"/>
      <c r="AIO60" s="605"/>
      <c r="AIP60" s="605"/>
      <c r="AIQ60" s="605"/>
      <c r="AIR60" s="605"/>
      <c r="AIS60" s="605"/>
      <c r="AIT60" s="605"/>
      <c r="AIU60" s="605"/>
      <c r="AIV60" s="605"/>
      <c r="AIW60" s="605"/>
      <c r="AIX60" s="605"/>
      <c r="AIY60" s="605"/>
      <c r="AIZ60" s="605"/>
      <c r="AJA60" s="605"/>
      <c r="AJB60" s="605"/>
      <c r="AJC60" s="605"/>
      <c r="AJD60" s="605"/>
      <c r="AJE60" s="605"/>
      <c r="AJF60" s="605"/>
      <c r="AJG60" s="605"/>
      <c r="AJH60" s="605"/>
      <c r="AJI60" s="605"/>
      <c r="AJJ60" s="605"/>
      <c r="AJK60" s="605"/>
      <c r="AJL60" s="605"/>
      <c r="AJM60" s="605"/>
      <c r="AJN60" s="605"/>
      <c r="AJO60" s="605"/>
      <c r="AJP60" s="605"/>
      <c r="AJQ60" s="605"/>
      <c r="AJR60" s="605"/>
      <c r="AJS60" s="605"/>
      <c r="AJT60" s="605"/>
      <c r="AJU60" s="605"/>
      <c r="AJV60" s="605"/>
      <c r="AJW60" s="605"/>
      <c r="AJX60" s="605"/>
      <c r="AJY60" s="605"/>
      <c r="AJZ60" s="605"/>
      <c r="AKA60" s="605"/>
      <c r="AKB60" s="605"/>
      <c r="AKC60" s="605"/>
      <c r="AKD60" s="605"/>
      <c r="AKE60" s="605"/>
      <c r="AKF60" s="605"/>
      <c r="AKG60" s="605"/>
      <c r="AKH60" s="605"/>
      <c r="AKI60" s="605"/>
      <c r="AKJ60" s="605"/>
      <c r="AKK60" s="605"/>
      <c r="AKL60" s="605"/>
      <c r="AKM60" s="605"/>
      <c r="AKN60" s="605"/>
      <c r="AKO60" s="605"/>
      <c r="AKP60" s="605"/>
      <c r="AKQ60" s="605"/>
      <c r="AKR60" s="605"/>
      <c r="AKS60" s="605"/>
      <c r="AKT60" s="605"/>
      <c r="AKU60" s="605"/>
      <c r="AKV60" s="605"/>
      <c r="AKW60" s="605"/>
      <c r="AKX60" s="605"/>
      <c r="AKY60" s="605"/>
      <c r="AKZ60" s="605"/>
      <c r="ALA60" s="605"/>
      <c r="ALB60" s="605"/>
      <c r="ALC60" s="605"/>
      <c r="ALD60" s="605"/>
      <c r="ALE60" s="605"/>
      <c r="ALF60" s="605"/>
      <c r="ALG60" s="605"/>
      <c r="ALH60" s="605"/>
      <c r="ALI60" s="605"/>
      <c r="ALJ60" s="605"/>
      <c r="ALK60" s="605"/>
      <c r="ALL60" s="605"/>
      <c r="ALM60" s="605"/>
      <c r="ALN60" s="605"/>
      <c r="ALO60" s="605"/>
      <c r="ALP60" s="605"/>
      <c r="ALQ60" s="605"/>
      <c r="ALR60" s="605"/>
      <c r="ALS60" s="605"/>
      <c r="ALT60" s="605"/>
      <c r="ALU60" s="605"/>
      <c r="ALV60" s="605"/>
      <c r="ALW60" s="605"/>
      <c r="ALX60" s="605"/>
      <c r="ALY60" s="605"/>
      <c r="ALZ60" s="605"/>
      <c r="AMA60" s="605"/>
      <c r="AMB60" s="605"/>
      <c r="AMC60" s="605"/>
      <c r="AMD60" s="605"/>
      <c r="AME60" s="605"/>
      <c r="AMF60" s="605"/>
      <c r="AMG60" s="605"/>
      <c r="AMH60" s="605"/>
      <c r="AMI60" s="605"/>
      <c r="AMJ60" s="605"/>
      <c r="AMK60" s="605"/>
      <c r="AML60" s="605"/>
      <c r="AMM60" s="605"/>
      <c r="AMN60" s="605"/>
      <c r="AMO60" s="605"/>
      <c r="AMP60" s="605"/>
      <c r="AMQ60" s="605"/>
      <c r="AMR60" s="605"/>
      <c r="AMS60" s="605"/>
      <c r="AMT60" s="605"/>
      <c r="AMU60" s="605"/>
      <c r="AMV60" s="605"/>
      <c r="AMW60" s="605"/>
      <c r="AMX60" s="605"/>
      <c r="AMY60" s="605"/>
      <c r="AMZ60" s="605"/>
      <c r="ANA60" s="605"/>
      <c r="ANB60" s="605"/>
      <c r="ANC60" s="605"/>
      <c r="AND60" s="605"/>
      <c r="ANE60" s="605"/>
      <c r="ANF60" s="605"/>
      <c r="ANG60" s="605"/>
      <c r="ANH60" s="605"/>
      <c r="ANI60" s="605"/>
      <c r="ANJ60" s="605"/>
      <c r="ANK60" s="605"/>
      <c r="ANL60" s="605"/>
      <c r="ANM60" s="605"/>
      <c r="ANN60" s="605"/>
      <c r="ANO60" s="605"/>
      <c r="ANP60" s="605"/>
      <c r="ANQ60" s="605"/>
      <c r="ANR60" s="605"/>
      <c r="ANS60" s="605"/>
      <c r="ANT60" s="605"/>
      <c r="ANU60" s="605"/>
      <c r="ANV60" s="605"/>
      <c r="ANW60" s="605"/>
      <c r="ANX60" s="605"/>
      <c r="ANY60" s="605"/>
      <c r="ANZ60" s="605"/>
      <c r="AOA60" s="605"/>
      <c r="AOB60" s="605"/>
      <c r="AOC60" s="605"/>
      <c r="AOD60" s="605"/>
      <c r="AOE60" s="605"/>
      <c r="AOF60" s="605"/>
      <c r="AOG60" s="605"/>
      <c r="AOH60" s="605"/>
      <c r="AOI60" s="605"/>
      <c r="AOJ60" s="605"/>
      <c r="AOK60" s="605"/>
      <c r="AOL60" s="605"/>
      <c r="AOM60" s="605"/>
      <c r="AON60" s="605"/>
      <c r="AOO60" s="605"/>
      <c r="AOP60" s="605"/>
      <c r="AOQ60" s="605"/>
      <c r="AOR60" s="605"/>
      <c r="AOS60" s="605"/>
      <c r="AOT60" s="605"/>
      <c r="AOU60" s="605"/>
      <c r="AOV60" s="605"/>
      <c r="AOW60" s="605"/>
      <c r="AOX60" s="605"/>
      <c r="AOY60" s="605"/>
      <c r="AOZ60" s="605"/>
      <c r="APA60" s="605"/>
      <c r="APB60" s="605"/>
      <c r="APC60" s="605"/>
      <c r="APD60" s="605"/>
      <c r="APE60" s="605"/>
      <c r="APF60" s="605"/>
      <c r="APG60" s="605"/>
      <c r="APH60" s="605"/>
      <c r="API60" s="605"/>
      <c r="APJ60" s="605"/>
      <c r="APK60" s="605"/>
      <c r="APL60" s="605"/>
      <c r="APM60" s="605"/>
      <c r="APN60" s="605"/>
      <c r="APO60" s="605"/>
      <c r="APP60" s="605"/>
      <c r="APQ60" s="605"/>
      <c r="APR60" s="605"/>
      <c r="APS60" s="605"/>
      <c r="APT60" s="605"/>
      <c r="APU60" s="605"/>
      <c r="APV60" s="605"/>
      <c r="APW60" s="605"/>
      <c r="APX60" s="605"/>
      <c r="APY60" s="605"/>
      <c r="APZ60" s="605"/>
      <c r="AQA60" s="605"/>
      <c r="AQB60" s="605"/>
      <c r="AQC60" s="605"/>
      <c r="AQD60" s="605"/>
      <c r="AQE60" s="605"/>
      <c r="AQF60" s="605"/>
      <c r="AQG60" s="605"/>
      <c r="AQH60" s="605"/>
      <c r="AQI60" s="605"/>
      <c r="AQJ60" s="605"/>
      <c r="AQK60" s="605"/>
      <c r="AQL60" s="605"/>
      <c r="AQM60" s="605"/>
      <c r="AQN60" s="605"/>
      <c r="AQO60" s="605"/>
      <c r="AQP60" s="605"/>
      <c r="AQQ60" s="605"/>
      <c r="AQR60" s="605"/>
      <c r="AQS60" s="605"/>
      <c r="AQT60" s="605"/>
      <c r="AQU60" s="605"/>
      <c r="AQV60" s="605"/>
      <c r="AQW60" s="605"/>
      <c r="AQX60" s="605"/>
      <c r="AQY60" s="605"/>
      <c r="AQZ60" s="605"/>
      <c r="ARA60" s="605"/>
      <c r="ARB60" s="605"/>
      <c r="ARC60" s="605"/>
      <c r="ARD60" s="605"/>
      <c r="ARE60" s="605"/>
      <c r="ARF60" s="605"/>
      <c r="ARG60" s="605"/>
      <c r="ARH60" s="605"/>
      <c r="ARI60" s="605"/>
      <c r="ARJ60" s="605"/>
      <c r="ARK60" s="605"/>
      <c r="ARL60" s="605"/>
      <c r="ARM60" s="605"/>
      <c r="ARN60" s="605"/>
      <c r="ARO60" s="605"/>
      <c r="ARP60" s="605"/>
      <c r="ARQ60" s="605"/>
      <c r="ARR60" s="605"/>
      <c r="ARS60" s="605"/>
      <c r="ART60" s="605"/>
      <c r="ARU60" s="605"/>
      <c r="ARV60" s="605"/>
      <c r="ARW60" s="605"/>
      <c r="ARX60" s="605"/>
      <c r="ARY60" s="605"/>
      <c r="ARZ60" s="605"/>
      <c r="ASA60" s="605"/>
      <c r="ASB60" s="605"/>
      <c r="ASC60" s="605"/>
      <c r="ASD60" s="605"/>
      <c r="ASE60" s="605"/>
      <c r="ASF60" s="605"/>
      <c r="ASG60" s="605"/>
      <c r="ASH60" s="605"/>
      <c r="ASI60" s="605"/>
      <c r="ASJ60" s="605"/>
      <c r="ASK60" s="605"/>
      <c r="ASL60" s="605"/>
      <c r="ASM60" s="605"/>
      <c r="ASN60" s="605"/>
      <c r="ASO60" s="605"/>
      <c r="ASP60" s="605"/>
      <c r="ASQ60" s="605"/>
      <c r="ASR60" s="605"/>
      <c r="ASS60" s="605"/>
      <c r="AST60" s="605"/>
      <c r="ASU60" s="605"/>
      <c r="ASV60" s="605"/>
      <c r="ASW60" s="605"/>
      <c r="ASX60" s="605"/>
      <c r="ASY60" s="605"/>
      <c r="ASZ60" s="605"/>
      <c r="ATA60" s="605"/>
      <c r="ATB60" s="605"/>
      <c r="ATC60" s="605"/>
      <c r="ATD60" s="605"/>
      <c r="ATE60" s="605"/>
      <c r="ATF60" s="605"/>
      <c r="ATG60" s="605"/>
      <c r="ATH60" s="605"/>
      <c r="ATI60" s="605"/>
      <c r="ATJ60" s="605"/>
      <c r="ATK60" s="605"/>
      <c r="ATL60" s="605"/>
      <c r="ATM60" s="605"/>
      <c r="ATN60" s="605"/>
      <c r="ATO60" s="605"/>
      <c r="ATP60" s="605"/>
      <c r="ATQ60" s="605"/>
      <c r="ATR60" s="605"/>
      <c r="ATS60" s="605"/>
      <c r="ATT60" s="605"/>
      <c r="ATU60" s="605"/>
      <c r="ATV60" s="605"/>
      <c r="ATW60" s="605"/>
      <c r="ATX60" s="605"/>
      <c r="ATY60" s="605"/>
      <c r="ATZ60" s="605"/>
      <c r="AUA60" s="605"/>
      <c r="AUB60" s="605"/>
      <c r="AUC60" s="605"/>
      <c r="AUD60" s="605"/>
      <c r="AUE60" s="605"/>
      <c r="AUF60" s="605"/>
      <c r="AUG60" s="605"/>
      <c r="AUH60" s="605"/>
      <c r="AUI60" s="605"/>
      <c r="AUJ60" s="605"/>
      <c r="AUK60" s="605"/>
      <c r="AUL60" s="605"/>
      <c r="AUM60" s="605"/>
      <c r="AUN60" s="605"/>
      <c r="AUO60" s="605"/>
      <c r="AUP60" s="605"/>
      <c r="AUQ60" s="605"/>
      <c r="AUR60" s="605"/>
      <c r="AUS60" s="605"/>
      <c r="AUT60" s="605"/>
      <c r="AUU60" s="605"/>
      <c r="AUV60" s="605"/>
      <c r="AUW60" s="605"/>
      <c r="AUX60" s="605"/>
      <c r="AUY60" s="605"/>
      <c r="AUZ60" s="605"/>
      <c r="AVA60" s="605"/>
      <c r="AVB60" s="605"/>
      <c r="AVC60" s="605"/>
      <c r="AVD60" s="605"/>
      <c r="AVE60" s="605"/>
      <c r="AVF60" s="605"/>
      <c r="AVG60" s="605"/>
      <c r="AVH60" s="605"/>
      <c r="AVI60" s="605"/>
      <c r="AVJ60" s="605"/>
      <c r="AVK60" s="605"/>
      <c r="AVL60" s="605"/>
      <c r="AVM60" s="605"/>
      <c r="AVN60" s="605"/>
      <c r="AVO60" s="605"/>
      <c r="AVP60" s="605"/>
      <c r="AVQ60" s="605"/>
      <c r="AVR60" s="605"/>
      <c r="AVS60" s="605"/>
      <c r="AVT60" s="605"/>
      <c r="AVU60" s="605"/>
      <c r="AVV60" s="605"/>
      <c r="AVW60" s="605"/>
      <c r="AVX60" s="605"/>
      <c r="AVY60" s="605"/>
      <c r="AVZ60" s="605"/>
      <c r="AWA60" s="605"/>
      <c r="AWB60" s="605"/>
      <c r="AWC60" s="605"/>
      <c r="AWD60" s="605"/>
      <c r="AWE60" s="605"/>
      <c r="AWF60" s="605"/>
      <c r="AWG60" s="605"/>
      <c r="AWH60" s="605"/>
      <c r="AWI60" s="605"/>
      <c r="AWJ60" s="605"/>
      <c r="AWK60" s="605"/>
      <c r="AWL60" s="605"/>
      <c r="AWM60" s="605"/>
      <c r="AWN60" s="605"/>
      <c r="AWO60" s="605"/>
      <c r="AWP60" s="605"/>
      <c r="AWQ60" s="605"/>
      <c r="AWR60" s="605"/>
      <c r="AWS60" s="605"/>
      <c r="AWT60" s="605"/>
      <c r="AWU60" s="605"/>
      <c r="AWV60" s="605"/>
      <c r="AWW60" s="605"/>
      <c r="AWX60" s="605"/>
      <c r="AWY60" s="605"/>
      <c r="AWZ60" s="605"/>
      <c r="AXA60" s="605"/>
      <c r="AXB60" s="605"/>
      <c r="AXC60" s="605"/>
      <c r="AXD60" s="605"/>
      <c r="AXE60" s="605"/>
      <c r="AXF60" s="605"/>
      <c r="AXG60" s="605"/>
      <c r="AXH60" s="605"/>
      <c r="AXI60" s="605"/>
      <c r="AXJ60" s="605"/>
      <c r="AXK60" s="605"/>
      <c r="AXL60" s="605"/>
      <c r="AXM60" s="605"/>
      <c r="AXN60" s="605"/>
      <c r="AXO60" s="605"/>
      <c r="AXP60" s="605"/>
      <c r="AXQ60" s="605"/>
      <c r="AXR60" s="605"/>
      <c r="AXS60" s="605"/>
      <c r="AXT60" s="605"/>
      <c r="AXU60" s="605"/>
      <c r="AXV60" s="605"/>
      <c r="AXW60" s="605"/>
      <c r="AXX60" s="605"/>
      <c r="AXY60" s="605"/>
      <c r="AXZ60" s="605"/>
      <c r="AYA60" s="605"/>
      <c r="AYB60" s="605"/>
      <c r="AYC60" s="605"/>
      <c r="AYD60" s="605"/>
      <c r="AYE60" s="605"/>
      <c r="AYF60" s="605"/>
      <c r="AYG60" s="605"/>
      <c r="AYH60" s="605"/>
      <c r="AYI60" s="605"/>
      <c r="AYJ60" s="605"/>
      <c r="AYK60" s="605"/>
      <c r="AYL60" s="605"/>
      <c r="AYM60" s="605"/>
      <c r="AYN60" s="605"/>
      <c r="AYO60" s="605"/>
      <c r="AYP60" s="605"/>
      <c r="AYQ60" s="605"/>
      <c r="AYR60" s="605"/>
      <c r="AYS60" s="605"/>
      <c r="AYT60" s="605"/>
      <c r="AYU60" s="605"/>
      <c r="AYV60" s="605"/>
      <c r="AYW60" s="605"/>
      <c r="AYX60" s="605"/>
      <c r="AYY60" s="605"/>
      <c r="AYZ60" s="605"/>
      <c r="AZA60" s="605"/>
      <c r="AZB60" s="605"/>
      <c r="AZC60" s="605"/>
      <c r="AZD60" s="605"/>
      <c r="AZE60" s="605"/>
      <c r="AZF60" s="605"/>
      <c r="AZG60" s="605"/>
      <c r="AZH60" s="605"/>
      <c r="AZI60" s="605"/>
      <c r="AZJ60" s="605"/>
      <c r="AZK60" s="605"/>
      <c r="AZL60" s="605"/>
      <c r="AZM60" s="605"/>
      <c r="AZN60" s="605"/>
      <c r="AZO60" s="605"/>
      <c r="AZP60" s="605"/>
      <c r="AZQ60" s="605"/>
      <c r="AZR60" s="605"/>
      <c r="AZS60" s="605"/>
      <c r="AZT60" s="605"/>
      <c r="AZU60" s="605"/>
      <c r="AZV60" s="605"/>
      <c r="AZW60" s="605"/>
      <c r="AZX60" s="605"/>
      <c r="AZY60" s="605"/>
      <c r="AZZ60" s="605"/>
      <c r="BAA60" s="605"/>
      <c r="BAB60" s="605"/>
      <c r="BAC60" s="605"/>
      <c r="BAD60" s="605"/>
      <c r="BAE60" s="605"/>
      <c r="BAF60" s="605"/>
      <c r="BAG60" s="605"/>
      <c r="BAH60" s="605"/>
      <c r="BAI60" s="605"/>
      <c r="BAJ60" s="605"/>
      <c r="BAK60" s="605"/>
      <c r="BAL60" s="605"/>
      <c r="BAM60" s="605"/>
      <c r="BAN60" s="605"/>
      <c r="BAO60" s="605"/>
      <c r="BAP60" s="605"/>
      <c r="BAQ60" s="605"/>
      <c r="BAR60" s="605"/>
      <c r="BAS60" s="605"/>
      <c r="BAT60" s="605"/>
      <c r="BAU60" s="605"/>
      <c r="BAV60" s="605"/>
      <c r="BAW60" s="605"/>
      <c r="BAX60" s="605"/>
      <c r="BAY60" s="605"/>
      <c r="BAZ60" s="605"/>
      <c r="BBA60" s="605"/>
      <c r="BBB60" s="605"/>
      <c r="BBC60" s="605"/>
      <c r="BBD60" s="605"/>
      <c r="BBE60" s="605"/>
      <c r="BBF60" s="605"/>
      <c r="BBG60" s="605"/>
      <c r="BBH60" s="605"/>
      <c r="BBI60" s="605"/>
      <c r="BBJ60" s="605"/>
      <c r="BBK60" s="605"/>
      <c r="BBL60" s="605"/>
      <c r="BBM60" s="605"/>
      <c r="BBN60" s="605"/>
      <c r="BBO60" s="605"/>
      <c r="BBP60" s="605"/>
      <c r="BBQ60" s="605"/>
      <c r="BBR60" s="605"/>
      <c r="BBS60" s="605"/>
      <c r="BBT60" s="605"/>
      <c r="BBU60" s="605"/>
      <c r="BBV60" s="605"/>
      <c r="BBW60" s="605"/>
      <c r="BBX60" s="605"/>
      <c r="BBY60" s="605"/>
      <c r="BBZ60" s="605"/>
      <c r="BCA60" s="605"/>
      <c r="BCB60" s="605"/>
      <c r="BCC60" s="605"/>
      <c r="BCD60" s="605"/>
      <c r="BCE60" s="605"/>
      <c r="BCF60" s="605"/>
      <c r="BCG60" s="605"/>
      <c r="BCH60" s="605"/>
      <c r="BCI60" s="605"/>
      <c r="BCJ60" s="605"/>
      <c r="BCK60" s="605"/>
      <c r="BCL60" s="605"/>
      <c r="BCM60" s="605"/>
      <c r="BCN60" s="605"/>
      <c r="BCO60" s="605"/>
      <c r="BCP60" s="605"/>
      <c r="BCQ60" s="605"/>
      <c r="BCR60" s="605"/>
      <c r="BCS60" s="605"/>
      <c r="BCT60" s="605"/>
      <c r="BCU60" s="605"/>
      <c r="BCV60" s="605"/>
      <c r="BCW60" s="605"/>
      <c r="BCX60" s="605"/>
      <c r="BCY60" s="605"/>
      <c r="BCZ60" s="605"/>
      <c r="BDA60" s="605"/>
      <c r="BDB60" s="605"/>
      <c r="BDC60" s="605"/>
      <c r="BDD60" s="605"/>
      <c r="BDE60" s="605"/>
      <c r="BDF60" s="605"/>
      <c r="BDG60" s="605"/>
      <c r="BDH60" s="605"/>
      <c r="BDI60" s="605"/>
      <c r="BDJ60" s="605"/>
      <c r="BDK60" s="605"/>
      <c r="BDL60" s="605"/>
      <c r="BDM60" s="605"/>
      <c r="BDN60" s="605"/>
      <c r="BDO60" s="605"/>
      <c r="BDP60" s="605"/>
      <c r="BDQ60" s="605"/>
      <c r="BDR60" s="605"/>
      <c r="BDS60" s="605"/>
      <c r="BDT60" s="605"/>
      <c r="BDU60" s="605"/>
      <c r="BDV60" s="605"/>
      <c r="BDW60" s="605"/>
      <c r="BDX60" s="605"/>
      <c r="BDY60" s="605"/>
      <c r="BDZ60" s="605"/>
      <c r="BEA60" s="605"/>
      <c r="BEB60" s="605"/>
      <c r="BEC60" s="605"/>
      <c r="BED60" s="605"/>
      <c r="BEE60" s="605"/>
      <c r="BEF60" s="605"/>
      <c r="BEG60" s="605"/>
      <c r="BEH60" s="605"/>
      <c r="BEI60" s="605"/>
      <c r="BEJ60" s="605"/>
      <c r="BEK60" s="605"/>
      <c r="BEL60" s="605"/>
      <c r="BEM60" s="605"/>
      <c r="BEN60" s="605"/>
      <c r="BEO60" s="605"/>
      <c r="BEP60" s="605"/>
      <c r="BEQ60" s="605"/>
      <c r="BER60" s="605"/>
      <c r="BES60" s="605"/>
      <c r="BET60" s="605"/>
      <c r="BEU60" s="605"/>
      <c r="BEV60" s="605"/>
      <c r="BEW60" s="605"/>
      <c r="BEX60" s="605"/>
      <c r="BEY60" s="605"/>
      <c r="BEZ60" s="605"/>
      <c r="BFA60" s="605"/>
      <c r="BFB60" s="605"/>
      <c r="BFC60" s="605"/>
      <c r="BFD60" s="605"/>
      <c r="BFE60" s="605"/>
      <c r="BFF60" s="605"/>
      <c r="BFG60" s="605"/>
      <c r="BFH60" s="605"/>
      <c r="BFI60" s="605"/>
      <c r="BFJ60" s="605"/>
      <c r="BFK60" s="605"/>
      <c r="BFL60" s="605"/>
      <c r="BFM60" s="605"/>
      <c r="BFN60" s="605"/>
      <c r="BFO60" s="605"/>
      <c r="BFP60" s="605"/>
      <c r="BFQ60" s="605"/>
      <c r="BFR60" s="605"/>
      <c r="BFS60" s="605"/>
      <c r="BFT60" s="605"/>
      <c r="BFU60" s="605"/>
      <c r="BFV60" s="605"/>
      <c r="BFW60" s="605"/>
      <c r="BFX60" s="605"/>
      <c r="BFY60" s="605"/>
      <c r="BFZ60" s="605"/>
      <c r="BGA60" s="605"/>
      <c r="BGB60" s="605"/>
      <c r="BGC60" s="605"/>
      <c r="BGD60" s="605"/>
      <c r="BGE60" s="605"/>
      <c r="BGF60" s="605"/>
      <c r="BGG60" s="605"/>
      <c r="BGH60" s="605"/>
      <c r="BGI60" s="605"/>
      <c r="BGJ60" s="605"/>
      <c r="BGK60" s="605"/>
      <c r="BGL60" s="605"/>
      <c r="BGM60" s="605"/>
      <c r="BGN60" s="605"/>
      <c r="BGO60" s="605"/>
      <c r="BGP60" s="605"/>
      <c r="BGQ60" s="605"/>
      <c r="BGR60" s="605"/>
      <c r="BGS60" s="605"/>
      <c r="BGT60" s="605"/>
      <c r="BGU60" s="605"/>
      <c r="BGV60" s="605"/>
      <c r="BGW60" s="605"/>
      <c r="BGX60" s="605"/>
      <c r="BGY60" s="605"/>
      <c r="BGZ60" s="605"/>
      <c r="BHA60" s="605"/>
      <c r="BHB60" s="605"/>
      <c r="BHC60" s="605"/>
      <c r="BHD60" s="605"/>
      <c r="BHE60" s="605"/>
      <c r="BHF60" s="605"/>
      <c r="BHG60" s="605"/>
      <c r="BHH60" s="605"/>
      <c r="BHI60" s="605"/>
      <c r="BHJ60" s="605"/>
      <c r="BHK60" s="605"/>
      <c r="BHL60" s="605"/>
      <c r="BHM60" s="605"/>
      <c r="BHN60" s="605"/>
      <c r="BHO60" s="605"/>
      <c r="BHP60" s="605"/>
      <c r="BHQ60" s="605"/>
      <c r="BHR60" s="605"/>
      <c r="BHS60" s="605"/>
      <c r="BHT60" s="605"/>
      <c r="BHU60" s="605"/>
      <c r="BHV60" s="605"/>
      <c r="BHW60" s="605"/>
      <c r="BHX60" s="605"/>
      <c r="BHY60" s="605"/>
      <c r="BHZ60" s="605"/>
      <c r="BIA60" s="605"/>
      <c r="BIB60" s="605"/>
      <c r="BIC60" s="605"/>
      <c r="BID60" s="605"/>
      <c r="BIE60" s="605"/>
      <c r="BIF60" s="605"/>
      <c r="BIG60" s="605"/>
      <c r="BIH60" s="605"/>
      <c r="BII60" s="605"/>
      <c r="BIJ60" s="605"/>
      <c r="BIK60" s="605"/>
      <c r="BIL60" s="605"/>
      <c r="BIM60" s="605"/>
      <c r="BIN60" s="605"/>
      <c r="BIO60" s="605"/>
      <c r="BIP60" s="605"/>
      <c r="BIQ60" s="605"/>
      <c r="BIR60" s="605"/>
      <c r="BIS60" s="605"/>
      <c r="BIT60" s="605"/>
      <c r="BIU60" s="605"/>
      <c r="BIV60" s="605"/>
      <c r="BIW60" s="605"/>
      <c r="BIX60" s="605"/>
      <c r="BIY60" s="605"/>
      <c r="BIZ60" s="605"/>
      <c r="BJA60" s="605"/>
      <c r="BJB60" s="605"/>
      <c r="BJC60" s="605"/>
      <c r="BJD60" s="605"/>
      <c r="BJE60" s="605"/>
      <c r="BJF60" s="605"/>
      <c r="BJG60" s="605"/>
      <c r="BJH60" s="605"/>
      <c r="BJI60" s="605"/>
      <c r="BJJ60" s="605"/>
      <c r="BJK60" s="605"/>
      <c r="BJL60" s="605"/>
      <c r="BJM60" s="605"/>
      <c r="BJN60" s="605"/>
      <c r="BJO60" s="605"/>
      <c r="BJP60" s="605"/>
      <c r="BJQ60" s="605"/>
      <c r="BJR60" s="605"/>
      <c r="BJS60" s="605"/>
      <c r="BJT60" s="605"/>
      <c r="BJU60" s="605"/>
      <c r="BJV60" s="605"/>
      <c r="BJW60" s="605"/>
      <c r="BJX60" s="605"/>
      <c r="BJY60" s="605"/>
      <c r="BJZ60" s="605"/>
      <c r="BKA60" s="605"/>
      <c r="BKB60" s="605"/>
      <c r="BKC60" s="605"/>
      <c r="BKD60" s="605"/>
      <c r="BKE60" s="605"/>
      <c r="BKF60" s="605"/>
      <c r="BKG60" s="605"/>
      <c r="BKH60" s="605"/>
      <c r="BKI60" s="605"/>
      <c r="BKJ60" s="605"/>
      <c r="BKK60" s="605"/>
      <c r="BKL60" s="605"/>
      <c r="BKM60" s="605"/>
      <c r="BKN60" s="605"/>
      <c r="BKO60" s="605"/>
      <c r="BKP60" s="605"/>
      <c r="BKQ60" s="605"/>
      <c r="BKR60" s="605"/>
      <c r="BKS60" s="605"/>
      <c r="BKT60" s="605"/>
      <c r="BKU60" s="605"/>
      <c r="BKV60" s="605"/>
      <c r="BKW60" s="605"/>
      <c r="BKX60" s="605"/>
      <c r="BKY60" s="605"/>
      <c r="BKZ60" s="605"/>
      <c r="BLA60" s="605"/>
      <c r="BLB60" s="605"/>
      <c r="BLC60" s="605"/>
      <c r="BLD60" s="605"/>
      <c r="BLE60" s="605"/>
      <c r="BLF60" s="605"/>
      <c r="BLG60" s="605"/>
      <c r="BLH60" s="605"/>
      <c r="BLI60" s="605"/>
      <c r="BLJ60" s="605"/>
      <c r="BLK60" s="605"/>
      <c r="BLL60" s="605"/>
      <c r="BLM60" s="605"/>
      <c r="BLN60" s="605"/>
      <c r="BLO60" s="605"/>
      <c r="BLP60" s="605"/>
      <c r="BLQ60" s="605"/>
      <c r="BLR60" s="605"/>
      <c r="BLS60" s="605"/>
      <c r="BLT60" s="605"/>
      <c r="BLU60" s="605"/>
      <c r="BLV60" s="605"/>
      <c r="BLW60" s="605"/>
      <c r="BLX60" s="605"/>
      <c r="BLY60" s="605"/>
      <c r="BLZ60" s="605"/>
      <c r="BMA60" s="605"/>
      <c r="BMB60" s="605"/>
      <c r="BMC60" s="605"/>
      <c r="BMD60" s="605"/>
      <c r="BME60" s="605"/>
      <c r="BMF60" s="605"/>
      <c r="BMG60" s="605"/>
      <c r="BMH60" s="605"/>
      <c r="BMI60" s="605"/>
      <c r="BMJ60" s="605"/>
      <c r="BMK60" s="605"/>
      <c r="BML60" s="605"/>
      <c r="BMM60" s="605"/>
      <c r="BMN60" s="605"/>
      <c r="BMO60" s="605"/>
      <c r="BMP60" s="605"/>
      <c r="BMQ60" s="605"/>
      <c r="BMR60" s="605"/>
      <c r="BMS60" s="605"/>
      <c r="BMT60" s="605"/>
      <c r="BMU60" s="605"/>
      <c r="BMV60" s="605"/>
      <c r="BMW60" s="605"/>
      <c r="BMX60" s="605"/>
      <c r="BMY60" s="605"/>
      <c r="BMZ60" s="605"/>
      <c r="BNA60" s="605"/>
      <c r="BNB60" s="605"/>
      <c r="BNC60" s="605"/>
      <c r="BND60" s="605"/>
      <c r="BNE60" s="605"/>
      <c r="BNF60" s="605"/>
      <c r="BNG60" s="605"/>
      <c r="BNH60" s="605"/>
      <c r="BNI60" s="605"/>
      <c r="BNJ60" s="605"/>
      <c r="BNK60" s="605"/>
      <c r="BNL60" s="605"/>
      <c r="BNM60" s="605"/>
      <c r="BNN60" s="605"/>
      <c r="BNO60" s="605"/>
      <c r="BNP60" s="605"/>
      <c r="BNQ60" s="605"/>
      <c r="BNR60" s="605"/>
      <c r="BNS60" s="605"/>
      <c r="BNT60" s="605"/>
      <c r="BNU60" s="605"/>
      <c r="BNV60" s="605"/>
      <c r="BNW60" s="605"/>
      <c r="BNX60" s="605"/>
      <c r="BNY60" s="605"/>
      <c r="BNZ60" s="605"/>
      <c r="BOA60" s="605"/>
      <c r="BOB60" s="605"/>
      <c r="BOC60" s="605"/>
      <c r="BOD60" s="605"/>
      <c r="BOE60" s="605"/>
      <c r="BOF60" s="605"/>
      <c r="BOG60" s="605"/>
      <c r="BOH60" s="605"/>
      <c r="BOI60" s="605"/>
      <c r="BOJ60" s="605"/>
      <c r="BOK60" s="605"/>
      <c r="BOL60" s="605"/>
      <c r="BOM60" s="605"/>
      <c r="BON60" s="605"/>
      <c r="BOO60" s="605"/>
      <c r="BOP60" s="605"/>
      <c r="BOQ60" s="605"/>
      <c r="BOR60" s="605"/>
      <c r="BOS60" s="605"/>
      <c r="BOT60" s="605"/>
      <c r="BOU60" s="605"/>
      <c r="BOV60" s="605"/>
      <c r="BOW60" s="605"/>
      <c r="BOX60" s="605"/>
      <c r="BOY60" s="605"/>
      <c r="BOZ60" s="605"/>
      <c r="BPA60" s="605"/>
      <c r="BPB60" s="605"/>
      <c r="BPC60" s="605"/>
      <c r="BPD60" s="605"/>
      <c r="BPE60" s="605"/>
      <c r="BPF60" s="605"/>
      <c r="BPG60" s="605"/>
      <c r="BPH60" s="605"/>
      <c r="BPI60" s="605"/>
      <c r="BPJ60" s="605"/>
      <c r="BPK60" s="605"/>
      <c r="BPL60" s="605"/>
      <c r="BPM60" s="605"/>
      <c r="BPN60" s="605"/>
      <c r="BPO60" s="605"/>
      <c r="BPP60" s="605"/>
      <c r="BPQ60" s="605"/>
      <c r="BPR60" s="605"/>
      <c r="BPS60" s="605"/>
      <c r="BPT60" s="605"/>
      <c r="BPU60" s="605"/>
      <c r="BPV60" s="605"/>
      <c r="BPW60" s="605"/>
      <c r="BPX60" s="605"/>
      <c r="BPY60" s="605"/>
      <c r="BPZ60" s="605"/>
      <c r="BQA60" s="605"/>
      <c r="BQB60" s="605"/>
      <c r="BQC60" s="605"/>
      <c r="BQD60" s="605"/>
      <c r="BQE60" s="605"/>
      <c r="BQF60" s="605"/>
      <c r="BQG60" s="605"/>
      <c r="BQH60" s="605"/>
      <c r="BQI60" s="605"/>
      <c r="BQJ60" s="605"/>
      <c r="BQK60" s="605"/>
      <c r="BQL60" s="605"/>
      <c r="BQM60" s="605"/>
      <c r="BQN60" s="605"/>
      <c r="BQO60" s="605"/>
      <c r="BQP60" s="605"/>
      <c r="BQQ60" s="605"/>
      <c r="BQR60" s="605"/>
      <c r="BQS60" s="605"/>
      <c r="BQT60" s="605"/>
      <c r="BQU60" s="605"/>
      <c r="BQV60" s="605"/>
      <c r="BQW60" s="605"/>
      <c r="BQX60" s="605"/>
      <c r="BQY60" s="605"/>
      <c r="BQZ60" s="605"/>
      <c r="BRA60" s="605"/>
      <c r="BRB60" s="605"/>
      <c r="BRC60" s="605"/>
      <c r="BRD60" s="605"/>
      <c r="BRE60" s="605"/>
      <c r="BRF60" s="605"/>
      <c r="BRG60" s="605"/>
      <c r="BRH60" s="605"/>
      <c r="BRI60" s="605"/>
      <c r="BRJ60" s="605"/>
      <c r="BRK60" s="605"/>
      <c r="BRL60" s="605"/>
      <c r="BRM60" s="605"/>
      <c r="BRN60" s="605"/>
      <c r="BRO60" s="605"/>
      <c r="BRP60" s="605"/>
      <c r="BRQ60" s="605"/>
      <c r="BRR60" s="605"/>
      <c r="BRS60" s="605"/>
      <c r="BRT60" s="605"/>
      <c r="BRU60" s="605"/>
      <c r="BRV60" s="605"/>
      <c r="BRW60" s="605"/>
      <c r="BRX60" s="605"/>
      <c r="BRY60" s="605"/>
      <c r="BRZ60" s="605"/>
      <c r="BSA60" s="605"/>
      <c r="BSB60" s="605"/>
      <c r="BSC60" s="605"/>
      <c r="BSD60" s="605"/>
      <c r="BSE60" s="605"/>
      <c r="BSF60" s="605"/>
      <c r="BSG60" s="605"/>
      <c r="BSH60" s="605"/>
      <c r="BSI60" s="605"/>
      <c r="BSJ60" s="605"/>
      <c r="BSK60" s="605"/>
      <c r="BSL60" s="605"/>
      <c r="BSM60" s="605"/>
      <c r="BSN60" s="605"/>
      <c r="BSO60" s="605"/>
      <c r="BSP60" s="605"/>
      <c r="BSQ60" s="605"/>
      <c r="BSR60" s="605"/>
      <c r="BSS60" s="605"/>
      <c r="BST60" s="605"/>
      <c r="BSU60" s="605"/>
      <c r="BSV60" s="605"/>
      <c r="BSW60" s="605"/>
      <c r="BSX60" s="605"/>
      <c r="BSY60" s="605"/>
      <c r="BSZ60" s="605"/>
      <c r="BTA60" s="605"/>
      <c r="BTB60" s="605"/>
      <c r="BTC60" s="605"/>
      <c r="BTD60" s="605"/>
      <c r="BTE60" s="605"/>
      <c r="BTF60" s="605"/>
      <c r="BTG60" s="605"/>
      <c r="BTH60" s="605"/>
      <c r="BTI60" s="605"/>
      <c r="BTJ60" s="605"/>
      <c r="BTK60" s="605"/>
      <c r="BTL60" s="605"/>
      <c r="BTM60" s="605"/>
      <c r="BTN60" s="605"/>
      <c r="BTO60" s="605"/>
      <c r="BTP60" s="605"/>
      <c r="BTQ60" s="605"/>
      <c r="BTR60" s="605"/>
      <c r="BTS60" s="605"/>
      <c r="BTT60" s="605"/>
      <c r="BTU60" s="605"/>
      <c r="BTV60" s="605"/>
      <c r="BTW60" s="605"/>
      <c r="BTX60" s="605"/>
      <c r="BTY60" s="605"/>
      <c r="BTZ60" s="605"/>
      <c r="BUA60" s="605"/>
      <c r="BUB60" s="605"/>
      <c r="BUC60" s="605"/>
      <c r="BUD60" s="605"/>
      <c r="BUE60" s="605"/>
      <c r="BUF60" s="605"/>
      <c r="BUG60" s="605"/>
      <c r="BUH60" s="605"/>
      <c r="BUI60" s="605"/>
      <c r="BUJ60" s="605"/>
      <c r="BUK60" s="605"/>
      <c r="BUL60" s="605"/>
      <c r="BUM60" s="605"/>
      <c r="BUN60" s="605"/>
      <c r="BUO60" s="605"/>
      <c r="BUP60" s="605"/>
      <c r="BUQ60" s="605"/>
      <c r="BUR60" s="605"/>
      <c r="BUS60" s="605"/>
      <c r="BUT60" s="605"/>
      <c r="BUU60" s="605"/>
      <c r="BUV60" s="605"/>
      <c r="BUW60" s="605"/>
      <c r="BUX60" s="605"/>
      <c r="BUY60" s="605"/>
      <c r="BUZ60" s="605"/>
      <c r="BVA60" s="605"/>
      <c r="BVB60" s="605"/>
      <c r="BVC60" s="605"/>
      <c r="BVD60" s="605"/>
      <c r="BVE60" s="605"/>
      <c r="BVF60" s="605"/>
      <c r="BVG60" s="605"/>
      <c r="BVH60" s="605"/>
      <c r="BVI60" s="605"/>
      <c r="BVJ60" s="605"/>
      <c r="BVK60" s="605"/>
      <c r="BVL60" s="605"/>
      <c r="BVM60" s="605"/>
      <c r="BVN60" s="605"/>
      <c r="BVO60" s="605"/>
      <c r="BVP60" s="605"/>
      <c r="BVQ60" s="605"/>
      <c r="BVR60" s="605"/>
      <c r="BVS60" s="605"/>
      <c r="BVT60" s="605"/>
      <c r="BVU60" s="605"/>
      <c r="BVV60" s="605"/>
      <c r="BVW60" s="605"/>
      <c r="BVX60" s="605"/>
      <c r="BVY60" s="605"/>
      <c r="BVZ60" s="605"/>
      <c r="BWA60" s="605"/>
      <c r="BWB60" s="605"/>
      <c r="BWC60" s="605"/>
      <c r="BWD60" s="605"/>
      <c r="BWE60" s="605"/>
      <c r="BWF60" s="605"/>
      <c r="BWG60" s="605"/>
      <c r="BWH60" s="605"/>
      <c r="BWI60" s="605"/>
      <c r="BWJ60" s="605"/>
      <c r="BWK60" s="605"/>
      <c r="BWL60" s="605"/>
      <c r="BWM60" s="605"/>
      <c r="BWN60" s="605"/>
      <c r="BWO60" s="605"/>
      <c r="BWP60" s="605"/>
      <c r="BWQ60" s="605"/>
      <c r="BWR60" s="605"/>
      <c r="BWS60" s="605"/>
      <c r="BWT60" s="605"/>
      <c r="BWU60" s="605"/>
      <c r="BWV60" s="605"/>
      <c r="BWW60" s="605"/>
      <c r="BWX60" s="605"/>
      <c r="BWY60" s="605"/>
      <c r="BWZ60" s="605"/>
      <c r="BXA60" s="605"/>
      <c r="BXB60" s="605"/>
      <c r="BXC60" s="605"/>
      <c r="BXD60" s="605"/>
      <c r="BXE60" s="605"/>
      <c r="BXF60" s="605"/>
      <c r="BXG60" s="605"/>
      <c r="BXH60" s="605"/>
      <c r="BXI60" s="605"/>
      <c r="BXJ60" s="605"/>
      <c r="BXK60" s="605"/>
      <c r="BXL60" s="605"/>
      <c r="BXM60" s="605"/>
      <c r="BXN60" s="605"/>
      <c r="BXO60" s="605"/>
      <c r="BXP60" s="605"/>
      <c r="BXQ60" s="605"/>
      <c r="BXR60" s="605"/>
      <c r="BXS60" s="605"/>
      <c r="BXT60" s="605"/>
      <c r="BXU60" s="605"/>
      <c r="BXV60" s="605"/>
      <c r="BXW60" s="605"/>
      <c r="BXX60" s="605"/>
      <c r="BXY60" s="605"/>
      <c r="BXZ60" s="605"/>
      <c r="BYA60" s="605"/>
      <c r="BYB60" s="605"/>
      <c r="BYC60" s="605"/>
      <c r="BYD60" s="605"/>
      <c r="BYE60" s="605"/>
      <c r="BYF60" s="605"/>
      <c r="BYG60" s="605"/>
      <c r="BYH60" s="605"/>
      <c r="BYI60" s="605"/>
      <c r="BYJ60" s="605"/>
      <c r="BYK60" s="605"/>
      <c r="BYL60" s="605"/>
      <c r="BYM60" s="605"/>
      <c r="BYN60" s="605"/>
      <c r="BYO60" s="605"/>
      <c r="BYP60" s="605"/>
      <c r="BYQ60" s="605"/>
      <c r="BYR60" s="605"/>
      <c r="BYS60" s="605"/>
      <c r="BYT60" s="605"/>
      <c r="BYU60" s="605"/>
      <c r="BYV60" s="605"/>
      <c r="BYW60" s="605"/>
      <c r="BYX60" s="605"/>
      <c r="BYY60" s="605"/>
      <c r="BYZ60" s="605"/>
      <c r="BZA60" s="605"/>
      <c r="BZB60" s="605"/>
      <c r="BZC60" s="605"/>
      <c r="BZD60" s="605"/>
      <c r="BZE60" s="605"/>
      <c r="BZF60" s="605"/>
      <c r="BZG60" s="605"/>
      <c r="BZH60" s="605"/>
      <c r="BZI60" s="605"/>
      <c r="BZJ60" s="605"/>
      <c r="BZK60" s="605"/>
      <c r="BZL60" s="605"/>
      <c r="BZM60" s="605"/>
      <c r="BZN60" s="605"/>
      <c r="BZO60" s="605"/>
      <c r="BZP60" s="605"/>
      <c r="BZQ60" s="605"/>
      <c r="BZR60" s="605"/>
      <c r="BZS60" s="605"/>
      <c r="BZT60" s="605"/>
      <c r="BZU60" s="605"/>
      <c r="BZV60" s="605"/>
      <c r="BZW60" s="605"/>
      <c r="BZX60" s="605"/>
      <c r="BZY60" s="605"/>
      <c r="BZZ60" s="605"/>
      <c r="CAA60" s="605"/>
      <c r="CAB60" s="605"/>
      <c r="CAC60" s="605"/>
      <c r="CAD60" s="605"/>
      <c r="CAE60" s="605"/>
      <c r="CAF60" s="605"/>
      <c r="CAG60" s="605"/>
      <c r="CAH60" s="605"/>
      <c r="CAI60" s="605"/>
      <c r="CAJ60" s="605"/>
      <c r="CAK60" s="605"/>
      <c r="CAL60" s="605"/>
      <c r="CAM60" s="605"/>
      <c r="CAN60" s="605"/>
      <c r="CAO60" s="605"/>
      <c r="CAP60" s="605"/>
      <c r="CAQ60" s="605"/>
      <c r="CAR60" s="605"/>
      <c r="CAS60" s="605"/>
      <c r="CAT60" s="605"/>
      <c r="CAU60" s="605"/>
      <c r="CAV60" s="605"/>
      <c r="CAW60" s="605"/>
      <c r="CAX60" s="605"/>
      <c r="CAY60" s="605"/>
      <c r="CAZ60" s="605"/>
      <c r="CBA60" s="605"/>
      <c r="CBB60" s="605"/>
      <c r="CBC60" s="605"/>
      <c r="CBD60" s="605"/>
      <c r="CBE60" s="605"/>
      <c r="CBF60" s="605"/>
      <c r="CBG60" s="605"/>
      <c r="CBH60" s="605"/>
      <c r="CBI60" s="605"/>
      <c r="CBJ60" s="605"/>
      <c r="CBK60" s="605"/>
      <c r="CBL60" s="605"/>
      <c r="CBM60" s="605"/>
      <c r="CBN60" s="605"/>
      <c r="CBO60" s="605"/>
      <c r="CBP60" s="605"/>
      <c r="CBQ60" s="605"/>
      <c r="CBR60" s="605"/>
      <c r="CBS60" s="605"/>
      <c r="CBT60" s="605"/>
      <c r="CBU60" s="605"/>
      <c r="CBV60" s="605"/>
      <c r="CBW60" s="605"/>
      <c r="CBX60" s="605"/>
      <c r="CBY60" s="605"/>
      <c r="CBZ60" s="605"/>
      <c r="CCA60" s="605"/>
      <c r="CCB60" s="605"/>
      <c r="CCC60" s="605"/>
      <c r="CCD60" s="605"/>
      <c r="CCE60" s="605"/>
      <c r="CCF60" s="605"/>
      <c r="CCG60" s="605"/>
      <c r="CCH60" s="605"/>
      <c r="CCI60" s="605"/>
      <c r="CCJ60" s="605"/>
      <c r="CCK60" s="605"/>
      <c r="CCL60" s="605"/>
      <c r="CCM60" s="605"/>
      <c r="CCN60" s="605"/>
      <c r="CCO60" s="605"/>
      <c r="CCP60" s="605"/>
      <c r="CCQ60" s="605"/>
      <c r="CCR60" s="605"/>
      <c r="CCS60" s="605"/>
      <c r="CCT60" s="605"/>
      <c r="CCU60" s="605"/>
      <c r="CCV60" s="605"/>
      <c r="CCW60" s="605"/>
      <c r="CCX60" s="605"/>
      <c r="CCY60" s="605"/>
      <c r="CCZ60" s="605"/>
      <c r="CDA60" s="605"/>
      <c r="CDB60" s="605"/>
      <c r="CDC60" s="605"/>
      <c r="CDD60" s="605"/>
      <c r="CDE60" s="605"/>
      <c r="CDF60" s="605"/>
      <c r="CDG60" s="605"/>
      <c r="CDH60" s="605"/>
      <c r="CDI60" s="605"/>
      <c r="CDJ60" s="605"/>
      <c r="CDK60" s="605"/>
      <c r="CDL60" s="605"/>
      <c r="CDM60" s="605"/>
      <c r="CDN60" s="605"/>
      <c r="CDO60" s="605"/>
      <c r="CDP60" s="605"/>
      <c r="CDQ60" s="605"/>
      <c r="CDR60" s="605"/>
      <c r="CDS60" s="605"/>
      <c r="CDT60" s="605"/>
      <c r="CDU60" s="605"/>
      <c r="CDV60" s="605"/>
      <c r="CDW60" s="605"/>
      <c r="CDX60" s="605"/>
      <c r="CDY60" s="605"/>
      <c r="CDZ60" s="605"/>
      <c r="CEA60" s="605"/>
      <c r="CEB60" s="605"/>
      <c r="CEC60" s="605"/>
      <c r="CED60" s="605"/>
      <c r="CEE60" s="605"/>
      <c r="CEF60" s="605"/>
      <c r="CEG60" s="605"/>
      <c r="CEH60" s="605"/>
      <c r="CEI60" s="605"/>
      <c r="CEJ60" s="605"/>
      <c r="CEK60" s="605"/>
      <c r="CEL60" s="605"/>
      <c r="CEM60" s="605"/>
      <c r="CEN60" s="605"/>
      <c r="CEO60" s="605"/>
      <c r="CEP60" s="605"/>
      <c r="CEQ60" s="605"/>
      <c r="CER60" s="605"/>
      <c r="CES60" s="605"/>
      <c r="CET60" s="605"/>
      <c r="CEU60" s="605"/>
      <c r="CEV60" s="605"/>
      <c r="CEW60" s="605"/>
      <c r="CEX60" s="605"/>
      <c r="CEY60" s="605"/>
      <c r="CEZ60" s="605"/>
      <c r="CFA60" s="605"/>
      <c r="CFB60" s="605"/>
      <c r="CFC60" s="605"/>
      <c r="CFD60" s="605"/>
      <c r="CFE60" s="605"/>
      <c r="CFF60" s="605"/>
      <c r="CFG60" s="605"/>
      <c r="CFH60" s="605"/>
      <c r="CFI60" s="605"/>
      <c r="CFJ60" s="605"/>
      <c r="CFK60" s="605"/>
      <c r="CFL60" s="605"/>
      <c r="CFM60" s="605"/>
      <c r="CFN60" s="605"/>
      <c r="CFO60" s="605"/>
      <c r="CFP60" s="605"/>
      <c r="CFQ60" s="605"/>
      <c r="CFR60" s="605"/>
      <c r="CFS60" s="605"/>
      <c r="CFT60" s="605"/>
      <c r="CFU60" s="605"/>
      <c r="CFV60" s="605"/>
      <c r="CFW60" s="605"/>
      <c r="CFX60" s="605"/>
      <c r="CFY60" s="605"/>
      <c r="CFZ60" s="605"/>
      <c r="CGA60" s="605"/>
      <c r="CGB60" s="605"/>
      <c r="CGC60" s="605"/>
      <c r="CGD60" s="605"/>
      <c r="CGE60" s="605"/>
      <c r="CGF60" s="605"/>
      <c r="CGG60" s="605"/>
      <c r="CGH60" s="605"/>
      <c r="CGI60" s="605"/>
      <c r="CGJ60" s="605"/>
      <c r="CGK60" s="605"/>
      <c r="CGL60" s="605"/>
      <c r="CGM60" s="605"/>
      <c r="CGN60" s="605"/>
      <c r="CGO60" s="605"/>
      <c r="CGP60" s="605"/>
      <c r="CGQ60" s="605"/>
      <c r="CGR60" s="605"/>
      <c r="CGS60" s="605"/>
      <c r="CGT60" s="605"/>
      <c r="CGU60" s="605"/>
      <c r="CGV60" s="605"/>
      <c r="CGW60" s="605"/>
      <c r="CGX60" s="605"/>
      <c r="CGY60" s="605"/>
      <c r="CGZ60" s="605"/>
      <c r="CHA60" s="605"/>
      <c r="CHB60" s="605"/>
      <c r="CHC60" s="605"/>
      <c r="CHD60" s="605"/>
      <c r="CHE60" s="605"/>
      <c r="CHF60" s="605"/>
      <c r="CHG60" s="605"/>
      <c r="CHH60" s="605"/>
      <c r="CHI60" s="605"/>
      <c r="CHJ60" s="605"/>
      <c r="CHK60" s="605"/>
      <c r="CHL60" s="605"/>
      <c r="CHM60" s="605"/>
      <c r="CHN60" s="605"/>
      <c r="CHO60" s="605"/>
      <c r="CHP60" s="605"/>
      <c r="CHQ60" s="605"/>
      <c r="CHR60" s="605"/>
      <c r="CHS60" s="605"/>
      <c r="CHT60" s="605"/>
      <c r="CHU60" s="605"/>
      <c r="CHV60" s="605"/>
      <c r="CHW60" s="605"/>
      <c r="CHX60" s="605"/>
      <c r="CHY60" s="605"/>
      <c r="CHZ60" s="605"/>
      <c r="CIA60" s="605"/>
      <c r="CIB60" s="605"/>
      <c r="CIC60" s="605"/>
      <c r="CID60" s="605"/>
      <c r="CIE60" s="605"/>
      <c r="CIF60" s="605"/>
      <c r="CIG60" s="605"/>
      <c r="CIH60" s="605"/>
      <c r="CII60" s="605"/>
      <c r="CIJ60" s="605"/>
      <c r="CIK60" s="605"/>
      <c r="CIL60" s="605"/>
      <c r="CIM60" s="605"/>
      <c r="CIN60" s="605"/>
      <c r="CIO60" s="605"/>
      <c r="CIP60" s="605"/>
      <c r="CIQ60" s="605"/>
      <c r="CIR60" s="605"/>
      <c r="CIS60" s="605"/>
      <c r="CIT60" s="605"/>
      <c r="CIU60" s="605"/>
      <c r="CIV60" s="605"/>
      <c r="CIW60" s="605"/>
      <c r="CIX60" s="605"/>
      <c r="CIY60" s="605"/>
      <c r="CIZ60" s="605"/>
      <c r="CJA60" s="605"/>
      <c r="CJB60" s="605"/>
      <c r="CJC60" s="605"/>
      <c r="CJD60" s="605"/>
      <c r="CJE60" s="605"/>
      <c r="CJF60" s="605"/>
      <c r="CJG60" s="605"/>
      <c r="CJH60" s="605"/>
      <c r="CJI60" s="605"/>
      <c r="CJJ60" s="605"/>
      <c r="CJK60" s="605"/>
      <c r="CJL60" s="605"/>
      <c r="CJM60" s="605"/>
      <c r="CJN60" s="605"/>
      <c r="CJO60" s="605"/>
      <c r="CJP60" s="605"/>
      <c r="CJQ60" s="605"/>
      <c r="CJR60" s="605"/>
      <c r="CJS60" s="605"/>
      <c r="CJT60" s="605"/>
      <c r="CJU60" s="605"/>
      <c r="CJV60" s="605"/>
      <c r="CJW60" s="605"/>
      <c r="CJX60" s="605"/>
      <c r="CJY60" s="605"/>
      <c r="CJZ60" s="605"/>
      <c r="CKA60" s="605"/>
      <c r="CKB60" s="605"/>
      <c r="CKC60" s="605"/>
      <c r="CKD60" s="605"/>
      <c r="CKE60" s="605"/>
      <c r="CKF60" s="605"/>
      <c r="CKG60" s="605"/>
      <c r="CKH60" s="605"/>
      <c r="CKI60" s="605"/>
      <c r="CKJ60" s="605"/>
      <c r="CKK60" s="605"/>
      <c r="CKL60" s="605"/>
      <c r="CKM60" s="605"/>
      <c r="CKN60" s="605"/>
      <c r="CKO60" s="605"/>
      <c r="CKP60" s="605"/>
      <c r="CKQ60" s="605"/>
      <c r="CKR60" s="605"/>
      <c r="CKS60" s="605"/>
      <c r="CKT60" s="605"/>
      <c r="CKU60" s="605"/>
      <c r="CKV60" s="605"/>
      <c r="CKW60" s="605"/>
      <c r="CKX60" s="605"/>
      <c r="CKY60" s="605"/>
      <c r="CKZ60" s="605"/>
      <c r="CLA60" s="605"/>
      <c r="CLB60" s="605"/>
      <c r="CLC60" s="605"/>
      <c r="CLD60" s="605"/>
      <c r="CLE60" s="605"/>
      <c r="CLF60" s="605"/>
      <c r="CLG60" s="605"/>
      <c r="CLH60" s="605"/>
      <c r="CLI60" s="605"/>
      <c r="CLJ60" s="605"/>
      <c r="CLK60" s="605"/>
      <c r="CLL60" s="605"/>
      <c r="CLM60" s="605"/>
      <c r="CLN60" s="605"/>
      <c r="CLO60" s="605"/>
      <c r="CLP60" s="605"/>
      <c r="CLQ60" s="605"/>
      <c r="CLR60" s="605"/>
      <c r="CLS60" s="605"/>
      <c r="CLT60" s="605"/>
      <c r="CLU60" s="605"/>
      <c r="CLV60" s="605"/>
      <c r="CLW60" s="605"/>
      <c r="CLX60" s="605"/>
      <c r="CLY60" s="605"/>
      <c r="CLZ60" s="605"/>
      <c r="CMA60" s="605"/>
      <c r="CMB60" s="605"/>
      <c r="CMC60" s="605"/>
      <c r="CMD60" s="605"/>
      <c r="CME60" s="605"/>
      <c r="CMF60" s="605"/>
      <c r="CMG60" s="605"/>
      <c r="CMH60" s="605"/>
      <c r="CMI60" s="605"/>
      <c r="CMJ60" s="605"/>
      <c r="CMK60" s="605"/>
      <c r="CML60" s="605"/>
      <c r="CMM60" s="605"/>
      <c r="CMN60" s="605"/>
      <c r="CMO60" s="605"/>
      <c r="CMP60" s="605"/>
      <c r="CMQ60" s="605"/>
      <c r="CMR60" s="605"/>
      <c r="CMS60" s="605"/>
      <c r="CMT60" s="605"/>
      <c r="CMU60" s="605"/>
      <c r="CMV60" s="605"/>
      <c r="CMW60" s="605"/>
      <c r="CMX60" s="605"/>
      <c r="CMY60" s="605"/>
      <c r="CMZ60" s="605"/>
      <c r="CNA60" s="605"/>
      <c r="CNB60" s="605"/>
      <c r="CNC60" s="605"/>
      <c r="CND60" s="605"/>
      <c r="CNE60" s="605"/>
      <c r="CNF60" s="605"/>
      <c r="CNG60" s="605"/>
      <c r="CNH60" s="605"/>
      <c r="CNI60" s="605"/>
      <c r="CNJ60" s="605"/>
      <c r="CNK60" s="605"/>
      <c r="CNL60" s="605"/>
      <c r="CNM60" s="605"/>
      <c r="CNN60" s="605"/>
      <c r="CNO60" s="605"/>
      <c r="CNP60" s="605"/>
      <c r="CNQ60" s="605"/>
      <c r="CNR60" s="605"/>
      <c r="CNS60" s="605"/>
      <c r="CNT60" s="605"/>
      <c r="CNU60" s="605"/>
      <c r="CNV60" s="605"/>
      <c r="CNW60" s="605"/>
      <c r="CNX60" s="605"/>
      <c r="CNY60" s="605"/>
      <c r="CNZ60" s="605"/>
      <c r="COA60" s="605"/>
      <c r="COB60" s="605"/>
      <c r="COC60" s="605"/>
      <c r="COD60" s="605"/>
      <c r="COE60" s="605"/>
      <c r="COF60" s="605"/>
      <c r="COG60" s="605"/>
      <c r="COH60" s="605"/>
      <c r="COI60" s="605"/>
      <c r="COJ60" s="605"/>
      <c r="COK60" s="605"/>
      <c r="COL60" s="605"/>
      <c r="COM60" s="605"/>
      <c r="CON60" s="605"/>
      <c r="COO60" s="605"/>
      <c r="COP60" s="605"/>
      <c r="COQ60" s="605"/>
      <c r="COR60" s="605"/>
      <c r="COS60" s="605"/>
      <c r="COT60" s="605"/>
      <c r="COU60" s="605"/>
      <c r="COV60" s="605"/>
      <c r="COW60" s="605"/>
      <c r="COX60" s="605"/>
      <c r="COY60" s="605"/>
      <c r="COZ60" s="605"/>
      <c r="CPA60" s="605"/>
      <c r="CPB60" s="605"/>
      <c r="CPC60" s="605"/>
      <c r="CPD60" s="605"/>
      <c r="CPE60" s="605"/>
      <c r="CPF60" s="605"/>
      <c r="CPG60" s="605"/>
      <c r="CPH60" s="605"/>
      <c r="CPI60" s="605"/>
      <c r="CPJ60" s="605"/>
      <c r="CPK60" s="605"/>
      <c r="CPL60" s="605"/>
      <c r="CPM60" s="605"/>
      <c r="CPN60" s="605"/>
      <c r="CPO60" s="605"/>
      <c r="CPP60" s="605"/>
      <c r="CPQ60" s="605"/>
      <c r="CPR60" s="605"/>
      <c r="CPS60" s="605"/>
      <c r="CPT60" s="605"/>
      <c r="CPU60" s="605"/>
      <c r="CPV60" s="605"/>
      <c r="CPW60" s="605"/>
      <c r="CPX60" s="605"/>
      <c r="CPY60" s="605"/>
      <c r="CPZ60" s="605"/>
      <c r="CQA60" s="605"/>
      <c r="CQB60" s="605"/>
      <c r="CQC60" s="605"/>
      <c r="CQD60" s="605"/>
      <c r="CQE60" s="605"/>
      <c r="CQF60" s="605"/>
      <c r="CQG60" s="605"/>
      <c r="CQH60" s="605"/>
      <c r="CQI60" s="605"/>
      <c r="CQJ60" s="605"/>
      <c r="CQK60" s="605"/>
      <c r="CQL60" s="605"/>
      <c r="CQM60" s="605"/>
      <c r="CQN60" s="605"/>
      <c r="CQO60" s="605"/>
      <c r="CQP60" s="605"/>
      <c r="CQQ60" s="605"/>
      <c r="CQR60" s="605"/>
      <c r="CQS60" s="605"/>
      <c r="CQT60" s="605"/>
      <c r="CQU60" s="605"/>
      <c r="CQV60" s="605"/>
      <c r="CQW60" s="605"/>
      <c r="CQX60" s="605"/>
      <c r="CQY60" s="605"/>
      <c r="CQZ60" s="605"/>
      <c r="CRA60" s="605"/>
      <c r="CRB60" s="605"/>
      <c r="CRC60" s="605"/>
      <c r="CRD60" s="605"/>
      <c r="CRE60" s="605"/>
      <c r="CRF60" s="605"/>
      <c r="CRG60" s="605"/>
      <c r="CRH60" s="605"/>
      <c r="CRI60" s="605"/>
      <c r="CRJ60" s="605"/>
      <c r="CRK60" s="605"/>
      <c r="CRL60" s="605"/>
      <c r="CRM60" s="605"/>
      <c r="CRN60" s="605"/>
      <c r="CRO60" s="605"/>
      <c r="CRP60" s="605"/>
      <c r="CRQ60" s="605"/>
      <c r="CRR60" s="605"/>
      <c r="CRS60" s="605"/>
      <c r="CRT60" s="605"/>
      <c r="CRU60" s="605"/>
      <c r="CRV60" s="605"/>
      <c r="CRW60" s="605"/>
      <c r="CRX60" s="605"/>
      <c r="CRY60" s="605"/>
      <c r="CRZ60" s="605"/>
      <c r="CSA60" s="605"/>
      <c r="CSB60" s="605"/>
      <c r="CSC60" s="605"/>
      <c r="CSD60" s="605"/>
      <c r="CSE60" s="605"/>
      <c r="CSF60" s="605"/>
      <c r="CSG60" s="605"/>
      <c r="CSH60" s="605"/>
      <c r="CSI60" s="605"/>
      <c r="CSJ60" s="605"/>
      <c r="CSK60" s="605"/>
      <c r="CSL60" s="605"/>
      <c r="CSM60" s="605"/>
      <c r="CSN60" s="605"/>
      <c r="CSO60" s="605"/>
      <c r="CSP60" s="605"/>
      <c r="CSQ60" s="605"/>
      <c r="CSR60" s="605"/>
      <c r="CSS60" s="605"/>
      <c r="CST60" s="605"/>
      <c r="CSU60" s="605"/>
      <c r="CSV60" s="605"/>
      <c r="CSW60" s="605"/>
      <c r="CSX60" s="605"/>
      <c r="CSY60" s="605"/>
      <c r="CSZ60" s="605"/>
      <c r="CTA60" s="605"/>
      <c r="CTB60" s="605"/>
      <c r="CTC60" s="605"/>
      <c r="CTD60" s="605"/>
      <c r="CTE60" s="605"/>
      <c r="CTF60" s="605"/>
      <c r="CTG60" s="605"/>
      <c r="CTH60" s="605"/>
      <c r="CTI60" s="605"/>
      <c r="CTJ60" s="605"/>
      <c r="CTK60" s="605"/>
      <c r="CTL60" s="605"/>
      <c r="CTM60" s="605"/>
      <c r="CTN60" s="605"/>
      <c r="CTO60" s="605"/>
      <c r="CTP60" s="605"/>
      <c r="CTQ60" s="605"/>
      <c r="CTR60" s="605"/>
      <c r="CTS60" s="605"/>
      <c r="CTT60" s="605"/>
      <c r="CTU60" s="605"/>
      <c r="CTV60" s="605"/>
      <c r="CTW60" s="605"/>
      <c r="CTX60" s="605"/>
      <c r="CTY60" s="605"/>
      <c r="CTZ60" s="605"/>
      <c r="CUA60" s="605"/>
      <c r="CUB60" s="605"/>
      <c r="CUC60" s="605"/>
      <c r="CUD60" s="605"/>
      <c r="CUE60" s="605"/>
      <c r="CUF60" s="605"/>
      <c r="CUG60" s="605"/>
      <c r="CUH60" s="605"/>
      <c r="CUI60" s="605"/>
      <c r="CUJ60" s="605"/>
      <c r="CUK60" s="605"/>
      <c r="CUL60" s="605"/>
      <c r="CUM60" s="605"/>
      <c r="CUN60" s="605"/>
      <c r="CUO60" s="605"/>
      <c r="CUP60" s="605"/>
      <c r="CUQ60" s="605"/>
      <c r="CUR60" s="605"/>
      <c r="CUS60" s="605"/>
      <c r="CUT60" s="605"/>
      <c r="CUU60" s="605"/>
      <c r="CUV60" s="605"/>
      <c r="CUW60" s="605"/>
      <c r="CUX60" s="605"/>
      <c r="CUY60" s="605"/>
      <c r="CUZ60" s="605"/>
      <c r="CVA60" s="605"/>
      <c r="CVB60" s="605"/>
      <c r="CVC60" s="605"/>
      <c r="CVD60" s="605"/>
      <c r="CVE60" s="605"/>
      <c r="CVF60" s="605"/>
      <c r="CVG60" s="605"/>
      <c r="CVH60" s="605"/>
      <c r="CVI60" s="605"/>
      <c r="CVJ60" s="605"/>
      <c r="CVK60" s="605"/>
      <c r="CVL60" s="605"/>
      <c r="CVM60" s="605"/>
      <c r="CVN60" s="605"/>
      <c r="CVO60" s="605"/>
      <c r="CVP60" s="605"/>
      <c r="CVQ60" s="605"/>
      <c r="CVR60" s="605"/>
      <c r="CVS60" s="605"/>
      <c r="CVT60" s="605"/>
      <c r="CVU60" s="605"/>
      <c r="CVV60" s="605"/>
      <c r="CVW60" s="605"/>
      <c r="CVX60" s="605"/>
      <c r="CVY60" s="605"/>
      <c r="CVZ60" s="605"/>
      <c r="CWA60" s="605"/>
      <c r="CWB60" s="605"/>
      <c r="CWC60" s="605"/>
      <c r="CWD60" s="605"/>
      <c r="CWE60" s="605"/>
      <c r="CWF60" s="605"/>
      <c r="CWG60" s="605"/>
      <c r="CWH60" s="605"/>
      <c r="CWI60" s="605"/>
      <c r="CWJ60" s="605"/>
      <c r="CWK60" s="605"/>
      <c r="CWL60" s="605"/>
      <c r="CWM60" s="605"/>
      <c r="CWN60" s="605"/>
      <c r="CWO60" s="605"/>
      <c r="CWP60" s="605"/>
      <c r="CWQ60" s="605"/>
      <c r="CWR60" s="605"/>
      <c r="CWS60" s="605"/>
      <c r="CWT60" s="605"/>
      <c r="CWU60" s="605"/>
      <c r="CWV60" s="605"/>
      <c r="CWW60" s="605"/>
      <c r="CWX60" s="605"/>
      <c r="CWY60" s="605"/>
      <c r="CWZ60" s="605"/>
      <c r="CXA60" s="605"/>
      <c r="CXB60" s="605"/>
      <c r="CXC60" s="605"/>
      <c r="CXD60" s="605"/>
      <c r="CXE60" s="605"/>
      <c r="CXF60" s="605"/>
      <c r="CXG60" s="605"/>
      <c r="CXH60" s="605"/>
      <c r="CXI60" s="605"/>
      <c r="CXJ60" s="605"/>
      <c r="CXK60" s="605"/>
      <c r="CXL60" s="605"/>
      <c r="CXM60" s="605"/>
      <c r="CXN60" s="605"/>
      <c r="CXO60" s="605"/>
      <c r="CXP60" s="605"/>
      <c r="CXQ60" s="605"/>
      <c r="CXR60" s="605"/>
      <c r="CXS60" s="605"/>
      <c r="CXT60" s="605"/>
      <c r="CXU60" s="605"/>
      <c r="CXV60" s="605"/>
      <c r="CXW60" s="605"/>
      <c r="CXX60" s="605"/>
      <c r="CXY60" s="605"/>
      <c r="CXZ60" s="605"/>
      <c r="CYA60" s="605"/>
      <c r="CYB60" s="605"/>
      <c r="CYC60" s="605"/>
      <c r="CYD60" s="605"/>
      <c r="CYE60" s="605"/>
      <c r="CYF60" s="605"/>
      <c r="CYG60" s="605"/>
      <c r="CYH60" s="605"/>
      <c r="CYI60" s="605"/>
      <c r="CYJ60" s="605"/>
      <c r="CYK60" s="605"/>
      <c r="CYL60" s="605"/>
      <c r="CYM60" s="605"/>
      <c r="CYN60" s="605"/>
      <c r="CYO60" s="605"/>
      <c r="CYP60" s="605"/>
      <c r="CYQ60" s="605"/>
      <c r="CYR60" s="605"/>
      <c r="CYS60" s="605"/>
      <c r="CYT60" s="605"/>
      <c r="CYU60" s="605"/>
      <c r="CYV60" s="605"/>
      <c r="CYW60" s="605"/>
      <c r="CYX60" s="605"/>
      <c r="CYY60" s="605"/>
      <c r="CYZ60" s="605"/>
      <c r="CZA60" s="605"/>
      <c r="CZB60" s="605"/>
      <c r="CZC60" s="605"/>
      <c r="CZD60" s="605"/>
      <c r="CZE60" s="605"/>
      <c r="CZF60" s="605"/>
      <c r="CZG60" s="605"/>
      <c r="CZH60" s="605"/>
      <c r="CZI60" s="605"/>
      <c r="CZJ60" s="605"/>
      <c r="CZK60" s="605"/>
      <c r="CZL60" s="605"/>
      <c r="CZM60" s="605"/>
      <c r="CZN60" s="605"/>
      <c r="CZO60" s="605"/>
      <c r="CZP60" s="605"/>
      <c r="CZQ60" s="605"/>
      <c r="CZR60" s="605"/>
      <c r="CZS60" s="605"/>
      <c r="CZT60" s="605"/>
      <c r="CZU60" s="605"/>
      <c r="CZV60" s="605"/>
      <c r="CZW60" s="605"/>
      <c r="CZX60" s="605"/>
      <c r="CZY60" s="605"/>
      <c r="CZZ60" s="605"/>
      <c r="DAA60" s="605"/>
      <c r="DAB60" s="605"/>
      <c r="DAC60" s="605"/>
      <c r="DAD60" s="605"/>
      <c r="DAE60" s="605"/>
      <c r="DAF60" s="605"/>
      <c r="DAG60" s="605"/>
      <c r="DAH60" s="605"/>
      <c r="DAI60" s="605"/>
      <c r="DAJ60" s="605"/>
      <c r="DAK60" s="605"/>
      <c r="DAL60" s="605"/>
      <c r="DAM60" s="605"/>
      <c r="DAN60" s="605"/>
      <c r="DAO60" s="605"/>
      <c r="DAP60" s="605"/>
      <c r="DAQ60" s="605"/>
      <c r="DAR60" s="605"/>
      <c r="DAS60" s="605"/>
      <c r="DAT60" s="605"/>
      <c r="DAU60" s="605"/>
      <c r="DAV60" s="605"/>
      <c r="DAW60" s="605"/>
      <c r="DAX60" s="605"/>
      <c r="DAY60" s="605"/>
      <c r="DAZ60" s="605"/>
      <c r="DBA60" s="605"/>
      <c r="DBB60" s="605"/>
      <c r="DBC60" s="605"/>
      <c r="DBD60" s="605"/>
      <c r="DBE60" s="605"/>
      <c r="DBF60" s="605"/>
      <c r="DBG60" s="605"/>
      <c r="DBH60" s="605"/>
      <c r="DBI60" s="605"/>
      <c r="DBJ60" s="605"/>
      <c r="DBK60" s="605"/>
      <c r="DBL60" s="605"/>
      <c r="DBM60" s="605"/>
      <c r="DBN60" s="605"/>
      <c r="DBO60" s="605"/>
      <c r="DBP60" s="605"/>
      <c r="DBQ60" s="605"/>
      <c r="DBR60" s="605"/>
      <c r="DBS60" s="605"/>
      <c r="DBT60" s="605"/>
      <c r="DBU60" s="605"/>
      <c r="DBV60" s="605"/>
      <c r="DBW60" s="605"/>
      <c r="DBX60" s="605"/>
      <c r="DBY60" s="605"/>
      <c r="DBZ60" s="605"/>
      <c r="DCA60" s="605"/>
      <c r="DCB60" s="605"/>
      <c r="DCC60" s="605"/>
      <c r="DCD60" s="605"/>
      <c r="DCE60" s="605"/>
      <c r="DCF60" s="605"/>
      <c r="DCG60" s="605"/>
      <c r="DCH60" s="605"/>
      <c r="DCI60" s="605"/>
      <c r="DCJ60" s="605"/>
      <c r="DCK60" s="605"/>
      <c r="DCL60" s="605"/>
      <c r="DCM60" s="605"/>
      <c r="DCN60" s="605"/>
      <c r="DCO60" s="605"/>
      <c r="DCP60" s="605"/>
      <c r="DCQ60" s="605"/>
      <c r="DCR60" s="605"/>
      <c r="DCS60" s="605"/>
      <c r="DCT60" s="605"/>
      <c r="DCU60" s="605"/>
      <c r="DCV60" s="605"/>
      <c r="DCW60" s="605"/>
      <c r="DCX60" s="605"/>
      <c r="DCY60" s="605"/>
      <c r="DCZ60" s="605"/>
      <c r="DDA60" s="605"/>
      <c r="DDB60" s="605"/>
      <c r="DDC60" s="605"/>
      <c r="DDD60" s="605"/>
      <c r="DDE60" s="605"/>
      <c r="DDF60" s="605"/>
      <c r="DDG60" s="605"/>
      <c r="DDH60" s="605"/>
      <c r="DDI60" s="605"/>
      <c r="DDJ60" s="605"/>
      <c r="DDK60" s="605"/>
      <c r="DDL60" s="605"/>
      <c r="DDM60" s="605"/>
      <c r="DDN60" s="605"/>
      <c r="DDO60" s="605"/>
      <c r="DDP60" s="605"/>
      <c r="DDQ60" s="605"/>
      <c r="DDR60" s="605"/>
      <c r="DDS60" s="605"/>
      <c r="DDT60" s="605"/>
      <c r="DDU60" s="605"/>
      <c r="DDV60" s="605"/>
      <c r="DDW60" s="605"/>
      <c r="DDX60" s="605"/>
      <c r="DDY60" s="605"/>
      <c r="DDZ60" s="605"/>
      <c r="DEA60" s="605"/>
      <c r="DEB60" s="605"/>
      <c r="DEC60" s="605"/>
      <c r="DED60" s="605"/>
      <c r="DEE60" s="605"/>
      <c r="DEF60" s="605"/>
      <c r="DEG60" s="605"/>
      <c r="DEH60" s="605"/>
      <c r="DEI60" s="605"/>
      <c r="DEJ60" s="605"/>
      <c r="DEK60" s="605"/>
      <c r="DEL60" s="605"/>
      <c r="DEM60" s="605"/>
      <c r="DEN60" s="605"/>
      <c r="DEO60" s="605"/>
      <c r="DEP60" s="605"/>
      <c r="DEQ60" s="605"/>
      <c r="DER60" s="605"/>
      <c r="DES60" s="605"/>
      <c r="DET60" s="605"/>
      <c r="DEU60" s="605"/>
      <c r="DEV60" s="605"/>
      <c r="DEW60" s="605"/>
      <c r="DEX60" s="605"/>
      <c r="DEY60" s="605"/>
      <c r="DEZ60" s="605"/>
      <c r="DFA60" s="605"/>
      <c r="DFB60" s="605"/>
      <c r="DFC60" s="605"/>
      <c r="DFD60" s="605"/>
      <c r="DFE60" s="605"/>
      <c r="DFF60" s="605"/>
      <c r="DFG60" s="605"/>
      <c r="DFH60" s="605"/>
      <c r="DFI60" s="605"/>
      <c r="DFJ60" s="605"/>
      <c r="DFK60" s="605"/>
      <c r="DFL60" s="605"/>
      <c r="DFM60" s="605"/>
      <c r="DFN60" s="605"/>
      <c r="DFO60" s="605"/>
      <c r="DFP60" s="605"/>
      <c r="DFQ60" s="605"/>
      <c r="DFR60" s="605"/>
      <c r="DFS60" s="605"/>
      <c r="DFT60" s="605"/>
      <c r="DFU60" s="605"/>
      <c r="DFV60" s="605"/>
      <c r="DFW60" s="605"/>
      <c r="DFX60" s="605"/>
      <c r="DFY60" s="605"/>
      <c r="DFZ60" s="605"/>
      <c r="DGA60" s="605"/>
      <c r="DGB60" s="605"/>
      <c r="DGC60" s="605"/>
      <c r="DGD60" s="605"/>
      <c r="DGE60" s="605"/>
      <c r="DGF60" s="605"/>
      <c r="DGG60" s="605"/>
      <c r="DGH60" s="605"/>
      <c r="DGI60" s="605"/>
      <c r="DGJ60" s="605"/>
      <c r="DGK60" s="605"/>
      <c r="DGL60" s="605"/>
      <c r="DGM60" s="605"/>
      <c r="DGN60" s="605"/>
      <c r="DGO60" s="605"/>
      <c r="DGP60" s="605"/>
      <c r="DGQ60" s="605"/>
      <c r="DGR60" s="605"/>
      <c r="DGS60" s="605"/>
      <c r="DGT60" s="605"/>
      <c r="DGU60" s="605"/>
      <c r="DGV60" s="605"/>
      <c r="DGW60" s="605"/>
      <c r="DGX60" s="605"/>
      <c r="DGY60" s="605"/>
      <c r="DGZ60" s="605"/>
      <c r="DHA60" s="605"/>
      <c r="DHB60" s="605"/>
      <c r="DHC60" s="605"/>
      <c r="DHD60" s="605"/>
      <c r="DHE60" s="605"/>
      <c r="DHF60" s="605"/>
      <c r="DHG60" s="605"/>
      <c r="DHH60" s="605"/>
      <c r="DHI60" s="605"/>
      <c r="DHJ60" s="605"/>
      <c r="DHK60" s="605"/>
      <c r="DHL60" s="605"/>
      <c r="DHM60" s="605"/>
      <c r="DHN60" s="605"/>
      <c r="DHO60" s="605"/>
      <c r="DHP60" s="605"/>
      <c r="DHQ60" s="605"/>
      <c r="DHR60" s="605"/>
      <c r="DHS60" s="605"/>
      <c r="DHT60" s="605"/>
      <c r="DHU60" s="605"/>
      <c r="DHV60" s="605"/>
      <c r="DHW60" s="605"/>
      <c r="DHX60" s="605"/>
      <c r="DHY60" s="605"/>
      <c r="DHZ60" s="605"/>
      <c r="DIA60" s="605"/>
      <c r="DIB60" s="605"/>
      <c r="DIC60" s="605"/>
      <c r="DID60" s="605"/>
      <c r="DIE60" s="605"/>
      <c r="DIF60" s="605"/>
      <c r="DIG60" s="605"/>
      <c r="DIH60" s="605"/>
      <c r="DII60" s="605"/>
      <c r="DIJ60" s="605"/>
      <c r="DIK60" s="605"/>
      <c r="DIL60" s="605"/>
      <c r="DIM60" s="605"/>
      <c r="DIN60" s="605"/>
      <c r="DIO60" s="605"/>
      <c r="DIP60" s="605"/>
      <c r="DIQ60" s="605"/>
      <c r="DIR60" s="605"/>
      <c r="DIS60" s="605"/>
      <c r="DIT60" s="605"/>
      <c r="DIU60" s="605"/>
      <c r="DIV60" s="605"/>
      <c r="DIW60" s="605"/>
      <c r="DIX60" s="605"/>
      <c r="DIY60" s="605"/>
      <c r="DIZ60" s="605"/>
      <c r="DJA60" s="605"/>
      <c r="DJB60" s="605"/>
      <c r="DJC60" s="605"/>
      <c r="DJD60" s="605"/>
      <c r="DJE60" s="605"/>
      <c r="DJF60" s="605"/>
      <c r="DJG60" s="605"/>
      <c r="DJH60" s="605"/>
      <c r="DJI60" s="605"/>
      <c r="DJJ60" s="605"/>
      <c r="DJK60" s="605"/>
      <c r="DJL60" s="605"/>
      <c r="DJM60" s="605"/>
      <c r="DJN60" s="605"/>
      <c r="DJO60" s="605"/>
      <c r="DJP60" s="605"/>
      <c r="DJQ60" s="605"/>
      <c r="DJR60" s="605"/>
      <c r="DJS60" s="605"/>
      <c r="DJT60" s="605"/>
      <c r="DJU60" s="605"/>
      <c r="DJV60" s="605"/>
      <c r="DJW60" s="605"/>
      <c r="DJX60" s="605"/>
      <c r="DJY60" s="605"/>
      <c r="DJZ60" s="605"/>
      <c r="DKA60" s="605"/>
      <c r="DKB60" s="605"/>
      <c r="DKC60" s="605"/>
      <c r="DKD60" s="605"/>
      <c r="DKE60" s="605"/>
      <c r="DKF60" s="605"/>
      <c r="DKG60" s="605"/>
      <c r="DKH60" s="605"/>
      <c r="DKI60" s="605"/>
      <c r="DKJ60" s="605"/>
      <c r="DKK60" s="605"/>
      <c r="DKL60" s="605"/>
      <c r="DKM60" s="605"/>
      <c r="DKN60" s="605"/>
      <c r="DKO60" s="605"/>
      <c r="DKP60" s="605"/>
      <c r="DKQ60" s="605"/>
      <c r="DKR60" s="605"/>
      <c r="DKS60" s="605"/>
      <c r="DKT60" s="605"/>
      <c r="DKU60" s="605"/>
      <c r="DKV60" s="605"/>
      <c r="DKW60" s="605"/>
      <c r="DKX60" s="605"/>
      <c r="DKY60" s="605"/>
      <c r="DKZ60" s="605"/>
      <c r="DLA60" s="605"/>
      <c r="DLB60" s="605"/>
      <c r="DLC60" s="605"/>
      <c r="DLD60" s="605"/>
      <c r="DLE60" s="605"/>
      <c r="DLF60" s="605"/>
      <c r="DLG60" s="605"/>
      <c r="DLH60" s="605"/>
      <c r="DLI60" s="605"/>
      <c r="DLJ60" s="605"/>
      <c r="DLK60" s="605"/>
      <c r="DLL60" s="605"/>
      <c r="DLM60" s="605"/>
      <c r="DLN60" s="605"/>
      <c r="DLO60" s="605"/>
      <c r="DLP60" s="605"/>
      <c r="DLQ60" s="605"/>
      <c r="DLR60" s="605"/>
      <c r="DLS60" s="605"/>
      <c r="DLT60" s="605"/>
      <c r="DLU60" s="605"/>
      <c r="DLV60" s="605"/>
      <c r="DLW60" s="605"/>
      <c r="DLX60" s="605"/>
      <c r="DLY60" s="605"/>
      <c r="DLZ60" s="605"/>
      <c r="DMA60" s="605"/>
      <c r="DMB60" s="605"/>
      <c r="DMC60" s="605"/>
      <c r="DMD60" s="605"/>
      <c r="DME60" s="605"/>
      <c r="DMF60" s="605"/>
      <c r="DMG60" s="605"/>
      <c r="DMH60" s="605"/>
      <c r="DMI60" s="605"/>
      <c r="DMJ60" s="605"/>
      <c r="DMK60" s="605"/>
      <c r="DML60" s="605"/>
      <c r="DMM60" s="605"/>
      <c r="DMN60" s="605"/>
      <c r="DMO60" s="605"/>
      <c r="DMP60" s="605"/>
      <c r="DMQ60" s="605"/>
      <c r="DMR60" s="605"/>
      <c r="DMS60" s="605"/>
      <c r="DMT60" s="605"/>
      <c r="DMU60" s="605"/>
      <c r="DMV60" s="605"/>
      <c r="DMW60" s="605"/>
      <c r="DMX60" s="605"/>
      <c r="DMY60" s="605"/>
      <c r="DMZ60" s="605"/>
      <c r="DNA60" s="605"/>
      <c r="DNB60" s="605"/>
      <c r="DNC60" s="605"/>
      <c r="DND60" s="605"/>
      <c r="DNE60" s="605"/>
      <c r="DNF60" s="605"/>
      <c r="DNG60" s="605"/>
      <c r="DNH60" s="605"/>
      <c r="DNI60" s="605"/>
      <c r="DNJ60" s="605"/>
      <c r="DNK60" s="605"/>
      <c r="DNL60" s="605"/>
      <c r="DNM60" s="605"/>
      <c r="DNN60" s="605"/>
      <c r="DNO60" s="605"/>
      <c r="DNP60" s="605"/>
      <c r="DNQ60" s="605"/>
      <c r="DNR60" s="605"/>
      <c r="DNS60" s="605"/>
      <c r="DNT60" s="605"/>
      <c r="DNU60" s="605"/>
      <c r="DNV60" s="605"/>
      <c r="DNW60" s="605"/>
      <c r="DNX60" s="605"/>
      <c r="DNY60" s="605"/>
      <c r="DNZ60" s="605"/>
      <c r="DOA60" s="605"/>
      <c r="DOB60" s="605"/>
      <c r="DOC60" s="605"/>
      <c r="DOD60" s="605"/>
      <c r="DOE60" s="605"/>
      <c r="DOF60" s="605"/>
      <c r="DOG60" s="605"/>
      <c r="DOH60" s="605"/>
      <c r="DOI60" s="605"/>
      <c r="DOJ60" s="605"/>
      <c r="DOK60" s="605"/>
      <c r="DOL60" s="605"/>
      <c r="DOM60" s="605"/>
      <c r="DON60" s="605"/>
      <c r="DOO60" s="605"/>
      <c r="DOP60" s="605"/>
      <c r="DOQ60" s="605"/>
      <c r="DOR60" s="605"/>
      <c r="DOS60" s="605"/>
      <c r="DOT60" s="605"/>
      <c r="DOU60" s="605"/>
      <c r="DOV60" s="605"/>
      <c r="DOW60" s="605"/>
      <c r="DOX60" s="605"/>
      <c r="DOY60" s="605"/>
      <c r="DOZ60" s="605"/>
      <c r="DPA60" s="605"/>
      <c r="DPB60" s="605"/>
      <c r="DPC60" s="605"/>
      <c r="DPD60" s="605"/>
      <c r="DPE60" s="605"/>
      <c r="DPF60" s="605"/>
      <c r="DPG60" s="605"/>
      <c r="DPH60" s="605"/>
      <c r="DPI60" s="605"/>
      <c r="DPJ60" s="605"/>
      <c r="DPK60" s="605"/>
      <c r="DPL60" s="605"/>
      <c r="DPM60" s="605"/>
      <c r="DPN60" s="605"/>
      <c r="DPO60" s="605"/>
      <c r="DPP60" s="605"/>
      <c r="DPQ60" s="605"/>
      <c r="DPR60" s="605"/>
      <c r="DPS60" s="605"/>
      <c r="DPT60" s="605"/>
      <c r="DPU60" s="605"/>
      <c r="DPV60" s="605"/>
      <c r="DPW60" s="605"/>
      <c r="DPX60" s="605"/>
      <c r="DPY60" s="605"/>
      <c r="DPZ60" s="605"/>
      <c r="DQA60" s="605"/>
      <c r="DQB60" s="605"/>
      <c r="DQC60" s="605"/>
      <c r="DQD60" s="605"/>
      <c r="DQE60" s="605"/>
      <c r="DQF60" s="605"/>
      <c r="DQG60" s="605"/>
      <c r="DQH60" s="605"/>
      <c r="DQI60" s="605"/>
      <c r="DQJ60" s="605"/>
      <c r="DQK60" s="605"/>
      <c r="DQL60" s="605"/>
      <c r="DQM60" s="605"/>
      <c r="DQN60" s="605"/>
      <c r="DQO60" s="605"/>
      <c r="DQP60" s="605"/>
      <c r="DQQ60" s="605"/>
      <c r="DQR60" s="605"/>
      <c r="DQS60" s="605"/>
      <c r="DQT60" s="605"/>
      <c r="DQU60" s="605"/>
      <c r="DQV60" s="605"/>
      <c r="DQW60" s="605"/>
      <c r="DQX60" s="605"/>
      <c r="DQY60" s="605"/>
      <c r="DQZ60" s="605"/>
      <c r="DRA60" s="605"/>
      <c r="DRB60" s="605"/>
      <c r="DRC60" s="605"/>
      <c r="DRD60" s="605"/>
      <c r="DRE60" s="605"/>
      <c r="DRF60" s="605"/>
      <c r="DRG60" s="605"/>
      <c r="DRH60" s="605"/>
      <c r="DRI60" s="605"/>
      <c r="DRJ60" s="605"/>
      <c r="DRK60" s="605"/>
      <c r="DRL60" s="605"/>
      <c r="DRM60" s="605"/>
      <c r="DRN60" s="605"/>
      <c r="DRO60" s="605"/>
      <c r="DRP60" s="605"/>
      <c r="DRQ60" s="605"/>
      <c r="DRR60" s="605"/>
      <c r="DRS60" s="605"/>
      <c r="DRT60" s="605"/>
      <c r="DRU60" s="605"/>
      <c r="DRV60" s="605"/>
      <c r="DRW60" s="605"/>
      <c r="DRX60" s="605"/>
      <c r="DRY60" s="605"/>
      <c r="DRZ60" s="605"/>
      <c r="DSA60" s="605"/>
      <c r="DSB60" s="605"/>
      <c r="DSC60" s="605"/>
      <c r="DSD60" s="605"/>
      <c r="DSE60" s="605"/>
      <c r="DSF60" s="605"/>
      <c r="DSG60" s="605"/>
      <c r="DSH60" s="605"/>
      <c r="DSI60" s="605"/>
      <c r="DSJ60" s="605"/>
      <c r="DSK60" s="605"/>
      <c r="DSL60" s="605"/>
      <c r="DSM60" s="605"/>
      <c r="DSN60" s="605"/>
      <c r="DSO60" s="605"/>
      <c r="DSP60" s="605"/>
      <c r="DSQ60" s="605"/>
      <c r="DSR60" s="605"/>
      <c r="DSS60" s="605"/>
      <c r="DST60" s="605"/>
      <c r="DSU60" s="605"/>
      <c r="DSV60" s="605"/>
      <c r="DSW60" s="605"/>
      <c r="DSX60" s="605"/>
      <c r="DSY60" s="605"/>
      <c r="DSZ60" s="605"/>
      <c r="DTA60" s="605"/>
      <c r="DTB60" s="605"/>
      <c r="DTC60" s="605"/>
      <c r="DTD60" s="605"/>
      <c r="DTE60" s="605"/>
      <c r="DTF60" s="605"/>
      <c r="DTG60" s="605"/>
      <c r="DTH60" s="605"/>
      <c r="DTI60" s="605"/>
      <c r="DTJ60" s="605"/>
      <c r="DTK60" s="605"/>
      <c r="DTL60" s="605"/>
      <c r="DTM60" s="605"/>
      <c r="DTN60" s="605"/>
      <c r="DTO60" s="605"/>
      <c r="DTP60" s="605"/>
      <c r="DTQ60" s="605"/>
      <c r="DTR60" s="605"/>
      <c r="DTS60" s="605"/>
      <c r="DTT60" s="605"/>
      <c r="DTU60" s="605"/>
      <c r="DTV60" s="605"/>
      <c r="DTW60" s="605"/>
      <c r="DTX60" s="605"/>
      <c r="DTY60" s="605"/>
      <c r="DTZ60" s="605"/>
      <c r="DUA60" s="605"/>
      <c r="DUB60" s="605"/>
      <c r="DUC60" s="605"/>
      <c r="DUD60" s="605"/>
      <c r="DUE60" s="605"/>
      <c r="DUF60" s="605"/>
      <c r="DUG60" s="605"/>
      <c r="DUH60" s="605"/>
      <c r="DUI60" s="605"/>
      <c r="DUJ60" s="605"/>
      <c r="DUK60" s="605"/>
      <c r="DUL60" s="605"/>
      <c r="DUM60" s="605"/>
      <c r="DUN60" s="605"/>
      <c r="DUO60" s="605"/>
      <c r="DUP60" s="605"/>
      <c r="DUQ60" s="605"/>
      <c r="DUR60" s="605"/>
      <c r="DUS60" s="605"/>
      <c r="DUT60" s="605"/>
      <c r="DUU60" s="605"/>
      <c r="DUV60" s="605"/>
      <c r="DUW60" s="605"/>
      <c r="DUX60" s="605"/>
      <c r="DUY60" s="605"/>
      <c r="DUZ60" s="605"/>
      <c r="DVA60" s="605"/>
      <c r="DVB60" s="605"/>
      <c r="DVC60" s="605"/>
      <c r="DVD60" s="605"/>
      <c r="DVE60" s="605"/>
      <c r="DVF60" s="605"/>
      <c r="DVG60" s="605"/>
      <c r="DVH60" s="605"/>
      <c r="DVI60" s="605"/>
      <c r="DVJ60" s="605"/>
      <c r="DVK60" s="605"/>
      <c r="DVL60" s="605"/>
      <c r="DVM60" s="605"/>
      <c r="DVN60" s="605"/>
      <c r="DVO60" s="605"/>
      <c r="DVP60" s="605"/>
      <c r="DVQ60" s="605"/>
      <c r="DVR60" s="605"/>
      <c r="DVS60" s="605"/>
      <c r="DVT60" s="605"/>
      <c r="DVU60" s="605"/>
      <c r="DVV60" s="605"/>
      <c r="DVW60" s="605"/>
      <c r="DVX60" s="605"/>
      <c r="DVY60" s="605"/>
      <c r="DVZ60" s="605"/>
      <c r="DWA60" s="605"/>
      <c r="DWB60" s="605"/>
      <c r="DWC60" s="605"/>
      <c r="DWD60" s="605"/>
      <c r="DWE60" s="605"/>
      <c r="DWF60" s="605"/>
      <c r="DWG60" s="605"/>
      <c r="DWH60" s="605"/>
      <c r="DWI60" s="605"/>
      <c r="DWJ60" s="605"/>
      <c r="DWK60" s="605"/>
      <c r="DWL60" s="605"/>
      <c r="DWM60" s="605"/>
      <c r="DWN60" s="605"/>
      <c r="DWO60" s="605"/>
      <c r="DWP60" s="605"/>
      <c r="DWQ60" s="605"/>
      <c r="DWR60" s="605"/>
      <c r="DWS60" s="605"/>
      <c r="DWT60" s="605"/>
      <c r="DWU60" s="605"/>
      <c r="DWV60" s="605"/>
      <c r="DWW60" s="605"/>
      <c r="DWX60" s="605"/>
      <c r="DWY60" s="605"/>
      <c r="DWZ60" s="605"/>
      <c r="DXA60" s="605"/>
      <c r="DXB60" s="605"/>
      <c r="DXC60" s="605"/>
      <c r="DXD60" s="605"/>
      <c r="DXE60" s="605"/>
      <c r="DXF60" s="605"/>
      <c r="DXG60" s="605"/>
      <c r="DXH60" s="605"/>
      <c r="DXI60" s="605"/>
      <c r="DXJ60" s="605"/>
      <c r="DXK60" s="605"/>
      <c r="DXL60" s="605"/>
      <c r="DXM60" s="605"/>
      <c r="DXN60" s="605"/>
      <c r="DXO60" s="605"/>
      <c r="DXP60" s="605"/>
      <c r="DXQ60" s="605"/>
      <c r="DXR60" s="605"/>
      <c r="DXS60" s="605"/>
      <c r="DXT60" s="605"/>
      <c r="DXU60" s="605"/>
      <c r="DXV60" s="605"/>
      <c r="DXW60" s="605"/>
      <c r="DXX60" s="605"/>
      <c r="DXY60" s="605"/>
      <c r="DXZ60" s="605"/>
      <c r="DYA60" s="605"/>
      <c r="DYB60" s="605"/>
      <c r="DYC60" s="605"/>
      <c r="DYD60" s="605"/>
      <c r="DYE60" s="605"/>
      <c r="DYF60" s="605"/>
      <c r="DYG60" s="605"/>
      <c r="DYH60" s="605"/>
      <c r="DYI60" s="605"/>
      <c r="DYJ60" s="605"/>
      <c r="DYK60" s="605"/>
      <c r="DYL60" s="605"/>
      <c r="DYM60" s="605"/>
      <c r="DYN60" s="605"/>
      <c r="DYO60" s="605"/>
      <c r="DYP60" s="605"/>
      <c r="DYQ60" s="605"/>
      <c r="DYR60" s="605"/>
      <c r="DYS60" s="605"/>
      <c r="DYT60" s="605"/>
      <c r="DYU60" s="605"/>
      <c r="DYV60" s="605"/>
      <c r="DYW60" s="605"/>
      <c r="DYX60" s="605"/>
      <c r="DYY60" s="605"/>
      <c r="DYZ60" s="605"/>
      <c r="DZA60" s="605"/>
      <c r="DZB60" s="605"/>
      <c r="DZC60" s="605"/>
      <c r="DZD60" s="605"/>
      <c r="DZE60" s="605"/>
      <c r="DZF60" s="605"/>
      <c r="DZG60" s="605"/>
      <c r="DZH60" s="605"/>
      <c r="DZI60" s="605"/>
      <c r="DZJ60" s="605"/>
      <c r="DZK60" s="605"/>
      <c r="DZL60" s="605"/>
      <c r="DZM60" s="605"/>
      <c r="DZN60" s="605"/>
      <c r="DZO60" s="605"/>
      <c r="DZP60" s="605"/>
      <c r="DZQ60" s="605"/>
      <c r="DZR60" s="605"/>
      <c r="DZS60" s="605"/>
      <c r="DZT60" s="605"/>
      <c r="DZU60" s="605"/>
      <c r="DZV60" s="605"/>
      <c r="DZW60" s="605"/>
      <c r="DZX60" s="605"/>
      <c r="DZY60" s="605"/>
      <c r="DZZ60" s="605"/>
      <c r="EAA60" s="605"/>
      <c r="EAB60" s="605"/>
      <c r="EAC60" s="605"/>
      <c r="EAD60" s="605"/>
      <c r="EAE60" s="605"/>
      <c r="EAF60" s="605"/>
      <c r="EAG60" s="605"/>
      <c r="EAH60" s="605"/>
      <c r="EAI60" s="605"/>
      <c r="EAJ60" s="605"/>
      <c r="EAK60" s="605"/>
      <c r="EAL60" s="605"/>
      <c r="EAM60" s="605"/>
      <c r="EAN60" s="605"/>
      <c r="EAO60" s="605"/>
      <c r="EAP60" s="605"/>
      <c r="EAQ60" s="605"/>
      <c r="EAR60" s="605"/>
      <c r="EAS60" s="605"/>
      <c r="EAT60" s="605"/>
      <c r="EAU60" s="605"/>
      <c r="EAV60" s="605"/>
      <c r="EAW60" s="605"/>
      <c r="EAX60" s="605"/>
      <c r="EAY60" s="605"/>
      <c r="EAZ60" s="605"/>
      <c r="EBA60" s="605"/>
      <c r="EBB60" s="605"/>
      <c r="EBC60" s="605"/>
      <c r="EBD60" s="605"/>
      <c r="EBE60" s="605"/>
      <c r="EBF60" s="605"/>
      <c r="EBG60" s="605"/>
      <c r="EBH60" s="605"/>
      <c r="EBI60" s="605"/>
      <c r="EBJ60" s="605"/>
      <c r="EBK60" s="605"/>
      <c r="EBL60" s="605"/>
      <c r="EBM60" s="605"/>
      <c r="EBN60" s="605"/>
      <c r="EBO60" s="605"/>
      <c r="EBP60" s="605"/>
      <c r="EBQ60" s="605"/>
      <c r="EBR60" s="605"/>
      <c r="EBS60" s="605"/>
      <c r="EBT60" s="605"/>
      <c r="EBU60" s="605"/>
      <c r="EBV60" s="605"/>
      <c r="EBW60" s="605"/>
      <c r="EBX60" s="605"/>
      <c r="EBY60" s="605"/>
      <c r="EBZ60" s="605"/>
      <c r="ECA60" s="605"/>
      <c r="ECB60" s="605"/>
      <c r="ECC60" s="605"/>
      <c r="ECD60" s="605"/>
      <c r="ECE60" s="605"/>
      <c r="ECF60" s="605"/>
      <c r="ECG60" s="605"/>
      <c r="ECH60" s="605"/>
      <c r="ECI60" s="605"/>
      <c r="ECJ60" s="605"/>
      <c r="ECK60" s="605"/>
      <c r="ECL60" s="605"/>
      <c r="ECM60" s="605"/>
      <c r="ECN60" s="605"/>
      <c r="ECO60" s="605"/>
      <c r="ECP60" s="605"/>
      <c r="ECQ60" s="605"/>
      <c r="ECR60" s="605"/>
      <c r="ECS60" s="605"/>
      <c r="ECT60" s="605"/>
      <c r="ECU60" s="605"/>
      <c r="ECV60" s="605"/>
      <c r="ECW60" s="605"/>
      <c r="ECX60" s="605"/>
      <c r="ECY60" s="605"/>
      <c r="ECZ60" s="605"/>
      <c r="EDA60" s="605"/>
      <c r="EDB60" s="605"/>
      <c r="EDC60" s="605"/>
      <c r="EDD60" s="605"/>
      <c r="EDE60" s="605"/>
      <c r="EDF60" s="605"/>
      <c r="EDG60" s="605"/>
      <c r="EDH60" s="605"/>
      <c r="EDI60" s="605"/>
      <c r="EDJ60" s="605"/>
      <c r="EDK60" s="605"/>
      <c r="EDL60" s="605"/>
      <c r="EDM60" s="605"/>
      <c r="EDN60" s="605"/>
      <c r="EDO60" s="605"/>
      <c r="EDP60" s="605"/>
      <c r="EDQ60" s="605"/>
      <c r="EDR60" s="605"/>
      <c r="EDS60" s="605"/>
      <c r="EDT60" s="605"/>
      <c r="EDU60" s="605"/>
      <c r="EDV60" s="605"/>
      <c r="EDW60" s="605"/>
      <c r="EDX60" s="605"/>
      <c r="EDY60" s="605"/>
      <c r="EDZ60" s="605"/>
      <c r="EEA60" s="605"/>
      <c r="EEB60" s="605"/>
      <c r="EEC60" s="605"/>
      <c r="EED60" s="605"/>
      <c r="EEE60" s="605"/>
      <c r="EEF60" s="605"/>
      <c r="EEG60" s="605"/>
      <c r="EEH60" s="605"/>
      <c r="EEI60" s="605"/>
      <c r="EEJ60" s="605"/>
      <c r="EEK60" s="605"/>
      <c r="EEL60" s="605"/>
      <c r="EEM60" s="605"/>
      <c r="EEN60" s="605"/>
      <c r="EEO60" s="605"/>
      <c r="EEP60" s="605"/>
      <c r="EEQ60" s="605"/>
      <c r="EER60" s="605"/>
      <c r="EES60" s="605"/>
      <c r="EET60" s="605"/>
      <c r="EEU60" s="605"/>
      <c r="EEV60" s="605"/>
      <c r="EEW60" s="605"/>
      <c r="EEX60" s="605"/>
      <c r="EEY60" s="605"/>
      <c r="EEZ60" s="605"/>
      <c r="EFA60" s="605"/>
      <c r="EFB60" s="605"/>
      <c r="EFC60" s="605"/>
      <c r="EFD60" s="605"/>
      <c r="EFE60" s="605"/>
      <c r="EFF60" s="605"/>
      <c r="EFG60" s="605"/>
      <c r="EFH60" s="605"/>
      <c r="EFI60" s="605"/>
      <c r="EFJ60" s="605"/>
      <c r="EFK60" s="605"/>
      <c r="EFL60" s="605"/>
      <c r="EFM60" s="605"/>
      <c r="EFN60" s="605"/>
      <c r="EFO60" s="605"/>
      <c r="EFP60" s="605"/>
      <c r="EFQ60" s="605"/>
      <c r="EFR60" s="605"/>
      <c r="EFS60" s="605"/>
      <c r="EFT60" s="605"/>
      <c r="EFU60" s="605"/>
      <c r="EFV60" s="605"/>
      <c r="EFW60" s="605"/>
      <c r="EFX60" s="605"/>
      <c r="EFY60" s="605"/>
      <c r="EFZ60" s="605"/>
      <c r="EGA60" s="605"/>
      <c r="EGB60" s="605"/>
      <c r="EGC60" s="605"/>
      <c r="EGD60" s="605"/>
      <c r="EGE60" s="605"/>
      <c r="EGF60" s="605"/>
      <c r="EGG60" s="605"/>
      <c r="EGH60" s="605"/>
      <c r="EGI60" s="605"/>
      <c r="EGJ60" s="605"/>
      <c r="EGK60" s="605"/>
      <c r="EGL60" s="605"/>
      <c r="EGM60" s="605"/>
      <c r="EGN60" s="605"/>
      <c r="EGO60" s="605"/>
      <c r="EGP60" s="605"/>
      <c r="EGQ60" s="605"/>
      <c r="EGR60" s="605"/>
      <c r="EGS60" s="605"/>
      <c r="EGT60" s="605"/>
      <c r="EGU60" s="605"/>
      <c r="EGV60" s="605"/>
      <c r="EGW60" s="605"/>
      <c r="EGX60" s="605"/>
      <c r="EGY60" s="605"/>
      <c r="EGZ60" s="605"/>
      <c r="EHA60" s="605"/>
      <c r="EHB60" s="605"/>
      <c r="EHC60" s="605"/>
      <c r="EHD60" s="605"/>
      <c r="EHE60" s="605"/>
      <c r="EHF60" s="605"/>
      <c r="EHG60" s="605"/>
      <c r="EHH60" s="605"/>
      <c r="EHI60" s="605"/>
      <c r="EHJ60" s="605"/>
      <c r="EHK60" s="605"/>
      <c r="EHL60" s="605"/>
      <c r="EHM60" s="605"/>
      <c r="EHN60" s="605"/>
      <c r="EHO60" s="605"/>
      <c r="EHP60" s="605"/>
      <c r="EHQ60" s="605"/>
      <c r="EHR60" s="605"/>
      <c r="EHS60" s="605"/>
      <c r="EHT60" s="605"/>
      <c r="EHU60" s="605"/>
      <c r="EHV60" s="605"/>
      <c r="EHW60" s="605"/>
      <c r="EHX60" s="605"/>
      <c r="EHY60" s="605"/>
      <c r="EHZ60" s="605"/>
      <c r="EIA60" s="605"/>
      <c r="EIB60" s="605"/>
      <c r="EIC60" s="605"/>
      <c r="EID60" s="605"/>
      <c r="EIE60" s="605"/>
      <c r="EIF60" s="605"/>
      <c r="EIG60" s="605"/>
      <c r="EIH60" s="605"/>
      <c r="EII60" s="605"/>
      <c r="EIJ60" s="605"/>
      <c r="EIK60" s="605"/>
      <c r="EIL60" s="605"/>
      <c r="EIM60" s="605"/>
      <c r="EIN60" s="605"/>
      <c r="EIO60" s="605"/>
      <c r="EIP60" s="605"/>
      <c r="EIQ60" s="605"/>
      <c r="EIR60" s="605"/>
      <c r="EIS60" s="605"/>
      <c r="EIT60" s="605"/>
      <c r="EIU60" s="605"/>
      <c r="EIV60" s="605"/>
      <c r="EIW60" s="605"/>
      <c r="EIX60" s="605"/>
      <c r="EIY60" s="605"/>
      <c r="EIZ60" s="605"/>
      <c r="EJA60" s="605"/>
      <c r="EJB60" s="605"/>
      <c r="EJC60" s="605"/>
      <c r="EJD60" s="605"/>
      <c r="EJE60" s="605"/>
      <c r="EJF60" s="605"/>
      <c r="EJG60" s="605"/>
      <c r="EJH60" s="605"/>
      <c r="EJI60" s="605"/>
      <c r="EJJ60" s="605"/>
      <c r="EJK60" s="605"/>
      <c r="EJL60" s="605"/>
      <c r="EJM60" s="605"/>
      <c r="EJN60" s="605"/>
      <c r="EJO60" s="605"/>
      <c r="EJP60" s="605"/>
      <c r="EJQ60" s="605"/>
      <c r="EJR60" s="605"/>
      <c r="EJS60" s="605"/>
      <c r="EJT60" s="605"/>
      <c r="EJU60" s="605"/>
      <c r="EJV60" s="605"/>
      <c r="EJW60" s="605"/>
      <c r="EJX60" s="605"/>
      <c r="EJY60" s="605"/>
      <c r="EJZ60" s="605"/>
      <c r="EKA60" s="605"/>
      <c r="EKB60" s="605"/>
      <c r="EKC60" s="605"/>
      <c r="EKD60" s="605"/>
      <c r="EKE60" s="605"/>
      <c r="EKF60" s="605"/>
      <c r="EKG60" s="605"/>
      <c r="EKH60" s="605"/>
      <c r="EKI60" s="605"/>
      <c r="EKJ60" s="605"/>
      <c r="EKK60" s="605"/>
      <c r="EKL60" s="605"/>
      <c r="EKM60" s="605"/>
      <c r="EKN60" s="605"/>
      <c r="EKO60" s="605"/>
      <c r="EKP60" s="605"/>
      <c r="EKQ60" s="605"/>
      <c r="EKR60" s="605"/>
      <c r="EKS60" s="605"/>
      <c r="EKT60" s="605"/>
      <c r="EKU60" s="605"/>
      <c r="EKV60" s="605"/>
      <c r="EKW60" s="605"/>
      <c r="EKX60" s="605"/>
      <c r="EKY60" s="605"/>
      <c r="EKZ60" s="605"/>
      <c r="ELA60" s="605"/>
      <c r="ELB60" s="605"/>
      <c r="ELC60" s="605"/>
      <c r="ELD60" s="605"/>
      <c r="ELE60" s="605"/>
      <c r="ELF60" s="605"/>
      <c r="ELG60" s="605"/>
      <c r="ELH60" s="605"/>
      <c r="ELI60" s="605"/>
      <c r="ELJ60" s="605"/>
      <c r="ELK60" s="605"/>
      <c r="ELL60" s="605"/>
      <c r="ELM60" s="605"/>
      <c r="ELN60" s="605"/>
      <c r="ELO60" s="605"/>
      <c r="ELP60" s="605"/>
      <c r="ELQ60" s="605"/>
      <c r="ELR60" s="605"/>
      <c r="ELS60" s="605"/>
      <c r="ELT60" s="605"/>
      <c r="ELU60" s="605"/>
      <c r="ELV60" s="605"/>
      <c r="ELW60" s="605"/>
      <c r="ELX60" s="605"/>
      <c r="ELY60" s="605"/>
      <c r="ELZ60" s="605"/>
      <c r="EMA60" s="605"/>
      <c r="EMB60" s="605"/>
      <c r="EMC60" s="605"/>
      <c r="EMD60" s="605"/>
      <c r="EME60" s="605"/>
      <c r="EMF60" s="605"/>
      <c r="EMG60" s="605"/>
      <c r="EMH60" s="605"/>
      <c r="EMI60" s="605"/>
      <c r="EMJ60" s="605"/>
      <c r="EMK60" s="605"/>
      <c r="EML60" s="605"/>
      <c r="EMM60" s="605"/>
      <c r="EMN60" s="605"/>
      <c r="EMO60" s="605"/>
      <c r="EMP60" s="605"/>
      <c r="EMQ60" s="605"/>
      <c r="EMR60" s="605"/>
      <c r="EMS60" s="605"/>
      <c r="EMT60" s="605"/>
      <c r="EMU60" s="605"/>
      <c r="EMV60" s="605"/>
      <c r="EMW60" s="605"/>
      <c r="EMX60" s="605"/>
      <c r="EMY60" s="605"/>
      <c r="EMZ60" s="605"/>
      <c r="ENA60" s="605"/>
      <c r="ENB60" s="605"/>
      <c r="ENC60" s="605"/>
      <c r="END60" s="605"/>
      <c r="ENE60" s="605"/>
      <c r="ENF60" s="605"/>
      <c r="ENG60" s="605"/>
      <c r="ENH60" s="605"/>
      <c r="ENI60" s="605"/>
      <c r="ENJ60" s="605"/>
      <c r="ENK60" s="605"/>
      <c r="ENL60" s="605"/>
      <c r="ENM60" s="605"/>
      <c r="ENN60" s="605"/>
      <c r="ENO60" s="605"/>
      <c r="ENP60" s="605"/>
      <c r="ENQ60" s="605"/>
      <c r="ENR60" s="605"/>
      <c r="ENS60" s="605"/>
      <c r="ENT60" s="605"/>
      <c r="ENU60" s="605"/>
      <c r="ENV60" s="605"/>
      <c r="ENW60" s="605"/>
      <c r="ENX60" s="605"/>
      <c r="ENY60" s="605"/>
      <c r="ENZ60" s="605"/>
      <c r="EOA60" s="605"/>
      <c r="EOB60" s="605"/>
      <c r="EOC60" s="605"/>
      <c r="EOD60" s="605"/>
      <c r="EOE60" s="605"/>
      <c r="EOF60" s="605"/>
      <c r="EOG60" s="605"/>
      <c r="EOH60" s="605"/>
      <c r="EOI60" s="605"/>
      <c r="EOJ60" s="605"/>
      <c r="EOK60" s="605"/>
      <c r="EOL60" s="605"/>
      <c r="EOM60" s="605"/>
      <c r="EON60" s="605"/>
      <c r="EOO60" s="605"/>
      <c r="EOP60" s="605"/>
      <c r="EOQ60" s="605"/>
      <c r="EOR60" s="605"/>
      <c r="EOS60" s="605"/>
      <c r="EOT60" s="605"/>
      <c r="EOU60" s="605"/>
      <c r="EOV60" s="605"/>
      <c r="EOW60" s="605"/>
      <c r="EOX60" s="605"/>
      <c r="EOY60" s="605"/>
      <c r="EOZ60" s="605"/>
      <c r="EPA60" s="605"/>
      <c r="EPB60" s="605"/>
      <c r="EPC60" s="605"/>
      <c r="EPD60" s="605"/>
      <c r="EPE60" s="605"/>
      <c r="EPF60" s="605"/>
      <c r="EPG60" s="605"/>
      <c r="EPH60" s="605"/>
      <c r="EPI60" s="605"/>
      <c r="EPJ60" s="605"/>
      <c r="EPK60" s="605"/>
      <c r="EPL60" s="605"/>
      <c r="EPM60" s="605"/>
      <c r="EPN60" s="605"/>
      <c r="EPO60" s="605"/>
      <c r="EPP60" s="605"/>
      <c r="EPQ60" s="605"/>
      <c r="EPR60" s="605"/>
      <c r="EPS60" s="605"/>
      <c r="EPT60" s="605"/>
      <c r="EPU60" s="605"/>
      <c r="EPV60" s="605"/>
      <c r="EPW60" s="605"/>
      <c r="EPX60" s="605"/>
      <c r="EPY60" s="605"/>
      <c r="EPZ60" s="605"/>
      <c r="EQA60" s="605"/>
      <c r="EQB60" s="605"/>
      <c r="EQC60" s="605"/>
      <c r="EQD60" s="605"/>
      <c r="EQE60" s="605"/>
      <c r="EQF60" s="605"/>
      <c r="EQG60" s="605"/>
      <c r="EQH60" s="605"/>
      <c r="EQI60" s="605"/>
      <c r="EQJ60" s="605"/>
      <c r="EQK60" s="605"/>
      <c r="EQL60" s="605"/>
      <c r="EQM60" s="605"/>
      <c r="EQN60" s="605"/>
      <c r="EQO60" s="605"/>
      <c r="EQP60" s="605"/>
      <c r="EQQ60" s="605"/>
      <c r="EQR60" s="605"/>
      <c r="EQS60" s="605"/>
      <c r="EQT60" s="605"/>
      <c r="EQU60" s="605"/>
      <c r="EQV60" s="605"/>
      <c r="EQW60" s="605"/>
      <c r="EQX60" s="605"/>
      <c r="EQY60" s="605"/>
      <c r="EQZ60" s="605"/>
      <c r="ERA60" s="605"/>
      <c r="ERB60" s="605"/>
      <c r="ERC60" s="605"/>
      <c r="ERD60" s="605"/>
      <c r="ERE60" s="605"/>
      <c r="ERF60" s="605"/>
      <c r="ERG60" s="605"/>
      <c r="ERH60" s="605"/>
      <c r="ERI60" s="605"/>
      <c r="ERJ60" s="605"/>
      <c r="ERK60" s="605"/>
      <c r="ERL60" s="605"/>
      <c r="ERM60" s="605"/>
      <c r="ERN60" s="605"/>
      <c r="ERO60" s="605"/>
      <c r="ERP60" s="605"/>
      <c r="ERQ60" s="605"/>
      <c r="ERR60" s="605"/>
      <c r="ERS60" s="605"/>
      <c r="ERT60" s="605"/>
      <c r="ERU60" s="605"/>
      <c r="ERV60" s="605"/>
      <c r="ERW60" s="605"/>
      <c r="ERX60" s="605"/>
      <c r="ERY60" s="605"/>
      <c r="ERZ60" s="605"/>
      <c r="ESA60" s="605"/>
      <c r="ESB60" s="605"/>
      <c r="ESC60" s="605"/>
      <c r="ESD60" s="605"/>
      <c r="ESE60" s="605"/>
      <c r="ESF60" s="605"/>
      <c r="ESG60" s="605"/>
      <c r="ESH60" s="605"/>
      <c r="ESI60" s="605"/>
      <c r="ESJ60" s="605"/>
      <c r="ESK60" s="605"/>
      <c r="ESL60" s="605"/>
      <c r="ESM60" s="605"/>
      <c r="ESN60" s="605"/>
      <c r="ESO60" s="605"/>
      <c r="ESP60" s="605"/>
      <c r="ESQ60" s="605"/>
      <c r="ESR60" s="605"/>
      <c r="ESS60" s="605"/>
      <c r="EST60" s="605"/>
      <c r="ESU60" s="605"/>
      <c r="ESV60" s="605"/>
      <c r="ESW60" s="605"/>
      <c r="ESX60" s="605"/>
      <c r="ESY60" s="605"/>
      <c r="ESZ60" s="605"/>
      <c r="ETA60" s="605"/>
      <c r="ETB60" s="605"/>
      <c r="ETC60" s="605"/>
      <c r="ETD60" s="605"/>
      <c r="ETE60" s="605"/>
      <c r="ETF60" s="605"/>
      <c r="ETG60" s="605"/>
      <c r="ETH60" s="605"/>
      <c r="ETI60" s="605"/>
      <c r="ETJ60" s="605"/>
      <c r="ETK60" s="605"/>
      <c r="ETL60" s="605"/>
      <c r="ETM60" s="605"/>
      <c r="ETN60" s="605"/>
      <c r="ETO60" s="605"/>
      <c r="ETP60" s="605"/>
      <c r="ETQ60" s="605"/>
      <c r="ETR60" s="605"/>
      <c r="ETS60" s="605"/>
      <c r="ETT60" s="605"/>
      <c r="ETU60" s="605"/>
      <c r="ETV60" s="605"/>
      <c r="ETW60" s="605"/>
      <c r="ETX60" s="605"/>
      <c r="ETY60" s="605"/>
      <c r="ETZ60" s="605"/>
      <c r="EUA60" s="605"/>
      <c r="EUB60" s="605"/>
      <c r="EUC60" s="605"/>
      <c r="EUD60" s="605"/>
      <c r="EUE60" s="605"/>
      <c r="EUF60" s="605"/>
      <c r="EUG60" s="605"/>
      <c r="EUH60" s="605"/>
      <c r="EUI60" s="605"/>
      <c r="EUJ60" s="605"/>
      <c r="EUK60" s="605"/>
      <c r="EUL60" s="605"/>
      <c r="EUM60" s="605"/>
      <c r="EUN60" s="605"/>
      <c r="EUO60" s="605"/>
      <c r="EUP60" s="605"/>
      <c r="EUQ60" s="605"/>
      <c r="EUR60" s="605"/>
      <c r="EUS60" s="605"/>
      <c r="EUT60" s="605"/>
      <c r="EUU60" s="605"/>
      <c r="EUV60" s="605"/>
      <c r="EUW60" s="605"/>
      <c r="EUX60" s="605"/>
      <c r="EUY60" s="605"/>
      <c r="EUZ60" s="605"/>
      <c r="EVA60" s="605"/>
      <c r="EVB60" s="605"/>
      <c r="EVC60" s="605"/>
      <c r="EVD60" s="605"/>
      <c r="EVE60" s="605"/>
      <c r="EVF60" s="605"/>
      <c r="EVG60" s="605"/>
      <c r="EVH60" s="605"/>
      <c r="EVI60" s="605"/>
      <c r="EVJ60" s="605"/>
      <c r="EVK60" s="605"/>
      <c r="EVL60" s="605"/>
      <c r="EVM60" s="605"/>
      <c r="EVN60" s="605"/>
      <c r="EVO60" s="605"/>
      <c r="EVP60" s="605"/>
      <c r="EVQ60" s="605"/>
      <c r="EVR60" s="605"/>
      <c r="EVS60" s="605"/>
      <c r="EVT60" s="605"/>
      <c r="EVU60" s="605"/>
      <c r="EVV60" s="605"/>
      <c r="EVW60" s="605"/>
      <c r="EVX60" s="605"/>
      <c r="EVY60" s="605"/>
      <c r="EVZ60" s="605"/>
      <c r="EWA60" s="605"/>
      <c r="EWB60" s="605"/>
      <c r="EWC60" s="605"/>
      <c r="EWD60" s="605"/>
      <c r="EWE60" s="605"/>
      <c r="EWF60" s="605"/>
      <c r="EWG60" s="605"/>
      <c r="EWH60" s="605"/>
      <c r="EWI60" s="605"/>
      <c r="EWJ60" s="605"/>
      <c r="EWK60" s="605"/>
      <c r="EWL60" s="605"/>
      <c r="EWM60" s="605"/>
      <c r="EWN60" s="605"/>
      <c r="EWO60" s="605"/>
      <c r="EWP60" s="605"/>
      <c r="EWQ60" s="605"/>
      <c r="EWR60" s="605"/>
      <c r="EWS60" s="605"/>
      <c r="EWT60" s="605"/>
      <c r="EWU60" s="605"/>
      <c r="EWV60" s="605"/>
      <c r="EWW60" s="605"/>
      <c r="EWX60" s="605"/>
      <c r="EWY60" s="605"/>
      <c r="EWZ60" s="605"/>
      <c r="EXA60" s="605"/>
      <c r="EXB60" s="605"/>
      <c r="EXC60" s="605"/>
      <c r="EXD60" s="605"/>
      <c r="EXE60" s="605"/>
      <c r="EXF60" s="605"/>
      <c r="EXG60" s="605"/>
      <c r="EXH60" s="605"/>
      <c r="EXI60" s="605"/>
      <c r="EXJ60" s="605"/>
      <c r="EXK60" s="605"/>
      <c r="EXL60" s="605"/>
      <c r="EXM60" s="605"/>
      <c r="EXN60" s="605"/>
      <c r="EXO60" s="605"/>
      <c r="EXP60" s="605"/>
      <c r="EXQ60" s="605"/>
      <c r="EXR60" s="605"/>
      <c r="EXS60" s="605"/>
      <c r="EXT60" s="605"/>
      <c r="EXU60" s="605"/>
      <c r="EXV60" s="605"/>
      <c r="EXW60" s="605"/>
      <c r="EXX60" s="605"/>
      <c r="EXY60" s="605"/>
      <c r="EXZ60" s="605"/>
      <c r="EYA60" s="605"/>
      <c r="EYB60" s="605"/>
      <c r="EYC60" s="605"/>
      <c r="EYD60" s="605"/>
      <c r="EYE60" s="605"/>
      <c r="EYF60" s="605"/>
      <c r="EYG60" s="605"/>
      <c r="EYH60" s="605"/>
      <c r="EYI60" s="605"/>
      <c r="EYJ60" s="605"/>
      <c r="EYK60" s="605"/>
      <c r="EYL60" s="605"/>
      <c r="EYM60" s="605"/>
      <c r="EYN60" s="605"/>
      <c r="EYO60" s="605"/>
      <c r="EYP60" s="605"/>
      <c r="EYQ60" s="605"/>
      <c r="EYR60" s="605"/>
      <c r="EYS60" s="605"/>
      <c r="EYT60" s="605"/>
      <c r="EYU60" s="605"/>
      <c r="EYV60" s="605"/>
      <c r="EYW60" s="605"/>
      <c r="EYX60" s="605"/>
      <c r="EYY60" s="605"/>
      <c r="EYZ60" s="605"/>
      <c r="EZA60" s="605"/>
      <c r="EZB60" s="605"/>
      <c r="EZC60" s="605"/>
      <c r="EZD60" s="605"/>
      <c r="EZE60" s="605"/>
      <c r="EZF60" s="605"/>
      <c r="EZG60" s="605"/>
      <c r="EZH60" s="605"/>
      <c r="EZI60" s="605"/>
      <c r="EZJ60" s="605"/>
      <c r="EZK60" s="605"/>
      <c r="EZL60" s="605"/>
      <c r="EZM60" s="605"/>
      <c r="EZN60" s="605"/>
      <c r="EZO60" s="605"/>
      <c r="EZP60" s="605"/>
      <c r="EZQ60" s="605"/>
      <c r="EZR60" s="605"/>
      <c r="EZS60" s="605"/>
      <c r="EZT60" s="605"/>
      <c r="EZU60" s="605"/>
      <c r="EZV60" s="605"/>
      <c r="EZW60" s="605"/>
      <c r="EZX60" s="605"/>
      <c r="EZY60" s="605"/>
      <c r="EZZ60" s="605"/>
      <c r="FAA60" s="605"/>
      <c r="FAB60" s="605"/>
      <c r="FAC60" s="605"/>
      <c r="FAD60" s="605"/>
      <c r="FAE60" s="605"/>
      <c r="FAF60" s="605"/>
      <c r="FAG60" s="605"/>
      <c r="FAH60" s="605"/>
      <c r="FAI60" s="605"/>
      <c r="FAJ60" s="605"/>
      <c r="FAK60" s="605"/>
      <c r="FAL60" s="605"/>
      <c r="FAM60" s="605"/>
      <c r="FAN60" s="605"/>
      <c r="FAO60" s="605"/>
      <c r="FAP60" s="605"/>
      <c r="FAQ60" s="605"/>
      <c r="FAR60" s="605"/>
      <c r="FAS60" s="605"/>
      <c r="FAT60" s="605"/>
      <c r="FAU60" s="605"/>
      <c r="FAV60" s="605"/>
      <c r="FAW60" s="605"/>
      <c r="FAX60" s="605"/>
      <c r="FAY60" s="605"/>
      <c r="FAZ60" s="605"/>
      <c r="FBA60" s="605"/>
      <c r="FBB60" s="605"/>
      <c r="FBC60" s="605"/>
      <c r="FBD60" s="605"/>
      <c r="FBE60" s="605"/>
      <c r="FBF60" s="605"/>
      <c r="FBG60" s="605"/>
      <c r="FBH60" s="605"/>
      <c r="FBI60" s="605"/>
      <c r="FBJ60" s="605"/>
      <c r="FBK60" s="605"/>
      <c r="FBL60" s="605"/>
      <c r="FBM60" s="605"/>
      <c r="FBN60" s="605"/>
      <c r="FBO60" s="605"/>
      <c r="FBP60" s="605"/>
      <c r="FBQ60" s="605"/>
      <c r="FBR60" s="605"/>
      <c r="FBS60" s="605"/>
      <c r="FBT60" s="605"/>
      <c r="FBU60" s="605"/>
      <c r="FBV60" s="605"/>
      <c r="FBW60" s="605"/>
      <c r="FBX60" s="605"/>
      <c r="FBY60" s="605"/>
      <c r="FBZ60" s="605"/>
      <c r="FCA60" s="605"/>
      <c r="FCB60" s="605"/>
      <c r="FCC60" s="605"/>
      <c r="FCD60" s="605"/>
      <c r="FCE60" s="605"/>
      <c r="FCF60" s="605"/>
      <c r="FCG60" s="605"/>
      <c r="FCH60" s="605"/>
      <c r="FCI60" s="605"/>
      <c r="FCJ60" s="605"/>
      <c r="FCK60" s="605"/>
      <c r="FCL60" s="605"/>
      <c r="FCM60" s="605"/>
      <c r="FCN60" s="605"/>
      <c r="FCO60" s="605"/>
      <c r="FCP60" s="605"/>
      <c r="FCQ60" s="605"/>
      <c r="FCR60" s="605"/>
      <c r="FCS60" s="605"/>
      <c r="FCT60" s="605"/>
      <c r="FCU60" s="605"/>
      <c r="FCV60" s="605"/>
      <c r="FCW60" s="605"/>
      <c r="FCX60" s="605"/>
      <c r="FCY60" s="605"/>
      <c r="FCZ60" s="605"/>
      <c r="FDA60" s="605"/>
      <c r="FDB60" s="605"/>
      <c r="FDC60" s="605"/>
      <c r="FDD60" s="605"/>
      <c r="FDE60" s="605"/>
      <c r="FDF60" s="605"/>
      <c r="FDG60" s="605"/>
      <c r="FDH60" s="605"/>
      <c r="FDI60" s="605"/>
      <c r="FDJ60" s="605"/>
      <c r="FDK60" s="605"/>
      <c r="FDL60" s="605"/>
      <c r="FDM60" s="605"/>
      <c r="FDN60" s="605"/>
      <c r="FDO60" s="605"/>
      <c r="FDP60" s="605"/>
      <c r="FDQ60" s="605"/>
      <c r="FDR60" s="605"/>
      <c r="FDS60" s="605"/>
      <c r="FDT60" s="605"/>
      <c r="FDU60" s="605"/>
      <c r="FDV60" s="605"/>
      <c r="FDW60" s="605"/>
      <c r="FDX60" s="605"/>
      <c r="FDY60" s="605"/>
      <c r="FDZ60" s="605"/>
      <c r="FEA60" s="605"/>
      <c r="FEB60" s="605"/>
      <c r="FEC60" s="605"/>
      <c r="FED60" s="605"/>
      <c r="FEE60" s="605"/>
      <c r="FEF60" s="605"/>
      <c r="FEG60" s="605"/>
      <c r="FEH60" s="605"/>
      <c r="FEI60" s="605"/>
      <c r="FEJ60" s="605"/>
      <c r="FEK60" s="605"/>
      <c r="FEL60" s="605"/>
      <c r="FEM60" s="605"/>
      <c r="FEN60" s="605"/>
      <c r="FEO60" s="605"/>
      <c r="FEP60" s="605"/>
      <c r="FEQ60" s="605"/>
      <c r="FER60" s="605"/>
      <c r="FES60" s="605"/>
      <c r="FET60" s="605"/>
      <c r="FEU60" s="605"/>
      <c r="FEV60" s="605"/>
      <c r="FEW60" s="605"/>
      <c r="FEX60" s="605"/>
      <c r="FEY60" s="605"/>
      <c r="FEZ60" s="605"/>
      <c r="FFA60" s="605"/>
      <c r="FFB60" s="605"/>
      <c r="FFC60" s="605"/>
      <c r="FFD60" s="605"/>
      <c r="FFE60" s="605"/>
      <c r="FFF60" s="605"/>
      <c r="FFG60" s="605"/>
      <c r="FFH60" s="605"/>
      <c r="FFI60" s="605"/>
      <c r="FFJ60" s="605"/>
      <c r="FFK60" s="605"/>
      <c r="FFL60" s="605"/>
      <c r="FFM60" s="605"/>
      <c r="FFN60" s="605"/>
      <c r="FFO60" s="605"/>
      <c r="FFP60" s="605"/>
      <c r="FFQ60" s="605"/>
      <c r="FFR60" s="605"/>
      <c r="FFS60" s="605"/>
      <c r="FFT60" s="605"/>
      <c r="FFU60" s="605"/>
      <c r="FFV60" s="605"/>
      <c r="FFW60" s="605"/>
      <c r="FFX60" s="605"/>
      <c r="FFY60" s="605"/>
      <c r="FFZ60" s="605"/>
      <c r="FGA60" s="605"/>
      <c r="FGB60" s="605"/>
      <c r="FGC60" s="605"/>
      <c r="FGD60" s="605"/>
      <c r="FGE60" s="605"/>
      <c r="FGF60" s="605"/>
      <c r="FGG60" s="605"/>
      <c r="FGH60" s="605"/>
      <c r="FGI60" s="605"/>
      <c r="FGJ60" s="605"/>
      <c r="FGK60" s="605"/>
      <c r="FGL60" s="605"/>
      <c r="FGM60" s="605"/>
      <c r="FGN60" s="605"/>
      <c r="FGO60" s="605"/>
      <c r="FGP60" s="605"/>
      <c r="FGQ60" s="605"/>
      <c r="FGR60" s="605"/>
      <c r="FGS60" s="605"/>
      <c r="FGT60" s="605"/>
      <c r="FGU60" s="605"/>
      <c r="FGV60" s="605"/>
      <c r="FGW60" s="605"/>
      <c r="FGX60" s="605"/>
      <c r="FGY60" s="605"/>
      <c r="FGZ60" s="605"/>
      <c r="FHA60" s="605"/>
      <c r="FHB60" s="605"/>
      <c r="FHC60" s="605"/>
      <c r="FHD60" s="605"/>
      <c r="FHE60" s="605"/>
      <c r="FHF60" s="605"/>
      <c r="FHG60" s="605"/>
      <c r="FHH60" s="605"/>
      <c r="FHI60" s="605"/>
      <c r="FHJ60" s="605"/>
      <c r="FHK60" s="605"/>
      <c r="FHL60" s="605"/>
      <c r="FHM60" s="605"/>
      <c r="FHN60" s="605"/>
      <c r="FHO60" s="605"/>
      <c r="FHP60" s="605"/>
      <c r="FHQ60" s="605"/>
      <c r="FHR60" s="605"/>
      <c r="FHS60" s="605"/>
      <c r="FHT60" s="605"/>
      <c r="FHU60" s="605"/>
      <c r="FHV60" s="605"/>
      <c r="FHW60" s="605"/>
      <c r="FHX60" s="605"/>
      <c r="FHY60" s="605"/>
      <c r="FHZ60" s="605"/>
      <c r="FIA60" s="605"/>
      <c r="FIB60" s="605"/>
      <c r="FIC60" s="605"/>
      <c r="FID60" s="605"/>
      <c r="FIE60" s="605"/>
      <c r="FIF60" s="605"/>
      <c r="FIG60" s="605"/>
      <c r="FIH60" s="605"/>
      <c r="FII60" s="605"/>
      <c r="FIJ60" s="605"/>
      <c r="FIK60" s="605"/>
      <c r="FIL60" s="605"/>
      <c r="FIM60" s="605"/>
      <c r="FIN60" s="605"/>
      <c r="FIO60" s="605"/>
      <c r="FIP60" s="605"/>
      <c r="FIQ60" s="605"/>
      <c r="FIR60" s="605"/>
      <c r="FIS60" s="605"/>
      <c r="FIT60" s="605"/>
      <c r="FIU60" s="605"/>
      <c r="FIV60" s="605"/>
      <c r="FIW60" s="605"/>
      <c r="FIX60" s="605"/>
      <c r="FIY60" s="605"/>
      <c r="FIZ60" s="605"/>
      <c r="FJA60" s="605"/>
      <c r="FJB60" s="605"/>
      <c r="FJC60" s="605"/>
      <c r="FJD60" s="605"/>
      <c r="FJE60" s="605"/>
      <c r="FJF60" s="605"/>
      <c r="FJG60" s="605"/>
      <c r="FJH60" s="605"/>
      <c r="FJI60" s="605"/>
      <c r="FJJ60" s="605"/>
      <c r="FJK60" s="605"/>
      <c r="FJL60" s="605"/>
      <c r="FJM60" s="605"/>
      <c r="FJN60" s="605"/>
      <c r="FJO60" s="605"/>
      <c r="FJP60" s="605"/>
      <c r="FJQ60" s="605"/>
      <c r="FJR60" s="605"/>
      <c r="FJS60" s="605"/>
      <c r="FJT60" s="605"/>
      <c r="FJU60" s="605"/>
      <c r="FJV60" s="605"/>
      <c r="FJW60" s="605"/>
      <c r="FJX60" s="605"/>
      <c r="FJY60" s="605"/>
      <c r="FJZ60" s="605"/>
      <c r="FKA60" s="605"/>
      <c r="FKB60" s="605"/>
      <c r="FKC60" s="605"/>
      <c r="FKD60" s="605"/>
      <c r="FKE60" s="605"/>
      <c r="FKF60" s="605"/>
      <c r="FKG60" s="605"/>
      <c r="FKH60" s="605"/>
      <c r="FKI60" s="605"/>
      <c r="FKJ60" s="605"/>
      <c r="FKK60" s="605"/>
      <c r="FKL60" s="605"/>
      <c r="FKM60" s="605"/>
      <c r="FKN60" s="605"/>
      <c r="FKO60" s="605"/>
      <c r="FKP60" s="605"/>
      <c r="FKQ60" s="605"/>
      <c r="FKR60" s="605"/>
      <c r="FKS60" s="605"/>
      <c r="FKT60" s="605"/>
      <c r="FKU60" s="605"/>
      <c r="FKV60" s="605"/>
      <c r="FKW60" s="605"/>
      <c r="FKX60" s="605"/>
      <c r="FKY60" s="605"/>
      <c r="FKZ60" s="605"/>
      <c r="FLA60" s="605"/>
      <c r="FLB60" s="605"/>
      <c r="FLC60" s="605"/>
      <c r="FLD60" s="605"/>
      <c r="FLE60" s="605"/>
      <c r="FLF60" s="605"/>
      <c r="FLG60" s="605"/>
      <c r="FLH60" s="605"/>
      <c r="FLI60" s="605"/>
      <c r="FLJ60" s="605"/>
      <c r="FLK60" s="605"/>
      <c r="FLL60" s="605"/>
      <c r="FLM60" s="605"/>
      <c r="FLN60" s="605"/>
      <c r="FLO60" s="605"/>
      <c r="FLP60" s="605"/>
      <c r="FLQ60" s="605"/>
      <c r="FLR60" s="605"/>
      <c r="FLS60" s="605"/>
      <c r="FLT60" s="605"/>
      <c r="FLU60" s="605"/>
      <c r="FLV60" s="605"/>
      <c r="FLW60" s="605"/>
      <c r="FLX60" s="605"/>
      <c r="FLY60" s="605"/>
      <c r="FLZ60" s="605"/>
      <c r="FMA60" s="605"/>
      <c r="FMB60" s="605"/>
      <c r="FMC60" s="605"/>
      <c r="FMD60" s="605"/>
      <c r="FME60" s="605"/>
      <c r="FMF60" s="605"/>
      <c r="FMG60" s="605"/>
      <c r="FMH60" s="605"/>
      <c r="FMI60" s="605"/>
      <c r="FMJ60" s="605"/>
      <c r="FMK60" s="605"/>
      <c r="FML60" s="605"/>
      <c r="FMM60" s="605"/>
      <c r="FMN60" s="605"/>
      <c r="FMO60" s="605"/>
      <c r="FMP60" s="605"/>
      <c r="FMQ60" s="605"/>
      <c r="FMR60" s="605"/>
      <c r="FMS60" s="605"/>
      <c r="FMT60" s="605"/>
      <c r="FMU60" s="605"/>
      <c r="FMV60" s="605"/>
      <c r="FMW60" s="605"/>
      <c r="FMX60" s="605"/>
      <c r="FMY60" s="605"/>
      <c r="FMZ60" s="605"/>
      <c r="FNA60" s="605"/>
      <c r="FNB60" s="605"/>
      <c r="FNC60" s="605"/>
      <c r="FND60" s="605"/>
      <c r="FNE60" s="605"/>
      <c r="FNF60" s="605"/>
      <c r="FNG60" s="605"/>
      <c r="FNH60" s="605"/>
      <c r="FNI60" s="605"/>
      <c r="FNJ60" s="605"/>
      <c r="FNK60" s="605"/>
      <c r="FNL60" s="605"/>
      <c r="FNM60" s="605"/>
      <c r="FNN60" s="605"/>
      <c r="FNO60" s="605"/>
      <c r="FNP60" s="605"/>
      <c r="FNQ60" s="605"/>
      <c r="FNR60" s="605"/>
      <c r="FNS60" s="605"/>
      <c r="FNT60" s="605"/>
      <c r="FNU60" s="605"/>
      <c r="FNV60" s="605"/>
      <c r="FNW60" s="605"/>
      <c r="FNX60" s="605"/>
      <c r="FNY60" s="605"/>
      <c r="FNZ60" s="605"/>
      <c r="FOA60" s="605"/>
      <c r="FOB60" s="605"/>
      <c r="FOC60" s="605"/>
      <c r="FOD60" s="605"/>
      <c r="FOE60" s="605"/>
      <c r="FOF60" s="605"/>
      <c r="FOG60" s="605"/>
      <c r="FOH60" s="605"/>
      <c r="FOI60" s="605"/>
      <c r="FOJ60" s="605"/>
      <c r="FOK60" s="605"/>
      <c r="FOL60" s="605"/>
      <c r="FOM60" s="605"/>
      <c r="FON60" s="605"/>
      <c r="FOO60" s="605"/>
      <c r="FOP60" s="605"/>
      <c r="FOQ60" s="605"/>
      <c r="FOR60" s="605"/>
      <c r="FOS60" s="605"/>
      <c r="FOT60" s="605"/>
      <c r="FOU60" s="605"/>
      <c r="FOV60" s="605"/>
      <c r="FOW60" s="605"/>
      <c r="FOX60" s="605"/>
      <c r="FOY60" s="605"/>
      <c r="FOZ60" s="605"/>
      <c r="FPA60" s="605"/>
      <c r="FPB60" s="605"/>
      <c r="FPC60" s="605"/>
      <c r="FPD60" s="605"/>
      <c r="FPE60" s="605"/>
      <c r="FPF60" s="605"/>
      <c r="FPG60" s="605"/>
      <c r="FPH60" s="605"/>
      <c r="FPI60" s="605"/>
      <c r="FPJ60" s="605"/>
      <c r="FPK60" s="605"/>
      <c r="FPL60" s="605"/>
      <c r="FPM60" s="605"/>
      <c r="FPN60" s="605"/>
      <c r="FPO60" s="605"/>
      <c r="FPP60" s="605"/>
      <c r="FPQ60" s="605"/>
      <c r="FPR60" s="605"/>
      <c r="FPS60" s="605"/>
      <c r="FPT60" s="605"/>
      <c r="FPU60" s="605"/>
      <c r="FPV60" s="605"/>
      <c r="FPW60" s="605"/>
      <c r="FPX60" s="605"/>
      <c r="FPY60" s="605"/>
      <c r="FPZ60" s="605"/>
      <c r="FQA60" s="605"/>
      <c r="FQB60" s="605"/>
      <c r="FQC60" s="605"/>
      <c r="FQD60" s="605"/>
      <c r="FQE60" s="605"/>
      <c r="FQF60" s="605"/>
      <c r="FQG60" s="605"/>
      <c r="FQH60" s="605"/>
      <c r="FQI60" s="605"/>
      <c r="FQJ60" s="605"/>
      <c r="FQK60" s="605"/>
      <c r="FQL60" s="605"/>
      <c r="FQM60" s="605"/>
      <c r="FQN60" s="605"/>
      <c r="FQO60" s="605"/>
      <c r="FQP60" s="605"/>
      <c r="FQQ60" s="605"/>
      <c r="FQR60" s="605"/>
      <c r="FQS60" s="605"/>
      <c r="FQT60" s="605"/>
      <c r="FQU60" s="605"/>
      <c r="FQV60" s="605"/>
      <c r="FQW60" s="605"/>
      <c r="FQX60" s="605"/>
      <c r="FQY60" s="605"/>
      <c r="FQZ60" s="605"/>
      <c r="FRA60" s="605"/>
      <c r="FRB60" s="605"/>
      <c r="FRC60" s="605"/>
      <c r="FRD60" s="605"/>
      <c r="FRE60" s="605"/>
      <c r="FRF60" s="605"/>
      <c r="FRG60" s="605"/>
      <c r="FRH60" s="605"/>
      <c r="FRI60" s="605"/>
      <c r="FRJ60" s="605"/>
      <c r="FRK60" s="605"/>
      <c r="FRL60" s="605"/>
      <c r="FRM60" s="605"/>
      <c r="FRN60" s="605"/>
      <c r="FRO60" s="605"/>
      <c r="FRP60" s="605"/>
      <c r="FRQ60" s="605"/>
      <c r="FRR60" s="605"/>
      <c r="FRS60" s="605"/>
      <c r="FRT60" s="605"/>
      <c r="FRU60" s="605"/>
      <c r="FRV60" s="605"/>
      <c r="FRW60" s="605"/>
      <c r="FRX60" s="605"/>
      <c r="FRY60" s="605"/>
      <c r="FRZ60" s="605"/>
      <c r="FSA60" s="605"/>
      <c r="FSB60" s="605"/>
      <c r="FSC60" s="605"/>
      <c r="FSD60" s="605"/>
      <c r="FSE60" s="605"/>
      <c r="FSF60" s="605"/>
      <c r="FSG60" s="605"/>
      <c r="FSH60" s="605"/>
      <c r="FSI60" s="605"/>
      <c r="FSJ60" s="605"/>
      <c r="FSK60" s="605"/>
      <c r="FSL60" s="605"/>
      <c r="FSM60" s="605"/>
      <c r="FSN60" s="605"/>
      <c r="FSO60" s="605"/>
      <c r="FSP60" s="605"/>
      <c r="FSQ60" s="605"/>
      <c r="FSR60" s="605"/>
      <c r="FSS60" s="605"/>
      <c r="FST60" s="605"/>
      <c r="FSU60" s="605"/>
      <c r="FSV60" s="605"/>
      <c r="FSW60" s="605"/>
      <c r="FSX60" s="605"/>
      <c r="FSY60" s="605"/>
      <c r="FSZ60" s="605"/>
      <c r="FTA60" s="605"/>
      <c r="FTB60" s="605"/>
      <c r="FTC60" s="605"/>
      <c r="FTD60" s="605"/>
      <c r="FTE60" s="605"/>
      <c r="FTF60" s="605"/>
      <c r="FTG60" s="605"/>
      <c r="FTH60" s="605"/>
      <c r="FTI60" s="605"/>
      <c r="FTJ60" s="605"/>
      <c r="FTK60" s="605"/>
      <c r="FTL60" s="605"/>
      <c r="FTM60" s="605"/>
      <c r="FTN60" s="605"/>
      <c r="FTO60" s="605"/>
      <c r="FTP60" s="605"/>
      <c r="FTQ60" s="605"/>
      <c r="FTR60" s="605"/>
      <c r="FTS60" s="605"/>
      <c r="FTT60" s="605"/>
      <c r="FTU60" s="605"/>
      <c r="FTV60" s="605"/>
      <c r="FTW60" s="605"/>
      <c r="FTX60" s="605"/>
      <c r="FTY60" s="605"/>
      <c r="FTZ60" s="605"/>
      <c r="FUA60" s="605"/>
      <c r="FUB60" s="605"/>
      <c r="FUC60" s="605"/>
      <c r="FUD60" s="605"/>
      <c r="FUE60" s="605"/>
      <c r="FUF60" s="605"/>
      <c r="FUG60" s="605"/>
      <c r="FUH60" s="605"/>
      <c r="FUI60" s="605"/>
      <c r="FUJ60" s="605"/>
      <c r="FUK60" s="605"/>
      <c r="FUL60" s="605"/>
      <c r="FUM60" s="605"/>
      <c r="FUN60" s="605"/>
      <c r="FUO60" s="605"/>
      <c r="FUP60" s="605"/>
      <c r="FUQ60" s="605"/>
      <c r="FUR60" s="605"/>
      <c r="FUS60" s="605"/>
      <c r="FUT60" s="605"/>
      <c r="FUU60" s="605"/>
      <c r="FUV60" s="605"/>
      <c r="FUW60" s="605"/>
      <c r="FUX60" s="605"/>
      <c r="FUY60" s="605"/>
      <c r="FUZ60" s="605"/>
      <c r="FVA60" s="605"/>
      <c r="FVB60" s="605"/>
      <c r="FVC60" s="605"/>
      <c r="FVD60" s="605"/>
      <c r="FVE60" s="605"/>
      <c r="FVF60" s="605"/>
      <c r="FVG60" s="605"/>
      <c r="FVH60" s="605"/>
      <c r="FVI60" s="605"/>
      <c r="FVJ60" s="605"/>
      <c r="FVK60" s="605"/>
      <c r="FVL60" s="605"/>
      <c r="FVM60" s="605"/>
      <c r="FVN60" s="605"/>
      <c r="FVO60" s="605"/>
      <c r="FVP60" s="605"/>
      <c r="FVQ60" s="605"/>
      <c r="FVR60" s="605"/>
      <c r="FVS60" s="605"/>
      <c r="FVT60" s="605"/>
      <c r="FVU60" s="605"/>
      <c r="FVV60" s="605"/>
      <c r="FVW60" s="605"/>
      <c r="FVX60" s="605"/>
      <c r="FVY60" s="605"/>
      <c r="FVZ60" s="605"/>
      <c r="FWA60" s="605"/>
      <c r="FWB60" s="605"/>
      <c r="FWC60" s="605"/>
      <c r="FWD60" s="605"/>
      <c r="FWE60" s="605"/>
      <c r="FWF60" s="605"/>
      <c r="FWG60" s="605"/>
      <c r="FWH60" s="605"/>
      <c r="FWI60" s="605"/>
      <c r="FWJ60" s="605"/>
      <c r="FWK60" s="605"/>
      <c r="FWL60" s="605"/>
      <c r="FWM60" s="605"/>
      <c r="FWN60" s="605"/>
      <c r="FWO60" s="605"/>
      <c r="FWP60" s="605"/>
      <c r="FWQ60" s="605"/>
      <c r="FWR60" s="605"/>
      <c r="FWS60" s="605"/>
      <c r="FWT60" s="605"/>
      <c r="FWU60" s="605"/>
      <c r="FWV60" s="605"/>
      <c r="FWW60" s="605"/>
      <c r="FWX60" s="605"/>
      <c r="FWY60" s="605"/>
      <c r="FWZ60" s="605"/>
      <c r="FXA60" s="605"/>
      <c r="FXB60" s="605"/>
      <c r="FXC60" s="605"/>
      <c r="FXD60" s="605"/>
      <c r="FXE60" s="605"/>
      <c r="FXF60" s="605"/>
      <c r="FXG60" s="605"/>
      <c r="FXH60" s="605"/>
      <c r="FXI60" s="605"/>
      <c r="FXJ60" s="605"/>
      <c r="FXK60" s="605"/>
      <c r="FXL60" s="605"/>
      <c r="FXM60" s="605"/>
      <c r="FXN60" s="605"/>
      <c r="FXO60" s="605"/>
      <c r="FXP60" s="605"/>
      <c r="FXQ60" s="605"/>
      <c r="FXR60" s="605"/>
      <c r="FXS60" s="605"/>
      <c r="FXT60" s="605"/>
      <c r="FXU60" s="605"/>
      <c r="FXV60" s="605"/>
      <c r="FXW60" s="605"/>
      <c r="FXX60" s="605"/>
      <c r="FXY60" s="605"/>
      <c r="FXZ60" s="605"/>
      <c r="FYA60" s="605"/>
      <c r="FYB60" s="605"/>
      <c r="FYC60" s="605"/>
      <c r="FYD60" s="605"/>
      <c r="FYE60" s="605"/>
      <c r="FYF60" s="605"/>
      <c r="FYG60" s="605"/>
      <c r="FYH60" s="605"/>
      <c r="FYI60" s="605"/>
      <c r="FYJ60" s="605"/>
      <c r="FYK60" s="605"/>
      <c r="FYL60" s="605"/>
      <c r="FYM60" s="605"/>
      <c r="FYN60" s="605"/>
      <c r="FYO60" s="605"/>
      <c r="FYP60" s="605"/>
      <c r="FYQ60" s="605"/>
      <c r="FYR60" s="605"/>
      <c r="FYS60" s="605"/>
      <c r="FYT60" s="605"/>
      <c r="FYU60" s="605"/>
      <c r="FYV60" s="605"/>
      <c r="FYW60" s="605"/>
      <c r="FYX60" s="605"/>
      <c r="FYY60" s="605"/>
      <c r="FYZ60" s="605"/>
      <c r="FZA60" s="605"/>
      <c r="FZB60" s="605"/>
      <c r="FZC60" s="605"/>
      <c r="FZD60" s="605"/>
      <c r="FZE60" s="605"/>
      <c r="FZF60" s="605"/>
      <c r="FZG60" s="605"/>
      <c r="FZH60" s="605"/>
      <c r="FZI60" s="605"/>
      <c r="FZJ60" s="605"/>
      <c r="FZK60" s="605"/>
      <c r="FZL60" s="605"/>
      <c r="FZM60" s="605"/>
      <c r="FZN60" s="605"/>
      <c r="FZO60" s="605"/>
      <c r="FZP60" s="605"/>
      <c r="FZQ60" s="605"/>
      <c r="FZR60" s="605"/>
      <c r="FZS60" s="605"/>
      <c r="FZT60" s="605"/>
      <c r="FZU60" s="605"/>
      <c r="FZV60" s="605"/>
      <c r="FZW60" s="605"/>
      <c r="FZX60" s="605"/>
      <c r="FZY60" s="605"/>
      <c r="FZZ60" s="605"/>
      <c r="GAA60" s="605"/>
      <c r="GAB60" s="605"/>
      <c r="GAC60" s="605"/>
      <c r="GAD60" s="605"/>
      <c r="GAE60" s="605"/>
      <c r="GAF60" s="605"/>
      <c r="GAG60" s="605"/>
      <c r="GAH60" s="605"/>
      <c r="GAI60" s="605"/>
      <c r="GAJ60" s="605"/>
      <c r="GAK60" s="605"/>
      <c r="GAL60" s="605"/>
      <c r="GAM60" s="605"/>
      <c r="GAN60" s="605"/>
      <c r="GAO60" s="605"/>
      <c r="GAP60" s="605"/>
      <c r="GAQ60" s="605"/>
      <c r="GAR60" s="605"/>
      <c r="GAS60" s="605"/>
      <c r="GAT60" s="605"/>
      <c r="GAU60" s="605"/>
      <c r="GAV60" s="605"/>
      <c r="GAW60" s="605"/>
      <c r="GAX60" s="605"/>
      <c r="GAY60" s="605"/>
      <c r="GAZ60" s="605"/>
      <c r="GBA60" s="605"/>
      <c r="GBB60" s="605"/>
      <c r="GBC60" s="605"/>
      <c r="GBD60" s="605"/>
      <c r="GBE60" s="605"/>
      <c r="GBF60" s="605"/>
      <c r="GBG60" s="605"/>
      <c r="GBH60" s="605"/>
      <c r="GBI60" s="605"/>
      <c r="GBJ60" s="605"/>
      <c r="GBK60" s="605"/>
      <c r="GBL60" s="605"/>
      <c r="GBM60" s="605"/>
      <c r="GBN60" s="605"/>
      <c r="GBO60" s="605"/>
      <c r="GBP60" s="605"/>
      <c r="GBQ60" s="605"/>
      <c r="GBR60" s="605"/>
      <c r="GBS60" s="605"/>
      <c r="GBT60" s="605"/>
      <c r="GBU60" s="605"/>
      <c r="GBV60" s="605"/>
      <c r="GBW60" s="605"/>
      <c r="GBX60" s="605"/>
      <c r="GBY60" s="605"/>
      <c r="GBZ60" s="605"/>
      <c r="GCA60" s="605"/>
      <c r="GCB60" s="605"/>
      <c r="GCC60" s="605"/>
      <c r="GCD60" s="605"/>
      <c r="GCE60" s="605"/>
      <c r="GCF60" s="605"/>
      <c r="GCG60" s="605"/>
      <c r="GCH60" s="605"/>
      <c r="GCI60" s="605"/>
      <c r="GCJ60" s="605"/>
      <c r="GCK60" s="605"/>
      <c r="GCL60" s="605"/>
      <c r="GCM60" s="605"/>
      <c r="GCN60" s="605"/>
      <c r="GCO60" s="605"/>
      <c r="GCP60" s="605"/>
      <c r="GCQ60" s="605"/>
      <c r="GCR60" s="605"/>
      <c r="GCS60" s="605"/>
      <c r="GCT60" s="605"/>
      <c r="GCU60" s="605"/>
      <c r="GCV60" s="605"/>
      <c r="GCW60" s="605"/>
      <c r="GCX60" s="605"/>
      <c r="GCY60" s="605"/>
      <c r="GCZ60" s="605"/>
      <c r="GDA60" s="605"/>
      <c r="GDB60" s="605"/>
      <c r="GDC60" s="605"/>
      <c r="GDD60" s="605"/>
      <c r="GDE60" s="605"/>
      <c r="GDF60" s="605"/>
      <c r="GDG60" s="605"/>
      <c r="GDH60" s="605"/>
      <c r="GDI60" s="605"/>
      <c r="GDJ60" s="605"/>
      <c r="GDK60" s="605"/>
      <c r="GDL60" s="605"/>
      <c r="GDM60" s="605"/>
      <c r="GDN60" s="605"/>
      <c r="GDO60" s="605"/>
      <c r="GDP60" s="605"/>
      <c r="GDQ60" s="605"/>
      <c r="GDR60" s="605"/>
      <c r="GDS60" s="605"/>
      <c r="GDT60" s="605"/>
      <c r="GDU60" s="605"/>
      <c r="GDV60" s="605"/>
      <c r="GDW60" s="605"/>
      <c r="GDX60" s="605"/>
      <c r="GDY60" s="605"/>
      <c r="GDZ60" s="605"/>
      <c r="GEA60" s="605"/>
      <c r="GEB60" s="605"/>
      <c r="GEC60" s="605"/>
      <c r="GED60" s="605"/>
      <c r="GEE60" s="605"/>
      <c r="GEF60" s="605"/>
      <c r="GEG60" s="605"/>
      <c r="GEH60" s="605"/>
      <c r="GEI60" s="605"/>
      <c r="GEJ60" s="605"/>
      <c r="GEK60" s="605"/>
      <c r="GEL60" s="605"/>
      <c r="GEM60" s="605"/>
      <c r="GEN60" s="605"/>
      <c r="GEO60" s="605"/>
      <c r="GEP60" s="605"/>
      <c r="GEQ60" s="605"/>
      <c r="GER60" s="605"/>
      <c r="GES60" s="605"/>
      <c r="GET60" s="605"/>
      <c r="GEU60" s="605"/>
      <c r="GEV60" s="605"/>
      <c r="GEW60" s="605"/>
      <c r="GEX60" s="605"/>
      <c r="GEY60" s="605"/>
      <c r="GEZ60" s="605"/>
      <c r="GFA60" s="605"/>
      <c r="GFB60" s="605"/>
      <c r="GFC60" s="605"/>
      <c r="GFD60" s="605"/>
      <c r="GFE60" s="605"/>
      <c r="GFF60" s="605"/>
      <c r="GFG60" s="605"/>
      <c r="GFH60" s="605"/>
      <c r="GFI60" s="605"/>
      <c r="GFJ60" s="605"/>
      <c r="GFK60" s="605"/>
      <c r="GFL60" s="605"/>
      <c r="GFM60" s="605"/>
      <c r="GFN60" s="605"/>
      <c r="GFO60" s="605"/>
      <c r="GFP60" s="605"/>
      <c r="GFQ60" s="605"/>
      <c r="GFR60" s="605"/>
      <c r="GFS60" s="605"/>
      <c r="GFT60" s="605"/>
      <c r="GFU60" s="605"/>
      <c r="GFV60" s="605"/>
      <c r="GFW60" s="605"/>
      <c r="GFX60" s="605"/>
      <c r="GFY60" s="605"/>
      <c r="GFZ60" s="605"/>
      <c r="GGA60" s="605"/>
      <c r="GGB60" s="605"/>
      <c r="GGC60" s="605"/>
      <c r="GGD60" s="605"/>
      <c r="GGE60" s="605"/>
      <c r="GGF60" s="605"/>
      <c r="GGG60" s="605"/>
      <c r="GGH60" s="605"/>
      <c r="GGI60" s="605"/>
      <c r="GGJ60" s="605"/>
      <c r="GGK60" s="605"/>
      <c r="GGL60" s="605"/>
      <c r="GGM60" s="605"/>
      <c r="GGN60" s="605"/>
      <c r="GGO60" s="605"/>
      <c r="GGP60" s="605"/>
      <c r="GGQ60" s="605"/>
      <c r="GGR60" s="605"/>
      <c r="GGS60" s="605"/>
      <c r="GGT60" s="605"/>
      <c r="GGU60" s="605"/>
      <c r="GGV60" s="605"/>
      <c r="GGW60" s="605"/>
      <c r="GGX60" s="605"/>
      <c r="GGY60" s="605"/>
      <c r="GGZ60" s="605"/>
      <c r="GHA60" s="605"/>
      <c r="GHB60" s="605"/>
      <c r="GHC60" s="605"/>
      <c r="GHD60" s="605"/>
      <c r="GHE60" s="605"/>
      <c r="GHF60" s="605"/>
      <c r="GHG60" s="605"/>
      <c r="GHH60" s="605"/>
      <c r="GHI60" s="605"/>
      <c r="GHJ60" s="605"/>
      <c r="GHK60" s="605"/>
      <c r="GHL60" s="605"/>
      <c r="GHM60" s="605"/>
      <c r="GHN60" s="605"/>
      <c r="GHO60" s="605"/>
      <c r="GHP60" s="605"/>
      <c r="GHQ60" s="605"/>
      <c r="GHR60" s="605"/>
      <c r="GHS60" s="605"/>
      <c r="GHT60" s="605"/>
      <c r="GHU60" s="605"/>
      <c r="GHV60" s="605"/>
      <c r="GHW60" s="605"/>
      <c r="GHX60" s="605"/>
      <c r="GHY60" s="605"/>
      <c r="GHZ60" s="605"/>
      <c r="GIA60" s="605"/>
      <c r="GIB60" s="605"/>
      <c r="GIC60" s="605"/>
      <c r="GID60" s="605"/>
      <c r="GIE60" s="605"/>
      <c r="GIF60" s="605"/>
      <c r="GIG60" s="605"/>
      <c r="GIH60" s="605"/>
      <c r="GII60" s="605"/>
      <c r="GIJ60" s="605"/>
      <c r="GIK60" s="605"/>
      <c r="GIL60" s="605"/>
      <c r="GIM60" s="605"/>
      <c r="GIN60" s="605"/>
      <c r="GIO60" s="605"/>
      <c r="GIP60" s="605"/>
      <c r="GIQ60" s="605"/>
      <c r="GIR60" s="605"/>
      <c r="GIS60" s="605"/>
      <c r="GIT60" s="605"/>
      <c r="GIU60" s="605"/>
      <c r="GIV60" s="605"/>
      <c r="GIW60" s="605"/>
      <c r="GIX60" s="605"/>
      <c r="GIY60" s="605"/>
      <c r="GIZ60" s="605"/>
      <c r="GJA60" s="605"/>
      <c r="GJB60" s="605"/>
      <c r="GJC60" s="605"/>
      <c r="GJD60" s="605"/>
      <c r="GJE60" s="605"/>
      <c r="GJF60" s="605"/>
      <c r="GJG60" s="605"/>
      <c r="GJH60" s="605"/>
      <c r="GJI60" s="605"/>
      <c r="GJJ60" s="605"/>
      <c r="GJK60" s="605"/>
      <c r="GJL60" s="605"/>
      <c r="GJM60" s="605"/>
      <c r="GJN60" s="605"/>
      <c r="GJO60" s="605"/>
      <c r="GJP60" s="605"/>
      <c r="GJQ60" s="605"/>
      <c r="GJR60" s="605"/>
      <c r="GJS60" s="605"/>
      <c r="GJT60" s="605"/>
      <c r="GJU60" s="605"/>
      <c r="GJV60" s="605"/>
      <c r="GJW60" s="605"/>
      <c r="GJX60" s="605"/>
      <c r="GJY60" s="605"/>
      <c r="GJZ60" s="605"/>
      <c r="GKA60" s="605"/>
      <c r="GKB60" s="605"/>
      <c r="GKC60" s="605"/>
      <c r="GKD60" s="605"/>
      <c r="GKE60" s="605"/>
      <c r="GKF60" s="605"/>
      <c r="GKG60" s="605"/>
      <c r="GKH60" s="605"/>
      <c r="GKI60" s="605"/>
      <c r="GKJ60" s="605"/>
      <c r="GKK60" s="605"/>
      <c r="GKL60" s="605"/>
      <c r="GKM60" s="605"/>
      <c r="GKN60" s="605"/>
      <c r="GKO60" s="605"/>
      <c r="GKP60" s="605"/>
      <c r="GKQ60" s="605"/>
      <c r="GKR60" s="605"/>
      <c r="GKS60" s="605"/>
      <c r="GKT60" s="605"/>
      <c r="GKU60" s="605"/>
      <c r="GKV60" s="605"/>
      <c r="GKW60" s="605"/>
      <c r="GKX60" s="605"/>
      <c r="GKY60" s="605"/>
      <c r="GKZ60" s="605"/>
      <c r="GLA60" s="605"/>
      <c r="GLB60" s="605"/>
      <c r="GLC60" s="605"/>
      <c r="GLD60" s="605"/>
      <c r="GLE60" s="605"/>
      <c r="GLF60" s="605"/>
      <c r="GLG60" s="605"/>
      <c r="GLH60" s="605"/>
      <c r="GLI60" s="605"/>
      <c r="GLJ60" s="605"/>
      <c r="GLK60" s="605"/>
      <c r="GLL60" s="605"/>
      <c r="GLM60" s="605"/>
      <c r="GLN60" s="605"/>
      <c r="GLO60" s="605"/>
      <c r="GLP60" s="605"/>
      <c r="GLQ60" s="605"/>
      <c r="GLR60" s="605"/>
      <c r="GLS60" s="605"/>
      <c r="GLT60" s="605"/>
      <c r="GLU60" s="605"/>
      <c r="GLV60" s="605"/>
      <c r="GLW60" s="605"/>
      <c r="GLX60" s="605"/>
      <c r="GLY60" s="605"/>
      <c r="GLZ60" s="605"/>
      <c r="GMA60" s="605"/>
      <c r="GMB60" s="605"/>
      <c r="GMC60" s="605"/>
      <c r="GMD60" s="605"/>
      <c r="GME60" s="605"/>
      <c r="GMF60" s="605"/>
      <c r="GMG60" s="605"/>
      <c r="GMH60" s="605"/>
      <c r="GMI60" s="605"/>
      <c r="GMJ60" s="605"/>
      <c r="GMK60" s="605"/>
      <c r="GML60" s="605"/>
      <c r="GMM60" s="605"/>
      <c r="GMN60" s="605"/>
      <c r="GMO60" s="605"/>
      <c r="GMP60" s="605"/>
      <c r="GMQ60" s="605"/>
      <c r="GMR60" s="605"/>
      <c r="GMS60" s="605"/>
      <c r="GMT60" s="605"/>
      <c r="GMU60" s="605"/>
      <c r="GMV60" s="605"/>
      <c r="GMW60" s="605"/>
      <c r="GMX60" s="605"/>
      <c r="GMY60" s="605"/>
      <c r="GMZ60" s="605"/>
      <c r="GNA60" s="605"/>
      <c r="GNB60" s="605"/>
      <c r="GNC60" s="605"/>
      <c r="GND60" s="605"/>
      <c r="GNE60" s="605"/>
      <c r="GNF60" s="605"/>
      <c r="GNG60" s="605"/>
      <c r="GNH60" s="605"/>
      <c r="GNI60" s="605"/>
      <c r="GNJ60" s="605"/>
      <c r="GNK60" s="605"/>
      <c r="GNL60" s="605"/>
      <c r="GNM60" s="605"/>
      <c r="GNN60" s="605"/>
      <c r="GNO60" s="605"/>
      <c r="GNP60" s="605"/>
      <c r="GNQ60" s="605"/>
      <c r="GNR60" s="605"/>
      <c r="GNS60" s="605"/>
      <c r="GNT60" s="605"/>
      <c r="GNU60" s="605"/>
      <c r="GNV60" s="605"/>
      <c r="GNW60" s="605"/>
      <c r="GNX60" s="605"/>
      <c r="GNY60" s="605"/>
      <c r="GNZ60" s="605"/>
      <c r="GOA60" s="605"/>
      <c r="GOB60" s="605"/>
      <c r="GOC60" s="605"/>
      <c r="GOD60" s="605"/>
      <c r="GOE60" s="605"/>
      <c r="GOF60" s="605"/>
      <c r="GOG60" s="605"/>
      <c r="GOH60" s="605"/>
      <c r="GOI60" s="605"/>
      <c r="GOJ60" s="605"/>
      <c r="GOK60" s="605"/>
      <c r="GOL60" s="605"/>
      <c r="GOM60" s="605"/>
      <c r="GON60" s="605"/>
      <c r="GOO60" s="605"/>
      <c r="GOP60" s="605"/>
      <c r="GOQ60" s="605"/>
      <c r="GOR60" s="605"/>
      <c r="GOS60" s="605"/>
      <c r="GOT60" s="605"/>
      <c r="GOU60" s="605"/>
      <c r="GOV60" s="605"/>
      <c r="GOW60" s="605"/>
      <c r="GOX60" s="605"/>
      <c r="GOY60" s="605"/>
      <c r="GOZ60" s="605"/>
      <c r="GPA60" s="605"/>
      <c r="GPB60" s="605"/>
      <c r="GPC60" s="605"/>
      <c r="GPD60" s="605"/>
      <c r="GPE60" s="605"/>
      <c r="GPF60" s="605"/>
      <c r="GPG60" s="605"/>
      <c r="GPH60" s="605"/>
      <c r="GPI60" s="605"/>
      <c r="GPJ60" s="605"/>
      <c r="GPK60" s="605"/>
      <c r="GPL60" s="605"/>
      <c r="GPM60" s="605"/>
      <c r="GPN60" s="605"/>
      <c r="GPO60" s="605"/>
      <c r="GPP60" s="605"/>
      <c r="GPQ60" s="605"/>
      <c r="GPR60" s="605"/>
      <c r="GPS60" s="605"/>
      <c r="GPT60" s="605"/>
      <c r="GPU60" s="605"/>
      <c r="GPV60" s="605"/>
      <c r="GPW60" s="605"/>
      <c r="GPX60" s="605"/>
      <c r="GPY60" s="605"/>
      <c r="GPZ60" s="605"/>
      <c r="GQA60" s="605"/>
      <c r="GQB60" s="605"/>
      <c r="GQC60" s="605"/>
      <c r="GQD60" s="605"/>
      <c r="GQE60" s="605"/>
      <c r="GQF60" s="605"/>
      <c r="GQG60" s="605"/>
      <c r="GQH60" s="605"/>
      <c r="GQI60" s="605"/>
      <c r="GQJ60" s="605"/>
      <c r="GQK60" s="605"/>
      <c r="GQL60" s="605"/>
      <c r="GQM60" s="605"/>
      <c r="GQN60" s="605"/>
      <c r="GQO60" s="605"/>
      <c r="GQP60" s="605"/>
      <c r="GQQ60" s="605"/>
      <c r="GQR60" s="605"/>
      <c r="GQS60" s="605"/>
      <c r="GQT60" s="605"/>
      <c r="GQU60" s="605"/>
      <c r="GQV60" s="605"/>
      <c r="GQW60" s="605"/>
      <c r="GQX60" s="605"/>
      <c r="GQY60" s="605"/>
      <c r="GQZ60" s="605"/>
      <c r="GRA60" s="605"/>
      <c r="GRB60" s="605"/>
      <c r="GRC60" s="605"/>
      <c r="GRD60" s="605"/>
      <c r="GRE60" s="605"/>
      <c r="GRF60" s="605"/>
      <c r="GRG60" s="605"/>
      <c r="GRH60" s="605"/>
      <c r="GRI60" s="605"/>
      <c r="GRJ60" s="605"/>
      <c r="GRK60" s="605"/>
      <c r="GRL60" s="605"/>
      <c r="GRM60" s="605"/>
      <c r="GRN60" s="605"/>
      <c r="GRO60" s="605"/>
      <c r="GRP60" s="605"/>
      <c r="GRQ60" s="605"/>
      <c r="GRR60" s="605"/>
      <c r="GRS60" s="605"/>
      <c r="GRT60" s="605"/>
      <c r="GRU60" s="605"/>
      <c r="GRV60" s="605"/>
      <c r="GRW60" s="605"/>
      <c r="GRX60" s="605"/>
      <c r="GRY60" s="605"/>
      <c r="GRZ60" s="605"/>
      <c r="GSA60" s="605"/>
      <c r="GSB60" s="605"/>
      <c r="GSC60" s="605"/>
      <c r="GSD60" s="605"/>
      <c r="GSE60" s="605"/>
      <c r="GSF60" s="605"/>
      <c r="GSG60" s="605"/>
      <c r="GSH60" s="605"/>
      <c r="GSI60" s="605"/>
      <c r="GSJ60" s="605"/>
      <c r="GSK60" s="605"/>
      <c r="GSL60" s="605"/>
      <c r="GSM60" s="605"/>
      <c r="GSN60" s="605"/>
      <c r="GSO60" s="605"/>
      <c r="GSP60" s="605"/>
      <c r="GSQ60" s="605"/>
      <c r="GSR60" s="605"/>
      <c r="GSS60" s="605"/>
      <c r="GST60" s="605"/>
      <c r="GSU60" s="605"/>
      <c r="GSV60" s="605"/>
      <c r="GSW60" s="605"/>
      <c r="GSX60" s="605"/>
      <c r="GSY60" s="605"/>
      <c r="GSZ60" s="605"/>
      <c r="GTA60" s="605"/>
      <c r="GTB60" s="605"/>
      <c r="GTC60" s="605"/>
      <c r="GTD60" s="605"/>
      <c r="GTE60" s="605"/>
      <c r="GTF60" s="605"/>
      <c r="GTG60" s="605"/>
      <c r="GTH60" s="605"/>
      <c r="GTI60" s="605"/>
      <c r="GTJ60" s="605"/>
      <c r="GTK60" s="605"/>
      <c r="GTL60" s="605"/>
      <c r="GTM60" s="605"/>
      <c r="GTN60" s="605"/>
      <c r="GTO60" s="605"/>
      <c r="GTP60" s="605"/>
      <c r="GTQ60" s="605"/>
      <c r="GTR60" s="605"/>
      <c r="GTS60" s="605"/>
      <c r="GTT60" s="605"/>
      <c r="GTU60" s="605"/>
      <c r="GTV60" s="605"/>
      <c r="GTW60" s="605"/>
      <c r="GTX60" s="605"/>
      <c r="GTY60" s="605"/>
      <c r="GTZ60" s="605"/>
      <c r="GUA60" s="605"/>
      <c r="GUB60" s="605"/>
      <c r="GUC60" s="605"/>
      <c r="GUD60" s="605"/>
      <c r="GUE60" s="605"/>
      <c r="GUF60" s="605"/>
      <c r="GUG60" s="605"/>
      <c r="GUH60" s="605"/>
      <c r="GUI60" s="605"/>
      <c r="GUJ60" s="605"/>
      <c r="GUK60" s="605"/>
      <c r="GUL60" s="605"/>
      <c r="GUM60" s="605"/>
      <c r="GUN60" s="605"/>
      <c r="GUO60" s="605"/>
      <c r="GUP60" s="605"/>
      <c r="GUQ60" s="605"/>
      <c r="GUR60" s="605"/>
      <c r="GUS60" s="605"/>
      <c r="GUT60" s="605"/>
      <c r="GUU60" s="605"/>
      <c r="GUV60" s="605"/>
      <c r="GUW60" s="605"/>
      <c r="GUX60" s="605"/>
      <c r="GUY60" s="605"/>
      <c r="GUZ60" s="605"/>
      <c r="GVA60" s="605"/>
      <c r="GVB60" s="605"/>
      <c r="GVC60" s="605"/>
      <c r="GVD60" s="605"/>
      <c r="GVE60" s="605"/>
      <c r="GVF60" s="605"/>
      <c r="GVG60" s="605"/>
      <c r="GVH60" s="605"/>
      <c r="GVI60" s="605"/>
      <c r="GVJ60" s="605"/>
      <c r="GVK60" s="605"/>
      <c r="GVL60" s="605"/>
      <c r="GVM60" s="605"/>
      <c r="GVN60" s="605"/>
      <c r="GVO60" s="605"/>
      <c r="GVP60" s="605"/>
      <c r="GVQ60" s="605"/>
      <c r="GVR60" s="605"/>
      <c r="GVS60" s="605"/>
      <c r="GVT60" s="605"/>
      <c r="GVU60" s="605"/>
      <c r="GVV60" s="605"/>
      <c r="GVW60" s="605"/>
      <c r="GVX60" s="605"/>
      <c r="GVY60" s="605"/>
      <c r="GVZ60" s="605"/>
      <c r="GWA60" s="605"/>
      <c r="GWB60" s="605"/>
      <c r="GWC60" s="605"/>
      <c r="GWD60" s="605"/>
      <c r="GWE60" s="605"/>
      <c r="GWF60" s="605"/>
      <c r="GWG60" s="605"/>
      <c r="GWH60" s="605"/>
      <c r="GWI60" s="605"/>
      <c r="GWJ60" s="605"/>
      <c r="GWK60" s="605"/>
      <c r="GWL60" s="605"/>
      <c r="GWM60" s="605"/>
      <c r="GWN60" s="605"/>
      <c r="GWO60" s="605"/>
      <c r="GWP60" s="605"/>
      <c r="GWQ60" s="605"/>
      <c r="GWR60" s="605"/>
      <c r="GWS60" s="605"/>
      <c r="GWT60" s="605"/>
      <c r="GWU60" s="605"/>
      <c r="GWV60" s="605"/>
      <c r="GWW60" s="605"/>
      <c r="GWX60" s="605"/>
      <c r="GWY60" s="605"/>
      <c r="GWZ60" s="605"/>
      <c r="GXA60" s="605"/>
      <c r="GXB60" s="605"/>
      <c r="GXC60" s="605"/>
      <c r="GXD60" s="605"/>
      <c r="GXE60" s="605"/>
      <c r="GXF60" s="605"/>
      <c r="GXG60" s="605"/>
      <c r="GXH60" s="605"/>
      <c r="GXI60" s="605"/>
      <c r="GXJ60" s="605"/>
      <c r="GXK60" s="605"/>
      <c r="GXL60" s="605"/>
      <c r="GXM60" s="605"/>
      <c r="GXN60" s="605"/>
      <c r="GXO60" s="605"/>
      <c r="GXP60" s="605"/>
      <c r="GXQ60" s="605"/>
      <c r="GXR60" s="605"/>
      <c r="GXS60" s="605"/>
      <c r="GXT60" s="605"/>
      <c r="GXU60" s="605"/>
      <c r="GXV60" s="605"/>
      <c r="GXW60" s="605"/>
      <c r="GXX60" s="605"/>
      <c r="GXY60" s="605"/>
      <c r="GXZ60" s="605"/>
      <c r="GYA60" s="605"/>
      <c r="GYB60" s="605"/>
      <c r="GYC60" s="605"/>
      <c r="GYD60" s="605"/>
      <c r="GYE60" s="605"/>
      <c r="GYF60" s="605"/>
      <c r="GYG60" s="605"/>
      <c r="GYH60" s="605"/>
      <c r="GYI60" s="605"/>
      <c r="GYJ60" s="605"/>
      <c r="GYK60" s="605"/>
      <c r="GYL60" s="605"/>
      <c r="GYM60" s="605"/>
      <c r="GYN60" s="605"/>
      <c r="GYO60" s="605"/>
      <c r="GYP60" s="605"/>
      <c r="GYQ60" s="605"/>
      <c r="GYR60" s="605"/>
      <c r="GYS60" s="605"/>
      <c r="GYT60" s="605"/>
      <c r="GYU60" s="605"/>
      <c r="GYV60" s="605"/>
      <c r="GYW60" s="605"/>
      <c r="GYX60" s="605"/>
      <c r="GYY60" s="605"/>
      <c r="GYZ60" s="605"/>
      <c r="GZA60" s="605"/>
      <c r="GZB60" s="605"/>
      <c r="GZC60" s="605"/>
      <c r="GZD60" s="605"/>
      <c r="GZE60" s="605"/>
      <c r="GZF60" s="605"/>
      <c r="GZG60" s="605"/>
      <c r="GZH60" s="605"/>
      <c r="GZI60" s="605"/>
      <c r="GZJ60" s="605"/>
      <c r="GZK60" s="605"/>
      <c r="GZL60" s="605"/>
      <c r="GZM60" s="605"/>
      <c r="GZN60" s="605"/>
      <c r="GZO60" s="605"/>
      <c r="GZP60" s="605"/>
      <c r="GZQ60" s="605"/>
      <c r="GZR60" s="605"/>
      <c r="GZS60" s="605"/>
      <c r="GZT60" s="605"/>
      <c r="GZU60" s="605"/>
      <c r="GZV60" s="605"/>
      <c r="GZW60" s="605"/>
      <c r="GZX60" s="605"/>
      <c r="GZY60" s="605"/>
      <c r="GZZ60" s="605"/>
      <c r="HAA60" s="605"/>
      <c r="HAB60" s="605"/>
      <c r="HAC60" s="605"/>
      <c r="HAD60" s="605"/>
      <c r="HAE60" s="605"/>
      <c r="HAF60" s="605"/>
      <c r="HAG60" s="605"/>
      <c r="HAH60" s="605"/>
      <c r="HAI60" s="605"/>
      <c r="HAJ60" s="605"/>
      <c r="HAK60" s="605"/>
      <c r="HAL60" s="605"/>
      <c r="HAM60" s="605"/>
      <c r="HAN60" s="605"/>
      <c r="HAO60" s="605"/>
      <c r="HAP60" s="605"/>
      <c r="HAQ60" s="605"/>
      <c r="HAR60" s="605"/>
      <c r="HAS60" s="605"/>
      <c r="HAT60" s="605"/>
      <c r="HAU60" s="605"/>
      <c r="HAV60" s="605"/>
      <c r="HAW60" s="605"/>
      <c r="HAX60" s="605"/>
      <c r="HAY60" s="605"/>
      <c r="HAZ60" s="605"/>
      <c r="HBA60" s="605"/>
      <c r="HBB60" s="605"/>
      <c r="HBC60" s="605"/>
      <c r="HBD60" s="605"/>
      <c r="HBE60" s="605"/>
      <c r="HBF60" s="605"/>
      <c r="HBG60" s="605"/>
      <c r="HBH60" s="605"/>
      <c r="HBI60" s="605"/>
      <c r="HBJ60" s="605"/>
      <c r="HBK60" s="605"/>
      <c r="HBL60" s="605"/>
      <c r="HBM60" s="605"/>
      <c r="HBN60" s="605"/>
      <c r="HBO60" s="605"/>
      <c r="HBP60" s="605"/>
      <c r="HBQ60" s="605"/>
      <c r="HBR60" s="605"/>
      <c r="HBS60" s="605"/>
      <c r="HBT60" s="605"/>
      <c r="HBU60" s="605"/>
      <c r="HBV60" s="605"/>
      <c r="HBW60" s="605"/>
      <c r="HBX60" s="605"/>
      <c r="HBY60" s="605"/>
      <c r="HBZ60" s="605"/>
      <c r="HCA60" s="605"/>
      <c r="HCB60" s="605"/>
      <c r="HCC60" s="605"/>
      <c r="HCD60" s="605"/>
      <c r="HCE60" s="605"/>
      <c r="HCF60" s="605"/>
      <c r="HCG60" s="605"/>
      <c r="HCH60" s="605"/>
      <c r="HCI60" s="605"/>
      <c r="HCJ60" s="605"/>
      <c r="HCK60" s="605"/>
      <c r="HCL60" s="605"/>
      <c r="HCM60" s="605"/>
      <c r="HCN60" s="605"/>
      <c r="HCO60" s="605"/>
      <c r="HCP60" s="605"/>
      <c r="HCQ60" s="605"/>
      <c r="HCR60" s="605"/>
      <c r="HCS60" s="605"/>
      <c r="HCT60" s="605"/>
      <c r="HCU60" s="605"/>
      <c r="HCV60" s="605"/>
      <c r="HCW60" s="605"/>
      <c r="HCX60" s="605"/>
      <c r="HCY60" s="605"/>
      <c r="HCZ60" s="605"/>
      <c r="HDA60" s="605"/>
      <c r="HDB60" s="605"/>
      <c r="HDC60" s="605"/>
      <c r="HDD60" s="605"/>
      <c r="HDE60" s="605"/>
      <c r="HDF60" s="605"/>
      <c r="HDG60" s="605"/>
      <c r="HDH60" s="605"/>
      <c r="HDI60" s="605"/>
      <c r="HDJ60" s="605"/>
      <c r="HDK60" s="605"/>
      <c r="HDL60" s="605"/>
      <c r="HDM60" s="605"/>
      <c r="HDN60" s="605"/>
      <c r="HDO60" s="605"/>
      <c r="HDP60" s="605"/>
      <c r="HDQ60" s="605"/>
      <c r="HDR60" s="605"/>
      <c r="HDS60" s="605"/>
      <c r="HDT60" s="605"/>
      <c r="HDU60" s="605"/>
      <c r="HDV60" s="605"/>
      <c r="HDW60" s="605"/>
      <c r="HDX60" s="605"/>
      <c r="HDY60" s="605"/>
      <c r="HDZ60" s="605"/>
      <c r="HEA60" s="605"/>
      <c r="HEB60" s="605"/>
      <c r="HEC60" s="605"/>
      <c r="HED60" s="605"/>
      <c r="HEE60" s="605"/>
      <c r="HEF60" s="605"/>
      <c r="HEG60" s="605"/>
      <c r="HEH60" s="605"/>
      <c r="HEI60" s="605"/>
      <c r="HEJ60" s="605"/>
      <c r="HEK60" s="605"/>
      <c r="HEL60" s="605"/>
      <c r="HEM60" s="605"/>
      <c r="HEN60" s="605"/>
      <c r="HEO60" s="605"/>
      <c r="HEP60" s="605"/>
      <c r="HEQ60" s="605"/>
      <c r="HER60" s="605"/>
      <c r="HES60" s="605"/>
      <c r="HET60" s="605"/>
      <c r="HEU60" s="605"/>
      <c r="HEV60" s="605"/>
      <c r="HEW60" s="605"/>
      <c r="HEX60" s="605"/>
      <c r="HEY60" s="605"/>
      <c r="HEZ60" s="605"/>
      <c r="HFA60" s="605"/>
      <c r="HFB60" s="605"/>
      <c r="HFC60" s="605"/>
      <c r="HFD60" s="605"/>
      <c r="HFE60" s="605"/>
      <c r="HFF60" s="605"/>
      <c r="HFG60" s="605"/>
      <c r="HFH60" s="605"/>
      <c r="HFI60" s="605"/>
      <c r="HFJ60" s="605"/>
      <c r="HFK60" s="605"/>
      <c r="HFL60" s="605"/>
      <c r="HFM60" s="605"/>
      <c r="HFN60" s="605"/>
      <c r="HFO60" s="605"/>
      <c r="HFP60" s="605"/>
      <c r="HFQ60" s="605"/>
      <c r="HFR60" s="605"/>
      <c r="HFS60" s="605"/>
      <c r="HFT60" s="605"/>
      <c r="HFU60" s="605"/>
      <c r="HFV60" s="605"/>
      <c r="HFW60" s="605"/>
      <c r="HFX60" s="605"/>
      <c r="HFY60" s="605"/>
      <c r="HFZ60" s="605"/>
      <c r="HGA60" s="605"/>
      <c r="HGB60" s="605"/>
      <c r="HGC60" s="605"/>
      <c r="HGD60" s="605"/>
      <c r="HGE60" s="605"/>
      <c r="HGF60" s="605"/>
      <c r="HGG60" s="605"/>
      <c r="HGH60" s="605"/>
      <c r="HGI60" s="605"/>
      <c r="HGJ60" s="605"/>
      <c r="HGK60" s="605"/>
      <c r="HGL60" s="605"/>
      <c r="HGM60" s="605"/>
      <c r="HGN60" s="605"/>
      <c r="HGO60" s="605"/>
      <c r="HGP60" s="605"/>
      <c r="HGQ60" s="605"/>
      <c r="HGR60" s="605"/>
      <c r="HGS60" s="605"/>
      <c r="HGT60" s="605"/>
      <c r="HGU60" s="605"/>
      <c r="HGV60" s="605"/>
      <c r="HGW60" s="605"/>
      <c r="HGX60" s="605"/>
      <c r="HGY60" s="605"/>
      <c r="HGZ60" s="605"/>
      <c r="HHA60" s="605"/>
      <c r="HHB60" s="605"/>
      <c r="HHC60" s="605"/>
      <c r="HHD60" s="605"/>
      <c r="HHE60" s="605"/>
      <c r="HHF60" s="605"/>
      <c r="HHG60" s="605"/>
      <c r="HHH60" s="605"/>
      <c r="HHI60" s="605"/>
      <c r="HHJ60" s="605"/>
      <c r="HHK60" s="605"/>
      <c r="HHL60" s="605"/>
      <c r="HHM60" s="605"/>
      <c r="HHN60" s="605"/>
      <c r="HHO60" s="605"/>
      <c r="HHP60" s="605"/>
      <c r="HHQ60" s="605"/>
      <c r="HHR60" s="605"/>
      <c r="HHS60" s="605"/>
      <c r="HHT60" s="605"/>
      <c r="HHU60" s="605"/>
      <c r="HHV60" s="605"/>
      <c r="HHW60" s="605"/>
      <c r="HHX60" s="605"/>
      <c r="HHY60" s="605"/>
      <c r="HHZ60" s="605"/>
      <c r="HIA60" s="605"/>
      <c r="HIB60" s="605"/>
      <c r="HIC60" s="605"/>
      <c r="HID60" s="605"/>
      <c r="HIE60" s="605"/>
      <c r="HIF60" s="605"/>
      <c r="HIG60" s="605"/>
      <c r="HIH60" s="605"/>
      <c r="HII60" s="605"/>
      <c r="HIJ60" s="605"/>
      <c r="HIK60" s="605"/>
      <c r="HIL60" s="605"/>
      <c r="HIM60" s="605"/>
      <c r="HIN60" s="605"/>
      <c r="HIO60" s="605"/>
      <c r="HIP60" s="605"/>
      <c r="HIQ60" s="605"/>
      <c r="HIR60" s="605"/>
      <c r="HIS60" s="605"/>
      <c r="HIT60" s="605"/>
      <c r="HIU60" s="605"/>
      <c r="HIV60" s="605"/>
      <c r="HIW60" s="605"/>
      <c r="HIX60" s="605"/>
      <c r="HIY60" s="605"/>
      <c r="HIZ60" s="605"/>
      <c r="HJA60" s="605"/>
      <c r="HJB60" s="605"/>
      <c r="HJC60" s="605"/>
      <c r="HJD60" s="605"/>
      <c r="HJE60" s="605"/>
      <c r="HJF60" s="605"/>
      <c r="HJG60" s="605"/>
      <c r="HJH60" s="605"/>
      <c r="HJI60" s="605"/>
      <c r="HJJ60" s="605"/>
      <c r="HJK60" s="605"/>
      <c r="HJL60" s="605"/>
      <c r="HJM60" s="605"/>
      <c r="HJN60" s="605"/>
      <c r="HJO60" s="605"/>
      <c r="HJP60" s="605"/>
      <c r="HJQ60" s="605"/>
      <c r="HJR60" s="605"/>
      <c r="HJS60" s="605"/>
      <c r="HJT60" s="605"/>
      <c r="HJU60" s="605"/>
      <c r="HJV60" s="605"/>
      <c r="HJW60" s="605"/>
      <c r="HJX60" s="605"/>
      <c r="HJY60" s="605"/>
      <c r="HJZ60" s="605"/>
      <c r="HKA60" s="605"/>
      <c r="HKB60" s="605"/>
      <c r="HKC60" s="605"/>
      <c r="HKD60" s="605"/>
      <c r="HKE60" s="605"/>
      <c r="HKF60" s="605"/>
      <c r="HKG60" s="605"/>
      <c r="HKH60" s="605"/>
      <c r="HKI60" s="605"/>
      <c r="HKJ60" s="605"/>
      <c r="HKK60" s="605"/>
      <c r="HKL60" s="605"/>
      <c r="HKM60" s="605"/>
      <c r="HKN60" s="605"/>
      <c r="HKO60" s="605"/>
      <c r="HKP60" s="605"/>
      <c r="HKQ60" s="605"/>
      <c r="HKR60" s="605"/>
      <c r="HKS60" s="605"/>
      <c r="HKT60" s="605"/>
      <c r="HKU60" s="605"/>
      <c r="HKV60" s="605"/>
      <c r="HKW60" s="605"/>
      <c r="HKX60" s="605"/>
      <c r="HKY60" s="605"/>
      <c r="HKZ60" s="605"/>
      <c r="HLA60" s="605"/>
      <c r="HLB60" s="605"/>
      <c r="HLC60" s="605"/>
      <c r="HLD60" s="605"/>
      <c r="HLE60" s="605"/>
      <c r="HLF60" s="605"/>
      <c r="HLG60" s="605"/>
      <c r="HLH60" s="605"/>
      <c r="HLI60" s="605"/>
      <c r="HLJ60" s="605"/>
      <c r="HLK60" s="605"/>
      <c r="HLL60" s="605"/>
      <c r="HLM60" s="605"/>
      <c r="HLN60" s="605"/>
      <c r="HLO60" s="605"/>
      <c r="HLP60" s="605"/>
      <c r="HLQ60" s="605"/>
      <c r="HLR60" s="605"/>
      <c r="HLS60" s="605"/>
      <c r="HLT60" s="605"/>
      <c r="HLU60" s="605"/>
      <c r="HLV60" s="605"/>
      <c r="HLW60" s="605"/>
      <c r="HLX60" s="605"/>
      <c r="HLY60" s="605"/>
      <c r="HLZ60" s="605"/>
      <c r="HMA60" s="605"/>
      <c r="HMB60" s="605"/>
      <c r="HMC60" s="605"/>
      <c r="HMD60" s="605"/>
      <c r="HME60" s="605"/>
      <c r="HMF60" s="605"/>
      <c r="HMG60" s="605"/>
      <c r="HMH60" s="605"/>
      <c r="HMI60" s="605"/>
      <c r="HMJ60" s="605"/>
      <c r="HMK60" s="605"/>
      <c r="HML60" s="605"/>
      <c r="HMM60" s="605"/>
      <c r="HMN60" s="605"/>
      <c r="HMO60" s="605"/>
      <c r="HMP60" s="605"/>
      <c r="HMQ60" s="605"/>
      <c r="HMR60" s="605"/>
      <c r="HMS60" s="605"/>
      <c r="HMT60" s="605"/>
      <c r="HMU60" s="605"/>
      <c r="HMV60" s="605"/>
      <c r="HMW60" s="605"/>
      <c r="HMX60" s="605"/>
      <c r="HMY60" s="605"/>
      <c r="HMZ60" s="605"/>
      <c r="HNA60" s="605"/>
      <c r="HNB60" s="605"/>
      <c r="HNC60" s="605"/>
      <c r="HND60" s="605"/>
      <c r="HNE60" s="605"/>
      <c r="HNF60" s="605"/>
      <c r="HNG60" s="605"/>
      <c r="HNH60" s="605"/>
      <c r="HNI60" s="605"/>
      <c r="HNJ60" s="605"/>
      <c r="HNK60" s="605"/>
      <c r="HNL60" s="605"/>
      <c r="HNM60" s="605"/>
      <c r="HNN60" s="605"/>
      <c r="HNO60" s="605"/>
      <c r="HNP60" s="605"/>
      <c r="HNQ60" s="605"/>
      <c r="HNR60" s="605"/>
      <c r="HNS60" s="605"/>
      <c r="HNT60" s="605"/>
      <c r="HNU60" s="605"/>
      <c r="HNV60" s="605"/>
      <c r="HNW60" s="605"/>
      <c r="HNX60" s="605"/>
      <c r="HNY60" s="605"/>
      <c r="HNZ60" s="605"/>
      <c r="HOA60" s="605"/>
      <c r="HOB60" s="605"/>
      <c r="HOC60" s="605"/>
      <c r="HOD60" s="605"/>
      <c r="HOE60" s="605"/>
      <c r="HOF60" s="605"/>
      <c r="HOG60" s="605"/>
      <c r="HOH60" s="605"/>
      <c r="HOI60" s="605"/>
      <c r="HOJ60" s="605"/>
      <c r="HOK60" s="605"/>
      <c r="HOL60" s="605"/>
      <c r="HOM60" s="605"/>
      <c r="HON60" s="605"/>
      <c r="HOO60" s="605"/>
      <c r="HOP60" s="605"/>
      <c r="HOQ60" s="605"/>
      <c r="HOR60" s="605"/>
      <c r="HOS60" s="605"/>
      <c r="HOT60" s="605"/>
      <c r="HOU60" s="605"/>
      <c r="HOV60" s="605"/>
      <c r="HOW60" s="605"/>
      <c r="HOX60" s="605"/>
      <c r="HOY60" s="605"/>
      <c r="HOZ60" s="605"/>
      <c r="HPA60" s="605"/>
      <c r="HPB60" s="605"/>
      <c r="HPC60" s="605"/>
      <c r="HPD60" s="605"/>
      <c r="HPE60" s="605"/>
      <c r="HPF60" s="605"/>
      <c r="HPG60" s="605"/>
      <c r="HPH60" s="605"/>
      <c r="HPI60" s="605"/>
      <c r="HPJ60" s="605"/>
      <c r="HPK60" s="605"/>
      <c r="HPL60" s="605"/>
      <c r="HPM60" s="605"/>
      <c r="HPN60" s="605"/>
      <c r="HPO60" s="605"/>
      <c r="HPP60" s="605"/>
      <c r="HPQ60" s="605"/>
      <c r="HPR60" s="605"/>
      <c r="HPS60" s="605"/>
      <c r="HPT60" s="605"/>
      <c r="HPU60" s="605"/>
      <c r="HPV60" s="605"/>
      <c r="HPW60" s="605"/>
      <c r="HPX60" s="605"/>
      <c r="HPY60" s="605"/>
      <c r="HPZ60" s="605"/>
      <c r="HQA60" s="605"/>
      <c r="HQB60" s="605"/>
      <c r="HQC60" s="605"/>
      <c r="HQD60" s="605"/>
      <c r="HQE60" s="605"/>
      <c r="HQF60" s="605"/>
      <c r="HQG60" s="605"/>
      <c r="HQH60" s="605"/>
      <c r="HQI60" s="605"/>
      <c r="HQJ60" s="605"/>
      <c r="HQK60" s="605"/>
      <c r="HQL60" s="605"/>
      <c r="HQM60" s="605"/>
      <c r="HQN60" s="605"/>
      <c r="HQO60" s="605"/>
      <c r="HQP60" s="605"/>
      <c r="HQQ60" s="605"/>
      <c r="HQR60" s="605"/>
      <c r="HQS60" s="605"/>
      <c r="HQT60" s="605"/>
      <c r="HQU60" s="605"/>
      <c r="HQV60" s="605"/>
      <c r="HQW60" s="605"/>
      <c r="HQX60" s="605"/>
      <c r="HQY60" s="605"/>
      <c r="HQZ60" s="605"/>
      <c r="HRA60" s="605"/>
      <c r="HRB60" s="605"/>
      <c r="HRC60" s="605"/>
      <c r="HRD60" s="605"/>
      <c r="HRE60" s="605"/>
      <c r="HRF60" s="605"/>
      <c r="HRG60" s="605"/>
      <c r="HRH60" s="605"/>
      <c r="HRI60" s="605"/>
      <c r="HRJ60" s="605"/>
      <c r="HRK60" s="605"/>
      <c r="HRL60" s="605"/>
      <c r="HRM60" s="605"/>
      <c r="HRN60" s="605"/>
      <c r="HRO60" s="605"/>
      <c r="HRP60" s="605"/>
      <c r="HRQ60" s="605"/>
      <c r="HRR60" s="605"/>
      <c r="HRS60" s="605"/>
      <c r="HRT60" s="605"/>
      <c r="HRU60" s="605"/>
      <c r="HRV60" s="605"/>
      <c r="HRW60" s="605"/>
      <c r="HRX60" s="605"/>
      <c r="HRY60" s="605"/>
      <c r="HRZ60" s="605"/>
      <c r="HSA60" s="605"/>
      <c r="HSB60" s="605"/>
      <c r="HSC60" s="605"/>
      <c r="HSD60" s="605"/>
      <c r="HSE60" s="605"/>
      <c r="HSF60" s="605"/>
      <c r="HSG60" s="605"/>
      <c r="HSH60" s="605"/>
      <c r="HSI60" s="605"/>
      <c r="HSJ60" s="605"/>
      <c r="HSK60" s="605"/>
      <c r="HSL60" s="605"/>
      <c r="HSM60" s="605"/>
      <c r="HSN60" s="605"/>
      <c r="HSO60" s="605"/>
      <c r="HSP60" s="605"/>
      <c r="HSQ60" s="605"/>
      <c r="HSR60" s="605"/>
      <c r="HSS60" s="605"/>
      <c r="HST60" s="605"/>
      <c r="HSU60" s="605"/>
      <c r="HSV60" s="605"/>
      <c r="HSW60" s="605"/>
      <c r="HSX60" s="605"/>
      <c r="HSY60" s="605"/>
      <c r="HSZ60" s="605"/>
      <c r="HTA60" s="605"/>
      <c r="HTB60" s="605"/>
      <c r="HTC60" s="605"/>
      <c r="HTD60" s="605"/>
      <c r="HTE60" s="605"/>
      <c r="HTF60" s="605"/>
      <c r="HTG60" s="605"/>
      <c r="HTH60" s="605"/>
      <c r="HTI60" s="605"/>
      <c r="HTJ60" s="605"/>
      <c r="HTK60" s="605"/>
      <c r="HTL60" s="605"/>
      <c r="HTM60" s="605"/>
      <c r="HTN60" s="605"/>
      <c r="HTO60" s="605"/>
      <c r="HTP60" s="605"/>
      <c r="HTQ60" s="605"/>
      <c r="HTR60" s="605"/>
      <c r="HTS60" s="605"/>
      <c r="HTT60" s="605"/>
      <c r="HTU60" s="605"/>
      <c r="HTV60" s="605"/>
      <c r="HTW60" s="605"/>
      <c r="HTX60" s="605"/>
      <c r="HTY60" s="605"/>
      <c r="HTZ60" s="605"/>
      <c r="HUA60" s="605"/>
      <c r="HUB60" s="605"/>
      <c r="HUC60" s="605"/>
      <c r="HUD60" s="605"/>
      <c r="HUE60" s="605"/>
      <c r="HUF60" s="605"/>
      <c r="HUG60" s="605"/>
      <c r="HUH60" s="605"/>
      <c r="HUI60" s="605"/>
      <c r="HUJ60" s="605"/>
      <c r="HUK60" s="605"/>
      <c r="HUL60" s="605"/>
      <c r="HUM60" s="605"/>
      <c r="HUN60" s="605"/>
      <c r="HUO60" s="605"/>
      <c r="HUP60" s="605"/>
      <c r="HUQ60" s="605"/>
      <c r="HUR60" s="605"/>
      <c r="HUS60" s="605"/>
      <c r="HUT60" s="605"/>
      <c r="HUU60" s="605"/>
      <c r="HUV60" s="605"/>
      <c r="HUW60" s="605"/>
      <c r="HUX60" s="605"/>
      <c r="HUY60" s="605"/>
      <c r="HUZ60" s="605"/>
      <c r="HVA60" s="605"/>
      <c r="HVB60" s="605"/>
      <c r="HVC60" s="605"/>
      <c r="HVD60" s="605"/>
      <c r="HVE60" s="605"/>
      <c r="HVF60" s="605"/>
      <c r="HVG60" s="605"/>
    </row>
    <row r="61" spans="1:5987" ht="11.25" customHeight="1" x14ac:dyDescent="0.2">
      <c r="A61" s="525" t="s">
        <v>332</v>
      </c>
      <c r="B61" s="525">
        <f>B62+B77+B83+B91+B97+B100</f>
        <v>23</v>
      </c>
      <c r="C61" s="525">
        <f>C62+C77+C83+C91+C97+C100</f>
        <v>2</v>
      </c>
      <c r="D61" s="525">
        <f>C61/B61*100</f>
        <v>8.695652173913043</v>
      </c>
      <c r="E61" s="525">
        <f>E62+E77+E83+E91+E97+E100</f>
        <v>11</v>
      </c>
      <c r="F61" s="525">
        <f>F62+F77+F83+F91+F97+F100</f>
        <v>1</v>
      </c>
      <c r="G61" s="525">
        <f>F61/E61*100</f>
        <v>9.0909090909090917</v>
      </c>
      <c r="H61" s="525">
        <f>H62+H77+H83+H91+H97+H100</f>
        <v>0</v>
      </c>
      <c r="I61" s="525">
        <f>I62+I77+I83+I91+I97+I100</f>
        <v>0</v>
      </c>
      <c r="J61" s="525" t="e">
        <f>I61/H61*100</f>
        <v>#DIV/0!</v>
      </c>
      <c r="K61" s="525">
        <f>K62+K77+K83+K91+K97+K100</f>
        <v>0</v>
      </c>
      <c r="L61" s="525">
        <f>L62+L77+L83+L91+L97+L100</f>
        <v>0</v>
      </c>
      <c r="M61" s="525" t="e">
        <f>L61/K61*100</f>
        <v>#DIV/0!</v>
      </c>
      <c r="N61" s="525">
        <f>N62+N77+N83+N91+N97+N100</f>
        <v>34</v>
      </c>
      <c r="O61" s="525">
        <f>O62+O77+O83+O91+O97+O100</f>
        <v>3</v>
      </c>
      <c r="P61" s="525">
        <f>O61/N61*100</f>
        <v>8.8235294117647065</v>
      </c>
      <c r="Q61" s="597">
        <f>Q62+Q77+Q83+Q91+Q97+Q100</f>
        <v>609</v>
      </c>
      <c r="R61" s="597">
        <f>R62+R77+R83+R91+R97+R100</f>
        <v>34</v>
      </c>
      <c r="S61" s="598">
        <f t="shared" si="98"/>
        <v>5.5829228243021349</v>
      </c>
      <c r="T61" s="597">
        <f>T62+T77+T83+T91+T97+T100</f>
        <v>376</v>
      </c>
      <c r="U61" s="597">
        <f>U62+U77+U83+U91+U97+U100</f>
        <v>4</v>
      </c>
      <c r="V61" s="598">
        <f t="shared" si="185"/>
        <v>1.0638297872340425</v>
      </c>
      <c r="W61" s="597">
        <f>W62+W77+W83+W91+W97+W100</f>
        <v>6</v>
      </c>
      <c r="X61" s="597">
        <f>X62+X77+X83+X91+X97+X100</f>
        <v>0</v>
      </c>
      <c r="Y61" s="598">
        <f>X61/W61*100</f>
        <v>0</v>
      </c>
      <c r="Z61" s="597">
        <f>Z62+Z77+Z83+Z91+Z97+Z100</f>
        <v>0</v>
      </c>
      <c r="AA61" s="597">
        <f>AA62+AA77+AA83+AA91+AA97+AA100</f>
        <v>0</v>
      </c>
      <c r="AB61" s="598">
        <v>0</v>
      </c>
      <c r="AC61" s="597">
        <f>AC62+AC77+AC83+AC91+AC97+AC100</f>
        <v>991</v>
      </c>
      <c r="AD61" s="597">
        <f>AD62+AD77+AD83+AD91+AD97+AD100</f>
        <v>38</v>
      </c>
      <c r="AE61" s="598">
        <f t="shared" si="187"/>
        <v>3.8345105953582239</v>
      </c>
      <c r="AF61" s="597">
        <f>AF62+AF77+AF83+AF91+AF97+AF100</f>
        <v>620</v>
      </c>
      <c r="AG61" s="597">
        <f>AG62+AG77+AG83+AG91+AG97+AG100</f>
        <v>36</v>
      </c>
      <c r="AH61" s="598">
        <f>AG61/AF61*100</f>
        <v>5.806451612903226</v>
      </c>
      <c r="AI61" s="597">
        <f>AI62+AI77+AI83+AI91+AI97+AI100</f>
        <v>395</v>
      </c>
      <c r="AJ61" s="597">
        <f>AJ62+AJ77+AJ83+AJ91+AJ97+AJ100</f>
        <v>1</v>
      </c>
      <c r="AK61" s="598">
        <f>AJ61/AI61*100</f>
        <v>0.25316455696202533</v>
      </c>
      <c r="AL61" s="597"/>
      <c r="AM61" s="597"/>
      <c r="AN61" s="598"/>
      <c r="AO61" s="597"/>
      <c r="AP61" s="597"/>
      <c r="AQ61" s="597"/>
      <c r="AR61" s="597">
        <f>AF61+AI61+AL61+AO61</f>
        <v>1015</v>
      </c>
      <c r="AS61" s="597">
        <f>AG61+AJ61+AM61+AP61</f>
        <v>37</v>
      </c>
      <c r="AT61" s="598">
        <f>AS61/AR61*100</f>
        <v>3.645320197044335</v>
      </c>
      <c r="AU61" s="597">
        <f>AU62+AU77+AU83+AU91+AU97+AU100</f>
        <v>572</v>
      </c>
      <c r="AV61" s="597">
        <f>AV62+AV77+AV83+AV91+AV97+AV100</f>
        <v>31</v>
      </c>
      <c r="AW61" s="598">
        <f>AV61/AU61*100</f>
        <v>5.4195804195804191</v>
      </c>
      <c r="AX61" s="597">
        <f>AX62+AX77+AX83+AX91+AX97+AX100</f>
        <v>382</v>
      </c>
      <c r="AY61" s="597">
        <f>AY62+AY77+AY83+AY91+AY97+AY100</f>
        <v>1</v>
      </c>
      <c r="AZ61" s="598">
        <f>AY61/AX61*100</f>
        <v>0.26178010471204188</v>
      </c>
      <c r="BA61" s="597"/>
      <c r="BB61" s="597"/>
      <c r="BC61" s="598"/>
      <c r="BD61" s="597"/>
      <c r="BE61" s="597"/>
      <c r="BF61" s="597"/>
      <c r="BG61" s="597">
        <f>AU61+AX61+BA61+BD61</f>
        <v>954</v>
      </c>
      <c r="BH61" s="597">
        <f>AV61+AY61+BB61+BE61</f>
        <v>32</v>
      </c>
      <c r="BI61" s="598">
        <f>BH61/BG61*100</f>
        <v>3.3542976939203357</v>
      </c>
      <c r="BJ61" s="597">
        <f>BJ62+BJ77+BJ83+BJ91+BJ97+BJ100</f>
        <v>474</v>
      </c>
      <c r="BK61" s="597">
        <f>BK62+BK77+BK83+BK91+BK97+BK100</f>
        <v>27</v>
      </c>
      <c r="BL61" s="598">
        <f>BK61/BJ61*100</f>
        <v>5.6962025316455698</v>
      </c>
      <c r="BM61" s="597">
        <f>BM62+BM77+BM83+BM91+BM97+BM100</f>
        <v>294</v>
      </c>
      <c r="BN61" s="597">
        <f>BN62+BN77+BN83+BN91+BN97+BN100</f>
        <v>0</v>
      </c>
      <c r="BO61" s="598">
        <f>BN61/BM61</f>
        <v>0</v>
      </c>
      <c r="BP61" s="597"/>
      <c r="BQ61" s="597"/>
      <c r="BR61" s="598"/>
      <c r="BS61" s="597"/>
      <c r="BT61" s="597"/>
      <c r="BU61" s="597"/>
      <c r="BV61" s="597">
        <f>BV62+BV77+BV83+BV91+BV97+BV100</f>
        <v>768</v>
      </c>
      <c r="BW61" s="597">
        <f>BW62+BW77+BW83+BW91+BW97+BW100</f>
        <v>27</v>
      </c>
      <c r="BX61" s="598">
        <f>BW61/BV61*100</f>
        <v>3.515625</v>
      </c>
      <c r="BY61" s="597">
        <f>BY62+BY77+BY83+BY91+BY97+BY100</f>
        <v>356</v>
      </c>
      <c r="BZ61" s="597">
        <f>BZ62+BZ77+BZ83+BZ91+BZ97+BZ100</f>
        <v>4</v>
      </c>
      <c r="CA61" s="598">
        <f>BZ61/BY61*100</f>
        <v>1.1235955056179776</v>
      </c>
      <c r="CB61" s="597">
        <f>CB62+CB77+CB83+CB91+CB97+CB100</f>
        <v>52</v>
      </c>
      <c r="CC61" s="597">
        <f>CC62+CC77+CC83+CC91+CC97+CC100</f>
        <v>0</v>
      </c>
      <c r="CD61" s="598">
        <f>CC61/CB61*100</f>
        <v>0</v>
      </c>
      <c r="CE61" s="619"/>
      <c r="CF61" s="619"/>
      <c r="CG61" s="620"/>
      <c r="CH61" s="597">
        <f>CH62+CH77+CH83+CH91+CH97+CH100</f>
        <v>0</v>
      </c>
      <c r="CI61" s="597">
        <f>CI62+CI77+CI83+CI91+CI97+CI100</f>
        <v>0</v>
      </c>
      <c r="CJ61" s="597"/>
      <c r="CK61" s="597">
        <f>BY61+CB61+CE61+CH61</f>
        <v>408</v>
      </c>
      <c r="CL61" s="597">
        <f>BZ61+CC61+CF61+CI61</f>
        <v>4</v>
      </c>
      <c r="CM61" s="598">
        <f>CL61/CK61*100</f>
        <v>0.98039215686274506</v>
      </c>
    </row>
    <row r="62" spans="1:5987" ht="3.75" hidden="1" customHeight="1" x14ac:dyDescent="0.2">
      <c r="A62" s="326" t="s">
        <v>186</v>
      </c>
      <c r="B62" s="326">
        <f>SUM(B63:B76)</f>
        <v>0</v>
      </c>
      <c r="C62" s="326">
        <f>SUM(C63:C76)</f>
        <v>0</v>
      </c>
      <c r="D62" s="326" t="e">
        <f>C62/B62*100</f>
        <v>#DIV/0!</v>
      </c>
      <c r="E62" s="326">
        <f>SUM(E63:E76)</f>
        <v>0</v>
      </c>
      <c r="F62" s="326">
        <f>SUM(F63:F76)</f>
        <v>0</v>
      </c>
      <c r="G62" s="326" t="e">
        <f>F62/E62*100</f>
        <v>#DIV/0!</v>
      </c>
      <c r="H62" s="326">
        <f>SUM(H63:H76)</f>
        <v>0</v>
      </c>
      <c r="I62" s="326">
        <f>SUM(I63:I76)</f>
        <v>0</v>
      </c>
      <c r="J62" s="326" t="e">
        <f>I62/H62*100</f>
        <v>#DIV/0!</v>
      </c>
      <c r="K62" s="326">
        <f>SUM(K63:K76)</f>
        <v>0</v>
      </c>
      <c r="L62" s="326">
        <f>SUM(L63:L76)</f>
        <v>0</v>
      </c>
      <c r="M62" s="326" t="e">
        <f>L62/K62*100</f>
        <v>#DIV/0!</v>
      </c>
      <c r="N62" s="326">
        <f>SUM(N63:N76)</f>
        <v>0</v>
      </c>
      <c r="O62" s="326">
        <f>SUM(O63:O76)</f>
        <v>0</v>
      </c>
      <c r="P62" s="326" t="e">
        <f>O62/N62*100</f>
        <v>#DIV/0!</v>
      </c>
      <c r="Q62" s="383">
        <f>SUM(Q63:Q75)</f>
        <v>67</v>
      </c>
      <c r="R62" s="383">
        <f>SUM(R63:R75)</f>
        <v>4</v>
      </c>
      <c r="S62" s="384">
        <f t="shared" si="98"/>
        <v>5.9701492537313428</v>
      </c>
      <c r="T62" s="383">
        <f>SUM(T63:T75)</f>
        <v>37</v>
      </c>
      <c r="U62" s="383">
        <f>SUM(U63:U75)</f>
        <v>0</v>
      </c>
      <c r="V62" s="384">
        <f t="shared" si="185"/>
        <v>0</v>
      </c>
      <c r="W62" s="383">
        <f>SUM(W63:W75)</f>
        <v>0</v>
      </c>
      <c r="X62" s="383">
        <f>SUM(X63:X75)</f>
        <v>0</v>
      </c>
      <c r="Y62" s="384">
        <v>0</v>
      </c>
      <c r="Z62" s="383">
        <f>SUM(Z63:Z75)</f>
        <v>0</v>
      </c>
      <c r="AA62" s="383">
        <f>SUM(AA63:AA75)</f>
        <v>0</v>
      </c>
      <c r="AB62" s="384">
        <v>0</v>
      </c>
      <c r="AC62" s="383">
        <f>SUM(AC63:AC75)</f>
        <v>104</v>
      </c>
      <c r="AD62" s="383">
        <f>SUM(AD63:AD75)</f>
        <v>4</v>
      </c>
      <c r="AE62" s="384">
        <f t="shared" si="187"/>
        <v>3.8461538461538463</v>
      </c>
      <c r="AF62" s="383">
        <f>SUM(AF63:AF74)</f>
        <v>76</v>
      </c>
      <c r="AG62" s="383">
        <f>SUM(AG63:AG74)</f>
        <v>4</v>
      </c>
      <c r="AH62" s="384">
        <f>AG62/AF62*100</f>
        <v>5.2631578947368416</v>
      </c>
      <c r="AI62" s="383">
        <f>SUM(AI63:AI74)</f>
        <v>45</v>
      </c>
      <c r="AJ62" s="383">
        <f>SUM(AJ63:AJ74)</f>
        <v>0</v>
      </c>
      <c r="AK62" s="384">
        <f>AJ62/AI62*100</f>
        <v>0</v>
      </c>
      <c r="AL62" s="383"/>
      <c r="AM62" s="383"/>
      <c r="AN62" s="384"/>
      <c r="AO62" s="383"/>
      <c r="AP62" s="383"/>
      <c r="AQ62" s="383"/>
      <c r="AR62" s="383">
        <f>AF62+AI62+AL62+AO62</f>
        <v>121</v>
      </c>
      <c r="AS62" s="383">
        <f>AG62+AJ62+AM62+AP62</f>
        <v>4</v>
      </c>
      <c r="AT62" s="384">
        <f>AS62/AR62*100</f>
        <v>3.3057851239669422</v>
      </c>
      <c r="AU62" s="383">
        <f>SUM(AU63:AU74)</f>
        <v>78</v>
      </c>
      <c r="AV62" s="383">
        <f>SUM(AV63:AV74)</f>
        <v>5</v>
      </c>
      <c r="AW62" s="384">
        <f>AV62/AU62*100</f>
        <v>6.4102564102564097</v>
      </c>
      <c r="AX62" s="383">
        <f>SUM(AX63:AX74)</f>
        <v>34</v>
      </c>
      <c r="AY62" s="383">
        <f>SUM(AY63:AY74)</f>
        <v>0</v>
      </c>
      <c r="AZ62" s="384">
        <f>AY62/AX62*100</f>
        <v>0</v>
      </c>
      <c r="BA62" s="383"/>
      <c r="BB62" s="383"/>
      <c r="BC62" s="384"/>
      <c r="BD62" s="383"/>
      <c r="BE62" s="383"/>
      <c r="BF62" s="383"/>
      <c r="BG62" s="383">
        <f>AU62+AX62+BA62+BD62</f>
        <v>112</v>
      </c>
      <c r="BH62" s="383">
        <f>AV62+AY62+BB62+BE62</f>
        <v>5</v>
      </c>
      <c r="BI62" s="384">
        <f>BH62/BG62*100</f>
        <v>4.4642857142857144</v>
      </c>
      <c r="BJ62" s="383">
        <f>SUM(BJ63:BJ74)</f>
        <v>46</v>
      </c>
      <c r="BK62" s="383">
        <f>SUM(BK63:BK74)</f>
        <v>0</v>
      </c>
      <c r="BL62" s="384">
        <f t="shared" ref="BL62:BL63" si="247">BK62/BJ62</f>
        <v>0</v>
      </c>
      <c r="BM62" s="383">
        <f>SUM(BM63:BM74)</f>
        <v>13</v>
      </c>
      <c r="BN62" s="383">
        <f>SUM(BN63:BN74)</f>
        <v>0</v>
      </c>
      <c r="BO62" s="384">
        <f t="shared" ref="BO62:BO63" si="248">BN62/BM62</f>
        <v>0</v>
      </c>
      <c r="BP62" s="383"/>
      <c r="BQ62" s="383"/>
      <c r="BR62" s="384"/>
      <c r="BS62" s="383"/>
      <c r="BT62" s="383"/>
      <c r="BU62" s="383"/>
      <c r="BV62" s="383">
        <f>BJ62+BM62+BP62+BS62</f>
        <v>59</v>
      </c>
      <c r="BW62" s="383">
        <f>BK62+BN62+BQ62+BT62</f>
        <v>0</v>
      </c>
      <c r="BX62" s="384">
        <f>BW62/BV62*100</f>
        <v>0</v>
      </c>
      <c r="BY62" s="383">
        <f>SUM(BY63:BY74)</f>
        <v>12</v>
      </c>
      <c r="BZ62" s="383">
        <f>SUM(BZ63)</f>
        <v>0</v>
      </c>
      <c r="CA62" s="384">
        <f>SUM(CA63)</f>
        <v>0</v>
      </c>
      <c r="CB62" s="383"/>
      <c r="CC62" s="383"/>
      <c r="CD62" s="384"/>
      <c r="CE62" s="383"/>
      <c r="CF62" s="383"/>
      <c r="CG62" s="383"/>
      <c r="CH62" s="383"/>
      <c r="CI62" s="383"/>
      <c r="CJ62" s="383"/>
      <c r="CK62" s="383">
        <f>BY62+CB62+CE62+CH62</f>
        <v>12</v>
      </c>
      <c r="CL62" s="383">
        <f>BZ62+CC62+CF62+CI62</f>
        <v>0</v>
      </c>
      <c r="CM62" s="384">
        <f>CL62/CK62*100</f>
        <v>0</v>
      </c>
    </row>
    <row r="63" spans="1:5987" hidden="1" x14ac:dyDescent="0.2">
      <c r="A63" s="392" t="s">
        <v>267</v>
      </c>
      <c r="B63" s="392"/>
      <c r="C63" s="392"/>
      <c r="D63" s="392" t="e">
        <f t="shared" ref="D63" si="249">C63/B63*100</f>
        <v>#DIV/0!</v>
      </c>
      <c r="E63" s="392"/>
      <c r="F63" s="392"/>
      <c r="G63" s="392" t="e">
        <f t="shared" ref="G63" si="250">F63/E63*100</f>
        <v>#DIV/0!</v>
      </c>
      <c r="H63" s="392"/>
      <c r="I63" s="392"/>
      <c r="J63" s="392" t="e">
        <f t="shared" ref="J63" si="251">I63/H63*100</f>
        <v>#DIV/0!</v>
      </c>
      <c r="K63" s="392"/>
      <c r="L63" s="392"/>
      <c r="M63" s="392" t="e">
        <f t="shared" ref="M63" si="252">L63/K63*100</f>
        <v>#DIV/0!</v>
      </c>
      <c r="N63" s="392"/>
      <c r="O63" s="392"/>
      <c r="P63" s="392" t="e">
        <f t="shared" ref="P63" si="253">O63/N63*100</f>
        <v>#DIV/0!</v>
      </c>
      <c r="Q63" s="337">
        <v>6</v>
      </c>
      <c r="R63" s="337">
        <v>2</v>
      </c>
      <c r="S63" s="360">
        <f t="shared" si="98"/>
        <v>33.333333333333329</v>
      </c>
      <c r="T63" s="337">
        <v>6</v>
      </c>
      <c r="U63" s="337">
        <v>0</v>
      </c>
      <c r="V63" s="360">
        <f t="shared" si="185"/>
        <v>0</v>
      </c>
      <c r="W63" s="373"/>
      <c r="X63" s="373"/>
      <c r="Y63" s="374"/>
      <c r="Z63" s="373"/>
      <c r="AA63" s="373"/>
      <c r="AB63" s="374"/>
      <c r="AC63" s="337">
        <v>12</v>
      </c>
      <c r="AD63" s="337">
        <v>2</v>
      </c>
      <c r="AE63" s="360">
        <f t="shared" si="187"/>
        <v>16.666666666666664</v>
      </c>
      <c r="AF63" s="337">
        <v>15</v>
      </c>
      <c r="AG63" s="337">
        <v>1</v>
      </c>
      <c r="AH63" s="621">
        <f t="shared" ref="AH63:AH72" si="254">AG63/AF63*100</f>
        <v>6.666666666666667</v>
      </c>
      <c r="AI63" s="622">
        <v>5</v>
      </c>
      <c r="AJ63" s="622">
        <v>0</v>
      </c>
      <c r="AK63" s="621">
        <f t="shared" ref="AK63:AK68" si="255">AJ63/AI63*100</f>
        <v>0</v>
      </c>
      <c r="AL63" s="351"/>
      <c r="AM63" s="351"/>
      <c r="AN63" s="508"/>
      <c r="AO63" s="351"/>
      <c r="AP63" s="351"/>
      <c r="AQ63" s="351"/>
      <c r="AR63" s="337">
        <f>SUM(AF63,AI63)</f>
        <v>20</v>
      </c>
      <c r="AS63" s="337">
        <f>SUM(AG63,AJ63)</f>
        <v>1</v>
      </c>
      <c r="AT63" s="360">
        <f t="shared" ref="AT63:AT73" si="256">AS63/AR63*100</f>
        <v>5</v>
      </c>
      <c r="AU63" s="337">
        <v>8</v>
      </c>
      <c r="AV63" s="337">
        <v>1</v>
      </c>
      <c r="AW63" s="621">
        <f t="shared" ref="AW63" si="257">AV63/AU63*100</f>
        <v>12.5</v>
      </c>
      <c r="AX63" s="337">
        <v>8</v>
      </c>
      <c r="AY63" s="337">
        <v>0</v>
      </c>
      <c r="AZ63" s="360">
        <f t="shared" ref="AZ63" si="258">AY63/AX63*100</f>
        <v>0</v>
      </c>
      <c r="BA63" s="351"/>
      <c r="BB63" s="351"/>
      <c r="BC63" s="508"/>
      <c r="BD63" s="351"/>
      <c r="BE63" s="351"/>
      <c r="BF63" s="351"/>
      <c r="BG63" s="337">
        <f>SUM(AU63,AX63)</f>
        <v>16</v>
      </c>
      <c r="BH63" s="337">
        <f>SUM(AV63,AY63)</f>
        <v>1</v>
      </c>
      <c r="BI63" s="360">
        <f t="shared" ref="BI63" si="259">BH63/BG63*100</f>
        <v>6.25</v>
      </c>
      <c r="BJ63" s="337">
        <v>10</v>
      </c>
      <c r="BK63" s="337">
        <v>0</v>
      </c>
      <c r="BL63" s="360">
        <f t="shared" si="247"/>
        <v>0</v>
      </c>
      <c r="BM63" s="337">
        <v>8</v>
      </c>
      <c r="BN63" s="337">
        <v>0</v>
      </c>
      <c r="BO63" s="360">
        <f t="shared" si="248"/>
        <v>0</v>
      </c>
      <c r="BP63" s="351"/>
      <c r="BQ63" s="351"/>
      <c r="BR63" s="508"/>
      <c r="BS63" s="351"/>
      <c r="BT63" s="351"/>
      <c r="BU63" s="351"/>
      <c r="BV63" s="337">
        <f>SUM(BJ63,BM63)</f>
        <v>18</v>
      </c>
      <c r="BW63" s="337">
        <f>SUM(BK63,BN63)</f>
        <v>0</v>
      </c>
      <c r="BX63" s="360">
        <f t="shared" ref="BX63" si="260">BW63/BV63</f>
        <v>0</v>
      </c>
      <c r="BY63" s="337">
        <v>12</v>
      </c>
      <c r="BZ63" s="337">
        <v>0</v>
      </c>
      <c r="CA63" s="360">
        <f t="shared" ref="CA63" si="261">BZ63/BY63*100</f>
        <v>0</v>
      </c>
      <c r="CB63" s="351"/>
      <c r="CC63" s="351"/>
      <c r="CD63" s="508"/>
      <c r="CE63" s="351"/>
      <c r="CF63" s="351"/>
      <c r="CG63" s="351"/>
      <c r="CH63" s="351"/>
      <c r="CI63" s="351"/>
      <c r="CJ63" s="351"/>
      <c r="CK63" s="337">
        <f>SUM(BY63,CB63)</f>
        <v>12</v>
      </c>
      <c r="CL63" s="337">
        <f>SUM(BZ63,CC63)</f>
        <v>0</v>
      </c>
      <c r="CM63" s="360">
        <f t="shared" ref="CM63" si="262">CL63/CK63</f>
        <v>0</v>
      </c>
    </row>
    <row r="64" spans="1:5987" hidden="1" x14ac:dyDescent="0.2">
      <c r="A64" s="392" t="s">
        <v>283</v>
      </c>
      <c r="B64" s="453"/>
      <c r="C64" s="453"/>
      <c r="D64" s="453"/>
      <c r="E64" s="453"/>
      <c r="F64" s="453"/>
      <c r="G64" s="453"/>
      <c r="H64" s="453"/>
      <c r="I64" s="453"/>
      <c r="J64" s="453"/>
      <c r="K64" s="453"/>
      <c r="L64" s="453"/>
      <c r="M64" s="453"/>
      <c r="N64" s="453"/>
      <c r="O64" s="453"/>
      <c r="P64" s="453"/>
      <c r="Q64" s="373"/>
      <c r="R64" s="373"/>
      <c r="S64" s="374"/>
      <c r="T64" s="374"/>
      <c r="U64" s="374"/>
      <c r="V64" s="374"/>
      <c r="W64" s="373"/>
      <c r="X64" s="373"/>
      <c r="Y64" s="374"/>
      <c r="Z64" s="374"/>
      <c r="AA64" s="374"/>
      <c r="AB64" s="374"/>
      <c r="AC64" s="508"/>
      <c r="AD64" s="508"/>
      <c r="AE64" s="508"/>
      <c r="AF64" s="337">
        <v>0</v>
      </c>
      <c r="AG64" s="337">
        <v>0</v>
      </c>
      <c r="AH64" s="622"/>
      <c r="AI64" s="622">
        <v>0</v>
      </c>
      <c r="AJ64" s="622">
        <v>0</v>
      </c>
      <c r="AK64" s="622"/>
      <c r="AL64" s="351"/>
      <c r="AM64" s="351"/>
      <c r="AN64" s="351"/>
      <c r="AO64" s="351"/>
      <c r="AP64" s="351"/>
      <c r="AQ64" s="351"/>
      <c r="AR64" s="351"/>
      <c r="AS64" s="351"/>
      <c r="AT64" s="351"/>
      <c r="AU64" s="351"/>
      <c r="AV64" s="351"/>
      <c r="AW64" s="351"/>
      <c r="AX64" s="351"/>
      <c r="AY64" s="351"/>
      <c r="AZ64" s="351"/>
      <c r="BA64" s="351"/>
      <c r="BB64" s="351"/>
      <c r="BC64" s="351"/>
      <c r="BD64" s="351"/>
      <c r="BE64" s="351"/>
      <c r="BF64" s="351"/>
      <c r="BG64" s="351"/>
      <c r="BH64" s="351"/>
      <c r="BI64" s="351"/>
      <c r="BJ64" s="351"/>
      <c r="BK64" s="351"/>
      <c r="BL64" s="351"/>
      <c r="BM64" s="351"/>
      <c r="BN64" s="351"/>
      <c r="BO64" s="351"/>
      <c r="BP64" s="351"/>
      <c r="BQ64" s="351"/>
      <c r="BR64" s="351"/>
      <c r="BS64" s="351"/>
      <c r="BT64" s="351"/>
      <c r="BU64" s="351"/>
      <c r="BV64" s="351"/>
      <c r="BW64" s="351"/>
      <c r="BX64" s="351"/>
      <c r="BY64" s="351"/>
      <c r="BZ64" s="351"/>
      <c r="CA64" s="508"/>
      <c r="CB64" s="351"/>
      <c r="CC64" s="351"/>
      <c r="CD64" s="508"/>
      <c r="CE64" s="351"/>
      <c r="CF64" s="351"/>
      <c r="CG64" s="351"/>
      <c r="CH64" s="351"/>
      <c r="CI64" s="351"/>
      <c r="CJ64" s="351"/>
      <c r="CK64" s="351"/>
      <c r="CL64" s="351"/>
      <c r="CM64" s="508"/>
    </row>
    <row r="65" spans="1:91" hidden="1" x14ac:dyDescent="0.2">
      <c r="A65" s="392" t="s">
        <v>284</v>
      </c>
      <c r="B65" s="453"/>
      <c r="C65" s="453"/>
      <c r="D65" s="453"/>
      <c r="E65" s="453"/>
      <c r="F65" s="453"/>
      <c r="G65" s="453"/>
      <c r="H65" s="453"/>
      <c r="I65" s="453"/>
      <c r="J65" s="453"/>
      <c r="K65" s="453"/>
      <c r="L65" s="453"/>
      <c r="M65" s="453"/>
      <c r="N65" s="453"/>
      <c r="O65" s="453"/>
      <c r="P65" s="453"/>
      <c r="Q65" s="337">
        <v>2</v>
      </c>
      <c r="R65" s="337">
        <v>0</v>
      </c>
      <c r="S65" s="360">
        <f t="shared" si="98"/>
        <v>0</v>
      </c>
      <c r="T65" s="337">
        <v>7</v>
      </c>
      <c r="U65" s="337">
        <v>0</v>
      </c>
      <c r="V65" s="360">
        <f t="shared" si="185"/>
        <v>0</v>
      </c>
      <c r="W65" s="373"/>
      <c r="X65" s="373"/>
      <c r="Y65" s="374"/>
      <c r="Z65" s="373"/>
      <c r="AA65" s="373"/>
      <c r="AB65" s="374"/>
      <c r="AC65" s="337">
        <v>9</v>
      </c>
      <c r="AD65" s="337">
        <v>0</v>
      </c>
      <c r="AE65" s="360">
        <v>0</v>
      </c>
      <c r="AF65" s="337">
        <v>9</v>
      </c>
      <c r="AG65" s="337">
        <v>0</v>
      </c>
      <c r="AH65" s="621">
        <f t="shared" si="254"/>
        <v>0</v>
      </c>
      <c r="AI65" s="622">
        <v>4</v>
      </c>
      <c r="AJ65" s="622">
        <v>0</v>
      </c>
      <c r="AK65" s="621">
        <f t="shared" si="255"/>
        <v>0</v>
      </c>
      <c r="AL65" s="351"/>
      <c r="AM65" s="351"/>
      <c r="AN65" s="508"/>
      <c r="AO65" s="351"/>
      <c r="AP65" s="351"/>
      <c r="AQ65" s="351"/>
      <c r="AR65" s="337">
        <f t="shared" ref="AR65:AS74" si="263">SUM(AF65,AI65)</f>
        <v>13</v>
      </c>
      <c r="AS65" s="337">
        <f t="shared" si="263"/>
        <v>0</v>
      </c>
      <c r="AT65" s="360">
        <f t="shared" si="256"/>
        <v>0</v>
      </c>
      <c r="AU65" s="337">
        <v>9</v>
      </c>
      <c r="AV65" s="337">
        <v>1</v>
      </c>
      <c r="AW65" s="360">
        <f t="shared" ref="AW65:AW69" si="264">AV65/AU65*100</f>
        <v>11.111111111111111</v>
      </c>
      <c r="AX65" s="359">
        <v>4</v>
      </c>
      <c r="AY65" s="359">
        <v>0</v>
      </c>
      <c r="AZ65" s="360">
        <f t="shared" ref="AZ65:AZ68" si="265">AY65/AX65*100</f>
        <v>0</v>
      </c>
      <c r="BA65" s="351"/>
      <c r="BB65" s="351"/>
      <c r="BC65" s="508"/>
      <c r="BD65" s="351"/>
      <c r="BE65" s="351"/>
      <c r="BF65" s="351"/>
      <c r="BG65" s="337">
        <f t="shared" ref="BG65:BH69" si="266">SUM(AU65,AX65)</f>
        <v>13</v>
      </c>
      <c r="BH65" s="337">
        <f t="shared" si="266"/>
        <v>1</v>
      </c>
      <c r="BI65" s="360">
        <f t="shared" ref="BI65:BI69" si="267">BH65/BG65*100</f>
        <v>7.6923076923076925</v>
      </c>
      <c r="BJ65" s="337">
        <v>6</v>
      </c>
      <c r="BK65" s="337">
        <v>0</v>
      </c>
      <c r="BL65" s="360">
        <f t="shared" ref="BL65:BL68" si="268">BK65/BJ65</f>
        <v>0</v>
      </c>
      <c r="BM65" s="337">
        <v>5</v>
      </c>
      <c r="BN65" s="337">
        <v>0</v>
      </c>
      <c r="BO65" s="360">
        <f t="shared" ref="BO65" si="269">BN65/BM65</f>
        <v>0</v>
      </c>
      <c r="BP65" s="351"/>
      <c r="BQ65" s="351"/>
      <c r="BR65" s="508"/>
      <c r="BS65" s="351"/>
      <c r="BT65" s="351"/>
      <c r="BU65" s="351"/>
      <c r="BV65" s="337">
        <f t="shared" ref="BV65:BW65" si="270">SUM(BJ65,BM65)</f>
        <v>11</v>
      </c>
      <c r="BW65" s="337">
        <f t="shared" si="270"/>
        <v>0</v>
      </c>
      <c r="BX65" s="360">
        <f t="shared" ref="BX65" si="271">BW65/BV65</f>
        <v>0</v>
      </c>
      <c r="BY65" s="351"/>
      <c r="BZ65" s="351"/>
      <c r="CA65" s="508"/>
      <c r="CB65" s="351"/>
      <c r="CC65" s="351"/>
      <c r="CD65" s="508"/>
      <c r="CE65" s="351"/>
      <c r="CF65" s="351"/>
      <c r="CG65" s="351"/>
      <c r="CH65" s="351"/>
      <c r="CI65" s="351"/>
      <c r="CJ65" s="351"/>
      <c r="CK65" s="351"/>
      <c r="CL65" s="351"/>
      <c r="CM65" s="508"/>
    </row>
    <row r="66" spans="1:91" hidden="1" x14ac:dyDescent="0.2">
      <c r="A66" s="392" t="s">
        <v>285</v>
      </c>
      <c r="B66" s="392"/>
      <c r="C66" s="392"/>
      <c r="D66" s="392" t="e">
        <f t="shared" ref="D66:D68" si="272">C66/B66*100</f>
        <v>#DIV/0!</v>
      </c>
      <c r="E66" s="392"/>
      <c r="F66" s="392"/>
      <c r="G66" s="392" t="e">
        <f t="shared" ref="G66:G68" si="273">F66/E66*100</f>
        <v>#DIV/0!</v>
      </c>
      <c r="H66" s="392"/>
      <c r="I66" s="392"/>
      <c r="J66" s="392" t="e">
        <f t="shared" ref="J66:J68" si="274">I66/H66*100</f>
        <v>#DIV/0!</v>
      </c>
      <c r="K66" s="392"/>
      <c r="L66" s="392"/>
      <c r="M66" s="392" t="e">
        <f t="shared" ref="M66:M68" si="275">L66/K66*100</f>
        <v>#DIV/0!</v>
      </c>
      <c r="N66" s="392"/>
      <c r="O66" s="392"/>
      <c r="P66" s="392" t="e">
        <f t="shared" ref="P66:P68" si="276">O66/N66*100</f>
        <v>#DIV/0!</v>
      </c>
      <c r="Q66" s="337">
        <v>20</v>
      </c>
      <c r="R66" s="337">
        <v>1</v>
      </c>
      <c r="S66" s="360">
        <f t="shared" si="98"/>
        <v>5</v>
      </c>
      <c r="T66" s="337">
        <v>3</v>
      </c>
      <c r="U66" s="337">
        <v>0</v>
      </c>
      <c r="V66" s="360">
        <f t="shared" si="185"/>
        <v>0</v>
      </c>
      <c r="W66" s="373"/>
      <c r="X66" s="373"/>
      <c r="Y66" s="374"/>
      <c r="Z66" s="373"/>
      <c r="AA66" s="373"/>
      <c r="AB66" s="374"/>
      <c r="AC66" s="337">
        <v>23</v>
      </c>
      <c r="AD66" s="337">
        <v>1</v>
      </c>
      <c r="AE66" s="360">
        <v>4.3478260869565215</v>
      </c>
      <c r="AF66" s="337">
        <v>11</v>
      </c>
      <c r="AG66" s="337">
        <v>2</v>
      </c>
      <c r="AH66" s="621">
        <f t="shared" si="254"/>
        <v>18.181818181818183</v>
      </c>
      <c r="AI66" s="622">
        <v>14</v>
      </c>
      <c r="AJ66" s="622">
        <v>0</v>
      </c>
      <c r="AK66" s="621">
        <f t="shared" si="255"/>
        <v>0</v>
      </c>
      <c r="AL66" s="351"/>
      <c r="AM66" s="351"/>
      <c r="AN66" s="508"/>
      <c r="AO66" s="351"/>
      <c r="AP66" s="351"/>
      <c r="AQ66" s="351"/>
      <c r="AR66" s="337">
        <f t="shared" si="263"/>
        <v>25</v>
      </c>
      <c r="AS66" s="337">
        <f t="shared" si="263"/>
        <v>2</v>
      </c>
      <c r="AT66" s="360">
        <f t="shared" si="256"/>
        <v>8</v>
      </c>
      <c r="AU66" s="337">
        <v>25</v>
      </c>
      <c r="AV66" s="337">
        <v>1</v>
      </c>
      <c r="AW66" s="360">
        <f t="shared" si="264"/>
        <v>4</v>
      </c>
      <c r="AX66" s="359">
        <v>5</v>
      </c>
      <c r="AY66" s="359">
        <v>0</v>
      </c>
      <c r="AZ66" s="360">
        <f t="shared" si="265"/>
        <v>0</v>
      </c>
      <c r="BA66" s="351"/>
      <c r="BB66" s="351"/>
      <c r="BC66" s="508"/>
      <c r="BD66" s="351"/>
      <c r="BE66" s="351"/>
      <c r="BF66" s="351"/>
      <c r="BG66" s="337">
        <f t="shared" si="266"/>
        <v>30</v>
      </c>
      <c r="BH66" s="337">
        <f t="shared" si="266"/>
        <v>1</v>
      </c>
      <c r="BI66" s="360">
        <f t="shared" si="267"/>
        <v>3.3333333333333335</v>
      </c>
      <c r="BJ66" s="337">
        <v>8</v>
      </c>
      <c r="BK66" s="337">
        <v>0</v>
      </c>
      <c r="BL66" s="360">
        <f t="shared" si="268"/>
        <v>0</v>
      </c>
      <c r="BM66" s="351"/>
      <c r="BN66" s="351"/>
      <c r="BO66" s="351"/>
      <c r="BP66" s="351"/>
      <c r="BQ66" s="351"/>
      <c r="BR66" s="351"/>
      <c r="BS66" s="351"/>
      <c r="BT66" s="351"/>
      <c r="BU66" s="351"/>
      <c r="BV66" s="351"/>
      <c r="BW66" s="351"/>
      <c r="BX66" s="351"/>
      <c r="BY66" s="351"/>
      <c r="BZ66" s="351"/>
      <c r="CA66" s="508"/>
      <c r="CB66" s="351"/>
      <c r="CC66" s="351"/>
      <c r="CD66" s="508"/>
      <c r="CE66" s="351"/>
      <c r="CF66" s="351"/>
      <c r="CG66" s="351"/>
      <c r="CH66" s="351"/>
      <c r="CI66" s="351"/>
      <c r="CJ66" s="351"/>
      <c r="CK66" s="351"/>
      <c r="CL66" s="351"/>
      <c r="CM66" s="508"/>
    </row>
    <row r="67" spans="1:91" hidden="1" x14ac:dyDescent="0.2">
      <c r="A67" s="392" t="s">
        <v>196</v>
      </c>
      <c r="B67" s="392"/>
      <c r="C67" s="392"/>
      <c r="D67" s="392" t="e">
        <f t="shared" si="272"/>
        <v>#DIV/0!</v>
      </c>
      <c r="E67" s="392"/>
      <c r="F67" s="392"/>
      <c r="G67" s="392" t="e">
        <f t="shared" si="273"/>
        <v>#DIV/0!</v>
      </c>
      <c r="H67" s="392"/>
      <c r="I67" s="392"/>
      <c r="J67" s="392" t="e">
        <f t="shared" si="274"/>
        <v>#DIV/0!</v>
      </c>
      <c r="K67" s="392"/>
      <c r="L67" s="392"/>
      <c r="M67" s="392" t="e">
        <f t="shared" si="275"/>
        <v>#DIV/0!</v>
      </c>
      <c r="N67" s="392"/>
      <c r="O67" s="392"/>
      <c r="P67" s="392" t="e">
        <f t="shared" si="276"/>
        <v>#DIV/0!</v>
      </c>
      <c r="Q67" s="337">
        <v>7</v>
      </c>
      <c r="R67" s="337">
        <v>1</v>
      </c>
      <c r="S67" s="360">
        <f t="shared" si="98"/>
        <v>14.285714285714285</v>
      </c>
      <c r="T67" s="337">
        <v>6</v>
      </c>
      <c r="U67" s="337">
        <v>0</v>
      </c>
      <c r="V67" s="360">
        <f t="shared" si="185"/>
        <v>0</v>
      </c>
      <c r="W67" s="373"/>
      <c r="X67" s="373"/>
      <c r="Y67" s="374"/>
      <c r="Z67" s="373"/>
      <c r="AA67" s="373"/>
      <c r="AB67" s="374"/>
      <c r="AC67" s="337">
        <v>13</v>
      </c>
      <c r="AD67" s="337">
        <v>1</v>
      </c>
      <c r="AE67" s="360">
        <v>7.6923076923076925</v>
      </c>
      <c r="AF67" s="337">
        <v>11</v>
      </c>
      <c r="AG67" s="337">
        <v>0</v>
      </c>
      <c r="AH67" s="621">
        <f t="shared" si="254"/>
        <v>0</v>
      </c>
      <c r="AI67" s="622">
        <v>6</v>
      </c>
      <c r="AJ67" s="622">
        <v>0</v>
      </c>
      <c r="AK67" s="621">
        <f t="shared" si="255"/>
        <v>0</v>
      </c>
      <c r="AL67" s="351"/>
      <c r="AM67" s="351"/>
      <c r="AN67" s="508"/>
      <c r="AO67" s="351"/>
      <c r="AP67" s="351"/>
      <c r="AQ67" s="351"/>
      <c r="AR67" s="337">
        <f t="shared" si="263"/>
        <v>17</v>
      </c>
      <c r="AS67" s="337">
        <f t="shared" si="263"/>
        <v>0</v>
      </c>
      <c r="AT67" s="360">
        <f t="shared" si="256"/>
        <v>0</v>
      </c>
      <c r="AU67" s="337">
        <v>8</v>
      </c>
      <c r="AV67" s="337">
        <v>2</v>
      </c>
      <c r="AW67" s="360">
        <f t="shared" si="264"/>
        <v>25</v>
      </c>
      <c r="AX67" s="359">
        <v>7</v>
      </c>
      <c r="AY67" s="359">
        <v>0</v>
      </c>
      <c r="AZ67" s="360">
        <f t="shared" si="265"/>
        <v>0</v>
      </c>
      <c r="BA67" s="351"/>
      <c r="BB67" s="351"/>
      <c r="BC67" s="508"/>
      <c r="BD67" s="351"/>
      <c r="BE67" s="351"/>
      <c r="BF67" s="351"/>
      <c r="BG67" s="337">
        <f t="shared" si="266"/>
        <v>15</v>
      </c>
      <c r="BH67" s="337">
        <f t="shared" si="266"/>
        <v>2</v>
      </c>
      <c r="BI67" s="360">
        <f t="shared" si="267"/>
        <v>13.333333333333334</v>
      </c>
      <c r="BJ67" s="337">
        <v>10</v>
      </c>
      <c r="BK67" s="337">
        <v>0</v>
      </c>
      <c r="BL67" s="360">
        <f t="shared" si="268"/>
        <v>0</v>
      </c>
      <c r="BM67" s="351"/>
      <c r="BN67" s="351"/>
      <c r="BO67" s="351"/>
      <c r="BP67" s="351"/>
      <c r="BQ67" s="351"/>
      <c r="BR67" s="351"/>
      <c r="BS67" s="351"/>
      <c r="BT67" s="351"/>
      <c r="BU67" s="351"/>
      <c r="BV67" s="351"/>
      <c r="BW67" s="351"/>
      <c r="BX67" s="351"/>
      <c r="BY67" s="351"/>
      <c r="BZ67" s="351"/>
      <c r="CA67" s="508"/>
      <c r="CB67" s="351"/>
      <c r="CC67" s="351"/>
      <c r="CD67" s="508"/>
      <c r="CE67" s="351"/>
      <c r="CF67" s="351"/>
      <c r="CG67" s="351"/>
      <c r="CH67" s="351"/>
      <c r="CI67" s="351"/>
      <c r="CJ67" s="351"/>
      <c r="CK67" s="351"/>
      <c r="CL67" s="351"/>
      <c r="CM67" s="508"/>
    </row>
    <row r="68" spans="1:91" hidden="1" x14ac:dyDescent="0.2">
      <c r="A68" s="392" t="s">
        <v>286</v>
      </c>
      <c r="B68" s="392"/>
      <c r="C68" s="392"/>
      <c r="D68" s="392" t="e">
        <f t="shared" si="272"/>
        <v>#DIV/0!</v>
      </c>
      <c r="E68" s="392"/>
      <c r="F68" s="392"/>
      <c r="G68" s="392" t="e">
        <f t="shared" si="273"/>
        <v>#DIV/0!</v>
      </c>
      <c r="H68" s="392"/>
      <c r="I68" s="392"/>
      <c r="J68" s="392" t="e">
        <f t="shared" si="274"/>
        <v>#DIV/0!</v>
      </c>
      <c r="K68" s="392"/>
      <c r="L68" s="392"/>
      <c r="M68" s="392" t="e">
        <f t="shared" si="275"/>
        <v>#DIV/0!</v>
      </c>
      <c r="N68" s="392"/>
      <c r="O68" s="392"/>
      <c r="P68" s="392" t="e">
        <f t="shared" si="276"/>
        <v>#DIV/0!</v>
      </c>
      <c r="Q68" s="337">
        <v>6</v>
      </c>
      <c r="R68" s="337">
        <v>0</v>
      </c>
      <c r="S68" s="360">
        <f t="shared" si="98"/>
        <v>0</v>
      </c>
      <c r="T68" s="337">
        <v>6</v>
      </c>
      <c r="U68" s="337">
        <v>0</v>
      </c>
      <c r="V68" s="360">
        <f t="shared" si="185"/>
        <v>0</v>
      </c>
      <c r="W68" s="373"/>
      <c r="X68" s="373"/>
      <c r="Y68" s="374"/>
      <c r="Z68" s="373"/>
      <c r="AA68" s="373"/>
      <c r="AB68" s="374"/>
      <c r="AC68" s="337">
        <v>12</v>
      </c>
      <c r="AD68" s="337">
        <v>0</v>
      </c>
      <c r="AE68" s="360">
        <v>0</v>
      </c>
      <c r="AF68" s="337">
        <v>8</v>
      </c>
      <c r="AG68" s="337">
        <v>0</v>
      </c>
      <c r="AH68" s="621">
        <f t="shared" si="254"/>
        <v>0</v>
      </c>
      <c r="AI68" s="622">
        <v>2</v>
      </c>
      <c r="AJ68" s="622">
        <v>0</v>
      </c>
      <c r="AK68" s="621">
        <f t="shared" si="255"/>
        <v>0</v>
      </c>
      <c r="AL68" s="351"/>
      <c r="AM68" s="351"/>
      <c r="AN68" s="508"/>
      <c r="AO68" s="351"/>
      <c r="AP68" s="351"/>
      <c r="AQ68" s="351"/>
      <c r="AR68" s="337">
        <f t="shared" si="263"/>
        <v>10</v>
      </c>
      <c r="AS68" s="337">
        <f t="shared" si="263"/>
        <v>0</v>
      </c>
      <c r="AT68" s="360">
        <f t="shared" si="256"/>
        <v>0</v>
      </c>
      <c r="AU68" s="337">
        <v>2</v>
      </c>
      <c r="AV68" s="337">
        <v>0</v>
      </c>
      <c r="AW68" s="360">
        <f t="shared" si="264"/>
        <v>0</v>
      </c>
      <c r="AX68" s="359">
        <v>10</v>
      </c>
      <c r="AY68" s="359">
        <v>0</v>
      </c>
      <c r="AZ68" s="360">
        <f t="shared" si="265"/>
        <v>0</v>
      </c>
      <c r="BA68" s="351"/>
      <c r="BB68" s="351"/>
      <c r="BC68" s="508"/>
      <c r="BD68" s="351"/>
      <c r="BE68" s="351"/>
      <c r="BF68" s="351"/>
      <c r="BG68" s="337">
        <f t="shared" si="266"/>
        <v>12</v>
      </c>
      <c r="BH68" s="337">
        <f t="shared" si="266"/>
        <v>0</v>
      </c>
      <c r="BI68" s="360">
        <f t="shared" si="267"/>
        <v>0</v>
      </c>
      <c r="BJ68" s="337">
        <v>12</v>
      </c>
      <c r="BK68" s="337">
        <v>0</v>
      </c>
      <c r="BL68" s="360">
        <f t="shared" si="268"/>
        <v>0</v>
      </c>
      <c r="BM68" s="351"/>
      <c r="BN68" s="351"/>
      <c r="BO68" s="351"/>
      <c r="BP68" s="351"/>
      <c r="BQ68" s="351"/>
      <c r="BR68" s="351"/>
      <c r="BS68" s="351"/>
      <c r="BT68" s="351"/>
      <c r="BU68" s="351"/>
      <c r="BV68" s="351"/>
      <c r="BW68" s="351"/>
      <c r="BX68" s="351"/>
      <c r="BY68" s="351"/>
      <c r="BZ68" s="351"/>
      <c r="CA68" s="508"/>
      <c r="CB68" s="351"/>
      <c r="CC68" s="351"/>
      <c r="CD68" s="508"/>
      <c r="CE68" s="351"/>
      <c r="CF68" s="351"/>
      <c r="CG68" s="351"/>
      <c r="CH68" s="351"/>
      <c r="CI68" s="351"/>
      <c r="CJ68" s="351"/>
      <c r="CK68" s="351"/>
      <c r="CL68" s="351"/>
      <c r="CM68" s="508"/>
    </row>
    <row r="69" spans="1:91" hidden="1" x14ac:dyDescent="0.2">
      <c r="A69" s="392" t="s">
        <v>287</v>
      </c>
      <c r="B69" s="453"/>
      <c r="C69" s="453"/>
      <c r="D69" s="453"/>
      <c r="E69" s="453"/>
      <c r="F69" s="453"/>
      <c r="G69" s="453"/>
      <c r="H69" s="453"/>
      <c r="I69" s="453"/>
      <c r="J69" s="453"/>
      <c r="K69" s="453"/>
      <c r="L69" s="453"/>
      <c r="M69" s="453"/>
      <c r="N69" s="453"/>
      <c r="O69" s="453"/>
      <c r="P69" s="453"/>
      <c r="Q69" s="337">
        <v>0</v>
      </c>
      <c r="R69" s="337">
        <v>0</v>
      </c>
      <c r="S69" s="360">
        <v>0</v>
      </c>
      <c r="T69" s="337">
        <v>1</v>
      </c>
      <c r="U69" s="337">
        <v>0</v>
      </c>
      <c r="V69" s="360">
        <f t="shared" si="185"/>
        <v>0</v>
      </c>
      <c r="W69" s="373"/>
      <c r="X69" s="373"/>
      <c r="Y69" s="374"/>
      <c r="Z69" s="373"/>
      <c r="AA69" s="373"/>
      <c r="AB69" s="374"/>
      <c r="AC69" s="337">
        <v>1</v>
      </c>
      <c r="AD69" s="337">
        <v>0</v>
      </c>
      <c r="AE69" s="360">
        <v>0</v>
      </c>
      <c r="AF69" s="337">
        <v>3</v>
      </c>
      <c r="AG69" s="337">
        <v>1</v>
      </c>
      <c r="AH69" s="621">
        <f t="shared" si="254"/>
        <v>33.333333333333329</v>
      </c>
      <c r="AI69" s="622">
        <v>3</v>
      </c>
      <c r="AJ69" s="622">
        <v>0</v>
      </c>
      <c r="AK69" s="621">
        <v>0</v>
      </c>
      <c r="AL69" s="351"/>
      <c r="AM69" s="351"/>
      <c r="AN69" s="508"/>
      <c r="AO69" s="351"/>
      <c r="AP69" s="351"/>
      <c r="AQ69" s="351"/>
      <c r="AR69" s="337">
        <f t="shared" si="263"/>
        <v>6</v>
      </c>
      <c r="AS69" s="337">
        <f t="shared" si="263"/>
        <v>1</v>
      </c>
      <c r="AT69" s="360">
        <f t="shared" si="256"/>
        <v>16.666666666666664</v>
      </c>
      <c r="AU69" s="337">
        <v>5</v>
      </c>
      <c r="AV69" s="337">
        <v>0</v>
      </c>
      <c r="AW69" s="360">
        <f t="shared" si="264"/>
        <v>0</v>
      </c>
      <c r="AX69" s="359">
        <v>0</v>
      </c>
      <c r="AY69" s="359">
        <v>0</v>
      </c>
      <c r="AZ69" s="360">
        <v>0</v>
      </c>
      <c r="BA69" s="351"/>
      <c r="BB69" s="351"/>
      <c r="BC69" s="508"/>
      <c r="BD69" s="351"/>
      <c r="BE69" s="351"/>
      <c r="BF69" s="351"/>
      <c r="BG69" s="337">
        <f t="shared" si="266"/>
        <v>5</v>
      </c>
      <c r="BH69" s="337">
        <f t="shared" si="266"/>
        <v>0</v>
      </c>
      <c r="BI69" s="360">
        <f t="shared" si="267"/>
        <v>0</v>
      </c>
      <c r="BJ69" s="351"/>
      <c r="BK69" s="351"/>
      <c r="BL69" s="351"/>
      <c r="BM69" s="351"/>
      <c r="BN69" s="351"/>
      <c r="BO69" s="351"/>
      <c r="BP69" s="351"/>
      <c r="BQ69" s="351"/>
      <c r="BR69" s="351"/>
      <c r="BS69" s="351"/>
      <c r="BT69" s="351"/>
      <c r="BU69" s="351"/>
      <c r="BV69" s="351"/>
      <c r="BW69" s="351"/>
      <c r="BX69" s="351"/>
      <c r="BY69" s="351"/>
      <c r="BZ69" s="351"/>
      <c r="CA69" s="508"/>
      <c r="CB69" s="351"/>
      <c r="CC69" s="351"/>
      <c r="CD69" s="508"/>
      <c r="CE69" s="351"/>
      <c r="CF69" s="351"/>
      <c r="CG69" s="351"/>
      <c r="CH69" s="351"/>
      <c r="CI69" s="351"/>
      <c r="CJ69" s="351"/>
      <c r="CK69" s="351"/>
      <c r="CL69" s="351"/>
      <c r="CM69" s="508"/>
    </row>
    <row r="70" spans="1:91" ht="25.5" hidden="1" x14ac:dyDescent="0.2">
      <c r="A70" s="334" t="s">
        <v>288</v>
      </c>
      <c r="B70" s="392"/>
      <c r="C70" s="392"/>
      <c r="D70" s="392" t="e">
        <f t="shared" ref="D70:D71" si="277">C70/B70*100</f>
        <v>#DIV/0!</v>
      </c>
      <c r="E70" s="392"/>
      <c r="F70" s="392"/>
      <c r="G70" s="392" t="e">
        <f t="shared" ref="G70:G71" si="278">F70/E70*100</f>
        <v>#DIV/0!</v>
      </c>
      <c r="H70" s="392"/>
      <c r="I70" s="392"/>
      <c r="J70" s="392" t="e">
        <f t="shared" ref="J70:J71" si="279">I70/H70*100</f>
        <v>#DIV/0!</v>
      </c>
      <c r="K70" s="392"/>
      <c r="L70" s="392"/>
      <c r="M70" s="392" t="e">
        <f t="shared" ref="M70:M71" si="280">L70/K70*100</f>
        <v>#DIV/0!</v>
      </c>
      <c r="N70" s="392"/>
      <c r="O70" s="392"/>
      <c r="P70" s="392" t="e">
        <f t="shared" ref="P70:P71" si="281">O70/N70*100</f>
        <v>#DIV/0!</v>
      </c>
      <c r="Q70" s="337">
        <v>0.5</v>
      </c>
      <c r="R70" s="337">
        <v>0</v>
      </c>
      <c r="S70" s="360">
        <f t="shared" si="98"/>
        <v>0</v>
      </c>
      <c r="T70" s="337">
        <v>3</v>
      </c>
      <c r="U70" s="337">
        <v>0</v>
      </c>
      <c r="V70" s="360">
        <f t="shared" si="185"/>
        <v>0</v>
      </c>
      <c r="W70" s="373"/>
      <c r="X70" s="373"/>
      <c r="Y70" s="374"/>
      <c r="Z70" s="373"/>
      <c r="AA70" s="373"/>
      <c r="AB70" s="374"/>
      <c r="AC70" s="337">
        <v>3.5</v>
      </c>
      <c r="AD70" s="337">
        <v>0</v>
      </c>
      <c r="AE70" s="360">
        <v>0</v>
      </c>
      <c r="AF70" s="337">
        <v>3</v>
      </c>
      <c r="AG70" s="337">
        <v>0</v>
      </c>
      <c r="AH70" s="621">
        <v>0</v>
      </c>
      <c r="AI70" s="622">
        <v>0</v>
      </c>
      <c r="AJ70" s="622">
        <v>0</v>
      </c>
      <c r="AK70" s="621">
        <v>0</v>
      </c>
      <c r="AL70" s="351"/>
      <c r="AM70" s="351"/>
      <c r="AN70" s="508"/>
      <c r="AO70" s="351"/>
      <c r="AP70" s="351"/>
      <c r="AQ70" s="351"/>
      <c r="AR70" s="351">
        <f t="shared" si="263"/>
        <v>3</v>
      </c>
      <c r="AS70" s="351">
        <f t="shared" si="263"/>
        <v>0</v>
      </c>
      <c r="AT70" s="351">
        <f t="shared" si="256"/>
        <v>0</v>
      </c>
      <c r="AU70" s="337">
        <v>0</v>
      </c>
      <c r="AV70" s="337">
        <v>0</v>
      </c>
      <c r="AW70" s="360">
        <v>0</v>
      </c>
      <c r="AX70" s="359">
        <v>0</v>
      </c>
      <c r="AY70" s="359">
        <v>0</v>
      </c>
      <c r="AZ70" s="360">
        <v>0</v>
      </c>
      <c r="BA70" s="351"/>
      <c r="BB70" s="351"/>
      <c r="BC70" s="508"/>
      <c r="BD70" s="351"/>
      <c r="BE70" s="351"/>
      <c r="BF70" s="351"/>
      <c r="BG70" s="351"/>
      <c r="BH70" s="351"/>
      <c r="BI70" s="351"/>
      <c r="BJ70" s="351"/>
      <c r="BK70" s="351"/>
      <c r="BL70" s="351"/>
      <c r="BM70" s="351"/>
      <c r="BN70" s="351"/>
      <c r="BO70" s="351"/>
      <c r="BP70" s="351"/>
      <c r="BQ70" s="351"/>
      <c r="BR70" s="351"/>
      <c r="BS70" s="351"/>
      <c r="BT70" s="351"/>
      <c r="BU70" s="351"/>
      <c r="BV70" s="351"/>
      <c r="BW70" s="351"/>
      <c r="BX70" s="351"/>
      <c r="BY70" s="351"/>
      <c r="BZ70" s="351"/>
      <c r="CA70" s="508"/>
      <c r="CB70" s="351"/>
      <c r="CC70" s="351"/>
      <c r="CD70" s="508"/>
      <c r="CE70" s="351"/>
      <c r="CF70" s="351"/>
      <c r="CG70" s="351"/>
      <c r="CH70" s="351"/>
      <c r="CI70" s="351"/>
      <c r="CJ70" s="351"/>
      <c r="CK70" s="351"/>
      <c r="CL70" s="351"/>
      <c r="CM70" s="508"/>
    </row>
    <row r="71" spans="1:91" hidden="1" x14ac:dyDescent="0.2">
      <c r="A71" s="334" t="s">
        <v>289</v>
      </c>
      <c r="B71" s="392"/>
      <c r="C71" s="392"/>
      <c r="D71" s="392" t="e">
        <f t="shared" si="277"/>
        <v>#DIV/0!</v>
      </c>
      <c r="E71" s="392"/>
      <c r="F71" s="392"/>
      <c r="G71" s="392" t="e">
        <f t="shared" si="278"/>
        <v>#DIV/0!</v>
      </c>
      <c r="H71" s="392"/>
      <c r="I71" s="392"/>
      <c r="J71" s="392" t="e">
        <f t="shared" si="279"/>
        <v>#DIV/0!</v>
      </c>
      <c r="K71" s="392"/>
      <c r="L71" s="392"/>
      <c r="M71" s="392" t="e">
        <f t="shared" si="280"/>
        <v>#DIV/0!</v>
      </c>
      <c r="N71" s="392"/>
      <c r="O71" s="392"/>
      <c r="P71" s="392" t="e">
        <f t="shared" si="281"/>
        <v>#DIV/0!</v>
      </c>
      <c r="Q71" s="337">
        <v>14</v>
      </c>
      <c r="R71" s="337">
        <v>0</v>
      </c>
      <c r="S71" s="360">
        <f t="shared" si="98"/>
        <v>0</v>
      </c>
      <c r="T71" s="337">
        <v>0</v>
      </c>
      <c r="U71" s="337">
        <v>0</v>
      </c>
      <c r="V71" s="360">
        <v>0</v>
      </c>
      <c r="W71" s="373"/>
      <c r="X71" s="373"/>
      <c r="Y71" s="374"/>
      <c r="Z71" s="373"/>
      <c r="AA71" s="373"/>
      <c r="AB71" s="374"/>
      <c r="AC71" s="337">
        <v>14</v>
      </c>
      <c r="AD71" s="337">
        <v>0</v>
      </c>
      <c r="AE71" s="360">
        <v>0</v>
      </c>
      <c r="AF71" s="337">
        <v>10</v>
      </c>
      <c r="AG71" s="337">
        <v>0</v>
      </c>
      <c r="AH71" s="621">
        <f t="shared" si="254"/>
        <v>0</v>
      </c>
      <c r="AI71" s="622">
        <v>0</v>
      </c>
      <c r="AJ71" s="622">
        <v>0</v>
      </c>
      <c r="AK71" s="621">
        <v>0</v>
      </c>
      <c r="AL71" s="351"/>
      <c r="AM71" s="351"/>
      <c r="AN71" s="508"/>
      <c r="AO71" s="351"/>
      <c r="AP71" s="351"/>
      <c r="AQ71" s="351"/>
      <c r="AR71" s="351">
        <f t="shared" si="263"/>
        <v>10</v>
      </c>
      <c r="AS71" s="351">
        <f t="shared" si="263"/>
        <v>0</v>
      </c>
      <c r="AT71" s="351">
        <f t="shared" si="256"/>
        <v>0</v>
      </c>
      <c r="AU71" s="337">
        <v>10</v>
      </c>
      <c r="AV71" s="337">
        <v>0</v>
      </c>
      <c r="AW71" s="360">
        <f t="shared" ref="AW71:AW72" si="282">AV71/AU71*100</f>
        <v>0</v>
      </c>
      <c r="AX71" s="359">
        <v>0</v>
      </c>
      <c r="AY71" s="359">
        <v>0</v>
      </c>
      <c r="AZ71" s="360">
        <v>0</v>
      </c>
      <c r="BA71" s="351"/>
      <c r="BB71" s="351"/>
      <c r="BC71" s="508"/>
      <c r="BD71" s="351"/>
      <c r="BE71" s="351"/>
      <c r="BF71" s="351"/>
      <c r="BG71" s="351"/>
      <c r="BH71" s="351"/>
      <c r="BI71" s="351"/>
      <c r="BJ71" s="351"/>
      <c r="BK71" s="351"/>
      <c r="BL71" s="351"/>
      <c r="BM71" s="351"/>
      <c r="BN71" s="351"/>
      <c r="BO71" s="351"/>
      <c r="BP71" s="351"/>
      <c r="BQ71" s="351"/>
      <c r="BR71" s="351"/>
      <c r="BS71" s="351"/>
      <c r="BT71" s="351"/>
      <c r="BU71" s="351"/>
      <c r="BV71" s="351"/>
      <c r="BW71" s="351"/>
      <c r="BX71" s="351"/>
      <c r="BY71" s="351"/>
      <c r="BZ71" s="351"/>
      <c r="CA71" s="508"/>
      <c r="CB71" s="351"/>
      <c r="CC71" s="351"/>
      <c r="CD71" s="508"/>
      <c r="CE71" s="351"/>
      <c r="CF71" s="351"/>
      <c r="CG71" s="351"/>
      <c r="CH71" s="351"/>
      <c r="CI71" s="351"/>
      <c r="CJ71" s="351"/>
      <c r="CK71" s="351"/>
      <c r="CL71" s="351"/>
      <c r="CM71" s="508"/>
    </row>
    <row r="72" spans="1:91" hidden="1" x14ac:dyDescent="0.2">
      <c r="A72" s="392" t="s">
        <v>290</v>
      </c>
      <c r="B72" s="453"/>
      <c r="C72" s="453"/>
      <c r="D72" s="453"/>
      <c r="E72" s="453"/>
      <c r="F72" s="453"/>
      <c r="G72" s="453"/>
      <c r="H72" s="453"/>
      <c r="I72" s="453"/>
      <c r="J72" s="453"/>
      <c r="K72" s="453"/>
      <c r="L72" s="453"/>
      <c r="M72" s="453"/>
      <c r="N72" s="453"/>
      <c r="O72" s="453"/>
      <c r="P72" s="453"/>
      <c r="Q72" s="337">
        <v>3</v>
      </c>
      <c r="R72" s="337">
        <v>0</v>
      </c>
      <c r="S72" s="360">
        <f t="shared" si="98"/>
        <v>0</v>
      </c>
      <c r="T72" s="337">
        <v>2</v>
      </c>
      <c r="U72" s="337">
        <v>0</v>
      </c>
      <c r="V72" s="360">
        <f t="shared" si="185"/>
        <v>0</v>
      </c>
      <c r="W72" s="373"/>
      <c r="X72" s="373"/>
      <c r="Y72" s="374"/>
      <c r="Z72" s="373"/>
      <c r="AA72" s="373"/>
      <c r="AB72" s="374"/>
      <c r="AC72" s="337">
        <f t="shared" ref="AC72:AD72" si="283">Q72+T72</f>
        <v>5</v>
      </c>
      <c r="AD72" s="337">
        <f t="shared" si="283"/>
        <v>0</v>
      </c>
      <c r="AE72" s="360">
        <f t="shared" ref="AE72" si="284">AD72/AC72*100</f>
        <v>0</v>
      </c>
      <c r="AF72" s="337">
        <v>3</v>
      </c>
      <c r="AG72" s="337">
        <v>0</v>
      </c>
      <c r="AH72" s="621">
        <f t="shared" si="254"/>
        <v>0</v>
      </c>
      <c r="AI72" s="622">
        <v>11</v>
      </c>
      <c r="AJ72" s="622">
        <v>0</v>
      </c>
      <c r="AK72" s="621">
        <v>0</v>
      </c>
      <c r="AL72" s="351"/>
      <c r="AM72" s="351"/>
      <c r="AN72" s="508"/>
      <c r="AO72" s="351"/>
      <c r="AP72" s="351"/>
      <c r="AQ72" s="351"/>
      <c r="AR72" s="337">
        <f t="shared" ref="AR72:AR73" si="285">SUM(AF71,AI71)</f>
        <v>10</v>
      </c>
      <c r="AS72" s="337">
        <f t="shared" si="263"/>
        <v>0</v>
      </c>
      <c r="AT72" s="360">
        <f t="shared" si="256"/>
        <v>0</v>
      </c>
      <c r="AU72" s="337">
        <v>11</v>
      </c>
      <c r="AV72" s="337">
        <v>0</v>
      </c>
      <c r="AW72" s="360">
        <f t="shared" si="282"/>
        <v>0</v>
      </c>
      <c r="AX72" s="359">
        <v>0</v>
      </c>
      <c r="AY72" s="359">
        <v>0</v>
      </c>
      <c r="AZ72" s="360">
        <v>0</v>
      </c>
      <c r="BA72" s="351"/>
      <c r="BB72" s="351"/>
      <c r="BC72" s="508"/>
      <c r="BD72" s="351"/>
      <c r="BE72" s="351"/>
      <c r="BF72" s="351"/>
      <c r="BG72" s="337">
        <f t="shared" ref="BG72:BG73" si="286">SUM(AU71,AX71)</f>
        <v>10</v>
      </c>
      <c r="BH72" s="337">
        <f t="shared" ref="BH72:BH73" si="287">SUM(AV72,AY72)</f>
        <v>0</v>
      </c>
      <c r="BI72" s="360">
        <f t="shared" ref="BI72:BI73" si="288">BH72/BG72*100</f>
        <v>0</v>
      </c>
      <c r="BJ72" s="351"/>
      <c r="BK72" s="351"/>
      <c r="BL72" s="351"/>
      <c r="BM72" s="351"/>
      <c r="BN72" s="351"/>
      <c r="BO72" s="351"/>
      <c r="BP72" s="351"/>
      <c r="BQ72" s="351"/>
      <c r="BR72" s="351"/>
      <c r="BS72" s="351"/>
      <c r="BT72" s="351"/>
      <c r="BU72" s="351"/>
      <c r="BV72" s="351"/>
      <c r="BW72" s="351"/>
      <c r="BX72" s="351"/>
      <c r="BY72" s="351"/>
      <c r="BZ72" s="351"/>
      <c r="CA72" s="508"/>
      <c r="CB72" s="351"/>
      <c r="CC72" s="351"/>
      <c r="CD72" s="508"/>
      <c r="CE72" s="351"/>
      <c r="CF72" s="351"/>
      <c r="CG72" s="351"/>
      <c r="CH72" s="351"/>
      <c r="CI72" s="351"/>
      <c r="CJ72" s="351"/>
      <c r="CK72" s="351"/>
      <c r="CL72" s="351"/>
      <c r="CM72" s="508"/>
    </row>
    <row r="73" spans="1:91" ht="25.5" hidden="1" x14ac:dyDescent="0.2">
      <c r="A73" s="334" t="s">
        <v>291</v>
      </c>
      <c r="B73" s="392"/>
      <c r="C73" s="392"/>
      <c r="D73" s="392" t="e">
        <f t="shared" ref="D73:D76" si="289">C73/B73*100</f>
        <v>#DIV/0!</v>
      </c>
      <c r="E73" s="392"/>
      <c r="F73" s="392"/>
      <c r="G73" s="392" t="e">
        <f t="shared" ref="G73:G89" si="290">F73/E73*100</f>
        <v>#DIV/0!</v>
      </c>
      <c r="H73" s="392"/>
      <c r="I73" s="392"/>
      <c r="J73" s="392" t="e">
        <f t="shared" ref="J73:J89" si="291">I73/H73*100</f>
        <v>#DIV/0!</v>
      </c>
      <c r="K73" s="392"/>
      <c r="L73" s="392"/>
      <c r="M73" s="392" t="e">
        <f t="shared" ref="M73:M76" si="292">L73/K73*100</f>
        <v>#DIV/0!</v>
      </c>
      <c r="N73" s="392"/>
      <c r="O73" s="392"/>
      <c r="P73" s="392" t="e">
        <f t="shared" ref="P73:P76" si="293">O73/N73*100</f>
        <v>#DIV/0!</v>
      </c>
      <c r="Q73" s="373"/>
      <c r="R73" s="373"/>
      <c r="S73" s="374"/>
      <c r="T73" s="373"/>
      <c r="U73" s="373"/>
      <c r="V73" s="373"/>
      <c r="W73" s="373"/>
      <c r="X73" s="373"/>
      <c r="Y73" s="374"/>
      <c r="Z73" s="374"/>
      <c r="AA73" s="374"/>
      <c r="AB73" s="374"/>
      <c r="AC73" s="508"/>
      <c r="AD73" s="508"/>
      <c r="AE73" s="508"/>
      <c r="AF73" s="337">
        <v>0</v>
      </c>
      <c r="AG73" s="337">
        <v>0</v>
      </c>
      <c r="AH73" s="621">
        <v>0</v>
      </c>
      <c r="AI73" s="622">
        <v>0</v>
      </c>
      <c r="AJ73" s="622">
        <v>0</v>
      </c>
      <c r="AK73" s="621">
        <v>0</v>
      </c>
      <c r="AL73" s="351"/>
      <c r="AM73" s="351"/>
      <c r="AN73" s="508"/>
      <c r="AO73" s="351"/>
      <c r="AP73" s="351"/>
      <c r="AQ73" s="351"/>
      <c r="AR73" s="337">
        <f t="shared" si="285"/>
        <v>14</v>
      </c>
      <c r="AS73" s="337">
        <f t="shared" si="263"/>
        <v>0</v>
      </c>
      <c r="AT73" s="360">
        <f t="shared" si="256"/>
        <v>0</v>
      </c>
      <c r="AU73" s="337">
        <v>0</v>
      </c>
      <c r="AV73" s="337">
        <v>0</v>
      </c>
      <c r="AW73" s="360">
        <v>0</v>
      </c>
      <c r="AX73" s="359">
        <v>0</v>
      </c>
      <c r="AY73" s="359">
        <v>0</v>
      </c>
      <c r="AZ73" s="360">
        <v>0</v>
      </c>
      <c r="BA73" s="351"/>
      <c r="BB73" s="351"/>
      <c r="BC73" s="508"/>
      <c r="BD73" s="351"/>
      <c r="BE73" s="351"/>
      <c r="BF73" s="351"/>
      <c r="BG73" s="337">
        <f t="shared" si="286"/>
        <v>11</v>
      </c>
      <c r="BH73" s="337">
        <f t="shared" si="287"/>
        <v>0</v>
      </c>
      <c r="BI73" s="360">
        <f t="shared" si="288"/>
        <v>0</v>
      </c>
      <c r="BJ73" s="351"/>
      <c r="BK73" s="351"/>
      <c r="BL73" s="351"/>
      <c r="BM73" s="351"/>
      <c r="BN73" s="351"/>
      <c r="BO73" s="351"/>
      <c r="BP73" s="351"/>
      <c r="BQ73" s="351"/>
      <c r="BR73" s="351"/>
      <c r="BS73" s="351"/>
      <c r="BT73" s="351"/>
      <c r="BU73" s="351"/>
      <c r="BV73" s="351"/>
      <c r="BW73" s="351"/>
      <c r="BX73" s="351"/>
      <c r="BY73" s="351"/>
      <c r="BZ73" s="351"/>
      <c r="CA73" s="508"/>
      <c r="CB73" s="351"/>
      <c r="CC73" s="351"/>
      <c r="CD73" s="508"/>
      <c r="CE73" s="351"/>
      <c r="CF73" s="351"/>
      <c r="CG73" s="351"/>
      <c r="CH73" s="351"/>
      <c r="CI73" s="351"/>
      <c r="CJ73" s="351"/>
      <c r="CK73" s="351"/>
      <c r="CL73" s="351"/>
      <c r="CM73" s="508"/>
    </row>
    <row r="74" spans="1:91" ht="25.5" hidden="1" x14ac:dyDescent="0.2">
      <c r="A74" s="334" t="s">
        <v>293</v>
      </c>
      <c r="B74" s="392"/>
      <c r="C74" s="392"/>
      <c r="D74" s="392" t="e">
        <f t="shared" si="289"/>
        <v>#DIV/0!</v>
      </c>
      <c r="E74" s="392"/>
      <c r="F74" s="392"/>
      <c r="G74" s="392" t="e">
        <f t="shared" si="290"/>
        <v>#DIV/0!</v>
      </c>
      <c r="H74" s="392"/>
      <c r="I74" s="392"/>
      <c r="J74" s="392" t="e">
        <f t="shared" si="291"/>
        <v>#DIV/0!</v>
      </c>
      <c r="K74" s="392"/>
      <c r="L74" s="392"/>
      <c r="M74" s="392" t="e">
        <f t="shared" si="292"/>
        <v>#DIV/0!</v>
      </c>
      <c r="N74" s="392"/>
      <c r="O74" s="392"/>
      <c r="P74" s="392" t="e">
        <f t="shared" si="293"/>
        <v>#DIV/0!</v>
      </c>
      <c r="Q74" s="337">
        <v>0.5</v>
      </c>
      <c r="R74" s="337">
        <v>0</v>
      </c>
      <c r="S74" s="360">
        <f t="shared" si="98"/>
        <v>0</v>
      </c>
      <c r="T74" s="337">
        <v>3</v>
      </c>
      <c r="U74" s="337">
        <v>0</v>
      </c>
      <c r="V74" s="360">
        <f t="shared" si="185"/>
        <v>0</v>
      </c>
      <c r="W74" s="373"/>
      <c r="X74" s="373"/>
      <c r="Y74" s="374"/>
      <c r="Z74" s="373"/>
      <c r="AA74" s="373"/>
      <c r="AB74" s="374"/>
      <c r="AC74" s="337">
        <f t="shared" ref="AC74:AD75" si="294">Q74+T74</f>
        <v>3.5</v>
      </c>
      <c r="AD74" s="337">
        <f t="shared" si="294"/>
        <v>0</v>
      </c>
      <c r="AE74" s="360">
        <f t="shared" ref="AE74:AE75" si="295">AD74/AC74*100</f>
        <v>0</v>
      </c>
      <c r="AF74" s="337">
        <v>3</v>
      </c>
      <c r="AG74" s="337">
        <v>0</v>
      </c>
      <c r="AH74" s="621">
        <v>0</v>
      </c>
      <c r="AI74" s="622">
        <v>0</v>
      </c>
      <c r="AJ74" s="622">
        <v>0</v>
      </c>
      <c r="AK74" s="621">
        <v>0</v>
      </c>
      <c r="AL74" s="351"/>
      <c r="AM74" s="351"/>
      <c r="AN74" s="508"/>
      <c r="AO74" s="351"/>
      <c r="AP74" s="351"/>
      <c r="AQ74" s="351"/>
      <c r="AR74" s="351"/>
      <c r="AS74" s="351">
        <f t="shared" si="263"/>
        <v>0</v>
      </c>
      <c r="AT74" s="351"/>
      <c r="AU74" s="337">
        <v>0</v>
      </c>
      <c r="AV74" s="337">
        <v>0</v>
      </c>
      <c r="AW74" s="360">
        <v>0</v>
      </c>
      <c r="AX74" s="359">
        <v>0</v>
      </c>
      <c r="AY74" s="359">
        <v>0</v>
      </c>
      <c r="AZ74" s="360">
        <v>0</v>
      </c>
      <c r="BA74" s="351"/>
      <c r="BB74" s="351"/>
      <c r="BC74" s="508"/>
      <c r="BD74" s="351"/>
      <c r="BE74" s="351"/>
      <c r="BF74" s="351"/>
      <c r="BG74" s="351"/>
      <c r="BH74" s="351"/>
      <c r="BI74" s="351"/>
      <c r="BJ74" s="351"/>
      <c r="BK74" s="351"/>
      <c r="BL74" s="351"/>
      <c r="BM74" s="351"/>
      <c r="BN74" s="351"/>
      <c r="BO74" s="351"/>
      <c r="BP74" s="351"/>
      <c r="BQ74" s="351"/>
      <c r="BR74" s="351"/>
      <c r="BS74" s="351"/>
      <c r="BT74" s="351"/>
      <c r="BU74" s="351"/>
      <c r="BV74" s="351"/>
      <c r="BW74" s="351"/>
      <c r="BX74" s="351"/>
      <c r="BY74" s="351"/>
      <c r="BZ74" s="351"/>
      <c r="CA74" s="508"/>
      <c r="CB74" s="351"/>
      <c r="CC74" s="351"/>
      <c r="CD74" s="508"/>
      <c r="CE74" s="351"/>
      <c r="CF74" s="351"/>
      <c r="CG74" s="351"/>
      <c r="CH74" s="351"/>
      <c r="CI74" s="351"/>
      <c r="CJ74" s="351"/>
      <c r="CK74" s="351"/>
      <c r="CL74" s="351"/>
      <c r="CM74" s="508"/>
    </row>
    <row r="75" spans="1:91" hidden="1" x14ac:dyDescent="0.2">
      <c r="A75" s="334" t="s">
        <v>256</v>
      </c>
      <c r="B75" s="334"/>
      <c r="C75" s="334"/>
      <c r="D75" s="334" t="e">
        <f t="shared" si="289"/>
        <v>#DIV/0!</v>
      </c>
      <c r="E75" s="334"/>
      <c r="F75" s="334"/>
      <c r="G75" s="334" t="e">
        <f t="shared" si="290"/>
        <v>#DIV/0!</v>
      </c>
      <c r="H75" s="334"/>
      <c r="I75" s="334"/>
      <c r="J75" s="334" t="e">
        <f t="shared" si="291"/>
        <v>#DIV/0!</v>
      </c>
      <c r="K75" s="334"/>
      <c r="L75" s="334"/>
      <c r="M75" s="334" t="e">
        <f t="shared" si="292"/>
        <v>#DIV/0!</v>
      </c>
      <c r="N75" s="334"/>
      <c r="O75" s="334"/>
      <c r="P75" s="334" t="e">
        <f t="shared" si="293"/>
        <v>#DIV/0!</v>
      </c>
      <c r="Q75" s="337">
        <v>8</v>
      </c>
      <c r="R75" s="337">
        <v>0</v>
      </c>
      <c r="S75" s="360">
        <f t="shared" si="98"/>
        <v>0</v>
      </c>
      <c r="T75" s="337">
        <v>0</v>
      </c>
      <c r="U75" s="337">
        <v>0</v>
      </c>
      <c r="V75" s="360">
        <v>0</v>
      </c>
      <c r="W75" s="373"/>
      <c r="X75" s="373"/>
      <c r="Y75" s="374"/>
      <c r="Z75" s="373"/>
      <c r="AA75" s="373"/>
      <c r="AB75" s="374"/>
      <c r="AC75" s="337">
        <f t="shared" si="294"/>
        <v>8</v>
      </c>
      <c r="AD75" s="337">
        <f t="shared" si="294"/>
        <v>0</v>
      </c>
      <c r="AE75" s="360">
        <f t="shared" si="295"/>
        <v>0</v>
      </c>
      <c r="AF75" s="347"/>
      <c r="AG75" s="347"/>
      <c r="AH75" s="604"/>
      <c r="AI75" s="347"/>
      <c r="AJ75" s="347"/>
      <c r="AK75" s="604"/>
      <c r="AL75" s="347"/>
      <c r="AM75" s="347"/>
      <c r="AN75" s="508"/>
      <c r="AO75" s="351"/>
      <c r="AP75" s="351"/>
      <c r="AQ75" s="351"/>
      <c r="AR75" s="351"/>
      <c r="AS75" s="351"/>
      <c r="AT75" s="351"/>
      <c r="AU75" s="337"/>
      <c r="AV75" s="337"/>
      <c r="AW75" s="360"/>
      <c r="AX75" s="359"/>
      <c r="AY75" s="359"/>
      <c r="AZ75" s="360"/>
      <c r="BA75" s="351"/>
      <c r="BB75" s="351"/>
      <c r="BC75" s="508"/>
      <c r="BD75" s="351"/>
      <c r="BE75" s="351"/>
      <c r="BF75" s="351"/>
      <c r="BG75" s="351"/>
      <c r="BH75" s="351"/>
      <c r="BI75" s="351"/>
      <c r="BJ75" s="351"/>
      <c r="BK75" s="351"/>
      <c r="BL75" s="351"/>
      <c r="BM75" s="351"/>
      <c r="BN75" s="351"/>
      <c r="BO75" s="351"/>
      <c r="BP75" s="351"/>
      <c r="BQ75" s="351"/>
      <c r="BR75" s="351"/>
      <c r="BS75" s="351"/>
      <c r="BT75" s="351"/>
      <c r="BU75" s="351"/>
      <c r="BV75" s="351"/>
      <c r="BW75" s="351"/>
      <c r="BX75" s="351"/>
      <c r="BY75" s="351"/>
      <c r="BZ75" s="351"/>
      <c r="CA75" s="508"/>
      <c r="CB75" s="351"/>
      <c r="CC75" s="351"/>
      <c r="CD75" s="508"/>
      <c r="CE75" s="351"/>
      <c r="CF75" s="351"/>
      <c r="CG75" s="351"/>
      <c r="CH75" s="351"/>
      <c r="CI75" s="351"/>
      <c r="CJ75" s="351"/>
      <c r="CK75" s="351"/>
      <c r="CL75" s="351"/>
      <c r="CM75" s="508"/>
    </row>
    <row r="76" spans="1:91" hidden="1" x14ac:dyDescent="0.2">
      <c r="A76" s="334" t="s">
        <v>294</v>
      </c>
      <c r="B76" s="334"/>
      <c r="C76" s="334"/>
      <c r="D76" s="334" t="e">
        <f t="shared" si="289"/>
        <v>#DIV/0!</v>
      </c>
      <c r="E76" s="334"/>
      <c r="F76" s="334"/>
      <c r="G76" s="334" t="e">
        <f t="shared" si="290"/>
        <v>#DIV/0!</v>
      </c>
      <c r="H76" s="334"/>
      <c r="I76" s="334"/>
      <c r="J76" s="334" t="e">
        <f t="shared" si="291"/>
        <v>#DIV/0!</v>
      </c>
      <c r="K76" s="334"/>
      <c r="L76" s="334"/>
      <c r="M76" s="334" t="e">
        <f t="shared" si="292"/>
        <v>#DIV/0!</v>
      </c>
      <c r="N76" s="334"/>
      <c r="O76" s="334"/>
      <c r="P76" s="334" t="e">
        <f t="shared" si="293"/>
        <v>#DIV/0!</v>
      </c>
      <c r="Q76" s="337"/>
      <c r="R76" s="337"/>
      <c r="S76" s="360"/>
      <c r="T76" s="337"/>
      <c r="U76" s="337"/>
      <c r="V76" s="360"/>
      <c r="W76" s="373"/>
      <c r="X76" s="373"/>
      <c r="Y76" s="374"/>
      <c r="Z76" s="373"/>
      <c r="AA76" s="373"/>
      <c r="AB76" s="374"/>
      <c r="AC76" s="337"/>
      <c r="AD76" s="337"/>
      <c r="AE76" s="360"/>
      <c r="AF76" s="347"/>
      <c r="AG76" s="347"/>
      <c r="AH76" s="604"/>
      <c r="AI76" s="347"/>
      <c r="AJ76" s="347"/>
      <c r="AK76" s="604"/>
      <c r="AL76" s="347"/>
      <c r="AM76" s="347"/>
      <c r="AN76" s="508"/>
      <c r="AO76" s="351"/>
      <c r="AP76" s="351"/>
      <c r="AQ76" s="351"/>
      <c r="AR76" s="351"/>
      <c r="AS76" s="351"/>
      <c r="AT76" s="351"/>
      <c r="AU76" s="337"/>
      <c r="AV76" s="337"/>
      <c r="AW76" s="360"/>
      <c r="AX76" s="359"/>
      <c r="AY76" s="359"/>
      <c r="AZ76" s="360"/>
      <c r="BA76" s="351"/>
      <c r="BB76" s="351"/>
      <c r="BC76" s="508"/>
      <c r="BD76" s="351"/>
      <c r="BE76" s="351"/>
      <c r="BF76" s="351"/>
      <c r="BG76" s="351"/>
      <c r="BH76" s="351"/>
      <c r="BI76" s="351"/>
      <c r="BJ76" s="351"/>
      <c r="BK76" s="351"/>
      <c r="BL76" s="351"/>
      <c r="BM76" s="351"/>
      <c r="BN76" s="351"/>
      <c r="BO76" s="351"/>
      <c r="BP76" s="351"/>
      <c r="BQ76" s="351"/>
      <c r="BR76" s="351"/>
      <c r="BS76" s="351"/>
      <c r="BT76" s="351"/>
      <c r="BU76" s="351"/>
      <c r="BV76" s="351"/>
      <c r="BW76" s="351"/>
      <c r="BX76" s="351"/>
      <c r="BY76" s="351"/>
      <c r="BZ76" s="351"/>
      <c r="CA76" s="508"/>
      <c r="CB76" s="351"/>
      <c r="CC76" s="351"/>
      <c r="CD76" s="508"/>
      <c r="CE76" s="351"/>
      <c r="CF76" s="351"/>
      <c r="CG76" s="351"/>
      <c r="CH76" s="351"/>
      <c r="CI76" s="351"/>
      <c r="CJ76" s="351"/>
      <c r="CK76" s="351"/>
      <c r="CL76" s="351"/>
      <c r="CM76" s="508"/>
    </row>
    <row r="77" spans="1:91" hidden="1" x14ac:dyDescent="0.2">
      <c r="A77" s="326" t="s">
        <v>208</v>
      </c>
      <c r="B77" s="326">
        <f>SUM(B78:B82)</f>
        <v>0</v>
      </c>
      <c r="C77" s="326">
        <f>SUM(C78:C82)</f>
        <v>0</v>
      </c>
      <c r="D77" s="326" t="e">
        <f>C77/B77*100</f>
        <v>#DIV/0!</v>
      </c>
      <c r="E77" s="326">
        <f>SUM(E78:E82)</f>
        <v>0</v>
      </c>
      <c r="F77" s="326">
        <f>SUM(F78:F82)</f>
        <v>0</v>
      </c>
      <c r="G77" s="326" t="e">
        <f>F77/E77*100</f>
        <v>#DIV/0!</v>
      </c>
      <c r="H77" s="326">
        <f>SUM(H78:H82)</f>
        <v>0</v>
      </c>
      <c r="I77" s="326">
        <f>SUM(I78:I82)</f>
        <v>0</v>
      </c>
      <c r="J77" s="326" t="e">
        <f>I77/H77*100</f>
        <v>#DIV/0!</v>
      </c>
      <c r="K77" s="326">
        <f>SUM(K78:K82)</f>
        <v>0</v>
      </c>
      <c r="L77" s="326">
        <f>SUM(L78:L82)</f>
        <v>0</v>
      </c>
      <c r="M77" s="326" t="e">
        <f>L77/K77*100</f>
        <v>#DIV/0!</v>
      </c>
      <c r="N77" s="326">
        <f>SUM(N78:N82)</f>
        <v>0</v>
      </c>
      <c r="O77" s="326">
        <f>SUM(O78:O82)</f>
        <v>0</v>
      </c>
      <c r="P77" s="326" t="e">
        <f>O77/N77*100</f>
        <v>#DIV/0!</v>
      </c>
      <c r="Q77" s="383">
        <f>SUM(Q78:Q80)</f>
        <v>252</v>
      </c>
      <c r="R77" s="383">
        <f>SUM(R78:R80)</f>
        <v>9</v>
      </c>
      <c r="S77" s="384">
        <f>R77/Q77*100</f>
        <v>3.5714285714285712</v>
      </c>
      <c r="T77" s="383">
        <f>SUM(T78:T80)</f>
        <v>202</v>
      </c>
      <c r="U77" s="383">
        <f>SUM(U78:U80)</f>
        <v>3</v>
      </c>
      <c r="V77" s="384">
        <f>U77/T77*100</f>
        <v>1.4851485148514851</v>
      </c>
      <c r="W77" s="383">
        <f>SUM(W78:W80)</f>
        <v>0</v>
      </c>
      <c r="X77" s="383">
        <f>SUM(X78:X80)</f>
        <v>0</v>
      </c>
      <c r="Y77" s="384">
        <v>0</v>
      </c>
      <c r="Z77" s="383">
        <f>SUM(Z78:Z80)</f>
        <v>0</v>
      </c>
      <c r="AA77" s="383">
        <f>SUM(AA78:AA80)</f>
        <v>0</v>
      </c>
      <c r="AB77" s="384">
        <v>0</v>
      </c>
      <c r="AC77" s="383">
        <f>SUM(AC78:AC80)</f>
        <v>454</v>
      </c>
      <c r="AD77" s="383">
        <f>SUM(AD78:AD80)</f>
        <v>12</v>
      </c>
      <c r="AE77" s="384">
        <f>AD77/AC77*100</f>
        <v>2.643171806167401</v>
      </c>
      <c r="AF77" s="383">
        <f>AF78+AF79+AF80</f>
        <v>294</v>
      </c>
      <c r="AG77" s="383">
        <f>AG78+AG79+AG80</f>
        <v>21</v>
      </c>
      <c r="AH77" s="384">
        <f>AG77/AF77*100</f>
        <v>7.1428571428571423</v>
      </c>
      <c r="AI77" s="383">
        <f>SUM(AI78:AI80)</f>
        <v>189</v>
      </c>
      <c r="AJ77" s="383">
        <f>SUM(AJ78:AJ80)</f>
        <v>1</v>
      </c>
      <c r="AK77" s="384">
        <f>AJ77/AI77*100</f>
        <v>0.52910052910052907</v>
      </c>
      <c r="AL77" s="383"/>
      <c r="AM77" s="383"/>
      <c r="AN77" s="384"/>
      <c r="AO77" s="383"/>
      <c r="AP77" s="383"/>
      <c r="AQ77" s="383"/>
      <c r="AR77" s="383">
        <f>AF77+AI77+AL77+AO77</f>
        <v>483</v>
      </c>
      <c r="AS77" s="383">
        <f>AG77+AJ77+AM77+AP77</f>
        <v>22</v>
      </c>
      <c r="AT77" s="384">
        <f t="shared" ref="AT77:AT85" si="296">AS77/AR77*100</f>
        <v>4.5548654244306412</v>
      </c>
      <c r="AU77" s="383">
        <f>AU78+AU79+AU80</f>
        <v>305</v>
      </c>
      <c r="AV77" s="383">
        <f>AV78+AV79+AV80</f>
        <v>15</v>
      </c>
      <c r="AW77" s="384">
        <f>AV77/AU77*100</f>
        <v>4.918032786885246</v>
      </c>
      <c r="AX77" s="383">
        <f>SUM(AX78:AX80)</f>
        <v>168</v>
      </c>
      <c r="AY77" s="383">
        <f>SUM(AY78:AY80)</f>
        <v>0</v>
      </c>
      <c r="AZ77" s="384">
        <f>AY77/AX77*100</f>
        <v>0</v>
      </c>
      <c r="BA77" s="383"/>
      <c r="BB77" s="383"/>
      <c r="BC77" s="384"/>
      <c r="BD77" s="383"/>
      <c r="BE77" s="383"/>
      <c r="BF77" s="383"/>
      <c r="BG77" s="383">
        <f>AU77+AX77+BA77+BD77</f>
        <v>473</v>
      </c>
      <c r="BH77" s="383">
        <f>AV77+AY77+BB77+BE77</f>
        <v>15</v>
      </c>
      <c r="BI77" s="384">
        <f t="shared" ref="BI77:BI85" si="297">BH77/BG77*100</f>
        <v>3.1712473572938689</v>
      </c>
      <c r="BJ77" s="383">
        <f>SUM(BJ78:BJ80)</f>
        <v>243</v>
      </c>
      <c r="BK77" s="383">
        <f>SUM(BK78:BK80)</f>
        <v>22</v>
      </c>
      <c r="BL77" s="384">
        <f>BK77/BJ77*100</f>
        <v>9.0534979423868318</v>
      </c>
      <c r="BM77" s="383">
        <f>SUM(BM78:BM80)</f>
        <v>128</v>
      </c>
      <c r="BN77" s="383">
        <f>SUM(BN78:BN80)</f>
        <v>0</v>
      </c>
      <c r="BO77" s="384">
        <f>BN77/BM77*100</f>
        <v>0</v>
      </c>
      <c r="BP77" s="383"/>
      <c r="BQ77" s="383"/>
      <c r="BR77" s="384"/>
      <c r="BS77" s="383">
        <f>SUM(BS78:BS80)</f>
        <v>0</v>
      </c>
      <c r="BT77" s="383">
        <f>SUM(BT78:BT80)</f>
        <v>0</v>
      </c>
      <c r="BU77" s="384"/>
      <c r="BV77" s="383">
        <f>BJ77+BM77+BP77+BS77</f>
        <v>371</v>
      </c>
      <c r="BW77" s="383">
        <f>BK77+BN77+BQ77+BT77</f>
        <v>22</v>
      </c>
      <c r="BX77" s="384">
        <f>BW77/BV77*100</f>
        <v>5.9299191374663076</v>
      </c>
      <c r="BY77" s="383">
        <f>SUM(BY78:BY80)</f>
        <v>208</v>
      </c>
      <c r="BZ77" s="383">
        <f>SUM(BZ78:BZ80)</f>
        <v>0</v>
      </c>
      <c r="CA77" s="384">
        <f>BZ77/BY77*100</f>
        <v>0</v>
      </c>
      <c r="CB77" s="383"/>
      <c r="CC77" s="383"/>
      <c r="CD77" s="384"/>
      <c r="CE77" s="383"/>
      <c r="CF77" s="383"/>
      <c r="CG77" s="383"/>
      <c r="CH77" s="383"/>
      <c r="CI77" s="383"/>
      <c r="CJ77" s="383"/>
      <c r="CK77" s="383">
        <f>BY77+CB77+CE77+CH77</f>
        <v>208</v>
      </c>
      <c r="CL77" s="383">
        <f>BZ77+CC77+CF77+CI77</f>
        <v>0</v>
      </c>
      <c r="CM77" s="384">
        <f>CL77/CK77*100</f>
        <v>0</v>
      </c>
    </row>
    <row r="78" spans="1:91" hidden="1" x14ac:dyDescent="0.2">
      <c r="A78" s="334" t="s">
        <v>209</v>
      </c>
      <c r="B78" s="334"/>
      <c r="C78" s="334"/>
      <c r="D78" s="334" t="e">
        <f t="shared" ref="D78:D80" si="298">C78/B78*100</f>
        <v>#DIV/0!</v>
      </c>
      <c r="E78" s="334"/>
      <c r="F78" s="334"/>
      <c r="G78" s="334" t="e">
        <f t="shared" si="290"/>
        <v>#DIV/0!</v>
      </c>
      <c r="H78" s="334"/>
      <c r="I78" s="334"/>
      <c r="J78" s="334" t="e">
        <f t="shared" si="291"/>
        <v>#DIV/0!</v>
      </c>
      <c r="K78" s="334"/>
      <c r="L78" s="334"/>
      <c r="M78" s="334"/>
      <c r="N78" s="334"/>
      <c r="O78" s="334"/>
      <c r="P78" s="334"/>
      <c r="Q78" s="337">
        <v>213</v>
      </c>
      <c r="R78" s="337">
        <v>7</v>
      </c>
      <c r="S78" s="360">
        <f t="shared" si="98"/>
        <v>3.286384976525822</v>
      </c>
      <c r="T78" s="337">
        <v>178</v>
      </c>
      <c r="U78" s="337">
        <v>2</v>
      </c>
      <c r="V78" s="360">
        <f t="shared" si="185"/>
        <v>1.1235955056179776</v>
      </c>
      <c r="W78" s="351"/>
      <c r="X78" s="351"/>
      <c r="Y78" s="351"/>
      <c r="Z78" s="351"/>
      <c r="AA78" s="351"/>
      <c r="AB78" s="351"/>
      <c r="AC78" s="337">
        <v>391</v>
      </c>
      <c r="AD78" s="337">
        <v>9</v>
      </c>
      <c r="AE78" s="360">
        <f t="shared" ref="AE78:AE94" si="299">AD78/AC78*100</f>
        <v>2.3017902813299234</v>
      </c>
      <c r="AF78" s="337">
        <v>236</v>
      </c>
      <c r="AG78" s="337">
        <v>17</v>
      </c>
      <c r="AH78" s="621">
        <f t="shared" ref="AH78:AH80" si="300">AG78/AF78*100</f>
        <v>7.2033898305084749</v>
      </c>
      <c r="AI78" s="622">
        <v>138</v>
      </c>
      <c r="AJ78" s="622">
        <v>0</v>
      </c>
      <c r="AK78" s="621">
        <f t="shared" ref="AK78:AK80" si="301">AJ78/AI78*100</f>
        <v>0</v>
      </c>
      <c r="AL78" s="351"/>
      <c r="AM78" s="351"/>
      <c r="AN78" s="508"/>
      <c r="AO78" s="351"/>
      <c r="AP78" s="351"/>
      <c r="AQ78" s="351"/>
      <c r="AR78" s="337">
        <f>SUM(AI78+AF78)</f>
        <v>374</v>
      </c>
      <c r="AS78" s="337">
        <f>SUM(AJ78+AG78)</f>
        <v>17</v>
      </c>
      <c r="AT78" s="360">
        <f t="shared" si="296"/>
        <v>4.5454545454545459</v>
      </c>
      <c r="AU78" s="337">
        <v>220</v>
      </c>
      <c r="AV78" s="337">
        <v>10</v>
      </c>
      <c r="AW78" s="360">
        <f t="shared" ref="AW78:AW80" si="302">AV78/AU78*100</f>
        <v>4.5454545454545459</v>
      </c>
      <c r="AX78" s="359">
        <v>133</v>
      </c>
      <c r="AY78" s="359">
        <v>0</v>
      </c>
      <c r="AZ78" s="360">
        <f t="shared" ref="AZ78:AZ80" si="303">AY78/AX78*100</f>
        <v>0</v>
      </c>
      <c r="BA78" s="351"/>
      <c r="BB78" s="351"/>
      <c r="BC78" s="508"/>
      <c r="BD78" s="351"/>
      <c r="BE78" s="351"/>
      <c r="BF78" s="351"/>
      <c r="BG78" s="337">
        <f>SUM(AX78+AU78)</f>
        <v>353</v>
      </c>
      <c r="BH78" s="337">
        <f>SUM(AY78+AV78)</f>
        <v>10</v>
      </c>
      <c r="BI78" s="360">
        <f t="shared" si="297"/>
        <v>2.8328611898017</v>
      </c>
      <c r="BJ78" s="337">
        <v>197</v>
      </c>
      <c r="BK78" s="337">
        <v>17</v>
      </c>
      <c r="BL78" s="360">
        <f t="shared" ref="BL78:BL79" si="304">BK78/BJ78*100</f>
        <v>8.6294416243654819</v>
      </c>
      <c r="BM78" s="337">
        <v>104</v>
      </c>
      <c r="BN78" s="337">
        <v>0</v>
      </c>
      <c r="BO78" s="360">
        <f t="shared" ref="BO78:BO79" si="305">BN78/BM78*100</f>
        <v>0</v>
      </c>
      <c r="BP78" s="351"/>
      <c r="BQ78" s="351"/>
      <c r="BR78" s="508"/>
      <c r="BS78" s="351"/>
      <c r="BT78" s="351"/>
      <c r="BU78" s="508"/>
      <c r="BV78" s="337">
        <f t="shared" ref="BV78:BV80" si="306">SUM(BM78+BJ78)</f>
        <v>301</v>
      </c>
      <c r="BW78" s="337">
        <f t="shared" ref="BW78:BW80" si="307">SUM(BN78+BK78)</f>
        <v>17</v>
      </c>
      <c r="BX78" s="360">
        <f>BW78/BV78*100</f>
        <v>5.6478405315614619</v>
      </c>
      <c r="BY78" s="337">
        <v>170</v>
      </c>
      <c r="BZ78" s="337">
        <v>0</v>
      </c>
      <c r="CA78" s="360">
        <f t="shared" ref="CA78:CA79" si="308">BZ78/BY78</f>
        <v>0</v>
      </c>
      <c r="CB78" s="351"/>
      <c r="CC78" s="351"/>
      <c r="CD78" s="508"/>
      <c r="CE78" s="351"/>
      <c r="CF78" s="351"/>
      <c r="CG78" s="351"/>
      <c r="CH78" s="351"/>
      <c r="CI78" s="351"/>
      <c r="CJ78" s="351"/>
      <c r="CK78" s="615">
        <f>BY78+CB78+CE78+CH78</f>
        <v>170</v>
      </c>
      <c r="CL78" s="615">
        <f t="shared" ref="CL78:CL80" si="309">BZ78+CC78+CF78+CI78</f>
        <v>0</v>
      </c>
      <c r="CM78" s="360">
        <f t="shared" ref="CM78:CM79" si="310">CL78/CK78</f>
        <v>0</v>
      </c>
    </row>
    <row r="79" spans="1:91" hidden="1" x14ac:dyDescent="0.2">
      <c r="A79" s="334" t="s">
        <v>295</v>
      </c>
      <c r="B79" s="334"/>
      <c r="C79" s="334"/>
      <c r="D79" s="334" t="e">
        <f t="shared" si="298"/>
        <v>#DIV/0!</v>
      </c>
      <c r="E79" s="334"/>
      <c r="F79" s="334"/>
      <c r="G79" s="334" t="e">
        <f t="shared" si="290"/>
        <v>#DIV/0!</v>
      </c>
      <c r="H79" s="334"/>
      <c r="I79" s="334"/>
      <c r="J79" s="334" t="e">
        <f t="shared" si="291"/>
        <v>#DIV/0!</v>
      </c>
      <c r="K79" s="334"/>
      <c r="L79" s="334"/>
      <c r="M79" s="334"/>
      <c r="N79" s="334"/>
      <c r="O79" s="334"/>
      <c r="P79" s="334"/>
      <c r="Q79" s="337">
        <v>20</v>
      </c>
      <c r="R79" s="337">
        <v>1</v>
      </c>
      <c r="S79" s="360">
        <f t="shared" si="98"/>
        <v>5</v>
      </c>
      <c r="T79" s="337">
        <v>10</v>
      </c>
      <c r="U79" s="337">
        <v>1</v>
      </c>
      <c r="V79" s="360">
        <f t="shared" si="185"/>
        <v>10</v>
      </c>
      <c r="W79" s="373"/>
      <c r="X79" s="373"/>
      <c r="Y79" s="373"/>
      <c r="Z79" s="373"/>
      <c r="AA79" s="373"/>
      <c r="AB79" s="373"/>
      <c r="AC79" s="337">
        <v>30</v>
      </c>
      <c r="AD79" s="337">
        <v>2</v>
      </c>
      <c r="AE79" s="360">
        <f t="shared" si="299"/>
        <v>6.666666666666667</v>
      </c>
      <c r="AF79" s="337">
        <v>30</v>
      </c>
      <c r="AG79" s="337">
        <v>3</v>
      </c>
      <c r="AH79" s="621">
        <f t="shared" si="300"/>
        <v>10</v>
      </c>
      <c r="AI79" s="622">
        <v>34</v>
      </c>
      <c r="AJ79" s="622">
        <v>1</v>
      </c>
      <c r="AK79" s="621">
        <f t="shared" si="301"/>
        <v>2.9411764705882351</v>
      </c>
      <c r="AL79" s="351"/>
      <c r="AM79" s="351"/>
      <c r="AN79" s="508"/>
      <c r="AO79" s="351"/>
      <c r="AP79" s="351"/>
      <c r="AQ79" s="351"/>
      <c r="AR79" s="337">
        <f>SUM(AI79+AF79)</f>
        <v>64</v>
      </c>
      <c r="AS79" s="337">
        <f>SUM(AJ79+AG79)</f>
        <v>4</v>
      </c>
      <c r="AT79" s="360">
        <f t="shared" si="296"/>
        <v>6.25</v>
      </c>
      <c r="AU79" s="337">
        <v>55</v>
      </c>
      <c r="AV79" s="337">
        <v>5</v>
      </c>
      <c r="AW79" s="360">
        <f t="shared" si="302"/>
        <v>9.0909090909090917</v>
      </c>
      <c r="AX79" s="359">
        <v>34</v>
      </c>
      <c r="AY79" s="359">
        <v>0</v>
      </c>
      <c r="AZ79" s="360">
        <f t="shared" si="303"/>
        <v>0</v>
      </c>
      <c r="BA79" s="351"/>
      <c r="BB79" s="351"/>
      <c r="BC79" s="508"/>
      <c r="BD79" s="351"/>
      <c r="BE79" s="351"/>
      <c r="BF79" s="351"/>
      <c r="BG79" s="337">
        <f>SUM(AX79+AU79)</f>
        <v>89</v>
      </c>
      <c r="BH79" s="337">
        <f>SUM(AY79+AV79)</f>
        <v>5</v>
      </c>
      <c r="BI79" s="360">
        <f t="shared" si="297"/>
        <v>5.6179775280898872</v>
      </c>
      <c r="BJ79" s="337">
        <v>46</v>
      </c>
      <c r="BK79" s="337">
        <v>5</v>
      </c>
      <c r="BL79" s="360">
        <f t="shared" si="304"/>
        <v>10.869565217391305</v>
      </c>
      <c r="BM79" s="337">
        <v>24</v>
      </c>
      <c r="BN79" s="337">
        <v>0</v>
      </c>
      <c r="BO79" s="360">
        <f t="shared" si="305"/>
        <v>0</v>
      </c>
      <c r="BP79" s="351"/>
      <c r="BQ79" s="351"/>
      <c r="BR79" s="508"/>
      <c r="BS79" s="351"/>
      <c r="BT79" s="351"/>
      <c r="BU79" s="508"/>
      <c r="BV79" s="337">
        <f t="shared" si="306"/>
        <v>70</v>
      </c>
      <c r="BW79" s="337">
        <f t="shared" si="307"/>
        <v>5</v>
      </c>
      <c r="BX79" s="360">
        <f t="shared" ref="BX79" si="311">BW79/BV79*100</f>
        <v>7.1428571428571423</v>
      </c>
      <c r="BY79" s="337">
        <v>38</v>
      </c>
      <c r="BZ79" s="337">
        <v>0</v>
      </c>
      <c r="CA79" s="360">
        <f t="shared" si="308"/>
        <v>0</v>
      </c>
      <c r="CB79" s="351"/>
      <c r="CC79" s="351"/>
      <c r="CD79" s="508"/>
      <c r="CE79" s="351"/>
      <c r="CF79" s="351"/>
      <c r="CG79" s="351"/>
      <c r="CH79" s="351"/>
      <c r="CI79" s="351"/>
      <c r="CJ79" s="351"/>
      <c r="CK79" s="615">
        <f>BY79+CB79+CE79+CH79</f>
        <v>38</v>
      </c>
      <c r="CL79" s="615">
        <f t="shared" si="309"/>
        <v>0</v>
      </c>
      <c r="CM79" s="360">
        <f t="shared" si="310"/>
        <v>0</v>
      </c>
    </row>
    <row r="80" spans="1:91" ht="25.5" hidden="1" x14ac:dyDescent="0.2">
      <c r="A80" s="533" t="s">
        <v>296</v>
      </c>
      <c r="B80" s="334"/>
      <c r="C80" s="334"/>
      <c r="D80" s="334" t="e">
        <f t="shared" si="298"/>
        <v>#DIV/0!</v>
      </c>
      <c r="E80" s="334"/>
      <c r="F80" s="334"/>
      <c r="G80" s="334" t="e">
        <f t="shared" si="290"/>
        <v>#DIV/0!</v>
      </c>
      <c r="H80" s="334"/>
      <c r="I80" s="334"/>
      <c r="J80" s="334" t="e">
        <f t="shared" si="291"/>
        <v>#DIV/0!</v>
      </c>
      <c r="K80" s="334"/>
      <c r="L80" s="334"/>
      <c r="M80" s="334"/>
      <c r="N80" s="334"/>
      <c r="O80" s="334"/>
      <c r="P80" s="334"/>
      <c r="Q80" s="337">
        <v>19</v>
      </c>
      <c r="R80" s="337">
        <v>1</v>
      </c>
      <c r="S80" s="360">
        <f t="shared" si="98"/>
        <v>5.2631578947368416</v>
      </c>
      <c r="T80" s="337">
        <v>14</v>
      </c>
      <c r="U80" s="337">
        <v>0</v>
      </c>
      <c r="V80" s="360">
        <f t="shared" si="185"/>
        <v>0</v>
      </c>
      <c r="W80" s="373"/>
      <c r="X80" s="373"/>
      <c r="Y80" s="373"/>
      <c r="Z80" s="373"/>
      <c r="AA80" s="373"/>
      <c r="AB80" s="373"/>
      <c r="AC80" s="337">
        <v>33</v>
      </c>
      <c r="AD80" s="337">
        <v>1</v>
      </c>
      <c r="AE80" s="360">
        <f t="shared" si="299"/>
        <v>3.0303030303030303</v>
      </c>
      <c r="AF80" s="337">
        <v>28</v>
      </c>
      <c r="AG80" s="337">
        <v>1</v>
      </c>
      <c r="AH80" s="621">
        <f t="shared" si="300"/>
        <v>3.5714285714285712</v>
      </c>
      <c r="AI80" s="622">
        <v>17</v>
      </c>
      <c r="AJ80" s="622">
        <v>0</v>
      </c>
      <c r="AK80" s="621">
        <f t="shared" si="301"/>
        <v>0</v>
      </c>
      <c r="AL80" s="351"/>
      <c r="AM80" s="351"/>
      <c r="AN80" s="508"/>
      <c r="AO80" s="351"/>
      <c r="AP80" s="351"/>
      <c r="AQ80" s="351"/>
      <c r="AR80" s="337">
        <f>SUM(AI80+AF80)</f>
        <v>45</v>
      </c>
      <c r="AS80" s="337">
        <v>0</v>
      </c>
      <c r="AT80" s="360">
        <f t="shared" si="296"/>
        <v>0</v>
      </c>
      <c r="AU80" s="337">
        <v>30</v>
      </c>
      <c r="AV80" s="337">
        <v>0</v>
      </c>
      <c r="AW80" s="360">
        <f t="shared" si="302"/>
        <v>0</v>
      </c>
      <c r="AX80" s="359">
        <v>1</v>
      </c>
      <c r="AY80" s="359">
        <v>0</v>
      </c>
      <c r="AZ80" s="360">
        <f t="shared" si="303"/>
        <v>0</v>
      </c>
      <c r="BA80" s="351"/>
      <c r="BB80" s="351"/>
      <c r="BC80" s="508"/>
      <c r="BD80" s="351"/>
      <c r="BE80" s="351"/>
      <c r="BF80" s="351"/>
      <c r="BG80" s="337">
        <f>SUM(AX80+AU80)</f>
        <v>31</v>
      </c>
      <c r="BH80" s="337">
        <v>0</v>
      </c>
      <c r="BI80" s="360">
        <f t="shared" si="297"/>
        <v>0</v>
      </c>
      <c r="BJ80" s="337"/>
      <c r="BK80" s="337"/>
      <c r="BL80" s="360"/>
      <c r="BM80" s="337"/>
      <c r="BN80" s="337"/>
      <c r="BO80" s="360"/>
      <c r="BP80" s="351"/>
      <c r="BQ80" s="351"/>
      <c r="BR80" s="508"/>
      <c r="BS80" s="351"/>
      <c r="BT80" s="351"/>
      <c r="BU80" s="508"/>
      <c r="BV80" s="337">
        <f t="shared" si="306"/>
        <v>0</v>
      </c>
      <c r="BW80" s="337">
        <f t="shared" si="307"/>
        <v>0</v>
      </c>
      <c r="BX80" s="360">
        <v>0</v>
      </c>
      <c r="BY80" s="337">
        <v>0</v>
      </c>
      <c r="BZ80" s="337">
        <v>0</v>
      </c>
      <c r="CA80" s="360">
        <v>0</v>
      </c>
      <c r="CB80" s="351"/>
      <c r="CC80" s="351"/>
      <c r="CD80" s="508"/>
      <c r="CE80" s="351"/>
      <c r="CF80" s="351"/>
      <c r="CG80" s="351"/>
      <c r="CH80" s="351"/>
      <c r="CI80" s="351"/>
      <c r="CJ80" s="351"/>
      <c r="CK80" s="615">
        <f>BY80+CB80+CE80+CH80</f>
        <v>0</v>
      </c>
      <c r="CL80" s="615">
        <f t="shared" si="309"/>
        <v>0</v>
      </c>
      <c r="CM80" s="360">
        <v>0</v>
      </c>
    </row>
    <row r="81" spans="1:91" hidden="1" x14ac:dyDescent="0.2">
      <c r="A81" s="392" t="s">
        <v>297</v>
      </c>
      <c r="B81" s="453"/>
      <c r="C81" s="453"/>
      <c r="D81" s="453"/>
      <c r="E81" s="453"/>
      <c r="F81" s="453"/>
      <c r="G81" s="453"/>
      <c r="H81" s="453"/>
      <c r="I81" s="453"/>
      <c r="J81" s="453"/>
      <c r="K81" s="453"/>
      <c r="L81" s="453"/>
      <c r="M81" s="453"/>
      <c r="N81" s="453"/>
      <c r="O81" s="453"/>
      <c r="P81" s="453"/>
      <c r="Q81" s="373"/>
      <c r="R81" s="373"/>
      <c r="S81" s="373"/>
      <c r="T81" s="373"/>
      <c r="U81" s="373"/>
      <c r="V81" s="374"/>
      <c r="W81" s="373"/>
      <c r="X81" s="373"/>
      <c r="Y81" s="373"/>
      <c r="Z81" s="373"/>
      <c r="AA81" s="373"/>
      <c r="AB81" s="373"/>
      <c r="AC81" s="337"/>
      <c r="AD81" s="337"/>
      <c r="AE81" s="360">
        <v>0</v>
      </c>
      <c r="AF81" s="337">
        <v>0</v>
      </c>
      <c r="AG81" s="337"/>
      <c r="AH81" s="621">
        <v>0</v>
      </c>
      <c r="AI81" s="622">
        <v>0</v>
      </c>
      <c r="AJ81" s="622"/>
      <c r="AK81" s="621">
        <v>0</v>
      </c>
      <c r="AL81" s="351"/>
      <c r="AM81" s="351"/>
      <c r="AN81" s="508"/>
      <c r="AO81" s="351"/>
      <c r="AP81" s="351"/>
      <c r="AQ81" s="351"/>
      <c r="AR81" s="351"/>
      <c r="AS81" s="351"/>
      <c r="AT81" s="508"/>
      <c r="AU81" s="351"/>
      <c r="AV81" s="351"/>
      <c r="AW81" s="508"/>
      <c r="AX81" s="351"/>
      <c r="AY81" s="351"/>
      <c r="AZ81" s="508"/>
      <c r="BA81" s="351"/>
      <c r="BB81" s="351"/>
      <c r="BC81" s="508"/>
      <c r="BD81" s="351"/>
      <c r="BE81" s="351"/>
      <c r="BF81" s="351"/>
      <c r="BG81" s="337"/>
      <c r="BH81" s="337"/>
      <c r="BI81" s="360"/>
      <c r="BJ81" s="337"/>
      <c r="BK81" s="337"/>
      <c r="BL81" s="360"/>
      <c r="BM81" s="337"/>
      <c r="BN81" s="337"/>
      <c r="BO81" s="360"/>
      <c r="BP81" s="351"/>
      <c r="BQ81" s="351"/>
      <c r="BR81" s="508"/>
      <c r="BS81" s="351"/>
      <c r="BT81" s="351"/>
      <c r="BU81" s="508"/>
      <c r="BV81" s="337"/>
      <c r="BW81" s="337"/>
      <c r="BX81" s="360"/>
      <c r="BY81" s="337"/>
      <c r="BZ81" s="337"/>
      <c r="CA81" s="360"/>
      <c r="CB81" s="351"/>
      <c r="CC81" s="351"/>
      <c r="CD81" s="508"/>
      <c r="CE81" s="351"/>
      <c r="CF81" s="351"/>
      <c r="CG81" s="351"/>
      <c r="CH81" s="351"/>
      <c r="CI81" s="351"/>
      <c r="CJ81" s="351"/>
      <c r="CK81" s="615"/>
      <c r="CL81" s="615"/>
      <c r="CM81" s="360"/>
    </row>
    <row r="82" spans="1:91" hidden="1" x14ac:dyDescent="0.2">
      <c r="A82" s="567" t="s">
        <v>298</v>
      </c>
      <c r="B82" s="392"/>
      <c r="C82" s="392"/>
      <c r="D82" s="392" t="e">
        <f t="shared" ref="D82" si="312">C82/B82*100</f>
        <v>#DIV/0!</v>
      </c>
      <c r="E82" s="392"/>
      <c r="F82" s="392"/>
      <c r="G82" s="392" t="e">
        <f t="shared" si="290"/>
        <v>#DIV/0!</v>
      </c>
      <c r="H82" s="392"/>
      <c r="I82" s="392"/>
      <c r="J82" s="392" t="e">
        <f t="shared" si="291"/>
        <v>#DIV/0!</v>
      </c>
      <c r="K82" s="392"/>
      <c r="L82" s="392"/>
      <c r="M82" s="392"/>
      <c r="N82" s="392"/>
      <c r="O82" s="392"/>
      <c r="P82" s="392"/>
      <c r="Q82" s="373"/>
      <c r="R82" s="373"/>
      <c r="S82" s="373"/>
      <c r="T82" s="373"/>
      <c r="U82" s="373"/>
      <c r="V82" s="374"/>
      <c r="W82" s="373"/>
      <c r="X82" s="373"/>
      <c r="Y82" s="373"/>
      <c r="Z82" s="373"/>
      <c r="AA82" s="373"/>
      <c r="AB82" s="373"/>
      <c r="AC82" s="337"/>
      <c r="AD82" s="337"/>
      <c r="AE82" s="360"/>
      <c r="AF82" s="337"/>
      <c r="AG82" s="337"/>
      <c r="AH82" s="621"/>
      <c r="AI82" s="622"/>
      <c r="AJ82" s="622"/>
      <c r="AK82" s="621"/>
      <c r="AL82" s="351"/>
      <c r="AM82" s="351"/>
      <c r="AN82" s="508"/>
      <c r="AO82" s="351"/>
      <c r="AP82" s="351"/>
      <c r="AQ82" s="351"/>
      <c r="AR82" s="351"/>
      <c r="AS82" s="351"/>
      <c r="AT82" s="508"/>
      <c r="AU82" s="351"/>
      <c r="AV82" s="351"/>
      <c r="AW82" s="508"/>
      <c r="AX82" s="351"/>
      <c r="AY82" s="351"/>
      <c r="AZ82" s="508"/>
      <c r="BA82" s="351"/>
      <c r="BB82" s="351"/>
      <c r="BC82" s="508"/>
      <c r="BD82" s="351"/>
      <c r="BE82" s="351"/>
      <c r="BF82" s="351"/>
      <c r="BG82" s="337"/>
      <c r="BH82" s="337"/>
      <c r="BI82" s="360"/>
      <c r="BJ82" s="337"/>
      <c r="BK82" s="337"/>
      <c r="BL82" s="360"/>
      <c r="BM82" s="337"/>
      <c r="BN82" s="337"/>
      <c r="BO82" s="360"/>
      <c r="BP82" s="351"/>
      <c r="BQ82" s="351"/>
      <c r="BR82" s="508"/>
      <c r="BS82" s="351"/>
      <c r="BT82" s="351"/>
      <c r="BU82" s="508"/>
      <c r="BV82" s="337"/>
      <c r="BW82" s="337"/>
      <c r="BX82" s="360"/>
      <c r="BY82" s="337"/>
      <c r="BZ82" s="337"/>
      <c r="CA82" s="360"/>
      <c r="CB82" s="351"/>
      <c r="CC82" s="351"/>
      <c r="CD82" s="508"/>
      <c r="CE82" s="351"/>
      <c r="CF82" s="351"/>
      <c r="CG82" s="351"/>
      <c r="CH82" s="351"/>
      <c r="CI82" s="351"/>
      <c r="CJ82" s="351"/>
      <c r="CK82" s="615"/>
      <c r="CL82" s="615"/>
      <c r="CM82" s="360"/>
    </row>
    <row r="83" spans="1:91" ht="14.25" x14ac:dyDescent="0.2">
      <c r="A83" s="326" t="s">
        <v>273</v>
      </c>
      <c r="B83" s="326">
        <f>SUM(B84:B90)</f>
        <v>23</v>
      </c>
      <c r="C83" s="326">
        <f>SUM(C84:C90)</f>
        <v>2</v>
      </c>
      <c r="D83" s="326">
        <f>C83/B83*100</f>
        <v>8.695652173913043</v>
      </c>
      <c r="E83" s="326">
        <f>SUM(E84:E90)</f>
        <v>11</v>
      </c>
      <c r="F83" s="326">
        <f>SUM(F84:F90)</f>
        <v>1</v>
      </c>
      <c r="G83" s="326">
        <f>F83/E83*100</f>
        <v>9.0909090909090917</v>
      </c>
      <c r="H83" s="326">
        <f>SUM(H84:H90)</f>
        <v>0</v>
      </c>
      <c r="I83" s="326">
        <f>SUM(I84:I90)</f>
        <v>0</v>
      </c>
      <c r="J83" s="326" t="e">
        <f>I83/H83*100</f>
        <v>#DIV/0!</v>
      </c>
      <c r="K83" s="326">
        <f>SUM(K84:K90)</f>
        <v>0</v>
      </c>
      <c r="L83" s="326">
        <f>SUM(L84:L90)</f>
        <v>0</v>
      </c>
      <c r="M83" s="326" t="e">
        <f>L83/K83*100</f>
        <v>#DIV/0!</v>
      </c>
      <c r="N83" s="326">
        <f>SUM(N84:N90)</f>
        <v>34</v>
      </c>
      <c r="O83" s="326">
        <f>SUM(O84:O90)</f>
        <v>3</v>
      </c>
      <c r="P83" s="326">
        <f>O83/N83*100</f>
        <v>8.8235294117647065</v>
      </c>
      <c r="Q83" s="383">
        <f>SUM(Q84:Q90)</f>
        <v>89</v>
      </c>
      <c r="R83" s="383">
        <f>SUM(R84:R90)</f>
        <v>10</v>
      </c>
      <c r="S83" s="384">
        <f>R83/Q83*100</f>
        <v>11.235955056179774</v>
      </c>
      <c r="T83" s="383">
        <f>SUM(T84:T90)</f>
        <v>40</v>
      </c>
      <c r="U83" s="383">
        <f>SUM(U84:U90)</f>
        <v>1</v>
      </c>
      <c r="V83" s="384">
        <f>U83/T83*100</f>
        <v>2.5</v>
      </c>
      <c r="W83" s="383">
        <f>SUM(W84:W90)</f>
        <v>6</v>
      </c>
      <c r="X83" s="383">
        <f>SUM(X84:X90)</f>
        <v>0</v>
      </c>
      <c r="Y83" s="384">
        <f>X83/W83*100</f>
        <v>0</v>
      </c>
      <c r="Z83" s="383">
        <f>SUM(Z84:Z90)</f>
        <v>0</v>
      </c>
      <c r="AA83" s="383">
        <f>SUM(AA84:AA90)</f>
        <v>0</v>
      </c>
      <c r="AB83" s="384">
        <v>0</v>
      </c>
      <c r="AC83" s="383">
        <f>SUM(AC84:AC90)</f>
        <v>135</v>
      </c>
      <c r="AD83" s="383">
        <f>SUM(AD84:AD90)</f>
        <v>11</v>
      </c>
      <c r="AE83" s="384">
        <f>AD83/AC83*100</f>
        <v>8.1481481481481488</v>
      </c>
      <c r="AF83" s="383">
        <f>SUM(AF84:AF88)</f>
        <v>50</v>
      </c>
      <c r="AG83" s="383">
        <f>SUM(AG84:AG88)</f>
        <v>1</v>
      </c>
      <c r="AH83" s="384">
        <f>AG83/AF83*100</f>
        <v>2</v>
      </c>
      <c r="AI83" s="383">
        <f>SUM(AI84:AI88)</f>
        <v>20</v>
      </c>
      <c r="AJ83" s="383">
        <f>SUM(AJ84:AJ88)</f>
        <v>0</v>
      </c>
      <c r="AK83" s="384">
        <v>0</v>
      </c>
      <c r="AL83" s="383"/>
      <c r="AM83" s="383"/>
      <c r="AN83" s="384"/>
      <c r="AO83" s="383"/>
      <c r="AP83" s="383"/>
      <c r="AQ83" s="383"/>
      <c r="AR83" s="383">
        <f>AF83+AI83+AL83+AO83</f>
        <v>70</v>
      </c>
      <c r="AS83" s="383">
        <f>AG83+AJ83+AM83+AP83</f>
        <v>1</v>
      </c>
      <c r="AT83" s="384">
        <f t="shared" si="296"/>
        <v>1.4285714285714286</v>
      </c>
      <c r="AU83" s="383">
        <f>SUM(AU84:AU86)</f>
        <v>28</v>
      </c>
      <c r="AV83" s="383">
        <f>SUM(AV84:AV86)</f>
        <v>2</v>
      </c>
      <c r="AW83" s="384">
        <f>AV83/AU83*100</f>
        <v>7.1428571428571423</v>
      </c>
      <c r="AX83" s="383">
        <f>SUM(AX84:AX86)</f>
        <v>16</v>
      </c>
      <c r="AY83" s="383">
        <f>SUM(AY84:AY86)</f>
        <v>0</v>
      </c>
      <c r="AZ83" s="384">
        <f>AY83/AX83*100</f>
        <v>0</v>
      </c>
      <c r="BA83" s="383"/>
      <c r="BB83" s="383"/>
      <c r="BC83" s="384"/>
      <c r="BD83" s="383"/>
      <c r="BE83" s="383"/>
      <c r="BF83" s="383"/>
      <c r="BG83" s="383">
        <f>AU83+AX83+BA83+BD83</f>
        <v>44</v>
      </c>
      <c r="BH83" s="383">
        <f>AV83+AY83+BB83+BE83</f>
        <v>2</v>
      </c>
      <c r="BI83" s="384">
        <f t="shared" si="297"/>
        <v>4.5454545454545459</v>
      </c>
      <c r="BJ83" s="383">
        <f>SUM(BJ84:BJ86)</f>
        <v>36</v>
      </c>
      <c r="BK83" s="383">
        <f>SUM(BK84:BK86)</f>
        <v>1</v>
      </c>
      <c r="BL83" s="384">
        <f>BK83/BJ83*100</f>
        <v>2.7777777777777777</v>
      </c>
      <c r="BM83" s="383">
        <f>SUM(BM84:BM86)</f>
        <v>14</v>
      </c>
      <c r="BN83" s="383">
        <f>SUM(BN84:BN86)</f>
        <v>0</v>
      </c>
      <c r="BO83" s="384">
        <f>BN83/BM83*100</f>
        <v>0</v>
      </c>
      <c r="BP83" s="383"/>
      <c r="BQ83" s="383"/>
      <c r="BR83" s="384"/>
      <c r="BS83" s="383"/>
      <c r="BT83" s="383"/>
      <c r="BU83" s="384"/>
      <c r="BV83" s="383">
        <f>BJ83+BM83+BP83+BS83</f>
        <v>50</v>
      </c>
      <c r="BW83" s="383">
        <f>BK83+BN83+BQ83+BT83</f>
        <v>1</v>
      </c>
      <c r="BX83" s="384">
        <f>BW83/BV83*100</f>
        <v>2</v>
      </c>
      <c r="BY83" s="383">
        <f>SUM(BY84:BY86)</f>
        <v>8</v>
      </c>
      <c r="BZ83" s="383">
        <f>SUM(BZ84:BZ86)</f>
        <v>2</v>
      </c>
      <c r="CA83" s="384">
        <f>BZ83/BY83*100</f>
        <v>25</v>
      </c>
      <c r="CB83" s="383">
        <f>SUM(CB84:CB86)</f>
        <v>9</v>
      </c>
      <c r="CC83" s="383">
        <f>SUM(CC84:CC86)</f>
        <v>0</v>
      </c>
      <c r="CD83" s="384">
        <f t="shared" ref="CD83:CD85" si="313">CC83/CB83</f>
        <v>0</v>
      </c>
      <c r="CE83" s="383"/>
      <c r="CF83" s="383"/>
      <c r="CG83" s="383"/>
      <c r="CH83" s="383"/>
      <c r="CI83" s="383"/>
      <c r="CJ83" s="383"/>
      <c r="CK83" s="383">
        <f>BY83+CB83+CE83+CH83</f>
        <v>17</v>
      </c>
      <c r="CL83" s="383">
        <f>BZ83+CC83+CF83+CI83</f>
        <v>2</v>
      </c>
      <c r="CM83" s="384">
        <f>CL83/CK83*100</f>
        <v>11.76470588235294</v>
      </c>
    </row>
    <row r="84" spans="1:91" hidden="1" x14ac:dyDescent="0.2">
      <c r="A84" s="75" t="s">
        <v>60</v>
      </c>
      <c r="B84" s="75"/>
      <c r="C84" s="75"/>
      <c r="D84" s="75" t="e">
        <f t="shared" ref="D84:D89" si="314">C84/B84*100</f>
        <v>#DIV/0!</v>
      </c>
      <c r="E84" s="75"/>
      <c r="F84" s="75"/>
      <c r="G84" s="75" t="e">
        <f t="shared" si="290"/>
        <v>#DIV/0!</v>
      </c>
      <c r="H84" s="75"/>
      <c r="I84" s="75"/>
      <c r="J84" s="75" t="e">
        <f t="shared" si="291"/>
        <v>#DIV/0!</v>
      </c>
      <c r="K84" s="75"/>
      <c r="L84" s="75"/>
      <c r="M84" s="75" t="e">
        <f t="shared" ref="M84:M89" si="315">L84/K84*100</f>
        <v>#DIV/0!</v>
      </c>
      <c r="N84" s="75"/>
      <c r="O84" s="75"/>
      <c r="P84" s="75" t="e">
        <f t="shared" ref="P84:P89" si="316">O84/N84*100</f>
        <v>#DIV/0!</v>
      </c>
      <c r="Q84" s="337">
        <v>13</v>
      </c>
      <c r="R84" s="337">
        <v>4</v>
      </c>
      <c r="S84" s="360">
        <f t="shared" ref="S84:S90" si="317">R84/Q84*100</f>
        <v>30.76923076923077</v>
      </c>
      <c r="T84" s="337">
        <v>5</v>
      </c>
      <c r="U84" s="337">
        <v>0</v>
      </c>
      <c r="V84" s="360">
        <f t="shared" ref="V84:V87" si="318">U84/T84*100</f>
        <v>0</v>
      </c>
      <c r="W84" s="373"/>
      <c r="X84" s="373"/>
      <c r="Y84" s="373"/>
      <c r="Z84" s="373"/>
      <c r="AA84" s="373"/>
      <c r="AB84" s="373"/>
      <c r="AC84" s="337">
        <v>18</v>
      </c>
      <c r="AD84" s="337">
        <v>4</v>
      </c>
      <c r="AE84" s="360">
        <f t="shared" si="299"/>
        <v>22.222222222222221</v>
      </c>
      <c r="AF84" s="337">
        <v>5</v>
      </c>
      <c r="AG84" s="337">
        <v>0</v>
      </c>
      <c r="AH84" s="621">
        <f t="shared" ref="AH84:AH87" si="319">AG84/AF84*100</f>
        <v>0</v>
      </c>
      <c r="AI84" s="622">
        <v>7</v>
      </c>
      <c r="AJ84" s="622">
        <v>0</v>
      </c>
      <c r="AK84" s="621">
        <f t="shared" ref="AK84:AK86" si="320">AJ84/AI84*100</f>
        <v>0</v>
      </c>
      <c r="AL84" s="351"/>
      <c r="AM84" s="351"/>
      <c r="AN84" s="508"/>
      <c r="AO84" s="351"/>
      <c r="AP84" s="351"/>
      <c r="AQ84" s="351"/>
      <c r="AR84" s="337">
        <f>SUM(AI84+AF84)</f>
        <v>12</v>
      </c>
      <c r="AS84" s="337">
        <f t="shared" ref="AS84:AS85" si="321">SUM(AJ84+AG84)</f>
        <v>0</v>
      </c>
      <c r="AT84" s="360">
        <f t="shared" si="296"/>
        <v>0</v>
      </c>
      <c r="AU84" s="337">
        <v>14</v>
      </c>
      <c r="AV84" s="337">
        <v>2</v>
      </c>
      <c r="AW84" s="360">
        <f t="shared" ref="AW84:AW86" si="322">AV84/AU84*100</f>
        <v>14.285714285714285</v>
      </c>
      <c r="AX84" s="359">
        <v>1</v>
      </c>
      <c r="AY84" s="359">
        <v>0</v>
      </c>
      <c r="AZ84" s="360">
        <f t="shared" ref="AZ84:AZ86" si="323">AY84/AX84*100</f>
        <v>0</v>
      </c>
      <c r="BA84" s="351"/>
      <c r="BB84" s="351"/>
      <c r="BC84" s="508"/>
      <c r="BD84" s="351"/>
      <c r="BE84" s="351"/>
      <c r="BF84" s="351"/>
      <c r="BG84" s="337">
        <f t="shared" ref="BG84:BG86" si="324">SUM(AX84+AU84)</f>
        <v>15</v>
      </c>
      <c r="BH84" s="337">
        <f t="shared" ref="BH84:BH86" si="325">SUM(AY84+AV84)</f>
        <v>2</v>
      </c>
      <c r="BI84" s="360">
        <f t="shared" si="297"/>
        <v>13.333333333333334</v>
      </c>
      <c r="BJ84" s="337">
        <v>10</v>
      </c>
      <c r="BK84" s="337">
        <v>0</v>
      </c>
      <c r="BL84" s="360">
        <f t="shared" ref="BL84:BL85" si="326">BK84/BJ84*100</f>
        <v>0</v>
      </c>
      <c r="BM84" s="337">
        <v>4</v>
      </c>
      <c r="BN84" s="337">
        <v>0</v>
      </c>
      <c r="BO84" s="360">
        <f t="shared" ref="BO84:BO85" si="327">BN84/BM84*100</f>
        <v>0</v>
      </c>
      <c r="BP84" s="351"/>
      <c r="BQ84" s="351"/>
      <c r="BR84" s="508"/>
      <c r="BS84" s="351"/>
      <c r="BT84" s="351"/>
      <c r="BU84" s="508"/>
      <c r="BV84" s="337">
        <v>14</v>
      </c>
      <c r="BW84" s="337">
        <v>0</v>
      </c>
      <c r="BX84" s="360">
        <f t="shared" ref="BX84:BX86" si="328">BW84/BV84*100</f>
        <v>0</v>
      </c>
      <c r="BY84" s="337">
        <v>3</v>
      </c>
      <c r="BZ84" s="337">
        <v>2</v>
      </c>
      <c r="CA84" s="360">
        <f>BZ84/BY84*100</f>
        <v>66.666666666666657</v>
      </c>
      <c r="CB84" s="337">
        <v>5</v>
      </c>
      <c r="CC84" s="337">
        <v>0</v>
      </c>
      <c r="CD84" s="360">
        <f t="shared" si="313"/>
        <v>0</v>
      </c>
      <c r="CE84" s="351"/>
      <c r="CF84" s="351"/>
      <c r="CG84" s="351"/>
      <c r="CH84" s="351"/>
      <c r="CI84" s="351"/>
      <c r="CJ84" s="351"/>
      <c r="CK84" s="337">
        <v>8</v>
      </c>
      <c r="CL84" s="337">
        <v>2</v>
      </c>
      <c r="CM84" s="360">
        <f t="shared" ref="CM84:CM85" si="329">CL84/CK84*100</f>
        <v>25</v>
      </c>
    </row>
    <row r="85" spans="1:91" hidden="1" x14ac:dyDescent="0.2">
      <c r="A85" s="578" t="s">
        <v>62</v>
      </c>
      <c r="B85" s="578"/>
      <c r="C85" s="578"/>
      <c r="D85" s="75" t="e">
        <f t="shared" si="314"/>
        <v>#DIV/0!</v>
      </c>
      <c r="E85" s="578"/>
      <c r="F85" s="578"/>
      <c r="G85" s="578" t="e">
        <f t="shared" si="290"/>
        <v>#DIV/0!</v>
      </c>
      <c r="H85" s="578"/>
      <c r="I85" s="578"/>
      <c r="J85" s="578" t="e">
        <f t="shared" si="291"/>
        <v>#DIV/0!</v>
      </c>
      <c r="K85" s="578"/>
      <c r="L85" s="578"/>
      <c r="M85" s="578" t="e">
        <f t="shared" si="315"/>
        <v>#DIV/0!</v>
      </c>
      <c r="N85" s="578"/>
      <c r="O85" s="578"/>
      <c r="P85" s="578" t="e">
        <f t="shared" si="316"/>
        <v>#DIV/0!</v>
      </c>
      <c r="Q85" s="337">
        <v>3</v>
      </c>
      <c r="R85" s="337">
        <v>1</v>
      </c>
      <c r="S85" s="360">
        <f t="shared" si="317"/>
        <v>33.333333333333329</v>
      </c>
      <c r="T85" s="337">
        <v>5</v>
      </c>
      <c r="U85" s="337">
        <v>0</v>
      </c>
      <c r="V85" s="360">
        <f t="shared" si="318"/>
        <v>0</v>
      </c>
      <c r="W85" s="373"/>
      <c r="X85" s="373"/>
      <c r="Y85" s="373"/>
      <c r="Z85" s="373"/>
      <c r="AA85" s="373"/>
      <c r="AB85" s="373"/>
      <c r="AC85" s="337">
        <v>8</v>
      </c>
      <c r="AD85" s="337">
        <v>1</v>
      </c>
      <c r="AE85" s="360">
        <f t="shared" si="299"/>
        <v>12.5</v>
      </c>
      <c r="AF85" s="337">
        <v>8</v>
      </c>
      <c r="AG85" s="337">
        <v>0</v>
      </c>
      <c r="AH85" s="621">
        <f t="shared" si="319"/>
        <v>0</v>
      </c>
      <c r="AI85" s="622">
        <v>6</v>
      </c>
      <c r="AJ85" s="622">
        <v>0</v>
      </c>
      <c r="AK85" s="621">
        <f t="shared" si="320"/>
        <v>0</v>
      </c>
      <c r="AL85" s="351"/>
      <c r="AM85" s="351"/>
      <c r="AN85" s="508"/>
      <c r="AO85" s="351"/>
      <c r="AP85" s="351"/>
      <c r="AQ85" s="351"/>
      <c r="AR85" s="337">
        <f t="shared" ref="AR85:AS87" si="330">SUM(AI85+AF85)</f>
        <v>14</v>
      </c>
      <c r="AS85" s="337">
        <f t="shared" si="321"/>
        <v>0</v>
      </c>
      <c r="AT85" s="360">
        <f t="shared" si="296"/>
        <v>0</v>
      </c>
      <c r="AU85" s="337">
        <v>5</v>
      </c>
      <c r="AV85" s="337">
        <v>0</v>
      </c>
      <c r="AW85" s="360">
        <f t="shared" si="322"/>
        <v>0</v>
      </c>
      <c r="AX85" s="359">
        <v>10</v>
      </c>
      <c r="AY85" s="359">
        <v>0</v>
      </c>
      <c r="AZ85" s="360">
        <f t="shared" si="323"/>
        <v>0</v>
      </c>
      <c r="BA85" s="351"/>
      <c r="BB85" s="351"/>
      <c r="BC85" s="508"/>
      <c r="BD85" s="351"/>
      <c r="BE85" s="351"/>
      <c r="BF85" s="351"/>
      <c r="BG85" s="337">
        <f t="shared" si="324"/>
        <v>15</v>
      </c>
      <c r="BH85" s="337">
        <f t="shared" si="325"/>
        <v>0</v>
      </c>
      <c r="BI85" s="360">
        <f t="shared" si="297"/>
        <v>0</v>
      </c>
      <c r="BJ85" s="337">
        <v>12</v>
      </c>
      <c r="BK85" s="337">
        <v>1</v>
      </c>
      <c r="BL85" s="360">
        <f t="shared" si="326"/>
        <v>8.3333333333333321</v>
      </c>
      <c r="BM85" s="337">
        <v>10</v>
      </c>
      <c r="BN85" s="337">
        <v>0</v>
      </c>
      <c r="BO85" s="360">
        <f t="shared" si="327"/>
        <v>0</v>
      </c>
      <c r="BP85" s="351"/>
      <c r="BQ85" s="351"/>
      <c r="BR85" s="508"/>
      <c r="BS85" s="351"/>
      <c r="BT85" s="351"/>
      <c r="BU85" s="508"/>
      <c r="BV85" s="337">
        <v>22</v>
      </c>
      <c r="BW85" s="337">
        <v>1</v>
      </c>
      <c r="BX85" s="360">
        <f t="shared" si="328"/>
        <v>4.5454545454545459</v>
      </c>
      <c r="BY85" s="337">
        <v>5</v>
      </c>
      <c r="BZ85" s="337">
        <v>0</v>
      </c>
      <c r="CA85" s="360">
        <f t="shared" ref="CA85" si="331">BZ85/BY85</f>
        <v>0</v>
      </c>
      <c r="CB85" s="337">
        <v>4</v>
      </c>
      <c r="CC85" s="337">
        <v>0</v>
      </c>
      <c r="CD85" s="360">
        <f t="shared" si="313"/>
        <v>0</v>
      </c>
      <c r="CE85" s="351"/>
      <c r="CF85" s="351"/>
      <c r="CG85" s="351"/>
      <c r="CH85" s="351"/>
      <c r="CI85" s="351"/>
      <c r="CJ85" s="351"/>
      <c r="CK85" s="337">
        <v>9</v>
      </c>
      <c r="CL85" s="337">
        <v>0</v>
      </c>
      <c r="CM85" s="360">
        <f t="shared" si="329"/>
        <v>0</v>
      </c>
    </row>
    <row r="86" spans="1:91" ht="32.25" customHeight="1" x14ac:dyDescent="0.2">
      <c r="A86" s="334" t="s">
        <v>210</v>
      </c>
      <c r="B86" s="334">
        <v>23</v>
      </c>
      <c r="C86" s="334">
        <v>2</v>
      </c>
      <c r="D86" s="75">
        <f t="shared" si="314"/>
        <v>8.695652173913043</v>
      </c>
      <c r="E86" s="334">
        <v>11</v>
      </c>
      <c r="F86" s="334">
        <v>1</v>
      </c>
      <c r="G86" s="334">
        <f t="shared" si="290"/>
        <v>9.0909090909090917</v>
      </c>
      <c r="H86" s="453"/>
      <c r="I86" s="453"/>
      <c r="J86" s="453" t="e">
        <f t="shared" si="291"/>
        <v>#DIV/0!</v>
      </c>
      <c r="K86" s="453"/>
      <c r="L86" s="453"/>
      <c r="M86" s="453" t="e">
        <f t="shared" si="315"/>
        <v>#DIV/0!</v>
      </c>
      <c r="N86" s="334">
        <v>34</v>
      </c>
      <c r="O86" s="334">
        <v>3</v>
      </c>
      <c r="P86" s="334">
        <f t="shared" si="316"/>
        <v>8.8235294117647065</v>
      </c>
      <c r="Q86" s="337">
        <v>15</v>
      </c>
      <c r="R86" s="337">
        <v>3</v>
      </c>
      <c r="S86" s="360">
        <f t="shared" si="317"/>
        <v>20</v>
      </c>
      <c r="T86" s="337">
        <v>8</v>
      </c>
      <c r="U86" s="337">
        <v>0</v>
      </c>
      <c r="V86" s="360">
        <f t="shared" si="318"/>
        <v>0</v>
      </c>
      <c r="W86" s="373"/>
      <c r="X86" s="373"/>
      <c r="Y86" s="373"/>
      <c r="Z86" s="373"/>
      <c r="AA86" s="373"/>
      <c r="AB86" s="373"/>
      <c r="AC86" s="337">
        <v>23</v>
      </c>
      <c r="AD86" s="337">
        <v>3</v>
      </c>
      <c r="AE86" s="360">
        <f t="shared" si="299"/>
        <v>13.043478260869565</v>
      </c>
      <c r="AF86" s="337">
        <v>17</v>
      </c>
      <c r="AG86" s="337">
        <v>1</v>
      </c>
      <c r="AH86" s="621">
        <f t="shared" si="319"/>
        <v>5.8823529411764701</v>
      </c>
      <c r="AI86" s="337">
        <v>7</v>
      </c>
      <c r="AJ86" s="337">
        <v>0</v>
      </c>
      <c r="AK86" s="621">
        <f t="shared" si="320"/>
        <v>0</v>
      </c>
      <c r="AL86" s="351"/>
      <c r="AM86" s="351"/>
      <c r="AN86" s="508"/>
      <c r="AO86" s="351"/>
      <c r="AP86" s="351"/>
      <c r="AQ86" s="351"/>
      <c r="AR86" s="337">
        <f t="shared" si="330"/>
        <v>24</v>
      </c>
      <c r="AS86" s="337">
        <f t="shared" si="330"/>
        <v>1</v>
      </c>
      <c r="AT86" s="360">
        <f>AS86/AR86</f>
        <v>4.1666666666666664E-2</v>
      </c>
      <c r="AU86" s="337">
        <v>9</v>
      </c>
      <c r="AV86" s="337">
        <v>0</v>
      </c>
      <c r="AW86" s="360">
        <f t="shared" si="322"/>
        <v>0</v>
      </c>
      <c r="AX86" s="359">
        <v>5</v>
      </c>
      <c r="AY86" s="359">
        <v>0</v>
      </c>
      <c r="AZ86" s="360">
        <f t="shared" si="323"/>
        <v>0</v>
      </c>
      <c r="BA86" s="351"/>
      <c r="BB86" s="351"/>
      <c r="BC86" s="508"/>
      <c r="BD86" s="351"/>
      <c r="BE86" s="351"/>
      <c r="BF86" s="351"/>
      <c r="BG86" s="337">
        <f t="shared" si="324"/>
        <v>14</v>
      </c>
      <c r="BH86" s="337">
        <f t="shared" si="325"/>
        <v>0</v>
      </c>
      <c r="BI86" s="360">
        <f>BH86/BG86</f>
        <v>0</v>
      </c>
      <c r="BJ86" s="337">
        <v>14</v>
      </c>
      <c r="BK86" s="337">
        <v>0</v>
      </c>
      <c r="BL86" s="360">
        <f>BK86/BJ86*100</f>
        <v>0</v>
      </c>
      <c r="BM86" s="351">
        <v>0</v>
      </c>
      <c r="BN86" s="351">
        <v>0</v>
      </c>
      <c r="BO86" s="351"/>
      <c r="BP86" s="351"/>
      <c r="BQ86" s="351"/>
      <c r="BR86" s="508"/>
      <c r="BS86" s="351"/>
      <c r="BT86" s="351"/>
      <c r="BU86" s="508"/>
      <c r="BV86" s="337">
        <f t="shared" ref="BV86:BW86" si="332">SUM(BJ86,BM86)</f>
        <v>14</v>
      </c>
      <c r="BW86" s="337">
        <f t="shared" si="332"/>
        <v>0</v>
      </c>
      <c r="BX86" s="360">
        <f t="shared" si="328"/>
        <v>0</v>
      </c>
      <c r="BY86" s="351"/>
      <c r="BZ86" s="351"/>
      <c r="CA86" s="351"/>
      <c r="CB86" s="351"/>
      <c r="CC86" s="351"/>
      <c r="CD86" s="508"/>
      <c r="CE86" s="351"/>
      <c r="CF86" s="351"/>
      <c r="CG86" s="351"/>
      <c r="CH86" s="351"/>
      <c r="CI86" s="351"/>
      <c r="CJ86" s="351"/>
      <c r="CK86" s="337">
        <v>0</v>
      </c>
      <c r="CL86" s="337">
        <v>0</v>
      </c>
      <c r="CM86" s="360">
        <v>0</v>
      </c>
    </row>
    <row r="87" spans="1:91" ht="3.75" hidden="1" customHeight="1" x14ac:dyDescent="0.2">
      <c r="A87" s="334" t="s">
        <v>63</v>
      </c>
      <c r="B87" s="334"/>
      <c r="C87" s="334"/>
      <c r="D87" s="75" t="e">
        <f t="shared" si="314"/>
        <v>#DIV/0!</v>
      </c>
      <c r="E87" s="334"/>
      <c r="F87" s="334"/>
      <c r="G87" s="334" t="e">
        <f t="shared" si="290"/>
        <v>#DIV/0!</v>
      </c>
      <c r="H87" s="334"/>
      <c r="I87" s="334"/>
      <c r="J87" s="334" t="e">
        <f t="shared" si="291"/>
        <v>#DIV/0!</v>
      </c>
      <c r="K87" s="334"/>
      <c r="L87" s="334"/>
      <c r="M87" s="334" t="e">
        <f t="shared" si="315"/>
        <v>#DIV/0!</v>
      </c>
      <c r="N87" s="334"/>
      <c r="O87" s="334"/>
      <c r="P87" s="334" t="e">
        <f t="shared" si="316"/>
        <v>#DIV/0!</v>
      </c>
      <c r="Q87" s="337">
        <v>14</v>
      </c>
      <c r="R87" s="337">
        <v>2</v>
      </c>
      <c r="S87" s="360">
        <f t="shared" si="317"/>
        <v>14.285714285714285</v>
      </c>
      <c r="T87" s="337">
        <v>18</v>
      </c>
      <c r="U87" s="337">
        <v>0</v>
      </c>
      <c r="V87" s="360">
        <f t="shared" si="318"/>
        <v>0</v>
      </c>
      <c r="W87" s="373"/>
      <c r="X87" s="373"/>
      <c r="Y87" s="373"/>
      <c r="Z87" s="373"/>
      <c r="AA87" s="373"/>
      <c r="AB87" s="373"/>
      <c r="AC87" s="337">
        <v>32</v>
      </c>
      <c r="AD87" s="337">
        <v>2</v>
      </c>
      <c r="AE87" s="360">
        <f t="shared" si="299"/>
        <v>6.25</v>
      </c>
      <c r="AF87" s="337">
        <v>20</v>
      </c>
      <c r="AG87" s="337">
        <v>0</v>
      </c>
      <c r="AH87" s="621">
        <f t="shared" si="319"/>
        <v>0</v>
      </c>
      <c r="AI87" s="351"/>
      <c r="AJ87" s="351"/>
      <c r="AK87" s="351"/>
      <c r="AL87" s="351"/>
      <c r="AM87" s="351"/>
      <c r="AN87" s="508"/>
      <c r="AO87" s="351"/>
      <c r="AP87" s="351"/>
      <c r="AQ87" s="351"/>
      <c r="AR87" s="337">
        <f t="shared" si="330"/>
        <v>20</v>
      </c>
      <c r="AS87" s="337">
        <f t="shared" si="330"/>
        <v>0</v>
      </c>
      <c r="AT87" s="360">
        <f>AS87/AR87</f>
        <v>0</v>
      </c>
      <c r="AU87" s="351"/>
      <c r="AV87" s="351"/>
      <c r="AW87" s="508"/>
      <c r="AX87" s="351"/>
      <c r="AY87" s="351"/>
      <c r="AZ87" s="508"/>
      <c r="BA87" s="351"/>
      <c r="BB87" s="351"/>
      <c r="BC87" s="508"/>
      <c r="BD87" s="351"/>
      <c r="BE87" s="351"/>
      <c r="BF87" s="351"/>
      <c r="BG87" s="351"/>
      <c r="BH87" s="351"/>
      <c r="BI87" s="508"/>
      <c r="BJ87" s="351"/>
      <c r="BK87" s="351"/>
      <c r="BL87" s="508"/>
      <c r="BM87" s="351"/>
      <c r="BN87" s="351"/>
      <c r="BO87" s="351"/>
      <c r="BP87" s="351"/>
      <c r="BQ87" s="351"/>
      <c r="BR87" s="508"/>
      <c r="BS87" s="351"/>
      <c r="BT87" s="351"/>
      <c r="BU87" s="508"/>
      <c r="BV87" s="351"/>
      <c r="BW87" s="351"/>
      <c r="BX87" s="508"/>
      <c r="BY87" s="351"/>
      <c r="BZ87" s="351"/>
      <c r="CA87" s="351"/>
      <c r="CB87" s="351"/>
      <c r="CC87" s="351"/>
      <c r="CD87" s="508"/>
      <c r="CE87" s="351"/>
      <c r="CF87" s="351"/>
      <c r="CG87" s="351"/>
      <c r="CH87" s="351"/>
      <c r="CI87" s="351"/>
      <c r="CJ87" s="351"/>
      <c r="CK87" s="351"/>
      <c r="CL87" s="351"/>
      <c r="CM87" s="508"/>
    </row>
    <row r="88" spans="1:91" hidden="1" x14ac:dyDescent="0.2">
      <c r="A88" s="334" t="s">
        <v>64</v>
      </c>
      <c r="B88" s="334"/>
      <c r="C88" s="334"/>
      <c r="D88" s="75" t="e">
        <f t="shared" si="314"/>
        <v>#DIV/0!</v>
      </c>
      <c r="E88" s="334"/>
      <c r="F88" s="334"/>
      <c r="G88" s="334" t="e">
        <f t="shared" si="290"/>
        <v>#DIV/0!</v>
      </c>
      <c r="H88" s="334"/>
      <c r="I88" s="334"/>
      <c r="J88" s="334" t="e">
        <f t="shared" si="291"/>
        <v>#DIV/0!</v>
      </c>
      <c r="K88" s="334"/>
      <c r="L88" s="334"/>
      <c r="M88" s="334" t="e">
        <f t="shared" si="315"/>
        <v>#DIV/0!</v>
      </c>
      <c r="N88" s="334"/>
      <c r="O88" s="334"/>
      <c r="P88" s="334" t="e">
        <f t="shared" si="316"/>
        <v>#DIV/0!</v>
      </c>
      <c r="Q88" s="337">
        <v>5</v>
      </c>
      <c r="R88" s="337">
        <v>0</v>
      </c>
      <c r="S88" s="360">
        <f t="shared" si="317"/>
        <v>0</v>
      </c>
      <c r="T88" s="373"/>
      <c r="U88" s="373"/>
      <c r="V88" s="374"/>
      <c r="W88" s="373"/>
      <c r="X88" s="373"/>
      <c r="Y88" s="373"/>
      <c r="Z88" s="373"/>
      <c r="AA88" s="373"/>
      <c r="AB88" s="373"/>
      <c r="AC88" s="337">
        <v>5</v>
      </c>
      <c r="AD88" s="351"/>
      <c r="AE88" s="360">
        <f t="shared" si="299"/>
        <v>0</v>
      </c>
      <c r="AF88" s="351"/>
      <c r="AG88" s="351"/>
      <c r="AH88" s="351"/>
      <c r="AI88" s="351"/>
      <c r="AJ88" s="351"/>
      <c r="AK88" s="351"/>
      <c r="AL88" s="351"/>
      <c r="AM88" s="351"/>
      <c r="AN88" s="508"/>
      <c r="AO88" s="351"/>
      <c r="AP88" s="351"/>
      <c r="AQ88" s="351"/>
      <c r="AR88" s="351"/>
      <c r="AS88" s="351"/>
      <c r="AT88" s="508"/>
      <c r="AU88" s="351"/>
      <c r="AV88" s="351"/>
      <c r="AW88" s="508"/>
      <c r="AX88" s="351"/>
      <c r="AY88" s="351"/>
      <c r="AZ88" s="508"/>
      <c r="BA88" s="351"/>
      <c r="BB88" s="351"/>
      <c r="BC88" s="508"/>
      <c r="BD88" s="351"/>
      <c r="BE88" s="351"/>
      <c r="BF88" s="351"/>
      <c r="BG88" s="351"/>
      <c r="BH88" s="351"/>
      <c r="BI88" s="508"/>
      <c r="BJ88" s="351"/>
      <c r="BK88" s="351"/>
      <c r="BL88" s="508"/>
      <c r="BM88" s="351"/>
      <c r="BN88" s="351"/>
      <c r="BO88" s="351"/>
      <c r="BP88" s="351"/>
      <c r="BQ88" s="351"/>
      <c r="BR88" s="508"/>
      <c r="BS88" s="351"/>
      <c r="BT88" s="351"/>
      <c r="BU88" s="508"/>
      <c r="BV88" s="351"/>
      <c r="BW88" s="351"/>
      <c r="BX88" s="508"/>
      <c r="BY88" s="351"/>
      <c r="BZ88" s="351"/>
      <c r="CA88" s="351"/>
      <c r="CB88" s="351"/>
      <c r="CC88" s="351"/>
      <c r="CD88" s="508"/>
      <c r="CE88" s="351"/>
      <c r="CF88" s="351"/>
      <c r="CG88" s="351"/>
      <c r="CH88" s="351"/>
      <c r="CI88" s="351"/>
      <c r="CJ88" s="351"/>
      <c r="CK88" s="351"/>
      <c r="CL88" s="351"/>
      <c r="CM88" s="508"/>
    </row>
    <row r="89" spans="1:91" hidden="1" x14ac:dyDescent="0.2">
      <c r="A89" s="334" t="s">
        <v>54</v>
      </c>
      <c r="B89" s="334"/>
      <c r="C89" s="334"/>
      <c r="D89" s="75" t="e">
        <f t="shared" si="314"/>
        <v>#DIV/0!</v>
      </c>
      <c r="E89" s="334"/>
      <c r="F89" s="334"/>
      <c r="G89" s="334" t="e">
        <f t="shared" si="290"/>
        <v>#DIV/0!</v>
      </c>
      <c r="H89" s="334"/>
      <c r="I89" s="334"/>
      <c r="J89" s="334" t="e">
        <f t="shared" si="291"/>
        <v>#DIV/0!</v>
      </c>
      <c r="K89" s="334"/>
      <c r="L89" s="334"/>
      <c r="M89" s="334" t="e">
        <f t="shared" si="315"/>
        <v>#DIV/0!</v>
      </c>
      <c r="N89" s="334"/>
      <c r="O89" s="334"/>
      <c r="P89" s="334" t="e">
        <f t="shared" si="316"/>
        <v>#DIV/0!</v>
      </c>
      <c r="Q89" s="337">
        <v>26</v>
      </c>
      <c r="R89" s="337">
        <v>0</v>
      </c>
      <c r="S89" s="360">
        <f t="shared" si="317"/>
        <v>0</v>
      </c>
      <c r="T89" s="373"/>
      <c r="U89" s="373"/>
      <c r="V89" s="374"/>
      <c r="W89" s="373"/>
      <c r="X89" s="373"/>
      <c r="Y89" s="373"/>
      <c r="Z89" s="373"/>
      <c r="AA89" s="373"/>
      <c r="AB89" s="373"/>
      <c r="AC89" s="337">
        <v>26</v>
      </c>
      <c r="AD89" s="351"/>
      <c r="AE89" s="360">
        <f t="shared" si="299"/>
        <v>0</v>
      </c>
      <c r="AF89" s="351"/>
      <c r="AG89" s="351"/>
      <c r="AH89" s="351"/>
      <c r="AI89" s="351"/>
      <c r="AJ89" s="351"/>
      <c r="AK89" s="351"/>
      <c r="AL89" s="351"/>
      <c r="AM89" s="351"/>
      <c r="AN89" s="508"/>
      <c r="AO89" s="351"/>
      <c r="AP89" s="351"/>
      <c r="AQ89" s="351"/>
      <c r="AR89" s="351"/>
      <c r="AS89" s="351"/>
      <c r="AT89" s="508"/>
      <c r="AU89" s="351"/>
      <c r="AV89" s="351"/>
      <c r="AW89" s="508"/>
      <c r="AX89" s="351"/>
      <c r="AY89" s="351"/>
      <c r="AZ89" s="508"/>
      <c r="BA89" s="351"/>
      <c r="BB89" s="351"/>
      <c r="BC89" s="508"/>
      <c r="BD89" s="351"/>
      <c r="BE89" s="351"/>
      <c r="BF89" s="351"/>
      <c r="BG89" s="351"/>
      <c r="BH89" s="351"/>
      <c r="BI89" s="508"/>
      <c r="BJ89" s="351"/>
      <c r="BK89" s="351"/>
      <c r="BL89" s="508"/>
      <c r="BM89" s="351"/>
      <c r="BN89" s="351"/>
      <c r="BO89" s="351"/>
      <c r="BP89" s="351"/>
      <c r="BQ89" s="351"/>
      <c r="BR89" s="508"/>
      <c r="BS89" s="351"/>
      <c r="BT89" s="351"/>
      <c r="BU89" s="508"/>
      <c r="BV89" s="351"/>
      <c r="BW89" s="351"/>
      <c r="BX89" s="508"/>
      <c r="BY89" s="351"/>
      <c r="BZ89" s="351"/>
      <c r="CA89" s="351"/>
      <c r="CB89" s="351"/>
      <c r="CC89" s="351"/>
      <c r="CD89" s="508"/>
      <c r="CE89" s="351"/>
      <c r="CF89" s="351"/>
      <c r="CG89" s="351"/>
      <c r="CH89" s="351"/>
      <c r="CI89" s="351"/>
      <c r="CJ89" s="351"/>
      <c r="CK89" s="351"/>
      <c r="CL89" s="351"/>
      <c r="CM89" s="508"/>
    </row>
    <row r="90" spans="1:91" hidden="1" x14ac:dyDescent="0.2">
      <c r="A90" s="392" t="s">
        <v>57</v>
      </c>
      <c r="B90" s="453"/>
      <c r="C90" s="453"/>
      <c r="D90" s="453"/>
      <c r="E90" s="453"/>
      <c r="F90" s="453"/>
      <c r="G90" s="453"/>
      <c r="H90" s="453"/>
      <c r="I90" s="453"/>
      <c r="J90" s="453"/>
      <c r="K90" s="453"/>
      <c r="L90" s="453"/>
      <c r="M90" s="453"/>
      <c r="N90" s="453"/>
      <c r="O90" s="453"/>
      <c r="P90" s="453"/>
      <c r="Q90" s="337">
        <v>13</v>
      </c>
      <c r="R90" s="337">
        <v>0</v>
      </c>
      <c r="S90" s="360">
        <f t="shared" si="317"/>
        <v>0</v>
      </c>
      <c r="T90" s="337">
        <v>4</v>
      </c>
      <c r="U90" s="337">
        <v>1</v>
      </c>
      <c r="V90" s="360">
        <f t="shared" ref="V90" si="333">U90/T90*100</f>
        <v>25</v>
      </c>
      <c r="W90" s="337">
        <v>6</v>
      </c>
      <c r="X90" s="337">
        <v>0</v>
      </c>
      <c r="Y90" s="359">
        <v>0</v>
      </c>
      <c r="Z90" s="373"/>
      <c r="AA90" s="373"/>
      <c r="AB90" s="373"/>
      <c r="AC90" s="337">
        <v>23</v>
      </c>
      <c r="AD90" s="337">
        <v>1</v>
      </c>
      <c r="AE90" s="360">
        <f t="shared" si="299"/>
        <v>4.3478260869565215</v>
      </c>
      <c r="AF90" s="351"/>
      <c r="AG90" s="351"/>
      <c r="AH90" s="351"/>
      <c r="AI90" s="351"/>
      <c r="AJ90" s="351"/>
      <c r="AK90" s="351"/>
      <c r="AL90" s="351"/>
      <c r="AM90" s="351"/>
      <c r="AN90" s="508"/>
      <c r="AO90" s="351"/>
      <c r="AP90" s="351"/>
      <c r="AQ90" s="351"/>
      <c r="AR90" s="351"/>
      <c r="AS90" s="351"/>
      <c r="AT90" s="508"/>
      <c r="AU90" s="351"/>
      <c r="AV90" s="351"/>
      <c r="AW90" s="508"/>
      <c r="AX90" s="351"/>
      <c r="AY90" s="351"/>
      <c r="AZ90" s="508"/>
      <c r="BA90" s="351"/>
      <c r="BB90" s="351"/>
      <c r="BC90" s="508"/>
      <c r="BD90" s="351"/>
      <c r="BE90" s="351"/>
      <c r="BF90" s="351"/>
      <c r="BG90" s="351"/>
      <c r="BH90" s="351"/>
      <c r="BI90" s="508"/>
      <c r="BJ90" s="351"/>
      <c r="BK90" s="351"/>
      <c r="BL90" s="508"/>
      <c r="BM90" s="351"/>
      <c r="BN90" s="351"/>
      <c r="BO90" s="351"/>
      <c r="BP90" s="351"/>
      <c r="BQ90" s="351"/>
      <c r="BR90" s="508"/>
      <c r="BS90" s="351"/>
      <c r="BT90" s="351"/>
      <c r="BU90" s="508"/>
      <c r="BV90" s="351"/>
      <c r="BW90" s="351"/>
      <c r="BX90" s="508"/>
      <c r="BY90" s="351"/>
      <c r="BZ90" s="351"/>
      <c r="CA90" s="351"/>
      <c r="CB90" s="351"/>
      <c r="CC90" s="351"/>
      <c r="CD90" s="508"/>
      <c r="CE90" s="351"/>
      <c r="CF90" s="351"/>
      <c r="CG90" s="351"/>
      <c r="CH90" s="351"/>
      <c r="CI90" s="351"/>
      <c r="CJ90" s="351"/>
      <c r="CK90" s="351"/>
      <c r="CL90" s="351"/>
      <c r="CM90" s="508"/>
    </row>
    <row r="91" spans="1:91" hidden="1" x14ac:dyDescent="0.2">
      <c r="A91" s="326" t="s">
        <v>212</v>
      </c>
      <c r="B91" s="326">
        <f>SUM(B92:B96)</f>
        <v>0</v>
      </c>
      <c r="C91" s="326">
        <f>SUM(C92:C96)</f>
        <v>0</v>
      </c>
      <c r="D91" s="326" t="e">
        <f>C91/B91*100</f>
        <v>#DIV/0!</v>
      </c>
      <c r="E91" s="326">
        <f>SUM(E92:E96)</f>
        <v>0</v>
      </c>
      <c r="F91" s="326">
        <f>SUM(F92:F96)</f>
        <v>0</v>
      </c>
      <c r="G91" s="326" t="e">
        <f>F91/E91*100</f>
        <v>#DIV/0!</v>
      </c>
      <c r="H91" s="326">
        <f>SUM(H92:H96)</f>
        <v>0</v>
      </c>
      <c r="I91" s="326">
        <f>SUM(I92:I96)</f>
        <v>0</v>
      </c>
      <c r="J91" s="326" t="e">
        <f>I91/H91*100</f>
        <v>#DIV/0!</v>
      </c>
      <c r="K91" s="326">
        <f>SUM(K92:K96)</f>
        <v>0</v>
      </c>
      <c r="L91" s="326">
        <f>SUM(L92:L96)</f>
        <v>0</v>
      </c>
      <c r="M91" s="326" t="e">
        <f>L91/K91*100</f>
        <v>#DIV/0!</v>
      </c>
      <c r="N91" s="326">
        <f>SUM(N92:N96)</f>
        <v>0</v>
      </c>
      <c r="O91" s="326">
        <f>SUM(O92:O96)</f>
        <v>0</v>
      </c>
      <c r="P91" s="326" t="e">
        <f>O91/N91*100</f>
        <v>#DIV/0!</v>
      </c>
      <c r="Q91" s="383">
        <f>SUM(Q92:Q95)</f>
        <v>82</v>
      </c>
      <c r="R91" s="383">
        <f>SUM(R92:R95)</f>
        <v>2</v>
      </c>
      <c r="S91" s="384">
        <f>R91/Q91*100</f>
        <v>2.4390243902439024</v>
      </c>
      <c r="T91" s="383">
        <f>SUM(T92:T95)</f>
        <v>25</v>
      </c>
      <c r="U91" s="383">
        <f>SUM(U92:U95)</f>
        <v>0</v>
      </c>
      <c r="V91" s="384">
        <f>U91/T91*100</f>
        <v>0</v>
      </c>
      <c r="W91" s="383">
        <f>SUM(W92:W95)</f>
        <v>0</v>
      </c>
      <c r="X91" s="383">
        <f>SUM(X92:X95)</f>
        <v>0</v>
      </c>
      <c r="Y91" s="384">
        <v>0</v>
      </c>
      <c r="Z91" s="383">
        <f>SUM(Z92:Z95)</f>
        <v>0</v>
      </c>
      <c r="AA91" s="383">
        <f>SUM(AA92:AA95)</f>
        <v>0</v>
      </c>
      <c r="AB91" s="384">
        <v>0</v>
      </c>
      <c r="AC91" s="383">
        <f>SUM(AC92:AC95)</f>
        <v>107</v>
      </c>
      <c r="AD91" s="383">
        <f>SUM(AD92:AD95)</f>
        <v>2</v>
      </c>
      <c r="AE91" s="384">
        <f>AD91/AC91*100</f>
        <v>1.8691588785046727</v>
      </c>
      <c r="AF91" s="383">
        <f>SUM(AF92:AF94)</f>
        <v>67</v>
      </c>
      <c r="AG91" s="383">
        <f>SUM(AG92:AG94)</f>
        <v>2</v>
      </c>
      <c r="AH91" s="384">
        <f>AG91/AF91*100</f>
        <v>2.9850746268656714</v>
      </c>
      <c r="AI91" s="383">
        <f>SUM(AI92:AI94)</f>
        <v>70</v>
      </c>
      <c r="AJ91" s="383">
        <f>SUM(AJ92:AJ94)</f>
        <v>0</v>
      </c>
      <c r="AK91" s="384">
        <f>AJ91/AI91*100</f>
        <v>0</v>
      </c>
      <c r="AL91" s="383"/>
      <c r="AM91" s="383"/>
      <c r="AN91" s="384"/>
      <c r="AO91" s="383"/>
      <c r="AP91" s="383"/>
      <c r="AQ91" s="383"/>
      <c r="AR91" s="383">
        <f>AF91+AI91+AL91+AO91</f>
        <v>137</v>
      </c>
      <c r="AS91" s="383">
        <f>AG91+AJ91+AM91+AP91</f>
        <v>2</v>
      </c>
      <c r="AT91" s="384">
        <f t="shared" ref="AT91:AT100" si="334">AS91/AR91*100</f>
        <v>1.4598540145985401</v>
      </c>
      <c r="AU91" s="383">
        <f>SUM(AU92:AU94)</f>
        <v>56</v>
      </c>
      <c r="AV91" s="383">
        <f>SUM(AV92:AV94)</f>
        <v>3</v>
      </c>
      <c r="AW91" s="384">
        <f>AV91/AU91*100</f>
        <v>5.3571428571428568</v>
      </c>
      <c r="AX91" s="383">
        <f>SUM(AX92:AX94)</f>
        <v>74</v>
      </c>
      <c r="AY91" s="383">
        <f>SUM(AY92:AY94)</f>
        <v>0</v>
      </c>
      <c r="AZ91" s="384">
        <f>AY91/AX91*100</f>
        <v>0</v>
      </c>
      <c r="BA91" s="383"/>
      <c r="BB91" s="383"/>
      <c r="BC91" s="384"/>
      <c r="BD91" s="383"/>
      <c r="BE91" s="383"/>
      <c r="BF91" s="383"/>
      <c r="BG91" s="383">
        <f>AU91+AX91+BA91+BD91</f>
        <v>130</v>
      </c>
      <c r="BH91" s="383">
        <f>AV91+AY91+BB91+BE91</f>
        <v>3</v>
      </c>
      <c r="BI91" s="384">
        <f t="shared" ref="BI91:BI100" si="335">BH91/BG91*100</f>
        <v>2.3076923076923079</v>
      </c>
      <c r="BJ91" s="383">
        <f>SUM(BJ92:BJ94)</f>
        <v>43</v>
      </c>
      <c r="BK91" s="383">
        <f>SUM(BK92:BK94)</f>
        <v>1</v>
      </c>
      <c r="BL91" s="384">
        <f>BK91/BJ91*100</f>
        <v>2.3255813953488373</v>
      </c>
      <c r="BM91" s="383">
        <f>SUM(BM92:BM94)</f>
        <v>74</v>
      </c>
      <c r="BN91" s="383">
        <f>SUM(BN92:BN94)</f>
        <v>0</v>
      </c>
      <c r="BO91" s="384">
        <f>BN91/BM91*100</f>
        <v>0</v>
      </c>
      <c r="BP91" s="383"/>
      <c r="BQ91" s="383"/>
      <c r="BR91" s="384"/>
      <c r="BS91" s="383">
        <f>SUM(BS92:BS94)</f>
        <v>0</v>
      </c>
      <c r="BT91" s="383">
        <f>SUM(BT92:BT94)</f>
        <v>0</v>
      </c>
      <c r="BU91" s="384"/>
      <c r="BV91" s="383">
        <f>BJ91+BM91+BP91+BS91</f>
        <v>117</v>
      </c>
      <c r="BW91" s="383">
        <f>BK91+BN91+BQ91+BT91</f>
        <v>1</v>
      </c>
      <c r="BX91" s="384">
        <f>BW91/BV91*100</f>
        <v>0.85470085470085477</v>
      </c>
      <c r="BY91" s="383">
        <f>SUM(BY92:BY94)</f>
        <v>56</v>
      </c>
      <c r="BZ91" s="383">
        <f>SUM(BZ92:BZ94)</f>
        <v>0</v>
      </c>
      <c r="CA91" s="384">
        <f t="shared" ref="CA91" si="336">BZ91/BY91</f>
        <v>0</v>
      </c>
      <c r="CB91" s="383">
        <f>SUM(CB92:CB94)</f>
        <v>17</v>
      </c>
      <c r="CC91" s="383">
        <f>SUM(CC92:CC94)</f>
        <v>0</v>
      </c>
      <c r="CD91" s="384">
        <f t="shared" ref="CD91:CD92" si="337">CC91/CB91</f>
        <v>0</v>
      </c>
      <c r="CE91" s="383">
        <f>SUM(CE92:CE94)</f>
        <v>0</v>
      </c>
      <c r="CF91" s="383"/>
      <c r="CG91" s="383"/>
      <c r="CH91" s="383"/>
      <c r="CI91" s="383"/>
      <c r="CJ91" s="383"/>
      <c r="CK91" s="383">
        <f>BY91+CB91+CE91+CH91</f>
        <v>73</v>
      </c>
      <c r="CL91" s="383">
        <f>BZ91+CC91+CF91+CI91</f>
        <v>0</v>
      </c>
      <c r="CM91" s="384">
        <f>CL91/CK91*100</f>
        <v>0</v>
      </c>
    </row>
    <row r="92" spans="1:91" hidden="1" x14ac:dyDescent="0.2">
      <c r="A92" s="334" t="s">
        <v>300</v>
      </c>
      <c r="B92" s="334"/>
      <c r="C92" s="334"/>
      <c r="D92" s="334" t="e">
        <f t="shared" ref="D92:D102" si="338">C92/B92*100</f>
        <v>#DIV/0!</v>
      </c>
      <c r="E92" s="334"/>
      <c r="F92" s="334"/>
      <c r="G92" s="334" t="e">
        <f t="shared" ref="G92:G96" si="339">F92/E92*100</f>
        <v>#DIV/0!</v>
      </c>
      <c r="H92" s="334"/>
      <c r="I92" s="334"/>
      <c r="J92" s="334" t="e">
        <f t="shared" ref="J92:J96" si="340">I92/H92*100</f>
        <v>#DIV/0!</v>
      </c>
      <c r="K92" s="334"/>
      <c r="L92" s="334"/>
      <c r="M92" s="334" t="e">
        <f t="shared" ref="M92:M96" si="341">L92/K92*100</f>
        <v>#DIV/0!</v>
      </c>
      <c r="N92" s="334"/>
      <c r="O92" s="334"/>
      <c r="P92" s="334" t="e">
        <f t="shared" ref="P92:P96" si="342">O92/N92*100</f>
        <v>#DIV/0!</v>
      </c>
      <c r="Q92" s="359">
        <v>19</v>
      </c>
      <c r="R92" s="359">
        <v>2</v>
      </c>
      <c r="S92" s="360">
        <f t="shared" ref="S92:S94" si="343">R92/Q92*100</f>
        <v>10.526315789473683</v>
      </c>
      <c r="T92" s="359">
        <v>13</v>
      </c>
      <c r="U92" s="359">
        <v>0</v>
      </c>
      <c r="V92" s="360">
        <f t="shared" ref="V92:V93" si="344">U92/T92*100</f>
        <v>0</v>
      </c>
      <c r="W92" s="623" t="s">
        <v>45</v>
      </c>
      <c r="X92" s="623" t="s">
        <v>45</v>
      </c>
      <c r="Y92" s="623" t="s">
        <v>45</v>
      </c>
      <c r="Z92" s="623" t="s">
        <v>45</v>
      </c>
      <c r="AA92" s="623" t="s">
        <v>45</v>
      </c>
      <c r="AB92" s="623" t="s">
        <v>45</v>
      </c>
      <c r="AC92" s="359">
        <f>SUM(Q92+T92)</f>
        <v>32</v>
      </c>
      <c r="AD92" s="359">
        <v>2</v>
      </c>
      <c r="AE92" s="360">
        <f t="shared" si="299"/>
        <v>6.25</v>
      </c>
      <c r="AF92" s="359">
        <v>40</v>
      </c>
      <c r="AG92" s="359">
        <v>0</v>
      </c>
      <c r="AH92" s="360">
        <f t="shared" ref="AH92:AH94" si="345">AG92/AF92*100</f>
        <v>0</v>
      </c>
      <c r="AI92" s="359">
        <v>52</v>
      </c>
      <c r="AJ92" s="359">
        <v>0</v>
      </c>
      <c r="AK92" s="360">
        <v>0</v>
      </c>
      <c r="AL92" s="347"/>
      <c r="AM92" s="347"/>
      <c r="AN92" s="604"/>
      <c r="AO92" s="347"/>
      <c r="AP92" s="347"/>
      <c r="AQ92" s="347"/>
      <c r="AR92" s="359">
        <v>92</v>
      </c>
      <c r="AS92" s="359">
        <v>0</v>
      </c>
      <c r="AT92" s="360">
        <v>0</v>
      </c>
      <c r="AU92" s="337">
        <v>33</v>
      </c>
      <c r="AV92" s="337">
        <v>0</v>
      </c>
      <c r="AW92" s="360">
        <f t="shared" ref="AW92:AW93" si="346">AV92/AU92*100</f>
        <v>0</v>
      </c>
      <c r="AX92" s="359">
        <v>64</v>
      </c>
      <c r="AY92" s="359">
        <v>0</v>
      </c>
      <c r="AZ92" s="360">
        <f t="shared" ref="AZ92:AZ94" si="347">AY92/AX92*100</f>
        <v>0</v>
      </c>
      <c r="BA92" s="351"/>
      <c r="BB92" s="351"/>
      <c r="BC92" s="508"/>
      <c r="BD92" s="351"/>
      <c r="BE92" s="351"/>
      <c r="BF92" s="351"/>
      <c r="BG92" s="337">
        <f>SUM(AX92+AU92)</f>
        <v>97</v>
      </c>
      <c r="BH92" s="337">
        <f t="shared" ref="BH92:BH94" si="348">SUM(AY92+AV92)</f>
        <v>0</v>
      </c>
      <c r="BI92" s="360">
        <f t="shared" si="335"/>
        <v>0</v>
      </c>
      <c r="BJ92" s="337">
        <v>29</v>
      </c>
      <c r="BK92" s="337">
        <v>0</v>
      </c>
      <c r="BL92" s="360">
        <f t="shared" ref="BL92" si="349">BK92/BJ92</f>
        <v>0</v>
      </c>
      <c r="BM92" s="337">
        <v>56</v>
      </c>
      <c r="BN92" s="337">
        <v>0</v>
      </c>
      <c r="BO92" s="360">
        <f t="shared" ref="BO92" si="350">BN92/BM92</f>
        <v>0</v>
      </c>
      <c r="BP92" s="351"/>
      <c r="BQ92" s="351"/>
      <c r="BR92" s="508"/>
      <c r="BS92" s="351"/>
      <c r="BT92" s="351"/>
      <c r="BU92" s="508"/>
      <c r="BV92" s="337">
        <f t="shared" ref="BV92:BW94" si="351">SUM(BJ92,BM92)</f>
        <v>85</v>
      </c>
      <c r="BW92" s="337">
        <f t="shared" si="351"/>
        <v>0</v>
      </c>
      <c r="BX92" s="360">
        <f t="shared" ref="BX92" si="352">BW92/BV92*100</f>
        <v>0</v>
      </c>
      <c r="BY92" s="337">
        <v>34</v>
      </c>
      <c r="BZ92" s="337">
        <v>0</v>
      </c>
      <c r="CA92" s="360">
        <f>BZ92/BY92*100</f>
        <v>0</v>
      </c>
      <c r="CB92" s="337">
        <v>15</v>
      </c>
      <c r="CC92" s="337">
        <v>0</v>
      </c>
      <c r="CD92" s="360">
        <f t="shared" si="337"/>
        <v>0</v>
      </c>
      <c r="CE92" s="351"/>
      <c r="CF92" s="351"/>
      <c r="CG92" s="351"/>
      <c r="CH92" s="351"/>
      <c r="CI92" s="351"/>
      <c r="CJ92" s="351"/>
      <c r="CK92" s="615">
        <f t="shared" ref="CK92:CL94" si="353">BY92+CB92+CE92+CH92</f>
        <v>49</v>
      </c>
      <c r="CL92" s="615">
        <f t="shared" si="353"/>
        <v>0</v>
      </c>
      <c r="CM92" s="360">
        <v>0</v>
      </c>
    </row>
    <row r="93" spans="1:91" hidden="1" x14ac:dyDescent="0.2">
      <c r="A93" s="334" t="s">
        <v>303</v>
      </c>
      <c r="B93" s="334"/>
      <c r="C93" s="334"/>
      <c r="D93" s="334" t="e">
        <f t="shared" si="338"/>
        <v>#DIV/0!</v>
      </c>
      <c r="E93" s="334"/>
      <c r="F93" s="334"/>
      <c r="G93" s="334" t="e">
        <f t="shared" si="339"/>
        <v>#DIV/0!</v>
      </c>
      <c r="H93" s="334"/>
      <c r="I93" s="334"/>
      <c r="J93" s="334" t="e">
        <f t="shared" si="340"/>
        <v>#DIV/0!</v>
      </c>
      <c r="K93" s="334"/>
      <c r="L93" s="334"/>
      <c r="M93" s="334" t="e">
        <f t="shared" si="341"/>
        <v>#DIV/0!</v>
      </c>
      <c r="N93" s="334"/>
      <c r="O93" s="334"/>
      <c r="P93" s="334" t="e">
        <f t="shared" si="342"/>
        <v>#DIV/0!</v>
      </c>
      <c r="Q93" s="359">
        <v>19</v>
      </c>
      <c r="R93" s="359">
        <v>0</v>
      </c>
      <c r="S93" s="360">
        <f t="shared" si="343"/>
        <v>0</v>
      </c>
      <c r="T93" s="359">
        <v>12</v>
      </c>
      <c r="U93" s="359">
        <v>0</v>
      </c>
      <c r="V93" s="360">
        <f t="shared" si="344"/>
        <v>0</v>
      </c>
      <c r="W93" s="623" t="s">
        <v>45</v>
      </c>
      <c r="X93" s="623" t="s">
        <v>45</v>
      </c>
      <c r="Y93" s="623" t="s">
        <v>45</v>
      </c>
      <c r="Z93" s="623" t="s">
        <v>45</v>
      </c>
      <c r="AA93" s="623" t="s">
        <v>45</v>
      </c>
      <c r="AB93" s="623" t="s">
        <v>45</v>
      </c>
      <c r="AC93" s="359">
        <f>SUM(Q93+T93)</f>
        <v>31</v>
      </c>
      <c r="AD93" s="359">
        <v>0</v>
      </c>
      <c r="AE93" s="360">
        <f t="shared" si="299"/>
        <v>0</v>
      </c>
      <c r="AF93" s="359">
        <v>15</v>
      </c>
      <c r="AG93" s="359">
        <v>0</v>
      </c>
      <c r="AH93" s="360">
        <f t="shared" si="345"/>
        <v>0</v>
      </c>
      <c r="AI93" s="359">
        <v>3</v>
      </c>
      <c r="AJ93" s="359">
        <v>0</v>
      </c>
      <c r="AK93" s="360">
        <v>0</v>
      </c>
      <c r="AL93" s="347"/>
      <c r="AM93" s="347"/>
      <c r="AN93" s="604"/>
      <c r="AO93" s="347"/>
      <c r="AP93" s="347"/>
      <c r="AQ93" s="347"/>
      <c r="AR93" s="359">
        <v>18</v>
      </c>
      <c r="AS93" s="359">
        <v>0</v>
      </c>
      <c r="AT93" s="360">
        <v>0</v>
      </c>
      <c r="AU93" s="337">
        <v>4</v>
      </c>
      <c r="AV93" s="337">
        <v>0</v>
      </c>
      <c r="AW93" s="360">
        <f t="shared" si="346"/>
        <v>0</v>
      </c>
      <c r="AX93" s="359">
        <v>2</v>
      </c>
      <c r="AY93" s="359">
        <v>0</v>
      </c>
      <c r="AZ93" s="360">
        <f t="shared" si="347"/>
        <v>0</v>
      </c>
      <c r="BA93" s="351"/>
      <c r="BB93" s="351"/>
      <c r="BC93" s="508"/>
      <c r="BD93" s="351"/>
      <c r="BE93" s="351"/>
      <c r="BF93" s="351"/>
      <c r="BG93" s="337">
        <f t="shared" ref="BG93:BG94" si="354">SUM(AX93+AU93)</f>
        <v>6</v>
      </c>
      <c r="BH93" s="337">
        <f t="shared" si="348"/>
        <v>0</v>
      </c>
      <c r="BI93" s="360">
        <f t="shared" si="335"/>
        <v>0</v>
      </c>
      <c r="BJ93" s="337">
        <v>0</v>
      </c>
      <c r="BK93" s="337">
        <v>0</v>
      </c>
      <c r="BL93" s="360">
        <v>0</v>
      </c>
      <c r="BM93" s="337">
        <v>0</v>
      </c>
      <c r="BN93" s="337">
        <v>0</v>
      </c>
      <c r="BO93" s="360">
        <v>0</v>
      </c>
      <c r="BP93" s="351"/>
      <c r="BQ93" s="351"/>
      <c r="BR93" s="508"/>
      <c r="BS93" s="351"/>
      <c r="BT93" s="351"/>
      <c r="BU93" s="508"/>
      <c r="BV93" s="337">
        <f t="shared" si="351"/>
        <v>0</v>
      </c>
      <c r="BW93" s="337">
        <f t="shared" si="351"/>
        <v>0</v>
      </c>
      <c r="BX93" s="360">
        <v>0</v>
      </c>
      <c r="BY93" s="351"/>
      <c r="BZ93" s="351"/>
      <c r="CA93" s="351"/>
      <c r="CB93" s="351"/>
      <c r="CC93" s="351"/>
      <c r="CD93" s="508"/>
      <c r="CE93" s="351"/>
      <c r="CF93" s="351"/>
      <c r="CG93" s="351"/>
      <c r="CH93" s="351"/>
      <c r="CI93" s="351"/>
      <c r="CJ93" s="351"/>
      <c r="CK93" s="615">
        <f t="shared" si="353"/>
        <v>0</v>
      </c>
      <c r="CL93" s="615">
        <f t="shared" si="353"/>
        <v>0</v>
      </c>
      <c r="CM93" s="360">
        <v>0</v>
      </c>
    </row>
    <row r="94" spans="1:91" hidden="1" x14ac:dyDescent="0.2">
      <c r="A94" s="334" t="s">
        <v>304</v>
      </c>
      <c r="B94" s="334"/>
      <c r="C94" s="334"/>
      <c r="D94" s="334" t="e">
        <f t="shared" si="338"/>
        <v>#DIV/0!</v>
      </c>
      <c r="E94" s="334"/>
      <c r="F94" s="334"/>
      <c r="G94" s="334" t="e">
        <f t="shared" si="339"/>
        <v>#DIV/0!</v>
      </c>
      <c r="H94" s="334"/>
      <c r="I94" s="334"/>
      <c r="J94" s="334" t="e">
        <f t="shared" si="340"/>
        <v>#DIV/0!</v>
      </c>
      <c r="K94" s="334"/>
      <c r="L94" s="334"/>
      <c r="M94" s="334" t="e">
        <f t="shared" si="341"/>
        <v>#DIV/0!</v>
      </c>
      <c r="N94" s="334"/>
      <c r="O94" s="334"/>
      <c r="P94" s="334" t="e">
        <f t="shared" si="342"/>
        <v>#DIV/0!</v>
      </c>
      <c r="Q94" s="359">
        <v>44</v>
      </c>
      <c r="R94" s="614">
        <v>0</v>
      </c>
      <c r="S94" s="360">
        <f t="shared" si="343"/>
        <v>0</v>
      </c>
      <c r="T94" s="623">
        <v>0</v>
      </c>
      <c r="U94" s="623" t="s">
        <v>45</v>
      </c>
      <c r="V94" s="360">
        <v>0</v>
      </c>
      <c r="W94" s="623" t="s">
        <v>45</v>
      </c>
      <c r="X94" s="623" t="s">
        <v>45</v>
      </c>
      <c r="Y94" s="623" t="s">
        <v>45</v>
      </c>
      <c r="Z94" s="623" t="s">
        <v>45</v>
      </c>
      <c r="AA94" s="623" t="s">
        <v>45</v>
      </c>
      <c r="AB94" s="623" t="s">
        <v>45</v>
      </c>
      <c r="AC94" s="359">
        <f>SUM(Q94+T94)</f>
        <v>44</v>
      </c>
      <c r="AD94" s="614">
        <v>0</v>
      </c>
      <c r="AE94" s="360">
        <f t="shared" si="299"/>
        <v>0</v>
      </c>
      <c r="AF94" s="359">
        <v>12</v>
      </c>
      <c r="AG94" s="359">
        <v>2</v>
      </c>
      <c r="AH94" s="360">
        <f t="shared" si="345"/>
        <v>16.666666666666664</v>
      </c>
      <c r="AI94" s="359">
        <v>15</v>
      </c>
      <c r="AJ94" s="359">
        <v>0</v>
      </c>
      <c r="AK94" s="360">
        <v>0</v>
      </c>
      <c r="AL94" s="347"/>
      <c r="AM94" s="347"/>
      <c r="AN94" s="604"/>
      <c r="AO94" s="347"/>
      <c r="AP94" s="347"/>
      <c r="AQ94" s="347"/>
      <c r="AR94" s="359">
        <v>27</v>
      </c>
      <c r="AS94" s="359">
        <v>2</v>
      </c>
      <c r="AT94" s="360">
        <v>7.4074074074074066</v>
      </c>
      <c r="AU94" s="337">
        <v>19</v>
      </c>
      <c r="AV94" s="337">
        <v>3</v>
      </c>
      <c r="AW94" s="360">
        <f t="shared" ref="AW94" si="355">AV94/AU94</f>
        <v>0.15789473684210525</v>
      </c>
      <c r="AX94" s="359">
        <v>8</v>
      </c>
      <c r="AY94" s="359">
        <v>0</v>
      </c>
      <c r="AZ94" s="360">
        <f t="shared" si="347"/>
        <v>0</v>
      </c>
      <c r="BA94" s="351"/>
      <c r="BB94" s="351"/>
      <c r="BC94" s="508"/>
      <c r="BD94" s="351"/>
      <c r="BE94" s="351"/>
      <c r="BF94" s="351"/>
      <c r="BG94" s="337">
        <f t="shared" si="354"/>
        <v>27</v>
      </c>
      <c r="BH94" s="337">
        <f t="shared" si="348"/>
        <v>3</v>
      </c>
      <c r="BI94" s="360">
        <f t="shared" si="335"/>
        <v>11.111111111111111</v>
      </c>
      <c r="BJ94" s="337">
        <v>14</v>
      </c>
      <c r="BK94" s="337">
        <v>1</v>
      </c>
      <c r="BL94" s="360">
        <f>BK94/BJ94*100</f>
        <v>7.1428571428571423</v>
      </c>
      <c r="BM94" s="337">
        <v>18</v>
      </c>
      <c r="BN94" s="337">
        <v>0</v>
      </c>
      <c r="BO94" s="360">
        <f t="shared" ref="BO94" si="356">BN94/BM94</f>
        <v>0</v>
      </c>
      <c r="BP94" s="351"/>
      <c r="BQ94" s="351"/>
      <c r="BR94" s="508"/>
      <c r="BS94" s="351"/>
      <c r="BT94" s="351"/>
      <c r="BU94" s="508"/>
      <c r="BV94" s="337">
        <f t="shared" si="351"/>
        <v>32</v>
      </c>
      <c r="BW94" s="337">
        <f t="shared" si="351"/>
        <v>1</v>
      </c>
      <c r="BX94" s="360">
        <f t="shared" ref="BX94" si="357">BW94/BV94*100</f>
        <v>3.125</v>
      </c>
      <c r="BY94" s="337">
        <v>22</v>
      </c>
      <c r="BZ94" s="337">
        <v>0</v>
      </c>
      <c r="CA94" s="360">
        <f>BZ94/BY94*100</f>
        <v>0</v>
      </c>
      <c r="CB94" s="337">
        <v>2</v>
      </c>
      <c r="CC94" s="337">
        <v>0</v>
      </c>
      <c r="CD94" s="360">
        <f t="shared" ref="CD94:CD98" si="358">CC94/CB94</f>
        <v>0</v>
      </c>
      <c r="CE94" s="351"/>
      <c r="CF94" s="351"/>
      <c r="CG94" s="351"/>
      <c r="CH94" s="351"/>
      <c r="CI94" s="351"/>
      <c r="CJ94" s="351"/>
      <c r="CK94" s="615">
        <f t="shared" si="353"/>
        <v>24</v>
      </c>
      <c r="CL94" s="615">
        <f t="shared" si="353"/>
        <v>0</v>
      </c>
      <c r="CM94" s="360">
        <v>0</v>
      </c>
    </row>
    <row r="95" spans="1:91" hidden="1" x14ac:dyDescent="0.2">
      <c r="A95" s="334" t="s">
        <v>214</v>
      </c>
      <c r="B95" s="334"/>
      <c r="C95" s="334"/>
      <c r="D95" s="334" t="e">
        <f t="shared" si="338"/>
        <v>#DIV/0!</v>
      </c>
      <c r="E95" s="334"/>
      <c r="F95" s="334"/>
      <c r="G95" s="334" t="e">
        <f t="shared" si="339"/>
        <v>#DIV/0!</v>
      </c>
      <c r="H95" s="334"/>
      <c r="I95" s="334"/>
      <c r="J95" s="334" t="e">
        <f t="shared" si="340"/>
        <v>#DIV/0!</v>
      </c>
      <c r="K95" s="334"/>
      <c r="L95" s="334"/>
      <c r="M95" s="334" t="e">
        <f t="shared" si="341"/>
        <v>#DIV/0!</v>
      </c>
      <c r="N95" s="334"/>
      <c r="O95" s="334"/>
      <c r="P95" s="334" t="e">
        <f t="shared" si="342"/>
        <v>#DIV/0!</v>
      </c>
      <c r="Q95" s="373"/>
      <c r="R95" s="373"/>
      <c r="S95" s="373"/>
      <c r="T95" s="373"/>
      <c r="U95" s="373"/>
      <c r="V95" s="374"/>
      <c r="W95" s="373"/>
      <c r="X95" s="373"/>
      <c r="Y95" s="373"/>
      <c r="Z95" s="373"/>
      <c r="AA95" s="373"/>
      <c r="AB95" s="373"/>
      <c r="AC95" s="359">
        <f t="shared" ref="AC95:AD95" si="359">SUM(Q95+T95)</f>
        <v>0</v>
      </c>
      <c r="AD95" s="359">
        <f t="shared" si="359"/>
        <v>0</v>
      </c>
      <c r="AE95" s="360">
        <v>0</v>
      </c>
      <c r="AF95" s="347"/>
      <c r="AG95" s="347"/>
      <c r="AH95" s="604"/>
      <c r="AI95" s="347"/>
      <c r="AJ95" s="347"/>
      <c r="AK95" s="604"/>
      <c r="AL95" s="347"/>
      <c r="AM95" s="347"/>
      <c r="AN95" s="604"/>
      <c r="AO95" s="347"/>
      <c r="AP95" s="347"/>
      <c r="AQ95" s="347"/>
      <c r="AR95" s="359"/>
      <c r="AS95" s="359"/>
      <c r="AT95" s="360"/>
      <c r="AU95" s="337"/>
      <c r="AV95" s="337"/>
      <c r="AW95" s="360"/>
      <c r="AX95" s="359"/>
      <c r="AY95" s="359"/>
      <c r="AZ95" s="360"/>
      <c r="BA95" s="351"/>
      <c r="BB95" s="351"/>
      <c r="BC95" s="508"/>
      <c r="BD95" s="351"/>
      <c r="BE95" s="351"/>
      <c r="BF95" s="351"/>
      <c r="BG95" s="337"/>
      <c r="BH95" s="337"/>
      <c r="BI95" s="360"/>
      <c r="BJ95" s="337"/>
      <c r="BK95" s="337"/>
      <c r="BL95" s="360"/>
      <c r="BM95" s="337"/>
      <c r="BN95" s="337"/>
      <c r="BO95" s="360"/>
      <c r="BP95" s="351"/>
      <c r="BQ95" s="351"/>
      <c r="BR95" s="508"/>
      <c r="BS95" s="351"/>
      <c r="BT95" s="351"/>
      <c r="BU95" s="508"/>
      <c r="BV95" s="337"/>
      <c r="BW95" s="337"/>
      <c r="BX95" s="360"/>
      <c r="BY95" s="337"/>
      <c r="BZ95" s="337"/>
      <c r="CA95" s="360"/>
      <c r="CB95" s="337"/>
      <c r="CC95" s="337"/>
      <c r="CD95" s="360"/>
      <c r="CE95" s="351"/>
      <c r="CF95" s="351"/>
      <c r="CG95" s="351"/>
      <c r="CH95" s="351"/>
      <c r="CI95" s="351"/>
      <c r="CJ95" s="351"/>
      <c r="CK95" s="615"/>
      <c r="CL95" s="615"/>
      <c r="CM95" s="360"/>
    </row>
    <row r="96" spans="1:91" hidden="1" x14ac:dyDescent="0.2">
      <c r="A96" s="334" t="s">
        <v>305</v>
      </c>
      <c r="B96" s="334"/>
      <c r="C96" s="334"/>
      <c r="D96" s="334" t="e">
        <f t="shared" si="338"/>
        <v>#DIV/0!</v>
      </c>
      <c r="E96" s="334"/>
      <c r="F96" s="334"/>
      <c r="G96" s="334" t="e">
        <f t="shared" si="339"/>
        <v>#DIV/0!</v>
      </c>
      <c r="H96" s="334"/>
      <c r="I96" s="334"/>
      <c r="J96" s="334" t="e">
        <f t="shared" si="340"/>
        <v>#DIV/0!</v>
      </c>
      <c r="K96" s="334"/>
      <c r="L96" s="334"/>
      <c r="M96" s="334" t="e">
        <f t="shared" si="341"/>
        <v>#DIV/0!</v>
      </c>
      <c r="N96" s="334"/>
      <c r="O96" s="334"/>
      <c r="P96" s="334" t="e">
        <f t="shared" si="342"/>
        <v>#DIV/0!</v>
      </c>
      <c r="Q96" s="373"/>
      <c r="R96" s="373"/>
      <c r="S96" s="373"/>
      <c r="T96" s="373"/>
      <c r="U96" s="373"/>
      <c r="V96" s="374"/>
      <c r="W96" s="373"/>
      <c r="X96" s="373"/>
      <c r="Y96" s="373"/>
      <c r="Z96" s="373"/>
      <c r="AA96" s="373"/>
      <c r="AB96" s="373"/>
      <c r="AC96" s="359"/>
      <c r="AD96" s="359"/>
      <c r="AE96" s="360"/>
      <c r="AF96" s="347"/>
      <c r="AG96" s="347"/>
      <c r="AH96" s="604"/>
      <c r="AI96" s="347"/>
      <c r="AJ96" s="347"/>
      <c r="AK96" s="604"/>
      <c r="AL96" s="347"/>
      <c r="AM96" s="347"/>
      <c r="AN96" s="604"/>
      <c r="AO96" s="347"/>
      <c r="AP96" s="347"/>
      <c r="AQ96" s="347"/>
      <c r="AR96" s="359"/>
      <c r="AS96" s="359"/>
      <c r="AT96" s="360"/>
      <c r="AU96" s="337"/>
      <c r="AV96" s="337"/>
      <c r="AW96" s="360"/>
      <c r="AX96" s="359"/>
      <c r="AY96" s="359"/>
      <c r="AZ96" s="360"/>
      <c r="BA96" s="351"/>
      <c r="BB96" s="351"/>
      <c r="BC96" s="508"/>
      <c r="BD96" s="351"/>
      <c r="BE96" s="351"/>
      <c r="BF96" s="351"/>
      <c r="BG96" s="337"/>
      <c r="BH96" s="337"/>
      <c r="BI96" s="360"/>
      <c r="BJ96" s="337"/>
      <c r="BK96" s="337"/>
      <c r="BL96" s="360"/>
      <c r="BM96" s="337"/>
      <c r="BN96" s="337"/>
      <c r="BO96" s="360"/>
      <c r="BP96" s="351"/>
      <c r="BQ96" s="351"/>
      <c r="BR96" s="508"/>
      <c r="BS96" s="351"/>
      <c r="BT96" s="351"/>
      <c r="BU96" s="508"/>
      <c r="BV96" s="337"/>
      <c r="BW96" s="337"/>
      <c r="BX96" s="360"/>
      <c r="BY96" s="337"/>
      <c r="BZ96" s="337"/>
      <c r="CA96" s="360"/>
      <c r="CB96" s="337"/>
      <c r="CC96" s="337"/>
      <c r="CD96" s="360"/>
      <c r="CE96" s="351"/>
      <c r="CF96" s="351"/>
      <c r="CG96" s="351"/>
      <c r="CH96" s="351"/>
      <c r="CI96" s="351"/>
      <c r="CJ96" s="351"/>
      <c r="CK96" s="615"/>
      <c r="CL96" s="615"/>
      <c r="CM96" s="360"/>
    </row>
    <row r="97" spans="1:91" hidden="1" x14ac:dyDescent="0.2">
      <c r="A97" s="326" t="s">
        <v>215</v>
      </c>
      <c r="B97" s="326">
        <f>SUM(B98:B99)</f>
        <v>0</v>
      </c>
      <c r="C97" s="326">
        <f>SUM(C98:C99)</f>
        <v>0</v>
      </c>
      <c r="D97" s="326" t="e">
        <f>C97/B97*100</f>
        <v>#DIV/0!</v>
      </c>
      <c r="E97" s="326">
        <f>SUM(E98:E99)</f>
        <v>0</v>
      </c>
      <c r="F97" s="326">
        <f>SUM(F98:F99)</f>
        <v>0</v>
      </c>
      <c r="G97" s="326" t="e">
        <f>F97/E97*100</f>
        <v>#DIV/0!</v>
      </c>
      <c r="H97" s="326">
        <f>SUM(H98:H99)</f>
        <v>0</v>
      </c>
      <c r="I97" s="326">
        <f>SUM(I98:I99)</f>
        <v>0</v>
      </c>
      <c r="J97" s="326" t="e">
        <f>I97/H97*100</f>
        <v>#DIV/0!</v>
      </c>
      <c r="K97" s="326">
        <f>SUM(K98:K99)</f>
        <v>0</v>
      </c>
      <c r="L97" s="326">
        <f>SUM(L98:L99)</f>
        <v>0</v>
      </c>
      <c r="M97" s="326" t="e">
        <f>L97/K97*100</f>
        <v>#DIV/0!</v>
      </c>
      <c r="N97" s="326">
        <f>SUM(N98:N99)</f>
        <v>0</v>
      </c>
      <c r="O97" s="326">
        <f>SUM(O98:O99)</f>
        <v>0</v>
      </c>
      <c r="P97" s="326" t="e">
        <f>O97/N97*100</f>
        <v>#DIV/0!</v>
      </c>
      <c r="Q97" s="383">
        <f>SUM(Q98:Q99)</f>
        <v>60</v>
      </c>
      <c r="R97" s="383">
        <f>SUM(R98:R99)</f>
        <v>6</v>
      </c>
      <c r="S97" s="384">
        <f>R97/Q97*100</f>
        <v>10</v>
      </c>
      <c r="T97" s="383">
        <f>SUM(T98:T99)</f>
        <v>32</v>
      </c>
      <c r="U97" s="383">
        <f>SUM(U98:U99)</f>
        <v>0</v>
      </c>
      <c r="V97" s="384">
        <f>U97/T97*100</f>
        <v>0</v>
      </c>
      <c r="W97" s="383">
        <f>SUM(W98:W99)</f>
        <v>0</v>
      </c>
      <c r="X97" s="383">
        <f>SUM(X98:X99)</f>
        <v>0</v>
      </c>
      <c r="Y97" s="384">
        <v>0</v>
      </c>
      <c r="Z97" s="383">
        <f>SUM(Z98:Z99)</f>
        <v>0</v>
      </c>
      <c r="AA97" s="383">
        <f>SUM(AA98:AA99)</f>
        <v>0</v>
      </c>
      <c r="AB97" s="384">
        <v>0</v>
      </c>
      <c r="AC97" s="383">
        <f>SUM(AC98:AC99)</f>
        <v>92</v>
      </c>
      <c r="AD97" s="383">
        <f>SUM(AD98:AD99)</f>
        <v>6</v>
      </c>
      <c r="AE97" s="384">
        <f t="shared" ref="AE97:AE110" si="360">AD97/AC97*100</f>
        <v>6.5217391304347823</v>
      </c>
      <c r="AF97" s="383">
        <f>SUM(AF98:AF99)</f>
        <v>70</v>
      </c>
      <c r="AG97" s="383">
        <f>SUM(AG98:AG99)</f>
        <v>3</v>
      </c>
      <c r="AH97" s="384">
        <f>AG97/AF97*100</f>
        <v>4.2857142857142856</v>
      </c>
      <c r="AI97" s="383">
        <f>SUM(AI98:AI99)</f>
        <v>32</v>
      </c>
      <c r="AJ97" s="383">
        <f>SUM(AJ98:AJ99)</f>
        <v>0</v>
      </c>
      <c r="AK97" s="384">
        <f>AJ97/AI97*100</f>
        <v>0</v>
      </c>
      <c r="AL97" s="383"/>
      <c r="AM97" s="383"/>
      <c r="AN97" s="384"/>
      <c r="AO97" s="383"/>
      <c r="AP97" s="383"/>
      <c r="AQ97" s="383"/>
      <c r="AR97" s="383">
        <f>AF97+AI97+AL97+AO97</f>
        <v>102</v>
      </c>
      <c r="AS97" s="383">
        <f>AG97+AJ97+AM97+AP97</f>
        <v>3</v>
      </c>
      <c r="AT97" s="384">
        <f t="shared" si="334"/>
        <v>2.9411764705882351</v>
      </c>
      <c r="AU97" s="383">
        <f>SUM(AU98:AU99)</f>
        <v>52</v>
      </c>
      <c r="AV97" s="383">
        <f>SUM(AV98:AV99)</f>
        <v>6</v>
      </c>
      <c r="AW97" s="384">
        <f>AV97/AU97*100</f>
        <v>11.538461538461538</v>
      </c>
      <c r="AX97" s="383">
        <f>SUM(AX98:AX99)</f>
        <v>62</v>
      </c>
      <c r="AY97" s="383">
        <f>SUM(AY98:AY99)</f>
        <v>1</v>
      </c>
      <c r="AZ97" s="384">
        <f>AY97/AX97*100</f>
        <v>1.6129032258064515</v>
      </c>
      <c r="BA97" s="383"/>
      <c r="BB97" s="383"/>
      <c r="BC97" s="384"/>
      <c r="BD97" s="383"/>
      <c r="BE97" s="383"/>
      <c r="BF97" s="383"/>
      <c r="BG97" s="383">
        <f>AU97+AX97+BA97+BD97</f>
        <v>114</v>
      </c>
      <c r="BH97" s="383">
        <f>AV97+AY97+BB97+BE97</f>
        <v>7</v>
      </c>
      <c r="BI97" s="384">
        <f t="shared" si="335"/>
        <v>6.140350877192982</v>
      </c>
      <c r="BJ97" s="383">
        <f>SUM(BJ98:BJ99)</f>
        <v>76</v>
      </c>
      <c r="BK97" s="383">
        <f>SUM(BK98:BK99)</f>
        <v>3</v>
      </c>
      <c r="BL97" s="384">
        <f>BK97/BJ97*100</f>
        <v>3.9473684210526314</v>
      </c>
      <c r="BM97" s="383">
        <f>SUM(BM98:BM99)</f>
        <v>33</v>
      </c>
      <c r="BN97" s="383">
        <f>SUM(BN98:BN99)</f>
        <v>0</v>
      </c>
      <c r="BO97" s="384">
        <f>BN97/BM97*100</f>
        <v>0</v>
      </c>
      <c r="BP97" s="383"/>
      <c r="BQ97" s="383"/>
      <c r="BR97" s="384"/>
      <c r="BS97" s="383">
        <f>SUM(BS98:BS99)</f>
        <v>0</v>
      </c>
      <c r="BT97" s="383">
        <f>SUM(BT98:BT99)</f>
        <v>0</v>
      </c>
      <c r="BU97" s="384"/>
      <c r="BV97" s="383">
        <f>BJ97+BM97+BP97+BS97</f>
        <v>109</v>
      </c>
      <c r="BW97" s="383">
        <f>BK97+BN97+BQ97+BT97</f>
        <v>3</v>
      </c>
      <c r="BX97" s="384">
        <f>BW97/BV97*100</f>
        <v>2.7522935779816518</v>
      </c>
      <c r="BY97" s="383">
        <f>SUM(BY98:BY99)</f>
        <v>42</v>
      </c>
      <c r="BZ97" s="383">
        <f>SUM(BZ98:BZ99)</f>
        <v>1</v>
      </c>
      <c r="CA97" s="384">
        <f>BZ97/BY97*100</f>
        <v>2.3809523809523809</v>
      </c>
      <c r="CB97" s="383">
        <f>SUM(CB98:CB99)</f>
        <v>26</v>
      </c>
      <c r="CC97" s="383">
        <f>SUM(CC98:CC99)</f>
        <v>0</v>
      </c>
      <c r="CD97" s="384">
        <f t="shared" si="358"/>
        <v>0</v>
      </c>
      <c r="CE97" s="383"/>
      <c r="CF97" s="383"/>
      <c r="CG97" s="383"/>
      <c r="CH97" s="383"/>
      <c r="CI97" s="383"/>
      <c r="CJ97" s="383"/>
      <c r="CK97" s="383">
        <f>BY97+CB97+CE97+CH97</f>
        <v>68</v>
      </c>
      <c r="CL97" s="383">
        <f>BZ97+CC97+CF97+CI97</f>
        <v>1</v>
      </c>
      <c r="CM97" s="384">
        <f>CL97/CK97*100</f>
        <v>1.4705882352941175</v>
      </c>
    </row>
    <row r="98" spans="1:91" hidden="1" x14ac:dyDescent="0.2">
      <c r="A98" s="334" t="s">
        <v>216</v>
      </c>
      <c r="B98" s="334"/>
      <c r="C98" s="334"/>
      <c r="D98" s="334" t="e">
        <f t="shared" si="338"/>
        <v>#DIV/0!</v>
      </c>
      <c r="E98" s="334"/>
      <c r="F98" s="334"/>
      <c r="G98" s="334" t="e">
        <f t="shared" ref="G98:G99" si="361">F98/E98*100</f>
        <v>#DIV/0!</v>
      </c>
      <c r="H98" s="334"/>
      <c r="I98" s="334"/>
      <c r="J98" s="334" t="e">
        <f t="shared" ref="J98:J99" si="362">I98/H98*100</f>
        <v>#DIV/0!</v>
      </c>
      <c r="K98" s="334"/>
      <c r="L98" s="334"/>
      <c r="M98" s="334" t="e">
        <f t="shared" ref="M98:M99" si="363">L98/K98*100</f>
        <v>#DIV/0!</v>
      </c>
      <c r="N98" s="334"/>
      <c r="O98" s="334"/>
      <c r="P98" s="334" t="e">
        <f t="shared" ref="P98:P99" si="364">O98/N98*100</f>
        <v>#DIV/0!</v>
      </c>
      <c r="Q98" s="337">
        <v>39</v>
      </c>
      <c r="R98" s="337">
        <v>5</v>
      </c>
      <c r="S98" s="338">
        <f t="shared" ref="S98:S99" si="365">R98/Q98*100</f>
        <v>12.820512820512819</v>
      </c>
      <c r="T98" s="337">
        <v>24</v>
      </c>
      <c r="U98" s="337">
        <v>0</v>
      </c>
      <c r="V98" s="360">
        <f t="shared" ref="V98:V99" si="366">U98/T98*100</f>
        <v>0</v>
      </c>
      <c r="W98" s="373"/>
      <c r="X98" s="373"/>
      <c r="Y98" s="373"/>
      <c r="Z98" s="373"/>
      <c r="AA98" s="373"/>
      <c r="AB98" s="373"/>
      <c r="AC98" s="615">
        <f t="shared" ref="AC98:AD99" si="367">Q98+T98+W98+Z98</f>
        <v>63</v>
      </c>
      <c r="AD98" s="615">
        <f t="shared" si="367"/>
        <v>5</v>
      </c>
      <c r="AE98" s="360">
        <f t="shared" si="360"/>
        <v>7.9365079365079358</v>
      </c>
      <c r="AF98" s="337">
        <v>47</v>
      </c>
      <c r="AG98" s="337">
        <v>1</v>
      </c>
      <c r="AH98" s="621">
        <f t="shared" ref="AH98:AH99" si="368">AG98/AF98*100</f>
        <v>2.1276595744680851</v>
      </c>
      <c r="AI98" s="337">
        <v>27</v>
      </c>
      <c r="AJ98" s="337">
        <v>0</v>
      </c>
      <c r="AK98" s="621">
        <f t="shared" ref="AK98:AK99" si="369">AJ98/AI98*100</f>
        <v>0</v>
      </c>
      <c r="AL98" s="351"/>
      <c r="AM98" s="351"/>
      <c r="AN98" s="508"/>
      <c r="AO98" s="351"/>
      <c r="AP98" s="351"/>
      <c r="AQ98" s="351"/>
      <c r="AR98" s="337">
        <f t="shared" ref="AR98:AR99" si="370">SUM(AI98+AF98)</f>
        <v>74</v>
      </c>
      <c r="AS98" s="337">
        <f t="shared" ref="AS98:AS99" si="371">SUM(AJ98+AG98)</f>
        <v>1</v>
      </c>
      <c r="AT98" s="360">
        <f t="shared" si="334"/>
        <v>1.3513513513513513</v>
      </c>
      <c r="AU98" s="337">
        <v>43</v>
      </c>
      <c r="AV98" s="337">
        <v>6</v>
      </c>
      <c r="AW98" s="360">
        <f t="shared" ref="AW98:AW99" si="372">AV98/AU98*100</f>
        <v>13.953488372093023</v>
      </c>
      <c r="AX98" s="359">
        <v>45</v>
      </c>
      <c r="AY98" s="359">
        <v>1</v>
      </c>
      <c r="AZ98" s="360">
        <f t="shared" ref="AZ98:AZ99" si="373">AY98/AX98*100</f>
        <v>2.2222222222222223</v>
      </c>
      <c r="BA98" s="351"/>
      <c r="BB98" s="351"/>
      <c r="BC98" s="508"/>
      <c r="BD98" s="351"/>
      <c r="BE98" s="351"/>
      <c r="BF98" s="351"/>
      <c r="BG98" s="337">
        <f t="shared" ref="BG98:BG99" si="374">SUM(AX98+AU98)</f>
        <v>88</v>
      </c>
      <c r="BH98" s="337">
        <f t="shared" ref="BH98:BH99" si="375">SUM(AY98+AV98)</f>
        <v>7</v>
      </c>
      <c r="BI98" s="360">
        <f t="shared" si="335"/>
        <v>7.9545454545454541</v>
      </c>
      <c r="BJ98" s="337">
        <v>51</v>
      </c>
      <c r="BK98" s="337">
        <v>3</v>
      </c>
      <c r="BL98" s="360">
        <f t="shared" ref="BL98:BL99" si="376">BK98/BJ98*100</f>
        <v>5.8823529411764701</v>
      </c>
      <c r="BM98" s="337">
        <v>33</v>
      </c>
      <c r="BN98" s="337">
        <v>0</v>
      </c>
      <c r="BO98" s="360">
        <f t="shared" ref="BO98" si="377">BN98/BM98*100</f>
        <v>0</v>
      </c>
      <c r="BP98" s="351"/>
      <c r="BQ98" s="351"/>
      <c r="BR98" s="508"/>
      <c r="BS98" s="351"/>
      <c r="BT98" s="351"/>
      <c r="BU98" s="508"/>
      <c r="BV98" s="337">
        <f t="shared" ref="BV98:BW99" si="378">SUM(BJ98,BM98)</f>
        <v>84</v>
      </c>
      <c r="BW98" s="337">
        <f t="shared" si="378"/>
        <v>3</v>
      </c>
      <c r="BX98" s="360">
        <f t="shared" ref="BX98:BX99" si="379">BW98/BV98*100</f>
        <v>3.5714285714285712</v>
      </c>
      <c r="BY98" s="337">
        <v>42</v>
      </c>
      <c r="BZ98" s="337">
        <v>1</v>
      </c>
      <c r="CA98" s="360">
        <f>BZ98/BY98*100</f>
        <v>2.3809523809523809</v>
      </c>
      <c r="CB98" s="337">
        <v>26</v>
      </c>
      <c r="CC98" s="337">
        <v>0</v>
      </c>
      <c r="CD98" s="360">
        <f t="shared" si="358"/>
        <v>0</v>
      </c>
      <c r="CE98" s="351"/>
      <c r="CF98" s="351"/>
      <c r="CG98" s="351"/>
      <c r="CH98" s="351"/>
      <c r="CI98" s="351"/>
      <c r="CJ98" s="351"/>
      <c r="CK98" s="615">
        <f t="shared" ref="CK98:CL99" si="380">BY98+CB98+CE98+CH98</f>
        <v>68</v>
      </c>
      <c r="CL98" s="615">
        <f t="shared" si="380"/>
        <v>1</v>
      </c>
      <c r="CM98" s="360">
        <v>0</v>
      </c>
    </row>
    <row r="99" spans="1:91" hidden="1" x14ac:dyDescent="0.2">
      <c r="A99" s="334" t="s">
        <v>333</v>
      </c>
      <c r="B99" s="334"/>
      <c r="C99" s="334"/>
      <c r="D99" s="334" t="e">
        <f t="shared" si="338"/>
        <v>#DIV/0!</v>
      </c>
      <c r="E99" s="334"/>
      <c r="F99" s="334"/>
      <c r="G99" s="334" t="e">
        <f t="shared" si="361"/>
        <v>#DIV/0!</v>
      </c>
      <c r="H99" s="334"/>
      <c r="I99" s="334"/>
      <c r="J99" s="334" t="e">
        <f t="shared" si="362"/>
        <v>#DIV/0!</v>
      </c>
      <c r="K99" s="334"/>
      <c r="L99" s="334"/>
      <c r="M99" s="334" t="e">
        <f t="shared" si="363"/>
        <v>#DIV/0!</v>
      </c>
      <c r="N99" s="334"/>
      <c r="O99" s="334"/>
      <c r="P99" s="334" t="e">
        <f t="shared" si="364"/>
        <v>#DIV/0!</v>
      </c>
      <c r="Q99" s="337">
        <v>21</v>
      </c>
      <c r="R99" s="337">
        <v>1</v>
      </c>
      <c r="S99" s="338">
        <f t="shared" si="365"/>
        <v>4.7619047619047619</v>
      </c>
      <c r="T99" s="337">
        <v>8</v>
      </c>
      <c r="U99" s="337">
        <v>0</v>
      </c>
      <c r="V99" s="360">
        <f t="shared" si="366"/>
        <v>0</v>
      </c>
      <c r="W99" s="373"/>
      <c r="X99" s="373"/>
      <c r="Y99" s="373"/>
      <c r="Z99" s="373"/>
      <c r="AA99" s="373"/>
      <c r="AB99" s="373"/>
      <c r="AC99" s="615">
        <f t="shared" si="367"/>
        <v>29</v>
      </c>
      <c r="AD99" s="615">
        <f t="shared" si="367"/>
        <v>1</v>
      </c>
      <c r="AE99" s="360">
        <f t="shared" si="360"/>
        <v>3.4482758620689653</v>
      </c>
      <c r="AF99" s="337">
        <v>23</v>
      </c>
      <c r="AG99" s="337">
        <v>2</v>
      </c>
      <c r="AH99" s="621">
        <f t="shared" si="368"/>
        <v>8.695652173913043</v>
      </c>
      <c r="AI99" s="337">
        <v>5</v>
      </c>
      <c r="AJ99" s="337">
        <v>0</v>
      </c>
      <c r="AK99" s="621">
        <f t="shared" si="369"/>
        <v>0</v>
      </c>
      <c r="AL99" s="351"/>
      <c r="AM99" s="351"/>
      <c r="AN99" s="508"/>
      <c r="AO99" s="351"/>
      <c r="AP99" s="351"/>
      <c r="AQ99" s="351"/>
      <c r="AR99" s="337">
        <f t="shared" si="370"/>
        <v>28</v>
      </c>
      <c r="AS99" s="337">
        <f t="shared" si="371"/>
        <v>2</v>
      </c>
      <c r="AT99" s="360">
        <f t="shared" si="334"/>
        <v>7.1428571428571423</v>
      </c>
      <c r="AU99" s="337">
        <v>9</v>
      </c>
      <c r="AV99" s="337">
        <v>0</v>
      </c>
      <c r="AW99" s="360">
        <f t="shared" si="372"/>
        <v>0</v>
      </c>
      <c r="AX99" s="359">
        <v>17</v>
      </c>
      <c r="AY99" s="359">
        <v>0</v>
      </c>
      <c r="AZ99" s="360">
        <f t="shared" si="373"/>
        <v>0</v>
      </c>
      <c r="BA99" s="351"/>
      <c r="BB99" s="351"/>
      <c r="BC99" s="508"/>
      <c r="BD99" s="351"/>
      <c r="BE99" s="351"/>
      <c r="BF99" s="351"/>
      <c r="BG99" s="337">
        <f t="shared" si="374"/>
        <v>26</v>
      </c>
      <c r="BH99" s="337">
        <f t="shared" si="375"/>
        <v>0</v>
      </c>
      <c r="BI99" s="360">
        <f t="shared" si="335"/>
        <v>0</v>
      </c>
      <c r="BJ99" s="337">
        <v>25</v>
      </c>
      <c r="BK99" s="337">
        <v>0</v>
      </c>
      <c r="BL99" s="360">
        <f t="shared" si="376"/>
        <v>0</v>
      </c>
      <c r="BM99" s="337">
        <v>0</v>
      </c>
      <c r="BN99" s="337">
        <v>0</v>
      </c>
      <c r="BO99" s="360">
        <v>0</v>
      </c>
      <c r="BP99" s="351"/>
      <c r="BQ99" s="351"/>
      <c r="BR99" s="508"/>
      <c r="BS99" s="351"/>
      <c r="BT99" s="351"/>
      <c r="BU99" s="508"/>
      <c r="BV99" s="337">
        <f t="shared" si="378"/>
        <v>25</v>
      </c>
      <c r="BW99" s="337">
        <f t="shared" si="378"/>
        <v>0</v>
      </c>
      <c r="BX99" s="360">
        <f t="shared" si="379"/>
        <v>0</v>
      </c>
      <c r="BY99" s="351"/>
      <c r="BZ99" s="351"/>
      <c r="CA99" s="351"/>
      <c r="CB99" s="351"/>
      <c r="CC99" s="351"/>
      <c r="CD99" s="508"/>
      <c r="CE99" s="351"/>
      <c r="CF99" s="351"/>
      <c r="CG99" s="351"/>
      <c r="CH99" s="351"/>
      <c r="CI99" s="351"/>
      <c r="CJ99" s="351"/>
      <c r="CK99" s="615">
        <f t="shared" si="380"/>
        <v>0</v>
      </c>
      <c r="CL99" s="615">
        <f t="shared" si="380"/>
        <v>0</v>
      </c>
      <c r="CM99" s="360">
        <v>0</v>
      </c>
    </row>
    <row r="100" spans="1:91" hidden="1" x14ac:dyDescent="0.2">
      <c r="A100" s="326" t="s">
        <v>224</v>
      </c>
      <c r="B100" s="326">
        <f>SUM(B101:B102)</f>
        <v>0</v>
      </c>
      <c r="C100" s="326">
        <f>SUM(C101:C102)</f>
        <v>0</v>
      </c>
      <c r="D100" s="326" t="e">
        <f>C100/B100*100</f>
        <v>#DIV/0!</v>
      </c>
      <c r="E100" s="326">
        <f>SUM(E101:E102)</f>
        <v>0</v>
      </c>
      <c r="F100" s="326">
        <f>SUM(F101:F102)</f>
        <v>0</v>
      </c>
      <c r="G100" s="326" t="e">
        <f>F100/E100*100</f>
        <v>#DIV/0!</v>
      </c>
      <c r="H100" s="326">
        <f>SUM(H101:H102)</f>
        <v>0</v>
      </c>
      <c r="I100" s="326">
        <f>SUM(I101:I102)</f>
        <v>0</v>
      </c>
      <c r="J100" s="326" t="e">
        <f>I100/H100*100</f>
        <v>#DIV/0!</v>
      </c>
      <c r="K100" s="326">
        <f>SUM(K101:K102)</f>
        <v>0</v>
      </c>
      <c r="L100" s="326">
        <f>SUM(L101:L102)</f>
        <v>0</v>
      </c>
      <c r="M100" s="326" t="e">
        <f>L100/K100*100</f>
        <v>#DIV/0!</v>
      </c>
      <c r="N100" s="326">
        <f>SUM(N101:N102)</f>
        <v>0</v>
      </c>
      <c r="O100" s="326">
        <f>SUM(O101:O102)</f>
        <v>0</v>
      </c>
      <c r="P100" s="326" t="e">
        <f>O100/N100*100</f>
        <v>#DIV/0!</v>
      </c>
      <c r="Q100" s="383">
        <f>SUM(Q101:Q102)</f>
        <v>59</v>
      </c>
      <c r="R100" s="383">
        <f>SUM(R101:R102)</f>
        <v>3</v>
      </c>
      <c r="S100" s="384">
        <f>R100/Q100*100</f>
        <v>5.0847457627118651</v>
      </c>
      <c r="T100" s="383">
        <f>SUM(T101:T102)</f>
        <v>40</v>
      </c>
      <c r="U100" s="383">
        <f>SUM(U101:U102)</f>
        <v>0</v>
      </c>
      <c r="V100" s="384">
        <f>U100/T100*100</f>
        <v>0</v>
      </c>
      <c r="W100" s="383">
        <f>SUM(W101:W102)</f>
        <v>0</v>
      </c>
      <c r="X100" s="383">
        <f>SUM(X101:X102)</f>
        <v>0</v>
      </c>
      <c r="Y100" s="384">
        <v>0</v>
      </c>
      <c r="Z100" s="383">
        <f>SUM(Z101:Z102)</f>
        <v>0</v>
      </c>
      <c r="AA100" s="383">
        <f>SUM(AA101:AA102)</f>
        <v>0</v>
      </c>
      <c r="AB100" s="384">
        <v>0</v>
      </c>
      <c r="AC100" s="383">
        <f>SUM(AC101:AC102)</f>
        <v>99</v>
      </c>
      <c r="AD100" s="383">
        <f>SUM(AD101:AD102)</f>
        <v>3</v>
      </c>
      <c r="AE100" s="384">
        <f t="shared" si="360"/>
        <v>3.0303030303030303</v>
      </c>
      <c r="AF100" s="383">
        <f>SUM(AF101:AF102)</f>
        <v>63</v>
      </c>
      <c r="AG100" s="383">
        <f t="shared" ref="AG100:AJ100" si="381">SUM(AG101:AG102)</f>
        <v>5</v>
      </c>
      <c r="AH100" s="384">
        <f>AG100/AF100*100</f>
        <v>7.9365079365079358</v>
      </c>
      <c r="AI100" s="383">
        <f t="shared" si="381"/>
        <v>39</v>
      </c>
      <c r="AJ100" s="383">
        <f t="shared" si="381"/>
        <v>0</v>
      </c>
      <c r="AK100" s="384">
        <f>AJ100/AI100*100</f>
        <v>0</v>
      </c>
      <c r="AL100" s="383"/>
      <c r="AM100" s="383"/>
      <c r="AN100" s="384"/>
      <c r="AO100" s="383"/>
      <c r="AP100" s="383"/>
      <c r="AQ100" s="383"/>
      <c r="AR100" s="383">
        <f>AF100+AI100+AL100+AO100</f>
        <v>102</v>
      </c>
      <c r="AS100" s="383">
        <f>AG100+AJ100+AM100+AP100</f>
        <v>5</v>
      </c>
      <c r="AT100" s="384">
        <f t="shared" si="334"/>
        <v>4.9019607843137258</v>
      </c>
      <c r="AU100" s="383">
        <f>SUM(AU101:AU102)</f>
        <v>53</v>
      </c>
      <c r="AV100" s="383">
        <f t="shared" ref="AV100:AY100" si="382">SUM(AV101:AV102)</f>
        <v>0</v>
      </c>
      <c r="AW100" s="383">
        <f t="shared" si="382"/>
        <v>0</v>
      </c>
      <c r="AX100" s="383">
        <f t="shared" si="382"/>
        <v>28</v>
      </c>
      <c r="AY100" s="383">
        <f t="shared" si="382"/>
        <v>0</v>
      </c>
      <c r="AZ100" s="384">
        <f>AY100/AX100*100</f>
        <v>0</v>
      </c>
      <c r="BA100" s="383"/>
      <c r="BB100" s="383"/>
      <c r="BC100" s="384"/>
      <c r="BD100" s="383"/>
      <c r="BE100" s="383"/>
      <c r="BF100" s="383"/>
      <c r="BG100" s="383">
        <f>AU100+AX100+BA100+BD100</f>
        <v>81</v>
      </c>
      <c r="BH100" s="383">
        <f>AV100+AY100+BB100+BE100</f>
        <v>0</v>
      </c>
      <c r="BI100" s="384">
        <f t="shared" si="335"/>
        <v>0</v>
      </c>
      <c r="BJ100" s="383">
        <f>SUM(BJ101:BJ102)</f>
        <v>30</v>
      </c>
      <c r="BK100" s="383">
        <f>SUM(BK101:BK102)</f>
        <v>0</v>
      </c>
      <c r="BL100" s="384">
        <f>BK100/BJ100*100</f>
        <v>0</v>
      </c>
      <c r="BM100" s="383">
        <f>SUM(BM101:BM102)</f>
        <v>32</v>
      </c>
      <c r="BN100" s="383">
        <f>SUM(BN101:BN102)</f>
        <v>0</v>
      </c>
      <c r="BO100" s="384">
        <f>BN100/BM100*100</f>
        <v>0</v>
      </c>
      <c r="BP100" s="383"/>
      <c r="BQ100" s="383"/>
      <c r="BR100" s="384"/>
      <c r="BS100" s="383"/>
      <c r="BT100" s="383"/>
      <c r="BU100" s="384"/>
      <c r="BV100" s="383">
        <f>BJ100+BM100</f>
        <v>62</v>
      </c>
      <c r="BW100" s="383">
        <f>BK100+BN100</f>
        <v>0</v>
      </c>
      <c r="BX100" s="384">
        <f>BW100/BV100*100</f>
        <v>0</v>
      </c>
      <c r="BY100" s="383">
        <f>SUM(BY101:BY102)</f>
        <v>30</v>
      </c>
      <c r="BZ100" s="383">
        <f>SUM(BZ101:BZ102)</f>
        <v>1</v>
      </c>
      <c r="CA100" s="384">
        <f>BZ100/BY100*100</f>
        <v>3.3333333333333335</v>
      </c>
      <c r="CB100" s="383"/>
      <c r="CC100" s="383"/>
      <c r="CD100" s="384"/>
      <c r="CE100" s="383"/>
      <c r="CF100" s="383"/>
      <c r="CG100" s="383"/>
      <c r="CH100" s="383"/>
      <c r="CI100" s="383"/>
      <c r="CJ100" s="383"/>
      <c r="CK100" s="383">
        <f>BY100+CB100+CE100+CH100</f>
        <v>30</v>
      </c>
      <c r="CL100" s="383">
        <f>BZ100+CC100+CF100+CI100</f>
        <v>1</v>
      </c>
      <c r="CM100" s="384">
        <f>CL100/CK100*100</f>
        <v>3.3333333333333335</v>
      </c>
    </row>
    <row r="101" spans="1:91" hidden="1" x14ac:dyDescent="0.2">
      <c r="A101" s="334" t="s">
        <v>307</v>
      </c>
      <c r="B101" s="334"/>
      <c r="C101" s="334"/>
      <c r="D101" s="334" t="e">
        <f t="shared" si="338"/>
        <v>#DIV/0!</v>
      </c>
      <c r="E101" s="334"/>
      <c r="F101" s="334"/>
      <c r="G101" s="334" t="e">
        <f t="shared" ref="G101:G102" si="383">F101/E101*100</f>
        <v>#DIV/0!</v>
      </c>
      <c r="H101" s="334"/>
      <c r="I101" s="334"/>
      <c r="J101" s="334" t="e">
        <f t="shared" ref="J101:J102" si="384">I101/H101*100</f>
        <v>#DIV/0!</v>
      </c>
      <c r="K101" s="334"/>
      <c r="L101" s="334"/>
      <c r="M101" s="334" t="e">
        <f t="shared" ref="M101:M102" si="385">L101/K101*100</f>
        <v>#DIV/0!</v>
      </c>
      <c r="N101" s="334"/>
      <c r="O101" s="334"/>
      <c r="P101" s="334" t="e">
        <f t="shared" ref="P101:P102" si="386">O101/N101*100</f>
        <v>#DIV/0!</v>
      </c>
      <c r="Q101" s="337">
        <v>29</v>
      </c>
      <c r="R101" s="337">
        <v>0</v>
      </c>
      <c r="S101" s="360">
        <f t="shared" ref="S101:S102" si="387">R101/Q101*100</f>
        <v>0</v>
      </c>
      <c r="T101" s="337">
        <v>23</v>
      </c>
      <c r="U101" s="337">
        <v>0</v>
      </c>
      <c r="V101" s="360">
        <f>U101/T101*100</f>
        <v>0</v>
      </c>
      <c r="W101" s="373"/>
      <c r="X101" s="373"/>
      <c r="Y101" s="373"/>
      <c r="Z101" s="373"/>
      <c r="AA101" s="373"/>
      <c r="AB101" s="373"/>
      <c r="AC101" s="337">
        <f>SUM(Q101,T101)</f>
        <v>52</v>
      </c>
      <c r="AD101" s="337">
        <f>SUM(R101,U101)</f>
        <v>0</v>
      </c>
      <c r="AE101" s="360">
        <v>0</v>
      </c>
      <c r="AF101" s="337">
        <v>29</v>
      </c>
      <c r="AG101" s="337">
        <v>0</v>
      </c>
      <c r="AH101" s="621">
        <f t="shared" ref="AH101:AH102" si="388">AG101/AF101*100</f>
        <v>0</v>
      </c>
      <c r="AI101" s="581">
        <v>19</v>
      </c>
      <c r="AJ101" s="581">
        <v>0</v>
      </c>
      <c r="AK101" s="581">
        <v>0</v>
      </c>
      <c r="AL101" s="351"/>
      <c r="AM101" s="351"/>
      <c r="AN101" s="351"/>
      <c r="AO101" s="351"/>
      <c r="AP101" s="351"/>
      <c r="AQ101" s="351"/>
      <c r="AR101" s="337">
        <f t="shared" ref="AR101:AR102" si="389">SUM(AI101+AF101)</f>
        <v>48</v>
      </c>
      <c r="AS101" s="337">
        <f t="shared" ref="AS101:AS102" si="390">SUM(AJ101+AG101)</f>
        <v>0</v>
      </c>
      <c r="AT101" s="359">
        <f t="shared" ref="AT101" si="391">AS101/AR101</f>
        <v>0</v>
      </c>
      <c r="AU101" s="337">
        <v>23</v>
      </c>
      <c r="AV101" s="337">
        <v>0</v>
      </c>
      <c r="AW101" s="360">
        <f t="shared" ref="AW101:AW102" si="392">AV101/AU101*100</f>
        <v>0</v>
      </c>
      <c r="AX101" s="351"/>
      <c r="AY101" s="351"/>
      <c r="AZ101" s="351"/>
      <c r="BA101" s="351"/>
      <c r="BB101" s="351"/>
      <c r="BC101" s="351"/>
      <c r="BD101" s="351"/>
      <c r="BE101" s="351"/>
      <c r="BF101" s="351"/>
      <c r="BG101" s="337">
        <f t="shared" ref="BG101:BG102" si="393">SUM(AX101+AU101)</f>
        <v>23</v>
      </c>
      <c r="BH101" s="337">
        <f t="shared" ref="BH101:BH102" si="394">SUM(AY101+AV101)</f>
        <v>0</v>
      </c>
      <c r="BI101" s="359">
        <f t="shared" ref="BI101:BI102" si="395">BH101/BG101</f>
        <v>0</v>
      </c>
      <c r="BJ101" s="351"/>
      <c r="BK101" s="351"/>
      <c r="BL101" s="351"/>
      <c r="BM101" s="351"/>
      <c r="BN101" s="351"/>
      <c r="BO101" s="351"/>
      <c r="BP101" s="351"/>
      <c r="BQ101" s="351"/>
      <c r="BR101" s="351"/>
      <c r="BS101" s="351"/>
      <c r="BT101" s="351"/>
      <c r="BU101" s="351"/>
      <c r="BV101" s="351"/>
      <c r="BW101" s="351"/>
      <c r="BX101" s="351"/>
      <c r="BY101" s="351"/>
      <c r="BZ101" s="351"/>
      <c r="CA101" s="508"/>
      <c r="CB101" s="351"/>
      <c r="CC101" s="351"/>
      <c r="CD101" s="508"/>
      <c r="CE101" s="351"/>
      <c r="CF101" s="351"/>
      <c r="CG101" s="351"/>
      <c r="CH101" s="351"/>
      <c r="CI101" s="351"/>
      <c r="CJ101" s="351"/>
      <c r="CK101" s="615">
        <f t="shared" ref="CK101:CL102" si="396">BY101+CB101+CE101+CH101</f>
        <v>0</v>
      </c>
      <c r="CL101" s="615">
        <f t="shared" si="396"/>
        <v>0</v>
      </c>
      <c r="CM101" s="360">
        <v>0</v>
      </c>
    </row>
    <row r="102" spans="1:91" hidden="1" x14ac:dyDescent="0.2">
      <c r="A102" s="334" t="s">
        <v>226</v>
      </c>
      <c r="B102" s="334"/>
      <c r="C102" s="334"/>
      <c r="D102" s="334" t="e">
        <f t="shared" si="338"/>
        <v>#DIV/0!</v>
      </c>
      <c r="E102" s="334"/>
      <c r="F102" s="334"/>
      <c r="G102" s="334" t="e">
        <f t="shared" si="383"/>
        <v>#DIV/0!</v>
      </c>
      <c r="H102" s="334"/>
      <c r="I102" s="334"/>
      <c r="J102" s="334" t="e">
        <f t="shared" si="384"/>
        <v>#DIV/0!</v>
      </c>
      <c r="K102" s="334"/>
      <c r="L102" s="334"/>
      <c r="M102" s="334" t="e">
        <f t="shared" si="385"/>
        <v>#DIV/0!</v>
      </c>
      <c r="N102" s="334"/>
      <c r="O102" s="334"/>
      <c r="P102" s="334" t="e">
        <f t="shared" si="386"/>
        <v>#DIV/0!</v>
      </c>
      <c r="Q102" s="337">
        <v>30</v>
      </c>
      <c r="R102" s="337">
        <v>3</v>
      </c>
      <c r="S102" s="360">
        <f t="shared" si="387"/>
        <v>10</v>
      </c>
      <c r="T102" s="337">
        <v>17</v>
      </c>
      <c r="U102" s="337">
        <v>0</v>
      </c>
      <c r="V102" s="360">
        <f>U102/T102*100</f>
        <v>0</v>
      </c>
      <c r="W102" s="373"/>
      <c r="X102" s="373"/>
      <c r="Y102" s="373"/>
      <c r="Z102" s="373"/>
      <c r="AA102" s="373"/>
      <c r="AB102" s="373"/>
      <c r="AC102" s="337">
        <f>SUM(Q102,T102)</f>
        <v>47</v>
      </c>
      <c r="AD102" s="337">
        <f>SUM(R102,U102)</f>
        <v>3</v>
      </c>
      <c r="AE102" s="360">
        <f t="shared" si="360"/>
        <v>6.3829787234042552</v>
      </c>
      <c r="AF102" s="337">
        <v>34</v>
      </c>
      <c r="AG102" s="337">
        <v>5</v>
      </c>
      <c r="AH102" s="621">
        <f t="shared" si="388"/>
        <v>14.705882352941178</v>
      </c>
      <c r="AI102" s="337">
        <v>20</v>
      </c>
      <c r="AJ102" s="337">
        <v>0</v>
      </c>
      <c r="AK102" s="621">
        <f t="shared" ref="AK102" si="397">AJ102/AI102*100</f>
        <v>0</v>
      </c>
      <c r="AL102" s="351"/>
      <c r="AM102" s="351"/>
      <c r="AN102" s="351"/>
      <c r="AO102" s="351"/>
      <c r="AP102" s="351"/>
      <c r="AQ102" s="351"/>
      <c r="AR102" s="337">
        <f t="shared" si="389"/>
        <v>54</v>
      </c>
      <c r="AS102" s="337">
        <f t="shared" si="390"/>
        <v>5</v>
      </c>
      <c r="AT102" s="360">
        <f>AS102/AR102*100</f>
        <v>9.2592592592592595</v>
      </c>
      <c r="AU102" s="337">
        <v>30</v>
      </c>
      <c r="AV102" s="337">
        <v>0</v>
      </c>
      <c r="AW102" s="360">
        <f t="shared" si="392"/>
        <v>0</v>
      </c>
      <c r="AX102" s="337">
        <v>28</v>
      </c>
      <c r="AY102" s="337">
        <v>0</v>
      </c>
      <c r="AZ102" s="360">
        <f t="shared" ref="AZ102" si="398">AY102/AX102*100</f>
        <v>0</v>
      </c>
      <c r="BA102" s="351"/>
      <c r="BB102" s="351"/>
      <c r="BC102" s="351"/>
      <c r="BD102" s="351"/>
      <c r="BE102" s="351"/>
      <c r="BF102" s="351"/>
      <c r="BG102" s="337">
        <f t="shared" si="393"/>
        <v>58</v>
      </c>
      <c r="BH102" s="337">
        <f t="shared" si="394"/>
        <v>0</v>
      </c>
      <c r="BI102" s="359">
        <f t="shared" si="395"/>
        <v>0</v>
      </c>
      <c r="BJ102" s="337">
        <v>30</v>
      </c>
      <c r="BK102" s="337">
        <v>0</v>
      </c>
      <c r="BL102" s="360">
        <f t="shared" ref="BL102" si="399">BK102/BJ102*100</f>
        <v>0</v>
      </c>
      <c r="BM102" s="337">
        <v>32</v>
      </c>
      <c r="BN102" s="337">
        <v>0</v>
      </c>
      <c r="BO102" s="360">
        <f t="shared" ref="BO102" si="400">BN102/BM102*100</f>
        <v>0</v>
      </c>
      <c r="BP102" s="351"/>
      <c r="BQ102" s="351"/>
      <c r="BR102" s="508"/>
      <c r="BS102" s="351"/>
      <c r="BT102" s="351"/>
      <c r="BU102" s="508"/>
      <c r="BV102" s="337">
        <f t="shared" ref="BV102:BW102" si="401">SUM(BJ102,BM102)</f>
        <v>62</v>
      </c>
      <c r="BW102" s="337">
        <f t="shared" si="401"/>
        <v>0</v>
      </c>
      <c r="BX102" s="360">
        <f t="shared" ref="BX102" si="402">BW102/BV102</f>
        <v>0</v>
      </c>
      <c r="BY102" s="337">
        <v>30</v>
      </c>
      <c r="BZ102" s="337">
        <v>1</v>
      </c>
      <c r="CA102" s="360">
        <f>BZ102/BY102*100</f>
        <v>3.3333333333333335</v>
      </c>
      <c r="CB102" s="351"/>
      <c r="CC102" s="351"/>
      <c r="CD102" s="508"/>
      <c r="CE102" s="351"/>
      <c r="CF102" s="351"/>
      <c r="CG102" s="351"/>
      <c r="CH102" s="351"/>
      <c r="CI102" s="351"/>
      <c r="CJ102" s="351"/>
      <c r="CK102" s="615">
        <f t="shared" si="396"/>
        <v>30</v>
      </c>
      <c r="CL102" s="615">
        <f t="shared" si="396"/>
        <v>1</v>
      </c>
      <c r="CM102" s="360">
        <f t="shared" ref="CM102" si="403">CL102/CK102*100</f>
        <v>3.3333333333333335</v>
      </c>
    </row>
    <row r="103" spans="1:91" x14ac:dyDescent="0.2">
      <c r="A103" s="525" t="s">
        <v>309</v>
      </c>
      <c r="B103" s="525">
        <f>B104+B113+B115+B119+B122</f>
        <v>6</v>
      </c>
      <c r="C103" s="525">
        <f>C104+C113+C115+C119+C122</f>
        <v>1</v>
      </c>
      <c r="D103" s="525">
        <f>C103/B103*100</f>
        <v>16.666666666666664</v>
      </c>
      <c r="E103" s="525">
        <f>E104+E113+E115+E119+E122</f>
        <v>2</v>
      </c>
      <c r="F103" s="525">
        <f>F104+F113+F115+F119+F122</f>
        <v>0</v>
      </c>
      <c r="G103" s="525">
        <f>F103/E103*100</f>
        <v>0</v>
      </c>
      <c r="H103" s="525">
        <f>H104+H113+H115+H119+H122</f>
        <v>4</v>
      </c>
      <c r="I103" s="525">
        <f>I104+I113+I115+I119+I122</f>
        <v>0</v>
      </c>
      <c r="J103" s="525">
        <f>I103/H103*100</f>
        <v>0</v>
      </c>
      <c r="K103" s="525">
        <f>K104+K113+K115+K119+K122</f>
        <v>0</v>
      </c>
      <c r="L103" s="525">
        <f>L104+L113+L115+L119+L122</f>
        <v>0</v>
      </c>
      <c r="M103" s="525" t="e">
        <f>L103/K103*100</f>
        <v>#DIV/0!</v>
      </c>
      <c r="N103" s="525">
        <f>N104+N113+N115+N119+N122</f>
        <v>12</v>
      </c>
      <c r="O103" s="525">
        <f>O104+O113+O115+O119+O122</f>
        <v>1</v>
      </c>
      <c r="P103" s="525">
        <f>O103/N103*100</f>
        <v>8.3333333333333321</v>
      </c>
      <c r="Q103" s="597">
        <f>Q104+Q113+Q115+Q119+Q122</f>
        <v>36</v>
      </c>
      <c r="R103" s="597">
        <f>R104+R113+R115+R119+R122</f>
        <v>1</v>
      </c>
      <c r="S103" s="598">
        <f>R103/Q103*100</f>
        <v>2.7777777777777777</v>
      </c>
      <c r="T103" s="597">
        <f>T104+T113+T115+T119+T122</f>
        <v>42</v>
      </c>
      <c r="U103" s="597">
        <f>U104+U113+U115+U119+U122</f>
        <v>2</v>
      </c>
      <c r="V103" s="598">
        <f>U103/T103*100</f>
        <v>4.7619047619047619</v>
      </c>
      <c r="W103" s="597">
        <f>W104+W113+W115+W119+W122</f>
        <v>57</v>
      </c>
      <c r="X103" s="597">
        <f>X104+X113+X115+X119+X122</f>
        <v>0</v>
      </c>
      <c r="Y103" s="598">
        <f>X103/W103*100</f>
        <v>0</v>
      </c>
      <c r="Z103" s="597">
        <f>Z104+Z113+Z115+Z119+Z122</f>
        <v>0</v>
      </c>
      <c r="AA103" s="597">
        <f>AA104+AA113+AA115+AA119+AA122</f>
        <v>0</v>
      </c>
      <c r="AB103" s="598">
        <v>0</v>
      </c>
      <c r="AC103" s="597">
        <f>AC104+AC113+AC115+AC119+AC122</f>
        <v>135</v>
      </c>
      <c r="AD103" s="597">
        <f>AD104+AD113+AD115+AD119+AD122</f>
        <v>3</v>
      </c>
      <c r="AE103" s="598">
        <f t="shared" si="360"/>
        <v>2.2222222222222223</v>
      </c>
      <c r="AF103" s="597">
        <f>AF104+AF115+AF119</f>
        <v>25</v>
      </c>
      <c r="AG103" s="597">
        <f>AG104+AG115+AG119</f>
        <v>0</v>
      </c>
      <c r="AH103" s="598">
        <f>AG103/AF103*100</f>
        <v>0</v>
      </c>
      <c r="AI103" s="597">
        <f>AI104+AI115+AI119</f>
        <v>49</v>
      </c>
      <c r="AJ103" s="597">
        <f>AJ104+AJ115+AJ119</f>
        <v>0</v>
      </c>
      <c r="AK103" s="598">
        <f>AJ103/AI103*100</f>
        <v>0</v>
      </c>
      <c r="AL103" s="597">
        <f>AL104+AL115+AL119</f>
        <v>28</v>
      </c>
      <c r="AM103" s="597">
        <f>AM104+AM115+AM119</f>
        <v>0</v>
      </c>
      <c r="AN103" s="598">
        <f>AM103/AL103</f>
        <v>0</v>
      </c>
      <c r="AO103" s="597">
        <f>AO104+AO115+AO119</f>
        <v>0</v>
      </c>
      <c r="AP103" s="597">
        <f>AP104+AP115+AP119</f>
        <v>0</v>
      </c>
      <c r="AQ103" s="597">
        <v>0</v>
      </c>
      <c r="AR103" s="597">
        <f>AF103+AI103+AL103+AO103</f>
        <v>102</v>
      </c>
      <c r="AS103" s="597">
        <f>AG103+AJ103+AM103+AP103</f>
        <v>0</v>
      </c>
      <c r="AT103" s="598">
        <f t="shared" ref="AT103:AT124" si="404">AS103/AR103*100</f>
        <v>0</v>
      </c>
      <c r="AU103" s="597">
        <f>AU104+AU115+AU119</f>
        <v>71</v>
      </c>
      <c r="AV103" s="597">
        <f>AV104+AV115+AV119</f>
        <v>3</v>
      </c>
      <c r="AW103" s="598">
        <f>AV103/AU103*100</f>
        <v>4.225352112676056</v>
      </c>
      <c r="AX103" s="597">
        <f>AX104+AX115+AX119</f>
        <v>51</v>
      </c>
      <c r="AY103" s="597">
        <f>AY104+AY115+AY119</f>
        <v>4</v>
      </c>
      <c r="AZ103" s="598">
        <f>AY103/AX103*100</f>
        <v>7.8431372549019605</v>
      </c>
      <c r="BA103" s="597">
        <f>BA104+BA115+BA119</f>
        <v>33</v>
      </c>
      <c r="BB103" s="597">
        <f>BB104+BB115+BB119</f>
        <v>0</v>
      </c>
      <c r="BC103" s="598">
        <f>BB103/BA103</f>
        <v>0</v>
      </c>
      <c r="BD103" s="597">
        <f>BD104+BD115+BD119</f>
        <v>0</v>
      </c>
      <c r="BE103" s="597">
        <f>BE104+BE115+BE119</f>
        <v>0</v>
      </c>
      <c r="BF103" s="597">
        <v>0</v>
      </c>
      <c r="BG103" s="597">
        <f>AU103+AX103+BA103+BD103</f>
        <v>155</v>
      </c>
      <c r="BH103" s="597">
        <f>AV103+AY103+BB103+BE103</f>
        <v>7</v>
      </c>
      <c r="BI103" s="598">
        <f t="shared" ref="BI103:BI124" si="405">BH103/BG103*100</f>
        <v>4.5161290322580641</v>
      </c>
      <c r="BJ103" s="597">
        <f>BJ104+BJ115+BJ119</f>
        <v>51</v>
      </c>
      <c r="BK103" s="597">
        <f>BK104+BK115+BK119</f>
        <v>2</v>
      </c>
      <c r="BL103" s="598">
        <f>BK103/BJ103*100</f>
        <v>3.9215686274509802</v>
      </c>
      <c r="BM103" s="597">
        <f>BM104+BM115+BM119</f>
        <v>51</v>
      </c>
      <c r="BN103" s="597">
        <f>BN104+BN115+BN119</f>
        <v>0</v>
      </c>
      <c r="BO103" s="598">
        <f>BN103/BM103</f>
        <v>0</v>
      </c>
      <c r="BP103" s="597">
        <f>BP104+BP115+BP119</f>
        <v>6</v>
      </c>
      <c r="BQ103" s="597">
        <f>BQ104+BQ115+BQ119</f>
        <v>0</v>
      </c>
      <c r="BR103" s="598">
        <f>BQ103/BP103</f>
        <v>0</v>
      </c>
      <c r="BS103" s="597"/>
      <c r="BT103" s="597"/>
      <c r="BU103" s="598"/>
      <c r="BV103" s="597">
        <f>BJ103+BM103+BP103+BS103</f>
        <v>108</v>
      </c>
      <c r="BW103" s="597">
        <f>BK103+BN103+BQ103+BT103</f>
        <v>2</v>
      </c>
      <c r="BX103" s="598">
        <f>BW103/BV103*100</f>
        <v>1.8518518518518516</v>
      </c>
      <c r="BY103" s="597">
        <f>BY104+BY115+BY119</f>
        <v>52</v>
      </c>
      <c r="BZ103" s="597">
        <f>BZ104+BZ115+BZ119</f>
        <v>0</v>
      </c>
      <c r="CA103" s="598">
        <f>BZ103/BY103*100</f>
        <v>0</v>
      </c>
      <c r="CB103" s="597">
        <f>CB104+CB115+CB119</f>
        <v>11</v>
      </c>
      <c r="CC103" s="597">
        <f>CC104+CC115+CC119</f>
        <v>1</v>
      </c>
      <c r="CD103" s="598">
        <f>CC103/CB103*100</f>
        <v>9.0909090909090917</v>
      </c>
      <c r="CE103" s="597">
        <f>CE104+CE115+CE119</f>
        <v>2</v>
      </c>
      <c r="CF103" s="597">
        <f>CF104+CF115+CF119</f>
        <v>0</v>
      </c>
      <c r="CG103" s="598">
        <f>CF103/CE103*100</f>
        <v>0</v>
      </c>
      <c r="CH103" s="597">
        <f>CH104+CH115+CH119</f>
        <v>0</v>
      </c>
      <c r="CI103" s="597">
        <f>CI104+CI115+CI119</f>
        <v>0</v>
      </c>
      <c r="CJ103" s="597"/>
      <c r="CK103" s="597">
        <f>BY103+CB103+CE103+CH103</f>
        <v>65</v>
      </c>
      <c r="CL103" s="597">
        <f>BZ103+CC103+CF103+CI103</f>
        <v>1</v>
      </c>
      <c r="CM103" s="598">
        <f>CL103/CK103*100</f>
        <v>1.5384615384615385</v>
      </c>
    </row>
    <row r="104" spans="1:91" ht="1.5" customHeight="1" x14ac:dyDescent="0.2">
      <c r="A104" s="326" t="s">
        <v>186</v>
      </c>
      <c r="B104" s="326">
        <f>SUM(B105:B112)</f>
        <v>0</v>
      </c>
      <c r="C104" s="326">
        <f>SUM(C105:C112)</f>
        <v>0</v>
      </c>
      <c r="D104" s="326" t="e">
        <f>C104/B104*100</f>
        <v>#DIV/0!</v>
      </c>
      <c r="E104" s="326">
        <f>SUM(E105:E112)</f>
        <v>0</v>
      </c>
      <c r="F104" s="326">
        <f>SUM(F105:F112)</f>
        <v>0</v>
      </c>
      <c r="G104" s="326" t="e">
        <f>F104/E104*100</f>
        <v>#DIV/0!</v>
      </c>
      <c r="H104" s="326">
        <f>SUM(H105:H112)</f>
        <v>0</v>
      </c>
      <c r="I104" s="326">
        <f>SUM(I105:I112)</f>
        <v>0</v>
      </c>
      <c r="J104" s="326" t="e">
        <f>I104/H104*100</f>
        <v>#DIV/0!</v>
      </c>
      <c r="K104" s="326">
        <f>SUM(K105:K112)</f>
        <v>0</v>
      </c>
      <c r="L104" s="326">
        <f>SUM(L105:L112)</f>
        <v>0</v>
      </c>
      <c r="M104" s="326" t="e">
        <f>L104/K104*100</f>
        <v>#DIV/0!</v>
      </c>
      <c r="N104" s="326">
        <f>SUM(N105:N112)</f>
        <v>0</v>
      </c>
      <c r="O104" s="326">
        <f>SUM(O105:O112)</f>
        <v>0</v>
      </c>
      <c r="P104" s="326" t="e">
        <f>O104/N104*100</f>
        <v>#DIV/0!</v>
      </c>
      <c r="Q104" s="383">
        <f>SUM(Q105:Q111)</f>
        <v>8</v>
      </c>
      <c r="R104" s="383">
        <f>SUM(R105:R111)</f>
        <v>0</v>
      </c>
      <c r="S104" s="384">
        <f>R104/Q104*100</f>
        <v>0</v>
      </c>
      <c r="T104" s="383">
        <f>SUM(T105:T111)</f>
        <v>4</v>
      </c>
      <c r="U104" s="383">
        <f>SUM(U105:U111)</f>
        <v>0</v>
      </c>
      <c r="V104" s="384">
        <f>U104/T104*100</f>
        <v>0</v>
      </c>
      <c r="W104" s="383">
        <f>SUM(W105:W111)</f>
        <v>23</v>
      </c>
      <c r="X104" s="383">
        <f>SUM(X105:X111)</f>
        <v>0</v>
      </c>
      <c r="Y104" s="384">
        <f>X104/W104*100</f>
        <v>0</v>
      </c>
      <c r="Z104" s="383">
        <f>SUM(Z105:Z111)</f>
        <v>0</v>
      </c>
      <c r="AA104" s="383">
        <f>SUM(AA105:AA111)</f>
        <v>0</v>
      </c>
      <c r="AB104" s="384">
        <v>0</v>
      </c>
      <c r="AC104" s="383">
        <f>SUM(AC105:AC111)</f>
        <v>35</v>
      </c>
      <c r="AD104" s="383">
        <f>SUM(AD105:AD111)</f>
        <v>0</v>
      </c>
      <c r="AE104" s="384">
        <f t="shared" si="360"/>
        <v>0</v>
      </c>
      <c r="AF104" s="383">
        <f>SUM(AF105:AF110)</f>
        <v>6</v>
      </c>
      <c r="AG104" s="383">
        <f>SUM(AG105:AG110)</f>
        <v>0</v>
      </c>
      <c r="AH104" s="384">
        <f>AG104/AF104*100</f>
        <v>0</v>
      </c>
      <c r="AI104" s="383">
        <f>SUM(AI105:AI110)</f>
        <v>26</v>
      </c>
      <c r="AJ104" s="383">
        <f>SUM(AJ105:AJ110)</f>
        <v>0</v>
      </c>
      <c r="AK104" s="384">
        <f>AJ104/AI104*100</f>
        <v>0</v>
      </c>
      <c r="AL104" s="383">
        <f>SUM(AL105:AL110)</f>
        <v>15</v>
      </c>
      <c r="AM104" s="383">
        <f>SUM(AM105:AM110)</f>
        <v>0</v>
      </c>
      <c r="AN104" s="384">
        <f>AM104/AL104*100</f>
        <v>0</v>
      </c>
      <c r="AO104" s="383">
        <f>SUM(AO105:AO110)</f>
        <v>0</v>
      </c>
      <c r="AP104" s="383">
        <f>SUM(AP105:AP110)</f>
        <v>0</v>
      </c>
      <c r="AQ104" s="383"/>
      <c r="AR104" s="383">
        <f>AF104+AI104+AL104</f>
        <v>47</v>
      </c>
      <c r="AS104" s="383">
        <f>AG104+AJ104+AM104+AP104</f>
        <v>0</v>
      </c>
      <c r="AT104" s="384">
        <f t="shared" si="404"/>
        <v>0</v>
      </c>
      <c r="AU104" s="383">
        <f>SUM(AU105:AU110)</f>
        <v>34</v>
      </c>
      <c r="AV104" s="383">
        <f>SUM(AV105:AV110)</f>
        <v>1</v>
      </c>
      <c r="AW104" s="384">
        <f>AV104/AU104*100</f>
        <v>2.9411764705882351</v>
      </c>
      <c r="AX104" s="383">
        <f>SUM(AX105:AX110)</f>
        <v>23</v>
      </c>
      <c r="AY104" s="383">
        <f>SUM(AY105:AY110)</f>
        <v>3</v>
      </c>
      <c r="AZ104" s="384">
        <f>AY104/AX104*100</f>
        <v>13.043478260869565</v>
      </c>
      <c r="BA104" s="383">
        <f>SUM(BA105:BA110)</f>
        <v>12</v>
      </c>
      <c r="BB104" s="383">
        <f>SUM(BB105:BB110)</f>
        <v>0</v>
      </c>
      <c r="BC104" s="384">
        <f>BB104/BA104*100</f>
        <v>0</v>
      </c>
      <c r="BD104" s="383">
        <f>SUM(BD105:BD110)</f>
        <v>0</v>
      </c>
      <c r="BE104" s="383">
        <f>SUM(BE105:BE110)</f>
        <v>0</v>
      </c>
      <c r="BF104" s="383"/>
      <c r="BG104" s="383">
        <f>AU104+AX104+BA104</f>
        <v>69</v>
      </c>
      <c r="BH104" s="383">
        <f>AV104+AY104+BB104+BE104</f>
        <v>4</v>
      </c>
      <c r="BI104" s="384">
        <f t="shared" si="405"/>
        <v>5.7971014492753623</v>
      </c>
      <c r="BJ104" s="383">
        <f>SUM(BJ105:BJ110)</f>
        <v>31</v>
      </c>
      <c r="BK104" s="383">
        <f>SUM(BK105:BK110)</f>
        <v>1</v>
      </c>
      <c r="BL104" s="384">
        <f>BK104/BJ104*100</f>
        <v>3.225806451612903</v>
      </c>
      <c r="BM104" s="383">
        <f>SUM(BM105:BM110)</f>
        <v>19</v>
      </c>
      <c r="BN104" s="383">
        <f>SUM(BN105:BN110)</f>
        <v>0</v>
      </c>
      <c r="BO104" s="384">
        <f t="shared" ref="BO104:BO108" si="406">BN104/BM104</f>
        <v>0</v>
      </c>
      <c r="BP104" s="383">
        <f>SUM(BP105:BP110)</f>
        <v>0</v>
      </c>
      <c r="BQ104" s="383">
        <f>SUM(BQ105:BQ110)</f>
        <v>0</v>
      </c>
      <c r="BR104" s="384">
        <v>0</v>
      </c>
      <c r="BS104" s="383"/>
      <c r="BT104" s="383"/>
      <c r="BU104" s="384"/>
      <c r="BV104" s="383">
        <f>BJ104+BM104+BP104+BS104</f>
        <v>50</v>
      </c>
      <c r="BW104" s="383">
        <f>BK104+BN104+BQ104+BT104</f>
        <v>1</v>
      </c>
      <c r="BX104" s="384">
        <f>BW104/BV104*100</f>
        <v>2</v>
      </c>
      <c r="BY104" s="383">
        <f>SUM(BY105:BY110)</f>
        <v>32</v>
      </c>
      <c r="BZ104" s="383">
        <f>SUM(BZ105:BZ110)</f>
        <v>0</v>
      </c>
      <c r="CA104" s="384">
        <f>BZ104/BY104*100</f>
        <v>0</v>
      </c>
      <c r="CB104" s="383"/>
      <c r="CC104" s="383"/>
      <c r="CD104" s="384"/>
      <c r="CE104" s="383"/>
      <c r="CF104" s="383"/>
      <c r="CG104" s="383"/>
      <c r="CH104" s="383">
        <f>SUM(CH105:CH110)</f>
        <v>0</v>
      </c>
      <c r="CI104" s="383">
        <f>SUM(CI105:CI110)</f>
        <v>0</v>
      </c>
      <c r="CJ104" s="383"/>
      <c r="CK104" s="383">
        <f>BY104+CB104+CE104+CH104</f>
        <v>32</v>
      </c>
      <c r="CL104" s="383">
        <f>BZ104+CC104+CF104+CI104</f>
        <v>0</v>
      </c>
      <c r="CM104" s="384">
        <f>CL104/CK104</f>
        <v>0</v>
      </c>
    </row>
    <row r="105" spans="1:91" ht="15.75" hidden="1" customHeight="1" x14ac:dyDescent="0.2">
      <c r="A105" s="334" t="s">
        <v>310</v>
      </c>
      <c r="B105" s="453"/>
      <c r="C105" s="453"/>
      <c r="D105" s="453"/>
      <c r="E105" s="453"/>
      <c r="F105" s="453"/>
      <c r="G105" s="453"/>
      <c r="H105" s="453"/>
      <c r="I105" s="453"/>
      <c r="J105" s="453"/>
      <c r="K105" s="453"/>
      <c r="L105" s="453"/>
      <c r="M105" s="453"/>
      <c r="N105" s="453"/>
      <c r="O105" s="453"/>
      <c r="P105" s="453"/>
      <c r="Q105" s="337">
        <v>1</v>
      </c>
      <c r="R105" s="337">
        <v>0</v>
      </c>
      <c r="S105" s="360">
        <f>R105/Q105*100</f>
        <v>0</v>
      </c>
      <c r="T105" s="337">
        <v>0</v>
      </c>
      <c r="U105" s="337">
        <v>0</v>
      </c>
      <c r="V105" s="360">
        <v>0</v>
      </c>
      <c r="W105" s="337">
        <v>5</v>
      </c>
      <c r="X105" s="337">
        <v>0</v>
      </c>
      <c r="Y105" s="360">
        <f>X105/W105*100</f>
        <v>0</v>
      </c>
      <c r="Z105" s="373"/>
      <c r="AA105" s="373"/>
      <c r="AB105" s="374"/>
      <c r="AC105" s="337">
        <f>Q105+T105+W105</f>
        <v>6</v>
      </c>
      <c r="AD105" s="337">
        <f>R105+U105+X105</f>
        <v>0</v>
      </c>
      <c r="AE105" s="360">
        <f t="shared" si="360"/>
        <v>0</v>
      </c>
      <c r="AF105" s="337">
        <v>1</v>
      </c>
      <c r="AG105" s="337">
        <v>0</v>
      </c>
      <c r="AH105" s="621">
        <f t="shared" ref="AH105:AH110" si="407">AG105/AF105*100</f>
        <v>0</v>
      </c>
      <c r="AI105" s="337">
        <v>6</v>
      </c>
      <c r="AJ105" s="337">
        <v>0</v>
      </c>
      <c r="AK105" s="621">
        <f t="shared" ref="AK105:AK111" si="408">AJ105/AI105*100</f>
        <v>0</v>
      </c>
      <c r="AL105" s="337">
        <v>2</v>
      </c>
      <c r="AM105" s="337">
        <v>0</v>
      </c>
      <c r="AN105" s="621">
        <f t="shared" ref="AN105:AN108" si="409">AM105/AL105*100</f>
        <v>0</v>
      </c>
      <c r="AO105" s="351"/>
      <c r="AP105" s="351"/>
      <c r="AQ105" s="351"/>
      <c r="AR105" s="337">
        <f>AF105+AI105+AL105</f>
        <v>9</v>
      </c>
      <c r="AS105" s="337">
        <f t="shared" ref="AS105:AS110" si="410">SUM(AJ105+AG105)</f>
        <v>0</v>
      </c>
      <c r="AT105" s="360">
        <f t="shared" si="404"/>
        <v>0</v>
      </c>
      <c r="AU105" s="337">
        <v>7</v>
      </c>
      <c r="AV105" s="337">
        <v>0</v>
      </c>
      <c r="AW105" s="360">
        <f t="shared" ref="AW105:AW110" si="411">AV105/AU105*100</f>
        <v>0</v>
      </c>
      <c r="AX105" s="337">
        <v>3</v>
      </c>
      <c r="AY105" s="337">
        <v>0</v>
      </c>
      <c r="AZ105" s="360">
        <f t="shared" ref="AZ105:AZ108" si="412">AY105/AX105*100</f>
        <v>0</v>
      </c>
      <c r="BA105" s="337">
        <v>3</v>
      </c>
      <c r="BB105" s="337">
        <v>0</v>
      </c>
      <c r="BC105" s="360">
        <f t="shared" ref="BC105:BC108" si="413">BB105/BA105*100</f>
        <v>0</v>
      </c>
      <c r="BD105" s="351"/>
      <c r="BE105" s="351"/>
      <c r="BF105" s="351"/>
      <c r="BG105" s="337">
        <f>AU105+AX105+BA105</f>
        <v>13</v>
      </c>
      <c r="BH105" s="337">
        <f t="shared" ref="BH105:BH110" si="414">SUM(AY105+AV105)</f>
        <v>0</v>
      </c>
      <c r="BI105" s="360">
        <f t="shared" si="405"/>
        <v>0</v>
      </c>
      <c r="BJ105" s="337">
        <v>5</v>
      </c>
      <c r="BK105" s="337">
        <v>0</v>
      </c>
      <c r="BL105" s="360">
        <f t="shared" ref="BL105:BL110" si="415">BK105/BJ105</f>
        <v>0</v>
      </c>
      <c r="BM105" s="337">
        <v>4</v>
      </c>
      <c r="BN105" s="337">
        <v>0</v>
      </c>
      <c r="BO105" s="360">
        <f t="shared" si="406"/>
        <v>0</v>
      </c>
      <c r="BP105" s="337">
        <v>0</v>
      </c>
      <c r="BQ105" s="337">
        <v>0</v>
      </c>
      <c r="BR105" s="360">
        <v>0</v>
      </c>
      <c r="BS105" s="351"/>
      <c r="BT105" s="351"/>
      <c r="BU105" s="508"/>
      <c r="BV105" s="337">
        <f ca="1">BJ105+BJ:BX</f>
        <v>0</v>
      </c>
      <c r="BW105" s="337">
        <f>SUM(BK105,BN105,BQ105)</f>
        <v>0</v>
      </c>
      <c r="BX105" s="360">
        <f t="shared" ref="BX105:BX110" ca="1" si="416">BW105/BV105*100</f>
        <v>3.125</v>
      </c>
      <c r="BY105" s="337">
        <v>9</v>
      </c>
      <c r="BZ105" s="337">
        <v>0</v>
      </c>
      <c r="CA105" s="360">
        <f t="shared" ref="CA105:CA108" si="417">BZ105/BY105</f>
        <v>0</v>
      </c>
      <c r="CB105" s="619"/>
      <c r="CC105" s="619"/>
      <c r="CD105" s="620"/>
      <c r="CE105" s="619"/>
      <c r="CF105" s="619"/>
      <c r="CG105" s="619"/>
      <c r="CH105" s="351"/>
      <c r="CI105" s="351"/>
      <c r="CJ105" s="351"/>
      <c r="CK105" s="337">
        <f>SUM(BY105,CB105,CE105)</f>
        <v>9</v>
      </c>
      <c r="CL105" s="337">
        <f>SUM(BZ105,CC105,CF105)</f>
        <v>0</v>
      </c>
      <c r="CM105" s="360">
        <f t="shared" ref="CM105:CM108" si="418">CL105/CK105</f>
        <v>0</v>
      </c>
    </row>
    <row r="106" spans="1:91" ht="15.75" hidden="1" customHeight="1" x14ac:dyDescent="0.2">
      <c r="A106" s="334" t="s">
        <v>189</v>
      </c>
      <c r="B106" s="334"/>
      <c r="C106" s="334"/>
      <c r="D106" s="334" t="e">
        <f t="shared" ref="D106:D123" si="419">C106/B106*100</f>
        <v>#DIV/0!</v>
      </c>
      <c r="E106" s="334"/>
      <c r="F106" s="334"/>
      <c r="G106" s="334" t="e">
        <f t="shared" ref="G106:G112" si="420">F106/E106*100</f>
        <v>#DIV/0!</v>
      </c>
      <c r="H106" s="334"/>
      <c r="I106" s="334"/>
      <c r="J106" s="334" t="e">
        <f t="shared" ref="J106:J112" si="421">I106/H106*100</f>
        <v>#DIV/0!</v>
      </c>
      <c r="K106" s="334"/>
      <c r="L106" s="334"/>
      <c r="M106" s="334" t="e">
        <f t="shared" ref="M106:M112" si="422">L106/K106*100</f>
        <v>#DIV/0!</v>
      </c>
      <c r="N106" s="334"/>
      <c r="O106" s="334"/>
      <c r="P106" s="334" t="e">
        <f t="shared" ref="P106:P112" si="423">O106/N106*100</f>
        <v>#DIV/0!</v>
      </c>
      <c r="Q106" s="337">
        <v>2</v>
      </c>
      <c r="R106" s="337">
        <v>0</v>
      </c>
      <c r="S106" s="360">
        <f t="shared" ref="S106:S110" si="424">R106/Q106*100</f>
        <v>0</v>
      </c>
      <c r="T106" s="337">
        <v>2</v>
      </c>
      <c r="U106" s="337">
        <v>0</v>
      </c>
      <c r="V106" s="360">
        <f t="shared" ref="V106:V107" si="425">U106/T106*100</f>
        <v>0</v>
      </c>
      <c r="W106" s="337">
        <v>2</v>
      </c>
      <c r="X106" s="337">
        <v>0</v>
      </c>
      <c r="Y106" s="360">
        <f t="shared" ref="Y106:Y111" si="426">X106/W106*100</f>
        <v>0</v>
      </c>
      <c r="Z106" s="373"/>
      <c r="AA106" s="373"/>
      <c r="AB106" s="374"/>
      <c r="AC106" s="337">
        <f t="shared" ref="AC106:AD111" si="427">Q106+T106+W106</f>
        <v>6</v>
      </c>
      <c r="AD106" s="337">
        <f t="shared" si="427"/>
        <v>0</v>
      </c>
      <c r="AE106" s="360">
        <f t="shared" si="360"/>
        <v>0</v>
      </c>
      <c r="AF106" s="337">
        <v>2</v>
      </c>
      <c r="AG106" s="337">
        <v>0</v>
      </c>
      <c r="AH106" s="621">
        <f t="shared" si="407"/>
        <v>0</v>
      </c>
      <c r="AI106" s="337">
        <v>2</v>
      </c>
      <c r="AJ106" s="337">
        <v>0</v>
      </c>
      <c r="AK106" s="621">
        <f t="shared" si="408"/>
        <v>0</v>
      </c>
      <c r="AL106" s="337">
        <v>2</v>
      </c>
      <c r="AM106" s="337">
        <v>0</v>
      </c>
      <c r="AN106" s="621">
        <f t="shared" si="409"/>
        <v>0</v>
      </c>
      <c r="AO106" s="351"/>
      <c r="AP106" s="351"/>
      <c r="AQ106" s="351"/>
      <c r="AR106" s="337">
        <f t="shared" ref="AR106:AR111" si="428">AF106+AI106+AL106</f>
        <v>6</v>
      </c>
      <c r="AS106" s="337">
        <f t="shared" si="410"/>
        <v>0</v>
      </c>
      <c r="AT106" s="360">
        <f t="shared" si="404"/>
        <v>0</v>
      </c>
      <c r="AU106" s="337">
        <v>4</v>
      </c>
      <c r="AV106" s="337">
        <v>0</v>
      </c>
      <c r="AW106" s="360">
        <f t="shared" si="411"/>
        <v>0</v>
      </c>
      <c r="AX106" s="337">
        <v>4</v>
      </c>
      <c r="AY106" s="337">
        <v>2</v>
      </c>
      <c r="AZ106" s="360">
        <f t="shared" si="412"/>
        <v>50</v>
      </c>
      <c r="BA106" s="337">
        <v>1</v>
      </c>
      <c r="BB106" s="337">
        <v>0</v>
      </c>
      <c r="BC106" s="360">
        <f t="shared" si="413"/>
        <v>0</v>
      </c>
      <c r="BD106" s="351"/>
      <c r="BE106" s="351"/>
      <c r="BF106" s="351"/>
      <c r="BG106" s="337">
        <f t="shared" ref="BG106:BG110" si="429">AU106+AX106+BA106</f>
        <v>9</v>
      </c>
      <c r="BH106" s="337">
        <f t="shared" si="414"/>
        <v>2</v>
      </c>
      <c r="BI106" s="360">
        <f t="shared" si="405"/>
        <v>22.222222222222221</v>
      </c>
      <c r="BJ106" s="337">
        <v>5</v>
      </c>
      <c r="BK106" s="337">
        <v>0</v>
      </c>
      <c r="BL106" s="360">
        <f t="shared" si="415"/>
        <v>0</v>
      </c>
      <c r="BM106" s="337">
        <v>3</v>
      </c>
      <c r="BN106" s="337">
        <v>0</v>
      </c>
      <c r="BO106" s="360">
        <f t="shared" si="406"/>
        <v>0</v>
      </c>
      <c r="BP106" s="337">
        <v>0</v>
      </c>
      <c r="BQ106" s="337">
        <v>0</v>
      </c>
      <c r="BR106" s="360">
        <v>0</v>
      </c>
      <c r="BS106" s="351"/>
      <c r="BT106" s="351"/>
      <c r="BU106" s="508"/>
      <c r="BV106" s="337">
        <f t="shared" ref="BV106:BW110" si="430">SUM(BJ106,BM106,BP106)</f>
        <v>8</v>
      </c>
      <c r="BW106" s="337">
        <f t="shared" si="430"/>
        <v>0</v>
      </c>
      <c r="BX106" s="360">
        <f t="shared" si="416"/>
        <v>0</v>
      </c>
      <c r="BY106" s="337">
        <v>5</v>
      </c>
      <c r="BZ106" s="337">
        <v>0</v>
      </c>
      <c r="CA106" s="360">
        <f t="shared" si="417"/>
        <v>0</v>
      </c>
      <c r="CB106" s="619"/>
      <c r="CC106" s="619"/>
      <c r="CD106" s="620"/>
      <c r="CE106" s="619"/>
      <c r="CF106" s="619"/>
      <c r="CG106" s="619"/>
      <c r="CH106" s="351"/>
      <c r="CI106" s="351"/>
      <c r="CJ106" s="351"/>
      <c r="CK106" s="337">
        <f t="shared" ref="CK106:CL108" si="431">SUM(BY106,CB106,CE106)</f>
        <v>5</v>
      </c>
      <c r="CL106" s="337">
        <f t="shared" si="431"/>
        <v>0</v>
      </c>
      <c r="CM106" s="360">
        <f t="shared" si="418"/>
        <v>0</v>
      </c>
    </row>
    <row r="107" spans="1:91" ht="15.75" hidden="1" customHeight="1" x14ac:dyDescent="0.2">
      <c r="A107" s="334" t="s">
        <v>311</v>
      </c>
      <c r="B107" s="334"/>
      <c r="C107" s="334"/>
      <c r="D107" s="334" t="e">
        <f t="shared" si="419"/>
        <v>#DIV/0!</v>
      </c>
      <c r="E107" s="334"/>
      <c r="F107" s="334"/>
      <c r="G107" s="334" t="e">
        <f t="shared" si="420"/>
        <v>#DIV/0!</v>
      </c>
      <c r="H107" s="334"/>
      <c r="I107" s="334"/>
      <c r="J107" s="334" t="e">
        <f t="shared" si="421"/>
        <v>#DIV/0!</v>
      </c>
      <c r="K107" s="334"/>
      <c r="L107" s="334"/>
      <c r="M107" s="334" t="e">
        <f t="shared" si="422"/>
        <v>#DIV/0!</v>
      </c>
      <c r="N107" s="334"/>
      <c r="O107" s="334"/>
      <c r="P107" s="334" t="e">
        <f t="shared" si="423"/>
        <v>#DIV/0!</v>
      </c>
      <c r="Q107" s="337">
        <v>0</v>
      </c>
      <c r="R107" s="337">
        <v>0</v>
      </c>
      <c r="S107" s="360">
        <v>0</v>
      </c>
      <c r="T107" s="337">
        <v>2</v>
      </c>
      <c r="U107" s="337">
        <v>0</v>
      </c>
      <c r="V107" s="360">
        <f t="shared" si="425"/>
        <v>0</v>
      </c>
      <c r="W107" s="337">
        <v>8</v>
      </c>
      <c r="X107" s="337">
        <v>0</v>
      </c>
      <c r="Y107" s="360">
        <f t="shared" si="426"/>
        <v>0</v>
      </c>
      <c r="Z107" s="373"/>
      <c r="AA107" s="373"/>
      <c r="AB107" s="374"/>
      <c r="AC107" s="337">
        <f t="shared" si="427"/>
        <v>10</v>
      </c>
      <c r="AD107" s="337">
        <f t="shared" si="427"/>
        <v>0</v>
      </c>
      <c r="AE107" s="360">
        <f t="shared" si="360"/>
        <v>0</v>
      </c>
      <c r="AF107" s="337">
        <v>2</v>
      </c>
      <c r="AG107" s="337">
        <v>0</v>
      </c>
      <c r="AH107" s="621">
        <f t="shared" si="407"/>
        <v>0</v>
      </c>
      <c r="AI107" s="337">
        <v>10</v>
      </c>
      <c r="AJ107" s="337">
        <v>0</v>
      </c>
      <c r="AK107" s="621">
        <f t="shared" si="408"/>
        <v>0</v>
      </c>
      <c r="AL107" s="337">
        <v>9</v>
      </c>
      <c r="AM107" s="337">
        <v>0</v>
      </c>
      <c r="AN107" s="621">
        <f t="shared" si="409"/>
        <v>0</v>
      </c>
      <c r="AO107" s="351"/>
      <c r="AP107" s="351"/>
      <c r="AQ107" s="351"/>
      <c r="AR107" s="337">
        <f t="shared" si="428"/>
        <v>21</v>
      </c>
      <c r="AS107" s="337">
        <f t="shared" si="410"/>
        <v>0</v>
      </c>
      <c r="AT107" s="360">
        <f t="shared" si="404"/>
        <v>0</v>
      </c>
      <c r="AU107" s="337">
        <v>13</v>
      </c>
      <c r="AV107" s="337">
        <v>1</v>
      </c>
      <c r="AW107" s="360">
        <f t="shared" si="411"/>
        <v>7.6923076923076925</v>
      </c>
      <c r="AX107" s="337">
        <v>11</v>
      </c>
      <c r="AY107" s="337">
        <v>1</v>
      </c>
      <c r="AZ107" s="360">
        <f t="shared" si="412"/>
        <v>9.0909090909090917</v>
      </c>
      <c r="BA107" s="337">
        <v>4</v>
      </c>
      <c r="BB107" s="337">
        <v>0</v>
      </c>
      <c r="BC107" s="360">
        <f t="shared" si="413"/>
        <v>0</v>
      </c>
      <c r="BD107" s="351"/>
      <c r="BE107" s="351"/>
      <c r="BF107" s="351"/>
      <c r="BG107" s="337">
        <f t="shared" si="429"/>
        <v>28</v>
      </c>
      <c r="BH107" s="337">
        <f t="shared" si="414"/>
        <v>2</v>
      </c>
      <c r="BI107" s="360">
        <f t="shared" si="405"/>
        <v>7.1428571428571423</v>
      </c>
      <c r="BJ107" s="337">
        <v>12</v>
      </c>
      <c r="BK107" s="337">
        <v>1</v>
      </c>
      <c r="BL107" s="360">
        <f t="shared" si="415"/>
        <v>8.3333333333333329E-2</v>
      </c>
      <c r="BM107" s="337">
        <v>7</v>
      </c>
      <c r="BN107" s="337">
        <v>0</v>
      </c>
      <c r="BO107" s="360">
        <f t="shared" si="406"/>
        <v>0</v>
      </c>
      <c r="BP107" s="337">
        <v>0</v>
      </c>
      <c r="BQ107" s="337">
        <v>0</v>
      </c>
      <c r="BR107" s="360">
        <v>0</v>
      </c>
      <c r="BS107" s="351"/>
      <c r="BT107" s="351"/>
      <c r="BU107" s="508"/>
      <c r="BV107" s="337">
        <f t="shared" si="430"/>
        <v>19</v>
      </c>
      <c r="BW107" s="337">
        <f t="shared" si="430"/>
        <v>1</v>
      </c>
      <c r="BX107" s="360">
        <f t="shared" si="416"/>
        <v>5.2631578947368416</v>
      </c>
      <c r="BY107" s="337">
        <v>13</v>
      </c>
      <c r="BZ107" s="337">
        <v>0</v>
      </c>
      <c r="CA107" s="360">
        <f t="shared" si="417"/>
        <v>0</v>
      </c>
      <c r="CB107" s="619"/>
      <c r="CC107" s="619"/>
      <c r="CD107" s="620"/>
      <c r="CE107" s="619"/>
      <c r="CF107" s="619"/>
      <c r="CG107" s="619"/>
      <c r="CH107" s="351"/>
      <c r="CI107" s="351"/>
      <c r="CJ107" s="351"/>
      <c r="CK107" s="337">
        <f t="shared" si="431"/>
        <v>13</v>
      </c>
      <c r="CL107" s="337">
        <f t="shared" si="431"/>
        <v>0</v>
      </c>
      <c r="CM107" s="360">
        <f t="shared" si="418"/>
        <v>0</v>
      </c>
    </row>
    <row r="108" spans="1:91" ht="15.75" hidden="1" customHeight="1" x14ac:dyDescent="0.2">
      <c r="A108" s="334" t="s">
        <v>194</v>
      </c>
      <c r="B108" s="334"/>
      <c r="C108" s="334"/>
      <c r="D108" s="334" t="e">
        <f t="shared" si="419"/>
        <v>#DIV/0!</v>
      </c>
      <c r="E108" s="334"/>
      <c r="F108" s="334"/>
      <c r="G108" s="334" t="e">
        <f t="shared" si="420"/>
        <v>#DIV/0!</v>
      </c>
      <c r="H108" s="334"/>
      <c r="I108" s="334"/>
      <c r="J108" s="334" t="e">
        <f t="shared" si="421"/>
        <v>#DIV/0!</v>
      </c>
      <c r="K108" s="334"/>
      <c r="L108" s="334"/>
      <c r="M108" s="334" t="e">
        <f t="shared" si="422"/>
        <v>#DIV/0!</v>
      </c>
      <c r="N108" s="334"/>
      <c r="O108" s="334"/>
      <c r="P108" s="334" t="e">
        <f t="shared" si="423"/>
        <v>#DIV/0!</v>
      </c>
      <c r="Q108" s="337">
        <v>0</v>
      </c>
      <c r="R108" s="337">
        <v>0</v>
      </c>
      <c r="S108" s="360">
        <v>0</v>
      </c>
      <c r="T108" s="337">
        <v>0</v>
      </c>
      <c r="U108" s="337">
        <v>0</v>
      </c>
      <c r="V108" s="360">
        <v>0</v>
      </c>
      <c r="W108" s="337">
        <v>4</v>
      </c>
      <c r="X108" s="337">
        <v>0</v>
      </c>
      <c r="Y108" s="360">
        <f t="shared" si="426"/>
        <v>0</v>
      </c>
      <c r="Z108" s="373"/>
      <c r="AA108" s="373"/>
      <c r="AB108" s="374"/>
      <c r="AC108" s="337">
        <f t="shared" si="427"/>
        <v>4</v>
      </c>
      <c r="AD108" s="337">
        <f t="shared" si="427"/>
        <v>0</v>
      </c>
      <c r="AE108" s="360">
        <v>0</v>
      </c>
      <c r="AF108" s="337">
        <v>0</v>
      </c>
      <c r="AG108" s="337">
        <v>0</v>
      </c>
      <c r="AH108" s="621">
        <v>0</v>
      </c>
      <c r="AI108" s="337">
        <v>4</v>
      </c>
      <c r="AJ108" s="337">
        <v>0</v>
      </c>
      <c r="AK108" s="621">
        <f t="shared" si="408"/>
        <v>0</v>
      </c>
      <c r="AL108" s="337">
        <v>2</v>
      </c>
      <c r="AM108" s="337">
        <v>0</v>
      </c>
      <c r="AN108" s="621">
        <f t="shared" si="409"/>
        <v>0</v>
      </c>
      <c r="AO108" s="351"/>
      <c r="AP108" s="351"/>
      <c r="AQ108" s="351"/>
      <c r="AR108" s="337">
        <f t="shared" si="428"/>
        <v>6</v>
      </c>
      <c r="AS108" s="337">
        <f t="shared" si="410"/>
        <v>0</v>
      </c>
      <c r="AT108" s="360">
        <f t="shared" si="404"/>
        <v>0</v>
      </c>
      <c r="AU108" s="337">
        <v>5</v>
      </c>
      <c r="AV108" s="337">
        <v>0</v>
      </c>
      <c r="AW108" s="360">
        <f t="shared" si="411"/>
        <v>0</v>
      </c>
      <c r="AX108" s="337">
        <v>3</v>
      </c>
      <c r="AY108" s="337">
        <v>0</v>
      </c>
      <c r="AZ108" s="360">
        <f t="shared" si="412"/>
        <v>0</v>
      </c>
      <c r="BA108" s="337">
        <v>4</v>
      </c>
      <c r="BB108" s="337">
        <v>0</v>
      </c>
      <c r="BC108" s="360">
        <f t="shared" si="413"/>
        <v>0</v>
      </c>
      <c r="BD108" s="351"/>
      <c r="BE108" s="351"/>
      <c r="BF108" s="351"/>
      <c r="BG108" s="337">
        <f t="shared" si="429"/>
        <v>12</v>
      </c>
      <c r="BH108" s="337">
        <f t="shared" si="414"/>
        <v>0</v>
      </c>
      <c r="BI108" s="360">
        <f t="shared" si="405"/>
        <v>0</v>
      </c>
      <c r="BJ108" s="337">
        <v>4</v>
      </c>
      <c r="BK108" s="337">
        <v>0</v>
      </c>
      <c r="BL108" s="360">
        <f t="shared" si="415"/>
        <v>0</v>
      </c>
      <c r="BM108" s="337">
        <v>5</v>
      </c>
      <c r="BN108" s="337">
        <v>0</v>
      </c>
      <c r="BO108" s="360">
        <f t="shared" si="406"/>
        <v>0</v>
      </c>
      <c r="BP108" s="337">
        <v>0</v>
      </c>
      <c r="BQ108" s="337">
        <v>0</v>
      </c>
      <c r="BR108" s="360">
        <v>0</v>
      </c>
      <c r="BS108" s="351"/>
      <c r="BT108" s="351"/>
      <c r="BU108" s="508"/>
      <c r="BV108" s="337">
        <f t="shared" si="430"/>
        <v>9</v>
      </c>
      <c r="BW108" s="337">
        <f t="shared" si="430"/>
        <v>0</v>
      </c>
      <c r="BX108" s="360">
        <f t="shared" si="416"/>
        <v>0</v>
      </c>
      <c r="BY108" s="337">
        <v>5</v>
      </c>
      <c r="BZ108" s="337">
        <v>0</v>
      </c>
      <c r="CA108" s="360">
        <f t="shared" si="417"/>
        <v>0</v>
      </c>
      <c r="CB108" s="619"/>
      <c r="CC108" s="619"/>
      <c r="CD108" s="620"/>
      <c r="CE108" s="619"/>
      <c r="CF108" s="619"/>
      <c r="CG108" s="619"/>
      <c r="CH108" s="351"/>
      <c r="CI108" s="351"/>
      <c r="CJ108" s="351"/>
      <c r="CK108" s="337">
        <f t="shared" si="431"/>
        <v>5</v>
      </c>
      <c r="CL108" s="337">
        <f t="shared" si="431"/>
        <v>0</v>
      </c>
      <c r="CM108" s="360">
        <f t="shared" si="418"/>
        <v>0</v>
      </c>
    </row>
    <row r="109" spans="1:91" ht="15.75" hidden="1" customHeight="1" x14ac:dyDescent="0.2">
      <c r="A109" s="334" t="s">
        <v>312</v>
      </c>
      <c r="B109" s="334"/>
      <c r="C109" s="334"/>
      <c r="D109" s="334" t="e">
        <f t="shared" si="419"/>
        <v>#DIV/0!</v>
      </c>
      <c r="E109" s="334"/>
      <c r="F109" s="334"/>
      <c r="G109" s="334" t="e">
        <f t="shared" si="420"/>
        <v>#DIV/0!</v>
      </c>
      <c r="H109" s="334"/>
      <c r="I109" s="334"/>
      <c r="J109" s="334" t="e">
        <f t="shared" si="421"/>
        <v>#DIV/0!</v>
      </c>
      <c r="K109" s="334"/>
      <c r="L109" s="334"/>
      <c r="M109" s="334" t="e">
        <f t="shared" si="422"/>
        <v>#DIV/0!</v>
      </c>
      <c r="N109" s="334"/>
      <c r="O109" s="334"/>
      <c r="P109" s="334" t="e">
        <f t="shared" si="423"/>
        <v>#DIV/0!</v>
      </c>
      <c r="Q109" s="337">
        <v>2</v>
      </c>
      <c r="R109" s="337">
        <v>0</v>
      </c>
      <c r="S109" s="360">
        <f t="shared" si="424"/>
        <v>0</v>
      </c>
      <c r="T109" s="337">
        <v>0</v>
      </c>
      <c r="U109" s="337">
        <v>0</v>
      </c>
      <c r="V109" s="360">
        <v>0</v>
      </c>
      <c r="W109" s="337">
        <v>1</v>
      </c>
      <c r="X109" s="337">
        <v>0</v>
      </c>
      <c r="Y109" s="360">
        <f t="shared" si="426"/>
        <v>0</v>
      </c>
      <c r="Z109" s="373"/>
      <c r="AA109" s="373"/>
      <c r="AB109" s="374"/>
      <c r="AC109" s="337">
        <f t="shared" si="427"/>
        <v>3</v>
      </c>
      <c r="AD109" s="337">
        <f t="shared" si="427"/>
        <v>0</v>
      </c>
      <c r="AE109" s="360">
        <f t="shared" si="360"/>
        <v>0</v>
      </c>
      <c r="AF109" s="337">
        <v>0</v>
      </c>
      <c r="AG109" s="337">
        <v>0</v>
      </c>
      <c r="AH109" s="621">
        <v>0</v>
      </c>
      <c r="AI109" s="337">
        <v>3</v>
      </c>
      <c r="AJ109" s="337">
        <v>0</v>
      </c>
      <c r="AK109" s="621">
        <f t="shared" si="408"/>
        <v>0</v>
      </c>
      <c r="AL109" s="337">
        <v>0</v>
      </c>
      <c r="AM109" s="337">
        <v>0</v>
      </c>
      <c r="AN109" s="621">
        <v>0</v>
      </c>
      <c r="AO109" s="351"/>
      <c r="AP109" s="351"/>
      <c r="AQ109" s="351"/>
      <c r="AR109" s="337">
        <f t="shared" si="428"/>
        <v>3</v>
      </c>
      <c r="AS109" s="337">
        <f t="shared" si="410"/>
        <v>0</v>
      </c>
      <c r="AT109" s="360">
        <f t="shared" si="404"/>
        <v>0</v>
      </c>
      <c r="AU109" s="337">
        <v>4</v>
      </c>
      <c r="AV109" s="337">
        <v>0</v>
      </c>
      <c r="AW109" s="360">
        <f t="shared" si="411"/>
        <v>0</v>
      </c>
      <c r="AX109" s="337">
        <v>0</v>
      </c>
      <c r="AY109" s="337">
        <v>0</v>
      </c>
      <c r="AZ109" s="360">
        <v>0</v>
      </c>
      <c r="BA109" s="337">
        <v>0</v>
      </c>
      <c r="BB109" s="337">
        <v>0</v>
      </c>
      <c r="BC109" s="360">
        <v>0</v>
      </c>
      <c r="BD109" s="351"/>
      <c r="BE109" s="351"/>
      <c r="BF109" s="351"/>
      <c r="BG109" s="337">
        <f t="shared" si="429"/>
        <v>4</v>
      </c>
      <c r="BH109" s="337">
        <f t="shared" si="414"/>
        <v>0</v>
      </c>
      <c r="BI109" s="360">
        <f t="shared" si="405"/>
        <v>0</v>
      </c>
      <c r="BJ109" s="337">
        <v>2</v>
      </c>
      <c r="BK109" s="337">
        <v>0</v>
      </c>
      <c r="BL109" s="360">
        <f t="shared" si="415"/>
        <v>0</v>
      </c>
      <c r="BM109" s="337">
        <v>0</v>
      </c>
      <c r="BN109" s="337">
        <v>0</v>
      </c>
      <c r="BO109" s="360">
        <v>0</v>
      </c>
      <c r="BP109" s="337">
        <v>0</v>
      </c>
      <c r="BQ109" s="337">
        <v>0</v>
      </c>
      <c r="BR109" s="360">
        <v>0</v>
      </c>
      <c r="BS109" s="351"/>
      <c r="BT109" s="351"/>
      <c r="BU109" s="508"/>
      <c r="BV109" s="337">
        <f t="shared" si="430"/>
        <v>2</v>
      </c>
      <c r="BW109" s="337">
        <f t="shared" si="430"/>
        <v>0</v>
      </c>
      <c r="BX109" s="360">
        <f t="shared" si="416"/>
        <v>0</v>
      </c>
      <c r="BY109" s="619"/>
      <c r="BZ109" s="619"/>
      <c r="CA109" s="619"/>
      <c r="CB109" s="619"/>
      <c r="CC109" s="619"/>
      <c r="CD109" s="620"/>
      <c r="CE109" s="619"/>
      <c r="CF109" s="619"/>
      <c r="CG109" s="619"/>
      <c r="CH109" s="619"/>
      <c r="CI109" s="619"/>
      <c r="CJ109" s="619"/>
      <c r="CK109" s="619"/>
      <c r="CL109" s="619"/>
      <c r="CM109" s="619"/>
    </row>
    <row r="110" spans="1:91" ht="15.75" hidden="1" customHeight="1" x14ac:dyDescent="0.2">
      <c r="A110" s="334" t="s">
        <v>313</v>
      </c>
      <c r="B110" s="334"/>
      <c r="C110" s="334"/>
      <c r="D110" s="334" t="e">
        <f t="shared" si="419"/>
        <v>#DIV/0!</v>
      </c>
      <c r="E110" s="334"/>
      <c r="F110" s="334"/>
      <c r="G110" s="334" t="e">
        <f t="shared" si="420"/>
        <v>#DIV/0!</v>
      </c>
      <c r="H110" s="334"/>
      <c r="I110" s="334"/>
      <c r="J110" s="334" t="e">
        <f t="shared" si="421"/>
        <v>#DIV/0!</v>
      </c>
      <c r="K110" s="334"/>
      <c r="L110" s="334"/>
      <c r="M110" s="334" t="e">
        <f t="shared" si="422"/>
        <v>#DIV/0!</v>
      </c>
      <c r="N110" s="334"/>
      <c r="O110" s="334"/>
      <c r="P110" s="334" t="e">
        <f t="shared" si="423"/>
        <v>#DIV/0!</v>
      </c>
      <c r="Q110" s="337">
        <v>3</v>
      </c>
      <c r="R110" s="337">
        <v>0</v>
      </c>
      <c r="S110" s="360">
        <f t="shared" si="424"/>
        <v>0</v>
      </c>
      <c r="T110" s="337">
        <v>0</v>
      </c>
      <c r="U110" s="337">
        <v>0</v>
      </c>
      <c r="V110" s="360">
        <v>0</v>
      </c>
      <c r="W110" s="337">
        <v>1</v>
      </c>
      <c r="X110" s="337">
        <v>0</v>
      </c>
      <c r="Y110" s="360">
        <f t="shared" si="426"/>
        <v>0</v>
      </c>
      <c r="Z110" s="373"/>
      <c r="AA110" s="373"/>
      <c r="AB110" s="374"/>
      <c r="AC110" s="337">
        <f t="shared" si="427"/>
        <v>4</v>
      </c>
      <c r="AD110" s="337">
        <f t="shared" si="427"/>
        <v>0</v>
      </c>
      <c r="AE110" s="360">
        <f t="shared" si="360"/>
        <v>0</v>
      </c>
      <c r="AF110" s="337">
        <v>1</v>
      </c>
      <c r="AG110" s="337">
        <v>0</v>
      </c>
      <c r="AH110" s="621">
        <f t="shared" si="407"/>
        <v>0</v>
      </c>
      <c r="AI110" s="337">
        <v>1</v>
      </c>
      <c r="AJ110" s="337">
        <v>0</v>
      </c>
      <c r="AK110" s="621">
        <f t="shared" si="408"/>
        <v>0</v>
      </c>
      <c r="AL110" s="337">
        <v>0</v>
      </c>
      <c r="AM110" s="337">
        <v>0</v>
      </c>
      <c r="AN110" s="621">
        <v>0</v>
      </c>
      <c r="AO110" s="351"/>
      <c r="AP110" s="351"/>
      <c r="AQ110" s="351"/>
      <c r="AR110" s="337">
        <f t="shared" si="428"/>
        <v>2</v>
      </c>
      <c r="AS110" s="337">
        <f t="shared" si="410"/>
        <v>0</v>
      </c>
      <c r="AT110" s="360">
        <f t="shared" si="404"/>
        <v>0</v>
      </c>
      <c r="AU110" s="337">
        <v>1</v>
      </c>
      <c r="AV110" s="337">
        <v>0</v>
      </c>
      <c r="AW110" s="360">
        <f t="shared" si="411"/>
        <v>0</v>
      </c>
      <c r="AX110" s="337">
        <v>2</v>
      </c>
      <c r="AY110" s="337">
        <v>0</v>
      </c>
      <c r="AZ110" s="360">
        <f t="shared" ref="AZ110" si="432">AY110/AX110*100</f>
        <v>0</v>
      </c>
      <c r="BA110" s="337">
        <v>0</v>
      </c>
      <c r="BB110" s="337">
        <v>0</v>
      </c>
      <c r="BC110" s="360">
        <v>0</v>
      </c>
      <c r="BD110" s="351"/>
      <c r="BE110" s="351"/>
      <c r="BF110" s="351"/>
      <c r="BG110" s="337">
        <f t="shared" si="429"/>
        <v>3</v>
      </c>
      <c r="BH110" s="337">
        <f t="shared" si="414"/>
        <v>0</v>
      </c>
      <c r="BI110" s="360">
        <f t="shared" si="405"/>
        <v>0</v>
      </c>
      <c r="BJ110" s="337">
        <v>3</v>
      </c>
      <c r="BK110" s="337">
        <v>0</v>
      </c>
      <c r="BL110" s="360">
        <f t="shared" si="415"/>
        <v>0</v>
      </c>
      <c r="BM110" s="337">
        <v>0</v>
      </c>
      <c r="BN110" s="337">
        <v>0</v>
      </c>
      <c r="BO110" s="360">
        <v>0</v>
      </c>
      <c r="BP110" s="337">
        <v>0</v>
      </c>
      <c r="BQ110" s="337">
        <v>0</v>
      </c>
      <c r="BR110" s="360">
        <v>0</v>
      </c>
      <c r="BS110" s="351"/>
      <c r="BT110" s="351"/>
      <c r="BU110" s="508"/>
      <c r="BV110" s="337">
        <f t="shared" si="430"/>
        <v>3</v>
      </c>
      <c r="BW110" s="337">
        <f t="shared" si="430"/>
        <v>0</v>
      </c>
      <c r="BX110" s="360">
        <f t="shared" si="416"/>
        <v>0</v>
      </c>
      <c r="BY110" s="619"/>
      <c r="BZ110" s="619"/>
      <c r="CA110" s="619"/>
      <c r="CB110" s="619"/>
      <c r="CC110" s="619"/>
      <c r="CD110" s="620"/>
      <c r="CE110" s="619"/>
      <c r="CF110" s="619"/>
      <c r="CG110" s="619"/>
      <c r="CH110" s="619"/>
      <c r="CI110" s="619"/>
      <c r="CJ110" s="619"/>
      <c r="CK110" s="619"/>
      <c r="CL110" s="619"/>
      <c r="CM110" s="619"/>
    </row>
    <row r="111" spans="1:91" hidden="1" x14ac:dyDescent="0.2">
      <c r="A111" s="334" t="s">
        <v>314</v>
      </c>
      <c r="B111" s="334"/>
      <c r="C111" s="334"/>
      <c r="D111" s="334" t="e">
        <f t="shared" si="419"/>
        <v>#DIV/0!</v>
      </c>
      <c r="E111" s="334"/>
      <c r="F111" s="334"/>
      <c r="G111" s="334" t="e">
        <f t="shared" si="420"/>
        <v>#DIV/0!</v>
      </c>
      <c r="H111" s="334"/>
      <c r="I111" s="334"/>
      <c r="J111" s="334" t="e">
        <f t="shared" si="421"/>
        <v>#DIV/0!</v>
      </c>
      <c r="K111" s="334"/>
      <c r="L111" s="334"/>
      <c r="M111" s="334" t="e">
        <f t="shared" si="422"/>
        <v>#DIV/0!</v>
      </c>
      <c r="N111" s="334"/>
      <c r="O111" s="334"/>
      <c r="P111" s="334" t="e">
        <f t="shared" si="423"/>
        <v>#DIV/0!</v>
      </c>
      <c r="Q111" s="337">
        <v>0</v>
      </c>
      <c r="R111" s="337">
        <v>0</v>
      </c>
      <c r="S111" s="360">
        <v>0</v>
      </c>
      <c r="T111" s="337">
        <v>0</v>
      </c>
      <c r="U111" s="337">
        <v>0</v>
      </c>
      <c r="V111" s="360">
        <v>0</v>
      </c>
      <c r="W111" s="337">
        <v>2</v>
      </c>
      <c r="X111" s="337">
        <v>0</v>
      </c>
      <c r="Y111" s="360">
        <f t="shared" si="426"/>
        <v>0</v>
      </c>
      <c r="Z111" s="351"/>
      <c r="AA111" s="373"/>
      <c r="AB111" s="374"/>
      <c r="AC111" s="337">
        <f t="shared" si="427"/>
        <v>2</v>
      </c>
      <c r="AD111" s="337">
        <f t="shared" si="427"/>
        <v>0</v>
      </c>
      <c r="AE111" s="360">
        <v>0</v>
      </c>
      <c r="AF111" s="337">
        <v>0</v>
      </c>
      <c r="AG111" s="337">
        <v>0</v>
      </c>
      <c r="AH111" s="621">
        <v>0</v>
      </c>
      <c r="AI111" s="337">
        <v>2</v>
      </c>
      <c r="AJ111" s="337">
        <v>0</v>
      </c>
      <c r="AK111" s="621">
        <f t="shared" si="408"/>
        <v>0</v>
      </c>
      <c r="AL111" s="337">
        <v>0</v>
      </c>
      <c r="AM111" s="337">
        <v>0</v>
      </c>
      <c r="AN111" s="621">
        <v>0</v>
      </c>
      <c r="AO111" s="351"/>
      <c r="AP111" s="351"/>
      <c r="AQ111" s="351"/>
      <c r="AR111" s="337">
        <f t="shared" si="428"/>
        <v>2</v>
      </c>
      <c r="AS111" s="337"/>
      <c r="AT111" s="360"/>
      <c r="AU111" s="351"/>
      <c r="AV111" s="351"/>
      <c r="AW111" s="508"/>
      <c r="AX111" s="351"/>
      <c r="AY111" s="351"/>
      <c r="AZ111" s="508"/>
      <c r="BA111" s="351"/>
      <c r="BB111" s="351"/>
      <c r="BC111" s="508"/>
      <c r="BD111" s="351"/>
      <c r="BE111" s="351"/>
      <c r="BF111" s="351"/>
      <c r="BG111" s="351"/>
      <c r="BH111" s="351"/>
      <c r="BI111" s="508"/>
      <c r="BJ111" s="351"/>
      <c r="BK111" s="351"/>
      <c r="BL111" s="508"/>
      <c r="BM111" s="351"/>
      <c r="BN111" s="351"/>
      <c r="BO111" s="508"/>
      <c r="BP111" s="351"/>
      <c r="BQ111" s="351"/>
      <c r="BR111" s="508"/>
      <c r="BS111" s="351"/>
      <c r="BT111" s="351"/>
      <c r="BU111" s="508"/>
      <c r="BV111" s="351"/>
      <c r="BW111" s="351"/>
      <c r="BX111" s="508"/>
      <c r="BY111" s="624"/>
      <c r="BZ111" s="624"/>
      <c r="CA111" s="624"/>
      <c r="CB111" s="624"/>
      <c r="CC111" s="624"/>
      <c r="CD111" s="625"/>
      <c r="CE111" s="624"/>
      <c r="CF111" s="624"/>
      <c r="CG111" s="624"/>
      <c r="CH111" s="624"/>
      <c r="CI111" s="624"/>
      <c r="CJ111" s="624"/>
      <c r="CK111" s="624"/>
      <c r="CL111" s="624"/>
      <c r="CM111" s="619"/>
    </row>
    <row r="112" spans="1:91" hidden="1" x14ac:dyDescent="0.2">
      <c r="A112" s="334" t="s">
        <v>315</v>
      </c>
      <c r="B112" s="334"/>
      <c r="C112" s="334"/>
      <c r="D112" s="334" t="e">
        <f t="shared" si="419"/>
        <v>#DIV/0!</v>
      </c>
      <c r="E112" s="334"/>
      <c r="F112" s="334"/>
      <c r="G112" s="334" t="e">
        <f t="shared" si="420"/>
        <v>#DIV/0!</v>
      </c>
      <c r="H112" s="334"/>
      <c r="I112" s="334"/>
      <c r="J112" s="334" t="e">
        <f t="shared" si="421"/>
        <v>#DIV/0!</v>
      </c>
      <c r="K112" s="334"/>
      <c r="L112" s="334"/>
      <c r="M112" s="334" t="e">
        <f t="shared" si="422"/>
        <v>#DIV/0!</v>
      </c>
      <c r="N112" s="334"/>
      <c r="O112" s="334"/>
      <c r="P112" s="334" t="e">
        <f t="shared" si="423"/>
        <v>#DIV/0!</v>
      </c>
      <c r="Q112" s="337"/>
      <c r="R112" s="337"/>
      <c r="S112" s="360"/>
      <c r="T112" s="337"/>
      <c r="U112" s="337"/>
      <c r="V112" s="360"/>
      <c r="W112" s="337"/>
      <c r="X112" s="337"/>
      <c r="Y112" s="360"/>
      <c r="Z112" s="351"/>
      <c r="AA112" s="373"/>
      <c r="AB112" s="374"/>
      <c r="AC112" s="337"/>
      <c r="AD112" s="337"/>
      <c r="AE112" s="360"/>
      <c r="AF112" s="337"/>
      <c r="AG112" s="337"/>
      <c r="AH112" s="621"/>
      <c r="AI112" s="337"/>
      <c r="AJ112" s="337"/>
      <c r="AK112" s="621"/>
      <c r="AL112" s="337"/>
      <c r="AM112" s="337"/>
      <c r="AN112" s="621"/>
      <c r="AO112" s="351"/>
      <c r="AP112" s="351"/>
      <c r="AQ112" s="351"/>
      <c r="AR112" s="337"/>
      <c r="AS112" s="337"/>
      <c r="AT112" s="360"/>
      <c r="AU112" s="351"/>
      <c r="AV112" s="351"/>
      <c r="AW112" s="508"/>
      <c r="AX112" s="351"/>
      <c r="AY112" s="351"/>
      <c r="AZ112" s="508"/>
      <c r="BA112" s="351"/>
      <c r="BB112" s="351"/>
      <c r="BC112" s="508"/>
      <c r="BD112" s="351"/>
      <c r="BE112" s="351"/>
      <c r="BF112" s="351"/>
      <c r="BG112" s="351"/>
      <c r="BH112" s="351"/>
      <c r="BI112" s="508"/>
      <c r="BJ112" s="351"/>
      <c r="BK112" s="351"/>
      <c r="BL112" s="508"/>
      <c r="BM112" s="351"/>
      <c r="BN112" s="351"/>
      <c r="BO112" s="508"/>
      <c r="BP112" s="351"/>
      <c r="BQ112" s="351"/>
      <c r="BR112" s="508"/>
      <c r="BS112" s="351"/>
      <c r="BT112" s="351"/>
      <c r="BU112" s="508"/>
      <c r="BV112" s="351"/>
      <c r="BW112" s="351"/>
      <c r="BX112" s="508"/>
      <c r="BY112" s="624"/>
      <c r="BZ112" s="624"/>
      <c r="CA112" s="624"/>
      <c r="CB112" s="624"/>
      <c r="CC112" s="624"/>
      <c r="CD112" s="625"/>
      <c r="CE112" s="624"/>
      <c r="CF112" s="624"/>
      <c r="CG112" s="624"/>
      <c r="CH112" s="624"/>
      <c r="CI112" s="624"/>
      <c r="CJ112" s="624"/>
      <c r="CK112" s="624"/>
      <c r="CL112" s="624"/>
      <c r="CM112" s="619"/>
    </row>
    <row r="113" spans="1:5988" s="48" customFormat="1" hidden="1" x14ac:dyDescent="0.2">
      <c r="A113" s="326" t="s">
        <v>208</v>
      </c>
      <c r="B113" s="326">
        <f>SUM(B114)</f>
        <v>0</v>
      </c>
      <c r="C113" s="326">
        <f>SUM(C114)</f>
        <v>0</v>
      </c>
      <c r="D113" s="326" t="e">
        <f>C113/B113*100</f>
        <v>#DIV/0!</v>
      </c>
      <c r="E113" s="326">
        <f>SUM(E114)</f>
        <v>0</v>
      </c>
      <c r="F113" s="326">
        <f>SUM(F114)</f>
        <v>0</v>
      </c>
      <c r="G113" s="326" t="e">
        <f>F113/E113*100</f>
        <v>#DIV/0!</v>
      </c>
      <c r="H113" s="326">
        <f>SUM(H114)</f>
        <v>0</v>
      </c>
      <c r="I113" s="326">
        <f>SUM(I114)</f>
        <v>0</v>
      </c>
      <c r="J113" s="326" t="e">
        <f>I113/H113*100</f>
        <v>#DIV/0!</v>
      </c>
      <c r="K113" s="326">
        <f>SUM(K114)</f>
        <v>0</v>
      </c>
      <c r="L113" s="326">
        <f>SUM(L114)</f>
        <v>0</v>
      </c>
      <c r="M113" s="326" t="e">
        <f>L113/K113*100</f>
        <v>#DIV/0!</v>
      </c>
      <c r="N113" s="326">
        <f>SUM(N114)</f>
        <v>0</v>
      </c>
      <c r="O113" s="326">
        <f>SUM(O114)</f>
        <v>0</v>
      </c>
      <c r="P113" s="326" t="e">
        <f>O113/N113*100</f>
        <v>#DIV/0!</v>
      </c>
      <c r="Q113" s="383">
        <f>SUM(Q114)</f>
        <v>7</v>
      </c>
      <c r="R113" s="383">
        <f>SUM(R114)</f>
        <v>1</v>
      </c>
      <c r="S113" s="384">
        <f>R113/Q113*100</f>
        <v>14.285714285714285</v>
      </c>
      <c r="T113" s="383">
        <f>SUM(T114)</f>
        <v>7</v>
      </c>
      <c r="U113" s="383">
        <f>SUM(U114)</f>
        <v>0</v>
      </c>
      <c r="V113" s="384">
        <f>U113/T113*100</f>
        <v>0</v>
      </c>
      <c r="W113" s="383">
        <f>SUM(W114)</f>
        <v>4</v>
      </c>
      <c r="X113" s="383">
        <f>SUM(X114)</f>
        <v>0</v>
      </c>
      <c r="Y113" s="384">
        <f>X113/W113*100</f>
        <v>0</v>
      </c>
      <c r="Z113" s="383">
        <f>SUM(Z114)</f>
        <v>0</v>
      </c>
      <c r="AA113" s="383">
        <f>SUM(AA114)</f>
        <v>0</v>
      </c>
      <c r="AB113" s="384">
        <v>0</v>
      </c>
      <c r="AC113" s="383">
        <f>SUM(AC114)</f>
        <v>18</v>
      </c>
      <c r="AD113" s="383">
        <f>SUM(AD114)</f>
        <v>1</v>
      </c>
      <c r="AE113" s="384">
        <f>AD113/AC113*100</f>
        <v>5.5555555555555554</v>
      </c>
      <c r="AF113" s="383"/>
      <c r="AG113" s="383"/>
      <c r="AH113" s="383"/>
      <c r="AI113" s="383"/>
      <c r="AJ113" s="383"/>
      <c r="AK113" s="383"/>
      <c r="AL113" s="383"/>
      <c r="AM113" s="383"/>
      <c r="AN113" s="383"/>
      <c r="AO113" s="383"/>
      <c r="AP113" s="383"/>
      <c r="AQ113" s="383"/>
      <c r="AR113" s="383"/>
      <c r="AS113" s="383"/>
      <c r="AT113" s="384" t="e">
        <f t="shared" si="404"/>
        <v>#DIV/0!</v>
      </c>
      <c r="AU113" s="383"/>
      <c r="AV113" s="383"/>
      <c r="AW113" s="383"/>
      <c r="AX113" s="383"/>
      <c r="AY113" s="383"/>
      <c r="AZ113" s="383"/>
      <c r="BA113" s="383"/>
      <c r="BB113" s="383"/>
      <c r="BC113" s="383"/>
      <c r="BD113" s="383"/>
      <c r="BE113" s="383"/>
      <c r="BF113" s="383"/>
      <c r="BG113" s="383"/>
      <c r="BH113" s="383"/>
      <c r="BI113" s="383"/>
      <c r="BJ113" s="383"/>
      <c r="BK113" s="383"/>
      <c r="BL113" s="383"/>
      <c r="BM113" s="383"/>
      <c r="BN113" s="383"/>
      <c r="BO113" s="383"/>
      <c r="BP113" s="383"/>
      <c r="BQ113" s="383"/>
      <c r="BR113" s="383"/>
      <c r="BS113" s="383"/>
      <c r="BT113" s="383"/>
      <c r="BU113" s="383"/>
      <c r="BV113" s="383"/>
      <c r="BW113" s="383"/>
      <c r="BX113" s="383"/>
      <c r="BY113" s="383"/>
      <c r="BZ113" s="383"/>
      <c r="CA113" s="383"/>
      <c r="CB113" s="383"/>
      <c r="CC113" s="383"/>
      <c r="CD113" s="383"/>
      <c r="CE113" s="383"/>
      <c r="CF113" s="383"/>
      <c r="CG113" s="383"/>
      <c r="CH113" s="383"/>
      <c r="CI113" s="383"/>
      <c r="CJ113" s="383"/>
      <c r="CK113" s="383"/>
      <c r="CL113" s="383"/>
      <c r="CM113" s="383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  <c r="EK113" s="51"/>
      <c r="EL113" s="51"/>
      <c r="EM113" s="51"/>
      <c r="EN113" s="51"/>
      <c r="EO113" s="51"/>
      <c r="EP113" s="51"/>
      <c r="EQ113" s="51"/>
      <c r="ER113" s="51"/>
      <c r="ES113" s="51"/>
      <c r="ET113" s="51"/>
      <c r="EU113" s="51"/>
      <c r="EV113" s="51"/>
      <c r="EW113" s="51"/>
      <c r="EX113" s="51"/>
      <c r="EY113" s="51"/>
      <c r="EZ113" s="51"/>
      <c r="FA113" s="51"/>
      <c r="FB113" s="51"/>
      <c r="FC113" s="51"/>
      <c r="FD113" s="51"/>
      <c r="FE113" s="51"/>
      <c r="FF113" s="51"/>
      <c r="FG113" s="51"/>
      <c r="FH113" s="51"/>
      <c r="FI113" s="51"/>
      <c r="FJ113" s="51"/>
      <c r="FK113" s="51"/>
      <c r="FL113" s="51"/>
      <c r="FM113" s="51"/>
      <c r="FN113" s="51"/>
      <c r="FO113" s="51"/>
      <c r="FP113" s="51"/>
      <c r="FQ113" s="51"/>
      <c r="FR113" s="51"/>
      <c r="FS113" s="51"/>
      <c r="FT113" s="51"/>
      <c r="FU113" s="51"/>
      <c r="FV113" s="51"/>
      <c r="FW113" s="51"/>
      <c r="FX113" s="51"/>
      <c r="FY113" s="51"/>
      <c r="FZ113" s="51"/>
      <c r="GA113" s="51"/>
      <c r="GB113" s="51"/>
      <c r="GC113" s="51"/>
      <c r="GD113" s="51"/>
      <c r="GE113" s="51"/>
      <c r="GF113" s="51"/>
      <c r="GG113" s="51"/>
      <c r="GH113" s="51"/>
      <c r="GI113" s="51"/>
      <c r="GJ113" s="51"/>
      <c r="GK113" s="51"/>
      <c r="GL113" s="51"/>
      <c r="GM113" s="51"/>
      <c r="GN113" s="51"/>
      <c r="GO113" s="51"/>
      <c r="GP113" s="51"/>
      <c r="GQ113" s="51"/>
      <c r="GR113" s="51"/>
      <c r="GS113" s="51"/>
      <c r="GT113" s="51"/>
      <c r="GU113" s="51"/>
      <c r="GV113" s="51"/>
      <c r="GW113" s="51"/>
      <c r="GX113" s="51"/>
      <c r="GY113" s="51"/>
      <c r="GZ113" s="51"/>
      <c r="HA113" s="51"/>
      <c r="HB113" s="51"/>
      <c r="HC113" s="51"/>
      <c r="HD113" s="51"/>
      <c r="HE113" s="51"/>
      <c r="HF113" s="51"/>
      <c r="HG113" s="51"/>
      <c r="HH113" s="51"/>
      <c r="HI113" s="51"/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  <c r="IV113" s="51"/>
      <c r="IW113" s="51"/>
      <c r="IX113" s="51"/>
      <c r="IY113" s="51"/>
      <c r="IZ113" s="51"/>
      <c r="JA113" s="51"/>
      <c r="JB113" s="51"/>
      <c r="JC113" s="51"/>
      <c r="JD113" s="51"/>
      <c r="JE113" s="51"/>
      <c r="JF113" s="51"/>
      <c r="JG113" s="51"/>
      <c r="JH113" s="51"/>
      <c r="JI113" s="51"/>
      <c r="JJ113" s="51"/>
      <c r="JK113" s="51"/>
      <c r="JL113" s="51"/>
      <c r="JM113" s="51"/>
      <c r="JN113" s="51"/>
      <c r="JO113" s="51"/>
      <c r="JP113" s="51"/>
      <c r="JQ113" s="51"/>
      <c r="JR113" s="51"/>
      <c r="JS113" s="51"/>
      <c r="JT113" s="51"/>
      <c r="JU113" s="51"/>
      <c r="JV113" s="51"/>
      <c r="JW113" s="51"/>
      <c r="JX113" s="51"/>
      <c r="JY113" s="51"/>
      <c r="JZ113" s="51"/>
      <c r="KA113" s="51"/>
      <c r="KB113" s="51"/>
      <c r="KC113" s="51"/>
      <c r="KD113" s="51"/>
      <c r="KE113" s="51"/>
      <c r="KF113" s="51"/>
      <c r="KG113" s="51"/>
      <c r="KH113" s="51"/>
      <c r="KI113" s="51"/>
      <c r="KJ113" s="51"/>
      <c r="KK113" s="51"/>
      <c r="KL113" s="51"/>
      <c r="KM113" s="51"/>
      <c r="KN113" s="51"/>
      <c r="KO113" s="51"/>
      <c r="KP113" s="51"/>
      <c r="KQ113" s="51"/>
      <c r="KR113" s="51"/>
      <c r="KS113" s="51"/>
      <c r="KT113" s="51"/>
      <c r="KU113" s="51"/>
      <c r="KV113" s="51"/>
      <c r="KW113" s="51"/>
      <c r="KX113" s="51"/>
      <c r="KY113" s="51"/>
      <c r="KZ113" s="51"/>
      <c r="LA113" s="51"/>
      <c r="LB113" s="51"/>
      <c r="LC113" s="51"/>
      <c r="LD113" s="51"/>
      <c r="LE113" s="51"/>
      <c r="LF113" s="51"/>
      <c r="LG113" s="51"/>
      <c r="LH113" s="51"/>
      <c r="LI113" s="51"/>
      <c r="LJ113" s="51"/>
      <c r="LK113" s="51"/>
      <c r="LL113" s="51"/>
      <c r="LM113" s="51"/>
      <c r="LN113" s="51"/>
      <c r="LO113" s="51"/>
      <c r="LP113" s="51"/>
      <c r="LQ113" s="51"/>
      <c r="LR113" s="51"/>
      <c r="LS113" s="51"/>
      <c r="LT113" s="51"/>
      <c r="LU113" s="51"/>
      <c r="LV113" s="51"/>
      <c r="LW113" s="51"/>
      <c r="LX113" s="51"/>
      <c r="LY113" s="51"/>
      <c r="LZ113" s="51"/>
      <c r="MA113" s="51"/>
      <c r="MB113" s="51"/>
      <c r="MC113" s="51"/>
      <c r="MD113" s="51"/>
      <c r="ME113" s="51"/>
      <c r="MF113" s="51"/>
      <c r="MG113" s="51"/>
      <c r="MH113" s="51"/>
      <c r="MI113" s="51"/>
      <c r="MJ113" s="51"/>
      <c r="MK113" s="51"/>
      <c r="ML113" s="51"/>
      <c r="MM113" s="51"/>
      <c r="MN113" s="51"/>
      <c r="MO113" s="51"/>
      <c r="MP113" s="51"/>
      <c r="MQ113" s="51"/>
      <c r="MR113" s="51"/>
      <c r="MS113" s="51"/>
      <c r="MT113" s="51"/>
      <c r="MU113" s="51"/>
      <c r="MV113" s="51"/>
      <c r="MW113" s="51"/>
      <c r="MX113" s="51"/>
      <c r="MY113" s="51"/>
      <c r="MZ113" s="51"/>
      <c r="NA113" s="51"/>
      <c r="NB113" s="51"/>
      <c r="NC113" s="51"/>
      <c r="ND113" s="51"/>
      <c r="NE113" s="51"/>
      <c r="NF113" s="51"/>
      <c r="NG113" s="51"/>
      <c r="NH113" s="51"/>
      <c r="NI113" s="51"/>
      <c r="NJ113" s="51"/>
      <c r="NK113" s="51"/>
      <c r="NL113" s="51"/>
      <c r="NM113" s="51"/>
      <c r="NN113" s="51"/>
      <c r="NO113" s="51"/>
      <c r="NP113" s="51"/>
      <c r="NQ113" s="51"/>
      <c r="NR113" s="51"/>
      <c r="NS113" s="51"/>
      <c r="NT113" s="51"/>
      <c r="NU113" s="51"/>
      <c r="NV113" s="51"/>
      <c r="NW113" s="51"/>
      <c r="NX113" s="51"/>
      <c r="NY113" s="51"/>
      <c r="NZ113" s="51"/>
      <c r="OA113" s="51"/>
      <c r="OB113" s="51"/>
      <c r="OC113" s="51"/>
      <c r="OD113" s="51"/>
      <c r="OE113" s="51"/>
      <c r="OF113" s="51"/>
      <c r="OG113" s="51"/>
      <c r="OH113" s="51"/>
      <c r="OI113" s="51"/>
      <c r="OJ113" s="51"/>
      <c r="OK113" s="51"/>
      <c r="OL113" s="51"/>
      <c r="OM113" s="51"/>
      <c r="ON113" s="51"/>
      <c r="OO113" s="51"/>
      <c r="OP113" s="51"/>
      <c r="OQ113" s="51"/>
      <c r="OR113" s="51"/>
      <c r="OS113" s="51"/>
      <c r="OT113" s="51"/>
      <c r="OU113" s="51"/>
      <c r="OV113" s="51"/>
      <c r="OW113" s="51"/>
      <c r="OX113" s="51"/>
      <c r="OY113" s="51"/>
      <c r="OZ113" s="51"/>
      <c r="PA113" s="51"/>
      <c r="PB113" s="51"/>
      <c r="PC113" s="51"/>
      <c r="PD113" s="51"/>
      <c r="PE113" s="51"/>
      <c r="PF113" s="51"/>
      <c r="PG113" s="51"/>
      <c r="PH113" s="51"/>
      <c r="PI113" s="51"/>
      <c r="PJ113" s="51"/>
      <c r="PK113" s="51"/>
      <c r="PL113" s="51"/>
      <c r="PM113" s="51"/>
      <c r="PN113" s="51"/>
      <c r="PO113" s="51"/>
      <c r="PP113" s="51"/>
      <c r="PQ113" s="51"/>
      <c r="PR113" s="51"/>
      <c r="PS113" s="51"/>
      <c r="PT113" s="51"/>
      <c r="PU113" s="51"/>
      <c r="PV113" s="51"/>
      <c r="PW113" s="51"/>
      <c r="PX113" s="51"/>
      <c r="PY113" s="51"/>
      <c r="PZ113" s="51"/>
      <c r="QA113" s="51"/>
      <c r="QB113" s="51"/>
      <c r="QC113" s="51"/>
      <c r="QD113" s="51"/>
      <c r="QE113" s="51"/>
      <c r="QF113" s="51"/>
      <c r="QG113" s="51"/>
      <c r="QH113" s="51"/>
      <c r="QI113" s="51"/>
      <c r="QJ113" s="51"/>
      <c r="QK113" s="51"/>
      <c r="QL113" s="51"/>
      <c r="QM113" s="51"/>
      <c r="QN113" s="51"/>
      <c r="QO113" s="51"/>
      <c r="QP113" s="51"/>
      <c r="QQ113" s="51"/>
      <c r="QR113" s="51"/>
      <c r="QS113" s="51"/>
      <c r="QT113" s="51"/>
      <c r="QU113" s="51"/>
      <c r="QV113" s="51"/>
      <c r="QW113" s="51"/>
      <c r="QX113" s="51"/>
      <c r="QY113" s="51"/>
      <c r="QZ113" s="51"/>
      <c r="RA113" s="51"/>
      <c r="RB113" s="51"/>
      <c r="RC113" s="51"/>
      <c r="RD113" s="51"/>
      <c r="RE113" s="51"/>
      <c r="RF113" s="51"/>
      <c r="RG113" s="51"/>
      <c r="RH113" s="51"/>
      <c r="RI113" s="51"/>
      <c r="RJ113" s="51"/>
      <c r="RK113" s="51"/>
      <c r="RL113" s="51"/>
      <c r="RM113" s="51"/>
      <c r="RN113" s="51"/>
      <c r="RO113" s="51"/>
      <c r="RP113" s="51"/>
      <c r="RQ113" s="51"/>
      <c r="RR113" s="51"/>
      <c r="RS113" s="51"/>
      <c r="RT113" s="51"/>
      <c r="RU113" s="51"/>
      <c r="RV113" s="51"/>
      <c r="RW113" s="51"/>
      <c r="RX113" s="51"/>
      <c r="RY113" s="51"/>
      <c r="RZ113" s="51"/>
      <c r="SA113" s="51"/>
      <c r="SB113" s="51"/>
      <c r="SC113" s="51"/>
      <c r="SD113" s="51"/>
      <c r="SE113" s="51"/>
      <c r="SF113" s="51"/>
      <c r="SG113" s="51"/>
      <c r="SH113" s="51"/>
      <c r="SI113" s="51"/>
      <c r="SJ113" s="51"/>
      <c r="SK113" s="51"/>
      <c r="SL113" s="51"/>
      <c r="SM113" s="51"/>
      <c r="SN113" s="51"/>
      <c r="SO113" s="51"/>
      <c r="SP113" s="51"/>
      <c r="SQ113" s="51"/>
      <c r="SR113" s="51"/>
      <c r="SS113" s="51"/>
      <c r="ST113" s="51"/>
      <c r="SU113" s="51"/>
      <c r="SV113" s="51"/>
      <c r="SW113" s="51"/>
      <c r="SX113" s="51"/>
      <c r="SY113" s="51"/>
      <c r="SZ113" s="51"/>
      <c r="TA113" s="51"/>
      <c r="TB113" s="51"/>
      <c r="TC113" s="51"/>
      <c r="TD113" s="51"/>
      <c r="TE113" s="51"/>
      <c r="TF113" s="51"/>
      <c r="TG113" s="51"/>
      <c r="TH113" s="51"/>
      <c r="TI113" s="51"/>
      <c r="TJ113" s="51"/>
      <c r="TK113" s="51"/>
      <c r="TL113" s="51"/>
      <c r="TM113" s="51"/>
      <c r="TN113" s="51"/>
      <c r="TO113" s="51"/>
      <c r="TP113" s="51"/>
      <c r="TQ113" s="51"/>
      <c r="TR113" s="51"/>
      <c r="TS113" s="51"/>
      <c r="TT113" s="51"/>
      <c r="TU113" s="51"/>
      <c r="TV113" s="51"/>
      <c r="TW113" s="51"/>
      <c r="TX113" s="51"/>
      <c r="TY113" s="51"/>
      <c r="TZ113" s="51"/>
      <c r="UA113" s="51"/>
      <c r="UB113" s="51"/>
      <c r="UC113" s="51"/>
      <c r="UD113" s="51"/>
      <c r="UE113" s="51"/>
      <c r="UF113" s="51"/>
      <c r="UG113" s="51"/>
      <c r="UH113" s="51"/>
      <c r="UI113" s="51"/>
      <c r="UJ113" s="51"/>
      <c r="UK113" s="51"/>
      <c r="UL113" s="51"/>
      <c r="UM113" s="51"/>
      <c r="UN113" s="51"/>
      <c r="UO113" s="51"/>
      <c r="UP113" s="51"/>
      <c r="UQ113" s="51"/>
      <c r="UR113" s="51"/>
      <c r="US113" s="51"/>
      <c r="UT113" s="51"/>
      <c r="UU113" s="51"/>
      <c r="UV113" s="51"/>
      <c r="UW113" s="51"/>
      <c r="UX113" s="51"/>
      <c r="UY113" s="51"/>
      <c r="UZ113" s="51"/>
      <c r="VA113" s="51"/>
      <c r="VB113" s="51"/>
      <c r="VC113" s="51"/>
      <c r="VD113" s="51"/>
      <c r="VE113" s="51"/>
      <c r="VF113" s="51"/>
      <c r="VG113" s="51"/>
      <c r="VH113" s="51"/>
      <c r="VI113" s="51"/>
      <c r="VJ113" s="51"/>
      <c r="VK113" s="51"/>
      <c r="VL113" s="51"/>
      <c r="VM113" s="51"/>
      <c r="VN113" s="51"/>
      <c r="VO113" s="51"/>
      <c r="VP113" s="51"/>
      <c r="VQ113" s="51"/>
      <c r="VR113" s="51"/>
      <c r="VS113" s="51"/>
      <c r="VT113" s="51"/>
      <c r="VU113" s="51"/>
      <c r="VV113" s="51"/>
      <c r="VW113" s="51"/>
      <c r="VX113" s="51"/>
      <c r="VY113" s="51"/>
      <c r="VZ113" s="51"/>
      <c r="WA113" s="51"/>
      <c r="WB113" s="51"/>
      <c r="WC113" s="51"/>
      <c r="WD113" s="51"/>
      <c r="WE113" s="51"/>
      <c r="WF113" s="51"/>
      <c r="WG113" s="51"/>
      <c r="WH113" s="51"/>
      <c r="WI113" s="51"/>
      <c r="WJ113" s="51"/>
      <c r="WK113" s="51"/>
      <c r="WL113" s="51"/>
      <c r="WM113" s="51"/>
      <c r="WN113" s="51"/>
      <c r="WO113" s="51"/>
      <c r="WP113" s="51"/>
      <c r="WQ113" s="51"/>
      <c r="WR113" s="51"/>
      <c r="WS113" s="51"/>
      <c r="WT113" s="51"/>
      <c r="WU113" s="51"/>
      <c r="WV113" s="51"/>
      <c r="WW113" s="51"/>
      <c r="WX113" s="51"/>
      <c r="WY113" s="51"/>
      <c r="WZ113" s="51"/>
      <c r="XA113" s="51"/>
      <c r="XB113" s="51"/>
      <c r="XC113" s="51"/>
      <c r="XD113" s="51"/>
      <c r="XE113" s="51"/>
      <c r="XF113" s="51"/>
      <c r="XG113" s="51"/>
      <c r="XH113" s="51"/>
      <c r="XI113" s="51"/>
      <c r="XJ113" s="51"/>
      <c r="XK113" s="51"/>
      <c r="XL113" s="51"/>
      <c r="XM113" s="51"/>
      <c r="XN113" s="51"/>
      <c r="XO113" s="51"/>
      <c r="XP113" s="51"/>
      <c r="XQ113" s="51"/>
      <c r="XR113" s="51"/>
      <c r="XS113" s="51"/>
      <c r="XT113" s="51"/>
      <c r="XU113" s="51"/>
      <c r="XV113" s="51"/>
      <c r="XW113" s="51"/>
      <c r="XX113" s="51"/>
      <c r="XY113" s="51"/>
      <c r="XZ113" s="51"/>
      <c r="YA113" s="51"/>
      <c r="YB113" s="51"/>
      <c r="YC113" s="51"/>
      <c r="YD113" s="51"/>
      <c r="YE113" s="51"/>
      <c r="YF113" s="51"/>
      <c r="YG113" s="51"/>
      <c r="YH113" s="51"/>
      <c r="YI113" s="51"/>
      <c r="YJ113" s="51"/>
      <c r="YK113" s="51"/>
      <c r="YL113" s="51"/>
      <c r="YM113" s="51"/>
      <c r="YN113" s="51"/>
      <c r="YO113" s="51"/>
      <c r="YP113" s="51"/>
      <c r="YQ113" s="51"/>
      <c r="YR113" s="51"/>
      <c r="YS113" s="51"/>
      <c r="YT113" s="51"/>
      <c r="YU113" s="51"/>
      <c r="YV113" s="51"/>
      <c r="YW113" s="51"/>
      <c r="YX113" s="51"/>
      <c r="YY113" s="51"/>
      <c r="YZ113" s="51"/>
      <c r="ZA113" s="51"/>
      <c r="ZB113" s="51"/>
      <c r="ZC113" s="51"/>
      <c r="ZD113" s="51"/>
      <c r="ZE113" s="51"/>
      <c r="ZF113" s="51"/>
      <c r="ZG113" s="51"/>
      <c r="ZH113" s="51"/>
      <c r="ZI113" s="51"/>
      <c r="ZJ113" s="51"/>
      <c r="ZK113" s="51"/>
      <c r="ZL113" s="51"/>
      <c r="ZM113" s="51"/>
      <c r="ZN113" s="51"/>
      <c r="ZO113" s="51"/>
      <c r="ZP113" s="51"/>
      <c r="ZQ113" s="51"/>
      <c r="ZR113" s="51"/>
      <c r="ZS113" s="51"/>
      <c r="ZT113" s="51"/>
      <c r="ZU113" s="51"/>
      <c r="ZV113" s="51"/>
      <c r="ZW113" s="51"/>
      <c r="ZX113" s="51"/>
      <c r="ZY113" s="51"/>
      <c r="ZZ113" s="51"/>
      <c r="AAA113" s="51"/>
      <c r="AAB113" s="51"/>
      <c r="AAC113" s="51"/>
      <c r="AAD113" s="51"/>
      <c r="AAE113" s="51"/>
      <c r="AAF113" s="51"/>
      <c r="AAG113" s="51"/>
      <c r="AAH113" s="51"/>
      <c r="AAI113" s="51"/>
      <c r="AAJ113" s="51"/>
      <c r="AAK113" s="51"/>
      <c r="AAL113" s="51"/>
      <c r="AAM113" s="51"/>
      <c r="AAN113" s="51"/>
      <c r="AAO113" s="51"/>
      <c r="AAP113" s="51"/>
      <c r="AAQ113" s="51"/>
      <c r="AAR113" s="51"/>
      <c r="AAS113" s="51"/>
      <c r="AAT113" s="51"/>
      <c r="AAU113" s="51"/>
      <c r="AAV113" s="51"/>
      <c r="AAW113" s="51"/>
      <c r="AAX113" s="51"/>
      <c r="AAY113" s="51"/>
      <c r="AAZ113" s="51"/>
      <c r="ABA113" s="51"/>
      <c r="ABB113" s="51"/>
      <c r="ABC113" s="51"/>
      <c r="ABD113" s="51"/>
      <c r="ABE113" s="51"/>
      <c r="ABF113" s="51"/>
      <c r="ABG113" s="51"/>
      <c r="ABH113" s="51"/>
      <c r="ABI113" s="51"/>
      <c r="ABJ113" s="51"/>
      <c r="ABK113" s="51"/>
      <c r="ABL113" s="51"/>
      <c r="ABM113" s="51"/>
      <c r="ABN113" s="51"/>
      <c r="ABO113" s="51"/>
      <c r="ABP113" s="51"/>
      <c r="ABQ113" s="51"/>
      <c r="ABR113" s="51"/>
      <c r="ABS113" s="51"/>
      <c r="ABT113" s="51"/>
      <c r="ABU113" s="51"/>
      <c r="ABV113" s="51"/>
      <c r="ABW113" s="51"/>
      <c r="ABX113" s="51"/>
      <c r="ABY113" s="51"/>
      <c r="ABZ113" s="51"/>
      <c r="ACA113" s="51"/>
      <c r="ACB113" s="51"/>
      <c r="ACC113" s="51"/>
      <c r="ACD113" s="51"/>
      <c r="ACE113" s="51"/>
      <c r="ACF113" s="51"/>
      <c r="ACG113" s="51"/>
      <c r="ACH113" s="51"/>
      <c r="ACI113" s="51"/>
      <c r="ACJ113" s="51"/>
      <c r="ACK113" s="51"/>
      <c r="ACL113" s="51"/>
      <c r="ACM113" s="51"/>
      <c r="ACN113" s="51"/>
      <c r="ACO113" s="51"/>
      <c r="ACP113" s="51"/>
      <c r="ACQ113" s="51"/>
      <c r="ACR113" s="51"/>
      <c r="ACS113" s="51"/>
      <c r="ACT113" s="51"/>
      <c r="ACU113" s="51"/>
      <c r="ACV113" s="51"/>
      <c r="ACW113" s="51"/>
      <c r="ACX113" s="51"/>
      <c r="ACY113" s="51"/>
      <c r="ACZ113" s="51"/>
      <c r="ADA113" s="51"/>
      <c r="ADB113" s="51"/>
      <c r="ADC113" s="51"/>
      <c r="ADD113" s="51"/>
      <c r="ADE113" s="51"/>
      <c r="ADF113" s="51"/>
      <c r="ADG113" s="51"/>
      <c r="ADH113" s="51"/>
      <c r="ADI113" s="51"/>
      <c r="ADJ113" s="51"/>
      <c r="ADK113" s="51"/>
      <c r="ADL113" s="51"/>
      <c r="ADM113" s="51"/>
      <c r="ADN113" s="51"/>
      <c r="ADO113" s="51"/>
      <c r="ADP113" s="51"/>
      <c r="ADQ113" s="51"/>
      <c r="ADR113" s="51"/>
      <c r="ADS113" s="51"/>
      <c r="ADT113" s="51"/>
      <c r="ADU113" s="51"/>
      <c r="ADV113" s="51"/>
      <c r="ADW113" s="51"/>
      <c r="ADX113" s="51"/>
      <c r="ADY113" s="51"/>
      <c r="ADZ113" s="51"/>
      <c r="AEA113" s="51"/>
      <c r="AEB113" s="51"/>
      <c r="AEC113" s="51"/>
      <c r="AED113" s="51"/>
      <c r="AEE113" s="51"/>
      <c r="AEF113" s="51"/>
      <c r="AEG113" s="51"/>
      <c r="AEH113" s="51"/>
      <c r="AEI113" s="51"/>
      <c r="AEJ113" s="51"/>
      <c r="AEK113" s="51"/>
      <c r="AEL113" s="51"/>
      <c r="AEM113" s="51"/>
      <c r="AEN113" s="51"/>
      <c r="AEO113" s="51"/>
      <c r="AEP113" s="51"/>
      <c r="AEQ113" s="51"/>
      <c r="AER113" s="51"/>
      <c r="AES113" s="51"/>
      <c r="AET113" s="51"/>
      <c r="AEU113" s="51"/>
      <c r="AEV113" s="51"/>
      <c r="AEW113" s="51"/>
      <c r="AEX113" s="51"/>
      <c r="AEY113" s="51"/>
      <c r="AEZ113" s="51"/>
      <c r="AFA113" s="51"/>
      <c r="AFB113" s="51"/>
      <c r="AFC113" s="51"/>
      <c r="AFD113" s="51"/>
      <c r="AFE113" s="51"/>
      <c r="AFF113" s="51"/>
      <c r="AFG113" s="51"/>
      <c r="AFH113" s="51"/>
      <c r="AFI113" s="51"/>
      <c r="AFJ113" s="51"/>
      <c r="AFK113" s="51"/>
      <c r="AFL113" s="51"/>
      <c r="AFM113" s="51"/>
      <c r="AFN113" s="51"/>
      <c r="AFO113" s="51"/>
      <c r="AFP113" s="51"/>
      <c r="AFQ113" s="51"/>
      <c r="AFR113" s="51"/>
      <c r="AFS113" s="51"/>
      <c r="AFT113" s="51"/>
      <c r="AFU113" s="51"/>
      <c r="AFV113" s="51"/>
      <c r="AFW113" s="51"/>
      <c r="AFX113" s="51"/>
      <c r="AFY113" s="51"/>
      <c r="AFZ113" s="51"/>
      <c r="AGA113" s="51"/>
      <c r="AGB113" s="51"/>
      <c r="AGC113" s="51"/>
      <c r="AGD113" s="51"/>
      <c r="AGE113" s="51"/>
      <c r="AGF113" s="51"/>
      <c r="AGG113" s="51"/>
      <c r="AGH113" s="51"/>
      <c r="AGI113" s="51"/>
      <c r="AGJ113" s="51"/>
      <c r="AGK113" s="51"/>
      <c r="AGL113" s="51"/>
      <c r="AGM113" s="51"/>
      <c r="AGN113" s="51"/>
      <c r="AGO113" s="51"/>
      <c r="AGP113" s="51"/>
      <c r="AGQ113" s="51"/>
      <c r="AGR113" s="51"/>
      <c r="AGS113" s="51"/>
      <c r="AGT113" s="51"/>
      <c r="AGU113" s="51"/>
      <c r="AGV113" s="51"/>
      <c r="AGW113" s="51"/>
      <c r="AGX113" s="51"/>
      <c r="AGY113" s="51"/>
      <c r="AGZ113" s="51"/>
      <c r="AHA113" s="51"/>
      <c r="AHB113" s="51"/>
      <c r="AHC113" s="51"/>
      <c r="AHD113" s="51"/>
      <c r="AHE113" s="51"/>
      <c r="AHF113" s="51"/>
      <c r="AHG113" s="51"/>
      <c r="AHH113" s="51"/>
      <c r="AHI113" s="51"/>
      <c r="AHJ113" s="51"/>
      <c r="AHK113" s="51"/>
      <c r="AHL113" s="51"/>
      <c r="AHM113" s="51"/>
      <c r="AHN113" s="51"/>
      <c r="AHO113" s="51"/>
      <c r="AHP113" s="51"/>
      <c r="AHQ113" s="51"/>
      <c r="AHR113" s="51"/>
      <c r="AHS113" s="51"/>
      <c r="AHT113" s="51"/>
      <c r="AHU113" s="51"/>
      <c r="AHV113" s="51"/>
      <c r="AHW113" s="51"/>
      <c r="AHX113" s="51"/>
      <c r="AHY113" s="51"/>
      <c r="AHZ113" s="51"/>
      <c r="AIA113" s="51"/>
      <c r="AIB113" s="51"/>
      <c r="AIC113" s="51"/>
      <c r="AID113" s="51"/>
      <c r="AIE113" s="51"/>
      <c r="AIF113" s="51"/>
      <c r="AIG113" s="51"/>
      <c r="AIH113" s="51"/>
      <c r="AII113" s="51"/>
      <c r="AIJ113" s="51"/>
      <c r="AIK113" s="51"/>
      <c r="AIL113" s="51"/>
      <c r="AIM113" s="51"/>
      <c r="AIN113" s="51"/>
      <c r="AIO113" s="51"/>
      <c r="AIP113" s="51"/>
      <c r="AIQ113" s="51"/>
      <c r="AIR113" s="51"/>
      <c r="AIS113" s="51"/>
      <c r="AIT113" s="51"/>
      <c r="AIU113" s="51"/>
      <c r="AIV113" s="51"/>
      <c r="AIW113" s="51"/>
      <c r="AIX113" s="51"/>
      <c r="AIY113" s="51"/>
      <c r="AIZ113" s="51"/>
      <c r="AJA113" s="51"/>
      <c r="AJB113" s="51"/>
      <c r="AJC113" s="51"/>
      <c r="AJD113" s="51"/>
      <c r="AJE113" s="51"/>
      <c r="AJF113" s="51"/>
      <c r="AJG113" s="51"/>
      <c r="AJH113" s="51"/>
      <c r="AJI113" s="51"/>
      <c r="AJJ113" s="51"/>
      <c r="AJK113" s="51"/>
      <c r="AJL113" s="51"/>
      <c r="AJM113" s="51"/>
      <c r="AJN113" s="51"/>
      <c r="AJO113" s="51"/>
      <c r="AJP113" s="51"/>
      <c r="AJQ113" s="51"/>
      <c r="AJR113" s="51"/>
      <c r="AJS113" s="51"/>
      <c r="AJT113" s="51"/>
      <c r="AJU113" s="51"/>
      <c r="AJV113" s="51"/>
      <c r="AJW113" s="51"/>
      <c r="AJX113" s="51"/>
      <c r="AJY113" s="51"/>
      <c r="AJZ113" s="51"/>
      <c r="AKA113" s="51"/>
      <c r="AKB113" s="51"/>
      <c r="AKC113" s="51"/>
      <c r="AKD113" s="51"/>
      <c r="AKE113" s="51"/>
      <c r="AKF113" s="51"/>
      <c r="AKG113" s="51"/>
      <c r="AKH113" s="51"/>
      <c r="AKI113" s="51"/>
      <c r="AKJ113" s="51"/>
      <c r="AKK113" s="51"/>
      <c r="AKL113" s="51"/>
      <c r="AKM113" s="51"/>
      <c r="AKN113" s="51"/>
      <c r="AKO113" s="51"/>
      <c r="AKP113" s="51"/>
      <c r="AKQ113" s="51"/>
      <c r="AKR113" s="51"/>
      <c r="AKS113" s="51"/>
      <c r="AKT113" s="51"/>
      <c r="AKU113" s="51"/>
      <c r="AKV113" s="51"/>
      <c r="AKW113" s="51"/>
      <c r="AKX113" s="51"/>
      <c r="AKY113" s="51"/>
      <c r="AKZ113" s="51"/>
      <c r="ALA113" s="51"/>
      <c r="ALB113" s="51"/>
      <c r="ALC113" s="51"/>
      <c r="ALD113" s="51"/>
      <c r="ALE113" s="51"/>
      <c r="ALF113" s="51"/>
      <c r="ALG113" s="51"/>
      <c r="ALH113" s="51"/>
      <c r="ALI113" s="51"/>
      <c r="ALJ113" s="51"/>
      <c r="ALK113" s="51"/>
      <c r="ALL113" s="51"/>
      <c r="ALM113" s="51"/>
      <c r="ALN113" s="51"/>
      <c r="ALO113" s="51"/>
      <c r="ALP113" s="51"/>
      <c r="ALQ113" s="51"/>
      <c r="ALR113" s="51"/>
      <c r="ALS113" s="51"/>
      <c r="ALT113" s="51"/>
      <c r="ALU113" s="51"/>
      <c r="ALV113" s="51"/>
      <c r="ALW113" s="51"/>
      <c r="ALX113" s="51"/>
      <c r="ALY113" s="51"/>
      <c r="ALZ113" s="51"/>
      <c r="AMA113" s="51"/>
      <c r="AMB113" s="51"/>
      <c r="AMC113" s="51"/>
      <c r="AMD113" s="51"/>
      <c r="AME113" s="51"/>
      <c r="AMF113" s="51"/>
      <c r="AMG113" s="51"/>
      <c r="AMH113" s="51"/>
      <c r="AMI113" s="51"/>
      <c r="AMJ113" s="51"/>
      <c r="AMK113" s="51"/>
      <c r="AML113" s="51"/>
      <c r="AMM113" s="51"/>
      <c r="AMN113" s="51"/>
      <c r="AMO113" s="51"/>
      <c r="AMP113" s="51"/>
      <c r="AMQ113" s="51"/>
      <c r="AMR113" s="51"/>
      <c r="AMS113" s="51"/>
      <c r="AMT113" s="51"/>
      <c r="AMU113" s="51"/>
      <c r="AMV113" s="51"/>
      <c r="AMW113" s="51"/>
      <c r="AMX113" s="51"/>
      <c r="AMY113" s="51"/>
      <c r="AMZ113" s="51"/>
      <c r="ANA113" s="51"/>
      <c r="ANB113" s="51"/>
      <c r="ANC113" s="51"/>
      <c r="AND113" s="51"/>
      <c r="ANE113" s="51"/>
      <c r="ANF113" s="51"/>
      <c r="ANG113" s="51"/>
      <c r="ANH113" s="51"/>
      <c r="ANI113" s="51"/>
      <c r="ANJ113" s="51"/>
      <c r="ANK113" s="51"/>
      <c r="ANL113" s="51"/>
      <c r="ANM113" s="51"/>
      <c r="ANN113" s="51"/>
      <c r="ANO113" s="51"/>
      <c r="ANP113" s="51"/>
      <c r="ANQ113" s="51"/>
      <c r="ANR113" s="51"/>
      <c r="ANS113" s="51"/>
      <c r="ANT113" s="51"/>
      <c r="ANU113" s="51"/>
      <c r="ANV113" s="51"/>
      <c r="ANW113" s="51"/>
      <c r="ANX113" s="51"/>
      <c r="ANY113" s="51"/>
      <c r="ANZ113" s="51"/>
      <c r="AOA113" s="51"/>
      <c r="AOB113" s="51"/>
      <c r="AOC113" s="51"/>
      <c r="AOD113" s="51"/>
      <c r="AOE113" s="51"/>
      <c r="AOF113" s="51"/>
      <c r="AOG113" s="51"/>
      <c r="AOH113" s="51"/>
      <c r="AOI113" s="51"/>
      <c r="AOJ113" s="51"/>
      <c r="AOK113" s="51"/>
      <c r="AOL113" s="51"/>
      <c r="AOM113" s="51"/>
      <c r="AON113" s="51"/>
      <c r="AOO113" s="51"/>
      <c r="AOP113" s="51"/>
      <c r="AOQ113" s="51"/>
      <c r="AOR113" s="51"/>
      <c r="AOS113" s="51"/>
      <c r="AOT113" s="51"/>
      <c r="AOU113" s="51"/>
      <c r="AOV113" s="51"/>
      <c r="AOW113" s="51"/>
      <c r="AOX113" s="51"/>
      <c r="AOY113" s="51"/>
      <c r="AOZ113" s="51"/>
      <c r="APA113" s="51"/>
      <c r="APB113" s="51"/>
      <c r="APC113" s="51"/>
      <c r="APD113" s="51"/>
      <c r="APE113" s="51"/>
      <c r="APF113" s="51"/>
      <c r="APG113" s="51"/>
      <c r="APH113" s="51"/>
      <c r="API113" s="51"/>
      <c r="APJ113" s="51"/>
      <c r="APK113" s="51"/>
      <c r="APL113" s="51"/>
      <c r="APM113" s="51"/>
      <c r="APN113" s="51"/>
      <c r="APO113" s="51"/>
      <c r="APP113" s="51"/>
      <c r="APQ113" s="51"/>
      <c r="APR113" s="51"/>
      <c r="APS113" s="51"/>
      <c r="APT113" s="51"/>
      <c r="APU113" s="51"/>
      <c r="APV113" s="51"/>
      <c r="APW113" s="51"/>
      <c r="APX113" s="51"/>
      <c r="APY113" s="51"/>
      <c r="APZ113" s="51"/>
      <c r="AQA113" s="51"/>
      <c r="AQB113" s="51"/>
      <c r="AQC113" s="51"/>
      <c r="AQD113" s="51"/>
      <c r="AQE113" s="51"/>
      <c r="AQF113" s="51"/>
      <c r="AQG113" s="51"/>
      <c r="AQH113" s="51"/>
      <c r="AQI113" s="51"/>
      <c r="AQJ113" s="51"/>
      <c r="AQK113" s="51"/>
      <c r="AQL113" s="51"/>
      <c r="AQM113" s="51"/>
      <c r="AQN113" s="51"/>
      <c r="AQO113" s="51"/>
      <c r="AQP113" s="51"/>
      <c r="AQQ113" s="51"/>
      <c r="AQR113" s="51"/>
      <c r="AQS113" s="51"/>
      <c r="AQT113" s="51"/>
      <c r="AQU113" s="51"/>
      <c r="AQV113" s="51"/>
      <c r="AQW113" s="51"/>
      <c r="AQX113" s="51"/>
      <c r="AQY113" s="51"/>
      <c r="AQZ113" s="51"/>
      <c r="ARA113" s="51"/>
      <c r="ARB113" s="51"/>
      <c r="ARC113" s="51"/>
      <c r="ARD113" s="51"/>
      <c r="ARE113" s="51"/>
      <c r="ARF113" s="51"/>
      <c r="ARG113" s="51"/>
      <c r="ARH113" s="51"/>
      <c r="ARI113" s="51"/>
      <c r="ARJ113" s="51"/>
      <c r="ARK113" s="51"/>
      <c r="ARL113" s="51"/>
      <c r="ARM113" s="51"/>
      <c r="ARN113" s="51"/>
      <c r="ARO113" s="51"/>
      <c r="ARP113" s="51"/>
      <c r="ARQ113" s="51"/>
      <c r="ARR113" s="51"/>
      <c r="ARS113" s="51"/>
      <c r="ART113" s="51"/>
      <c r="ARU113" s="51"/>
      <c r="ARV113" s="51"/>
      <c r="ARW113" s="51"/>
      <c r="ARX113" s="51"/>
      <c r="ARY113" s="51"/>
      <c r="ARZ113" s="51"/>
      <c r="ASA113" s="51"/>
      <c r="ASB113" s="51"/>
      <c r="ASC113" s="51"/>
      <c r="ASD113" s="51"/>
      <c r="ASE113" s="51"/>
      <c r="ASF113" s="51"/>
      <c r="ASG113" s="51"/>
      <c r="ASH113" s="51"/>
      <c r="ASI113" s="51"/>
      <c r="ASJ113" s="51"/>
      <c r="ASK113" s="51"/>
      <c r="ASL113" s="51"/>
      <c r="ASM113" s="51"/>
      <c r="ASN113" s="51"/>
      <c r="ASO113" s="51"/>
      <c r="ASP113" s="51"/>
      <c r="ASQ113" s="51"/>
      <c r="ASR113" s="51"/>
      <c r="ASS113" s="51"/>
      <c r="AST113" s="51"/>
      <c r="ASU113" s="51"/>
      <c r="ASV113" s="51"/>
      <c r="ASW113" s="51"/>
      <c r="ASX113" s="51"/>
      <c r="ASY113" s="51"/>
      <c r="ASZ113" s="51"/>
      <c r="ATA113" s="51"/>
      <c r="ATB113" s="51"/>
      <c r="ATC113" s="51"/>
      <c r="ATD113" s="51"/>
      <c r="ATE113" s="51"/>
      <c r="ATF113" s="51"/>
      <c r="ATG113" s="51"/>
      <c r="ATH113" s="51"/>
      <c r="ATI113" s="51"/>
      <c r="ATJ113" s="51"/>
      <c r="ATK113" s="51"/>
      <c r="ATL113" s="51"/>
      <c r="ATM113" s="51"/>
      <c r="ATN113" s="51"/>
      <c r="ATO113" s="51"/>
      <c r="ATP113" s="51"/>
      <c r="ATQ113" s="51"/>
      <c r="ATR113" s="51"/>
      <c r="ATS113" s="51"/>
      <c r="ATT113" s="51"/>
      <c r="ATU113" s="51"/>
      <c r="ATV113" s="51"/>
      <c r="ATW113" s="51"/>
      <c r="ATX113" s="51"/>
      <c r="ATY113" s="51"/>
      <c r="ATZ113" s="51"/>
      <c r="AUA113" s="51"/>
      <c r="AUB113" s="51"/>
      <c r="AUC113" s="51"/>
      <c r="AUD113" s="51"/>
      <c r="AUE113" s="51"/>
      <c r="AUF113" s="51"/>
      <c r="AUG113" s="51"/>
      <c r="AUH113" s="51"/>
      <c r="AUI113" s="51"/>
      <c r="AUJ113" s="51"/>
      <c r="AUK113" s="51"/>
      <c r="AUL113" s="51"/>
      <c r="AUM113" s="51"/>
      <c r="AUN113" s="51"/>
      <c r="AUO113" s="51"/>
      <c r="AUP113" s="51"/>
      <c r="AUQ113" s="51"/>
      <c r="AUR113" s="51"/>
      <c r="AUS113" s="51"/>
      <c r="AUT113" s="51"/>
      <c r="AUU113" s="51"/>
      <c r="AUV113" s="51"/>
      <c r="AUW113" s="51"/>
      <c r="AUX113" s="51"/>
      <c r="AUY113" s="51"/>
      <c r="AUZ113" s="51"/>
      <c r="AVA113" s="51"/>
      <c r="AVB113" s="51"/>
      <c r="AVC113" s="51"/>
      <c r="AVD113" s="51"/>
      <c r="AVE113" s="51"/>
      <c r="AVF113" s="51"/>
      <c r="AVG113" s="51"/>
      <c r="AVH113" s="51"/>
      <c r="AVI113" s="51"/>
      <c r="AVJ113" s="51"/>
      <c r="AVK113" s="51"/>
      <c r="AVL113" s="51"/>
      <c r="AVM113" s="51"/>
      <c r="AVN113" s="51"/>
      <c r="AVO113" s="51"/>
      <c r="AVP113" s="51"/>
      <c r="AVQ113" s="51"/>
      <c r="AVR113" s="51"/>
      <c r="AVS113" s="51"/>
      <c r="AVT113" s="51"/>
      <c r="AVU113" s="51"/>
      <c r="AVV113" s="51"/>
      <c r="AVW113" s="51"/>
      <c r="AVX113" s="51"/>
      <c r="AVY113" s="51"/>
      <c r="AVZ113" s="51"/>
      <c r="AWA113" s="51"/>
      <c r="AWB113" s="51"/>
      <c r="AWC113" s="51"/>
      <c r="AWD113" s="51"/>
      <c r="AWE113" s="51"/>
      <c r="AWF113" s="51"/>
      <c r="AWG113" s="51"/>
      <c r="AWH113" s="51"/>
      <c r="AWI113" s="51"/>
      <c r="AWJ113" s="51"/>
      <c r="AWK113" s="51"/>
      <c r="AWL113" s="51"/>
      <c r="AWM113" s="51"/>
      <c r="AWN113" s="51"/>
      <c r="AWO113" s="51"/>
      <c r="AWP113" s="51"/>
      <c r="AWQ113" s="51"/>
      <c r="AWR113" s="51"/>
      <c r="AWS113" s="51"/>
      <c r="AWT113" s="51"/>
      <c r="AWU113" s="51"/>
      <c r="AWV113" s="51"/>
      <c r="AWW113" s="51"/>
      <c r="AWX113" s="51"/>
      <c r="AWY113" s="51"/>
      <c r="AWZ113" s="51"/>
      <c r="AXA113" s="51"/>
      <c r="AXB113" s="51"/>
      <c r="AXC113" s="51"/>
      <c r="AXD113" s="51"/>
      <c r="AXE113" s="51"/>
      <c r="AXF113" s="51"/>
      <c r="AXG113" s="51"/>
      <c r="AXH113" s="51"/>
      <c r="AXI113" s="51"/>
      <c r="AXJ113" s="51"/>
      <c r="AXK113" s="51"/>
      <c r="AXL113" s="51"/>
      <c r="AXM113" s="51"/>
      <c r="AXN113" s="51"/>
      <c r="AXO113" s="51"/>
      <c r="AXP113" s="51"/>
      <c r="AXQ113" s="51"/>
      <c r="AXR113" s="51"/>
      <c r="AXS113" s="51"/>
      <c r="AXT113" s="51"/>
      <c r="AXU113" s="51"/>
      <c r="AXV113" s="51"/>
      <c r="AXW113" s="51"/>
      <c r="AXX113" s="51"/>
      <c r="AXY113" s="51"/>
      <c r="AXZ113" s="51"/>
      <c r="AYA113" s="51"/>
      <c r="AYB113" s="51"/>
      <c r="AYC113" s="51"/>
      <c r="AYD113" s="51"/>
      <c r="AYE113" s="51"/>
      <c r="AYF113" s="51"/>
      <c r="AYG113" s="51"/>
      <c r="AYH113" s="51"/>
      <c r="AYI113" s="51"/>
      <c r="AYJ113" s="51"/>
      <c r="AYK113" s="51"/>
      <c r="AYL113" s="51"/>
      <c r="AYM113" s="51"/>
      <c r="AYN113" s="51"/>
      <c r="AYO113" s="51"/>
      <c r="AYP113" s="51"/>
      <c r="AYQ113" s="51"/>
      <c r="AYR113" s="51"/>
      <c r="AYS113" s="51"/>
      <c r="AYT113" s="51"/>
      <c r="AYU113" s="51"/>
      <c r="AYV113" s="51"/>
      <c r="AYW113" s="51"/>
      <c r="AYX113" s="51"/>
      <c r="AYY113" s="51"/>
      <c r="AYZ113" s="51"/>
      <c r="AZA113" s="51"/>
      <c r="AZB113" s="51"/>
      <c r="AZC113" s="51"/>
      <c r="AZD113" s="51"/>
      <c r="AZE113" s="51"/>
      <c r="AZF113" s="51"/>
      <c r="AZG113" s="51"/>
      <c r="AZH113" s="51"/>
      <c r="AZI113" s="51"/>
      <c r="AZJ113" s="51"/>
      <c r="AZK113" s="51"/>
      <c r="AZL113" s="51"/>
      <c r="AZM113" s="51"/>
      <c r="AZN113" s="51"/>
      <c r="AZO113" s="51"/>
      <c r="AZP113" s="51"/>
      <c r="AZQ113" s="51"/>
      <c r="AZR113" s="51"/>
      <c r="AZS113" s="51"/>
      <c r="AZT113" s="51"/>
      <c r="AZU113" s="51"/>
      <c r="AZV113" s="51"/>
      <c r="AZW113" s="51"/>
      <c r="AZX113" s="51"/>
      <c r="AZY113" s="51"/>
      <c r="AZZ113" s="51"/>
      <c r="BAA113" s="51"/>
      <c r="BAB113" s="51"/>
      <c r="BAC113" s="51"/>
      <c r="BAD113" s="51"/>
      <c r="BAE113" s="51"/>
      <c r="BAF113" s="51"/>
      <c r="BAG113" s="51"/>
      <c r="BAH113" s="51"/>
      <c r="BAI113" s="51"/>
      <c r="BAJ113" s="51"/>
      <c r="BAK113" s="51"/>
      <c r="BAL113" s="51"/>
      <c r="BAM113" s="51"/>
      <c r="BAN113" s="51"/>
      <c r="BAO113" s="51"/>
      <c r="BAP113" s="51"/>
      <c r="BAQ113" s="51"/>
      <c r="BAR113" s="51"/>
      <c r="BAS113" s="51"/>
      <c r="BAT113" s="51"/>
      <c r="BAU113" s="51"/>
      <c r="BAV113" s="51"/>
      <c r="BAW113" s="51"/>
      <c r="BAX113" s="51"/>
      <c r="BAY113" s="51"/>
      <c r="BAZ113" s="51"/>
      <c r="BBA113" s="51"/>
      <c r="BBB113" s="51"/>
      <c r="BBC113" s="51"/>
      <c r="BBD113" s="51"/>
      <c r="BBE113" s="51"/>
      <c r="BBF113" s="51"/>
      <c r="BBG113" s="51"/>
      <c r="BBH113" s="51"/>
      <c r="BBI113" s="51"/>
      <c r="BBJ113" s="51"/>
      <c r="BBK113" s="51"/>
      <c r="BBL113" s="51"/>
      <c r="BBM113" s="51"/>
      <c r="BBN113" s="51"/>
      <c r="BBO113" s="51"/>
      <c r="BBP113" s="51"/>
      <c r="BBQ113" s="51"/>
      <c r="BBR113" s="51"/>
      <c r="BBS113" s="51"/>
      <c r="BBT113" s="51"/>
      <c r="BBU113" s="51"/>
      <c r="BBV113" s="51"/>
      <c r="BBW113" s="51"/>
      <c r="BBX113" s="51"/>
      <c r="BBY113" s="51"/>
      <c r="BBZ113" s="51"/>
      <c r="BCA113" s="51"/>
      <c r="BCB113" s="51"/>
      <c r="BCC113" s="51"/>
      <c r="BCD113" s="51"/>
      <c r="BCE113" s="51"/>
      <c r="BCF113" s="51"/>
      <c r="BCG113" s="51"/>
      <c r="BCH113" s="51"/>
      <c r="BCI113" s="51"/>
      <c r="BCJ113" s="51"/>
      <c r="BCK113" s="51"/>
      <c r="BCL113" s="51"/>
      <c r="BCM113" s="51"/>
      <c r="BCN113" s="51"/>
      <c r="BCO113" s="51"/>
      <c r="BCP113" s="51"/>
      <c r="BCQ113" s="51"/>
      <c r="BCR113" s="51"/>
      <c r="BCS113" s="51"/>
      <c r="BCT113" s="51"/>
      <c r="BCU113" s="51"/>
      <c r="BCV113" s="51"/>
      <c r="BCW113" s="51"/>
      <c r="BCX113" s="51"/>
      <c r="BCY113" s="51"/>
      <c r="BCZ113" s="51"/>
      <c r="BDA113" s="51"/>
      <c r="BDB113" s="51"/>
      <c r="BDC113" s="51"/>
      <c r="BDD113" s="51"/>
      <c r="BDE113" s="51"/>
      <c r="BDF113" s="51"/>
      <c r="BDG113" s="51"/>
      <c r="BDH113" s="51"/>
      <c r="BDI113" s="51"/>
      <c r="BDJ113" s="51"/>
      <c r="BDK113" s="51"/>
      <c r="BDL113" s="51"/>
      <c r="BDM113" s="51"/>
      <c r="BDN113" s="51"/>
      <c r="BDO113" s="51"/>
      <c r="BDP113" s="51"/>
      <c r="BDQ113" s="51"/>
      <c r="BDR113" s="51"/>
      <c r="BDS113" s="51"/>
      <c r="BDT113" s="51"/>
      <c r="BDU113" s="51"/>
      <c r="BDV113" s="51"/>
      <c r="BDW113" s="51"/>
      <c r="BDX113" s="51"/>
      <c r="BDY113" s="51"/>
      <c r="BDZ113" s="51"/>
      <c r="BEA113" s="51"/>
      <c r="BEB113" s="51"/>
      <c r="BEC113" s="51"/>
      <c r="BED113" s="51"/>
      <c r="BEE113" s="51"/>
      <c r="BEF113" s="51"/>
      <c r="BEG113" s="51"/>
      <c r="BEH113" s="51"/>
      <c r="BEI113" s="51"/>
      <c r="BEJ113" s="51"/>
      <c r="BEK113" s="51"/>
      <c r="BEL113" s="51"/>
      <c r="BEM113" s="51"/>
      <c r="BEN113" s="51"/>
      <c r="BEO113" s="51"/>
      <c r="BEP113" s="51"/>
      <c r="BEQ113" s="51"/>
      <c r="BER113" s="51"/>
      <c r="BES113" s="51"/>
      <c r="BET113" s="51"/>
      <c r="BEU113" s="51"/>
      <c r="BEV113" s="51"/>
      <c r="BEW113" s="51"/>
      <c r="BEX113" s="51"/>
      <c r="BEY113" s="51"/>
      <c r="BEZ113" s="51"/>
      <c r="BFA113" s="51"/>
      <c r="BFB113" s="51"/>
      <c r="BFC113" s="51"/>
      <c r="BFD113" s="51"/>
      <c r="BFE113" s="51"/>
      <c r="BFF113" s="51"/>
      <c r="BFG113" s="51"/>
      <c r="BFH113" s="51"/>
      <c r="BFI113" s="51"/>
      <c r="BFJ113" s="51"/>
      <c r="BFK113" s="51"/>
      <c r="BFL113" s="51"/>
      <c r="BFM113" s="51"/>
      <c r="BFN113" s="51"/>
      <c r="BFO113" s="51"/>
      <c r="BFP113" s="51"/>
      <c r="BFQ113" s="51"/>
      <c r="BFR113" s="51"/>
      <c r="BFS113" s="51"/>
      <c r="BFT113" s="51"/>
      <c r="BFU113" s="51"/>
      <c r="BFV113" s="51"/>
      <c r="BFW113" s="51"/>
      <c r="BFX113" s="51"/>
      <c r="BFY113" s="51"/>
      <c r="BFZ113" s="51"/>
      <c r="BGA113" s="51"/>
      <c r="BGB113" s="51"/>
      <c r="BGC113" s="51"/>
      <c r="BGD113" s="51"/>
      <c r="BGE113" s="51"/>
      <c r="BGF113" s="51"/>
      <c r="BGG113" s="51"/>
      <c r="BGH113" s="51"/>
      <c r="BGI113" s="51"/>
      <c r="BGJ113" s="51"/>
      <c r="BGK113" s="51"/>
      <c r="BGL113" s="51"/>
      <c r="BGM113" s="51"/>
      <c r="BGN113" s="51"/>
      <c r="BGO113" s="51"/>
      <c r="BGP113" s="51"/>
      <c r="BGQ113" s="51"/>
      <c r="BGR113" s="51"/>
      <c r="BGS113" s="51"/>
      <c r="BGT113" s="51"/>
      <c r="BGU113" s="51"/>
      <c r="BGV113" s="51"/>
      <c r="BGW113" s="51"/>
      <c r="BGX113" s="51"/>
      <c r="BGY113" s="51"/>
      <c r="BGZ113" s="51"/>
      <c r="BHA113" s="51"/>
      <c r="BHB113" s="51"/>
      <c r="BHC113" s="51"/>
      <c r="BHD113" s="51"/>
      <c r="BHE113" s="51"/>
      <c r="BHF113" s="51"/>
      <c r="BHG113" s="51"/>
      <c r="BHH113" s="51"/>
      <c r="BHI113" s="51"/>
      <c r="BHJ113" s="51"/>
      <c r="BHK113" s="51"/>
      <c r="BHL113" s="51"/>
      <c r="BHM113" s="51"/>
      <c r="BHN113" s="51"/>
      <c r="BHO113" s="51"/>
      <c r="BHP113" s="51"/>
      <c r="BHQ113" s="51"/>
      <c r="BHR113" s="51"/>
      <c r="BHS113" s="51"/>
      <c r="BHT113" s="51"/>
      <c r="BHU113" s="51"/>
      <c r="BHV113" s="51"/>
      <c r="BHW113" s="51"/>
      <c r="BHX113" s="51"/>
      <c r="BHY113" s="51"/>
      <c r="BHZ113" s="51"/>
      <c r="BIA113" s="51"/>
      <c r="BIB113" s="51"/>
      <c r="BIC113" s="51"/>
      <c r="BID113" s="51"/>
      <c r="BIE113" s="51"/>
      <c r="BIF113" s="51"/>
      <c r="BIG113" s="51"/>
      <c r="BIH113" s="51"/>
      <c r="BII113" s="51"/>
      <c r="BIJ113" s="51"/>
      <c r="BIK113" s="51"/>
      <c r="BIL113" s="51"/>
      <c r="BIM113" s="51"/>
      <c r="BIN113" s="51"/>
      <c r="BIO113" s="51"/>
      <c r="BIP113" s="51"/>
      <c r="BIQ113" s="51"/>
      <c r="BIR113" s="51"/>
      <c r="BIS113" s="51"/>
      <c r="BIT113" s="51"/>
      <c r="BIU113" s="51"/>
      <c r="BIV113" s="51"/>
      <c r="BIW113" s="51"/>
      <c r="BIX113" s="51"/>
      <c r="BIY113" s="51"/>
      <c r="BIZ113" s="51"/>
      <c r="BJA113" s="51"/>
      <c r="BJB113" s="51"/>
      <c r="BJC113" s="51"/>
      <c r="BJD113" s="51"/>
      <c r="BJE113" s="51"/>
      <c r="BJF113" s="51"/>
      <c r="BJG113" s="51"/>
      <c r="BJH113" s="51"/>
      <c r="BJI113" s="51"/>
      <c r="BJJ113" s="51"/>
      <c r="BJK113" s="51"/>
      <c r="BJL113" s="51"/>
      <c r="BJM113" s="51"/>
      <c r="BJN113" s="51"/>
      <c r="BJO113" s="51"/>
      <c r="BJP113" s="51"/>
      <c r="BJQ113" s="51"/>
      <c r="BJR113" s="51"/>
      <c r="BJS113" s="51"/>
      <c r="BJT113" s="51"/>
      <c r="BJU113" s="51"/>
      <c r="BJV113" s="51"/>
      <c r="BJW113" s="51"/>
      <c r="BJX113" s="51"/>
      <c r="BJY113" s="51"/>
      <c r="BJZ113" s="51"/>
      <c r="BKA113" s="51"/>
      <c r="BKB113" s="51"/>
      <c r="BKC113" s="51"/>
      <c r="BKD113" s="51"/>
      <c r="BKE113" s="51"/>
      <c r="BKF113" s="51"/>
      <c r="BKG113" s="51"/>
      <c r="BKH113" s="51"/>
      <c r="BKI113" s="51"/>
      <c r="BKJ113" s="51"/>
      <c r="BKK113" s="51"/>
      <c r="BKL113" s="51"/>
      <c r="BKM113" s="51"/>
      <c r="BKN113" s="51"/>
      <c r="BKO113" s="51"/>
      <c r="BKP113" s="51"/>
      <c r="BKQ113" s="51"/>
      <c r="BKR113" s="51"/>
      <c r="BKS113" s="51"/>
      <c r="BKT113" s="51"/>
      <c r="BKU113" s="51"/>
      <c r="BKV113" s="51"/>
      <c r="BKW113" s="51"/>
      <c r="BKX113" s="51"/>
      <c r="BKY113" s="51"/>
      <c r="BKZ113" s="51"/>
      <c r="BLA113" s="51"/>
      <c r="BLB113" s="51"/>
      <c r="BLC113" s="51"/>
      <c r="BLD113" s="51"/>
      <c r="BLE113" s="51"/>
      <c r="BLF113" s="51"/>
      <c r="BLG113" s="51"/>
      <c r="BLH113" s="51"/>
      <c r="BLI113" s="51"/>
      <c r="BLJ113" s="51"/>
      <c r="BLK113" s="51"/>
      <c r="BLL113" s="51"/>
      <c r="BLM113" s="51"/>
      <c r="BLN113" s="51"/>
      <c r="BLO113" s="51"/>
      <c r="BLP113" s="51"/>
      <c r="BLQ113" s="51"/>
      <c r="BLR113" s="51"/>
      <c r="BLS113" s="51"/>
      <c r="BLT113" s="51"/>
      <c r="BLU113" s="51"/>
      <c r="BLV113" s="51"/>
      <c r="BLW113" s="51"/>
      <c r="BLX113" s="51"/>
      <c r="BLY113" s="51"/>
      <c r="BLZ113" s="51"/>
      <c r="BMA113" s="51"/>
      <c r="BMB113" s="51"/>
      <c r="BMC113" s="51"/>
      <c r="BMD113" s="51"/>
      <c r="BME113" s="51"/>
      <c r="BMF113" s="51"/>
      <c r="BMG113" s="51"/>
      <c r="BMH113" s="51"/>
      <c r="BMI113" s="51"/>
      <c r="BMJ113" s="51"/>
      <c r="BMK113" s="51"/>
      <c r="BML113" s="51"/>
      <c r="BMM113" s="51"/>
      <c r="BMN113" s="51"/>
      <c r="BMO113" s="51"/>
      <c r="BMP113" s="51"/>
      <c r="BMQ113" s="51"/>
      <c r="BMR113" s="51"/>
      <c r="BMS113" s="51"/>
      <c r="BMT113" s="51"/>
      <c r="BMU113" s="51"/>
      <c r="BMV113" s="51"/>
      <c r="BMW113" s="51"/>
      <c r="BMX113" s="51"/>
      <c r="BMY113" s="51"/>
      <c r="BMZ113" s="51"/>
      <c r="BNA113" s="51"/>
      <c r="BNB113" s="51"/>
      <c r="BNC113" s="51"/>
      <c r="BND113" s="51"/>
      <c r="BNE113" s="51"/>
      <c r="BNF113" s="51"/>
      <c r="BNG113" s="51"/>
      <c r="BNH113" s="51"/>
      <c r="BNI113" s="51"/>
      <c r="BNJ113" s="51"/>
      <c r="BNK113" s="51"/>
      <c r="BNL113" s="51"/>
      <c r="BNM113" s="51"/>
      <c r="BNN113" s="51"/>
      <c r="BNO113" s="51"/>
      <c r="BNP113" s="51"/>
      <c r="BNQ113" s="51"/>
      <c r="BNR113" s="51"/>
      <c r="BNS113" s="51"/>
      <c r="BNT113" s="51"/>
      <c r="BNU113" s="51"/>
      <c r="BNV113" s="51"/>
      <c r="BNW113" s="51"/>
      <c r="BNX113" s="51"/>
      <c r="BNY113" s="51"/>
      <c r="BNZ113" s="51"/>
      <c r="BOA113" s="51"/>
      <c r="BOB113" s="51"/>
      <c r="BOC113" s="51"/>
      <c r="BOD113" s="51"/>
      <c r="BOE113" s="51"/>
      <c r="BOF113" s="51"/>
      <c r="BOG113" s="51"/>
      <c r="BOH113" s="51"/>
      <c r="BOI113" s="51"/>
      <c r="BOJ113" s="51"/>
      <c r="BOK113" s="51"/>
      <c r="BOL113" s="51"/>
      <c r="BOM113" s="51"/>
      <c r="BON113" s="51"/>
      <c r="BOO113" s="51"/>
      <c r="BOP113" s="51"/>
      <c r="BOQ113" s="51"/>
      <c r="BOR113" s="51"/>
      <c r="BOS113" s="51"/>
      <c r="BOT113" s="51"/>
      <c r="BOU113" s="51"/>
      <c r="BOV113" s="51"/>
      <c r="BOW113" s="51"/>
      <c r="BOX113" s="51"/>
      <c r="BOY113" s="51"/>
      <c r="BOZ113" s="51"/>
      <c r="BPA113" s="51"/>
      <c r="BPB113" s="51"/>
      <c r="BPC113" s="51"/>
      <c r="BPD113" s="51"/>
      <c r="BPE113" s="51"/>
      <c r="BPF113" s="51"/>
      <c r="BPG113" s="51"/>
      <c r="BPH113" s="51"/>
      <c r="BPI113" s="51"/>
      <c r="BPJ113" s="51"/>
      <c r="BPK113" s="51"/>
      <c r="BPL113" s="51"/>
      <c r="BPM113" s="51"/>
      <c r="BPN113" s="51"/>
      <c r="BPO113" s="51"/>
      <c r="BPP113" s="51"/>
      <c r="BPQ113" s="51"/>
      <c r="BPR113" s="51"/>
      <c r="BPS113" s="51"/>
      <c r="BPT113" s="51"/>
      <c r="BPU113" s="51"/>
      <c r="BPV113" s="51"/>
      <c r="BPW113" s="51"/>
      <c r="BPX113" s="51"/>
      <c r="BPY113" s="51"/>
      <c r="BPZ113" s="51"/>
      <c r="BQA113" s="51"/>
      <c r="BQB113" s="51"/>
      <c r="BQC113" s="51"/>
      <c r="BQD113" s="51"/>
      <c r="BQE113" s="51"/>
      <c r="BQF113" s="51"/>
      <c r="BQG113" s="51"/>
      <c r="BQH113" s="51"/>
      <c r="BQI113" s="51"/>
      <c r="BQJ113" s="51"/>
      <c r="BQK113" s="51"/>
      <c r="BQL113" s="51"/>
      <c r="BQM113" s="51"/>
      <c r="BQN113" s="51"/>
      <c r="BQO113" s="51"/>
      <c r="BQP113" s="51"/>
      <c r="BQQ113" s="51"/>
      <c r="BQR113" s="51"/>
      <c r="BQS113" s="51"/>
      <c r="BQT113" s="51"/>
      <c r="BQU113" s="51"/>
      <c r="BQV113" s="51"/>
      <c r="BQW113" s="51"/>
      <c r="BQX113" s="51"/>
      <c r="BQY113" s="51"/>
      <c r="BQZ113" s="51"/>
      <c r="BRA113" s="51"/>
      <c r="BRB113" s="51"/>
      <c r="BRC113" s="51"/>
      <c r="BRD113" s="51"/>
      <c r="BRE113" s="51"/>
      <c r="BRF113" s="51"/>
      <c r="BRG113" s="51"/>
      <c r="BRH113" s="51"/>
      <c r="BRI113" s="51"/>
      <c r="BRJ113" s="51"/>
      <c r="BRK113" s="51"/>
      <c r="BRL113" s="51"/>
      <c r="BRM113" s="51"/>
      <c r="BRN113" s="51"/>
      <c r="BRO113" s="51"/>
      <c r="BRP113" s="51"/>
      <c r="BRQ113" s="51"/>
      <c r="BRR113" s="51"/>
      <c r="BRS113" s="51"/>
      <c r="BRT113" s="51"/>
      <c r="BRU113" s="51"/>
      <c r="BRV113" s="51"/>
      <c r="BRW113" s="51"/>
      <c r="BRX113" s="51"/>
      <c r="BRY113" s="51"/>
      <c r="BRZ113" s="51"/>
      <c r="BSA113" s="51"/>
      <c r="BSB113" s="51"/>
      <c r="BSC113" s="51"/>
      <c r="BSD113" s="51"/>
      <c r="BSE113" s="51"/>
      <c r="BSF113" s="51"/>
      <c r="BSG113" s="51"/>
      <c r="BSH113" s="51"/>
      <c r="BSI113" s="51"/>
      <c r="BSJ113" s="51"/>
      <c r="BSK113" s="51"/>
      <c r="BSL113" s="51"/>
      <c r="BSM113" s="51"/>
      <c r="BSN113" s="51"/>
      <c r="BSO113" s="51"/>
      <c r="BSP113" s="51"/>
      <c r="BSQ113" s="51"/>
      <c r="BSR113" s="51"/>
      <c r="BSS113" s="51"/>
      <c r="BST113" s="51"/>
      <c r="BSU113" s="51"/>
      <c r="BSV113" s="51"/>
      <c r="BSW113" s="51"/>
      <c r="BSX113" s="51"/>
      <c r="BSY113" s="51"/>
      <c r="BSZ113" s="51"/>
      <c r="BTA113" s="51"/>
      <c r="BTB113" s="51"/>
      <c r="BTC113" s="51"/>
      <c r="BTD113" s="51"/>
      <c r="BTE113" s="51"/>
      <c r="BTF113" s="51"/>
      <c r="BTG113" s="51"/>
      <c r="BTH113" s="51"/>
      <c r="BTI113" s="51"/>
      <c r="BTJ113" s="51"/>
      <c r="BTK113" s="51"/>
      <c r="BTL113" s="51"/>
      <c r="BTM113" s="51"/>
      <c r="BTN113" s="51"/>
      <c r="BTO113" s="51"/>
      <c r="BTP113" s="51"/>
      <c r="BTQ113" s="51"/>
      <c r="BTR113" s="51"/>
      <c r="BTS113" s="51"/>
      <c r="BTT113" s="51"/>
      <c r="BTU113" s="51"/>
      <c r="BTV113" s="51"/>
      <c r="BTW113" s="51"/>
      <c r="BTX113" s="51"/>
      <c r="BTY113" s="51"/>
      <c r="BTZ113" s="51"/>
      <c r="BUA113" s="51"/>
      <c r="BUB113" s="51"/>
      <c r="BUC113" s="51"/>
      <c r="BUD113" s="51"/>
      <c r="BUE113" s="51"/>
      <c r="BUF113" s="51"/>
      <c r="BUG113" s="51"/>
      <c r="BUH113" s="51"/>
      <c r="BUI113" s="51"/>
      <c r="BUJ113" s="51"/>
      <c r="BUK113" s="51"/>
      <c r="BUL113" s="51"/>
      <c r="BUM113" s="51"/>
      <c r="BUN113" s="51"/>
      <c r="BUO113" s="51"/>
      <c r="BUP113" s="51"/>
      <c r="BUQ113" s="51"/>
      <c r="BUR113" s="51"/>
      <c r="BUS113" s="51"/>
      <c r="BUT113" s="51"/>
      <c r="BUU113" s="51"/>
      <c r="BUV113" s="51"/>
      <c r="BUW113" s="51"/>
      <c r="BUX113" s="51"/>
      <c r="BUY113" s="51"/>
      <c r="BUZ113" s="51"/>
      <c r="BVA113" s="51"/>
      <c r="BVB113" s="51"/>
      <c r="BVC113" s="51"/>
      <c r="BVD113" s="51"/>
      <c r="BVE113" s="51"/>
      <c r="BVF113" s="51"/>
      <c r="BVG113" s="51"/>
      <c r="BVH113" s="51"/>
      <c r="BVI113" s="51"/>
      <c r="BVJ113" s="51"/>
      <c r="BVK113" s="51"/>
      <c r="BVL113" s="51"/>
      <c r="BVM113" s="51"/>
      <c r="BVN113" s="51"/>
      <c r="BVO113" s="51"/>
      <c r="BVP113" s="51"/>
      <c r="BVQ113" s="51"/>
      <c r="BVR113" s="51"/>
      <c r="BVS113" s="51"/>
      <c r="BVT113" s="51"/>
      <c r="BVU113" s="51"/>
      <c r="BVV113" s="51"/>
      <c r="BVW113" s="51"/>
      <c r="BVX113" s="51"/>
      <c r="BVY113" s="51"/>
      <c r="BVZ113" s="51"/>
      <c r="BWA113" s="51"/>
      <c r="BWB113" s="51"/>
      <c r="BWC113" s="51"/>
      <c r="BWD113" s="51"/>
      <c r="BWE113" s="51"/>
      <c r="BWF113" s="51"/>
      <c r="BWG113" s="51"/>
      <c r="BWH113" s="51"/>
      <c r="BWI113" s="51"/>
      <c r="BWJ113" s="51"/>
      <c r="BWK113" s="51"/>
      <c r="BWL113" s="51"/>
      <c r="BWM113" s="51"/>
      <c r="BWN113" s="51"/>
      <c r="BWO113" s="51"/>
      <c r="BWP113" s="51"/>
      <c r="BWQ113" s="51"/>
      <c r="BWR113" s="51"/>
      <c r="BWS113" s="51"/>
      <c r="BWT113" s="51"/>
      <c r="BWU113" s="51"/>
      <c r="BWV113" s="51"/>
      <c r="BWW113" s="51"/>
      <c r="BWX113" s="51"/>
      <c r="BWY113" s="51"/>
      <c r="BWZ113" s="51"/>
      <c r="BXA113" s="51"/>
      <c r="BXB113" s="51"/>
      <c r="BXC113" s="51"/>
      <c r="BXD113" s="51"/>
      <c r="BXE113" s="51"/>
      <c r="BXF113" s="51"/>
      <c r="BXG113" s="51"/>
      <c r="BXH113" s="51"/>
      <c r="BXI113" s="51"/>
      <c r="BXJ113" s="51"/>
      <c r="BXK113" s="51"/>
      <c r="BXL113" s="51"/>
      <c r="BXM113" s="51"/>
      <c r="BXN113" s="51"/>
      <c r="BXO113" s="51"/>
      <c r="BXP113" s="51"/>
      <c r="BXQ113" s="51"/>
      <c r="BXR113" s="51"/>
      <c r="BXS113" s="51"/>
      <c r="BXT113" s="51"/>
      <c r="BXU113" s="51"/>
      <c r="BXV113" s="51"/>
      <c r="BXW113" s="51"/>
      <c r="BXX113" s="51"/>
      <c r="BXY113" s="51"/>
      <c r="BXZ113" s="51"/>
      <c r="BYA113" s="51"/>
      <c r="BYB113" s="51"/>
      <c r="BYC113" s="51"/>
      <c r="BYD113" s="51"/>
      <c r="BYE113" s="51"/>
      <c r="BYF113" s="51"/>
      <c r="BYG113" s="51"/>
      <c r="BYH113" s="51"/>
      <c r="BYI113" s="51"/>
      <c r="BYJ113" s="51"/>
      <c r="BYK113" s="51"/>
      <c r="BYL113" s="51"/>
      <c r="BYM113" s="51"/>
      <c r="BYN113" s="51"/>
      <c r="BYO113" s="51"/>
      <c r="BYP113" s="51"/>
      <c r="BYQ113" s="51"/>
      <c r="BYR113" s="51"/>
      <c r="BYS113" s="51"/>
      <c r="BYT113" s="51"/>
      <c r="BYU113" s="51"/>
      <c r="BYV113" s="51"/>
      <c r="BYW113" s="51"/>
      <c r="BYX113" s="51"/>
      <c r="BYY113" s="51"/>
      <c r="BYZ113" s="51"/>
      <c r="BZA113" s="51"/>
      <c r="BZB113" s="51"/>
      <c r="BZC113" s="51"/>
      <c r="BZD113" s="51"/>
      <c r="BZE113" s="51"/>
      <c r="BZF113" s="51"/>
      <c r="BZG113" s="51"/>
      <c r="BZH113" s="51"/>
      <c r="BZI113" s="51"/>
      <c r="BZJ113" s="51"/>
      <c r="BZK113" s="51"/>
      <c r="BZL113" s="51"/>
      <c r="BZM113" s="51"/>
      <c r="BZN113" s="51"/>
      <c r="BZO113" s="51"/>
      <c r="BZP113" s="51"/>
      <c r="BZQ113" s="51"/>
      <c r="BZR113" s="51"/>
      <c r="BZS113" s="51"/>
      <c r="BZT113" s="51"/>
      <c r="BZU113" s="51"/>
      <c r="BZV113" s="51"/>
      <c r="BZW113" s="51"/>
      <c r="BZX113" s="51"/>
      <c r="BZY113" s="51"/>
      <c r="BZZ113" s="51"/>
      <c r="CAA113" s="51"/>
      <c r="CAB113" s="51"/>
      <c r="CAC113" s="51"/>
      <c r="CAD113" s="51"/>
      <c r="CAE113" s="51"/>
      <c r="CAF113" s="51"/>
      <c r="CAG113" s="51"/>
      <c r="CAH113" s="51"/>
      <c r="CAI113" s="51"/>
      <c r="CAJ113" s="51"/>
      <c r="CAK113" s="51"/>
      <c r="CAL113" s="51"/>
      <c r="CAM113" s="51"/>
      <c r="CAN113" s="51"/>
      <c r="CAO113" s="51"/>
      <c r="CAP113" s="51"/>
      <c r="CAQ113" s="51"/>
      <c r="CAR113" s="51"/>
      <c r="CAS113" s="51"/>
      <c r="CAT113" s="51"/>
      <c r="CAU113" s="51"/>
      <c r="CAV113" s="51"/>
      <c r="CAW113" s="51"/>
      <c r="CAX113" s="51"/>
      <c r="CAY113" s="51"/>
      <c r="CAZ113" s="51"/>
      <c r="CBA113" s="51"/>
      <c r="CBB113" s="51"/>
      <c r="CBC113" s="51"/>
      <c r="CBD113" s="51"/>
      <c r="CBE113" s="51"/>
      <c r="CBF113" s="51"/>
      <c r="CBG113" s="51"/>
      <c r="CBH113" s="51"/>
      <c r="CBI113" s="51"/>
      <c r="CBJ113" s="51"/>
      <c r="CBK113" s="51"/>
      <c r="CBL113" s="51"/>
      <c r="CBM113" s="51"/>
      <c r="CBN113" s="51"/>
      <c r="CBO113" s="51"/>
      <c r="CBP113" s="51"/>
      <c r="CBQ113" s="51"/>
      <c r="CBR113" s="51"/>
      <c r="CBS113" s="51"/>
      <c r="CBT113" s="51"/>
      <c r="CBU113" s="51"/>
      <c r="CBV113" s="51"/>
      <c r="CBW113" s="51"/>
      <c r="CBX113" s="51"/>
      <c r="CBY113" s="51"/>
      <c r="CBZ113" s="51"/>
      <c r="CCA113" s="51"/>
      <c r="CCB113" s="51"/>
      <c r="CCC113" s="51"/>
      <c r="CCD113" s="51"/>
      <c r="CCE113" s="51"/>
      <c r="CCF113" s="51"/>
      <c r="CCG113" s="51"/>
      <c r="CCH113" s="51"/>
      <c r="CCI113" s="51"/>
      <c r="CCJ113" s="51"/>
      <c r="CCK113" s="51"/>
      <c r="CCL113" s="51"/>
      <c r="CCM113" s="51"/>
      <c r="CCN113" s="51"/>
      <c r="CCO113" s="51"/>
      <c r="CCP113" s="51"/>
      <c r="CCQ113" s="51"/>
      <c r="CCR113" s="51"/>
      <c r="CCS113" s="51"/>
      <c r="CCT113" s="51"/>
      <c r="CCU113" s="51"/>
      <c r="CCV113" s="51"/>
      <c r="CCW113" s="51"/>
      <c r="CCX113" s="51"/>
      <c r="CCY113" s="51"/>
      <c r="CCZ113" s="51"/>
      <c r="CDA113" s="51"/>
      <c r="CDB113" s="51"/>
      <c r="CDC113" s="51"/>
      <c r="CDD113" s="51"/>
      <c r="CDE113" s="51"/>
      <c r="CDF113" s="51"/>
      <c r="CDG113" s="51"/>
      <c r="CDH113" s="51"/>
      <c r="CDI113" s="51"/>
      <c r="CDJ113" s="51"/>
      <c r="CDK113" s="51"/>
      <c r="CDL113" s="51"/>
      <c r="CDM113" s="51"/>
      <c r="CDN113" s="51"/>
      <c r="CDO113" s="51"/>
      <c r="CDP113" s="51"/>
      <c r="CDQ113" s="51"/>
      <c r="CDR113" s="51"/>
      <c r="CDS113" s="51"/>
      <c r="CDT113" s="51"/>
      <c r="CDU113" s="51"/>
      <c r="CDV113" s="51"/>
      <c r="CDW113" s="51"/>
      <c r="CDX113" s="51"/>
      <c r="CDY113" s="51"/>
      <c r="CDZ113" s="51"/>
      <c r="CEA113" s="51"/>
      <c r="CEB113" s="51"/>
      <c r="CEC113" s="51"/>
      <c r="CED113" s="51"/>
      <c r="CEE113" s="51"/>
      <c r="CEF113" s="51"/>
      <c r="CEG113" s="51"/>
      <c r="CEH113" s="51"/>
      <c r="CEI113" s="51"/>
      <c r="CEJ113" s="51"/>
      <c r="CEK113" s="51"/>
      <c r="CEL113" s="51"/>
      <c r="CEM113" s="51"/>
      <c r="CEN113" s="51"/>
      <c r="CEO113" s="51"/>
      <c r="CEP113" s="51"/>
      <c r="CEQ113" s="51"/>
      <c r="CER113" s="51"/>
      <c r="CES113" s="51"/>
      <c r="CET113" s="51"/>
      <c r="CEU113" s="51"/>
      <c r="CEV113" s="51"/>
      <c r="CEW113" s="51"/>
      <c r="CEX113" s="51"/>
      <c r="CEY113" s="51"/>
      <c r="CEZ113" s="51"/>
      <c r="CFA113" s="51"/>
      <c r="CFB113" s="51"/>
      <c r="CFC113" s="51"/>
      <c r="CFD113" s="51"/>
      <c r="CFE113" s="51"/>
      <c r="CFF113" s="51"/>
      <c r="CFG113" s="51"/>
      <c r="CFH113" s="51"/>
      <c r="CFI113" s="51"/>
      <c r="CFJ113" s="51"/>
      <c r="CFK113" s="51"/>
      <c r="CFL113" s="51"/>
      <c r="CFM113" s="51"/>
      <c r="CFN113" s="51"/>
      <c r="CFO113" s="51"/>
      <c r="CFP113" s="51"/>
      <c r="CFQ113" s="51"/>
      <c r="CFR113" s="51"/>
      <c r="CFS113" s="51"/>
      <c r="CFT113" s="51"/>
      <c r="CFU113" s="51"/>
      <c r="CFV113" s="51"/>
      <c r="CFW113" s="51"/>
      <c r="CFX113" s="51"/>
      <c r="CFY113" s="51"/>
      <c r="CFZ113" s="51"/>
      <c r="CGA113" s="51"/>
      <c r="CGB113" s="51"/>
      <c r="CGC113" s="51"/>
      <c r="CGD113" s="51"/>
      <c r="CGE113" s="51"/>
      <c r="CGF113" s="51"/>
      <c r="CGG113" s="51"/>
      <c r="CGH113" s="51"/>
      <c r="CGI113" s="51"/>
      <c r="CGJ113" s="51"/>
      <c r="CGK113" s="51"/>
      <c r="CGL113" s="51"/>
      <c r="CGM113" s="51"/>
      <c r="CGN113" s="51"/>
      <c r="CGO113" s="51"/>
      <c r="CGP113" s="51"/>
      <c r="CGQ113" s="51"/>
      <c r="CGR113" s="51"/>
      <c r="CGS113" s="51"/>
      <c r="CGT113" s="51"/>
      <c r="CGU113" s="51"/>
      <c r="CGV113" s="51"/>
      <c r="CGW113" s="51"/>
      <c r="CGX113" s="51"/>
      <c r="CGY113" s="51"/>
      <c r="CGZ113" s="51"/>
      <c r="CHA113" s="51"/>
      <c r="CHB113" s="51"/>
      <c r="CHC113" s="51"/>
      <c r="CHD113" s="51"/>
      <c r="CHE113" s="51"/>
      <c r="CHF113" s="51"/>
      <c r="CHG113" s="51"/>
      <c r="CHH113" s="51"/>
      <c r="CHI113" s="51"/>
      <c r="CHJ113" s="51"/>
      <c r="CHK113" s="51"/>
      <c r="CHL113" s="51"/>
      <c r="CHM113" s="51"/>
      <c r="CHN113" s="51"/>
      <c r="CHO113" s="51"/>
      <c r="CHP113" s="51"/>
      <c r="CHQ113" s="51"/>
      <c r="CHR113" s="51"/>
      <c r="CHS113" s="51"/>
      <c r="CHT113" s="51"/>
      <c r="CHU113" s="51"/>
      <c r="CHV113" s="51"/>
      <c r="CHW113" s="51"/>
      <c r="CHX113" s="51"/>
      <c r="CHY113" s="51"/>
      <c r="CHZ113" s="51"/>
      <c r="CIA113" s="51"/>
      <c r="CIB113" s="51"/>
      <c r="CIC113" s="51"/>
      <c r="CID113" s="51"/>
      <c r="CIE113" s="51"/>
      <c r="CIF113" s="51"/>
      <c r="CIG113" s="51"/>
      <c r="CIH113" s="51"/>
      <c r="CII113" s="51"/>
      <c r="CIJ113" s="51"/>
      <c r="CIK113" s="51"/>
      <c r="CIL113" s="51"/>
      <c r="CIM113" s="51"/>
      <c r="CIN113" s="51"/>
      <c r="CIO113" s="51"/>
      <c r="CIP113" s="51"/>
      <c r="CIQ113" s="51"/>
      <c r="CIR113" s="51"/>
      <c r="CIS113" s="51"/>
      <c r="CIT113" s="51"/>
      <c r="CIU113" s="51"/>
      <c r="CIV113" s="51"/>
      <c r="CIW113" s="51"/>
      <c r="CIX113" s="51"/>
      <c r="CIY113" s="51"/>
      <c r="CIZ113" s="51"/>
      <c r="CJA113" s="51"/>
      <c r="CJB113" s="51"/>
      <c r="CJC113" s="51"/>
      <c r="CJD113" s="51"/>
      <c r="CJE113" s="51"/>
      <c r="CJF113" s="51"/>
      <c r="CJG113" s="51"/>
      <c r="CJH113" s="51"/>
      <c r="CJI113" s="51"/>
      <c r="CJJ113" s="51"/>
      <c r="CJK113" s="51"/>
      <c r="CJL113" s="51"/>
      <c r="CJM113" s="51"/>
      <c r="CJN113" s="51"/>
      <c r="CJO113" s="51"/>
      <c r="CJP113" s="51"/>
      <c r="CJQ113" s="51"/>
      <c r="CJR113" s="51"/>
      <c r="CJS113" s="51"/>
      <c r="CJT113" s="51"/>
      <c r="CJU113" s="51"/>
      <c r="CJV113" s="51"/>
      <c r="CJW113" s="51"/>
      <c r="CJX113" s="51"/>
      <c r="CJY113" s="51"/>
      <c r="CJZ113" s="51"/>
      <c r="CKA113" s="51"/>
      <c r="CKB113" s="51"/>
      <c r="CKC113" s="51"/>
      <c r="CKD113" s="51"/>
      <c r="CKE113" s="51"/>
      <c r="CKF113" s="51"/>
      <c r="CKG113" s="51"/>
      <c r="CKH113" s="51"/>
      <c r="CKI113" s="51"/>
      <c r="CKJ113" s="51"/>
      <c r="CKK113" s="51"/>
      <c r="CKL113" s="51"/>
      <c r="CKM113" s="51"/>
      <c r="CKN113" s="51"/>
      <c r="CKO113" s="51"/>
      <c r="CKP113" s="51"/>
      <c r="CKQ113" s="51"/>
      <c r="CKR113" s="51"/>
      <c r="CKS113" s="51"/>
      <c r="CKT113" s="51"/>
      <c r="CKU113" s="51"/>
      <c r="CKV113" s="51"/>
      <c r="CKW113" s="51"/>
      <c r="CKX113" s="51"/>
      <c r="CKY113" s="51"/>
      <c r="CKZ113" s="51"/>
      <c r="CLA113" s="51"/>
      <c r="CLB113" s="51"/>
      <c r="CLC113" s="51"/>
      <c r="CLD113" s="51"/>
      <c r="CLE113" s="51"/>
      <c r="CLF113" s="51"/>
      <c r="CLG113" s="51"/>
      <c r="CLH113" s="51"/>
      <c r="CLI113" s="51"/>
      <c r="CLJ113" s="51"/>
      <c r="CLK113" s="51"/>
      <c r="CLL113" s="51"/>
      <c r="CLM113" s="51"/>
      <c r="CLN113" s="51"/>
      <c r="CLO113" s="51"/>
      <c r="CLP113" s="51"/>
      <c r="CLQ113" s="51"/>
      <c r="CLR113" s="51"/>
      <c r="CLS113" s="51"/>
      <c r="CLT113" s="51"/>
      <c r="CLU113" s="51"/>
      <c r="CLV113" s="51"/>
      <c r="CLW113" s="51"/>
      <c r="CLX113" s="51"/>
      <c r="CLY113" s="51"/>
      <c r="CLZ113" s="51"/>
      <c r="CMA113" s="51"/>
      <c r="CMB113" s="51"/>
      <c r="CMC113" s="51"/>
      <c r="CMD113" s="51"/>
      <c r="CME113" s="51"/>
      <c r="CMF113" s="51"/>
      <c r="CMG113" s="51"/>
      <c r="CMH113" s="51"/>
      <c r="CMI113" s="51"/>
      <c r="CMJ113" s="51"/>
      <c r="CMK113" s="51"/>
      <c r="CML113" s="51"/>
      <c r="CMM113" s="51"/>
      <c r="CMN113" s="51"/>
      <c r="CMO113" s="51"/>
      <c r="CMP113" s="51"/>
      <c r="CMQ113" s="51"/>
      <c r="CMR113" s="51"/>
      <c r="CMS113" s="51"/>
      <c r="CMT113" s="51"/>
      <c r="CMU113" s="51"/>
      <c r="CMV113" s="51"/>
      <c r="CMW113" s="51"/>
      <c r="CMX113" s="51"/>
      <c r="CMY113" s="51"/>
      <c r="CMZ113" s="51"/>
      <c r="CNA113" s="51"/>
      <c r="CNB113" s="51"/>
      <c r="CNC113" s="51"/>
      <c r="CND113" s="51"/>
      <c r="CNE113" s="51"/>
      <c r="CNF113" s="51"/>
      <c r="CNG113" s="51"/>
      <c r="CNH113" s="51"/>
      <c r="CNI113" s="51"/>
      <c r="CNJ113" s="51"/>
      <c r="CNK113" s="51"/>
      <c r="CNL113" s="51"/>
      <c r="CNM113" s="51"/>
      <c r="CNN113" s="51"/>
      <c r="CNO113" s="51"/>
      <c r="CNP113" s="51"/>
      <c r="CNQ113" s="51"/>
      <c r="CNR113" s="51"/>
      <c r="CNS113" s="51"/>
      <c r="CNT113" s="51"/>
      <c r="CNU113" s="51"/>
      <c r="CNV113" s="51"/>
      <c r="CNW113" s="51"/>
      <c r="CNX113" s="51"/>
      <c r="CNY113" s="51"/>
      <c r="CNZ113" s="51"/>
      <c r="COA113" s="51"/>
      <c r="COB113" s="51"/>
      <c r="COC113" s="51"/>
      <c r="COD113" s="51"/>
      <c r="COE113" s="51"/>
      <c r="COF113" s="51"/>
      <c r="COG113" s="51"/>
      <c r="COH113" s="51"/>
      <c r="COI113" s="51"/>
      <c r="COJ113" s="51"/>
      <c r="COK113" s="51"/>
      <c r="COL113" s="51"/>
      <c r="COM113" s="51"/>
      <c r="CON113" s="51"/>
      <c r="COO113" s="51"/>
      <c r="COP113" s="51"/>
      <c r="COQ113" s="51"/>
      <c r="COR113" s="51"/>
      <c r="COS113" s="51"/>
      <c r="COT113" s="51"/>
      <c r="COU113" s="51"/>
      <c r="COV113" s="51"/>
      <c r="COW113" s="51"/>
      <c r="COX113" s="51"/>
      <c r="COY113" s="51"/>
      <c r="COZ113" s="51"/>
      <c r="CPA113" s="51"/>
      <c r="CPB113" s="51"/>
      <c r="CPC113" s="51"/>
      <c r="CPD113" s="51"/>
      <c r="CPE113" s="51"/>
      <c r="CPF113" s="51"/>
      <c r="CPG113" s="51"/>
      <c r="CPH113" s="51"/>
      <c r="CPI113" s="51"/>
      <c r="CPJ113" s="51"/>
      <c r="CPK113" s="51"/>
      <c r="CPL113" s="51"/>
      <c r="CPM113" s="51"/>
      <c r="CPN113" s="51"/>
      <c r="CPO113" s="51"/>
      <c r="CPP113" s="51"/>
      <c r="CPQ113" s="51"/>
      <c r="CPR113" s="51"/>
      <c r="CPS113" s="51"/>
      <c r="CPT113" s="51"/>
      <c r="CPU113" s="51"/>
      <c r="CPV113" s="51"/>
      <c r="CPW113" s="51"/>
      <c r="CPX113" s="51"/>
      <c r="CPY113" s="51"/>
      <c r="CPZ113" s="51"/>
      <c r="CQA113" s="51"/>
      <c r="CQB113" s="51"/>
      <c r="CQC113" s="51"/>
      <c r="CQD113" s="51"/>
      <c r="CQE113" s="51"/>
      <c r="CQF113" s="51"/>
      <c r="CQG113" s="51"/>
      <c r="CQH113" s="51"/>
      <c r="CQI113" s="51"/>
      <c r="CQJ113" s="51"/>
      <c r="CQK113" s="51"/>
      <c r="CQL113" s="51"/>
      <c r="CQM113" s="51"/>
      <c r="CQN113" s="51"/>
      <c r="CQO113" s="51"/>
      <c r="CQP113" s="51"/>
      <c r="CQQ113" s="51"/>
      <c r="CQR113" s="51"/>
      <c r="CQS113" s="51"/>
      <c r="CQT113" s="51"/>
      <c r="CQU113" s="51"/>
      <c r="CQV113" s="51"/>
      <c r="CQW113" s="51"/>
      <c r="CQX113" s="51"/>
      <c r="CQY113" s="51"/>
      <c r="CQZ113" s="51"/>
      <c r="CRA113" s="51"/>
      <c r="CRB113" s="51"/>
      <c r="CRC113" s="51"/>
      <c r="CRD113" s="51"/>
      <c r="CRE113" s="51"/>
      <c r="CRF113" s="51"/>
      <c r="CRG113" s="51"/>
      <c r="CRH113" s="51"/>
      <c r="CRI113" s="51"/>
      <c r="CRJ113" s="51"/>
      <c r="CRK113" s="51"/>
      <c r="CRL113" s="51"/>
      <c r="CRM113" s="51"/>
      <c r="CRN113" s="51"/>
      <c r="CRO113" s="51"/>
      <c r="CRP113" s="51"/>
      <c r="CRQ113" s="51"/>
      <c r="CRR113" s="51"/>
      <c r="CRS113" s="51"/>
      <c r="CRT113" s="51"/>
      <c r="CRU113" s="51"/>
      <c r="CRV113" s="51"/>
      <c r="CRW113" s="51"/>
      <c r="CRX113" s="51"/>
      <c r="CRY113" s="51"/>
      <c r="CRZ113" s="51"/>
      <c r="CSA113" s="51"/>
      <c r="CSB113" s="51"/>
      <c r="CSC113" s="51"/>
      <c r="CSD113" s="51"/>
      <c r="CSE113" s="51"/>
      <c r="CSF113" s="51"/>
      <c r="CSG113" s="51"/>
      <c r="CSH113" s="51"/>
      <c r="CSI113" s="51"/>
      <c r="CSJ113" s="51"/>
      <c r="CSK113" s="51"/>
      <c r="CSL113" s="51"/>
      <c r="CSM113" s="51"/>
      <c r="CSN113" s="51"/>
      <c r="CSO113" s="51"/>
      <c r="CSP113" s="51"/>
      <c r="CSQ113" s="51"/>
      <c r="CSR113" s="51"/>
      <c r="CSS113" s="51"/>
      <c r="CST113" s="51"/>
      <c r="CSU113" s="51"/>
      <c r="CSV113" s="51"/>
      <c r="CSW113" s="51"/>
      <c r="CSX113" s="51"/>
      <c r="CSY113" s="51"/>
      <c r="CSZ113" s="51"/>
      <c r="CTA113" s="51"/>
      <c r="CTB113" s="51"/>
      <c r="CTC113" s="51"/>
      <c r="CTD113" s="51"/>
      <c r="CTE113" s="51"/>
      <c r="CTF113" s="51"/>
      <c r="CTG113" s="51"/>
      <c r="CTH113" s="51"/>
      <c r="CTI113" s="51"/>
      <c r="CTJ113" s="51"/>
      <c r="CTK113" s="51"/>
      <c r="CTL113" s="51"/>
      <c r="CTM113" s="51"/>
      <c r="CTN113" s="51"/>
      <c r="CTO113" s="51"/>
      <c r="CTP113" s="51"/>
      <c r="CTQ113" s="51"/>
      <c r="CTR113" s="51"/>
      <c r="CTS113" s="51"/>
      <c r="CTT113" s="51"/>
      <c r="CTU113" s="51"/>
      <c r="CTV113" s="51"/>
      <c r="CTW113" s="51"/>
      <c r="CTX113" s="51"/>
      <c r="CTY113" s="51"/>
      <c r="CTZ113" s="51"/>
      <c r="CUA113" s="51"/>
      <c r="CUB113" s="51"/>
      <c r="CUC113" s="51"/>
      <c r="CUD113" s="51"/>
      <c r="CUE113" s="51"/>
      <c r="CUF113" s="51"/>
      <c r="CUG113" s="51"/>
      <c r="CUH113" s="51"/>
      <c r="CUI113" s="51"/>
      <c r="CUJ113" s="51"/>
      <c r="CUK113" s="51"/>
      <c r="CUL113" s="51"/>
      <c r="CUM113" s="51"/>
      <c r="CUN113" s="51"/>
      <c r="CUO113" s="51"/>
      <c r="CUP113" s="51"/>
      <c r="CUQ113" s="51"/>
      <c r="CUR113" s="51"/>
      <c r="CUS113" s="51"/>
      <c r="CUT113" s="51"/>
      <c r="CUU113" s="51"/>
      <c r="CUV113" s="51"/>
      <c r="CUW113" s="51"/>
      <c r="CUX113" s="51"/>
      <c r="CUY113" s="51"/>
      <c r="CUZ113" s="51"/>
      <c r="CVA113" s="51"/>
      <c r="CVB113" s="51"/>
      <c r="CVC113" s="51"/>
      <c r="CVD113" s="51"/>
      <c r="CVE113" s="51"/>
      <c r="CVF113" s="51"/>
      <c r="CVG113" s="51"/>
      <c r="CVH113" s="51"/>
      <c r="CVI113" s="51"/>
      <c r="CVJ113" s="51"/>
      <c r="CVK113" s="51"/>
      <c r="CVL113" s="51"/>
      <c r="CVM113" s="51"/>
      <c r="CVN113" s="51"/>
      <c r="CVO113" s="51"/>
      <c r="CVP113" s="51"/>
      <c r="CVQ113" s="51"/>
      <c r="CVR113" s="51"/>
      <c r="CVS113" s="51"/>
      <c r="CVT113" s="51"/>
      <c r="CVU113" s="51"/>
      <c r="CVV113" s="51"/>
      <c r="CVW113" s="51"/>
      <c r="CVX113" s="51"/>
      <c r="CVY113" s="51"/>
      <c r="CVZ113" s="51"/>
      <c r="CWA113" s="51"/>
      <c r="CWB113" s="51"/>
      <c r="CWC113" s="51"/>
      <c r="CWD113" s="51"/>
      <c r="CWE113" s="51"/>
      <c r="CWF113" s="51"/>
      <c r="CWG113" s="51"/>
      <c r="CWH113" s="51"/>
      <c r="CWI113" s="51"/>
      <c r="CWJ113" s="51"/>
      <c r="CWK113" s="51"/>
      <c r="CWL113" s="51"/>
      <c r="CWM113" s="51"/>
      <c r="CWN113" s="51"/>
      <c r="CWO113" s="51"/>
      <c r="CWP113" s="51"/>
      <c r="CWQ113" s="51"/>
      <c r="CWR113" s="51"/>
      <c r="CWS113" s="51"/>
      <c r="CWT113" s="51"/>
      <c r="CWU113" s="51"/>
      <c r="CWV113" s="51"/>
      <c r="CWW113" s="51"/>
      <c r="CWX113" s="51"/>
      <c r="CWY113" s="51"/>
      <c r="CWZ113" s="51"/>
      <c r="CXA113" s="51"/>
      <c r="CXB113" s="51"/>
      <c r="CXC113" s="51"/>
      <c r="CXD113" s="51"/>
      <c r="CXE113" s="51"/>
      <c r="CXF113" s="51"/>
      <c r="CXG113" s="51"/>
      <c r="CXH113" s="51"/>
      <c r="CXI113" s="51"/>
      <c r="CXJ113" s="51"/>
      <c r="CXK113" s="51"/>
      <c r="CXL113" s="51"/>
      <c r="CXM113" s="51"/>
      <c r="CXN113" s="51"/>
      <c r="CXO113" s="51"/>
      <c r="CXP113" s="51"/>
      <c r="CXQ113" s="51"/>
      <c r="CXR113" s="51"/>
      <c r="CXS113" s="51"/>
      <c r="CXT113" s="51"/>
      <c r="CXU113" s="51"/>
      <c r="CXV113" s="51"/>
      <c r="CXW113" s="51"/>
      <c r="CXX113" s="51"/>
      <c r="CXY113" s="51"/>
      <c r="CXZ113" s="51"/>
      <c r="CYA113" s="51"/>
      <c r="CYB113" s="51"/>
      <c r="CYC113" s="51"/>
      <c r="CYD113" s="51"/>
      <c r="CYE113" s="51"/>
      <c r="CYF113" s="51"/>
      <c r="CYG113" s="51"/>
      <c r="CYH113" s="51"/>
      <c r="CYI113" s="51"/>
      <c r="CYJ113" s="51"/>
      <c r="CYK113" s="51"/>
      <c r="CYL113" s="51"/>
      <c r="CYM113" s="51"/>
      <c r="CYN113" s="51"/>
      <c r="CYO113" s="51"/>
      <c r="CYP113" s="51"/>
      <c r="CYQ113" s="51"/>
      <c r="CYR113" s="51"/>
      <c r="CYS113" s="51"/>
      <c r="CYT113" s="51"/>
      <c r="CYU113" s="51"/>
      <c r="CYV113" s="51"/>
      <c r="CYW113" s="51"/>
      <c r="CYX113" s="51"/>
      <c r="CYY113" s="51"/>
      <c r="CYZ113" s="51"/>
      <c r="CZA113" s="51"/>
      <c r="CZB113" s="51"/>
      <c r="CZC113" s="51"/>
      <c r="CZD113" s="51"/>
      <c r="CZE113" s="51"/>
      <c r="CZF113" s="51"/>
      <c r="CZG113" s="51"/>
      <c r="CZH113" s="51"/>
      <c r="CZI113" s="51"/>
      <c r="CZJ113" s="51"/>
      <c r="CZK113" s="51"/>
      <c r="CZL113" s="51"/>
      <c r="CZM113" s="51"/>
      <c r="CZN113" s="51"/>
      <c r="CZO113" s="51"/>
      <c r="CZP113" s="51"/>
      <c r="CZQ113" s="51"/>
      <c r="CZR113" s="51"/>
      <c r="CZS113" s="51"/>
      <c r="CZT113" s="51"/>
      <c r="CZU113" s="51"/>
      <c r="CZV113" s="51"/>
      <c r="CZW113" s="51"/>
      <c r="CZX113" s="51"/>
      <c r="CZY113" s="51"/>
      <c r="CZZ113" s="51"/>
      <c r="DAA113" s="51"/>
      <c r="DAB113" s="51"/>
      <c r="DAC113" s="51"/>
      <c r="DAD113" s="51"/>
      <c r="DAE113" s="51"/>
      <c r="DAF113" s="51"/>
      <c r="DAG113" s="51"/>
      <c r="DAH113" s="51"/>
      <c r="DAI113" s="51"/>
      <c r="DAJ113" s="51"/>
      <c r="DAK113" s="51"/>
      <c r="DAL113" s="51"/>
      <c r="DAM113" s="51"/>
      <c r="DAN113" s="51"/>
      <c r="DAO113" s="51"/>
      <c r="DAP113" s="51"/>
      <c r="DAQ113" s="51"/>
      <c r="DAR113" s="51"/>
      <c r="DAS113" s="51"/>
      <c r="DAT113" s="51"/>
      <c r="DAU113" s="51"/>
      <c r="DAV113" s="51"/>
      <c r="DAW113" s="51"/>
      <c r="DAX113" s="51"/>
      <c r="DAY113" s="51"/>
      <c r="DAZ113" s="51"/>
      <c r="DBA113" s="51"/>
      <c r="DBB113" s="51"/>
      <c r="DBC113" s="51"/>
      <c r="DBD113" s="51"/>
      <c r="DBE113" s="51"/>
      <c r="DBF113" s="51"/>
      <c r="DBG113" s="51"/>
      <c r="DBH113" s="51"/>
      <c r="DBI113" s="51"/>
      <c r="DBJ113" s="51"/>
      <c r="DBK113" s="51"/>
      <c r="DBL113" s="51"/>
      <c r="DBM113" s="51"/>
      <c r="DBN113" s="51"/>
      <c r="DBO113" s="51"/>
      <c r="DBP113" s="51"/>
      <c r="DBQ113" s="51"/>
      <c r="DBR113" s="51"/>
      <c r="DBS113" s="51"/>
      <c r="DBT113" s="51"/>
      <c r="DBU113" s="51"/>
      <c r="DBV113" s="51"/>
      <c r="DBW113" s="51"/>
      <c r="DBX113" s="51"/>
      <c r="DBY113" s="51"/>
      <c r="DBZ113" s="51"/>
      <c r="DCA113" s="51"/>
      <c r="DCB113" s="51"/>
      <c r="DCC113" s="51"/>
      <c r="DCD113" s="51"/>
      <c r="DCE113" s="51"/>
      <c r="DCF113" s="51"/>
      <c r="DCG113" s="51"/>
      <c r="DCH113" s="51"/>
      <c r="DCI113" s="51"/>
      <c r="DCJ113" s="51"/>
      <c r="DCK113" s="51"/>
      <c r="DCL113" s="51"/>
      <c r="DCM113" s="51"/>
      <c r="DCN113" s="51"/>
      <c r="DCO113" s="51"/>
      <c r="DCP113" s="51"/>
      <c r="DCQ113" s="51"/>
      <c r="DCR113" s="51"/>
      <c r="DCS113" s="51"/>
      <c r="DCT113" s="51"/>
      <c r="DCU113" s="51"/>
      <c r="DCV113" s="51"/>
      <c r="DCW113" s="51"/>
      <c r="DCX113" s="51"/>
      <c r="DCY113" s="51"/>
      <c r="DCZ113" s="51"/>
      <c r="DDA113" s="51"/>
      <c r="DDB113" s="51"/>
      <c r="DDC113" s="51"/>
      <c r="DDD113" s="51"/>
      <c r="DDE113" s="51"/>
      <c r="DDF113" s="51"/>
      <c r="DDG113" s="51"/>
      <c r="DDH113" s="51"/>
      <c r="DDI113" s="51"/>
      <c r="DDJ113" s="51"/>
      <c r="DDK113" s="51"/>
      <c r="DDL113" s="51"/>
      <c r="DDM113" s="51"/>
      <c r="DDN113" s="51"/>
      <c r="DDO113" s="51"/>
      <c r="DDP113" s="51"/>
      <c r="DDQ113" s="51"/>
      <c r="DDR113" s="51"/>
      <c r="DDS113" s="51"/>
      <c r="DDT113" s="51"/>
      <c r="DDU113" s="51"/>
      <c r="DDV113" s="51"/>
      <c r="DDW113" s="51"/>
      <c r="DDX113" s="51"/>
      <c r="DDY113" s="51"/>
      <c r="DDZ113" s="51"/>
      <c r="DEA113" s="51"/>
      <c r="DEB113" s="51"/>
      <c r="DEC113" s="51"/>
      <c r="DED113" s="51"/>
      <c r="DEE113" s="51"/>
      <c r="DEF113" s="51"/>
      <c r="DEG113" s="51"/>
      <c r="DEH113" s="51"/>
      <c r="DEI113" s="51"/>
      <c r="DEJ113" s="51"/>
      <c r="DEK113" s="51"/>
      <c r="DEL113" s="51"/>
      <c r="DEM113" s="51"/>
      <c r="DEN113" s="51"/>
      <c r="DEO113" s="51"/>
      <c r="DEP113" s="51"/>
      <c r="DEQ113" s="51"/>
      <c r="DER113" s="51"/>
      <c r="DES113" s="51"/>
      <c r="DET113" s="51"/>
      <c r="DEU113" s="51"/>
      <c r="DEV113" s="51"/>
      <c r="DEW113" s="51"/>
      <c r="DEX113" s="51"/>
      <c r="DEY113" s="51"/>
      <c r="DEZ113" s="51"/>
      <c r="DFA113" s="51"/>
      <c r="DFB113" s="51"/>
      <c r="DFC113" s="51"/>
      <c r="DFD113" s="51"/>
      <c r="DFE113" s="51"/>
      <c r="DFF113" s="51"/>
      <c r="DFG113" s="51"/>
      <c r="DFH113" s="51"/>
      <c r="DFI113" s="51"/>
      <c r="DFJ113" s="51"/>
      <c r="DFK113" s="51"/>
      <c r="DFL113" s="51"/>
      <c r="DFM113" s="51"/>
      <c r="DFN113" s="51"/>
      <c r="DFO113" s="51"/>
      <c r="DFP113" s="51"/>
      <c r="DFQ113" s="51"/>
      <c r="DFR113" s="51"/>
      <c r="DFS113" s="51"/>
      <c r="DFT113" s="51"/>
      <c r="DFU113" s="51"/>
      <c r="DFV113" s="51"/>
      <c r="DFW113" s="51"/>
      <c r="DFX113" s="51"/>
      <c r="DFY113" s="51"/>
      <c r="DFZ113" s="51"/>
      <c r="DGA113" s="51"/>
      <c r="DGB113" s="51"/>
      <c r="DGC113" s="51"/>
      <c r="DGD113" s="51"/>
      <c r="DGE113" s="51"/>
      <c r="DGF113" s="51"/>
      <c r="DGG113" s="51"/>
      <c r="DGH113" s="51"/>
      <c r="DGI113" s="51"/>
      <c r="DGJ113" s="51"/>
      <c r="DGK113" s="51"/>
      <c r="DGL113" s="51"/>
      <c r="DGM113" s="51"/>
      <c r="DGN113" s="51"/>
      <c r="DGO113" s="51"/>
      <c r="DGP113" s="51"/>
      <c r="DGQ113" s="51"/>
      <c r="DGR113" s="51"/>
      <c r="DGS113" s="51"/>
      <c r="DGT113" s="51"/>
      <c r="DGU113" s="51"/>
      <c r="DGV113" s="51"/>
      <c r="DGW113" s="51"/>
      <c r="DGX113" s="51"/>
      <c r="DGY113" s="51"/>
      <c r="DGZ113" s="51"/>
      <c r="DHA113" s="51"/>
      <c r="DHB113" s="51"/>
      <c r="DHC113" s="51"/>
      <c r="DHD113" s="51"/>
      <c r="DHE113" s="51"/>
      <c r="DHF113" s="51"/>
      <c r="DHG113" s="51"/>
      <c r="DHH113" s="51"/>
      <c r="DHI113" s="51"/>
      <c r="DHJ113" s="51"/>
      <c r="DHK113" s="51"/>
      <c r="DHL113" s="51"/>
      <c r="DHM113" s="51"/>
      <c r="DHN113" s="51"/>
      <c r="DHO113" s="51"/>
      <c r="DHP113" s="51"/>
      <c r="DHQ113" s="51"/>
      <c r="DHR113" s="51"/>
      <c r="DHS113" s="51"/>
      <c r="DHT113" s="51"/>
      <c r="DHU113" s="51"/>
      <c r="DHV113" s="51"/>
      <c r="DHW113" s="51"/>
      <c r="DHX113" s="51"/>
      <c r="DHY113" s="51"/>
      <c r="DHZ113" s="51"/>
      <c r="DIA113" s="51"/>
      <c r="DIB113" s="51"/>
      <c r="DIC113" s="51"/>
      <c r="DID113" s="51"/>
      <c r="DIE113" s="51"/>
      <c r="DIF113" s="51"/>
      <c r="DIG113" s="51"/>
      <c r="DIH113" s="51"/>
      <c r="DII113" s="51"/>
      <c r="DIJ113" s="51"/>
      <c r="DIK113" s="51"/>
      <c r="DIL113" s="51"/>
      <c r="DIM113" s="51"/>
      <c r="DIN113" s="51"/>
      <c r="DIO113" s="51"/>
      <c r="DIP113" s="51"/>
      <c r="DIQ113" s="51"/>
      <c r="DIR113" s="51"/>
      <c r="DIS113" s="51"/>
      <c r="DIT113" s="51"/>
      <c r="DIU113" s="51"/>
      <c r="DIV113" s="51"/>
      <c r="DIW113" s="51"/>
      <c r="DIX113" s="51"/>
      <c r="DIY113" s="51"/>
      <c r="DIZ113" s="51"/>
      <c r="DJA113" s="51"/>
      <c r="DJB113" s="51"/>
      <c r="DJC113" s="51"/>
      <c r="DJD113" s="51"/>
      <c r="DJE113" s="51"/>
      <c r="DJF113" s="51"/>
      <c r="DJG113" s="51"/>
      <c r="DJH113" s="51"/>
      <c r="DJI113" s="51"/>
      <c r="DJJ113" s="51"/>
      <c r="DJK113" s="51"/>
      <c r="DJL113" s="51"/>
      <c r="DJM113" s="51"/>
      <c r="DJN113" s="51"/>
      <c r="DJO113" s="51"/>
      <c r="DJP113" s="51"/>
      <c r="DJQ113" s="51"/>
      <c r="DJR113" s="51"/>
      <c r="DJS113" s="51"/>
      <c r="DJT113" s="51"/>
      <c r="DJU113" s="51"/>
      <c r="DJV113" s="51"/>
      <c r="DJW113" s="51"/>
      <c r="DJX113" s="51"/>
      <c r="DJY113" s="51"/>
      <c r="DJZ113" s="51"/>
      <c r="DKA113" s="51"/>
      <c r="DKB113" s="51"/>
      <c r="DKC113" s="51"/>
      <c r="DKD113" s="51"/>
      <c r="DKE113" s="51"/>
      <c r="DKF113" s="51"/>
      <c r="DKG113" s="51"/>
      <c r="DKH113" s="51"/>
      <c r="DKI113" s="51"/>
      <c r="DKJ113" s="51"/>
      <c r="DKK113" s="51"/>
      <c r="DKL113" s="51"/>
      <c r="DKM113" s="51"/>
      <c r="DKN113" s="51"/>
      <c r="DKO113" s="51"/>
      <c r="DKP113" s="51"/>
      <c r="DKQ113" s="51"/>
      <c r="DKR113" s="51"/>
      <c r="DKS113" s="51"/>
      <c r="DKT113" s="51"/>
      <c r="DKU113" s="51"/>
      <c r="DKV113" s="51"/>
      <c r="DKW113" s="51"/>
      <c r="DKX113" s="51"/>
      <c r="DKY113" s="51"/>
      <c r="DKZ113" s="51"/>
      <c r="DLA113" s="51"/>
      <c r="DLB113" s="51"/>
      <c r="DLC113" s="51"/>
      <c r="DLD113" s="51"/>
      <c r="DLE113" s="51"/>
      <c r="DLF113" s="51"/>
      <c r="DLG113" s="51"/>
      <c r="DLH113" s="51"/>
      <c r="DLI113" s="51"/>
      <c r="DLJ113" s="51"/>
      <c r="DLK113" s="51"/>
      <c r="DLL113" s="51"/>
      <c r="DLM113" s="51"/>
      <c r="DLN113" s="51"/>
      <c r="DLO113" s="51"/>
      <c r="DLP113" s="51"/>
      <c r="DLQ113" s="51"/>
      <c r="DLR113" s="51"/>
      <c r="DLS113" s="51"/>
      <c r="DLT113" s="51"/>
      <c r="DLU113" s="51"/>
      <c r="DLV113" s="51"/>
      <c r="DLW113" s="51"/>
      <c r="DLX113" s="51"/>
      <c r="DLY113" s="51"/>
      <c r="DLZ113" s="51"/>
      <c r="DMA113" s="51"/>
      <c r="DMB113" s="51"/>
      <c r="DMC113" s="51"/>
      <c r="DMD113" s="51"/>
      <c r="DME113" s="51"/>
      <c r="DMF113" s="51"/>
      <c r="DMG113" s="51"/>
      <c r="DMH113" s="51"/>
      <c r="DMI113" s="51"/>
      <c r="DMJ113" s="51"/>
      <c r="DMK113" s="51"/>
      <c r="DML113" s="51"/>
      <c r="DMM113" s="51"/>
      <c r="DMN113" s="51"/>
      <c r="DMO113" s="51"/>
      <c r="DMP113" s="51"/>
      <c r="DMQ113" s="51"/>
      <c r="DMR113" s="51"/>
      <c r="DMS113" s="51"/>
      <c r="DMT113" s="51"/>
      <c r="DMU113" s="51"/>
      <c r="DMV113" s="51"/>
      <c r="DMW113" s="51"/>
      <c r="DMX113" s="51"/>
      <c r="DMY113" s="51"/>
      <c r="DMZ113" s="51"/>
      <c r="DNA113" s="51"/>
      <c r="DNB113" s="51"/>
      <c r="DNC113" s="51"/>
      <c r="DND113" s="51"/>
      <c r="DNE113" s="51"/>
      <c r="DNF113" s="51"/>
      <c r="DNG113" s="51"/>
      <c r="DNH113" s="51"/>
      <c r="DNI113" s="51"/>
      <c r="DNJ113" s="51"/>
      <c r="DNK113" s="51"/>
      <c r="DNL113" s="51"/>
      <c r="DNM113" s="51"/>
      <c r="DNN113" s="51"/>
      <c r="DNO113" s="51"/>
      <c r="DNP113" s="51"/>
      <c r="DNQ113" s="51"/>
      <c r="DNR113" s="51"/>
      <c r="DNS113" s="51"/>
      <c r="DNT113" s="51"/>
      <c r="DNU113" s="51"/>
      <c r="DNV113" s="51"/>
      <c r="DNW113" s="51"/>
      <c r="DNX113" s="51"/>
      <c r="DNY113" s="51"/>
      <c r="DNZ113" s="51"/>
      <c r="DOA113" s="51"/>
      <c r="DOB113" s="51"/>
      <c r="DOC113" s="51"/>
      <c r="DOD113" s="51"/>
      <c r="DOE113" s="51"/>
      <c r="DOF113" s="51"/>
      <c r="DOG113" s="51"/>
      <c r="DOH113" s="51"/>
      <c r="DOI113" s="51"/>
      <c r="DOJ113" s="51"/>
      <c r="DOK113" s="51"/>
      <c r="DOL113" s="51"/>
      <c r="DOM113" s="51"/>
      <c r="DON113" s="51"/>
      <c r="DOO113" s="51"/>
      <c r="DOP113" s="51"/>
      <c r="DOQ113" s="51"/>
      <c r="DOR113" s="51"/>
      <c r="DOS113" s="51"/>
      <c r="DOT113" s="51"/>
      <c r="DOU113" s="51"/>
      <c r="DOV113" s="51"/>
      <c r="DOW113" s="51"/>
      <c r="DOX113" s="51"/>
      <c r="DOY113" s="51"/>
      <c r="DOZ113" s="51"/>
      <c r="DPA113" s="51"/>
      <c r="DPB113" s="51"/>
      <c r="DPC113" s="51"/>
      <c r="DPD113" s="51"/>
      <c r="DPE113" s="51"/>
      <c r="DPF113" s="51"/>
      <c r="DPG113" s="51"/>
      <c r="DPH113" s="51"/>
      <c r="DPI113" s="51"/>
      <c r="DPJ113" s="51"/>
      <c r="DPK113" s="51"/>
      <c r="DPL113" s="51"/>
      <c r="DPM113" s="51"/>
      <c r="DPN113" s="51"/>
      <c r="DPO113" s="51"/>
      <c r="DPP113" s="51"/>
      <c r="DPQ113" s="51"/>
      <c r="DPR113" s="51"/>
      <c r="DPS113" s="51"/>
      <c r="DPT113" s="51"/>
      <c r="DPU113" s="51"/>
      <c r="DPV113" s="51"/>
      <c r="DPW113" s="51"/>
      <c r="DPX113" s="51"/>
      <c r="DPY113" s="51"/>
      <c r="DPZ113" s="51"/>
      <c r="DQA113" s="51"/>
      <c r="DQB113" s="51"/>
      <c r="DQC113" s="51"/>
      <c r="DQD113" s="51"/>
      <c r="DQE113" s="51"/>
      <c r="DQF113" s="51"/>
      <c r="DQG113" s="51"/>
      <c r="DQH113" s="51"/>
      <c r="DQI113" s="51"/>
      <c r="DQJ113" s="51"/>
      <c r="DQK113" s="51"/>
      <c r="DQL113" s="51"/>
      <c r="DQM113" s="51"/>
      <c r="DQN113" s="51"/>
      <c r="DQO113" s="51"/>
      <c r="DQP113" s="51"/>
      <c r="DQQ113" s="51"/>
      <c r="DQR113" s="51"/>
      <c r="DQS113" s="51"/>
      <c r="DQT113" s="51"/>
      <c r="DQU113" s="51"/>
      <c r="DQV113" s="51"/>
      <c r="DQW113" s="51"/>
      <c r="DQX113" s="51"/>
      <c r="DQY113" s="51"/>
      <c r="DQZ113" s="51"/>
      <c r="DRA113" s="51"/>
      <c r="DRB113" s="51"/>
      <c r="DRC113" s="51"/>
      <c r="DRD113" s="51"/>
      <c r="DRE113" s="51"/>
      <c r="DRF113" s="51"/>
      <c r="DRG113" s="51"/>
      <c r="DRH113" s="51"/>
      <c r="DRI113" s="51"/>
      <c r="DRJ113" s="51"/>
      <c r="DRK113" s="51"/>
      <c r="DRL113" s="51"/>
      <c r="DRM113" s="51"/>
      <c r="DRN113" s="51"/>
      <c r="DRO113" s="51"/>
      <c r="DRP113" s="51"/>
      <c r="DRQ113" s="51"/>
      <c r="DRR113" s="51"/>
      <c r="DRS113" s="51"/>
      <c r="DRT113" s="51"/>
      <c r="DRU113" s="51"/>
      <c r="DRV113" s="51"/>
      <c r="DRW113" s="51"/>
      <c r="DRX113" s="51"/>
      <c r="DRY113" s="51"/>
      <c r="DRZ113" s="51"/>
      <c r="DSA113" s="51"/>
      <c r="DSB113" s="51"/>
      <c r="DSC113" s="51"/>
      <c r="DSD113" s="51"/>
      <c r="DSE113" s="51"/>
      <c r="DSF113" s="51"/>
      <c r="DSG113" s="51"/>
      <c r="DSH113" s="51"/>
      <c r="DSI113" s="51"/>
      <c r="DSJ113" s="51"/>
      <c r="DSK113" s="51"/>
      <c r="DSL113" s="51"/>
      <c r="DSM113" s="51"/>
      <c r="DSN113" s="51"/>
      <c r="DSO113" s="51"/>
      <c r="DSP113" s="51"/>
      <c r="DSQ113" s="51"/>
      <c r="DSR113" s="51"/>
      <c r="DSS113" s="51"/>
      <c r="DST113" s="51"/>
      <c r="DSU113" s="51"/>
      <c r="DSV113" s="51"/>
      <c r="DSW113" s="51"/>
      <c r="DSX113" s="51"/>
      <c r="DSY113" s="51"/>
      <c r="DSZ113" s="51"/>
      <c r="DTA113" s="51"/>
      <c r="DTB113" s="51"/>
      <c r="DTC113" s="51"/>
      <c r="DTD113" s="51"/>
      <c r="DTE113" s="51"/>
      <c r="DTF113" s="51"/>
      <c r="DTG113" s="51"/>
      <c r="DTH113" s="51"/>
      <c r="DTI113" s="51"/>
      <c r="DTJ113" s="51"/>
      <c r="DTK113" s="51"/>
      <c r="DTL113" s="51"/>
      <c r="DTM113" s="51"/>
      <c r="DTN113" s="51"/>
      <c r="DTO113" s="51"/>
      <c r="DTP113" s="51"/>
      <c r="DTQ113" s="51"/>
      <c r="DTR113" s="51"/>
      <c r="DTS113" s="51"/>
      <c r="DTT113" s="51"/>
      <c r="DTU113" s="51"/>
      <c r="DTV113" s="51"/>
      <c r="DTW113" s="51"/>
      <c r="DTX113" s="51"/>
      <c r="DTY113" s="51"/>
      <c r="DTZ113" s="51"/>
      <c r="DUA113" s="51"/>
      <c r="DUB113" s="51"/>
      <c r="DUC113" s="51"/>
      <c r="DUD113" s="51"/>
      <c r="DUE113" s="51"/>
      <c r="DUF113" s="51"/>
      <c r="DUG113" s="51"/>
      <c r="DUH113" s="51"/>
      <c r="DUI113" s="51"/>
      <c r="DUJ113" s="51"/>
      <c r="DUK113" s="51"/>
      <c r="DUL113" s="51"/>
      <c r="DUM113" s="51"/>
      <c r="DUN113" s="51"/>
      <c r="DUO113" s="51"/>
      <c r="DUP113" s="51"/>
      <c r="DUQ113" s="51"/>
      <c r="DUR113" s="51"/>
      <c r="DUS113" s="51"/>
      <c r="DUT113" s="51"/>
      <c r="DUU113" s="51"/>
      <c r="DUV113" s="51"/>
      <c r="DUW113" s="51"/>
      <c r="DUX113" s="51"/>
      <c r="DUY113" s="51"/>
      <c r="DUZ113" s="51"/>
      <c r="DVA113" s="51"/>
      <c r="DVB113" s="51"/>
      <c r="DVC113" s="51"/>
      <c r="DVD113" s="51"/>
      <c r="DVE113" s="51"/>
      <c r="DVF113" s="51"/>
      <c r="DVG113" s="51"/>
      <c r="DVH113" s="51"/>
      <c r="DVI113" s="51"/>
      <c r="DVJ113" s="51"/>
      <c r="DVK113" s="51"/>
      <c r="DVL113" s="51"/>
      <c r="DVM113" s="51"/>
      <c r="DVN113" s="51"/>
      <c r="DVO113" s="51"/>
      <c r="DVP113" s="51"/>
      <c r="DVQ113" s="51"/>
      <c r="DVR113" s="51"/>
      <c r="DVS113" s="51"/>
      <c r="DVT113" s="51"/>
      <c r="DVU113" s="51"/>
      <c r="DVV113" s="51"/>
      <c r="DVW113" s="51"/>
      <c r="DVX113" s="51"/>
      <c r="DVY113" s="51"/>
      <c r="DVZ113" s="51"/>
      <c r="DWA113" s="51"/>
      <c r="DWB113" s="51"/>
      <c r="DWC113" s="51"/>
      <c r="DWD113" s="51"/>
      <c r="DWE113" s="51"/>
      <c r="DWF113" s="51"/>
      <c r="DWG113" s="51"/>
      <c r="DWH113" s="51"/>
      <c r="DWI113" s="51"/>
      <c r="DWJ113" s="51"/>
      <c r="DWK113" s="51"/>
      <c r="DWL113" s="51"/>
      <c r="DWM113" s="51"/>
      <c r="DWN113" s="51"/>
      <c r="DWO113" s="51"/>
      <c r="DWP113" s="51"/>
      <c r="DWQ113" s="51"/>
      <c r="DWR113" s="51"/>
      <c r="DWS113" s="51"/>
      <c r="DWT113" s="51"/>
      <c r="DWU113" s="51"/>
      <c r="DWV113" s="51"/>
      <c r="DWW113" s="51"/>
      <c r="DWX113" s="51"/>
      <c r="DWY113" s="51"/>
      <c r="DWZ113" s="51"/>
      <c r="DXA113" s="51"/>
      <c r="DXB113" s="51"/>
      <c r="DXC113" s="51"/>
      <c r="DXD113" s="51"/>
      <c r="DXE113" s="51"/>
      <c r="DXF113" s="51"/>
      <c r="DXG113" s="51"/>
      <c r="DXH113" s="51"/>
      <c r="DXI113" s="51"/>
      <c r="DXJ113" s="51"/>
      <c r="DXK113" s="51"/>
      <c r="DXL113" s="51"/>
      <c r="DXM113" s="51"/>
      <c r="DXN113" s="51"/>
      <c r="DXO113" s="51"/>
      <c r="DXP113" s="51"/>
      <c r="DXQ113" s="51"/>
      <c r="DXR113" s="51"/>
      <c r="DXS113" s="51"/>
      <c r="DXT113" s="51"/>
      <c r="DXU113" s="51"/>
      <c r="DXV113" s="51"/>
      <c r="DXW113" s="51"/>
      <c r="DXX113" s="51"/>
      <c r="DXY113" s="51"/>
      <c r="DXZ113" s="51"/>
      <c r="DYA113" s="51"/>
      <c r="DYB113" s="51"/>
      <c r="DYC113" s="51"/>
      <c r="DYD113" s="51"/>
      <c r="DYE113" s="51"/>
      <c r="DYF113" s="51"/>
      <c r="DYG113" s="51"/>
      <c r="DYH113" s="51"/>
      <c r="DYI113" s="51"/>
      <c r="DYJ113" s="51"/>
      <c r="DYK113" s="51"/>
      <c r="DYL113" s="51"/>
      <c r="DYM113" s="51"/>
      <c r="DYN113" s="51"/>
      <c r="DYO113" s="51"/>
      <c r="DYP113" s="51"/>
      <c r="DYQ113" s="51"/>
      <c r="DYR113" s="51"/>
      <c r="DYS113" s="51"/>
      <c r="DYT113" s="51"/>
      <c r="DYU113" s="51"/>
      <c r="DYV113" s="51"/>
      <c r="DYW113" s="51"/>
      <c r="DYX113" s="51"/>
      <c r="DYY113" s="51"/>
      <c r="DYZ113" s="51"/>
      <c r="DZA113" s="51"/>
      <c r="DZB113" s="51"/>
      <c r="DZC113" s="51"/>
      <c r="DZD113" s="51"/>
      <c r="DZE113" s="51"/>
      <c r="DZF113" s="51"/>
      <c r="DZG113" s="51"/>
      <c r="DZH113" s="51"/>
      <c r="DZI113" s="51"/>
      <c r="DZJ113" s="51"/>
      <c r="DZK113" s="51"/>
      <c r="DZL113" s="51"/>
      <c r="DZM113" s="51"/>
      <c r="DZN113" s="51"/>
      <c r="DZO113" s="51"/>
      <c r="DZP113" s="51"/>
      <c r="DZQ113" s="51"/>
      <c r="DZR113" s="51"/>
      <c r="DZS113" s="51"/>
      <c r="DZT113" s="51"/>
      <c r="DZU113" s="51"/>
      <c r="DZV113" s="51"/>
      <c r="DZW113" s="51"/>
      <c r="DZX113" s="51"/>
      <c r="DZY113" s="51"/>
      <c r="DZZ113" s="51"/>
      <c r="EAA113" s="51"/>
      <c r="EAB113" s="51"/>
      <c r="EAC113" s="51"/>
      <c r="EAD113" s="51"/>
      <c r="EAE113" s="51"/>
      <c r="EAF113" s="51"/>
      <c r="EAG113" s="51"/>
      <c r="EAH113" s="51"/>
      <c r="EAI113" s="51"/>
      <c r="EAJ113" s="51"/>
      <c r="EAK113" s="51"/>
      <c r="EAL113" s="51"/>
      <c r="EAM113" s="51"/>
      <c r="EAN113" s="51"/>
      <c r="EAO113" s="51"/>
      <c r="EAP113" s="51"/>
      <c r="EAQ113" s="51"/>
      <c r="EAR113" s="51"/>
      <c r="EAS113" s="51"/>
      <c r="EAT113" s="51"/>
      <c r="EAU113" s="51"/>
      <c r="EAV113" s="51"/>
      <c r="EAW113" s="51"/>
      <c r="EAX113" s="51"/>
      <c r="EAY113" s="51"/>
      <c r="EAZ113" s="51"/>
      <c r="EBA113" s="51"/>
      <c r="EBB113" s="51"/>
      <c r="EBC113" s="51"/>
      <c r="EBD113" s="51"/>
      <c r="EBE113" s="51"/>
      <c r="EBF113" s="51"/>
      <c r="EBG113" s="51"/>
      <c r="EBH113" s="51"/>
      <c r="EBI113" s="51"/>
      <c r="EBJ113" s="51"/>
      <c r="EBK113" s="51"/>
      <c r="EBL113" s="51"/>
      <c r="EBM113" s="51"/>
      <c r="EBN113" s="51"/>
      <c r="EBO113" s="51"/>
      <c r="EBP113" s="51"/>
      <c r="EBQ113" s="51"/>
      <c r="EBR113" s="51"/>
      <c r="EBS113" s="51"/>
      <c r="EBT113" s="51"/>
      <c r="EBU113" s="51"/>
      <c r="EBV113" s="51"/>
      <c r="EBW113" s="51"/>
      <c r="EBX113" s="51"/>
      <c r="EBY113" s="51"/>
      <c r="EBZ113" s="51"/>
      <c r="ECA113" s="51"/>
      <c r="ECB113" s="51"/>
      <c r="ECC113" s="51"/>
      <c r="ECD113" s="51"/>
      <c r="ECE113" s="51"/>
      <c r="ECF113" s="51"/>
      <c r="ECG113" s="51"/>
      <c r="ECH113" s="51"/>
      <c r="ECI113" s="51"/>
      <c r="ECJ113" s="51"/>
      <c r="ECK113" s="51"/>
      <c r="ECL113" s="51"/>
      <c r="ECM113" s="51"/>
      <c r="ECN113" s="51"/>
      <c r="ECO113" s="51"/>
      <c r="ECP113" s="51"/>
      <c r="ECQ113" s="51"/>
      <c r="ECR113" s="51"/>
      <c r="ECS113" s="51"/>
      <c r="ECT113" s="51"/>
      <c r="ECU113" s="51"/>
      <c r="ECV113" s="51"/>
      <c r="ECW113" s="51"/>
      <c r="ECX113" s="51"/>
      <c r="ECY113" s="51"/>
      <c r="ECZ113" s="51"/>
      <c r="EDA113" s="51"/>
      <c r="EDB113" s="51"/>
      <c r="EDC113" s="51"/>
      <c r="EDD113" s="51"/>
      <c r="EDE113" s="51"/>
      <c r="EDF113" s="51"/>
      <c r="EDG113" s="51"/>
      <c r="EDH113" s="51"/>
      <c r="EDI113" s="51"/>
      <c r="EDJ113" s="51"/>
      <c r="EDK113" s="51"/>
      <c r="EDL113" s="51"/>
      <c r="EDM113" s="51"/>
      <c r="EDN113" s="51"/>
      <c r="EDO113" s="51"/>
      <c r="EDP113" s="51"/>
      <c r="EDQ113" s="51"/>
      <c r="EDR113" s="51"/>
      <c r="EDS113" s="51"/>
      <c r="EDT113" s="51"/>
      <c r="EDU113" s="51"/>
      <c r="EDV113" s="51"/>
      <c r="EDW113" s="51"/>
      <c r="EDX113" s="51"/>
      <c r="EDY113" s="51"/>
      <c r="EDZ113" s="51"/>
      <c r="EEA113" s="51"/>
      <c r="EEB113" s="51"/>
      <c r="EEC113" s="51"/>
      <c r="EED113" s="51"/>
      <c r="EEE113" s="51"/>
      <c r="EEF113" s="51"/>
      <c r="EEG113" s="51"/>
      <c r="EEH113" s="51"/>
      <c r="EEI113" s="51"/>
      <c r="EEJ113" s="51"/>
      <c r="EEK113" s="51"/>
      <c r="EEL113" s="51"/>
      <c r="EEM113" s="51"/>
      <c r="EEN113" s="51"/>
      <c r="EEO113" s="51"/>
      <c r="EEP113" s="51"/>
      <c r="EEQ113" s="51"/>
      <c r="EER113" s="51"/>
      <c r="EES113" s="51"/>
      <c r="EET113" s="51"/>
      <c r="EEU113" s="51"/>
      <c r="EEV113" s="51"/>
      <c r="EEW113" s="51"/>
      <c r="EEX113" s="51"/>
      <c r="EEY113" s="51"/>
      <c r="EEZ113" s="51"/>
      <c r="EFA113" s="51"/>
      <c r="EFB113" s="51"/>
      <c r="EFC113" s="51"/>
      <c r="EFD113" s="51"/>
      <c r="EFE113" s="51"/>
      <c r="EFF113" s="51"/>
      <c r="EFG113" s="51"/>
      <c r="EFH113" s="51"/>
      <c r="EFI113" s="51"/>
      <c r="EFJ113" s="51"/>
      <c r="EFK113" s="51"/>
      <c r="EFL113" s="51"/>
      <c r="EFM113" s="51"/>
      <c r="EFN113" s="51"/>
      <c r="EFO113" s="51"/>
      <c r="EFP113" s="51"/>
      <c r="EFQ113" s="51"/>
      <c r="EFR113" s="51"/>
      <c r="EFS113" s="51"/>
      <c r="EFT113" s="51"/>
      <c r="EFU113" s="51"/>
      <c r="EFV113" s="51"/>
      <c r="EFW113" s="51"/>
      <c r="EFX113" s="51"/>
      <c r="EFY113" s="51"/>
      <c r="EFZ113" s="51"/>
      <c r="EGA113" s="51"/>
      <c r="EGB113" s="51"/>
      <c r="EGC113" s="51"/>
      <c r="EGD113" s="51"/>
      <c r="EGE113" s="51"/>
      <c r="EGF113" s="51"/>
      <c r="EGG113" s="51"/>
      <c r="EGH113" s="51"/>
      <c r="EGI113" s="51"/>
      <c r="EGJ113" s="51"/>
      <c r="EGK113" s="51"/>
      <c r="EGL113" s="51"/>
      <c r="EGM113" s="51"/>
      <c r="EGN113" s="51"/>
      <c r="EGO113" s="51"/>
      <c r="EGP113" s="51"/>
      <c r="EGQ113" s="51"/>
      <c r="EGR113" s="51"/>
      <c r="EGS113" s="51"/>
      <c r="EGT113" s="51"/>
      <c r="EGU113" s="51"/>
      <c r="EGV113" s="51"/>
      <c r="EGW113" s="51"/>
      <c r="EGX113" s="51"/>
      <c r="EGY113" s="51"/>
      <c r="EGZ113" s="51"/>
      <c r="EHA113" s="51"/>
      <c r="EHB113" s="51"/>
      <c r="EHC113" s="51"/>
      <c r="EHD113" s="51"/>
      <c r="EHE113" s="51"/>
      <c r="EHF113" s="51"/>
      <c r="EHG113" s="51"/>
      <c r="EHH113" s="51"/>
      <c r="EHI113" s="51"/>
      <c r="EHJ113" s="51"/>
      <c r="EHK113" s="51"/>
      <c r="EHL113" s="51"/>
      <c r="EHM113" s="51"/>
      <c r="EHN113" s="51"/>
      <c r="EHO113" s="51"/>
      <c r="EHP113" s="51"/>
      <c r="EHQ113" s="51"/>
      <c r="EHR113" s="51"/>
      <c r="EHS113" s="51"/>
      <c r="EHT113" s="51"/>
      <c r="EHU113" s="51"/>
      <c r="EHV113" s="51"/>
      <c r="EHW113" s="51"/>
      <c r="EHX113" s="51"/>
      <c r="EHY113" s="51"/>
      <c r="EHZ113" s="51"/>
      <c r="EIA113" s="51"/>
      <c r="EIB113" s="51"/>
      <c r="EIC113" s="51"/>
      <c r="EID113" s="51"/>
      <c r="EIE113" s="51"/>
      <c r="EIF113" s="51"/>
      <c r="EIG113" s="51"/>
      <c r="EIH113" s="51"/>
      <c r="EII113" s="51"/>
      <c r="EIJ113" s="51"/>
      <c r="EIK113" s="51"/>
      <c r="EIL113" s="51"/>
      <c r="EIM113" s="51"/>
      <c r="EIN113" s="51"/>
      <c r="EIO113" s="51"/>
      <c r="EIP113" s="51"/>
      <c r="EIQ113" s="51"/>
      <c r="EIR113" s="51"/>
      <c r="EIS113" s="51"/>
      <c r="EIT113" s="51"/>
      <c r="EIU113" s="51"/>
      <c r="EIV113" s="51"/>
      <c r="EIW113" s="51"/>
      <c r="EIX113" s="51"/>
      <c r="EIY113" s="51"/>
      <c r="EIZ113" s="51"/>
      <c r="EJA113" s="51"/>
      <c r="EJB113" s="51"/>
      <c r="EJC113" s="51"/>
      <c r="EJD113" s="51"/>
      <c r="EJE113" s="51"/>
      <c r="EJF113" s="51"/>
      <c r="EJG113" s="51"/>
      <c r="EJH113" s="51"/>
      <c r="EJI113" s="51"/>
      <c r="EJJ113" s="51"/>
      <c r="EJK113" s="51"/>
      <c r="EJL113" s="51"/>
      <c r="EJM113" s="51"/>
      <c r="EJN113" s="51"/>
      <c r="EJO113" s="51"/>
      <c r="EJP113" s="51"/>
      <c r="EJQ113" s="51"/>
      <c r="EJR113" s="51"/>
      <c r="EJS113" s="51"/>
      <c r="EJT113" s="51"/>
      <c r="EJU113" s="51"/>
      <c r="EJV113" s="51"/>
      <c r="EJW113" s="51"/>
      <c r="EJX113" s="51"/>
      <c r="EJY113" s="51"/>
      <c r="EJZ113" s="51"/>
      <c r="EKA113" s="51"/>
      <c r="EKB113" s="51"/>
      <c r="EKC113" s="51"/>
      <c r="EKD113" s="51"/>
      <c r="EKE113" s="51"/>
      <c r="EKF113" s="51"/>
      <c r="EKG113" s="51"/>
      <c r="EKH113" s="51"/>
      <c r="EKI113" s="51"/>
      <c r="EKJ113" s="51"/>
      <c r="EKK113" s="51"/>
      <c r="EKL113" s="51"/>
      <c r="EKM113" s="51"/>
      <c r="EKN113" s="51"/>
      <c r="EKO113" s="51"/>
      <c r="EKP113" s="51"/>
      <c r="EKQ113" s="51"/>
      <c r="EKR113" s="51"/>
      <c r="EKS113" s="51"/>
      <c r="EKT113" s="51"/>
      <c r="EKU113" s="51"/>
      <c r="EKV113" s="51"/>
      <c r="EKW113" s="51"/>
      <c r="EKX113" s="51"/>
      <c r="EKY113" s="51"/>
      <c r="EKZ113" s="51"/>
      <c r="ELA113" s="51"/>
      <c r="ELB113" s="51"/>
      <c r="ELC113" s="51"/>
      <c r="ELD113" s="51"/>
      <c r="ELE113" s="51"/>
      <c r="ELF113" s="51"/>
      <c r="ELG113" s="51"/>
      <c r="ELH113" s="51"/>
      <c r="ELI113" s="51"/>
      <c r="ELJ113" s="51"/>
      <c r="ELK113" s="51"/>
      <c r="ELL113" s="51"/>
      <c r="ELM113" s="51"/>
      <c r="ELN113" s="51"/>
      <c r="ELO113" s="51"/>
      <c r="ELP113" s="51"/>
      <c r="ELQ113" s="51"/>
      <c r="ELR113" s="51"/>
      <c r="ELS113" s="51"/>
      <c r="ELT113" s="51"/>
      <c r="ELU113" s="51"/>
      <c r="ELV113" s="51"/>
      <c r="ELW113" s="51"/>
      <c r="ELX113" s="51"/>
      <c r="ELY113" s="51"/>
      <c r="ELZ113" s="51"/>
      <c r="EMA113" s="51"/>
      <c r="EMB113" s="51"/>
      <c r="EMC113" s="51"/>
      <c r="EMD113" s="51"/>
      <c r="EME113" s="51"/>
      <c r="EMF113" s="51"/>
      <c r="EMG113" s="51"/>
      <c r="EMH113" s="51"/>
      <c r="EMI113" s="51"/>
      <c r="EMJ113" s="51"/>
      <c r="EMK113" s="51"/>
      <c r="EML113" s="51"/>
      <c r="EMM113" s="51"/>
      <c r="EMN113" s="51"/>
      <c r="EMO113" s="51"/>
      <c r="EMP113" s="51"/>
      <c r="EMQ113" s="51"/>
      <c r="EMR113" s="51"/>
      <c r="EMS113" s="51"/>
      <c r="EMT113" s="51"/>
      <c r="EMU113" s="51"/>
      <c r="EMV113" s="51"/>
      <c r="EMW113" s="51"/>
      <c r="EMX113" s="51"/>
      <c r="EMY113" s="51"/>
      <c r="EMZ113" s="51"/>
      <c r="ENA113" s="51"/>
      <c r="ENB113" s="51"/>
      <c r="ENC113" s="51"/>
      <c r="END113" s="51"/>
      <c r="ENE113" s="51"/>
      <c r="ENF113" s="51"/>
      <c r="ENG113" s="51"/>
      <c r="ENH113" s="51"/>
      <c r="ENI113" s="51"/>
      <c r="ENJ113" s="51"/>
      <c r="ENK113" s="51"/>
      <c r="ENL113" s="51"/>
      <c r="ENM113" s="51"/>
      <c r="ENN113" s="51"/>
      <c r="ENO113" s="51"/>
      <c r="ENP113" s="51"/>
      <c r="ENQ113" s="51"/>
      <c r="ENR113" s="51"/>
      <c r="ENS113" s="51"/>
      <c r="ENT113" s="51"/>
      <c r="ENU113" s="51"/>
      <c r="ENV113" s="51"/>
      <c r="ENW113" s="51"/>
      <c r="ENX113" s="51"/>
      <c r="ENY113" s="51"/>
      <c r="ENZ113" s="51"/>
      <c r="EOA113" s="51"/>
      <c r="EOB113" s="51"/>
      <c r="EOC113" s="51"/>
      <c r="EOD113" s="51"/>
      <c r="EOE113" s="51"/>
      <c r="EOF113" s="51"/>
      <c r="EOG113" s="51"/>
      <c r="EOH113" s="51"/>
      <c r="EOI113" s="51"/>
      <c r="EOJ113" s="51"/>
      <c r="EOK113" s="51"/>
      <c r="EOL113" s="51"/>
      <c r="EOM113" s="51"/>
      <c r="EON113" s="51"/>
      <c r="EOO113" s="51"/>
      <c r="EOP113" s="51"/>
      <c r="EOQ113" s="51"/>
      <c r="EOR113" s="51"/>
      <c r="EOS113" s="51"/>
      <c r="EOT113" s="51"/>
      <c r="EOU113" s="51"/>
      <c r="EOV113" s="51"/>
      <c r="EOW113" s="51"/>
      <c r="EOX113" s="51"/>
      <c r="EOY113" s="51"/>
      <c r="EOZ113" s="51"/>
      <c r="EPA113" s="51"/>
      <c r="EPB113" s="51"/>
      <c r="EPC113" s="51"/>
      <c r="EPD113" s="51"/>
      <c r="EPE113" s="51"/>
      <c r="EPF113" s="51"/>
      <c r="EPG113" s="51"/>
      <c r="EPH113" s="51"/>
      <c r="EPI113" s="51"/>
      <c r="EPJ113" s="51"/>
      <c r="EPK113" s="51"/>
      <c r="EPL113" s="51"/>
      <c r="EPM113" s="51"/>
      <c r="EPN113" s="51"/>
      <c r="EPO113" s="51"/>
      <c r="EPP113" s="51"/>
      <c r="EPQ113" s="51"/>
      <c r="EPR113" s="51"/>
      <c r="EPS113" s="51"/>
      <c r="EPT113" s="51"/>
      <c r="EPU113" s="51"/>
      <c r="EPV113" s="51"/>
      <c r="EPW113" s="51"/>
      <c r="EPX113" s="51"/>
      <c r="EPY113" s="51"/>
      <c r="EPZ113" s="51"/>
      <c r="EQA113" s="51"/>
      <c r="EQB113" s="51"/>
      <c r="EQC113" s="51"/>
      <c r="EQD113" s="51"/>
      <c r="EQE113" s="51"/>
      <c r="EQF113" s="51"/>
      <c r="EQG113" s="51"/>
      <c r="EQH113" s="51"/>
      <c r="EQI113" s="51"/>
      <c r="EQJ113" s="51"/>
      <c r="EQK113" s="51"/>
      <c r="EQL113" s="51"/>
      <c r="EQM113" s="51"/>
      <c r="EQN113" s="51"/>
      <c r="EQO113" s="51"/>
      <c r="EQP113" s="51"/>
      <c r="EQQ113" s="51"/>
      <c r="EQR113" s="51"/>
      <c r="EQS113" s="51"/>
      <c r="EQT113" s="51"/>
      <c r="EQU113" s="51"/>
      <c r="EQV113" s="51"/>
      <c r="EQW113" s="51"/>
      <c r="EQX113" s="51"/>
      <c r="EQY113" s="51"/>
      <c r="EQZ113" s="51"/>
      <c r="ERA113" s="51"/>
      <c r="ERB113" s="51"/>
      <c r="ERC113" s="51"/>
      <c r="ERD113" s="51"/>
      <c r="ERE113" s="51"/>
      <c r="ERF113" s="51"/>
      <c r="ERG113" s="51"/>
      <c r="ERH113" s="51"/>
      <c r="ERI113" s="51"/>
      <c r="ERJ113" s="51"/>
      <c r="ERK113" s="51"/>
      <c r="ERL113" s="51"/>
      <c r="ERM113" s="51"/>
      <c r="ERN113" s="51"/>
      <c r="ERO113" s="51"/>
      <c r="ERP113" s="51"/>
      <c r="ERQ113" s="51"/>
      <c r="ERR113" s="51"/>
      <c r="ERS113" s="51"/>
      <c r="ERT113" s="51"/>
      <c r="ERU113" s="51"/>
      <c r="ERV113" s="51"/>
      <c r="ERW113" s="51"/>
      <c r="ERX113" s="51"/>
      <c r="ERY113" s="51"/>
      <c r="ERZ113" s="51"/>
      <c r="ESA113" s="51"/>
      <c r="ESB113" s="51"/>
      <c r="ESC113" s="51"/>
      <c r="ESD113" s="51"/>
      <c r="ESE113" s="51"/>
      <c r="ESF113" s="51"/>
      <c r="ESG113" s="51"/>
      <c r="ESH113" s="51"/>
      <c r="ESI113" s="51"/>
      <c r="ESJ113" s="51"/>
      <c r="ESK113" s="51"/>
      <c r="ESL113" s="51"/>
      <c r="ESM113" s="51"/>
      <c r="ESN113" s="51"/>
      <c r="ESO113" s="51"/>
      <c r="ESP113" s="51"/>
      <c r="ESQ113" s="51"/>
      <c r="ESR113" s="51"/>
      <c r="ESS113" s="51"/>
      <c r="EST113" s="51"/>
      <c r="ESU113" s="51"/>
      <c r="ESV113" s="51"/>
      <c r="ESW113" s="51"/>
      <c r="ESX113" s="51"/>
      <c r="ESY113" s="51"/>
      <c r="ESZ113" s="51"/>
      <c r="ETA113" s="51"/>
      <c r="ETB113" s="51"/>
      <c r="ETC113" s="51"/>
      <c r="ETD113" s="51"/>
      <c r="ETE113" s="51"/>
      <c r="ETF113" s="51"/>
      <c r="ETG113" s="51"/>
      <c r="ETH113" s="51"/>
      <c r="ETI113" s="51"/>
      <c r="ETJ113" s="51"/>
      <c r="ETK113" s="51"/>
      <c r="ETL113" s="51"/>
      <c r="ETM113" s="51"/>
      <c r="ETN113" s="51"/>
      <c r="ETO113" s="51"/>
      <c r="ETP113" s="51"/>
      <c r="ETQ113" s="51"/>
      <c r="ETR113" s="51"/>
      <c r="ETS113" s="51"/>
      <c r="ETT113" s="51"/>
      <c r="ETU113" s="51"/>
      <c r="ETV113" s="51"/>
      <c r="ETW113" s="51"/>
      <c r="ETX113" s="51"/>
      <c r="ETY113" s="51"/>
      <c r="ETZ113" s="51"/>
      <c r="EUA113" s="51"/>
      <c r="EUB113" s="51"/>
      <c r="EUC113" s="51"/>
      <c r="EUD113" s="51"/>
      <c r="EUE113" s="51"/>
      <c r="EUF113" s="51"/>
      <c r="EUG113" s="51"/>
      <c r="EUH113" s="51"/>
      <c r="EUI113" s="51"/>
      <c r="EUJ113" s="51"/>
      <c r="EUK113" s="51"/>
      <c r="EUL113" s="51"/>
      <c r="EUM113" s="51"/>
      <c r="EUN113" s="51"/>
      <c r="EUO113" s="51"/>
      <c r="EUP113" s="51"/>
      <c r="EUQ113" s="51"/>
      <c r="EUR113" s="51"/>
      <c r="EUS113" s="51"/>
      <c r="EUT113" s="51"/>
      <c r="EUU113" s="51"/>
      <c r="EUV113" s="51"/>
      <c r="EUW113" s="51"/>
      <c r="EUX113" s="51"/>
      <c r="EUY113" s="51"/>
      <c r="EUZ113" s="51"/>
      <c r="EVA113" s="51"/>
      <c r="EVB113" s="51"/>
      <c r="EVC113" s="51"/>
      <c r="EVD113" s="51"/>
      <c r="EVE113" s="51"/>
      <c r="EVF113" s="51"/>
      <c r="EVG113" s="51"/>
      <c r="EVH113" s="51"/>
      <c r="EVI113" s="51"/>
      <c r="EVJ113" s="51"/>
      <c r="EVK113" s="51"/>
      <c r="EVL113" s="51"/>
      <c r="EVM113" s="51"/>
      <c r="EVN113" s="51"/>
      <c r="EVO113" s="51"/>
      <c r="EVP113" s="51"/>
      <c r="EVQ113" s="51"/>
      <c r="EVR113" s="51"/>
      <c r="EVS113" s="51"/>
      <c r="EVT113" s="51"/>
      <c r="EVU113" s="51"/>
      <c r="EVV113" s="51"/>
      <c r="EVW113" s="51"/>
      <c r="EVX113" s="51"/>
      <c r="EVY113" s="51"/>
      <c r="EVZ113" s="51"/>
      <c r="EWA113" s="51"/>
      <c r="EWB113" s="51"/>
      <c r="EWC113" s="51"/>
      <c r="EWD113" s="51"/>
      <c r="EWE113" s="51"/>
      <c r="EWF113" s="51"/>
      <c r="EWG113" s="51"/>
      <c r="EWH113" s="51"/>
      <c r="EWI113" s="51"/>
      <c r="EWJ113" s="51"/>
      <c r="EWK113" s="51"/>
      <c r="EWL113" s="51"/>
      <c r="EWM113" s="51"/>
      <c r="EWN113" s="51"/>
      <c r="EWO113" s="51"/>
      <c r="EWP113" s="51"/>
      <c r="EWQ113" s="51"/>
      <c r="EWR113" s="51"/>
      <c r="EWS113" s="51"/>
      <c r="EWT113" s="51"/>
      <c r="EWU113" s="51"/>
      <c r="EWV113" s="51"/>
      <c r="EWW113" s="51"/>
      <c r="EWX113" s="51"/>
      <c r="EWY113" s="51"/>
      <c r="EWZ113" s="51"/>
      <c r="EXA113" s="51"/>
      <c r="EXB113" s="51"/>
      <c r="EXC113" s="51"/>
      <c r="EXD113" s="51"/>
      <c r="EXE113" s="51"/>
      <c r="EXF113" s="51"/>
      <c r="EXG113" s="51"/>
      <c r="EXH113" s="51"/>
      <c r="EXI113" s="51"/>
      <c r="EXJ113" s="51"/>
      <c r="EXK113" s="51"/>
      <c r="EXL113" s="51"/>
      <c r="EXM113" s="51"/>
      <c r="EXN113" s="51"/>
      <c r="EXO113" s="51"/>
      <c r="EXP113" s="51"/>
      <c r="EXQ113" s="51"/>
      <c r="EXR113" s="51"/>
      <c r="EXS113" s="51"/>
      <c r="EXT113" s="51"/>
      <c r="EXU113" s="51"/>
      <c r="EXV113" s="51"/>
      <c r="EXW113" s="51"/>
      <c r="EXX113" s="51"/>
      <c r="EXY113" s="51"/>
      <c r="EXZ113" s="51"/>
      <c r="EYA113" s="51"/>
      <c r="EYB113" s="51"/>
      <c r="EYC113" s="51"/>
      <c r="EYD113" s="51"/>
      <c r="EYE113" s="51"/>
      <c r="EYF113" s="51"/>
      <c r="EYG113" s="51"/>
      <c r="EYH113" s="51"/>
      <c r="EYI113" s="51"/>
      <c r="EYJ113" s="51"/>
      <c r="EYK113" s="51"/>
      <c r="EYL113" s="51"/>
      <c r="EYM113" s="51"/>
      <c r="EYN113" s="51"/>
      <c r="EYO113" s="51"/>
      <c r="EYP113" s="51"/>
      <c r="EYQ113" s="51"/>
      <c r="EYR113" s="51"/>
      <c r="EYS113" s="51"/>
      <c r="EYT113" s="51"/>
      <c r="EYU113" s="51"/>
      <c r="EYV113" s="51"/>
      <c r="EYW113" s="51"/>
      <c r="EYX113" s="51"/>
      <c r="EYY113" s="51"/>
      <c r="EYZ113" s="51"/>
      <c r="EZA113" s="51"/>
      <c r="EZB113" s="51"/>
      <c r="EZC113" s="51"/>
      <c r="EZD113" s="51"/>
      <c r="EZE113" s="51"/>
      <c r="EZF113" s="51"/>
      <c r="EZG113" s="51"/>
      <c r="EZH113" s="51"/>
      <c r="EZI113" s="51"/>
      <c r="EZJ113" s="51"/>
      <c r="EZK113" s="51"/>
      <c r="EZL113" s="51"/>
      <c r="EZM113" s="51"/>
      <c r="EZN113" s="51"/>
      <c r="EZO113" s="51"/>
      <c r="EZP113" s="51"/>
      <c r="EZQ113" s="51"/>
      <c r="EZR113" s="51"/>
      <c r="EZS113" s="51"/>
      <c r="EZT113" s="51"/>
      <c r="EZU113" s="51"/>
      <c r="EZV113" s="51"/>
      <c r="EZW113" s="51"/>
      <c r="EZX113" s="51"/>
      <c r="EZY113" s="51"/>
      <c r="EZZ113" s="51"/>
      <c r="FAA113" s="51"/>
      <c r="FAB113" s="51"/>
      <c r="FAC113" s="51"/>
      <c r="FAD113" s="51"/>
      <c r="FAE113" s="51"/>
      <c r="FAF113" s="51"/>
      <c r="FAG113" s="51"/>
      <c r="FAH113" s="51"/>
      <c r="FAI113" s="51"/>
      <c r="FAJ113" s="51"/>
      <c r="FAK113" s="51"/>
      <c r="FAL113" s="51"/>
      <c r="FAM113" s="51"/>
      <c r="FAN113" s="51"/>
      <c r="FAO113" s="51"/>
      <c r="FAP113" s="51"/>
      <c r="FAQ113" s="51"/>
      <c r="FAR113" s="51"/>
      <c r="FAS113" s="51"/>
      <c r="FAT113" s="51"/>
      <c r="FAU113" s="51"/>
      <c r="FAV113" s="51"/>
      <c r="FAW113" s="51"/>
      <c r="FAX113" s="51"/>
      <c r="FAY113" s="51"/>
      <c r="FAZ113" s="51"/>
      <c r="FBA113" s="51"/>
      <c r="FBB113" s="51"/>
      <c r="FBC113" s="51"/>
      <c r="FBD113" s="51"/>
      <c r="FBE113" s="51"/>
      <c r="FBF113" s="51"/>
      <c r="FBG113" s="51"/>
      <c r="FBH113" s="51"/>
      <c r="FBI113" s="51"/>
      <c r="FBJ113" s="51"/>
      <c r="FBK113" s="51"/>
      <c r="FBL113" s="51"/>
      <c r="FBM113" s="51"/>
      <c r="FBN113" s="51"/>
      <c r="FBO113" s="51"/>
      <c r="FBP113" s="51"/>
      <c r="FBQ113" s="51"/>
      <c r="FBR113" s="51"/>
      <c r="FBS113" s="51"/>
      <c r="FBT113" s="51"/>
      <c r="FBU113" s="51"/>
      <c r="FBV113" s="51"/>
      <c r="FBW113" s="51"/>
      <c r="FBX113" s="51"/>
      <c r="FBY113" s="51"/>
      <c r="FBZ113" s="51"/>
      <c r="FCA113" s="51"/>
      <c r="FCB113" s="51"/>
      <c r="FCC113" s="51"/>
      <c r="FCD113" s="51"/>
      <c r="FCE113" s="51"/>
      <c r="FCF113" s="51"/>
      <c r="FCG113" s="51"/>
      <c r="FCH113" s="51"/>
      <c r="FCI113" s="51"/>
      <c r="FCJ113" s="51"/>
      <c r="FCK113" s="51"/>
      <c r="FCL113" s="51"/>
      <c r="FCM113" s="51"/>
      <c r="FCN113" s="51"/>
      <c r="FCO113" s="51"/>
      <c r="FCP113" s="51"/>
      <c r="FCQ113" s="51"/>
      <c r="FCR113" s="51"/>
      <c r="FCS113" s="51"/>
      <c r="FCT113" s="51"/>
      <c r="FCU113" s="51"/>
      <c r="FCV113" s="51"/>
      <c r="FCW113" s="51"/>
      <c r="FCX113" s="51"/>
      <c r="FCY113" s="51"/>
      <c r="FCZ113" s="51"/>
      <c r="FDA113" s="51"/>
      <c r="FDB113" s="51"/>
      <c r="FDC113" s="51"/>
      <c r="FDD113" s="51"/>
      <c r="FDE113" s="51"/>
      <c r="FDF113" s="51"/>
      <c r="FDG113" s="51"/>
      <c r="FDH113" s="51"/>
      <c r="FDI113" s="51"/>
      <c r="FDJ113" s="51"/>
      <c r="FDK113" s="51"/>
      <c r="FDL113" s="51"/>
      <c r="FDM113" s="51"/>
      <c r="FDN113" s="51"/>
      <c r="FDO113" s="51"/>
      <c r="FDP113" s="51"/>
      <c r="FDQ113" s="51"/>
      <c r="FDR113" s="51"/>
      <c r="FDS113" s="51"/>
      <c r="FDT113" s="51"/>
      <c r="FDU113" s="51"/>
      <c r="FDV113" s="51"/>
      <c r="FDW113" s="51"/>
      <c r="FDX113" s="51"/>
      <c r="FDY113" s="51"/>
      <c r="FDZ113" s="51"/>
      <c r="FEA113" s="51"/>
      <c r="FEB113" s="51"/>
      <c r="FEC113" s="51"/>
      <c r="FED113" s="51"/>
      <c r="FEE113" s="51"/>
      <c r="FEF113" s="51"/>
      <c r="FEG113" s="51"/>
      <c r="FEH113" s="51"/>
      <c r="FEI113" s="51"/>
      <c r="FEJ113" s="51"/>
      <c r="FEK113" s="51"/>
      <c r="FEL113" s="51"/>
      <c r="FEM113" s="51"/>
      <c r="FEN113" s="51"/>
      <c r="FEO113" s="51"/>
      <c r="FEP113" s="51"/>
      <c r="FEQ113" s="51"/>
      <c r="FER113" s="51"/>
      <c r="FES113" s="51"/>
      <c r="FET113" s="51"/>
      <c r="FEU113" s="51"/>
      <c r="FEV113" s="51"/>
      <c r="FEW113" s="51"/>
      <c r="FEX113" s="51"/>
      <c r="FEY113" s="51"/>
      <c r="FEZ113" s="51"/>
      <c r="FFA113" s="51"/>
      <c r="FFB113" s="51"/>
      <c r="FFC113" s="51"/>
      <c r="FFD113" s="51"/>
      <c r="FFE113" s="51"/>
      <c r="FFF113" s="51"/>
      <c r="FFG113" s="51"/>
      <c r="FFH113" s="51"/>
      <c r="FFI113" s="51"/>
      <c r="FFJ113" s="51"/>
      <c r="FFK113" s="51"/>
      <c r="FFL113" s="51"/>
      <c r="FFM113" s="51"/>
      <c r="FFN113" s="51"/>
      <c r="FFO113" s="51"/>
      <c r="FFP113" s="51"/>
      <c r="FFQ113" s="51"/>
      <c r="FFR113" s="51"/>
      <c r="FFS113" s="51"/>
      <c r="FFT113" s="51"/>
      <c r="FFU113" s="51"/>
      <c r="FFV113" s="51"/>
      <c r="FFW113" s="51"/>
      <c r="FFX113" s="51"/>
      <c r="FFY113" s="51"/>
      <c r="FFZ113" s="51"/>
      <c r="FGA113" s="51"/>
      <c r="FGB113" s="51"/>
      <c r="FGC113" s="51"/>
      <c r="FGD113" s="51"/>
      <c r="FGE113" s="51"/>
      <c r="FGF113" s="51"/>
      <c r="FGG113" s="51"/>
      <c r="FGH113" s="51"/>
      <c r="FGI113" s="51"/>
      <c r="FGJ113" s="51"/>
      <c r="FGK113" s="51"/>
      <c r="FGL113" s="51"/>
      <c r="FGM113" s="51"/>
      <c r="FGN113" s="51"/>
      <c r="FGO113" s="51"/>
      <c r="FGP113" s="51"/>
      <c r="FGQ113" s="51"/>
      <c r="FGR113" s="51"/>
      <c r="FGS113" s="51"/>
      <c r="FGT113" s="51"/>
      <c r="FGU113" s="51"/>
      <c r="FGV113" s="51"/>
      <c r="FGW113" s="51"/>
      <c r="FGX113" s="51"/>
      <c r="FGY113" s="51"/>
      <c r="FGZ113" s="51"/>
      <c r="FHA113" s="51"/>
      <c r="FHB113" s="51"/>
      <c r="FHC113" s="51"/>
      <c r="FHD113" s="51"/>
      <c r="FHE113" s="51"/>
      <c r="FHF113" s="51"/>
      <c r="FHG113" s="51"/>
      <c r="FHH113" s="51"/>
      <c r="FHI113" s="51"/>
      <c r="FHJ113" s="51"/>
      <c r="FHK113" s="51"/>
      <c r="FHL113" s="51"/>
      <c r="FHM113" s="51"/>
      <c r="FHN113" s="51"/>
      <c r="FHO113" s="51"/>
      <c r="FHP113" s="51"/>
      <c r="FHQ113" s="51"/>
      <c r="FHR113" s="51"/>
      <c r="FHS113" s="51"/>
      <c r="FHT113" s="51"/>
      <c r="FHU113" s="51"/>
      <c r="FHV113" s="51"/>
      <c r="FHW113" s="51"/>
      <c r="FHX113" s="51"/>
      <c r="FHY113" s="51"/>
      <c r="FHZ113" s="51"/>
      <c r="FIA113" s="51"/>
      <c r="FIB113" s="51"/>
      <c r="FIC113" s="51"/>
      <c r="FID113" s="51"/>
      <c r="FIE113" s="51"/>
      <c r="FIF113" s="51"/>
      <c r="FIG113" s="51"/>
      <c r="FIH113" s="51"/>
      <c r="FII113" s="51"/>
      <c r="FIJ113" s="51"/>
      <c r="FIK113" s="51"/>
      <c r="FIL113" s="51"/>
      <c r="FIM113" s="51"/>
      <c r="FIN113" s="51"/>
      <c r="FIO113" s="51"/>
      <c r="FIP113" s="51"/>
      <c r="FIQ113" s="51"/>
      <c r="FIR113" s="51"/>
      <c r="FIS113" s="51"/>
      <c r="FIT113" s="51"/>
      <c r="FIU113" s="51"/>
      <c r="FIV113" s="51"/>
      <c r="FIW113" s="51"/>
      <c r="FIX113" s="51"/>
      <c r="FIY113" s="51"/>
      <c r="FIZ113" s="51"/>
      <c r="FJA113" s="51"/>
      <c r="FJB113" s="51"/>
      <c r="FJC113" s="51"/>
      <c r="FJD113" s="51"/>
      <c r="FJE113" s="51"/>
      <c r="FJF113" s="51"/>
      <c r="FJG113" s="51"/>
      <c r="FJH113" s="51"/>
      <c r="FJI113" s="51"/>
      <c r="FJJ113" s="51"/>
      <c r="FJK113" s="51"/>
      <c r="FJL113" s="51"/>
      <c r="FJM113" s="51"/>
      <c r="FJN113" s="51"/>
      <c r="FJO113" s="51"/>
      <c r="FJP113" s="51"/>
      <c r="FJQ113" s="51"/>
      <c r="FJR113" s="51"/>
      <c r="FJS113" s="51"/>
      <c r="FJT113" s="51"/>
      <c r="FJU113" s="51"/>
      <c r="FJV113" s="51"/>
      <c r="FJW113" s="51"/>
      <c r="FJX113" s="51"/>
      <c r="FJY113" s="51"/>
      <c r="FJZ113" s="51"/>
      <c r="FKA113" s="51"/>
      <c r="FKB113" s="51"/>
      <c r="FKC113" s="51"/>
      <c r="FKD113" s="51"/>
      <c r="FKE113" s="51"/>
      <c r="FKF113" s="51"/>
      <c r="FKG113" s="51"/>
      <c r="FKH113" s="51"/>
      <c r="FKI113" s="51"/>
      <c r="FKJ113" s="51"/>
      <c r="FKK113" s="51"/>
      <c r="FKL113" s="51"/>
      <c r="FKM113" s="51"/>
      <c r="FKN113" s="51"/>
      <c r="FKO113" s="51"/>
      <c r="FKP113" s="51"/>
      <c r="FKQ113" s="51"/>
      <c r="FKR113" s="51"/>
      <c r="FKS113" s="51"/>
      <c r="FKT113" s="51"/>
      <c r="FKU113" s="51"/>
      <c r="FKV113" s="51"/>
      <c r="FKW113" s="51"/>
      <c r="FKX113" s="51"/>
      <c r="FKY113" s="51"/>
      <c r="FKZ113" s="51"/>
      <c r="FLA113" s="51"/>
      <c r="FLB113" s="51"/>
      <c r="FLC113" s="51"/>
      <c r="FLD113" s="51"/>
      <c r="FLE113" s="51"/>
      <c r="FLF113" s="51"/>
      <c r="FLG113" s="51"/>
      <c r="FLH113" s="51"/>
      <c r="FLI113" s="51"/>
      <c r="FLJ113" s="51"/>
      <c r="FLK113" s="51"/>
      <c r="FLL113" s="51"/>
      <c r="FLM113" s="51"/>
      <c r="FLN113" s="51"/>
      <c r="FLO113" s="51"/>
      <c r="FLP113" s="51"/>
      <c r="FLQ113" s="51"/>
      <c r="FLR113" s="51"/>
      <c r="FLS113" s="51"/>
      <c r="FLT113" s="51"/>
      <c r="FLU113" s="51"/>
      <c r="FLV113" s="51"/>
      <c r="FLW113" s="51"/>
      <c r="FLX113" s="51"/>
      <c r="FLY113" s="51"/>
      <c r="FLZ113" s="51"/>
      <c r="FMA113" s="51"/>
      <c r="FMB113" s="51"/>
      <c r="FMC113" s="51"/>
      <c r="FMD113" s="51"/>
      <c r="FME113" s="51"/>
      <c r="FMF113" s="51"/>
      <c r="FMG113" s="51"/>
      <c r="FMH113" s="51"/>
      <c r="FMI113" s="51"/>
      <c r="FMJ113" s="51"/>
      <c r="FMK113" s="51"/>
      <c r="FML113" s="51"/>
      <c r="FMM113" s="51"/>
      <c r="FMN113" s="51"/>
      <c r="FMO113" s="51"/>
      <c r="FMP113" s="51"/>
      <c r="FMQ113" s="51"/>
      <c r="FMR113" s="51"/>
      <c r="FMS113" s="51"/>
      <c r="FMT113" s="51"/>
      <c r="FMU113" s="51"/>
      <c r="FMV113" s="51"/>
      <c r="FMW113" s="51"/>
      <c r="FMX113" s="51"/>
      <c r="FMY113" s="51"/>
      <c r="FMZ113" s="51"/>
      <c r="FNA113" s="51"/>
      <c r="FNB113" s="51"/>
      <c r="FNC113" s="51"/>
      <c r="FND113" s="51"/>
      <c r="FNE113" s="51"/>
      <c r="FNF113" s="51"/>
      <c r="FNG113" s="51"/>
      <c r="FNH113" s="51"/>
      <c r="FNI113" s="51"/>
      <c r="FNJ113" s="51"/>
      <c r="FNK113" s="51"/>
      <c r="FNL113" s="51"/>
      <c r="FNM113" s="51"/>
      <c r="FNN113" s="51"/>
      <c r="FNO113" s="51"/>
      <c r="FNP113" s="51"/>
      <c r="FNQ113" s="51"/>
      <c r="FNR113" s="51"/>
      <c r="FNS113" s="51"/>
      <c r="FNT113" s="51"/>
      <c r="FNU113" s="51"/>
      <c r="FNV113" s="51"/>
      <c r="FNW113" s="51"/>
      <c r="FNX113" s="51"/>
      <c r="FNY113" s="51"/>
      <c r="FNZ113" s="51"/>
      <c r="FOA113" s="51"/>
      <c r="FOB113" s="51"/>
      <c r="FOC113" s="51"/>
      <c r="FOD113" s="51"/>
      <c r="FOE113" s="51"/>
      <c r="FOF113" s="51"/>
      <c r="FOG113" s="51"/>
      <c r="FOH113" s="51"/>
      <c r="FOI113" s="51"/>
      <c r="FOJ113" s="51"/>
      <c r="FOK113" s="51"/>
      <c r="FOL113" s="51"/>
      <c r="FOM113" s="51"/>
      <c r="FON113" s="51"/>
      <c r="FOO113" s="51"/>
      <c r="FOP113" s="51"/>
      <c r="FOQ113" s="51"/>
      <c r="FOR113" s="51"/>
      <c r="FOS113" s="51"/>
      <c r="FOT113" s="51"/>
      <c r="FOU113" s="51"/>
      <c r="FOV113" s="51"/>
      <c r="FOW113" s="51"/>
      <c r="FOX113" s="51"/>
      <c r="FOY113" s="51"/>
      <c r="FOZ113" s="51"/>
      <c r="FPA113" s="51"/>
      <c r="FPB113" s="51"/>
      <c r="FPC113" s="51"/>
      <c r="FPD113" s="51"/>
      <c r="FPE113" s="51"/>
      <c r="FPF113" s="51"/>
      <c r="FPG113" s="51"/>
      <c r="FPH113" s="51"/>
      <c r="FPI113" s="51"/>
      <c r="FPJ113" s="51"/>
      <c r="FPK113" s="51"/>
      <c r="FPL113" s="51"/>
      <c r="FPM113" s="51"/>
      <c r="FPN113" s="51"/>
      <c r="FPO113" s="51"/>
      <c r="FPP113" s="51"/>
      <c r="FPQ113" s="51"/>
      <c r="FPR113" s="51"/>
      <c r="FPS113" s="51"/>
      <c r="FPT113" s="51"/>
      <c r="FPU113" s="51"/>
      <c r="FPV113" s="51"/>
      <c r="FPW113" s="51"/>
      <c r="FPX113" s="51"/>
      <c r="FPY113" s="51"/>
      <c r="FPZ113" s="51"/>
      <c r="FQA113" s="51"/>
      <c r="FQB113" s="51"/>
      <c r="FQC113" s="51"/>
      <c r="FQD113" s="51"/>
      <c r="FQE113" s="51"/>
      <c r="FQF113" s="51"/>
      <c r="FQG113" s="51"/>
      <c r="FQH113" s="51"/>
      <c r="FQI113" s="51"/>
      <c r="FQJ113" s="51"/>
      <c r="FQK113" s="51"/>
      <c r="FQL113" s="51"/>
      <c r="FQM113" s="51"/>
      <c r="FQN113" s="51"/>
      <c r="FQO113" s="51"/>
      <c r="FQP113" s="51"/>
      <c r="FQQ113" s="51"/>
      <c r="FQR113" s="51"/>
      <c r="FQS113" s="51"/>
      <c r="FQT113" s="51"/>
      <c r="FQU113" s="51"/>
      <c r="FQV113" s="51"/>
      <c r="FQW113" s="51"/>
      <c r="FQX113" s="51"/>
      <c r="FQY113" s="51"/>
      <c r="FQZ113" s="51"/>
      <c r="FRA113" s="51"/>
      <c r="FRB113" s="51"/>
      <c r="FRC113" s="51"/>
      <c r="FRD113" s="51"/>
      <c r="FRE113" s="51"/>
      <c r="FRF113" s="51"/>
      <c r="FRG113" s="51"/>
      <c r="FRH113" s="51"/>
      <c r="FRI113" s="51"/>
      <c r="FRJ113" s="51"/>
      <c r="FRK113" s="51"/>
      <c r="FRL113" s="51"/>
      <c r="FRM113" s="51"/>
      <c r="FRN113" s="51"/>
      <c r="FRO113" s="51"/>
      <c r="FRP113" s="51"/>
      <c r="FRQ113" s="51"/>
      <c r="FRR113" s="51"/>
      <c r="FRS113" s="51"/>
      <c r="FRT113" s="51"/>
      <c r="FRU113" s="51"/>
      <c r="FRV113" s="51"/>
      <c r="FRW113" s="51"/>
      <c r="FRX113" s="51"/>
      <c r="FRY113" s="51"/>
      <c r="FRZ113" s="51"/>
      <c r="FSA113" s="51"/>
      <c r="FSB113" s="51"/>
      <c r="FSC113" s="51"/>
      <c r="FSD113" s="51"/>
      <c r="FSE113" s="51"/>
      <c r="FSF113" s="51"/>
      <c r="FSG113" s="51"/>
      <c r="FSH113" s="51"/>
      <c r="FSI113" s="51"/>
      <c r="FSJ113" s="51"/>
      <c r="FSK113" s="51"/>
      <c r="FSL113" s="51"/>
      <c r="FSM113" s="51"/>
      <c r="FSN113" s="51"/>
      <c r="FSO113" s="51"/>
      <c r="FSP113" s="51"/>
      <c r="FSQ113" s="51"/>
      <c r="FSR113" s="51"/>
      <c r="FSS113" s="51"/>
      <c r="FST113" s="51"/>
      <c r="FSU113" s="51"/>
      <c r="FSV113" s="51"/>
      <c r="FSW113" s="51"/>
      <c r="FSX113" s="51"/>
      <c r="FSY113" s="51"/>
      <c r="FSZ113" s="51"/>
      <c r="FTA113" s="51"/>
      <c r="FTB113" s="51"/>
      <c r="FTC113" s="51"/>
      <c r="FTD113" s="51"/>
      <c r="FTE113" s="51"/>
      <c r="FTF113" s="51"/>
      <c r="FTG113" s="51"/>
      <c r="FTH113" s="51"/>
      <c r="FTI113" s="51"/>
      <c r="FTJ113" s="51"/>
      <c r="FTK113" s="51"/>
      <c r="FTL113" s="51"/>
      <c r="FTM113" s="51"/>
      <c r="FTN113" s="51"/>
      <c r="FTO113" s="51"/>
      <c r="FTP113" s="51"/>
      <c r="FTQ113" s="51"/>
      <c r="FTR113" s="51"/>
      <c r="FTS113" s="51"/>
      <c r="FTT113" s="51"/>
      <c r="FTU113" s="51"/>
      <c r="FTV113" s="51"/>
      <c r="FTW113" s="51"/>
      <c r="FTX113" s="51"/>
      <c r="FTY113" s="51"/>
      <c r="FTZ113" s="51"/>
      <c r="FUA113" s="51"/>
      <c r="FUB113" s="51"/>
      <c r="FUC113" s="51"/>
      <c r="FUD113" s="51"/>
      <c r="FUE113" s="51"/>
      <c r="FUF113" s="51"/>
      <c r="FUG113" s="51"/>
      <c r="FUH113" s="51"/>
      <c r="FUI113" s="51"/>
      <c r="FUJ113" s="51"/>
      <c r="FUK113" s="51"/>
      <c r="FUL113" s="51"/>
      <c r="FUM113" s="51"/>
      <c r="FUN113" s="51"/>
      <c r="FUO113" s="51"/>
      <c r="FUP113" s="51"/>
      <c r="FUQ113" s="51"/>
      <c r="FUR113" s="51"/>
      <c r="FUS113" s="51"/>
      <c r="FUT113" s="51"/>
      <c r="FUU113" s="51"/>
      <c r="FUV113" s="51"/>
      <c r="FUW113" s="51"/>
      <c r="FUX113" s="51"/>
      <c r="FUY113" s="51"/>
      <c r="FUZ113" s="51"/>
      <c r="FVA113" s="51"/>
      <c r="FVB113" s="51"/>
      <c r="FVC113" s="51"/>
      <c r="FVD113" s="51"/>
      <c r="FVE113" s="51"/>
      <c r="FVF113" s="51"/>
      <c r="FVG113" s="51"/>
      <c r="FVH113" s="51"/>
      <c r="FVI113" s="51"/>
      <c r="FVJ113" s="51"/>
      <c r="FVK113" s="51"/>
      <c r="FVL113" s="51"/>
      <c r="FVM113" s="51"/>
      <c r="FVN113" s="51"/>
      <c r="FVO113" s="51"/>
      <c r="FVP113" s="51"/>
      <c r="FVQ113" s="51"/>
      <c r="FVR113" s="51"/>
      <c r="FVS113" s="51"/>
      <c r="FVT113" s="51"/>
      <c r="FVU113" s="51"/>
      <c r="FVV113" s="51"/>
      <c r="FVW113" s="51"/>
      <c r="FVX113" s="51"/>
      <c r="FVY113" s="51"/>
      <c r="FVZ113" s="51"/>
      <c r="FWA113" s="51"/>
      <c r="FWB113" s="51"/>
      <c r="FWC113" s="51"/>
      <c r="FWD113" s="51"/>
      <c r="FWE113" s="51"/>
      <c r="FWF113" s="51"/>
      <c r="FWG113" s="51"/>
      <c r="FWH113" s="51"/>
      <c r="FWI113" s="51"/>
      <c r="FWJ113" s="51"/>
      <c r="FWK113" s="51"/>
      <c r="FWL113" s="51"/>
      <c r="FWM113" s="51"/>
      <c r="FWN113" s="51"/>
      <c r="FWO113" s="51"/>
      <c r="FWP113" s="51"/>
      <c r="FWQ113" s="51"/>
      <c r="FWR113" s="51"/>
      <c r="FWS113" s="51"/>
      <c r="FWT113" s="51"/>
      <c r="FWU113" s="51"/>
      <c r="FWV113" s="51"/>
      <c r="FWW113" s="51"/>
      <c r="FWX113" s="51"/>
      <c r="FWY113" s="51"/>
      <c r="FWZ113" s="51"/>
      <c r="FXA113" s="51"/>
      <c r="FXB113" s="51"/>
      <c r="FXC113" s="51"/>
      <c r="FXD113" s="51"/>
      <c r="FXE113" s="51"/>
      <c r="FXF113" s="51"/>
      <c r="FXG113" s="51"/>
      <c r="FXH113" s="51"/>
      <c r="FXI113" s="51"/>
      <c r="FXJ113" s="51"/>
      <c r="FXK113" s="51"/>
      <c r="FXL113" s="51"/>
      <c r="FXM113" s="51"/>
      <c r="FXN113" s="51"/>
      <c r="FXO113" s="51"/>
      <c r="FXP113" s="51"/>
      <c r="FXQ113" s="51"/>
      <c r="FXR113" s="51"/>
      <c r="FXS113" s="51"/>
      <c r="FXT113" s="51"/>
      <c r="FXU113" s="51"/>
      <c r="FXV113" s="51"/>
      <c r="FXW113" s="51"/>
      <c r="FXX113" s="51"/>
      <c r="FXY113" s="51"/>
      <c r="FXZ113" s="51"/>
      <c r="FYA113" s="51"/>
      <c r="FYB113" s="51"/>
      <c r="FYC113" s="51"/>
      <c r="FYD113" s="51"/>
      <c r="FYE113" s="51"/>
      <c r="FYF113" s="51"/>
      <c r="FYG113" s="51"/>
      <c r="FYH113" s="51"/>
      <c r="FYI113" s="51"/>
      <c r="FYJ113" s="51"/>
      <c r="FYK113" s="51"/>
      <c r="FYL113" s="51"/>
      <c r="FYM113" s="51"/>
      <c r="FYN113" s="51"/>
      <c r="FYO113" s="51"/>
      <c r="FYP113" s="51"/>
      <c r="FYQ113" s="51"/>
      <c r="FYR113" s="51"/>
      <c r="FYS113" s="51"/>
      <c r="FYT113" s="51"/>
      <c r="FYU113" s="51"/>
      <c r="FYV113" s="51"/>
      <c r="FYW113" s="51"/>
      <c r="FYX113" s="51"/>
      <c r="FYY113" s="51"/>
      <c r="FYZ113" s="51"/>
      <c r="FZA113" s="51"/>
      <c r="FZB113" s="51"/>
      <c r="FZC113" s="51"/>
      <c r="FZD113" s="51"/>
      <c r="FZE113" s="51"/>
      <c r="FZF113" s="51"/>
      <c r="FZG113" s="51"/>
      <c r="FZH113" s="51"/>
      <c r="FZI113" s="51"/>
      <c r="FZJ113" s="51"/>
      <c r="FZK113" s="51"/>
      <c r="FZL113" s="51"/>
      <c r="FZM113" s="51"/>
      <c r="FZN113" s="51"/>
      <c r="FZO113" s="51"/>
      <c r="FZP113" s="51"/>
      <c r="FZQ113" s="51"/>
      <c r="FZR113" s="51"/>
      <c r="FZS113" s="51"/>
      <c r="FZT113" s="51"/>
      <c r="FZU113" s="51"/>
      <c r="FZV113" s="51"/>
      <c r="FZW113" s="51"/>
      <c r="FZX113" s="51"/>
      <c r="FZY113" s="51"/>
      <c r="FZZ113" s="51"/>
      <c r="GAA113" s="51"/>
      <c r="GAB113" s="51"/>
      <c r="GAC113" s="51"/>
      <c r="GAD113" s="51"/>
      <c r="GAE113" s="51"/>
      <c r="GAF113" s="51"/>
      <c r="GAG113" s="51"/>
      <c r="GAH113" s="51"/>
      <c r="GAI113" s="51"/>
      <c r="GAJ113" s="51"/>
      <c r="GAK113" s="51"/>
      <c r="GAL113" s="51"/>
      <c r="GAM113" s="51"/>
      <c r="GAN113" s="51"/>
      <c r="GAO113" s="51"/>
      <c r="GAP113" s="51"/>
      <c r="GAQ113" s="51"/>
      <c r="GAR113" s="51"/>
      <c r="GAS113" s="51"/>
      <c r="GAT113" s="51"/>
      <c r="GAU113" s="51"/>
      <c r="GAV113" s="51"/>
      <c r="GAW113" s="51"/>
      <c r="GAX113" s="51"/>
      <c r="GAY113" s="51"/>
      <c r="GAZ113" s="51"/>
      <c r="GBA113" s="51"/>
      <c r="GBB113" s="51"/>
      <c r="GBC113" s="51"/>
      <c r="GBD113" s="51"/>
      <c r="GBE113" s="51"/>
      <c r="GBF113" s="51"/>
      <c r="GBG113" s="51"/>
      <c r="GBH113" s="51"/>
      <c r="GBI113" s="51"/>
      <c r="GBJ113" s="51"/>
      <c r="GBK113" s="51"/>
      <c r="GBL113" s="51"/>
      <c r="GBM113" s="51"/>
      <c r="GBN113" s="51"/>
      <c r="GBO113" s="51"/>
      <c r="GBP113" s="51"/>
      <c r="GBQ113" s="51"/>
      <c r="GBR113" s="51"/>
      <c r="GBS113" s="51"/>
      <c r="GBT113" s="51"/>
      <c r="GBU113" s="51"/>
      <c r="GBV113" s="51"/>
      <c r="GBW113" s="51"/>
      <c r="GBX113" s="51"/>
      <c r="GBY113" s="51"/>
      <c r="GBZ113" s="51"/>
      <c r="GCA113" s="51"/>
      <c r="GCB113" s="51"/>
      <c r="GCC113" s="51"/>
      <c r="GCD113" s="51"/>
      <c r="GCE113" s="51"/>
      <c r="GCF113" s="51"/>
      <c r="GCG113" s="51"/>
      <c r="GCH113" s="51"/>
      <c r="GCI113" s="51"/>
      <c r="GCJ113" s="51"/>
      <c r="GCK113" s="51"/>
      <c r="GCL113" s="51"/>
      <c r="GCM113" s="51"/>
      <c r="GCN113" s="51"/>
      <c r="GCO113" s="51"/>
      <c r="GCP113" s="51"/>
      <c r="GCQ113" s="51"/>
      <c r="GCR113" s="51"/>
      <c r="GCS113" s="51"/>
      <c r="GCT113" s="51"/>
      <c r="GCU113" s="51"/>
      <c r="GCV113" s="51"/>
      <c r="GCW113" s="51"/>
      <c r="GCX113" s="51"/>
      <c r="GCY113" s="51"/>
      <c r="GCZ113" s="51"/>
      <c r="GDA113" s="51"/>
      <c r="GDB113" s="51"/>
      <c r="GDC113" s="51"/>
      <c r="GDD113" s="51"/>
      <c r="GDE113" s="51"/>
      <c r="GDF113" s="51"/>
      <c r="GDG113" s="51"/>
      <c r="GDH113" s="51"/>
      <c r="GDI113" s="51"/>
      <c r="GDJ113" s="51"/>
      <c r="GDK113" s="51"/>
      <c r="GDL113" s="51"/>
      <c r="GDM113" s="51"/>
      <c r="GDN113" s="51"/>
      <c r="GDO113" s="51"/>
      <c r="GDP113" s="51"/>
      <c r="GDQ113" s="51"/>
      <c r="GDR113" s="51"/>
      <c r="GDS113" s="51"/>
      <c r="GDT113" s="51"/>
      <c r="GDU113" s="51"/>
      <c r="GDV113" s="51"/>
      <c r="GDW113" s="51"/>
      <c r="GDX113" s="51"/>
      <c r="GDY113" s="51"/>
      <c r="GDZ113" s="51"/>
      <c r="GEA113" s="51"/>
      <c r="GEB113" s="51"/>
      <c r="GEC113" s="51"/>
      <c r="GED113" s="51"/>
      <c r="GEE113" s="51"/>
      <c r="GEF113" s="51"/>
      <c r="GEG113" s="51"/>
      <c r="GEH113" s="51"/>
      <c r="GEI113" s="51"/>
      <c r="GEJ113" s="51"/>
      <c r="GEK113" s="51"/>
      <c r="GEL113" s="51"/>
      <c r="GEM113" s="51"/>
      <c r="GEN113" s="51"/>
      <c r="GEO113" s="51"/>
      <c r="GEP113" s="51"/>
      <c r="GEQ113" s="51"/>
      <c r="GER113" s="51"/>
      <c r="GES113" s="51"/>
      <c r="GET113" s="51"/>
      <c r="GEU113" s="51"/>
      <c r="GEV113" s="51"/>
      <c r="GEW113" s="51"/>
      <c r="GEX113" s="51"/>
      <c r="GEY113" s="51"/>
      <c r="GEZ113" s="51"/>
      <c r="GFA113" s="51"/>
      <c r="GFB113" s="51"/>
      <c r="GFC113" s="51"/>
      <c r="GFD113" s="51"/>
      <c r="GFE113" s="51"/>
      <c r="GFF113" s="51"/>
      <c r="GFG113" s="51"/>
      <c r="GFH113" s="51"/>
      <c r="GFI113" s="51"/>
      <c r="GFJ113" s="51"/>
      <c r="GFK113" s="51"/>
      <c r="GFL113" s="51"/>
      <c r="GFM113" s="51"/>
      <c r="GFN113" s="51"/>
      <c r="GFO113" s="51"/>
      <c r="GFP113" s="51"/>
      <c r="GFQ113" s="51"/>
      <c r="GFR113" s="51"/>
      <c r="GFS113" s="51"/>
      <c r="GFT113" s="51"/>
      <c r="GFU113" s="51"/>
      <c r="GFV113" s="51"/>
      <c r="GFW113" s="51"/>
      <c r="GFX113" s="51"/>
      <c r="GFY113" s="51"/>
      <c r="GFZ113" s="51"/>
      <c r="GGA113" s="51"/>
      <c r="GGB113" s="51"/>
      <c r="GGC113" s="51"/>
      <c r="GGD113" s="51"/>
      <c r="GGE113" s="51"/>
      <c r="GGF113" s="51"/>
      <c r="GGG113" s="51"/>
      <c r="GGH113" s="51"/>
      <c r="GGI113" s="51"/>
      <c r="GGJ113" s="51"/>
      <c r="GGK113" s="51"/>
      <c r="GGL113" s="51"/>
      <c r="GGM113" s="51"/>
      <c r="GGN113" s="51"/>
      <c r="GGO113" s="51"/>
      <c r="GGP113" s="51"/>
      <c r="GGQ113" s="51"/>
      <c r="GGR113" s="51"/>
      <c r="GGS113" s="51"/>
      <c r="GGT113" s="51"/>
      <c r="GGU113" s="51"/>
      <c r="GGV113" s="51"/>
      <c r="GGW113" s="51"/>
      <c r="GGX113" s="51"/>
      <c r="GGY113" s="51"/>
      <c r="GGZ113" s="51"/>
      <c r="GHA113" s="51"/>
      <c r="GHB113" s="51"/>
      <c r="GHC113" s="51"/>
      <c r="GHD113" s="51"/>
      <c r="GHE113" s="51"/>
      <c r="GHF113" s="51"/>
      <c r="GHG113" s="51"/>
      <c r="GHH113" s="51"/>
      <c r="GHI113" s="51"/>
      <c r="GHJ113" s="51"/>
      <c r="GHK113" s="51"/>
      <c r="GHL113" s="51"/>
      <c r="GHM113" s="51"/>
      <c r="GHN113" s="51"/>
      <c r="GHO113" s="51"/>
      <c r="GHP113" s="51"/>
      <c r="GHQ113" s="51"/>
      <c r="GHR113" s="51"/>
      <c r="GHS113" s="51"/>
      <c r="GHT113" s="51"/>
      <c r="GHU113" s="51"/>
      <c r="GHV113" s="51"/>
      <c r="GHW113" s="51"/>
      <c r="GHX113" s="51"/>
      <c r="GHY113" s="51"/>
      <c r="GHZ113" s="51"/>
      <c r="GIA113" s="51"/>
      <c r="GIB113" s="51"/>
      <c r="GIC113" s="51"/>
      <c r="GID113" s="51"/>
      <c r="GIE113" s="51"/>
      <c r="GIF113" s="51"/>
      <c r="GIG113" s="51"/>
      <c r="GIH113" s="51"/>
      <c r="GII113" s="51"/>
      <c r="GIJ113" s="51"/>
      <c r="GIK113" s="51"/>
      <c r="GIL113" s="51"/>
      <c r="GIM113" s="51"/>
      <c r="GIN113" s="51"/>
      <c r="GIO113" s="51"/>
      <c r="GIP113" s="51"/>
      <c r="GIQ113" s="51"/>
      <c r="GIR113" s="51"/>
      <c r="GIS113" s="51"/>
      <c r="GIT113" s="51"/>
      <c r="GIU113" s="51"/>
      <c r="GIV113" s="51"/>
      <c r="GIW113" s="51"/>
      <c r="GIX113" s="51"/>
      <c r="GIY113" s="51"/>
      <c r="GIZ113" s="51"/>
      <c r="GJA113" s="51"/>
      <c r="GJB113" s="51"/>
      <c r="GJC113" s="51"/>
      <c r="GJD113" s="51"/>
      <c r="GJE113" s="51"/>
      <c r="GJF113" s="51"/>
      <c r="GJG113" s="51"/>
      <c r="GJH113" s="51"/>
      <c r="GJI113" s="51"/>
      <c r="GJJ113" s="51"/>
      <c r="GJK113" s="51"/>
      <c r="GJL113" s="51"/>
      <c r="GJM113" s="51"/>
      <c r="GJN113" s="51"/>
      <c r="GJO113" s="51"/>
      <c r="GJP113" s="51"/>
      <c r="GJQ113" s="51"/>
      <c r="GJR113" s="51"/>
      <c r="GJS113" s="51"/>
      <c r="GJT113" s="51"/>
      <c r="GJU113" s="51"/>
      <c r="GJV113" s="51"/>
      <c r="GJW113" s="51"/>
      <c r="GJX113" s="51"/>
      <c r="GJY113" s="51"/>
      <c r="GJZ113" s="51"/>
      <c r="GKA113" s="51"/>
      <c r="GKB113" s="51"/>
      <c r="GKC113" s="51"/>
      <c r="GKD113" s="51"/>
      <c r="GKE113" s="51"/>
      <c r="GKF113" s="51"/>
      <c r="GKG113" s="51"/>
      <c r="GKH113" s="51"/>
      <c r="GKI113" s="51"/>
      <c r="GKJ113" s="51"/>
      <c r="GKK113" s="51"/>
      <c r="GKL113" s="51"/>
      <c r="GKM113" s="51"/>
      <c r="GKN113" s="51"/>
      <c r="GKO113" s="51"/>
      <c r="GKP113" s="51"/>
      <c r="GKQ113" s="51"/>
      <c r="GKR113" s="51"/>
      <c r="GKS113" s="51"/>
      <c r="GKT113" s="51"/>
      <c r="GKU113" s="51"/>
      <c r="GKV113" s="51"/>
      <c r="GKW113" s="51"/>
      <c r="GKX113" s="51"/>
      <c r="GKY113" s="51"/>
      <c r="GKZ113" s="51"/>
      <c r="GLA113" s="51"/>
      <c r="GLB113" s="51"/>
      <c r="GLC113" s="51"/>
      <c r="GLD113" s="51"/>
      <c r="GLE113" s="51"/>
      <c r="GLF113" s="51"/>
      <c r="GLG113" s="51"/>
      <c r="GLH113" s="51"/>
      <c r="GLI113" s="51"/>
      <c r="GLJ113" s="51"/>
      <c r="GLK113" s="51"/>
      <c r="GLL113" s="51"/>
      <c r="GLM113" s="51"/>
      <c r="GLN113" s="51"/>
      <c r="GLO113" s="51"/>
      <c r="GLP113" s="51"/>
      <c r="GLQ113" s="51"/>
      <c r="GLR113" s="51"/>
      <c r="GLS113" s="51"/>
      <c r="GLT113" s="51"/>
      <c r="GLU113" s="51"/>
      <c r="GLV113" s="51"/>
      <c r="GLW113" s="51"/>
      <c r="GLX113" s="51"/>
      <c r="GLY113" s="51"/>
      <c r="GLZ113" s="51"/>
      <c r="GMA113" s="51"/>
      <c r="GMB113" s="51"/>
      <c r="GMC113" s="51"/>
      <c r="GMD113" s="51"/>
      <c r="GME113" s="51"/>
      <c r="GMF113" s="51"/>
      <c r="GMG113" s="51"/>
      <c r="GMH113" s="51"/>
      <c r="GMI113" s="51"/>
      <c r="GMJ113" s="51"/>
      <c r="GMK113" s="51"/>
      <c r="GML113" s="51"/>
      <c r="GMM113" s="51"/>
      <c r="GMN113" s="51"/>
      <c r="GMO113" s="51"/>
      <c r="GMP113" s="51"/>
      <c r="GMQ113" s="51"/>
      <c r="GMR113" s="51"/>
      <c r="GMS113" s="51"/>
      <c r="GMT113" s="51"/>
      <c r="GMU113" s="51"/>
      <c r="GMV113" s="51"/>
      <c r="GMW113" s="51"/>
      <c r="GMX113" s="51"/>
      <c r="GMY113" s="51"/>
      <c r="GMZ113" s="51"/>
      <c r="GNA113" s="51"/>
      <c r="GNB113" s="51"/>
      <c r="GNC113" s="51"/>
      <c r="GND113" s="51"/>
      <c r="GNE113" s="51"/>
      <c r="GNF113" s="51"/>
      <c r="GNG113" s="51"/>
      <c r="GNH113" s="51"/>
      <c r="GNI113" s="51"/>
      <c r="GNJ113" s="51"/>
      <c r="GNK113" s="51"/>
      <c r="GNL113" s="51"/>
      <c r="GNM113" s="51"/>
      <c r="GNN113" s="51"/>
      <c r="GNO113" s="51"/>
      <c r="GNP113" s="51"/>
      <c r="GNQ113" s="51"/>
      <c r="GNR113" s="51"/>
      <c r="GNS113" s="51"/>
      <c r="GNT113" s="51"/>
      <c r="GNU113" s="51"/>
      <c r="GNV113" s="51"/>
      <c r="GNW113" s="51"/>
      <c r="GNX113" s="51"/>
      <c r="GNY113" s="51"/>
      <c r="GNZ113" s="51"/>
      <c r="GOA113" s="51"/>
      <c r="GOB113" s="51"/>
      <c r="GOC113" s="51"/>
      <c r="GOD113" s="51"/>
      <c r="GOE113" s="51"/>
      <c r="GOF113" s="51"/>
      <c r="GOG113" s="51"/>
      <c r="GOH113" s="51"/>
      <c r="GOI113" s="51"/>
      <c r="GOJ113" s="51"/>
      <c r="GOK113" s="51"/>
      <c r="GOL113" s="51"/>
      <c r="GOM113" s="51"/>
      <c r="GON113" s="51"/>
      <c r="GOO113" s="51"/>
      <c r="GOP113" s="51"/>
      <c r="GOQ113" s="51"/>
      <c r="GOR113" s="51"/>
      <c r="GOS113" s="51"/>
      <c r="GOT113" s="51"/>
      <c r="GOU113" s="51"/>
      <c r="GOV113" s="51"/>
      <c r="GOW113" s="51"/>
      <c r="GOX113" s="51"/>
      <c r="GOY113" s="51"/>
      <c r="GOZ113" s="51"/>
      <c r="GPA113" s="51"/>
      <c r="GPB113" s="51"/>
      <c r="GPC113" s="51"/>
      <c r="GPD113" s="51"/>
      <c r="GPE113" s="51"/>
      <c r="GPF113" s="51"/>
      <c r="GPG113" s="51"/>
      <c r="GPH113" s="51"/>
      <c r="GPI113" s="51"/>
      <c r="GPJ113" s="51"/>
      <c r="GPK113" s="51"/>
      <c r="GPL113" s="51"/>
      <c r="GPM113" s="51"/>
      <c r="GPN113" s="51"/>
      <c r="GPO113" s="51"/>
      <c r="GPP113" s="51"/>
      <c r="GPQ113" s="51"/>
      <c r="GPR113" s="51"/>
      <c r="GPS113" s="51"/>
      <c r="GPT113" s="51"/>
      <c r="GPU113" s="51"/>
      <c r="GPV113" s="51"/>
      <c r="GPW113" s="51"/>
      <c r="GPX113" s="51"/>
      <c r="GPY113" s="51"/>
      <c r="GPZ113" s="51"/>
      <c r="GQA113" s="51"/>
      <c r="GQB113" s="51"/>
      <c r="GQC113" s="51"/>
      <c r="GQD113" s="51"/>
      <c r="GQE113" s="51"/>
      <c r="GQF113" s="51"/>
      <c r="GQG113" s="51"/>
      <c r="GQH113" s="51"/>
      <c r="GQI113" s="51"/>
      <c r="GQJ113" s="51"/>
      <c r="GQK113" s="51"/>
      <c r="GQL113" s="51"/>
      <c r="GQM113" s="51"/>
      <c r="GQN113" s="51"/>
      <c r="GQO113" s="51"/>
      <c r="GQP113" s="51"/>
      <c r="GQQ113" s="51"/>
      <c r="GQR113" s="51"/>
      <c r="GQS113" s="51"/>
      <c r="GQT113" s="51"/>
      <c r="GQU113" s="51"/>
      <c r="GQV113" s="51"/>
      <c r="GQW113" s="51"/>
      <c r="GQX113" s="51"/>
      <c r="GQY113" s="51"/>
      <c r="GQZ113" s="51"/>
      <c r="GRA113" s="51"/>
      <c r="GRB113" s="51"/>
      <c r="GRC113" s="51"/>
      <c r="GRD113" s="51"/>
      <c r="GRE113" s="51"/>
      <c r="GRF113" s="51"/>
      <c r="GRG113" s="51"/>
      <c r="GRH113" s="51"/>
      <c r="GRI113" s="51"/>
      <c r="GRJ113" s="51"/>
      <c r="GRK113" s="51"/>
      <c r="GRL113" s="51"/>
      <c r="GRM113" s="51"/>
      <c r="GRN113" s="51"/>
      <c r="GRO113" s="51"/>
      <c r="GRP113" s="51"/>
      <c r="GRQ113" s="51"/>
      <c r="GRR113" s="51"/>
      <c r="GRS113" s="51"/>
      <c r="GRT113" s="51"/>
      <c r="GRU113" s="51"/>
      <c r="GRV113" s="51"/>
      <c r="GRW113" s="51"/>
      <c r="GRX113" s="51"/>
      <c r="GRY113" s="51"/>
      <c r="GRZ113" s="51"/>
      <c r="GSA113" s="51"/>
      <c r="GSB113" s="51"/>
      <c r="GSC113" s="51"/>
      <c r="GSD113" s="51"/>
      <c r="GSE113" s="51"/>
      <c r="GSF113" s="51"/>
      <c r="GSG113" s="51"/>
      <c r="GSH113" s="51"/>
      <c r="GSI113" s="51"/>
      <c r="GSJ113" s="51"/>
      <c r="GSK113" s="51"/>
      <c r="GSL113" s="51"/>
      <c r="GSM113" s="51"/>
      <c r="GSN113" s="51"/>
      <c r="GSO113" s="51"/>
      <c r="GSP113" s="51"/>
      <c r="GSQ113" s="51"/>
      <c r="GSR113" s="51"/>
      <c r="GSS113" s="51"/>
      <c r="GST113" s="51"/>
      <c r="GSU113" s="51"/>
      <c r="GSV113" s="51"/>
      <c r="GSW113" s="51"/>
      <c r="GSX113" s="51"/>
      <c r="GSY113" s="51"/>
      <c r="GSZ113" s="51"/>
      <c r="GTA113" s="51"/>
      <c r="GTB113" s="51"/>
      <c r="GTC113" s="51"/>
      <c r="GTD113" s="51"/>
      <c r="GTE113" s="51"/>
      <c r="GTF113" s="51"/>
      <c r="GTG113" s="51"/>
      <c r="GTH113" s="51"/>
      <c r="GTI113" s="51"/>
      <c r="GTJ113" s="51"/>
      <c r="GTK113" s="51"/>
      <c r="GTL113" s="51"/>
      <c r="GTM113" s="51"/>
      <c r="GTN113" s="51"/>
      <c r="GTO113" s="51"/>
      <c r="GTP113" s="51"/>
      <c r="GTQ113" s="51"/>
      <c r="GTR113" s="51"/>
      <c r="GTS113" s="51"/>
      <c r="GTT113" s="51"/>
      <c r="GTU113" s="51"/>
      <c r="GTV113" s="51"/>
      <c r="GTW113" s="51"/>
      <c r="GTX113" s="51"/>
      <c r="GTY113" s="51"/>
      <c r="GTZ113" s="51"/>
      <c r="GUA113" s="51"/>
      <c r="GUB113" s="51"/>
      <c r="GUC113" s="51"/>
      <c r="GUD113" s="51"/>
      <c r="GUE113" s="51"/>
      <c r="GUF113" s="51"/>
      <c r="GUG113" s="51"/>
      <c r="GUH113" s="51"/>
      <c r="GUI113" s="51"/>
      <c r="GUJ113" s="51"/>
      <c r="GUK113" s="51"/>
      <c r="GUL113" s="51"/>
      <c r="GUM113" s="51"/>
      <c r="GUN113" s="51"/>
      <c r="GUO113" s="51"/>
      <c r="GUP113" s="51"/>
      <c r="GUQ113" s="51"/>
      <c r="GUR113" s="51"/>
      <c r="GUS113" s="51"/>
      <c r="GUT113" s="51"/>
      <c r="GUU113" s="51"/>
      <c r="GUV113" s="51"/>
      <c r="GUW113" s="51"/>
      <c r="GUX113" s="51"/>
      <c r="GUY113" s="51"/>
      <c r="GUZ113" s="51"/>
      <c r="GVA113" s="51"/>
      <c r="GVB113" s="51"/>
      <c r="GVC113" s="51"/>
      <c r="GVD113" s="51"/>
      <c r="GVE113" s="51"/>
      <c r="GVF113" s="51"/>
      <c r="GVG113" s="51"/>
      <c r="GVH113" s="51"/>
      <c r="GVI113" s="51"/>
      <c r="GVJ113" s="51"/>
      <c r="GVK113" s="51"/>
      <c r="GVL113" s="51"/>
      <c r="GVM113" s="51"/>
      <c r="GVN113" s="51"/>
      <c r="GVO113" s="51"/>
      <c r="GVP113" s="51"/>
      <c r="GVQ113" s="51"/>
      <c r="GVR113" s="51"/>
      <c r="GVS113" s="51"/>
      <c r="GVT113" s="51"/>
      <c r="GVU113" s="51"/>
      <c r="GVV113" s="51"/>
      <c r="GVW113" s="51"/>
      <c r="GVX113" s="51"/>
      <c r="GVY113" s="51"/>
      <c r="GVZ113" s="51"/>
      <c r="GWA113" s="51"/>
      <c r="GWB113" s="51"/>
      <c r="GWC113" s="51"/>
      <c r="GWD113" s="51"/>
      <c r="GWE113" s="51"/>
      <c r="GWF113" s="51"/>
      <c r="GWG113" s="51"/>
      <c r="GWH113" s="51"/>
      <c r="GWI113" s="51"/>
      <c r="GWJ113" s="51"/>
      <c r="GWK113" s="51"/>
      <c r="GWL113" s="51"/>
      <c r="GWM113" s="51"/>
      <c r="GWN113" s="51"/>
      <c r="GWO113" s="51"/>
      <c r="GWP113" s="51"/>
      <c r="GWQ113" s="51"/>
      <c r="GWR113" s="51"/>
      <c r="GWS113" s="51"/>
      <c r="GWT113" s="51"/>
      <c r="GWU113" s="51"/>
      <c r="GWV113" s="51"/>
      <c r="GWW113" s="51"/>
      <c r="GWX113" s="51"/>
      <c r="GWY113" s="51"/>
      <c r="GWZ113" s="51"/>
      <c r="GXA113" s="51"/>
      <c r="GXB113" s="51"/>
      <c r="GXC113" s="51"/>
      <c r="GXD113" s="51"/>
      <c r="GXE113" s="51"/>
      <c r="GXF113" s="51"/>
      <c r="GXG113" s="51"/>
      <c r="GXH113" s="51"/>
      <c r="GXI113" s="51"/>
      <c r="GXJ113" s="51"/>
      <c r="GXK113" s="51"/>
      <c r="GXL113" s="51"/>
      <c r="GXM113" s="51"/>
      <c r="GXN113" s="51"/>
      <c r="GXO113" s="51"/>
      <c r="GXP113" s="51"/>
      <c r="GXQ113" s="51"/>
      <c r="GXR113" s="51"/>
      <c r="GXS113" s="51"/>
      <c r="GXT113" s="51"/>
      <c r="GXU113" s="51"/>
      <c r="GXV113" s="51"/>
      <c r="GXW113" s="51"/>
      <c r="GXX113" s="51"/>
      <c r="GXY113" s="51"/>
      <c r="GXZ113" s="51"/>
      <c r="GYA113" s="51"/>
      <c r="GYB113" s="51"/>
      <c r="GYC113" s="51"/>
      <c r="GYD113" s="51"/>
      <c r="GYE113" s="51"/>
      <c r="GYF113" s="51"/>
      <c r="GYG113" s="51"/>
      <c r="GYH113" s="51"/>
      <c r="GYI113" s="51"/>
      <c r="GYJ113" s="51"/>
      <c r="GYK113" s="51"/>
      <c r="GYL113" s="51"/>
      <c r="GYM113" s="51"/>
      <c r="GYN113" s="51"/>
      <c r="GYO113" s="51"/>
      <c r="GYP113" s="51"/>
      <c r="GYQ113" s="51"/>
      <c r="GYR113" s="51"/>
      <c r="GYS113" s="51"/>
      <c r="GYT113" s="51"/>
      <c r="GYU113" s="51"/>
      <c r="GYV113" s="51"/>
      <c r="GYW113" s="51"/>
      <c r="GYX113" s="51"/>
      <c r="GYY113" s="51"/>
      <c r="GYZ113" s="51"/>
      <c r="GZA113" s="51"/>
      <c r="GZB113" s="51"/>
      <c r="GZC113" s="51"/>
      <c r="GZD113" s="51"/>
      <c r="GZE113" s="51"/>
      <c r="GZF113" s="51"/>
      <c r="GZG113" s="51"/>
      <c r="GZH113" s="51"/>
      <c r="GZI113" s="51"/>
      <c r="GZJ113" s="51"/>
      <c r="GZK113" s="51"/>
      <c r="GZL113" s="51"/>
      <c r="GZM113" s="51"/>
      <c r="GZN113" s="51"/>
      <c r="GZO113" s="51"/>
      <c r="GZP113" s="51"/>
      <c r="GZQ113" s="51"/>
      <c r="GZR113" s="51"/>
      <c r="GZS113" s="51"/>
      <c r="GZT113" s="51"/>
      <c r="GZU113" s="51"/>
      <c r="GZV113" s="51"/>
      <c r="GZW113" s="51"/>
      <c r="GZX113" s="51"/>
      <c r="GZY113" s="51"/>
      <c r="GZZ113" s="51"/>
      <c r="HAA113" s="51"/>
      <c r="HAB113" s="51"/>
      <c r="HAC113" s="51"/>
      <c r="HAD113" s="51"/>
      <c r="HAE113" s="51"/>
      <c r="HAF113" s="51"/>
      <c r="HAG113" s="51"/>
      <c r="HAH113" s="51"/>
      <c r="HAI113" s="51"/>
      <c r="HAJ113" s="51"/>
      <c r="HAK113" s="51"/>
      <c r="HAL113" s="51"/>
      <c r="HAM113" s="51"/>
      <c r="HAN113" s="51"/>
      <c r="HAO113" s="51"/>
      <c r="HAP113" s="51"/>
      <c r="HAQ113" s="51"/>
      <c r="HAR113" s="51"/>
      <c r="HAS113" s="51"/>
      <c r="HAT113" s="51"/>
      <c r="HAU113" s="51"/>
      <c r="HAV113" s="51"/>
      <c r="HAW113" s="51"/>
      <c r="HAX113" s="51"/>
      <c r="HAY113" s="51"/>
      <c r="HAZ113" s="51"/>
      <c r="HBA113" s="51"/>
      <c r="HBB113" s="51"/>
      <c r="HBC113" s="51"/>
      <c r="HBD113" s="51"/>
      <c r="HBE113" s="51"/>
      <c r="HBF113" s="51"/>
      <c r="HBG113" s="51"/>
      <c r="HBH113" s="51"/>
      <c r="HBI113" s="51"/>
      <c r="HBJ113" s="51"/>
      <c r="HBK113" s="51"/>
      <c r="HBL113" s="51"/>
      <c r="HBM113" s="51"/>
      <c r="HBN113" s="51"/>
      <c r="HBO113" s="51"/>
      <c r="HBP113" s="51"/>
      <c r="HBQ113" s="51"/>
      <c r="HBR113" s="51"/>
      <c r="HBS113" s="51"/>
      <c r="HBT113" s="51"/>
      <c r="HBU113" s="51"/>
      <c r="HBV113" s="51"/>
      <c r="HBW113" s="51"/>
      <c r="HBX113" s="51"/>
      <c r="HBY113" s="51"/>
      <c r="HBZ113" s="51"/>
      <c r="HCA113" s="51"/>
      <c r="HCB113" s="51"/>
      <c r="HCC113" s="51"/>
      <c r="HCD113" s="51"/>
      <c r="HCE113" s="51"/>
      <c r="HCF113" s="51"/>
      <c r="HCG113" s="51"/>
      <c r="HCH113" s="51"/>
      <c r="HCI113" s="51"/>
      <c r="HCJ113" s="51"/>
      <c r="HCK113" s="51"/>
      <c r="HCL113" s="51"/>
      <c r="HCM113" s="51"/>
      <c r="HCN113" s="51"/>
      <c r="HCO113" s="51"/>
      <c r="HCP113" s="51"/>
      <c r="HCQ113" s="51"/>
      <c r="HCR113" s="51"/>
      <c r="HCS113" s="51"/>
      <c r="HCT113" s="51"/>
      <c r="HCU113" s="51"/>
      <c r="HCV113" s="51"/>
      <c r="HCW113" s="51"/>
      <c r="HCX113" s="51"/>
      <c r="HCY113" s="51"/>
      <c r="HCZ113" s="51"/>
      <c r="HDA113" s="51"/>
      <c r="HDB113" s="51"/>
      <c r="HDC113" s="51"/>
      <c r="HDD113" s="51"/>
      <c r="HDE113" s="51"/>
      <c r="HDF113" s="51"/>
      <c r="HDG113" s="51"/>
      <c r="HDH113" s="51"/>
      <c r="HDI113" s="51"/>
      <c r="HDJ113" s="51"/>
      <c r="HDK113" s="51"/>
      <c r="HDL113" s="51"/>
      <c r="HDM113" s="51"/>
      <c r="HDN113" s="51"/>
      <c r="HDO113" s="51"/>
      <c r="HDP113" s="51"/>
      <c r="HDQ113" s="51"/>
      <c r="HDR113" s="51"/>
      <c r="HDS113" s="51"/>
      <c r="HDT113" s="51"/>
      <c r="HDU113" s="51"/>
      <c r="HDV113" s="51"/>
      <c r="HDW113" s="51"/>
      <c r="HDX113" s="51"/>
      <c r="HDY113" s="51"/>
      <c r="HDZ113" s="51"/>
      <c r="HEA113" s="51"/>
      <c r="HEB113" s="51"/>
      <c r="HEC113" s="51"/>
      <c r="HED113" s="51"/>
      <c r="HEE113" s="51"/>
      <c r="HEF113" s="51"/>
      <c r="HEG113" s="51"/>
      <c r="HEH113" s="51"/>
      <c r="HEI113" s="51"/>
      <c r="HEJ113" s="51"/>
      <c r="HEK113" s="51"/>
      <c r="HEL113" s="51"/>
      <c r="HEM113" s="51"/>
      <c r="HEN113" s="51"/>
      <c r="HEO113" s="51"/>
      <c r="HEP113" s="51"/>
      <c r="HEQ113" s="51"/>
      <c r="HER113" s="51"/>
      <c r="HES113" s="51"/>
      <c r="HET113" s="51"/>
      <c r="HEU113" s="51"/>
      <c r="HEV113" s="51"/>
      <c r="HEW113" s="51"/>
      <c r="HEX113" s="51"/>
      <c r="HEY113" s="51"/>
      <c r="HEZ113" s="51"/>
      <c r="HFA113" s="51"/>
      <c r="HFB113" s="51"/>
      <c r="HFC113" s="51"/>
      <c r="HFD113" s="51"/>
      <c r="HFE113" s="51"/>
      <c r="HFF113" s="51"/>
      <c r="HFG113" s="51"/>
      <c r="HFH113" s="51"/>
      <c r="HFI113" s="51"/>
      <c r="HFJ113" s="51"/>
      <c r="HFK113" s="51"/>
      <c r="HFL113" s="51"/>
      <c r="HFM113" s="51"/>
      <c r="HFN113" s="51"/>
      <c r="HFO113" s="51"/>
      <c r="HFP113" s="51"/>
      <c r="HFQ113" s="51"/>
      <c r="HFR113" s="51"/>
      <c r="HFS113" s="51"/>
      <c r="HFT113" s="51"/>
      <c r="HFU113" s="51"/>
      <c r="HFV113" s="51"/>
      <c r="HFW113" s="51"/>
      <c r="HFX113" s="51"/>
      <c r="HFY113" s="51"/>
      <c r="HFZ113" s="51"/>
      <c r="HGA113" s="51"/>
      <c r="HGB113" s="51"/>
      <c r="HGC113" s="51"/>
      <c r="HGD113" s="51"/>
      <c r="HGE113" s="51"/>
      <c r="HGF113" s="51"/>
      <c r="HGG113" s="51"/>
      <c r="HGH113" s="51"/>
      <c r="HGI113" s="51"/>
      <c r="HGJ113" s="51"/>
      <c r="HGK113" s="51"/>
      <c r="HGL113" s="51"/>
      <c r="HGM113" s="51"/>
      <c r="HGN113" s="51"/>
      <c r="HGO113" s="51"/>
      <c r="HGP113" s="51"/>
      <c r="HGQ113" s="51"/>
      <c r="HGR113" s="51"/>
      <c r="HGS113" s="51"/>
      <c r="HGT113" s="51"/>
      <c r="HGU113" s="51"/>
      <c r="HGV113" s="51"/>
      <c r="HGW113" s="51"/>
      <c r="HGX113" s="51"/>
      <c r="HGY113" s="51"/>
      <c r="HGZ113" s="51"/>
      <c r="HHA113" s="51"/>
      <c r="HHB113" s="51"/>
      <c r="HHC113" s="51"/>
      <c r="HHD113" s="51"/>
      <c r="HHE113" s="51"/>
      <c r="HHF113" s="51"/>
      <c r="HHG113" s="51"/>
      <c r="HHH113" s="51"/>
      <c r="HHI113" s="51"/>
      <c r="HHJ113" s="51"/>
      <c r="HHK113" s="51"/>
      <c r="HHL113" s="51"/>
      <c r="HHM113" s="51"/>
      <c r="HHN113" s="51"/>
      <c r="HHO113" s="51"/>
      <c r="HHP113" s="51"/>
      <c r="HHQ113" s="51"/>
      <c r="HHR113" s="51"/>
      <c r="HHS113" s="51"/>
      <c r="HHT113" s="51"/>
      <c r="HHU113" s="51"/>
      <c r="HHV113" s="51"/>
      <c r="HHW113" s="51"/>
      <c r="HHX113" s="51"/>
      <c r="HHY113" s="51"/>
      <c r="HHZ113" s="51"/>
      <c r="HIA113" s="51"/>
      <c r="HIB113" s="51"/>
      <c r="HIC113" s="51"/>
      <c r="HID113" s="51"/>
      <c r="HIE113" s="51"/>
      <c r="HIF113" s="51"/>
      <c r="HIG113" s="51"/>
      <c r="HIH113" s="51"/>
      <c r="HII113" s="51"/>
      <c r="HIJ113" s="51"/>
      <c r="HIK113" s="51"/>
      <c r="HIL113" s="51"/>
      <c r="HIM113" s="51"/>
      <c r="HIN113" s="51"/>
      <c r="HIO113" s="51"/>
      <c r="HIP113" s="51"/>
      <c r="HIQ113" s="51"/>
      <c r="HIR113" s="51"/>
      <c r="HIS113" s="51"/>
      <c r="HIT113" s="51"/>
      <c r="HIU113" s="51"/>
      <c r="HIV113" s="51"/>
      <c r="HIW113" s="51"/>
      <c r="HIX113" s="51"/>
      <c r="HIY113" s="51"/>
      <c r="HIZ113" s="51"/>
      <c r="HJA113" s="51"/>
      <c r="HJB113" s="51"/>
      <c r="HJC113" s="51"/>
      <c r="HJD113" s="51"/>
      <c r="HJE113" s="51"/>
      <c r="HJF113" s="51"/>
      <c r="HJG113" s="51"/>
      <c r="HJH113" s="51"/>
      <c r="HJI113" s="51"/>
      <c r="HJJ113" s="51"/>
      <c r="HJK113" s="51"/>
      <c r="HJL113" s="51"/>
      <c r="HJM113" s="51"/>
      <c r="HJN113" s="51"/>
      <c r="HJO113" s="51"/>
      <c r="HJP113" s="51"/>
      <c r="HJQ113" s="51"/>
      <c r="HJR113" s="51"/>
      <c r="HJS113" s="51"/>
      <c r="HJT113" s="51"/>
      <c r="HJU113" s="51"/>
      <c r="HJV113" s="51"/>
      <c r="HJW113" s="51"/>
      <c r="HJX113" s="51"/>
      <c r="HJY113" s="51"/>
      <c r="HJZ113" s="51"/>
      <c r="HKA113" s="51"/>
      <c r="HKB113" s="51"/>
      <c r="HKC113" s="51"/>
      <c r="HKD113" s="51"/>
      <c r="HKE113" s="51"/>
      <c r="HKF113" s="51"/>
      <c r="HKG113" s="51"/>
      <c r="HKH113" s="51"/>
      <c r="HKI113" s="51"/>
      <c r="HKJ113" s="51"/>
      <c r="HKK113" s="51"/>
      <c r="HKL113" s="51"/>
      <c r="HKM113" s="51"/>
      <c r="HKN113" s="51"/>
      <c r="HKO113" s="51"/>
      <c r="HKP113" s="51"/>
      <c r="HKQ113" s="51"/>
      <c r="HKR113" s="51"/>
      <c r="HKS113" s="51"/>
      <c r="HKT113" s="51"/>
      <c r="HKU113" s="51"/>
      <c r="HKV113" s="51"/>
      <c r="HKW113" s="51"/>
      <c r="HKX113" s="51"/>
      <c r="HKY113" s="51"/>
      <c r="HKZ113" s="51"/>
      <c r="HLA113" s="51"/>
      <c r="HLB113" s="51"/>
      <c r="HLC113" s="51"/>
      <c r="HLD113" s="51"/>
      <c r="HLE113" s="51"/>
      <c r="HLF113" s="51"/>
      <c r="HLG113" s="51"/>
      <c r="HLH113" s="51"/>
      <c r="HLI113" s="51"/>
      <c r="HLJ113" s="51"/>
      <c r="HLK113" s="51"/>
      <c r="HLL113" s="51"/>
      <c r="HLM113" s="51"/>
      <c r="HLN113" s="51"/>
      <c r="HLO113" s="51"/>
      <c r="HLP113" s="51"/>
      <c r="HLQ113" s="51"/>
      <c r="HLR113" s="51"/>
      <c r="HLS113" s="51"/>
      <c r="HLT113" s="51"/>
      <c r="HLU113" s="51"/>
      <c r="HLV113" s="51"/>
      <c r="HLW113" s="51"/>
      <c r="HLX113" s="51"/>
      <c r="HLY113" s="51"/>
      <c r="HLZ113" s="51"/>
      <c r="HMA113" s="51"/>
      <c r="HMB113" s="51"/>
      <c r="HMC113" s="51"/>
      <c r="HMD113" s="51"/>
      <c r="HME113" s="51"/>
      <c r="HMF113" s="51"/>
      <c r="HMG113" s="51"/>
      <c r="HMH113" s="51"/>
      <c r="HMI113" s="51"/>
      <c r="HMJ113" s="51"/>
      <c r="HMK113" s="51"/>
      <c r="HML113" s="51"/>
      <c r="HMM113" s="51"/>
      <c r="HMN113" s="51"/>
      <c r="HMO113" s="51"/>
      <c r="HMP113" s="51"/>
      <c r="HMQ113" s="51"/>
      <c r="HMR113" s="51"/>
      <c r="HMS113" s="51"/>
      <c r="HMT113" s="51"/>
      <c r="HMU113" s="51"/>
      <c r="HMV113" s="51"/>
      <c r="HMW113" s="51"/>
      <c r="HMX113" s="51"/>
      <c r="HMY113" s="51"/>
      <c r="HMZ113" s="51"/>
      <c r="HNA113" s="51"/>
      <c r="HNB113" s="51"/>
      <c r="HNC113" s="51"/>
      <c r="HND113" s="51"/>
      <c r="HNE113" s="51"/>
      <c r="HNF113" s="51"/>
      <c r="HNG113" s="51"/>
      <c r="HNH113" s="51"/>
      <c r="HNI113" s="51"/>
      <c r="HNJ113" s="51"/>
      <c r="HNK113" s="51"/>
      <c r="HNL113" s="51"/>
      <c r="HNM113" s="51"/>
      <c r="HNN113" s="51"/>
      <c r="HNO113" s="51"/>
      <c r="HNP113" s="51"/>
      <c r="HNQ113" s="51"/>
      <c r="HNR113" s="51"/>
      <c r="HNS113" s="51"/>
      <c r="HNT113" s="51"/>
      <c r="HNU113" s="51"/>
      <c r="HNV113" s="51"/>
      <c r="HNW113" s="51"/>
      <c r="HNX113" s="51"/>
      <c r="HNY113" s="51"/>
      <c r="HNZ113" s="51"/>
      <c r="HOA113" s="51"/>
      <c r="HOB113" s="51"/>
      <c r="HOC113" s="51"/>
      <c r="HOD113" s="51"/>
      <c r="HOE113" s="51"/>
      <c r="HOF113" s="51"/>
      <c r="HOG113" s="51"/>
      <c r="HOH113" s="51"/>
      <c r="HOI113" s="51"/>
      <c r="HOJ113" s="51"/>
      <c r="HOK113" s="51"/>
      <c r="HOL113" s="51"/>
      <c r="HOM113" s="51"/>
      <c r="HON113" s="51"/>
      <c r="HOO113" s="51"/>
      <c r="HOP113" s="51"/>
      <c r="HOQ113" s="51"/>
      <c r="HOR113" s="51"/>
      <c r="HOS113" s="51"/>
      <c r="HOT113" s="51"/>
      <c r="HOU113" s="51"/>
      <c r="HOV113" s="51"/>
      <c r="HOW113" s="51"/>
      <c r="HOX113" s="51"/>
      <c r="HOY113" s="51"/>
      <c r="HOZ113" s="51"/>
      <c r="HPA113" s="51"/>
      <c r="HPB113" s="51"/>
      <c r="HPC113" s="51"/>
      <c r="HPD113" s="51"/>
      <c r="HPE113" s="51"/>
      <c r="HPF113" s="51"/>
      <c r="HPG113" s="51"/>
      <c r="HPH113" s="51"/>
      <c r="HPI113" s="51"/>
      <c r="HPJ113" s="51"/>
      <c r="HPK113" s="51"/>
      <c r="HPL113" s="51"/>
      <c r="HPM113" s="51"/>
      <c r="HPN113" s="51"/>
      <c r="HPO113" s="51"/>
      <c r="HPP113" s="51"/>
      <c r="HPQ113" s="51"/>
      <c r="HPR113" s="51"/>
      <c r="HPS113" s="51"/>
      <c r="HPT113" s="51"/>
      <c r="HPU113" s="51"/>
      <c r="HPV113" s="51"/>
      <c r="HPW113" s="51"/>
      <c r="HPX113" s="51"/>
      <c r="HPY113" s="51"/>
      <c r="HPZ113" s="51"/>
      <c r="HQA113" s="51"/>
      <c r="HQB113" s="51"/>
      <c r="HQC113" s="51"/>
      <c r="HQD113" s="51"/>
      <c r="HQE113" s="51"/>
      <c r="HQF113" s="51"/>
      <c r="HQG113" s="51"/>
      <c r="HQH113" s="51"/>
      <c r="HQI113" s="51"/>
      <c r="HQJ113" s="51"/>
      <c r="HQK113" s="51"/>
      <c r="HQL113" s="51"/>
      <c r="HQM113" s="51"/>
      <c r="HQN113" s="51"/>
      <c r="HQO113" s="51"/>
      <c r="HQP113" s="51"/>
      <c r="HQQ113" s="51"/>
      <c r="HQR113" s="51"/>
      <c r="HQS113" s="51"/>
      <c r="HQT113" s="51"/>
      <c r="HQU113" s="51"/>
      <c r="HQV113" s="51"/>
      <c r="HQW113" s="51"/>
      <c r="HQX113" s="51"/>
      <c r="HQY113" s="51"/>
      <c r="HQZ113" s="51"/>
      <c r="HRA113" s="51"/>
      <c r="HRB113" s="51"/>
      <c r="HRC113" s="51"/>
      <c r="HRD113" s="51"/>
      <c r="HRE113" s="51"/>
      <c r="HRF113" s="51"/>
      <c r="HRG113" s="51"/>
      <c r="HRH113" s="51"/>
      <c r="HRI113" s="51"/>
      <c r="HRJ113" s="51"/>
      <c r="HRK113" s="51"/>
      <c r="HRL113" s="51"/>
      <c r="HRM113" s="51"/>
      <c r="HRN113" s="51"/>
      <c r="HRO113" s="51"/>
      <c r="HRP113" s="51"/>
      <c r="HRQ113" s="51"/>
      <c r="HRR113" s="51"/>
      <c r="HRS113" s="51"/>
      <c r="HRT113" s="51"/>
      <c r="HRU113" s="51"/>
      <c r="HRV113" s="51"/>
      <c r="HRW113" s="51"/>
      <c r="HRX113" s="51"/>
      <c r="HRY113" s="51"/>
      <c r="HRZ113" s="51"/>
      <c r="HSA113" s="51"/>
      <c r="HSB113" s="51"/>
      <c r="HSC113" s="51"/>
      <c r="HSD113" s="51"/>
      <c r="HSE113" s="51"/>
      <c r="HSF113" s="51"/>
      <c r="HSG113" s="51"/>
      <c r="HSH113" s="51"/>
      <c r="HSI113" s="51"/>
      <c r="HSJ113" s="51"/>
      <c r="HSK113" s="51"/>
      <c r="HSL113" s="51"/>
      <c r="HSM113" s="51"/>
      <c r="HSN113" s="51"/>
      <c r="HSO113" s="51"/>
      <c r="HSP113" s="51"/>
      <c r="HSQ113" s="51"/>
      <c r="HSR113" s="51"/>
      <c r="HSS113" s="51"/>
      <c r="HST113" s="51"/>
      <c r="HSU113" s="51"/>
      <c r="HSV113" s="51"/>
      <c r="HSW113" s="51"/>
      <c r="HSX113" s="51"/>
      <c r="HSY113" s="51"/>
      <c r="HSZ113" s="51"/>
      <c r="HTA113" s="51"/>
      <c r="HTB113" s="51"/>
      <c r="HTC113" s="51"/>
      <c r="HTD113" s="51"/>
      <c r="HTE113" s="51"/>
      <c r="HTF113" s="51"/>
      <c r="HTG113" s="51"/>
      <c r="HTH113" s="51"/>
      <c r="HTI113" s="51"/>
      <c r="HTJ113" s="51"/>
      <c r="HTK113" s="51"/>
      <c r="HTL113" s="51"/>
      <c r="HTM113" s="51"/>
      <c r="HTN113" s="51"/>
      <c r="HTO113" s="51"/>
      <c r="HTP113" s="51"/>
      <c r="HTQ113" s="51"/>
      <c r="HTR113" s="51"/>
      <c r="HTS113" s="51"/>
      <c r="HTT113" s="51"/>
      <c r="HTU113" s="51"/>
      <c r="HTV113" s="51"/>
      <c r="HTW113" s="51"/>
      <c r="HTX113" s="51"/>
      <c r="HTY113" s="51"/>
      <c r="HTZ113" s="51"/>
      <c r="HUA113" s="51"/>
      <c r="HUB113" s="51"/>
      <c r="HUC113" s="51"/>
      <c r="HUD113" s="51"/>
      <c r="HUE113" s="51"/>
      <c r="HUF113" s="51"/>
      <c r="HUG113" s="51"/>
      <c r="HUH113" s="51"/>
      <c r="HUI113" s="51"/>
      <c r="HUJ113" s="51"/>
      <c r="HUK113" s="51"/>
      <c r="HUL113" s="51"/>
      <c r="HUM113" s="51"/>
      <c r="HUN113" s="51"/>
      <c r="HUO113" s="51"/>
      <c r="HUP113" s="51"/>
      <c r="HUQ113" s="51"/>
      <c r="HUR113" s="51"/>
      <c r="HUS113" s="51"/>
      <c r="HUT113" s="51"/>
      <c r="HUU113" s="51"/>
      <c r="HUV113" s="51"/>
      <c r="HUW113" s="51"/>
      <c r="HUX113" s="51"/>
      <c r="HUY113" s="51"/>
      <c r="HUZ113" s="51"/>
      <c r="HVA113" s="51"/>
      <c r="HVB113" s="51"/>
      <c r="HVC113" s="51"/>
      <c r="HVD113" s="51"/>
      <c r="HVE113" s="51"/>
      <c r="HVF113" s="51"/>
      <c r="HVG113" s="51"/>
      <c r="HVH113" s="626"/>
    </row>
    <row r="114" spans="1:5988" hidden="1" x14ac:dyDescent="0.2">
      <c r="A114" s="334" t="s">
        <v>272</v>
      </c>
      <c r="B114" s="334"/>
      <c r="C114" s="334"/>
      <c r="D114" s="334" t="e">
        <f t="shared" si="419"/>
        <v>#DIV/0!</v>
      </c>
      <c r="E114" s="334"/>
      <c r="F114" s="334"/>
      <c r="G114" s="334" t="e">
        <f t="shared" ref="G114" si="433">F114/E114*100</f>
        <v>#DIV/0!</v>
      </c>
      <c r="H114" s="334"/>
      <c r="I114" s="334"/>
      <c r="J114" s="334" t="e">
        <f t="shared" ref="J114" si="434">I114/H114*100</f>
        <v>#DIV/0!</v>
      </c>
      <c r="K114" s="334"/>
      <c r="L114" s="334"/>
      <c r="M114" s="334" t="e">
        <f t="shared" ref="M114" si="435">L114/K114*100</f>
        <v>#DIV/0!</v>
      </c>
      <c r="N114" s="334"/>
      <c r="O114" s="334"/>
      <c r="P114" s="334" t="e">
        <f t="shared" ref="P114" si="436">O114/N114*100</f>
        <v>#DIV/0!</v>
      </c>
      <c r="Q114" s="337">
        <v>7</v>
      </c>
      <c r="R114" s="337">
        <v>1</v>
      </c>
      <c r="S114" s="360">
        <f>R114/Q114*100</f>
        <v>14.285714285714285</v>
      </c>
      <c r="T114" s="337">
        <v>7</v>
      </c>
      <c r="U114" s="337">
        <v>0</v>
      </c>
      <c r="V114" s="360">
        <f>U114/T114*100</f>
        <v>0</v>
      </c>
      <c r="W114" s="337">
        <v>4</v>
      </c>
      <c r="X114" s="337">
        <v>0</v>
      </c>
      <c r="Y114" s="359">
        <f t="shared" ref="Y114" si="437">X114/W114</f>
        <v>0</v>
      </c>
      <c r="Z114" s="373"/>
      <c r="AA114" s="373"/>
      <c r="AB114" s="373"/>
      <c r="AC114" s="337">
        <v>18</v>
      </c>
      <c r="AD114" s="337">
        <v>1</v>
      </c>
      <c r="AE114" s="360">
        <f>AD114/AC114*100</f>
        <v>5.5555555555555554</v>
      </c>
      <c r="AF114" s="337">
        <v>4</v>
      </c>
      <c r="AG114" s="337">
        <v>0</v>
      </c>
      <c r="AH114" s="621">
        <v>0</v>
      </c>
      <c r="AI114" s="337">
        <v>9</v>
      </c>
      <c r="AJ114" s="337">
        <v>0</v>
      </c>
      <c r="AK114" s="621">
        <v>0</v>
      </c>
      <c r="AL114" s="347"/>
      <c r="AM114" s="347"/>
      <c r="AN114" s="604"/>
      <c r="AO114" s="351"/>
      <c r="AP114" s="351"/>
      <c r="AQ114" s="351"/>
      <c r="AR114" s="337"/>
      <c r="AS114" s="337"/>
      <c r="AT114" s="360"/>
      <c r="AU114" s="351"/>
      <c r="AV114" s="351"/>
      <c r="AW114" s="508"/>
      <c r="AX114" s="351"/>
      <c r="AY114" s="351"/>
      <c r="AZ114" s="508"/>
      <c r="BA114" s="351"/>
      <c r="BB114" s="351"/>
      <c r="BC114" s="508"/>
      <c r="BD114" s="351"/>
      <c r="BE114" s="351"/>
      <c r="BF114" s="351"/>
      <c r="BG114" s="351"/>
      <c r="BH114" s="351"/>
      <c r="BI114" s="508"/>
      <c r="BJ114" s="351"/>
      <c r="BK114" s="351"/>
      <c r="BL114" s="508"/>
      <c r="BM114" s="351"/>
      <c r="BN114" s="351"/>
      <c r="BO114" s="508"/>
      <c r="BP114" s="351"/>
      <c r="BQ114" s="351"/>
      <c r="BR114" s="508"/>
      <c r="BS114" s="351"/>
      <c r="BT114" s="351"/>
      <c r="BU114" s="508"/>
      <c r="BV114" s="351"/>
      <c r="BW114" s="351"/>
      <c r="BX114" s="508"/>
      <c r="BY114" s="624"/>
      <c r="BZ114" s="624"/>
      <c r="CA114" s="624"/>
      <c r="CB114" s="624"/>
      <c r="CC114" s="624"/>
      <c r="CD114" s="625"/>
      <c r="CE114" s="624"/>
      <c r="CF114" s="624"/>
      <c r="CG114" s="624"/>
      <c r="CH114" s="624"/>
      <c r="CI114" s="624"/>
      <c r="CJ114" s="624"/>
      <c r="CK114" s="624"/>
      <c r="CL114" s="624"/>
      <c r="CM114" s="619"/>
    </row>
    <row r="115" spans="1:5988" s="48" customFormat="1" ht="15.75" customHeight="1" x14ac:dyDescent="0.2">
      <c r="A115" s="326" t="s">
        <v>334</v>
      </c>
      <c r="B115" s="326">
        <f>SUM(B116:B118)</f>
        <v>6</v>
      </c>
      <c r="C115" s="326">
        <f>SUM(C116:C118)</f>
        <v>1</v>
      </c>
      <c r="D115" s="326">
        <f>C115/B115*100</f>
        <v>16.666666666666664</v>
      </c>
      <c r="E115" s="326">
        <f>SUM(E116:E118)</f>
        <v>2</v>
      </c>
      <c r="F115" s="326">
        <f>SUM(F116:F118)</f>
        <v>0</v>
      </c>
      <c r="G115" s="326">
        <f>F115/E115*100</f>
        <v>0</v>
      </c>
      <c r="H115" s="326">
        <f>SUM(H116:H118)</f>
        <v>4</v>
      </c>
      <c r="I115" s="326">
        <f>SUM(I116:I118)</f>
        <v>0</v>
      </c>
      <c r="J115" s="326">
        <f>I115/H115*100</f>
        <v>0</v>
      </c>
      <c r="K115" s="326">
        <f>SUM(K116:K118)</f>
        <v>0</v>
      </c>
      <c r="L115" s="326">
        <f>SUM(L116:L118)</f>
        <v>0</v>
      </c>
      <c r="M115" s="326" t="e">
        <f>L115/K115*100</f>
        <v>#DIV/0!</v>
      </c>
      <c r="N115" s="326">
        <f>SUM(N116:N118)</f>
        <v>12</v>
      </c>
      <c r="O115" s="326">
        <f>SUM(O116:O118)</f>
        <v>1</v>
      </c>
      <c r="P115" s="326">
        <f>O115/N115*100</f>
        <v>8.3333333333333321</v>
      </c>
      <c r="Q115" s="383">
        <f>SUM(Q116:Q118)</f>
        <v>6</v>
      </c>
      <c r="R115" s="383">
        <f>SUM(R116:R118)</f>
        <v>0</v>
      </c>
      <c r="S115" s="384">
        <f>R115/Q115*100</f>
        <v>0</v>
      </c>
      <c r="T115" s="383">
        <f>SUM(T116:T118)</f>
        <v>10</v>
      </c>
      <c r="U115" s="383">
        <f>SUM(U116:U118)</f>
        <v>0</v>
      </c>
      <c r="V115" s="384">
        <f>U115/T115*100</f>
        <v>0</v>
      </c>
      <c r="W115" s="383">
        <f>SUM(W116:W118)</f>
        <v>11</v>
      </c>
      <c r="X115" s="383">
        <f>SUM(X116:X118)</f>
        <v>0</v>
      </c>
      <c r="Y115" s="384">
        <f>X115/W115*100</f>
        <v>0</v>
      </c>
      <c r="Z115" s="383">
        <f>SUM(Z116:Z118)</f>
        <v>0</v>
      </c>
      <c r="AA115" s="383">
        <f>SUM(AA116:AA118)</f>
        <v>0</v>
      </c>
      <c r="AB115" s="384">
        <v>0</v>
      </c>
      <c r="AC115" s="383">
        <f>SUM(AC116:AC118)</f>
        <v>27</v>
      </c>
      <c r="AD115" s="383">
        <f>SUM(AD116:AD118)</f>
        <v>0</v>
      </c>
      <c r="AE115" s="384">
        <f>AD115/AC115*100</f>
        <v>0</v>
      </c>
      <c r="AF115" s="383">
        <f>SUM(AF116:AF118)</f>
        <v>8</v>
      </c>
      <c r="AG115" s="383">
        <f>SUM(AG116:AG118)</f>
        <v>0</v>
      </c>
      <c r="AH115" s="384">
        <f>AG115/AF115*100</f>
        <v>0</v>
      </c>
      <c r="AI115" s="383">
        <f>SUM(AI116:AI118)</f>
        <v>0</v>
      </c>
      <c r="AJ115" s="383">
        <f>SUM(AJ116:AJ118)</f>
        <v>0</v>
      </c>
      <c r="AK115" s="384"/>
      <c r="AL115" s="383">
        <f>SUM(AL116:AL118)</f>
        <v>0</v>
      </c>
      <c r="AM115" s="383">
        <f>SUM(AM116:AM118)</f>
        <v>0</v>
      </c>
      <c r="AN115" s="384"/>
      <c r="AO115" s="383">
        <f>SUM(AO116:AO118)</f>
        <v>0</v>
      </c>
      <c r="AP115" s="383">
        <f>SUM(AP116:AP118)</f>
        <v>0</v>
      </c>
      <c r="AQ115" s="383"/>
      <c r="AR115" s="383">
        <f>AF115+AI115+AL115</f>
        <v>8</v>
      </c>
      <c r="AS115" s="383">
        <f>AG115+AJ115+AM115+AP115</f>
        <v>0</v>
      </c>
      <c r="AT115" s="384">
        <f t="shared" si="404"/>
        <v>0</v>
      </c>
      <c r="AU115" s="383">
        <f>SUM(AU116:AU118)</f>
        <v>17</v>
      </c>
      <c r="AV115" s="383">
        <f>SUM(AV116:AV118)</f>
        <v>1</v>
      </c>
      <c r="AW115" s="384">
        <f>AV115/AU115*100</f>
        <v>5.8823529411764701</v>
      </c>
      <c r="AX115" s="383">
        <f>SUM(AX116:AX118)</f>
        <v>9</v>
      </c>
      <c r="AY115" s="383">
        <f>SUM(AY116:AY118)</f>
        <v>0</v>
      </c>
      <c r="AZ115" s="384">
        <f>AY115/AX115*100</f>
        <v>0</v>
      </c>
      <c r="BA115" s="383">
        <f>SUM(BA116:BA118)</f>
        <v>5</v>
      </c>
      <c r="BB115" s="383">
        <f>SUM(BB116:BB118)</f>
        <v>0</v>
      </c>
      <c r="BC115" s="384">
        <f>BB115/BA115*100</f>
        <v>0</v>
      </c>
      <c r="BD115" s="383">
        <f>SUM(BD116:BD118)</f>
        <v>0</v>
      </c>
      <c r="BE115" s="383">
        <f>SUM(BE116:BE118)</f>
        <v>0</v>
      </c>
      <c r="BF115" s="383"/>
      <c r="BG115" s="383">
        <f>AU115+AX115+BA115</f>
        <v>31</v>
      </c>
      <c r="BH115" s="383">
        <f>AV115+AY115+BB115+BE115</f>
        <v>1</v>
      </c>
      <c r="BI115" s="384">
        <f t="shared" si="405"/>
        <v>3.225806451612903</v>
      </c>
      <c r="BJ115" s="383">
        <f>SUM(BJ116:BJ118)</f>
        <v>8</v>
      </c>
      <c r="BK115" s="383">
        <f>SUM(BK116:BK118)</f>
        <v>1</v>
      </c>
      <c r="BL115" s="384">
        <f>BK115/BJ115*100</f>
        <v>12.5</v>
      </c>
      <c r="BM115" s="383">
        <f>SUM(BM116:BM118)</f>
        <v>6</v>
      </c>
      <c r="BN115" s="383">
        <f>SUM(BN116:BN118)</f>
        <v>0</v>
      </c>
      <c r="BO115" s="384">
        <f t="shared" ref="BO115:BO116" si="438">BN115/BM115</f>
        <v>0</v>
      </c>
      <c r="BP115" s="383">
        <f>SUM(BP116:BP118)</f>
        <v>1</v>
      </c>
      <c r="BQ115" s="383">
        <f>SUM(BQ116:BQ118)</f>
        <v>0</v>
      </c>
      <c r="BR115" s="384">
        <f>BQ115/BP115*100</f>
        <v>0</v>
      </c>
      <c r="BS115" s="383"/>
      <c r="BT115" s="383"/>
      <c r="BU115" s="384"/>
      <c r="BV115" s="383">
        <f>BJ115+BM115+BP115+BS115</f>
        <v>15</v>
      </c>
      <c r="BW115" s="383">
        <f>BK115+BN115+BQ115+BT115</f>
        <v>1</v>
      </c>
      <c r="BX115" s="384">
        <f>BW115/BV115*100</f>
        <v>6.666666666666667</v>
      </c>
      <c r="BY115" s="383">
        <f>SUM(BY116:BY118)</f>
        <v>5</v>
      </c>
      <c r="BZ115" s="383">
        <f>SUM(BZ116:BZ118)</f>
        <v>0</v>
      </c>
      <c r="CA115" s="384">
        <f t="shared" ref="CA115:CA116" si="439">BZ115/BY115</f>
        <v>0</v>
      </c>
      <c r="CB115" s="383">
        <f>SUM(CB116:CB118)</f>
        <v>2</v>
      </c>
      <c r="CC115" s="383">
        <f>SUM(CC116:CC118)</f>
        <v>1</v>
      </c>
      <c r="CD115" s="384">
        <f>CC115/CB115*100</f>
        <v>50</v>
      </c>
      <c r="CE115" s="383">
        <f>SUM(CE116:CE118)</f>
        <v>2</v>
      </c>
      <c r="CF115" s="383">
        <f>SUM(CF116:CF118)</f>
        <v>0</v>
      </c>
      <c r="CG115" s="383">
        <f t="shared" ref="CG115:CG116" si="440">CF115/CE115</f>
        <v>0</v>
      </c>
      <c r="CH115" s="383">
        <f>SUM(CH116:CH118)</f>
        <v>0</v>
      </c>
      <c r="CI115" s="383">
        <f>SUM(CI116:CI118)</f>
        <v>0</v>
      </c>
      <c r="CJ115" s="383"/>
      <c r="CK115" s="383">
        <f>BY115+CB115+CE115+CH115</f>
        <v>9</v>
      </c>
      <c r="CL115" s="383">
        <f>BZ115+CC115+CF115+CI115</f>
        <v>1</v>
      </c>
      <c r="CM115" s="384">
        <f>CL115/CK115*100</f>
        <v>11.111111111111111</v>
      </c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  <c r="EK115" s="51"/>
      <c r="EL115" s="51"/>
      <c r="EM115" s="51"/>
      <c r="EN115" s="51"/>
      <c r="EO115" s="51"/>
      <c r="EP115" s="51"/>
      <c r="EQ115" s="51"/>
      <c r="ER115" s="51"/>
      <c r="ES115" s="51"/>
      <c r="ET115" s="51"/>
      <c r="EU115" s="51"/>
      <c r="EV115" s="51"/>
      <c r="EW115" s="51"/>
      <c r="EX115" s="51"/>
      <c r="EY115" s="51"/>
      <c r="EZ115" s="51"/>
      <c r="FA115" s="51"/>
      <c r="FB115" s="51"/>
      <c r="FC115" s="51"/>
      <c r="FD115" s="51"/>
      <c r="FE115" s="51"/>
      <c r="FF115" s="51"/>
      <c r="FG115" s="51"/>
      <c r="FH115" s="51"/>
      <c r="FI115" s="51"/>
      <c r="FJ115" s="51"/>
      <c r="FK115" s="51"/>
      <c r="FL115" s="51"/>
      <c r="FM115" s="51"/>
      <c r="FN115" s="51"/>
      <c r="FO115" s="51"/>
      <c r="FP115" s="51"/>
      <c r="FQ115" s="51"/>
      <c r="FR115" s="51"/>
      <c r="FS115" s="51"/>
      <c r="FT115" s="51"/>
      <c r="FU115" s="51"/>
      <c r="FV115" s="51"/>
      <c r="FW115" s="51"/>
      <c r="FX115" s="51"/>
      <c r="FY115" s="51"/>
      <c r="FZ115" s="51"/>
      <c r="GA115" s="51"/>
      <c r="GB115" s="51"/>
      <c r="GC115" s="51"/>
      <c r="GD115" s="51"/>
      <c r="GE115" s="51"/>
      <c r="GF115" s="51"/>
      <c r="GG115" s="51"/>
      <c r="GH115" s="51"/>
      <c r="GI115" s="51"/>
      <c r="GJ115" s="51"/>
      <c r="GK115" s="51"/>
      <c r="GL115" s="51"/>
      <c r="GM115" s="51"/>
      <c r="GN115" s="51"/>
      <c r="GO115" s="51"/>
      <c r="GP115" s="51"/>
      <c r="GQ115" s="51"/>
      <c r="GR115" s="51"/>
      <c r="GS115" s="51"/>
      <c r="GT115" s="51"/>
      <c r="GU115" s="51"/>
      <c r="GV115" s="51"/>
      <c r="GW115" s="51"/>
      <c r="GX115" s="51"/>
      <c r="GY115" s="51"/>
      <c r="GZ115" s="51"/>
      <c r="HA115" s="51"/>
      <c r="HB115" s="51"/>
      <c r="HC115" s="51"/>
      <c r="HD115" s="51"/>
      <c r="HE115" s="51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  <c r="IV115" s="51"/>
      <c r="IW115" s="51"/>
      <c r="IX115" s="51"/>
      <c r="IY115" s="51"/>
      <c r="IZ115" s="51"/>
      <c r="JA115" s="51"/>
      <c r="JB115" s="51"/>
      <c r="JC115" s="51"/>
      <c r="JD115" s="51"/>
      <c r="JE115" s="51"/>
      <c r="JF115" s="51"/>
      <c r="JG115" s="51"/>
      <c r="JH115" s="51"/>
      <c r="JI115" s="51"/>
      <c r="JJ115" s="51"/>
      <c r="JK115" s="51"/>
      <c r="JL115" s="51"/>
      <c r="JM115" s="51"/>
      <c r="JN115" s="51"/>
      <c r="JO115" s="51"/>
      <c r="JP115" s="51"/>
      <c r="JQ115" s="51"/>
      <c r="JR115" s="51"/>
      <c r="JS115" s="51"/>
      <c r="JT115" s="51"/>
      <c r="JU115" s="51"/>
      <c r="JV115" s="51"/>
      <c r="JW115" s="51"/>
      <c r="JX115" s="51"/>
      <c r="JY115" s="51"/>
      <c r="JZ115" s="51"/>
      <c r="KA115" s="51"/>
      <c r="KB115" s="51"/>
      <c r="KC115" s="51"/>
      <c r="KD115" s="51"/>
      <c r="KE115" s="51"/>
      <c r="KF115" s="51"/>
      <c r="KG115" s="51"/>
      <c r="KH115" s="51"/>
      <c r="KI115" s="51"/>
      <c r="KJ115" s="51"/>
      <c r="KK115" s="51"/>
      <c r="KL115" s="51"/>
      <c r="KM115" s="51"/>
      <c r="KN115" s="51"/>
      <c r="KO115" s="51"/>
      <c r="KP115" s="51"/>
      <c r="KQ115" s="51"/>
      <c r="KR115" s="51"/>
      <c r="KS115" s="51"/>
      <c r="KT115" s="51"/>
      <c r="KU115" s="51"/>
      <c r="KV115" s="51"/>
      <c r="KW115" s="51"/>
      <c r="KX115" s="51"/>
      <c r="KY115" s="51"/>
      <c r="KZ115" s="51"/>
      <c r="LA115" s="51"/>
      <c r="LB115" s="51"/>
      <c r="LC115" s="51"/>
      <c r="LD115" s="51"/>
      <c r="LE115" s="51"/>
      <c r="LF115" s="51"/>
      <c r="LG115" s="51"/>
      <c r="LH115" s="51"/>
      <c r="LI115" s="51"/>
      <c r="LJ115" s="51"/>
      <c r="LK115" s="51"/>
      <c r="LL115" s="51"/>
      <c r="LM115" s="51"/>
      <c r="LN115" s="51"/>
      <c r="LO115" s="51"/>
      <c r="LP115" s="51"/>
      <c r="LQ115" s="51"/>
      <c r="LR115" s="51"/>
      <c r="LS115" s="51"/>
      <c r="LT115" s="51"/>
      <c r="LU115" s="51"/>
      <c r="LV115" s="51"/>
      <c r="LW115" s="51"/>
      <c r="LX115" s="51"/>
      <c r="LY115" s="51"/>
      <c r="LZ115" s="51"/>
      <c r="MA115" s="51"/>
      <c r="MB115" s="51"/>
      <c r="MC115" s="51"/>
      <c r="MD115" s="51"/>
      <c r="ME115" s="51"/>
      <c r="MF115" s="51"/>
      <c r="MG115" s="51"/>
      <c r="MH115" s="51"/>
      <c r="MI115" s="51"/>
      <c r="MJ115" s="51"/>
      <c r="MK115" s="51"/>
      <c r="ML115" s="51"/>
      <c r="MM115" s="51"/>
      <c r="MN115" s="51"/>
      <c r="MO115" s="51"/>
      <c r="MP115" s="51"/>
      <c r="MQ115" s="51"/>
      <c r="MR115" s="51"/>
      <c r="MS115" s="51"/>
      <c r="MT115" s="51"/>
      <c r="MU115" s="51"/>
      <c r="MV115" s="51"/>
      <c r="MW115" s="51"/>
      <c r="MX115" s="51"/>
      <c r="MY115" s="51"/>
      <c r="MZ115" s="51"/>
      <c r="NA115" s="51"/>
      <c r="NB115" s="51"/>
      <c r="NC115" s="51"/>
      <c r="ND115" s="51"/>
      <c r="NE115" s="51"/>
      <c r="NF115" s="51"/>
      <c r="NG115" s="51"/>
      <c r="NH115" s="51"/>
      <c r="NI115" s="51"/>
      <c r="NJ115" s="51"/>
      <c r="NK115" s="51"/>
      <c r="NL115" s="51"/>
      <c r="NM115" s="51"/>
      <c r="NN115" s="51"/>
      <c r="NO115" s="51"/>
      <c r="NP115" s="51"/>
      <c r="NQ115" s="51"/>
      <c r="NR115" s="51"/>
      <c r="NS115" s="51"/>
      <c r="NT115" s="51"/>
      <c r="NU115" s="51"/>
      <c r="NV115" s="51"/>
      <c r="NW115" s="51"/>
      <c r="NX115" s="51"/>
      <c r="NY115" s="51"/>
      <c r="NZ115" s="51"/>
      <c r="OA115" s="51"/>
      <c r="OB115" s="51"/>
      <c r="OC115" s="51"/>
      <c r="OD115" s="51"/>
      <c r="OE115" s="51"/>
      <c r="OF115" s="51"/>
      <c r="OG115" s="51"/>
      <c r="OH115" s="51"/>
      <c r="OI115" s="51"/>
      <c r="OJ115" s="51"/>
      <c r="OK115" s="51"/>
      <c r="OL115" s="51"/>
      <c r="OM115" s="51"/>
      <c r="ON115" s="51"/>
      <c r="OO115" s="51"/>
      <c r="OP115" s="51"/>
      <c r="OQ115" s="51"/>
      <c r="OR115" s="51"/>
      <c r="OS115" s="51"/>
      <c r="OT115" s="51"/>
      <c r="OU115" s="51"/>
      <c r="OV115" s="51"/>
      <c r="OW115" s="51"/>
      <c r="OX115" s="51"/>
      <c r="OY115" s="51"/>
      <c r="OZ115" s="51"/>
      <c r="PA115" s="51"/>
      <c r="PB115" s="51"/>
      <c r="PC115" s="51"/>
      <c r="PD115" s="51"/>
      <c r="PE115" s="51"/>
      <c r="PF115" s="51"/>
      <c r="PG115" s="51"/>
      <c r="PH115" s="51"/>
      <c r="PI115" s="51"/>
      <c r="PJ115" s="51"/>
      <c r="PK115" s="51"/>
      <c r="PL115" s="51"/>
      <c r="PM115" s="51"/>
      <c r="PN115" s="51"/>
      <c r="PO115" s="51"/>
      <c r="PP115" s="51"/>
      <c r="PQ115" s="51"/>
      <c r="PR115" s="51"/>
      <c r="PS115" s="51"/>
      <c r="PT115" s="51"/>
      <c r="PU115" s="51"/>
      <c r="PV115" s="51"/>
      <c r="PW115" s="51"/>
      <c r="PX115" s="51"/>
      <c r="PY115" s="51"/>
      <c r="PZ115" s="51"/>
      <c r="QA115" s="51"/>
      <c r="QB115" s="51"/>
      <c r="QC115" s="51"/>
      <c r="QD115" s="51"/>
      <c r="QE115" s="51"/>
      <c r="QF115" s="51"/>
      <c r="QG115" s="51"/>
      <c r="QH115" s="51"/>
      <c r="QI115" s="51"/>
      <c r="QJ115" s="51"/>
      <c r="QK115" s="51"/>
      <c r="QL115" s="51"/>
      <c r="QM115" s="51"/>
      <c r="QN115" s="51"/>
      <c r="QO115" s="51"/>
      <c r="QP115" s="51"/>
      <c r="QQ115" s="51"/>
      <c r="QR115" s="51"/>
      <c r="QS115" s="51"/>
      <c r="QT115" s="51"/>
      <c r="QU115" s="51"/>
      <c r="QV115" s="51"/>
      <c r="QW115" s="51"/>
      <c r="QX115" s="51"/>
      <c r="QY115" s="51"/>
      <c r="QZ115" s="51"/>
      <c r="RA115" s="51"/>
      <c r="RB115" s="51"/>
      <c r="RC115" s="51"/>
      <c r="RD115" s="51"/>
      <c r="RE115" s="51"/>
      <c r="RF115" s="51"/>
      <c r="RG115" s="51"/>
      <c r="RH115" s="51"/>
      <c r="RI115" s="51"/>
      <c r="RJ115" s="51"/>
      <c r="RK115" s="51"/>
      <c r="RL115" s="51"/>
      <c r="RM115" s="51"/>
      <c r="RN115" s="51"/>
      <c r="RO115" s="51"/>
      <c r="RP115" s="51"/>
      <c r="RQ115" s="51"/>
      <c r="RR115" s="51"/>
      <c r="RS115" s="51"/>
      <c r="RT115" s="51"/>
      <c r="RU115" s="51"/>
      <c r="RV115" s="51"/>
      <c r="RW115" s="51"/>
      <c r="RX115" s="51"/>
      <c r="RY115" s="51"/>
      <c r="RZ115" s="51"/>
      <c r="SA115" s="51"/>
      <c r="SB115" s="51"/>
      <c r="SC115" s="51"/>
      <c r="SD115" s="51"/>
      <c r="SE115" s="51"/>
      <c r="SF115" s="51"/>
      <c r="SG115" s="51"/>
      <c r="SH115" s="51"/>
      <c r="SI115" s="51"/>
      <c r="SJ115" s="51"/>
      <c r="SK115" s="51"/>
      <c r="SL115" s="51"/>
      <c r="SM115" s="51"/>
      <c r="SN115" s="51"/>
      <c r="SO115" s="51"/>
      <c r="SP115" s="51"/>
      <c r="SQ115" s="51"/>
      <c r="SR115" s="51"/>
      <c r="SS115" s="51"/>
      <c r="ST115" s="51"/>
      <c r="SU115" s="51"/>
      <c r="SV115" s="51"/>
      <c r="SW115" s="51"/>
      <c r="SX115" s="51"/>
      <c r="SY115" s="51"/>
      <c r="SZ115" s="51"/>
      <c r="TA115" s="51"/>
      <c r="TB115" s="51"/>
      <c r="TC115" s="51"/>
      <c r="TD115" s="51"/>
      <c r="TE115" s="51"/>
      <c r="TF115" s="51"/>
      <c r="TG115" s="51"/>
      <c r="TH115" s="51"/>
      <c r="TI115" s="51"/>
      <c r="TJ115" s="51"/>
      <c r="TK115" s="51"/>
      <c r="TL115" s="51"/>
      <c r="TM115" s="51"/>
      <c r="TN115" s="51"/>
      <c r="TO115" s="51"/>
      <c r="TP115" s="51"/>
      <c r="TQ115" s="51"/>
      <c r="TR115" s="51"/>
      <c r="TS115" s="51"/>
      <c r="TT115" s="51"/>
      <c r="TU115" s="51"/>
      <c r="TV115" s="51"/>
      <c r="TW115" s="51"/>
      <c r="TX115" s="51"/>
      <c r="TY115" s="51"/>
      <c r="TZ115" s="51"/>
      <c r="UA115" s="51"/>
      <c r="UB115" s="51"/>
      <c r="UC115" s="51"/>
      <c r="UD115" s="51"/>
      <c r="UE115" s="51"/>
      <c r="UF115" s="51"/>
      <c r="UG115" s="51"/>
      <c r="UH115" s="51"/>
      <c r="UI115" s="51"/>
      <c r="UJ115" s="51"/>
      <c r="UK115" s="51"/>
      <c r="UL115" s="51"/>
      <c r="UM115" s="51"/>
      <c r="UN115" s="51"/>
      <c r="UO115" s="51"/>
      <c r="UP115" s="51"/>
      <c r="UQ115" s="51"/>
      <c r="UR115" s="51"/>
      <c r="US115" s="51"/>
      <c r="UT115" s="51"/>
      <c r="UU115" s="51"/>
      <c r="UV115" s="51"/>
      <c r="UW115" s="51"/>
      <c r="UX115" s="51"/>
      <c r="UY115" s="51"/>
      <c r="UZ115" s="51"/>
      <c r="VA115" s="51"/>
      <c r="VB115" s="51"/>
      <c r="VC115" s="51"/>
      <c r="VD115" s="51"/>
      <c r="VE115" s="51"/>
      <c r="VF115" s="51"/>
      <c r="VG115" s="51"/>
      <c r="VH115" s="51"/>
      <c r="VI115" s="51"/>
      <c r="VJ115" s="51"/>
      <c r="VK115" s="51"/>
      <c r="VL115" s="51"/>
      <c r="VM115" s="51"/>
      <c r="VN115" s="51"/>
      <c r="VO115" s="51"/>
      <c r="VP115" s="51"/>
      <c r="VQ115" s="51"/>
      <c r="VR115" s="51"/>
      <c r="VS115" s="51"/>
      <c r="VT115" s="51"/>
      <c r="VU115" s="51"/>
      <c r="VV115" s="51"/>
      <c r="VW115" s="51"/>
      <c r="VX115" s="51"/>
      <c r="VY115" s="51"/>
      <c r="VZ115" s="51"/>
      <c r="WA115" s="51"/>
      <c r="WB115" s="51"/>
      <c r="WC115" s="51"/>
      <c r="WD115" s="51"/>
      <c r="WE115" s="51"/>
      <c r="WF115" s="51"/>
      <c r="WG115" s="51"/>
      <c r="WH115" s="51"/>
      <c r="WI115" s="51"/>
      <c r="WJ115" s="51"/>
      <c r="WK115" s="51"/>
      <c r="WL115" s="51"/>
      <c r="WM115" s="51"/>
      <c r="WN115" s="51"/>
      <c r="WO115" s="51"/>
      <c r="WP115" s="51"/>
      <c r="WQ115" s="51"/>
      <c r="WR115" s="51"/>
      <c r="WS115" s="51"/>
      <c r="WT115" s="51"/>
      <c r="WU115" s="51"/>
      <c r="WV115" s="51"/>
      <c r="WW115" s="51"/>
      <c r="WX115" s="51"/>
      <c r="WY115" s="51"/>
      <c r="WZ115" s="51"/>
      <c r="XA115" s="51"/>
      <c r="XB115" s="51"/>
      <c r="XC115" s="51"/>
      <c r="XD115" s="51"/>
      <c r="XE115" s="51"/>
      <c r="XF115" s="51"/>
      <c r="XG115" s="51"/>
      <c r="XH115" s="51"/>
      <c r="XI115" s="51"/>
      <c r="XJ115" s="51"/>
      <c r="XK115" s="51"/>
      <c r="XL115" s="51"/>
      <c r="XM115" s="51"/>
      <c r="XN115" s="51"/>
      <c r="XO115" s="51"/>
      <c r="XP115" s="51"/>
      <c r="XQ115" s="51"/>
      <c r="XR115" s="51"/>
      <c r="XS115" s="51"/>
      <c r="XT115" s="51"/>
      <c r="XU115" s="51"/>
      <c r="XV115" s="51"/>
      <c r="XW115" s="51"/>
      <c r="XX115" s="51"/>
      <c r="XY115" s="51"/>
      <c r="XZ115" s="51"/>
      <c r="YA115" s="51"/>
      <c r="YB115" s="51"/>
      <c r="YC115" s="51"/>
      <c r="YD115" s="51"/>
      <c r="YE115" s="51"/>
      <c r="YF115" s="51"/>
      <c r="YG115" s="51"/>
      <c r="YH115" s="51"/>
      <c r="YI115" s="51"/>
      <c r="YJ115" s="51"/>
      <c r="YK115" s="51"/>
      <c r="YL115" s="51"/>
      <c r="YM115" s="51"/>
      <c r="YN115" s="51"/>
      <c r="YO115" s="51"/>
      <c r="YP115" s="51"/>
      <c r="YQ115" s="51"/>
      <c r="YR115" s="51"/>
      <c r="YS115" s="51"/>
      <c r="YT115" s="51"/>
      <c r="YU115" s="51"/>
      <c r="YV115" s="51"/>
      <c r="YW115" s="51"/>
      <c r="YX115" s="51"/>
      <c r="YY115" s="51"/>
      <c r="YZ115" s="51"/>
      <c r="ZA115" s="51"/>
      <c r="ZB115" s="51"/>
      <c r="ZC115" s="51"/>
      <c r="ZD115" s="51"/>
      <c r="ZE115" s="51"/>
      <c r="ZF115" s="51"/>
      <c r="ZG115" s="51"/>
      <c r="ZH115" s="51"/>
      <c r="ZI115" s="51"/>
      <c r="ZJ115" s="51"/>
      <c r="ZK115" s="51"/>
      <c r="ZL115" s="51"/>
      <c r="ZM115" s="51"/>
      <c r="ZN115" s="51"/>
      <c r="ZO115" s="51"/>
      <c r="ZP115" s="51"/>
      <c r="ZQ115" s="51"/>
      <c r="ZR115" s="51"/>
      <c r="ZS115" s="51"/>
      <c r="ZT115" s="51"/>
      <c r="ZU115" s="51"/>
      <c r="ZV115" s="51"/>
      <c r="ZW115" s="51"/>
      <c r="ZX115" s="51"/>
      <c r="ZY115" s="51"/>
      <c r="ZZ115" s="51"/>
      <c r="AAA115" s="51"/>
      <c r="AAB115" s="51"/>
      <c r="AAC115" s="51"/>
      <c r="AAD115" s="51"/>
      <c r="AAE115" s="51"/>
      <c r="AAF115" s="51"/>
      <c r="AAG115" s="51"/>
      <c r="AAH115" s="51"/>
      <c r="AAI115" s="51"/>
      <c r="AAJ115" s="51"/>
      <c r="AAK115" s="51"/>
      <c r="AAL115" s="51"/>
      <c r="AAM115" s="51"/>
      <c r="AAN115" s="51"/>
      <c r="AAO115" s="51"/>
      <c r="AAP115" s="51"/>
      <c r="AAQ115" s="51"/>
      <c r="AAR115" s="51"/>
      <c r="AAS115" s="51"/>
      <c r="AAT115" s="51"/>
      <c r="AAU115" s="51"/>
      <c r="AAV115" s="51"/>
      <c r="AAW115" s="51"/>
      <c r="AAX115" s="51"/>
      <c r="AAY115" s="51"/>
      <c r="AAZ115" s="51"/>
      <c r="ABA115" s="51"/>
      <c r="ABB115" s="51"/>
      <c r="ABC115" s="51"/>
      <c r="ABD115" s="51"/>
      <c r="ABE115" s="51"/>
      <c r="ABF115" s="51"/>
      <c r="ABG115" s="51"/>
      <c r="ABH115" s="51"/>
      <c r="ABI115" s="51"/>
      <c r="ABJ115" s="51"/>
      <c r="ABK115" s="51"/>
      <c r="ABL115" s="51"/>
      <c r="ABM115" s="51"/>
      <c r="ABN115" s="51"/>
      <c r="ABO115" s="51"/>
      <c r="ABP115" s="51"/>
      <c r="ABQ115" s="51"/>
      <c r="ABR115" s="51"/>
      <c r="ABS115" s="51"/>
      <c r="ABT115" s="51"/>
      <c r="ABU115" s="51"/>
      <c r="ABV115" s="51"/>
      <c r="ABW115" s="51"/>
      <c r="ABX115" s="51"/>
      <c r="ABY115" s="51"/>
      <c r="ABZ115" s="51"/>
      <c r="ACA115" s="51"/>
      <c r="ACB115" s="51"/>
      <c r="ACC115" s="51"/>
      <c r="ACD115" s="51"/>
      <c r="ACE115" s="51"/>
      <c r="ACF115" s="51"/>
      <c r="ACG115" s="51"/>
      <c r="ACH115" s="51"/>
      <c r="ACI115" s="51"/>
      <c r="ACJ115" s="51"/>
      <c r="ACK115" s="51"/>
      <c r="ACL115" s="51"/>
      <c r="ACM115" s="51"/>
      <c r="ACN115" s="51"/>
      <c r="ACO115" s="51"/>
      <c r="ACP115" s="51"/>
      <c r="ACQ115" s="51"/>
      <c r="ACR115" s="51"/>
      <c r="ACS115" s="51"/>
      <c r="ACT115" s="51"/>
      <c r="ACU115" s="51"/>
      <c r="ACV115" s="51"/>
      <c r="ACW115" s="51"/>
      <c r="ACX115" s="51"/>
      <c r="ACY115" s="51"/>
      <c r="ACZ115" s="51"/>
      <c r="ADA115" s="51"/>
      <c r="ADB115" s="51"/>
      <c r="ADC115" s="51"/>
      <c r="ADD115" s="51"/>
      <c r="ADE115" s="51"/>
      <c r="ADF115" s="51"/>
      <c r="ADG115" s="51"/>
      <c r="ADH115" s="51"/>
      <c r="ADI115" s="51"/>
      <c r="ADJ115" s="51"/>
      <c r="ADK115" s="51"/>
      <c r="ADL115" s="51"/>
      <c r="ADM115" s="51"/>
      <c r="ADN115" s="51"/>
      <c r="ADO115" s="51"/>
      <c r="ADP115" s="51"/>
      <c r="ADQ115" s="51"/>
      <c r="ADR115" s="51"/>
      <c r="ADS115" s="51"/>
      <c r="ADT115" s="51"/>
      <c r="ADU115" s="51"/>
      <c r="ADV115" s="51"/>
      <c r="ADW115" s="51"/>
      <c r="ADX115" s="51"/>
      <c r="ADY115" s="51"/>
      <c r="ADZ115" s="51"/>
      <c r="AEA115" s="51"/>
      <c r="AEB115" s="51"/>
      <c r="AEC115" s="51"/>
      <c r="AED115" s="51"/>
      <c r="AEE115" s="51"/>
      <c r="AEF115" s="51"/>
      <c r="AEG115" s="51"/>
      <c r="AEH115" s="51"/>
      <c r="AEI115" s="51"/>
      <c r="AEJ115" s="51"/>
      <c r="AEK115" s="51"/>
      <c r="AEL115" s="51"/>
      <c r="AEM115" s="51"/>
      <c r="AEN115" s="51"/>
      <c r="AEO115" s="51"/>
      <c r="AEP115" s="51"/>
      <c r="AEQ115" s="51"/>
      <c r="AER115" s="51"/>
      <c r="AES115" s="51"/>
      <c r="AET115" s="51"/>
      <c r="AEU115" s="51"/>
      <c r="AEV115" s="51"/>
      <c r="AEW115" s="51"/>
      <c r="AEX115" s="51"/>
      <c r="AEY115" s="51"/>
      <c r="AEZ115" s="51"/>
      <c r="AFA115" s="51"/>
      <c r="AFB115" s="51"/>
      <c r="AFC115" s="51"/>
      <c r="AFD115" s="51"/>
      <c r="AFE115" s="51"/>
      <c r="AFF115" s="51"/>
      <c r="AFG115" s="51"/>
      <c r="AFH115" s="51"/>
      <c r="AFI115" s="51"/>
      <c r="AFJ115" s="51"/>
      <c r="AFK115" s="51"/>
      <c r="AFL115" s="51"/>
      <c r="AFM115" s="51"/>
      <c r="AFN115" s="51"/>
      <c r="AFO115" s="51"/>
      <c r="AFP115" s="51"/>
      <c r="AFQ115" s="51"/>
      <c r="AFR115" s="51"/>
      <c r="AFS115" s="51"/>
      <c r="AFT115" s="51"/>
      <c r="AFU115" s="51"/>
      <c r="AFV115" s="51"/>
      <c r="AFW115" s="51"/>
      <c r="AFX115" s="51"/>
      <c r="AFY115" s="51"/>
      <c r="AFZ115" s="51"/>
      <c r="AGA115" s="51"/>
      <c r="AGB115" s="51"/>
      <c r="AGC115" s="51"/>
      <c r="AGD115" s="51"/>
      <c r="AGE115" s="51"/>
      <c r="AGF115" s="51"/>
      <c r="AGG115" s="51"/>
      <c r="AGH115" s="51"/>
      <c r="AGI115" s="51"/>
      <c r="AGJ115" s="51"/>
      <c r="AGK115" s="51"/>
      <c r="AGL115" s="51"/>
      <c r="AGM115" s="51"/>
      <c r="AGN115" s="51"/>
      <c r="AGO115" s="51"/>
      <c r="AGP115" s="51"/>
      <c r="AGQ115" s="51"/>
      <c r="AGR115" s="51"/>
      <c r="AGS115" s="51"/>
      <c r="AGT115" s="51"/>
      <c r="AGU115" s="51"/>
      <c r="AGV115" s="51"/>
      <c r="AGW115" s="51"/>
      <c r="AGX115" s="51"/>
      <c r="AGY115" s="51"/>
      <c r="AGZ115" s="51"/>
      <c r="AHA115" s="51"/>
      <c r="AHB115" s="51"/>
      <c r="AHC115" s="51"/>
      <c r="AHD115" s="51"/>
      <c r="AHE115" s="51"/>
      <c r="AHF115" s="51"/>
      <c r="AHG115" s="51"/>
      <c r="AHH115" s="51"/>
      <c r="AHI115" s="51"/>
      <c r="AHJ115" s="51"/>
      <c r="AHK115" s="51"/>
      <c r="AHL115" s="51"/>
      <c r="AHM115" s="51"/>
      <c r="AHN115" s="51"/>
      <c r="AHO115" s="51"/>
      <c r="AHP115" s="51"/>
      <c r="AHQ115" s="51"/>
      <c r="AHR115" s="51"/>
      <c r="AHS115" s="51"/>
      <c r="AHT115" s="51"/>
      <c r="AHU115" s="51"/>
      <c r="AHV115" s="51"/>
      <c r="AHW115" s="51"/>
      <c r="AHX115" s="51"/>
      <c r="AHY115" s="51"/>
      <c r="AHZ115" s="51"/>
      <c r="AIA115" s="51"/>
      <c r="AIB115" s="51"/>
      <c r="AIC115" s="51"/>
      <c r="AID115" s="51"/>
      <c r="AIE115" s="51"/>
      <c r="AIF115" s="51"/>
      <c r="AIG115" s="51"/>
      <c r="AIH115" s="51"/>
      <c r="AII115" s="51"/>
      <c r="AIJ115" s="51"/>
      <c r="AIK115" s="51"/>
      <c r="AIL115" s="51"/>
      <c r="AIM115" s="51"/>
      <c r="AIN115" s="51"/>
      <c r="AIO115" s="51"/>
      <c r="AIP115" s="51"/>
      <c r="AIQ115" s="51"/>
      <c r="AIR115" s="51"/>
      <c r="AIS115" s="51"/>
      <c r="AIT115" s="51"/>
      <c r="AIU115" s="51"/>
      <c r="AIV115" s="51"/>
      <c r="AIW115" s="51"/>
      <c r="AIX115" s="51"/>
      <c r="AIY115" s="51"/>
      <c r="AIZ115" s="51"/>
      <c r="AJA115" s="51"/>
      <c r="AJB115" s="51"/>
      <c r="AJC115" s="51"/>
      <c r="AJD115" s="51"/>
      <c r="AJE115" s="51"/>
      <c r="AJF115" s="51"/>
      <c r="AJG115" s="51"/>
      <c r="AJH115" s="51"/>
      <c r="AJI115" s="51"/>
      <c r="AJJ115" s="51"/>
      <c r="AJK115" s="51"/>
      <c r="AJL115" s="51"/>
      <c r="AJM115" s="51"/>
      <c r="AJN115" s="51"/>
      <c r="AJO115" s="51"/>
      <c r="AJP115" s="51"/>
      <c r="AJQ115" s="51"/>
      <c r="AJR115" s="51"/>
      <c r="AJS115" s="51"/>
      <c r="AJT115" s="51"/>
      <c r="AJU115" s="51"/>
      <c r="AJV115" s="51"/>
      <c r="AJW115" s="51"/>
      <c r="AJX115" s="51"/>
      <c r="AJY115" s="51"/>
      <c r="AJZ115" s="51"/>
      <c r="AKA115" s="51"/>
      <c r="AKB115" s="51"/>
      <c r="AKC115" s="51"/>
      <c r="AKD115" s="51"/>
      <c r="AKE115" s="51"/>
      <c r="AKF115" s="51"/>
      <c r="AKG115" s="51"/>
      <c r="AKH115" s="51"/>
      <c r="AKI115" s="51"/>
      <c r="AKJ115" s="51"/>
      <c r="AKK115" s="51"/>
      <c r="AKL115" s="51"/>
      <c r="AKM115" s="51"/>
      <c r="AKN115" s="51"/>
      <c r="AKO115" s="51"/>
      <c r="AKP115" s="51"/>
      <c r="AKQ115" s="51"/>
      <c r="AKR115" s="51"/>
      <c r="AKS115" s="51"/>
      <c r="AKT115" s="51"/>
      <c r="AKU115" s="51"/>
      <c r="AKV115" s="51"/>
      <c r="AKW115" s="51"/>
      <c r="AKX115" s="51"/>
      <c r="AKY115" s="51"/>
      <c r="AKZ115" s="51"/>
      <c r="ALA115" s="51"/>
      <c r="ALB115" s="51"/>
      <c r="ALC115" s="51"/>
      <c r="ALD115" s="51"/>
      <c r="ALE115" s="51"/>
      <c r="ALF115" s="51"/>
      <c r="ALG115" s="51"/>
      <c r="ALH115" s="51"/>
      <c r="ALI115" s="51"/>
      <c r="ALJ115" s="51"/>
      <c r="ALK115" s="51"/>
      <c r="ALL115" s="51"/>
      <c r="ALM115" s="51"/>
      <c r="ALN115" s="51"/>
      <c r="ALO115" s="51"/>
      <c r="ALP115" s="51"/>
      <c r="ALQ115" s="51"/>
      <c r="ALR115" s="51"/>
      <c r="ALS115" s="51"/>
      <c r="ALT115" s="51"/>
      <c r="ALU115" s="51"/>
      <c r="ALV115" s="51"/>
      <c r="ALW115" s="51"/>
      <c r="ALX115" s="51"/>
      <c r="ALY115" s="51"/>
      <c r="ALZ115" s="51"/>
      <c r="AMA115" s="51"/>
      <c r="AMB115" s="51"/>
      <c r="AMC115" s="51"/>
      <c r="AMD115" s="51"/>
      <c r="AME115" s="51"/>
      <c r="AMF115" s="51"/>
      <c r="AMG115" s="51"/>
      <c r="AMH115" s="51"/>
      <c r="AMI115" s="51"/>
      <c r="AMJ115" s="51"/>
      <c r="AMK115" s="51"/>
      <c r="AML115" s="51"/>
      <c r="AMM115" s="51"/>
      <c r="AMN115" s="51"/>
      <c r="AMO115" s="51"/>
      <c r="AMP115" s="51"/>
      <c r="AMQ115" s="51"/>
      <c r="AMR115" s="51"/>
      <c r="AMS115" s="51"/>
      <c r="AMT115" s="51"/>
      <c r="AMU115" s="51"/>
      <c r="AMV115" s="51"/>
      <c r="AMW115" s="51"/>
      <c r="AMX115" s="51"/>
      <c r="AMY115" s="51"/>
      <c r="AMZ115" s="51"/>
      <c r="ANA115" s="51"/>
      <c r="ANB115" s="51"/>
      <c r="ANC115" s="51"/>
      <c r="AND115" s="51"/>
      <c r="ANE115" s="51"/>
      <c r="ANF115" s="51"/>
      <c r="ANG115" s="51"/>
      <c r="ANH115" s="51"/>
      <c r="ANI115" s="51"/>
      <c r="ANJ115" s="51"/>
      <c r="ANK115" s="51"/>
      <c r="ANL115" s="51"/>
      <c r="ANM115" s="51"/>
      <c r="ANN115" s="51"/>
      <c r="ANO115" s="51"/>
      <c r="ANP115" s="51"/>
      <c r="ANQ115" s="51"/>
      <c r="ANR115" s="51"/>
      <c r="ANS115" s="51"/>
      <c r="ANT115" s="51"/>
      <c r="ANU115" s="51"/>
      <c r="ANV115" s="51"/>
      <c r="ANW115" s="51"/>
      <c r="ANX115" s="51"/>
      <c r="ANY115" s="51"/>
      <c r="ANZ115" s="51"/>
      <c r="AOA115" s="51"/>
      <c r="AOB115" s="51"/>
      <c r="AOC115" s="51"/>
      <c r="AOD115" s="51"/>
      <c r="AOE115" s="51"/>
      <c r="AOF115" s="51"/>
      <c r="AOG115" s="51"/>
      <c r="AOH115" s="51"/>
      <c r="AOI115" s="51"/>
      <c r="AOJ115" s="51"/>
      <c r="AOK115" s="51"/>
      <c r="AOL115" s="51"/>
      <c r="AOM115" s="51"/>
      <c r="AON115" s="51"/>
      <c r="AOO115" s="51"/>
      <c r="AOP115" s="51"/>
      <c r="AOQ115" s="51"/>
      <c r="AOR115" s="51"/>
      <c r="AOS115" s="51"/>
      <c r="AOT115" s="51"/>
      <c r="AOU115" s="51"/>
      <c r="AOV115" s="51"/>
      <c r="AOW115" s="51"/>
      <c r="AOX115" s="51"/>
      <c r="AOY115" s="51"/>
      <c r="AOZ115" s="51"/>
      <c r="APA115" s="51"/>
      <c r="APB115" s="51"/>
      <c r="APC115" s="51"/>
      <c r="APD115" s="51"/>
      <c r="APE115" s="51"/>
      <c r="APF115" s="51"/>
      <c r="APG115" s="51"/>
      <c r="APH115" s="51"/>
      <c r="API115" s="51"/>
      <c r="APJ115" s="51"/>
      <c r="APK115" s="51"/>
      <c r="APL115" s="51"/>
      <c r="APM115" s="51"/>
      <c r="APN115" s="51"/>
      <c r="APO115" s="51"/>
      <c r="APP115" s="51"/>
      <c r="APQ115" s="51"/>
      <c r="APR115" s="51"/>
      <c r="APS115" s="51"/>
      <c r="APT115" s="51"/>
      <c r="APU115" s="51"/>
      <c r="APV115" s="51"/>
      <c r="APW115" s="51"/>
      <c r="APX115" s="51"/>
      <c r="APY115" s="51"/>
      <c r="APZ115" s="51"/>
      <c r="AQA115" s="51"/>
      <c r="AQB115" s="51"/>
      <c r="AQC115" s="51"/>
      <c r="AQD115" s="51"/>
      <c r="AQE115" s="51"/>
      <c r="AQF115" s="51"/>
      <c r="AQG115" s="51"/>
      <c r="AQH115" s="51"/>
      <c r="AQI115" s="51"/>
      <c r="AQJ115" s="51"/>
      <c r="AQK115" s="51"/>
      <c r="AQL115" s="51"/>
      <c r="AQM115" s="51"/>
      <c r="AQN115" s="51"/>
      <c r="AQO115" s="51"/>
      <c r="AQP115" s="51"/>
      <c r="AQQ115" s="51"/>
      <c r="AQR115" s="51"/>
      <c r="AQS115" s="51"/>
      <c r="AQT115" s="51"/>
      <c r="AQU115" s="51"/>
      <c r="AQV115" s="51"/>
      <c r="AQW115" s="51"/>
      <c r="AQX115" s="51"/>
      <c r="AQY115" s="51"/>
      <c r="AQZ115" s="51"/>
      <c r="ARA115" s="51"/>
      <c r="ARB115" s="51"/>
      <c r="ARC115" s="51"/>
      <c r="ARD115" s="51"/>
      <c r="ARE115" s="51"/>
      <c r="ARF115" s="51"/>
      <c r="ARG115" s="51"/>
      <c r="ARH115" s="51"/>
      <c r="ARI115" s="51"/>
      <c r="ARJ115" s="51"/>
      <c r="ARK115" s="51"/>
      <c r="ARL115" s="51"/>
      <c r="ARM115" s="51"/>
      <c r="ARN115" s="51"/>
      <c r="ARO115" s="51"/>
      <c r="ARP115" s="51"/>
      <c r="ARQ115" s="51"/>
      <c r="ARR115" s="51"/>
      <c r="ARS115" s="51"/>
      <c r="ART115" s="51"/>
      <c r="ARU115" s="51"/>
      <c r="ARV115" s="51"/>
      <c r="ARW115" s="51"/>
      <c r="ARX115" s="51"/>
      <c r="ARY115" s="51"/>
      <c r="ARZ115" s="51"/>
      <c r="ASA115" s="51"/>
      <c r="ASB115" s="51"/>
      <c r="ASC115" s="51"/>
      <c r="ASD115" s="51"/>
      <c r="ASE115" s="51"/>
      <c r="ASF115" s="51"/>
      <c r="ASG115" s="51"/>
      <c r="ASH115" s="51"/>
      <c r="ASI115" s="51"/>
      <c r="ASJ115" s="51"/>
      <c r="ASK115" s="51"/>
      <c r="ASL115" s="51"/>
      <c r="ASM115" s="51"/>
      <c r="ASN115" s="51"/>
      <c r="ASO115" s="51"/>
      <c r="ASP115" s="51"/>
      <c r="ASQ115" s="51"/>
      <c r="ASR115" s="51"/>
      <c r="ASS115" s="51"/>
      <c r="AST115" s="51"/>
      <c r="ASU115" s="51"/>
      <c r="ASV115" s="51"/>
      <c r="ASW115" s="51"/>
      <c r="ASX115" s="51"/>
      <c r="ASY115" s="51"/>
      <c r="ASZ115" s="51"/>
      <c r="ATA115" s="51"/>
      <c r="ATB115" s="51"/>
      <c r="ATC115" s="51"/>
      <c r="ATD115" s="51"/>
      <c r="ATE115" s="51"/>
      <c r="ATF115" s="51"/>
      <c r="ATG115" s="51"/>
      <c r="ATH115" s="51"/>
      <c r="ATI115" s="51"/>
      <c r="ATJ115" s="51"/>
      <c r="ATK115" s="51"/>
      <c r="ATL115" s="51"/>
      <c r="ATM115" s="51"/>
      <c r="ATN115" s="51"/>
      <c r="ATO115" s="51"/>
      <c r="ATP115" s="51"/>
      <c r="ATQ115" s="51"/>
      <c r="ATR115" s="51"/>
      <c r="ATS115" s="51"/>
      <c r="ATT115" s="51"/>
      <c r="ATU115" s="51"/>
      <c r="ATV115" s="51"/>
      <c r="ATW115" s="51"/>
      <c r="ATX115" s="51"/>
      <c r="ATY115" s="51"/>
      <c r="ATZ115" s="51"/>
      <c r="AUA115" s="51"/>
      <c r="AUB115" s="51"/>
      <c r="AUC115" s="51"/>
      <c r="AUD115" s="51"/>
      <c r="AUE115" s="51"/>
      <c r="AUF115" s="51"/>
      <c r="AUG115" s="51"/>
      <c r="AUH115" s="51"/>
      <c r="AUI115" s="51"/>
      <c r="AUJ115" s="51"/>
      <c r="AUK115" s="51"/>
      <c r="AUL115" s="51"/>
      <c r="AUM115" s="51"/>
      <c r="AUN115" s="51"/>
      <c r="AUO115" s="51"/>
      <c r="AUP115" s="51"/>
      <c r="AUQ115" s="51"/>
      <c r="AUR115" s="51"/>
      <c r="AUS115" s="51"/>
      <c r="AUT115" s="51"/>
      <c r="AUU115" s="51"/>
      <c r="AUV115" s="51"/>
      <c r="AUW115" s="51"/>
      <c r="AUX115" s="51"/>
      <c r="AUY115" s="51"/>
      <c r="AUZ115" s="51"/>
      <c r="AVA115" s="51"/>
      <c r="AVB115" s="51"/>
      <c r="AVC115" s="51"/>
      <c r="AVD115" s="51"/>
      <c r="AVE115" s="51"/>
      <c r="AVF115" s="51"/>
      <c r="AVG115" s="51"/>
      <c r="AVH115" s="51"/>
      <c r="AVI115" s="51"/>
      <c r="AVJ115" s="51"/>
      <c r="AVK115" s="51"/>
      <c r="AVL115" s="51"/>
      <c r="AVM115" s="51"/>
      <c r="AVN115" s="51"/>
      <c r="AVO115" s="51"/>
      <c r="AVP115" s="51"/>
      <c r="AVQ115" s="51"/>
      <c r="AVR115" s="51"/>
      <c r="AVS115" s="51"/>
      <c r="AVT115" s="51"/>
      <c r="AVU115" s="51"/>
      <c r="AVV115" s="51"/>
      <c r="AVW115" s="51"/>
      <c r="AVX115" s="51"/>
      <c r="AVY115" s="51"/>
      <c r="AVZ115" s="51"/>
      <c r="AWA115" s="51"/>
      <c r="AWB115" s="51"/>
      <c r="AWC115" s="51"/>
      <c r="AWD115" s="51"/>
      <c r="AWE115" s="51"/>
      <c r="AWF115" s="51"/>
      <c r="AWG115" s="51"/>
      <c r="AWH115" s="51"/>
      <c r="AWI115" s="51"/>
      <c r="AWJ115" s="51"/>
      <c r="AWK115" s="51"/>
      <c r="AWL115" s="51"/>
      <c r="AWM115" s="51"/>
      <c r="AWN115" s="51"/>
      <c r="AWO115" s="51"/>
      <c r="AWP115" s="51"/>
      <c r="AWQ115" s="51"/>
      <c r="AWR115" s="51"/>
      <c r="AWS115" s="51"/>
      <c r="AWT115" s="51"/>
      <c r="AWU115" s="51"/>
      <c r="AWV115" s="51"/>
      <c r="AWW115" s="51"/>
      <c r="AWX115" s="51"/>
      <c r="AWY115" s="51"/>
      <c r="AWZ115" s="51"/>
      <c r="AXA115" s="51"/>
      <c r="AXB115" s="51"/>
      <c r="AXC115" s="51"/>
      <c r="AXD115" s="51"/>
      <c r="AXE115" s="51"/>
      <c r="AXF115" s="51"/>
      <c r="AXG115" s="51"/>
      <c r="AXH115" s="51"/>
      <c r="AXI115" s="51"/>
      <c r="AXJ115" s="51"/>
      <c r="AXK115" s="51"/>
      <c r="AXL115" s="51"/>
      <c r="AXM115" s="51"/>
      <c r="AXN115" s="51"/>
      <c r="AXO115" s="51"/>
      <c r="AXP115" s="51"/>
      <c r="AXQ115" s="51"/>
      <c r="AXR115" s="51"/>
      <c r="AXS115" s="51"/>
      <c r="AXT115" s="51"/>
      <c r="AXU115" s="51"/>
      <c r="AXV115" s="51"/>
      <c r="AXW115" s="51"/>
      <c r="AXX115" s="51"/>
      <c r="AXY115" s="51"/>
      <c r="AXZ115" s="51"/>
      <c r="AYA115" s="51"/>
      <c r="AYB115" s="51"/>
      <c r="AYC115" s="51"/>
      <c r="AYD115" s="51"/>
      <c r="AYE115" s="51"/>
      <c r="AYF115" s="51"/>
      <c r="AYG115" s="51"/>
      <c r="AYH115" s="51"/>
      <c r="AYI115" s="51"/>
      <c r="AYJ115" s="51"/>
      <c r="AYK115" s="51"/>
      <c r="AYL115" s="51"/>
      <c r="AYM115" s="51"/>
      <c r="AYN115" s="51"/>
      <c r="AYO115" s="51"/>
      <c r="AYP115" s="51"/>
      <c r="AYQ115" s="51"/>
      <c r="AYR115" s="51"/>
      <c r="AYS115" s="51"/>
      <c r="AYT115" s="51"/>
      <c r="AYU115" s="51"/>
      <c r="AYV115" s="51"/>
      <c r="AYW115" s="51"/>
      <c r="AYX115" s="51"/>
      <c r="AYY115" s="51"/>
      <c r="AYZ115" s="51"/>
      <c r="AZA115" s="51"/>
      <c r="AZB115" s="51"/>
      <c r="AZC115" s="51"/>
      <c r="AZD115" s="51"/>
      <c r="AZE115" s="51"/>
      <c r="AZF115" s="51"/>
      <c r="AZG115" s="51"/>
      <c r="AZH115" s="51"/>
      <c r="AZI115" s="51"/>
      <c r="AZJ115" s="51"/>
      <c r="AZK115" s="51"/>
      <c r="AZL115" s="51"/>
      <c r="AZM115" s="51"/>
      <c r="AZN115" s="51"/>
      <c r="AZO115" s="51"/>
      <c r="AZP115" s="51"/>
      <c r="AZQ115" s="51"/>
      <c r="AZR115" s="51"/>
      <c r="AZS115" s="51"/>
      <c r="AZT115" s="51"/>
      <c r="AZU115" s="51"/>
      <c r="AZV115" s="51"/>
      <c r="AZW115" s="51"/>
      <c r="AZX115" s="51"/>
      <c r="AZY115" s="51"/>
      <c r="AZZ115" s="51"/>
      <c r="BAA115" s="51"/>
      <c r="BAB115" s="51"/>
      <c r="BAC115" s="51"/>
      <c r="BAD115" s="51"/>
      <c r="BAE115" s="51"/>
      <c r="BAF115" s="51"/>
      <c r="BAG115" s="51"/>
      <c r="BAH115" s="51"/>
      <c r="BAI115" s="51"/>
      <c r="BAJ115" s="51"/>
      <c r="BAK115" s="51"/>
      <c r="BAL115" s="51"/>
      <c r="BAM115" s="51"/>
      <c r="BAN115" s="51"/>
      <c r="BAO115" s="51"/>
      <c r="BAP115" s="51"/>
      <c r="BAQ115" s="51"/>
      <c r="BAR115" s="51"/>
      <c r="BAS115" s="51"/>
      <c r="BAT115" s="51"/>
      <c r="BAU115" s="51"/>
      <c r="BAV115" s="51"/>
      <c r="BAW115" s="51"/>
      <c r="BAX115" s="51"/>
      <c r="BAY115" s="51"/>
      <c r="BAZ115" s="51"/>
      <c r="BBA115" s="51"/>
      <c r="BBB115" s="51"/>
      <c r="BBC115" s="51"/>
      <c r="BBD115" s="51"/>
      <c r="BBE115" s="51"/>
      <c r="BBF115" s="51"/>
      <c r="BBG115" s="51"/>
      <c r="BBH115" s="51"/>
      <c r="BBI115" s="51"/>
      <c r="BBJ115" s="51"/>
      <c r="BBK115" s="51"/>
      <c r="BBL115" s="51"/>
      <c r="BBM115" s="51"/>
      <c r="BBN115" s="51"/>
      <c r="BBO115" s="51"/>
      <c r="BBP115" s="51"/>
      <c r="BBQ115" s="51"/>
      <c r="BBR115" s="51"/>
      <c r="BBS115" s="51"/>
      <c r="BBT115" s="51"/>
      <c r="BBU115" s="51"/>
      <c r="BBV115" s="51"/>
      <c r="BBW115" s="51"/>
      <c r="BBX115" s="51"/>
      <c r="BBY115" s="51"/>
      <c r="BBZ115" s="51"/>
      <c r="BCA115" s="51"/>
      <c r="BCB115" s="51"/>
      <c r="BCC115" s="51"/>
      <c r="BCD115" s="51"/>
      <c r="BCE115" s="51"/>
      <c r="BCF115" s="51"/>
      <c r="BCG115" s="51"/>
      <c r="BCH115" s="51"/>
      <c r="BCI115" s="51"/>
      <c r="BCJ115" s="51"/>
      <c r="BCK115" s="51"/>
      <c r="BCL115" s="51"/>
      <c r="BCM115" s="51"/>
      <c r="BCN115" s="51"/>
      <c r="BCO115" s="51"/>
      <c r="BCP115" s="51"/>
      <c r="BCQ115" s="51"/>
      <c r="BCR115" s="51"/>
      <c r="BCS115" s="51"/>
      <c r="BCT115" s="51"/>
      <c r="BCU115" s="51"/>
      <c r="BCV115" s="51"/>
      <c r="BCW115" s="51"/>
      <c r="BCX115" s="51"/>
      <c r="BCY115" s="51"/>
      <c r="BCZ115" s="51"/>
      <c r="BDA115" s="51"/>
      <c r="BDB115" s="51"/>
      <c r="BDC115" s="51"/>
      <c r="BDD115" s="51"/>
      <c r="BDE115" s="51"/>
      <c r="BDF115" s="51"/>
      <c r="BDG115" s="51"/>
      <c r="BDH115" s="51"/>
      <c r="BDI115" s="51"/>
      <c r="BDJ115" s="51"/>
      <c r="BDK115" s="51"/>
      <c r="BDL115" s="51"/>
      <c r="BDM115" s="51"/>
      <c r="BDN115" s="51"/>
      <c r="BDO115" s="51"/>
      <c r="BDP115" s="51"/>
      <c r="BDQ115" s="51"/>
      <c r="BDR115" s="51"/>
      <c r="BDS115" s="51"/>
      <c r="BDT115" s="51"/>
      <c r="BDU115" s="51"/>
      <c r="BDV115" s="51"/>
      <c r="BDW115" s="51"/>
      <c r="BDX115" s="51"/>
      <c r="BDY115" s="51"/>
      <c r="BDZ115" s="51"/>
      <c r="BEA115" s="51"/>
      <c r="BEB115" s="51"/>
      <c r="BEC115" s="51"/>
      <c r="BED115" s="51"/>
      <c r="BEE115" s="51"/>
      <c r="BEF115" s="51"/>
      <c r="BEG115" s="51"/>
      <c r="BEH115" s="51"/>
      <c r="BEI115" s="51"/>
      <c r="BEJ115" s="51"/>
      <c r="BEK115" s="51"/>
      <c r="BEL115" s="51"/>
      <c r="BEM115" s="51"/>
      <c r="BEN115" s="51"/>
      <c r="BEO115" s="51"/>
      <c r="BEP115" s="51"/>
      <c r="BEQ115" s="51"/>
      <c r="BER115" s="51"/>
      <c r="BES115" s="51"/>
      <c r="BET115" s="51"/>
      <c r="BEU115" s="51"/>
      <c r="BEV115" s="51"/>
      <c r="BEW115" s="51"/>
      <c r="BEX115" s="51"/>
      <c r="BEY115" s="51"/>
      <c r="BEZ115" s="51"/>
      <c r="BFA115" s="51"/>
      <c r="BFB115" s="51"/>
      <c r="BFC115" s="51"/>
      <c r="BFD115" s="51"/>
      <c r="BFE115" s="51"/>
      <c r="BFF115" s="51"/>
      <c r="BFG115" s="51"/>
      <c r="BFH115" s="51"/>
      <c r="BFI115" s="51"/>
      <c r="BFJ115" s="51"/>
      <c r="BFK115" s="51"/>
      <c r="BFL115" s="51"/>
      <c r="BFM115" s="51"/>
      <c r="BFN115" s="51"/>
      <c r="BFO115" s="51"/>
      <c r="BFP115" s="51"/>
      <c r="BFQ115" s="51"/>
      <c r="BFR115" s="51"/>
      <c r="BFS115" s="51"/>
      <c r="BFT115" s="51"/>
      <c r="BFU115" s="51"/>
      <c r="BFV115" s="51"/>
      <c r="BFW115" s="51"/>
      <c r="BFX115" s="51"/>
      <c r="BFY115" s="51"/>
      <c r="BFZ115" s="51"/>
      <c r="BGA115" s="51"/>
      <c r="BGB115" s="51"/>
      <c r="BGC115" s="51"/>
      <c r="BGD115" s="51"/>
      <c r="BGE115" s="51"/>
      <c r="BGF115" s="51"/>
      <c r="BGG115" s="51"/>
      <c r="BGH115" s="51"/>
      <c r="BGI115" s="51"/>
      <c r="BGJ115" s="51"/>
      <c r="BGK115" s="51"/>
      <c r="BGL115" s="51"/>
      <c r="BGM115" s="51"/>
      <c r="BGN115" s="51"/>
      <c r="BGO115" s="51"/>
      <c r="BGP115" s="51"/>
      <c r="BGQ115" s="51"/>
      <c r="BGR115" s="51"/>
      <c r="BGS115" s="51"/>
      <c r="BGT115" s="51"/>
      <c r="BGU115" s="51"/>
      <c r="BGV115" s="51"/>
      <c r="BGW115" s="51"/>
      <c r="BGX115" s="51"/>
      <c r="BGY115" s="51"/>
      <c r="BGZ115" s="51"/>
      <c r="BHA115" s="51"/>
      <c r="BHB115" s="51"/>
      <c r="BHC115" s="51"/>
      <c r="BHD115" s="51"/>
      <c r="BHE115" s="51"/>
      <c r="BHF115" s="51"/>
      <c r="BHG115" s="51"/>
      <c r="BHH115" s="51"/>
      <c r="BHI115" s="51"/>
      <c r="BHJ115" s="51"/>
      <c r="BHK115" s="51"/>
      <c r="BHL115" s="51"/>
      <c r="BHM115" s="51"/>
      <c r="BHN115" s="51"/>
      <c r="BHO115" s="51"/>
      <c r="BHP115" s="51"/>
      <c r="BHQ115" s="51"/>
      <c r="BHR115" s="51"/>
      <c r="BHS115" s="51"/>
      <c r="BHT115" s="51"/>
      <c r="BHU115" s="51"/>
      <c r="BHV115" s="51"/>
      <c r="BHW115" s="51"/>
      <c r="BHX115" s="51"/>
      <c r="BHY115" s="51"/>
      <c r="BHZ115" s="51"/>
      <c r="BIA115" s="51"/>
      <c r="BIB115" s="51"/>
      <c r="BIC115" s="51"/>
      <c r="BID115" s="51"/>
      <c r="BIE115" s="51"/>
      <c r="BIF115" s="51"/>
      <c r="BIG115" s="51"/>
      <c r="BIH115" s="51"/>
      <c r="BII115" s="51"/>
      <c r="BIJ115" s="51"/>
      <c r="BIK115" s="51"/>
      <c r="BIL115" s="51"/>
      <c r="BIM115" s="51"/>
      <c r="BIN115" s="51"/>
      <c r="BIO115" s="51"/>
      <c r="BIP115" s="51"/>
      <c r="BIQ115" s="51"/>
      <c r="BIR115" s="51"/>
      <c r="BIS115" s="51"/>
      <c r="BIT115" s="51"/>
      <c r="BIU115" s="51"/>
      <c r="BIV115" s="51"/>
      <c r="BIW115" s="51"/>
      <c r="BIX115" s="51"/>
      <c r="BIY115" s="51"/>
      <c r="BIZ115" s="51"/>
      <c r="BJA115" s="51"/>
      <c r="BJB115" s="51"/>
      <c r="BJC115" s="51"/>
      <c r="BJD115" s="51"/>
      <c r="BJE115" s="51"/>
      <c r="BJF115" s="51"/>
      <c r="BJG115" s="51"/>
      <c r="BJH115" s="51"/>
      <c r="BJI115" s="51"/>
      <c r="BJJ115" s="51"/>
      <c r="BJK115" s="51"/>
      <c r="BJL115" s="51"/>
      <c r="BJM115" s="51"/>
      <c r="BJN115" s="51"/>
      <c r="BJO115" s="51"/>
      <c r="BJP115" s="51"/>
      <c r="BJQ115" s="51"/>
      <c r="BJR115" s="51"/>
      <c r="BJS115" s="51"/>
      <c r="BJT115" s="51"/>
      <c r="BJU115" s="51"/>
      <c r="BJV115" s="51"/>
      <c r="BJW115" s="51"/>
      <c r="BJX115" s="51"/>
      <c r="BJY115" s="51"/>
      <c r="BJZ115" s="51"/>
      <c r="BKA115" s="51"/>
      <c r="BKB115" s="51"/>
      <c r="BKC115" s="51"/>
      <c r="BKD115" s="51"/>
      <c r="BKE115" s="51"/>
      <c r="BKF115" s="51"/>
      <c r="BKG115" s="51"/>
      <c r="BKH115" s="51"/>
      <c r="BKI115" s="51"/>
      <c r="BKJ115" s="51"/>
      <c r="BKK115" s="51"/>
      <c r="BKL115" s="51"/>
      <c r="BKM115" s="51"/>
      <c r="BKN115" s="51"/>
      <c r="BKO115" s="51"/>
      <c r="BKP115" s="51"/>
      <c r="BKQ115" s="51"/>
      <c r="BKR115" s="51"/>
      <c r="BKS115" s="51"/>
      <c r="BKT115" s="51"/>
      <c r="BKU115" s="51"/>
      <c r="BKV115" s="51"/>
      <c r="BKW115" s="51"/>
      <c r="BKX115" s="51"/>
      <c r="BKY115" s="51"/>
      <c r="BKZ115" s="51"/>
      <c r="BLA115" s="51"/>
      <c r="BLB115" s="51"/>
      <c r="BLC115" s="51"/>
      <c r="BLD115" s="51"/>
      <c r="BLE115" s="51"/>
      <c r="BLF115" s="51"/>
      <c r="BLG115" s="51"/>
      <c r="BLH115" s="51"/>
      <c r="BLI115" s="51"/>
      <c r="BLJ115" s="51"/>
      <c r="BLK115" s="51"/>
      <c r="BLL115" s="51"/>
      <c r="BLM115" s="51"/>
      <c r="BLN115" s="51"/>
      <c r="BLO115" s="51"/>
      <c r="BLP115" s="51"/>
      <c r="BLQ115" s="51"/>
      <c r="BLR115" s="51"/>
      <c r="BLS115" s="51"/>
      <c r="BLT115" s="51"/>
      <c r="BLU115" s="51"/>
      <c r="BLV115" s="51"/>
      <c r="BLW115" s="51"/>
      <c r="BLX115" s="51"/>
      <c r="BLY115" s="51"/>
      <c r="BLZ115" s="51"/>
      <c r="BMA115" s="51"/>
      <c r="BMB115" s="51"/>
      <c r="BMC115" s="51"/>
      <c r="BMD115" s="51"/>
      <c r="BME115" s="51"/>
      <c r="BMF115" s="51"/>
      <c r="BMG115" s="51"/>
      <c r="BMH115" s="51"/>
      <c r="BMI115" s="51"/>
      <c r="BMJ115" s="51"/>
      <c r="BMK115" s="51"/>
      <c r="BML115" s="51"/>
      <c r="BMM115" s="51"/>
      <c r="BMN115" s="51"/>
      <c r="BMO115" s="51"/>
      <c r="BMP115" s="51"/>
      <c r="BMQ115" s="51"/>
      <c r="BMR115" s="51"/>
      <c r="BMS115" s="51"/>
      <c r="BMT115" s="51"/>
      <c r="BMU115" s="51"/>
      <c r="BMV115" s="51"/>
      <c r="BMW115" s="51"/>
      <c r="BMX115" s="51"/>
      <c r="BMY115" s="51"/>
      <c r="BMZ115" s="51"/>
      <c r="BNA115" s="51"/>
      <c r="BNB115" s="51"/>
      <c r="BNC115" s="51"/>
      <c r="BND115" s="51"/>
      <c r="BNE115" s="51"/>
      <c r="BNF115" s="51"/>
      <c r="BNG115" s="51"/>
      <c r="BNH115" s="51"/>
      <c r="BNI115" s="51"/>
      <c r="BNJ115" s="51"/>
      <c r="BNK115" s="51"/>
      <c r="BNL115" s="51"/>
      <c r="BNM115" s="51"/>
      <c r="BNN115" s="51"/>
      <c r="BNO115" s="51"/>
      <c r="BNP115" s="51"/>
      <c r="BNQ115" s="51"/>
      <c r="BNR115" s="51"/>
      <c r="BNS115" s="51"/>
      <c r="BNT115" s="51"/>
      <c r="BNU115" s="51"/>
      <c r="BNV115" s="51"/>
      <c r="BNW115" s="51"/>
      <c r="BNX115" s="51"/>
      <c r="BNY115" s="51"/>
      <c r="BNZ115" s="51"/>
      <c r="BOA115" s="51"/>
      <c r="BOB115" s="51"/>
      <c r="BOC115" s="51"/>
      <c r="BOD115" s="51"/>
      <c r="BOE115" s="51"/>
      <c r="BOF115" s="51"/>
      <c r="BOG115" s="51"/>
      <c r="BOH115" s="51"/>
      <c r="BOI115" s="51"/>
      <c r="BOJ115" s="51"/>
      <c r="BOK115" s="51"/>
      <c r="BOL115" s="51"/>
      <c r="BOM115" s="51"/>
      <c r="BON115" s="51"/>
      <c r="BOO115" s="51"/>
      <c r="BOP115" s="51"/>
      <c r="BOQ115" s="51"/>
      <c r="BOR115" s="51"/>
      <c r="BOS115" s="51"/>
      <c r="BOT115" s="51"/>
      <c r="BOU115" s="51"/>
      <c r="BOV115" s="51"/>
      <c r="BOW115" s="51"/>
      <c r="BOX115" s="51"/>
      <c r="BOY115" s="51"/>
      <c r="BOZ115" s="51"/>
      <c r="BPA115" s="51"/>
      <c r="BPB115" s="51"/>
      <c r="BPC115" s="51"/>
      <c r="BPD115" s="51"/>
      <c r="BPE115" s="51"/>
      <c r="BPF115" s="51"/>
      <c r="BPG115" s="51"/>
      <c r="BPH115" s="51"/>
      <c r="BPI115" s="51"/>
      <c r="BPJ115" s="51"/>
      <c r="BPK115" s="51"/>
      <c r="BPL115" s="51"/>
      <c r="BPM115" s="51"/>
      <c r="BPN115" s="51"/>
      <c r="BPO115" s="51"/>
      <c r="BPP115" s="51"/>
      <c r="BPQ115" s="51"/>
      <c r="BPR115" s="51"/>
      <c r="BPS115" s="51"/>
      <c r="BPT115" s="51"/>
      <c r="BPU115" s="51"/>
      <c r="BPV115" s="51"/>
      <c r="BPW115" s="51"/>
      <c r="BPX115" s="51"/>
      <c r="BPY115" s="51"/>
      <c r="BPZ115" s="51"/>
      <c r="BQA115" s="51"/>
      <c r="BQB115" s="51"/>
      <c r="BQC115" s="51"/>
      <c r="BQD115" s="51"/>
      <c r="BQE115" s="51"/>
      <c r="BQF115" s="51"/>
      <c r="BQG115" s="51"/>
      <c r="BQH115" s="51"/>
      <c r="BQI115" s="51"/>
      <c r="BQJ115" s="51"/>
      <c r="BQK115" s="51"/>
      <c r="BQL115" s="51"/>
      <c r="BQM115" s="51"/>
      <c r="BQN115" s="51"/>
      <c r="BQO115" s="51"/>
      <c r="BQP115" s="51"/>
      <c r="BQQ115" s="51"/>
      <c r="BQR115" s="51"/>
      <c r="BQS115" s="51"/>
      <c r="BQT115" s="51"/>
      <c r="BQU115" s="51"/>
      <c r="BQV115" s="51"/>
      <c r="BQW115" s="51"/>
      <c r="BQX115" s="51"/>
      <c r="BQY115" s="51"/>
      <c r="BQZ115" s="51"/>
      <c r="BRA115" s="51"/>
      <c r="BRB115" s="51"/>
      <c r="BRC115" s="51"/>
      <c r="BRD115" s="51"/>
      <c r="BRE115" s="51"/>
      <c r="BRF115" s="51"/>
      <c r="BRG115" s="51"/>
      <c r="BRH115" s="51"/>
      <c r="BRI115" s="51"/>
      <c r="BRJ115" s="51"/>
      <c r="BRK115" s="51"/>
      <c r="BRL115" s="51"/>
      <c r="BRM115" s="51"/>
      <c r="BRN115" s="51"/>
      <c r="BRO115" s="51"/>
      <c r="BRP115" s="51"/>
      <c r="BRQ115" s="51"/>
      <c r="BRR115" s="51"/>
      <c r="BRS115" s="51"/>
      <c r="BRT115" s="51"/>
      <c r="BRU115" s="51"/>
      <c r="BRV115" s="51"/>
      <c r="BRW115" s="51"/>
      <c r="BRX115" s="51"/>
      <c r="BRY115" s="51"/>
      <c r="BRZ115" s="51"/>
      <c r="BSA115" s="51"/>
      <c r="BSB115" s="51"/>
      <c r="BSC115" s="51"/>
      <c r="BSD115" s="51"/>
      <c r="BSE115" s="51"/>
      <c r="BSF115" s="51"/>
      <c r="BSG115" s="51"/>
      <c r="BSH115" s="51"/>
      <c r="BSI115" s="51"/>
      <c r="BSJ115" s="51"/>
      <c r="BSK115" s="51"/>
      <c r="BSL115" s="51"/>
      <c r="BSM115" s="51"/>
      <c r="BSN115" s="51"/>
      <c r="BSO115" s="51"/>
      <c r="BSP115" s="51"/>
      <c r="BSQ115" s="51"/>
      <c r="BSR115" s="51"/>
      <c r="BSS115" s="51"/>
      <c r="BST115" s="51"/>
      <c r="BSU115" s="51"/>
      <c r="BSV115" s="51"/>
      <c r="BSW115" s="51"/>
      <c r="BSX115" s="51"/>
      <c r="BSY115" s="51"/>
      <c r="BSZ115" s="51"/>
      <c r="BTA115" s="51"/>
      <c r="BTB115" s="51"/>
      <c r="BTC115" s="51"/>
      <c r="BTD115" s="51"/>
      <c r="BTE115" s="51"/>
      <c r="BTF115" s="51"/>
      <c r="BTG115" s="51"/>
      <c r="BTH115" s="51"/>
      <c r="BTI115" s="51"/>
      <c r="BTJ115" s="51"/>
      <c r="BTK115" s="51"/>
      <c r="BTL115" s="51"/>
      <c r="BTM115" s="51"/>
      <c r="BTN115" s="51"/>
      <c r="BTO115" s="51"/>
      <c r="BTP115" s="51"/>
      <c r="BTQ115" s="51"/>
      <c r="BTR115" s="51"/>
      <c r="BTS115" s="51"/>
      <c r="BTT115" s="51"/>
      <c r="BTU115" s="51"/>
      <c r="BTV115" s="51"/>
      <c r="BTW115" s="51"/>
      <c r="BTX115" s="51"/>
      <c r="BTY115" s="51"/>
      <c r="BTZ115" s="51"/>
      <c r="BUA115" s="51"/>
      <c r="BUB115" s="51"/>
      <c r="BUC115" s="51"/>
      <c r="BUD115" s="51"/>
      <c r="BUE115" s="51"/>
      <c r="BUF115" s="51"/>
      <c r="BUG115" s="51"/>
      <c r="BUH115" s="51"/>
      <c r="BUI115" s="51"/>
      <c r="BUJ115" s="51"/>
      <c r="BUK115" s="51"/>
      <c r="BUL115" s="51"/>
      <c r="BUM115" s="51"/>
      <c r="BUN115" s="51"/>
      <c r="BUO115" s="51"/>
      <c r="BUP115" s="51"/>
      <c r="BUQ115" s="51"/>
      <c r="BUR115" s="51"/>
      <c r="BUS115" s="51"/>
      <c r="BUT115" s="51"/>
      <c r="BUU115" s="51"/>
      <c r="BUV115" s="51"/>
      <c r="BUW115" s="51"/>
      <c r="BUX115" s="51"/>
      <c r="BUY115" s="51"/>
      <c r="BUZ115" s="51"/>
      <c r="BVA115" s="51"/>
      <c r="BVB115" s="51"/>
      <c r="BVC115" s="51"/>
      <c r="BVD115" s="51"/>
      <c r="BVE115" s="51"/>
      <c r="BVF115" s="51"/>
      <c r="BVG115" s="51"/>
      <c r="BVH115" s="51"/>
      <c r="BVI115" s="51"/>
      <c r="BVJ115" s="51"/>
      <c r="BVK115" s="51"/>
      <c r="BVL115" s="51"/>
      <c r="BVM115" s="51"/>
      <c r="BVN115" s="51"/>
      <c r="BVO115" s="51"/>
      <c r="BVP115" s="51"/>
      <c r="BVQ115" s="51"/>
      <c r="BVR115" s="51"/>
      <c r="BVS115" s="51"/>
      <c r="BVT115" s="51"/>
      <c r="BVU115" s="51"/>
      <c r="BVV115" s="51"/>
      <c r="BVW115" s="51"/>
      <c r="BVX115" s="51"/>
      <c r="BVY115" s="51"/>
      <c r="BVZ115" s="51"/>
      <c r="BWA115" s="51"/>
      <c r="BWB115" s="51"/>
      <c r="BWC115" s="51"/>
      <c r="BWD115" s="51"/>
      <c r="BWE115" s="51"/>
      <c r="BWF115" s="51"/>
      <c r="BWG115" s="51"/>
      <c r="BWH115" s="51"/>
      <c r="BWI115" s="51"/>
      <c r="BWJ115" s="51"/>
      <c r="BWK115" s="51"/>
      <c r="BWL115" s="51"/>
      <c r="BWM115" s="51"/>
      <c r="BWN115" s="51"/>
      <c r="BWO115" s="51"/>
      <c r="BWP115" s="51"/>
      <c r="BWQ115" s="51"/>
      <c r="BWR115" s="51"/>
      <c r="BWS115" s="51"/>
      <c r="BWT115" s="51"/>
      <c r="BWU115" s="51"/>
      <c r="BWV115" s="51"/>
      <c r="BWW115" s="51"/>
      <c r="BWX115" s="51"/>
      <c r="BWY115" s="51"/>
      <c r="BWZ115" s="51"/>
      <c r="BXA115" s="51"/>
      <c r="BXB115" s="51"/>
      <c r="BXC115" s="51"/>
      <c r="BXD115" s="51"/>
      <c r="BXE115" s="51"/>
      <c r="BXF115" s="51"/>
      <c r="BXG115" s="51"/>
      <c r="BXH115" s="51"/>
      <c r="BXI115" s="51"/>
      <c r="BXJ115" s="51"/>
      <c r="BXK115" s="51"/>
      <c r="BXL115" s="51"/>
      <c r="BXM115" s="51"/>
      <c r="BXN115" s="51"/>
      <c r="BXO115" s="51"/>
      <c r="BXP115" s="51"/>
      <c r="BXQ115" s="51"/>
      <c r="BXR115" s="51"/>
      <c r="BXS115" s="51"/>
      <c r="BXT115" s="51"/>
      <c r="BXU115" s="51"/>
      <c r="BXV115" s="51"/>
      <c r="BXW115" s="51"/>
      <c r="BXX115" s="51"/>
      <c r="BXY115" s="51"/>
      <c r="BXZ115" s="51"/>
      <c r="BYA115" s="51"/>
      <c r="BYB115" s="51"/>
      <c r="BYC115" s="51"/>
      <c r="BYD115" s="51"/>
      <c r="BYE115" s="51"/>
      <c r="BYF115" s="51"/>
      <c r="BYG115" s="51"/>
      <c r="BYH115" s="51"/>
      <c r="BYI115" s="51"/>
      <c r="BYJ115" s="51"/>
      <c r="BYK115" s="51"/>
      <c r="BYL115" s="51"/>
      <c r="BYM115" s="51"/>
      <c r="BYN115" s="51"/>
      <c r="BYO115" s="51"/>
      <c r="BYP115" s="51"/>
      <c r="BYQ115" s="51"/>
      <c r="BYR115" s="51"/>
      <c r="BYS115" s="51"/>
      <c r="BYT115" s="51"/>
      <c r="BYU115" s="51"/>
      <c r="BYV115" s="51"/>
      <c r="BYW115" s="51"/>
      <c r="BYX115" s="51"/>
      <c r="BYY115" s="51"/>
      <c r="BYZ115" s="51"/>
      <c r="BZA115" s="51"/>
      <c r="BZB115" s="51"/>
      <c r="BZC115" s="51"/>
      <c r="BZD115" s="51"/>
      <c r="BZE115" s="51"/>
      <c r="BZF115" s="51"/>
      <c r="BZG115" s="51"/>
      <c r="BZH115" s="51"/>
      <c r="BZI115" s="51"/>
      <c r="BZJ115" s="51"/>
      <c r="BZK115" s="51"/>
      <c r="BZL115" s="51"/>
      <c r="BZM115" s="51"/>
      <c r="BZN115" s="51"/>
      <c r="BZO115" s="51"/>
      <c r="BZP115" s="51"/>
      <c r="BZQ115" s="51"/>
      <c r="BZR115" s="51"/>
      <c r="BZS115" s="51"/>
      <c r="BZT115" s="51"/>
      <c r="BZU115" s="51"/>
      <c r="BZV115" s="51"/>
      <c r="BZW115" s="51"/>
      <c r="BZX115" s="51"/>
      <c r="BZY115" s="51"/>
      <c r="BZZ115" s="51"/>
      <c r="CAA115" s="51"/>
      <c r="CAB115" s="51"/>
      <c r="CAC115" s="51"/>
      <c r="CAD115" s="51"/>
      <c r="CAE115" s="51"/>
      <c r="CAF115" s="51"/>
      <c r="CAG115" s="51"/>
      <c r="CAH115" s="51"/>
      <c r="CAI115" s="51"/>
      <c r="CAJ115" s="51"/>
      <c r="CAK115" s="51"/>
      <c r="CAL115" s="51"/>
      <c r="CAM115" s="51"/>
      <c r="CAN115" s="51"/>
      <c r="CAO115" s="51"/>
      <c r="CAP115" s="51"/>
      <c r="CAQ115" s="51"/>
      <c r="CAR115" s="51"/>
      <c r="CAS115" s="51"/>
      <c r="CAT115" s="51"/>
      <c r="CAU115" s="51"/>
      <c r="CAV115" s="51"/>
      <c r="CAW115" s="51"/>
      <c r="CAX115" s="51"/>
      <c r="CAY115" s="51"/>
      <c r="CAZ115" s="51"/>
      <c r="CBA115" s="51"/>
      <c r="CBB115" s="51"/>
      <c r="CBC115" s="51"/>
      <c r="CBD115" s="51"/>
      <c r="CBE115" s="51"/>
      <c r="CBF115" s="51"/>
      <c r="CBG115" s="51"/>
      <c r="CBH115" s="51"/>
      <c r="CBI115" s="51"/>
      <c r="CBJ115" s="51"/>
      <c r="CBK115" s="51"/>
      <c r="CBL115" s="51"/>
      <c r="CBM115" s="51"/>
      <c r="CBN115" s="51"/>
      <c r="CBO115" s="51"/>
      <c r="CBP115" s="51"/>
      <c r="CBQ115" s="51"/>
      <c r="CBR115" s="51"/>
      <c r="CBS115" s="51"/>
      <c r="CBT115" s="51"/>
      <c r="CBU115" s="51"/>
      <c r="CBV115" s="51"/>
      <c r="CBW115" s="51"/>
      <c r="CBX115" s="51"/>
      <c r="CBY115" s="51"/>
      <c r="CBZ115" s="51"/>
      <c r="CCA115" s="51"/>
      <c r="CCB115" s="51"/>
      <c r="CCC115" s="51"/>
      <c r="CCD115" s="51"/>
      <c r="CCE115" s="51"/>
      <c r="CCF115" s="51"/>
      <c r="CCG115" s="51"/>
      <c r="CCH115" s="51"/>
      <c r="CCI115" s="51"/>
      <c r="CCJ115" s="51"/>
      <c r="CCK115" s="51"/>
      <c r="CCL115" s="51"/>
      <c r="CCM115" s="51"/>
      <c r="CCN115" s="51"/>
      <c r="CCO115" s="51"/>
      <c r="CCP115" s="51"/>
      <c r="CCQ115" s="51"/>
      <c r="CCR115" s="51"/>
      <c r="CCS115" s="51"/>
      <c r="CCT115" s="51"/>
      <c r="CCU115" s="51"/>
      <c r="CCV115" s="51"/>
      <c r="CCW115" s="51"/>
      <c r="CCX115" s="51"/>
      <c r="CCY115" s="51"/>
      <c r="CCZ115" s="51"/>
      <c r="CDA115" s="51"/>
      <c r="CDB115" s="51"/>
      <c r="CDC115" s="51"/>
      <c r="CDD115" s="51"/>
      <c r="CDE115" s="51"/>
      <c r="CDF115" s="51"/>
      <c r="CDG115" s="51"/>
      <c r="CDH115" s="51"/>
      <c r="CDI115" s="51"/>
      <c r="CDJ115" s="51"/>
      <c r="CDK115" s="51"/>
      <c r="CDL115" s="51"/>
      <c r="CDM115" s="51"/>
      <c r="CDN115" s="51"/>
      <c r="CDO115" s="51"/>
      <c r="CDP115" s="51"/>
      <c r="CDQ115" s="51"/>
      <c r="CDR115" s="51"/>
      <c r="CDS115" s="51"/>
      <c r="CDT115" s="51"/>
      <c r="CDU115" s="51"/>
      <c r="CDV115" s="51"/>
      <c r="CDW115" s="51"/>
      <c r="CDX115" s="51"/>
      <c r="CDY115" s="51"/>
      <c r="CDZ115" s="51"/>
      <c r="CEA115" s="51"/>
      <c r="CEB115" s="51"/>
      <c r="CEC115" s="51"/>
      <c r="CED115" s="51"/>
      <c r="CEE115" s="51"/>
      <c r="CEF115" s="51"/>
      <c r="CEG115" s="51"/>
      <c r="CEH115" s="51"/>
      <c r="CEI115" s="51"/>
      <c r="CEJ115" s="51"/>
      <c r="CEK115" s="51"/>
      <c r="CEL115" s="51"/>
      <c r="CEM115" s="51"/>
      <c r="CEN115" s="51"/>
      <c r="CEO115" s="51"/>
      <c r="CEP115" s="51"/>
      <c r="CEQ115" s="51"/>
      <c r="CER115" s="51"/>
      <c r="CES115" s="51"/>
      <c r="CET115" s="51"/>
      <c r="CEU115" s="51"/>
      <c r="CEV115" s="51"/>
      <c r="CEW115" s="51"/>
      <c r="CEX115" s="51"/>
      <c r="CEY115" s="51"/>
      <c r="CEZ115" s="51"/>
      <c r="CFA115" s="51"/>
      <c r="CFB115" s="51"/>
      <c r="CFC115" s="51"/>
      <c r="CFD115" s="51"/>
      <c r="CFE115" s="51"/>
      <c r="CFF115" s="51"/>
      <c r="CFG115" s="51"/>
      <c r="CFH115" s="51"/>
      <c r="CFI115" s="51"/>
      <c r="CFJ115" s="51"/>
      <c r="CFK115" s="51"/>
      <c r="CFL115" s="51"/>
      <c r="CFM115" s="51"/>
      <c r="CFN115" s="51"/>
      <c r="CFO115" s="51"/>
      <c r="CFP115" s="51"/>
      <c r="CFQ115" s="51"/>
      <c r="CFR115" s="51"/>
      <c r="CFS115" s="51"/>
      <c r="CFT115" s="51"/>
      <c r="CFU115" s="51"/>
      <c r="CFV115" s="51"/>
      <c r="CFW115" s="51"/>
      <c r="CFX115" s="51"/>
      <c r="CFY115" s="51"/>
      <c r="CFZ115" s="51"/>
      <c r="CGA115" s="51"/>
      <c r="CGB115" s="51"/>
      <c r="CGC115" s="51"/>
      <c r="CGD115" s="51"/>
      <c r="CGE115" s="51"/>
      <c r="CGF115" s="51"/>
      <c r="CGG115" s="51"/>
      <c r="CGH115" s="51"/>
      <c r="CGI115" s="51"/>
      <c r="CGJ115" s="51"/>
      <c r="CGK115" s="51"/>
      <c r="CGL115" s="51"/>
      <c r="CGM115" s="51"/>
      <c r="CGN115" s="51"/>
      <c r="CGO115" s="51"/>
      <c r="CGP115" s="51"/>
      <c r="CGQ115" s="51"/>
      <c r="CGR115" s="51"/>
      <c r="CGS115" s="51"/>
      <c r="CGT115" s="51"/>
      <c r="CGU115" s="51"/>
      <c r="CGV115" s="51"/>
      <c r="CGW115" s="51"/>
      <c r="CGX115" s="51"/>
      <c r="CGY115" s="51"/>
      <c r="CGZ115" s="51"/>
      <c r="CHA115" s="51"/>
      <c r="CHB115" s="51"/>
      <c r="CHC115" s="51"/>
      <c r="CHD115" s="51"/>
      <c r="CHE115" s="51"/>
      <c r="CHF115" s="51"/>
      <c r="CHG115" s="51"/>
      <c r="CHH115" s="51"/>
      <c r="CHI115" s="51"/>
      <c r="CHJ115" s="51"/>
      <c r="CHK115" s="51"/>
      <c r="CHL115" s="51"/>
      <c r="CHM115" s="51"/>
      <c r="CHN115" s="51"/>
      <c r="CHO115" s="51"/>
      <c r="CHP115" s="51"/>
      <c r="CHQ115" s="51"/>
      <c r="CHR115" s="51"/>
      <c r="CHS115" s="51"/>
      <c r="CHT115" s="51"/>
      <c r="CHU115" s="51"/>
      <c r="CHV115" s="51"/>
      <c r="CHW115" s="51"/>
      <c r="CHX115" s="51"/>
      <c r="CHY115" s="51"/>
      <c r="CHZ115" s="51"/>
      <c r="CIA115" s="51"/>
      <c r="CIB115" s="51"/>
      <c r="CIC115" s="51"/>
      <c r="CID115" s="51"/>
      <c r="CIE115" s="51"/>
      <c r="CIF115" s="51"/>
      <c r="CIG115" s="51"/>
      <c r="CIH115" s="51"/>
      <c r="CII115" s="51"/>
      <c r="CIJ115" s="51"/>
      <c r="CIK115" s="51"/>
      <c r="CIL115" s="51"/>
      <c r="CIM115" s="51"/>
      <c r="CIN115" s="51"/>
      <c r="CIO115" s="51"/>
      <c r="CIP115" s="51"/>
      <c r="CIQ115" s="51"/>
      <c r="CIR115" s="51"/>
      <c r="CIS115" s="51"/>
      <c r="CIT115" s="51"/>
      <c r="CIU115" s="51"/>
      <c r="CIV115" s="51"/>
      <c r="CIW115" s="51"/>
      <c r="CIX115" s="51"/>
      <c r="CIY115" s="51"/>
      <c r="CIZ115" s="51"/>
      <c r="CJA115" s="51"/>
      <c r="CJB115" s="51"/>
      <c r="CJC115" s="51"/>
      <c r="CJD115" s="51"/>
      <c r="CJE115" s="51"/>
      <c r="CJF115" s="51"/>
      <c r="CJG115" s="51"/>
      <c r="CJH115" s="51"/>
      <c r="CJI115" s="51"/>
      <c r="CJJ115" s="51"/>
      <c r="CJK115" s="51"/>
      <c r="CJL115" s="51"/>
      <c r="CJM115" s="51"/>
      <c r="CJN115" s="51"/>
      <c r="CJO115" s="51"/>
      <c r="CJP115" s="51"/>
      <c r="CJQ115" s="51"/>
      <c r="CJR115" s="51"/>
      <c r="CJS115" s="51"/>
      <c r="CJT115" s="51"/>
      <c r="CJU115" s="51"/>
      <c r="CJV115" s="51"/>
      <c r="CJW115" s="51"/>
      <c r="CJX115" s="51"/>
      <c r="CJY115" s="51"/>
      <c r="CJZ115" s="51"/>
      <c r="CKA115" s="51"/>
      <c r="CKB115" s="51"/>
      <c r="CKC115" s="51"/>
      <c r="CKD115" s="51"/>
      <c r="CKE115" s="51"/>
      <c r="CKF115" s="51"/>
      <c r="CKG115" s="51"/>
      <c r="CKH115" s="51"/>
      <c r="CKI115" s="51"/>
      <c r="CKJ115" s="51"/>
      <c r="CKK115" s="51"/>
      <c r="CKL115" s="51"/>
      <c r="CKM115" s="51"/>
      <c r="CKN115" s="51"/>
      <c r="CKO115" s="51"/>
      <c r="CKP115" s="51"/>
      <c r="CKQ115" s="51"/>
      <c r="CKR115" s="51"/>
      <c r="CKS115" s="51"/>
      <c r="CKT115" s="51"/>
      <c r="CKU115" s="51"/>
      <c r="CKV115" s="51"/>
      <c r="CKW115" s="51"/>
      <c r="CKX115" s="51"/>
      <c r="CKY115" s="51"/>
      <c r="CKZ115" s="51"/>
      <c r="CLA115" s="51"/>
      <c r="CLB115" s="51"/>
      <c r="CLC115" s="51"/>
      <c r="CLD115" s="51"/>
      <c r="CLE115" s="51"/>
      <c r="CLF115" s="51"/>
      <c r="CLG115" s="51"/>
      <c r="CLH115" s="51"/>
      <c r="CLI115" s="51"/>
      <c r="CLJ115" s="51"/>
      <c r="CLK115" s="51"/>
      <c r="CLL115" s="51"/>
      <c r="CLM115" s="51"/>
      <c r="CLN115" s="51"/>
      <c r="CLO115" s="51"/>
      <c r="CLP115" s="51"/>
      <c r="CLQ115" s="51"/>
      <c r="CLR115" s="51"/>
      <c r="CLS115" s="51"/>
      <c r="CLT115" s="51"/>
      <c r="CLU115" s="51"/>
      <c r="CLV115" s="51"/>
      <c r="CLW115" s="51"/>
      <c r="CLX115" s="51"/>
      <c r="CLY115" s="51"/>
      <c r="CLZ115" s="51"/>
      <c r="CMA115" s="51"/>
      <c r="CMB115" s="51"/>
      <c r="CMC115" s="51"/>
      <c r="CMD115" s="51"/>
      <c r="CME115" s="51"/>
      <c r="CMF115" s="51"/>
      <c r="CMG115" s="51"/>
      <c r="CMH115" s="51"/>
      <c r="CMI115" s="51"/>
      <c r="CMJ115" s="51"/>
      <c r="CMK115" s="51"/>
      <c r="CML115" s="51"/>
      <c r="CMM115" s="51"/>
      <c r="CMN115" s="51"/>
      <c r="CMO115" s="51"/>
      <c r="CMP115" s="51"/>
      <c r="CMQ115" s="51"/>
      <c r="CMR115" s="51"/>
      <c r="CMS115" s="51"/>
      <c r="CMT115" s="51"/>
      <c r="CMU115" s="51"/>
      <c r="CMV115" s="51"/>
      <c r="CMW115" s="51"/>
      <c r="CMX115" s="51"/>
      <c r="CMY115" s="51"/>
      <c r="CMZ115" s="51"/>
      <c r="CNA115" s="51"/>
      <c r="CNB115" s="51"/>
      <c r="CNC115" s="51"/>
      <c r="CND115" s="51"/>
      <c r="CNE115" s="51"/>
      <c r="CNF115" s="51"/>
      <c r="CNG115" s="51"/>
      <c r="CNH115" s="51"/>
      <c r="CNI115" s="51"/>
      <c r="CNJ115" s="51"/>
      <c r="CNK115" s="51"/>
      <c r="CNL115" s="51"/>
      <c r="CNM115" s="51"/>
      <c r="CNN115" s="51"/>
      <c r="CNO115" s="51"/>
      <c r="CNP115" s="51"/>
      <c r="CNQ115" s="51"/>
      <c r="CNR115" s="51"/>
      <c r="CNS115" s="51"/>
      <c r="CNT115" s="51"/>
      <c r="CNU115" s="51"/>
      <c r="CNV115" s="51"/>
      <c r="CNW115" s="51"/>
      <c r="CNX115" s="51"/>
      <c r="CNY115" s="51"/>
      <c r="CNZ115" s="51"/>
      <c r="COA115" s="51"/>
      <c r="COB115" s="51"/>
      <c r="COC115" s="51"/>
      <c r="COD115" s="51"/>
      <c r="COE115" s="51"/>
      <c r="COF115" s="51"/>
      <c r="COG115" s="51"/>
      <c r="COH115" s="51"/>
      <c r="COI115" s="51"/>
      <c r="COJ115" s="51"/>
      <c r="COK115" s="51"/>
      <c r="COL115" s="51"/>
      <c r="COM115" s="51"/>
      <c r="CON115" s="51"/>
      <c r="COO115" s="51"/>
      <c r="COP115" s="51"/>
      <c r="COQ115" s="51"/>
      <c r="COR115" s="51"/>
      <c r="COS115" s="51"/>
      <c r="COT115" s="51"/>
      <c r="COU115" s="51"/>
      <c r="COV115" s="51"/>
      <c r="COW115" s="51"/>
      <c r="COX115" s="51"/>
      <c r="COY115" s="51"/>
      <c r="COZ115" s="51"/>
      <c r="CPA115" s="51"/>
      <c r="CPB115" s="51"/>
      <c r="CPC115" s="51"/>
      <c r="CPD115" s="51"/>
      <c r="CPE115" s="51"/>
      <c r="CPF115" s="51"/>
      <c r="CPG115" s="51"/>
      <c r="CPH115" s="51"/>
      <c r="CPI115" s="51"/>
      <c r="CPJ115" s="51"/>
      <c r="CPK115" s="51"/>
      <c r="CPL115" s="51"/>
      <c r="CPM115" s="51"/>
      <c r="CPN115" s="51"/>
      <c r="CPO115" s="51"/>
      <c r="CPP115" s="51"/>
      <c r="CPQ115" s="51"/>
      <c r="CPR115" s="51"/>
      <c r="CPS115" s="51"/>
      <c r="CPT115" s="51"/>
      <c r="CPU115" s="51"/>
      <c r="CPV115" s="51"/>
      <c r="CPW115" s="51"/>
      <c r="CPX115" s="51"/>
      <c r="CPY115" s="51"/>
      <c r="CPZ115" s="51"/>
      <c r="CQA115" s="51"/>
      <c r="CQB115" s="51"/>
      <c r="CQC115" s="51"/>
      <c r="CQD115" s="51"/>
      <c r="CQE115" s="51"/>
      <c r="CQF115" s="51"/>
      <c r="CQG115" s="51"/>
      <c r="CQH115" s="51"/>
      <c r="CQI115" s="51"/>
      <c r="CQJ115" s="51"/>
      <c r="CQK115" s="51"/>
      <c r="CQL115" s="51"/>
      <c r="CQM115" s="51"/>
      <c r="CQN115" s="51"/>
      <c r="CQO115" s="51"/>
      <c r="CQP115" s="51"/>
      <c r="CQQ115" s="51"/>
      <c r="CQR115" s="51"/>
      <c r="CQS115" s="51"/>
      <c r="CQT115" s="51"/>
      <c r="CQU115" s="51"/>
      <c r="CQV115" s="51"/>
      <c r="CQW115" s="51"/>
      <c r="CQX115" s="51"/>
      <c r="CQY115" s="51"/>
      <c r="CQZ115" s="51"/>
      <c r="CRA115" s="51"/>
      <c r="CRB115" s="51"/>
      <c r="CRC115" s="51"/>
      <c r="CRD115" s="51"/>
      <c r="CRE115" s="51"/>
      <c r="CRF115" s="51"/>
      <c r="CRG115" s="51"/>
      <c r="CRH115" s="51"/>
      <c r="CRI115" s="51"/>
      <c r="CRJ115" s="51"/>
      <c r="CRK115" s="51"/>
      <c r="CRL115" s="51"/>
      <c r="CRM115" s="51"/>
      <c r="CRN115" s="51"/>
      <c r="CRO115" s="51"/>
      <c r="CRP115" s="51"/>
      <c r="CRQ115" s="51"/>
      <c r="CRR115" s="51"/>
      <c r="CRS115" s="51"/>
      <c r="CRT115" s="51"/>
      <c r="CRU115" s="51"/>
      <c r="CRV115" s="51"/>
      <c r="CRW115" s="51"/>
      <c r="CRX115" s="51"/>
      <c r="CRY115" s="51"/>
      <c r="CRZ115" s="51"/>
      <c r="CSA115" s="51"/>
      <c r="CSB115" s="51"/>
      <c r="CSC115" s="51"/>
      <c r="CSD115" s="51"/>
      <c r="CSE115" s="51"/>
      <c r="CSF115" s="51"/>
      <c r="CSG115" s="51"/>
      <c r="CSH115" s="51"/>
      <c r="CSI115" s="51"/>
      <c r="CSJ115" s="51"/>
      <c r="CSK115" s="51"/>
      <c r="CSL115" s="51"/>
      <c r="CSM115" s="51"/>
      <c r="CSN115" s="51"/>
      <c r="CSO115" s="51"/>
      <c r="CSP115" s="51"/>
      <c r="CSQ115" s="51"/>
      <c r="CSR115" s="51"/>
      <c r="CSS115" s="51"/>
      <c r="CST115" s="51"/>
      <c r="CSU115" s="51"/>
      <c r="CSV115" s="51"/>
      <c r="CSW115" s="51"/>
      <c r="CSX115" s="51"/>
      <c r="CSY115" s="51"/>
      <c r="CSZ115" s="51"/>
      <c r="CTA115" s="51"/>
      <c r="CTB115" s="51"/>
      <c r="CTC115" s="51"/>
      <c r="CTD115" s="51"/>
      <c r="CTE115" s="51"/>
      <c r="CTF115" s="51"/>
      <c r="CTG115" s="51"/>
      <c r="CTH115" s="51"/>
      <c r="CTI115" s="51"/>
      <c r="CTJ115" s="51"/>
      <c r="CTK115" s="51"/>
      <c r="CTL115" s="51"/>
      <c r="CTM115" s="51"/>
      <c r="CTN115" s="51"/>
      <c r="CTO115" s="51"/>
      <c r="CTP115" s="51"/>
      <c r="CTQ115" s="51"/>
      <c r="CTR115" s="51"/>
      <c r="CTS115" s="51"/>
      <c r="CTT115" s="51"/>
      <c r="CTU115" s="51"/>
      <c r="CTV115" s="51"/>
      <c r="CTW115" s="51"/>
      <c r="CTX115" s="51"/>
      <c r="CTY115" s="51"/>
      <c r="CTZ115" s="51"/>
      <c r="CUA115" s="51"/>
      <c r="CUB115" s="51"/>
      <c r="CUC115" s="51"/>
      <c r="CUD115" s="51"/>
      <c r="CUE115" s="51"/>
      <c r="CUF115" s="51"/>
      <c r="CUG115" s="51"/>
      <c r="CUH115" s="51"/>
      <c r="CUI115" s="51"/>
      <c r="CUJ115" s="51"/>
      <c r="CUK115" s="51"/>
      <c r="CUL115" s="51"/>
      <c r="CUM115" s="51"/>
      <c r="CUN115" s="51"/>
      <c r="CUO115" s="51"/>
      <c r="CUP115" s="51"/>
      <c r="CUQ115" s="51"/>
      <c r="CUR115" s="51"/>
      <c r="CUS115" s="51"/>
      <c r="CUT115" s="51"/>
      <c r="CUU115" s="51"/>
      <c r="CUV115" s="51"/>
      <c r="CUW115" s="51"/>
      <c r="CUX115" s="51"/>
      <c r="CUY115" s="51"/>
      <c r="CUZ115" s="51"/>
      <c r="CVA115" s="51"/>
      <c r="CVB115" s="51"/>
      <c r="CVC115" s="51"/>
      <c r="CVD115" s="51"/>
      <c r="CVE115" s="51"/>
      <c r="CVF115" s="51"/>
      <c r="CVG115" s="51"/>
      <c r="CVH115" s="51"/>
      <c r="CVI115" s="51"/>
      <c r="CVJ115" s="51"/>
      <c r="CVK115" s="51"/>
      <c r="CVL115" s="51"/>
      <c r="CVM115" s="51"/>
      <c r="CVN115" s="51"/>
      <c r="CVO115" s="51"/>
      <c r="CVP115" s="51"/>
      <c r="CVQ115" s="51"/>
      <c r="CVR115" s="51"/>
      <c r="CVS115" s="51"/>
      <c r="CVT115" s="51"/>
      <c r="CVU115" s="51"/>
      <c r="CVV115" s="51"/>
      <c r="CVW115" s="51"/>
      <c r="CVX115" s="51"/>
      <c r="CVY115" s="51"/>
      <c r="CVZ115" s="51"/>
      <c r="CWA115" s="51"/>
      <c r="CWB115" s="51"/>
      <c r="CWC115" s="51"/>
      <c r="CWD115" s="51"/>
      <c r="CWE115" s="51"/>
      <c r="CWF115" s="51"/>
      <c r="CWG115" s="51"/>
      <c r="CWH115" s="51"/>
      <c r="CWI115" s="51"/>
      <c r="CWJ115" s="51"/>
      <c r="CWK115" s="51"/>
      <c r="CWL115" s="51"/>
      <c r="CWM115" s="51"/>
      <c r="CWN115" s="51"/>
      <c r="CWO115" s="51"/>
      <c r="CWP115" s="51"/>
      <c r="CWQ115" s="51"/>
      <c r="CWR115" s="51"/>
      <c r="CWS115" s="51"/>
      <c r="CWT115" s="51"/>
      <c r="CWU115" s="51"/>
      <c r="CWV115" s="51"/>
      <c r="CWW115" s="51"/>
      <c r="CWX115" s="51"/>
      <c r="CWY115" s="51"/>
      <c r="CWZ115" s="51"/>
      <c r="CXA115" s="51"/>
      <c r="CXB115" s="51"/>
      <c r="CXC115" s="51"/>
      <c r="CXD115" s="51"/>
      <c r="CXE115" s="51"/>
      <c r="CXF115" s="51"/>
      <c r="CXG115" s="51"/>
      <c r="CXH115" s="51"/>
      <c r="CXI115" s="51"/>
      <c r="CXJ115" s="51"/>
      <c r="CXK115" s="51"/>
      <c r="CXL115" s="51"/>
      <c r="CXM115" s="51"/>
      <c r="CXN115" s="51"/>
      <c r="CXO115" s="51"/>
      <c r="CXP115" s="51"/>
      <c r="CXQ115" s="51"/>
      <c r="CXR115" s="51"/>
      <c r="CXS115" s="51"/>
      <c r="CXT115" s="51"/>
      <c r="CXU115" s="51"/>
      <c r="CXV115" s="51"/>
      <c r="CXW115" s="51"/>
      <c r="CXX115" s="51"/>
      <c r="CXY115" s="51"/>
      <c r="CXZ115" s="51"/>
      <c r="CYA115" s="51"/>
      <c r="CYB115" s="51"/>
      <c r="CYC115" s="51"/>
      <c r="CYD115" s="51"/>
      <c r="CYE115" s="51"/>
      <c r="CYF115" s="51"/>
      <c r="CYG115" s="51"/>
      <c r="CYH115" s="51"/>
      <c r="CYI115" s="51"/>
      <c r="CYJ115" s="51"/>
      <c r="CYK115" s="51"/>
      <c r="CYL115" s="51"/>
      <c r="CYM115" s="51"/>
      <c r="CYN115" s="51"/>
      <c r="CYO115" s="51"/>
      <c r="CYP115" s="51"/>
      <c r="CYQ115" s="51"/>
      <c r="CYR115" s="51"/>
      <c r="CYS115" s="51"/>
      <c r="CYT115" s="51"/>
      <c r="CYU115" s="51"/>
      <c r="CYV115" s="51"/>
      <c r="CYW115" s="51"/>
      <c r="CYX115" s="51"/>
      <c r="CYY115" s="51"/>
      <c r="CYZ115" s="51"/>
      <c r="CZA115" s="51"/>
      <c r="CZB115" s="51"/>
      <c r="CZC115" s="51"/>
      <c r="CZD115" s="51"/>
      <c r="CZE115" s="51"/>
      <c r="CZF115" s="51"/>
      <c r="CZG115" s="51"/>
      <c r="CZH115" s="51"/>
      <c r="CZI115" s="51"/>
      <c r="CZJ115" s="51"/>
      <c r="CZK115" s="51"/>
      <c r="CZL115" s="51"/>
      <c r="CZM115" s="51"/>
      <c r="CZN115" s="51"/>
      <c r="CZO115" s="51"/>
      <c r="CZP115" s="51"/>
      <c r="CZQ115" s="51"/>
      <c r="CZR115" s="51"/>
      <c r="CZS115" s="51"/>
      <c r="CZT115" s="51"/>
      <c r="CZU115" s="51"/>
      <c r="CZV115" s="51"/>
      <c r="CZW115" s="51"/>
      <c r="CZX115" s="51"/>
      <c r="CZY115" s="51"/>
      <c r="CZZ115" s="51"/>
      <c r="DAA115" s="51"/>
      <c r="DAB115" s="51"/>
      <c r="DAC115" s="51"/>
      <c r="DAD115" s="51"/>
      <c r="DAE115" s="51"/>
      <c r="DAF115" s="51"/>
      <c r="DAG115" s="51"/>
      <c r="DAH115" s="51"/>
      <c r="DAI115" s="51"/>
      <c r="DAJ115" s="51"/>
      <c r="DAK115" s="51"/>
      <c r="DAL115" s="51"/>
      <c r="DAM115" s="51"/>
      <c r="DAN115" s="51"/>
      <c r="DAO115" s="51"/>
      <c r="DAP115" s="51"/>
      <c r="DAQ115" s="51"/>
      <c r="DAR115" s="51"/>
      <c r="DAS115" s="51"/>
      <c r="DAT115" s="51"/>
      <c r="DAU115" s="51"/>
      <c r="DAV115" s="51"/>
      <c r="DAW115" s="51"/>
      <c r="DAX115" s="51"/>
      <c r="DAY115" s="51"/>
      <c r="DAZ115" s="51"/>
      <c r="DBA115" s="51"/>
      <c r="DBB115" s="51"/>
      <c r="DBC115" s="51"/>
      <c r="DBD115" s="51"/>
      <c r="DBE115" s="51"/>
      <c r="DBF115" s="51"/>
      <c r="DBG115" s="51"/>
      <c r="DBH115" s="51"/>
      <c r="DBI115" s="51"/>
      <c r="DBJ115" s="51"/>
      <c r="DBK115" s="51"/>
      <c r="DBL115" s="51"/>
      <c r="DBM115" s="51"/>
      <c r="DBN115" s="51"/>
      <c r="DBO115" s="51"/>
      <c r="DBP115" s="51"/>
      <c r="DBQ115" s="51"/>
      <c r="DBR115" s="51"/>
      <c r="DBS115" s="51"/>
      <c r="DBT115" s="51"/>
      <c r="DBU115" s="51"/>
      <c r="DBV115" s="51"/>
      <c r="DBW115" s="51"/>
      <c r="DBX115" s="51"/>
      <c r="DBY115" s="51"/>
      <c r="DBZ115" s="51"/>
      <c r="DCA115" s="51"/>
      <c r="DCB115" s="51"/>
      <c r="DCC115" s="51"/>
      <c r="DCD115" s="51"/>
      <c r="DCE115" s="51"/>
      <c r="DCF115" s="51"/>
      <c r="DCG115" s="51"/>
      <c r="DCH115" s="51"/>
      <c r="DCI115" s="51"/>
      <c r="DCJ115" s="51"/>
      <c r="DCK115" s="51"/>
      <c r="DCL115" s="51"/>
      <c r="DCM115" s="51"/>
      <c r="DCN115" s="51"/>
      <c r="DCO115" s="51"/>
      <c r="DCP115" s="51"/>
      <c r="DCQ115" s="51"/>
      <c r="DCR115" s="51"/>
      <c r="DCS115" s="51"/>
      <c r="DCT115" s="51"/>
      <c r="DCU115" s="51"/>
      <c r="DCV115" s="51"/>
      <c r="DCW115" s="51"/>
      <c r="DCX115" s="51"/>
      <c r="DCY115" s="51"/>
      <c r="DCZ115" s="51"/>
      <c r="DDA115" s="51"/>
      <c r="DDB115" s="51"/>
      <c r="DDC115" s="51"/>
      <c r="DDD115" s="51"/>
      <c r="DDE115" s="51"/>
      <c r="DDF115" s="51"/>
      <c r="DDG115" s="51"/>
      <c r="DDH115" s="51"/>
      <c r="DDI115" s="51"/>
      <c r="DDJ115" s="51"/>
      <c r="DDK115" s="51"/>
      <c r="DDL115" s="51"/>
      <c r="DDM115" s="51"/>
      <c r="DDN115" s="51"/>
      <c r="DDO115" s="51"/>
      <c r="DDP115" s="51"/>
      <c r="DDQ115" s="51"/>
      <c r="DDR115" s="51"/>
      <c r="DDS115" s="51"/>
      <c r="DDT115" s="51"/>
      <c r="DDU115" s="51"/>
      <c r="DDV115" s="51"/>
      <c r="DDW115" s="51"/>
      <c r="DDX115" s="51"/>
      <c r="DDY115" s="51"/>
      <c r="DDZ115" s="51"/>
      <c r="DEA115" s="51"/>
      <c r="DEB115" s="51"/>
      <c r="DEC115" s="51"/>
      <c r="DED115" s="51"/>
      <c r="DEE115" s="51"/>
      <c r="DEF115" s="51"/>
      <c r="DEG115" s="51"/>
      <c r="DEH115" s="51"/>
      <c r="DEI115" s="51"/>
      <c r="DEJ115" s="51"/>
      <c r="DEK115" s="51"/>
      <c r="DEL115" s="51"/>
      <c r="DEM115" s="51"/>
      <c r="DEN115" s="51"/>
      <c r="DEO115" s="51"/>
      <c r="DEP115" s="51"/>
      <c r="DEQ115" s="51"/>
      <c r="DER115" s="51"/>
      <c r="DES115" s="51"/>
      <c r="DET115" s="51"/>
      <c r="DEU115" s="51"/>
      <c r="DEV115" s="51"/>
      <c r="DEW115" s="51"/>
      <c r="DEX115" s="51"/>
      <c r="DEY115" s="51"/>
      <c r="DEZ115" s="51"/>
      <c r="DFA115" s="51"/>
      <c r="DFB115" s="51"/>
      <c r="DFC115" s="51"/>
      <c r="DFD115" s="51"/>
      <c r="DFE115" s="51"/>
      <c r="DFF115" s="51"/>
      <c r="DFG115" s="51"/>
      <c r="DFH115" s="51"/>
      <c r="DFI115" s="51"/>
      <c r="DFJ115" s="51"/>
      <c r="DFK115" s="51"/>
      <c r="DFL115" s="51"/>
      <c r="DFM115" s="51"/>
      <c r="DFN115" s="51"/>
      <c r="DFO115" s="51"/>
      <c r="DFP115" s="51"/>
      <c r="DFQ115" s="51"/>
      <c r="DFR115" s="51"/>
      <c r="DFS115" s="51"/>
      <c r="DFT115" s="51"/>
      <c r="DFU115" s="51"/>
      <c r="DFV115" s="51"/>
      <c r="DFW115" s="51"/>
      <c r="DFX115" s="51"/>
      <c r="DFY115" s="51"/>
      <c r="DFZ115" s="51"/>
      <c r="DGA115" s="51"/>
      <c r="DGB115" s="51"/>
      <c r="DGC115" s="51"/>
      <c r="DGD115" s="51"/>
      <c r="DGE115" s="51"/>
      <c r="DGF115" s="51"/>
      <c r="DGG115" s="51"/>
      <c r="DGH115" s="51"/>
      <c r="DGI115" s="51"/>
      <c r="DGJ115" s="51"/>
      <c r="DGK115" s="51"/>
      <c r="DGL115" s="51"/>
      <c r="DGM115" s="51"/>
      <c r="DGN115" s="51"/>
      <c r="DGO115" s="51"/>
      <c r="DGP115" s="51"/>
      <c r="DGQ115" s="51"/>
      <c r="DGR115" s="51"/>
      <c r="DGS115" s="51"/>
      <c r="DGT115" s="51"/>
      <c r="DGU115" s="51"/>
      <c r="DGV115" s="51"/>
      <c r="DGW115" s="51"/>
      <c r="DGX115" s="51"/>
      <c r="DGY115" s="51"/>
      <c r="DGZ115" s="51"/>
      <c r="DHA115" s="51"/>
      <c r="DHB115" s="51"/>
      <c r="DHC115" s="51"/>
      <c r="DHD115" s="51"/>
      <c r="DHE115" s="51"/>
      <c r="DHF115" s="51"/>
      <c r="DHG115" s="51"/>
      <c r="DHH115" s="51"/>
      <c r="DHI115" s="51"/>
      <c r="DHJ115" s="51"/>
      <c r="DHK115" s="51"/>
      <c r="DHL115" s="51"/>
      <c r="DHM115" s="51"/>
      <c r="DHN115" s="51"/>
      <c r="DHO115" s="51"/>
      <c r="DHP115" s="51"/>
      <c r="DHQ115" s="51"/>
      <c r="DHR115" s="51"/>
      <c r="DHS115" s="51"/>
      <c r="DHT115" s="51"/>
      <c r="DHU115" s="51"/>
      <c r="DHV115" s="51"/>
      <c r="DHW115" s="51"/>
      <c r="DHX115" s="51"/>
      <c r="DHY115" s="51"/>
      <c r="DHZ115" s="51"/>
      <c r="DIA115" s="51"/>
      <c r="DIB115" s="51"/>
      <c r="DIC115" s="51"/>
      <c r="DID115" s="51"/>
      <c r="DIE115" s="51"/>
      <c r="DIF115" s="51"/>
      <c r="DIG115" s="51"/>
      <c r="DIH115" s="51"/>
      <c r="DII115" s="51"/>
      <c r="DIJ115" s="51"/>
      <c r="DIK115" s="51"/>
      <c r="DIL115" s="51"/>
      <c r="DIM115" s="51"/>
      <c r="DIN115" s="51"/>
      <c r="DIO115" s="51"/>
      <c r="DIP115" s="51"/>
      <c r="DIQ115" s="51"/>
      <c r="DIR115" s="51"/>
      <c r="DIS115" s="51"/>
      <c r="DIT115" s="51"/>
      <c r="DIU115" s="51"/>
      <c r="DIV115" s="51"/>
      <c r="DIW115" s="51"/>
      <c r="DIX115" s="51"/>
      <c r="DIY115" s="51"/>
      <c r="DIZ115" s="51"/>
      <c r="DJA115" s="51"/>
      <c r="DJB115" s="51"/>
      <c r="DJC115" s="51"/>
      <c r="DJD115" s="51"/>
      <c r="DJE115" s="51"/>
      <c r="DJF115" s="51"/>
      <c r="DJG115" s="51"/>
      <c r="DJH115" s="51"/>
      <c r="DJI115" s="51"/>
      <c r="DJJ115" s="51"/>
      <c r="DJK115" s="51"/>
      <c r="DJL115" s="51"/>
      <c r="DJM115" s="51"/>
      <c r="DJN115" s="51"/>
      <c r="DJO115" s="51"/>
      <c r="DJP115" s="51"/>
      <c r="DJQ115" s="51"/>
      <c r="DJR115" s="51"/>
      <c r="DJS115" s="51"/>
      <c r="DJT115" s="51"/>
      <c r="DJU115" s="51"/>
      <c r="DJV115" s="51"/>
      <c r="DJW115" s="51"/>
      <c r="DJX115" s="51"/>
      <c r="DJY115" s="51"/>
      <c r="DJZ115" s="51"/>
      <c r="DKA115" s="51"/>
      <c r="DKB115" s="51"/>
      <c r="DKC115" s="51"/>
      <c r="DKD115" s="51"/>
      <c r="DKE115" s="51"/>
      <c r="DKF115" s="51"/>
      <c r="DKG115" s="51"/>
      <c r="DKH115" s="51"/>
      <c r="DKI115" s="51"/>
      <c r="DKJ115" s="51"/>
      <c r="DKK115" s="51"/>
      <c r="DKL115" s="51"/>
      <c r="DKM115" s="51"/>
      <c r="DKN115" s="51"/>
      <c r="DKO115" s="51"/>
      <c r="DKP115" s="51"/>
      <c r="DKQ115" s="51"/>
      <c r="DKR115" s="51"/>
      <c r="DKS115" s="51"/>
      <c r="DKT115" s="51"/>
      <c r="DKU115" s="51"/>
      <c r="DKV115" s="51"/>
      <c r="DKW115" s="51"/>
      <c r="DKX115" s="51"/>
      <c r="DKY115" s="51"/>
      <c r="DKZ115" s="51"/>
      <c r="DLA115" s="51"/>
      <c r="DLB115" s="51"/>
      <c r="DLC115" s="51"/>
      <c r="DLD115" s="51"/>
      <c r="DLE115" s="51"/>
      <c r="DLF115" s="51"/>
      <c r="DLG115" s="51"/>
      <c r="DLH115" s="51"/>
      <c r="DLI115" s="51"/>
      <c r="DLJ115" s="51"/>
      <c r="DLK115" s="51"/>
      <c r="DLL115" s="51"/>
      <c r="DLM115" s="51"/>
      <c r="DLN115" s="51"/>
      <c r="DLO115" s="51"/>
      <c r="DLP115" s="51"/>
      <c r="DLQ115" s="51"/>
      <c r="DLR115" s="51"/>
      <c r="DLS115" s="51"/>
      <c r="DLT115" s="51"/>
      <c r="DLU115" s="51"/>
      <c r="DLV115" s="51"/>
      <c r="DLW115" s="51"/>
      <c r="DLX115" s="51"/>
      <c r="DLY115" s="51"/>
      <c r="DLZ115" s="51"/>
      <c r="DMA115" s="51"/>
      <c r="DMB115" s="51"/>
      <c r="DMC115" s="51"/>
      <c r="DMD115" s="51"/>
      <c r="DME115" s="51"/>
      <c r="DMF115" s="51"/>
      <c r="DMG115" s="51"/>
      <c r="DMH115" s="51"/>
      <c r="DMI115" s="51"/>
      <c r="DMJ115" s="51"/>
      <c r="DMK115" s="51"/>
      <c r="DML115" s="51"/>
      <c r="DMM115" s="51"/>
      <c r="DMN115" s="51"/>
      <c r="DMO115" s="51"/>
      <c r="DMP115" s="51"/>
      <c r="DMQ115" s="51"/>
      <c r="DMR115" s="51"/>
      <c r="DMS115" s="51"/>
      <c r="DMT115" s="51"/>
      <c r="DMU115" s="51"/>
      <c r="DMV115" s="51"/>
      <c r="DMW115" s="51"/>
      <c r="DMX115" s="51"/>
      <c r="DMY115" s="51"/>
      <c r="DMZ115" s="51"/>
      <c r="DNA115" s="51"/>
      <c r="DNB115" s="51"/>
      <c r="DNC115" s="51"/>
      <c r="DND115" s="51"/>
      <c r="DNE115" s="51"/>
      <c r="DNF115" s="51"/>
      <c r="DNG115" s="51"/>
      <c r="DNH115" s="51"/>
      <c r="DNI115" s="51"/>
      <c r="DNJ115" s="51"/>
      <c r="DNK115" s="51"/>
      <c r="DNL115" s="51"/>
      <c r="DNM115" s="51"/>
      <c r="DNN115" s="51"/>
      <c r="DNO115" s="51"/>
      <c r="DNP115" s="51"/>
      <c r="DNQ115" s="51"/>
      <c r="DNR115" s="51"/>
      <c r="DNS115" s="51"/>
      <c r="DNT115" s="51"/>
      <c r="DNU115" s="51"/>
      <c r="DNV115" s="51"/>
      <c r="DNW115" s="51"/>
      <c r="DNX115" s="51"/>
      <c r="DNY115" s="51"/>
      <c r="DNZ115" s="51"/>
      <c r="DOA115" s="51"/>
      <c r="DOB115" s="51"/>
      <c r="DOC115" s="51"/>
      <c r="DOD115" s="51"/>
      <c r="DOE115" s="51"/>
      <c r="DOF115" s="51"/>
      <c r="DOG115" s="51"/>
      <c r="DOH115" s="51"/>
      <c r="DOI115" s="51"/>
      <c r="DOJ115" s="51"/>
      <c r="DOK115" s="51"/>
      <c r="DOL115" s="51"/>
      <c r="DOM115" s="51"/>
      <c r="DON115" s="51"/>
      <c r="DOO115" s="51"/>
      <c r="DOP115" s="51"/>
      <c r="DOQ115" s="51"/>
      <c r="DOR115" s="51"/>
      <c r="DOS115" s="51"/>
      <c r="DOT115" s="51"/>
      <c r="DOU115" s="51"/>
      <c r="DOV115" s="51"/>
      <c r="DOW115" s="51"/>
      <c r="DOX115" s="51"/>
      <c r="DOY115" s="51"/>
      <c r="DOZ115" s="51"/>
      <c r="DPA115" s="51"/>
      <c r="DPB115" s="51"/>
      <c r="DPC115" s="51"/>
      <c r="DPD115" s="51"/>
      <c r="DPE115" s="51"/>
      <c r="DPF115" s="51"/>
      <c r="DPG115" s="51"/>
      <c r="DPH115" s="51"/>
      <c r="DPI115" s="51"/>
      <c r="DPJ115" s="51"/>
      <c r="DPK115" s="51"/>
      <c r="DPL115" s="51"/>
      <c r="DPM115" s="51"/>
      <c r="DPN115" s="51"/>
      <c r="DPO115" s="51"/>
      <c r="DPP115" s="51"/>
      <c r="DPQ115" s="51"/>
      <c r="DPR115" s="51"/>
      <c r="DPS115" s="51"/>
      <c r="DPT115" s="51"/>
      <c r="DPU115" s="51"/>
      <c r="DPV115" s="51"/>
      <c r="DPW115" s="51"/>
      <c r="DPX115" s="51"/>
      <c r="DPY115" s="51"/>
      <c r="DPZ115" s="51"/>
      <c r="DQA115" s="51"/>
      <c r="DQB115" s="51"/>
      <c r="DQC115" s="51"/>
      <c r="DQD115" s="51"/>
      <c r="DQE115" s="51"/>
      <c r="DQF115" s="51"/>
      <c r="DQG115" s="51"/>
      <c r="DQH115" s="51"/>
      <c r="DQI115" s="51"/>
      <c r="DQJ115" s="51"/>
      <c r="DQK115" s="51"/>
      <c r="DQL115" s="51"/>
      <c r="DQM115" s="51"/>
      <c r="DQN115" s="51"/>
      <c r="DQO115" s="51"/>
      <c r="DQP115" s="51"/>
      <c r="DQQ115" s="51"/>
      <c r="DQR115" s="51"/>
      <c r="DQS115" s="51"/>
      <c r="DQT115" s="51"/>
      <c r="DQU115" s="51"/>
      <c r="DQV115" s="51"/>
      <c r="DQW115" s="51"/>
      <c r="DQX115" s="51"/>
      <c r="DQY115" s="51"/>
      <c r="DQZ115" s="51"/>
      <c r="DRA115" s="51"/>
      <c r="DRB115" s="51"/>
      <c r="DRC115" s="51"/>
      <c r="DRD115" s="51"/>
      <c r="DRE115" s="51"/>
      <c r="DRF115" s="51"/>
      <c r="DRG115" s="51"/>
      <c r="DRH115" s="51"/>
      <c r="DRI115" s="51"/>
      <c r="DRJ115" s="51"/>
      <c r="DRK115" s="51"/>
      <c r="DRL115" s="51"/>
      <c r="DRM115" s="51"/>
      <c r="DRN115" s="51"/>
      <c r="DRO115" s="51"/>
      <c r="DRP115" s="51"/>
      <c r="DRQ115" s="51"/>
      <c r="DRR115" s="51"/>
      <c r="DRS115" s="51"/>
      <c r="DRT115" s="51"/>
      <c r="DRU115" s="51"/>
      <c r="DRV115" s="51"/>
      <c r="DRW115" s="51"/>
      <c r="DRX115" s="51"/>
      <c r="DRY115" s="51"/>
      <c r="DRZ115" s="51"/>
      <c r="DSA115" s="51"/>
      <c r="DSB115" s="51"/>
      <c r="DSC115" s="51"/>
      <c r="DSD115" s="51"/>
      <c r="DSE115" s="51"/>
      <c r="DSF115" s="51"/>
      <c r="DSG115" s="51"/>
      <c r="DSH115" s="51"/>
      <c r="DSI115" s="51"/>
      <c r="DSJ115" s="51"/>
      <c r="DSK115" s="51"/>
      <c r="DSL115" s="51"/>
      <c r="DSM115" s="51"/>
      <c r="DSN115" s="51"/>
      <c r="DSO115" s="51"/>
      <c r="DSP115" s="51"/>
      <c r="DSQ115" s="51"/>
      <c r="DSR115" s="51"/>
      <c r="DSS115" s="51"/>
      <c r="DST115" s="51"/>
      <c r="DSU115" s="51"/>
      <c r="DSV115" s="51"/>
      <c r="DSW115" s="51"/>
      <c r="DSX115" s="51"/>
      <c r="DSY115" s="51"/>
      <c r="DSZ115" s="51"/>
      <c r="DTA115" s="51"/>
      <c r="DTB115" s="51"/>
      <c r="DTC115" s="51"/>
      <c r="DTD115" s="51"/>
      <c r="DTE115" s="51"/>
      <c r="DTF115" s="51"/>
      <c r="DTG115" s="51"/>
      <c r="DTH115" s="51"/>
      <c r="DTI115" s="51"/>
      <c r="DTJ115" s="51"/>
      <c r="DTK115" s="51"/>
      <c r="DTL115" s="51"/>
      <c r="DTM115" s="51"/>
      <c r="DTN115" s="51"/>
      <c r="DTO115" s="51"/>
      <c r="DTP115" s="51"/>
      <c r="DTQ115" s="51"/>
      <c r="DTR115" s="51"/>
      <c r="DTS115" s="51"/>
      <c r="DTT115" s="51"/>
      <c r="DTU115" s="51"/>
      <c r="DTV115" s="51"/>
      <c r="DTW115" s="51"/>
      <c r="DTX115" s="51"/>
      <c r="DTY115" s="51"/>
      <c r="DTZ115" s="51"/>
      <c r="DUA115" s="51"/>
      <c r="DUB115" s="51"/>
      <c r="DUC115" s="51"/>
      <c r="DUD115" s="51"/>
      <c r="DUE115" s="51"/>
      <c r="DUF115" s="51"/>
      <c r="DUG115" s="51"/>
      <c r="DUH115" s="51"/>
      <c r="DUI115" s="51"/>
      <c r="DUJ115" s="51"/>
      <c r="DUK115" s="51"/>
      <c r="DUL115" s="51"/>
      <c r="DUM115" s="51"/>
      <c r="DUN115" s="51"/>
      <c r="DUO115" s="51"/>
      <c r="DUP115" s="51"/>
      <c r="DUQ115" s="51"/>
      <c r="DUR115" s="51"/>
      <c r="DUS115" s="51"/>
      <c r="DUT115" s="51"/>
      <c r="DUU115" s="51"/>
      <c r="DUV115" s="51"/>
      <c r="DUW115" s="51"/>
      <c r="DUX115" s="51"/>
      <c r="DUY115" s="51"/>
      <c r="DUZ115" s="51"/>
      <c r="DVA115" s="51"/>
      <c r="DVB115" s="51"/>
      <c r="DVC115" s="51"/>
      <c r="DVD115" s="51"/>
      <c r="DVE115" s="51"/>
      <c r="DVF115" s="51"/>
      <c r="DVG115" s="51"/>
      <c r="DVH115" s="51"/>
      <c r="DVI115" s="51"/>
      <c r="DVJ115" s="51"/>
      <c r="DVK115" s="51"/>
      <c r="DVL115" s="51"/>
      <c r="DVM115" s="51"/>
      <c r="DVN115" s="51"/>
      <c r="DVO115" s="51"/>
      <c r="DVP115" s="51"/>
      <c r="DVQ115" s="51"/>
      <c r="DVR115" s="51"/>
      <c r="DVS115" s="51"/>
      <c r="DVT115" s="51"/>
      <c r="DVU115" s="51"/>
      <c r="DVV115" s="51"/>
      <c r="DVW115" s="51"/>
      <c r="DVX115" s="51"/>
      <c r="DVY115" s="51"/>
      <c r="DVZ115" s="51"/>
      <c r="DWA115" s="51"/>
      <c r="DWB115" s="51"/>
      <c r="DWC115" s="51"/>
      <c r="DWD115" s="51"/>
      <c r="DWE115" s="51"/>
      <c r="DWF115" s="51"/>
      <c r="DWG115" s="51"/>
      <c r="DWH115" s="51"/>
      <c r="DWI115" s="51"/>
      <c r="DWJ115" s="51"/>
      <c r="DWK115" s="51"/>
      <c r="DWL115" s="51"/>
      <c r="DWM115" s="51"/>
      <c r="DWN115" s="51"/>
      <c r="DWO115" s="51"/>
      <c r="DWP115" s="51"/>
      <c r="DWQ115" s="51"/>
      <c r="DWR115" s="51"/>
      <c r="DWS115" s="51"/>
      <c r="DWT115" s="51"/>
      <c r="DWU115" s="51"/>
      <c r="DWV115" s="51"/>
      <c r="DWW115" s="51"/>
      <c r="DWX115" s="51"/>
      <c r="DWY115" s="51"/>
      <c r="DWZ115" s="51"/>
      <c r="DXA115" s="51"/>
      <c r="DXB115" s="51"/>
      <c r="DXC115" s="51"/>
      <c r="DXD115" s="51"/>
      <c r="DXE115" s="51"/>
      <c r="DXF115" s="51"/>
      <c r="DXG115" s="51"/>
      <c r="DXH115" s="51"/>
      <c r="DXI115" s="51"/>
      <c r="DXJ115" s="51"/>
      <c r="DXK115" s="51"/>
      <c r="DXL115" s="51"/>
      <c r="DXM115" s="51"/>
      <c r="DXN115" s="51"/>
      <c r="DXO115" s="51"/>
      <c r="DXP115" s="51"/>
      <c r="DXQ115" s="51"/>
      <c r="DXR115" s="51"/>
      <c r="DXS115" s="51"/>
      <c r="DXT115" s="51"/>
      <c r="DXU115" s="51"/>
      <c r="DXV115" s="51"/>
      <c r="DXW115" s="51"/>
      <c r="DXX115" s="51"/>
      <c r="DXY115" s="51"/>
      <c r="DXZ115" s="51"/>
      <c r="DYA115" s="51"/>
      <c r="DYB115" s="51"/>
      <c r="DYC115" s="51"/>
      <c r="DYD115" s="51"/>
      <c r="DYE115" s="51"/>
      <c r="DYF115" s="51"/>
      <c r="DYG115" s="51"/>
      <c r="DYH115" s="51"/>
      <c r="DYI115" s="51"/>
      <c r="DYJ115" s="51"/>
      <c r="DYK115" s="51"/>
      <c r="DYL115" s="51"/>
      <c r="DYM115" s="51"/>
      <c r="DYN115" s="51"/>
      <c r="DYO115" s="51"/>
      <c r="DYP115" s="51"/>
      <c r="DYQ115" s="51"/>
      <c r="DYR115" s="51"/>
      <c r="DYS115" s="51"/>
      <c r="DYT115" s="51"/>
      <c r="DYU115" s="51"/>
      <c r="DYV115" s="51"/>
      <c r="DYW115" s="51"/>
      <c r="DYX115" s="51"/>
      <c r="DYY115" s="51"/>
      <c r="DYZ115" s="51"/>
      <c r="DZA115" s="51"/>
      <c r="DZB115" s="51"/>
      <c r="DZC115" s="51"/>
      <c r="DZD115" s="51"/>
      <c r="DZE115" s="51"/>
      <c r="DZF115" s="51"/>
      <c r="DZG115" s="51"/>
      <c r="DZH115" s="51"/>
      <c r="DZI115" s="51"/>
      <c r="DZJ115" s="51"/>
      <c r="DZK115" s="51"/>
      <c r="DZL115" s="51"/>
      <c r="DZM115" s="51"/>
      <c r="DZN115" s="51"/>
      <c r="DZO115" s="51"/>
      <c r="DZP115" s="51"/>
      <c r="DZQ115" s="51"/>
      <c r="DZR115" s="51"/>
      <c r="DZS115" s="51"/>
      <c r="DZT115" s="51"/>
      <c r="DZU115" s="51"/>
      <c r="DZV115" s="51"/>
      <c r="DZW115" s="51"/>
      <c r="DZX115" s="51"/>
      <c r="DZY115" s="51"/>
      <c r="DZZ115" s="51"/>
      <c r="EAA115" s="51"/>
      <c r="EAB115" s="51"/>
      <c r="EAC115" s="51"/>
      <c r="EAD115" s="51"/>
      <c r="EAE115" s="51"/>
      <c r="EAF115" s="51"/>
      <c r="EAG115" s="51"/>
      <c r="EAH115" s="51"/>
      <c r="EAI115" s="51"/>
      <c r="EAJ115" s="51"/>
      <c r="EAK115" s="51"/>
      <c r="EAL115" s="51"/>
      <c r="EAM115" s="51"/>
      <c r="EAN115" s="51"/>
      <c r="EAO115" s="51"/>
      <c r="EAP115" s="51"/>
      <c r="EAQ115" s="51"/>
      <c r="EAR115" s="51"/>
      <c r="EAS115" s="51"/>
      <c r="EAT115" s="51"/>
      <c r="EAU115" s="51"/>
      <c r="EAV115" s="51"/>
      <c r="EAW115" s="51"/>
      <c r="EAX115" s="51"/>
      <c r="EAY115" s="51"/>
      <c r="EAZ115" s="51"/>
      <c r="EBA115" s="51"/>
      <c r="EBB115" s="51"/>
      <c r="EBC115" s="51"/>
      <c r="EBD115" s="51"/>
      <c r="EBE115" s="51"/>
      <c r="EBF115" s="51"/>
      <c r="EBG115" s="51"/>
      <c r="EBH115" s="51"/>
      <c r="EBI115" s="51"/>
      <c r="EBJ115" s="51"/>
      <c r="EBK115" s="51"/>
      <c r="EBL115" s="51"/>
      <c r="EBM115" s="51"/>
      <c r="EBN115" s="51"/>
      <c r="EBO115" s="51"/>
      <c r="EBP115" s="51"/>
      <c r="EBQ115" s="51"/>
      <c r="EBR115" s="51"/>
      <c r="EBS115" s="51"/>
      <c r="EBT115" s="51"/>
      <c r="EBU115" s="51"/>
      <c r="EBV115" s="51"/>
      <c r="EBW115" s="51"/>
      <c r="EBX115" s="51"/>
      <c r="EBY115" s="51"/>
      <c r="EBZ115" s="51"/>
      <c r="ECA115" s="51"/>
      <c r="ECB115" s="51"/>
      <c r="ECC115" s="51"/>
      <c r="ECD115" s="51"/>
      <c r="ECE115" s="51"/>
      <c r="ECF115" s="51"/>
      <c r="ECG115" s="51"/>
      <c r="ECH115" s="51"/>
      <c r="ECI115" s="51"/>
      <c r="ECJ115" s="51"/>
      <c r="ECK115" s="51"/>
      <c r="ECL115" s="51"/>
      <c r="ECM115" s="51"/>
      <c r="ECN115" s="51"/>
      <c r="ECO115" s="51"/>
      <c r="ECP115" s="51"/>
      <c r="ECQ115" s="51"/>
      <c r="ECR115" s="51"/>
      <c r="ECS115" s="51"/>
      <c r="ECT115" s="51"/>
      <c r="ECU115" s="51"/>
      <c r="ECV115" s="51"/>
      <c r="ECW115" s="51"/>
      <c r="ECX115" s="51"/>
      <c r="ECY115" s="51"/>
      <c r="ECZ115" s="51"/>
      <c r="EDA115" s="51"/>
      <c r="EDB115" s="51"/>
      <c r="EDC115" s="51"/>
      <c r="EDD115" s="51"/>
      <c r="EDE115" s="51"/>
      <c r="EDF115" s="51"/>
      <c r="EDG115" s="51"/>
      <c r="EDH115" s="51"/>
      <c r="EDI115" s="51"/>
      <c r="EDJ115" s="51"/>
      <c r="EDK115" s="51"/>
      <c r="EDL115" s="51"/>
      <c r="EDM115" s="51"/>
      <c r="EDN115" s="51"/>
      <c r="EDO115" s="51"/>
      <c r="EDP115" s="51"/>
      <c r="EDQ115" s="51"/>
      <c r="EDR115" s="51"/>
      <c r="EDS115" s="51"/>
      <c r="EDT115" s="51"/>
      <c r="EDU115" s="51"/>
      <c r="EDV115" s="51"/>
      <c r="EDW115" s="51"/>
      <c r="EDX115" s="51"/>
      <c r="EDY115" s="51"/>
      <c r="EDZ115" s="51"/>
      <c r="EEA115" s="51"/>
      <c r="EEB115" s="51"/>
      <c r="EEC115" s="51"/>
      <c r="EED115" s="51"/>
      <c r="EEE115" s="51"/>
      <c r="EEF115" s="51"/>
      <c r="EEG115" s="51"/>
      <c r="EEH115" s="51"/>
      <c r="EEI115" s="51"/>
      <c r="EEJ115" s="51"/>
      <c r="EEK115" s="51"/>
      <c r="EEL115" s="51"/>
      <c r="EEM115" s="51"/>
      <c r="EEN115" s="51"/>
      <c r="EEO115" s="51"/>
      <c r="EEP115" s="51"/>
      <c r="EEQ115" s="51"/>
      <c r="EER115" s="51"/>
      <c r="EES115" s="51"/>
      <c r="EET115" s="51"/>
      <c r="EEU115" s="51"/>
      <c r="EEV115" s="51"/>
      <c r="EEW115" s="51"/>
      <c r="EEX115" s="51"/>
      <c r="EEY115" s="51"/>
      <c r="EEZ115" s="51"/>
      <c r="EFA115" s="51"/>
      <c r="EFB115" s="51"/>
      <c r="EFC115" s="51"/>
      <c r="EFD115" s="51"/>
      <c r="EFE115" s="51"/>
      <c r="EFF115" s="51"/>
      <c r="EFG115" s="51"/>
      <c r="EFH115" s="51"/>
      <c r="EFI115" s="51"/>
      <c r="EFJ115" s="51"/>
      <c r="EFK115" s="51"/>
      <c r="EFL115" s="51"/>
      <c r="EFM115" s="51"/>
      <c r="EFN115" s="51"/>
      <c r="EFO115" s="51"/>
      <c r="EFP115" s="51"/>
      <c r="EFQ115" s="51"/>
      <c r="EFR115" s="51"/>
      <c r="EFS115" s="51"/>
      <c r="EFT115" s="51"/>
      <c r="EFU115" s="51"/>
      <c r="EFV115" s="51"/>
      <c r="EFW115" s="51"/>
      <c r="EFX115" s="51"/>
      <c r="EFY115" s="51"/>
      <c r="EFZ115" s="51"/>
      <c r="EGA115" s="51"/>
      <c r="EGB115" s="51"/>
      <c r="EGC115" s="51"/>
      <c r="EGD115" s="51"/>
      <c r="EGE115" s="51"/>
      <c r="EGF115" s="51"/>
      <c r="EGG115" s="51"/>
      <c r="EGH115" s="51"/>
      <c r="EGI115" s="51"/>
      <c r="EGJ115" s="51"/>
      <c r="EGK115" s="51"/>
      <c r="EGL115" s="51"/>
      <c r="EGM115" s="51"/>
      <c r="EGN115" s="51"/>
      <c r="EGO115" s="51"/>
      <c r="EGP115" s="51"/>
      <c r="EGQ115" s="51"/>
      <c r="EGR115" s="51"/>
      <c r="EGS115" s="51"/>
      <c r="EGT115" s="51"/>
      <c r="EGU115" s="51"/>
      <c r="EGV115" s="51"/>
      <c r="EGW115" s="51"/>
      <c r="EGX115" s="51"/>
      <c r="EGY115" s="51"/>
      <c r="EGZ115" s="51"/>
      <c r="EHA115" s="51"/>
      <c r="EHB115" s="51"/>
      <c r="EHC115" s="51"/>
      <c r="EHD115" s="51"/>
      <c r="EHE115" s="51"/>
      <c r="EHF115" s="51"/>
      <c r="EHG115" s="51"/>
      <c r="EHH115" s="51"/>
      <c r="EHI115" s="51"/>
      <c r="EHJ115" s="51"/>
      <c r="EHK115" s="51"/>
      <c r="EHL115" s="51"/>
      <c r="EHM115" s="51"/>
      <c r="EHN115" s="51"/>
      <c r="EHO115" s="51"/>
      <c r="EHP115" s="51"/>
      <c r="EHQ115" s="51"/>
      <c r="EHR115" s="51"/>
      <c r="EHS115" s="51"/>
      <c r="EHT115" s="51"/>
      <c r="EHU115" s="51"/>
      <c r="EHV115" s="51"/>
      <c r="EHW115" s="51"/>
      <c r="EHX115" s="51"/>
      <c r="EHY115" s="51"/>
      <c r="EHZ115" s="51"/>
      <c r="EIA115" s="51"/>
      <c r="EIB115" s="51"/>
      <c r="EIC115" s="51"/>
      <c r="EID115" s="51"/>
      <c r="EIE115" s="51"/>
      <c r="EIF115" s="51"/>
      <c r="EIG115" s="51"/>
      <c r="EIH115" s="51"/>
      <c r="EII115" s="51"/>
      <c r="EIJ115" s="51"/>
      <c r="EIK115" s="51"/>
      <c r="EIL115" s="51"/>
      <c r="EIM115" s="51"/>
      <c r="EIN115" s="51"/>
      <c r="EIO115" s="51"/>
      <c r="EIP115" s="51"/>
      <c r="EIQ115" s="51"/>
      <c r="EIR115" s="51"/>
      <c r="EIS115" s="51"/>
      <c r="EIT115" s="51"/>
      <c r="EIU115" s="51"/>
      <c r="EIV115" s="51"/>
      <c r="EIW115" s="51"/>
      <c r="EIX115" s="51"/>
      <c r="EIY115" s="51"/>
      <c r="EIZ115" s="51"/>
      <c r="EJA115" s="51"/>
      <c r="EJB115" s="51"/>
      <c r="EJC115" s="51"/>
      <c r="EJD115" s="51"/>
      <c r="EJE115" s="51"/>
      <c r="EJF115" s="51"/>
      <c r="EJG115" s="51"/>
      <c r="EJH115" s="51"/>
      <c r="EJI115" s="51"/>
      <c r="EJJ115" s="51"/>
      <c r="EJK115" s="51"/>
      <c r="EJL115" s="51"/>
      <c r="EJM115" s="51"/>
      <c r="EJN115" s="51"/>
      <c r="EJO115" s="51"/>
      <c r="EJP115" s="51"/>
      <c r="EJQ115" s="51"/>
      <c r="EJR115" s="51"/>
      <c r="EJS115" s="51"/>
      <c r="EJT115" s="51"/>
      <c r="EJU115" s="51"/>
      <c r="EJV115" s="51"/>
      <c r="EJW115" s="51"/>
      <c r="EJX115" s="51"/>
      <c r="EJY115" s="51"/>
      <c r="EJZ115" s="51"/>
      <c r="EKA115" s="51"/>
      <c r="EKB115" s="51"/>
      <c r="EKC115" s="51"/>
      <c r="EKD115" s="51"/>
      <c r="EKE115" s="51"/>
      <c r="EKF115" s="51"/>
      <c r="EKG115" s="51"/>
      <c r="EKH115" s="51"/>
      <c r="EKI115" s="51"/>
      <c r="EKJ115" s="51"/>
      <c r="EKK115" s="51"/>
      <c r="EKL115" s="51"/>
      <c r="EKM115" s="51"/>
      <c r="EKN115" s="51"/>
      <c r="EKO115" s="51"/>
      <c r="EKP115" s="51"/>
      <c r="EKQ115" s="51"/>
      <c r="EKR115" s="51"/>
      <c r="EKS115" s="51"/>
      <c r="EKT115" s="51"/>
      <c r="EKU115" s="51"/>
      <c r="EKV115" s="51"/>
      <c r="EKW115" s="51"/>
      <c r="EKX115" s="51"/>
      <c r="EKY115" s="51"/>
      <c r="EKZ115" s="51"/>
      <c r="ELA115" s="51"/>
      <c r="ELB115" s="51"/>
      <c r="ELC115" s="51"/>
      <c r="ELD115" s="51"/>
      <c r="ELE115" s="51"/>
      <c r="ELF115" s="51"/>
      <c r="ELG115" s="51"/>
      <c r="ELH115" s="51"/>
      <c r="ELI115" s="51"/>
      <c r="ELJ115" s="51"/>
      <c r="ELK115" s="51"/>
      <c r="ELL115" s="51"/>
      <c r="ELM115" s="51"/>
      <c r="ELN115" s="51"/>
      <c r="ELO115" s="51"/>
      <c r="ELP115" s="51"/>
      <c r="ELQ115" s="51"/>
      <c r="ELR115" s="51"/>
      <c r="ELS115" s="51"/>
      <c r="ELT115" s="51"/>
      <c r="ELU115" s="51"/>
      <c r="ELV115" s="51"/>
      <c r="ELW115" s="51"/>
      <c r="ELX115" s="51"/>
      <c r="ELY115" s="51"/>
      <c r="ELZ115" s="51"/>
      <c r="EMA115" s="51"/>
      <c r="EMB115" s="51"/>
      <c r="EMC115" s="51"/>
      <c r="EMD115" s="51"/>
      <c r="EME115" s="51"/>
      <c r="EMF115" s="51"/>
      <c r="EMG115" s="51"/>
      <c r="EMH115" s="51"/>
      <c r="EMI115" s="51"/>
      <c r="EMJ115" s="51"/>
      <c r="EMK115" s="51"/>
      <c r="EML115" s="51"/>
      <c r="EMM115" s="51"/>
      <c r="EMN115" s="51"/>
      <c r="EMO115" s="51"/>
      <c r="EMP115" s="51"/>
      <c r="EMQ115" s="51"/>
      <c r="EMR115" s="51"/>
      <c r="EMS115" s="51"/>
      <c r="EMT115" s="51"/>
      <c r="EMU115" s="51"/>
      <c r="EMV115" s="51"/>
      <c r="EMW115" s="51"/>
      <c r="EMX115" s="51"/>
      <c r="EMY115" s="51"/>
      <c r="EMZ115" s="51"/>
      <c r="ENA115" s="51"/>
      <c r="ENB115" s="51"/>
      <c r="ENC115" s="51"/>
      <c r="END115" s="51"/>
      <c r="ENE115" s="51"/>
      <c r="ENF115" s="51"/>
      <c r="ENG115" s="51"/>
      <c r="ENH115" s="51"/>
      <c r="ENI115" s="51"/>
      <c r="ENJ115" s="51"/>
      <c r="ENK115" s="51"/>
      <c r="ENL115" s="51"/>
      <c r="ENM115" s="51"/>
      <c r="ENN115" s="51"/>
      <c r="ENO115" s="51"/>
      <c r="ENP115" s="51"/>
      <c r="ENQ115" s="51"/>
      <c r="ENR115" s="51"/>
      <c r="ENS115" s="51"/>
      <c r="ENT115" s="51"/>
      <c r="ENU115" s="51"/>
      <c r="ENV115" s="51"/>
      <c r="ENW115" s="51"/>
      <c r="ENX115" s="51"/>
      <c r="ENY115" s="51"/>
      <c r="ENZ115" s="51"/>
      <c r="EOA115" s="51"/>
      <c r="EOB115" s="51"/>
      <c r="EOC115" s="51"/>
      <c r="EOD115" s="51"/>
      <c r="EOE115" s="51"/>
      <c r="EOF115" s="51"/>
      <c r="EOG115" s="51"/>
      <c r="EOH115" s="51"/>
      <c r="EOI115" s="51"/>
      <c r="EOJ115" s="51"/>
      <c r="EOK115" s="51"/>
      <c r="EOL115" s="51"/>
      <c r="EOM115" s="51"/>
      <c r="EON115" s="51"/>
      <c r="EOO115" s="51"/>
      <c r="EOP115" s="51"/>
      <c r="EOQ115" s="51"/>
      <c r="EOR115" s="51"/>
      <c r="EOS115" s="51"/>
      <c r="EOT115" s="51"/>
      <c r="EOU115" s="51"/>
      <c r="EOV115" s="51"/>
      <c r="EOW115" s="51"/>
      <c r="EOX115" s="51"/>
      <c r="EOY115" s="51"/>
      <c r="EOZ115" s="51"/>
      <c r="EPA115" s="51"/>
      <c r="EPB115" s="51"/>
      <c r="EPC115" s="51"/>
      <c r="EPD115" s="51"/>
      <c r="EPE115" s="51"/>
      <c r="EPF115" s="51"/>
      <c r="EPG115" s="51"/>
      <c r="EPH115" s="51"/>
      <c r="EPI115" s="51"/>
      <c r="EPJ115" s="51"/>
      <c r="EPK115" s="51"/>
      <c r="EPL115" s="51"/>
      <c r="EPM115" s="51"/>
      <c r="EPN115" s="51"/>
      <c r="EPO115" s="51"/>
      <c r="EPP115" s="51"/>
      <c r="EPQ115" s="51"/>
      <c r="EPR115" s="51"/>
      <c r="EPS115" s="51"/>
      <c r="EPT115" s="51"/>
      <c r="EPU115" s="51"/>
      <c r="EPV115" s="51"/>
      <c r="EPW115" s="51"/>
      <c r="EPX115" s="51"/>
      <c r="EPY115" s="51"/>
      <c r="EPZ115" s="51"/>
      <c r="EQA115" s="51"/>
      <c r="EQB115" s="51"/>
      <c r="EQC115" s="51"/>
      <c r="EQD115" s="51"/>
      <c r="EQE115" s="51"/>
      <c r="EQF115" s="51"/>
      <c r="EQG115" s="51"/>
      <c r="EQH115" s="51"/>
      <c r="EQI115" s="51"/>
      <c r="EQJ115" s="51"/>
      <c r="EQK115" s="51"/>
      <c r="EQL115" s="51"/>
      <c r="EQM115" s="51"/>
      <c r="EQN115" s="51"/>
      <c r="EQO115" s="51"/>
      <c r="EQP115" s="51"/>
      <c r="EQQ115" s="51"/>
      <c r="EQR115" s="51"/>
      <c r="EQS115" s="51"/>
      <c r="EQT115" s="51"/>
      <c r="EQU115" s="51"/>
      <c r="EQV115" s="51"/>
      <c r="EQW115" s="51"/>
      <c r="EQX115" s="51"/>
      <c r="EQY115" s="51"/>
      <c r="EQZ115" s="51"/>
      <c r="ERA115" s="51"/>
      <c r="ERB115" s="51"/>
      <c r="ERC115" s="51"/>
      <c r="ERD115" s="51"/>
      <c r="ERE115" s="51"/>
      <c r="ERF115" s="51"/>
      <c r="ERG115" s="51"/>
      <c r="ERH115" s="51"/>
      <c r="ERI115" s="51"/>
      <c r="ERJ115" s="51"/>
      <c r="ERK115" s="51"/>
      <c r="ERL115" s="51"/>
      <c r="ERM115" s="51"/>
      <c r="ERN115" s="51"/>
      <c r="ERO115" s="51"/>
      <c r="ERP115" s="51"/>
      <c r="ERQ115" s="51"/>
      <c r="ERR115" s="51"/>
      <c r="ERS115" s="51"/>
      <c r="ERT115" s="51"/>
      <c r="ERU115" s="51"/>
      <c r="ERV115" s="51"/>
      <c r="ERW115" s="51"/>
      <c r="ERX115" s="51"/>
      <c r="ERY115" s="51"/>
      <c r="ERZ115" s="51"/>
      <c r="ESA115" s="51"/>
      <c r="ESB115" s="51"/>
      <c r="ESC115" s="51"/>
      <c r="ESD115" s="51"/>
      <c r="ESE115" s="51"/>
      <c r="ESF115" s="51"/>
      <c r="ESG115" s="51"/>
      <c r="ESH115" s="51"/>
      <c r="ESI115" s="51"/>
      <c r="ESJ115" s="51"/>
      <c r="ESK115" s="51"/>
      <c r="ESL115" s="51"/>
      <c r="ESM115" s="51"/>
      <c r="ESN115" s="51"/>
      <c r="ESO115" s="51"/>
      <c r="ESP115" s="51"/>
      <c r="ESQ115" s="51"/>
      <c r="ESR115" s="51"/>
      <c r="ESS115" s="51"/>
      <c r="EST115" s="51"/>
      <c r="ESU115" s="51"/>
      <c r="ESV115" s="51"/>
      <c r="ESW115" s="51"/>
      <c r="ESX115" s="51"/>
      <c r="ESY115" s="51"/>
      <c r="ESZ115" s="51"/>
      <c r="ETA115" s="51"/>
      <c r="ETB115" s="51"/>
      <c r="ETC115" s="51"/>
      <c r="ETD115" s="51"/>
      <c r="ETE115" s="51"/>
      <c r="ETF115" s="51"/>
      <c r="ETG115" s="51"/>
      <c r="ETH115" s="51"/>
      <c r="ETI115" s="51"/>
      <c r="ETJ115" s="51"/>
      <c r="ETK115" s="51"/>
      <c r="ETL115" s="51"/>
      <c r="ETM115" s="51"/>
      <c r="ETN115" s="51"/>
      <c r="ETO115" s="51"/>
      <c r="ETP115" s="51"/>
      <c r="ETQ115" s="51"/>
      <c r="ETR115" s="51"/>
      <c r="ETS115" s="51"/>
      <c r="ETT115" s="51"/>
      <c r="ETU115" s="51"/>
      <c r="ETV115" s="51"/>
      <c r="ETW115" s="51"/>
      <c r="ETX115" s="51"/>
      <c r="ETY115" s="51"/>
      <c r="ETZ115" s="51"/>
      <c r="EUA115" s="51"/>
      <c r="EUB115" s="51"/>
      <c r="EUC115" s="51"/>
      <c r="EUD115" s="51"/>
      <c r="EUE115" s="51"/>
      <c r="EUF115" s="51"/>
      <c r="EUG115" s="51"/>
      <c r="EUH115" s="51"/>
      <c r="EUI115" s="51"/>
      <c r="EUJ115" s="51"/>
      <c r="EUK115" s="51"/>
      <c r="EUL115" s="51"/>
      <c r="EUM115" s="51"/>
      <c r="EUN115" s="51"/>
      <c r="EUO115" s="51"/>
      <c r="EUP115" s="51"/>
      <c r="EUQ115" s="51"/>
      <c r="EUR115" s="51"/>
      <c r="EUS115" s="51"/>
      <c r="EUT115" s="51"/>
      <c r="EUU115" s="51"/>
      <c r="EUV115" s="51"/>
      <c r="EUW115" s="51"/>
      <c r="EUX115" s="51"/>
      <c r="EUY115" s="51"/>
      <c r="EUZ115" s="51"/>
      <c r="EVA115" s="51"/>
      <c r="EVB115" s="51"/>
      <c r="EVC115" s="51"/>
      <c r="EVD115" s="51"/>
      <c r="EVE115" s="51"/>
      <c r="EVF115" s="51"/>
      <c r="EVG115" s="51"/>
      <c r="EVH115" s="51"/>
      <c r="EVI115" s="51"/>
      <c r="EVJ115" s="51"/>
      <c r="EVK115" s="51"/>
      <c r="EVL115" s="51"/>
      <c r="EVM115" s="51"/>
      <c r="EVN115" s="51"/>
      <c r="EVO115" s="51"/>
      <c r="EVP115" s="51"/>
      <c r="EVQ115" s="51"/>
      <c r="EVR115" s="51"/>
      <c r="EVS115" s="51"/>
      <c r="EVT115" s="51"/>
      <c r="EVU115" s="51"/>
      <c r="EVV115" s="51"/>
      <c r="EVW115" s="51"/>
      <c r="EVX115" s="51"/>
      <c r="EVY115" s="51"/>
      <c r="EVZ115" s="51"/>
      <c r="EWA115" s="51"/>
      <c r="EWB115" s="51"/>
      <c r="EWC115" s="51"/>
      <c r="EWD115" s="51"/>
      <c r="EWE115" s="51"/>
      <c r="EWF115" s="51"/>
      <c r="EWG115" s="51"/>
      <c r="EWH115" s="51"/>
      <c r="EWI115" s="51"/>
      <c r="EWJ115" s="51"/>
      <c r="EWK115" s="51"/>
      <c r="EWL115" s="51"/>
      <c r="EWM115" s="51"/>
      <c r="EWN115" s="51"/>
      <c r="EWO115" s="51"/>
      <c r="EWP115" s="51"/>
      <c r="EWQ115" s="51"/>
      <c r="EWR115" s="51"/>
      <c r="EWS115" s="51"/>
      <c r="EWT115" s="51"/>
      <c r="EWU115" s="51"/>
      <c r="EWV115" s="51"/>
      <c r="EWW115" s="51"/>
      <c r="EWX115" s="51"/>
      <c r="EWY115" s="51"/>
      <c r="EWZ115" s="51"/>
      <c r="EXA115" s="51"/>
      <c r="EXB115" s="51"/>
      <c r="EXC115" s="51"/>
      <c r="EXD115" s="51"/>
      <c r="EXE115" s="51"/>
      <c r="EXF115" s="51"/>
      <c r="EXG115" s="51"/>
      <c r="EXH115" s="51"/>
      <c r="EXI115" s="51"/>
      <c r="EXJ115" s="51"/>
      <c r="EXK115" s="51"/>
      <c r="EXL115" s="51"/>
      <c r="EXM115" s="51"/>
      <c r="EXN115" s="51"/>
      <c r="EXO115" s="51"/>
      <c r="EXP115" s="51"/>
      <c r="EXQ115" s="51"/>
      <c r="EXR115" s="51"/>
      <c r="EXS115" s="51"/>
      <c r="EXT115" s="51"/>
      <c r="EXU115" s="51"/>
      <c r="EXV115" s="51"/>
      <c r="EXW115" s="51"/>
      <c r="EXX115" s="51"/>
      <c r="EXY115" s="51"/>
      <c r="EXZ115" s="51"/>
      <c r="EYA115" s="51"/>
      <c r="EYB115" s="51"/>
      <c r="EYC115" s="51"/>
      <c r="EYD115" s="51"/>
      <c r="EYE115" s="51"/>
      <c r="EYF115" s="51"/>
      <c r="EYG115" s="51"/>
      <c r="EYH115" s="51"/>
      <c r="EYI115" s="51"/>
      <c r="EYJ115" s="51"/>
      <c r="EYK115" s="51"/>
      <c r="EYL115" s="51"/>
      <c r="EYM115" s="51"/>
      <c r="EYN115" s="51"/>
      <c r="EYO115" s="51"/>
      <c r="EYP115" s="51"/>
      <c r="EYQ115" s="51"/>
      <c r="EYR115" s="51"/>
      <c r="EYS115" s="51"/>
      <c r="EYT115" s="51"/>
      <c r="EYU115" s="51"/>
      <c r="EYV115" s="51"/>
      <c r="EYW115" s="51"/>
      <c r="EYX115" s="51"/>
      <c r="EYY115" s="51"/>
      <c r="EYZ115" s="51"/>
      <c r="EZA115" s="51"/>
      <c r="EZB115" s="51"/>
      <c r="EZC115" s="51"/>
      <c r="EZD115" s="51"/>
      <c r="EZE115" s="51"/>
      <c r="EZF115" s="51"/>
      <c r="EZG115" s="51"/>
      <c r="EZH115" s="51"/>
      <c r="EZI115" s="51"/>
      <c r="EZJ115" s="51"/>
      <c r="EZK115" s="51"/>
      <c r="EZL115" s="51"/>
      <c r="EZM115" s="51"/>
      <c r="EZN115" s="51"/>
      <c r="EZO115" s="51"/>
      <c r="EZP115" s="51"/>
      <c r="EZQ115" s="51"/>
      <c r="EZR115" s="51"/>
      <c r="EZS115" s="51"/>
      <c r="EZT115" s="51"/>
      <c r="EZU115" s="51"/>
      <c r="EZV115" s="51"/>
      <c r="EZW115" s="51"/>
      <c r="EZX115" s="51"/>
      <c r="EZY115" s="51"/>
      <c r="EZZ115" s="51"/>
      <c r="FAA115" s="51"/>
      <c r="FAB115" s="51"/>
      <c r="FAC115" s="51"/>
      <c r="FAD115" s="51"/>
      <c r="FAE115" s="51"/>
      <c r="FAF115" s="51"/>
      <c r="FAG115" s="51"/>
      <c r="FAH115" s="51"/>
      <c r="FAI115" s="51"/>
      <c r="FAJ115" s="51"/>
      <c r="FAK115" s="51"/>
      <c r="FAL115" s="51"/>
      <c r="FAM115" s="51"/>
      <c r="FAN115" s="51"/>
      <c r="FAO115" s="51"/>
      <c r="FAP115" s="51"/>
      <c r="FAQ115" s="51"/>
      <c r="FAR115" s="51"/>
      <c r="FAS115" s="51"/>
      <c r="FAT115" s="51"/>
      <c r="FAU115" s="51"/>
      <c r="FAV115" s="51"/>
      <c r="FAW115" s="51"/>
      <c r="FAX115" s="51"/>
      <c r="FAY115" s="51"/>
      <c r="FAZ115" s="51"/>
      <c r="FBA115" s="51"/>
      <c r="FBB115" s="51"/>
      <c r="FBC115" s="51"/>
      <c r="FBD115" s="51"/>
      <c r="FBE115" s="51"/>
      <c r="FBF115" s="51"/>
      <c r="FBG115" s="51"/>
      <c r="FBH115" s="51"/>
      <c r="FBI115" s="51"/>
      <c r="FBJ115" s="51"/>
      <c r="FBK115" s="51"/>
      <c r="FBL115" s="51"/>
      <c r="FBM115" s="51"/>
      <c r="FBN115" s="51"/>
      <c r="FBO115" s="51"/>
      <c r="FBP115" s="51"/>
      <c r="FBQ115" s="51"/>
      <c r="FBR115" s="51"/>
      <c r="FBS115" s="51"/>
      <c r="FBT115" s="51"/>
      <c r="FBU115" s="51"/>
      <c r="FBV115" s="51"/>
      <c r="FBW115" s="51"/>
      <c r="FBX115" s="51"/>
      <c r="FBY115" s="51"/>
      <c r="FBZ115" s="51"/>
      <c r="FCA115" s="51"/>
      <c r="FCB115" s="51"/>
      <c r="FCC115" s="51"/>
      <c r="FCD115" s="51"/>
      <c r="FCE115" s="51"/>
      <c r="FCF115" s="51"/>
      <c r="FCG115" s="51"/>
      <c r="FCH115" s="51"/>
      <c r="FCI115" s="51"/>
      <c r="FCJ115" s="51"/>
      <c r="FCK115" s="51"/>
      <c r="FCL115" s="51"/>
      <c r="FCM115" s="51"/>
      <c r="FCN115" s="51"/>
      <c r="FCO115" s="51"/>
      <c r="FCP115" s="51"/>
      <c r="FCQ115" s="51"/>
      <c r="FCR115" s="51"/>
      <c r="FCS115" s="51"/>
      <c r="FCT115" s="51"/>
      <c r="FCU115" s="51"/>
      <c r="FCV115" s="51"/>
      <c r="FCW115" s="51"/>
      <c r="FCX115" s="51"/>
      <c r="FCY115" s="51"/>
      <c r="FCZ115" s="51"/>
      <c r="FDA115" s="51"/>
      <c r="FDB115" s="51"/>
      <c r="FDC115" s="51"/>
      <c r="FDD115" s="51"/>
      <c r="FDE115" s="51"/>
      <c r="FDF115" s="51"/>
      <c r="FDG115" s="51"/>
      <c r="FDH115" s="51"/>
      <c r="FDI115" s="51"/>
      <c r="FDJ115" s="51"/>
      <c r="FDK115" s="51"/>
      <c r="FDL115" s="51"/>
      <c r="FDM115" s="51"/>
      <c r="FDN115" s="51"/>
      <c r="FDO115" s="51"/>
      <c r="FDP115" s="51"/>
      <c r="FDQ115" s="51"/>
      <c r="FDR115" s="51"/>
      <c r="FDS115" s="51"/>
      <c r="FDT115" s="51"/>
      <c r="FDU115" s="51"/>
      <c r="FDV115" s="51"/>
      <c r="FDW115" s="51"/>
      <c r="FDX115" s="51"/>
      <c r="FDY115" s="51"/>
      <c r="FDZ115" s="51"/>
      <c r="FEA115" s="51"/>
      <c r="FEB115" s="51"/>
      <c r="FEC115" s="51"/>
      <c r="FED115" s="51"/>
      <c r="FEE115" s="51"/>
      <c r="FEF115" s="51"/>
      <c r="FEG115" s="51"/>
      <c r="FEH115" s="51"/>
      <c r="FEI115" s="51"/>
      <c r="FEJ115" s="51"/>
      <c r="FEK115" s="51"/>
      <c r="FEL115" s="51"/>
      <c r="FEM115" s="51"/>
      <c r="FEN115" s="51"/>
      <c r="FEO115" s="51"/>
      <c r="FEP115" s="51"/>
      <c r="FEQ115" s="51"/>
      <c r="FER115" s="51"/>
      <c r="FES115" s="51"/>
      <c r="FET115" s="51"/>
      <c r="FEU115" s="51"/>
      <c r="FEV115" s="51"/>
      <c r="FEW115" s="51"/>
      <c r="FEX115" s="51"/>
      <c r="FEY115" s="51"/>
      <c r="FEZ115" s="51"/>
      <c r="FFA115" s="51"/>
      <c r="FFB115" s="51"/>
      <c r="FFC115" s="51"/>
      <c r="FFD115" s="51"/>
      <c r="FFE115" s="51"/>
      <c r="FFF115" s="51"/>
      <c r="FFG115" s="51"/>
      <c r="FFH115" s="51"/>
      <c r="FFI115" s="51"/>
      <c r="FFJ115" s="51"/>
      <c r="FFK115" s="51"/>
      <c r="FFL115" s="51"/>
      <c r="FFM115" s="51"/>
      <c r="FFN115" s="51"/>
      <c r="FFO115" s="51"/>
      <c r="FFP115" s="51"/>
      <c r="FFQ115" s="51"/>
      <c r="FFR115" s="51"/>
      <c r="FFS115" s="51"/>
      <c r="FFT115" s="51"/>
      <c r="FFU115" s="51"/>
      <c r="FFV115" s="51"/>
      <c r="FFW115" s="51"/>
      <c r="FFX115" s="51"/>
      <c r="FFY115" s="51"/>
      <c r="FFZ115" s="51"/>
      <c r="FGA115" s="51"/>
      <c r="FGB115" s="51"/>
      <c r="FGC115" s="51"/>
      <c r="FGD115" s="51"/>
      <c r="FGE115" s="51"/>
      <c r="FGF115" s="51"/>
      <c r="FGG115" s="51"/>
      <c r="FGH115" s="51"/>
      <c r="FGI115" s="51"/>
      <c r="FGJ115" s="51"/>
      <c r="FGK115" s="51"/>
      <c r="FGL115" s="51"/>
      <c r="FGM115" s="51"/>
      <c r="FGN115" s="51"/>
      <c r="FGO115" s="51"/>
      <c r="FGP115" s="51"/>
      <c r="FGQ115" s="51"/>
      <c r="FGR115" s="51"/>
      <c r="FGS115" s="51"/>
      <c r="FGT115" s="51"/>
      <c r="FGU115" s="51"/>
      <c r="FGV115" s="51"/>
      <c r="FGW115" s="51"/>
      <c r="FGX115" s="51"/>
      <c r="FGY115" s="51"/>
      <c r="FGZ115" s="51"/>
      <c r="FHA115" s="51"/>
      <c r="FHB115" s="51"/>
      <c r="FHC115" s="51"/>
      <c r="FHD115" s="51"/>
      <c r="FHE115" s="51"/>
      <c r="FHF115" s="51"/>
      <c r="FHG115" s="51"/>
      <c r="FHH115" s="51"/>
      <c r="FHI115" s="51"/>
      <c r="FHJ115" s="51"/>
      <c r="FHK115" s="51"/>
      <c r="FHL115" s="51"/>
      <c r="FHM115" s="51"/>
      <c r="FHN115" s="51"/>
      <c r="FHO115" s="51"/>
      <c r="FHP115" s="51"/>
      <c r="FHQ115" s="51"/>
      <c r="FHR115" s="51"/>
      <c r="FHS115" s="51"/>
      <c r="FHT115" s="51"/>
      <c r="FHU115" s="51"/>
      <c r="FHV115" s="51"/>
      <c r="FHW115" s="51"/>
      <c r="FHX115" s="51"/>
      <c r="FHY115" s="51"/>
      <c r="FHZ115" s="51"/>
      <c r="FIA115" s="51"/>
      <c r="FIB115" s="51"/>
      <c r="FIC115" s="51"/>
      <c r="FID115" s="51"/>
      <c r="FIE115" s="51"/>
      <c r="FIF115" s="51"/>
      <c r="FIG115" s="51"/>
      <c r="FIH115" s="51"/>
      <c r="FII115" s="51"/>
      <c r="FIJ115" s="51"/>
      <c r="FIK115" s="51"/>
      <c r="FIL115" s="51"/>
      <c r="FIM115" s="51"/>
      <c r="FIN115" s="51"/>
      <c r="FIO115" s="51"/>
      <c r="FIP115" s="51"/>
      <c r="FIQ115" s="51"/>
      <c r="FIR115" s="51"/>
      <c r="FIS115" s="51"/>
      <c r="FIT115" s="51"/>
      <c r="FIU115" s="51"/>
      <c r="FIV115" s="51"/>
      <c r="FIW115" s="51"/>
      <c r="FIX115" s="51"/>
      <c r="FIY115" s="51"/>
      <c r="FIZ115" s="51"/>
      <c r="FJA115" s="51"/>
      <c r="FJB115" s="51"/>
      <c r="FJC115" s="51"/>
      <c r="FJD115" s="51"/>
      <c r="FJE115" s="51"/>
      <c r="FJF115" s="51"/>
      <c r="FJG115" s="51"/>
      <c r="FJH115" s="51"/>
      <c r="FJI115" s="51"/>
      <c r="FJJ115" s="51"/>
      <c r="FJK115" s="51"/>
      <c r="FJL115" s="51"/>
      <c r="FJM115" s="51"/>
      <c r="FJN115" s="51"/>
      <c r="FJO115" s="51"/>
      <c r="FJP115" s="51"/>
      <c r="FJQ115" s="51"/>
      <c r="FJR115" s="51"/>
      <c r="FJS115" s="51"/>
      <c r="FJT115" s="51"/>
      <c r="FJU115" s="51"/>
      <c r="FJV115" s="51"/>
      <c r="FJW115" s="51"/>
      <c r="FJX115" s="51"/>
      <c r="FJY115" s="51"/>
      <c r="FJZ115" s="51"/>
      <c r="FKA115" s="51"/>
      <c r="FKB115" s="51"/>
      <c r="FKC115" s="51"/>
      <c r="FKD115" s="51"/>
      <c r="FKE115" s="51"/>
      <c r="FKF115" s="51"/>
      <c r="FKG115" s="51"/>
      <c r="FKH115" s="51"/>
      <c r="FKI115" s="51"/>
      <c r="FKJ115" s="51"/>
      <c r="FKK115" s="51"/>
      <c r="FKL115" s="51"/>
      <c r="FKM115" s="51"/>
      <c r="FKN115" s="51"/>
      <c r="FKO115" s="51"/>
      <c r="FKP115" s="51"/>
      <c r="FKQ115" s="51"/>
      <c r="FKR115" s="51"/>
      <c r="FKS115" s="51"/>
      <c r="FKT115" s="51"/>
      <c r="FKU115" s="51"/>
      <c r="FKV115" s="51"/>
      <c r="FKW115" s="51"/>
      <c r="FKX115" s="51"/>
      <c r="FKY115" s="51"/>
      <c r="FKZ115" s="51"/>
      <c r="FLA115" s="51"/>
      <c r="FLB115" s="51"/>
      <c r="FLC115" s="51"/>
      <c r="FLD115" s="51"/>
      <c r="FLE115" s="51"/>
      <c r="FLF115" s="51"/>
      <c r="FLG115" s="51"/>
      <c r="FLH115" s="51"/>
      <c r="FLI115" s="51"/>
      <c r="FLJ115" s="51"/>
      <c r="FLK115" s="51"/>
      <c r="FLL115" s="51"/>
      <c r="FLM115" s="51"/>
      <c r="FLN115" s="51"/>
      <c r="FLO115" s="51"/>
      <c r="FLP115" s="51"/>
      <c r="FLQ115" s="51"/>
      <c r="FLR115" s="51"/>
      <c r="FLS115" s="51"/>
      <c r="FLT115" s="51"/>
      <c r="FLU115" s="51"/>
      <c r="FLV115" s="51"/>
      <c r="FLW115" s="51"/>
      <c r="FLX115" s="51"/>
      <c r="FLY115" s="51"/>
      <c r="FLZ115" s="51"/>
      <c r="FMA115" s="51"/>
      <c r="FMB115" s="51"/>
      <c r="FMC115" s="51"/>
      <c r="FMD115" s="51"/>
      <c r="FME115" s="51"/>
      <c r="FMF115" s="51"/>
      <c r="FMG115" s="51"/>
      <c r="FMH115" s="51"/>
      <c r="FMI115" s="51"/>
      <c r="FMJ115" s="51"/>
      <c r="FMK115" s="51"/>
      <c r="FML115" s="51"/>
      <c r="FMM115" s="51"/>
      <c r="FMN115" s="51"/>
      <c r="FMO115" s="51"/>
      <c r="FMP115" s="51"/>
      <c r="FMQ115" s="51"/>
      <c r="FMR115" s="51"/>
      <c r="FMS115" s="51"/>
      <c r="FMT115" s="51"/>
      <c r="FMU115" s="51"/>
      <c r="FMV115" s="51"/>
      <c r="FMW115" s="51"/>
      <c r="FMX115" s="51"/>
      <c r="FMY115" s="51"/>
      <c r="FMZ115" s="51"/>
      <c r="FNA115" s="51"/>
      <c r="FNB115" s="51"/>
      <c r="FNC115" s="51"/>
      <c r="FND115" s="51"/>
      <c r="FNE115" s="51"/>
      <c r="FNF115" s="51"/>
      <c r="FNG115" s="51"/>
      <c r="FNH115" s="51"/>
      <c r="FNI115" s="51"/>
      <c r="FNJ115" s="51"/>
      <c r="FNK115" s="51"/>
      <c r="FNL115" s="51"/>
      <c r="FNM115" s="51"/>
      <c r="FNN115" s="51"/>
      <c r="FNO115" s="51"/>
      <c r="FNP115" s="51"/>
      <c r="FNQ115" s="51"/>
      <c r="FNR115" s="51"/>
      <c r="FNS115" s="51"/>
      <c r="FNT115" s="51"/>
      <c r="FNU115" s="51"/>
      <c r="FNV115" s="51"/>
      <c r="FNW115" s="51"/>
      <c r="FNX115" s="51"/>
      <c r="FNY115" s="51"/>
      <c r="FNZ115" s="51"/>
      <c r="FOA115" s="51"/>
      <c r="FOB115" s="51"/>
      <c r="FOC115" s="51"/>
      <c r="FOD115" s="51"/>
      <c r="FOE115" s="51"/>
      <c r="FOF115" s="51"/>
      <c r="FOG115" s="51"/>
      <c r="FOH115" s="51"/>
      <c r="FOI115" s="51"/>
      <c r="FOJ115" s="51"/>
      <c r="FOK115" s="51"/>
      <c r="FOL115" s="51"/>
      <c r="FOM115" s="51"/>
      <c r="FON115" s="51"/>
      <c r="FOO115" s="51"/>
      <c r="FOP115" s="51"/>
      <c r="FOQ115" s="51"/>
      <c r="FOR115" s="51"/>
      <c r="FOS115" s="51"/>
      <c r="FOT115" s="51"/>
      <c r="FOU115" s="51"/>
      <c r="FOV115" s="51"/>
      <c r="FOW115" s="51"/>
      <c r="FOX115" s="51"/>
      <c r="FOY115" s="51"/>
      <c r="FOZ115" s="51"/>
      <c r="FPA115" s="51"/>
      <c r="FPB115" s="51"/>
      <c r="FPC115" s="51"/>
      <c r="FPD115" s="51"/>
      <c r="FPE115" s="51"/>
      <c r="FPF115" s="51"/>
      <c r="FPG115" s="51"/>
      <c r="FPH115" s="51"/>
      <c r="FPI115" s="51"/>
      <c r="FPJ115" s="51"/>
      <c r="FPK115" s="51"/>
      <c r="FPL115" s="51"/>
      <c r="FPM115" s="51"/>
      <c r="FPN115" s="51"/>
      <c r="FPO115" s="51"/>
      <c r="FPP115" s="51"/>
      <c r="FPQ115" s="51"/>
      <c r="FPR115" s="51"/>
      <c r="FPS115" s="51"/>
      <c r="FPT115" s="51"/>
      <c r="FPU115" s="51"/>
      <c r="FPV115" s="51"/>
      <c r="FPW115" s="51"/>
      <c r="FPX115" s="51"/>
      <c r="FPY115" s="51"/>
      <c r="FPZ115" s="51"/>
      <c r="FQA115" s="51"/>
      <c r="FQB115" s="51"/>
      <c r="FQC115" s="51"/>
      <c r="FQD115" s="51"/>
      <c r="FQE115" s="51"/>
      <c r="FQF115" s="51"/>
      <c r="FQG115" s="51"/>
      <c r="FQH115" s="51"/>
      <c r="FQI115" s="51"/>
      <c r="FQJ115" s="51"/>
      <c r="FQK115" s="51"/>
      <c r="FQL115" s="51"/>
      <c r="FQM115" s="51"/>
      <c r="FQN115" s="51"/>
      <c r="FQO115" s="51"/>
      <c r="FQP115" s="51"/>
      <c r="FQQ115" s="51"/>
      <c r="FQR115" s="51"/>
      <c r="FQS115" s="51"/>
      <c r="FQT115" s="51"/>
      <c r="FQU115" s="51"/>
      <c r="FQV115" s="51"/>
      <c r="FQW115" s="51"/>
      <c r="FQX115" s="51"/>
      <c r="FQY115" s="51"/>
      <c r="FQZ115" s="51"/>
      <c r="FRA115" s="51"/>
      <c r="FRB115" s="51"/>
      <c r="FRC115" s="51"/>
      <c r="FRD115" s="51"/>
      <c r="FRE115" s="51"/>
      <c r="FRF115" s="51"/>
      <c r="FRG115" s="51"/>
      <c r="FRH115" s="51"/>
      <c r="FRI115" s="51"/>
      <c r="FRJ115" s="51"/>
      <c r="FRK115" s="51"/>
      <c r="FRL115" s="51"/>
      <c r="FRM115" s="51"/>
      <c r="FRN115" s="51"/>
      <c r="FRO115" s="51"/>
      <c r="FRP115" s="51"/>
      <c r="FRQ115" s="51"/>
      <c r="FRR115" s="51"/>
      <c r="FRS115" s="51"/>
      <c r="FRT115" s="51"/>
      <c r="FRU115" s="51"/>
      <c r="FRV115" s="51"/>
      <c r="FRW115" s="51"/>
      <c r="FRX115" s="51"/>
      <c r="FRY115" s="51"/>
      <c r="FRZ115" s="51"/>
      <c r="FSA115" s="51"/>
      <c r="FSB115" s="51"/>
      <c r="FSC115" s="51"/>
      <c r="FSD115" s="51"/>
      <c r="FSE115" s="51"/>
      <c r="FSF115" s="51"/>
      <c r="FSG115" s="51"/>
      <c r="FSH115" s="51"/>
      <c r="FSI115" s="51"/>
      <c r="FSJ115" s="51"/>
      <c r="FSK115" s="51"/>
      <c r="FSL115" s="51"/>
      <c r="FSM115" s="51"/>
      <c r="FSN115" s="51"/>
      <c r="FSO115" s="51"/>
      <c r="FSP115" s="51"/>
      <c r="FSQ115" s="51"/>
      <c r="FSR115" s="51"/>
      <c r="FSS115" s="51"/>
      <c r="FST115" s="51"/>
      <c r="FSU115" s="51"/>
      <c r="FSV115" s="51"/>
      <c r="FSW115" s="51"/>
      <c r="FSX115" s="51"/>
      <c r="FSY115" s="51"/>
      <c r="FSZ115" s="51"/>
      <c r="FTA115" s="51"/>
      <c r="FTB115" s="51"/>
      <c r="FTC115" s="51"/>
      <c r="FTD115" s="51"/>
      <c r="FTE115" s="51"/>
      <c r="FTF115" s="51"/>
      <c r="FTG115" s="51"/>
      <c r="FTH115" s="51"/>
      <c r="FTI115" s="51"/>
      <c r="FTJ115" s="51"/>
      <c r="FTK115" s="51"/>
      <c r="FTL115" s="51"/>
      <c r="FTM115" s="51"/>
      <c r="FTN115" s="51"/>
      <c r="FTO115" s="51"/>
      <c r="FTP115" s="51"/>
      <c r="FTQ115" s="51"/>
      <c r="FTR115" s="51"/>
      <c r="FTS115" s="51"/>
      <c r="FTT115" s="51"/>
      <c r="FTU115" s="51"/>
      <c r="FTV115" s="51"/>
      <c r="FTW115" s="51"/>
      <c r="FTX115" s="51"/>
      <c r="FTY115" s="51"/>
      <c r="FTZ115" s="51"/>
      <c r="FUA115" s="51"/>
      <c r="FUB115" s="51"/>
      <c r="FUC115" s="51"/>
      <c r="FUD115" s="51"/>
      <c r="FUE115" s="51"/>
      <c r="FUF115" s="51"/>
      <c r="FUG115" s="51"/>
      <c r="FUH115" s="51"/>
      <c r="FUI115" s="51"/>
      <c r="FUJ115" s="51"/>
      <c r="FUK115" s="51"/>
      <c r="FUL115" s="51"/>
      <c r="FUM115" s="51"/>
      <c r="FUN115" s="51"/>
      <c r="FUO115" s="51"/>
      <c r="FUP115" s="51"/>
      <c r="FUQ115" s="51"/>
      <c r="FUR115" s="51"/>
      <c r="FUS115" s="51"/>
      <c r="FUT115" s="51"/>
      <c r="FUU115" s="51"/>
      <c r="FUV115" s="51"/>
      <c r="FUW115" s="51"/>
      <c r="FUX115" s="51"/>
      <c r="FUY115" s="51"/>
      <c r="FUZ115" s="51"/>
      <c r="FVA115" s="51"/>
      <c r="FVB115" s="51"/>
      <c r="FVC115" s="51"/>
      <c r="FVD115" s="51"/>
      <c r="FVE115" s="51"/>
      <c r="FVF115" s="51"/>
      <c r="FVG115" s="51"/>
      <c r="FVH115" s="51"/>
      <c r="FVI115" s="51"/>
      <c r="FVJ115" s="51"/>
      <c r="FVK115" s="51"/>
      <c r="FVL115" s="51"/>
      <c r="FVM115" s="51"/>
      <c r="FVN115" s="51"/>
      <c r="FVO115" s="51"/>
      <c r="FVP115" s="51"/>
      <c r="FVQ115" s="51"/>
      <c r="FVR115" s="51"/>
      <c r="FVS115" s="51"/>
      <c r="FVT115" s="51"/>
      <c r="FVU115" s="51"/>
      <c r="FVV115" s="51"/>
      <c r="FVW115" s="51"/>
      <c r="FVX115" s="51"/>
      <c r="FVY115" s="51"/>
      <c r="FVZ115" s="51"/>
      <c r="FWA115" s="51"/>
      <c r="FWB115" s="51"/>
      <c r="FWC115" s="51"/>
      <c r="FWD115" s="51"/>
      <c r="FWE115" s="51"/>
      <c r="FWF115" s="51"/>
      <c r="FWG115" s="51"/>
      <c r="FWH115" s="51"/>
      <c r="FWI115" s="51"/>
      <c r="FWJ115" s="51"/>
      <c r="FWK115" s="51"/>
      <c r="FWL115" s="51"/>
      <c r="FWM115" s="51"/>
      <c r="FWN115" s="51"/>
      <c r="FWO115" s="51"/>
      <c r="FWP115" s="51"/>
      <c r="FWQ115" s="51"/>
      <c r="FWR115" s="51"/>
      <c r="FWS115" s="51"/>
      <c r="FWT115" s="51"/>
      <c r="FWU115" s="51"/>
      <c r="FWV115" s="51"/>
      <c r="FWW115" s="51"/>
      <c r="FWX115" s="51"/>
      <c r="FWY115" s="51"/>
      <c r="FWZ115" s="51"/>
      <c r="FXA115" s="51"/>
      <c r="FXB115" s="51"/>
      <c r="FXC115" s="51"/>
      <c r="FXD115" s="51"/>
      <c r="FXE115" s="51"/>
      <c r="FXF115" s="51"/>
      <c r="FXG115" s="51"/>
      <c r="FXH115" s="51"/>
      <c r="FXI115" s="51"/>
      <c r="FXJ115" s="51"/>
      <c r="FXK115" s="51"/>
      <c r="FXL115" s="51"/>
      <c r="FXM115" s="51"/>
      <c r="FXN115" s="51"/>
      <c r="FXO115" s="51"/>
      <c r="FXP115" s="51"/>
      <c r="FXQ115" s="51"/>
      <c r="FXR115" s="51"/>
      <c r="FXS115" s="51"/>
      <c r="FXT115" s="51"/>
      <c r="FXU115" s="51"/>
      <c r="FXV115" s="51"/>
      <c r="FXW115" s="51"/>
      <c r="FXX115" s="51"/>
      <c r="FXY115" s="51"/>
      <c r="FXZ115" s="51"/>
      <c r="FYA115" s="51"/>
      <c r="FYB115" s="51"/>
      <c r="FYC115" s="51"/>
      <c r="FYD115" s="51"/>
      <c r="FYE115" s="51"/>
      <c r="FYF115" s="51"/>
      <c r="FYG115" s="51"/>
      <c r="FYH115" s="51"/>
      <c r="FYI115" s="51"/>
      <c r="FYJ115" s="51"/>
      <c r="FYK115" s="51"/>
      <c r="FYL115" s="51"/>
      <c r="FYM115" s="51"/>
      <c r="FYN115" s="51"/>
      <c r="FYO115" s="51"/>
      <c r="FYP115" s="51"/>
      <c r="FYQ115" s="51"/>
      <c r="FYR115" s="51"/>
      <c r="FYS115" s="51"/>
      <c r="FYT115" s="51"/>
      <c r="FYU115" s="51"/>
      <c r="FYV115" s="51"/>
      <c r="FYW115" s="51"/>
      <c r="FYX115" s="51"/>
      <c r="FYY115" s="51"/>
      <c r="FYZ115" s="51"/>
      <c r="FZA115" s="51"/>
      <c r="FZB115" s="51"/>
      <c r="FZC115" s="51"/>
      <c r="FZD115" s="51"/>
      <c r="FZE115" s="51"/>
      <c r="FZF115" s="51"/>
      <c r="FZG115" s="51"/>
      <c r="FZH115" s="51"/>
      <c r="FZI115" s="51"/>
      <c r="FZJ115" s="51"/>
      <c r="FZK115" s="51"/>
      <c r="FZL115" s="51"/>
      <c r="FZM115" s="51"/>
      <c r="FZN115" s="51"/>
      <c r="FZO115" s="51"/>
      <c r="FZP115" s="51"/>
      <c r="FZQ115" s="51"/>
      <c r="FZR115" s="51"/>
      <c r="FZS115" s="51"/>
      <c r="FZT115" s="51"/>
      <c r="FZU115" s="51"/>
      <c r="FZV115" s="51"/>
      <c r="FZW115" s="51"/>
      <c r="FZX115" s="51"/>
      <c r="FZY115" s="51"/>
      <c r="FZZ115" s="51"/>
      <c r="GAA115" s="51"/>
      <c r="GAB115" s="51"/>
      <c r="GAC115" s="51"/>
      <c r="GAD115" s="51"/>
      <c r="GAE115" s="51"/>
      <c r="GAF115" s="51"/>
      <c r="GAG115" s="51"/>
      <c r="GAH115" s="51"/>
      <c r="GAI115" s="51"/>
      <c r="GAJ115" s="51"/>
      <c r="GAK115" s="51"/>
      <c r="GAL115" s="51"/>
      <c r="GAM115" s="51"/>
      <c r="GAN115" s="51"/>
      <c r="GAO115" s="51"/>
      <c r="GAP115" s="51"/>
      <c r="GAQ115" s="51"/>
      <c r="GAR115" s="51"/>
      <c r="GAS115" s="51"/>
      <c r="GAT115" s="51"/>
      <c r="GAU115" s="51"/>
      <c r="GAV115" s="51"/>
      <c r="GAW115" s="51"/>
      <c r="GAX115" s="51"/>
      <c r="GAY115" s="51"/>
      <c r="GAZ115" s="51"/>
      <c r="GBA115" s="51"/>
      <c r="GBB115" s="51"/>
      <c r="GBC115" s="51"/>
      <c r="GBD115" s="51"/>
      <c r="GBE115" s="51"/>
      <c r="GBF115" s="51"/>
      <c r="GBG115" s="51"/>
      <c r="GBH115" s="51"/>
      <c r="GBI115" s="51"/>
      <c r="GBJ115" s="51"/>
      <c r="GBK115" s="51"/>
      <c r="GBL115" s="51"/>
      <c r="GBM115" s="51"/>
      <c r="GBN115" s="51"/>
      <c r="GBO115" s="51"/>
      <c r="GBP115" s="51"/>
      <c r="GBQ115" s="51"/>
      <c r="GBR115" s="51"/>
      <c r="GBS115" s="51"/>
      <c r="GBT115" s="51"/>
      <c r="GBU115" s="51"/>
      <c r="GBV115" s="51"/>
      <c r="GBW115" s="51"/>
      <c r="GBX115" s="51"/>
      <c r="GBY115" s="51"/>
      <c r="GBZ115" s="51"/>
      <c r="GCA115" s="51"/>
      <c r="GCB115" s="51"/>
      <c r="GCC115" s="51"/>
      <c r="GCD115" s="51"/>
      <c r="GCE115" s="51"/>
      <c r="GCF115" s="51"/>
      <c r="GCG115" s="51"/>
      <c r="GCH115" s="51"/>
      <c r="GCI115" s="51"/>
      <c r="GCJ115" s="51"/>
      <c r="GCK115" s="51"/>
      <c r="GCL115" s="51"/>
      <c r="GCM115" s="51"/>
      <c r="GCN115" s="51"/>
      <c r="GCO115" s="51"/>
      <c r="GCP115" s="51"/>
      <c r="GCQ115" s="51"/>
      <c r="GCR115" s="51"/>
      <c r="GCS115" s="51"/>
      <c r="GCT115" s="51"/>
      <c r="GCU115" s="51"/>
      <c r="GCV115" s="51"/>
      <c r="GCW115" s="51"/>
      <c r="GCX115" s="51"/>
      <c r="GCY115" s="51"/>
      <c r="GCZ115" s="51"/>
      <c r="GDA115" s="51"/>
      <c r="GDB115" s="51"/>
      <c r="GDC115" s="51"/>
      <c r="GDD115" s="51"/>
      <c r="GDE115" s="51"/>
      <c r="GDF115" s="51"/>
      <c r="GDG115" s="51"/>
      <c r="GDH115" s="51"/>
      <c r="GDI115" s="51"/>
      <c r="GDJ115" s="51"/>
      <c r="GDK115" s="51"/>
      <c r="GDL115" s="51"/>
      <c r="GDM115" s="51"/>
      <c r="GDN115" s="51"/>
      <c r="GDO115" s="51"/>
      <c r="GDP115" s="51"/>
      <c r="GDQ115" s="51"/>
      <c r="GDR115" s="51"/>
      <c r="GDS115" s="51"/>
      <c r="GDT115" s="51"/>
      <c r="GDU115" s="51"/>
      <c r="GDV115" s="51"/>
      <c r="GDW115" s="51"/>
      <c r="GDX115" s="51"/>
      <c r="GDY115" s="51"/>
      <c r="GDZ115" s="51"/>
      <c r="GEA115" s="51"/>
      <c r="GEB115" s="51"/>
      <c r="GEC115" s="51"/>
      <c r="GED115" s="51"/>
      <c r="GEE115" s="51"/>
      <c r="GEF115" s="51"/>
      <c r="GEG115" s="51"/>
      <c r="GEH115" s="51"/>
      <c r="GEI115" s="51"/>
      <c r="GEJ115" s="51"/>
      <c r="GEK115" s="51"/>
      <c r="GEL115" s="51"/>
      <c r="GEM115" s="51"/>
      <c r="GEN115" s="51"/>
      <c r="GEO115" s="51"/>
      <c r="GEP115" s="51"/>
      <c r="GEQ115" s="51"/>
      <c r="GER115" s="51"/>
      <c r="GES115" s="51"/>
      <c r="GET115" s="51"/>
      <c r="GEU115" s="51"/>
      <c r="GEV115" s="51"/>
      <c r="GEW115" s="51"/>
      <c r="GEX115" s="51"/>
      <c r="GEY115" s="51"/>
      <c r="GEZ115" s="51"/>
      <c r="GFA115" s="51"/>
      <c r="GFB115" s="51"/>
      <c r="GFC115" s="51"/>
      <c r="GFD115" s="51"/>
      <c r="GFE115" s="51"/>
      <c r="GFF115" s="51"/>
      <c r="GFG115" s="51"/>
      <c r="GFH115" s="51"/>
      <c r="GFI115" s="51"/>
      <c r="GFJ115" s="51"/>
      <c r="GFK115" s="51"/>
      <c r="GFL115" s="51"/>
      <c r="GFM115" s="51"/>
      <c r="GFN115" s="51"/>
      <c r="GFO115" s="51"/>
      <c r="GFP115" s="51"/>
      <c r="GFQ115" s="51"/>
      <c r="GFR115" s="51"/>
      <c r="GFS115" s="51"/>
      <c r="GFT115" s="51"/>
      <c r="GFU115" s="51"/>
      <c r="GFV115" s="51"/>
      <c r="GFW115" s="51"/>
      <c r="GFX115" s="51"/>
      <c r="GFY115" s="51"/>
      <c r="GFZ115" s="51"/>
      <c r="GGA115" s="51"/>
      <c r="GGB115" s="51"/>
      <c r="GGC115" s="51"/>
      <c r="GGD115" s="51"/>
      <c r="GGE115" s="51"/>
      <c r="GGF115" s="51"/>
      <c r="GGG115" s="51"/>
      <c r="GGH115" s="51"/>
      <c r="GGI115" s="51"/>
      <c r="GGJ115" s="51"/>
      <c r="GGK115" s="51"/>
      <c r="GGL115" s="51"/>
      <c r="GGM115" s="51"/>
      <c r="GGN115" s="51"/>
      <c r="GGO115" s="51"/>
      <c r="GGP115" s="51"/>
      <c r="GGQ115" s="51"/>
      <c r="GGR115" s="51"/>
      <c r="GGS115" s="51"/>
      <c r="GGT115" s="51"/>
      <c r="GGU115" s="51"/>
      <c r="GGV115" s="51"/>
      <c r="GGW115" s="51"/>
      <c r="GGX115" s="51"/>
      <c r="GGY115" s="51"/>
      <c r="GGZ115" s="51"/>
      <c r="GHA115" s="51"/>
      <c r="GHB115" s="51"/>
      <c r="GHC115" s="51"/>
      <c r="GHD115" s="51"/>
      <c r="GHE115" s="51"/>
      <c r="GHF115" s="51"/>
      <c r="GHG115" s="51"/>
      <c r="GHH115" s="51"/>
      <c r="GHI115" s="51"/>
      <c r="GHJ115" s="51"/>
      <c r="GHK115" s="51"/>
      <c r="GHL115" s="51"/>
      <c r="GHM115" s="51"/>
      <c r="GHN115" s="51"/>
      <c r="GHO115" s="51"/>
      <c r="GHP115" s="51"/>
      <c r="GHQ115" s="51"/>
      <c r="GHR115" s="51"/>
      <c r="GHS115" s="51"/>
      <c r="GHT115" s="51"/>
      <c r="GHU115" s="51"/>
      <c r="GHV115" s="51"/>
      <c r="GHW115" s="51"/>
      <c r="GHX115" s="51"/>
      <c r="GHY115" s="51"/>
      <c r="GHZ115" s="51"/>
      <c r="GIA115" s="51"/>
      <c r="GIB115" s="51"/>
      <c r="GIC115" s="51"/>
      <c r="GID115" s="51"/>
      <c r="GIE115" s="51"/>
      <c r="GIF115" s="51"/>
      <c r="GIG115" s="51"/>
      <c r="GIH115" s="51"/>
      <c r="GII115" s="51"/>
      <c r="GIJ115" s="51"/>
      <c r="GIK115" s="51"/>
      <c r="GIL115" s="51"/>
      <c r="GIM115" s="51"/>
      <c r="GIN115" s="51"/>
      <c r="GIO115" s="51"/>
      <c r="GIP115" s="51"/>
      <c r="GIQ115" s="51"/>
      <c r="GIR115" s="51"/>
      <c r="GIS115" s="51"/>
      <c r="GIT115" s="51"/>
      <c r="GIU115" s="51"/>
      <c r="GIV115" s="51"/>
      <c r="GIW115" s="51"/>
      <c r="GIX115" s="51"/>
      <c r="GIY115" s="51"/>
      <c r="GIZ115" s="51"/>
      <c r="GJA115" s="51"/>
      <c r="GJB115" s="51"/>
      <c r="GJC115" s="51"/>
      <c r="GJD115" s="51"/>
      <c r="GJE115" s="51"/>
      <c r="GJF115" s="51"/>
      <c r="GJG115" s="51"/>
      <c r="GJH115" s="51"/>
      <c r="GJI115" s="51"/>
      <c r="GJJ115" s="51"/>
      <c r="GJK115" s="51"/>
      <c r="GJL115" s="51"/>
      <c r="GJM115" s="51"/>
      <c r="GJN115" s="51"/>
      <c r="GJO115" s="51"/>
      <c r="GJP115" s="51"/>
      <c r="GJQ115" s="51"/>
      <c r="GJR115" s="51"/>
      <c r="GJS115" s="51"/>
      <c r="GJT115" s="51"/>
      <c r="GJU115" s="51"/>
      <c r="GJV115" s="51"/>
      <c r="GJW115" s="51"/>
      <c r="GJX115" s="51"/>
      <c r="GJY115" s="51"/>
      <c r="GJZ115" s="51"/>
      <c r="GKA115" s="51"/>
      <c r="GKB115" s="51"/>
      <c r="GKC115" s="51"/>
      <c r="GKD115" s="51"/>
      <c r="GKE115" s="51"/>
      <c r="GKF115" s="51"/>
      <c r="GKG115" s="51"/>
      <c r="GKH115" s="51"/>
      <c r="GKI115" s="51"/>
      <c r="GKJ115" s="51"/>
      <c r="GKK115" s="51"/>
      <c r="GKL115" s="51"/>
      <c r="GKM115" s="51"/>
      <c r="GKN115" s="51"/>
      <c r="GKO115" s="51"/>
      <c r="GKP115" s="51"/>
      <c r="GKQ115" s="51"/>
      <c r="GKR115" s="51"/>
      <c r="GKS115" s="51"/>
      <c r="GKT115" s="51"/>
      <c r="GKU115" s="51"/>
      <c r="GKV115" s="51"/>
      <c r="GKW115" s="51"/>
      <c r="GKX115" s="51"/>
      <c r="GKY115" s="51"/>
      <c r="GKZ115" s="51"/>
      <c r="GLA115" s="51"/>
      <c r="GLB115" s="51"/>
      <c r="GLC115" s="51"/>
      <c r="GLD115" s="51"/>
      <c r="GLE115" s="51"/>
      <c r="GLF115" s="51"/>
      <c r="GLG115" s="51"/>
      <c r="GLH115" s="51"/>
      <c r="GLI115" s="51"/>
      <c r="GLJ115" s="51"/>
      <c r="GLK115" s="51"/>
      <c r="GLL115" s="51"/>
      <c r="GLM115" s="51"/>
      <c r="GLN115" s="51"/>
      <c r="GLO115" s="51"/>
      <c r="GLP115" s="51"/>
      <c r="GLQ115" s="51"/>
      <c r="GLR115" s="51"/>
      <c r="GLS115" s="51"/>
      <c r="GLT115" s="51"/>
      <c r="GLU115" s="51"/>
      <c r="GLV115" s="51"/>
      <c r="GLW115" s="51"/>
      <c r="GLX115" s="51"/>
      <c r="GLY115" s="51"/>
      <c r="GLZ115" s="51"/>
      <c r="GMA115" s="51"/>
      <c r="GMB115" s="51"/>
      <c r="GMC115" s="51"/>
      <c r="GMD115" s="51"/>
      <c r="GME115" s="51"/>
      <c r="GMF115" s="51"/>
      <c r="GMG115" s="51"/>
      <c r="GMH115" s="51"/>
      <c r="GMI115" s="51"/>
      <c r="GMJ115" s="51"/>
      <c r="GMK115" s="51"/>
      <c r="GML115" s="51"/>
      <c r="GMM115" s="51"/>
      <c r="GMN115" s="51"/>
      <c r="GMO115" s="51"/>
      <c r="GMP115" s="51"/>
      <c r="GMQ115" s="51"/>
      <c r="GMR115" s="51"/>
      <c r="GMS115" s="51"/>
      <c r="GMT115" s="51"/>
      <c r="GMU115" s="51"/>
      <c r="GMV115" s="51"/>
      <c r="GMW115" s="51"/>
      <c r="GMX115" s="51"/>
      <c r="GMY115" s="51"/>
      <c r="GMZ115" s="51"/>
      <c r="GNA115" s="51"/>
      <c r="GNB115" s="51"/>
      <c r="GNC115" s="51"/>
      <c r="GND115" s="51"/>
      <c r="GNE115" s="51"/>
      <c r="GNF115" s="51"/>
      <c r="GNG115" s="51"/>
      <c r="GNH115" s="51"/>
      <c r="GNI115" s="51"/>
      <c r="GNJ115" s="51"/>
      <c r="GNK115" s="51"/>
      <c r="GNL115" s="51"/>
      <c r="GNM115" s="51"/>
      <c r="GNN115" s="51"/>
      <c r="GNO115" s="51"/>
      <c r="GNP115" s="51"/>
      <c r="GNQ115" s="51"/>
      <c r="GNR115" s="51"/>
      <c r="GNS115" s="51"/>
      <c r="GNT115" s="51"/>
      <c r="GNU115" s="51"/>
      <c r="GNV115" s="51"/>
      <c r="GNW115" s="51"/>
      <c r="GNX115" s="51"/>
      <c r="GNY115" s="51"/>
      <c r="GNZ115" s="51"/>
      <c r="GOA115" s="51"/>
      <c r="GOB115" s="51"/>
      <c r="GOC115" s="51"/>
      <c r="GOD115" s="51"/>
      <c r="GOE115" s="51"/>
      <c r="GOF115" s="51"/>
      <c r="GOG115" s="51"/>
      <c r="GOH115" s="51"/>
      <c r="GOI115" s="51"/>
      <c r="GOJ115" s="51"/>
      <c r="GOK115" s="51"/>
      <c r="GOL115" s="51"/>
      <c r="GOM115" s="51"/>
      <c r="GON115" s="51"/>
      <c r="GOO115" s="51"/>
      <c r="GOP115" s="51"/>
      <c r="GOQ115" s="51"/>
      <c r="GOR115" s="51"/>
      <c r="GOS115" s="51"/>
      <c r="GOT115" s="51"/>
      <c r="GOU115" s="51"/>
      <c r="GOV115" s="51"/>
      <c r="GOW115" s="51"/>
      <c r="GOX115" s="51"/>
      <c r="GOY115" s="51"/>
      <c r="GOZ115" s="51"/>
      <c r="GPA115" s="51"/>
      <c r="GPB115" s="51"/>
      <c r="GPC115" s="51"/>
      <c r="GPD115" s="51"/>
      <c r="GPE115" s="51"/>
      <c r="GPF115" s="51"/>
      <c r="GPG115" s="51"/>
      <c r="GPH115" s="51"/>
      <c r="GPI115" s="51"/>
      <c r="GPJ115" s="51"/>
      <c r="GPK115" s="51"/>
      <c r="GPL115" s="51"/>
      <c r="GPM115" s="51"/>
      <c r="GPN115" s="51"/>
      <c r="GPO115" s="51"/>
      <c r="GPP115" s="51"/>
      <c r="GPQ115" s="51"/>
      <c r="GPR115" s="51"/>
      <c r="GPS115" s="51"/>
      <c r="GPT115" s="51"/>
      <c r="GPU115" s="51"/>
      <c r="GPV115" s="51"/>
      <c r="GPW115" s="51"/>
      <c r="GPX115" s="51"/>
      <c r="GPY115" s="51"/>
      <c r="GPZ115" s="51"/>
      <c r="GQA115" s="51"/>
      <c r="GQB115" s="51"/>
      <c r="GQC115" s="51"/>
      <c r="GQD115" s="51"/>
      <c r="GQE115" s="51"/>
      <c r="GQF115" s="51"/>
      <c r="GQG115" s="51"/>
      <c r="GQH115" s="51"/>
      <c r="GQI115" s="51"/>
      <c r="GQJ115" s="51"/>
      <c r="GQK115" s="51"/>
      <c r="GQL115" s="51"/>
      <c r="GQM115" s="51"/>
      <c r="GQN115" s="51"/>
      <c r="GQO115" s="51"/>
      <c r="GQP115" s="51"/>
      <c r="GQQ115" s="51"/>
      <c r="GQR115" s="51"/>
      <c r="GQS115" s="51"/>
      <c r="GQT115" s="51"/>
      <c r="GQU115" s="51"/>
      <c r="GQV115" s="51"/>
      <c r="GQW115" s="51"/>
      <c r="GQX115" s="51"/>
      <c r="GQY115" s="51"/>
      <c r="GQZ115" s="51"/>
      <c r="GRA115" s="51"/>
      <c r="GRB115" s="51"/>
      <c r="GRC115" s="51"/>
      <c r="GRD115" s="51"/>
      <c r="GRE115" s="51"/>
      <c r="GRF115" s="51"/>
      <c r="GRG115" s="51"/>
      <c r="GRH115" s="51"/>
      <c r="GRI115" s="51"/>
      <c r="GRJ115" s="51"/>
      <c r="GRK115" s="51"/>
      <c r="GRL115" s="51"/>
      <c r="GRM115" s="51"/>
      <c r="GRN115" s="51"/>
      <c r="GRO115" s="51"/>
      <c r="GRP115" s="51"/>
      <c r="GRQ115" s="51"/>
      <c r="GRR115" s="51"/>
      <c r="GRS115" s="51"/>
      <c r="GRT115" s="51"/>
      <c r="GRU115" s="51"/>
      <c r="GRV115" s="51"/>
      <c r="GRW115" s="51"/>
      <c r="GRX115" s="51"/>
      <c r="GRY115" s="51"/>
      <c r="GRZ115" s="51"/>
      <c r="GSA115" s="51"/>
      <c r="GSB115" s="51"/>
      <c r="GSC115" s="51"/>
      <c r="GSD115" s="51"/>
      <c r="GSE115" s="51"/>
      <c r="GSF115" s="51"/>
      <c r="GSG115" s="51"/>
      <c r="GSH115" s="51"/>
      <c r="GSI115" s="51"/>
      <c r="GSJ115" s="51"/>
      <c r="GSK115" s="51"/>
      <c r="GSL115" s="51"/>
      <c r="GSM115" s="51"/>
      <c r="GSN115" s="51"/>
      <c r="GSO115" s="51"/>
      <c r="GSP115" s="51"/>
      <c r="GSQ115" s="51"/>
      <c r="GSR115" s="51"/>
      <c r="GSS115" s="51"/>
      <c r="GST115" s="51"/>
      <c r="GSU115" s="51"/>
      <c r="GSV115" s="51"/>
      <c r="GSW115" s="51"/>
      <c r="GSX115" s="51"/>
      <c r="GSY115" s="51"/>
      <c r="GSZ115" s="51"/>
      <c r="GTA115" s="51"/>
      <c r="GTB115" s="51"/>
      <c r="GTC115" s="51"/>
      <c r="GTD115" s="51"/>
      <c r="GTE115" s="51"/>
      <c r="GTF115" s="51"/>
      <c r="GTG115" s="51"/>
      <c r="GTH115" s="51"/>
      <c r="GTI115" s="51"/>
      <c r="GTJ115" s="51"/>
      <c r="GTK115" s="51"/>
      <c r="GTL115" s="51"/>
      <c r="GTM115" s="51"/>
      <c r="GTN115" s="51"/>
      <c r="GTO115" s="51"/>
      <c r="GTP115" s="51"/>
      <c r="GTQ115" s="51"/>
      <c r="GTR115" s="51"/>
      <c r="GTS115" s="51"/>
      <c r="GTT115" s="51"/>
      <c r="GTU115" s="51"/>
      <c r="GTV115" s="51"/>
      <c r="GTW115" s="51"/>
      <c r="GTX115" s="51"/>
      <c r="GTY115" s="51"/>
      <c r="GTZ115" s="51"/>
      <c r="GUA115" s="51"/>
      <c r="GUB115" s="51"/>
      <c r="GUC115" s="51"/>
      <c r="GUD115" s="51"/>
      <c r="GUE115" s="51"/>
      <c r="GUF115" s="51"/>
      <c r="GUG115" s="51"/>
      <c r="GUH115" s="51"/>
      <c r="GUI115" s="51"/>
      <c r="GUJ115" s="51"/>
      <c r="GUK115" s="51"/>
      <c r="GUL115" s="51"/>
      <c r="GUM115" s="51"/>
      <c r="GUN115" s="51"/>
      <c r="GUO115" s="51"/>
      <c r="GUP115" s="51"/>
      <c r="GUQ115" s="51"/>
      <c r="GUR115" s="51"/>
      <c r="GUS115" s="51"/>
      <c r="GUT115" s="51"/>
      <c r="GUU115" s="51"/>
      <c r="GUV115" s="51"/>
      <c r="GUW115" s="51"/>
      <c r="GUX115" s="51"/>
      <c r="GUY115" s="51"/>
      <c r="GUZ115" s="51"/>
      <c r="GVA115" s="51"/>
      <c r="GVB115" s="51"/>
      <c r="GVC115" s="51"/>
      <c r="GVD115" s="51"/>
      <c r="GVE115" s="51"/>
      <c r="GVF115" s="51"/>
      <c r="GVG115" s="51"/>
      <c r="GVH115" s="51"/>
      <c r="GVI115" s="51"/>
      <c r="GVJ115" s="51"/>
      <c r="GVK115" s="51"/>
      <c r="GVL115" s="51"/>
      <c r="GVM115" s="51"/>
      <c r="GVN115" s="51"/>
      <c r="GVO115" s="51"/>
      <c r="GVP115" s="51"/>
      <c r="GVQ115" s="51"/>
      <c r="GVR115" s="51"/>
      <c r="GVS115" s="51"/>
      <c r="GVT115" s="51"/>
      <c r="GVU115" s="51"/>
      <c r="GVV115" s="51"/>
      <c r="GVW115" s="51"/>
      <c r="GVX115" s="51"/>
      <c r="GVY115" s="51"/>
      <c r="GVZ115" s="51"/>
      <c r="GWA115" s="51"/>
      <c r="GWB115" s="51"/>
      <c r="GWC115" s="51"/>
      <c r="GWD115" s="51"/>
      <c r="GWE115" s="51"/>
      <c r="GWF115" s="51"/>
      <c r="GWG115" s="51"/>
      <c r="GWH115" s="51"/>
      <c r="GWI115" s="51"/>
      <c r="GWJ115" s="51"/>
      <c r="GWK115" s="51"/>
      <c r="GWL115" s="51"/>
      <c r="GWM115" s="51"/>
      <c r="GWN115" s="51"/>
      <c r="GWO115" s="51"/>
      <c r="GWP115" s="51"/>
      <c r="GWQ115" s="51"/>
      <c r="GWR115" s="51"/>
      <c r="GWS115" s="51"/>
      <c r="GWT115" s="51"/>
      <c r="GWU115" s="51"/>
      <c r="GWV115" s="51"/>
      <c r="GWW115" s="51"/>
      <c r="GWX115" s="51"/>
      <c r="GWY115" s="51"/>
      <c r="GWZ115" s="51"/>
      <c r="GXA115" s="51"/>
      <c r="GXB115" s="51"/>
      <c r="GXC115" s="51"/>
      <c r="GXD115" s="51"/>
      <c r="GXE115" s="51"/>
      <c r="GXF115" s="51"/>
      <c r="GXG115" s="51"/>
      <c r="GXH115" s="51"/>
      <c r="GXI115" s="51"/>
      <c r="GXJ115" s="51"/>
      <c r="GXK115" s="51"/>
      <c r="GXL115" s="51"/>
      <c r="GXM115" s="51"/>
      <c r="GXN115" s="51"/>
      <c r="GXO115" s="51"/>
      <c r="GXP115" s="51"/>
      <c r="GXQ115" s="51"/>
      <c r="GXR115" s="51"/>
      <c r="GXS115" s="51"/>
      <c r="GXT115" s="51"/>
      <c r="GXU115" s="51"/>
      <c r="GXV115" s="51"/>
      <c r="GXW115" s="51"/>
      <c r="GXX115" s="51"/>
      <c r="GXY115" s="51"/>
      <c r="GXZ115" s="51"/>
      <c r="GYA115" s="51"/>
      <c r="GYB115" s="51"/>
      <c r="GYC115" s="51"/>
      <c r="GYD115" s="51"/>
      <c r="GYE115" s="51"/>
      <c r="GYF115" s="51"/>
      <c r="GYG115" s="51"/>
      <c r="GYH115" s="51"/>
      <c r="GYI115" s="51"/>
      <c r="GYJ115" s="51"/>
      <c r="GYK115" s="51"/>
      <c r="GYL115" s="51"/>
      <c r="GYM115" s="51"/>
      <c r="GYN115" s="51"/>
      <c r="GYO115" s="51"/>
      <c r="GYP115" s="51"/>
      <c r="GYQ115" s="51"/>
      <c r="GYR115" s="51"/>
      <c r="GYS115" s="51"/>
      <c r="GYT115" s="51"/>
      <c r="GYU115" s="51"/>
      <c r="GYV115" s="51"/>
      <c r="GYW115" s="51"/>
      <c r="GYX115" s="51"/>
      <c r="GYY115" s="51"/>
      <c r="GYZ115" s="51"/>
      <c r="GZA115" s="51"/>
      <c r="GZB115" s="51"/>
      <c r="GZC115" s="51"/>
      <c r="GZD115" s="51"/>
      <c r="GZE115" s="51"/>
      <c r="GZF115" s="51"/>
      <c r="GZG115" s="51"/>
      <c r="GZH115" s="51"/>
      <c r="GZI115" s="51"/>
      <c r="GZJ115" s="51"/>
      <c r="GZK115" s="51"/>
      <c r="GZL115" s="51"/>
      <c r="GZM115" s="51"/>
      <c r="GZN115" s="51"/>
      <c r="GZO115" s="51"/>
      <c r="GZP115" s="51"/>
      <c r="GZQ115" s="51"/>
      <c r="GZR115" s="51"/>
      <c r="GZS115" s="51"/>
      <c r="GZT115" s="51"/>
      <c r="GZU115" s="51"/>
      <c r="GZV115" s="51"/>
      <c r="GZW115" s="51"/>
      <c r="GZX115" s="51"/>
      <c r="GZY115" s="51"/>
      <c r="GZZ115" s="51"/>
      <c r="HAA115" s="51"/>
      <c r="HAB115" s="51"/>
      <c r="HAC115" s="51"/>
      <c r="HAD115" s="51"/>
      <c r="HAE115" s="51"/>
      <c r="HAF115" s="51"/>
      <c r="HAG115" s="51"/>
      <c r="HAH115" s="51"/>
      <c r="HAI115" s="51"/>
      <c r="HAJ115" s="51"/>
      <c r="HAK115" s="51"/>
      <c r="HAL115" s="51"/>
      <c r="HAM115" s="51"/>
      <c r="HAN115" s="51"/>
      <c r="HAO115" s="51"/>
      <c r="HAP115" s="51"/>
      <c r="HAQ115" s="51"/>
      <c r="HAR115" s="51"/>
      <c r="HAS115" s="51"/>
      <c r="HAT115" s="51"/>
      <c r="HAU115" s="51"/>
      <c r="HAV115" s="51"/>
      <c r="HAW115" s="51"/>
      <c r="HAX115" s="51"/>
      <c r="HAY115" s="51"/>
      <c r="HAZ115" s="51"/>
      <c r="HBA115" s="51"/>
      <c r="HBB115" s="51"/>
      <c r="HBC115" s="51"/>
      <c r="HBD115" s="51"/>
      <c r="HBE115" s="51"/>
      <c r="HBF115" s="51"/>
      <c r="HBG115" s="51"/>
      <c r="HBH115" s="51"/>
      <c r="HBI115" s="51"/>
      <c r="HBJ115" s="51"/>
      <c r="HBK115" s="51"/>
      <c r="HBL115" s="51"/>
      <c r="HBM115" s="51"/>
      <c r="HBN115" s="51"/>
      <c r="HBO115" s="51"/>
      <c r="HBP115" s="51"/>
      <c r="HBQ115" s="51"/>
      <c r="HBR115" s="51"/>
      <c r="HBS115" s="51"/>
      <c r="HBT115" s="51"/>
      <c r="HBU115" s="51"/>
      <c r="HBV115" s="51"/>
      <c r="HBW115" s="51"/>
      <c r="HBX115" s="51"/>
      <c r="HBY115" s="51"/>
      <c r="HBZ115" s="51"/>
      <c r="HCA115" s="51"/>
      <c r="HCB115" s="51"/>
      <c r="HCC115" s="51"/>
      <c r="HCD115" s="51"/>
      <c r="HCE115" s="51"/>
      <c r="HCF115" s="51"/>
      <c r="HCG115" s="51"/>
      <c r="HCH115" s="51"/>
      <c r="HCI115" s="51"/>
      <c r="HCJ115" s="51"/>
      <c r="HCK115" s="51"/>
      <c r="HCL115" s="51"/>
      <c r="HCM115" s="51"/>
      <c r="HCN115" s="51"/>
      <c r="HCO115" s="51"/>
      <c r="HCP115" s="51"/>
      <c r="HCQ115" s="51"/>
      <c r="HCR115" s="51"/>
      <c r="HCS115" s="51"/>
      <c r="HCT115" s="51"/>
      <c r="HCU115" s="51"/>
      <c r="HCV115" s="51"/>
      <c r="HCW115" s="51"/>
      <c r="HCX115" s="51"/>
      <c r="HCY115" s="51"/>
      <c r="HCZ115" s="51"/>
      <c r="HDA115" s="51"/>
      <c r="HDB115" s="51"/>
      <c r="HDC115" s="51"/>
      <c r="HDD115" s="51"/>
      <c r="HDE115" s="51"/>
      <c r="HDF115" s="51"/>
      <c r="HDG115" s="51"/>
      <c r="HDH115" s="51"/>
      <c r="HDI115" s="51"/>
      <c r="HDJ115" s="51"/>
      <c r="HDK115" s="51"/>
      <c r="HDL115" s="51"/>
      <c r="HDM115" s="51"/>
      <c r="HDN115" s="51"/>
      <c r="HDO115" s="51"/>
      <c r="HDP115" s="51"/>
      <c r="HDQ115" s="51"/>
      <c r="HDR115" s="51"/>
      <c r="HDS115" s="51"/>
      <c r="HDT115" s="51"/>
      <c r="HDU115" s="51"/>
      <c r="HDV115" s="51"/>
      <c r="HDW115" s="51"/>
      <c r="HDX115" s="51"/>
      <c r="HDY115" s="51"/>
      <c r="HDZ115" s="51"/>
      <c r="HEA115" s="51"/>
      <c r="HEB115" s="51"/>
      <c r="HEC115" s="51"/>
      <c r="HED115" s="51"/>
      <c r="HEE115" s="51"/>
      <c r="HEF115" s="51"/>
      <c r="HEG115" s="51"/>
      <c r="HEH115" s="51"/>
      <c r="HEI115" s="51"/>
      <c r="HEJ115" s="51"/>
      <c r="HEK115" s="51"/>
      <c r="HEL115" s="51"/>
      <c r="HEM115" s="51"/>
      <c r="HEN115" s="51"/>
      <c r="HEO115" s="51"/>
      <c r="HEP115" s="51"/>
      <c r="HEQ115" s="51"/>
      <c r="HER115" s="51"/>
      <c r="HES115" s="51"/>
      <c r="HET115" s="51"/>
      <c r="HEU115" s="51"/>
      <c r="HEV115" s="51"/>
      <c r="HEW115" s="51"/>
      <c r="HEX115" s="51"/>
      <c r="HEY115" s="51"/>
      <c r="HEZ115" s="51"/>
      <c r="HFA115" s="51"/>
      <c r="HFB115" s="51"/>
      <c r="HFC115" s="51"/>
      <c r="HFD115" s="51"/>
      <c r="HFE115" s="51"/>
      <c r="HFF115" s="51"/>
      <c r="HFG115" s="51"/>
      <c r="HFH115" s="51"/>
      <c r="HFI115" s="51"/>
      <c r="HFJ115" s="51"/>
      <c r="HFK115" s="51"/>
      <c r="HFL115" s="51"/>
      <c r="HFM115" s="51"/>
      <c r="HFN115" s="51"/>
      <c r="HFO115" s="51"/>
      <c r="HFP115" s="51"/>
      <c r="HFQ115" s="51"/>
      <c r="HFR115" s="51"/>
      <c r="HFS115" s="51"/>
      <c r="HFT115" s="51"/>
      <c r="HFU115" s="51"/>
      <c r="HFV115" s="51"/>
      <c r="HFW115" s="51"/>
      <c r="HFX115" s="51"/>
      <c r="HFY115" s="51"/>
      <c r="HFZ115" s="51"/>
      <c r="HGA115" s="51"/>
      <c r="HGB115" s="51"/>
      <c r="HGC115" s="51"/>
      <c r="HGD115" s="51"/>
      <c r="HGE115" s="51"/>
      <c r="HGF115" s="51"/>
      <c r="HGG115" s="51"/>
      <c r="HGH115" s="51"/>
      <c r="HGI115" s="51"/>
      <c r="HGJ115" s="51"/>
      <c r="HGK115" s="51"/>
      <c r="HGL115" s="51"/>
      <c r="HGM115" s="51"/>
      <c r="HGN115" s="51"/>
      <c r="HGO115" s="51"/>
      <c r="HGP115" s="51"/>
      <c r="HGQ115" s="51"/>
      <c r="HGR115" s="51"/>
      <c r="HGS115" s="51"/>
      <c r="HGT115" s="51"/>
      <c r="HGU115" s="51"/>
      <c r="HGV115" s="51"/>
      <c r="HGW115" s="51"/>
      <c r="HGX115" s="51"/>
      <c r="HGY115" s="51"/>
      <c r="HGZ115" s="51"/>
      <c r="HHA115" s="51"/>
      <c r="HHB115" s="51"/>
      <c r="HHC115" s="51"/>
      <c r="HHD115" s="51"/>
      <c r="HHE115" s="51"/>
      <c r="HHF115" s="51"/>
      <c r="HHG115" s="51"/>
      <c r="HHH115" s="51"/>
      <c r="HHI115" s="51"/>
      <c r="HHJ115" s="51"/>
      <c r="HHK115" s="51"/>
      <c r="HHL115" s="51"/>
      <c r="HHM115" s="51"/>
      <c r="HHN115" s="51"/>
      <c r="HHO115" s="51"/>
      <c r="HHP115" s="51"/>
      <c r="HHQ115" s="51"/>
      <c r="HHR115" s="51"/>
      <c r="HHS115" s="51"/>
      <c r="HHT115" s="51"/>
      <c r="HHU115" s="51"/>
      <c r="HHV115" s="51"/>
      <c r="HHW115" s="51"/>
      <c r="HHX115" s="51"/>
      <c r="HHY115" s="51"/>
      <c r="HHZ115" s="51"/>
      <c r="HIA115" s="51"/>
      <c r="HIB115" s="51"/>
      <c r="HIC115" s="51"/>
      <c r="HID115" s="51"/>
      <c r="HIE115" s="51"/>
      <c r="HIF115" s="51"/>
      <c r="HIG115" s="51"/>
      <c r="HIH115" s="51"/>
      <c r="HII115" s="51"/>
      <c r="HIJ115" s="51"/>
      <c r="HIK115" s="51"/>
      <c r="HIL115" s="51"/>
      <c r="HIM115" s="51"/>
      <c r="HIN115" s="51"/>
      <c r="HIO115" s="51"/>
      <c r="HIP115" s="51"/>
      <c r="HIQ115" s="51"/>
      <c r="HIR115" s="51"/>
      <c r="HIS115" s="51"/>
      <c r="HIT115" s="51"/>
      <c r="HIU115" s="51"/>
      <c r="HIV115" s="51"/>
      <c r="HIW115" s="51"/>
      <c r="HIX115" s="51"/>
      <c r="HIY115" s="51"/>
      <c r="HIZ115" s="51"/>
      <c r="HJA115" s="51"/>
      <c r="HJB115" s="51"/>
      <c r="HJC115" s="51"/>
      <c r="HJD115" s="51"/>
      <c r="HJE115" s="51"/>
      <c r="HJF115" s="51"/>
      <c r="HJG115" s="51"/>
      <c r="HJH115" s="51"/>
      <c r="HJI115" s="51"/>
      <c r="HJJ115" s="51"/>
      <c r="HJK115" s="51"/>
      <c r="HJL115" s="51"/>
      <c r="HJM115" s="51"/>
      <c r="HJN115" s="51"/>
      <c r="HJO115" s="51"/>
      <c r="HJP115" s="51"/>
      <c r="HJQ115" s="51"/>
      <c r="HJR115" s="51"/>
      <c r="HJS115" s="51"/>
      <c r="HJT115" s="51"/>
      <c r="HJU115" s="51"/>
      <c r="HJV115" s="51"/>
      <c r="HJW115" s="51"/>
      <c r="HJX115" s="51"/>
      <c r="HJY115" s="51"/>
      <c r="HJZ115" s="51"/>
      <c r="HKA115" s="51"/>
      <c r="HKB115" s="51"/>
      <c r="HKC115" s="51"/>
      <c r="HKD115" s="51"/>
      <c r="HKE115" s="51"/>
      <c r="HKF115" s="51"/>
      <c r="HKG115" s="51"/>
      <c r="HKH115" s="51"/>
      <c r="HKI115" s="51"/>
      <c r="HKJ115" s="51"/>
      <c r="HKK115" s="51"/>
      <c r="HKL115" s="51"/>
      <c r="HKM115" s="51"/>
      <c r="HKN115" s="51"/>
      <c r="HKO115" s="51"/>
      <c r="HKP115" s="51"/>
      <c r="HKQ115" s="51"/>
      <c r="HKR115" s="51"/>
      <c r="HKS115" s="51"/>
      <c r="HKT115" s="51"/>
      <c r="HKU115" s="51"/>
      <c r="HKV115" s="51"/>
      <c r="HKW115" s="51"/>
      <c r="HKX115" s="51"/>
      <c r="HKY115" s="51"/>
      <c r="HKZ115" s="51"/>
      <c r="HLA115" s="51"/>
      <c r="HLB115" s="51"/>
      <c r="HLC115" s="51"/>
      <c r="HLD115" s="51"/>
      <c r="HLE115" s="51"/>
      <c r="HLF115" s="51"/>
      <c r="HLG115" s="51"/>
      <c r="HLH115" s="51"/>
      <c r="HLI115" s="51"/>
      <c r="HLJ115" s="51"/>
      <c r="HLK115" s="51"/>
      <c r="HLL115" s="51"/>
      <c r="HLM115" s="51"/>
      <c r="HLN115" s="51"/>
      <c r="HLO115" s="51"/>
      <c r="HLP115" s="51"/>
      <c r="HLQ115" s="51"/>
      <c r="HLR115" s="51"/>
      <c r="HLS115" s="51"/>
      <c r="HLT115" s="51"/>
      <c r="HLU115" s="51"/>
      <c r="HLV115" s="51"/>
      <c r="HLW115" s="51"/>
      <c r="HLX115" s="51"/>
      <c r="HLY115" s="51"/>
      <c r="HLZ115" s="51"/>
      <c r="HMA115" s="51"/>
      <c r="HMB115" s="51"/>
      <c r="HMC115" s="51"/>
      <c r="HMD115" s="51"/>
      <c r="HME115" s="51"/>
      <c r="HMF115" s="51"/>
      <c r="HMG115" s="51"/>
      <c r="HMH115" s="51"/>
      <c r="HMI115" s="51"/>
      <c r="HMJ115" s="51"/>
      <c r="HMK115" s="51"/>
      <c r="HML115" s="51"/>
      <c r="HMM115" s="51"/>
      <c r="HMN115" s="51"/>
      <c r="HMO115" s="51"/>
      <c r="HMP115" s="51"/>
      <c r="HMQ115" s="51"/>
      <c r="HMR115" s="51"/>
      <c r="HMS115" s="51"/>
      <c r="HMT115" s="51"/>
      <c r="HMU115" s="51"/>
      <c r="HMV115" s="51"/>
      <c r="HMW115" s="51"/>
      <c r="HMX115" s="51"/>
      <c r="HMY115" s="51"/>
      <c r="HMZ115" s="51"/>
      <c r="HNA115" s="51"/>
      <c r="HNB115" s="51"/>
      <c r="HNC115" s="51"/>
      <c r="HND115" s="51"/>
      <c r="HNE115" s="51"/>
      <c r="HNF115" s="51"/>
      <c r="HNG115" s="51"/>
      <c r="HNH115" s="51"/>
      <c r="HNI115" s="51"/>
      <c r="HNJ115" s="51"/>
      <c r="HNK115" s="51"/>
      <c r="HNL115" s="51"/>
      <c r="HNM115" s="51"/>
      <c r="HNN115" s="51"/>
      <c r="HNO115" s="51"/>
      <c r="HNP115" s="51"/>
      <c r="HNQ115" s="51"/>
      <c r="HNR115" s="51"/>
      <c r="HNS115" s="51"/>
      <c r="HNT115" s="51"/>
      <c r="HNU115" s="51"/>
      <c r="HNV115" s="51"/>
      <c r="HNW115" s="51"/>
      <c r="HNX115" s="51"/>
      <c r="HNY115" s="51"/>
      <c r="HNZ115" s="51"/>
      <c r="HOA115" s="51"/>
      <c r="HOB115" s="51"/>
      <c r="HOC115" s="51"/>
      <c r="HOD115" s="51"/>
      <c r="HOE115" s="51"/>
      <c r="HOF115" s="51"/>
      <c r="HOG115" s="51"/>
      <c r="HOH115" s="51"/>
      <c r="HOI115" s="51"/>
      <c r="HOJ115" s="51"/>
      <c r="HOK115" s="51"/>
      <c r="HOL115" s="51"/>
      <c r="HOM115" s="51"/>
      <c r="HON115" s="51"/>
      <c r="HOO115" s="51"/>
      <c r="HOP115" s="51"/>
      <c r="HOQ115" s="51"/>
      <c r="HOR115" s="51"/>
      <c r="HOS115" s="51"/>
      <c r="HOT115" s="51"/>
      <c r="HOU115" s="51"/>
      <c r="HOV115" s="51"/>
      <c r="HOW115" s="51"/>
      <c r="HOX115" s="51"/>
      <c r="HOY115" s="51"/>
      <c r="HOZ115" s="51"/>
      <c r="HPA115" s="51"/>
      <c r="HPB115" s="51"/>
      <c r="HPC115" s="51"/>
      <c r="HPD115" s="51"/>
      <c r="HPE115" s="51"/>
      <c r="HPF115" s="51"/>
      <c r="HPG115" s="51"/>
      <c r="HPH115" s="51"/>
      <c r="HPI115" s="51"/>
      <c r="HPJ115" s="51"/>
      <c r="HPK115" s="51"/>
      <c r="HPL115" s="51"/>
      <c r="HPM115" s="51"/>
      <c r="HPN115" s="51"/>
      <c r="HPO115" s="51"/>
      <c r="HPP115" s="51"/>
      <c r="HPQ115" s="51"/>
      <c r="HPR115" s="51"/>
      <c r="HPS115" s="51"/>
      <c r="HPT115" s="51"/>
      <c r="HPU115" s="51"/>
      <c r="HPV115" s="51"/>
      <c r="HPW115" s="51"/>
      <c r="HPX115" s="51"/>
      <c r="HPY115" s="51"/>
      <c r="HPZ115" s="51"/>
      <c r="HQA115" s="51"/>
      <c r="HQB115" s="51"/>
      <c r="HQC115" s="51"/>
      <c r="HQD115" s="51"/>
      <c r="HQE115" s="51"/>
      <c r="HQF115" s="51"/>
      <c r="HQG115" s="51"/>
      <c r="HQH115" s="51"/>
      <c r="HQI115" s="51"/>
      <c r="HQJ115" s="51"/>
      <c r="HQK115" s="51"/>
      <c r="HQL115" s="51"/>
      <c r="HQM115" s="51"/>
      <c r="HQN115" s="51"/>
      <c r="HQO115" s="51"/>
      <c r="HQP115" s="51"/>
      <c r="HQQ115" s="51"/>
      <c r="HQR115" s="51"/>
      <c r="HQS115" s="51"/>
      <c r="HQT115" s="51"/>
      <c r="HQU115" s="51"/>
      <c r="HQV115" s="51"/>
      <c r="HQW115" s="51"/>
      <c r="HQX115" s="51"/>
      <c r="HQY115" s="51"/>
      <c r="HQZ115" s="51"/>
      <c r="HRA115" s="51"/>
      <c r="HRB115" s="51"/>
      <c r="HRC115" s="51"/>
      <c r="HRD115" s="51"/>
      <c r="HRE115" s="51"/>
      <c r="HRF115" s="51"/>
      <c r="HRG115" s="51"/>
      <c r="HRH115" s="51"/>
      <c r="HRI115" s="51"/>
      <c r="HRJ115" s="51"/>
      <c r="HRK115" s="51"/>
      <c r="HRL115" s="51"/>
      <c r="HRM115" s="51"/>
      <c r="HRN115" s="51"/>
      <c r="HRO115" s="51"/>
      <c r="HRP115" s="51"/>
      <c r="HRQ115" s="51"/>
      <c r="HRR115" s="51"/>
      <c r="HRS115" s="51"/>
      <c r="HRT115" s="51"/>
      <c r="HRU115" s="51"/>
      <c r="HRV115" s="51"/>
      <c r="HRW115" s="51"/>
      <c r="HRX115" s="51"/>
      <c r="HRY115" s="51"/>
      <c r="HRZ115" s="51"/>
      <c r="HSA115" s="51"/>
      <c r="HSB115" s="51"/>
      <c r="HSC115" s="51"/>
      <c r="HSD115" s="51"/>
      <c r="HSE115" s="51"/>
      <c r="HSF115" s="51"/>
      <c r="HSG115" s="51"/>
      <c r="HSH115" s="51"/>
      <c r="HSI115" s="51"/>
      <c r="HSJ115" s="51"/>
      <c r="HSK115" s="51"/>
      <c r="HSL115" s="51"/>
      <c r="HSM115" s="51"/>
      <c r="HSN115" s="51"/>
      <c r="HSO115" s="51"/>
      <c r="HSP115" s="51"/>
      <c r="HSQ115" s="51"/>
      <c r="HSR115" s="51"/>
      <c r="HSS115" s="51"/>
      <c r="HST115" s="51"/>
      <c r="HSU115" s="51"/>
      <c r="HSV115" s="51"/>
      <c r="HSW115" s="51"/>
      <c r="HSX115" s="51"/>
      <c r="HSY115" s="51"/>
      <c r="HSZ115" s="51"/>
      <c r="HTA115" s="51"/>
      <c r="HTB115" s="51"/>
      <c r="HTC115" s="51"/>
      <c r="HTD115" s="51"/>
      <c r="HTE115" s="51"/>
      <c r="HTF115" s="51"/>
      <c r="HTG115" s="51"/>
      <c r="HTH115" s="51"/>
      <c r="HTI115" s="51"/>
      <c r="HTJ115" s="51"/>
      <c r="HTK115" s="51"/>
      <c r="HTL115" s="51"/>
      <c r="HTM115" s="51"/>
      <c r="HTN115" s="51"/>
      <c r="HTO115" s="51"/>
      <c r="HTP115" s="51"/>
      <c r="HTQ115" s="51"/>
      <c r="HTR115" s="51"/>
      <c r="HTS115" s="51"/>
      <c r="HTT115" s="51"/>
      <c r="HTU115" s="51"/>
      <c r="HTV115" s="51"/>
      <c r="HTW115" s="51"/>
      <c r="HTX115" s="51"/>
      <c r="HTY115" s="51"/>
      <c r="HTZ115" s="51"/>
      <c r="HUA115" s="51"/>
      <c r="HUB115" s="51"/>
      <c r="HUC115" s="51"/>
      <c r="HUD115" s="51"/>
      <c r="HUE115" s="51"/>
      <c r="HUF115" s="51"/>
      <c r="HUG115" s="51"/>
      <c r="HUH115" s="51"/>
      <c r="HUI115" s="51"/>
      <c r="HUJ115" s="51"/>
      <c r="HUK115" s="51"/>
      <c r="HUL115" s="51"/>
      <c r="HUM115" s="51"/>
      <c r="HUN115" s="51"/>
      <c r="HUO115" s="51"/>
      <c r="HUP115" s="51"/>
      <c r="HUQ115" s="51"/>
      <c r="HUR115" s="51"/>
      <c r="HUS115" s="51"/>
      <c r="HUT115" s="51"/>
      <c r="HUU115" s="51"/>
      <c r="HUV115" s="51"/>
      <c r="HUW115" s="51"/>
      <c r="HUX115" s="51"/>
      <c r="HUY115" s="51"/>
      <c r="HUZ115" s="51"/>
      <c r="HVA115" s="51"/>
      <c r="HVB115" s="51"/>
      <c r="HVC115" s="51"/>
      <c r="HVD115" s="51"/>
      <c r="HVE115" s="51"/>
      <c r="HVF115" s="51"/>
      <c r="HVG115" s="51"/>
      <c r="HVH115" s="626"/>
    </row>
    <row r="116" spans="1:5988" ht="15.75" hidden="1" customHeight="1" x14ac:dyDescent="0.2">
      <c r="A116" s="578" t="s">
        <v>60</v>
      </c>
      <c r="B116" s="578"/>
      <c r="C116" s="578"/>
      <c r="D116" s="578" t="e">
        <f t="shared" si="419"/>
        <v>#DIV/0!</v>
      </c>
      <c r="E116" s="578"/>
      <c r="F116" s="578"/>
      <c r="G116" s="578" t="e">
        <f t="shared" ref="G116:G118" si="441">F116/E116*100</f>
        <v>#DIV/0!</v>
      </c>
      <c r="H116" s="578"/>
      <c r="I116" s="578"/>
      <c r="J116" s="578" t="e">
        <f t="shared" ref="J116:J118" si="442">I116/H116*100</f>
        <v>#DIV/0!</v>
      </c>
      <c r="K116" s="578"/>
      <c r="L116" s="578"/>
      <c r="M116" s="578" t="e">
        <f t="shared" ref="M116:M118" si="443">L116/K116*100</f>
        <v>#DIV/0!</v>
      </c>
      <c r="N116" s="578"/>
      <c r="O116" s="578"/>
      <c r="P116" s="578" t="e">
        <f t="shared" ref="P116:P118" si="444">O116/N116*100</f>
        <v>#DIV/0!</v>
      </c>
      <c r="Q116" s="337">
        <v>0</v>
      </c>
      <c r="R116" s="337">
        <v>0</v>
      </c>
      <c r="S116" s="360">
        <v>0</v>
      </c>
      <c r="T116" s="337">
        <v>2</v>
      </c>
      <c r="U116" s="337">
        <v>0</v>
      </c>
      <c r="V116" s="360">
        <f t="shared" ref="V116:V118" si="445">U116/T116*100</f>
        <v>0</v>
      </c>
      <c r="W116" s="337">
        <v>1</v>
      </c>
      <c r="X116" s="337">
        <v>0</v>
      </c>
      <c r="Y116" s="359">
        <v>0</v>
      </c>
      <c r="Z116" s="373"/>
      <c r="AA116" s="373"/>
      <c r="AB116" s="373"/>
      <c r="AC116" s="337">
        <v>3</v>
      </c>
      <c r="AD116" s="337">
        <v>0</v>
      </c>
      <c r="AE116" s="360">
        <f>AD116/AC116*10</f>
        <v>0</v>
      </c>
      <c r="AF116" s="337">
        <v>1</v>
      </c>
      <c r="AG116" s="337">
        <v>0</v>
      </c>
      <c r="AH116" s="621">
        <f t="shared" ref="AH116:AH118" si="446">AG116/AF116*100</f>
        <v>0</v>
      </c>
      <c r="AI116" s="337">
        <v>0</v>
      </c>
      <c r="AJ116" s="337">
        <v>0</v>
      </c>
      <c r="AK116" s="621">
        <v>0</v>
      </c>
      <c r="AL116" s="337">
        <v>0</v>
      </c>
      <c r="AM116" s="337">
        <v>0</v>
      </c>
      <c r="AN116" s="621">
        <v>0</v>
      </c>
      <c r="AO116" s="351"/>
      <c r="AP116" s="351"/>
      <c r="AQ116" s="351"/>
      <c r="AR116" s="337">
        <f t="shared" ref="AR116:AR118" si="447">SUM(AI116+AF116)</f>
        <v>1</v>
      </c>
      <c r="AS116" s="337">
        <f t="shared" ref="AS116:AS118" si="448">SUM(AJ116+AG116)</f>
        <v>0</v>
      </c>
      <c r="AT116" s="360">
        <f t="shared" si="404"/>
        <v>0</v>
      </c>
      <c r="AU116" s="337">
        <v>4</v>
      </c>
      <c r="AV116" s="337">
        <v>1</v>
      </c>
      <c r="AW116" s="360">
        <f t="shared" ref="AW116:AW118" si="449">AV116/AU116*100</f>
        <v>25</v>
      </c>
      <c r="AX116" s="337">
        <v>2</v>
      </c>
      <c r="AY116" s="337">
        <v>0</v>
      </c>
      <c r="AZ116" s="360">
        <f t="shared" ref="AZ116:AZ118" si="450">AY116/AX116*100</f>
        <v>0</v>
      </c>
      <c r="BA116" s="337">
        <v>2</v>
      </c>
      <c r="BB116" s="337">
        <v>0</v>
      </c>
      <c r="BC116" s="360">
        <f t="shared" ref="BC116:BC118" si="451">BB116/BA116*100</f>
        <v>0</v>
      </c>
      <c r="BD116" s="351"/>
      <c r="BE116" s="351"/>
      <c r="BF116" s="351"/>
      <c r="BG116" s="337">
        <f t="shared" ref="BG116:BG118" si="452">SUM(AX116+AU116)</f>
        <v>6</v>
      </c>
      <c r="BH116" s="337">
        <f t="shared" ref="BH116:BH118" si="453">SUM(AY116+AV116)</f>
        <v>1</v>
      </c>
      <c r="BI116" s="360">
        <f t="shared" si="405"/>
        <v>16.666666666666664</v>
      </c>
      <c r="BJ116" s="337">
        <v>4</v>
      </c>
      <c r="BK116" s="337">
        <v>1</v>
      </c>
      <c r="BL116" s="360">
        <f>BK116/BJ116*100</f>
        <v>25</v>
      </c>
      <c r="BM116" s="337">
        <v>4</v>
      </c>
      <c r="BN116" s="337">
        <v>0</v>
      </c>
      <c r="BO116" s="360">
        <f t="shared" si="438"/>
        <v>0</v>
      </c>
      <c r="BP116" s="337">
        <v>1</v>
      </c>
      <c r="BQ116" s="337">
        <v>0</v>
      </c>
      <c r="BR116" s="360">
        <f t="shared" ref="BR116" si="454">BQ116/BP116</f>
        <v>0</v>
      </c>
      <c r="BS116" s="351"/>
      <c r="BT116" s="351"/>
      <c r="BU116" s="508"/>
      <c r="BV116" s="337">
        <f t="shared" ref="BV116:BW118" si="455">SUM(BJ116,BM116,BP116)</f>
        <v>9</v>
      </c>
      <c r="BW116" s="337">
        <f t="shared" si="455"/>
        <v>1</v>
      </c>
      <c r="BX116" s="360">
        <f>BW116/BV116*100</f>
        <v>11.111111111111111</v>
      </c>
      <c r="BY116" s="337">
        <v>4</v>
      </c>
      <c r="BZ116" s="337">
        <v>0</v>
      </c>
      <c r="CA116" s="360">
        <f t="shared" si="439"/>
        <v>0</v>
      </c>
      <c r="CB116" s="337">
        <v>1</v>
      </c>
      <c r="CC116" s="337">
        <v>0</v>
      </c>
      <c r="CD116" s="360">
        <f t="shared" ref="CD116" si="456">CC116/CB116</f>
        <v>0</v>
      </c>
      <c r="CE116" s="337">
        <v>1</v>
      </c>
      <c r="CF116" s="337">
        <v>0</v>
      </c>
      <c r="CG116" s="359">
        <f t="shared" si="440"/>
        <v>0</v>
      </c>
      <c r="CH116" s="351"/>
      <c r="CI116" s="351"/>
      <c r="CJ116" s="351"/>
      <c r="CK116" s="337">
        <f t="shared" ref="CK116:CL116" si="457">SUM(BY116,CB116,CE116)</f>
        <v>6</v>
      </c>
      <c r="CL116" s="337">
        <f t="shared" si="457"/>
        <v>0</v>
      </c>
      <c r="CM116" s="360">
        <f t="shared" ref="CM116" si="458">CL116/CK116</f>
        <v>0</v>
      </c>
    </row>
    <row r="117" spans="1:5988" ht="27" customHeight="1" x14ac:dyDescent="0.2">
      <c r="A117" s="334" t="s">
        <v>210</v>
      </c>
      <c r="B117" s="334">
        <v>6</v>
      </c>
      <c r="C117" s="334">
        <v>1</v>
      </c>
      <c r="D117" s="334">
        <f t="shared" si="419"/>
        <v>16.666666666666664</v>
      </c>
      <c r="E117" s="334">
        <v>2</v>
      </c>
      <c r="F117" s="334">
        <v>0</v>
      </c>
      <c r="G117" s="334">
        <f t="shared" si="441"/>
        <v>0</v>
      </c>
      <c r="H117" s="334">
        <v>4</v>
      </c>
      <c r="I117" s="334">
        <v>0</v>
      </c>
      <c r="J117" s="334">
        <f t="shared" si="442"/>
        <v>0</v>
      </c>
      <c r="K117" s="453"/>
      <c r="L117" s="453"/>
      <c r="M117" s="453" t="e">
        <f t="shared" si="443"/>
        <v>#DIV/0!</v>
      </c>
      <c r="N117" s="334">
        <v>12</v>
      </c>
      <c r="O117" s="334">
        <v>1</v>
      </c>
      <c r="P117" s="334">
        <f t="shared" si="444"/>
        <v>8.3333333333333321</v>
      </c>
      <c r="Q117" s="337">
        <v>4</v>
      </c>
      <c r="R117" s="337">
        <v>0</v>
      </c>
      <c r="S117" s="360">
        <f t="shared" ref="S117:S118" si="459">R117/Q117*100</f>
        <v>0</v>
      </c>
      <c r="T117" s="337">
        <v>6</v>
      </c>
      <c r="U117" s="337">
        <v>0</v>
      </c>
      <c r="V117" s="360">
        <f t="shared" si="445"/>
        <v>0</v>
      </c>
      <c r="W117" s="337">
        <v>7</v>
      </c>
      <c r="X117" s="337">
        <v>0</v>
      </c>
      <c r="Y117" s="359">
        <v>0</v>
      </c>
      <c r="Z117" s="373"/>
      <c r="AA117" s="373"/>
      <c r="AB117" s="373"/>
      <c r="AC117" s="337">
        <v>17</v>
      </c>
      <c r="AD117" s="337">
        <v>0</v>
      </c>
      <c r="AE117" s="360">
        <f t="shared" ref="AE117:AE118" si="460">AD117/AC117*10</f>
        <v>0</v>
      </c>
      <c r="AF117" s="337">
        <v>5</v>
      </c>
      <c r="AG117" s="337">
        <v>0</v>
      </c>
      <c r="AH117" s="621">
        <f t="shared" si="446"/>
        <v>0</v>
      </c>
      <c r="AI117" s="337">
        <v>0</v>
      </c>
      <c r="AJ117" s="337">
        <v>0</v>
      </c>
      <c r="AK117" s="621">
        <v>0</v>
      </c>
      <c r="AL117" s="337">
        <v>0</v>
      </c>
      <c r="AM117" s="337">
        <v>0</v>
      </c>
      <c r="AN117" s="621">
        <v>0</v>
      </c>
      <c r="AO117" s="351"/>
      <c r="AP117" s="351"/>
      <c r="AQ117" s="351"/>
      <c r="AR117" s="337">
        <f t="shared" si="447"/>
        <v>5</v>
      </c>
      <c r="AS117" s="337">
        <f t="shared" si="448"/>
        <v>0</v>
      </c>
      <c r="AT117" s="360">
        <f t="shared" si="404"/>
        <v>0</v>
      </c>
      <c r="AU117" s="337">
        <v>10</v>
      </c>
      <c r="AV117" s="337">
        <v>0</v>
      </c>
      <c r="AW117" s="360">
        <f t="shared" si="449"/>
        <v>0</v>
      </c>
      <c r="AX117" s="337">
        <v>4</v>
      </c>
      <c r="AY117" s="337">
        <v>0</v>
      </c>
      <c r="AZ117" s="360">
        <f t="shared" si="450"/>
        <v>0</v>
      </c>
      <c r="BA117" s="337">
        <v>1</v>
      </c>
      <c r="BB117" s="337">
        <v>0</v>
      </c>
      <c r="BC117" s="360">
        <f t="shared" si="451"/>
        <v>0</v>
      </c>
      <c r="BD117" s="351"/>
      <c r="BE117" s="351"/>
      <c r="BF117" s="351"/>
      <c r="BG117" s="337">
        <f t="shared" si="452"/>
        <v>14</v>
      </c>
      <c r="BH117" s="337">
        <f t="shared" si="453"/>
        <v>0</v>
      </c>
      <c r="BI117" s="360">
        <f t="shared" si="405"/>
        <v>0</v>
      </c>
      <c r="BJ117" s="337">
        <v>0</v>
      </c>
      <c r="BK117" s="337">
        <v>0</v>
      </c>
      <c r="BL117" s="360">
        <v>0</v>
      </c>
      <c r="BM117" s="337">
        <v>0</v>
      </c>
      <c r="BN117" s="337">
        <v>0</v>
      </c>
      <c r="BO117" s="360">
        <v>0</v>
      </c>
      <c r="BP117" s="337">
        <v>0</v>
      </c>
      <c r="BQ117" s="337">
        <v>0</v>
      </c>
      <c r="BR117" s="360">
        <v>0</v>
      </c>
      <c r="BS117" s="351"/>
      <c r="BT117" s="351"/>
      <c r="BU117" s="508"/>
      <c r="BV117" s="337">
        <f t="shared" si="455"/>
        <v>0</v>
      </c>
      <c r="BW117" s="337">
        <f t="shared" si="455"/>
        <v>0</v>
      </c>
      <c r="BX117" s="360">
        <v>0</v>
      </c>
      <c r="BY117" s="619"/>
      <c r="BZ117" s="619"/>
      <c r="CA117" s="619"/>
      <c r="CB117" s="619"/>
      <c r="CC117" s="619"/>
      <c r="CD117" s="620"/>
      <c r="CE117" s="619"/>
      <c r="CF117" s="619"/>
      <c r="CG117" s="619"/>
      <c r="CH117" s="619"/>
      <c r="CI117" s="619"/>
      <c r="CJ117" s="619"/>
      <c r="CK117" s="619"/>
      <c r="CL117" s="619"/>
      <c r="CM117" s="619"/>
    </row>
    <row r="118" spans="1:5988" ht="15.75" hidden="1" customHeight="1" x14ac:dyDescent="0.2">
      <c r="A118" s="578" t="s">
        <v>62</v>
      </c>
      <c r="B118" s="578"/>
      <c r="C118" s="578"/>
      <c r="D118" s="578" t="e">
        <f t="shared" si="419"/>
        <v>#DIV/0!</v>
      </c>
      <c r="E118" s="578"/>
      <c r="F118" s="578"/>
      <c r="G118" s="578" t="e">
        <f t="shared" si="441"/>
        <v>#DIV/0!</v>
      </c>
      <c r="H118" s="578"/>
      <c r="I118" s="578"/>
      <c r="J118" s="578" t="e">
        <f t="shared" si="442"/>
        <v>#DIV/0!</v>
      </c>
      <c r="K118" s="578"/>
      <c r="L118" s="578"/>
      <c r="M118" s="578" t="e">
        <f t="shared" si="443"/>
        <v>#DIV/0!</v>
      </c>
      <c r="N118" s="578"/>
      <c r="O118" s="578"/>
      <c r="P118" s="578" t="e">
        <f t="shared" si="444"/>
        <v>#DIV/0!</v>
      </c>
      <c r="Q118" s="337">
        <v>2</v>
      </c>
      <c r="R118" s="337">
        <v>0</v>
      </c>
      <c r="S118" s="360">
        <f t="shared" si="459"/>
        <v>0</v>
      </c>
      <c r="T118" s="337">
        <v>2</v>
      </c>
      <c r="U118" s="337">
        <v>0</v>
      </c>
      <c r="V118" s="360">
        <f t="shared" si="445"/>
        <v>0</v>
      </c>
      <c r="W118" s="337">
        <v>3</v>
      </c>
      <c r="X118" s="337">
        <v>0</v>
      </c>
      <c r="Y118" s="359">
        <v>0</v>
      </c>
      <c r="Z118" s="373"/>
      <c r="AA118" s="373"/>
      <c r="AB118" s="373"/>
      <c r="AC118" s="337">
        <v>7</v>
      </c>
      <c r="AD118" s="337">
        <v>0</v>
      </c>
      <c r="AE118" s="360">
        <f t="shared" si="460"/>
        <v>0</v>
      </c>
      <c r="AF118" s="337">
        <v>2</v>
      </c>
      <c r="AG118" s="337">
        <v>0</v>
      </c>
      <c r="AH118" s="621">
        <f t="shared" si="446"/>
        <v>0</v>
      </c>
      <c r="AI118" s="337">
        <v>0</v>
      </c>
      <c r="AJ118" s="337">
        <v>0</v>
      </c>
      <c r="AK118" s="621">
        <v>0</v>
      </c>
      <c r="AL118" s="337">
        <v>0</v>
      </c>
      <c r="AM118" s="337">
        <v>0</v>
      </c>
      <c r="AN118" s="621">
        <v>0</v>
      </c>
      <c r="AO118" s="351"/>
      <c r="AP118" s="351"/>
      <c r="AQ118" s="351"/>
      <c r="AR118" s="337">
        <f t="shared" si="447"/>
        <v>2</v>
      </c>
      <c r="AS118" s="337">
        <f t="shared" si="448"/>
        <v>0</v>
      </c>
      <c r="AT118" s="360">
        <f t="shared" si="404"/>
        <v>0</v>
      </c>
      <c r="AU118" s="337">
        <v>3</v>
      </c>
      <c r="AV118" s="337">
        <v>0</v>
      </c>
      <c r="AW118" s="360">
        <f t="shared" si="449"/>
        <v>0</v>
      </c>
      <c r="AX118" s="337">
        <v>3</v>
      </c>
      <c r="AY118" s="337">
        <v>0</v>
      </c>
      <c r="AZ118" s="360">
        <f t="shared" si="450"/>
        <v>0</v>
      </c>
      <c r="BA118" s="337">
        <v>2</v>
      </c>
      <c r="BB118" s="337">
        <v>0</v>
      </c>
      <c r="BC118" s="360">
        <f t="shared" si="451"/>
        <v>0</v>
      </c>
      <c r="BD118" s="351"/>
      <c r="BE118" s="351"/>
      <c r="BF118" s="351"/>
      <c r="BG118" s="337">
        <f t="shared" si="452"/>
        <v>6</v>
      </c>
      <c r="BH118" s="337">
        <f t="shared" si="453"/>
        <v>0</v>
      </c>
      <c r="BI118" s="360">
        <f t="shared" si="405"/>
        <v>0</v>
      </c>
      <c r="BJ118" s="337">
        <v>4</v>
      </c>
      <c r="BK118" s="337">
        <v>0</v>
      </c>
      <c r="BL118" s="360">
        <f t="shared" ref="BL118" si="461">BK118/BJ118</f>
        <v>0</v>
      </c>
      <c r="BM118" s="337">
        <v>2</v>
      </c>
      <c r="BN118" s="337">
        <v>0</v>
      </c>
      <c r="BO118" s="360">
        <f t="shared" ref="BO118:BO120" si="462">BN118/BM118</f>
        <v>0</v>
      </c>
      <c r="BP118" s="337"/>
      <c r="BQ118" s="337"/>
      <c r="BR118" s="360">
        <v>0</v>
      </c>
      <c r="BS118" s="351"/>
      <c r="BT118" s="351"/>
      <c r="BU118" s="508"/>
      <c r="BV118" s="337">
        <f t="shared" si="455"/>
        <v>6</v>
      </c>
      <c r="BW118" s="337">
        <f t="shared" si="455"/>
        <v>0</v>
      </c>
      <c r="BX118" s="360">
        <f t="shared" ref="BX118" si="463">BW118/BV118</f>
        <v>0</v>
      </c>
      <c r="BY118" s="337">
        <v>1</v>
      </c>
      <c r="BZ118" s="337">
        <v>0</v>
      </c>
      <c r="CA118" s="360">
        <f t="shared" ref="CA118:CA120" si="464">BZ118/BY118</f>
        <v>0</v>
      </c>
      <c r="CB118" s="337">
        <v>1</v>
      </c>
      <c r="CC118" s="337">
        <v>1</v>
      </c>
      <c r="CD118" s="360">
        <f t="shared" ref="CD118:CD120" si="465">CC118/CB118</f>
        <v>1</v>
      </c>
      <c r="CE118" s="337">
        <v>1</v>
      </c>
      <c r="CF118" s="337">
        <v>0</v>
      </c>
      <c r="CG118" s="359">
        <f t="shared" ref="CG118" si="466">CF118/CE118</f>
        <v>0</v>
      </c>
      <c r="CH118" s="351"/>
      <c r="CI118" s="351"/>
      <c r="CJ118" s="351"/>
      <c r="CK118" s="337">
        <f t="shared" ref="CK118:CL118" si="467">SUM(BY118,CB118,CE118)</f>
        <v>3</v>
      </c>
      <c r="CL118" s="337">
        <f t="shared" si="467"/>
        <v>1</v>
      </c>
      <c r="CM118" s="360">
        <f>CL118/CK118*100</f>
        <v>33.333333333333329</v>
      </c>
    </row>
    <row r="119" spans="1:5988" s="48" customFormat="1" ht="15.75" hidden="1" customHeight="1" x14ac:dyDescent="0.2">
      <c r="A119" s="326" t="s">
        <v>212</v>
      </c>
      <c r="B119" s="326">
        <f>SUM(B120:B121)</f>
        <v>0</v>
      </c>
      <c r="C119" s="326">
        <f>SUM(C120:C121)</f>
        <v>0</v>
      </c>
      <c r="D119" s="326" t="e">
        <f>C119/B119*100</f>
        <v>#DIV/0!</v>
      </c>
      <c r="E119" s="326">
        <f>SUM(E120:E121)</f>
        <v>0</v>
      </c>
      <c r="F119" s="326">
        <f>SUM(F120:F121)</f>
        <v>0</v>
      </c>
      <c r="G119" s="326" t="e">
        <f>F119/E119*100</f>
        <v>#DIV/0!</v>
      </c>
      <c r="H119" s="326">
        <f>SUM(H120:H121)</f>
        <v>0</v>
      </c>
      <c r="I119" s="326">
        <f>SUM(I120:I121)</f>
        <v>0</v>
      </c>
      <c r="J119" s="326" t="e">
        <f>I119/H119*100</f>
        <v>#DIV/0!</v>
      </c>
      <c r="K119" s="326">
        <f>SUM(K120:K121)</f>
        <v>0</v>
      </c>
      <c r="L119" s="326">
        <f>SUM(L120:L121)</f>
        <v>0</v>
      </c>
      <c r="M119" s="326" t="e">
        <f>L119/K119*100</f>
        <v>#DIV/0!</v>
      </c>
      <c r="N119" s="326">
        <f>SUM(N120:N121)</f>
        <v>0</v>
      </c>
      <c r="O119" s="326">
        <f>SUM(O120:O121)</f>
        <v>0</v>
      </c>
      <c r="P119" s="326" t="e">
        <f>O119/N119*100</f>
        <v>#DIV/0!</v>
      </c>
      <c r="Q119" s="383">
        <f>SUM(Q120:Q121)</f>
        <v>11</v>
      </c>
      <c r="R119" s="383">
        <f>SUM(R120:R121)</f>
        <v>0</v>
      </c>
      <c r="S119" s="384">
        <f>R119/Q119*100</f>
        <v>0</v>
      </c>
      <c r="T119" s="383">
        <f>SUM(T120:T121)</f>
        <v>15</v>
      </c>
      <c r="U119" s="383">
        <f>SUM(U120:U121)</f>
        <v>2</v>
      </c>
      <c r="V119" s="384">
        <f>U119/T119*100</f>
        <v>13.333333333333334</v>
      </c>
      <c r="W119" s="383">
        <f>SUM(W120:W121)</f>
        <v>17</v>
      </c>
      <c r="X119" s="383">
        <f>SUM(X120:X121)</f>
        <v>0</v>
      </c>
      <c r="Y119" s="384">
        <f>X119/W119*100</f>
        <v>0</v>
      </c>
      <c r="Z119" s="383">
        <f>SUM(Z120:Z121)</f>
        <v>0</v>
      </c>
      <c r="AA119" s="383">
        <f>SUM(AA120:AA121)</f>
        <v>0</v>
      </c>
      <c r="AB119" s="384">
        <v>0</v>
      </c>
      <c r="AC119" s="383">
        <f>SUM(AC120:AC121)</f>
        <v>43</v>
      </c>
      <c r="AD119" s="383">
        <f>SUM(AD120:AD121)</f>
        <v>2</v>
      </c>
      <c r="AE119" s="384">
        <f t="shared" ref="AE119:AE124" si="468">AD119/AC119*100</f>
        <v>4.6511627906976747</v>
      </c>
      <c r="AF119" s="383">
        <f>SUM(AF120:AF121)</f>
        <v>11</v>
      </c>
      <c r="AG119" s="383">
        <f>SUM(AG120:AG121)</f>
        <v>0</v>
      </c>
      <c r="AH119" s="384">
        <f>AG119/AF119*100</f>
        <v>0</v>
      </c>
      <c r="AI119" s="383">
        <f>SUM(AI120:AI121)</f>
        <v>23</v>
      </c>
      <c r="AJ119" s="383">
        <f>SUM(AJ120:AJ121)</f>
        <v>0</v>
      </c>
      <c r="AK119" s="384">
        <f>AJ119/AI119*100</f>
        <v>0</v>
      </c>
      <c r="AL119" s="383">
        <f>SUM(AL120:AL121)</f>
        <v>13</v>
      </c>
      <c r="AM119" s="383">
        <f>SUM(AM120:AM121)</f>
        <v>0</v>
      </c>
      <c r="AN119" s="384">
        <f>AM119/AL119*100</f>
        <v>0</v>
      </c>
      <c r="AO119" s="383">
        <f>SUM(AO120:AO121)</f>
        <v>0</v>
      </c>
      <c r="AP119" s="383">
        <f>SUM(AP120:AP121)</f>
        <v>0</v>
      </c>
      <c r="AQ119" s="383"/>
      <c r="AR119" s="383">
        <f>AF119+AI119+AL119</f>
        <v>47</v>
      </c>
      <c r="AS119" s="383">
        <f>AG119+AJ119+AM119+AP119</f>
        <v>0</v>
      </c>
      <c r="AT119" s="384">
        <f t="shared" si="404"/>
        <v>0</v>
      </c>
      <c r="AU119" s="383">
        <f>SUM(AU120:AU121)</f>
        <v>20</v>
      </c>
      <c r="AV119" s="383">
        <f>SUM(AV120:AV121)</f>
        <v>1</v>
      </c>
      <c r="AW119" s="384">
        <f>AV119/AU119*100</f>
        <v>5</v>
      </c>
      <c r="AX119" s="383">
        <f>SUM(AX120:AX121)</f>
        <v>19</v>
      </c>
      <c r="AY119" s="383">
        <f>SUM(AY120:AY121)</f>
        <v>1</v>
      </c>
      <c r="AZ119" s="384">
        <f>AY119/AX119*100</f>
        <v>5.2631578947368416</v>
      </c>
      <c r="BA119" s="383">
        <f>SUM(BA120:BA121)</f>
        <v>16</v>
      </c>
      <c r="BB119" s="383">
        <f>SUM(BB120:BB121)</f>
        <v>0</v>
      </c>
      <c r="BC119" s="384">
        <f>BB119/BA119*100</f>
        <v>0</v>
      </c>
      <c r="BD119" s="383">
        <f>SUM(BD120:BD121)</f>
        <v>0</v>
      </c>
      <c r="BE119" s="383">
        <f>SUM(BE120:BE121)</f>
        <v>0</v>
      </c>
      <c r="BF119" s="383"/>
      <c r="BG119" s="383">
        <f>AU119+AX119+BA119</f>
        <v>55</v>
      </c>
      <c r="BH119" s="383">
        <f>AV119+AY119+BB119+BE119</f>
        <v>2</v>
      </c>
      <c r="BI119" s="384">
        <f t="shared" si="405"/>
        <v>3.6363636363636362</v>
      </c>
      <c r="BJ119" s="383">
        <f>SUM(BJ120:BJ121)</f>
        <v>12</v>
      </c>
      <c r="BK119" s="383">
        <f>SUM(BK120:BK121)</f>
        <v>0</v>
      </c>
      <c r="BL119" s="384">
        <f>BK119/BJ119*100</f>
        <v>0</v>
      </c>
      <c r="BM119" s="383">
        <f>SUM(BM120:BM121)</f>
        <v>26</v>
      </c>
      <c r="BN119" s="383">
        <f>SUM(BN120:BN121)</f>
        <v>0</v>
      </c>
      <c r="BO119" s="384">
        <f t="shared" si="462"/>
        <v>0</v>
      </c>
      <c r="BP119" s="383">
        <f>SUM(BP120:BP121)</f>
        <v>5</v>
      </c>
      <c r="BQ119" s="383">
        <f>SUM(BQ120:BQ121)</f>
        <v>0</v>
      </c>
      <c r="BR119" s="384">
        <f>BQ119/BP119*100</f>
        <v>0</v>
      </c>
      <c r="BS119" s="383"/>
      <c r="BT119" s="383"/>
      <c r="BU119" s="384"/>
      <c r="BV119" s="383">
        <f>BJ119+BM119+BP119+BS119</f>
        <v>43</v>
      </c>
      <c r="BW119" s="383">
        <f>BK119+BN119+BQ119+BT119</f>
        <v>0</v>
      </c>
      <c r="BX119" s="384">
        <f>BW119/BV119*100</f>
        <v>0</v>
      </c>
      <c r="BY119" s="383">
        <f>SUM(BY120:BY121)</f>
        <v>15</v>
      </c>
      <c r="BZ119" s="383">
        <f>SUM(BZ120:BZ121)</f>
        <v>0</v>
      </c>
      <c r="CA119" s="384">
        <f t="shared" si="464"/>
        <v>0</v>
      </c>
      <c r="CB119" s="383">
        <f>SUM(CB120:CB121)</f>
        <v>9</v>
      </c>
      <c r="CC119" s="383">
        <f>SUM(CC120:CC121)</f>
        <v>0</v>
      </c>
      <c r="CD119" s="384">
        <f t="shared" si="465"/>
        <v>0</v>
      </c>
      <c r="CE119" s="383"/>
      <c r="CF119" s="383"/>
      <c r="CG119" s="383"/>
      <c r="CH119" s="383">
        <f>SUM(CH120:CH121)</f>
        <v>0</v>
      </c>
      <c r="CI119" s="383">
        <f>SUM(CI120:CI121)</f>
        <v>0</v>
      </c>
      <c r="CJ119" s="383"/>
      <c r="CK119" s="383">
        <f>BY119+CB119+CE119+CH119</f>
        <v>24</v>
      </c>
      <c r="CL119" s="383">
        <f>BZ119+CC119+CF119+CI119</f>
        <v>0</v>
      </c>
      <c r="CM119" s="384">
        <f>CL119/CK119</f>
        <v>0</v>
      </c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  <c r="EK119" s="51"/>
      <c r="EL119" s="51"/>
      <c r="EM119" s="51"/>
      <c r="EN119" s="51"/>
      <c r="EO119" s="51"/>
      <c r="EP119" s="51"/>
      <c r="EQ119" s="51"/>
      <c r="ER119" s="51"/>
      <c r="ES119" s="51"/>
      <c r="ET119" s="51"/>
      <c r="EU119" s="51"/>
      <c r="EV119" s="51"/>
      <c r="EW119" s="51"/>
      <c r="EX119" s="51"/>
      <c r="EY119" s="51"/>
      <c r="EZ119" s="51"/>
      <c r="FA119" s="51"/>
      <c r="FB119" s="51"/>
      <c r="FC119" s="51"/>
      <c r="FD119" s="51"/>
      <c r="FE119" s="51"/>
      <c r="FF119" s="51"/>
      <c r="FG119" s="51"/>
      <c r="FH119" s="51"/>
      <c r="FI119" s="51"/>
      <c r="FJ119" s="51"/>
      <c r="FK119" s="51"/>
      <c r="FL119" s="51"/>
      <c r="FM119" s="51"/>
      <c r="FN119" s="51"/>
      <c r="FO119" s="51"/>
      <c r="FP119" s="51"/>
      <c r="FQ119" s="51"/>
      <c r="FR119" s="51"/>
      <c r="FS119" s="51"/>
      <c r="FT119" s="51"/>
      <c r="FU119" s="51"/>
      <c r="FV119" s="51"/>
      <c r="FW119" s="51"/>
      <c r="FX119" s="51"/>
      <c r="FY119" s="51"/>
      <c r="FZ119" s="51"/>
      <c r="GA119" s="51"/>
      <c r="GB119" s="51"/>
      <c r="GC119" s="51"/>
      <c r="GD119" s="51"/>
      <c r="GE119" s="51"/>
      <c r="GF119" s="51"/>
      <c r="GG119" s="51"/>
      <c r="GH119" s="51"/>
      <c r="GI119" s="51"/>
      <c r="GJ119" s="51"/>
      <c r="GK119" s="51"/>
      <c r="GL119" s="51"/>
      <c r="GM119" s="51"/>
      <c r="GN119" s="51"/>
      <c r="GO119" s="51"/>
      <c r="GP119" s="51"/>
      <c r="GQ119" s="51"/>
      <c r="GR119" s="51"/>
      <c r="GS119" s="51"/>
      <c r="GT119" s="51"/>
      <c r="GU119" s="51"/>
      <c r="GV119" s="51"/>
      <c r="GW119" s="51"/>
      <c r="GX119" s="51"/>
      <c r="GY119" s="51"/>
      <c r="GZ119" s="51"/>
      <c r="HA119" s="51"/>
      <c r="HB119" s="51"/>
      <c r="HC119" s="51"/>
      <c r="HD119" s="51"/>
      <c r="HE119" s="51"/>
      <c r="HF119" s="51"/>
      <c r="HG119" s="51"/>
      <c r="HH119" s="51"/>
      <c r="HI119" s="51"/>
      <c r="HJ119" s="51"/>
      <c r="HK119" s="51"/>
      <c r="HL119" s="51"/>
      <c r="HM119" s="51"/>
      <c r="HN119" s="51"/>
      <c r="HO119" s="51"/>
      <c r="HP119" s="51"/>
      <c r="HQ119" s="51"/>
      <c r="HR119" s="51"/>
      <c r="HS119" s="51"/>
      <c r="HT119" s="51"/>
      <c r="HU119" s="51"/>
      <c r="HV119" s="51"/>
      <c r="HW119" s="51"/>
      <c r="HX119" s="51"/>
      <c r="HY119" s="51"/>
      <c r="HZ119" s="51"/>
      <c r="IA119" s="51"/>
      <c r="IB119" s="51"/>
      <c r="IC119" s="51"/>
      <c r="ID119" s="51"/>
      <c r="IE119" s="51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  <c r="IT119" s="51"/>
      <c r="IU119" s="51"/>
      <c r="IV119" s="51"/>
      <c r="IW119" s="51"/>
      <c r="IX119" s="51"/>
      <c r="IY119" s="51"/>
      <c r="IZ119" s="51"/>
      <c r="JA119" s="51"/>
      <c r="JB119" s="51"/>
      <c r="JC119" s="51"/>
      <c r="JD119" s="51"/>
      <c r="JE119" s="51"/>
      <c r="JF119" s="51"/>
      <c r="JG119" s="51"/>
      <c r="JH119" s="51"/>
      <c r="JI119" s="51"/>
      <c r="JJ119" s="51"/>
      <c r="JK119" s="51"/>
      <c r="JL119" s="51"/>
      <c r="JM119" s="51"/>
      <c r="JN119" s="51"/>
      <c r="JO119" s="51"/>
      <c r="JP119" s="51"/>
      <c r="JQ119" s="51"/>
      <c r="JR119" s="51"/>
      <c r="JS119" s="51"/>
      <c r="JT119" s="51"/>
      <c r="JU119" s="51"/>
      <c r="JV119" s="51"/>
      <c r="JW119" s="51"/>
      <c r="JX119" s="51"/>
      <c r="JY119" s="51"/>
      <c r="JZ119" s="51"/>
      <c r="KA119" s="51"/>
      <c r="KB119" s="51"/>
      <c r="KC119" s="51"/>
      <c r="KD119" s="51"/>
      <c r="KE119" s="51"/>
      <c r="KF119" s="51"/>
      <c r="KG119" s="51"/>
      <c r="KH119" s="51"/>
      <c r="KI119" s="51"/>
      <c r="KJ119" s="51"/>
      <c r="KK119" s="51"/>
      <c r="KL119" s="51"/>
      <c r="KM119" s="51"/>
      <c r="KN119" s="51"/>
      <c r="KO119" s="51"/>
      <c r="KP119" s="51"/>
      <c r="KQ119" s="51"/>
      <c r="KR119" s="51"/>
      <c r="KS119" s="51"/>
      <c r="KT119" s="51"/>
      <c r="KU119" s="51"/>
      <c r="KV119" s="51"/>
      <c r="KW119" s="51"/>
      <c r="KX119" s="51"/>
      <c r="KY119" s="51"/>
      <c r="KZ119" s="51"/>
      <c r="LA119" s="51"/>
      <c r="LB119" s="51"/>
      <c r="LC119" s="51"/>
      <c r="LD119" s="51"/>
      <c r="LE119" s="51"/>
      <c r="LF119" s="51"/>
      <c r="LG119" s="51"/>
      <c r="LH119" s="51"/>
      <c r="LI119" s="51"/>
      <c r="LJ119" s="51"/>
      <c r="LK119" s="51"/>
      <c r="LL119" s="51"/>
      <c r="LM119" s="51"/>
      <c r="LN119" s="51"/>
      <c r="LO119" s="51"/>
      <c r="LP119" s="51"/>
      <c r="LQ119" s="51"/>
      <c r="LR119" s="51"/>
      <c r="LS119" s="51"/>
      <c r="LT119" s="51"/>
      <c r="LU119" s="51"/>
      <c r="LV119" s="51"/>
      <c r="LW119" s="51"/>
      <c r="LX119" s="51"/>
      <c r="LY119" s="51"/>
      <c r="LZ119" s="51"/>
      <c r="MA119" s="51"/>
      <c r="MB119" s="51"/>
      <c r="MC119" s="51"/>
      <c r="MD119" s="51"/>
      <c r="ME119" s="51"/>
      <c r="MF119" s="51"/>
      <c r="MG119" s="51"/>
      <c r="MH119" s="51"/>
      <c r="MI119" s="51"/>
      <c r="MJ119" s="51"/>
      <c r="MK119" s="51"/>
      <c r="ML119" s="51"/>
      <c r="MM119" s="51"/>
      <c r="MN119" s="51"/>
      <c r="MO119" s="51"/>
      <c r="MP119" s="51"/>
      <c r="MQ119" s="51"/>
      <c r="MR119" s="51"/>
      <c r="MS119" s="51"/>
      <c r="MT119" s="51"/>
      <c r="MU119" s="51"/>
      <c r="MV119" s="51"/>
      <c r="MW119" s="51"/>
      <c r="MX119" s="51"/>
      <c r="MY119" s="51"/>
      <c r="MZ119" s="51"/>
      <c r="NA119" s="51"/>
      <c r="NB119" s="51"/>
      <c r="NC119" s="51"/>
      <c r="ND119" s="51"/>
      <c r="NE119" s="51"/>
      <c r="NF119" s="51"/>
      <c r="NG119" s="51"/>
      <c r="NH119" s="51"/>
      <c r="NI119" s="51"/>
      <c r="NJ119" s="51"/>
      <c r="NK119" s="51"/>
      <c r="NL119" s="51"/>
      <c r="NM119" s="51"/>
      <c r="NN119" s="51"/>
      <c r="NO119" s="51"/>
      <c r="NP119" s="51"/>
      <c r="NQ119" s="51"/>
      <c r="NR119" s="51"/>
      <c r="NS119" s="51"/>
      <c r="NT119" s="51"/>
      <c r="NU119" s="51"/>
      <c r="NV119" s="51"/>
      <c r="NW119" s="51"/>
      <c r="NX119" s="51"/>
      <c r="NY119" s="51"/>
      <c r="NZ119" s="51"/>
      <c r="OA119" s="51"/>
      <c r="OB119" s="51"/>
      <c r="OC119" s="51"/>
      <c r="OD119" s="51"/>
      <c r="OE119" s="51"/>
      <c r="OF119" s="51"/>
      <c r="OG119" s="51"/>
      <c r="OH119" s="51"/>
      <c r="OI119" s="51"/>
      <c r="OJ119" s="51"/>
      <c r="OK119" s="51"/>
      <c r="OL119" s="51"/>
      <c r="OM119" s="51"/>
      <c r="ON119" s="51"/>
      <c r="OO119" s="51"/>
      <c r="OP119" s="51"/>
      <c r="OQ119" s="51"/>
      <c r="OR119" s="51"/>
      <c r="OS119" s="51"/>
      <c r="OT119" s="51"/>
      <c r="OU119" s="51"/>
      <c r="OV119" s="51"/>
      <c r="OW119" s="51"/>
      <c r="OX119" s="51"/>
      <c r="OY119" s="51"/>
      <c r="OZ119" s="51"/>
      <c r="PA119" s="51"/>
      <c r="PB119" s="51"/>
      <c r="PC119" s="51"/>
      <c r="PD119" s="51"/>
      <c r="PE119" s="51"/>
      <c r="PF119" s="51"/>
      <c r="PG119" s="51"/>
      <c r="PH119" s="51"/>
      <c r="PI119" s="51"/>
      <c r="PJ119" s="51"/>
      <c r="PK119" s="51"/>
      <c r="PL119" s="51"/>
      <c r="PM119" s="51"/>
      <c r="PN119" s="51"/>
      <c r="PO119" s="51"/>
      <c r="PP119" s="51"/>
      <c r="PQ119" s="51"/>
      <c r="PR119" s="51"/>
      <c r="PS119" s="51"/>
      <c r="PT119" s="51"/>
      <c r="PU119" s="51"/>
      <c r="PV119" s="51"/>
      <c r="PW119" s="51"/>
      <c r="PX119" s="51"/>
      <c r="PY119" s="51"/>
      <c r="PZ119" s="51"/>
      <c r="QA119" s="51"/>
      <c r="QB119" s="51"/>
      <c r="QC119" s="51"/>
      <c r="QD119" s="51"/>
      <c r="QE119" s="51"/>
      <c r="QF119" s="51"/>
      <c r="QG119" s="51"/>
      <c r="QH119" s="51"/>
      <c r="QI119" s="51"/>
      <c r="QJ119" s="51"/>
      <c r="QK119" s="51"/>
      <c r="QL119" s="51"/>
      <c r="QM119" s="51"/>
      <c r="QN119" s="51"/>
      <c r="QO119" s="51"/>
      <c r="QP119" s="51"/>
      <c r="QQ119" s="51"/>
      <c r="QR119" s="51"/>
      <c r="QS119" s="51"/>
      <c r="QT119" s="51"/>
      <c r="QU119" s="51"/>
      <c r="QV119" s="51"/>
      <c r="QW119" s="51"/>
      <c r="QX119" s="51"/>
      <c r="QY119" s="51"/>
      <c r="QZ119" s="51"/>
      <c r="RA119" s="51"/>
      <c r="RB119" s="51"/>
      <c r="RC119" s="51"/>
      <c r="RD119" s="51"/>
      <c r="RE119" s="51"/>
      <c r="RF119" s="51"/>
      <c r="RG119" s="51"/>
      <c r="RH119" s="51"/>
      <c r="RI119" s="51"/>
      <c r="RJ119" s="51"/>
      <c r="RK119" s="51"/>
      <c r="RL119" s="51"/>
      <c r="RM119" s="51"/>
      <c r="RN119" s="51"/>
      <c r="RO119" s="51"/>
      <c r="RP119" s="51"/>
      <c r="RQ119" s="51"/>
      <c r="RR119" s="51"/>
      <c r="RS119" s="51"/>
      <c r="RT119" s="51"/>
      <c r="RU119" s="51"/>
      <c r="RV119" s="51"/>
      <c r="RW119" s="51"/>
      <c r="RX119" s="51"/>
      <c r="RY119" s="51"/>
      <c r="RZ119" s="51"/>
      <c r="SA119" s="51"/>
      <c r="SB119" s="51"/>
      <c r="SC119" s="51"/>
      <c r="SD119" s="51"/>
      <c r="SE119" s="51"/>
      <c r="SF119" s="51"/>
      <c r="SG119" s="51"/>
      <c r="SH119" s="51"/>
      <c r="SI119" s="51"/>
      <c r="SJ119" s="51"/>
      <c r="SK119" s="51"/>
      <c r="SL119" s="51"/>
      <c r="SM119" s="51"/>
      <c r="SN119" s="51"/>
      <c r="SO119" s="51"/>
      <c r="SP119" s="51"/>
      <c r="SQ119" s="51"/>
      <c r="SR119" s="51"/>
      <c r="SS119" s="51"/>
      <c r="ST119" s="51"/>
      <c r="SU119" s="51"/>
      <c r="SV119" s="51"/>
      <c r="SW119" s="51"/>
      <c r="SX119" s="51"/>
      <c r="SY119" s="51"/>
      <c r="SZ119" s="51"/>
      <c r="TA119" s="51"/>
      <c r="TB119" s="51"/>
      <c r="TC119" s="51"/>
      <c r="TD119" s="51"/>
      <c r="TE119" s="51"/>
      <c r="TF119" s="51"/>
      <c r="TG119" s="51"/>
      <c r="TH119" s="51"/>
      <c r="TI119" s="51"/>
      <c r="TJ119" s="51"/>
      <c r="TK119" s="51"/>
      <c r="TL119" s="51"/>
      <c r="TM119" s="51"/>
      <c r="TN119" s="51"/>
      <c r="TO119" s="51"/>
      <c r="TP119" s="51"/>
      <c r="TQ119" s="51"/>
      <c r="TR119" s="51"/>
      <c r="TS119" s="51"/>
      <c r="TT119" s="51"/>
      <c r="TU119" s="51"/>
      <c r="TV119" s="51"/>
      <c r="TW119" s="51"/>
      <c r="TX119" s="51"/>
      <c r="TY119" s="51"/>
      <c r="TZ119" s="51"/>
      <c r="UA119" s="51"/>
      <c r="UB119" s="51"/>
      <c r="UC119" s="51"/>
      <c r="UD119" s="51"/>
      <c r="UE119" s="51"/>
      <c r="UF119" s="51"/>
      <c r="UG119" s="51"/>
      <c r="UH119" s="51"/>
      <c r="UI119" s="51"/>
      <c r="UJ119" s="51"/>
      <c r="UK119" s="51"/>
      <c r="UL119" s="51"/>
      <c r="UM119" s="51"/>
      <c r="UN119" s="51"/>
      <c r="UO119" s="51"/>
      <c r="UP119" s="51"/>
      <c r="UQ119" s="51"/>
      <c r="UR119" s="51"/>
      <c r="US119" s="51"/>
      <c r="UT119" s="51"/>
      <c r="UU119" s="51"/>
      <c r="UV119" s="51"/>
      <c r="UW119" s="51"/>
      <c r="UX119" s="51"/>
      <c r="UY119" s="51"/>
      <c r="UZ119" s="51"/>
      <c r="VA119" s="51"/>
      <c r="VB119" s="51"/>
      <c r="VC119" s="51"/>
      <c r="VD119" s="51"/>
      <c r="VE119" s="51"/>
      <c r="VF119" s="51"/>
      <c r="VG119" s="51"/>
      <c r="VH119" s="51"/>
      <c r="VI119" s="51"/>
      <c r="VJ119" s="51"/>
      <c r="VK119" s="51"/>
      <c r="VL119" s="51"/>
      <c r="VM119" s="51"/>
      <c r="VN119" s="51"/>
      <c r="VO119" s="51"/>
      <c r="VP119" s="51"/>
      <c r="VQ119" s="51"/>
      <c r="VR119" s="51"/>
      <c r="VS119" s="51"/>
      <c r="VT119" s="51"/>
      <c r="VU119" s="51"/>
      <c r="VV119" s="51"/>
      <c r="VW119" s="51"/>
      <c r="VX119" s="51"/>
      <c r="VY119" s="51"/>
      <c r="VZ119" s="51"/>
      <c r="WA119" s="51"/>
      <c r="WB119" s="51"/>
      <c r="WC119" s="51"/>
      <c r="WD119" s="51"/>
      <c r="WE119" s="51"/>
      <c r="WF119" s="51"/>
      <c r="WG119" s="51"/>
      <c r="WH119" s="51"/>
      <c r="WI119" s="51"/>
      <c r="WJ119" s="51"/>
      <c r="WK119" s="51"/>
      <c r="WL119" s="51"/>
      <c r="WM119" s="51"/>
      <c r="WN119" s="51"/>
      <c r="WO119" s="51"/>
      <c r="WP119" s="51"/>
      <c r="WQ119" s="51"/>
      <c r="WR119" s="51"/>
      <c r="WS119" s="51"/>
      <c r="WT119" s="51"/>
      <c r="WU119" s="51"/>
      <c r="WV119" s="51"/>
      <c r="WW119" s="51"/>
      <c r="WX119" s="51"/>
      <c r="WY119" s="51"/>
      <c r="WZ119" s="51"/>
      <c r="XA119" s="51"/>
      <c r="XB119" s="51"/>
      <c r="XC119" s="51"/>
      <c r="XD119" s="51"/>
      <c r="XE119" s="51"/>
      <c r="XF119" s="51"/>
      <c r="XG119" s="51"/>
      <c r="XH119" s="51"/>
      <c r="XI119" s="51"/>
      <c r="XJ119" s="51"/>
      <c r="XK119" s="51"/>
      <c r="XL119" s="51"/>
      <c r="XM119" s="51"/>
      <c r="XN119" s="51"/>
      <c r="XO119" s="51"/>
      <c r="XP119" s="51"/>
      <c r="XQ119" s="51"/>
      <c r="XR119" s="51"/>
      <c r="XS119" s="51"/>
      <c r="XT119" s="51"/>
      <c r="XU119" s="51"/>
      <c r="XV119" s="51"/>
      <c r="XW119" s="51"/>
      <c r="XX119" s="51"/>
      <c r="XY119" s="51"/>
      <c r="XZ119" s="51"/>
      <c r="YA119" s="51"/>
      <c r="YB119" s="51"/>
      <c r="YC119" s="51"/>
      <c r="YD119" s="51"/>
      <c r="YE119" s="51"/>
      <c r="YF119" s="51"/>
      <c r="YG119" s="51"/>
      <c r="YH119" s="51"/>
      <c r="YI119" s="51"/>
      <c r="YJ119" s="51"/>
      <c r="YK119" s="51"/>
      <c r="YL119" s="51"/>
      <c r="YM119" s="51"/>
      <c r="YN119" s="51"/>
      <c r="YO119" s="51"/>
      <c r="YP119" s="51"/>
      <c r="YQ119" s="51"/>
      <c r="YR119" s="51"/>
      <c r="YS119" s="51"/>
      <c r="YT119" s="51"/>
      <c r="YU119" s="51"/>
      <c r="YV119" s="51"/>
      <c r="YW119" s="51"/>
      <c r="YX119" s="51"/>
      <c r="YY119" s="51"/>
      <c r="YZ119" s="51"/>
      <c r="ZA119" s="51"/>
      <c r="ZB119" s="51"/>
      <c r="ZC119" s="51"/>
      <c r="ZD119" s="51"/>
      <c r="ZE119" s="51"/>
      <c r="ZF119" s="51"/>
      <c r="ZG119" s="51"/>
      <c r="ZH119" s="51"/>
      <c r="ZI119" s="51"/>
      <c r="ZJ119" s="51"/>
      <c r="ZK119" s="51"/>
      <c r="ZL119" s="51"/>
      <c r="ZM119" s="51"/>
      <c r="ZN119" s="51"/>
      <c r="ZO119" s="51"/>
      <c r="ZP119" s="51"/>
      <c r="ZQ119" s="51"/>
      <c r="ZR119" s="51"/>
      <c r="ZS119" s="51"/>
      <c r="ZT119" s="51"/>
      <c r="ZU119" s="51"/>
      <c r="ZV119" s="51"/>
      <c r="ZW119" s="51"/>
      <c r="ZX119" s="51"/>
      <c r="ZY119" s="51"/>
      <c r="ZZ119" s="51"/>
      <c r="AAA119" s="51"/>
      <c r="AAB119" s="51"/>
      <c r="AAC119" s="51"/>
      <c r="AAD119" s="51"/>
      <c r="AAE119" s="51"/>
      <c r="AAF119" s="51"/>
      <c r="AAG119" s="51"/>
      <c r="AAH119" s="51"/>
      <c r="AAI119" s="51"/>
      <c r="AAJ119" s="51"/>
      <c r="AAK119" s="51"/>
      <c r="AAL119" s="51"/>
      <c r="AAM119" s="51"/>
      <c r="AAN119" s="51"/>
      <c r="AAO119" s="51"/>
      <c r="AAP119" s="51"/>
      <c r="AAQ119" s="51"/>
      <c r="AAR119" s="51"/>
      <c r="AAS119" s="51"/>
      <c r="AAT119" s="51"/>
      <c r="AAU119" s="51"/>
      <c r="AAV119" s="51"/>
      <c r="AAW119" s="51"/>
      <c r="AAX119" s="51"/>
      <c r="AAY119" s="51"/>
      <c r="AAZ119" s="51"/>
      <c r="ABA119" s="51"/>
      <c r="ABB119" s="51"/>
      <c r="ABC119" s="51"/>
      <c r="ABD119" s="51"/>
      <c r="ABE119" s="51"/>
      <c r="ABF119" s="51"/>
      <c r="ABG119" s="51"/>
      <c r="ABH119" s="51"/>
      <c r="ABI119" s="51"/>
      <c r="ABJ119" s="51"/>
      <c r="ABK119" s="51"/>
      <c r="ABL119" s="51"/>
      <c r="ABM119" s="51"/>
      <c r="ABN119" s="51"/>
      <c r="ABO119" s="51"/>
      <c r="ABP119" s="51"/>
      <c r="ABQ119" s="51"/>
      <c r="ABR119" s="51"/>
      <c r="ABS119" s="51"/>
      <c r="ABT119" s="51"/>
      <c r="ABU119" s="51"/>
      <c r="ABV119" s="51"/>
      <c r="ABW119" s="51"/>
      <c r="ABX119" s="51"/>
      <c r="ABY119" s="51"/>
      <c r="ABZ119" s="51"/>
      <c r="ACA119" s="51"/>
      <c r="ACB119" s="51"/>
      <c r="ACC119" s="51"/>
      <c r="ACD119" s="51"/>
      <c r="ACE119" s="51"/>
      <c r="ACF119" s="51"/>
      <c r="ACG119" s="51"/>
      <c r="ACH119" s="51"/>
      <c r="ACI119" s="51"/>
      <c r="ACJ119" s="51"/>
      <c r="ACK119" s="51"/>
      <c r="ACL119" s="51"/>
      <c r="ACM119" s="51"/>
      <c r="ACN119" s="51"/>
      <c r="ACO119" s="51"/>
      <c r="ACP119" s="51"/>
      <c r="ACQ119" s="51"/>
      <c r="ACR119" s="51"/>
      <c r="ACS119" s="51"/>
      <c r="ACT119" s="51"/>
      <c r="ACU119" s="51"/>
      <c r="ACV119" s="51"/>
      <c r="ACW119" s="51"/>
      <c r="ACX119" s="51"/>
      <c r="ACY119" s="51"/>
      <c r="ACZ119" s="51"/>
      <c r="ADA119" s="51"/>
      <c r="ADB119" s="51"/>
      <c r="ADC119" s="51"/>
      <c r="ADD119" s="51"/>
      <c r="ADE119" s="51"/>
      <c r="ADF119" s="51"/>
      <c r="ADG119" s="51"/>
      <c r="ADH119" s="51"/>
      <c r="ADI119" s="51"/>
      <c r="ADJ119" s="51"/>
      <c r="ADK119" s="51"/>
      <c r="ADL119" s="51"/>
      <c r="ADM119" s="51"/>
      <c r="ADN119" s="51"/>
      <c r="ADO119" s="51"/>
      <c r="ADP119" s="51"/>
      <c r="ADQ119" s="51"/>
      <c r="ADR119" s="51"/>
      <c r="ADS119" s="51"/>
      <c r="ADT119" s="51"/>
      <c r="ADU119" s="51"/>
      <c r="ADV119" s="51"/>
      <c r="ADW119" s="51"/>
      <c r="ADX119" s="51"/>
      <c r="ADY119" s="51"/>
      <c r="ADZ119" s="51"/>
      <c r="AEA119" s="51"/>
      <c r="AEB119" s="51"/>
      <c r="AEC119" s="51"/>
      <c r="AED119" s="51"/>
      <c r="AEE119" s="51"/>
      <c r="AEF119" s="51"/>
      <c r="AEG119" s="51"/>
      <c r="AEH119" s="51"/>
      <c r="AEI119" s="51"/>
      <c r="AEJ119" s="51"/>
      <c r="AEK119" s="51"/>
      <c r="AEL119" s="51"/>
      <c r="AEM119" s="51"/>
      <c r="AEN119" s="51"/>
      <c r="AEO119" s="51"/>
      <c r="AEP119" s="51"/>
      <c r="AEQ119" s="51"/>
      <c r="AER119" s="51"/>
      <c r="AES119" s="51"/>
      <c r="AET119" s="51"/>
      <c r="AEU119" s="51"/>
      <c r="AEV119" s="51"/>
      <c r="AEW119" s="51"/>
      <c r="AEX119" s="51"/>
      <c r="AEY119" s="51"/>
      <c r="AEZ119" s="51"/>
      <c r="AFA119" s="51"/>
      <c r="AFB119" s="51"/>
      <c r="AFC119" s="51"/>
      <c r="AFD119" s="51"/>
      <c r="AFE119" s="51"/>
      <c r="AFF119" s="51"/>
      <c r="AFG119" s="51"/>
      <c r="AFH119" s="51"/>
      <c r="AFI119" s="51"/>
      <c r="AFJ119" s="51"/>
      <c r="AFK119" s="51"/>
      <c r="AFL119" s="51"/>
      <c r="AFM119" s="51"/>
      <c r="AFN119" s="51"/>
      <c r="AFO119" s="51"/>
      <c r="AFP119" s="51"/>
      <c r="AFQ119" s="51"/>
      <c r="AFR119" s="51"/>
      <c r="AFS119" s="51"/>
      <c r="AFT119" s="51"/>
      <c r="AFU119" s="51"/>
      <c r="AFV119" s="51"/>
      <c r="AFW119" s="51"/>
      <c r="AFX119" s="51"/>
      <c r="AFY119" s="51"/>
      <c r="AFZ119" s="51"/>
      <c r="AGA119" s="51"/>
      <c r="AGB119" s="51"/>
      <c r="AGC119" s="51"/>
      <c r="AGD119" s="51"/>
      <c r="AGE119" s="51"/>
      <c r="AGF119" s="51"/>
      <c r="AGG119" s="51"/>
      <c r="AGH119" s="51"/>
      <c r="AGI119" s="51"/>
      <c r="AGJ119" s="51"/>
      <c r="AGK119" s="51"/>
      <c r="AGL119" s="51"/>
      <c r="AGM119" s="51"/>
      <c r="AGN119" s="51"/>
      <c r="AGO119" s="51"/>
      <c r="AGP119" s="51"/>
      <c r="AGQ119" s="51"/>
      <c r="AGR119" s="51"/>
      <c r="AGS119" s="51"/>
      <c r="AGT119" s="51"/>
      <c r="AGU119" s="51"/>
      <c r="AGV119" s="51"/>
      <c r="AGW119" s="51"/>
      <c r="AGX119" s="51"/>
      <c r="AGY119" s="51"/>
      <c r="AGZ119" s="51"/>
      <c r="AHA119" s="51"/>
      <c r="AHB119" s="51"/>
      <c r="AHC119" s="51"/>
      <c r="AHD119" s="51"/>
      <c r="AHE119" s="51"/>
      <c r="AHF119" s="51"/>
      <c r="AHG119" s="51"/>
      <c r="AHH119" s="51"/>
      <c r="AHI119" s="51"/>
      <c r="AHJ119" s="51"/>
      <c r="AHK119" s="51"/>
      <c r="AHL119" s="51"/>
      <c r="AHM119" s="51"/>
      <c r="AHN119" s="51"/>
      <c r="AHO119" s="51"/>
      <c r="AHP119" s="51"/>
      <c r="AHQ119" s="51"/>
      <c r="AHR119" s="51"/>
      <c r="AHS119" s="51"/>
      <c r="AHT119" s="51"/>
      <c r="AHU119" s="51"/>
      <c r="AHV119" s="51"/>
      <c r="AHW119" s="51"/>
      <c r="AHX119" s="51"/>
      <c r="AHY119" s="51"/>
      <c r="AHZ119" s="51"/>
      <c r="AIA119" s="51"/>
      <c r="AIB119" s="51"/>
      <c r="AIC119" s="51"/>
      <c r="AID119" s="51"/>
      <c r="AIE119" s="51"/>
      <c r="AIF119" s="51"/>
      <c r="AIG119" s="51"/>
      <c r="AIH119" s="51"/>
      <c r="AII119" s="51"/>
      <c r="AIJ119" s="51"/>
      <c r="AIK119" s="51"/>
      <c r="AIL119" s="51"/>
      <c r="AIM119" s="51"/>
      <c r="AIN119" s="51"/>
      <c r="AIO119" s="51"/>
      <c r="AIP119" s="51"/>
      <c r="AIQ119" s="51"/>
      <c r="AIR119" s="51"/>
      <c r="AIS119" s="51"/>
      <c r="AIT119" s="51"/>
      <c r="AIU119" s="51"/>
      <c r="AIV119" s="51"/>
      <c r="AIW119" s="51"/>
      <c r="AIX119" s="51"/>
      <c r="AIY119" s="51"/>
      <c r="AIZ119" s="51"/>
      <c r="AJA119" s="51"/>
      <c r="AJB119" s="51"/>
      <c r="AJC119" s="51"/>
      <c r="AJD119" s="51"/>
      <c r="AJE119" s="51"/>
      <c r="AJF119" s="51"/>
      <c r="AJG119" s="51"/>
      <c r="AJH119" s="51"/>
      <c r="AJI119" s="51"/>
      <c r="AJJ119" s="51"/>
      <c r="AJK119" s="51"/>
      <c r="AJL119" s="51"/>
      <c r="AJM119" s="51"/>
      <c r="AJN119" s="51"/>
      <c r="AJO119" s="51"/>
      <c r="AJP119" s="51"/>
      <c r="AJQ119" s="51"/>
      <c r="AJR119" s="51"/>
      <c r="AJS119" s="51"/>
      <c r="AJT119" s="51"/>
      <c r="AJU119" s="51"/>
      <c r="AJV119" s="51"/>
      <c r="AJW119" s="51"/>
      <c r="AJX119" s="51"/>
      <c r="AJY119" s="51"/>
      <c r="AJZ119" s="51"/>
      <c r="AKA119" s="51"/>
      <c r="AKB119" s="51"/>
      <c r="AKC119" s="51"/>
      <c r="AKD119" s="51"/>
      <c r="AKE119" s="51"/>
      <c r="AKF119" s="51"/>
      <c r="AKG119" s="51"/>
      <c r="AKH119" s="51"/>
      <c r="AKI119" s="51"/>
      <c r="AKJ119" s="51"/>
      <c r="AKK119" s="51"/>
      <c r="AKL119" s="51"/>
      <c r="AKM119" s="51"/>
      <c r="AKN119" s="51"/>
      <c r="AKO119" s="51"/>
      <c r="AKP119" s="51"/>
      <c r="AKQ119" s="51"/>
      <c r="AKR119" s="51"/>
      <c r="AKS119" s="51"/>
      <c r="AKT119" s="51"/>
      <c r="AKU119" s="51"/>
      <c r="AKV119" s="51"/>
      <c r="AKW119" s="51"/>
      <c r="AKX119" s="51"/>
      <c r="AKY119" s="51"/>
      <c r="AKZ119" s="51"/>
      <c r="ALA119" s="51"/>
      <c r="ALB119" s="51"/>
      <c r="ALC119" s="51"/>
      <c r="ALD119" s="51"/>
      <c r="ALE119" s="51"/>
      <c r="ALF119" s="51"/>
      <c r="ALG119" s="51"/>
      <c r="ALH119" s="51"/>
      <c r="ALI119" s="51"/>
      <c r="ALJ119" s="51"/>
      <c r="ALK119" s="51"/>
      <c r="ALL119" s="51"/>
      <c r="ALM119" s="51"/>
      <c r="ALN119" s="51"/>
      <c r="ALO119" s="51"/>
      <c r="ALP119" s="51"/>
      <c r="ALQ119" s="51"/>
      <c r="ALR119" s="51"/>
      <c r="ALS119" s="51"/>
      <c r="ALT119" s="51"/>
      <c r="ALU119" s="51"/>
      <c r="ALV119" s="51"/>
      <c r="ALW119" s="51"/>
      <c r="ALX119" s="51"/>
      <c r="ALY119" s="51"/>
      <c r="ALZ119" s="51"/>
      <c r="AMA119" s="51"/>
      <c r="AMB119" s="51"/>
      <c r="AMC119" s="51"/>
      <c r="AMD119" s="51"/>
      <c r="AME119" s="51"/>
      <c r="AMF119" s="51"/>
      <c r="AMG119" s="51"/>
      <c r="AMH119" s="51"/>
      <c r="AMI119" s="51"/>
      <c r="AMJ119" s="51"/>
      <c r="AMK119" s="51"/>
      <c r="AML119" s="51"/>
      <c r="AMM119" s="51"/>
      <c r="AMN119" s="51"/>
      <c r="AMO119" s="51"/>
      <c r="AMP119" s="51"/>
      <c r="AMQ119" s="51"/>
      <c r="AMR119" s="51"/>
      <c r="AMS119" s="51"/>
      <c r="AMT119" s="51"/>
      <c r="AMU119" s="51"/>
      <c r="AMV119" s="51"/>
      <c r="AMW119" s="51"/>
      <c r="AMX119" s="51"/>
      <c r="AMY119" s="51"/>
      <c r="AMZ119" s="51"/>
      <c r="ANA119" s="51"/>
      <c r="ANB119" s="51"/>
      <c r="ANC119" s="51"/>
      <c r="AND119" s="51"/>
      <c r="ANE119" s="51"/>
      <c r="ANF119" s="51"/>
      <c r="ANG119" s="51"/>
      <c r="ANH119" s="51"/>
      <c r="ANI119" s="51"/>
      <c r="ANJ119" s="51"/>
      <c r="ANK119" s="51"/>
      <c r="ANL119" s="51"/>
      <c r="ANM119" s="51"/>
      <c r="ANN119" s="51"/>
      <c r="ANO119" s="51"/>
      <c r="ANP119" s="51"/>
      <c r="ANQ119" s="51"/>
      <c r="ANR119" s="51"/>
      <c r="ANS119" s="51"/>
      <c r="ANT119" s="51"/>
      <c r="ANU119" s="51"/>
      <c r="ANV119" s="51"/>
      <c r="ANW119" s="51"/>
      <c r="ANX119" s="51"/>
      <c r="ANY119" s="51"/>
      <c r="ANZ119" s="51"/>
      <c r="AOA119" s="51"/>
      <c r="AOB119" s="51"/>
      <c r="AOC119" s="51"/>
      <c r="AOD119" s="51"/>
      <c r="AOE119" s="51"/>
      <c r="AOF119" s="51"/>
      <c r="AOG119" s="51"/>
      <c r="AOH119" s="51"/>
      <c r="AOI119" s="51"/>
      <c r="AOJ119" s="51"/>
      <c r="AOK119" s="51"/>
      <c r="AOL119" s="51"/>
      <c r="AOM119" s="51"/>
      <c r="AON119" s="51"/>
      <c r="AOO119" s="51"/>
      <c r="AOP119" s="51"/>
      <c r="AOQ119" s="51"/>
      <c r="AOR119" s="51"/>
      <c r="AOS119" s="51"/>
      <c r="AOT119" s="51"/>
      <c r="AOU119" s="51"/>
      <c r="AOV119" s="51"/>
      <c r="AOW119" s="51"/>
      <c r="AOX119" s="51"/>
      <c r="AOY119" s="51"/>
      <c r="AOZ119" s="51"/>
      <c r="APA119" s="51"/>
      <c r="APB119" s="51"/>
      <c r="APC119" s="51"/>
      <c r="APD119" s="51"/>
      <c r="APE119" s="51"/>
      <c r="APF119" s="51"/>
      <c r="APG119" s="51"/>
      <c r="APH119" s="51"/>
      <c r="API119" s="51"/>
      <c r="APJ119" s="51"/>
      <c r="APK119" s="51"/>
      <c r="APL119" s="51"/>
      <c r="APM119" s="51"/>
      <c r="APN119" s="51"/>
      <c r="APO119" s="51"/>
      <c r="APP119" s="51"/>
      <c r="APQ119" s="51"/>
      <c r="APR119" s="51"/>
      <c r="APS119" s="51"/>
      <c r="APT119" s="51"/>
      <c r="APU119" s="51"/>
      <c r="APV119" s="51"/>
      <c r="APW119" s="51"/>
      <c r="APX119" s="51"/>
      <c r="APY119" s="51"/>
      <c r="APZ119" s="51"/>
      <c r="AQA119" s="51"/>
      <c r="AQB119" s="51"/>
      <c r="AQC119" s="51"/>
      <c r="AQD119" s="51"/>
      <c r="AQE119" s="51"/>
      <c r="AQF119" s="51"/>
      <c r="AQG119" s="51"/>
      <c r="AQH119" s="51"/>
      <c r="AQI119" s="51"/>
      <c r="AQJ119" s="51"/>
      <c r="AQK119" s="51"/>
      <c r="AQL119" s="51"/>
      <c r="AQM119" s="51"/>
      <c r="AQN119" s="51"/>
      <c r="AQO119" s="51"/>
      <c r="AQP119" s="51"/>
      <c r="AQQ119" s="51"/>
      <c r="AQR119" s="51"/>
      <c r="AQS119" s="51"/>
      <c r="AQT119" s="51"/>
      <c r="AQU119" s="51"/>
      <c r="AQV119" s="51"/>
      <c r="AQW119" s="51"/>
      <c r="AQX119" s="51"/>
      <c r="AQY119" s="51"/>
      <c r="AQZ119" s="51"/>
      <c r="ARA119" s="51"/>
      <c r="ARB119" s="51"/>
      <c r="ARC119" s="51"/>
      <c r="ARD119" s="51"/>
      <c r="ARE119" s="51"/>
      <c r="ARF119" s="51"/>
      <c r="ARG119" s="51"/>
      <c r="ARH119" s="51"/>
      <c r="ARI119" s="51"/>
      <c r="ARJ119" s="51"/>
      <c r="ARK119" s="51"/>
      <c r="ARL119" s="51"/>
      <c r="ARM119" s="51"/>
      <c r="ARN119" s="51"/>
      <c r="ARO119" s="51"/>
      <c r="ARP119" s="51"/>
      <c r="ARQ119" s="51"/>
      <c r="ARR119" s="51"/>
      <c r="ARS119" s="51"/>
      <c r="ART119" s="51"/>
      <c r="ARU119" s="51"/>
      <c r="ARV119" s="51"/>
      <c r="ARW119" s="51"/>
      <c r="ARX119" s="51"/>
      <c r="ARY119" s="51"/>
      <c r="ARZ119" s="51"/>
      <c r="ASA119" s="51"/>
      <c r="ASB119" s="51"/>
      <c r="ASC119" s="51"/>
      <c r="ASD119" s="51"/>
      <c r="ASE119" s="51"/>
      <c r="ASF119" s="51"/>
      <c r="ASG119" s="51"/>
      <c r="ASH119" s="51"/>
      <c r="ASI119" s="51"/>
      <c r="ASJ119" s="51"/>
      <c r="ASK119" s="51"/>
      <c r="ASL119" s="51"/>
      <c r="ASM119" s="51"/>
      <c r="ASN119" s="51"/>
      <c r="ASO119" s="51"/>
      <c r="ASP119" s="51"/>
      <c r="ASQ119" s="51"/>
      <c r="ASR119" s="51"/>
      <c r="ASS119" s="51"/>
      <c r="AST119" s="51"/>
      <c r="ASU119" s="51"/>
      <c r="ASV119" s="51"/>
      <c r="ASW119" s="51"/>
      <c r="ASX119" s="51"/>
      <c r="ASY119" s="51"/>
      <c r="ASZ119" s="51"/>
      <c r="ATA119" s="51"/>
      <c r="ATB119" s="51"/>
      <c r="ATC119" s="51"/>
      <c r="ATD119" s="51"/>
      <c r="ATE119" s="51"/>
      <c r="ATF119" s="51"/>
      <c r="ATG119" s="51"/>
      <c r="ATH119" s="51"/>
      <c r="ATI119" s="51"/>
      <c r="ATJ119" s="51"/>
      <c r="ATK119" s="51"/>
      <c r="ATL119" s="51"/>
      <c r="ATM119" s="51"/>
      <c r="ATN119" s="51"/>
      <c r="ATO119" s="51"/>
      <c r="ATP119" s="51"/>
      <c r="ATQ119" s="51"/>
      <c r="ATR119" s="51"/>
      <c r="ATS119" s="51"/>
      <c r="ATT119" s="51"/>
      <c r="ATU119" s="51"/>
      <c r="ATV119" s="51"/>
      <c r="ATW119" s="51"/>
      <c r="ATX119" s="51"/>
      <c r="ATY119" s="51"/>
      <c r="ATZ119" s="51"/>
      <c r="AUA119" s="51"/>
      <c r="AUB119" s="51"/>
      <c r="AUC119" s="51"/>
      <c r="AUD119" s="51"/>
      <c r="AUE119" s="51"/>
      <c r="AUF119" s="51"/>
      <c r="AUG119" s="51"/>
      <c r="AUH119" s="51"/>
      <c r="AUI119" s="51"/>
      <c r="AUJ119" s="51"/>
      <c r="AUK119" s="51"/>
      <c r="AUL119" s="51"/>
      <c r="AUM119" s="51"/>
      <c r="AUN119" s="51"/>
      <c r="AUO119" s="51"/>
      <c r="AUP119" s="51"/>
      <c r="AUQ119" s="51"/>
      <c r="AUR119" s="51"/>
      <c r="AUS119" s="51"/>
      <c r="AUT119" s="51"/>
      <c r="AUU119" s="51"/>
      <c r="AUV119" s="51"/>
      <c r="AUW119" s="51"/>
      <c r="AUX119" s="51"/>
      <c r="AUY119" s="51"/>
      <c r="AUZ119" s="51"/>
      <c r="AVA119" s="51"/>
      <c r="AVB119" s="51"/>
      <c r="AVC119" s="51"/>
      <c r="AVD119" s="51"/>
      <c r="AVE119" s="51"/>
      <c r="AVF119" s="51"/>
      <c r="AVG119" s="51"/>
      <c r="AVH119" s="51"/>
      <c r="AVI119" s="51"/>
      <c r="AVJ119" s="51"/>
      <c r="AVK119" s="51"/>
      <c r="AVL119" s="51"/>
      <c r="AVM119" s="51"/>
      <c r="AVN119" s="51"/>
      <c r="AVO119" s="51"/>
      <c r="AVP119" s="51"/>
      <c r="AVQ119" s="51"/>
      <c r="AVR119" s="51"/>
      <c r="AVS119" s="51"/>
      <c r="AVT119" s="51"/>
      <c r="AVU119" s="51"/>
      <c r="AVV119" s="51"/>
      <c r="AVW119" s="51"/>
      <c r="AVX119" s="51"/>
      <c r="AVY119" s="51"/>
      <c r="AVZ119" s="51"/>
      <c r="AWA119" s="51"/>
      <c r="AWB119" s="51"/>
      <c r="AWC119" s="51"/>
      <c r="AWD119" s="51"/>
      <c r="AWE119" s="51"/>
      <c r="AWF119" s="51"/>
      <c r="AWG119" s="51"/>
      <c r="AWH119" s="51"/>
      <c r="AWI119" s="51"/>
      <c r="AWJ119" s="51"/>
      <c r="AWK119" s="51"/>
      <c r="AWL119" s="51"/>
      <c r="AWM119" s="51"/>
      <c r="AWN119" s="51"/>
      <c r="AWO119" s="51"/>
      <c r="AWP119" s="51"/>
      <c r="AWQ119" s="51"/>
      <c r="AWR119" s="51"/>
      <c r="AWS119" s="51"/>
      <c r="AWT119" s="51"/>
      <c r="AWU119" s="51"/>
      <c r="AWV119" s="51"/>
      <c r="AWW119" s="51"/>
      <c r="AWX119" s="51"/>
      <c r="AWY119" s="51"/>
      <c r="AWZ119" s="51"/>
      <c r="AXA119" s="51"/>
      <c r="AXB119" s="51"/>
      <c r="AXC119" s="51"/>
      <c r="AXD119" s="51"/>
      <c r="AXE119" s="51"/>
      <c r="AXF119" s="51"/>
      <c r="AXG119" s="51"/>
      <c r="AXH119" s="51"/>
      <c r="AXI119" s="51"/>
      <c r="AXJ119" s="51"/>
      <c r="AXK119" s="51"/>
      <c r="AXL119" s="51"/>
      <c r="AXM119" s="51"/>
      <c r="AXN119" s="51"/>
      <c r="AXO119" s="51"/>
      <c r="AXP119" s="51"/>
      <c r="AXQ119" s="51"/>
      <c r="AXR119" s="51"/>
      <c r="AXS119" s="51"/>
      <c r="AXT119" s="51"/>
      <c r="AXU119" s="51"/>
      <c r="AXV119" s="51"/>
      <c r="AXW119" s="51"/>
      <c r="AXX119" s="51"/>
      <c r="AXY119" s="51"/>
      <c r="AXZ119" s="51"/>
      <c r="AYA119" s="51"/>
      <c r="AYB119" s="51"/>
      <c r="AYC119" s="51"/>
      <c r="AYD119" s="51"/>
      <c r="AYE119" s="51"/>
      <c r="AYF119" s="51"/>
      <c r="AYG119" s="51"/>
      <c r="AYH119" s="51"/>
      <c r="AYI119" s="51"/>
      <c r="AYJ119" s="51"/>
      <c r="AYK119" s="51"/>
      <c r="AYL119" s="51"/>
      <c r="AYM119" s="51"/>
      <c r="AYN119" s="51"/>
      <c r="AYO119" s="51"/>
      <c r="AYP119" s="51"/>
      <c r="AYQ119" s="51"/>
      <c r="AYR119" s="51"/>
      <c r="AYS119" s="51"/>
      <c r="AYT119" s="51"/>
      <c r="AYU119" s="51"/>
      <c r="AYV119" s="51"/>
      <c r="AYW119" s="51"/>
      <c r="AYX119" s="51"/>
      <c r="AYY119" s="51"/>
      <c r="AYZ119" s="51"/>
      <c r="AZA119" s="51"/>
      <c r="AZB119" s="51"/>
      <c r="AZC119" s="51"/>
      <c r="AZD119" s="51"/>
      <c r="AZE119" s="51"/>
      <c r="AZF119" s="51"/>
      <c r="AZG119" s="51"/>
      <c r="AZH119" s="51"/>
      <c r="AZI119" s="51"/>
      <c r="AZJ119" s="51"/>
      <c r="AZK119" s="51"/>
      <c r="AZL119" s="51"/>
      <c r="AZM119" s="51"/>
      <c r="AZN119" s="51"/>
      <c r="AZO119" s="51"/>
      <c r="AZP119" s="51"/>
      <c r="AZQ119" s="51"/>
      <c r="AZR119" s="51"/>
      <c r="AZS119" s="51"/>
      <c r="AZT119" s="51"/>
      <c r="AZU119" s="51"/>
      <c r="AZV119" s="51"/>
      <c r="AZW119" s="51"/>
      <c r="AZX119" s="51"/>
      <c r="AZY119" s="51"/>
      <c r="AZZ119" s="51"/>
      <c r="BAA119" s="51"/>
      <c r="BAB119" s="51"/>
      <c r="BAC119" s="51"/>
      <c r="BAD119" s="51"/>
      <c r="BAE119" s="51"/>
      <c r="BAF119" s="51"/>
      <c r="BAG119" s="51"/>
      <c r="BAH119" s="51"/>
      <c r="BAI119" s="51"/>
      <c r="BAJ119" s="51"/>
      <c r="BAK119" s="51"/>
      <c r="BAL119" s="51"/>
      <c r="BAM119" s="51"/>
      <c r="BAN119" s="51"/>
      <c r="BAO119" s="51"/>
      <c r="BAP119" s="51"/>
      <c r="BAQ119" s="51"/>
      <c r="BAR119" s="51"/>
      <c r="BAS119" s="51"/>
      <c r="BAT119" s="51"/>
      <c r="BAU119" s="51"/>
      <c r="BAV119" s="51"/>
      <c r="BAW119" s="51"/>
      <c r="BAX119" s="51"/>
      <c r="BAY119" s="51"/>
      <c r="BAZ119" s="51"/>
      <c r="BBA119" s="51"/>
      <c r="BBB119" s="51"/>
      <c r="BBC119" s="51"/>
      <c r="BBD119" s="51"/>
      <c r="BBE119" s="51"/>
      <c r="BBF119" s="51"/>
      <c r="BBG119" s="51"/>
      <c r="BBH119" s="51"/>
      <c r="BBI119" s="51"/>
      <c r="BBJ119" s="51"/>
      <c r="BBK119" s="51"/>
      <c r="BBL119" s="51"/>
      <c r="BBM119" s="51"/>
      <c r="BBN119" s="51"/>
      <c r="BBO119" s="51"/>
      <c r="BBP119" s="51"/>
      <c r="BBQ119" s="51"/>
      <c r="BBR119" s="51"/>
      <c r="BBS119" s="51"/>
      <c r="BBT119" s="51"/>
      <c r="BBU119" s="51"/>
      <c r="BBV119" s="51"/>
      <c r="BBW119" s="51"/>
      <c r="BBX119" s="51"/>
      <c r="BBY119" s="51"/>
      <c r="BBZ119" s="51"/>
      <c r="BCA119" s="51"/>
      <c r="BCB119" s="51"/>
      <c r="BCC119" s="51"/>
      <c r="BCD119" s="51"/>
      <c r="BCE119" s="51"/>
      <c r="BCF119" s="51"/>
      <c r="BCG119" s="51"/>
      <c r="BCH119" s="51"/>
      <c r="BCI119" s="51"/>
      <c r="BCJ119" s="51"/>
      <c r="BCK119" s="51"/>
      <c r="BCL119" s="51"/>
      <c r="BCM119" s="51"/>
      <c r="BCN119" s="51"/>
      <c r="BCO119" s="51"/>
      <c r="BCP119" s="51"/>
      <c r="BCQ119" s="51"/>
      <c r="BCR119" s="51"/>
      <c r="BCS119" s="51"/>
      <c r="BCT119" s="51"/>
      <c r="BCU119" s="51"/>
      <c r="BCV119" s="51"/>
      <c r="BCW119" s="51"/>
      <c r="BCX119" s="51"/>
      <c r="BCY119" s="51"/>
      <c r="BCZ119" s="51"/>
      <c r="BDA119" s="51"/>
      <c r="BDB119" s="51"/>
      <c r="BDC119" s="51"/>
      <c r="BDD119" s="51"/>
      <c r="BDE119" s="51"/>
      <c r="BDF119" s="51"/>
      <c r="BDG119" s="51"/>
      <c r="BDH119" s="51"/>
      <c r="BDI119" s="51"/>
      <c r="BDJ119" s="51"/>
      <c r="BDK119" s="51"/>
      <c r="BDL119" s="51"/>
      <c r="BDM119" s="51"/>
      <c r="BDN119" s="51"/>
      <c r="BDO119" s="51"/>
      <c r="BDP119" s="51"/>
      <c r="BDQ119" s="51"/>
      <c r="BDR119" s="51"/>
      <c r="BDS119" s="51"/>
      <c r="BDT119" s="51"/>
      <c r="BDU119" s="51"/>
      <c r="BDV119" s="51"/>
      <c r="BDW119" s="51"/>
      <c r="BDX119" s="51"/>
      <c r="BDY119" s="51"/>
      <c r="BDZ119" s="51"/>
      <c r="BEA119" s="51"/>
      <c r="BEB119" s="51"/>
      <c r="BEC119" s="51"/>
      <c r="BED119" s="51"/>
      <c r="BEE119" s="51"/>
      <c r="BEF119" s="51"/>
      <c r="BEG119" s="51"/>
      <c r="BEH119" s="51"/>
      <c r="BEI119" s="51"/>
      <c r="BEJ119" s="51"/>
      <c r="BEK119" s="51"/>
      <c r="BEL119" s="51"/>
      <c r="BEM119" s="51"/>
      <c r="BEN119" s="51"/>
      <c r="BEO119" s="51"/>
      <c r="BEP119" s="51"/>
      <c r="BEQ119" s="51"/>
      <c r="BER119" s="51"/>
      <c r="BES119" s="51"/>
      <c r="BET119" s="51"/>
      <c r="BEU119" s="51"/>
      <c r="BEV119" s="51"/>
      <c r="BEW119" s="51"/>
      <c r="BEX119" s="51"/>
      <c r="BEY119" s="51"/>
      <c r="BEZ119" s="51"/>
      <c r="BFA119" s="51"/>
      <c r="BFB119" s="51"/>
      <c r="BFC119" s="51"/>
      <c r="BFD119" s="51"/>
      <c r="BFE119" s="51"/>
      <c r="BFF119" s="51"/>
      <c r="BFG119" s="51"/>
      <c r="BFH119" s="51"/>
      <c r="BFI119" s="51"/>
      <c r="BFJ119" s="51"/>
      <c r="BFK119" s="51"/>
      <c r="BFL119" s="51"/>
      <c r="BFM119" s="51"/>
      <c r="BFN119" s="51"/>
      <c r="BFO119" s="51"/>
      <c r="BFP119" s="51"/>
      <c r="BFQ119" s="51"/>
      <c r="BFR119" s="51"/>
      <c r="BFS119" s="51"/>
      <c r="BFT119" s="51"/>
      <c r="BFU119" s="51"/>
      <c r="BFV119" s="51"/>
      <c r="BFW119" s="51"/>
      <c r="BFX119" s="51"/>
      <c r="BFY119" s="51"/>
      <c r="BFZ119" s="51"/>
      <c r="BGA119" s="51"/>
      <c r="BGB119" s="51"/>
      <c r="BGC119" s="51"/>
      <c r="BGD119" s="51"/>
      <c r="BGE119" s="51"/>
      <c r="BGF119" s="51"/>
      <c r="BGG119" s="51"/>
      <c r="BGH119" s="51"/>
      <c r="BGI119" s="51"/>
      <c r="BGJ119" s="51"/>
      <c r="BGK119" s="51"/>
      <c r="BGL119" s="51"/>
      <c r="BGM119" s="51"/>
      <c r="BGN119" s="51"/>
      <c r="BGO119" s="51"/>
      <c r="BGP119" s="51"/>
      <c r="BGQ119" s="51"/>
      <c r="BGR119" s="51"/>
      <c r="BGS119" s="51"/>
      <c r="BGT119" s="51"/>
      <c r="BGU119" s="51"/>
      <c r="BGV119" s="51"/>
      <c r="BGW119" s="51"/>
      <c r="BGX119" s="51"/>
      <c r="BGY119" s="51"/>
      <c r="BGZ119" s="51"/>
      <c r="BHA119" s="51"/>
      <c r="BHB119" s="51"/>
      <c r="BHC119" s="51"/>
      <c r="BHD119" s="51"/>
      <c r="BHE119" s="51"/>
      <c r="BHF119" s="51"/>
      <c r="BHG119" s="51"/>
      <c r="BHH119" s="51"/>
      <c r="BHI119" s="51"/>
      <c r="BHJ119" s="51"/>
      <c r="BHK119" s="51"/>
      <c r="BHL119" s="51"/>
      <c r="BHM119" s="51"/>
      <c r="BHN119" s="51"/>
      <c r="BHO119" s="51"/>
      <c r="BHP119" s="51"/>
      <c r="BHQ119" s="51"/>
      <c r="BHR119" s="51"/>
      <c r="BHS119" s="51"/>
      <c r="BHT119" s="51"/>
      <c r="BHU119" s="51"/>
      <c r="BHV119" s="51"/>
      <c r="BHW119" s="51"/>
      <c r="BHX119" s="51"/>
      <c r="BHY119" s="51"/>
      <c r="BHZ119" s="51"/>
      <c r="BIA119" s="51"/>
      <c r="BIB119" s="51"/>
      <c r="BIC119" s="51"/>
      <c r="BID119" s="51"/>
      <c r="BIE119" s="51"/>
      <c r="BIF119" s="51"/>
      <c r="BIG119" s="51"/>
      <c r="BIH119" s="51"/>
      <c r="BII119" s="51"/>
      <c r="BIJ119" s="51"/>
      <c r="BIK119" s="51"/>
      <c r="BIL119" s="51"/>
      <c r="BIM119" s="51"/>
      <c r="BIN119" s="51"/>
      <c r="BIO119" s="51"/>
      <c r="BIP119" s="51"/>
      <c r="BIQ119" s="51"/>
      <c r="BIR119" s="51"/>
      <c r="BIS119" s="51"/>
      <c r="BIT119" s="51"/>
      <c r="BIU119" s="51"/>
      <c r="BIV119" s="51"/>
      <c r="BIW119" s="51"/>
      <c r="BIX119" s="51"/>
      <c r="BIY119" s="51"/>
      <c r="BIZ119" s="51"/>
      <c r="BJA119" s="51"/>
      <c r="BJB119" s="51"/>
      <c r="BJC119" s="51"/>
      <c r="BJD119" s="51"/>
      <c r="BJE119" s="51"/>
      <c r="BJF119" s="51"/>
      <c r="BJG119" s="51"/>
      <c r="BJH119" s="51"/>
      <c r="BJI119" s="51"/>
      <c r="BJJ119" s="51"/>
      <c r="BJK119" s="51"/>
      <c r="BJL119" s="51"/>
      <c r="BJM119" s="51"/>
      <c r="BJN119" s="51"/>
      <c r="BJO119" s="51"/>
      <c r="BJP119" s="51"/>
      <c r="BJQ119" s="51"/>
      <c r="BJR119" s="51"/>
      <c r="BJS119" s="51"/>
      <c r="BJT119" s="51"/>
      <c r="BJU119" s="51"/>
      <c r="BJV119" s="51"/>
      <c r="BJW119" s="51"/>
      <c r="BJX119" s="51"/>
      <c r="BJY119" s="51"/>
      <c r="BJZ119" s="51"/>
      <c r="BKA119" s="51"/>
      <c r="BKB119" s="51"/>
      <c r="BKC119" s="51"/>
      <c r="BKD119" s="51"/>
      <c r="BKE119" s="51"/>
      <c r="BKF119" s="51"/>
      <c r="BKG119" s="51"/>
      <c r="BKH119" s="51"/>
      <c r="BKI119" s="51"/>
      <c r="BKJ119" s="51"/>
      <c r="BKK119" s="51"/>
      <c r="BKL119" s="51"/>
      <c r="BKM119" s="51"/>
      <c r="BKN119" s="51"/>
      <c r="BKO119" s="51"/>
      <c r="BKP119" s="51"/>
      <c r="BKQ119" s="51"/>
      <c r="BKR119" s="51"/>
      <c r="BKS119" s="51"/>
      <c r="BKT119" s="51"/>
      <c r="BKU119" s="51"/>
      <c r="BKV119" s="51"/>
      <c r="BKW119" s="51"/>
      <c r="BKX119" s="51"/>
      <c r="BKY119" s="51"/>
      <c r="BKZ119" s="51"/>
      <c r="BLA119" s="51"/>
      <c r="BLB119" s="51"/>
      <c r="BLC119" s="51"/>
      <c r="BLD119" s="51"/>
      <c r="BLE119" s="51"/>
      <c r="BLF119" s="51"/>
      <c r="BLG119" s="51"/>
      <c r="BLH119" s="51"/>
      <c r="BLI119" s="51"/>
      <c r="BLJ119" s="51"/>
      <c r="BLK119" s="51"/>
      <c r="BLL119" s="51"/>
      <c r="BLM119" s="51"/>
      <c r="BLN119" s="51"/>
      <c r="BLO119" s="51"/>
      <c r="BLP119" s="51"/>
      <c r="BLQ119" s="51"/>
      <c r="BLR119" s="51"/>
      <c r="BLS119" s="51"/>
      <c r="BLT119" s="51"/>
      <c r="BLU119" s="51"/>
      <c r="BLV119" s="51"/>
      <c r="BLW119" s="51"/>
      <c r="BLX119" s="51"/>
      <c r="BLY119" s="51"/>
      <c r="BLZ119" s="51"/>
      <c r="BMA119" s="51"/>
      <c r="BMB119" s="51"/>
      <c r="BMC119" s="51"/>
      <c r="BMD119" s="51"/>
      <c r="BME119" s="51"/>
      <c r="BMF119" s="51"/>
      <c r="BMG119" s="51"/>
      <c r="BMH119" s="51"/>
      <c r="BMI119" s="51"/>
      <c r="BMJ119" s="51"/>
      <c r="BMK119" s="51"/>
      <c r="BML119" s="51"/>
      <c r="BMM119" s="51"/>
      <c r="BMN119" s="51"/>
      <c r="BMO119" s="51"/>
      <c r="BMP119" s="51"/>
      <c r="BMQ119" s="51"/>
      <c r="BMR119" s="51"/>
      <c r="BMS119" s="51"/>
      <c r="BMT119" s="51"/>
      <c r="BMU119" s="51"/>
      <c r="BMV119" s="51"/>
      <c r="BMW119" s="51"/>
      <c r="BMX119" s="51"/>
      <c r="BMY119" s="51"/>
      <c r="BMZ119" s="51"/>
      <c r="BNA119" s="51"/>
      <c r="BNB119" s="51"/>
      <c r="BNC119" s="51"/>
      <c r="BND119" s="51"/>
      <c r="BNE119" s="51"/>
      <c r="BNF119" s="51"/>
      <c r="BNG119" s="51"/>
      <c r="BNH119" s="51"/>
      <c r="BNI119" s="51"/>
      <c r="BNJ119" s="51"/>
      <c r="BNK119" s="51"/>
      <c r="BNL119" s="51"/>
      <c r="BNM119" s="51"/>
      <c r="BNN119" s="51"/>
      <c r="BNO119" s="51"/>
      <c r="BNP119" s="51"/>
      <c r="BNQ119" s="51"/>
      <c r="BNR119" s="51"/>
      <c r="BNS119" s="51"/>
      <c r="BNT119" s="51"/>
      <c r="BNU119" s="51"/>
      <c r="BNV119" s="51"/>
      <c r="BNW119" s="51"/>
      <c r="BNX119" s="51"/>
      <c r="BNY119" s="51"/>
      <c r="BNZ119" s="51"/>
      <c r="BOA119" s="51"/>
      <c r="BOB119" s="51"/>
      <c r="BOC119" s="51"/>
      <c r="BOD119" s="51"/>
      <c r="BOE119" s="51"/>
      <c r="BOF119" s="51"/>
      <c r="BOG119" s="51"/>
      <c r="BOH119" s="51"/>
      <c r="BOI119" s="51"/>
      <c r="BOJ119" s="51"/>
      <c r="BOK119" s="51"/>
      <c r="BOL119" s="51"/>
      <c r="BOM119" s="51"/>
      <c r="BON119" s="51"/>
      <c r="BOO119" s="51"/>
      <c r="BOP119" s="51"/>
      <c r="BOQ119" s="51"/>
      <c r="BOR119" s="51"/>
      <c r="BOS119" s="51"/>
      <c r="BOT119" s="51"/>
      <c r="BOU119" s="51"/>
      <c r="BOV119" s="51"/>
      <c r="BOW119" s="51"/>
      <c r="BOX119" s="51"/>
      <c r="BOY119" s="51"/>
      <c r="BOZ119" s="51"/>
      <c r="BPA119" s="51"/>
      <c r="BPB119" s="51"/>
      <c r="BPC119" s="51"/>
      <c r="BPD119" s="51"/>
      <c r="BPE119" s="51"/>
      <c r="BPF119" s="51"/>
      <c r="BPG119" s="51"/>
      <c r="BPH119" s="51"/>
      <c r="BPI119" s="51"/>
      <c r="BPJ119" s="51"/>
      <c r="BPK119" s="51"/>
      <c r="BPL119" s="51"/>
      <c r="BPM119" s="51"/>
      <c r="BPN119" s="51"/>
      <c r="BPO119" s="51"/>
      <c r="BPP119" s="51"/>
      <c r="BPQ119" s="51"/>
      <c r="BPR119" s="51"/>
      <c r="BPS119" s="51"/>
      <c r="BPT119" s="51"/>
      <c r="BPU119" s="51"/>
      <c r="BPV119" s="51"/>
      <c r="BPW119" s="51"/>
      <c r="BPX119" s="51"/>
      <c r="BPY119" s="51"/>
      <c r="BPZ119" s="51"/>
      <c r="BQA119" s="51"/>
      <c r="BQB119" s="51"/>
      <c r="BQC119" s="51"/>
      <c r="BQD119" s="51"/>
      <c r="BQE119" s="51"/>
      <c r="BQF119" s="51"/>
      <c r="BQG119" s="51"/>
      <c r="BQH119" s="51"/>
      <c r="BQI119" s="51"/>
      <c r="BQJ119" s="51"/>
      <c r="BQK119" s="51"/>
      <c r="BQL119" s="51"/>
      <c r="BQM119" s="51"/>
      <c r="BQN119" s="51"/>
      <c r="BQO119" s="51"/>
      <c r="BQP119" s="51"/>
      <c r="BQQ119" s="51"/>
      <c r="BQR119" s="51"/>
      <c r="BQS119" s="51"/>
      <c r="BQT119" s="51"/>
      <c r="BQU119" s="51"/>
      <c r="BQV119" s="51"/>
      <c r="BQW119" s="51"/>
      <c r="BQX119" s="51"/>
      <c r="BQY119" s="51"/>
      <c r="BQZ119" s="51"/>
      <c r="BRA119" s="51"/>
      <c r="BRB119" s="51"/>
      <c r="BRC119" s="51"/>
      <c r="BRD119" s="51"/>
      <c r="BRE119" s="51"/>
      <c r="BRF119" s="51"/>
      <c r="BRG119" s="51"/>
      <c r="BRH119" s="51"/>
      <c r="BRI119" s="51"/>
      <c r="BRJ119" s="51"/>
      <c r="BRK119" s="51"/>
      <c r="BRL119" s="51"/>
      <c r="BRM119" s="51"/>
      <c r="BRN119" s="51"/>
      <c r="BRO119" s="51"/>
      <c r="BRP119" s="51"/>
      <c r="BRQ119" s="51"/>
      <c r="BRR119" s="51"/>
      <c r="BRS119" s="51"/>
      <c r="BRT119" s="51"/>
      <c r="BRU119" s="51"/>
      <c r="BRV119" s="51"/>
      <c r="BRW119" s="51"/>
      <c r="BRX119" s="51"/>
      <c r="BRY119" s="51"/>
      <c r="BRZ119" s="51"/>
      <c r="BSA119" s="51"/>
      <c r="BSB119" s="51"/>
      <c r="BSC119" s="51"/>
      <c r="BSD119" s="51"/>
      <c r="BSE119" s="51"/>
      <c r="BSF119" s="51"/>
      <c r="BSG119" s="51"/>
      <c r="BSH119" s="51"/>
      <c r="BSI119" s="51"/>
      <c r="BSJ119" s="51"/>
      <c r="BSK119" s="51"/>
      <c r="BSL119" s="51"/>
      <c r="BSM119" s="51"/>
      <c r="BSN119" s="51"/>
      <c r="BSO119" s="51"/>
      <c r="BSP119" s="51"/>
      <c r="BSQ119" s="51"/>
      <c r="BSR119" s="51"/>
      <c r="BSS119" s="51"/>
      <c r="BST119" s="51"/>
      <c r="BSU119" s="51"/>
      <c r="BSV119" s="51"/>
      <c r="BSW119" s="51"/>
      <c r="BSX119" s="51"/>
      <c r="BSY119" s="51"/>
      <c r="BSZ119" s="51"/>
      <c r="BTA119" s="51"/>
      <c r="BTB119" s="51"/>
      <c r="BTC119" s="51"/>
      <c r="BTD119" s="51"/>
      <c r="BTE119" s="51"/>
      <c r="BTF119" s="51"/>
      <c r="BTG119" s="51"/>
      <c r="BTH119" s="51"/>
      <c r="BTI119" s="51"/>
      <c r="BTJ119" s="51"/>
      <c r="BTK119" s="51"/>
      <c r="BTL119" s="51"/>
      <c r="BTM119" s="51"/>
      <c r="BTN119" s="51"/>
      <c r="BTO119" s="51"/>
      <c r="BTP119" s="51"/>
      <c r="BTQ119" s="51"/>
      <c r="BTR119" s="51"/>
      <c r="BTS119" s="51"/>
      <c r="BTT119" s="51"/>
      <c r="BTU119" s="51"/>
      <c r="BTV119" s="51"/>
      <c r="BTW119" s="51"/>
      <c r="BTX119" s="51"/>
      <c r="BTY119" s="51"/>
      <c r="BTZ119" s="51"/>
      <c r="BUA119" s="51"/>
      <c r="BUB119" s="51"/>
      <c r="BUC119" s="51"/>
      <c r="BUD119" s="51"/>
      <c r="BUE119" s="51"/>
      <c r="BUF119" s="51"/>
      <c r="BUG119" s="51"/>
      <c r="BUH119" s="51"/>
      <c r="BUI119" s="51"/>
      <c r="BUJ119" s="51"/>
      <c r="BUK119" s="51"/>
      <c r="BUL119" s="51"/>
      <c r="BUM119" s="51"/>
      <c r="BUN119" s="51"/>
      <c r="BUO119" s="51"/>
      <c r="BUP119" s="51"/>
      <c r="BUQ119" s="51"/>
      <c r="BUR119" s="51"/>
      <c r="BUS119" s="51"/>
      <c r="BUT119" s="51"/>
      <c r="BUU119" s="51"/>
      <c r="BUV119" s="51"/>
      <c r="BUW119" s="51"/>
      <c r="BUX119" s="51"/>
      <c r="BUY119" s="51"/>
      <c r="BUZ119" s="51"/>
      <c r="BVA119" s="51"/>
      <c r="BVB119" s="51"/>
      <c r="BVC119" s="51"/>
      <c r="BVD119" s="51"/>
      <c r="BVE119" s="51"/>
      <c r="BVF119" s="51"/>
      <c r="BVG119" s="51"/>
      <c r="BVH119" s="51"/>
      <c r="BVI119" s="51"/>
      <c r="BVJ119" s="51"/>
      <c r="BVK119" s="51"/>
      <c r="BVL119" s="51"/>
      <c r="BVM119" s="51"/>
      <c r="BVN119" s="51"/>
      <c r="BVO119" s="51"/>
      <c r="BVP119" s="51"/>
      <c r="BVQ119" s="51"/>
      <c r="BVR119" s="51"/>
      <c r="BVS119" s="51"/>
      <c r="BVT119" s="51"/>
      <c r="BVU119" s="51"/>
      <c r="BVV119" s="51"/>
      <c r="BVW119" s="51"/>
      <c r="BVX119" s="51"/>
      <c r="BVY119" s="51"/>
      <c r="BVZ119" s="51"/>
      <c r="BWA119" s="51"/>
      <c r="BWB119" s="51"/>
      <c r="BWC119" s="51"/>
      <c r="BWD119" s="51"/>
      <c r="BWE119" s="51"/>
      <c r="BWF119" s="51"/>
      <c r="BWG119" s="51"/>
      <c r="BWH119" s="51"/>
      <c r="BWI119" s="51"/>
      <c r="BWJ119" s="51"/>
      <c r="BWK119" s="51"/>
      <c r="BWL119" s="51"/>
      <c r="BWM119" s="51"/>
      <c r="BWN119" s="51"/>
      <c r="BWO119" s="51"/>
      <c r="BWP119" s="51"/>
      <c r="BWQ119" s="51"/>
      <c r="BWR119" s="51"/>
      <c r="BWS119" s="51"/>
      <c r="BWT119" s="51"/>
      <c r="BWU119" s="51"/>
      <c r="BWV119" s="51"/>
      <c r="BWW119" s="51"/>
      <c r="BWX119" s="51"/>
      <c r="BWY119" s="51"/>
      <c r="BWZ119" s="51"/>
      <c r="BXA119" s="51"/>
      <c r="BXB119" s="51"/>
      <c r="BXC119" s="51"/>
      <c r="BXD119" s="51"/>
      <c r="BXE119" s="51"/>
      <c r="BXF119" s="51"/>
      <c r="BXG119" s="51"/>
      <c r="BXH119" s="51"/>
      <c r="BXI119" s="51"/>
      <c r="BXJ119" s="51"/>
      <c r="BXK119" s="51"/>
      <c r="BXL119" s="51"/>
      <c r="BXM119" s="51"/>
      <c r="BXN119" s="51"/>
      <c r="BXO119" s="51"/>
      <c r="BXP119" s="51"/>
      <c r="BXQ119" s="51"/>
      <c r="BXR119" s="51"/>
      <c r="BXS119" s="51"/>
      <c r="BXT119" s="51"/>
      <c r="BXU119" s="51"/>
      <c r="BXV119" s="51"/>
      <c r="BXW119" s="51"/>
      <c r="BXX119" s="51"/>
      <c r="BXY119" s="51"/>
      <c r="BXZ119" s="51"/>
      <c r="BYA119" s="51"/>
      <c r="BYB119" s="51"/>
      <c r="BYC119" s="51"/>
      <c r="BYD119" s="51"/>
      <c r="BYE119" s="51"/>
      <c r="BYF119" s="51"/>
      <c r="BYG119" s="51"/>
      <c r="BYH119" s="51"/>
      <c r="BYI119" s="51"/>
      <c r="BYJ119" s="51"/>
      <c r="BYK119" s="51"/>
      <c r="BYL119" s="51"/>
      <c r="BYM119" s="51"/>
      <c r="BYN119" s="51"/>
      <c r="BYO119" s="51"/>
      <c r="BYP119" s="51"/>
      <c r="BYQ119" s="51"/>
      <c r="BYR119" s="51"/>
      <c r="BYS119" s="51"/>
      <c r="BYT119" s="51"/>
      <c r="BYU119" s="51"/>
      <c r="BYV119" s="51"/>
      <c r="BYW119" s="51"/>
      <c r="BYX119" s="51"/>
      <c r="BYY119" s="51"/>
      <c r="BYZ119" s="51"/>
      <c r="BZA119" s="51"/>
      <c r="BZB119" s="51"/>
      <c r="BZC119" s="51"/>
      <c r="BZD119" s="51"/>
      <c r="BZE119" s="51"/>
      <c r="BZF119" s="51"/>
      <c r="BZG119" s="51"/>
      <c r="BZH119" s="51"/>
      <c r="BZI119" s="51"/>
      <c r="BZJ119" s="51"/>
      <c r="BZK119" s="51"/>
      <c r="BZL119" s="51"/>
      <c r="BZM119" s="51"/>
      <c r="BZN119" s="51"/>
      <c r="BZO119" s="51"/>
      <c r="BZP119" s="51"/>
      <c r="BZQ119" s="51"/>
      <c r="BZR119" s="51"/>
      <c r="BZS119" s="51"/>
      <c r="BZT119" s="51"/>
      <c r="BZU119" s="51"/>
      <c r="BZV119" s="51"/>
      <c r="BZW119" s="51"/>
      <c r="BZX119" s="51"/>
      <c r="BZY119" s="51"/>
      <c r="BZZ119" s="51"/>
      <c r="CAA119" s="51"/>
      <c r="CAB119" s="51"/>
      <c r="CAC119" s="51"/>
      <c r="CAD119" s="51"/>
      <c r="CAE119" s="51"/>
      <c r="CAF119" s="51"/>
      <c r="CAG119" s="51"/>
      <c r="CAH119" s="51"/>
      <c r="CAI119" s="51"/>
      <c r="CAJ119" s="51"/>
      <c r="CAK119" s="51"/>
      <c r="CAL119" s="51"/>
      <c r="CAM119" s="51"/>
      <c r="CAN119" s="51"/>
      <c r="CAO119" s="51"/>
      <c r="CAP119" s="51"/>
      <c r="CAQ119" s="51"/>
      <c r="CAR119" s="51"/>
      <c r="CAS119" s="51"/>
      <c r="CAT119" s="51"/>
      <c r="CAU119" s="51"/>
      <c r="CAV119" s="51"/>
      <c r="CAW119" s="51"/>
      <c r="CAX119" s="51"/>
      <c r="CAY119" s="51"/>
      <c r="CAZ119" s="51"/>
      <c r="CBA119" s="51"/>
      <c r="CBB119" s="51"/>
      <c r="CBC119" s="51"/>
      <c r="CBD119" s="51"/>
      <c r="CBE119" s="51"/>
      <c r="CBF119" s="51"/>
      <c r="CBG119" s="51"/>
      <c r="CBH119" s="51"/>
      <c r="CBI119" s="51"/>
      <c r="CBJ119" s="51"/>
      <c r="CBK119" s="51"/>
      <c r="CBL119" s="51"/>
      <c r="CBM119" s="51"/>
      <c r="CBN119" s="51"/>
      <c r="CBO119" s="51"/>
      <c r="CBP119" s="51"/>
      <c r="CBQ119" s="51"/>
      <c r="CBR119" s="51"/>
      <c r="CBS119" s="51"/>
      <c r="CBT119" s="51"/>
      <c r="CBU119" s="51"/>
      <c r="CBV119" s="51"/>
      <c r="CBW119" s="51"/>
      <c r="CBX119" s="51"/>
      <c r="CBY119" s="51"/>
      <c r="CBZ119" s="51"/>
      <c r="CCA119" s="51"/>
      <c r="CCB119" s="51"/>
      <c r="CCC119" s="51"/>
      <c r="CCD119" s="51"/>
      <c r="CCE119" s="51"/>
      <c r="CCF119" s="51"/>
      <c r="CCG119" s="51"/>
      <c r="CCH119" s="51"/>
      <c r="CCI119" s="51"/>
      <c r="CCJ119" s="51"/>
      <c r="CCK119" s="51"/>
      <c r="CCL119" s="51"/>
      <c r="CCM119" s="51"/>
      <c r="CCN119" s="51"/>
      <c r="CCO119" s="51"/>
      <c r="CCP119" s="51"/>
      <c r="CCQ119" s="51"/>
      <c r="CCR119" s="51"/>
      <c r="CCS119" s="51"/>
      <c r="CCT119" s="51"/>
      <c r="CCU119" s="51"/>
      <c r="CCV119" s="51"/>
      <c r="CCW119" s="51"/>
      <c r="CCX119" s="51"/>
      <c r="CCY119" s="51"/>
      <c r="CCZ119" s="51"/>
      <c r="CDA119" s="51"/>
      <c r="CDB119" s="51"/>
      <c r="CDC119" s="51"/>
      <c r="CDD119" s="51"/>
      <c r="CDE119" s="51"/>
      <c r="CDF119" s="51"/>
      <c r="CDG119" s="51"/>
      <c r="CDH119" s="51"/>
      <c r="CDI119" s="51"/>
      <c r="CDJ119" s="51"/>
      <c r="CDK119" s="51"/>
      <c r="CDL119" s="51"/>
      <c r="CDM119" s="51"/>
      <c r="CDN119" s="51"/>
      <c r="CDO119" s="51"/>
      <c r="CDP119" s="51"/>
      <c r="CDQ119" s="51"/>
      <c r="CDR119" s="51"/>
      <c r="CDS119" s="51"/>
      <c r="CDT119" s="51"/>
      <c r="CDU119" s="51"/>
      <c r="CDV119" s="51"/>
      <c r="CDW119" s="51"/>
      <c r="CDX119" s="51"/>
      <c r="CDY119" s="51"/>
      <c r="CDZ119" s="51"/>
      <c r="CEA119" s="51"/>
      <c r="CEB119" s="51"/>
      <c r="CEC119" s="51"/>
      <c r="CED119" s="51"/>
      <c r="CEE119" s="51"/>
      <c r="CEF119" s="51"/>
      <c r="CEG119" s="51"/>
      <c r="CEH119" s="51"/>
      <c r="CEI119" s="51"/>
      <c r="CEJ119" s="51"/>
      <c r="CEK119" s="51"/>
      <c r="CEL119" s="51"/>
      <c r="CEM119" s="51"/>
      <c r="CEN119" s="51"/>
      <c r="CEO119" s="51"/>
      <c r="CEP119" s="51"/>
      <c r="CEQ119" s="51"/>
      <c r="CER119" s="51"/>
      <c r="CES119" s="51"/>
      <c r="CET119" s="51"/>
      <c r="CEU119" s="51"/>
      <c r="CEV119" s="51"/>
      <c r="CEW119" s="51"/>
      <c r="CEX119" s="51"/>
      <c r="CEY119" s="51"/>
      <c r="CEZ119" s="51"/>
      <c r="CFA119" s="51"/>
      <c r="CFB119" s="51"/>
      <c r="CFC119" s="51"/>
      <c r="CFD119" s="51"/>
      <c r="CFE119" s="51"/>
      <c r="CFF119" s="51"/>
      <c r="CFG119" s="51"/>
      <c r="CFH119" s="51"/>
      <c r="CFI119" s="51"/>
      <c r="CFJ119" s="51"/>
      <c r="CFK119" s="51"/>
      <c r="CFL119" s="51"/>
      <c r="CFM119" s="51"/>
      <c r="CFN119" s="51"/>
      <c r="CFO119" s="51"/>
      <c r="CFP119" s="51"/>
      <c r="CFQ119" s="51"/>
      <c r="CFR119" s="51"/>
      <c r="CFS119" s="51"/>
      <c r="CFT119" s="51"/>
      <c r="CFU119" s="51"/>
      <c r="CFV119" s="51"/>
      <c r="CFW119" s="51"/>
      <c r="CFX119" s="51"/>
      <c r="CFY119" s="51"/>
      <c r="CFZ119" s="51"/>
      <c r="CGA119" s="51"/>
      <c r="CGB119" s="51"/>
      <c r="CGC119" s="51"/>
      <c r="CGD119" s="51"/>
      <c r="CGE119" s="51"/>
      <c r="CGF119" s="51"/>
      <c r="CGG119" s="51"/>
      <c r="CGH119" s="51"/>
      <c r="CGI119" s="51"/>
      <c r="CGJ119" s="51"/>
      <c r="CGK119" s="51"/>
      <c r="CGL119" s="51"/>
      <c r="CGM119" s="51"/>
      <c r="CGN119" s="51"/>
      <c r="CGO119" s="51"/>
      <c r="CGP119" s="51"/>
      <c r="CGQ119" s="51"/>
      <c r="CGR119" s="51"/>
      <c r="CGS119" s="51"/>
      <c r="CGT119" s="51"/>
      <c r="CGU119" s="51"/>
      <c r="CGV119" s="51"/>
      <c r="CGW119" s="51"/>
      <c r="CGX119" s="51"/>
      <c r="CGY119" s="51"/>
      <c r="CGZ119" s="51"/>
      <c r="CHA119" s="51"/>
      <c r="CHB119" s="51"/>
      <c r="CHC119" s="51"/>
      <c r="CHD119" s="51"/>
      <c r="CHE119" s="51"/>
      <c r="CHF119" s="51"/>
      <c r="CHG119" s="51"/>
      <c r="CHH119" s="51"/>
      <c r="CHI119" s="51"/>
      <c r="CHJ119" s="51"/>
      <c r="CHK119" s="51"/>
      <c r="CHL119" s="51"/>
      <c r="CHM119" s="51"/>
      <c r="CHN119" s="51"/>
      <c r="CHO119" s="51"/>
      <c r="CHP119" s="51"/>
      <c r="CHQ119" s="51"/>
      <c r="CHR119" s="51"/>
      <c r="CHS119" s="51"/>
      <c r="CHT119" s="51"/>
      <c r="CHU119" s="51"/>
      <c r="CHV119" s="51"/>
      <c r="CHW119" s="51"/>
      <c r="CHX119" s="51"/>
      <c r="CHY119" s="51"/>
      <c r="CHZ119" s="51"/>
      <c r="CIA119" s="51"/>
      <c r="CIB119" s="51"/>
      <c r="CIC119" s="51"/>
      <c r="CID119" s="51"/>
      <c r="CIE119" s="51"/>
      <c r="CIF119" s="51"/>
      <c r="CIG119" s="51"/>
      <c r="CIH119" s="51"/>
      <c r="CII119" s="51"/>
      <c r="CIJ119" s="51"/>
      <c r="CIK119" s="51"/>
      <c r="CIL119" s="51"/>
      <c r="CIM119" s="51"/>
      <c r="CIN119" s="51"/>
      <c r="CIO119" s="51"/>
      <c r="CIP119" s="51"/>
      <c r="CIQ119" s="51"/>
      <c r="CIR119" s="51"/>
      <c r="CIS119" s="51"/>
      <c r="CIT119" s="51"/>
      <c r="CIU119" s="51"/>
      <c r="CIV119" s="51"/>
      <c r="CIW119" s="51"/>
      <c r="CIX119" s="51"/>
      <c r="CIY119" s="51"/>
      <c r="CIZ119" s="51"/>
      <c r="CJA119" s="51"/>
      <c r="CJB119" s="51"/>
      <c r="CJC119" s="51"/>
      <c r="CJD119" s="51"/>
      <c r="CJE119" s="51"/>
      <c r="CJF119" s="51"/>
      <c r="CJG119" s="51"/>
      <c r="CJH119" s="51"/>
      <c r="CJI119" s="51"/>
      <c r="CJJ119" s="51"/>
      <c r="CJK119" s="51"/>
      <c r="CJL119" s="51"/>
      <c r="CJM119" s="51"/>
      <c r="CJN119" s="51"/>
      <c r="CJO119" s="51"/>
      <c r="CJP119" s="51"/>
      <c r="CJQ119" s="51"/>
      <c r="CJR119" s="51"/>
      <c r="CJS119" s="51"/>
      <c r="CJT119" s="51"/>
      <c r="CJU119" s="51"/>
      <c r="CJV119" s="51"/>
      <c r="CJW119" s="51"/>
      <c r="CJX119" s="51"/>
      <c r="CJY119" s="51"/>
      <c r="CJZ119" s="51"/>
      <c r="CKA119" s="51"/>
      <c r="CKB119" s="51"/>
      <c r="CKC119" s="51"/>
      <c r="CKD119" s="51"/>
      <c r="CKE119" s="51"/>
      <c r="CKF119" s="51"/>
      <c r="CKG119" s="51"/>
      <c r="CKH119" s="51"/>
      <c r="CKI119" s="51"/>
      <c r="CKJ119" s="51"/>
      <c r="CKK119" s="51"/>
      <c r="CKL119" s="51"/>
      <c r="CKM119" s="51"/>
      <c r="CKN119" s="51"/>
      <c r="CKO119" s="51"/>
      <c r="CKP119" s="51"/>
      <c r="CKQ119" s="51"/>
      <c r="CKR119" s="51"/>
      <c r="CKS119" s="51"/>
      <c r="CKT119" s="51"/>
      <c r="CKU119" s="51"/>
      <c r="CKV119" s="51"/>
      <c r="CKW119" s="51"/>
      <c r="CKX119" s="51"/>
      <c r="CKY119" s="51"/>
      <c r="CKZ119" s="51"/>
      <c r="CLA119" s="51"/>
      <c r="CLB119" s="51"/>
      <c r="CLC119" s="51"/>
      <c r="CLD119" s="51"/>
      <c r="CLE119" s="51"/>
      <c r="CLF119" s="51"/>
      <c r="CLG119" s="51"/>
      <c r="CLH119" s="51"/>
      <c r="CLI119" s="51"/>
      <c r="CLJ119" s="51"/>
      <c r="CLK119" s="51"/>
      <c r="CLL119" s="51"/>
      <c r="CLM119" s="51"/>
      <c r="CLN119" s="51"/>
      <c r="CLO119" s="51"/>
      <c r="CLP119" s="51"/>
      <c r="CLQ119" s="51"/>
      <c r="CLR119" s="51"/>
      <c r="CLS119" s="51"/>
      <c r="CLT119" s="51"/>
      <c r="CLU119" s="51"/>
      <c r="CLV119" s="51"/>
      <c r="CLW119" s="51"/>
      <c r="CLX119" s="51"/>
      <c r="CLY119" s="51"/>
      <c r="CLZ119" s="51"/>
      <c r="CMA119" s="51"/>
      <c r="CMB119" s="51"/>
      <c r="CMC119" s="51"/>
      <c r="CMD119" s="51"/>
      <c r="CME119" s="51"/>
      <c r="CMF119" s="51"/>
      <c r="CMG119" s="51"/>
      <c r="CMH119" s="51"/>
      <c r="CMI119" s="51"/>
      <c r="CMJ119" s="51"/>
      <c r="CMK119" s="51"/>
      <c r="CML119" s="51"/>
      <c r="CMM119" s="51"/>
      <c r="CMN119" s="51"/>
      <c r="CMO119" s="51"/>
      <c r="CMP119" s="51"/>
      <c r="CMQ119" s="51"/>
      <c r="CMR119" s="51"/>
      <c r="CMS119" s="51"/>
      <c r="CMT119" s="51"/>
      <c r="CMU119" s="51"/>
      <c r="CMV119" s="51"/>
      <c r="CMW119" s="51"/>
      <c r="CMX119" s="51"/>
      <c r="CMY119" s="51"/>
      <c r="CMZ119" s="51"/>
      <c r="CNA119" s="51"/>
      <c r="CNB119" s="51"/>
      <c r="CNC119" s="51"/>
      <c r="CND119" s="51"/>
      <c r="CNE119" s="51"/>
      <c r="CNF119" s="51"/>
      <c r="CNG119" s="51"/>
      <c r="CNH119" s="51"/>
      <c r="CNI119" s="51"/>
      <c r="CNJ119" s="51"/>
      <c r="CNK119" s="51"/>
      <c r="CNL119" s="51"/>
      <c r="CNM119" s="51"/>
      <c r="CNN119" s="51"/>
      <c r="CNO119" s="51"/>
      <c r="CNP119" s="51"/>
      <c r="CNQ119" s="51"/>
      <c r="CNR119" s="51"/>
      <c r="CNS119" s="51"/>
      <c r="CNT119" s="51"/>
      <c r="CNU119" s="51"/>
      <c r="CNV119" s="51"/>
      <c r="CNW119" s="51"/>
      <c r="CNX119" s="51"/>
      <c r="CNY119" s="51"/>
      <c r="CNZ119" s="51"/>
      <c r="COA119" s="51"/>
      <c r="COB119" s="51"/>
      <c r="COC119" s="51"/>
      <c r="COD119" s="51"/>
      <c r="COE119" s="51"/>
      <c r="COF119" s="51"/>
      <c r="COG119" s="51"/>
      <c r="COH119" s="51"/>
      <c r="COI119" s="51"/>
      <c r="COJ119" s="51"/>
      <c r="COK119" s="51"/>
      <c r="COL119" s="51"/>
      <c r="COM119" s="51"/>
      <c r="CON119" s="51"/>
      <c r="COO119" s="51"/>
      <c r="COP119" s="51"/>
      <c r="COQ119" s="51"/>
      <c r="COR119" s="51"/>
      <c r="COS119" s="51"/>
      <c r="COT119" s="51"/>
      <c r="COU119" s="51"/>
      <c r="COV119" s="51"/>
      <c r="COW119" s="51"/>
      <c r="COX119" s="51"/>
      <c r="COY119" s="51"/>
      <c r="COZ119" s="51"/>
      <c r="CPA119" s="51"/>
      <c r="CPB119" s="51"/>
      <c r="CPC119" s="51"/>
      <c r="CPD119" s="51"/>
      <c r="CPE119" s="51"/>
      <c r="CPF119" s="51"/>
      <c r="CPG119" s="51"/>
      <c r="CPH119" s="51"/>
      <c r="CPI119" s="51"/>
      <c r="CPJ119" s="51"/>
      <c r="CPK119" s="51"/>
      <c r="CPL119" s="51"/>
      <c r="CPM119" s="51"/>
      <c r="CPN119" s="51"/>
      <c r="CPO119" s="51"/>
      <c r="CPP119" s="51"/>
      <c r="CPQ119" s="51"/>
      <c r="CPR119" s="51"/>
      <c r="CPS119" s="51"/>
      <c r="CPT119" s="51"/>
      <c r="CPU119" s="51"/>
      <c r="CPV119" s="51"/>
      <c r="CPW119" s="51"/>
      <c r="CPX119" s="51"/>
      <c r="CPY119" s="51"/>
      <c r="CPZ119" s="51"/>
      <c r="CQA119" s="51"/>
      <c r="CQB119" s="51"/>
      <c r="CQC119" s="51"/>
      <c r="CQD119" s="51"/>
      <c r="CQE119" s="51"/>
      <c r="CQF119" s="51"/>
      <c r="CQG119" s="51"/>
      <c r="CQH119" s="51"/>
      <c r="CQI119" s="51"/>
      <c r="CQJ119" s="51"/>
      <c r="CQK119" s="51"/>
      <c r="CQL119" s="51"/>
      <c r="CQM119" s="51"/>
      <c r="CQN119" s="51"/>
      <c r="CQO119" s="51"/>
      <c r="CQP119" s="51"/>
      <c r="CQQ119" s="51"/>
      <c r="CQR119" s="51"/>
      <c r="CQS119" s="51"/>
      <c r="CQT119" s="51"/>
      <c r="CQU119" s="51"/>
      <c r="CQV119" s="51"/>
      <c r="CQW119" s="51"/>
      <c r="CQX119" s="51"/>
      <c r="CQY119" s="51"/>
      <c r="CQZ119" s="51"/>
      <c r="CRA119" s="51"/>
      <c r="CRB119" s="51"/>
      <c r="CRC119" s="51"/>
      <c r="CRD119" s="51"/>
      <c r="CRE119" s="51"/>
      <c r="CRF119" s="51"/>
      <c r="CRG119" s="51"/>
      <c r="CRH119" s="51"/>
      <c r="CRI119" s="51"/>
      <c r="CRJ119" s="51"/>
      <c r="CRK119" s="51"/>
      <c r="CRL119" s="51"/>
      <c r="CRM119" s="51"/>
      <c r="CRN119" s="51"/>
      <c r="CRO119" s="51"/>
      <c r="CRP119" s="51"/>
      <c r="CRQ119" s="51"/>
      <c r="CRR119" s="51"/>
      <c r="CRS119" s="51"/>
      <c r="CRT119" s="51"/>
      <c r="CRU119" s="51"/>
      <c r="CRV119" s="51"/>
      <c r="CRW119" s="51"/>
      <c r="CRX119" s="51"/>
      <c r="CRY119" s="51"/>
      <c r="CRZ119" s="51"/>
      <c r="CSA119" s="51"/>
      <c r="CSB119" s="51"/>
      <c r="CSC119" s="51"/>
      <c r="CSD119" s="51"/>
      <c r="CSE119" s="51"/>
      <c r="CSF119" s="51"/>
      <c r="CSG119" s="51"/>
      <c r="CSH119" s="51"/>
      <c r="CSI119" s="51"/>
      <c r="CSJ119" s="51"/>
      <c r="CSK119" s="51"/>
      <c r="CSL119" s="51"/>
      <c r="CSM119" s="51"/>
      <c r="CSN119" s="51"/>
      <c r="CSO119" s="51"/>
      <c r="CSP119" s="51"/>
      <c r="CSQ119" s="51"/>
      <c r="CSR119" s="51"/>
      <c r="CSS119" s="51"/>
      <c r="CST119" s="51"/>
      <c r="CSU119" s="51"/>
      <c r="CSV119" s="51"/>
      <c r="CSW119" s="51"/>
      <c r="CSX119" s="51"/>
      <c r="CSY119" s="51"/>
      <c r="CSZ119" s="51"/>
      <c r="CTA119" s="51"/>
      <c r="CTB119" s="51"/>
      <c r="CTC119" s="51"/>
      <c r="CTD119" s="51"/>
      <c r="CTE119" s="51"/>
      <c r="CTF119" s="51"/>
      <c r="CTG119" s="51"/>
      <c r="CTH119" s="51"/>
      <c r="CTI119" s="51"/>
      <c r="CTJ119" s="51"/>
      <c r="CTK119" s="51"/>
      <c r="CTL119" s="51"/>
      <c r="CTM119" s="51"/>
      <c r="CTN119" s="51"/>
      <c r="CTO119" s="51"/>
      <c r="CTP119" s="51"/>
      <c r="CTQ119" s="51"/>
      <c r="CTR119" s="51"/>
      <c r="CTS119" s="51"/>
      <c r="CTT119" s="51"/>
      <c r="CTU119" s="51"/>
      <c r="CTV119" s="51"/>
      <c r="CTW119" s="51"/>
      <c r="CTX119" s="51"/>
      <c r="CTY119" s="51"/>
      <c r="CTZ119" s="51"/>
      <c r="CUA119" s="51"/>
      <c r="CUB119" s="51"/>
      <c r="CUC119" s="51"/>
      <c r="CUD119" s="51"/>
      <c r="CUE119" s="51"/>
      <c r="CUF119" s="51"/>
      <c r="CUG119" s="51"/>
      <c r="CUH119" s="51"/>
      <c r="CUI119" s="51"/>
      <c r="CUJ119" s="51"/>
      <c r="CUK119" s="51"/>
      <c r="CUL119" s="51"/>
      <c r="CUM119" s="51"/>
      <c r="CUN119" s="51"/>
      <c r="CUO119" s="51"/>
      <c r="CUP119" s="51"/>
      <c r="CUQ119" s="51"/>
      <c r="CUR119" s="51"/>
      <c r="CUS119" s="51"/>
      <c r="CUT119" s="51"/>
      <c r="CUU119" s="51"/>
      <c r="CUV119" s="51"/>
      <c r="CUW119" s="51"/>
      <c r="CUX119" s="51"/>
      <c r="CUY119" s="51"/>
      <c r="CUZ119" s="51"/>
      <c r="CVA119" s="51"/>
      <c r="CVB119" s="51"/>
      <c r="CVC119" s="51"/>
      <c r="CVD119" s="51"/>
      <c r="CVE119" s="51"/>
      <c r="CVF119" s="51"/>
      <c r="CVG119" s="51"/>
      <c r="CVH119" s="51"/>
      <c r="CVI119" s="51"/>
      <c r="CVJ119" s="51"/>
      <c r="CVK119" s="51"/>
      <c r="CVL119" s="51"/>
      <c r="CVM119" s="51"/>
      <c r="CVN119" s="51"/>
      <c r="CVO119" s="51"/>
      <c r="CVP119" s="51"/>
      <c r="CVQ119" s="51"/>
      <c r="CVR119" s="51"/>
      <c r="CVS119" s="51"/>
      <c r="CVT119" s="51"/>
      <c r="CVU119" s="51"/>
      <c r="CVV119" s="51"/>
      <c r="CVW119" s="51"/>
      <c r="CVX119" s="51"/>
      <c r="CVY119" s="51"/>
      <c r="CVZ119" s="51"/>
      <c r="CWA119" s="51"/>
      <c r="CWB119" s="51"/>
      <c r="CWC119" s="51"/>
      <c r="CWD119" s="51"/>
      <c r="CWE119" s="51"/>
      <c r="CWF119" s="51"/>
      <c r="CWG119" s="51"/>
      <c r="CWH119" s="51"/>
      <c r="CWI119" s="51"/>
      <c r="CWJ119" s="51"/>
      <c r="CWK119" s="51"/>
      <c r="CWL119" s="51"/>
      <c r="CWM119" s="51"/>
      <c r="CWN119" s="51"/>
      <c r="CWO119" s="51"/>
      <c r="CWP119" s="51"/>
      <c r="CWQ119" s="51"/>
      <c r="CWR119" s="51"/>
      <c r="CWS119" s="51"/>
      <c r="CWT119" s="51"/>
      <c r="CWU119" s="51"/>
      <c r="CWV119" s="51"/>
      <c r="CWW119" s="51"/>
      <c r="CWX119" s="51"/>
      <c r="CWY119" s="51"/>
      <c r="CWZ119" s="51"/>
      <c r="CXA119" s="51"/>
      <c r="CXB119" s="51"/>
      <c r="CXC119" s="51"/>
      <c r="CXD119" s="51"/>
      <c r="CXE119" s="51"/>
      <c r="CXF119" s="51"/>
      <c r="CXG119" s="51"/>
      <c r="CXH119" s="51"/>
      <c r="CXI119" s="51"/>
      <c r="CXJ119" s="51"/>
      <c r="CXK119" s="51"/>
      <c r="CXL119" s="51"/>
      <c r="CXM119" s="51"/>
      <c r="CXN119" s="51"/>
      <c r="CXO119" s="51"/>
      <c r="CXP119" s="51"/>
      <c r="CXQ119" s="51"/>
      <c r="CXR119" s="51"/>
      <c r="CXS119" s="51"/>
      <c r="CXT119" s="51"/>
      <c r="CXU119" s="51"/>
      <c r="CXV119" s="51"/>
      <c r="CXW119" s="51"/>
      <c r="CXX119" s="51"/>
      <c r="CXY119" s="51"/>
      <c r="CXZ119" s="51"/>
      <c r="CYA119" s="51"/>
      <c r="CYB119" s="51"/>
      <c r="CYC119" s="51"/>
      <c r="CYD119" s="51"/>
      <c r="CYE119" s="51"/>
      <c r="CYF119" s="51"/>
      <c r="CYG119" s="51"/>
      <c r="CYH119" s="51"/>
      <c r="CYI119" s="51"/>
      <c r="CYJ119" s="51"/>
      <c r="CYK119" s="51"/>
      <c r="CYL119" s="51"/>
      <c r="CYM119" s="51"/>
      <c r="CYN119" s="51"/>
      <c r="CYO119" s="51"/>
      <c r="CYP119" s="51"/>
      <c r="CYQ119" s="51"/>
      <c r="CYR119" s="51"/>
      <c r="CYS119" s="51"/>
      <c r="CYT119" s="51"/>
      <c r="CYU119" s="51"/>
      <c r="CYV119" s="51"/>
      <c r="CYW119" s="51"/>
      <c r="CYX119" s="51"/>
      <c r="CYY119" s="51"/>
      <c r="CYZ119" s="51"/>
      <c r="CZA119" s="51"/>
      <c r="CZB119" s="51"/>
      <c r="CZC119" s="51"/>
      <c r="CZD119" s="51"/>
      <c r="CZE119" s="51"/>
      <c r="CZF119" s="51"/>
      <c r="CZG119" s="51"/>
      <c r="CZH119" s="51"/>
      <c r="CZI119" s="51"/>
      <c r="CZJ119" s="51"/>
      <c r="CZK119" s="51"/>
      <c r="CZL119" s="51"/>
      <c r="CZM119" s="51"/>
      <c r="CZN119" s="51"/>
      <c r="CZO119" s="51"/>
      <c r="CZP119" s="51"/>
      <c r="CZQ119" s="51"/>
      <c r="CZR119" s="51"/>
      <c r="CZS119" s="51"/>
      <c r="CZT119" s="51"/>
      <c r="CZU119" s="51"/>
      <c r="CZV119" s="51"/>
      <c r="CZW119" s="51"/>
      <c r="CZX119" s="51"/>
      <c r="CZY119" s="51"/>
      <c r="CZZ119" s="51"/>
      <c r="DAA119" s="51"/>
      <c r="DAB119" s="51"/>
      <c r="DAC119" s="51"/>
      <c r="DAD119" s="51"/>
      <c r="DAE119" s="51"/>
      <c r="DAF119" s="51"/>
      <c r="DAG119" s="51"/>
      <c r="DAH119" s="51"/>
      <c r="DAI119" s="51"/>
      <c r="DAJ119" s="51"/>
      <c r="DAK119" s="51"/>
      <c r="DAL119" s="51"/>
      <c r="DAM119" s="51"/>
      <c r="DAN119" s="51"/>
      <c r="DAO119" s="51"/>
      <c r="DAP119" s="51"/>
      <c r="DAQ119" s="51"/>
      <c r="DAR119" s="51"/>
      <c r="DAS119" s="51"/>
      <c r="DAT119" s="51"/>
      <c r="DAU119" s="51"/>
      <c r="DAV119" s="51"/>
      <c r="DAW119" s="51"/>
      <c r="DAX119" s="51"/>
      <c r="DAY119" s="51"/>
      <c r="DAZ119" s="51"/>
      <c r="DBA119" s="51"/>
      <c r="DBB119" s="51"/>
      <c r="DBC119" s="51"/>
      <c r="DBD119" s="51"/>
      <c r="DBE119" s="51"/>
      <c r="DBF119" s="51"/>
      <c r="DBG119" s="51"/>
      <c r="DBH119" s="51"/>
      <c r="DBI119" s="51"/>
      <c r="DBJ119" s="51"/>
      <c r="DBK119" s="51"/>
      <c r="DBL119" s="51"/>
      <c r="DBM119" s="51"/>
      <c r="DBN119" s="51"/>
      <c r="DBO119" s="51"/>
      <c r="DBP119" s="51"/>
      <c r="DBQ119" s="51"/>
      <c r="DBR119" s="51"/>
      <c r="DBS119" s="51"/>
      <c r="DBT119" s="51"/>
      <c r="DBU119" s="51"/>
      <c r="DBV119" s="51"/>
      <c r="DBW119" s="51"/>
      <c r="DBX119" s="51"/>
      <c r="DBY119" s="51"/>
      <c r="DBZ119" s="51"/>
      <c r="DCA119" s="51"/>
      <c r="DCB119" s="51"/>
      <c r="DCC119" s="51"/>
      <c r="DCD119" s="51"/>
      <c r="DCE119" s="51"/>
      <c r="DCF119" s="51"/>
      <c r="DCG119" s="51"/>
      <c r="DCH119" s="51"/>
      <c r="DCI119" s="51"/>
      <c r="DCJ119" s="51"/>
      <c r="DCK119" s="51"/>
      <c r="DCL119" s="51"/>
      <c r="DCM119" s="51"/>
      <c r="DCN119" s="51"/>
      <c r="DCO119" s="51"/>
      <c r="DCP119" s="51"/>
      <c r="DCQ119" s="51"/>
      <c r="DCR119" s="51"/>
      <c r="DCS119" s="51"/>
      <c r="DCT119" s="51"/>
      <c r="DCU119" s="51"/>
      <c r="DCV119" s="51"/>
      <c r="DCW119" s="51"/>
      <c r="DCX119" s="51"/>
      <c r="DCY119" s="51"/>
      <c r="DCZ119" s="51"/>
      <c r="DDA119" s="51"/>
      <c r="DDB119" s="51"/>
      <c r="DDC119" s="51"/>
      <c r="DDD119" s="51"/>
      <c r="DDE119" s="51"/>
      <c r="DDF119" s="51"/>
      <c r="DDG119" s="51"/>
      <c r="DDH119" s="51"/>
      <c r="DDI119" s="51"/>
      <c r="DDJ119" s="51"/>
      <c r="DDK119" s="51"/>
      <c r="DDL119" s="51"/>
      <c r="DDM119" s="51"/>
      <c r="DDN119" s="51"/>
      <c r="DDO119" s="51"/>
      <c r="DDP119" s="51"/>
      <c r="DDQ119" s="51"/>
      <c r="DDR119" s="51"/>
      <c r="DDS119" s="51"/>
      <c r="DDT119" s="51"/>
      <c r="DDU119" s="51"/>
      <c r="DDV119" s="51"/>
      <c r="DDW119" s="51"/>
      <c r="DDX119" s="51"/>
      <c r="DDY119" s="51"/>
      <c r="DDZ119" s="51"/>
      <c r="DEA119" s="51"/>
      <c r="DEB119" s="51"/>
      <c r="DEC119" s="51"/>
      <c r="DED119" s="51"/>
      <c r="DEE119" s="51"/>
      <c r="DEF119" s="51"/>
      <c r="DEG119" s="51"/>
      <c r="DEH119" s="51"/>
      <c r="DEI119" s="51"/>
      <c r="DEJ119" s="51"/>
      <c r="DEK119" s="51"/>
      <c r="DEL119" s="51"/>
      <c r="DEM119" s="51"/>
      <c r="DEN119" s="51"/>
      <c r="DEO119" s="51"/>
      <c r="DEP119" s="51"/>
      <c r="DEQ119" s="51"/>
      <c r="DER119" s="51"/>
      <c r="DES119" s="51"/>
      <c r="DET119" s="51"/>
      <c r="DEU119" s="51"/>
      <c r="DEV119" s="51"/>
      <c r="DEW119" s="51"/>
      <c r="DEX119" s="51"/>
      <c r="DEY119" s="51"/>
      <c r="DEZ119" s="51"/>
      <c r="DFA119" s="51"/>
      <c r="DFB119" s="51"/>
      <c r="DFC119" s="51"/>
      <c r="DFD119" s="51"/>
      <c r="DFE119" s="51"/>
      <c r="DFF119" s="51"/>
      <c r="DFG119" s="51"/>
      <c r="DFH119" s="51"/>
      <c r="DFI119" s="51"/>
      <c r="DFJ119" s="51"/>
      <c r="DFK119" s="51"/>
      <c r="DFL119" s="51"/>
      <c r="DFM119" s="51"/>
      <c r="DFN119" s="51"/>
      <c r="DFO119" s="51"/>
      <c r="DFP119" s="51"/>
      <c r="DFQ119" s="51"/>
      <c r="DFR119" s="51"/>
      <c r="DFS119" s="51"/>
      <c r="DFT119" s="51"/>
      <c r="DFU119" s="51"/>
      <c r="DFV119" s="51"/>
      <c r="DFW119" s="51"/>
      <c r="DFX119" s="51"/>
      <c r="DFY119" s="51"/>
      <c r="DFZ119" s="51"/>
      <c r="DGA119" s="51"/>
      <c r="DGB119" s="51"/>
      <c r="DGC119" s="51"/>
      <c r="DGD119" s="51"/>
      <c r="DGE119" s="51"/>
      <c r="DGF119" s="51"/>
      <c r="DGG119" s="51"/>
      <c r="DGH119" s="51"/>
      <c r="DGI119" s="51"/>
      <c r="DGJ119" s="51"/>
      <c r="DGK119" s="51"/>
      <c r="DGL119" s="51"/>
      <c r="DGM119" s="51"/>
      <c r="DGN119" s="51"/>
      <c r="DGO119" s="51"/>
      <c r="DGP119" s="51"/>
      <c r="DGQ119" s="51"/>
      <c r="DGR119" s="51"/>
      <c r="DGS119" s="51"/>
      <c r="DGT119" s="51"/>
      <c r="DGU119" s="51"/>
      <c r="DGV119" s="51"/>
      <c r="DGW119" s="51"/>
      <c r="DGX119" s="51"/>
      <c r="DGY119" s="51"/>
      <c r="DGZ119" s="51"/>
      <c r="DHA119" s="51"/>
      <c r="DHB119" s="51"/>
      <c r="DHC119" s="51"/>
      <c r="DHD119" s="51"/>
      <c r="DHE119" s="51"/>
      <c r="DHF119" s="51"/>
      <c r="DHG119" s="51"/>
      <c r="DHH119" s="51"/>
      <c r="DHI119" s="51"/>
      <c r="DHJ119" s="51"/>
      <c r="DHK119" s="51"/>
      <c r="DHL119" s="51"/>
      <c r="DHM119" s="51"/>
      <c r="DHN119" s="51"/>
      <c r="DHO119" s="51"/>
      <c r="DHP119" s="51"/>
      <c r="DHQ119" s="51"/>
      <c r="DHR119" s="51"/>
      <c r="DHS119" s="51"/>
      <c r="DHT119" s="51"/>
      <c r="DHU119" s="51"/>
      <c r="DHV119" s="51"/>
      <c r="DHW119" s="51"/>
      <c r="DHX119" s="51"/>
      <c r="DHY119" s="51"/>
      <c r="DHZ119" s="51"/>
      <c r="DIA119" s="51"/>
      <c r="DIB119" s="51"/>
      <c r="DIC119" s="51"/>
      <c r="DID119" s="51"/>
      <c r="DIE119" s="51"/>
      <c r="DIF119" s="51"/>
      <c r="DIG119" s="51"/>
      <c r="DIH119" s="51"/>
      <c r="DII119" s="51"/>
      <c r="DIJ119" s="51"/>
      <c r="DIK119" s="51"/>
      <c r="DIL119" s="51"/>
      <c r="DIM119" s="51"/>
      <c r="DIN119" s="51"/>
      <c r="DIO119" s="51"/>
      <c r="DIP119" s="51"/>
      <c r="DIQ119" s="51"/>
      <c r="DIR119" s="51"/>
      <c r="DIS119" s="51"/>
      <c r="DIT119" s="51"/>
      <c r="DIU119" s="51"/>
      <c r="DIV119" s="51"/>
      <c r="DIW119" s="51"/>
      <c r="DIX119" s="51"/>
      <c r="DIY119" s="51"/>
      <c r="DIZ119" s="51"/>
      <c r="DJA119" s="51"/>
      <c r="DJB119" s="51"/>
      <c r="DJC119" s="51"/>
      <c r="DJD119" s="51"/>
      <c r="DJE119" s="51"/>
      <c r="DJF119" s="51"/>
      <c r="DJG119" s="51"/>
      <c r="DJH119" s="51"/>
      <c r="DJI119" s="51"/>
      <c r="DJJ119" s="51"/>
      <c r="DJK119" s="51"/>
      <c r="DJL119" s="51"/>
      <c r="DJM119" s="51"/>
      <c r="DJN119" s="51"/>
      <c r="DJO119" s="51"/>
      <c r="DJP119" s="51"/>
      <c r="DJQ119" s="51"/>
      <c r="DJR119" s="51"/>
      <c r="DJS119" s="51"/>
      <c r="DJT119" s="51"/>
      <c r="DJU119" s="51"/>
      <c r="DJV119" s="51"/>
      <c r="DJW119" s="51"/>
      <c r="DJX119" s="51"/>
      <c r="DJY119" s="51"/>
      <c r="DJZ119" s="51"/>
      <c r="DKA119" s="51"/>
      <c r="DKB119" s="51"/>
      <c r="DKC119" s="51"/>
      <c r="DKD119" s="51"/>
      <c r="DKE119" s="51"/>
      <c r="DKF119" s="51"/>
      <c r="DKG119" s="51"/>
      <c r="DKH119" s="51"/>
      <c r="DKI119" s="51"/>
      <c r="DKJ119" s="51"/>
      <c r="DKK119" s="51"/>
      <c r="DKL119" s="51"/>
      <c r="DKM119" s="51"/>
      <c r="DKN119" s="51"/>
      <c r="DKO119" s="51"/>
      <c r="DKP119" s="51"/>
      <c r="DKQ119" s="51"/>
      <c r="DKR119" s="51"/>
      <c r="DKS119" s="51"/>
      <c r="DKT119" s="51"/>
      <c r="DKU119" s="51"/>
      <c r="DKV119" s="51"/>
      <c r="DKW119" s="51"/>
      <c r="DKX119" s="51"/>
      <c r="DKY119" s="51"/>
      <c r="DKZ119" s="51"/>
      <c r="DLA119" s="51"/>
      <c r="DLB119" s="51"/>
      <c r="DLC119" s="51"/>
      <c r="DLD119" s="51"/>
      <c r="DLE119" s="51"/>
      <c r="DLF119" s="51"/>
      <c r="DLG119" s="51"/>
      <c r="DLH119" s="51"/>
      <c r="DLI119" s="51"/>
      <c r="DLJ119" s="51"/>
      <c r="DLK119" s="51"/>
      <c r="DLL119" s="51"/>
      <c r="DLM119" s="51"/>
      <c r="DLN119" s="51"/>
      <c r="DLO119" s="51"/>
      <c r="DLP119" s="51"/>
      <c r="DLQ119" s="51"/>
      <c r="DLR119" s="51"/>
      <c r="DLS119" s="51"/>
      <c r="DLT119" s="51"/>
      <c r="DLU119" s="51"/>
      <c r="DLV119" s="51"/>
      <c r="DLW119" s="51"/>
      <c r="DLX119" s="51"/>
      <c r="DLY119" s="51"/>
      <c r="DLZ119" s="51"/>
      <c r="DMA119" s="51"/>
      <c r="DMB119" s="51"/>
      <c r="DMC119" s="51"/>
      <c r="DMD119" s="51"/>
      <c r="DME119" s="51"/>
      <c r="DMF119" s="51"/>
      <c r="DMG119" s="51"/>
      <c r="DMH119" s="51"/>
      <c r="DMI119" s="51"/>
      <c r="DMJ119" s="51"/>
      <c r="DMK119" s="51"/>
      <c r="DML119" s="51"/>
      <c r="DMM119" s="51"/>
      <c r="DMN119" s="51"/>
      <c r="DMO119" s="51"/>
      <c r="DMP119" s="51"/>
      <c r="DMQ119" s="51"/>
      <c r="DMR119" s="51"/>
      <c r="DMS119" s="51"/>
      <c r="DMT119" s="51"/>
      <c r="DMU119" s="51"/>
      <c r="DMV119" s="51"/>
      <c r="DMW119" s="51"/>
      <c r="DMX119" s="51"/>
      <c r="DMY119" s="51"/>
      <c r="DMZ119" s="51"/>
      <c r="DNA119" s="51"/>
      <c r="DNB119" s="51"/>
      <c r="DNC119" s="51"/>
      <c r="DND119" s="51"/>
      <c r="DNE119" s="51"/>
      <c r="DNF119" s="51"/>
      <c r="DNG119" s="51"/>
      <c r="DNH119" s="51"/>
      <c r="DNI119" s="51"/>
      <c r="DNJ119" s="51"/>
      <c r="DNK119" s="51"/>
      <c r="DNL119" s="51"/>
      <c r="DNM119" s="51"/>
      <c r="DNN119" s="51"/>
      <c r="DNO119" s="51"/>
      <c r="DNP119" s="51"/>
      <c r="DNQ119" s="51"/>
      <c r="DNR119" s="51"/>
      <c r="DNS119" s="51"/>
      <c r="DNT119" s="51"/>
      <c r="DNU119" s="51"/>
      <c r="DNV119" s="51"/>
      <c r="DNW119" s="51"/>
      <c r="DNX119" s="51"/>
      <c r="DNY119" s="51"/>
      <c r="DNZ119" s="51"/>
      <c r="DOA119" s="51"/>
      <c r="DOB119" s="51"/>
      <c r="DOC119" s="51"/>
      <c r="DOD119" s="51"/>
      <c r="DOE119" s="51"/>
      <c r="DOF119" s="51"/>
      <c r="DOG119" s="51"/>
      <c r="DOH119" s="51"/>
      <c r="DOI119" s="51"/>
      <c r="DOJ119" s="51"/>
      <c r="DOK119" s="51"/>
      <c r="DOL119" s="51"/>
      <c r="DOM119" s="51"/>
      <c r="DON119" s="51"/>
      <c r="DOO119" s="51"/>
      <c r="DOP119" s="51"/>
      <c r="DOQ119" s="51"/>
      <c r="DOR119" s="51"/>
      <c r="DOS119" s="51"/>
      <c r="DOT119" s="51"/>
      <c r="DOU119" s="51"/>
      <c r="DOV119" s="51"/>
      <c r="DOW119" s="51"/>
      <c r="DOX119" s="51"/>
      <c r="DOY119" s="51"/>
      <c r="DOZ119" s="51"/>
      <c r="DPA119" s="51"/>
      <c r="DPB119" s="51"/>
      <c r="DPC119" s="51"/>
      <c r="DPD119" s="51"/>
      <c r="DPE119" s="51"/>
      <c r="DPF119" s="51"/>
      <c r="DPG119" s="51"/>
      <c r="DPH119" s="51"/>
      <c r="DPI119" s="51"/>
      <c r="DPJ119" s="51"/>
      <c r="DPK119" s="51"/>
      <c r="DPL119" s="51"/>
      <c r="DPM119" s="51"/>
      <c r="DPN119" s="51"/>
      <c r="DPO119" s="51"/>
      <c r="DPP119" s="51"/>
      <c r="DPQ119" s="51"/>
      <c r="DPR119" s="51"/>
      <c r="DPS119" s="51"/>
      <c r="DPT119" s="51"/>
      <c r="DPU119" s="51"/>
      <c r="DPV119" s="51"/>
      <c r="DPW119" s="51"/>
      <c r="DPX119" s="51"/>
      <c r="DPY119" s="51"/>
      <c r="DPZ119" s="51"/>
      <c r="DQA119" s="51"/>
      <c r="DQB119" s="51"/>
      <c r="DQC119" s="51"/>
      <c r="DQD119" s="51"/>
      <c r="DQE119" s="51"/>
      <c r="DQF119" s="51"/>
      <c r="DQG119" s="51"/>
      <c r="DQH119" s="51"/>
      <c r="DQI119" s="51"/>
      <c r="DQJ119" s="51"/>
      <c r="DQK119" s="51"/>
      <c r="DQL119" s="51"/>
      <c r="DQM119" s="51"/>
      <c r="DQN119" s="51"/>
      <c r="DQO119" s="51"/>
      <c r="DQP119" s="51"/>
      <c r="DQQ119" s="51"/>
      <c r="DQR119" s="51"/>
      <c r="DQS119" s="51"/>
      <c r="DQT119" s="51"/>
      <c r="DQU119" s="51"/>
      <c r="DQV119" s="51"/>
      <c r="DQW119" s="51"/>
      <c r="DQX119" s="51"/>
      <c r="DQY119" s="51"/>
      <c r="DQZ119" s="51"/>
      <c r="DRA119" s="51"/>
      <c r="DRB119" s="51"/>
      <c r="DRC119" s="51"/>
      <c r="DRD119" s="51"/>
      <c r="DRE119" s="51"/>
      <c r="DRF119" s="51"/>
      <c r="DRG119" s="51"/>
      <c r="DRH119" s="51"/>
      <c r="DRI119" s="51"/>
      <c r="DRJ119" s="51"/>
      <c r="DRK119" s="51"/>
      <c r="DRL119" s="51"/>
      <c r="DRM119" s="51"/>
      <c r="DRN119" s="51"/>
      <c r="DRO119" s="51"/>
      <c r="DRP119" s="51"/>
      <c r="DRQ119" s="51"/>
      <c r="DRR119" s="51"/>
      <c r="DRS119" s="51"/>
      <c r="DRT119" s="51"/>
      <c r="DRU119" s="51"/>
      <c r="DRV119" s="51"/>
      <c r="DRW119" s="51"/>
      <c r="DRX119" s="51"/>
      <c r="DRY119" s="51"/>
      <c r="DRZ119" s="51"/>
      <c r="DSA119" s="51"/>
      <c r="DSB119" s="51"/>
      <c r="DSC119" s="51"/>
      <c r="DSD119" s="51"/>
      <c r="DSE119" s="51"/>
      <c r="DSF119" s="51"/>
      <c r="DSG119" s="51"/>
      <c r="DSH119" s="51"/>
      <c r="DSI119" s="51"/>
      <c r="DSJ119" s="51"/>
      <c r="DSK119" s="51"/>
      <c r="DSL119" s="51"/>
      <c r="DSM119" s="51"/>
      <c r="DSN119" s="51"/>
      <c r="DSO119" s="51"/>
      <c r="DSP119" s="51"/>
      <c r="DSQ119" s="51"/>
      <c r="DSR119" s="51"/>
      <c r="DSS119" s="51"/>
      <c r="DST119" s="51"/>
      <c r="DSU119" s="51"/>
      <c r="DSV119" s="51"/>
      <c r="DSW119" s="51"/>
      <c r="DSX119" s="51"/>
      <c r="DSY119" s="51"/>
      <c r="DSZ119" s="51"/>
      <c r="DTA119" s="51"/>
      <c r="DTB119" s="51"/>
      <c r="DTC119" s="51"/>
      <c r="DTD119" s="51"/>
      <c r="DTE119" s="51"/>
      <c r="DTF119" s="51"/>
      <c r="DTG119" s="51"/>
      <c r="DTH119" s="51"/>
      <c r="DTI119" s="51"/>
      <c r="DTJ119" s="51"/>
      <c r="DTK119" s="51"/>
      <c r="DTL119" s="51"/>
      <c r="DTM119" s="51"/>
      <c r="DTN119" s="51"/>
      <c r="DTO119" s="51"/>
      <c r="DTP119" s="51"/>
      <c r="DTQ119" s="51"/>
      <c r="DTR119" s="51"/>
      <c r="DTS119" s="51"/>
      <c r="DTT119" s="51"/>
      <c r="DTU119" s="51"/>
      <c r="DTV119" s="51"/>
      <c r="DTW119" s="51"/>
      <c r="DTX119" s="51"/>
      <c r="DTY119" s="51"/>
      <c r="DTZ119" s="51"/>
      <c r="DUA119" s="51"/>
      <c r="DUB119" s="51"/>
      <c r="DUC119" s="51"/>
      <c r="DUD119" s="51"/>
      <c r="DUE119" s="51"/>
      <c r="DUF119" s="51"/>
      <c r="DUG119" s="51"/>
      <c r="DUH119" s="51"/>
      <c r="DUI119" s="51"/>
      <c r="DUJ119" s="51"/>
      <c r="DUK119" s="51"/>
      <c r="DUL119" s="51"/>
      <c r="DUM119" s="51"/>
      <c r="DUN119" s="51"/>
      <c r="DUO119" s="51"/>
      <c r="DUP119" s="51"/>
      <c r="DUQ119" s="51"/>
      <c r="DUR119" s="51"/>
      <c r="DUS119" s="51"/>
      <c r="DUT119" s="51"/>
      <c r="DUU119" s="51"/>
      <c r="DUV119" s="51"/>
      <c r="DUW119" s="51"/>
      <c r="DUX119" s="51"/>
      <c r="DUY119" s="51"/>
      <c r="DUZ119" s="51"/>
      <c r="DVA119" s="51"/>
      <c r="DVB119" s="51"/>
      <c r="DVC119" s="51"/>
      <c r="DVD119" s="51"/>
      <c r="DVE119" s="51"/>
      <c r="DVF119" s="51"/>
      <c r="DVG119" s="51"/>
      <c r="DVH119" s="51"/>
      <c r="DVI119" s="51"/>
      <c r="DVJ119" s="51"/>
      <c r="DVK119" s="51"/>
      <c r="DVL119" s="51"/>
      <c r="DVM119" s="51"/>
      <c r="DVN119" s="51"/>
      <c r="DVO119" s="51"/>
      <c r="DVP119" s="51"/>
      <c r="DVQ119" s="51"/>
      <c r="DVR119" s="51"/>
      <c r="DVS119" s="51"/>
      <c r="DVT119" s="51"/>
      <c r="DVU119" s="51"/>
      <c r="DVV119" s="51"/>
      <c r="DVW119" s="51"/>
      <c r="DVX119" s="51"/>
      <c r="DVY119" s="51"/>
      <c r="DVZ119" s="51"/>
      <c r="DWA119" s="51"/>
      <c r="DWB119" s="51"/>
      <c r="DWC119" s="51"/>
      <c r="DWD119" s="51"/>
      <c r="DWE119" s="51"/>
      <c r="DWF119" s="51"/>
      <c r="DWG119" s="51"/>
      <c r="DWH119" s="51"/>
      <c r="DWI119" s="51"/>
      <c r="DWJ119" s="51"/>
      <c r="DWK119" s="51"/>
      <c r="DWL119" s="51"/>
      <c r="DWM119" s="51"/>
      <c r="DWN119" s="51"/>
      <c r="DWO119" s="51"/>
      <c r="DWP119" s="51"/>
      <c r="DWQ119" s="51"/>
      <c r="DWR119" s="51"/>
      <c r="DWS119" s="51"/>
      <c r="DWT119" s="51"/>
      <c r="DWU119" s="51"/>
      <c r="DWV119" s="51"/>
      <c r="DWW119" s="51"/>
      <c r="DWX119" s="51"/>
      <c r="DWY119" s="51"/>
      <c r="DWZ119" s="51"/>
      <c r="DXA119" s="51"/>
      <c r="DXB119" s="51"/>
      <c r="DXC119" s="51"/>
      <c r="DXD119" s="51"/>
      <c r="DXE119" s="51"/>
      <c r="DXF119" s="51"/>
      <c r="DXG119" s="51"/>
      <c r="DXH119" s="51"/>
      <c r="DXI119" s="51"/>
      <c r="DXJ119" s="51"/>
      <c r="DXK119" s="51"/>
      <c r="DXL119" s="51"/>
      <c r="DXM119" s="51"/>
      <c r="DXN119" s="51"/>
      <c r="DXO119" s="51"/>
      <c r="DXP119" s="51"/>
      <c r="DXQ119" s="51"/>
      <c r="DXR119" s="51"/>
      <c r="DXS119" s="51"/>
      <c r="DXT119" s="51"/>
      <c r="DXU119" s="51"/>
      <c r="DXV119" s="51"/>
      <c r="DXW119" s="51"/>
      <c r="DXX119" s="51"/>
      <c r="DXY119" s="51"/>
      <c r="DXZ119" s="51"/>
      <c r="DYA119" s="51"/>
      <c r="DYB119" s="51"/>
      <c r="DYC119" s="51"/>
      <c r="DYD119" s="51"/>
      <c r="DYE119" s="51"/>
      <c r="DYF119" s="51"/>
      <c r="DYG119" s="51"/>
      <c r="DYH119" s="51"/>
      <c r="DYI119" s="51"/>
      <c r="DYJ119" s="51"/>
      <c r="DYK119" s="51"/>
      <c r="DYL119" s="51"/>
      <c r="DYM119" s="51"/>
      <c r="DYN119" s="51"/>
      <c r="DYO119" s="51"/>
      <c r="DYP119" s="51"/>
      <c r="DYQ119" s="51"/>
      <c r="DYR119" s="51"/>
      <c r="DYS119" s="51"/>
      <c r="DYT119" s="51"/>
      <c r="DYU119" s="51"/>
      <c r="DYV119" s="51"/>
      <c r="DYW119" s="51"/>
      <c r="DYX119" s="51"/>
      <c r="DYY119" s="51"/>
      <c r="DYZ119" s="51"/>
      <c r="DZA119" s="51"/>
      <c r="DZB119" s="51"/>
      <c r="DZC119" s="51"/>
      <c r="DZD119" s="51"/>
      <c r="DZE119" s="51"/>
      <c r="DZF119" s="51"/>
      <c r="DZG119" s="51"/>
      <c r="DZH119" s="51"/>
      <c r="DZI119" s="51"/>
      <c r="DZJ119" s="51"/>
      <c r="DZK119" s="51"/>
      <c r="DZL119" s="51"/>
      <c r="DZM119" s="51"/>
      <c r="DZN119" s="51"/>
      <c r="DZO119" s="51"/>
      <c r="DZP119" s="51"/>
      <c r="DZQ119" s="51"/>
      <c r="DZR119" s="51"/>
      <c r="DZS119" s="51"/>
      <c r="DZT119" s="51"/>
      <c r="DZU119" s="51"/>
      <c r="DZV119" s="51"/>
      <c r="DZW119" s="51"/>
      <c r="DZX119" s="51"/>
      <c r="DZY119" s="51"/>
      <c r="DZZ119" s="51"/>
      <c r="EAA119" s="51"/>
      <c r="EAB119" s="51"/>
      <c r="EAC119" s="51"/>
      <c r="EAD119" s="51"/>
      <c r="EAE119" s="51"/>
      <c r="EAF119" s="51"/>
      <c r="EAG119" s="51"/>
      <c r="EAH119" s="51"/>
      <c r="EAI119" s="51"/>
      <c r="EAJ119" s="51"/>
      <c r="EAK119" s="51"/>
      <c r="EAL119" s="51"/>
      <c r="EAM119" s="51"/>
      <c r="EAN119" s="51"/>
      <c r="EAO119" s="51"/>
      <c r="EAP119" s="51"/>
      <c r="EAQ119" s="51"/>
      <c r="EAR119" s="51"/>
      <c r="EAS119" s="51"/>
      <c r="EAT119" s="51"/>
      <c r="EAU119" s="51"/>
      <c r="EAV119" s="51"/>
      <c r="EAW119" s="51"/>
      <c r="EAX119" s="51"/>
      <c r="EAY119" s="51"/>
      <c r="EAZ119" s="51"/>
      <c r="EBA119" s="51"/>
      <c r="EBB119" s="51"/>
      <c r="EBC119" s="51"/>
      <c r="EBD119" s="51"/>
      <c r="EBE119" s="51"/>
      <c r="EBF119" s="51"/>
      <c r="EBG119" s="51"/>
      <c r="EBH119" s="51"/>
      <c r="EBI119" s="51"/>
      <c r="EBJ119" s="51"/>
      <c r="EBK119" s="51"/>
      <c r="EBL119" s="51"/>
      <c r="EBM119" s="51"/>
      <c r="EBN119" s="51"/>
      <c r="EBO119" s="51"/>
      <c r="EBP119" s="51"/>
      <c r="EBQ119" s="51"/>
      <c r="EBR119" s="51"/>
      <c r="EBS119" s="51"/>
      <c r="EBT119" s="51"/>
      <c r="EBU119" s="51"/>
      <c r="EBV119" s="51"/>
      <c r="EBW119" s="51"/>
      <c r="EBX119" s="51"/>
      <c r="EBY119" s="51"/>
      <c r="EBZ119" s="51"/>
      <c r="ECA119" s="51"/>
      <c r="ECB119" s="51"/>
      <c r="ECC119" s="51"/>
      <c r="ECD119" s="51"/>
      <c r="ECE119" s="51"/>
      <c r="ECF119" s="51"/>
      <c r="ECG119" s="51"/>
      <c r="ECH119" s="51"/>
      <c r="ECI119" s="51"/>
      <c r="ECJ119" s="51"/>
      <c r="ECK119" s="51"/>
      <c r="ECL119" s="51"/>
      <c r="ECM119" s="51"/>
      <c r="ECN119" s="51"/>
      <c r="ECO119" s="51"/>
      <c r="ECP119" s="51"/>
      <c r="ECQ119" s="51"/>
      <c r="ECR119" s="51"/>
      <c r="ECS119" s="51"/>
      <c r="ECT119" s="51"/>
      <c r="ECU119" s="51"/>
      <c r="ECV119" s="51"/>
      <c r="ECW119" s="51"/>
      <c r="ECX119" s="51"/>
      <c r="ECY119" s="51"/>
      <c r="ECZ119" s="51"/>
      <c r="EDA119" s="51"/>
      <c r="EDB119" s="51"/>
      <c r="EDC119" s="51"/>
      <c r="EDD119" s="51"/>
      <c r="EDE119" s="51"/>
      <c r="EDF119" s="51"/>
      <c r="EDG119" s="51"/>
      <c r="EDH119" s="51"/>
      <c r="EDI119" s="51"/>
      <c r="EDJ119" s="51"/>
      <c r="EDK119" s="51"/>
      <c r="EDL119" s="51"/>
      <c r="EDM119" s="51"/>
      <c r="EDN119" s="51"/>
      <c r="EDO119" s="51"/>
      <c r="EDP119" s="51"/>
      <c r="EDQ119" s="51"/>
      <c r="EDR119" s="51"/>
      <c r="EDS119" s="51"/>
      <c r="EDT119" s="51"/>
      <c r="EDU119" s="51"/>
      <c r="EDV119" s="51"/>
      <c r="EDW119" s="51"/>
      <c r="EDX119" s="51"/>
      <c r="EDY119" s="51"/>
      <c r="EDZ119" s="51"/>
      <c r="EEA119" s="51"/>
      <c r="EEB119" s="51"/>
      <c r="EEC119" s="51"/>
      <c r="EED119" s="51"/>
      <c r="EEE119" s="51"/>
      <c r="EEF119" s="51"/>
      <c r="EEG119" s="51"/>
      <c r="EEH119" s="51"/>
      <c r="EEI119" s="51"/>
      <c r="EEJ119" s="51"/>
      <c r="EEK119" s="51"/>
      <c r="EEL119" s="51"/>
      <c r="EEM119" s="51"/>
      <c r="EEN119" s="51"/>
      <c r="EEO119" s="51"/>
      <c r="EEP119" s="51"/>
      <c r="EEQ119" s="51"/>
      <c r="EER119" s="51"/>
      <c r="EES119" s="51"/>
      <c r="EET119" s="51"/>
      <c r="EEU119" s="51"/>
      <c r="EEV119" s="51"/>
      <c r="EEW119" s="51"/>
      <c r="EEX119" s="51"/>
      <c r="EEY119" s="51"/>
      <c r="EEZ119" s="51"/>
      <c r="EFA119" s="51"/>
      <c r="EFB119" s="51"/>
      <c r="EFC119" s="51"/>
      <c r="EFD119" s="51"/>
      <c r="EFE119" s="51"/>
      <c r="EFF119" s="51"/>
      <c r="EFG119" s="51"/>
      <c r="EFH119" s="51"/>
      <c r="EFI119" s="51"/>
      <c r="EFJ119" s="51"/>
      <c r="EFK119" s="51"/>
      <c r="EFL119" s="51"/>
      <c r="EFM119" s="51"/>
      <c r="EFN119" s="51"/>
      <c r="EFO119" s="51"/>
      <c r="EFP119" s="51"/>
      <c r="EFQ119" s="51"/>
      <c r="EFR119" s="51"/>
      <c r="EFS119" s="51"/>
      <c r="EFT119" s="51"/>
      <c r="EFU119" s="51"/>
      <c r="EFV119" s="51"/>
      <c r="EFW119" s="51"/>
      <c r="EFX119" s="51"/>
      <c r="EFY119" s="51"/>
      <c r="EFZ119" s="51"/>
      <c r="EGA119" s="51"/>
      <c r="EGB119" s="51"/>
      <c r="EGC119" s="51"/>
      <c r="EGD119" s="51"/>
      <c r="EGE119" s="51"/>
      <c r="EGF119" s="51"/>
      <c r="EGG119" s="51"/>
      <c r="EGH119" s="51"/>
      <c r="EGI119" s="51"/>
      <c r="EGJ119" s="51"/>
      <c r="EGK119" s="51"/>
      <c r="EGL119" s="51"/>
      <c r="EGM119" s="51"/>
      <c r="EGN119" s="51"/>
      <c r="EGO119" s="51"/>
      <c r="EGP119" s="51"/>
      <c r="EGQ119" s="51"/>
      <c r="EGR119" s="51"/>
      <c r="EGS119" s="51"/>
      <c r="EGT119" s="51"/>
      <c r="EGU119" s="51"/>
      <c r="EGV119" s="51"/>
      <c r="EGW119" s="51"/>
      <c r="EGX119" s="51"/>
      <c r="EGY119" s="51"/>
      <c r="EGZ119" s="51"/>
      <c r="EHA119" s="51"/>
      <c r="EHB119" s="51"/>
      <c r="EHC119" s="51"/>
      <c r="EHD119" s="51"/>
      <c r="EHE119" s="51"/>
      <c r="EHF119" s="51"/>
      <c r="EHG119" s="51"/>
      <c r="EHH119" s="51"/>
      <c r="EHI119" s="51"/>
      <c r="EHJ119" s="51"/>
      <c r="EHK119" s="51"/>
      <c r="EHL119" s="51"/>
      <c r="EHM119" s="51"/>
      <c r="EHN119" s="51"/>
      <c r="EHO119" s="51"/>
      <c r="EHP119" s="51"/>
      <c r="EHQ119" s="51"/>
      <c r="EHR119" s="51"/>
      <c r="EHS119" s="51"/>
      <c r="EHT119" s="51"/>
      <c r="EHU119" s="51"/>
      <c r="EHV119" s="51"/>
      <c r="EHW119" s="51"/>
      <c r="EHX119" s="51"/>
      <c r="EHY119" s="51"/>
      <c r="EHZ119" s="51"/>
      <c r="EIA119" s="51"/>
      <c r="EIB119" s="51"/>
      <c r="EIC119" s="51"/>
      <c r="EID119" s="51"/>
      <c r="EIE119" s="51"/>
      <c r="EIF119" s="51"/>
      <c r="EIG119" s="51"/>
      <c r="EIH119" s="51"/>
      <c r="EII119" s="51"/>
      <c r="EIJ119" s="51"/>
      <c r="EIK119" s="51"/>
      <c r="EIL119" s="51"/>
      <c r="EIM119" s="51"/>
      <c r="EIN119" s="51"/>
      <c r="EIO119" s="51"/>
      <c r="EIP119" s="51"/>
      <c r="EIQ119" s="51"/>
      <c r="EIR119" s="51"/>
      <c r="EIS119" s="51"/>
      <c r="EIT119" s="51"/>
      <c r="EIU119" s="51"/>
      <c r="EIV119" s="51"/>
      <c r="EIW119" s="51"/>
      <c r="EIX119" s="51"/>
      <c r="EIY119" s="51"/>
      <c r="EIZ119" s="51"/>
      <c r="EJA119" s="51"/>
      <c r="EJB119" s="51"/>
      <c r="EJC119" s="51"/>
      <c r="EJD119" s="51"/>
      <c r="EJE119" s="51"/>
      <c r="EJF119" s="51"/>
      <c r="EJG119" s="51"/>
      <c r="EJH119" s="51"/>
      <c r="EJI119" s="51"/>
      <c r="EJJ119" s="51"/>
      <c r="EJK119" s="51"/>
      <c r="EJL119" s="51"/>
      <c r="EJM119" s="51"/>
      <c r="EJN119" s="51"/>
      <c r="EJO119" s="51"/>
      <c r="EJP119" s="51"/>
      <c r="EJQ119" s="51"/>
      <c r="EJR119" s="51"/>
      <c r="EJS119" s="51"/>
      <c r="EJT119" s="51"/>
      <c r="EJU119" s="51"/>
      <c r="EJV119" s="51"/>
      <c r="EJW119" s="51"/>
      <c r="EJX119" s="51"/>
      <c r="EJY119" s="51"/>
      <c r="EJZ119" s="51"/>
      <c r="EKA119" s="51"/>
      <c r="EKB119" s="51"/>
      <c r="EKC119" s="51"/>
      <c r="EKD119" s="51"/>
      <c r="EKE119" s="51"/>
      <c r="EKF119" s="51"/>
      <c r="EKG119" s="51"/>
      <c r="EKH119" s="51"/>
      <c r="EKI119" s="51"/>
      <c r="EKJ119" s="51"/>
      <c r="EKK119" s="51"/>
      <c r="EKL119" s="51"/>
      <c r="EKM119" s="51"/>
      <c r="EKN119" s="51"/>
      <c r="EKO119" s="51"/>
      <c r="EKP119" s="51"/>
      <c r="EKQ119" s="51"/>
      <c r="EKR119" s="51"/>
      <c r="EKS119" s="51"/>
      <c r="EKT119" s="51"/>
      <c r="EKU119" s="51"/>
      <c r="EKV119" s="51"/>
      <c r="EKW119" s="51"/>
      <c r="EKX119" s="51"/>
      <c r="EKY119" s="51"/>
      <c r="EKZ119" s="51"/>
      <c r="ELA119" s="51"/>
      <c r="ELB119" s="51"/>
      <c r="ELC119" s="51"/>
      <c r="ELD119" s="51"/>
      <c r="ELE119" s="51"/>
      <c r="ELF119" s="51"/>
      <c r="ELG119" s="51"/>
      <c r="ELH119" s="51"/>
      <c r="ELI119" s="51"/>
      <c r="ELJ119" s="51"/>
      <c r="ELK119" s="51"/>
      <c r="ELL119" s="51"/>
      <c r="ELM119" s="51"/>
      <c r="ELN119" s="51"/>
      <c r="ELO119" s="51"/>
      <c r="ELP119" s="51"/>
      <c r="ELQ119" s="51"/>
      <c r="ELR119" s="51"/>
      <c r="ELS119" s="51"/>
      <c r="ELT119" s="51"/>
      <c r="ELU119" s="51"/>
      <c r="ELV119" s="51"/>
      <c r="ELW119" s="51"/>
      <c r="ELX119" s="51"/>
      <c r="ELY119" s="51"/>
      <c r="ELZ119" s="51"/>
      <c r="EMA119" s="51"/>
      <c r="EMB119" s="51"/>
      <c r="EMC119" s="51"/>
      <c r="EMD119" s="51"/>
      <c r="EME119" s="51"/>
      <c r="EMF119" s="51"/>
      <c r="EMG119" s="51"/>
      <c r="EMH119" s="51"/>
      <c r="EMI119" s="51"/>
      <c r="EMJ119" s="51"/>
      <c r="EMK119" s="51"/>
      <c r="EML119" s="51"/>
      <c r="EMM119" s="51"/>
      <c r="EMN119" s="51"/>
      <c r="EMO119" s="51"/>
      <c r="EMP119" s="51"/>
      <c r="EMQ119" s="51"/>
      <c r="EMR119" s="51"/>
      <c r="EMS119" s="51"/>
      <c r="EMT119" s="51"/>
      <c r="EMU119" s="51"/>
      <c r="EMV119" s="51"/>
      <c r="EMW119" s="51"/>
      <c r="EMX119" s="51"/>
      <c r="EMY119" s="51"/>
      <c r="EMZ119" s="51"/>
      <c r="ENA119" s="51"/>
      <c r="ENB119" s="51"/>
      <c r="ENC119" s="51"/>
      <c r="END119" s="51"/>
      <c r="ENE119" s="51"/>
      <c r="ENF119" s="51"/>
      <c r="ENG119" s="51"/>
      <c r="ENH119" s="51"/>
      <c r="ENI119" s="51"/>
      <c r="ENJ119" s="51"/>
      <c r="ENK119" s="51"/>
      <c r="ENL119" s="51"/>
      <c r="ENM119" s="51"/>
      <c r="ENN119" s="51"/>
      <c r="ENO119" s="51"/>
      <c r="ENP119" s="51"/>
      <c r="ENQ119" s="51"/>
      <c r="ENR119" s="51"/>
      <c r="ENS119" s="51"/>
      <c r="ENT119" s="51"/>
      <c r="ENU119" s="51"/>
      <c r="ENV119" s="51"/>
      <c r="ENW119" s="51"/>
      <c r="ENX119" s="51"/>
      <c r="ENY119" s="51"/>
      <c r="ENZ119" s="51"/>
      <c r="EOA119" s="51"/>
      <c r="EOB119" s="51"/>
      <c r="EOC119" s="51"/>
      <c r="EOD119" s="51"/>
      <c r="EOE119" s="51"/>
      <c r="EOF119" s="51"/>
      <c r="EOG119" s="51"/>
      <c r="EOH119" s="51"/>
      <c r="EOI119" s="51"/>
      <c r="EOJ119" s="51"/>
      <c r="EOK119" s="51"/>
      <c r="EOL119" s="51"/>
      <c r="EOM119" s="51"/>
      <c r="EON119" s="51"/>
      <c r="EOO119" s="51"/>
      <c r="EOP119" s="51"/>
      <c r="EOQ119" s="51"/>
      <c r="EOR119" s="51"/>
      <c r="EOS119" s="51"/>
      <c r="EOT119" s="51"/>
      <c r="EOU119" s="51"/>
      <c r="EOV119" s="51"/>
      <c r="EOW119" s="51"/>
      <c r="EOX119" s="51"/>
      <c r="EOY119" s="51"/>
      <c r="EOZ119" s="51"/>
      <c r="EPA119" s="51"/>
      <c r="EPB119" s="51"/>
      <c r="EPC119" s="51"/>
      <c r="EPD119" s="51"/>
      <c r="EPE119" s="51"/>
      <c r="EPF119" s="51"/>
      <c r="EPG119" s="51"/>
      <c r="EPH119" s="51"/>
      <c r="EPI119" s="51"/>
      <c r="EPJ119" s="51"/>
      <c r="EPK119" s="51"/>
      <c r="EPL119" s="51"/>
      <c r="EPM119" s="51"/>
      <c r="EPN119" s="51"/>
      <c r="EPO119" s="51"/>
      <c r="EPP119" s="51"/>
      <c r="EPQ119" s="51"/>
      <c r="EPR119" s="51"/>
      <c r="EPS119" s="51"/>
      <c r="EPT119" s="51"/>
      <c r="EPU119" s="51"/>
      <c r="EPV119" s="51"/>
      <c r="EPW119" s="51"/>
      <c r="EPX119" s="51"/>
      <c r="EPY119" s="51"/>
      <c r="EPZ119" s="51"/>
      <c r="EQA119" s="51"/>
      <c r="EQB119" s="51"/>
      <c r="EQC119" s="51"/>
      <c r="EQD119" s="51"/>
      <c r="EQE119" s="51"/>
      <c r="EQF119" s="51"/>
      <c r="EQG119" s="51"/>
      <c r="EQH119" s="51"/>
      <c r="EQI119" s="51"/>
      <c r="EQJ119" s="51"/>
      <c r="EQK119" s="51"/>
      <c r="EQL119" s="51"/>
      <c r="EQM119" s="51"/>
      <c r="EQN119" s="51"/>
      <c r="EQO119" s="51"/>
      <c r="EQP119" s="51"/>
      <c r="EQQ119" s="51"/>
      <c r="EQR119" s="51"/>
      <c r="EQS119" s="51"/>
      <c r="EQT119" s="51"/>
      <c r="EQU119" s="51"/>
      <c r="EQV119" s="51"/>
      <c r="EQW119" s="51"/>
      <c r="EQX119" s="51"/>
      <c r="EQY119" s="51"/>
      <c r="EQZ119" s="51"/>
      <c r="ERA119" s="51"/>
      <c r="ERB119" s="51"/>
      <c r="ERC119" s="51"/>
      <c r="ERD119" s="51"/>
      <c r="ERE119" s="51"/>
      <c r="ERF119" s="51"/>
      <c r="ERG119" s="51"/>
      <c r="ERH119" s="51"/>
      <c r="ERI119" s="51"/>
      <c r="ERJ119" s="51"/>
      <c r="ERK119" s="51"/>
      <c r="ERL119" s="51"/>
      <c r="ERM119" s="51"/>
      <c r="ERN119" s="51"/>
      <c r="ERO119" s="51"/>
      <c r="ERP119" s="51"/>
      <c r="ERQ119" s="51"/>
      <c r="ERR119" s="51"/>
      <c r="ERS119" s="51"/>
      <c r="ERT119" s="51"/>
      <c r="ERU119" s="51"/>
      <c r="ERV119" s="51"/>
      <c r="ERW119" s="51"/>
      <c r="ERX119" s="51"/>
      <c r="ERY119" s="51"/>
      <c r="ERZ119" s="51"/>
      <c r="ESA119" s="51"/>
      <c r="ESB119" s="51"/>
      <c r="ESC119" s="51"/>
      <c r="ESD119" s="51"/>
      <c r="ESE119" s="51"/>
      <c r="ESF119" s="51"/>
      <c r="ESG119" s="51"/>
      <c r="ESH119" s="51"/>
      <c r="ESI119" s="51"/>
      <c r="ESJ119" s="51"/>
      <c r="ESK119" s="51"/>
      <c r="ESL119" s="51"/>
      <c r="ESM119" s="51"/>
      <c r="ESN119" s="51"/>
      <c r="ESO119" s="51"/>
      <c r="ESP119" s="51"/>
      <c r="ESQ119" s="51"/>
      <c r="ESR119" s="51"/>
      <c r="ESS119" s="51"/>
      <c r="EST119" s="51"/>
      <c r="ESU119" s="51"/>
      <c r="ESV119" s="51"/>
      <c r="ESW119" s="51"/>
      <c r="ESX119" s="51"/>
      <c r="ESY119" s="51"/>
      <c r="ESZ119" s="51"/>
      <c r="ETA119" s="51"/>
      <c r="ETB119" s="51"/>
      <c r="ETC119" s="51"/>
      <c r="ETD119" s="51"/>
      <c r="ETE119" s="51"/>
      <c r="ETF119" s="51"/>
      <c r="ETG119" s="51"/>
      <c r="ETH119" s="51"/>
      <c r="ETI119" s="51"/>
      <c r="ETJ119" s="51"/>
      <c r="ETK119" s="51"/>
      <c r="ETL119" s="51"/>
      <c r="ETM119" s="51"/>
      <c r="ETN119" s="51"/>
      <c r="ETO119" s="51"/>
      <c r="ETP119" s="51"/>
      <c r="ETQ119" s="51"/>
      <c r="ETR119" s="51"/>
      <c r="ETS119" s="51"/>
      <c r="ETT119" s="51"/>
      <c r="ETU119" s="51"/>
      <c r="ETV119" s="51"/>
      <c r="ETW119" s="51"/>
      <c r="ETX119" s="51"/>
      <c r="ETY119" s="51"/>
      <c r="ETZ119" s="51"/>
      <c r="EUA119" s="51"/>
      <c r="EUB119" s="51"/>
      <c r="EUC119" s="51"/>
      <c r="EUD119" s="51"/>
      <c r="EUE119" s="51"/>
      <c r="EUF119" s="51"/>
      <c r="EUG119" s="51"/>
      <c r="EUH119" s="51"/>
      <c r="EUI119" s="51"/>
      <c r="EUJ119" s="51"/>
      <c r="EUK119" s="51"/>
      <c r="EUL119" s="51"/>
      <c r="EUM119" s="51"/>
      <c r="EUN119" s="51"/>
      <c r="EUO119" s="51"/>
      <c r="EUP119" s="51"/>
      <c r="EUQ119" s="51"/>
      <c r="EUR119" s="51"/>
      <c r="EUS119" s="51"/>
      <c r="EUT119" s="51"/>
      <c r="EUU119" s="51"/>
      <c r="EUV119" s="51"/>
      <c r="EUW119" s="51"/>
      <c r="EUX119" s="51"/>
      <c r="EUY119" s="51"/>
      <c r="EUZ119" s="51"/>
      <c r="EVA119" s="51"/>
      <c r="EVB119" s="51"/>
      <c r="EVC119" s="51"/>
      <c r="EVD119" s="51"/>
      <c r="EVE119" s="51"/>
      <c r="EVF119" s="51"/>
      <c r="EVG119" s="51"/>
      <c r="EVH119" s="51"/>
      <c r="EVI119" s="51"/>
      <c r="EVJ119" s="51"/>
      <c r="EVK119" s="51"/>
      <c r="EVL119" s="51"/>
      <c r="EVM119" s="51"/>
      <c r="EVN119" s="51"/>
      <c r="EVO119" s="51"/>
      <c r="EVP119" s="51"/>
      <c r="EVQ119" s="51"/>
      <c r="EVR119" s="51"/>
      <c r="EVS119" s="51"/>
      <c r="EVT119" s="51"/>
      <c r="EVU119" s="51"/>
      <c r="EVV119" s="51"/>
      <c r="EVW119" s="51"/>
      <c r="EVX119" s="51"/>
      <c r="EVY119" s="51"/>
      <c r="EVZ119" s="51"/>
      <c r="EWA119" s="51"/>
      <c r="EWB119" s="51"/>
      <c r="EWC119" s="51"/>
      <c r="EWD119" s="51"/>
      <c r="EWE119" s="51"/>
      <c r="EWF119" s="51"/>
      <c r="EWG119" s="51"/>
      <c r="EWH119" s="51"/>
      <c r="EWI119" s="51"/>
      <c r="EWJ119" s="51"/>
      <c r="EWK119" s="51"/>
      <c r="EWL119" s="51"/>
      <c r="EWM119" s="51"/>
      <c r="EWN119" s="51"/>
      <c r="EWO119" s="51"/>
      <c r="EWP119" s="51"/>
      <c r="EWQ119" s="51"/>
      <c r="EWR119" s="51"/>
      <c r="EWS119" s="51"/>
      <c r="EWT119" s="51"/>
      <c r="EWU119" s="51"/>
      <c r="EWV119" s="51"/>
      <c r="EWW119" s="51"/>
      <c r="EWX119" s="51"/>
      <c r="EWY119" s="51"/>
      <c r="EWZ119" s="51"/>
      <c r="EXA119" s="51"/>
      <c r="EXB119" s="51"/>
      <c r="EXC119" s="51"/>
      <c r="EXD119" s="51"/>
      <c r="EXE119" s="51"/>
      <c r="EXF119" s="51"/>
      <c r="EXG119" s="51"/>
      <c r="EXH119" s="51"/>
      <c r="EXI119" s="51"/>
      <c r="EXJ119" s="51"/>
      <c r="EXK119" s="51"/>
      <c r="EXL119" s="51"/>
      <c r="EXM119" s="51"/>
      <c r="EXN119" s="51"/>
      <c r="EXO119" s="51"/>
      <c r="EXP119" s="51"/>
      <c r="EXQ119" s="51"/>
      <c r="EXR119" s="51"/>
      <c r="EXS119" s="51"/>
      <c r="EXT119" s="51"/>
      <c r="EXU119" s="51"/>
      <c r="EXV119" s="51"/>
      <c r="EXW119" s="51"/>
      <c r="EXX119" s="51"/>
      <c r="EXY119" s="51"/>
      <c r="EXZ119" s="51"/>
      <c r="EYA119" s="51"/>
      <c r="EYB119" s="51"/>
      <c r="EYC119" s="51"/>
      <c r="EYD119" s="51"/>
      <c r="EYE119" s="51"/>
      <c r="EYF119" s="51"/>
      <c r="EYG119" s="51"/>
      <c r="EYH119" s="51"/>
      <c r="EYI119" s="51"/>
      <c r="EYJ119" s="51"/>
      <c r="EYK119" s="51"/>
      <c r="EYL119" s="51"/>
      <c r="EYM119" s="51"/>
      <c r="EYN119" s="51"/>
      <c r="EYO119" s="51"/>
      <c r="EYP119" s="51"/>
      <c r="EYQ119" s="51"/>
      <c r="EYR119" s="51"/>
      <c r="EYS119" s="51"/>
      <c r="EYT119" s="51"/>
      <c r="EYU119" s="51"/>
      <c r="EYV119" s="51"/>
      <c r="EYW119" s="51"/>
      <c r="EYX119" s="51"/>
      <c r="EYY119" s="51"/>
      <c r="EYZ119" s="51"/>
      <c r="EZA119" s="51"/>
      <c r="EZB119" s="51"/>
      <c r="EZC119" s="51"/>
      <c r="EZD119" s="51"/>
      <c r="EZE119" s="51"/>
      <c r="EZF119" s="51"/>
      <c r="EZG119" s="51"/>
      <c r="EZH119" s="51"/>
      <c r="EZI119" s="51"/>
      <c r="EZJ119" s="51"/>
      <c r="EZK119" s="51"/>
      <c r="EZL119" s="51"/>
      <c r="EZM119" s="51"/>
      <c r="EZN119" s="51"/>
      <c r="EZO119" s="51"/>
      <c r="EZP119" s="51"/>
      <c r="EZQ119" s="51"/>
      <c r="EZR119" s="51"/>
      <c r="EZS119" s="51"/>
      <c r="EZT119" s="51"/>
      <c r="EZU119" s="51"/>
      <c r="EZV119" s="51"/>
      <c r="EZW119" s="51"/>
      <c r="EZX119" s="51"/>
      <c r="EZY119" s="51"/>
      <c r="EZZ119" s="51"/>
      <c r="FAA119" s="51"/>
      <c r="FAB119" s="51"/>
      <c r="FAC119" s="51"/>
      <c r="FAD119" s="51"/>
      <c r="FAE119" s="51"/>
      <c r="FAF119" s="51"/>
      <c r="FAG119" s="51"/>
      <c r="FAH119" s="51"/>
      <c r="FAI119" s="51"/>
      <c r="FAJ119" s="51"/>
      <c r="FAK119" s="51"/>
      <c r="FAL119" s="51"/>
      <c r="FAM119" s="51"/>
      <c r="FAN119" s="51"/>
      <c r="FAO119" s="51"/>
      <c r="FAP119" s="51"/>
      <c r="FAQ119" s="51"/>
      <c r="FAR119" s="51"/>
      <c r="FAS119" s="51"/>
      <c r="FAT119" s="51"/>
      <c r="FAU119" s="51"/>
      <c r="FAV119" s="51"/>
      <c r="FAW119" s="51"/>
      <c r="FAX119" s="51"/>
      <c r="FAY119" s="51"/>
      <c r="FAZ119" s="51"/>
      <c r="FBA119" s="51"/>
      <c r="FBB119" s="51"/>
      <c r="FBC119" s="51"/>
      <c r="FBD119" s="51"/>
      <c r="FBE119" s="51"/>
      <c r="FBF119" s="51"/>
      <c r="FBG119" s="51"/>
      <c r="FBH119" s="51"/>
      <c r="FBI119" s="51"/>
      <c r="FBJ119" s="51"/>
      <c r="FBK119" s="51"/>
      <c r="FBL119" s="51"/>
      <c r="FBM119" s="51"/>
      <c r="FBN119" s="51"/>
      <c r="FBO119" s="51"/>
      <c r="FBP119" s="51"/>
      <c r="FBQ119" s="51"/>
      <c r="FBR119" s="51"/>
      <c r="FBS119" s="51"/>
      <c r="FBT119" s="51"/>
      <c r="FBU119" s="51"/>
      <c r="FBV119" s="51"/>
      <c r="FBW119" s="51"/>
      <c r="FBX119" s="51"/>
      <c r="FBY119" s="51"/>
      <c r="FBZ119" s="51"/>
      <c r="FCA119" s="51"/>
      <c r="FCB119" s="51"/>
      <c r="FCC119" s="51"/>
      <c r="FCD119" s="51"/>
      <c r="FCE119" s="51"/>
      <c r="FCF119" s="51"/>
      <c r="FCG119" s="51"/>
      <c r="FCH119" s="51"/>
      <c r="FCI119" s="51"/>
      <c r="FCJ119" s="51"/>
      <c r="FCK119" s="51"/>
      <c r="FCL119" s="51"/>
      <c r="FCM119" s="51"/>
      <c r="FCN119" s="51"/>
      <c r="FCO119" s="51"/>
      <c r="FCP119" s="51"/>
      <c r="FCQ119" s="51"/>
      <c r="FCR119" s="51"/>
      <c r="FCS119" s="51"/>
      <c r="FCT119" s="51"/>
      <c r="FCU119" s="51"/>
      <c r="FCV119" s="51"/>
      <c r="FCW119" s="51"/>
      <c r="FCX119" s="51"/>
      <c r="FCY119" s="51"/>
      <c r="FCZ119" s="51"/>
      <c r="FDA119" s="51"/>
      <c r="FDB119" s="51"/>
      <c r="FDC119" s="51"/>
      <c r="FDD119" s="51"/>
      <c r="FDE119" s="51"/>
      <c r="FDF119" s="51"/>
      <c r="FDG119" s="51"/>
      <c r="FDH119" s="51"/>
      <c r="FDI119" s="51"/>
      <c r="FDJ119" s="51"/>
      <c r="FDK119" s="51"/>
      <c r="FDL119" s="51"/>
      <c r="FDM119" s="51"/>
      <c r="FDN119" s="51"/>
      <c r="FDO119" s="51"/>
      <c r="FDP119" s="51"/>
      <c r="FDQ119" s="51"/>
      <c r="FDR119" s="51"/>
      <c r="FDS119" s="51"/>
      <c r="FDT119" s="51"/>
      <c r="FDU119" s="51"/>
      <c r="FDV119" s="51"/>
      <c r="FDW119" s="51"/>
      <c r="FDX119" s="51"/>
      <c r="FDY119" s="51"/>
      <c r="FDZ119" s="51"/>
      <c r="FEA119" s="51"/>
      <c r="FEB119" s="51"/>
      <c r="FEC119" s="51"/>
      <c r="FED119" s="51"/>
      <c r="FEE119" s="51"/>
      <c r="FEF119" s="51"/>
      <c r="FEG119" s="51"/>
      <c r="FEH119" s="51"/>
      <c r="FEI119" s="51"/>
      <c r="FEJ119" s="51"/>
      <c r="FEK119" s="51"/>
      <c r="FEL119" s="51"/>
      <c r="FEM119" s="51"/>
      <c r="FEN119" s="51"/>
      <c r="FEO119" s="51"/>
      <c r="FEP119" s="51"/>
      <c r="FEQ119" s="51"/>
      <c r="FER119" s="51"/>
      <c r="FES119" s="51"/>
      <c r="FET119" s="51"/>
      <c r="FEU119" s="51"/>
      <c r="FEV119" s="51"/>
      <c r="FEW119" s="51"/>
      <c r="FEX119" s="51"/>
      <c r="FEY119" s="51"/>
      <c r="FEZ119" s="51"/>
      <c r="FFA119" s="51"/>
      <c r="FFB119" s="51"/>
      <c r="FFC119" s="51"/>
      <c r="FFD119" s="51"/>
      <c r="FFE119" s="51"/>
      <c r="FFF119" s="51"/>
      <c r="FFG119" s="51"/>
      <c r="FFH119" s="51"/>
      <c r="FFI119" s="51"/>
      <c r="FFJ119" s="51"/>
      <c r="FFK119" s="51"/>
      <c r="FFL119" s="51"/>
      <c r="FFM119" s="51"/>
      <c r="FFN119" s="51"/>
      <c r="FFO119" s="51"/>
      <c r="FFP119" s="51"/>
      <c r="FFQ119" s="51"/>
      <c r="FFR119" s="51"/>
      <c r="FFS119" s="51"/>
      <c r="FFT119" s="51"/>
      <c r="FFU119" s="51"/>
      <c r="FFV119" s="51"/>
      <c r="FFW119" s="51"/>
      <c r="FFX119" s="51"/>
      <c r="FFY119" s="51"/>
      <c r="FFZ119" s="51"/>
      <c r="FGA119" s="51"/>
      <c r="FGB119" s="51"/>
      <c r="FGC119" s="51"/>
      <c r="FGD119" s="51"/>
      <c r="FGE119" s="51"/>
      <c r="FGF119" s="51"/>
      <c r="FGG119" s="51"/>
      <c r="FGH119" s="51"/>
      <c r="FGI119" s="51"/>
      <c r="FGJ119" s="51"/>
      <c r="FGK119" s="51"/>
      <c r="FGL119" s="51"/>
      <c r="FGM119" s="51"/>
      <c r="FGN119" s="51"/>
      <c r="FGO119" s="51"/>
      <c r="FGP119" s="51"/>
      <c r="FGQ119" s="51"/>
      <c r="FGR119" s="51"/>
      <c r="FGS119" s="51"/>
      <c r="FGT119" s="51"/>
      <c r="FGU119" s="51"/>
      <c r="FGV119" s="51"/>
      <c r="FGW119" s="51"/>
      <c r="FGX119" s="51"/>
      <c r="FGY119" s="51"/>
      <c r="FGZ119" s="51"/>
      <c r="FHA119" s="51"/>
      <c r="FHB119" s="51"/>
      <c r="FHC119" s="51"/>
      <c r="FHD119" s="51"/>
      <c r="FHE119" s="51"/>
      <c r="FHF119" s="51"/>
      <c r="FHG119" s="51"/>
      <c r="FHH119" s="51"/>
      <c r="FHI119" s="51"/>
      <c r="FHJ119" s="51"/>
      <c r="FHK119" s="51"/>
      <c r="FHL119" s="51"/>
      <c r="FHM119" s="51"/>
      <c r="FHN119" s="51"/>
      <c r="FHO119" s="51"/>
      <c r="FHP119" s="51"/>
      <c r="FHQ119" s="51"/>
      <c r="FHR119" s="51"/>
      <c r="FHS119" s="51"/>
      <c r="FHT119" s="51"/>
      <c r="FHU119" s="51"/>
      <c r="FHV119" s="51"/>
      <c r="FHW119" s="51"/>
      <c r="FHX119" s="51"/>
      <c r="FHY119" s="51"/>
      <c r="FHZ119" s="51"/>
      <c r="FIA119" s="51"/>
      <c r="FIB119" s="51"/>
      <c r="FIC119" s="51"/>
      <c r="FID119" s="51"/>
      <c r="FIE119" s="51"/>
      <c r="FIF119" s="51"/>
      <c r="FIG119" s="51"/>
      <c r="FIH119" s="51"/>
      <c r="FII119" s="51"/>
      <c r="FIJ119" s="51"/>
      <c r="FIK119" s="51"/>
      <c r="FIL119" s="51"/>
      <c r="FIM119" s="51"/>
      <c r="FIN119" s="51"/>
      <c r="FIO119" s="51"/>
      <c r="FIP119" s="51"/>
      <c r="FIQ119" s="51"/>
      <c r="FIR119" s="51"/>
      <c r="FIS119" s="51"/>
      <c r="FIT119" s="51"/>
      <c r="FIU119" s="51"/>
      <c r="FIV119" s="51"/>
      <c r="FIW119" s="51"/>
      <c r="FIX119" s="51"/>
      <c r="FIY119" s="51"/>
      <c r="FIZ119" s="51"/>
      <c r="FJA119" s="51"/>
      <c r="FJB119" s="51"/>
      <c r="FJC119" s="51"/>
      <c r="FJD119" s="51"/>
      <c r="FJE119" s="51"/>
      <c r="FJF119" s="51"/>
      <c r="FJG119" s="51"/>
      <c r="FJH119" s="51"/>
      <c r="FJI119" s="51"/>
      <c r="FJJ119" s="51"/>
      <c r="FJK119" s="51"/>
      <c r="FJL119" s="51"/>
      <c r="FJM119" s="51"/>
      <c r="FJN119" s="51"/>
      <c r="FJO119" s="51"/>
      <c r="FJP119" s="51"/>
      <c r="FJQ119" s="51"/>
      <c r="FJR119" s="51"/>
      <c r="FJS119" s="51"/>
      <c r="FJT119" s="51"/>
      <c r="FJU119" s="51"/>
      <c r="FJV119" s="51"/>
      <c r="FJW119" s="51"/>
      <c r="FJX119" s="51"/>
      <c r="FJY119" s="51"/>
      <c r="FJZ119" s="51"/>
      <c r="FKA119" s="51"/>
      <c r="FKB119" s="51"/>
      <c r="FKC119" s="51"/>
      <c r="FKD119" s="51"/>
      <c r="FKE119" s="51"/>
      <c r="FKF119" s="51"/>
      <c r="FKG119" s="51"/>
      <c r="FKH119" s="51"/>
      <c r="FKI119" s="51"/>
      <c r="FKJ119" s="51"/>
      <c r="FKK119" s="51"/>
      <c r="FKL119" s="51"/>
      <c r="FKM119" s="51"/>
      <c r="FKN119" s="51"/>
      <c r="FKO119" s="51"/>
      <c r="FKP119" s="51"/>
      <c r="FKQ119" s="51"/>
      <c r="FKR119" s="51"/>
      <c r="FKS119" s="51"/>
      <c r="FKT119" s="51"/>
      <c r="FKU119" s="51"/>
      <c r="FKV119" s="51"/>
      <c r="FKW119" s="51"/>
      <c r="FKX119" s="51"/>
      <c r="FKY119" s="51"/>
      <c r="FKZ119" s="51"/>
      <c r="FLA119" s="51"/>
      <c r="FLB119" s="51"/>
      <c r="FLC119" s="51"/>
      <c r="FLD119" s="51"/>
      <c r="FLE119" s="51"/>
      <c r="FLF119" s="51"/>
      <c r="FLG119" s="51"/>
      <c r="FLH119" s="51"/>
      <c r="FLI119" s="51"/>
      <c r="FLJ119" s="51"/>
      <c r="FLK119" s="51"/>
      <c r="FLL119" s="51"/>
      <c r="FLM119" s="51"/>
      <c r="FLN119" s="51"/>
      <c r="FLO119" s="51"/>
      <c r="FLP119" s="51"/>
      <c r="FLQ119" s="51"/>
      <c r="FLR119" s="51"/>
      <c r="FLS119" s="51"/>
      <c r="FLT119" s="51"/>
      <c r="FLU119" s="51"/>
      <c r="FLV119" s="51"/>
      <c r="FLW119" s="51"/>
      <c r="FLX119" s="51"/>
      <c r="FLY119" s="51"/>
      <c r="FLZ119" s="51"/>
      <c r="FMA119" s="51"/>
      <c r="FMB119" s="51"/>
      <c r="FMC119" s="51"/>
      <c r="FMD119" s="51"/>
      <c r="FME119" s="51"/>
      <c r="FMF119" s="51"/>
      <c r="FMG119" s="51"/>
      <c r="FMH119" s="51"/>
      <c r="FMI119" s="51"/>
      <c r="FMJ119" s="51"/>
      <c r="FMK119" s="51"/>
      <c r="FML119" s="51"/>
      <c r="FMM119" s="51"/>
      <c r="FMN119" s="51"/>
      <c r="FMO119" s="51"/>
      <c r="FMP119" s="51"/>
      <c r="FMQ119" s="51"/>
      <c r="FMR119" s="51"/>
      <c r="FMS119" s="51"/>
      <c r="FMT119" s="51"/>
      <c r="FMU119" s="51"/>
      <c r="FMV119" s="51"/>
      <c r="FMW119" s="51"/>
      <c r="FMX119" s="51"/>
      <c r="FMY119" s="51"/>
      <c r="FMZ119" s="51"/>
      <c r="FNA119" s="51"/>
      <c r="FNB119" s="51"/>
      <c r="FNC119" s="51"/>
      <c r="FND119" s="51"/>
      <c r="FNE119" s="51"/>
      <c r="FNF119" s="51"/>
      <c r="FNG119" s="51"/>
      <c r="FNH119" s="51"/>
      <c r="FNI119" s="51"/>
      <c r="FNJ119" s="51"/>
      <c r="FNK119" s="51"/>
      <c r="FNL119" s="51"/>
      <c r="FNM119" s="51"/>
      <c r="FNN119" s="51"/>
      <c r="FNO119" s="51"/>
      <c r="FNP119" s="51"/>
      <c r="FNQ119" s="51"/>
      <c r="FNR119" s="51"/>
      <c r="FNS119" s="51"/>
      <c r="FNT119" s="51"/>
      <c r="FNU119" s="51"/>
      <c r="FNV119" s="51"/>
      <c r="FNW119" s="51"/>
      <c r="FNX119" s="51"/>
      <c r="FNY119" s="51"/>
      <c r="FNZ119" s="51"/>
      <c r="FOA119" s="51"/>
      <c r="FOB119" s="51"/>
      <c r="FOC119" s="51"/>
      <c r="FOD119" s="51"/>
      <c r="FOE119" s="51"/>
      <c r="FOF119" s="51"/>
      <c r="FOG119" s="51"/>
      <c r="FOH119" s="51"/>
      <c r="FOI119" s="51"/>
      <c r="FOJ119" s="51"/>
      <c r="FOK119" s="51"/>
      <c r="FOL119" s="51"/>
      <c r="FOM119" s="51"/>
      <c r="FON119" s="51"/>
      <c r="FOO119" s="51"/>
      <c r="FOP119" s="51"/>
      <c r="FOQ119" s="51"/>
      <c r="FOR119" s="51"/>
      <c r="FOS119" s="51"/>
      <c r="FOT119" s="51"/>
      <c r="FOU119" s="51"/>
      <c r="FOV119" s="51"/>
      <c r="FOW119" s="51"/>
      <c r="FOX119" s="51"/>
      <c r="FOY119" s="51"/>
      <c r="FOZ119" s="51"/>
      <c r="FPA119" s="51"/>
      <c r="FPB119" s="51"/>
      <c r="FPC119" s="51"/>
      <c r="FPD119" s="51"/>
      <c r="FPE119" s="51"/>
      <c r="FPF119" s="51"/>
      <c r="FPG119" s="51"/>
      <c r="FPH119" s="51"/>
      <c r="FPI119" s="51"/>
      <c r="FPJ119" s="51"/>
      <c r="FPK119" s="51"/>
      <c r="FPL119" s="51"/>
      <c r="FPM119" s="51"/>
      <c r="FPN119" s="51"/>
      <c r="FPO119" s="51"/>
      <c r="FPP119" s="51"/>
      <c r="FPQ119" s="51"/>
      <c r="FPR119" s="51"/>
      <c r="FPS119" s="51"/>
      <c r="FPT119" s="51"/>
      <c r="FPU119" s="51"/>
      <c r="FPV119" s="51"/>
      <c r="FPW119" s="51"/>
      <c r="FPX119" s="51"/>
      <c r="FPY119" s="51"/>
      <c r="FPZ119" s="51"/>
      <c r="FQA119" s="51"/>
      <c r="FQB119" s="51"/>
      <c r="FQC119" s="51"/>
      <c r="FQD119" s="51"/>
      <c r="FQE119" s="51"/>
      <c r="FQF119" s="51"/>
      <c r="FQG119" s="51"/>
      <c r="FQH119" s="51"/>
      <c r="FQI119" s="51"/>
      <c r="FQJ119" s="51"/>
      <c r="FQK119" s="51"/>
      <c r="FQL119" s="51"/>
      <c r="FQM119" s="51"/>
      <c r="FQN119" s="51"/>
      <c r="FQO119" s="51"/>
      <c r="FQP119" s="51"/>
      <c r="FQQ119" s="51"/>
      <c r="FQR119" s="51"/>
      <c r="FQS119" s="51"/>
      <c r="FQT119" s="51"/>
      <c r="FQU119" s="51"/>
      <c r="FQV119" s="51"/>
      <c r="FQW119" s="51"/>
      <c r="FQX119" s="51"/>
      <c r="FQY119" s="51"/>
      <c r="FQZ119" s="51"/>
      <c r="FRA119" s="51"/>
      <c r="FRB119" s="51"/>
      <c r="FRC119" s="51"/>
      <c r="FRD119" s="51"/>
      <c r="FRE119" s="51"/>
      <c r="FRF119" s="51"/>
      <c r="FRG119" s="51"/>
      <c r="FRH119" s="51"/>
      <c r="FRI119" s="51"/>
      <c r="FRJ119" s="51"/>
      <c r="FRK119" s="51"/>
      <c r="FRL119" s="51"/>
      <c r="FRM119" s="51"/>
      <c r="FRN119" s="51"/>
      <c r="FRO119" s="51"/>
      <c r="FRP119" s="51"/>
      <c r="FRQ119" s="51"/>
      <c r="FRR119" s="51"/>
      <c r="FRS119" s="51"/>
      <c r="FRT119" s="51"/>
      <c r="FRU119" s="51"/>
      <c r="FRV119" s="51"/>
      <c r="FRW119" s="51"/>
      <c r="FRX119" s="51"/>
      <c r="FRY119" s="51"/>
      <c r="FRZ119" s="51"/>
      <c r="FSA119" s="51"/>
      <c r="FSB119" s="51"/>
      <c r="FSC119" s="51"/>
      <c r="FSD119" s="51"/>
      <c r="FSE119" s="51"/>
      <c r="FSF119" s="51"/>
      <c r="FSG119" s="51"/>
      <c r="FSH119" s="51"/>
      <c r="FSI119" s="51"/>
      <c r="FSJ119" s="51"/>
      <c r="FSK119" s="51"/>
      <c r="FSL119" s="51"/>
      <c r="FSM119" s="51"/>
      <c r="FSN119" s="51"/>
      <c r="FSO119" s="51"/>
      <c r="FSP119" s="51"/>
      <c r="FSQ119" s="51"/>
      <c r="FSR119" s="51"/>
      <c r="FSS119" s="51"/>
      <c r="FST119" s="51"/>
      <c r="FSU119" s="51"/>
      <c r="FSV119" s="51"/>
      <c r="FSW119" s="51"/>
      <c r="FSX119" s="51"/>
      <c r="FSY119" s="51"/>
      <c r="FSZ119" s="51"/>
      <c r="FTA119" s="51"/>
      <c r="FTB119" s="51"/>
      <c r="FTC119" s="51"/>
      <c r="FTD119" s="51"/>
      <c r="FTE119" s="51"/>
      <c r="FTF119" s="51"/>
      <c r="FTG119" s="51"/>
      <c r="FTH119" s="51"/>
      <c r="FTI119" s="51"/>
      <c r="FTJ119" s="51"/>
      <c r="FTK119" s="51"/>
      <c r="FTL119" s="51"/>
      <c r="FTM119" s="51"/>
      <c r="FTN119" s="51"/>
      <c r="FTO119" s="51"/>
      <c r="FTP119" s="51"/>
      <c r="FTQ119" s="51"/>
      <c r="FTR119" s="51"/>
      <c r="FTS119" s="51"/>
      <c r="FTT119" s="51"/>
      <c r="FTU119" s="51"/>
      <c r="FTV119" s="51"/>
      <c r="FTW119" s="51"/>
      <c r="FTX119" s="51"/>
      <c r="FTY119" s="51"/>
      <c r="FTZ119" s="51"/>
      <c r="FUA119" s="51"/>
      <c r="FUB119" s="51"/>
      <c r="FUC119" s="51"/>
      <c r="FUD119" s="51"/>
      <c r="FUE119" s="51"/>
      <c r="FUF119" s="51"/>
      <c r="FUG119" s="51"/>
      <c r="FUH119" s="51"/>
      <c r="FUI119" s="51"/>
      <c r="FUJ119" s="51"/>
      <c r="FUK119" s="51"/>
      <c r="FUL119" s="51"/>
      <c r="FUM119" s="51"/>
      <c r="FUN119" s="51"/>
      <c r="FUO119" s="51"/>
      <c r="FUP119" s="51"/>
      <c r="FUQ119" s="51"/>
      <c r="FUR119" s="51"/>
      <c r="FUS119" s="51"/>
      <c r="FUT119" s="51"/>
      <c r="FUU119" s="51"/>
      <c r="FUV119" s="51"/>
      <c r="FUW119" s="51"/>
      <c r="FUX119" s="51"/>
      <c r="FUY119" s="51"/>
      <c r="FUZ119" s="51"/>
      <c r="FVA119" s="51"/>
      <c r="FVB119" s="51"/>
      <c r="FVC119" s="51"/>
      <c r="FVD119" s="51"/>
      <c r="FVE119" s="51"/>
      <c r="FVF119" s="51"/>
      <c r="FVG119" s="51"/>
      <c r="FVH119" s="51"/>
      <c r="FVI119" s="51"/>
      <c r="FVJ119" s="51"/>
      <c r="FVK119" s="51"/>
      <c r="FVL119" s="51"/>
      <c r="FVM119" s="51"/>
      <c r="FVN119" s="51"/>
      <c r="FVO119" s="51"/>
      <c r="FVP119" s="51"/>
      <c r="FVQ119" s="51"/>
      <c r="FVR119" s="51"/>
      <c r="FVS119" s="51"/>
      <c r="FVT119" s="51"/>
      <c r="FVU119" s="51"/>
      <c r="FVV119" s="51"/>
      <c r="FVW119" s="51"/>
      <c r="FVX119" s="51"/>
      <c r="FVY119" s="51"/>
      <c r="FVZ119" s="51"/>
      <c r="FWA119" s="51"/>
      <c r="FWB119" s="51"/>
      <c r="FWC119" s="51"/>
      <c r="FWD119" s="51"/>
      <c r="FWE119" s="51"/>
      <c r="FWF119" s="51"/>
      <c r="FWG119" s="51"/>
      <c r="FWH119" s="51"/>
      <c r="FWI119" s="51"/>
      <c r="FWJ119" s="51"/>
      <c r="FWK119" s="51"/>
      <c r="FWL119" s="51"/>
      <c r="FWM119" s="51"/>
      <c r="FWN119" s="51"/>
      <c r="FWO119" s="51"/>
      <c r="FWP119" s="51"/>
      <c r="FWQ119" s="51"/>
      <c r="FWR119" s="51"/>
      <c r="FWS119" s="51"/>
      <c r="FWT119" s="51"/>
      <c r="FWU119" s="51"/>
      <c r="FWV119" s="51"/>
      <c r="FWW119" s="51"/>
      <c r="FWX119" s="51"/>
      <c r="FWY119" s="51"/>
      <c r="FWZ119" s="51"/>
      <c r="FXA119" s="51"/>
      <c r="FXB119" s="51"/>
      <c r="FXC119" s="51"/>
      <c r="FXD119" s="51"/>
      <c r="FXE119" s="51"/>
      <c r="FXF119" s="51"/>
      <c r="FXG119" s="51"/>
      <c r="FXH119" s="51"/>
      <c r="FXI119" s="51"/>
      <c r="FXJ119" s="51"/>
      <c r="FXK119" s="51"/>
      <c r="FXL119" s="51"/>
      <c r="FXM119" s="51"/>
      <c r="FXN119" s="51"/>
      <c r="FXO119" s="51"/>
      <c r="FXP119" s="51"/>
      <c r="FXQ119" s="51"/>
      <c r="FXR119" s="51"/>
      <c r="FXS119" s="51"/>
      <c r="FXT119" s="51"/>
      <c r="FXU119" s="51"/>
      <c r="FXV119" s="51"/>
      <c r="FXW119" s="51"/>
      <c r="FXX119" s="51"/>
      <c r="FXY119" s="51"/>
      <c r="FXZ119" s="51"/>
      <c r="FYA119" s="51"/>
      <c r="FYB119" s="51"/>
      <c r="FYC119" s="51"/>
      <c r="FYD119" s="51"/>
      <c r="FYE119" s="51"/>
      <c r="FYF119" s="51"/>
      <c r="FYG119" s="51"/>
      <c r="FYH119" s="51"/>
      <c r="FYI119" s="51"/>
      <c r="FYJ119" s="51"/>
      <c r="FYK119" s="51"/>
      <c r="FYL119" s="51"/>
      <c r="FYM119" s="51"/>
      <c r="FYN119" s="51"/>
      <c r="FYO119" s="51"/>
      <c r="FYP119" s="51"/>
      <c r="FYQ119" s="51"/>
      <c r="FYR119" s="51"/>
      <c r="FYS119" s="51"/>
      <c r="FYT119" s="51"/>
      <c r="FYU119" s="51"/>
      <c r="FYV119" s="51"/>
      <c r="FYW119" s="51"/>
      <c r="FYX119" s="51"/>
      <c r="FYY119" s="51"/>
      <c r="FYZ119" s="51"/>
      <c r="FZA119" s="51"/>
      <c r="FZB119" s="51"/>
      <c r="FZC119" s="51"/>
      <c r="FZD119" s="51"/>
      <c r="FZE119" s="51"/>
      <c r="FZF119" s="51"/>
      <c r="FZG119" s="51"/>
      <c r="FZH119" s="51"/>
      <c r="FZI119" s="51"/>
      <c r="FZJ119" s="51"/>
      <c r="FZK119" s="51"/>
      <c r="FZL119" s="51"/>
      <c r="FZM119" s="51"/>
      <c r="FZN119" s="51"/>
      <c r="FZO119" s="51"/>
      <c r="FZP119" s="51"/>
      <c r="FZQ119" s="51"/>
      <c r="FZR119" s="51"/>
      <c r="FZS119" s="51"/>
      <c r="FZT119" s="51"/>
      <c r="FZU119" s="51"/>
      <c r="FZV119" s="51"/>
      <c r="FZW119" s="51"/>
      <c r="FZX119" s="51"/>
      <c r="FZY119" s="51"/>
      <c r="FZZ119" s="51"/>
      <c r="GAA119" s="51"/>
      <c r="GAB119" s="51"/>
      <c r="GAC119" s="51"/>
      <c r="GAD119" s="51"/>
      <c r="GAE119" s="51"/>
      <c r="GAF119" s="51"/>
      <c r="GAG119" s="51"/>
      <c r="GAH119" s="51"/>
      <c r="GAI119" s="51"/>
      <c r="GAJ119" s="51"/>
      <c r="GAK119" s="51"/>
      <c r="GAL119" s="51"/>
      <c r="GAM119" s="51"/>
      <c r="GAN119" s="51"/>
      <c r="GAO119" s="51"/>
      <c r="GAP119" s="51"/>
      <c r="GAQ119" s="51"/>
      <c r="GAR119" s="51"/>
      <c r="GAS119" s="51"/>
      <c r="GAT119" s="51"/>
      <c r="GAU119" s="51"/>
      <c r="GAV119" s="51"/>
      <c r="GAW119" s="51"/>
      <c r="GAX119" s="51"/>
      <c r="GAY119" s="51"/>
      <c r="GAZ119" s="51"/>
      <c r="GBA119" s="51"/>
      <c r="GBB119" s="51"/>
      <c r="GBC119" s="51"/>
      <c r="GBD119" s="51"/>
      <c r="GBE119" s="51"/>
      <c r="GBF119" s="51"/>
      <c r="GBG119" s="51"/>
      <c r="GBH119" s="51"/>
      <c r="GBI119" s="51"/>
      <c r="GBJ119" s="51"/>
      <c r="GBK119" s="51"/>
      <c r="GBL119" s="51"/>
      <c r="GBM119" s="51"/>
      <c r="GBN119" s="51"/>
      <c r="GBO119" s="51"/>
      <c r="GBP119" s="51"/>
      <c r="GBQ119" s="51"/>
      <c r="GBR119" s="51"/>
      <c r="GBS119" s="51"/>
      <c r="GBT119" s="51"/>
      <c r="GBU119" s="51"/>
      <c r="GBV119" s="51"/>
      <c r="GBW119" s="51"/>
      <c r="GBX119" s="51"/>
      <c r="GBY119" s="51"/>
      <c r="GBZ119" s="51"/>
      <c r="GCA119" s="51"/>
      <c r="GCB119" s="51"/>
      <c r="GCC119" s="51"/>
      <c r="GCD119" s="51"/>
      <c r="GCE119" s="51"/>
      <c r="GCF119" s="51"/>
      <c r="GCG119" s="51"/>
      <c r="GCH119" s="51"/>
      <c r="GCI119" s="51"/>
      <c r="GCJ119" s="51"/>
      <c r="GCK119" s="51"/>
      <c r="GCL119" s="51"/>
      <c r="GCM119" s="51"/>
      <c r="GCN119" s="51"/>
      <c r="GCO119" s="51"/>
      <c r="GCP119" s="51"/>
      <c r="GCQ119" s="51"/>
      <c r="GCR119" s="51"/>
      <c r="GCS119" s="51"/>
      <c r="GCT119" s="51"/>
      <c r="GCU119" s="51"/>
      <c r="GCV119" s="51"/>
      <c r="GCW119" s="51"/>
      <c r="GCX119" s="51"/>
      <c r="GCY119" s="51"/>
      <c r="GCZ119" s="51"/>
      <c r="GDA119" s="51"/>
      <c r="GDB119" s="51"/>
      <c r="GDC119" s="51"/>
      <c r="GDD119" s="51"/>
      <c r="GDE119" s="51"/>
      <c r="GDF119" s="51"/>
      <c r="GDG119" s="51"/>
      <c r="GDH119" s="51"/>
      <c r="GDI119" s="51"/>
      <c r="GDJ119" s="51"/>
      <c r="GDK119" s="51"/>
      <c r="GDL119" s="51"/>
      <c r="GDM119" s="51"/>
      <c r="GDN119" s="51"/>
      <c r="GDO119" s="51"/>
      <c r="GDP119" s="51"/>
      <c r="GDQ119" s="51"/>
      <c r="GDR119" s="51"/>
      <c r="GDS119" s="51"/>
      <c r="GDT119" s="51"/>
      <c r="GDU119" s="51"/>
      <c r="GDV119" s="51"/>
      <c r="GDW119" s="51"/>
      <c r="GDX119" s="51"/>
      <c r="GDY119" s="51"/>
      <c r="GDZ119" s="51"/>
      <c r="GEA119" s="51"/>
      <c r="GEB119" s="51"/>
      <c r="GEC119" s="51"/>
      <c r="GED119" s="51"/>
      <c r="GEE119" s="51"/>
      <c r="GEF119" s="51"/>
      <c r="GEG119" s="51"/>
      <c r="GEH119" s="51"/>
      <c r="GEI119" s="51"/>
      <c r="GEJ119" s="51"/>
      <c r="GEK119" s="51"/>
      <c r="GEL119" s="51"/>
      <c r="GEM119" s="51"/>
      <c r="GEN119" s="51"/>
      <c r="GEO119" s="51"/>
      <c r="GEP119" s="51"/>
      <c r="GEQ119" s="51"/>
      <c r="GER119" s="51"/>
      <c r="GES119" s="51"/>
      <c r="GET119" s="51"/>
      <c r="GEU119" s="51"/>
      <c r="GEV119" s="51"/>
      <c r="GEW119" s="51"/>
      <c r="GEX119" s="51"/>
      <c r="GEY119" s="51"/>
      <c r="GEZ119" s="51"/>
      <c r="GFA119" s="51"/>
      <c r="GFB119" s="51"/>
      <c r="GFC119" s="51"/>
      <c r="GFD119" s="51"/>
      <c r="GFE119" s="51"/>
      <c r="GFF119" s="51"/>
      <c r="GFG119" s="51"/>
      <c r="GFH119" s="51"/>
      <c r="GFI119" s="51"/>
      <c r="GFJ119" s="51"/>
      <c r="GFK119" s="51"/>
      <c r="GFL119" s="51"/>
      <c r="GFM119" s="51"/>
      <c r="GFN119" s="51"/>
      <c r="GFO119" s="51"/>
      <c r="GFP119" s="51"/>
      <c r="GFQ119" s="51"/>
      <c r="GFR119" s="51"/>
      <c r="GFS119" s="51"/>
      <c r="GFT119" s="51"/>
      <c r="GFU119" s="51"/>
      <c r="GFV119" s="51"/>
      <c r="GFW119" s="51"/>
      <c r="GFX119" s="51"/>
      <c r="GFY119" s="51"/>
      <c r="GFZ119" s="51"/>
      <c r="GGA119" s="51"/>
      <c r="GGB119" s="51"/>
      <c r="GGC119" s="51"/>
      <c r="GGD119" s="51"/>
      <c r="GGE119" s="51"/>
      <c r="GGF119" s="51"/>
      <c r="GGG119" s="51"/>
      <c r="GGH119" s="51"/>
      <c r="GGI119" s="51"/>
      <c r="GGJ119" s="51"/>
      <c r="GGK119" s="51"/>
      <c r="GGL119" s="51"/>
      <c r="GGM119" s="51"/>
      <c r="GGN119" s="51"/>
      <c r="GGO119" s="51"/>
      <c r="GGP119" s="51"/>
      <c r="GGQ119" s="51"/>
      <c r="GGR119" s="51"/>
      <c r="GGS119" s="51"/>
      <c r="GGT119" s="51"/>
      <c r="GGU119" s="51"/>
      <c r="GGV119" s="51"/>
      <c r="GGW119" s="51"/>
      <c r="GGX119" s="51"/>
      <c r="GGY119" s="51"/>
      <c r="GGZ119" s="51"/>
      <c r="GHA119" s="51"/>
      <c r="GHB119" s="51"/>
      <c r="GHC119" s="51"/>
      <c r="GHD119" s="51"/>
      <c r="GHE119" s="51"/>
      <c r="GHF119" s="51"/>
      <c r="GHG119" s="51"/>
      <c r="GHH119" s="51"/>
      <c r="GHI119" s="51"/>
      <c r="GHJ119" s="51"/>
      <c r="GHK119" s="51"/>
      <c r="GHL119" s="51"/>
      <c r="GHM119" s="51"/>
      <c r="GHN119" s="51"/>
      <c r="GHO119" s="51"/>
      <c r="GHP119" s="51"/>
      <c r="GHQ119" s="51"/>
      <c r="GHR119" s="51"/>
      <c r="GHS119" s="51"/>
      <c r="GHT119" s="51"/>
      <c r="GHU119" s="51"/>
      <c r="GHV119" s="51"/>
      <c r="GHW119" s="51"/>
      <c r="GHX119" s="51"/>
      <c r="GHY119" s="51"/>
      <c r="GHZ119" s="51"/>
      <c r="GIA119" s="51"/>
      <c r="GIB119" s="51"/>
      <c r="GIC119" s="51"/>
      <c r="GID119" s="51"/>
      <c r="GIE119" s="51"/>
      <c r="GIF119" s="51"/>
      <c r="GIG119" s="51"/>
      <c r="GIH119" s="51"/>
      <c r="GII119" s="51"/>
      <c r="GIJ119" s="51"/>
      <c r="GIK119" s="51"/>
      <c r="GIL119" s="51"/>
      <c r="GIM119" s="51"/>
      <c r="GIN119" s="51"/>
      <c r="GIO119" s="51"/>
      <c r="GIP119" s="51"/>
      <c r="GIQ119" s="51"/>
      <c r="GIR119" s="51"/>
      <c r="GIS119" s="51"/>
      <c r="GIT119" s="51"/>
      <c r="GIU119" s="51"/>
      <c r="GIV119" s="51"/>
      <c r="GIW119" s="51"/>
      <c r="GIX119" s="51"/>
      <c r="GIY119" s="51"/>
      <c r="GIZ119" s="51"/>
      <c r="GJA119" s="51"/>
      <c r="GJB119" s="51"/>
      <c r="GJC119" s="51"/>
      <c r="GJD119" s="51"/>
      <c r="GJE119" s="51"/>
      <c r="GJF119" s="51"/>
      <c r="GJG119" s="51"/>
      <c r="GJH119" s="51"/>
      <c r="GJI119" s="51"/>
      <c r="GJJ119" s="51"/>
      <c r="GJK119" s="51"/>
      <c r="GJL119" s="51"/>
      <c r="GJM119" s="51"/>
      <c r="GJN119" s="51"/>
      <c r="GJO119" s="51"/>
      <c r="GJP119" s="51"/>
      <c r="GJQ119" s="51"/>
      <c r="GJR119" s="51"/>
      <c r="GJS119" s="51"/>
      <c r="GJT119" s="51"/>
      <c r="GJU119" s="51"/>
      <c r="GJV119" s="51"/>
      <c r="GJW119" s="51"/>
      <c r="GJX119" s="51"/>
      <c r="GJY119" s="51"/>
      <c r="GJZ119" s="51"/>
      <c r="GKA119" s="51"/>
      <c r="GKB119" s="51"/>
      <c r="GKC119" s="51"/>
      <c r="GKD119" s="51"/>
      <c r="GKE119" s="51"/>
      <c r="GKF119" s="51"/>
      <c r="GKG119" s="51"/>
      <c r="GKH119" s="51"/>
      <c r="GKI119" s="51"/>
      <c r="GKJ119" s="51"/>
      <c r="GKK119" s="51"/>
      <c r="GKL119" s="51"/>
      <c r="GKM119" s="51"/>
      <c r="GKN119" s="51"/>
      <c r="GKO119" s="51"/>
      <c r="GKP119" s="51"/>
      <c r="GKQ119" s="51"/>
      <c r="GKR119" s="51"/>
      <c r="GKS119" s="51"/>
      <c r="GKT119" s="51"/>
      <c r="GKU119" s="51"/>
      <c r="GKV119" s="51"/>
      <c r="GKW119" s="51"/>
      <c r="GKX119" s="51"/>
      <c r="GKY119" s="51"/>
      <c r="GKZ119" s="51"/>
      <c r="GLA119" s="51"/>
      <c r="GLB119" s="51"/>
      <c r="GLC119" s="51"/>
      <c r="GLD119" s="51"/>
      <c r="GLE119" s="51"/>
      <c r="GLF119" s="51"/>
      <c r="GLG119" s="51"/>
      <c r="GLH119" s="51"/>
      <c r="GLI119" s="51"/>
      <c r="GLJ119" s="51"/>
      <c r="GLK119" s="51"/>
      <c r="GLL119" s="51"/>
      <c r="GLM119" s="51"/>
      <c r="GLN119" s="51"/>
      <c r="GLO119" s="51"/>
      <c r="GLP119" s="51"/>
      <c r="GLQ119" s="51"/>
      <c r="GLR119" s="51"/>
      <c r="GLS119" s="51"/>
      <c r="GLT119" s="51"/>
      <c r="GLU119" s="51"/>
      <c r="GLV119" s="51"/>
      <c r="GLW119" s="51"/>
      <c r="GLX119" s="51"/>
      <c r="GLY119" s="51"/>
      <c r="GLZ119" s="51"/>
      <c r="GMA119" s="51"/>
      <c r="GMB119" s="51"/>
      <c r="GMC119" s="51"/>
      <c r="GMD119" s="51"/>
      <c r="GME119" s="51"/>
      <c r="GMF119" s="51"/>
      <c r="GMG119" s="51"/>
      <c r="GMH119" s="51"/>
      <c r="GMI119" s="51"/>
      <c r="GMJ119" s="51"/>
      <c r="GMK119" s="51"/>
      <c r="GML119" s="51"/>
      <c r="GMM119" s="51"/>
      <c r="GMN119" s="51"/>
      <c r="GMO119" s="51"/>
      <c r="GMP119" s="51"/>
      <c r="GMQ119" s="51"/>
      <c r="GMR119" s="51"/>
      <c r="GMS119" s="51"/>
      <c r="GMT119" s="51"/>
      <c r="GMU119" s="51"/>
      <c r="GMV119" s="51"/>
      <c r="GMW119" s="51"/>
      <c r="GMX119" s="51"/>
      <c r="GMY119" s="51"/>
      <c r="GMZ119" s="51"/>
      <c r="GNA119" s="51"/>
      <c r="GNB119" s="51"/>
      <c r="GNC119" s="51"/>
      <c r="GND119" s="51"/>
      <c r="GNE119" s="51"/>
      <c r="GNF119" s="51"/>
      <c r="GNG119" s="51"/>
      <c r="GNH119" s="51"/>
      <c r="GNI119" s="51"/>
      <c r="GNJ119" s="51"/>
      <c r="GNK119" s="51"/>
      <c r="GNL119" s="51"/>
      <c r="GNM119" s="51"/>
      <c r="GNN119" s="51"/>
      <c r="GNO119" s="51"/>
      <c r="GNP119" s="51"/>
      <c r="GNQ119" s="51"/>
      <c r="GNR119" s="51"/>
      <c r="GNS119" s="51"/>
      <c r="GNT119" s="51"/>
      <c r="GNU119" s="51"/>
      <c r="GNV119" s="51"/>
      <c r="GNW119" s="51"/>
      <c r="GNX119" s="51"/>
      <c r="GNY119" s="51"/>
      <c r="GNZ119" s="51"/>
      <c r="GOA119" s="51"/>
      <c r="GOB119" s="51"/>
      <c r="GOC119" s="51"/>
      <c r="GOD119" s="51"/>
      <c r="GOE119" s="51"/>
      <c r="GOF119" s="51"/>
      <c r="GOG119" s="51"/>
      <c r="GOH119" s="51"/>
      <c r="GOI119" s="51"/>
      <c r="GOJ119" s="51"/>
      <c r="GOK119" s="51"/>
      <c r="GOL119" s="51"/>
      <c r="GOM119" s="51"/>
      <c r="GON119" s="51"/>
      <c r="GOO119" s="51"/>
      <c r="GOP119" s="51"/>
      <c r="GOQ119" s="51"/>
      <c r="GOR119" s="51"/>
      <c r="GOS119" s="51"/>
      <c r="GOT119" s="51"/>
      <c r="GOU119" s="51"/>
      <c r="GOV119" s="51"/>
      <c r="GOW119" s="51"/>
      <c r="GOX119" s="51"/>
      <c r="GOY119" s="51"/>
      <c r="GOZ119" s="51"/>
      <c r="GPA119" s="51"/>
      <c r="GPB119" s="51"/>
      <c r="GPC119" s="51"/>
      <c r="GPD119" s="51"/>
      <c r="GPE119" s="51"/>
      <c r="GPF119" s="51"/>
      <c r="GPG119" s="51"/>
      <c r="GPH119" s="51"/>
      <c r="GPI119" s="51"/>
      <c r="GPJ119" s="51"/>
      <c r="GPK119" s="51"/>
      <c r="GPL119" s="51"/>
      <c r="GPM119" s="51"/>
      <c r="GPN119" s="51"/>
      <c r="GPO119" s="51"/>
      <c r="GPP119" s="51"/>
      <c r="GPQ119" s="51"/>
      <c r="GPR119" s="51"/>
      <c r="GPS119" s="51"/>
      <c r="GPT119" s="51"/>
      <c r="GPU119" s="51"/>
      <c r="GPV119" s="51"/>
      <c r="GPW119" s="51"/>
      <c r="GPX119" s="51"/>
      <c r="GPY119" s="51"/>
      <c r="GPZ119" s="51"/>
      <c r="GQA119" s="51"/>
      <c r="GQB119" s="51"/>
      <c r="GQC119" s="51"/>
      <c r="GQD119" s="51"/>
      <c r="GQE119" s="51"/>
      <c r="GQF119" s="51"/>
      <c r="GQG119" s="51"/>
      <c r="GQH119" s="51"/>
      <c r="GQI119" s="51"/>
      <c r="GQJ119" s="51"/>
      <c r="GQK119" s="51"/>
      <c r="GQL119" s="51"/>
      <c r="GQM119" s="51"/>
      <c r="GQN119" s="51"/>
      <c r="GQO119" s="51"/>
      <c r="GQP119" s="51"/>
      <c r="GQQ119" s="51"/>
      <c r="GQR119" s="51"/>
      <c r="GQS119" s="51"/>
      <c r="GQT119" s="51"/>
      <c r="GQU119" s="51"/>
      <c r="GQV119" s="51"/>
      <c r="GQW119" s="51"/>
      <c r="GQX119" s="51"/>
      <c r="GQY119" s="51"/>
      <c r="GQZ119" s="51"/>
      <c r="GRA119" s="51"/>
      <c r="GRB119" s="51"/>
      <c r="GRC119" s="51"/>
      <c r="GRD119" s="51"/>
      <c r="GRE119" s="51"/>
      <c r="GRF119" s="51"/>
      <c r="GRG119" s="51"/>
      <c r="GRH119" s="51"/>
      <c r="GRI119" s="51"/>
      <c r="GRJ119" s="51"/>
      <c r="GRK119" s="51"/>
      <c r="GRL119" s="51"/>
      <c r="GRM119" s="51"/>
      <c r="GRN119" s="51"/>
      <c r="GRO119" s="51"/>
      <c r="GRP119" s="51"/>
      <c r="GRQ119" s="51"/>
      <c r="GRR119" s="51"/>
      <c r="GRS119" s="51"/>
      <c r="GRT119" s="51"/>
      <c r="GRU119" s="51"/>
      <c r="GRV119" s="51"/>
      <c r="GRW119" s="51"/>
      <c r="GRX119" s="51"/>
      <c r="GRY119" s="51"/>
      <c r="GRZ119" s="51"/>
      <c r="GSA119" s="51"/>
      <c r="GSB119" s="51"/>
      <c r="GSC119" s="51"/>
      <c r="GSD119" s="51"/>
      <c r="GSE119" s="51"/>
      <c r="GSF119" s="51"/>
      <c r="GSG119" s="51"/>
      <c r="GSH119" s="51"/>
      <c r="GSI119" s="51"/>
      <c r="GSJ119" s="51"/>
      <c r="GSK119" s="51"/>
      <c r="GSL119" s="51"/>
      <c r="GSM119" s="51"/>
      <c r="GSN119" s="51"/>
      <c r="GSO119" s="51"/>
      <c r="GSP119" s="51"/>
      <c r="GSQ119" s="51"/>
      <c r="GSR119" s="51"/>
      <c r="GSS119" s="51"/>
      <c r="GST119" s="51"/>
      <c r="GSU119" s="51"/>
      <c r="GSV119" s="51"/>
      <c r="GSW119" s="51"/>
      <c r="GSX119" s="51"/>
      <c r="GSY119" s="51"/>
      <c r="GSZ119" s="51"/>
      <c r="GTA119" s="51"/>
      <c r="GTB119" s="51"/>
      <c r="GTC119" s="51"/>
      <c r="GTD119" s="51"/>
      <c r="GTE119" s="51"/>
      <c r="GTF119" s="51"/>
      <c r="GTG119" s="51"/>
      <c r="GTH119" s="51"/>
      <c r="GTI119" s="51"/>
      <c r="GTJ119" s="51"/>
      <c r="GTK119" s="51"/>
      <c r="GTL119" s="51"/>
      <c r="GTM119" s="51"/>
      <c r="GTN119" s="51"/>
      <c r="GTO119" s="51"/>
      <c r="GTP119" s="51"/>
      <c r="GTQ119" s="51"/>
      <c r="GTR119" s="51"/>
      <c r="GTS119" s="51"/>
      <c r="GTT119" s="51"/>
      <c r="GTU119" s="51"/>
      <c r="GTV119" s="51"/>
      <c r="GTW119" s="51"/>
      <c r="GTX119" s="51"/>
      <c r="GTY119" s="51"/>
      <c r="GTZ119" s="51"/>
      <c r="GUA119" s="51"/>
      <c r="GUB119" s="51"/>
      <c r="GUC119" s="51"/>
      <c r="GUD119" s="51"/>
      <c r="GUE119" s="51"/>
      <c r="GUF119" s="51"/>
      <c r="GUG119" s="51"/>
      <c r="GUH119" s="51"/>
      <c r="GUI119" s="51"/>
      <c r="GUJ119" s="51"/>
      <c r="GUK119" s="51"/>
      <c r="GUL119" s="51"/>
      <c r="GUM119" s="51"/>
      <c r="GUN119" s="51"/>
      <c r="GUO119" s="51"/>
      <c r="GUP119" s="51"/>
      <c r="GUQ119" s="51"/>
      <c r="GUR119" s="51"/>
      <c r="GUS119" s="51"/>
      <c r="GUT119" s="51"/>
      <c r="GUU119" s="51"/>
      <c r="GUV119" s="51"/>
      <c r="GUW119" s="51"/>
      <c r="GUX119" s="51"/>
      <c r="GUY119" s="51"/>
      <c r="GUZ119" s="51"/>
      <c r="GVA119" s="51"/>
      <c r="GVB119" s="51"/>
      <c r="GVC119" s="51"/>
      <c r="GVD119" s="51"/>
      <c r="GVE119" s="51"/>
      <c r="GVF119" s="51"/>
      <c r="GVG119" s="51"/>
      <c r="GVH119" s="51"/>
      <c r="GVI119" s="51"/>
      <c r="GVJ119" s="51"/>
      <c r="GVK119" s="51"/>
      <c r="GVL119" s="51"/>
      <c r="GVM119" s="51"/>
      <c r="GVN119" s="51"/>
      <c r="GVO119" s="51"/>
      <c r="GVP119" s="51"/>
      <c r="GVQ119" s="51"/>
      <c r="GVR119" s="51"/>
      <c r="GVS119" s="51"/>
      <c r="GVT119" s="51"/>
      <c r="GVU119" s="51"/>
      <c r="GVV119" s="51"/>
      <c r="GVW119" s="51"/>
      <c r="GVX119" s="51"/>
      <c r="GVY119" s="51"/>
      <c r="GVZ119" s="51"/>
      <c r="GWA119" s="51"/>
      <c r="GWB119" s="51"/>
      <c r="GWC119" s="51"/>
      <c r="GWD119" s="51"/>
      <c r="GWE119" s="51"/>
      <c r="GWF119" s="51"/>
      <c r="GWG119" s="51"/>
      <c r="GWH119" s="51"/>
      <c r="GWI119" s="51"/>
      <c r="GWJ119" s="51"/>
      <c r="GWK119" s="51"/>
      <c r="GWL119" s="51"/>
      <c r="GWM119" s="51"/>
      <c r="GWN119" s="51"/>
      <c r="GWO119" s="51"/>
      <c r="GWP119" s="51"/>
      <c r="GWQ119" s="51"/>
      <c r="GWR119" s="51"/>
      <c r="GWS119" s="51"/>
      <c r="GWT119" s="51"/>
      <c r="GWU119" s="51"/>
      <c r="GWV119" s="51"/>
      <c r="GWW119" s="51"/>
      <c r="GWX119" s="51"/>
      <c r="GWY119" s="51"/>
      <c r="GWZ119" s="51"/>
      <c r="GXA119" s="51"/>
      <c r="GXB119" s="51"/>
      <c r="GXC119" s="51"/>
      <c r="GXD119" s="51"/>
      <c r="GXE119" s="51"/>
      <c r="GXF119" s="51"/>
      <c r="GXG119" s="51"/>
      <c r="GXH119" s="51"/>
      <c r="GXI119" s="51"/>
      <c r="GXJ119" s="51"/>
      <c r="GXK119" s="51"/>
      <c r="GXL119" s="51"/>
      <c r="GXM119" s="51"/>
      <c r="GXN119" s="51"/>
      <c r="GXO119" s="51"/>
      <c r="GXP119" s="51"/>
      <c r="GXQ119" s="51"/>
      <c r="GXR119" s="51"/>
      <c r="GXS119" s="51"/>
      <c r="GXT119" s="51"/>
      <c r="GXU119" s="51"/>
      <c r="GXV119" s="51"/>
      <c r="GXW119" s="51"/>
      <c r="GXX119" s="51"/>
      <c r="GXY119" s="51"/>
      <c r="GXZ119" s="51"/>
      <c r="GYA119" s="51"/>
      <c r="GYB119" s="51"/>
      <c r="GYC119" s="51"/>
      <c r="GYD119" s="51"/>
      <c r="GYE119" s="51"/>
      <c r="GYF119" s="51"/>
      <c r="GYG119" s="51"/>
      <c r="GYH119" s="51"/>
      <c r="GYI119" s="51"/>
      <c r="GYJ119" s="51"/>
      <c r="GYK119" s="51"/>
      <c r="GYL119" s="51"/>
      <c r="GYM119" s="51"/>
      <c r="GYN119" s="51"/>
      <c r="GYO119" s="51"/>
      <c r="GYP119" s="51"/>
      <c r="GYQ119" s="51"/>
      <c r="GYR119" s="51"/>
      <c r="GYS119" s="51"/>
      <c r="GYT119" s="51"/>
      <c r="GYU119" s="51"/>
      <c r="GYV119" s="51"/>
      <c r="GYW119" s="51"/>
      <c r="GYX119" s="51"/>
      <c r="GYY119" s="51"/>
      <c r="GYZ119" s="51"/>
      <c r="GZA119" s="51"/>
      <c r="GZB119" s="51"/>
      <c r="GZC119" s="51"/>
      <c r="GZD119" s="51"/>
      <c r="GZE119" s="51"/>
      <c r="GZF119" s="51"/>
      <c r="GZG119" s="51"/>
      <c r="GZH119" s="51"/>
      <c r="GZI119" s="51"/>
      <c r="GZJ119" s="51"/>
      <c r="GZK119" s="51"/>
      <c r="GZL119" s="51"/>
      <c r="GZM119" s="51"/>
      <c r="GZN119" s="51"/>
      <c r="GZO119" s="51"/>
      <c r="GZP119" s="51"/>
      <c r="GZQ119" s="51"/>
      <c r="GZR119" s="51"/>
      <c r="GZS119" s="51"/>
      <c r="GZT119" s="51"/>
      <c r="GZU119" s="51"/>
      <c r="GZV119" s="51"/>
      <c r="GZW119" s="51"/>
      <c r="GZX119" s="51"/>
      <c r="GZY119" s="51"/>
      <c r="GZZ119" s="51"/>
      <c r="HAA119" s="51"/>
      <c r="HAB119" s="51"/>
      <c r="HAC119" s="51"/>
      <c r="HAD119" s="51"/>
      <c r="HAE119" s="51"/>
      <c r="HAF119" s="51"/>
      <c r="HAG119" s="51"/>
      <c r="HAH119" s="51"/>
      <c r="HAI119" s="51"/>
      <c r="HAJ119" s="51"/>
      <c r="HAK119" s="51"/>
      <c r="HAL119" s="51"/>
      <c r="HAM119" s="51"/>
      <c r="HAN119" s="51"/>
      <c r="HAO119" s="51"/>
      <c r="HAP119" s="51"/>
      <c r="HAQ119" s="51"/>
      <c r="HAR119" s="51"/>
      <c r="HAS119" s="51"/>
      <c r="HAT119" s="51"/>
      <c r="HAU119" s="51"/>
      <c r="HAV119" s="51"/>
      <c r="HAW119" s="51"/>
      <c r="HAX119" s="51"/>
      <c r="HAY119" s="51"/>
      <c r="HAZ119" s="51"/>
      <c r="HBA119" s="51"/>
      <c r="HBB119" s="51"/>
      <c r="HBC119" s="51"/>
      <c r="HBD119" s="51"/>
      <c r="HBE119" s="51"/>
      <c r="HBF119" s="51"/>
      <c r="HBG119" s="51"/>
      <c r="HBH119" s="51"/>
      <c r="HBI119" s="51"/>
      <c r="HBJ119" s="51"/>
      <c r="HBK119" s="51"/>
      <c r="HBL119" s="51"/>
      <c r="HBM119" s="51"/>
      <c r="HBN119" s="51"/>
      <c r="HBO119" s="51"/>
      <c r="HBP119" s="51"/>
      <c r="HBQ119" s="51"/>
      <c r="HBR119" s="51"/>
      <c r="HBS119" s="51"/>
      <c r="HBT119" s="51"/>
      <c r="HBU119" s="51"/>
      <c r="HBV119" s="51"/>
      <c r="HBW119" s="51"/>
      <c r="HBX119" s="51"/>
      <c r="HBY119" s="51"/>
      <c r="HBZ119" s="51"/>
      <c r="HCA119" s="51"/>
      <c r="HCB119" s="51"/>
      <c r="HCC119" s="51"/>
      <c r="HCD119" s="51"/>
      <c r="HCE119" s="51"/>
      <c r="HCF119" s="51"/>
      <c r="HCG119" s="51"/>
      <c r="HCH119" s="51"/>
      <c r="HCI119" s="51"/>
      <c r="HCJ119" s="51"/>
      <c r="HCK119" s="51"/>
      <c r="HCL119" s="51"/>
      <c r="HCM119" s="51"/>
      <c r="HCN119" s="51"/>
      <c r="HCO119" s="51"/>
      <c r="HCP119" s="51"/>
      <c r="HCQ119" s="51"/>
      <c r="HCR119" s="51"/>
      <c r="HCS119" s="51"/>
      <c r="HCT119" s="51"/>
      <c r="HCU119" s="51"/>
      <c r="HCV119" s="51"/>
      <c r="HCW119" s="51"/>
      <c r="HCX119" s="51"/>
      <c r="HCY119" s="51"/>
      <c r="HCZ119" s="51"/>
      <c r="HDA119" s="51"/>
      <c r="HDB119" s="51"/>
      <c r="HDC119" s="51"/>
      <c r="HDD119" s="51"/>
      <c r="HDE119" s="51"/>
      <c r="HDF119" s="51"/>
      <c r="HDG119" s="51"/>
      <c r="HDH119" s="51"/>
      <c r="HDI119" s="51"/>
      <c r="HDJ119" s="51"/>
      <c r="HDK119" s="51"/>
      <c r="HDL119" s="51"/>
      <c r="HDM119" s="51"/>
      <c r="HDN119" s="51"/>
      <c r="HDO119" s="51"/>
      <c r="HDP119" s="51"/>
      <c r="HDQ119" s="51"/>
      <c r="HDR119" s="51"/>
      <c r="HDS119" s="51"/>
      <c r="HDT119" s="51"/>
      <c r="HDU119" s="51"/>
      <c r="HDV119" s="51"/>
      <c r="HDW119" s="51"/>
      <c r="HDX119" s="51"/>
      <c r="HDY119" s="51"/>
      <c r="HDZ119" s="51"/>
      <c r="HEA119" s="51"/>
      <c r="HEB119" s="51"/>
      <c r="HEC119" s="51"/>
      <c r="HED119" s="51"/>
      <c r="HEE119" s="51"/>
      <c r="HEF119" s="51"/>
      <c r="HEG119" s="51"/>
      <c r="HEH119" s="51"/>
      <c r="HEI119" s="51"/>
      <c r="HEJ119" s="51"/>
      <c r="HEK119" s="51"/>
      <c r="HEL119" s="51"/>
      <c r="HEM119" s="51"/>
      <c r="HEN119" s="51"/>
      <c r="HEO119" s="51"/>
      <c r="HEP119" s="51"/>
      <c r="HEQ119" s="51"/>
      <c r="HER119" s="51"/>
      <c r="HES119" s="51"/>
      <c r="HET119" s="51"/>
      <c r="HEU119" s="51"/>
      <c r="HEV119" s="51"/>
      <c r="HEW119" s="51"/>
      <c r="HEX119" s="51"/>
      <c r="HEY119" s="51"/>
      <c r="HEZ119" s="51"/>
      <c r="HFA119" s="51"/>
      <c r="HFB119" s="51"/>
      <c r="HFC119" s="51"/>
      <c r="HFD119" s="51"/>
      <c r="HFE119" s="51"/>
      <c r="HFF119" s="51"/>
      <c r="HFG119" s="51"/>
      <c r="HFH119" s="51"/>
      <c r="HFI119" s="51"/>
      <c r="HFJ119" s="51"/>
      <c r="HFK119" s="51"/>
      <c r="HFL119" s="51"/>
      <c r="HFM119" s="51"/>
      <c r="HFN119" s="51"/>
      <c r="HFO119" s="51"/>
      <c r="HFP119" s="51"/>
      <c r="HFQ119" s="51"/>
      <c r="HFR119" s="51"/>
      <c r="HFS119" s="51"/>
      <c r="HFT119" s="51"/>
      <c r="HFU119" s="51"/>
      <c r="HFV119" s="51"/>
      <c r="HFW119" s="51"/>
      <c r="HFX119" s="51"/>
      <c r="HFY119" s="51"/>
      <c r="HFZ119" s="51"/>
      <c r="HGA119" s="51"/>
      <c r="HGB119" s="51"/>
      <c r="HGC119" s="51"/>
      <c r="HGD119" s="51"/>
      <c r="HGE119" s="51"/>
      <c r="HGF119" s="51"/>
      <c r="HGG119" s="51"/>
      <c r="HGH119" s="51"/>
      <c r="HGI119" s="51"/>
      <c r="HGJ119" s="51"/>
      <c r="HGK119" s="51"/>
      <c r="HGL119" s="51"/>
      <c r="HGM119" s="51"/>
      <c r="HGN119" s="51"/>
      <c r="HGO119" s="51"/>
      <c r="HGP119" s="51"/>
      <c r="HGQ119" s="51"/>
      <c r="HGR119" s="51"/>
      <c r="HGS119" s="51"/>
      <c r="HGT119" s="51"/>
      <c r="HGU119" s="51"/>
      <c r="HGV119" s="51"/>
      <c r="HGW119" s="51"/>
      <c r="HGX119" s="51"/>
      <c r="HGY119" s="51"/>
      <c r="HGZ119" s="51"/>
      <c r="HHA119" s="51"/>
      <c r="HHB119" s="51"/>
      <c r="HHC119" s="51"/>
      <c r="HHD119" s="51"/>
      <c r="HHE119" s="51"/>
      <c r="HHF119" s="51"/>
      <c r="HHG119" s="51"/>
      <c r="HHH119" s="51"/>
      <c r="HHI119" s="51"/>
      <c r="HHJ119" s="51"/>
      <c r="HHK119" s="51"/>
      <c r="HHL119" s="51"/>
      <c r="HHM119" s="51"/>
      <c r="HHN119" s="51"/>
      <c r="HHO119" s="51"/>
      <c r="HHP119" s="51"/>
      <c r="HHQ119" s="51"/>
      <c r="HHR119" s="51"/>
      <c r="HHS119" s="51"/>
      <c r="HHT119" s="51"/>
      <c r="HHU119" s="51"/>
      <c r="HHV119" s="51"/>
      <c r="HHW119" s="51"/>
      <c r="HHX119" s="51"/>
      <c r="HHY119" s="51"/>
      <c r="HHZ119" s="51"/>
      <c r="HIA119" s="51"/>
      <c r="HIB119" s="51"/>
      <c r="HIC119" s="51"/>
      <c r="HID119" s="51"/>
      <c r="HIE119" s="51"/>
      <c r="HIF119" s="51"/>
      <c r="HIG119" s="51"/>
      <c r="HIH119" s="51"/>
      <c r="HII119" s="51"/>
      <c r="HIJ119" s="51"/>
      <c r="HIK119" s="51"/>
      <c r="HIL119" s="51"/>
      <c r="HIM119" s="51"/>
      <c r="HIN119" s="51"/>
      <c r="HIO119" s="51"/>
      <c r="HIP119" s="51"/>
      <c r="HIQ119" s="51"/>
      <c r="HIR119" s="51"/>
      <c r="HIS119" s="51"/>
      <c r="HIT119" s="51"/>
      <c r="HIU119" s="51"/>
      <c r="HIV119" s="51"/>
      <c r="HIW119" s="51"/>
      <c r="HIX119" s="51"/>
      <c r="HIY119" s="51"/>
      <c r="HIZ119" s="51"/>
      <c r="HJA119" s="51"/>
      <c r="HJB119" s="51"/>
      <c r="HJC119" s="51"/>
      <c r="HJD119" s="51"/>
      <c r="HJE119" s="51"/>
      <c r="HJF119" s="51"/>
      <c r="HJG119" s="51"/>
      <c r="HJH119" s="51"/>
      <c r="HJI119" s="51"/>
      <c r="HJJ119" s="51"/>
      <c r="HJK119" s="51"/>
      <c r="HJL119" s="51"/>
      <c r="HJM119" s="51"/>
      <c r="HJN119" s="51"/>
      <c r="HJO119" s="51"/>
      <c r="HJP119" s="51"/>
      <c r="HJQ119" s="51"/>
      <c r="HJR119" s="51"/>
      <c r="HJS119" s="51"/>
      <c r="HJT119" s="51"/>
      <c r="HJU119" s="51"/>
      <c r="HJV119" s="51"/>
      <c r="HJW119" s="51"/>
      <c r="HJX119" s="51"/>
      <c r="HJY119" s="51"/>
      <c r="HJZ119" s="51"/>
      <c r="HKA119" s="51"/>
      <c r="HKB119" s="51"/>
      <c r="HKC119" s="51"/>
      <c r="HKD119" s="51"/>
      <c r="HKE119" s="51"/>
      <c r="HKF119" s="51"/>
      <c r="HKG119" s="51"/>
      <c r="HKH119" s="51"/>
      <c r="HKI119" s="51"/>
      <c r="HKJ119" s="51"/>
      <c r="HKK119" s="51"/>
      <c r="HKL119" s="51"/>
      <c r="HKM119" s="51"/>
      <c r="HKN119" s="51"/>
      <c r="HKO119" s="51"/>
      <c r="HKP119" s="51"/>
      <c r="HKQ119" s="51"/>
      <c r="HKR119" s="51"/>
      <c r="HKS119" s="51"/>
      <c r="HKT119" s="51"/>
      <c r="HKU119" s="51"/>
      <c r="HKV119" s="51"/>
      <c r="HKW119" s="51"/>
      <c r="HKX119" s="51"/>
      <c r="HKY119" s="51"/>
      <c r="HKZ119" s="51"/>
      <c r="HLA119" s="51"/>
      <c r="HLB119" s="51"/>
      <c r="HLC119" s="51"/>
      <c r="HLD119" s="51"/>
      <c r="HLE119" s="51"/>
      <c r="HLF119" s="51"/>
      <c r="HLG119" s="51"/>
      <c r="HLH119" s="51"/>
      <c r="HLI119" s="51"/>
      <c r="HLJ119" s="51"/>
      <c r="HLK119" s="51"/>
      <c r="HLL119" s="51"/>
      <c r="HLM119" s="51"/>
      <c r="HLN119" s="51"/>
      <c r="HLO119" s="51"/>
      <c r="HLP119" s="51"/>
      <c r="HLQ119" s="51"/>
      <c r="HLR119" s="51"/>
      <c r="HLS119" s="51"/>
      <c r="HLT119" s="51"/>
      <c r="HLU119" s="51"/>
      <c r="HLV119" s="51"/>
      <c r="HLW119" s="51"/>
      <c r="HLX119" s="51"/>
      <c r="HLY119" s="51"/>
      <c r="HLZ119" s="51"/>
      <c r="HMA119" s="51"/>
      <c r="HMB119" s="51"/>
      <c r="HMC119" s="51"/>
      <c r="HMD119" s="51"/>
      <c r="HME119" s="51"/>
      <c r="HMF119" s="51"/>
      <c r="HMG119" s="51"/>
      <c r="HMH119" s="51"/>
      <c r="HMI119" s="51"/>
      <c r="HMJ119" s="51"/>
      <c r="HMK119" s="51"/>
      <c r="HML119" s="51"/>
      <c r="HMM119" s="51"/>
      <c r="HMN119" s="51"/>
      <c r="HMO119" s="51"/>
      <c r="HMP119" s="51"/>
      <c r="HMQ119" s="51"/>
      <c r="HMR119" s="51"/>
      <c r="HMS119" s="51"/>
      <c r="HMT119" s="51"/>
      <c r="HMU119" s="51"/>
      <c r="HMV119" s="51"/>
      <c r="HMW119" s="51"/>
      <c r="HMX119" s="51"/>
      <c r="HMY119" s="51"/>
      <c r="HMZ119" s="51"/>
      <c r="HNA119" s="51"/>
      <c r="HNB119" s="51"/>
      <c r="HNC119" s="51"/>
      <c r="HND119" s="51"/>
      <c r="HNE119" s="51"/>
      <c r="HNF119" s="51"/>
      <c r="HNG119" s="51"/>
      <c r="HNH119" s="51"/>
      <c r="HNI119" s="51"/>
      <c r="HNJ119" s="51"/>
      <c r="HNK119" s="51"/>
      <c r="HNL119" s="51"/>
      <c r="HNM119" s="51"/>
      <c r="HNN119" s="51"/>
      <c r="HNO119" s="51"/>
      <c r="HNP119" s="51"/>
      <c r="HNQ119" s="51"/>
      <c r="HNR119" s="51"/>
      <c r="HNS119" s="51"/>
      <c r="HNT119" s="51"/>
      <c r="HNU119" s="51"/>
      <c r="HNV119" s="51"/>
      <c r="HNW119" s="51"/>
      <c r="HNX119" s="51"/>
      <c r="HNY119" s="51"/>
      <c r="HNZ119" s="51"/>
      <c r="HOA119" s="51"/>
      <c r="HOB119" s="51"/>
      <c r="HOC119" s="51"/>
      <c r="HOD119" s="51"/>
      <c r="HOE119" s="51"/>
      <c r="HOF119" s="51"/>
      <c r="HOG119" s="51"/>
      <c r="HOH119" s="51"/>
      <c r="HOI119" s="51"/>
      <c r="HOJ119" s="51"/>
      <c r="HOK119" s="51"/>
      <c r="HOL119" s="51"/>
      <c r="HOM119" s="51"/>
      <c r="HON119" s="51"/>
      <c r="HOO119" s="51"/>
      <c r="HOP119" s="51"/>
      <c r="HOQ119" s="51"/>
      <c r="HOR119" s="51"/>
      <c r="HOS119" s="51"/>
      <c r="HOT119" s="51"/>
      <c r="HOU119" s="51"/>
      <c r="HOV119" s="51"/>
      <c r="HOW119" s="51"/>
      <c r="HOX119" s="51"/>
      <c r="HOY119" s="51"/>
      <c r="HOZ119" s="51"/>
      <c r="HPA119" s="51"/>
      <c r="HPB119" s="51"/>
      <c r="HPC119" s="51"/>
      <c r="HPD119" s="51"/>
      <c r="HPE119" s="51"/>
      <c r="HPF119" s="51"/>
      <c r="HPG119" s="51"/>
      <c r="HPH119" s="51"/>
      <c r="HPI119" s="51"/>
      <c r="HPJ119" s="51"/>
      <c r="HPK119" s="51"/>
      <c r="HPL119" s="51"/>
      <c r="HPM119" s="51"/>
      <c r="HPN119" s="51"/>
      <c r="HPO119" s="51"/>
      <c r="HPP119" s="51"/>
      <c r="HPQ119" s="51"/>
      <c r="HPR119" s="51"/>
      <c r="HPS119" s="51"/>
      <c r="HPT119" s="51"/>
      <c r="HPU119" s="51"/>
      <c r="HPV119" s="51"/>
      <c r="HPW119" s="51"/>
      <c r="HPX119" s="51"/>
      <c r="HPY119" s="51"/>
      <c r="HPZ119" s="51"/>
      <c r="HQA119" s="51"/>
      <c r="HQB119" s="51"/>
      <c r="HQC119" s="51"/>
      <c r="HQD119" s="51"/>
      <c r="HQE119" s="51"/>
      <c r="HQF119" s="51"/>
      <c r="HQG119" s="51"/>
      <c r="HQH119" s="51"/>
      <c r="HQI119" s="51"/>
      <c r="HQJ119" s="51"/>
      <c r="HQK119" s="51"/>
      <c r="HQL119" s="51"/>
      <c r="HQM119" s="51"/>
      <c r="HQN119" s="51"/>
      <c r="HQO119" s="51"/>
      <c r="HQP119" s="51"/>
      <c r="HQQ119" s="51"/>
      <c r="HQR119" s="51"/>
      <c r="HQS119" s="51"/>
      <c r="HQT119" s="51"/>
      <c r="HQU119" s="51"/>
      <c r="HQV119" s="51"/>
      <c r="HQW119" s="51"/>
      <c r="HQX119" s="51"/>
      <c r="HQY119" s="51"/>
      <c r="HQZ119" s="51"/>
      <c r="HRA119" s="51"/>
      <c r="HRB119" s="51"/>
      <c r="HRC119" s="51"/>
      <c r="HRD119" s="51"/>
      <c r="HRE119" s="51"/>
      <c r="HRF119" s="51"/>
      <c r="HRG119" s="51"/>
      <c r="HRH119" s="51"/>
      <c r="HRI119" s="51"/>
      <c r="HRJ119" s="51"/>
      <c r="HRK119" s="51"/>
      <c r="HRL119" s="51"/>
      <c r="HRM119" s="51"/>
      <c r="HRN119" s="51"/>
      <c r="HRO119" s="51"/>
      <c r="HRP119" s="51"/>
      <c r="HRQ119" s="51"/>
      <c r="HRR119" s="51"/>
      <c r="HRS119" s="51"/>
      <c r="HRT119" s="51"/>
      <c r="HRU119" s="51"/>
      <c r="HRV119" s="51"/>
      <c r="HRW119" s="51"/>
      <c r="HRX119" s="51"/>
      <c r="HRY119" s="51"/>
      <c r="HRZ119" s="51"/>
      <c r="HSA119" s="51"/>
      <c r="HSB119" s="51"/>
      <c r="HSC119" s="51"/>
      <c r="HSD119" s="51"/>
      <c r="HSE119" s="51"/>
      <c r="HSF119" s="51"/>
      <c r="HSG119" s="51"/>
      <c r="HSH119" s="51"/>
      <c r="HSI119" s="51"/>
      <c r="HSJ119" s="51"/>
      <c r="HSK119" s="51"/>
      <c r="HSL119" s="51"/>
      <c r="HSM119" s="51"/>
      <c r="HSN119" s="51"/>
      <c r="HSO119" s="51"/>
      <c r="HSP119" s="51"/>
      <c r="HSQ119" s="51"/>
      <c r="HSR119" s="51"/>
      <c r="HSS119" s="51"/>
      <c r="HST119" s="51"/>
      <c r="HSU119" s="51"/>
      <c r="HSV119" s="51"/>
      <c r="HSW119" s="51"/>
      <c r="HSX119" s="51"/>
      <c r="HSY119" s="51"/>
      <c r="HSZ119" s="51"/>
      <c r="HTA119" s="51"/>
      <c r="HTB119" s="51"/>
      <c r="HTC119" s="51"/>
      <c r="HTD119" s="51"/>
      <c r="HTE119" s="51"/>
      <c r="HTF119" s="51"/>
      <c r="HTG119" s="51"/>
      <c r="HTH119" s="51"/>
      <c r="HTI119" s="51"/>
      <c r="HTJ119" s="51"/>
      <c r="HTK119" s="51"/>
      <c r="HTL119" s="51"/>
      <c r="HTM119" s="51"/>
      <c r="HTN119" s="51"/>
      <c r="HTO119" s="51"/>
      <c r="HTP119" s="51"/>
      <c r="HTQ119" s="51"/>
      <c r="HTR119" s="51"/>
      <c r="HTS119" s="51"/>
      <c r="HTT119" s="51"/>
      <c r="HTU119" s="51"/>
      <c r="HTV119" s="51"/>
      <c r="HTW119" s="51"/>
      <c r="HTX119" s="51"/>
      <c r="HTY119" s="51"/>
      <c r="HTZ119" s="51"/>
      <c r="HUA119" s="51"/>
      <c r="HUB119" s="51"/>
      <c r="HUC119" s="51"/>
      <c r="HUD119" s="51"/>
      <c r="HUE119" s="51"/>
      <c r="HUF119" s="51"/>
      <c r="HUG119" s="51"/>
      <c r="HUH119" s="51"/>
      <c r="HUI119" s="51"/>
      <c r="HUJ119" s="51"/>
      <c r="HUK119" s="51"/>
      <c r="HUL119" s="51"/>
      <c r="HUM119" s="51"/>
      <c r="HUN119" s="51"/>
      <c r="HUO119" s="51"/>
      <c r="HUP119" s="51"/>
      <c r="HUQ119" s="51"/>
      <c r="HUR119" s="51"/>
      <c r="HUS119" s="51"/>
      <c r="HUT119" s="51"/>
      <c r="HUU119" s="51"/>
      <c r="HUV119" s="51"/>
      <c r="HUW119" s="51"/>
      <c r="HUX119" s="51"/>
      <c r="HUY119" s="51"/>
      <c r="HUZ119" s="51"/>
      <c r="HVA119" s="51"/>
      <c r="HVB119" s="51"/>
      <c r="HVC119" s="51"/>
      <c r="HVD119" s="51"/>
      <c r="HVE119" s="51"/>
      <c r="HVF119" s="51"/>
      <c r="HVG119" s="51"/>
      <c r="HVH119" s="626"/>
    </row>
    <row r="120" spans="1:5988" ht="15.75" hidden="1" customHeight="1" x14ac:dyDescent="0.2">
      <c r="A120" s="334" t="s">
        <v>213</v>
      </c>
      <c r="B120" s="334"/>
      <c r="C120" s="334"/>
      <c r="D120" s="334" t="e">
        <f t="shared" si="419"/>
        <v>#DIV/0!</v>
      </c>
      <c r="E120" s="334"/>
      <c r="F120" s="334"/>
      <c r="G120" s="334" t="e">
        <f t="shared" ref="G120:G121" si="469">F120/E120*100</f>
        <v>#DIV/0!</v>
      </c>
      <c r="H120" s="334"/>
      <c r="I120" s="334"/>
      <c r="J120" s="334" t="e">
        <f t="shared" ref="J120:J121" si="470">I120/H120*100</f>
        <v>#DIV/0!</v>
      </c>
      <c r="K120" s="334"/>
      <c r="L120" s="334"/>
      <c r="M120" s="334" t="e">
        <f t="shared" ref="M120:M121" si="471">L120/K120*100</f>
        <v>#DIV/0!</v>
      </c>
      <c r="N120" s="334"/>
      <c r="O120" s="334"/>
      <c r="P120" s="334" t="e">
        <f t="shared" ref="P120:P121" si="472">O120/N120*100</f>
        <v>#DIV/0!</v>
      </c>
      <c r="Q120" s="359">
        <v>8</v>
      </c>
      <c r="R120" s="359">
        <v>0</v>
      </c>
      <c r="S120" s="360">
        <f t="shared" ref="S120:S123" si="473">R120/Q120*100</f>
        <v>0</v>
      </c>
      <c r="T120" s="359">
        <v>13</v>
      </c>
      <c r="U120" s="359">
        <v>2</v>
      </c>
      <c r="V120" s="360">
        <f t="shared" ref="V120:V123" si="474">U120/T120*100</f>
        <v>15.384615384615385</v>
      </c>
      <c r="W120" s="359">
        <v>11</v>
      </c>
      <c r="X120" s="359">
        <v>0</v>
      </c>
      <c r="Y120" s="360">
        <v>0</v>
      </c>
      <c r="Z120" s="623" t="s">
        <v>45</v>
      </c>
      <c r="AA120" s="623" t="s">
        <v>45</v>
      </c>
      <c r="AB120" s="623" t="s">
        <v>45</v>
      </c>
      <c r="AC120" s="359">
        <f>SUM(Q120+T120+W120)</f>
        <v>32</v>
      </c>
      <c r="AD120" s="359">
        <v>2</v>
      </c>
      <c r="AE120" s="360">
        <f t="shared" si="468"/>
        <v>6.25</v>
      </c>
      <c r="AF120" s="359">
        <v>7</v>
      </c>
      <c r="AG120" s="359">
        <v>0</v>
      </c>
      <c r="AH120" s="360">
        <f t="shared" ref="AH120:AH121" si="475">AG120/AF120*100</f>
        <v>0</v>
      </c>
      <c r="AI120" s="359">
        <v>11</v>
      </c>
      <c r="AJ120" s="359">
        <v>0</v>
      </c>
      <c r="AK120" s="360">
        <f t="shared" ref="AK120:AK121" si="476">AJ120/AI120*100</f>
        <v>0</v>
      </c>
      <c r="AL120" s="359">
        <v>12</v>
      </c>
      <c r="AM120" s="359">
        <v>0</v>
      </c>
      <c r="AN120" s="360">
        <f t="shared" ref="AN120:AN121" si="477">AM120/AL120*100</f>
        <v>0</v>
      </c>
      <c r="AO120" s="347"/>
      <c r="AP120" s="351"/>
      <c r="AQ120" s="351"/>
      <c r="AR120" s="337">
        <f t="shared" ref="AR120:AR121" si="478">SUM(AI120+AF120)</f>
        <v>18</v>
      </c>
      <c r="AS120" s="337">
        <f t="shared" ref="AS120:AS121" si="479">SUM(AJ120+AG120)</f>
        <v>0</v>
      </c>
      <c r="AT120" s="360">
        <f t="shared" si="404"/>
        <v>0</v>
      </c>
      <c r="AU120" s="337">
        <v>11</v>
      </c>
      <c r="AV120" s="337">
        <v>1</v>
      </c>
      <c r="AW120" s="360">
        <f t="shared" ref="AW120:AW121" si="480">AV120/AU120*100</f>
        <v>9.0909090909090917</v>
      </c>
      <c r="AX120" s="337">
        <v>17</v>
      </c>
      <c r="AY120" s="337">
        <v>1</v>
      </c>
      <c r="AZ120" s="360">
        <f t="shared" ref="AZ120:AZ121" si="481">AY120/AX120*100</f>
        <v>5.8823529411764701</v>
      </c>
      <c r="BA120" s="337">
        <v>16</v>
      </c>
      <c r="BB120" s="337">
        <v>0</v>
      </c>
      <c r="BC120" s="360">
        <f t="shared" ref="BC120" si="482">BB120/BA120*100</f>
        <v>0</v>
      </c>
      <c r="BD120" s="351"/>
      <c r="BE120" s="351"/>
      <c r="BF120" s="351"/>
      <c r="BG120" s="337">
        <f t="shared" ref="BG120:BG121" si="483">SUM(AX120+AU120)</f>
        <v>28</v>
      </c>
      <c r="BH120" s="337">
        <f t="shared" ref="BH120:BH121" si="484">SUM(AY120+AV120)</f>
        <v>2</v>
      </c>
      <c r="BI120" s="360">
        <f t="shared" si="405"/>
        <v>7.1428571428571423</v>
      </c>
      <c r="BJ120" s="337">
        <v>12</v>
      </c>
      <c r="BK120" s="337">
        <v>0</v>
      </c>
      <c r="BL120" s="360">
        <f t="shared" ref="BL120" si="485">BK120/BJ120</f>
        <v>0</v>
      </c>
      <c r="BM120" s="337">
        <v>26</v>
      </c>
      <c r="BN120" s="337">
        <v>0</v>
      </c>
      <c r="BO120" s="360">
        <f t="shared" si="462"/>
        <v>0</v>
      </c>
      <c r="BP120" s="337">
        <v>5</v>
      </c>
      <c r="BQ120" s="337">
        <v>0</v>
      </c>
      <c r="BR120" s="360">
        <f t="shared" ref="BR120" si="486">BQ120/BP120</f>
        <v>0</v>
      </c>
      <c r="BS120" s="351"/>
      <c r="BT120" s="351"/>
      <c r="BU120" s="508"/>
      <c r="BV120" s="337">
        <f t="shared" ref="BV120:BW120" si="487">SUM(BJ120,BM120,BP120)</f>
        <v>43</v>
      </c>
      <c r="BW120" s="337">
        <f t="shared" si="487"/>
        <v>0</v>
      </c>
      <c r="BX120" s="360">
        <f t="shared" ref="BX120" si="488">BW120/BV120</f>
        <v>0</v>
      </c>
      <c r="BY120" s="337">
        <v>15</v>
      </c>
      <c r="BZ120" s="337">
        <v>0</v>
      </c>
      <c r="CA120" s="360">
        <f t="shared" si="464"/>
        <v>0</v>
      </c>
      <c r="CB120" s="337">
        <v>9</v>
      </c>
      <c r="CC120" s="337">
        <v>0</v>
      </c>
      <c r="CD120" s="360">
        <f t="shared" si="465"/>
        <v>0</v>
      </c>
      <c r="CE120" s="619"/>
      <c r="CF120" s="619"/>
      <c r="CG120" s="619"/>
      <c r="CH120" s="351"/>
      <c r="CI120" s="351"/>
      <c r="CJ120" s="351"/>
      <c r="CK120" s="337">
        <f t="shared" ref="CK120:CL120" si="489">SUM(BY120,CB120,CE120)</f>
        <v>24</v>
      </c>
      <c r="CL120" s="337">
        <f t="shared" si="489"/>
        <v>0</v>
      </c>
      <c r="CM120" s="360">
        <f t="shared" ref="CM120" si="490">CL120/CK120</f>
        <v>0</v>
      </c>
    </row>
    <row r="121" spans="1:5988" ht="15.75" hidden="1" customHeight="1" x14ac:dyDescent="0.2">
      <c r="A121" s="334" t="s">
        <v>335</v>
      </c>
      <c r="B121" s="334"/>
      <c r="C121" s="334"/>
      <c r="D121" s="334" t="e">
        <f t="shared" si="419"/>
        <v>#DIV/0!</v>
      </c>
      <c r="E121" s="334"/>
      <c r="F121" s="334"/>
      <c r="G121" s="334" t="e">
        <f t="shared" si="469"/>
        <v>#DIV/0!</v>
      </c>
      <c r="H121" s="334"/>
      <c r="I121" s="334"/>
      <c r="J121" s="334" t="e">
        <f t="shared" si="470"/>
        <v>#DIV/0!</v>
      </c>
      <c r="K121" s="334"/>
      <c r="L121" s="334"/>
      <c r="M121" s="334" t="e">
        <f t="shared" si="471"/>
        <v>#DIV/0!</v>
      </c>
      <c r="N121" s="334"/>
      <c r="O121" s="334"/>
      <c r="P121" s="334" t="e">
        <f t="shared" si="472"/>
        <v>#DIV/0!</v>
      </c>
      <c r="Q121" s="359">
        <v>3</v>
      </c>
      <c r="R121" s="359">
        <v>0</v>
      </c>
      <c r="S121" s="360">
        <f t="shared" si="473"/>
        <v>0</v>
      </c>
      <c r="T121" s="359">
        <v>2</v>
      </c>
      <c r="U121" s="359">
        <v>0</v>
      </c>
      <c r="V121" s="360">
        <f t="shared" si="474"/>
        <v>0</v>
      </c>
      <c r="W121" s="359">
        <v>6</v>
      </c>
      <c r="X121" s="359">
        <v>0</v>
      </c>
      <c r="Y121" s="360">
        <v>0</v>
      </c>
      <c r="Z121" s="623" t="s">
        <v>45</v>
      </c>
      <c r="AA121" s="623" t="s">
        <v>45</v>
      </c>
      <c r="AB121" s="623" t="s">
        <v>45</v>
      </c>
      <c r="AC121" s="359">
        <v>11</v>
      </c>
      <c r="AD121" s="359">
        <v>0</v>
      </c>
      <c r="AE121" s="360">
        <f t="shared" si="468"/>
        <v>0</v>
      </c>
      <c r="AF121" s="359">
        <v>4</v>
      </c>
      <c r="AG121" s="359">
        <v>0</v>
      </c>
      <c r="AH121" s="360">
        <f t="shared" si="475"/>
        <v>0</v>
      </c>
      <c r="AI121" s="359">
        <v>12</v>
      </c>
      <c r="AJ121" s="359">
        <v>0</v>
      </c>
      <c r="AK121" s="360">
        <f t="shared" si="476"/>
        <v>0</v>
      </c>
      <c r="AL121" s="359">
        <v>1</v>
      </c>
      <c r="AM121" s="359">
        <v>0</v>
      </c>
      <c r="AN121" s="360">
        <f t="shared" si="477"/>
        <v>0</v>
      </c>
      <c r="AO121" s="347"/>
      <c r="AP121" s="351"/>
      <c r="AQ121" s="351"/>
      <c r="AR121" s="337">
        <f t="shared" si="478"/>
        <v>16</v>
      </c>
      <c r="AS121" s="337">
        <f t="shared" si="479"/>
        <v>0</v>
      </c>
      <c r="AT121" s="360">
        <f t="shared" si="404"/>
        <v>0</v>
      </c>
      <c r="AU121" s="337">
        <v>9</v>
      </c>
      <c r="AV121" s="337">
        <v>0</v>
      </c>
      <c r="AW121" s="360">
        <f t="shared" si="480"/>
        <v>0</v>
      </c>
      <c r="AX121" s="337">
        <v>2</v>
      </c>
      <c r="AY121" s="337">
        <v>0</v>
      </c>
      <c r="AZ121" s="360">
        <f t="shared" si="481"/>
        <v>0</v>
      </c>
      <c r="BA121" s="337">
        <v>0</v>
      </c>
      <c r="BB121" s="337">
        <v>0</v>
      </c>
      <c r="BC121" s="360">
        <v>0</v>
      </c>
      <c r="BD121" s="351"/>
      <c r="BE121" s="351"/>
      <c r="BF121" s="351"/>
      <c r="BG121" s="337">
        <f t="shared" si="483"/>
        <v>11</v>
      </c>
      <c r="BH121" s="337">
        <f t="shared" si="484"/>
        <v>0</v>
      </c>
      <c r="BI121" s="360">
        <f t="shared" si="405"/>
        <v>0</v>
      </c>
      <c r="BJ121" s="351"/>
      <c r="BK121" s="351"/>
      <c r="BL121" s="508"/>
      <c r="BM121" s="351"/>
      <c r="BN121" s="351"/>
      <c r="BO121" s="508"/>
      <c r="BP121" s="351"/>
      <c r="BQ121" s="351"/>
      <c r="BR121" s="508"/>
      <c r="BS121" s="351"/>
      <c r="BT121" s="351"/>
      <c r="BU121" s="508"/>
      <c r="BV121" s="351"/>
      <c r="BW121" s="351"/>
      <c r="BX121" s="508"/>
      <c r="BY121" s="619"/>
      <c r="BZ121" s="619"/>
      <c r="CA121" s="619"/>
      <c r="CB121" s="619"/>
      <c r="CC121" s="619"/>
      <c r="CD121" s="620"/>
      <c r="CE121" s="619"/>
      <c r="CF121" s="619"/>
      <c r="CG121" s="619"/>
      <c r="CH121" s="619"/>
      <c r="CI121" s="619"/>
      <c r="CJ121" s="619"/>
      <c r="CK121" s="619"/>
      <c r="CL121" s="619"/>
      <c r="CM121" s="619"/>
    </row>
    <row r="122" spans="1:5988" ht="15.75" hidden="1" customHeight="1" x14ac:dyDescent="0.2">
      <c r="A122" s="326" t="s">
        <v>215</v>
      </c>
      <c r="B122" s="326">
        <f>SUM(B123)</f>
        <v>0</v>
      </c>
      <c r="C122" s="326">
        <f>SUM(C123)</f>
        <v>0</v>
      </c>
      <c r="D122" s="326" t="e">
        <f>C122/B122*100</f>
        <v>#DIV/0!</v>
      </c>
      <c r="E122" s="326">
        <f>SUM(E123)</f>
        <v>0</v>
      </c>
      <c r="F122" s="326">
        <f>SUM(F123)</f>
        <v>0</v>
      </c>
      <c r="G122" s="326" t="e">
        <f>F122/E122*100</f>
        <v>#DIV/0!</v>
      </c>
      <c r="H122" s="326">
        <f>SUM(H123)</f>
        <v>0</v>
      </c>
      <c r="I122" s="326">
        <f>SUM(I123)</f>
        <v>0</v>
      </c>
      <c r="J122" s="326" t="e">
        <f>I122/H122*100</f>
        <v>#DIV/0!</v>
      </c>
      <c r="K122" s="326">
        <f>SUM(K123)</f>
        <v>0</v>
      </c>
      <c r="L122" s="326">
        <f>SUM(L123)</f>
        <v>0</v>
      </c>
      <c r="M122" s="326" t="e">
        <f>L122/K122*100</f>
        <v>#DIV/0!</v>
      </c>
      <c r="N122" s="326">
        <f>SUM(N123)</f>
        <v>0</v>
      </c>
      <c r="O122" s="326">
        <f>SUM(O123)</f>
        <v>0</v>
      </c>
      <c r="P122" s="326" t="e">
        <f>O122/N122*100</f>
        <v>#DIV/0!</v>
      </c>
      <c r="Q122" s="383">
        <f>Q123</f>
        <v>4</v>
      </c>
      <c r="R122" s="383">
        <f>R123</f>
        <v>0</v>
      </c>
      <c r="S122" s="383">
        <f t="shared" si="473"/>
        <v>0</v>
      </c>
      <c r="T122" s="383">
        <f>T123</f>
        <v>6</v>
      </c>
      <c r="U122" s="383">
        <f>U123</f>
        <v>0</v>
      </c>
      <c r="V122" s="383">
        <f t="shared" si="474"/>
        <v>0</v>
      </c>
      <c r="W122" s="383">
        <f>W123</f>
        <v>2</v>
      </c>
      <c r="X122" s="383">
        <f>X123</f>
        <v>0</v>
      </c>
      <c r="Y122" s="383">
        <f>X122/W122*100</f>
        <v>0</v>
      </c>
      <c r="Z122" s="383">
        <f>Z123</f>
        <v>0</v>
      </c>
      <c r="AA122" s="383">
        <f>AA123</f>
        <v>0</v>
      </c>
      <c r="AB122" s="383">
        <v>0</v>
      </c>
      <c r="AC122" s="383">
        <f>AC123</f>
        <v>12</v>
      </c>
      <c r="AD122" s="383">
        <f>AD123</f>
        <v>0</v>
      </c>
      <c r="AE122" s="384">
        <f t="shared" si="468"/>
        <v>0</v>
      </c>
      <c r="AF122" s="383">
        <v>6</v>
      </c>
      <c r="AG122" s="383">
        <v>0</v>
      </c>
      <c r="AH122" s="383">
        <v>0</v>
      </c>
      <c r="AI122" s="383">
        <v>4</v>
      </c>
      <c r="AJ122" s="383">
        <v>0</v>
      </c>
      <c r="AK122" s="383">
        <v>0</v>
      </c>
      <c r="AL122" s="383"/>
      <c r="AM122" s="383"/>
      <c r="AN122" s="383"/>
      <c r="AO122" s="383"/>
      <c r="AP122" s="383"/>
      <c r="AQ122" s="383"/>
      <c r="AR122" s="383">
        <f>AF122+AI122+AL122</f>
        <v>10</v>
      </c>
      <c r="AS122" s="383">
        <f>AG122+AJ122+AM122+AP122</f>
        <v>0</v>
      </c>
      <c r="AT122" s="384">
        <f t="shared" si="404"/>
        <v>0</v>
      </c>
      <c r="AU122" s="383"/>
      <c r="AV122" s="383"/>
      <c r="AW122" s="383"/>
      <c r="AX122" s="383"/>
      <c r="AY122" s="383"/>
      <c r="AZ122" s="383"/>
      <c r="BA122" s="383"/>
      <c r="BB122" s="383"/>
      <c r="BC122" s="383"/>
      <c r="BD122" s="383"/>
      <c r="BE122" s="383"/>
      <c r="BF122" s="383"/>
      <c r="BG122" s="383"/>
      <c r="BH122" s="383"/>
      <c r="BI122" s="383"/>
      <c r="BJ122" s="383"/>
      <c r="BK122" s="383"/>
      <c r="BL122" s="383"/>
      <c r="BM122" s="383"/>
      <c r="BN122" s="383"/>
      <c r="BO122" s="383"/>
      <c r="BP122" s="383"/>
      <c r="BQ122" s="383"/>
      <c r="BR122" s="383"/>
      <c r="BS122" s="383"/>
      <c r="BT122" s="383"/>
      <c r="BU122" s="383"/>
      <c r="BV122" s="383"/>
      <c r="BW122" s="383"/>
      <c r="BX122" s="383"/>
      <c r="BY122" s="383"/>
      <c r="BZ122" s="383"/>
      <c r="CA122" s="383"/>
      <c r="CB122" s="383"/>
      <c r="CC122" s="383"/>
      <c r="CD122" s="383"/>
      <c r="CE122" s="383"/>
      <c r="CF122" s="383"/>
      <c r="CG122" s="383"/>
      <c r="CH122" s="383"/>
      <c r="CI122" s="383"/>
      <c r="CJ122" s="383"/>
      <c r="CK122" s="383"/>
      <c r="CL122" s="383"/>
      <c r="CM122" s="383"/>
    </row>
    <row r="123" spans="1:5988" ht="15.75" hidden="1" customHeight="1" x14ac:dyDescent="0.2">
      <c r="A123" s="400" t="s">
        <v>316</v>
      </c>
      <c r="B123" s="400"/>
      <c r="C123" s="400"/>
      <c r="D123" s="400" t="e">
        <f t="shared" si="419"/>
        <v>#DIV/0!</v>
      </c>
      <c r="E123" s="400"/>
      <c r="F123" s="400"/>
      <c r="G123" s="400" t="e">
        <f t="shared" ref="G123" si="491">F123/E123*100</f>
        <v>#DIV/0!</v>
      </c>
      <c r="H123" s="400"/>
      <c r="I123" s="400"/>
      <c r="J123" s="400" t="e">
        <f t="shared" ref="J123" si="492">I123/H123*100</f>
        <v>#DIV/0!</v>
      </c>
      <c r="K123" s="400"/>
      <c r="L123" s="400"/>
      <c r="M123" s="400" t="e">
        <f t="shared" ref="M123" si="493">L123/K123*100</f>
        <v>#DIV/0!</v>
      </c>
      <c r="N123" s="400"/>
      <c r="O123" s="400"/>
      <c r="P123" s="400" t="e">
        <f t="shared" ref="P123" si="494">O123/N123*100</f>
        <v>#DIV/0!</v>
      </c>
      <c r="Q123" s="337">
        <v>4</v>
      </c>
      <c r="R123" s="337">
        <v>0</v>
      </c>
      <c r="S123" s="360">
        <f t="shared" si="473"/>
        <v>0</v>
      </c>
      <c r="T123" s="337">
        <v>6</v>
      </c>
      <c r="U123" s="337">
        <v>0</v>
      </c>
      <c r="V123" s="360">
        <f t="shared" si="474"/>
        <v>0</v>
      </c>
      <c r="W123" s="627">
        <v>2</v>
      </c>
      <c r="X123" s="627">
        <v>0</v>
      </c>
      <c r="Y123" s="360">
        <f>X123/W123*100</f>
        <v>0</v>
      </c>
      <c r="Z123" s="373"/>
      <c r="AA123" s="373"/>
      <c r="AB123" s="373"/>
      <c r="AC123" s="627">
        <f t="shared" ref="AC123:AD123" si="495">Q123+T123+W123+Z123</f>
        <v>12</v>
      </c>
      <c r="AD123" s="627">
        <f t="shared" si="495"/>
        <v>0</v>
      </c>
      <c r="AE123" s="628">
        <f t="shared" si="468"/>
        <v>0</v>
      </c>
      <c r="AF123" s="337">
        <v>6</v>
      </c>
      <c r="AG123" s="337">
        <v>0</v>
      </c>
      <c r="AH123" s="621">
        <f t="shared" ref="AH123" si="496">AG123/AF123*100</f>
        <v>0</v>
      </c>
      <c r="AI123" s="337">
        <v>4</v>
      </c>
      <c r="AJ123" s="337">
        <v>0</v>
      </c>
      <c r="AK123" s="621">
        <f t="shared" ref="AK123" si="497">AJ123/AI123*100</f>
        <v>0</v>
      </c>
      <c r="AL123" s="337">
        <v>0</v>
      </c>
      <c r="AM123" s="337">
        <v>0</v>
      </c>
      <c r="AN123" s="621">
        <v>0</v>
      </c>
      <c r="AO123" s="351"/>
      <c r="AP123" s="351"/>
      <c r="AQ123" s="351"/>
      <c r="AR123" s="337">
        <f t="shared" ref="AR123" si="498">SUM(AI123+AF123)</f>
        <v>10</v>
      </c>
      <c r="AS123" s="337">
        <f t="shared" ref="AS123" si="499">SUM(AJ123+AG123)</f>
        <v>0</v>
      </c>
      <c r="AT123" s="360">
        <f t="shared" si="404"/>
        <v>0</v>
      </c>
      <c r="AU123" s="337"/>
      <c r="AV123" s="337"/>
      <c r="AW123" s="360"/>
      <c r="AX123" s="337"/>
      <c r="AY123" s="337"/>
      <c r="AZ123" s="360"/>
      <c r="BA123" s="337"/>
      <c r="BB123" s="337"/>
      <c r="BC123" s="360"/>
      <c r="BD123" s="351"/>
      <c r="BE123" s="351"/>
      <c r="BF123" s="351"/>
      <c r="BG123" s="337"/>
      <c r="BH123" s="337"/>
      <c r="BI123" s="360"/>
      <c r="BJ123" s="351"/>
      <c r="BK123" s="351"/>
      <c r="BL123" s="508"/>
      <c r="BM123" s="351"/>
      <c r="BN123" s="351"/>
      <c r="BO123" s="508"/>
      <c r="BP123" s="351"/>
      <c r="BQ123" s="351"/>
      <c r="BR123" s="508"/>
      <c r="BS123" s="351"/>
      <c r="BT123" s="351"/>
      <c r="BU123" s="508"/>
      <c r="BV123" s="351"/>
      <c r="BW123" s="351"/>
      <c r="BX123" s="508"/>
      <c r="BY123" s="619"/>
      <c r="BZ123" s="619"/>
      <c r="CA123" s="619"/>
      <c r="CB123" s="619"/>
      <c r="CC123" s="619"/>
      <c r="CD123" s="620"/>
      <c r="CE123" s="619"/>
      <c r="CF123" s="619"/>
      <c r="CG123" s="619"/>
      <c r="CH123" s="619"/>
      <c r="CI123" s="619"/>
      <c r="CJ123" s="619"/>
      <c r="CK123" s="619"/>
      <c r="CL123" s="619"/>
      <c r="CM123" s="619"/>
    </row>
    <row r="124" spans="1:5988" s="57" customFormat="1" ht="15.75" customHeight="1" x14ac:dyDescent="0.2">
      <c r="A124" s="629" t="s">
        <v>229</v>
      </c>
      <c r="B124" s="629">
        <f>B103+B61+B8</f>
        <v>78</v>
      </c>
      <c r="C124" s="629">
        <f>C103+C61+C8</f>
        <v>6</v>
      </c>
      <c r="D124" s="629">
        <f>C124/B124*100</f>
        <v>7.6923076923076925</v>
      </c>
      <c r="E124" s="629">
        <f>E103+E61+E8</f>
        <v>63</v>
      </c>
      <c r="F124" s="629">
        <f>F103+F61+F8</f>
        <v>8</v>
      </c>
      <c r="G124" s="629">
        <f>F124/E124*100</f>
        <v>12.698412698412698</v>
      </c>
      <c r="H124" s="629">
        <f>H103+H61+H8</f>
        <v>36</v>
      </c>
      <c r="I124" s="629">
        <f>I103+I61+I8</f>
        <v>1</v>
      </c>
      <c r="J124" s="629">
        <f>I124/H124*100</f>
        <v>2.7777777777777777</v>
      </c>
      <c r="K124" s="629">
        <f>K103+K61+K8</f>
        <v>0</v>
      </c>
      <c r="L124" s="629">
        <f>L103+L61+L8</f>
        <v>0</v>
      </c>
      <c r="M124" s="629" t="e">
        <f>L124/K124*100</f>
        <v>#DIV/0!</v>
      </c>
      <c r="N124" s="629">
        <f>N103+N61+N8</f>
        <v>177</v>
      </c>
      <c r="O124" s="629">
        <f>O103+O61+O8</f>
        <v>15</v>
      </c>
      <c r="P124" s="629">
        <f>O124/N124*100</f>
        <v>8.4745762711864394</v>
      </c>
      <c r="Q124" s="630">
        <f>Q103+Q61+Q8</f>
        <v>2063</v>
      </c>
      <c r="R124" s="630">
        <f>R103+R61+R8</f>
        <v>156</v>
      </c>
      <c r="S124" s="523">
        <f>R124/Q124*100</f>
        <v>7.5618031992244301</v>
      </c>
      <c r="T124" s="630">
        <f>T103+T61+T8</f>
        <v>1441</v>
      </c>
      <c r="U124" s="630">
        <v>156</v>
      </c>
      <c r="V124" s="523">
        <v>7.5618031992244301</v>
      </c>
      <c r="W124" s="630">
        <f>W103+W61+W8</f>
        <v>960</v>
      </c>
      <c r="X124" s="630">
        <v>156</v>
      </c>
      <c r="Y124" s="630">
        <f>X124/W124*100</f>
        <v>16.25</v>
      </c>
      <c r="Z124" s="630">
        <f>Z103+Z61+Z8</f>
        <v>57</v>
      </c>
      <c r="AA124" s="630">
        <v>0</v>
      </c>
      <c r="AB124" s="630">
        <f>AA124/Z124*100</f>
        <v>0</v>
      </c>
      <c r="AC124" s="630">
        <v>4521</v>
      </c>
      <c r="AD124" s="630">
        <v>246</v>
      </c>
      <c r="AE124" s="523">
        <f t="shared" si="468"/>
        <v>5.44127405441274</v>
      </c>
      <c r="AF124" s="619">
        <f>AF103+AF61+AF8</f>
        <v>2347</v>
      </c>
      <c r="AG124" s="619">
        <f>AG103+AG61+AG8</f>
        <v>152</v>
      </c>
      <c r="AH124" s="620">
        <f>AG124/AF124*100</f>
        <v>6.4763527907967617</v>
      </c>
      <c r="AI124" s="619">
        <f>AI103+AI61+AI8</f>
        <v>1630</v>
      </c>
      <c r="AJ124" s="619">
        <f>AJ103+AJ61+AJ8</f>
        <v>126</v>
      </c>
      <c r="AK124" s="620">
        <f>AJ124/AI124*100</f>
        <v>7.7300613496932513</v>
      </c>
      <c r="AL124" s="619">
        <f>AL103+AL61+AL8</f>
        <v>1256</v>
      </c>
      <c r="AM124" s="619">
        <f>AM103+AM61+AM8</f>
        <v>2</v>
      </c>
      <c r="AN124" s="620">
        <f>AM124/AL124*100</f>
        <v>0.15923566878980894</v>
      </c>
      <c r="AO124" s="619">
        <f>AO103+AO61+AO8</f>
        <v>56</v>
      </c>
      <c r="AP124" s="619">
        <f>AP103+AP61+AP8</f>
        <v>0</v>
      </c>
      <c r="AQ124" s="619">
        <f>AP124/AO124</f>
        <v>0</v>
      </c>
      <c r="AR124" s="619">
        <f>AR103+AR61+AR8</f>
        <v>5289</v>
      </c>
      <c r="AS124" s="619">
        <f>AS103+AS61+AS8</f>
        <v>280</v>
      </c>
      <c r="AT124" s="620">
        <f t="shared" si="404"/>
        <v>5.2940064284363775</v>
      </c>
      <c r="AU124" s="619">
        <f>AU103+AU61+AU8</f>
        <v>2273</v>
      </c>
      <c r="AV124" s="619">
        <f>AV103+AV61+AV8</f>
        <v>148</v>
      </c>
      <c r="AW124" s="620">
        <f>AV124/AU124*100</f>
        <v>6.5112186537615484</v>
      </c>
      <c r="AX124" s="619">
        <f>AX103+AX61+AX8</f>
        <v>1513</v>
      </c>
      <c r="AY124" s="619">
        <f>AY103+AY61+AY8</f>
        <v>108</v>
      </c>
      <c r="AZ124" s="620">
        <f>AY124/AX124*100</f>
        <v>7.1381361533377401</v>
      </c>
      <c r="BA124" s="619">
        <f>BA103+BA61+BA8</f>
        <v>1232</v>
      </c>
      <c r="BB124" s="619">
        <f>BB103+BB61+BB8</f>
        <v>16</v>
      </c>
      <c r="BC124" s="620">
        <f>BB124/BA124*100</f>
        <v>1.2987012987012987</v>
      </c>
      <c r="BD124" s="619">
        <f>BD103+BD61+BD8</f>
        <v>22</v>
      </c>
      <c r="BE124" s="619">
        <f>BE103+BE61+BE8</f>
        <v>0</v>
      </c>
      <c r="BF124" s="619">
        <f>BE124/BD124</f>
        <v>0</v>
      </c>
      <c r="BG124" s="619">
        <f>BG103+BG61+BG8</f>
        <v>5040</v>
      </c>
      <c r="BH124" s="619">
        <f>BH103+BH61+BH8</f>
        <v>272</v>
      </c>
      <c r="BI124" s="620">
        <f t="shared" si="405"/>
        <v>5.3968253968253972</v>
      </c>
      <c r="BJ124" s="619">
        <f>BJ103+BJ61+BJ8</f>
        <v>2098</v>
      </c>
      <c r="BK124" s="619">
        <f>BK103+BK61+BK8</f>
        <v>151</v>
      </c>
      <c r="BL124" s="620">
        <f>BK124/BJ124*100</f>
        <v>7.1973307912297431</v>
      </c>
      <c r="BM124" s="619">
        <f>BM103+BM61+BM8</f>
        <v>1402</v>
      </c>
      <c r="BN124" s="619">
        <f>BN103+BN61+BN8</f>
        <v>87</v>
      </c>
      <c r="BO124" s="620">
        <f>BN124/BM124*100</f>
        <v>6.2054208273894433</v>
      </c>
      <c r="BP124" s="619">
        <f>BP103+BP61+BP8</f>
        <v>611</v>
      </c>
      <c r="BQ124" s="619">
        <f>BQ103+BQ61+BQ8</f>
        <v>4</v>
      </c>
      <c r="BR124" s="620">
        <f>BQ124/BP124*100</f>
        <v>0.65466448445171854</v>
      </c>
      <c r="BS124" s="619">
        <f>BS103+BS61+BS8</f>
        <v>16</v>
      </c>
      <c r="BT124" s="619">
        <f>BT103+BT61+BT8</f>
        <v>0</v>
      </c>
      <c r="BU124" s="620">
        <f t="shared" ref="BU124" si="500">BT124/BS124</f>
        <v>0</v>
      </c>
      <c r="BV124" s="619">
        <f>BV103+BV61+BV8</f>
        <v>4127</v>
      </c>
      <c r="BW124" s="619">
        <f>BW103+BW61+BW8</f>
        <v>242</v>
      </c>
      <c r="BX124" s="620">
        <f>BW124/BV124*100</f>
        <v>5.863823600678459</v>
      </c>
      <c r="BY124" s="619">
        <f>BY103+BY61+BY8</f>
        <v>1949</v>
      </c>
      <c r="BZ124" s="619">
        <f>BZ103+BZ61+BZ8</f>
        <v>161</v>
      </c>
      <c r="CA124" s="620">
        <f>BZ124/BY124*100</f>
        <v>8.2606464853771175</v>
      </c>
      <c r="CB124" s="619">
        <f>CB103+CB61+CB8</f>
        <v>789</v>
      </c>
      <c r="CC124" s="619">
        <f>CC103+CC61+CC8</f>
        <v>99</v>
      </c>
      <c r="CD124" s="620">
        <f>CC124/CB124*100</f>
        <v>12.547528517110266</v>
      </c>
      <c r="CE124" s="619">
        <f>CE103+CE61+CE8</f>
        <v>593</v>
      </c>
      <c r="CF124" s="619">
        <f>CF103+CF61+CF8</f>
        <v>15</v>
      </c>
      <c r="CG124" s="620">
        <f>CF124/CE124*100</f>
        <v>2.5295109612141653</v>
      </c>
      <c r="CH124" s="619">
        <f>CH103+CH61+CH8</f>
        <v>11</v>
      </c>
      <c r="CI124" s="619">
        <f>CI103+CI61+CI8</f>
        <v>0</v>
      </c>
      <c r="CJ124" s="619">
        <f t="shared" ref="CJ124" si="501">CI124/CH124</f>
        <v>0</v>
      </c>
      <c r="CK124" s="619">
        <f>CK103+CK61+CK8</f>
        <v>3342</v>
      </c>
      <c r="CL124" s="619">
        <f>CL103+CL61+CL8</f>
        <v>275</v>
      </c>
      <c r="CM124" s="620">
        <f>CL124/CK124*100</f>
        <v>8.2286056253740281</v>
      </c>
      <c r="CN124" s="587"/>
      <c r="CO124" s="587"/>
      <c r="CP124" s="587"/>
      <c r="CQ124" s="587"/>
      <c r="CR124" s="587"/>
      <c r="CS124" s="587"/>
      <c r="CT124" s="587"/>
      <c r="CU124" s="587"/>
      <c r="CV124" s="587"/>
      <c r="CW124" s="587"/>
      <c r="CX124" s="587"/>
      <c r="CY124" s="587"/>
      <c r="CZ124" s="587"/>
      <c r="DA124" s="587"/>
      <c r="DB124" s="587"/>
      <c r="DC124" s="587"/>
      <c r="DD124" s="587"/>
      <c r="DE124" s="587"/>
      <c r="DF124" s="587"/>
      <c r="DG124" s="587"/>
      <c r="DH124" s="587"/>
      <c r="DI124" s="587"/>
      <c r="DJ124" s="587"/>
      <c r="DK124" s="587"/>
      <c r="DL124" s="587"/>
      <c r="DM124" s="587"/>
      <c r="DN124" s="587"/>
      <c r="DO124" s="587"/>
      <c r="DP124" s="587"/>
      <c r="DQ124" s="587"/>
      <c r="DR124" s="587"/>
      <c r="DS124" s="587"/>
      <c r="DT124" s="587"/>
      <c r="DU124" s="587"/>
      <c r="DV124" s="587"/>
      <c r="DW124" s="587"/>
      <c r="DX124" s="587"/>
      <c r="DY124" s="587"/>
      <c r="DZ124" s="587"/>
      <c r="EA124" s="587"/>
      <c r="EB124" s="587"/>
      <c r="EC124" s="587"/>
      <c r="ED124" s="587"/>
      <c r="EE124" s="587"/>
      <c r="EF124" s="587"/>
      <c r="EG124" s="587"/>
      <c r="EH124" s="587"/>
      <c r="EI124" s="587"/>
      <c r="EJ124" s="587"/>
      <c r="EK124" s="587"/>
      <c r="EL124" s="587"/>
      <c r="EM124" s="587"/>
      <c r="EN124" s="587"/>
      <c r="EO124" s="587"/>
      <c r="EP124" s="587"/>
      <c r="EQ124" s="587"/>
      <c r="ER124" s="587"/>
      <c r="ES124" s="587"/>
      <c r="ET124" s="587"/>
      <c r="EU124" s="587"/>
      <c r="EV124" s="587"/>
      <c r="EW124" s="587"/>
      <c r="EX124" s="587"/>
      <c r="EY124" s="587"/>
      <c r="EZ124" s="587"/>
      <c r="FA124" s="587"/>
      <c r="FB124" s="587"/>
      <c r="FC124" s="587"/>
      <c r="FD124" s="587"/>
      <c r="FE124" s="587"/>
      <c r="FF124" s="587"/>
      <c r="FG124" s="587"/>
      <c r="FH124" s="587"/>
      <c r="FI124" s="587"/>
      <c r="FJ124" s="587"/>
      <c r="FK124" s="587"/>
      <c r="FL124" s="587"/>
      <c r="FM124" s="587"/>
      <c r="FN124" s="587"/>
      <c r="FO124" s="587"/>
      <c r="FP124" s="587"/>
      <c r="FQ124" s="587"/>
      <c r="FR124" s="587"/>
      <c r="FS124" s="587"/>
      <c r="FT124" s="587"/>
      <c r="FU124" s="587"/>
      <c r="FV124" s="587"/>
      <c r="FW124" s="587"/>
      <c r="FX124" s="587"/>
      <c r="FY124" s="587"/>
      <c r="FZ124" s="587"/>
      <c r="GA124" s="587"/>
      <c r="GB124" s="587"/>
      <c r="GC124" s="587"/>
      <c r="GD124" s="587"/>
      <c r="GE124" s="587"/>
      <c r="GF124" s="587"/>
      <c r="GG124" s="587"/>
      <c r="GH124" s="587"/>
      <c r="GI124" s="587"/>
      <c r="GJ124" s="587"/>
      <c r="GK124" s="587"/>
      <c r="GL124" s="587"/>
      <c r="GM124" s="587"/>
      <c r="GN124" s="587"/>
      <c r="GO124" s="587"/>
      <c r="GP124" s="587"/>
      <c r="GQ124" s="587"/>
      <c r="GR124" s="587"/>
      <c r="GS124" s="587"/>
      <c r="GT124" s="587"/>
      <c r="GU124" s="587"/>
      <c r="GV124" s="587"/>
      <c r="GW124" s="587"/>
      <c r="GX124" s="587"/>
      <c r="GY124" s="587"/>
      <c r="GZ124" s="587"/>
      <c r="HA124" s="587"/>
      <c r="HB124" s="587"/>
      <c r="HC124" s="587"/>
      <c r="HD124" s="587"/>
      <c r="HE124" s="587"/>
      <c r="HF124" s="587"/>
      <c r="HG124" s="587"/>
      <c r="HH124" s="587"/>
      <c r="HI124" s="587"/>
      <c r="HJ124" s="587"/>
      <c r="HK124" s="587"/>
      <c r="HL124" s="587"/>
      <c r="HM124" s="587"/>
      <c r="HN124" s="587"/>
      <c r="HO124" s="587"/>
      <c r="HP124" s="587"/>
      <c r="HQ124" s="587"/>
      <c r="HR124" s="587"/>
      <c r="HS124" s="587"/>
      <c r="HT124" s="587"/>
      <c r="HU124" s="587"/>
      <c r="HV124" s="587"/>
      <c r="HW124" s="587"/>
      <c r="HX124" s="587"/>
      <c r="HY124" s="587"/>
      <c r="HZ124" s="587"/>
      <c r="IA124" s="587"/>
      <c r="IB124" s="587"/>
      <c r="IC124" s="587"/>
      <c r="ID124" s="587"/>
      <c r="IE124" s="587"/>
      <c r="IF124" s="587"/>
      <c r="IG124" s="587"/>
      <c r="IH124" s="587"/>
      <c r="II124" s="587"/>
      <c r="IJ124" s="587"/>
      <c r="IK124" s="587"/>
      <c r="IL124" s="587"/>
      <c r="IM124" s="587"/>
      <c r="IN124" s="587"/>
      <c r="IO124" s="587"/>
      <c r="IP124" s="587"/>
      <c r="IQ124" s="587"/>
      <c r="IR124" s="587"/>
      <c r="IS124" s="587"/>
      <c r="IT124" s="587"/>
      <c r="IU124" s="587"/>
      <c r="IV124" s="587"/>
      <c r="IW124" s="587"/>
      <c r="IX124" s="587"/>
      <c r="IY124" s="587"/>
      <c r="IZ124" s="587"/>
      <c r="JA124" s="587"/>
      <c r="JB124" s="587"/>
      <c r="JC124" s="587"/>
      <c r="JD124" s="587"/>
      <c r="JE124" s="587"/>
      <c r="JF124" s="587"/>
      <c r="JG124" s="587"/>
      <c r="JH124" s="587"/>
      <c r="JI124" s="587"/>
      <c r="JJ124" s="587"/>
      <c r="JK124" s="587"/>
      <c r="JL124" s="587"/>
      <c r="JM124" s="587"/>
      <c r="JN124" s="587"/>
      <c r="JO124" s="587"/>
      <c r="JP124" s="587"/>
      <c r="JQ124" s="587"/>
      <c r="JR124" s="587"/>
      <c r="JS124" s="587"/>
      <c r="JT124" s="587"/>
      <c r="JU124" s="587"/>
      <c r="JV124" s="587"/>
      <c r="JW124" s="587"/>
      <c r="JX124" s="587"/>
      <c r="JY124" s="587"/>
      <c r="JZ124" s="587"/>
      <c r="KA124" s="587"/>
      <c r="KB124" s="587"/>
      <c r="KC124" s="587"/>
      <c r="KD124" s="587"/>
      <c r="KE124" s="587"/>
      <c r="KF124" s="587"/>
      <c r="KG124" s="587"/>
      <c r="KH124" s="587"/>
      <c r="KI124" s="587"/>
      <c r="KJ124" s="587"/>
      <c r="KK124" s="587"/>
      <c r="KL124" s="587"/>
      <c r="KM124" s="587"/>
      <c r="KN124" s="587"/>
      <c r="KO124" s="587"/>
      <c r="KP124" s="587"/>
      <c r="KQ124" s="587"/>
      <c r="KR124" s="587"/>
      <c r="KS124" s="587"/>
      <c r="KT124" s="587"/>
      <c r="KU124" s="587"/>
      <c r="KV124" s="587"/>
      <c r="KW124" s="587"/>
      <c r="KX124" s="587"/>
      <c r="KY124" s="587"/>
      <c r="KZ124" s="587"/>
      <c r="LA124" s="587"/>
      <c r="LB124" s="587"/>
      <c r="LC124" s="587"/>
      <c r="LD124" s="587"/>
      <c r="LE124" s="587"/>
      <c r="LF124" s="587"/>
      <c r="LG124" s="587"/>
      <c r="LH124" s="587"/>
      <c r="LI124" s="587"/>
      <c r="LJ124" s="587"/>
      <c r="LK124" s="587"/>
      <c r="LL124" s="587"/>
      <c r="LM124" s="587"/>
      <c r="LN124" s="587"/>
      <c r="LO124" s="587"/>
      <c r="LP124" s="587"/>
      <c r="LQ124" s="587"/>
      <c r="LR124" s="587"/>
      <c r="LS124" s="587"/>
      <c r="LT124" s="587"/>
      <c r="LU124" s="587"/>
      <c r="LV124" s="587"/>
      <c r="LW124" s="587"/>
      <c r="LX124" s="587"/>
      <c r="LY124" s="587"/>
      <c r="LZ124" s="587"/>
      <c r="MA124" s="587"/>
      <c r="MB124" s="587"/>
      <c r="MC124" s="587"/>
      <c r="MD124" s="587"/>
      <c r="ME124" s="587"/>
      <c r="MF124" s="587"/>
      <c r="MG124" s="587"/>
      <c r="MH124" s="587"/>
      <c r="MI124" s="587"/>
      <c r="MJ124" s="587"/>
      <c r="MK124" s="587"/>
      <c r="ML124" s="587"/>
      <c r="MM124" s="587"/>
      <c r="MN124" s="587"/>
      <c r="MO124" s="587"/>
      <c r="MP124" s="587"/>
      <c r="MQ124" s="587"/>
      <c r="MR124" s="587"/>
      <c r="MS124" s="587"/>
      <c r="MT124" s="587"/>
      <c r="MU124" s="587"/>
      <c r="MV124" s="587"/>
      <c r="MW124" s="587"/>
      <c r="MX124" s="587"/>
      <c r="MY124" s="587"/>
      <c r="MZ124" s="587"/>
      <c r="NA124" s="587"/>
      <c r="NB124" s="587"/>
      <c r="NC124" s="587"/>
      <c r="ND124" s="587"/>
      <c r="NE124" s="587"/>
      <c r="NF124" s="587"/>
      <c r="NG124" s="587"/>
      <c r="NH124" s="587"/>
      <c r="NI124" s="587"/>
      <c r="NJ124" s="587"/>
      <c r="NK124" s="587"/>
      <c r="NL124" s="587"/>
      <c r="NM124" s="587"/>
      <c r="NN124" s="587"/>
      <c r="NO124" s="587"/>
      <c r="NP124" s="587"/>
      <c r="NQ124" s="587"/>
      <c r="NR124" s="587"/>
      <c r="NS124" s="587"/>
      <c r="NT124" s="587"/>
      <c r="NU124" s="587"/>
      <c r="NV124" s="587"/>
      <c r="NW124" s="587"/>
      <c r="NX124" s="587"/>
      <c r="NY124" s="587"/>
      <c r="NZ124" s="587"/>
      <c r="OA124" s="587"/>
      <c r="OB124" s="587"/>
      <c r="OC124" s="587"/>
      <c r="OD124" s="587"/>
      <c r="OE124" s="587"/>
      <c r="OF124" s="587"/>
      <c r="OG124" s="587"/>
      <c r="OH124" s="587"/>
      <c r="OI124" s="587"/>
      <c r="OJ124" s="587"/>
      <c r="OK124" s="587"/>
      <c r="OL124" s="587"/>
      <c r="OM124" s="587"/>
      <c r="ON124" s="587"/>
      <c r="OO124" s="587"/>
      <c r="OP124" s="587"/>
      <c r="OQ124" s="587"/>
      <c r="OR124" s="587"/>
      <c r="OS124" s="587"/>
      <c r="OT124" s="587"/>
      <c r="OU124" s="587"/>
      <c r="OV124" s="587"/>
      <c r="OW124" s="587"/>
      <c r="OX124" s="587"/>
      <c r="OY124" s="587"/>
      <c r="OZ124" s="587"/>
      <c r="PA124" s="587"/>
      <c r="PB124" s="587"/>
      <c r="PC124" s="587"/>
      <c r="PD124" s="587"/>
      <c r="PE124" s="587"/>
      <c r="PF124" s="587"/>
      <c r="PG124" s="587"/>
      <c r="PH124" s="587"/>
      <c r="PI124" s="587"/>
      <c r="PJ124" s="587"/>
      <c r="PK124" s="587"/>
      <c r="PL124" s="587"/>
      <c r="PM124" s="587"/>
      <c r="PN124" s="587"/>
      <c r="PO124" s="587"/>
      <c r="PP124" s="587"/>
      <c r="PQ124" s="587"/>
      <c r="PR124" s="587"/>
      <c r="PS124" s="587"/>
      <c r="PT124" s="587"/>
      <c r="PU124" s="587"/>
      <c r="PV124" s="587"/>
      <c r="PW124" s="587"/>
      <c r="PX124" s="587"/>
      <c r="PY124" s="587"/>
      <c r="PZ124" s="587"/>
      <c r="QA124" s="587"/>
      <c r="QB124" s="587"/>
      <c r="QC124" s="587"/>
      <c r="QD124" s="587"/>
      <c r="QE124" s="587"/>
      <c r="QF124" s="587"/>
      <c r="QG124" s="587"/>
      <c r="QH124" s="587"/>
      <c r="QI124" s="587"/>
      <c r="QJ124" s="587"/>
      <c r="QK124" s="587"/>
      <c r="QL124" s="587"/>
      <c r="QM124" s="587"/>
      <c r="QN124" s="587"/>
      <c r="QO124" s="587"/>
      <c r="QP124" s="587"/>
      <c r="QQ124" s="587"/>
      <c r="QR124" s="587"/>
      <c r="QS124" s="587"/>
      <c r="QT124" s="587"/>
      <c r="QU124" s="587"/>
      <c r="QV124" s="587"/>
      <c r="QW124" s="587"/>
      <c r="QX124" s="587"/>
      <c r="QY124" s="587"/>
      <c r="QZ124" s="587"/>
      <c r="RA124" s="587"/>
      <c r="RB124" s="587"/>
      <c r="RC124" s="587"/>
      <c r="RD124" s="587"/>
      <c r="RE124" s="587"/>
      <c r="RF124" s="587"/>
      <c r="RG124" s="587"/>
      <c r="RH124" s="587"/>
      <c r="RI124" s="587"/>
      <c r="RJ124" s="587"/>
      <c r="RK124" s="587"/>
      <c r="RL124" s="587"/>
      <c r="RM124" s="587"/>
      <c r="RN124" s="587"/>
      <c r="RO124" s="587"/>
      <c r="RP124" s="587"/>
      <c r="RQ124" s="587"/>
      <c r="RR124" s="587"/>
      <c r="RS124" s="587"/>
      <c r="RT124" s="587"/>
      <c r="RU124" s="587"/>
      <c r="RV124" s="587"/>
      <c r="RW124" s="587"/>
      <c r="RX124" s="587"/>
      <c r="RY124" s="587"/>
      <c r="RZ124" s="587"/>
      <c r="SA124" s="587"/>
      <c r="SB124" s="587"/>
      <c r="SC124" s="587"/>
      <c r="SD124" s="587"/>
      <c r="SE124" s="587"/>
      <c r="SF124" s="587"/>
      <c r="SG124" s="587"/>
      <c r="SH124" s="587"/>
      <c r="SI124" s="587"/>
      <c r="SJ124" s="587"/>
      <c r="SK124" s="587"/>
      <c r="SL124" s="587"/>
      <c r="SM124" s="587"/>
      <c r="SN124" s="587"/>
      <c r="SO124" s="587"/>
      <c r="SP124" s="587"/>
      <c r="SQ124" s="587"/>
      <c r="SR124" s="587"/>
      <c r="SS124" s="587"/>
      <c r="ST124" s="587"/>
      <c r="SU124" s="587"/>
      <c r="SV124" s="587"/>
      <c r="SW124" s="587"/>
      <c r="SX124" s="587"/>
      <c r="SY124" s="587"/>
      <c r="SZ124" s="587"/>
      <c r="TA124" s="587"/>
      <c r="TB124" s="587"/>
      <c r="TC124" s="587"/>
      <c r="TD124" s="587"/>
      <c r="TE124" s="587"/>
      <c r="TF124" s="587"/>
      <c r="TG124" s="587"/>
      <c r="TH124" s="587"/>
      <c r="TI124" s="587"/>
      <c r="TJ124" s="587"/>
      <c r="TK124" s="587"/>
      <c r="TL124" s="587"/>
      <c r="TM124" s="587"/>
      <c r="TN124" s="587"/>
      <c r="TO124" s="587"/>
      <c r="TP124" s="587"/>
      <c r="TQ124" s="587"/>
      <c r="TR124" s="587"/>
      <c r="TS124" s="587"/>
      <c r="TT124" s="587"/>
      <c r="TU124" s="587"/>
      <c r="TV124" s="587"/>
      <c r="TW124" s="587"/>
      <c r="TX124" s="587"/>
      <c r="TY124" s="587"/>
      <c r="TZ124" s="587"/>
      <c r="UA124" s="587"/>
      <c r="UB124" s="587"/>
      <c r="UC124" s="587"/>
      <c r="UD124" s="587"/>
      <c r="UE124" s="587"/>
      <c r="UF124" s="587"/>
      <c r="UG124" s="587"/>
      <c r="UH124" s="587"/>
      <c r="UI124" s="587"/>
      <c r="UJ124" s="587"/>
      <c r="UK124" s="587"/>
      <c r="UL124" s="587"/>
      <c r="UM124" s="587"/>
      <c r="UN124" s="587"/>
      <c r="UO124" s="587"/>
      <c r="UP124" s="587"/>
      <c r="UQ124" s="587"/>
      <c r="UR124" s="587"/>
      <c r="US124" s="587"/>
      <c r="UT124" s="587"/>
      <c r="UU124" s="587"/>
      <c r="UV124" s="587"/>
      <c r="UW124" s="587"/>
      <c r="UX124" s="587"/>
      <c r="UY124" s="587"/>
      <c r="UZ124" s="587"/>
      <c r="VA124" s="587"/>
      <c r="VB124" s="587"/>
      <c r="VC124" s="587"/>
      <c r="VD124" s="587"/>
      <c r="VE124" s="587"/>
      <c r="VF124" s="587"/>
      <c r="VG124" s="587"/>
      <c r="VH124" s="587"/>
      <c r="VI124" s="587"/>
      <c r="VJ124" s="587"/>
      <c r="VK124" s="587"/>
      <c r="VL124" s="587"/>
      <c r="VM124" s="587"/>
      <c r="VN124" s="587"/>
      <c r="VO124" s="587"/>
      <c r="VP124" s="587"/>
      <c r="VQ124" s="587"/>
      <c r="VR124" s="587"/>
      <c r="VS124" s="587"/>
      <c r="VT124" s="587"/>
      <c r="VU124" s="587"/>
      <c r="VV124" s="587"/>
      <c r="VW124" s="587"/>
      <c r="VX124" s="587"/>
      <c r="VY124" s="587"/>
      <c r="VZ124" s="587"/>
      <c r="WA124" s="587"/>
      <c r="WB124" s="587"/>
      <c r="WC124" s="587"/>
      <c r="WD124" s="587"/>
      <c r="WE124" s="587"/>
      <c r="WF124" s="587"/>
      <c r="WG124" s="587"/>
      <c r="WH124" s="587"/>
      <c r="WI124" s="587"/>
      <c r="WJ124" s="587"/>
      <c r="WK124" s="587"/>
      <c r="WL124" s="587"/>
      <c r="WM124" s="587"/>
      <c r="WN124" s="587"/>
      <c r="WO124" s="587"/>
      <c r="WP124" s="587"/>
      <c r="WQ124" s="587"/>
      <c r="WR124" s="587"/>
      <c r="WS124" s="587"/>
      <c r="WT124" s="587"/>
      <c r="WU124" s="587"/>
      <c r="WV124" s="587"/>
      <c r="WW124" s="587"/>
      <c r="WX124" s="587"/>
      <c r="WY124" s="587"/>
      <c r="WZ124" s="587"/>
      <c r="XA124" s="587"/>
      <c r="XB124" s="587"/>
      <c r="XC124" s="587"/>
      <c r="XD124" s="587"/>
      <c r="XE124" s="587"/>
      <c r="XF124" s="587"/>
      <c r="XG124" s="587"/>
      <c r="XH124" s="587"/>
      <c r="XI124" s="587"/>
      <c r="XJ124" s="587"/>
      <c r="XK124" s="587"/>
      <c r="XL124" s="587"/>
      <c r="XM124" s="587"/>
      <c r="XN124" s="587"/>
      <c r="XO124" s="587"/>
      <c r="XP124" s="587"/>
      <c r="XQ124" s="587"/>
      <c r="XR124" s="587"/>
      <c r="XS124" s="587"/>
      <c r="XT124" s="587"/>
      <c r="XU124" s="587"/>
      <c r="XV124" s="587"/>
      <c r="XW124" s="587"/>
      <c r="XX124" s="587"/>
      <c r="XY124" s="587"/>
      <c r="XZ124" s="587"/>
      <c r="YA124" s="587"/>
      <c r="YB124" s="587"/>
      <c r="YC124" s="587"/>
      <c r="YD124" s="587"/>
      <c r="YE124" s="587"/>
      <c r="YF124" s="587"/>
      <c r="YG124" s="587"/>
      <c r="YH124" s="587"/>
      <c r="YI124" s="587"/>
      <c r="YJ124" s="587"/>
      <c r="YK124" s="587"/>
      <c r="YL124" s="587"/>
      <c r="YM124" s="587"/>
      <c r="YN124" s="587"/>
      <c r="YO124" s="587"/>
      <c r="YP124" s="587"/>
      <c r="YQ124" s="587"/>
      <c r="YR124" s="587"/>
      <c r="YS124" s="587"/>
      <c r="YT124" s="587"/>
      <c r="YU124" s="587"/>
      <c r="YV124" s="587"/>
      <c r="YW124" s="587"/>
      <c r="YX124" s="587"/>
      <c r="YY124" s="587"/>
      <c r="YZ124" s="587"/>
      <c r="ZA124" s="587"/>
      <c r="ZB124" s="587"/>
      <c r="ZC124" s="587"/>
      <c r="ZD124" s="587"/>
      <c r="ZE124" s="587"/>
      <c r="ZF124" s="587"/>
      <c r="ZG124" s="587"/>
      <c r="ZH124" s="587"/>
      <c r="ZI124" s="587"/>
      <c r="ZJ124" s="587"/>
      <c r="ZK124" s="587"/>
      <c r="ZL124" s="587"/>
      <c r="ZM124" s="587"/>
      <c r="ZN124" s="587"/>
      <c r="ZO124" s="587"/>
      <c r="ZP124" s="587"/>
      <c r="ZQ124" s="587"/>
      <c r="ZR124" s="587"/>
      <c r="ZS124" s="587"/>
      <c r="ZT124" s="587"/>
      <c r="ZU124" s="587"/>
      <c r="ZV124" s="587"/>
      <c r="ZW124" s="587"/>
      <c r="ZX124" s="587"/>
      <c r="ZY124" s="587"/>
      <c r="ZZ124" s="587"/>
      <c r="AAA124" s="587"/>
      <c r="AAB124" s="587"/>
      <c r="AAC124" s="587"/>
      <c r="AAD124" s="587"/>
      <c r="AAE124" s="587"/>
      <c r="AAF124" s="587"/>
      <c r="AAG124" s="587"/>
      <c r="AAH124" s="587"/>
      <c r="AAI124" s="587"/>
      <c r="AAJ124" s="587"/>
      <c r="AAK124" s="587"/>
      <c r="AAL124" s="587"/>
      <c r="AAM124" s="587"/>
      <c r="AAN124" s="587"/>
      <c r="AAO124" s="587"/>
      <c r="AAP124" s="587"/>
      <c r="AAQ124" s="587"/>
      <c r="AAR124" s="587"/>
      <c r="AAS124" s="587"/>
      <c r="AAT124" s="587"/>
      <c r="AAU124" s="587"/>
      <c r="AAV124" s="587"/>
      <c r="AAW124" s="587"/>
      <c r="AAX124" s="587"/>
      <c r="AAY124" s="587"/>
      <c r="AAZ124" s="587"/>
      <c r="ABA124" s="587"/>
      <c r="ABB124" s="587"/>
      <c r="ABC124" s="587"/>
      <c r="ABD124" s="587"/>
      <c r="ABE124" s="587"/>
      <c r="ABF124" s="587"/>
      <c r="ABG124" s="587"/>
      <c r="ABH124" s="587"/>
      <c r="ABI124" s="587"/>
      <c r="ABJ124" s="587"/>
      <c r="ABK124" s="587"/>
      <c r="ABL124" s="587"/>
      <c r="ABM124" s="587"/>
      <c r="ABN124" s="587"/>
      <c r="ABO124" s="587"/>
      <c r="ABP124" s="587"/>
      <c r="ABQ124" s="587"/>
      <c r="ABR124" s="587"/>
      <c r="ABS124" s="587"/>
      <c r="ABT124" s="587"/>
      <c r="ABU124" s="587"/>
      <c r="ABV124" s="587"/>
      <c r="ABW124" s="587"/>
      <c r="ABX124" s="587"/>
      <c r="ABY124" s="587"/>
      <c r="ABZ124" s="587"/>
      <c r="ACA124" s="587"/>
      <c r="ACB124" s="587"/>
      <c r="ACC124" s="587"/>
      <c r="ACD124" s="587"/>
      <c r="ACE124" s="587"/>
      <c r="ACF124" s="587"/>
      <c r="ACG124" s="587"/>
      <c r="ACH124" s="587"/>
      <c r="ACI124" s="587"/>
      <c r="ACJ124" s="587"/>
      <c r="ACK124" s="587"/>
      <c r="ACL124" s="587"/>
      <c r="ACM124" s="587"/>
      <c r="ACN124" s="587"/>
      <c r="ACO124" s="587"/>
      <c r="ACP124" s="587"/>
      <c r="ACQ124" s="587"/>
      <c r="ACR124" s="587"/>
      <c r="ACS124" s="587"/>
      <c r="ACT124" s="587"/>
      <c r="ACU124" s="587"/>
      <c r="ACV124" s="587"/>
      <c r="ACW124" s="587"/>
      <c r="ACX124" s="587"/>
      <c r="ACY124" s="587"/>
      <c r="ACZ124" s="587"/>
      <c r="ADA124" s="587"/>
      <c r="ADB124" s="587"/>
      <c r="ADC124" s="587"/>
      <c r="ADD124" s="587"/>
      <c r="ADE124" s="587"/>
      <c r="ADF124" s="587"/>
      <c r="ADG124" s="587"/>
      <c r="ADH124" s="587"/>
      <c r="ADI124" s="587"/>
      <c r="ADJ124" s="587"/>
      <c r="ADK124" s="587"/>
      <c r="ADL124" s="587"/>
      <c r="ADM124" s="587"/>
      <c r="ADN124" s="587"/>
      <c r="ADO124" s="587"/>
      <c r="ADP124" s="587"/>
      <c r="ADQ124" s="587"/>
      <c r="ADR124" s="587"/>
      <c r="ADS124" s="587"/>
      <c r="ADT124" s="587"/>
      <c r="ADU124" s="587"/>
      <c r="ADV124" s="587"/>
      <c r="ADW124" s="587"/>
      <c r="ADX124" s="587"/>
      <c r="ADY124" s="587"/>
      <c r="ADZ124" s="587"/>
      <c r="AEA124" s="587"/>
      <c r="AEB124" s="587"/>
      <c r="AEC124" s="587"/>
      <c r="AED124" s="587"/>
      <c r="AEE124" s="587"/>
      <c r="AEF124" s="587"/>
      <c r="AEG124" s="587"/>
      <c r="AEH124" s="587"/>
      <c r="AEI124" s="587"/>
      <c r="AEJ124" s="587"/>
      <c r="AEK124" s="587"/>
      <c r="AEL124" s="587"/>
      <c r="AEM124" s="587"/>
      <c r="AEN124" s="587"/>
      <c r="AEO124" s="587"/>
      <c r="AEP124" s="587"/>
      <c r="AEQ124" s="587"/>
      <c r="AER124" s="587"/>
      <c r="AES124" s="587"/>
      <c r="AET124" s="587"/>
      <c r="AEU124" s="587"/>
      <c r="AEV124" s="587"/>
      <c r="AEW124" s="587"/>
      <c r="AEX124" s="587"/>
      <c r="AEY124" s="587"/>
      <c r="AEZ124" s="587"/>
      <c r="AFA124" s="587"/>
      <c r="AFB124" s="587"/>
      <c r="AFC124" s="587"/>
      <c r="AFD124" s="587"/>
      <c r="AFE124" s="587"/>
      <c r="AFF124" s="587"/>
      <c r="AFG124" s="587"/>
      <c r="AFH124" s="587"/>
      <c r="AFI124" s="587"/>
      <c r="AFJ124" s="587"/>
      <c r="AFK124" s="587"/>
      <c r="AFL124" s="587"/>
      <c r="AFM124" s="587"/>
      <c r="AFN124" s="587"/>
      <c r="AFO124" s="587"/>
      <c r="AFP124" s="587"/>
      <c r="AFQ124" s="587"/>
      <c r="AFR124" s="587"/>
      <c r="AFS124" s="587"/>
      <c r="AFT124" s="587"/>
      <c r="AFU124" s="587"/>
      <c r="AFV124" s="587"/>
      <c r="AFW124" s="587"/>
      <c r="AFX124" s="587"/>
      <c r="AFY124" s="587"/>
      <c r="AFZ124" s="587"/>
      <c r="AGA124" s="587"/>
      <c r="AGB124" s="587"/>
      <c r="AGC124" s="587"/>
      <c r="AGD124" s="587"/>
      <c r="AGE124" s="587"/>
      <c r="AGF124" s="587"/>
      <c r="AGG124" s="587"/>
      <c r="AGH124" s="587"/>
      <c r="AGI124" s="587"/>
      <c r="AGJ124" s="587"/>
      <c r="AGK124" s="587"/>
      <c r="AGL124" s="587"/>
      <c r="AGM124" s="587"/>
      <c r="AGN124" s="587"/>
      <c r="AGO124" s="587"/>
      <c r="AGP124" s="587"/>
      <c r="AGQ124" s="587"/>
      <c r="AGR124" s="587"/>
      <c r="AGS124" s="587"/>
      <c r="AGT124" s="587"/>
      <c r="AGU124" s="587"/>
      <c r="AGV124" s="587"/>
      <c r="AGW124" s="587"/>
      <c r="AGX124" s="587"/>
      <c r="AGY124" s="587"/>
      <c r="AGZ124" s="587"/>
      <c r="AHA124" s="587"/>
      <c r="AHB124" s="587"/>
      <c r="AHC124" s="587"/>
      <c r="AHD124" s="587"/>
      <c r="AHE124" s="587"/>
      <c r="AHF124" s="587"/>
      <c r="AHG124" s="587"/>
      <c r="AHH124" s="587"/>
      <c r="AHI124" s="587"/>
      <c r="AHJ124" s="587"/>
      <c r="AHK124" s="587"/>
      <c r="AHL124" s="587"/>
      <c r="AHM124" s="587"/>
      <c r="AHN124" s="587"/>
      <c r="AHO124" s="587"/>
      <c r="AHP124" s="587"/>
      <c r="AHQ124" s="587"/>
      <c r="AHR124" s="587"/>
      <c r="AHS124" s="587"/>
      <c r="AHT124" s="587"/>
      <c r="AHU124" s="587"/>
      <c r="AHV124" s="587"/>
      <c r="AHW124" s="587"/>
      <c r="AHX124" s="587"/>
      <c r="AHY124" s="587"/>
      <c r="AHZ124" s="587"/>
      <c r="AIA124" s="587"/>
      <c r="AIB124" s="587"/>
      <c r="AIC124" s="587"/>
      <c r="AID124" s="587"/>
      <c r="AIE124" s="587"/>
      <c r="AIF124" s="587"/>
      <c r="AIG124" s="587"/>
      <c r="AIH124" s="587"/>
      <c r="AII124" s="587"/>
      <c r="AIJ124" s="587"/>
      <c r="AIK124" s="587"/>
      <c r="AIL124" s="587"/>
      <c r="AIM124" s="587"/>
      <c r="AIN124" s="587"/>
      <c r="AIO124" s="587"/>
      <c r="AIP124" s="587"/>
      <c r="AIQ124" s="587"/>
      <c r="AIR124" s="587"/>
      <c r="AIS124" s="587"/>
      <c r="AIT124" s="587"/>
      <c r="AIU124" s="587"/>
      <c r="AIV124" s="587"/>
      <c r="AIW124" s="587"/>
      <c r="AIX124" s="587"/>
      <c r="AIY124" s="587"/>
      <c r="AIZ124" s="587"/>
      <c r="AJA124" s="587"/>
      <c r="AJB124" s="587"/>
      <c r="AJC124" s="587"/>
      <c r="AJD124" s="587"/>
      <c r="AJE124" s="587"/>
      <c r="AJF124" s="587"/>
      <c r="AJG124" s="587"/>
      <c r="AJH124" s="587"/>
      <c r="AJI124" s="587"/>
      <c r="AJJ124" s="587"/>
      <c r="AJK124" s="587"/>
      <c r="AJL124" s="587"/>
      <c r="AJM124" s="587"/>
      <c r="AJN124" s="587"/>
      <c r="AJO124" s="587"/>
      <c r="AJP124" s="587"/>
      <c r="AJQ124" s="587"/>
      <c r="AJR124" s="587"/>
      <c r="AJS124" s="587"/>
      <c r="AJT124" s="587"/>
      <c r="AJU124" s="587"/>
      <c r="AJV124" s="587"/>
      <c r="AJW124" s="587"/>
      <c r="AJX124" s="587"/>
      <c r="AJY124" s="587"/>
      <c r="AJZ124" s="587"/>
      <c r="AKA124" s="587"/>
      <c r="AKB124" s="587"/>
      <c r="AKC124" s="587"/>
      <c r="AKD124" s="587"/>
      <c r="AKE124" s="587"/>
      <c r="AKF124" s="587"/>
      <c r="AKG124" s="587"/>
      <c r="AKH124" s="587"/>
      <c r="AKI124" s="587"/>
      <c r="AKJ124" s="587"/>
      <c r="AKK124" s="587"/>
      <c r="AKL124" s="587"/>
      <c r="AKM124" s="587"/>
      <c r="AKN124" s="587"/>
      <c r="AKO124" s="587"/>
      <c r="AKP124" s="587"/>
      <c r="AKQ124" s="587"/>
      <c r="AKR124" s="587"/>
      <c r="AKS124" s="587"/>
      <c r="AKT124" s="587"/>
      <c r="AKU124" s="587"/>
      <c r="AKV124" s="587"/>
      <c r="AKW124" s="587"/>
      <c r="AKX124" s="587"/>
      <c r="AKY124" s="587"/>
      <c r="AKZ124" s="587"/>
      <c r="ALA124" s="587"/>
      <c r="ALB124" s="587"/>
      <c r="ALC124" s="587"/>
      <c r="ALD124" s="587"/>
      <c r="ALE124" s="587"/>
      <c r="ALF124" s="587"/>
      <c r="ALG124" s="587"/>
      <c r="ALH124" s="587"/>
      <c r="ALI124" s="587"/>
      <c r="ALJ124" s="587"/>
      <c r="ALK124" s="587"/>
      <c r="ALL124" s="587"/>
      <c r="ALM124" s="587"/>
      <c r="ALN124" s="587"/>
      <c r="ALO124" s="587"/>
      <c r="ALP124" s="587"/>
      <c r="ALQ124" s="587"/>
      <c r="ALR124" s="587"/>
      <c r="ALS124" s="587"/>
      <c r="ALT124" s="587"/>
      <c r="ALU124" s="587"/>
      <c r="ALV124" s="587"/>
      <c r="ALW124" s="587"/>
      <c r="ALX124" s="587"/>
      <c r="ALY124" s="587"/>
      <c r="ALZ124" s="587"/>
      <c r="AMA124" s="587"/>
      <c r="AMB124" s="587"/>
      <c r="AMC124" s="587"/>
      <c r="AMD124" s="587"/>
      <c r="AME124" s="587"/>
      <c r="AMF124" s="587"/>
      <c r="AMG124" s="587"/>
      <c r="AMH124" s="587"/>
      <c r="AMI124" s="587"/>
      <c r="AMJ124" s="587"/>
      <c r="AMK124" s="587"/>
      <c r="AML124" s="587"/>
      <c r="AMM124" s="587"/>
      <c r="AMN124" s="587"/>
      <c r="AMO124" s="587"/>
      <c r="AMP124" s="587"/>
      <c r="AMQ124" s="587"/>
      <c r="AMR124" s="587"/>
      <c r="AMS124" s="587"/>
      <c r="AMT124" s="587"/>
      <c r="AMU124" s="587"/>
      <c r="AMV124" s="587"/>
      <c r="AMW124" s="587"/>
      <c r="AMX124" s="587"/>
      <c r="AMY124" s="587"/>
      <c r="AMZ124" s="587"/>
      <c r="ANA124" s="587"/>
      <c r="ANB124" s="587"/>
      <c r="ANC124" s="587"/>
      <c r="AND124" s="587"/>
      <c r="ANE124" s="587"/>
      <c r="ANF124" s="587"/>
      <c r="ANG124" s="587"/>
      <c r="ANH124" s="587"/>
      <c r="ANI124" s="587"/>
      <c r="ANJ124" s="587"/>
      <c r="ANK124" s="587"/>
      <c r="ANL124" s="587"/>
      <c r="ANM124" s="587"/>
      <c r="ANN124" s="587"/>
      <c r="ANO124" s="587"/>
      <c r="ANP124" s="587"/>
      <c r="ANQ124" s="587"/>
      <c r="ANR124" s="587"/>
      <c r="ANS124" s="587"/>
      <c r="ANT124" s="587"/>
      <c r="ANU124" s="587"/>
      <c r="ANV124" s="587"/>
      <c r="ANW124" s="587"/>
      <c r="ANX124" s="587"/>
      <c r="ANY124" s="587"/>
      <c r="ANZ124" s="587"/>
      <c r="AOA124" s="587"/>
      <c r="AOB124" s="587"/>
      <c r="AOC124" s="587"/>
      <c r="AOD124" s="587"/>
      <c r="AOE124" s="587"/>
      <c r="AOF124" s="587"/>
      <c r="AOG124" s="587"/>
      <c r="AOH124" s="587"/>
      <c r="AOI124" s="587"/>
      <c r="AOJ124" s="587"/>
      <c r="AOK124" s="587"/>
      <c r="AOL124" s="587"/>
      <c r="AOM124" s="587"/>
      <c r="AON124" s="587"/>
      <c r="AOO124" s="587"/>
      <c r="AOP124" s="587"/>
      <c r="AOQ124" s="587"/>
      <c r="AOR124" s="587"/>
      <c r="AOS124" s="587"/>
      <c r="AOT124" s="587"/>
      <c r="AOU124" s="587"/>
      <c r="AOV124" s="587"/>
      <c r="AOW124" s="587"/>
      <c r="AOX124" s="587"/>
      <c r="AOY124" s="587"/>
      <c r="AOZ124" s="587"/>
      <c r="APA124" s="587"/>
      <c r="APB124" s="587"/>
      <c r="APC124" s="587"/>
      <c r="APD124" s="587"/>
      <c r="APE124" s="587"/>
      <c r="APF124" s="587"/>
      <c r="APG124" s="587"/>
      <c r="APH124" s="587"/>
      <c r="API124" s="587"/>
      <c r="APJ124" s="587"/>
      <c r="APK124" s="587"/>
      <c r="APL124" s="587"/>
      <c r="APM124" s="587"/>
      <c r="APN124" s="587"/>
      <c r="APO124" s="587"/>
      <c r="APP124" s="587"/>
      <c r="APQ124" s="587"/>
      <c r="APR124" s="587"/>
      <c r="APS124" s="587"/>
      <c r="APT124" s="587"/>
      <c r="APU124" s="587"/>
      <c r="APV124" s="587"/>
      <c r="APW124" s="587"/>
      <c r="APX124" s="587"/>
      <c r="APY124" s="587"/>
      <c r="APZ124" s="587"/>
      <c r="AQA124" s="587"/>
      <c r="AQB124" s="587"/>
      <c r="AQC124" s="587"/>
      <c r="AQD124" s="587"/>
      <c r="AQE124" s="587"/>
      <c r="AQF124" s="587"/>
      <c r="AQG124" s="587"/>
      <c r="AQH124" s="587"/>
      <c r="AQI124" s="587"/>
      <c r="AQJ124" s="587"/>
      <c r="AQK124" s="587"/>
      <c r="AQL124" s="587"/>
      <c r="AQM124" s="587"/>
      <c r="AQN124" s="587"/>
      <c r="AQO124" s="587"/>
      <c r="AQP124" s="587"/>
      <c r="AQQ124" s="587"/>
      <c r="AQR124" s="587"/>
      <c r="AQS124" s="587"/>
      <c r="AQT124" s="587"/>
      <c r="AQU124" s="587"/>
      <c r="AQV124" s="587"/>
      <c r="AQW124" s="587"/>
      <c r="AQX124" s="587"/>
      <c r="AQY124" s="587"/>
      <c r="AQZ124" s="587"/>
      <c r="ARA124" s="587"/>
      <c r="ARB124" s="587"/>
      <c r="ARC124" s="587"/>
      <c r="ARD124" s="587"/>
      <c r="ARE124" s="587"/>
      <c r="ARF124" s="587"/>
      <c r="ARG124" s="587"/>
      <c r="ARH124" s="587"/>
      <c r="ARI124" s="587"/>
      <c r="ARJ124" s="587"/>
      <c r="ARK124" s="587"/>
      <c r="ARL124" s="587"/>
      <c r="ARM124" s="587"/>
      <c r="ARN124" s="587"/>
      <c r="ARO124" s="587"/>
      <c r="ARP124" s="587"/>
      <c r="ARQ124" s="587"/>
      <c r="ARR124" s="587"/>
      <c r="ARS124" s="587"/>
      <c r="ART124" s="587"/>
      <c r="ARU124" s="587"/>
      <c r="ARV124" s="587"/>
      <c r="ARW124" s="587"/>
      <c r="ARX124" s="587"/>
      <c r="ARY124" s="587"/>
      <c r="ARZ124" s="587"/>
      <c r="ASA124" s="587"/>
      <c r="ASB124" s="587"/>
      <c r="ASC124" s="587"/>
      <c r="ASD124" s="587"/>
      <c r="ASE124" s="587"/>
      <c r="ASF124" s="587"/>
      <c r="ASG124" s="587"/>
      <c r="ASH124" s="587"/>
      <c r="ASI124" s="587"/>
      <c r="ASJ124" s="587"/>
      <c r="ASK124" s="587"/>
      <c r="ASL124" s="587"/>
      <c r="ASM124" s="587"/>
      <c r="ASN124" s="587"/>
      <c r="ASO124" s="587"/>
      <c r="ASP124" s="587"/>
      <c r="ASQ124" s="587"/>
      <c r="ASR124" s="587"/>
      <c r="ASS124" s="587"/>
      <c r="AST124" s="587"/>
      <c r="ASU124" s="587"/>
      <c r="ASV124" s="587"/>
      <c r="ASW124" s="587"/>
      <c r="ASX124" s="587"/>
      <c r="ASY124" s="587"/>
      <c r="ASZ124" s="587"/>
      <c r="ATA124" s="587"/>
      <c r="ATB124" s="587"/>
      <c r="ATC124" s="587"/>
      <c r="ATD124" s="587"/>
      <c r="ATE124" s="587"/>
      <c r="ATF124" s="587"/>
      <c r="ATG124" s="587"/>
      <c r="ATH124" s="587"/>
      <c r="ATI124" s="587"/>
      <c r="ATJ124" s="587"/>
      <c r="ATK124" s="587"/>
      <c r="ATL124" s="587"/>
      <c r="ATM124" s="587"/>
      <c r="ATN124" s="587"/>
      <c r="ATO124" s="587"/>
      <c r="ATP124" s="587"/>
      <c r="ATQ124" s="587"/>
      <c r="ATR124" s="587"/>
      <c r="ATS124" s="587"/>
      <c r="ATT124" s="587"/>
      <c r="ATU124" s="587"/>
      <c r="ATV124" s="587"/>
      <c r="ATW124" s="587"/>
      <c r="ATX124" s="587"/>
      <c r="ATY124" s="587"/>
      <c r="ATZ124" s="587"/>
      <c r="AUA124" s="587"/>
      <c r="AUB124" s="587"/>
      <c r="AUC124" s="587"/>
      <c r="AUD124" s="587"/>
      <c r="AUE124" s="587"/>
      <c r="AUF124" s="587"/>
      <c r="AUG124" s="587"/>
      <c r="AUH124" s="587"/>
      <c r="AUI124" s="587"/>
      <c r="AUJ124" s="587"/>
      <c r="AUK124" s="587"/>
      <c r="AUL124" s="587"/>
      <c r="AUM124" s="587"/>
      <c r="AUN124" s="587"/>
      <c r="AUO124" s="587"/>
      <c r="AUP124" s="587"/>
      <c r="AUQ124" s="587"/>
      <c r="AUR124" s="587"/>
      <c r="AUS124" s="587"/>
      <c r="AUT124" s="587"/>
      <c r="AUU124" s="587"/>
      <c r="AUV124" s="587"/>
      <c r="AUW124" s="587"/>
      <c r="AUX124" s="587"/>
      <c r="AUY124" s="587"/>
      <c r="AUZ124" s="587"/>
      <c r="AVA124" s="587"/>
      <c r="AVB124" s="587"/>
      <c r="AVC124" s="587"/>
      <c r="AVD124" s="587"/>
      <c r="AVE124" s="587"/>
      <c r="AVF124" s="587"/>
      <c r="AVG124" s="587"/>
      <c r="AVH124" s="587"/>
      <c r="AVI124" s="587"/>
      <c r="AVJ124" s="587"/>
      <c r="AVK124" s="587"/>
      <c r="AVL124" s="587"/>
      <c r="AVM124" s="587"/>
      <c r="AVN124" s="587"/>
      <c r="AVO124" s="587"/>
      <c r="AVP124" s="587"/>
      <c r="AVQ124" s="587"/>
      <c r="AVR124" s="587"/>
      <c r="AVS124" s="587"/>
      <c r="AVT124" s="587"/>
      <c r="AVU124" s="587"/>
      <c r="AVV124" s="587"/>
      <c r="AVW124" s="587"/>
      <c r="AVX124" s="587"/>
      <c r="AVY124" s="587"/>
      <c r="AVZ124" s="587"/>
      <c r="AWA124" s="587"/>
      <c r="AWB124" s="587"/>
      <c r="AWC124" s="587"/>
      <c r="AWD124" s="587"/>
      <c r="AWE124" s="587"/>
      <c r="AWF124" s="587"/>
      <c r="AWG124" s="587"/>
      <c r="AWH124" s="587"/>
      <c r="AWI124" s="587"/>
      <c r="AWJ124" s="587"/>
      <c r="AWK124" s="587"/>
      <c r="AWL124" s="587"/>
      <c r="AWM124" s="587"/>
      <c r="AWN124" s="587"/>
      <c r="AWO124" s="587"/>
      <c r="AWP124" s="587"/>
      <c r="AWQ124" s="587"/>
      <c r="AWR124" s="587"/>
      <c r="AWS124" s="587"/>
      <c r="AWT124" s="587"/>
      <c r="AWU124" s="587"/>
      <c r="AWV124" s="587"/>
      <c r="AWW124" s="587"/>
      <c r="AWX124" s="587"/>
      <c r="AWY124" s="587"/>
      <c r="AWZ124" s="587"/>
      <c r="AXA124" s="587"/>
      <c r="AXB124" s="587"/>
      <c r="AXC124" s="587"/>
      <c r="AXD124" s="587"/>
      <c r="AXE124" s="587"/>
      <c r="AXF124" s="587"/>
      <c r="AXG124" s="587"/>
      <c r="AXH124" s="587"/>
      <c r="AXI124" s="587"/>
      <c r="AXJ124" s="587"/>
      <c r="AXK124" s="587"/>
      <c r="AXL124" s="587"/>
      <c r="AXM124" s="587"/>
      <c r="AXN124" s="587"/>
      <c r="AXO124" s="587"/>
      <c r="AXP124" s="587"/>
      <c r="AXQ124" s="587"/>
      <c r="AXR124" s="587"/>
      <c r="AXS124" s="587"/>
      <c r="AXT124" s="587"/>
      <c r="AXU124" s="587"/>
      <c r="AXV124" s="587"/>
      <c r="AXW124" s="587"/>
      <c r="AXX124" s="587"/>
      <c r="AXY124" s="587"/>
      <c r="AXZ124" s="587"/>
      <c r="AYA124" s="587"/>
      <c r="AYB124" s="587"/>
      <c r="AYC124" s="587"/>
      <c r="AYD124" s="587"/>
      <c r="AYE124" s="587"/>
      <c r="AYF124" s="587"/>
      <c r="AYG124" s="587"/>
      <c r="AYH124" s="587"/>
      <c r="AYI124" s="587"/>
      <c r="AYJ124" s="587"/>
      <c r="AYK124" s="587"/>
      <c r="AYL124" s="587"/>
      <c r="AYM124" s="587"/>
      <c r="AYN124" s="587"/>
      <c r="AYO124" s="587"/>
      <c r="AYP124" s="587"/>
      <c r="AYQ124" s="587"/>
      <c r="AYR124" s="587"/>
      <c r="AYS124" s="587"/>
      <c r="AYT124" s="587"/>
      <c r="AYU124" s="587"/>
      <c r="AYV124" s="587"/>
      <c r="AYW124" s="587"/>
      <c r="AYX124" s="587"/>
      <c r="AYY124" s="587"/>
      <c r="AYZ124" s="587"/>
      <c r="AZA124" s="587"/>
      <c r="AZB124" s="587"/>
      <c r="AZC124" s="587"/>
      <c r="AZD124" s="587"/>
      <c r="AZE124" s="587"/>
      <c r="AZF124" s="587"/>
      <c r="AZG124" s="587"/>
      <c r="AZH124" s="587"/>
      <c r="AZI124" s="587"/>
      <c r="AZJ124" s="587"/>
      <c r="AZK124" s="587"/>
      <c r="AZL124" s="587"/>
      <c r="AZM124" s="587"/>
      <c r="AZN124" s="587"/>
      <c r="AZO124" s="587"/>
      <c r="AZP124" s="587"/>
      <c r="AZQ124" s="587"/>
      <c r="AZR124" s="587"/>
      <c r="AZS124" s="587"/>
      <c r="AZT124" s="587"/>
      <c r="AZU124" s="587"/>
      <c r="AZV124" s="587"/>
      <c r="AZW124" s="587"/>
      <c r="AZX124" s="587"/>
      <c r="AZY124" s="587"/>
      <c r="AZZ124" s="587"/>
      <c r="BAA124" s="587"/>
      <c r="BAB124" s="587"/>
      <c r="BAC124" s="587"/>
      <c r="BAD124" s="587"/>
      <c r="BAE124" s="587"/>
      <c r="BAF124" s="587"/>
      <c r="BAG124" s="587"/>
      <c r="BAH124" s="587"/>
      <c r="BAI124" s="587"/>
      <c r="BAJ124" s="587"/>
      <c r="BAK124" s="587"/>
      <c r="BAL124" s="587"/>
      <c r="BAM124" s="587"/>
      <c r="BAN124" s="587"/>
      <c r="BAO124" s="587"/>
      <c r="BAP124" s="587"/>
      <c r="BAQ124" s="587"/>
      <c r="BAR124" s="587"/>
      <c r="BAS124" s="587"/>
      <c r="BAT124" s="587"/>
      <c r="BAU124" s="587"/>
      <c r="BAV124" s="587"/>
      <c r="BAW124" s="587"/>
      <c r="BAX124" s="587"/>
      <c r="BAY124" s="587"/>
      <c r="BAZ124" s="587"/>
      <c r="BBA124" s="587"/>
      <c r="BBB124" s="587"/>
      <c r="BBC124" s="587"/>
      <c r="BBD124" s="587"/>
      <c r="BBE124" s="587"/>
      <c r="BBF124" s="587"/>
      <c r="BBG124" s="587"/>
      <c r="BBH124" s="587"/>
      <c r="BBI124" s="587"/>
      <c r="BBJ124" s="587"/>
      <c r="BBK124" s="587"/>
      <c r="BBL124" s="587"/>
      <c r="BBM124" s="587"/>
      <c r="BBN124" s="587"/>
      <c r="BBO124" s="587"/>
      <c r="BBP124" s="587"/>
      <c r="BBQ124" s="587"/>
      <c r="BBR124" s="587"/>
      <c r="BBS124" s="587"/>
      <c r="BBT124" s="587"/>
      <c r="BBU124" s="587"/>
      <c r="BBV124" s="587"/>
      <c r="BBW124" s="587"/>
      <c r="BBX124" s="587"/>
      <c r="BBY124" s="587"/>
      <c r="BBZ124" s="587"/>
      <c r="BCA124" s="587"/>
      <c r="BCB124" s="587"/>
      <c r="BCC124" s="587"/>
      <c r="BCD124" s="587"/>
      <c r="BCE124" s="587"/>
      <c r="BCF124" s="587"/>
      <c r="BCG124" s="587"/>
      <c r="BCH124" s="587"/>
      <c r="BCI124" s="587"/>
      <c r="BCJ124" s="587"/>
      <c r="BCK124" s="587"/>
      <c r="BCL124" s="587"/>
      <c r="BCM124" s="587"/>
      <c r="BCN124" s="587"/>
      <c r="BCO124" s="587"/>
      <c r="BCP124" s="587"/>
      <c r="BCQ124" s="587"/>
      <c r="BCR124" s="587"/>
      <c r="BCS124" s="587"/>
      <c r="BCT124" s="587"/>
      <c r="BCU124" s="587"/>
      <c r="BCV124" s="587"/>
      <c r="BCW124" s="587"/>
      <c r="BCX124" s="587"/>
      <c r="BCY124" s="587"/>
      <c r="BCZ124" s="587"/>
      <c r="BDA124" s="587"/>
      <c r="BDB124" s="587"/>
      <c r="BDC124" s="587"/>
      <c r="BDD124" s="587"/>
      <c r="BDE124" s="587"/>
      <c r="BDF124" s="587"/>
      <c r="BDG124" s="587"/>
      <c r="BDH124" s="587"/>
      <c r="BDI124" s="587"/>
      <c r="BDJ124" s="587"/>
      <c r="BDK124" s="587"/>
      <c r="BDL124" s="587"/>
      <c r="BDM124" s="587"/>
      <c r="BDN124" s="587"/>
      <c r="BDO124" s="587"/>
      <c r="BDP124" s="587"/>
      <c r="BDQ124" s="587"/>
      <c r="BDR124" s="587"/>
      <c r="BDS124" s="587"/>
      <c r="BDT124" s="587"/>
      <c r="BDU124" s="587"/>
      <c r="BDV124" s="587"/>
      <c r="BDW124" s="587"/>
      <c r="BDX124" s="587"/>
      <c r="BDY124" s="587"/>
      <c r="BDZ124" s="587"/>
      <c r="BEA124" s="587"/>
      <c r="BEB124" s="587"/>
      <c r="BEC124" s="587"/>
      <c r="BED124" s="587"/>
      <c r="BEE124" s="587"/>
      <c r="BEF124" s="587"/>
      <c r="BEG124" s="587"/>
      <c r="BEH124" s="587"/>
      <c r="BEI124" s="587"/>
      <c r="BEJ124" s="587"/>
      <c r="BEK124" s="587"/>
      <c r="BEL124" s="587"/>
      <c r="BEM124" s="587"/>
      <c r="BEN124" s="587"/>
      <c r="BEO124" s="587"/>
      <c r="BEP124" s="587"/>
      <c r="BEQ124" s="587"/>
      <c r="BER124" s="587"/>
      <c r="BES124" s="587"/>
      <c r="BET124" s="587"/>
      <c r="BEU124" s="587"/>
      <c r="BEV124" s="587"/>
      <c r="BEW124" s="587"/>
      <c r="BEX124" s="587"/>
      <c r="BEY124" s="587"/>
      <c r="BEZ124" s="587"/>
      <c r="BFA124" s="587"/>
      <c r="BFB124" s="587"/>
      <c r="BFC124" s="587"/>
      <c r="BFD124" s="587"/>
      <c r="BFE124" s="587"/>
      <c r="BFF124" s="587"/>
      <c r="BFG124" s="587"/>
      <c r="BFH124" s="587"/>
      <c r="BFI124" s="587"/>
      <c r="BFJ124" s="587"/>
      <c r="BFK124" s="587"/>
      <c r="BFL124" s="587"/>
      <c r="BFM124" s="587"/>
      <c r="BFN124" s="587"/>
      <c r="BFO124" s="587"/>
      <c r="BFP124" s="587"/>
      <c r="BFQ124" s="587"/>
      <c r="BFR124" s="587"/>
      <c r="BFS124" s="587"/>
      <c r="BFT124" s="587"/>
      <c r="BFU124" s="587"/>
      <c r="BFV124" s="587"/>
      <c r="BFW124" s="587"/>
      <c r="BFX124" s="587"/>
      <c r="BFY124" s="587"/>
      <c r="BFZ124" s="587"/>
      <c r="BGA124" s="587"/>
      <c r="BGB124" s="587"/>
      <c r="BGC124" s="587"/>
      <c r="BGD124" s="587"/>
      <c r="BGE124" s="587"/>
      <c r="BGF124" s="587"/>
      <c r="BGG124" s="587"/>
      <c r="BGH124" s="587"/>
      <c r="BGI124" s="587"/>
      <c r="BGJ124" s="587"/>
      <c r="BGK124" s="587"/>
      <c r="BGL124" s="587"/>
      <c r="BGM124" s="587"/>
      <c r="BGN124" s="587"/>
      <c r="BGO124" s="587"/>
      <c r="BGP124" s="587"/>
      <c r="BGQ124" s="587"/>
      <c r="BGR124" s="587"/>
      <c r="BGS124" s="587"/>
      <c r="BGT124" s="587"/>
      <c r="BGU124" s="587"/>
      <c r="BGV124" s="587"/>
      <c r="BGW124" s="587"/>
      <c r="BGX124" s="587"/>
      <c r="BGY124" s="587"/>
      <c r="BGZ124" s="587"/>
      <c r="BHA124" s="587"/>
      <c r="BHB124" s="587"/>
      <c r="BHC124" s="587"/>
      <c r="BHD124" s="587"/>
      <c r="BHE124" s="587"/>
      <c r="BHF124" s="587"/>
      <c r="BHG124" s="587"/>
      <c r="BHH124" s="587"/>
      <c r="BHI124" s="587"/>
      <c r="BHJ124" s="587"/>
      <c r="BHK124" s="587"/>
      <c r="BHL124" s="587"/>
      <c r="BHM124" s="587"/>
      <c r="BHN124" s="587"/>
      <c r="BHO124" s="587"/>
      <c r="BHP124" s="587"/>
      <c r="BHQ124" s="587"/>
      <c r="BHR124" s="587"/>
      <c r="BHS124" s="587"/>
      <c r="BHT124" s="587"/>
      <c r="BHU124" s="587"/>
      <c r="BHV124" s="587"/>
      <c r="BHW124" s="587"/>
      <c r="BHX124" s="587"/>
      <c r="BHY124" s="587"/>
      <c r="BHZ124" s="587"/>
      <c r="BIA124" s="587"/>
      <c r="BIB124" s="587"/>
      <c r="BIC124" s="587"/>
      <c r="BID124" s="587"/>
      <c r="BIE124" s="587"/>
      <c r="BIF124" s="587"/>
      <c r="BIG124" s="587"/>
      <c r="BIH124" s="587"/>
      <c r="BII124" s="587"/>
      <c r="BIJ124" s="587"/>
      <c r="BIK124" s="587"/>
      <c r="BIL124" s="587"/>
      <c r="BIM124" s="587"/>
      <c r="BIN124" s="587"/>
      <c r="BIO124" s="587"/>
      <c r="BIP124" s="587"/>
      <c r="BIQ124" s="587"/>
      <c r="BIR124" s="587"/>
      <c r="BIS124" s="587"/>
      <c r="BIT124" s="587"/>
      <c r="BIU124" s="587"/>
      <c r="BIV124" s="587"/>
      <c r="BIW124" s="587"/>
      <c r="BIX124" s="587"/>
      <c r="BIY124" s="587"/>
      <c r="BIZ124" s="587"/>
      <c r="BJA124" s="587"/>
      <c r="BJB124" s="587"/>
      <c r="BJC124" s="587"/>
      <c r="BJD124" s="587"/>
      <c r="BJE124" s="587"/>
      <c r="BJF124" s="587"/>
      <c r="BJG124" s="587"/>
      <c r="BJH124" s="587"/>
      <c r="BJI124" s="587"/>
      <c r="BJJ124" s="587"/>
      <c r="BJK124" s="587"/>
      <c r="BJL124" s="587"/>
      <c r="BJM124" s="587"/>
      <c r="BJN124" s="587"/>
      <c r="BJO124" s="587"/>
      <c r="BJP124" s="587"/>
      <c r="BJQ124" s="587"/>
      <c r="BJR124" s="587"/>
      <c r="BJS124" s="587"/>
      <c r="BJT124" s="587"/>
      <c r="BJU124" s="587"/>
      <c r="BJV124" s="587"/>
      <c r="BJW124" s="587"/>
      <c r="BJX124" s="587"/>
      <c r="BJY124" s="587"/>
      <c r="BJZ124" s="587"/>
      <c r="BKA124" s="587"/>
      <c r="BKB124" s="587"/>
      <c r="BKC124" s="587"/>
      <c r="BKD124" s="587"/>
      <c r="BKE124" s="587"/>
      <c r="BKF124" s="587"/>
      <c r="BKG124" s="587"/>
      <c r="BKH124" s="587"/>
      <c r="BKI124" s="587"/>
      <c r="BKJ124" s="587"/>
      <c r="BKK124" s="587"/>
      <c r="BKL124" s="587"/>
      <c r="BKM124" s="587"/>
      <c r="BKN124" s="587"/>
      <c r="BKO124" s="587"/>
      <c r="BKP124" s="587"/>
      <c r="BKQ124" s="587"/>
      <c r="BKR124" s="587"/>
      <c r="BKS124" s="587"/>
      <c r="BKT124" s="587"/>
      <c r="BKU124" s="587"/>
      <c r="BKV124" s="587"/>
      <c r="BKW124" s="587"/>
      <c r="BKX124" s="587"/>
      <c r="BKY124" s="587"/>
      <c r="BKZ124" s="587"/>
      <c r="BLA124" s="587"/>
      <c r="BLB124" s="587"/>
      <c r="BLC124" s="587"/>
      <c r="BLD124" s="587"/>
      <c r="BLE124" s="587"/>
      <c r="BLF124" s="587"/>
      <c r="BLG124" s="587"/>
      <c r="BLH124" s="587"/>
      <c r="BLI124" s="587"/>
      <c r="BLJ124" s="587"/>
      <c r="BLK124" s="587"/>
      <c r="BLL124" s="587"/>
      <c r="BLM124" s="587"/>
      <c r="BLN124" s="587"/>
      <c r="BLO124" s="587"/>
      <c r="BLP124" s="587"/>
      <c r="BLQ124" s="587"/>
      <c r="BLR124" s="587"/>
      <c r="BLS124" s="587"/>
      <c r="BLT124" s="587"/>
      <c r="BLU124" s="587"/>
      <c r="BLV124" s="587"/>
      <c r="BLW124" s="587"/>
      <c r="BLX124" s="587"/>
      <c r="BLY124" s="587"/>
      <c r="BLZ124" s="587"/>
      <c r="BMA124" s="587"/>
      <c r="BMB124" s="587"/>
      <c r="BMC124" s="587"/>
      <c r="BMD124" s="587"/>
      <c r="BME124" s="587"/>
      <c r="BMF124" s="587"/>
      <c r="BMG124" s="587"/>
      <c r="BMH124" s="587"/>
      <c r="BMI124" s="587"/>
      <c r="BMJ124" s="587"/>
      <c r="BMK124" s="587"/>
      <c r="BML124" s="587"/>
      <c r="BMM124" s="587"/>
      <c r="BMN124" s="587"/>
      <c r="BMO124" s="587"/>
      <c r="BMP124" s="587"/>
      <c r="BMQ124" s="587"/>
      <c r="BMR124" s="587"/>
      <c r="BMS124" s="587"/>
      <c r="BMT124" s="587"/>
      <c r="BMU124" s="587"/>
      <c r="BMV124" s="587"/>
      <c r="BMW124" s="587"/>
      <c r="BMX124" s="587"/>
      <c r="BMY124" s="587"/>
      <c r="BMZ124" s="587"/>
      <c r="BNA124" s="587"/>
      <c r="BNB124" s="587"/>
      <c r="BNC124" s="587"/>
      <c r="BND124" s="587"/>
      <c r="BNE124" s="587"/>
      <c r="BNF124" s="587"/>
      <c r="BNG124" s="587"/>
      <c r="BNH124" s="587"/>
      <c r="BNI124" s="587"/>
      <c r="BNJ124" s="587"/>
      <c r="BNK124" s="587"/>
      <c r="BNL124" s="587"/>
      <c r="BNM124" s="587"/>
      <c r="BNN124" s="587"/>
      <c r="BNO124" s="587"/>
      <c r="BNP124" s="587"/>
      <c r="BNQ124" s="587"/>
      <c r="BNR124" s="587"/>
      <c r="BNS124" s="587"/>
      <c r="BNT124" s="587"/>
      <c r="BNU124" s="587"/>
      <c r="BNV124" s="587"/>
      <c r="BNW124" s="587"/>
      <c r="BNX124" s="587"/>
      <c r="BNY124" s="587"/>
      <c r="BNZ124" s="587"/>
      <c r="BOA124" s="587"/>
      <c r="BOB124" s="587"/>
      <c r="BOC124" s="587"/>
      <c r="BOD124" s="587"/>
      <c r="BOE124" s="587"/>
      <c r="BOF124" s="587"/>
      <c r="BOG124" s="587"/>
      <c r="BOH124" s="587"/>
      <c r="BOI124" s="587"/>
      <c r="BOJ124" s="587"/>
      <c r="BOK124" s="587"/>
      <c r="BOL124" s="587"/>
      <c r="BOM124" s="587"/>
      <c r="BON124" s="587"/>
      <c r="BOO124" s="587"/>
      <c r="BOP124" s="587"/>
      <c r="BOQ124" s="587"/>
      <c r="BOR124" s="587"/>
      <c r="BOS124" s="587"/>
      <c r="BOT124" s="587"/>
      <c r="BOU124" s="587"/>
      <c r="BOV124" s="587"/>
      <c r="BOW124" s="587"/>
      <c r="BOX124" s="587"/>
      <c r="BOY124" s="587"/>
      <c r="BOZ124" s="587"/>
      <c r="BPA124" s="587"/>
      <c r="BPB124" s="587"/>
      <c r="BPC124" s="587"/>
      <c r="BPD124" s="587"/>
      <c r="BPE124" s="587"/>
      <c r="BPF124" s="587"/>
      <c r="BPG124" s="587"/>
      <c r="BPH124" s="587"/>
      <c r="BPI124" s="587"/>
      <c r="BPJ124" s="587"/>
      <c r="BPK124" s="587"/>
      <c r="BPL124" s="587"/>
      <c r="BPM124" s="587"/>
      <c r="BPN124" s="587"/>
      <c r="BPO124" s="587"/>
      <c r="BPP124" s="587"/>
      <c r="BPQ124" s="587"/>
      <c r="BPR124" s="587"/>
      <c r="BPS124" s="587"/>
      <c r="BPT124" s="587"/>
      <c r="BPU124" s="587"/>
      <c r="BPV124" s="587"/>
      <c r="BPW124" s="587"/>
      <c r="BPX124" s="587"/>
      <c r="BPY124" s="587"/>
      <c r="BPZ124" s="587"/>
      <c r="BQA124" s="587"/>
      <c r="BQB124" s="587"/>
      <c r="BQC124" s="587"/>
      <c r="BQD124" s="587"/>
      <c r="BQE124" s="587"/>
      <c r="BQF124" s="587"/>
      <c r="BQG124" s="587"/>
      <c r="BQH124" s="587"/>
      <c r="BQI124" s="587"/>
      <c r="BQJ124" s="587"/>
      <c r="BQK124" s="587"/>
      <c r="BQL124" s="587"/>
      <c r="BQM124" s="587"/>
      <c r="BQN124" s="587"/>
      <c r="BQO124" s="587"/>
      <c r="BQP124" s="587"/>
      <c r="BQQ124" s="587"/>
      <c r="BQR124" s="587"/>
      <c r="BQS124" s="587"/>
      <c r="BQT124" s="587"/>
      <c r="BQU124" s="587"/>
      <c r="BQV124" s="587"/>
      <c r="BQW124" s="587"/>
      <c r="BQX124" s="587"/>
      <c r="BQY124" s="587"/>
      <c r="BQZ124" s="587"/>
      <c r="BRA124" s="587"/>
      <c r="BRB124" s="587"/>
      <c r="BRC124" s="587"/>
      <c r="BRD124" s="587"/>
      <c r="BRE124" s="587"/>
      <c r="BRF124" s="587"/>
      <c r="BRG124" s="587"/>
      <c r="BRH124" s="587"/>
      <c r="BRI124" s="587"/>
      <c r="BRJ124" s="587"/>
      <c r="BRK124" s="587"/>
      <c r="BRL124" s="587"/>
      <c r="BRM124" s="587"/>
      <c r="BRN124" s="587"/>
      <c r="BRO124" s="587"/>
      <c r="BRP124" s="587"/>
      <c r="BRQ124" s="587"/>
      <c r="BRR124" s="587"/>
      <c r="BRS124" s="587"/>
      <c r="BRT124" s="587"/>
      <c r="BRU124" s="587"/>
      <c r="BRV124" s="587"/>
      <c r="BRW124" s="587"/>
      <c r="BRX124" s="587"/>
      <c r="BRY124" s="587"/>
      <c r="BRZ124" s="587"/>
      <c r="BSA124" s="587"/>
      <c r="BSB124" s="587"/>
      <c r="BSC124" s="587"/>
      <c r="BSD124" s="587"/>
      <c r="BSE124" s="587"/>
      <c r="BSF124" s="587"/>
      <c r="BSG124" s="587"/>
      <c r="BSH124" s="587"/>
      <c r="BSI124" s="587"/>
      <c r="BSJ124" s="587"/>
      <c r="BSK124" s="587"/>
      <c r="BSL124" s="587"/>
      <c r="BSM124" s="587"/>
      <c r="BSN124" s="587"/>
      <c r="BSO124" s="587"/>
      <c r="BSP124" s="587"/>
      <c r="BSQ124" s="587"/>
      <c r="BSR124" s="587"/>
      <c r="BSS124" s="587"/>
      <c r="BST124" s="587"/>
      <c r="BSU124" s="587"/>
      <c r="BSV124" s="587"/>
      <c r="BSW124" s="587"/>
      <c r="BSX124" s="587"/>
      <c r="BSY124" s="587"/>
      <c r="BSZ124" s="587"/>
      <c r="BTA124" s="587"/>
      <c r="BTB124" s="587"/>
      <c r="BTC124" s="587"/>
      <c r="BTD124" s="587"/>
      <c r="BTE124" s="587"/>
      <c r="BTF124" s="587"/>
      <c r="BTG124" s="587"/>
      <c r="BTH124" s="587"/>
      <c r="BTI124" s="587"/>
      <c r="BTJ124" s="587"/>
      <c r="BTK124" s="587"/>
      <c r="BTL124" s="587"/>
      <c r="BTM124" s="587"/>
      <c r="BTN124" s="587"/>
      <c r="BTO124" s="587"/>
      <c r="BTP124" s="587"/>
      <c r="BTQ124" s="587"/>
      <c r="BTR124" s="587"/>
      <c r="BTS124" s="587"/>
      <c r="BTT124" s="587"/>
      <c r="BTU124" s="587"/>
      <c r="BTV124" s="587"/>
      <c r="BTW124" s="587"/>
      <c r="BTX124" s="587"/>
      <c r="BTY124" s="587"/>
      <c r="BTZ124" s="587"/>
      <c r="BUA124" s="587"/>
      <c r="BUB124" s="587"/>
      <c r="BUC124" s="587"/>
      <c r="BUD124" s="587"/>
      <c r="BUE124" s="587"/>
      <c r="BUF124" s="587"/>
      <c r="BUG124" s="587"/>
      <c r="BUH124" s="587"/>
      <c r="BUI124" s="587"/>
      <c r="BUJ124" s="587"/>
      <c r="BUK124" s="587"/>
      <c r="BUL124" s="587"/>
      <c r="BUM124" s="587"/>
      <c r="BUN124" s="587"/>
      <c r="BUO124" s="587"/>
      <c r="BUP124" s="587"/>
      <c r="BUQ124" s="587"/>
      <c r="BUR124" s="587"/>
      <c r="BUS124" s="587"/>
      <c r="BUT124" s="587"/>
      <c r="BUU124" s="587"/>
      <c r="BUV124" s="587"/>
      <c r="BUW124" s="587"/>
      <c r="BUX124" s="587"/>
      <c r="BUY124" s="587"/>
      <c r="BUZ124" s="587"/>
      <c r="BVA124" s="587"/>
      <c r="BVB124" s="587"/>
      <c r="BVC124" s="587"/>
      <c r="BVD124" s="587"/>
      <c r="BVE124" s="587"/>
      <c r="BVF124" s="587"/>
      <c r="BVG124" s="587"/>
      <c r="BVH124" s="587"/>
      <c r="BVI124" s="587"/>
      <c r="BVJ124" s="587"/>
      <c r="BVK124" s="587"/>
      <c r="BVL124" s="587"/>
      <c r="BVM124" s="587"/>
      <c r="BVN124" s="587"/>
      <c r="BVO124" s="587"/>
      <c r="BVP124" s="587"/>
      <c r="BVQ124" s="587"/>
      <c r="BVR124" s="587"/>
      <c r="BVS124" s="587"/>
      <c r="BVT124" s="587"/>
      <c r="BVU124" s="587"/>
      <c r="BVV124" s="587"/>
      <c r="BVW124" s="587"/>
      <c r="BVX124" s="587"/>
      <c r="BVY124" s="587"/>
      <c r="BVZ124" s="587"/>
      <c r="BWA124" s="587"/>
      <c r="BWB124" s="587"/>
      <c r="BWC124" s="587"/>
      <c r="BWD124" s="587"/>
      <c r="BWE124" s="587"/>
      <c r="BWF124" s="587"/>
      <c r="BWG124" s="587"/>
      <c r="BWH124" s="587"/>
      <c r="BWI124" s="587"/>
      <c r="BWJ124" s="587"/>
      <c r="BWK124" s="587"/>
      <c r="BWL124" s="587"/>
      <c r="BWM124" s="587"/>
      <c r="BWN124" s="587"/>
      <c r="BWO124" s="587"/>
      <c r="BWP124" s="587"/>
      <c r="BWQ124" s="587"/>
      <c r="BWR124" s="587"/>
      <c r="BWS124" s="587"/>
      <c r="BWT124" s="587"/>
      <c r="BWU124" s="587"/>
      <c r="BWV124" s="587"/>
      <c r="BWW124" s="587"/>
      <c r="BWX124" s="587"/>
      <c r="BWY124" s="587"/>
      <c r="BWZ124" s="587"/>
      <c r="BXA124" s="587"/>
      <c r="BXB124" s="587"/>
      <c r="BXC124" s="587"/>
      <c r="BXD124" s="587"/>
      <c r="BXE124" s="587"/>
      <c r="BXF124" s="587"/>
      <c r="BXG124" s="587"/>
      <c r="BXH124" s="587"/>
      <c r="BXI124" s="587"/>
      <c r="BXJ124" s="587"/>
      <c r="BXK124" s="587"/>
      <c r="BXL124" s="587"/>
      <c r="BXM124" s="587"/>
      <c r="BXN124" s="587"/>
      <c r="BXO124" s="587"/>
      <c r="BXP124" s="587"/>
      <c r="BXQ124" s="587"/>
      <c r="BXR124" s="587"/>
      <c r="BXS124" s="587"/>
      <c r="BXT124" s="587"/>
      <c r="BXU124" s="587"/>
      <c r="BXV124" s="587"/>
      <c r="BXW124" s="587"/>
      <c r="BXX124" s="587"/>
      <c r="BXY124" s="587"/>
      <c r="BXZ124" s="587"/>
      <c r="BYA124" s="587"/>
      <c r="BYB124" s="587"/>
      <c r="BYC124" s="587"/>
      <c r="BYD124" s="587"/>
      <c r="BYE124" s="587"/>
      <c r="BYF124" s="587"/>
      <c r="BYG124" s="587"/>
      <c r="BYH124" s="587"/>
      <c r="BYI124" s="587"/>
      <c r="BYJ124" s="587"/>
      <c r="BYK124" s="587"/>
      <c r="BYL124" s="587"/>
      <c r="BYM124" s="587"/>
      <c r="BYN124" s="587"/>
      <c r="BYO124" s="587"/>
      <c r="BYP124" s="587"/>
      <c r="BYQ124" s="587"/>
      <c r="BYR124" s="587"/>
      <c r="BYS124" s="587"/>
      <c r="BYT124" s="587"/>
      <c r="BYU124" s="587"/>
      <c r="BYV124" s="587"/>
      <c r="BYW124" s="587"/>
      <c r="BYX124" s="587"/>
      <c r="BYY124" s="587"/>
      <c r="BYZ124" s="587"/>
      <c r="BZA124" s="587"/>
      <c r="BZB124" s="587"/>
      <c r="BZC124" s="587"/>
      <c r="BZD124" s="587"/>
      <c r="BZE124" s="587"/>
      <c r="BZF124" s="587"/>
      <c r="BZG124" s="587"/>
      <c r="BZH124" s="587"/>
      <c r="BZI124" s="587"/>
      <c r="BZJ124" s="587"/>
      <c r="BZK124" s="587"/>
      <c r="BZL124" s="587"/>
      <c r="BZM124" s="587"/>
      <c r="BZN124" s="587"/>
      <c r="BZO124" s="587"/>
      <c r="BZP124" s="587"/>
      <c r="BZQ124" s="587"/>
      <c r="BZR124" s="587"/>
      <c r="BZS124" s="587"/>
      <c r="BZT124" s="587"/>
      <c r="BZU124" s="587"/>
      <c r="BZV124" s="587"/>
      <c r="BZW124" s="587"/>
      <c r="BZX124" s="587"/>
      <c r="BZY124" s="587"/>
      <c r="BZZ124" s="587"/>
      <c r="CAA124" s="587"/>
      <c r="CAB124" s="587"/>
      <c r="CAC124" s="587"/>
      <c r="CAD124" s="587"/>
      <c r="CAE124" s="587"/>
      <c r="CAF124" s="587"/>
      <c r="CAG124" s="587"/>
      <c r="CAH124" s="587"/>
      <c r="CAI124" s="587"/>
      <c r="CAJ124" s="587"/>
      <c r="CAK124" s="587"/>
      <c r="CAL124" s="587"/>
      <c r="CAM124" s="587"/>
      <c r="CAN124" s="587"/>
      <c r="CAO124" s="587"/>
      <c r="CAP124" s="587"/>
      <c r="CAQ124" s="587"/>
      <c r="CAR124" s="587"/>
      <c r="CAS124" s="587"/>
      <c r="CAT124" s="587"/>
      <c r="CAU124" s="587"/>
      <c r="CAV124" s="587"/>
      <c r="CAW124" s="587"/>
      <c r="CAX124" s="587"/>
      <c r="CAY124" s="587"/>
      <c r="CAZ124" s="587"/>
      <c r="CBA124" s="587"/>
      <c r="CBB124" s="587"/>
      <c r="CBC124" s="587"/>
      <c r="CBD124" s="587"/>
      <c r="CBE124" s="587"/>
      <c r="CBF124" s="587"/>
      <c r="CBG124" s="587"/>
      <c r="CBH124" s="587"/>
      <c r="CBI124" s="587"/>
      <c r="CBJ124" s="587"/>
      <c r="CBK124" s="587"/>
      <c r="CBL124" s="587"/>
      <c r="CBM124" s="587"/>
      <c r="CBN124" s="587"/>
      <c r="CBO124" s="587"/>
      <c r="CBP124" s="587"/>
      <c r="CBQ124" s="587"/>
      <c r="CBR124" s="587"/>
      <c r="CBS124" s="587"/>
      <c r="CBT124" s="587"/>
      <c r="CBU124" s="587"/>
      <c r="CBV124" s="587"/>
      <c r="CBW124" s="587"/>
      <c r="CBX124" s="587"/>
      <c r="CBY124" s="587"/>
      <c r="CBZ124" s="587"/>
      <c r="CCA124" s="587"/>
      <c r="CCB124" s="587"/>
      <c r="CCC124" s="587"/>
      <c r="CCD124" s="587"/>
      <c r="CCE124" s="587"/>
      <c r="CCF124" s="587"/>
      <c r="CCG124" s="587"/>
      <c r="CCH124" s="587"/>
      <c r="CCI124" s="587"/>
      <c r="CCJ124" s="587"/>
      <c r="CCK124" s="587"/>
      <c r="CCL124" s="587"/>
      <c r="CCM124" s="587"/>
      <c r="CCN124" s="587"/>
      <c r="CCO124" s="587"/>
      <c r="CCP124" s="587"/>
      <c r="CCQ124" s="587"/>
      <c r="CCR124" s="587"/>
      <c r="CCS124" s="587"/>
      <c r="CCT124" s="587"/>
      <c r="CCU124" s="587"/>
      <c r="CCV124" s="587"/>
      <c r="CCW124" s="587"/>
      <c r="CCX124" s="587"/>
      <c r="CCY124" s="587"/>
      <c r="CCZ124" s="587"/>
      <c r="CDA124" s="587"/>
      <c r="CDB124" s="587"/>
      <c r="CDC124" s="587"/>
      <c r="CDD124" s="587"/>
      <c r="CDE124" s="587"/>
      <c r="CDF124" s="587"/>
      <c r="CDG124" s="587"/>
      <c r="CDH124" s="587"/>
      <c r="CDI124" s="587"/>
      <c r="CDJ124" s="587"/>
      <c r="CDK124" s="587"/>
      <c r="CDL124" s="587"/>
      <c r="CDM124" s="587"/>
      <c r="CDN124" s="587"/>
      <c r="CDO124" s="587"/>
      <c r="CDP124" s="587"/>
      <c r="CDQ124" s="587"/>
      <c r="CDR124" s="587"/>
      <c r="CDS124" s="587"/>
      <c r="CDT124" s="587"/>
      <c r="CDU124" s="587"/>
      <c r="CDV124" s="587"/>
      <c r="CDW124" s="587"/>
      <c r="CDX124" s="587"/>
      <c r="CDY124" s="587"/>
      <c r="CDZ124" s="587"/>
      <c r="CEA124" s="587"/>
      <c r="CEB124" s="587"/>
      <c r="CEC124" s="587"/>
      <c r="CED124" s="587"/>
      <c r="CEE124" s="587"/>
      <c r="CEF124" s="587"/>
      <c r="CEG124" s="587"/>
      <c r="CEH124" s="587"/>
      <c r="CEI124" s="587"/>
      <c r="CEJ124" s="587"/>
      <c r="CEK124" s="587"/>
      <c r="CEL124" s="587"/>
      <c r="CEM124" s="587"/>
      <c r="CEN124" s="587"/>
      <c r="CEO124" s="587"/>
      <c r="CEP124" s="587"/>
      <c r="CEQ124" s="587"/>
      <c r="CER124" s="587"/>
      <c r="CES124" s="587"/>
      <c r="CET124" s="587"/>
      <c r="CEU124" s="587"/>
      <c r="CEV124" s="587"/>
      <c r="CEW124" s="587"/>
      <c r="CEX124" s="587"/>
      <c r="CEY124" s="587"/>
      <c r="CEZ124" s="587"/>
      <c r="CFA124" s="587"/>
      <c r="CFB124" s="587"/>
      <c r="CFC124" s="587"/>
      <c r="CFD124" s="587"/>
      <c r="CFE124" s="587"/>
      <c r="CFF124" s="587"/>
      <c r="CFG124" s="587"/>
      <c r="CFH124" s="587"/>
      <c r="CFI124" s="587"/>
      <c r="CFJ124" s="587"/>
      <c r="CFK124" s="587"/>
      <c r="CFL124" s="587"/>
      <c r="CFM124" s="587"/>
      <c r="CFN124" s="587"/>
      <c r="CFO124" s="587"/>
      <c r="CFP124" s="587"/>
      <c r="CFQ124" s="587"/>
      <c r="CFR124" s="587"/>
      <c r="CFS124" s="587"/>
      <c r="CFT124" s="587"/>
      <c r="CFU124" s="587"/>
      <c r="CFV124" s="587"/>
      <c r="CFW124" s="587"/>
      <c r="CFX124" s="587"/>
      <c r="CFY124" s="587"/>
      <c r="CFZ124" s="587"/>
      <c r="CGA124" s="587"/>
      <c r="CGB124" s="587"/>
      <c r="CGC124" s="587"/>
      <c r="CGD124" s="587"/>
      <c r="CGE124" s="587"/>
      <c r="CGF124" s="587"/>
      <c r="CGG124" s="587"/>
      <c r="CGH124" s="587"/>
      <c r="CGI124" s="587"/>
      <c r="CGJ124" s="587"/>
      <c r="CGK124" s="587"/>
      <c r="CGL124" s="587"/>
      <c r="CGM124" s="587"/>
      <c r="CGN124" s="587"/>
      <c r="CGO124" s="587"/>
      <c r="CGP124" s="587"/>
      <c r="CGQ124" s="587"/>
      <c r="CGR124" s="587"/>
      <c r="CGS124" s="587"/>
      <c r="CGT124" s="587"/>
      <c r="CGU124" s="587"/>
      <c r="CGV124" s="587"/>
      <c r="CGW124" s="587"/>
      <c r="CGX124" s="587"/>
      <c r="CGY124" s="587"/>
      <c r="CGZ124" s="587"/>
      <c r="CHA124" s="587"/>
      <c r="CHB124" s="587"/>
      <c r="CHC124" s="587"/>
      <c r="CHD124" s="587"/>
      <c r="CHE124" s="587"/>
      <c r="CHF124" s="587"/>
      <c r="CHG124" s="587"/>
      <c r="CHH124" s="587"/>
      <c r="CHI124" s="587"/>
      <c r="CHJ124" s="587"/>
      <c r="CHK124" s="587"/>
      <c r="CHL124" s="587"/>
      <c r="CHM124" s="587"/>
      <c r="CHN124" s="587"/>
      <c r="CHO124" s="587"/>
      <c r="CHP124" s="587"/>
      <c r="CHQ124" s="587"/>
      <c r="CHR124" s="587"/>
      <c r="CHS124" s="587"/>
      <c r="CHT124" s="587"/>
      <c r="CHU124" s="587"/>
      <c r="CHV124" s="587"/>
      <c r="CHW124" s="587"/>
      <c r="CHX124" s="587"/>
      <c r="CHY124" s="587"/>
      <c r="CHZ124" s="587"/>
      <c r="CIA124" s="587"/>
      <c r="CIB124" s="587"/>
      <c r="CIC124" s="587"/>
      <c r="CID124" s="587"/>
      <c r="CIE124" s="587"/>
      <c r="CIF124" s="587"/>
      <c r="CIG124" s="587"/>
      <c r="CIH124" s="587"/>
      <c r="CII124" s="587"/>
      <c r="CIJ124" s="587"/>
      <c r="CIK124" s="587"/>
      <c r="CIL124" s="587"/>
      <c r="CIM124" s="587"/>
      <c r="CIN124" s="587"/>
      <c r="CIO124" s="587"/>
      <c r="CIP124" s="587"/>
      <c r="CIQ124" s="587"/>
      <c r="CIR124" s="587"/>
      <c r="CIS124" s="587"/>
      <c r="CIT124" s="587"/>
      <c r="CIU124" s="587"/>
      <c r="CIV124" s="587"/>
      <c r="CIW124" s="587"/>
      <c r="CIX124" s="587"/>
      <c r="CIY124" s="587"/>
      <c r="CIZ124" s="587"/>
      <c r="CJA124" s="587"/>
      <c r="CJB124" s="587"/>
      <c r="CJC124" s="587"/>
      <c r="CJD124" s="587"/>
      <c r="CJE124" s="587"/>
      <c r="CJF124" s="587"/>
      <c r="CJG124" s="587"/>
      <c r="CJH124" s="587"/>
      <c r="CJI124" s="587"/>
      <c r="CJJ124" s="587"/>
      <c r="CJK124" s="587"/>
      <c r="CJL124" s="587"/>
      <c r="CJM124" s="587"/>
      <c r="CJN124" s="587"/>
      <c r="CJO124" s="587"/>
      <c r="CJP124" s="587"/>
      <c r="CJQ124" s="587"/>
      <c r="CJR124" s="587"/>
      <c r="CJS124" s="587"/>
      <c r="CJT124" s="587"/>
      <c r="CJU124" s="587"/>
      <c r="CJV124" s="587"/>
      <c r="CJW124" s="587"/>
      <c r="CJX124" s="587"/>
      <c r="CJY124" s="587"/>
      <c r="CJZ124" s="587"/>
      <c r="CKA124" s="587"/>
      <c r="CKB124" s="587"/>
      <c r="CKC124" s="587"/>
      <c r="CKD124" s="587"/>
      <c r="CKE124" s="587"/>
      <c r="CKF124" s="587"/>
      <c r="CKG124" s="587"/>
      <c r="CKH124" s="587"/>
      <c r="CKI124" s="587"/>
      <c r="CKJ124" s="587"/>
      <c r="CKK124" s="587"/>
      <c r="CKL124" s="587"/>
      <c r="CKM124" s="587"/>
      <c r="CKN124" s="587"/>
      <c r="CKO124" s="587"/>
      <c r="CKP124" s="587"/>
      <c r="CKQ124" s="587"/>
      <c r="CKR124" s="587"/>
      <c r="CKS124" s="587"/>
      <c r="CKT124" s="587"/>
      <c r="CKU124" s="587"/>
      <c r="CKV124" s="587"/>
      <c r="CKW124" s="587"/>
      <c r="CKX124" s="587"/>
      <c r="CKY124" s="587"/>
      <c r="CKZ124" s="587"/>
      <c r="CLA124" s="587"/>
      <c r="CLB124" s="587"/>
      <c r="CLC124" s="587"/>
      <c r="CLD124" s="587"/>
      <c r="CLE124" s="587"/>
      <c r="CLF124" s="587"/>
      <c r="CLG124" s="587"/>
      <c r="CLH124" s="587"/>
      <c r="CLI124" s="587"/>
      <c r="CLJ124" s="587"/>
      <c r="CLK124" s="587"/>
      <c r="CLL124" s="587"/>
      <c r="CLM124" s="587"/>
      <c r="CLN124" s="587"/>
      <c r="CLO124" s="587"/>
      <c r="CLP124" s="587"/>
      <c r="CLQ124" s="587"/>
      <c r="CLR124" s="587"/>
      <c r="CLS124" s="587"/>
      <c r="CLT124" s="587"/>
      <c r="CLU124" s="587"/>
      <c r="CLV124" s="587"/>
      <c r="CLW124" s="587"/>
      <c r="CLX124" s="587"/>
      <c r="CLY124" s="587"/>
      <c r="CLZ124" s="587"/>
      <c r="CMA124" s="587"/>
      <c r="CMB124" s="587"/>
      <c r="CMC124" s="587"/>
      <c r="CMD124" s="587"/>
      <c r="CME124" s="587"/>
      <c r="CMF124" s="587"/>
      <c r="CMG124" s="587"/>
      <c r="CMH124" s="587"/>
      <c r="CMI124" s="587"/>
      <c r="CMJ124" s="587"/>
      <c r="CMK124" s="587"/>
      <c r="CML124" s="587"/>
      <c r="CMM124" s="587"/>
      <c r="CMN124" s="587"/>
      <c r="CMO124" s="587"/>
      <c r="CMP124" s="587"/>
      <c r="CMQ124" s="587"/>
      <c r="CMR124" s="587"/>
      <c r="CMS124" s="587"/>
      <c r="CMT124" s="587"/>
      <c r="CMU124" s="587"/>
      <c r="CMV124" s="587"/>
      <c r="CMW124" s="587"/>
      <c r="CMX124" s="587"/>
      <c r="CMY124" s="587"/>
      <c r="CMZ124" s="587"/>
      <c r="CNA124" s="587"/>
      <c r="CNB124" s="587"/>
      <c r="CNC124" s="587"/>
      <c r="CND124" s="587"/>
      <c r="CNE124" s="587"/>
      <c r="CNF124" s="587"/>
      <c r="CNG124" s="587"/>
      <c r="CNH124" s="587"/>
      <c r="CNI124" s="587"/>
      <c r="CNJ124" s="587"/>
      <c r="CNK124" s="587"/>
      <c r="CNL124" s="587"/>
      <c r="CNM124" s="587"/>
      <c r="CNN124" s="587"/>
      <c r="CNO124" s="587"/>
      <c r="CNP124" s="587"/>
      <c r="CNQ124" s="587"/>
      <c r="CNR124" s="587"/>
      <c r="CNS124" s="587"/>
      <c r="CNT124" s="587"/>
      <c r="CNU124" s="587"/>
      <c r="CNV124" s="587"/>
      <c r="CNW124" s="587"/>
      <c r="CNX124" s="587"/>
      <c r="CNY124" s="587"/>
      <c r="CNZ124" s="587"/>
      <c r="COA124" s="587"/>
      <c r="COB124" s="587"/>
      <c r="COC124" s="587"/>
      <c r="COD124" s="587"/>
      <c r="COE124" s="587"/>
      <c r="COF124" s="587"/>
      <c r="COG124" s="587"/>
      <c r="COH124" s="587"/>
      <c r="COI124" s="587"/>
      <c r="COJ124" s="587"/>
      <c r="COK124" s="587"/>
      <c r="COL124" s="587"/>
      <c r="COM124" s="587"/>
      <c r="CON124" s="587"/>
      <c r="COO124" s="587"/>
      <c r="COP124" s="587"/>
      <c r="COQ124" s="587"/>
      <c r="COR124" s="587"/>
      <c r="COS124" s="587"/>
      <c r="COT124" s="587"/>
      <c r="COU124" s="587"/>
      <c r="COV124" s="587"/>
      <c r="COW124" s="587"/>
      <c r="COX124" s="587"/>
      <c r="COY124" s="587"/>
      <c r="COZ124" s="587"/>
      <c r="CPA124" s="587"/>
      <c r="CPB124" s="587"/>
      <c r="CPC124" s="587"/>
      <c r="CPD124" s="587"/>
      <c r="CPE124" s="587"/>
      <c r="CPF124" s="587"/>
      <c r="CPG124" s="587"/>
      <c r="CPH124" s="587"/>
      <c r="CPI124" s="587"/>
      <c r="CPJ124" s="587"/>
      <c r="CPK124" s="587"/>
      <c r="CPL124" s="587"/>
      <c r="CPM124" s="587"/>
      <c r="CPN124" s="587"/>
      <c r="CPO124" s="587"/>
      <c r="CPP124" s="587"/>
      <c r="CPQ124" s="587"/>
      <c r="CPR124" s="587"/>
      <c r="CPS124" s="587"/>
      <c r="CPT124" s="587"/>
      <c r="CPU124" s="587"/>
      <c r="CPV124" s="587"/>
      <c r="CPW124" s="587"/>
      <c r="CPX124" s="587"/>
      <c r="CPY124" s="587"/>
      <c r="CPZ124" s="587"/>
      <c r="CQA124" s="587"/>
      <c r="CQB124" s="587"/>
      <c r="CQC124" s="587"/>
      <c r="CQD124" s="587"/>
      <c r="CQE124" s="587"/>
      <c r="CQF124" s="587"/>
      <c r="CQG124" s="587"/>
      <c r="CQH124" s="587"/>
      <c r="CQI124" s="587"/>
      <c r="CQJ124" s="587"/>
      <c r="CQK124" s="587"/>
      <c r="CQL124" s="587"/>
      <c r="CQM124" s="587"/>
      <c r="CQN124" s="587"/>
      <c r="CQO124" s="587"/>
      <c r="CQP124" s="587"/>
      <c r="CQQ124" s="587"/>
      <c r="CQR124" s="587"/>
      <c r="CQS124" s="587"/>
      <c r="CQT124" s="587"/>
      <c r="CQU124" s="587"/>
      <c r="CQV124" s="587"/>
      <c r="CQW124" s="587"/>
      <c r="CQX124" s="587"/>
      <c r="CQY124" s="587"/>
      <c r="CQZ124" s="587"/>
      <c r="CRA124" s="587"/>
      <c r="CRB124" s="587"/>
      <c r="CRC124" s="587"/>
      <c r="CRD124" s="587"/>
      <c r="CRE124" s="587"/>
      <c r="CRF124" s="587"/>
      <c r="CRG124" s="587"/>
      <c r="CRH124" s="587"/>
      <c r="CRI124" s="587"/>
      <c r="CRJ124" s="587"/>
      <c r="CRK124" s="587"/>
      <c r="CRL124" s="587"/>
      <c r="CRM124" s="587"/>
      <c r="CRN124" s="587"/>
      <c r="CRO124" s="587"/>
      <c r="CRP124" s="587"/>
      <c r="CRQ124" s="587"/>
      <c r="CRR124" s="587"/>
      <c r="CRS124" s="587"/>
      <c r="CRT124" s="587"/>
      <c r="CRU124" s="587"/>
      <c r="CRV124" s="587"/>
      <c r="CRW124" s="587"/>
      <c r="CRX124" s="587"/>
      <c r="CRY124" s="587"/>
      <c r="CRZ124" s="587"/>
      <c r="CSA124" s="587"/>
      <c r="CSB124" s="587"/>
      <c r="CSC124" s="587"/>
      <c r="CSD124" s="587"/>
      <c r="CSE124" s="587"/>
      <c r="CSF124" s="587"/>
      <c r="CSG124" s="587"/>
      <c r="CSH124" s="587"/>
      <c r="CSI124" s="587"/>
      <c r="CSJ124" s="587"/>
      <c r="CSK124" s="587"/>
      <c r="CSL124" s="587"/>
      <c r="CSM124" s="587"/>
      <c r="CSN124" s="587"/>
      <c r="CSO124" s="587"/>
      <c r="CSP124" s="587"/>
      <c r="CSQ124" s="587"/>
      <c r="CSR124" s="587"/>
      <c r="CSS124" s="587"/>
      <c r="CST124" s="587"/>
      <c r="CSU124" s="587"/>
      <c r="CSV124" s="587"/>
      <c r="CSW124" s="587"/>
      <c r="CSX124" s="587"/>
      <c r="CSY124" s="587"/>
      <c r="CSZ124" s="587"/>
      <c r="CTA124" s="587"/>
      <c r="CTB124" s="587"/>
      <c r="CTC124" s="587"/>
      <c r="CTD124" s="587"/>
      <c r="CTE124" s="587"/>
      <c r="CTF124" s="587"/>
      <c r="CTG124" s="587"/>
      <c r="CTH124" s="587"/>
      <c r="CTI124" s="587"/>
      <c r="CTJ124" s="587"/>
      <c r="CTK124" s="587"/>
      <c r="CTL124" s="587"/>
      <c r="CTM124" s="587"/>
      <c r="CTN124" s="587"/>
      <c r="CTO124" s="587"/>
      <c r="CTP124" s="587"/>
      <c r="CTQ124" s="587"/>
      <c r="CTR124" s="587"/>
      <c r="CTS124" s="587"/>
      <c r="CTT124" s="587"/>
      <c r="CTU124" s="587"/>
      <c r="CTV124" s="587"/>
      <c r="CTW124" s="587"/>
      <c r="CTX124" s="587"/>
      <c r="CTY124" s="587"/>
      <c r="CTZ124" s="587"/>
      <c r="CUA124" s="587"/>
      <c r="CUB124" s="587"/>
      <c r="CUC124" s="587"/>
      <c r="CUD124" s="587"/>
      <c r="CUE124" s="587"/>
      <c r="CUF124" s="587"/>
      <c r="CUG124" s="587"/>
      <c r="CUH124" s="587"/>
      <c r="CUI124" s="587"/>
      <c r="CUJ124" s="587"/>
      <c r="CUK124" s="587"/>
      <c r="CUL124" s="587"/>
      <c r="CUM124" s="587"/>
      <c r="CUN124" s="587"/>
      <c r="CUO124" s="587"/>
      <c r="CUP124" s="587"/>
      <c r="CUQ124" s="587"/>
      <c r="CUR124" s="587"/>
      <c r="CUS124" s="587"/>
      <c r="CUT124" s="587"/>
      <c r="CUU124" s="587"/>
      <c r="CUV124" s="587"/>
      <c r="CUW124" s="587"/>
      <c r="CUX124" s="587"/>
      <c r="CUY124" s="587"/>
      <c r="CUZ124" s="587"/>
      <c r="CVA124" s="587"/>
      <c r="CVB124" s="587"/>
      <c r="CVC124" s="587"/>
      <c r="CVD124" s="587"/>
      <c r="CVE124" s="587"/>
      <c r="CVF124" s="587"/>
      <c r="CVG124" s="587"/>
      <c r="CVH124" s="587"/>
      <c r="CVI124" s="587"/>
      <c r="CVJ124" s="587"/>
      <c r="CVK124" s="587"/>
      <c r="CVL124" s="587"/>
      <c r="CVM124" s="587"/>
      <c r="CVN124" s="587"/>
      <c r="CVO124" s="587"/>
      <c r="CVP124" s="587"/>
      <c r="CVQ124" s="587"/>
      <c r="CVR124" s="587"/>
      <c r="CVS124" s="587"/>
      <c r="CVT124" s="587"/>
      <c r="CVU124" s="587"/>
      <c r="CVV124" s="587"/>
      <c r="CVW124" s="587"/>
      <c r="CVX124" s="587"/>
      <c r="CVY124" s="587"/>
      <c r="CVZ124" s="587"/>
      <c r="CWA124" s="587"/>
      <c r="CWB124" s="587"/>
      <c r="CWC124" s="587"/>
      <c r="CWD124" s="587"/>
      <c r="CWE124" s="587"/>
      <c r="CWF124" s="587"/>
      <c r="CWG124" s="587"/>
      <c r="CWH124" s="587"/>
      <c r="CWI124" s="587"/>
      <c r="CWJ124" s="587"/>
      <c r="CWK124" s="587"/>
      <c r="CWL124" s="587"/>
      <c r="CWM124" s="587"/>
      <c r="CWN124" s="587"/>
      <c r="CWO124" s="587"/>
      <c r="CWP124" s="587"/>
      <c r="CWQ124" s="587"/>
      <c r="CWR124" s="587"/>
      <c r="CWS124" s="587"/>
      <c r="CWT124" s="587"/>
      <c r="CWU124" s="587"/>
      <c r="CWV124" s="587"/>
      <c r="CWW124" s="587"/>
      <c r="CWX124" s="587"/>
      <c r="CWY124" s="587"/>
      <c r="CWZ124" s="587"/>
      <c r="CXA124" s="587"/>
      <c r="CXB124" s="587"/>
      <c r="CXC124" s="587"/>
      <c r="CXD124" s="587"/>
      <c r="CXE124" s="587"/>
      <c r="CXF124" s="587"/>
      <c r="CXG124" s="587"/>
      <c r="CXH124" s="587"/>
      <c r="CXI124" s="587"/>
      <c r="CXJ124" s="587"/>
      <c r="CXK124" s="587"/>
      <c r="CXL124" s="587"/>
      <c r="CXM124" s="587"/>
      <c r="CXN124" s="587"/>
      <c r="CXO124" s="587"/>
      <c r="CXP124" s="587"/>
      <c r="CXQ124" s="587"/>
      <c r="CXR124" s="587"/>
      <c r="CXS124" s="587"/>
      <c r="CXT124" s="587"/>
      <c r="CXU124" s="587"/>
      <c r="CXV124" s="587"/>
      <c r="CXW124" s="587"/>
      <c r="CXX124" s="587"/>
      <c r="CXY124" s="587"/>
      <c r="CXZ124" s="587"/>
      <c r="CYA124" s="587"/>
      <c r="CYB124" s="587"/>
      <c r="CYC124" s="587"/>
      <c r="CYD124" s="587"/>
      <c r="CYE124" s="587"/>
      <c r="CYF124" s="587"/>
      <c r="CYG124" s="587"/>
      <c r="CYH124" s="587"/>
      <c r="CYI124" s="587"/>
      <c r="CYJ124" s="587"/>
      <c r="CYK124" s="587"/>
      <c r="CYL124" s="587"/>
      <c r="CYM124" s="587"/>
      <c r="CYN124" s="587"/>
      <c r="CYO124" s="587"/>
      <c r="CYP124" s="587"/>
      <c r="CYQ124" s="587"/>
      <c r="CYR124" s="587"/>
      <c r="CYS124" s="587"/>
      <c r="CYT124" s="587"/>
      <c r="CYU124" s="587"/>
      <c r="CYV124" s="587"/>
      <c r="CYW124" s="587"/>
      <c r="CYX124" s="587"/>
      <c r="CYY124" s="587"/>
      <c r="CYZ124" s="587"/>
      <c r="CZA124" s="587"/>
      <c r="CZB124" s="587"/>
      <c r="CZC124" s="587"/>
      <c r="CZD124" s="587"/>
      <c r="CZE124" s="587"/>
      <c r="CZF124" s="587"/>
      <c r="CZG124" s="587"/>
      <c r="CZH124" s="587"/>
      <c r="CZI124" s="587"/>
      <c r="CZJ124" s="587"/>
      <c r="CZK124" s="587"/>
      <c r="CZL124" s="587"/>
      <c r="CZM124" s="587"/>
      <c r="CZN124" s="587"/>
      <c r="CZO124" s="587"/>
      <c r="CZP124" s="587"/>
      <c r="CZQ124" s="587"/>
      <c r="CZR124" s="587"/>
      <c r="CZS124" s="587"/>
      <c r="CZT124" s="587"/>
      <c r="CZU124" s="587"/>
      <c r="CZV124" s="587"/>
      <c r="CZW124" s="587"/>
      <c r="CZX124" s="587"/>
      <c r="CZY124" s="587"/>
      <c r="CZZ124" s="587"/>
      <c r="DAA124" s="587"/>
      <c r="DAB124" s="587"/>
      <c r="DAC124" s="587"/>
      <c r="DAD124" s="587"/>
      <c r="DAE124" s="587"/>
      <c r="DAF124" s="587"/>
      <c r="DAG124" s="587"/>
      <c r="DAH124" s="587"/>
      <c r="DAI124" s="587"/>
      <c r="DAJ124" s="587"/>
      <c r="DAK124" s="587"/>
      <c r="DAL124" s="587"/>
      <c r="DAM124" s="587"/>
      <c r="DAN124" s="587"/>
      <c r="DAO124" s="587"/>
      <c r="DAP124" s="587"/>
      <c r="DAQ124" s="587"/>
      <c r="DAR124" s="587"/>
      <c r="DAS124" s="587"/>
      <c r="DAT124" s="587"/>
      <c r="DAU124" s="587"/>
      <c r="DAV124" s="587"/>
      <c r="DAW124" s="587"/>
      <c r="DAX124" s="587"/>
      <c r="DAY124" s="587"/>
      <c r="DAZ124" s="587"/>
      <c r="DBA124" s="587"/>
      <c r="DBB124" s="587"/>
      <c r="DBC124" s="587"/>
      <c r="DBD124" s="587"/>
      <c r="DBE124" s="587"/>
      <c r="DBF124" s="587"/>
      <c r="DBG124" s="587"/>
      <c r="DBH124" s="587"/>
      <c r="DBI124" s="587"/>
      <c r="DBJ124" s="587"/>
      <c r="DBK124" s="587"/>
      <c r="DBL124" s="587"/>
      <c r="DBM124" s="587"/>
      <c r="DBN124" s="587"/>
      <c r="DBO124" s="587"/>
      <c r="DBP124" s="587"/>
      <c r="DBQ124" s="587"/>
      <c r="DBR124" s="587"/>
      <c r="DBS124" s="587"/>
      <c r="DBT124" s="587"/>
      <c r="DBU124" s="587"/>
      <c r="DBV124" s="587"/>
      <c r="DBW124" s="587"/>
      <c r="DBX124" s="587"/>
      <c r="DBY124" s="587"/>
      <c r="DBZ124" s="587"/>
      <c r="DCA124" s="587"/>
      <c r="DCB124" s="587"/>
      <c r="DCC124" s="587"/>
      <c r="DCD124" s="587"/>
      <c r="DCE124" s="587"/>
      <c r="DCF124" s="587"/>
      <c r="DCG124" s="587"/>
      <c r="DCH124" s="587"/>
      <c r="DCI124" s="587"/>
      <c r="DCJ124" s="587"/>
      <c r="DCK124" s="587"/>
      <c r="DCL124" s="587"/>
      <c r="DCM124" s="587"/>
      <c r="DCN124" s="587"/>
      <c r="DCO124" s="587"/>
      <c r="DCP124" s="587"/>
      <c r="DCQ124" s="587"/>
      <c r="DCR124" s="587"/>
      <c r="DCS124" s="587"/>
      <c r="DCT124" s="587"/>
      <c r="DCU124" s="587"/>
      <c r="DCV124" s="587"/>
      <c r="DCW124" s="587"/>
      <c r="DCX124" s="587"/>
      <c r="DCY124" s="587"/>
      <c r="DCZ124" s="587"/>
      <c r="DDA124" s="587"/>
      <c r="DDB124" s="587"/>
      <c r="DDC124" s="587"/>
      <c r="DDD124" s="587"/>
      <c r="DDE124" s="587"/>
      <c r="DDF124" s="587"/>
      <c r="DDG124" s="587"/>
      <c r="DDH124" s="587"/>
      <c r="DDI124" s="587"/>
      <c r="DDJ124" s="587"/>
      <c r="DDK124" s="587"/>
      <c r="DDL124" s="587"/>
      <c r="DDM124" s="587"/>
      <c r="DDN124" s="587"/>
      <c r="DDO124" s="587"/>
      <c r="DDP124" s="587"/>
      <c r="DDQ124" s="587"/>
      <c r="DDR124" s="587"/>
      <c r="DDS124" s="587"/>
      <c r="DDT124" s="587"/>
      <c r="DDU124" s="587"/>
      <c r="DDV124" s="587"/>
      <c r="DDW124" s="587"/>
      <c r="DDX124" s="587"/>
      <c r="DDY124" s="587"/>
      <c r="DDZ124" s="587"/>
      <c r="DEA124" s="587"/>
      <c r="DEB124" s="587"/>
      <c r="DEC124" s="587"/>
      <c r="DED124" s="587"/>
      <c r="DEE124" s="587"/>
      <c r="DEF124" s="587"/>
      <c r="DEG124" s="587"/>
      <c r="DEH124" s="587"/>
      <c r="DEI124" s="587"/>
      <c r="DEJ124" s="587"/>
      <c r="DEK124" s="587"/>
      <c r="DEL124" s="587"/>
      <c r="DEM124" s="587"/>
      <c r="DEN124" s="587"/>
      <c r="DEO124" s="587"/>
      <c r="DEP124" s="587"/>
      <c r="DEQ124" s="587"/>
      <c r="DER124" s="587"/>
      <c r="DES124" s="587"/>
      <c r="DET124" s="587"/>
      <c r="DEU124" s="587"/>
      <c r="DEV124" s="587"/>
      <c r="DEW124" s="587"/>
      <c r="DEX124" s="587"/>
      <c r="DEY124" s="587"/>
      <c r="DEZ124" s="587"/>
      <c r="DFA124" s="587"/>
      <c r="DFB124" s="587"/>
      <c r="DFC124" s="587"/>
      <c r="DFD124" s="587"/>
      <c r="DFE124" s="587"/>
      <c r="DFF124" s="587"/>
      <c r="DFG124" s="587"/>
      <c r="DFH124" s="587"/>
      <c r="DFI124" s="587"/>
      <c r="DFJ124" s="587"/>
      <c r="DFK124" s="587"/>
      <c r="DFL124" s="587"/>
      <c r="DFM124" s="587"/>
      <c r="DFN124" s="587"/>
      <c r="DFO124" s="587"/>
      <c r="DFP124" s="587"/>
      <c r="DFQ124" s="587"/>
      <c r="DFR124" s="587"/>
      <c r="DFS124" s="587"/>
      <c r="DFT124" s="587"/>
      <c r="DFU124" s="587"/>
      <c r="DFV124" s="587"/>
      <c r="DFW124" s="587"/>
      <c r="DFX124" s="587"/>
      <c r="DFY124" s="587"/>
      <c r="DFZ124" s="587"/>
      <c r="DGA124" s="587"/>
      <c r="DGB124" s="587"/>
      <c r="DGC124" s="587"/>
      <c r="DGD124" s="587"/>
      <c r="DGE124" s="587"/>
      <c r="DGF124" s="587"/>
      <c r="DGG124" s="587"/>
      <c r="DGH124" s="587"/>
      <c r="DGI124" s="587"/>
      <c r="DGJ124" s="587"/>
      <c r="DGK124" s="587"/>
      <c r="DGL124" s="587"/>
      <c r="DGM124" s="587"/>
      <c r="DGN124" s="587"/>
      <c r="DGO124" s="587"/>
      <c r="DGP124" s="587"/>
      <c r="DGQ124" s="587"/>
      <c r="DGR124" s="587"/>
      <c r="DGS124" s="587"/>
      <c r="DGT124" s="587"/>
      <c r="DGU124" s="587"/>
      <c r="DGV124" s="587"/>
      <c r="DGW124" s="587"/>
      <c r="DGX124" s="587"/>
      <c r="DGY124" s="587"/>
      <c r="DGZ124" s="587"/>
      <c r="DHA124" s="587"/>
      <c r="DHB124" s="587"/>
      <c r="DHC124" s="587"/>
      <c r="DHD124" s="587"/>
      <c r="DHE124" s="587"/>
      <c r="DHF124" s="587"/>
      <c r="DHG124" s="587"/>
      <c r="DHH124" s="587"/>
      <c r="DHI124" s="587"/>
      <c r="DHJ124" s="587"/>
      <c r="DHK124" s="587"/>
      <c r="DHL124" s="587"/>
      <c r="DHM124" s="587"/>
      <c r="DHN124" s="587"/>
      <c r="DHO124" s="587"/>
      <c r="DHP124" s="587"/>
      <c r="DHQ124" s="587"/>
      <c r="DHR124" s="587"/>
      <c r="DHS124" s="587"/>
      <c r="DHT124" s="587"/>
      <c r="DHU124" s="587"/>
      <c r="DHV124" s="587"/>
      <c r="DHW124" s="587"/>
      <c r="DHX124" s="587"/>
      <c r="DHY124" s="587"/>
      <c r="DHZ124" s="587"/>
      <c r="DIA124" s="587"/>
      <c r="DIB124" s="587"/>
      <c r="DIC124" s="587"/>
      <c r="DID124" s="587"/>
      <c r="DIE124" s="587"/>
      <c r="DIF124" s="587"/>
      <c r="DIG124" s="587"/>
      <c r="DIH124" s="587"/>
      <c r="DII124" s="587"/>
      <c r="DIJ124" s="587"/>
      <c r="DIK124" s="587"/>
      <c r="DIL124" s="587"/>
      <c r="DIM124" s="587"/>
      <c r="DIN124" s="587"/>
      <c r="DIO124" s="587"/>
      <c r="DIP124" s="587"/>
      <c r="DIQ124" s="587"/>
      <c r="DIR124" s="587"/>
      <c r="DIS124" s="587"/>
      <c r="DIT124" s="587"/>
      <c r="DIU124" s="587"/>
      <c r="DIV124" s="587"/>
      <c r="DIW124" s="587"/>
      <c r="DIX124" s="587"/>
      <c r="DIY124" s="587"/>
      <c r="DIZ124" s="587"/>
      <c r="DJA124" s="587"/>
      <c r="DJB124" s="587"/>
      <c r="DJC124" s="587"/>
      <c r="DJD124" s="587"/>
      <c r="DJE124" s="587"/>
      <c r="DJF124" s="587"/>
      <c r="DJG124" s="587"/>
      <c r="DJH124" s="587"/>
      <c r="DJI124" s="587"/>
      <c r="DJJ124" s="587"/>
      <c r="DJK124" s="587"/>
      <c r="DJL124" s="587"/>
      <c r="DJM124" s="587"/>
      <c r="DJN124" s="587"/>
      <c r="DJO124" s="587"/>
      <c r="DJP124" s="587"/>
      <c r="DJQ124" s="587"/>
      <c r="DJR124" s="587"/>
      <c r="DJS124" s="587"/>
      <c r="DJT124" s="587"/>
      <c r="DJU124" s="587"/>
      <c r="DJV124" s="587"/>
      <c r="DJW124" s="587"/>
      <c r="DJX124" s="587"/>
      <c r="DJY124" s="587"/>
      <c r="DJZ124" s="587"/>
      <c r="DKA124" s="587"/>
      <c r="DKB124" s="587"/>
      <c r="DKC124" s="587"/>
      <c r="DKD124" s="587"/>
      <c r="DKE124" s="587"/>
      <c r="DKF124" s="587"/>
      <c r="DKG124" s="587"/>
      <c r="DKH124" s="587"/>
      <c r="DKI124" s="587"/>
      <c r="DKJ124" s="587"/>
      <c r="DKK124" s="587"/>
      <c r="DKL124" s="587"/>
      <c r="DKM124" s="587"/>
      <c r="DKN124" s="587"/>
      <c r="DKO124" s="587"/>
      <c r="DKP124" s="587"/>
      <c r="DKQ124" s="587"/>
      <c r="DKR124" s="587"/>
      <c r="DKS124" s="587"/>
      <c r="DKT124" s="587"/>
      <c r="DKU124" s="587"/>
      <c r="DKV124" s="587"/>
      <c r="DKW124" s="587"/>
      <c r="DKX124" s="587"/>
      <c r="DKY124" s="587"/>
      <c r="DKZ124" s="587"/>
      <c r="DLA124" s="587"/>
      <c r="DLB124" s="587"/>
      <c r="DLC124" s="587"/>
      <c r="DLD124" s="587"/>
      <c r="DLE124" s="587"/>
      <c r="DLF124" s="587"/>
      <c r="DLG124" s="587"/>
      <c r="DLH124" s="587"/>
      <c r="DLI124" s="587"/>
      <c r="DLJ124" s="587"/>
      <c r="DLK124" s="587"/>
      <c r="DLL124" s="587"/>
      <c r="DLM124" s="587"/>
      <c r="DLN124" s="587"/>
      <c r="DLO124" s="587"/>
      <c r="DLP124" s="587"/>
      <c r="DLQ124" s="587"/>
      <c r="DLR124" s="587"/>
      <c r="DLS124" s="587"/>
      <c r="DLT124" s="587"/>
      <c r="DLU124" s="587"/>
      <c r="DLV124" s="587"/>
      <c r="DLW124" s="587"/>
      <c r="DLX124" s="587"/>
      <c r="DLY124" s="587"/>
      <c r="DLZ124" s="587"/>
      <c r="DMA124" s="587"/>
      <c r="DMB124" s="587"/>
      <c r="DMC124" s="587"/>
      <c r="DMD124" s="587"/>
      <c r="DME124" s="587"/>
      <c r="DMF124" s="587"/>
      <c r="DMG124" s="587"/>
      <c r="DMH124" s="587"/>
      <c r="DMI124" s="587"/>
      <c r="DMJ124" s="587"/>
      <c r="DMK124" s="587"/>
      <c r="DML124" s="587"/>
      <c r="DMM124" s="587"/>
      <c r="DMN124" s="587"/>
      <c r="DMO124" s="587"/>
      <c r="DMP124" s="587"/>
      <c r="DMQ124" s="587"/>
      <c r="DMR124" s="587"/>
      <c r="DMS124" s="587"/>
      <c r="DMT124" s="587"/>
      <c r="DMU124" s="587"/>
      <c r="DMV124" s="587"/>
      <c r="DMW124" s="587"/>
      <c r="DMX124" s="587"/>
      <c r="DMY124" s="587"/>
      <c r="DMZ124" s="587"/>
      <c r="DNA124" s="587"/>
      <c r="DNB124" s="587"/>
      <c r="DNC124" s="587"/>
      <c r="DND124" s="587"/>
      <c r="DNE124" s="587"/>
      <c r="DNF124" s="587"/>
      <c r="DNG124" s="587"/>
      <c r="DNH124" s="587"/>
      <c r="DNI124" s="587"/>
      <c r="DNJ124" s="587"/>
      <c r="DNK124" s="587"/>
      <c r="DNL124" s="587"/>
      <c r="DNM124" s="587"/>
      <c r="DNN124" s="587"/>
      <c r="DNO124" s="587"/>
      <c r="DNP124" s="587"/>
      <c r="DNQ124" s="587"/>
      <c r="DNR124" s="587"/>
      <c r="DNS124" s="587"/>
      <c r="DNT124" s="587"/>
      <c r="DNU124" s="587"/>
      <c r="DNV124" s="587"/>
      <c r="DNW124" s="587"/>
      <c r="DNX124" s="587"/>
      <c r="DNY124" s="587"/>
      <c r="DNZ124" s="587"/>
      <c r="DOA124" s="587"/>
      <c r="DOB124" s="587"/>
      <c r="DOC124" s="587"/>
      <c r="DOD124" s="587"/>
      <c r="DOE124" s="587"/>
      <c r="DOF124" s="587"/>
      <c r="DOG124" s="587"/>
      <c r="DOH124" s="587"/>
      <c r="DOI124" s="587"/>
      <c r="DOJ124" s="587"/>
      <c r="DOK124" s="587"/>
      <c r="DOL124" s="587"/>
      <c r="DOM124" s="587"/>
      <c r="DON124" s="587"/>
      <c r="DOO124" s="587"/>
      <c r="DOP124" s="587"/>
      <c r="DOQ124" s="587"/>
      <c r="DOR124" s="587"/>
      <c r="DOS124" s="587"/>
      <c r="DOT124" s="587"/>
      <c r="DOU124" s="587"/>
      <c r="DOV124" s="587"/>
      <c r="DOW124" s="587"/>
      <c r="DOX124" s="587"/>
      <c r="DOY124" s="587"/>
      <c r="DOZ124" s="587"/>
      <c r="DPA124" s="587"/>
      <c r="DPB124" s="587"/>
      <c r="DPC124" s="587"/>
      <c r="DPD124" s="587"/>
      <c r="DPE124" s="587"/>
      <c r="DPF124" s="587"/>
      <c r="DPG124" s="587"/>
      <c r="DPH124" s="587"/>
      <c r="DPI124" s="587"/>
      <c r="DPJ124" s="587"/>
      <c r="DPK124" s="587"/>
      <c r="DPL124" s="587"/>
      <c r="DPM124" s="587"/>
      <c r="DPN124" s="587"/>
      <c r="DPO124" s="587"/>
      <c r="DPP124" s="587"/>
      <c r="DPQ124" s="587"/>
      <c r="DPR124" s="587"/>
      <c r="DPS124" s="587"/>
      <c r="DPT124" s="587"/>
      <c r="DPU124" s="587"/>
      <c r="DPV124" s="587"/>
      <c r="DPW124" s="587"/>
      <c r="DPX124" s="587"/>
      <c r="DPY124" s="587"/>
      <c r="DPZ124" s="587"/>
      <c r="DQA124" s="587"/>
      <c r="DQB124" s="587"/>
      <c r="DQC124" s="587"/>
      <c r="DQD124" s="587"/>
      <c r="DQE124" s="587"/>
      <c r="DQF124" s="587"/>
      <c r="DQG124" s="587"/>
      <c r="DQH124" s="587"/>
      <c r="DQI124" s="587"/>
      <c r="DQJ124" s="587"/>
      <c r="DQK124" s="587"/>
      <c r="DQL124" s="587"/>
      <c r="DQM124" s="587"/>
      <c r="DQN124" s="587"/>
      <c r="DQO124" s="587"/>
      <c r="DQP124" s="587"/>
      <c r="DQQ124" s="587"/>
      <c r="DQR124" s="587"/>
      <c r="DQS124" s="587"/>
      <c r="DQT124" s="587"/>
      <c r="DQU124" s="587"/>
      <c r="DQV124" s="587"/>
      <c r="DQW124" s="587"/>
      <c r="DQX124" s="587"/>
      <c r="DQY124" s="587"/>
      <c r="DQZ124" s="587"/>
      <c r="DRA124" s="587"/>
      <c r="DRB124" s="587"/>
      <c r="DRC124" s="587"/>
      <c r="DRD124" s="587"/>
      <c r="DRE124" s="587"/>
      <c r="DRF124" s="587"/>
      <c r="DRG124" s="587"/>
      <c r="DRH124" s="587"/>
      <c r="DRI124" s="587"/>
      <c r="DRJ124" s="587"/>
      <c r="DRK124" s="587"/>
      <c r="DRL124" s="587"/>
      <c r="DRM124" s="587"/>
      <c r="DRN124" s="587"/>
      <c r="DRO124" s="587"/>
      <c r="DRP124" s="587"/>
      <c r="DRQ124" s="587"/>
      <c r="DRR124" s="587"/>
      <c r="DRS124" s="587"/>
      <c r="DRT124" s="587"/>
      <c r="DRU124" s="587"/>
      <c r="DRV124" s="587"/>
      <c r="DRW124" s="587"/>
      <c r="DRX124" s="587"/>
      <c r="DRY124" s="587"/>
      <c r="DRZ124" s="587"/>
      <c r="DSA124" s="587"/>
      <c r="DSB124" s="587"/>
      <c r="DSC124" s="587"/>
      <c r="DSD124" s="587"/>
      <c r="DSE124" s="587"/>
      <c r="DSF124" s="587"/>
      <c r="DSG124" s="587"/>
      <c r="DSH124" s="587"/>
      <c r="DSI124" s="587"/>
      <c r="DSJ124" s="587"/>
      <c r="DSK124" s="587"/>
      <c r="DSL124" s="587"/>
      <c r="DSM124" s="587"/>
      <c r="DSN124" s="587"/>
      <c r="DSO124" s="587"/>
      <c r="DSP124" s="587"/>
      <c r="DSQ124" s="587"/>
      <c r="DSR124" s="587"/>
      <c r="DSS124" s="587"/>
      <c r="DST124" s="587"/>
      <c r="DSU124" s="587"/>
      <c r="DSV124" s="587"/>
      <c r="DSW124" s="587"/>
      <c r="DSX124" s="587"/>
      <c r="DSY124" s="587"/>
      <c r="DSZ124" s="587"/>
      <c r="DTA124" s="587"/>
      <c r="DTB124" s="587"/>
      <c r="DTC124" s="587"/>
      <c r="DTD124" s="587"/>
      <c r="DTE124" s="587"/>
      <c r="DTF124" s="587"/>
      <c r="DTG124" s="587"/>
      <c r="DTH124" s="587"/>
      <c r="DTI124" s="587"/>
      <c r="DTJ124" s="587"/>
      <c r="DTK124" s="587"/>
      <c r="DTL124" s="587"/>
      <c r="DTM124" s="587"/>
      <c r="DTN124" s="587"/>
      <c r="DTO124" s="587"/>
      <c r="DTP124" s="587"/>
      <c r="DTQ124" s="587"/>
      <c r="DTR124" s="587"/>
      <c r="DTS124" s="587"/>
      <c r="DTT124" s="587"/>
      <c r="DTU124" s="587"/>
      <c r="DTV124" s="587"/>
      <c r="DTW124" s="587"/>
      <c r="DTX124" s="587"/>
      <c r="DTY124" s="587"/>
      <c r="DTZ124" s="587"/>
      <c r="DUA124" s="587"/>
      <c r="DUB124" s="587"/>
      <c r="DUC124" s="587"/>
      <c r="DUD124" s="587"/>
      <c r="DUE124" s="587"/>
      <c r="DUF124" s="587"/>
      <c r="DUG124" s="587"/>
      <c r="DUH124" s="587"/>
      <c r="DUI124" s="587"/>
      <c r="DUJ124" s="587"/>
      <c r="DUK124" s="587"/>
      <c r="DUL124" s="587"/>
      <c r="DUM124" s="587"/>
      <c r="DUN124" s="587"/>
      <c r="DUO124" s="587"/>
      <c r="DUP124" s="587"/>
      <c r="DUQ124" s="587"/>
      <c r="DUR124" s="587"/>
      <c r="DUS124" s="587"/>
      <c r="DUT124" s="587"/>
      <c r="DUU124" s="587"/>
      <c r="DUV124" s="587"/>
      <c r="DUW124" s="587"/>
      <c r="DUX124" s="587"/>
      <c r="DUY124" s="587"/>
      <c r="DUZ124" s="587"/>
      <c r="DVA124" s="587"/>
      <c r="DVB124" s="587"/>
      <c r="DVC124" s="587"/>
      <c r="DVD124" s="587"/>
      <c r="DVE124" s="587"/>
      <c r="DVF124" s="587"/>
      <c r="DVG124" s="587"/>
      <c r="DVH124" s="587"/>
      <c r="DVI124" s="587"/>
      <c r="DVJ124" s="587"/>
      <c r="DVK124" s="587"/>
      <c r="DVL124" s="587"/>
      <c r="DVM124" s="587"/>
      <c r="DVN124" s="587"/>
      <c r="DVO124" s="587"/>
      <c r="DVP124" s="587"/>
      <c r="DVQ124" s="587"/>
      <c r="DVR124" s="587"/>
      <c r="DVS124" s="587"/>
      <c r="DVT124" s="587"/>
      <c r="DVU124" s="587"/>
      <c r="DVV124" s="587"/>
      <c r="DVW124" s="587"/>
      <c r="DVX124" s="587"/>
      <c r="DVY124" s="587"/>
      <c r="DVZ124" s="587"/>
      <c r="DWA124" s="587"/>
      <c r="DWB124" s="587"/>
      <c r="DWC124" s="587"/>
      <c r="DWD124" s="587"/>
      <c r="DWE124" s="587"/>
      <c r="DWF124" s="587"/>
      <c r="DWG124" s="587"/>
      <c r="DWH124" s="587"/>
      <c r="DWI124" s="587"/>
      <c r="DWJ124" s="587"/>
      <c r="DWK124" s="587"/>
      <c r="DWL124" s="587"/>
      <c r="DWM124" s="587"/>
      <c r="DWN124" s="587"/>
      <c r="DWO124" s="587"/>
      <c r="DWP124" s="587"/>
      <c r="DWQ124" s="587"/>
      <c r="DWR124" s="587"/>
      <c r="DWS124" s="587"/>
      <c r="DWT124" s="587"/>
      <c r="DWU124" s="587"/>
      <c r="DWV124" s="587"/>
      <c r="DWW124" s="587"/>
      <c r="DWX124" s="587"/>
      <c r="DWY124" s="587"/>
      <c r="DWZ124" s="587"/>
      <c r="DXA124" s="587"/>
      <c r="DXB124" s="587"/>
      <c r="DXC124" s="587"/>
      <c r="DXD124" s="587"/>
      <c r="DXE124" s="587"/>
      <c r="DXF124" s="587"/>
      <c r="DXG124" s="587"/>
      <c r="DXH124" s="587"/>
      <c r="DXI124" s="587"/>
      <c r="DXJ124" s="587"/>
      <c r="DXK124" s="587"/>
      <c r="DXL124" s="587"/>
      <c r="DXM124" s="587"/>
      <c r="DXN124" s="587"/>
      <c r="DXO124" s="587"/>
      <c r="DXP124" s="587"/>
      <c r="DXQ124" s="587"/>
      <c r="DXR124" s="587"/>
      <c r="DXS124" s="587"/>
      <c r="DXT124" s="587"/>
      <c r="DXU124" s="587"/>
      <c r="DXV124" s="587"/>
      <c r="DXW124" s="587"/>
      <c r="DXX124" s="587"/>
      <c r="DXY124" s="587"/>
      <c r="DXZ124" s="587"/>
      <c r="DYA124" s="587"/>
      <c r="DYB124" s="587"/>
      <c r="DYC124" s="587"/>
      <c r="DYD124" s="587"/>
      <c r="DYE124" s="587"/>
      <c r="DYF124" s="587"/>
      <c r="DYG124" s="587"/>
      <c r="DYH124" s="587"/>
      <c r="DYI124" s="587"/>
      <c r="DYJ124" s="587"/>
      <c r="DYK124" s="587"/>
      <c r="DYL124" s="587"/>
      <c r="DYM124" s="587"/>
      <c r="DYN124" s="587"/>
      <c r="DYO124" s="587"/>
      <c r="DYP124" s="587"/>
      <c r="DYQ124" s="587"/>
      <c r="DYR124" s="587"/>
      <c r="DYS124" s="587"/>
      <c r="DYT124" s="587"/>
      <c r="DYU124" s="587"/>
      <c r="DYV124" s="587"/>
      <c r="DYW124" s="587"/>
      <c r="DYX124" s="587"/>
      <c r="DYY124" s="587"/>
      <c r="DYZ124" s="587"/>
      <c r="DZA124" s="587"/>
      <c r="DZB124" s="587"/>
      <c r="DZC124" s="587"/>
      <c r="DZD124" s="587"/>
      <c r="DZE124" s="587"/>
      <c r="DZF124" s="587"/>
      <c r="DZG124" s="587"/>
      <c r="DZH124" s="587"/>
      <c r="DZI124" s="587"/>
      <c r="DZJ124" s="587"/>
      <c r="DZK124" s="587"/>
      <c r="DZL124" s="587"/>
      <c r="DZM124" s="587"/>
      <c r="DZN124" s="587"/>
      <c r="DZO124" s="587"/>
      <c r="DZP124" s="587"/>
      <c r="DZQ124" s="587"/>
      <c r="DZR124" s="587"/>
      <c r="DZS124" s="587"/>
      <c r="DZT124" s="587"/>
      <c r="DZU124" s="587"/>
      <c r="DZV124" s="587"/>
      <c r="DZW124" s="587"/>
      <c r="DZX124" s="587"/>
      <c r="DZY124" s="587"/>
      <c r="DZZ124" s="587"/>
      <c r="EAA124" s="587"/>
      <c r="EAB124" s="587"/>
      <c r="EAC124" s="587"/>
      <c r="EAD124" s="587"/>
      <c r="EAE124" s="587"/>
      <c r="EAF124" s="587"/>
      <c r="EAG124" s="587"/>
      <c r="EAH124" s="587"/>
      <c r="EAI124" s="587"/>
      <c r="EAJ124" s="587"/>
      <c r="EAK124" s="587"/>
      <c r="EAL124" s="587"/>
      <c r="EAM124" s="587"/>
      <c r="EAN124" s="587"/>
      <c r="EAO124" s="587"/>
      <c r="EAP124" s="587"/>
      <c r="EAQ124" s="587"/>
      <c r="EAR124" s="587"/>
      <c r="EAS124" s="587"/>
      <c r="EAT124" s="587"/>
      <c r="EAU124" s="587"/>
      <c r="EAV124" s="587"/>
      <c r="EAW124" s="587"/>
      <c r="EAX124" s="587"/>
      <c r="EAY124" s="587"/>
      <c r="EAZ124" s="587"/>
      <c r="EBA124" s="587"/>
      <c r="EBB124" s="587"/>
      <c r="EBC124" s="587"/>
      <c r="EBD124" s="587"/>
      <c r="EBE124" s="587"/>
      <c r="EBF124" s="587"/>
      <c r="EBG124" s="587"/>
      <c r="EBH124" s="587"/>
      <c r="EBI124" s="587"/>
      <c r="EBJ124" s="587"/>
      <c r="EBK124" s="587"/>
      <c r="EBL124" s="587"/>
      <c r="EBM124" s="587"/>
      <c r="EBN124" s="587"/>
      <c r="EBO124" s="587"/>
      <c r="EBP124" s="587"/>
      <c r="EBQ124" s="587"/>
      <c r="EBR124" s="587"/>
      <c r="EBS124" s="587"/>
      <c r="EBT124" s="587"/>
      <c r="EBU124" s="587"/>
      <c r="EBV124" s="587"/>
      <c r="EBW124" s="587"/>
      <c r="EBX124" s="587"/>
      <c r="EBY124" s="587"/>
      <c r="EBZ124" s="587"/>
      <c r="ECA124" s="587"/>
      <c r="ECB124" s="587"/>
      <c r="ECC124" s="587"/>
      <c r="ECD124" s="587"/>
      <c r="ECE124" s="587"/>
      <c r="ECF124" s="587"/>
      <c r="ECG124" s="587"/>
      <c r="ECH124" s="587"/>
      <c r="ECI124" s="587"/>
      <c r="ECJ124" s="587"/>
      <c r="ECK124" s="587"/>
      <c r="ECL124" s="587"/>
      <c r="ECM124" s="587"/>
      <c r="ECN124" s="587"/>
      <c r="ECO124" s="587"/>
      <c r="ECP124" s="587"/>
      <c r="ECQ124" s="587"/>
      <c r="ECR124" s="587"/>
      <c r="ECS124" s="587"/>
      <c r="ECT124" s="587"/>
      <c r="ECU124" s="587"/>
      <c r="ECV124" s="587"/>
      <c r="ECW124" s="587"/>
      <c r="ECX124" s="587"/>
      <c r="ECY124" s="587"/>
      <c r="ECZ124" s="587"/>
      <c r="EDA124" s="587"/>
      <c r="EDB124" s="587"/>
      <c r="EDC124" s="587"/>
      <c r="EDD124" s="587"/>
      <c r="EDE124" s="587"/>
      <c r="EDF124" s="587"/>
      <c r="EDG124" s="587"/>
      <c r="EDH124" s="587"/>
      <c r="EDI124" s="587"/>
      <c r="EDJ124" s="587"/>
      <c r="EDK124" s="587"/>
      <c r="EDL124" s="587"/>
      <c r="EDM124" s="587"/>
      <c r="EDN124" s="587"/>
      <c r="EDO124" s="587"/>
      <c r="EDP124" s="587"/>
      <c r="EDQ124" s="587"/>
      <c r="EDR124" s="587"/>
      <c r="EDS124" s="587"/>
      <c r="EDT124" s="587"/>
      <c r="EDU124" s="587"/>
      <c r="EDV124" s="587"/>
      <c r="EDW124" s="587"/>
      <c r="EDX124" s="587"/>
      <c r="EDY124" s="587"/>
      <c r="EDZ124" s="587"/>
      <c r="EEA124" s="587"/>
      <c r="EEB124" s="587"/>
      <c r="EEC124" s="587"/>
      <c r="EED124" s="587"/>
      <c r="EEE124" s="587"/>
      <c r="EEF124" s="587"/>
      <c r="EEG124" s="587"/>
      <c r="EEH124" s="587"/>
      <c r="EEI124" s="587"/>
      <c r="EEJ124" s="587"/>
      <c r="EEK124" s="587"/>
      <c r="EEL124" s="587"/>
      <c r="EEM124" s="587"/>
      <c r="EEN124" s="587"/>
      <c r="EEO124" s="587"/>
      <c r="EEP124" s="587"/>
      <c r="EEQ124" s="587"/>
      <c r="EER124" s="587"/>
      <c r="EES124" s="587"/>
      <c r="EET124" s="587"/>
      <c r="EEU124" s="587"/>
      <c r="EEV124" s="587"/>
      <c r="EEW124" s="587"/>
      <c r="EEX124" s="587"/>
      <c r="EEY124" s="587"/>
      <c r="EEZ124" s="587"/>
      <c r="EFA124" s="587"/>
      <c r="EFB124" s="587"/>
      <c r="EFC124" s="587"/>
      <c r="EFD124" s="587"/>
      <c r="EFE124" s="587"/>
      <c r="EFF124" s="587"/>
      <c r="EFG124" s="587"/>
      <c r="EFH124" s="587"/>
      <c r="EFI124" s="587"/>
      <c r="EFJ124" s="587"/>
      <c r="EFK124" s="587"/>
      <c r="EFL124" s="587"/>
      <c r="EFM124" s="587"/>
      <c r="EFN124" s="587"/>
      <c r="EFO124" s="587"/>
      <c r="EFP124" s="587"/>
      <c r="EFQ124" s="587"/>
      <c r="EFR124" s="587"/>
      <c r="EFS124" s="587"/>
      <c r="EFT124" s="587"/>
      <c r="EFU124" s="587"/>
      <c r="EFV124" s="587"/>
      <c r="EFW124" s="587"/>
      <c r="EFX124" s="587"/>
      <c r="EFY124" s="587"/>
      <c r="EFZ124" s="587"/>
      <c r="EGA124" s="587"/>
      <c r="EGB124" s="587"/>
      <c r="EGC124" s="587"/>
      <c r="EGD124" s="587"/>
      <c r="EGE124" s="587"/>
      <c r="EGF124" s="587"/>
      <c r="EGG124" s="587"/>
      <c r="EGH124" s="587"/>
      <c r="EGI124" s="587"/>
      <c r="EGJ124" s="587"/>
      <c r="EGK124" s="587"/>
      <c r="EGL124" s="587"/>
      <c r="EGM124" s="587"/>
      <c r="EGN124" s="587"/>
      <c r="EGO124" s="587"/>
      <c r="EGP124" s="587"/>
      <c r="EGQ124" s="587"/>
      <c r="EGR124" s="587"/>
      <c r="EGS124" s="587"/>
      <c r="EGT124" s="587"/>
      <c r="EGU124" s="587"/>
      <c r="EGV124" s="587"/>
      <c r="EGW124" s="587"/>
      <c r="EGX124" s="587"/>
      <c r="EGY124" s="587"/>
      <c r="EGZ124" s="587"/>
      <c r="EHA124" s="587"/>
      <c r="EHB124" s="587"/>
      <c r="EHC124" s="587"/>
      <c r="EHD124" s="587"/>
      <c r="EHE124" s="587"/>
      <c r="EHF124" s="587"/>
      <c r="EHG124" s="587"/>
      <c r="EHH124" s="587"/>
      <c r="EHI124" s="587"/>
      <c r="EHJ124" s="587"/>
      <c r="EHK124" s="587"/>
      <c r="EHL124" s="587"/>
      <c r="EHM124" s="587"/>
      <c r="EHN124" s="587"/>
      <c r="EHO124" s="587"/>
      <c r="EHP124" s="587"/>
      <c r="EHQ124" s="587"/>
      <c r="EHR124" s="587"/>
      <c r="EHS124" s="587"/>
      <c r="EHT124" s="587"/>
      <c r="EHU124" s="587"/>
      <c r="EHV124" s="587"/>
      <c r="EHW124" s="587"/>
      <c r="EHX124" s="587"/>
      <c r="EHY124" s="587"/>
      <c r="EHZ124" s="587"/>
      <c r="EIA124" s="587"/>
      <c r="EIB124" s="587"/>
      <c r="EIC124" s="587"/>
      <c r="EID124" s="587"/>
      <c r="EIE124" s="587"/>
      <c r="EIF124" s="587"/>
      <c r="EIG124" s="587"/>
      <c r="EIH124" s="587"/>
      <c r="EII124" s="587"/>
      <c r="EIJ124" s="587"/>
      <c r="EIK124" s="587"/>
      <c r="EIL124" s="587"/>
      <c r="EIM124" s="587"/>
      <c r="EIN124" s="587"/>
      <c r="EIO124" s="587"/>
      <c r="EIP124" s="587"/>
      <c r="EIQ124" s="587"/>
      <c r="EIR124" s="587"/>
      <c r="EIS124" s="587"/>
      <c r="EIT124" s="587"/>
      <c r="EIU124" s="587"/>
      <c r="EIV124" s="587"/>
      <c r="EIW124" s="587"/>
      <c r="EIX124" s="587"/>
      <c r="EIY124" s="587"/>
      <c r="EIZ124" s="587"/>
      <c r="EJA124" s="587"/>
      <c r="EJB124" s="587"/>
      <c r="EJC124" s="587"/>
      <c r="EJD124" s="587"/>
      <c r="EJE124" s="587"/>
      <c r="EJF124" s="587"/>
      <c r="EJG124" s="587"/>
      <c r="EJH124" s="587"/>
      <c r="EJI124" s="587"/>
      <c r="EJJ124" s="587"/>
      <c r="EJK124" s="587"/>
      <c r="EJL124" s="587"/>
      <c r="EJM124" s="587"/>
      <c r="EJN124" s="587"/>
      <c r="EJO124" s="587"/>
      <c r="EJP124" s="587"/>
      <c r="EJQ124" s="587"/>
      <c r="EJR124" s="587"/>
      <c r="EJS124" s="587"/>
      <c r="EJT124" s="587"/>
      <c r="EJU124" s="587"/>
      <c r="EJV124" s="587"/>
      <c r="EJW124" s="587"/>
      <c r="EJX124" s="587"/>
      <c r="EJY124" s="587"/>
      <c r="EJZ124" s="587"/>
      <c r="EKA124" s="587"/>
      <c r="EKB124" s="587"/>
      <c r="EKC124" s="587"/>
      <c r="EKD124" s="587"/>
      <c r="EKE124" s="587"/>
      <c r="EKF124" s="587"/>
      <c r="EKG124" s="587"/>
      <c r="EKH124" s="587"/>
      <c r="EKI124" s="587"/>
      <c r="EKJ124" s="587"/>
      <c r="EKK124" s="587"/>
      <c r="EKL124" s="587"/>
      <c r="EKM124" s="587"/>
      <c r="EKN124" s="587"/>
      <c r="EKO124" s="587"/>
      <c r="EKP124" s="587"/>
      <c r="EKQ124" s="587"/>
      <c r="EKR124" s="587"/>
      <c r="EKS124" s="587"/>
      <c r="EKT124" s="587"/>
      <c r="EKU124" s="587"/>
      <c r="EKV124" s="587"/>
      <c r="EKW124" s="587"/>
      <c r="EKX124" s="587"/>
      <c r="EKY124" s="587"/>
      <c r="EKZ124" s="587"/>
      <c r="ELA124" s="587"/>
      <c r="ELB124" s="587"/>
      <c r="ELC124" s="587"/>
      <c r="ELD124" s="587"/>
      <c r="ELE124" s="587"/>
      <c r="ELF124" s="587"/>
      <c r="ELG124" s="587"/>
      <c r="ELH124" s="587"/>
      <c r="ELI124" s="587"/>
      <c r="ELJ124" s="587"/>
      <c r="ELK124" s="587"/>
      <c r="ELL124" s="587"/>
      <c r="ELM124" s="587"/>
      <c r="ELN124" s="587"/>
      <c r="ELO124" s="587"/>
      <c r="ELP124" s="587"/>
      <c r="ELQ124" s="587"/>
      <c r="ELR124" s="587"/>
      <c r="ELS124" s="587"/>
      <c r="ELT124" s="587"/>
      <c r="ELU124" s="587"/>
      <c r="ELV124" s="587"/>
      <c r="ELW124" s="587"/>
      <c r="ELX124" s="587"/>
      <c r="ELY124" s="587"/>
      <c r="ELZ124" s="587"/>
      <c r="EMA124" s="587"/>
      <c r="EMB124" s="587"/>
      <c r="EMC124" s="587"/>
      <c r="EMD124" s="587"/>
      <c r="EME124" s="587"/>
      <c r="EMF124" s="587"/>
      <c r="EMG124" s="587"/>
      <c r="EMH124" s="587"/>
      <c r="EMI124" s="587"/>
      <c r="EMJ124" s="587"/>
      <c r="EMK124" s="587"/>
      <c r="EML124" s="587"/>
      <c r="EMM124" s="587"/>
      <c r="EMN124" s="587"/>
      <c r="EMO124" s="587"/>
      <c r="EMP124" s="587"/>
      <c r="EMQ124" s="587"/>
      <c r="EMR124" s="587"/>
      <c r="EMS124" s="587"/>
      <c r="EMT124" s="587"/>
      <c r="EMU124" s="587"/>
      <c r="EMV124" s="587"/>
      <c r="EMW124" s="587"/>
      <c r="EMX124" s="587"/>
      <c r="EMY124" s="587"/>
      <c r="EMZ124" s="587"/>
      <c r="ENA124" s="587"/>
      <c r="ENB124" s="587"/>
      <c r="ENC124" s="587"/>
      <c r="END124" s="587"/>
      <c r="ENE124" s="587"/>
      <c r="ENF124" s="587"/>
      <c r="ENG124" s="587"/>
      <c r="ENH124" s="587"/>
      <c r="ENI124" s="587"/>
      <c r="ENJ124" s="587"/>
      <c r="ENK124" s="587"/>
      <c r="ENL124" s="587"/>
      <c r="ENM124" s="587"/>
      <c r="ENN124" s="587"/>
      <c r="ENO124" s="587"/>
      <c r="ENP124" s="587"/>
      <c r="ENQ124" s="587"/>
      <c r="ENR124" s="587"/>
      <c r="ENS124" s="587"/>
      <c r="ENT124" s="587"/>
      <c r="ENU124" s="587"/>
      <c r="ENV124" s="587"/>
      <c r="ENW124" s="587"/>
      <c r="ENX124" s="587"/>
      <c r="ENY124" s="587"/>
      <c r="ENZ124" s="587"/>
      <c r="EOA124" s="587"/>
      <c r="EOB124" s="587"/>
      <c r="EOC124" s="587"/>
      <c r="EOD124" s="587"/>
      <c r="EOE124" s="587"/>
      <c r="EOF124" s="587"/>
      <c r="EOG124" s="587"/>
      <c r="EOH124" s="587"/>
      <c r="EOI124" s="587"/>
      <c r="EOJ124" s="587"/>
      <c r="EOK124" s="587"/>
      <c r="EOL124" s="587"/>
      <c r="EOM124" s="587"/>
      <c r="EON124" s="587"/>
      <c r="EOO124" s="587"/>
      <c r="EOP124" s="587"/>
      <c r="EOQ124" s="587"/>
      <c r="EOR124" s="587"/>
      <c r="EOS124" s="587"/>
      <c r="EOT124" s="587"/>
      <c r="EOU124" s="587"/>
      <c r="EOV124" s="587"/>
      <c r="EOW124" s="587"/>
      <c r="EOX124" s="587"/>
      <c r="EOY124" s="587"/>
      <c r="EOZ124" s="587"/>
      <c r="EPA124" s="587"/>
      <c r="EPB124" s="587"/>
      <c r="EPC124" s="587"/>
      <c r="EPD124" s="587"/>
      <c r="EPE124" s="587"/>
      <c r="EPF124" s="587"/>
      <c r="EPG124" s="587"/>
      <c r="EPH124" s="587"/>
      <c r="EPI124" s="587"/>
      <c r="EPJ124" s="587"/>
      <c r="EPK124" s="587"/>
      <c r="EPL124" s="587"/>
      <c r="EPM124" s="587"/>
      <c r="EPN124" s="587"/>
      <c r="EPO124" s="587"/>
      <c r="EPP124" s="587"/>
      <c r="EPQ124" s="587"/>
      <c r="EPR124" s="587"/>
      <c r="EPS124" s="587"/>
      <c r="EPT124" s="587"/>
      <c r="EPU124" s="587"/>
      <c r="EPV124" s="587"/>
      <c r="EPW124" s="587"/>
      <c r="EPX124" s="587"/>
      <c r="EPY124" s="587"/>
      <c r="EPZ124" s="587"/>
      <c r="EQA124" s="587"/>
      <c r="EQB124" s="587"/>
      <c r="EQC124" s="587"/>
      <c r="EQD124" s="587"/>
      <c r="EQE124" s="587"/>
      <c r="EQF124" s="587"/>
      <c r="EQG124" s="587"/>
      <c r="EQH124" s="587"/>
      <c r="EQI124" s="587"/>
      <c r="EQJ124" s="587"/>
      <c r="EQK124" s="587"/>
      <c r="EQL124" s="587"/>
      <c r="EQM124" s="587"/>
      <c r="EQN124" s="587"/>
      <c r="EQO124" s="587"/>
      <c r="EQP124" s="587"/>
      <c r="EQQ124" s="587"/>
      <c r="EQR124" s="587"/>
      <c r="EQS124" s="587"/>
      <c r="EQT124" s="587"/>
      <c r="EQU124" s="587"/>
      <c r="EQV124" s="587"/>
      <c r="EQW124" s="587"/>
      <c r="EQX124" s="587"/>
      <c r="EQY124" s="587"/>
      <c r="EQZ124" s="587"/>
      <c r="ERA124" s="587"/>
      <c r="ERB124" s="587"/>
      <c r="ERC124" s="587"/>
      <c r="ERD124" s="587"/>
      <c r="ERE124" s="587"/>
      <c r="ERF124" s="587"/>
      <c r="ERG124" s="587"/>
      <c r="ERH124" s="587"/>
      <c r="ERI124" s="587"/>
      <c r="ERJ124" s="587"/>
      <c r="ERK124" s="587"/>
      <c r="ERL124" s="587"/>
      <c r="ERM124" s="587"/>
      <c r="ERN124" s="587"/>
      <c r="ERO124" s="587"/>
      <c r="ERP124" s="587"/>
      <c r="ERQ124" s="587"/>
      <c r="ERR124" s="587"/>
      <c r="ERS124" s="587"/>
      <c r="ERT124" s="587"/>
      <c r="ERU124" s="587"/>
      <c r="ERV124" s="587"/>
      <c r="ERW124" s="587"/>
      <c r="ERX124" s="587"/>
      <c r="ERY124" s="587"/>
      <c r="ERZ124" s="587"/>
      <c r="ESA124" s="587"/>
      <c r="ESB124" s="587"/>
      <c r="ESC124" s="587"/>
      <c r="ESD124" s="587"/>
      <c r="ESE124" s="587"/>
      <c r="ESF124" s="587"/>
      <c r="ESG124" s="587"/>
      <c r="ESH124" s="587"/>
      <c r="ESI124" s="587"/>
      <c r="ESJ124" s="587"/>
      <c r="ESK124" s="587"/>
      <c r="ESL124" s="587"/>
      <c r="ESM124" s="587"/>
      <c r="ESN124" s="587"/>
      <c r="ESO124" s="587"/>
      <c r="ESP124" s="587"/>
      <c r="ESQ124" s="587"/>
      <c r="ESR124" s="587"/>
      <c r="ESS124" s="587"/>
      <c r="EST124" s="587"/>
      <c r="ESU124" s="587"/>
      <c r="ESV124" s="587"/>
      <c r="ESW124" s="587"/>
      <c r="ESX124" s="587"/>
      <c r="ESY124" s="587"/>
      <c r="ESZ124" s="587"/>
      <c r="ETA124" s="587"/>
      <c r="ETB124" s="587"/>
      <c r="ETC124" s="587"/>
      <c r="ETD124" s="587"/>
      <c r="ETE124" s="587"/>
      <c r="ETF124" s="587"/>
      <c r="ETG124" s="587"/>
      <c r="ETH124" s="587"/>
      <c r="ETI124" s="587"/>
      <c r="ETJ124" s="587"/>
      <c r="ETK124" s="587"/>
      <c r="ETL124" s="587"/>
      <c r="ETM124" s="587"/>
      <c r="ETN124" s="587"/>
      <c r="ETO124" s="587"/>
      <c r="ETP124" s="587"/>
      <c r="ETQ124" s="587"/>
      <c r="ETR124" s="587"/>
      <c r="ETS124" s="587"/>
      <c r="ETT124" s="587"/>
      <c r="ETU124" s="587"/>
      <c r="ETV124" s="587"/>
      <c r="ETW124" s="587"/>
      <c r="ETX124" s="587"/>
      <c r="ETY124" s="587"/>
      <c r="ETZ124" s="587"/>
      <c r="EUA124" s="587"/>
      <c r="EUB124" s="587"/>
      <c r="EUC124" s="587"/>
      <c r="EUD124" s="587"/>
      <c r="EUE124" s="587"/>
      <c r="EUF124" s="587"/>
      <c r="EUG124" s="587"/>
      <c r="EUH124" s="587"/>
      <c r="EUI124" s="587"/>
      <c r="EUJ124" s="587"/>
      <c r="EUK124" s="587"/>
      <c r="EUL124" s="587"/>
      <c r="EUM124" s="587"/>
      <c r="EUN124" s="587"/>
      <c r="EUO124" s="587"/>
      <c r="EUP124" s="587"/>
      <c r="EUQ124" s="587"/>
      <c r="EUR124" s="587"/>
      <c r="EUS124" s="587"/>
      <c r="EUT124" s="587"/>
      <c r="EUU124" s="587"/>
      <c r="EUV124" s="587"/>
      <c r="EUW124" s="587"/>
      <c r="EUX124" s="587"/>
      <c r="EUY124" s="587"/>
      <c r="EUZ124" s="587"/>
      <c r="EVA124" s="587"/>
      <c r="EVB124" s="587"/>
      <c r="EVC124" s="587"/>
      <c r="EVD124" s="587"/>
      <c r="EVE124" s="587"/>
      <c r="EVF124" s="587"/>
      <c r="EVG124" s="587"/>
      <c r="EVH124" s="587"/>
      <c r="EVI124" s="587"/>
      <c r="EVJ124" s="587"/>
      <c r="EVK124" s="587"/>
      <c r="EVL124" s="587"/>
      <c r="EVM124" s="587"/>
      <c r="EVN124" s="587"/>
      <c r="EVO124" s="587"/>
      <c r="EVP124" s="587"/>
      <c r="EVQ124" s="587"/>
      <c r="EVR124" s="587"/>
      <c r="EVS124" s="587"/>
      <c r="EVT124" s="587"/>
      <c r="EVU124" s="587"/>
      <c r="EVV124" s="587"/>
      <c r="EVW124" s="587"/>
      <c r="EVX124" s="587"/>
      <c r="EVY124" s="587"/>
      <c r="EVZ124" s="587"/>
      <c r="EWA124" s="587"/>
      <c r="EWB124" s="587"/>
      <c r="EWC124" s="587"/>
      <c r="EWD124" s="587"/>
      <c r="EWE124" s="587"/>
      <c r="EWF124" s="587"/>
      <c r="EWG124" s="587"/>
      <c r="EWH124" s="587"/>
      <c r="EWI124" s="587"/>
      <c r="EWJ124" s="587"/>
      <c r="EWK124" s="587"/>
      <c r="EWL124" s="587"/>
      <c r="EWM124" s="587"/>
      <c r="EWN124" s="587"/>
      <c r="EWO124" s="587"/>
      <c r="EWP124" s="587"/>
      <c r="EWQ124" s="587"/>
      <c r="EWR124" s="587"/>
      <c r="EWS124" s="587"/>
      <c r="EWT124" s="587"/>
      <c r="EWU124" s="587"/>
      <c r="EWV124" s="587"/>
      <c r="EWW124" s="587"/>
      <c r="EWX124" s="587"/>
      <c r="EWY124" s="587"/>
      <c r="EWZ124" s="587"/>
      <c r="EXA124" s="587"/>
      <c r="EXB124" s="587"/>
      <c r="EXC124" s="587"/>
      <c r="EXD124" s="587"/>
      <c r="EXE124" s="587"/>
      <c r="EXF124" s="587"/>
      <c r="EXG124" s="587"/>
      <c r="EXH124" s="587"/>
      <c r="EXI124" s="587"/>
      <c r="EXJ124" s="587"/>
      <c r="EXK124" s="587"/>
      <c r="EXL124" s="587"/>
      <c r="EXM124" s="587"/>
      <c r="EXN124" s="587"/>
      <c r="EXO124" s="587"/>
      <c r="EXP124" s="587"/>
      <c r="EXQ124" s="587"/>
      <c r="EXR124" s="587"/>
      <c r="EXS124" s="587"/>
      <c r="EXT124" s="587"/>
      <c r="EXU124" s="587"/>
      <c r="EXV124" s="587"/>
      <c r="EXW124" s="587"/>
      <c r="EXX124" s="587"/>
      <c r="EXY124" s="587"/>
      <c r="EXZ124" s="587"/>
      <c r="EYA124" s="587"/>
      <c r="EYB124" s="587"/>
      <c r="EYC124" s="587"/>
      <c r="EYD124" s="587"/>
      <c r="EYE124" s="587"/>
      <c r="EYF124" s="587"/>
      <c r="EYG124" s="587"/>
      <c r="EYH124" s="587"/>
      <c r="EYI124" s="587"/>
      <c r="EYJ124" s="587"/>
      <c r="EYK124" s="587"/>
      <c r="EYL124" s="587"/>
      <c r="EYM124" s="587"/>
      <c r="EYN124" s="587"/>
      <c r="EYO124" s="587"/>
      <c r="EYP124" s="587"/>
      <c r="EYQ124" s="587"/>
      <c r="EYR124" s="587"/>
      <c r="EYS124" s="587"/>
      <c r="EYT124" s="587"/>
      <c r="EYU124" s="587"/>
      <c r="EYV124" s="587"/>
      <c r="EYW124" s="587"/>
      <c r="EYX124" s="587"/>
      <c r="EYY124" s="587"/>
      <c r="EYZ124" s="587"/>
      <c r="EZA124" s="587"/>
      <c r="EZB124" s="587"/>
      <c r="EZC124" s="587"/>
      <c r="EZD124" s="587"/>
      <c r="EZE124" s="587"/>
      <c r="EZF124" s="587"/>
      <c r="EZG124" s="587"/>
      <c r="EZH124" s="587"/>
      <c r="EZI124" s="587"/>
      <c r="EZJ124" s="587"/>
      <c r="EZK124" s="587"/>
      <c r="EZL124" s="587"/>
      <c r="EZM124" s="587"/>
      <c r="EZN124" s="587"/>
      <c r="EZO124" s="587"/>
      <c r="EZP124" s="587"/>
      <c r="EZQ124" s="587"/>
      <c r="EZR124" s="587"/>
      <c r="EZS124" s="587"/>
      <c r="EZT124" s="587"/>
      <c r="EZU124" s="587"/>
      <c r="EZV124" s="587"/>
      <c r="EZW124" s="587"/>
      <c r="EZX124" s="587"/>
      <c r="EZY124" s="587"/>
      <c r="EZZ124" s="587"/>
      <c r="FAA124" s="587"/>
      <c r="FAB124" s="587"/>
      <c r="FAC124" s="587"/>
      <c r="FAD124" s="587"/>
      <c r="FAE124" s="587"/>
      <c r="FAF124" s="587"/>
      <c r="FAG124" s="587"/>
      <c r="FAH124" s="587"/>
      <c r="FAI124" s="587"/>
      <c r="FAJ124" s="587"/>
      <c r="FAK124" s="587"/>
      <c r="FAL124" s="587"/>
      <c r="FAM124" s="587"/>
      <c r="FAN124" s="587"/>
      <c r="FAO124" s="587"/>
      <c r="FAP124" s="587"/>
      <c r="FAQ124" s="587"/>
      <c r="FAR124" s="587"/>
      <c r="FAS124" s="587"/>
      <c r="FAT124" s="587"/>
      <c r="FAU124" s="587"/>
      <c r="FAV124" s="587"/>
      <c r="FAW124" s="587"/>
      <c r="FAX124" s="587"/>
      <c r="FAY124" s="587"/>
      <c r="FAZ124" s="587"/>
      <c r="FBA124" s="587"/>
      <c r="FBB124" s="587"/>
      <c r="FBC124" s="587"/>
      <c r="FBD124" s="587"/>
      <c r="FBE124" s="587"/>
      <c r="FBF124" s="587"/>
      <c r="FBG124" s="587"/>
      <c r="FBH124" s="587"/>
      <c r="FBI124" s="587"/>
      <c r="FBJ124" s="587"/>
      <c r="FBK124" s="587"/>
      <c r="FBL124" s="587"/>
      <c r="FBM124" s="587"/>
      <c r="FBN124" s="587"/>
      <c r="FBO124" s="587"/>
      <c r="FBP124" s="587"/>
      <c r="FBQ124" s="587"/>
      <c r="FBR124" s="587"/>
      <c r="FBS124" s="587"/>
      <c r="FBT124" s="587"/>
      <c r="FBU124" s="587"/>
      <c r="FBV124" s="587"/>
      <c r="FBW124" s="587"/>
      <c r="FBX124" s="587"/>
      <c r="FBY124" s="587"/>
      <c r="FBZ124" s="587"/>
      <c r="FCA124" s="587"/>
      <c r="FCB124" s="587"/>
      <c r="FCC124" s="587"/>
      <c r="FCD124" s="587"/>
      <c r="FCE124" s="587"/>
      <c r="FCF124" s="587"/>
      <c r="FCG124" s="587"/>
      <c r="FCH124" s="587"/>
      <c r="FCI124" s="587"/>
      <c r="FCJ124" s="587"/>
      <c r="FCK124" s="587"/>
      <c r="FCL124" s="587"/>
      <c r="FCM124" s="587"/>
      <c r="FCN124" s="587"/>
      <c r="FCO124" s="587"/>
      <c r="FCP124" s="587"/>
      <c r="FCQ124" s="587"/>
      <c r="FCR124" s="587"/>
      <c r="FCS124" s="587"/>
      <c r="FCT124" s="587"/>
      <c r="FCU124" s="587"/>
      <c r="FCV124" s="587"/>
      <c r="FCW124" s="587"/>
      <c r="FCX124" s="587"/>
      <c r="FCY124" s="587"/>
      <c r="FCZ124" s="587"/>
      <c r="FDA124" s="587"/>
      <c r="FDB124" s="587"/>
      <c r="FDC124" s="587"/>
      <c r="FDD124" s="587"/>
      <c r="FDE124" s="587"/>
      <c r="FDF124" s="587"/>
      <c r="FDG124" s="587"/>
      <c r="FDH124" s="587"/>
      <c r="FDI124" s="587"/>
      <c r="FDJ124" s="587"/>
      <c r="FDK124" s="587"/>
      <c r="FDL124" s="587"/>
      <c r="FDM124" s="587"/>
      <c r="FDN124" s="587"/>
      <c r="FDO124" s="587"/>
      <c r="FDP124" s="587"/>
      <c r="FDQ124" s="587"/>
      <c r="FDR124" s="587"/>
      <c r="FDS124" s="587"/>
      <c r="FDT124" s="587"/>
      <c r="FDU124" s="587"/>
      <c r="FDV124" s="587"/>
      <c r="FDW124" s="587"/>
      <c r="FDX124" s="587"/>
      <c r="FDY124" s="587"/>
      <c r="FDZ124" s="587"/>
      <c r="FEA124" s="587"/>
      <c r="FEB124" s="587"/>
      <c r="FEC124" s="587"/>
      <c r="FED124" s="587"/>
      <c r="FEE124" s="587"/>
      <c r="FEF124" s="587"/>
      <c r="FEG124" s="587"/>
      <c r="FEH124" s="587"/>
      <c r="FEI124" s="587"/>
      <c r="FEJ124" s="587"/>
      <c r="FEK124" s="587"/>
      <c r="FEL124" s="587"/>
      <c r="FEM124" s="587"/>
      <c r="FEN124" s="587"/>
      <c r="FEO124" s="587"/>
      <c r="FEP124" s="587"/>
      <c r="FEQ124" s="587"/>
      <c r="FER124" s="587"/>
      <c r="FES124" s="587"/>
      <c r="FET124" s="587"/>
      <c r="FEU124" s="587"/>
      <c r="FEV124" s="587"/>
      <c r="FEW124" s="587"/>
      <c r="FEX124" s="587"/>
      <c r="FEY124" s="587"/>
      <c r="FEZ124" s="587"/>
      <c r="FFA124" s="587"/>
      <c r="FFB124" s="587"/>
      <c r="FFC124" s="587"/>
      <c r="FFD124" s="587"/>
      <c r="FFE124" s="587"/>
      <c r="FFF124" s="587"/>
      <c r="FFG124" s="587"/>
      <c r="FFH124" s="587"/>
      <c r="FFI124" s="587"/>
      <c r="FFJ124" s="587"/>
      <c r="FFK124" s="587"/>
      <c r="FFL124" s="587"/>
      <c r="FFM124" s="587"/>
      <c r="FFN124" s="587"/>
      <c r="FFO124" s="587"/>
      <c r="FFP124" s="587"/>
      <c r="FFQ124" s="587"/>
      <c r="FFR124" s="587"/>
      <c r="FFS124" s="587"/>
      <c r="FFT124" s="587"/>
      <c r="FFU124" s="587"/>
      <c r="FFV124" s="587"/>
      <c r="FFW124" s="587"/>
      <c r="FFX124" s="587"/>
      <c r="FFY124" s="587"/>
      <c r="FFZ124" s="587"/>
      <c r="FGA124" s="587"/>
      <c r="FGB124" s="587"/>
      <c r="FGC124" s="587"/>
      <c r="FGD124" s="587"/>
      <c r="FGE124" s="587"/>
      <c r="FGF124" s="587"/>
      <c r="FGG124" s="587"/>
      <c r="FGH124" s="587"/>
      <c r="FGI124" s="587"/>
      <c r="FGJ124" s="587"/>
      <c r="FGK124" s="587"/>
      <c r="FGL124" s="587"/>
      <c r="FGM124" s="587"/>
      <c r="FGN124" s="587"/>
      <c r="FGO124" s="587"/>
      <c r="FGP124" s="587"/>
      <c r="FGQ124" s="587"/>
      <c r="FGR124" s="587"/>
      <c r="FGS124" s="587"/>
      <c r="FGT124" s="587"/>
      <c r="FGU124" s="587"/>
      <c r="FGV124" s="587"/>
      <c r="FGW124" s="587"/>
      <c r="FGX124" s="587"/>
      <c r="FGY124" s="587"/>
      <c r="FGZ124" s="587"/>
      <c r="FHA124" s="587"/>
      <c r="FHB124" s="587"/>
      <c r="FHC124" s="587"/>
      <c r="FHD124" s="587"/>
      <c r="FHE124" s="587"/>
      <c r="FHF124" s="587"/>
      <c r="FHG124" s="587"/>
      <c r="FHH124" s="587"/>
      <c r="FHI124" s="587"/>
      <c r="FHJ124" s="587"/>
      <c r="FHK124" s="587"/>
      <c r="FHL124" s="587"/>
      <c r="FHM124" s="587"/>
      <c r="FHN124" s="587"/>
      <c r="FHO124" s="587"/>
      <c r="FHP124" s="587"/>
      <c r="FHQ124" s="587"/>
      <c r="FHR124" s="587"/>
      <c r="FHS124" s="587"/>
      <c r="FHT124" s="587"/>
      <c r="FHU124" s="587"/>
      <c r="FHV124" s="587"/>
      <c r="FHW124" s="587"/>
      <c r="FHX124" s="587"/>
      <c r="FHY124" s="587"/>
      <c r="FHZ124" s="587"/>
      <c r="FIA124" s="587"/>
      <c r="FIB124" s="587"/>
      <c r="FIC124" s="587"/>
      <c r="FID124" s="587"/>
      <c r="FIE124" s="587"/>
      <c r="FIF124" s="587"/>
      <c r="FIG124" s="587"/>
      <c r="FIH124" s="587"/>
      <c r="FII124" s="587"/>
      <c r="FIJ124" s="587"/>
      <c r="FIK124" s="587"/>
      <c r="FIL124" s="587"/>
      <c r="FIM124" s="587"/>
      <c r="FIN124" s="587"/>
      <c r="FIO124" s="587"/>
      <c r="FIP124" s="587"/>
      <c r="FIQ124" s="587"/>
      <c r="FIR124" s="587"/>
      <c r="FIS124" s="587"/>
      <c r="FIT124" s="587"/>
      <c r="FIU124" s="587"/>
      <c r="FIV124" s="587"/>
      <c r="FIW124" s="587"/>
      <c r="FIX124" s="587"/>
      <c r="FIY124" s="587"/>
      <c r="FIZ124" s="587"/>
      <c r="FJA124" s="587"/>
      <c r="FJB124" s="587"/>
      <c r="FJC124" s="587"/>
      <c r="FJD124" s="587"/>
      <c r="FJE124" s="587"/>
      <c r="FJF124" s="587"/>
      <c r="FJG124" s="587"/>
      <c r="FJH124" s="587"/>
      <c r="FJI124" s="587"/>
      <c r="FJJ124" s="587"/>
      <c r="FJK124" s="587"/>
      <c r="FJL124" s="587"/>
      <c r="FJM124" s="587"/>
      <c r="FJN124" s="587"/>
      <c r="FJO124" s="587"/>
      <c r="FJP124" s="587"/>
      <c r="FJQ124" s="587"/>
      <c r="FJR124" s="587"/>
      <c r="FJS124" s="587"/>
      <c r="FJT124" s="587"/>
      <c r="FJU124" s="587"/>
      <c r="FJV124" s="587"/>
      <c r="FJW124" s="587"/>
      <c r="FJX124" s="587"/>
      <c r="FJY124" s="587"/>
      <c r="FJZ124" s="587"/>
      <c r="FKA124" s="587"/>
      <c r="FKB124" s="587"/>
      <c r="FKC124" s="587"/>
      <c r="FKD124" s="587"/>
      <c r="FKE124" s="587"/>
      <c r="FKF124" s="587"/>
      <c r="FKG124" s="587"/>
      <c r="FKH124" s="587"/>
      <c r="FKI124" s="587"/>
      <c r="FKJ124" s="587"/>
      <c r="FKK124" s="587"/>
      <c r="FKL124" s="587"/>
      <c r="FKM124" s="587"/>
      <c r="FKN124" s="587"/>
      <c r="FKO124" s="587"/>
      <c r="FKP124" s="587"/>
      <c r="FKQ124" s="587"/>
      <c r="FKR124" s="587"/>
      <c r="FKS124" s="587"/>
      <c r="FKT124" s="587"/>
      <c r="FKU124" s="587"/>
      <c r="FKV124" s="587"/>
      <c r="FKW124" s="587"/>
      <c r="FKX124" s="587"/>
      <c r="FKY124" s="587"/>
      <c r="FKZ124" s="587"/>
      <c r="FLA124" s="587"/>
      <c r="FLB124" s="587"/>
      <c r="FLC124" s="587"/>
      <c r="FLD124" s="587"/>
      <c r="FLE124" s="587"/>
      <c r="FLF124" s="587"/>
      <c r="FLG124" s="587"/>
      <c r="FLH124" s="587"/>
      <c r="FLI124" s="587"/>
      <c r="FLJ124" s="587"/>
      <c r="FLK124" s="587"/>
      <c r="FLL124" s="587"/>
      <c r="FLM124" s="587"/>
      <c r="FLN124" s="587"/>
      <c r="FLO124" s="587"/>
      <c r="FLP124" s="587"/>
      <c r="FLQ124" s="587"/>
      <c r="FLR124" s="587"/>
      <c r="FLS124" s="587"/>
      <c r="FLT124" s="587"/>
      <c r="FLU124" s="587"/>
      <c r="FLV124" s="587"/>
      <c r="FLW124" s="587"/>
      <c r="FLX124" s="587"/>
      <c r="FLY124" s="587"/>
      <c r="FLZ124" s="587"/>
      <c r="FMA124" s="587"/>
      <c r="FMB124" s="587"/>
      <c r="FMC124" s="587"/>
      <c r="FMD124" s="587"/>
      <c r="FME124" s="587"/>
      <c r="FMF124" s="587"/>
      <c r="FMG124" s="587"/>
      <c r="FMH124" s="587"/>
      <c r="FMI124" s="587"/>
      <c r="FMJ124" s="587"/>
      <c r="FMK124" s="587"/>
      <c r="FML124" s="587"/>
      <c r="FMM124" s="587"/>
      <c r="FMN124" s="587"/>
      <c r="FMO124" s="587"/>
      <c r="FMP124" s="587"/>
      <c r="FMQ124" s="587"/>
      <c r="FMR124" s="587"/>
      <c r="FMS124" s="587"/>
      <c r="FMT124" s="587"/>
      <c r="FMU124" s="587"/>
      <c r="FMV124" s="587"/>
      <c r="FMW124" s="587"/>
      <c r="FMX124" s="587"/>
      <c r="FMY124" s="587"/>
      <c r="FMZ124" s="587"/>
      <c r="FNA124" s="587"/>
      <c r="FNB124" s="587"/>
      <c r="FNC124" s="587"/>
      <c r="FND124" s="587"/>
      <c r="FNE124" s="587"/>
      <c r="FNF124" s="587"/>
      <c r="FNG124" s="587"/>
      <c r="FNH124" s="587"/>
      <c r="FNI124" s="587"/>
      <c r="FNJ124" s="587"/>
      <c r="FNK124" s="587"/>
      <c r="FNL124" s="587"/>
      <c r="FNM124" s="587"/>
      <c r="FNN124" s="587"/>
      <c r="FNO124" s="587"/>
      <c r="FNP124" s="587"/>
      <c r="FNQ124" s="587"/>
      <c r="FNR124" s="587"/>
      <c r="FNS124" s="587"/>
      <c r="FNT124" s="587"/>
      <c r="FNU124" s="587"/>
      <c r="FNV124" s="587"/>
      <c r="FNW124" s="587"/>
      <c r="FNX124" s="587"/>
      <c r="FNY124" s="587"/>
      <c r="FNZ124" s="587"/>
      <c r="FOA124" s="587"/>
      <c r="FOB124" s="587"/>
      <c r="FOC124" s="587"/>
      <c r="FOD124" s="587"/>
      <c r="FOE124" s="587"/>
      <c r="FOF124" s="587"/>
      <c r="FOG124" s="587"/>
      <c r="FOH124" s="587"/>
      <c r="FOI124" s="587"/>
      <c r="FOJ124" s="587"/>
      <c r="FOK124" s="587"/>
      <c r="FOL124" s="587"/>
      <c r="FOM124" s="587"/>
      <c r="FON124" s="587"/>
      <c r="FOO124" s="587"/>
      <c r="FOP124" s="587"/>
      <c r="FOQ124" s="587"/>
      <c r="FOR124" s="587"/>
      <c r="FOS124" s="587"/>
      <c r="FOT124" s="587"/>
      <c r="FOU124" s="587"/>
      <c r="FOV124" s="587"/>
      <c r="FOW124" s="587"/>
      <c r="FOX124" s="587"/>
      <c r="FOY124" s="587"/>
      <c r="FOZ124" s="587"/>
      <c r="FPA124" s="587"/>
      <c r="FPB124" s="587"/>
      <c r="FPC124" s="587"/>
      <c r="FPD124" s="587"/>
      <c r="FPE124" s="587"/>
      <c r="FPF124" s="587"/>
      <c r="FPG124" s="587"/>
      <c r="FPH124" s="587"/>
      <c r="FPI124" s="587"/>
      <c r="FPJ124" s="587"/>
      <c r="FPK124" s="587"/>
      <c r="FPL124" s="587"/>
      <c r="FPM124" s="587"/>
      <c r="FPN124" s="587"/>
      <c r="FPO124" s="587"/>
      <c r="FPP124" s="587"/>
      <c r="FPQ124" s="587"/>
      <c r="FPR124" s="587"/>
      <c r="FPS124" s="587"/>
      <c r="FPT124" s="587"/>
      <c r="FPU124" s="587"/>
      <c r="FPV124" s="587"/>
      <c r="FPW124" s="587"/>
      <c r="FPX124" s="587"/>
      <c r="FPY124" s="587"/>
      <c r="FPZ124" s="587"/>
      <c r="FQA124" s="587"/>
      <c r="FQB124" s="587"/>
      <c r="FQC124" s="587"/>
      <c r="FQD124" s="587"/>
      <c r="FQE124" s="587"/>
      <c r="FQF124" s="587"/>
      <c r="FQG124" s="587"/>
      <c r="FQH124" s="587"/>
      <c r="FQI124" s="587"/>
      <c r="FQJ124" s="587"/>
      <c r="FQK124" s="587"/>
      <c r="FQL124" s="587"/>
      <c r="FQM124" s="587"/>
      <c r="FQN124" s="587"/>
      <c r="FQO124" s="587"/>
      <c r="FQP124" s="587"/>
      <c r="FQQ124" s="587"/>
      <c r="FQR124" s="587"/>
      <c r="FQS124" s="587"/>
      <c r="FQT124" s="587"/>
      <c r="FQU124" s="587"/>
      <c r="FQV124" s="587"/>
      <c r="FQW124" s="587"/>
      <c r="FQX124" s="587"/>
      <c r="FQY124" s="587"/>
      <c r="FQZ124" s="587"/>
      <c r="FRA124" s="587"/>
      <c r="FRB124" s="587"/>
      <c r="FRC124" s="587"/>
      <c r="FRD124" s="587"/>
      <c r="FRE124" s="587"/>
      <c r="FRF124" s="587"/>
      <c r="FRG124" s="587"/>
      <c r="FRH124" s="587"/>
      <c r="FRI124" s="587"/>
      <c r="FRJ124" s="587"/>
      <c r="FRK124" s="587"/>
      <c r="FRL124" s="587"/>
      <c r="FRM124" s="587"/>
      <c r="FRN124" s="587"/>
      <c r="FRO124" s="587"/>
      <c r="FRP124" s="587"/>
      <c r="FRQ124" s="587"/>
      <c r="FRR124" s="587"/>
      <c r="FRS124" s="587"/>
      <c r="FRT124" s="587"/>
      <c r="FRU124" s="587"/>
      <c r="FRV124" s="587"/>
      <c r="FRW124" s="587"/>
      <c r="FRX124" s="587"/>
      <c r="FRY124" s="587"/>
      <c r="FRZ124" s="587"/>
      <c r="FSA124" s="587"/>
      <c r="FSB124" s="587"/>
      <c r="FSC124" s="587"/>
      <c r="FSD124" s="587"/>
      <c r="FSE124" s="587"/>
      <c r="FSF124" s="587"/>
      <c r="FSG124" s="587"/>
      <c r="FSH124" s="587"/>
      <c r="FSI124" s="587"/>
      <c r="FSJ124" s="587"/>
      <c r="FSK124" s="587"/>
      <c r="FSL124" s="587"/>
      <c r="FSM124" s="587"/>
      <c r="FSN124" s="587"/>
      <c r="FSO124" s="587"/>
      <c r="FSP124" s="587"/>
      <c r="FSQ124" s="587"/>
      <c r="FSR124" s="587"/>
      <c r="FSS124" s="587"/>
      <c r="FST124" s="587"/>
      <c r="FSU124" s="587"/>
      <c r="FSV124" s="587"/>
      <c r="FSW124" s="587"/>
      <c r="FSX124" s="587"/>
      <c r="FSY124" s="587"/>
      <c r="FSZ124" s="587"/>
      <c r="FTA124" s="587"/>
      <c r="FTB124" s="587"/>
      <c r="FTC124" s="587"/>
      <c r="FTD124" s="587"/>
      <c r="FTE124" s="587"/>
      <c r="FTF124" s="587"/>
      <c r="FTG124" s="587"/>
      <c r="FTH124" s="587"/>
      <c r="FTI124" s="587"/>
      <c r="FTJ124" s="587"/>
      <c r="FTK124" s="587"/>
      <c r="FTL124" s="587"/>
      <c r="FTM124" s="587"/>
      <c r="FTN124" s="587"/>
      <c r="FTO124" s="587"/>
      <c r="FTP124" s="587"/>
      <c r="FTQ124" s="587"/>
      <c r="FTR124" s="587"/>
      <c r="FTS124" s="587"/>
      <c r="FTT124" s="587"/>
      <c r="FTU124" s="587"/>
      <c r="FTV124" s="587"/>
      <c r="FTW124" s="587"/>
      <c r="FTX124" s="587"/>
      <c r="FTY124" s="587"/>
      <c r="FTZ124" s="587"/>
      <c r="FUA124" s="587"/>
      <c r="FUB124" s="587"/>
      <c r="FUC124" s="587"/>
      <c r="FUD124" s="587"/>
      <c r="FUE124" s="587"/>
      <c r="FUF124" s="587"/>
      <c r="FUG124" s="587"/>
      <c r="FUH124" s="587"/>
      <c r="FUI124" s="587"/>
      <c r="FUJ124" s="587"/>
      <c r="FUK124" s="587"/>
      <c r="FUL124" s="587"/>
      <c r="FUM124" s="587"/>
      <c r="FUN124" s="587"/>
      <c r="FUO124" s="587"/>
      <c r="FUP124" s="587"/>
      <c r="FUQ124" s="587"/>
      <c r="FUR124" s="587"/>
      <c r="FUS124" s="587"/>
      <c r="FUT124" s="587"/>
      <c r="FUU124" s="587"/>
      <c r="FUV124" s="587"/>
      <c r="FUW124" s="587"/>
      <c r="FUX124" s="587"/>
      <c r="FUY124" s="587"/>
      <c r="FUZ124" s="587"/>
      <c r="FVA124" s="587"/>
      <c r="FVB124" s="587"/>
      <c r="FVC124" s="587"/>
      <c r="FVD124" s="587"/>
      <c r="FVE124" s="587"/>
      <c r="FVF124" s="587"/>
      <c r="FVG124" s="587"/>
      <c r="FVH124" s="587"/>
      <c r="FVI124" s="587"/>
      <c r="FVJ124" s="587"/>
      <c r="FVK124" s="587"/>
      <c r="FVL124" s="587"/>
      <c r="FVM124" s="587"/>
      <c r="FVN124" s="587"/>
      <c r="FVO124" s="587"/>
      <c r="FVP124" s="587"/>
      <c r="FVQ124" s="587"/>
      <c r="FVR124" s="587"/>
      <c r="FVS124" s="587"/>
      <c r="FVT124" s="587"/>
      <c r="FVU124" s="587"/>
      <c r="FVV124" s="587"/>
      <c r="FVW124" s="587"/>
      <c r="FVX124" s="587"/>
      <c r="FVY124" s="587"/>
      <c r="FVZ124" s="587"/>
      <c r="FWA124" s="587"/>
      <c r="FWB124" s="587"/>
      <c r="FWC124" s="587"/>
      <c r="FWD124" s="587"/>
      <c r="FWE124" s="587"/>
      <c r="FWF124" s="587"/>
      <c r="FWG124" s="587"/>
      <c r="FWH124" s="587"/>
      <c r="FWI124" s="587"/>
      <c r="FWJ124" s="587"/>
      <c r="FWK124" s="587"/>
      <c r="FWL124" s="587"/>
      <c r="FWM124" s="587"/>
      <c r="FWN124" s="587"/>
      <c r="FWO124" s="587"/>
      <c r="FWP124" s="587"/>
      <c r="FWQ124" s="587"/>
      <c r="FWR124" s="587"/>
      <c r="FWS124" s="587"/>
      <c r="FWT124" s="587"/>
      <c r="FWU124" s="587"/>
      <c r="FWV124" s="587"/>
      <c r="FWW124" s="587"/>
      <c r="FWX124" s="587"/>
      <c r="FWY124" s="587"/>
      <c r="FWZ124" s="587"/>
      <c r="FXA124" s="587"/>
      <c r="FXB124" s="587"/>
      <c r="FXC124" s="587"/>
      <c r="FXD124" s="587"/>
      <c r="FXE124" s="587"/>
      <c r="FXF124" s="587"/>
      <c r="FXG124" s="587"/>
      <c r="FXH124" s="587"/>
      <c r="FXI124" s="587"/>
      <c r="FXJ124" s="587"/>
      <c r="FXK124" s="587"/>
      <c r="FXL124" s="587"/>
      <c r="FXM124" s="587"/>
      <c r="FXN124" s="587"/>
      <c r="FXO124" s="587"/>
      <c r="FXP124" s="587"/>
      <c r="FXQ124" s="587"/>
      <c r="FXR124" s="587"/>
      <c r="FXS124" s="587"/>
      <c r="FXT124" s="587"/>
      <c r="FXU124" s="587"/>
      <c r="FXV124" s="587"/>
      <c r="FXW124" s="587"/>
      <c r="FXX124" s="587"/>
      <c r="FXY124" s="587"/>
      <c r="FXZ124" s="587"/>
      <c r="FYA124" s="587"/>
      <c r="FYB124" s="587"/>
      <c r="FYC124" s="587"/>
      <c r="FYD124" s="587"/>
      <c r="FYE124" s="587"/>
      <c r="FYF124" s="587"/>
      <c r="FYG124" s="587"/>
      <c r="FYH124" s="587"/>
      <c r="FYI124" s="587"/>
      <c r="FYJ124" s="587"/>
      <c r="FYK124" s="587"/>
      <c r="FYL124" s="587"/>
      <c r="FYM124" s="587"/>
      <c r="FYN124" s="587"/>
      <c r="FYO124" s="587"/>
      <c r="FYP124" s="587"/>
      <c r="FYQ124" s="587"/>
      <c r="FYR124" s="587"/>
      <c r="FYS124" s="587"/>
      <c r="FYT124" s="587"/>
      <c r="FYU124" s="587"/>
      <c r="FYV124" s="587"/>
      <c r="FYW124" s="587"/>
      <c r="FYX124" s="587"/>
      <c r="FYY124" s="587"/>
      <c r="FYZ124" s="587"/>
      <c r="FZA124" s="587"/>
      <c r="FZB124" s="587"/>
      <c r="FZC124" s="587"/>
      <c r="FZD124" s="587"/>
      <c r="FZE124" s="587"/>
      <c r="FZF124" s="587"/>
      <c r="FZG124" s="587"/>
      <c r="FZH124" s="587"/>
      <c r="FZI124" s="587"/>
      <c r="FZJ124" s="587"/>
      <c r="FZK124" s="587"/>
      <c r="FZL124" s="587"/>
      <c r="FZM124" s="587"/>
      <c r="FZN124" s="587"/>
      <c r="FZO124" s="587"/>
      <c r="FZP124" s="587"/>
      <c r="FZQ124" s="587"/>
      <c r="FZR124" s="587"/>
      <c r="FZS124" s="587"/>
      <c r="FZT124" s="587"/>
      <c r="FZU124" s="587"/>
      <c r="FZV124" s="587"/>
      <c r="FZW124" s="587"/>
      <c r="FZX124" s="587"/>
      <c r="FZY124" s="587"/>
      <c r="FZZ124" s="587"/>
      <c r="GAA124" s="587"/>
      <c r="GAB124" s="587"/>
      <c r="GAC124" s="587"/>
      <c r="GAD124" s="587"/>
      <c r="GAE124" s="587"/>
      <c r="GAF124" s="587"/>
      <c r="GAG124" s="587"/>
      <c r="GAH124" s="587"/>
      <c r="GAI124" s="587"/>
      <c r="GAJ124" s="587"/>
      <c r="GAK124" s="587"/>
      <c r="GAL124" s="587"/>
      <c r="GAM124" s="587"/>
      <c r="GAN124" s="587"/>
      <c r="GAO124" s="587"/>
      <c r="GAP124" s="587"/>
      <c r="GAQ124" s="587"/>
      <c r="GAR124" s="587"/>
      <c r="GAS124" s="587"/>
      <c r="GAT124" s="587"/>
      <c r="GAU124" s="587"/>
      <c r="GAV124" s="587"/>
      <c r="GAW124" s="587"/>
      <c r="GAX124" s="587"/>
      <c r="GAY124" s="587"/>
      <c r="GAZ124" s="587"/>
      <c r="GBA124" s="587"/>
      <c r="GBB124" s="587"/>
      <c r="GBC124" s="587"/>
      <c r="GBD124" s="587"/>
      <c r="GBE124" s="587"/>
      <c r="GBF124" s="587"/>
      <c r="GBG124" s="587"/>
      <c r="GBH124" s="587"/>
      <c r="GBI124" s="587"/>
      <c r="GBJ124" s="587"/>
      <c r="GBK124" s="587"/>
      <c r="GBL124" s="587"/>
      <c r="GBM124" s="587"/>
      <c r="GBN124" s="587"/>
      <c r="GBO124" s="587"/>
      <c r="GBP124" s="587"/>
      <c r="GBQ124" s="587"/>
      <c r="GBR124" s="587"/>
      <c r="GBS124" s="587"/>
      <c r="GBT124" s="587"/>
      <c r="GBU124" s="587"/>
      <c r="GBV124" s="587"/>
      <c r="GBW124" s="587"/>
      <c r="GBX124" s="587"/>
      <c r="GBY124" s="587"/>
      <c r="GBZ124" s="587"/>
      <c r="GCA124" s="587"/>
      <c r="GCB124" s="587"/>
      <c r="GCC124" s="587"/>
      <c r="GCD124" s="587"/>
      <c r="GCE124" s="587"/>
      <c r="GCF124" s="587"/>
      <c r="GCG124" s="587"/>
      <c r="GCH124" s="587"/>
      <c r="GCI124" s="587"/>
      <c r="GCJ124" s="587"/>
      <c r="GCK124" s="587"/>
      <c r="GCL124" s="587"/>
      <c r="GCM124" s="587"/>
      <c r="GCN124" s="587"/>
      <c r="GCO124" s="587"/>
      <c r="GCP124" s="587"/>
      <c r="GCQ124" s="587"/>
      <c r="GCR124" s="587"/>
      <c r="GCS124" s="587"/>
      <c r="GCT124" s="587"/>
      <c r="GCU124" s="587"/>
      <c r="GCV124" s="587"/>
      <c r="GCW124" s="587"/>
      <c r="GCX124" s="587"/>
      <c r="GCY124" s="587"/>
      <c r="GCZ124" s="587"/>
      <c r="GDA124" s="587"/>
      <c r="GDB124" s="587"/>
      <c r="GDC124" s="587"/>
      <c r="GDD124" s="587"/>
      <c r="GDE124" s="587"/>
      <c r="GDF124" s="587"/>
      <c r="GDG124" s="587"/>
      <c r="GDH124" s="587"/>
      <c r="GDI124" s="587"/>
      <c r="GDJ124" s="587"/>
      <c r="GDK124" s="587"/>
      <c r="GDL124" s="587"/>
      <c r="GDM124" s="587"/>
      <c r="GDN124" s="587"/>
      <c r="GDO124" s="587"/>
      <c r="GDP124" s="587"/>
      <c r="GDQ124" s="587"/>
      <c r="GDR124" s="587"/>
      <c r="GDS124" s="587"/>
      <c r="GDT124" s="587"/>
      <c r="GDU124" s="587"/>
      <c r="GDV124" s="587"/>
      <c r="GDW124" s="587"/>
      <c r="GDX124" s="587"/>
      <c r="GDY124" s="587"/>
      <c r="GDZ124" s="587"/>
      <c r="GEA124" s="587"/>
      <c r="GEB124" s="587"/>
      <c r="GEC124" s="587"/>
      <c r="GED124" s="587"/>
      <c r="GEE124" s="587"/>
      <c r="GEF124" s="587"/>
      <c r="GEG124" s="587"/>
      <c r="GEH124" s="587"/>
      <c r="GEI124" s="587"/>
      <c r="GEJ124" s="587"/>
      <c r="GEK124" s="587"/>
      <c r="GEL124" s="587"/>
      <c r="GEM124" s="587"/>
      <c r="GEN124" s="587"/>
      <c r="GEO124" s="587"/>
      <c r="GEP124" s="587"/>
      <c r="GEQ124" s="587"/>
      <c r="GER124" s="587"/>
      <c r="GES124" s="587"/>
      <c r="GET124" s="587"/>
      <c r="GEU124" s="587"/>
      <c r="GEV124" s="587"/>
      <c r="GEW124" s="587"/>
      <c r="GEX124" s="587"/>
      <c r="GEY124" s="587"/>
      <c r="GEZ124" s="587"/>
      <c r="GFA124" s="587"/>
      <c r="GFB124" s="587"/>
      <c r="GFC124" s="587"/>
      <c r="GFD124" s="587"/>
      <c r="GFE124" s="587"/>
      <c r="GFF124" s="587"/>
      <c r="GFG124" s="587"/>
      <c r="GFH124" s="587"/>
      <c r="GFI124" s="587"/>
      <c r="GFJ124" s="587"/>
      <c r="GFK124" s="587"/>
      <c r="GFL124" s="587"/>
      <c r="GFM124" s="587"/>
      <c r="GFN124" s="587"/>
      <c r="GFO124" s="587"/>
      <c r="GFP124" s="587"/>
      <c r="GFQ124" s="587"/>
      <c r="GFR124" s="587"/>
      <c r="GFS124" s="587"/>
      <c r="GFT124" s="587"/>
      <c r="GFU124" s="587"/>
      <c r="GFV124" s="587"/>
      <c r="GFW124" s="587"/>
      <c r="GFX124" s="587"/>
      <c r="GFY124" s="587"/>
      <c r="GFZ124" s="587"/>
      <c r="GGA124" s="587"/>
      <c r="GGB124" s="587"/>
      <c r="GGC124" s="587"/>
      <c r="GGD124" s="587"/>
      <c r="GGE124" s="587"/>
      <c r="GGF124" s="587"/>
      <c r="GGG124" s="587"/>
      <c r="GGH124" s="587"/>
      <c r="GGI124" s="587"/>
      <c r="GGJ124" s="587"/>
      <c r="GGK124" s="587"/>
      <c r="GGL124" s="587"/>
      <c r="GGM124" s="587"/>
      <c r="GGN124" s="587"/>
      <c r="GGO124" s="587"/>
      <c r="GGP124" s="587"/>
      <c r="GGQ124" s="587"/>
      <c r="GGR124" s="587"/>
      <c r="GGS124" s="587"/>
      <c r="GGT124" s="587"/>
      <c r="GGU124" s="587"/>
      <c r="GGV124" s="587"/>
      <c r="GGW124" s="587"/>
      <c r="GGX124" s="587"/>
      <c r="GGY124" s="587"/>
      <c r="GGZ124" s="587"/>
      <c r="GHA124" s="587"/>
      <c r="GHB124" s="587"/>
      <c r="GHC124" s="587"/>
      <c r="GHD124" s="587"/>
      <c r="GHE124" s="587"/>
      <c r="GHF124" s="587"/>
      <c r="GHG124" s="587"/>
      <c r="GHH124" s="587"/>
      <c r="GHI124" s="587"/>
      <c r="GHJ124" s="587"/>
      <c r="GHK124" s="587"/>
      <c r="GHL124" s="587"/>
      <c r="GHM124" s="587"/>
      <c r="GHN124" s="587"/>
      <c r="GHO124" s="587"/>
      <c r="GHP124" s="587"/>
      <c r="GHQ124" s="587"/>
      <c r="GHR124" s="587"/>
      <c r="GHS124" s="587"/>
      <c r="GHT124" s="587"/>
      <c r="GHU124" s="587"/>
      <c r="GHV124" s="587"/>
      <c r="GHW124" s="587"/>
      <c r="GHX124" s="587"/>
      <c r="GHY124" s="587"/>
      <c r="GHZ124" s="587"/>
      <c r="GIA124" s="587"/>
      <c r="GIB124" s="587"/>
      <c r="GIC124" s="587"/>
      <c r="GID124" s="587"/>
      <c r="GIE124" s="587"/>
      <c r="GIF124" s="587"/>
      <c r="GIG124" s="587"/>
      <c r="GIH124" s="587"/>
      <c r="GII124" s="587"/>
      <c r="GIJ124" s="587"/>
      <c r="GIK124" s="587"/>
      <c r="GIL124" s="587"/>
      <c r="GIM124" s="587"/>
      <c r="GIN124" s="587"/>
      <c r="GIO124" s="587"/>
      <c r="GIP124" s="587"/>
      <c r="GIQ124" s="587"/>
      <c r="GIR124" s="587"/>
      <c r="GIS124" s="587"/>
      <c r="GIT124" s="587"/>
      <c r="GIU124" s="587"/>
      <c r="GIV124" s="587"/>
      <c r="GIW124" s="587"/>
      <c r="GIX124" s="587"/>
      <c r="GIY124" s="587"/>
      <c r="GIZ124" s="587"/>
      <c r="GJA124" s="587"/>
      <c r="GJB124" s="587"/>
      <c r="GJC124" s="587"/>
      <c r="GJD124" s="587"/>
      <c r="GJE124" s="587"/>
      <c r="GJF124" s="587"/>
      <c r="GJG124" s="587"/>
      <c r="GJH124" s="587"/>
      <c r="GJI124" s="587"/>
      <c r="GJJ124" s="587"/>
      <c r="GJK124" s="587"/>
      <c r="GJL124" s="587"/>
      <c r="GJM124" s="587"/>
      <c r="GJN124" s="587"/>
      <c r="GJO124" s="587"/>
      <c r="GJP124" s="587"/>
      <c r="GJQ124" s="587"/>
      <c r="GJR124" s="587"/>
      <c r="GJS124" s="587"/>
      <c r="GJT124" s="587"/>
      <c r="GJU124" s="587"/>
      <c r="GJV124" s="587"/>
      <c r="GJW124" s="587"/>
      <c r="GJX124" s="587"/>
      <c r="GJY124" s="587"/>
      <c r="GJZ124" s="587"/>
      <c r="GKA124" s="587"/>
      <c r="GKB124" s="587"/>
      <c r="GKC124" s="587"/>
      <c r="GKD124" s="587"/>
      <c r="GKE124" s="587"/>
      <c r="GKF124" s="587"/>
      <c r="GKG124" s="587"/>
      <c r="GKH124" s="587"/>
      <c r="GKI124" s="587"/>
      <c r="GKJ124" s="587"/>
      <c r="GKK124" s="587"/>
      <c r="GKL124" s="587"/>
      <c r="GKM124" s="587"/>
      <c r="GKN124" s="587"/>
      <c r="GKO124" s="587"/>
      <c r="GKP124" s="587"/>
      <c r="GKQ124" s="587"/>
      <c r="GKR124" s="587"/>
      <c r="GKS124" s="587"/>
      <c r="GKT124" s="587"/>
      <c r="GKU124" s="587"/>
      <c r="GKV124" s="587"/>
      <c r="GKW124" s="587"/>
      <c r="GKX124" s="587"/>
      <c r="GKY124" s="587"/>
      <c r="GKZ124" s="587"/>
      <c r="GLA124" s="587"/>
      <c r="GLB124" s="587"/>
      <c r="GLC124" s="587"/>
      <c r="GLD124" s="587"/>
      <c r="GLE124" s="587"/>
      <c r="GLF124" s="587"/>
      <c r="GLG124" s="587"/>
      <c r="GLH124" s="587"/>
      <c r="GLI124" s="587"/>
      <c r="GLJ124" s="587"/>
      <c r="GLK124" s="587"/>
      <c r="GLL124" s="587"/>
      <c r="GLM124" s="587"/>
      <c r="GLN124" s="587"/>
      <c r="GLO124" s="587"/>
      <c r="GLP124" s="587"/>
      <c r="GLQ124" s="587"/>
      <c r="GLR124" s="587"/>
      <c r="GLS124" s="587"/>
      <c r="GLT124" s="587"/>
      <c r="GLU124" s="587"/>
      <c r="GLV124" s="587"/>
      <c r="GLW124" s="587"/>
      <c r="GLX124" s="587"/>
      <c r="GLY124" s="587"/>
      <c r="GLZ124" s="587"/>
      <c r="GMA124" s="587"/>
      <c r="GMB124" s="587"/>
      <c r="GMC124" s="587"/>
      <c r="GMD124" s="587"/>
      <c r="GME124" s="587"/>
      <c r="GMF124" s="587"/>
      <c r="GMG124" s="587"/>
      <c r="GMH124" s="587"/>
      <c r="GMI124" s="587"/>
      <c r="GMJ124" s="587"/>
      <c r="GMK124" s="587"/>
      <c r="GML124" s="587"/>
      <c r="GMM124" s="587"/>
      <c r="GMN124" s="587"/>
      <c r="GMO124" s="587"/>
      <c r="GMP124" s="587"/>
      <c r="GMQ124" s="587"/>
      <c r="GMR124" s="587"/>
      <c r="GMS124" s="587"/>
      <c r="GMT124" s="587"/>
      <c r="GMU124" s="587"/>
      <c r="GMV124" s="587"/>
      <c r="GMW124" s="587"/>
      <c r="GMX124" s="587"/>
      <c r="GMY124" s="587"/>
      <c r="GMZ124" s="587"/>
      <c r="GNA124" s="587"/>
      <c r="GNB124" s="587"/>
      <c r="GNC124" s="587"/>
      <c r="GND124" s="587"/>
      <c r="GNE124" s="587"/>
      <c r="GNF124" s="587"/>
      <c r="GNG124" s="587"/>
      <c r="GNH124" s="587"/>
      <c r="GNI124" s="587"/>
      <c r="GNJ124" s="587"/>
      <c r="GNK124" s="587"/>
      <c r="GNL124" s="587"/>
      <c r="GNM124" s="587"/>
      <c r="GNN124" s="587"/>
      <c r="GNO124" s="587"/>
      <c r="GNP124" s="587"/>
      <c r="GNQ124" s="587"/>
      <c r="GNR124" s="587"/>
      <c r="GNS124" s="587"/>
      <c r="GNT124" s="587"/>
      <c r="GNU124" s="587"/>
      <c r="GNV124" s="587"/>
      <c r="GNW124" s="587"/>
      <c r="GNX124" s="587"/>
      <c r="GNY124" s="587"/>
      <c r="GNZ124" s="587"/>
      <c r="GOA124" s="587"/>
      <c r="GOB124" s="587"/>
      <c r="GOC124" s="587"/>
      <c r="GOD124" s="587"/>
      <c r="GOE124" s="587"/>
      <c r="GOF124" s="587"/>
      <c r="GOG124" s="587"/>
      <c r="GOH124" s="587"/>
      <c r="GOI124" s="587"/>
      <c r="GOJ124" s="587"/>
      <c r="GOK124" s="587"/>
      <c r="GOL124" s="587"/>
      <c r="GOM124" s="587"/>
      <c r="GON124" s="587"/>
      <c r="GOO124" s="587"/>
      <c r="GOP124" s="587"/>
      <c r="GOQ124" s="587"/>
      <c r="GOR124" s="587"/>
      <c r="GOS124" s="587"/>
      <c r="GOT124" s="587"/>
      <c r="GOU124" s="587"/>
      <c r="GOV124" s="587"/>
      <c r="GOW124" s="587"/>
      <c r="GOX124" s="587"/>
      <c r="GOY124" s="587"/>
      <c r="GOZ124" s="587"/>
      <c r="GPA124" s="587"/>
      <c r="GPB124" s="587"/>
      <c r="GPC124" s="587"/>
      <c r="GPD124" s="587"/>
      <c r="GPE124" s="587"/>
      <c r="GPF124" s="587"/>
      <c r="GPG124" s="587"/>
      <c r="GPH124" s="587"/>
      <c r="GPI124" s="587"/>
      <c r="GPJ124" s="587"/>
      <c r="GPK124" s="587"/>
      <c r="GPL124" s="587"/>
      <c r="GPM124" s="587"/>
      <c r="GPN124" s="587"/>
      <c r="GPO124" s="587"/>
      <c r="GPP124" s="587"/>
      <c r="GPQ124" s="587"/>
      <c r="GPR124" s="587"/>
      <c r="GPS124" s="587"/>
      <c r="GPT124" s="587"/>
      <c r="GPU124" s="587"/>
      <c r="GPV124" s="587"/>
      <c r="GPW124" s="587"/>
      <c r="GPX124" s="587"/>
      <c r="GPY124" s="587"/>
      <c r="GPZ124" s="587"/>
      <c r="GQA124" s="587"/>
      <c r="GQB124" s="587"/>
      <c r="GQC124" s="587"/>
      <c r="GQD124" s="587"/>
      <c r="GQE124" s="587"/>
      <c r="GQF124" s="587"/>
      <c r="GQG124" s="587"/>
      <c r="GQH124" s="587"/>
      <c r="GQI124" s="587"/>
      <c r="GQJ124" s="587"/>
      <c r="GQK124" s="587"/>
      <c r="GQL124" s="587"/>
      <c r="GQM124" s="587"/>
      <c r="GQN124" s="587"/>
      <c r="GQO124" s="587"/>
      <c r="GQP124" s="587"/>
      <c r="GQQ124" s="587"/>
      <c r="GQR124" s="587"/>
      <c r="GQS124" s="587"/>
      <c r="GQT124" s="587"/>
      <c r="GQU124" s="587"/>
      <c r="GQV124" s="587"/>
      <c r="GQW124" s="587"/>
      <c r="GQX124" s="587"/>
      <c r="GQY124" s="587"/>
      <c r="GQZ124" s="587"/>
      <c r="GRA124" s="587"/>
      <c r="GRB124" s="587"/>
      <c r="GRC124" s="587"/>
      <c r="GRD124" s="587"/>
      <c r="GRE124" s="587"/>
      <c r="GRF124" s="587"/>
      <c r="GRG124" s="587"/>
      <c r="GRH124" s="587"/>
      <c r="GRI124" s="587"/>
      <c r="GRJ124" s="587"/>
      <c r="GRK124" s="587"/>
      <c r="GRL124" s="587"/>
      <c r="GRM124" s="587"/>
      <c r="GRN124" s="587"/>
      <c r="GRO124" s="587"/>
      <c r="GRP124" s="587"/>
      <c r="GRQ124" s="587"/>
      <c r="GRR124" s="587"/>
      <c r="GRS124" s="587"/>
      <c r="GRT124" s="587"/>
      <c r="GRU124" s="587"/>
      <c r="GRV124" s="587"/>
      <c r="GRW124" s="587"/>
      <c r="GRX124" s="587"/>
      <c r="GRY124" s="587"/>
      <c r="GRZ124" s="587"/>
      <c r="GSA124" s="587"/>
      <c r="GSB124" s="587"/>
      <c r="GSC124" s="587"/>
      <c r="GSD124" s="587"/>
      <c r="GSE124" s="587"/>
      <c r="GSF124" s="587"/>
      <c r="GSG124" s="587"/>
      <c r="GSH124" s="587"/>
      <c r="GSI124" s="587"/>
      <c r="GSJ124" s="587"/>
      <c r="GSK124" s="587"/>
      <c r="GSL124" s="587"/>
      <c r="GSM124" s="587"/>
      <c r="GSN124" s="587"/>
      <c r="GSO124" s="587"/>
      <c r="GSP124" s="587"/>
      <c r="GSQ124" s="587"/>
      <c r="GSR124" s="587"/>
      <c r="GSS124" s="587"/>
      <c r="GST124" s="587"/>
      <c r="GSU124" s="587"/>
      <c r="GSV124" s="587"/>
      <c r="GSW124" s="587"/>
      <c r="GSX124" s="587"/>
      <c r="GSY124" s="587"/>
      <c r="GSZ124" s="587"/>
      <c r="GTA124" s="587"/>
      <c r="GTB124" s="587"/>
      <c r="GTC124" s="587"/>
      <c r="GTD124" s="587"/>
      <c r="GTE124" s="587"/>
      <c r="GTF124" s="587"/>
      <c r="GTG124" s="587"/>
      <c r="GTH124" s="587"/>
      <c r="GTI124" s="587"/>
      <c r="GTJ124" s="587"/>
      <c r="GTK124" s="587"/>
      <c r="GTL124" s="587"/>
      <c r="GTM124" s="587"/>
      <c r="GTN124" s="587"/>
      <c r="GTO124" s="587"/>
      <c r="GTP124" s="587"/>
      <c r="GTQ124" s="587"/>
      <c r="GTR124" s="587"/>
      <c r="GTS124" s="587"/>
      <c r="GTT124" s="587"/>
      <c r="GTU124" s="587"/>
      <c r="GTV124" s="587"/>
      <c r="GTW124" s="587"/>
      <c r="GTX124" s="587"/>
      <c r="GTY124" s="587"/>
      <c r="GTZ124" s="587"/>
      <c r="GUA124" s="587"/>
      <c r="GUB124" s="587"/>
      <c r="GUC124" s="587"/>
      <c r="GUD124" s="587"/>
      <c r="GUE124" s="587"/>
      <c r="GUF124" s="587"/>
      <c r="GUG124" s="587"/>
      <c r="GUH124" s="587"/>
      <c r="GUI124" s="587"/>
      <c r="GUJ124" s="587"/>
      <c r="GUK124" s="587"/>
      <c r="GUL124" s="587"/>
      <c r="GUM124" s="587"/>
      <c r="GUN124" s="587"/>
      <c r="GUO124" s="587"/>
      <c r="GUP124" s="587"/>
      <c r="GUQ124" s="587"/>
      <c r="GUR124" s="587"/>
      <c r="GUS124" s="587"/>
      <c r="GUT124" s="587"/>
      <c r="GUU124" s="587"/>
      <c r="GUV124" s="587"/>
      <c r="GUW124" s="587"/>
      <c r="GUX124" s="587"/>
      <c r="GUY124" s="587"/>
      <c r="GUZ124" s="587"/>
      <c r="GVA124" s="587"/>
      <c r="GVB124" s="587"/>
      <c r="GVC124" s="587"/>
      <c r="GVD124" s="587"/>
      <c r="GVE124" s="587"/>
      <c r="GVF124" s="587"/>
      <c r="GVG124" s="587"/>
      <c r="GVH124" s="587"/>
      <c r="GVI124" s="587"/>
      <c r="GVJ124" s="587"/>
      <c r="GVK124" s="587"/>
      <c r="GVL124" s="587"/>
      <c r="GVM124" s="587"/>
      <c r="GVN124" s="587"/>
      <c r="GVO124" s="587"/>
      <c r="GVP124" s="587"/>
      <c r="GVQ124" s="587"/>
      <c r="GVR124" s="587"/>
      <c r="GVS124" s="587"/>
      <c r="GVT124" s="587"/>
      <c r="GVU124" s="587"/>
      <c r="GVV124" s="587"/>
      <c r="GVW124" s="587"/>
      <c r="GVX124" s="587"/>
      <c r="GVY124" s="587"/>
      <c r="GVZ124" s="587"/>
      <c r="GWA124" s="587"/>
      <c r="GWB124" s="587"/>
      <c r="GWC124" s="587"/>
      <c r="GWD124" s="587"/>
      <c r="GWE124" s="587"/>
      <c r="GWF124" s="587"/>
      <c r="GWG124" s="587"/>
      <c r="GWH124" s="587"/>
      <c r="GWI124" s="587"/>
      <c r="GWJ124" s="587"/>
      <c r="GWK124" s="587"/>
      <c r="GWL124" s="587"/>
      <c r="GWM124" s="587"/>
      <c r="GWN124" s="587"/>
      <c r="GWO124" s="587"/>
      <c r="GWP124" s="587"/>
      <c r="GWQ124" s="587"/>
      <c r="GWR124" s="587"/>
      <c r="GWS124" s="587"/>
      <c r="GWT124" s="587"/>
      <c r="GWU124" s="587"/>
      <c r="GWV124" s="587"/>
      <c r="GWW124" s="587"/>
      <c r="GWX124" s="587"/>
      <c r="GWY124" s="587"/>
      <c r="GWZ124" s="587"/>
      <c r="GXA124" s="587"/>
      <c r="GXB124" s="587"/>
      <c r="GXC124" s="587"/>
      <c r="GXD124" s="587"/>
      <c r="GXE124" s="587"/>
      <c r="GXF124" s="587"/>
      <c r="GXG124" s="587"/>
      <c r="GXH124" s="587"/>
      <c r="GXI124" s="587"/>
      <c r="GXJ124" s="587"/>
      <c r="GXK124" s="587"/>
      <c r="GXL124" s="587"/>
      <c r="GXM124" s="587"/>
      <c r="GXN124" s="587"/>
      <c r="GXO124" s="587"/>
      <c r="GXP124" s="587"/>
      <c r="GXQ124" s="587"/>
      <c r="GXR124" s="587"/>
      <c r="GXS124" s="587"/>
      <c r="GXT124" s="587"/>
      <c r="GXU124" s="587"/>
      <c r="GXV124" s="587"/>
      <c r="GXW124" s="587"/>
      <c r="GXX124" s="587"/>
      <c r="GXY124" s="587"/>
      <c r="GXZ124" s="587"/>
      <c r="GYA124" s="587"/>
      <c r="GYB124" s="587"/>
      <c r="GYC124" s="587"/>
      <c r="GYD124" s="587"/>
      <c r="GYE124" s="587"/>
      <c r="GYF124" s="587"/>
      <c r="GYG124" s="587"/>
      <c r="GYH124" s="587"/>
      <c r="GYI124" s="587"/>
      <c r="GYJ124" s="587"/>
      <c r="GYK124" s="587"/>
      <c r="GYL124" s="587"/>
      <c r="GYM124" s="587"/>
      <c r="GYN124" s="587"/>
      <c r="GYO124" s="587"/>
      <c r="GYP124" s="587"/>
      <c r="GYQ124" s="587"/>
      <c r="GYR124" s="587"/>
      <c r="GYS124" s="587"/>
      <c r="GYT124" s="587"/>
      <c r="GYU124" s="587"/>
      <c r="GYV124" s="587"/>
      <c r="GYW124" s="587"/>
      <c r="GYX124" s="587"/>
      <c r="GYY124" s="587"/>
      <c r="GYZ124" s="587"/>
      <c r="GZA124" s="587"/>
      <c r="GZB124" s="587"/>
      <c r="GZC124" s="587"/>
      <c r="GZD124" s="587"/>
      <c r="GZE124" s="587"/>
      <c r="GZF124" s="587"/>
      <c r="GZG124" s="587"/>
      <c r="GZH124" s="587"/>
      <c r="GZI124" s="587"/>
      <c r="GZJ124" s="587"/>
      <c r="GZK124" s="587"/>
      <c r="GZL124" s="587"/>
      <c r="GZM124" s="587"/>
      <c r="GZN124" s="587"/>
      <c r="GZO124" s="587"/>
      <c r="GZP124" s="587"/>
      <c r="GZQ124" s="587"/>
      <c r="GZR124" s="587"/>
      <c r="GZS124" s="587"/>
      <c r="GZT124" s="587"/>
      <c r="GZU124" s="587"/>
      <c r="GZV124" s="587"/>
      <c r="GZW124" s="587"/>
      <c r="GZX124" s="587"/>
      <c r="GZY124" s="587"/>
      <c r="GZZ124" s="587"/>
      <c r="HAA124" s="587"/>
      <c r="HAB124" s="587"/>
      <c r="HAC124" s="587"/>
      <c r="HAD124" s="587"/>
      <c r="HAE124" s="587"/>
      <c r="HAF124" s="587"/>
      <c r="HAG124" s="587"/>
      <c r="HAH124" s="587"/>
      <c r="HAI124" s="587"/>
      <c r="HAJ124" s="587"/>
      <c r="HAK124" s="587"/>
      <c r="HAL124" s="587"/>
      <c r="HAM124" s="587"/>
      <c r="HAN124" s="587"/>
      <c r="HAO124" s="587"/>
      <c r="HAP124" s="587"/>
      <c r="HAQ124" s="587"/>
      <c r="HAR124" s="587"/>
      <c r="HAS124" s="587"/>
      <c r="HAT124" s="587"/>
      <c r="HAU124" s="587"/>
      <c r="HAV124" s="587"/>
      <c r="HAW124" s="587"/>
      <c r="HAX124" s="587"/>
      <c r="HAY124" s="587"/>
      <c r="HAZ124" s="587"/>
      <c r="HBA124" s="587"/>
      <c r="HBB124" s="587"/>
      <c r="HBC124" s="587"/>
      <c r="HBD124" s="587"/>
      <c r="HBE124" s="587"/>
      <c r="HBF124" s="587"/>
      <c r="HBG124" s="587"/>
      <c r="HBH124" s="587"/>
      <c r="HBI124" s="587"/>
      <c r="HBJ124" s="587"/>
      <c r="HBK124" s="587"/>
      <c r="HBL124" s="587"/>
      <c r="HBM124" s="587"/>
      <c r="HBN124" s="587"/>
      <c r="HBO124" s="587"/>
      <c r="HBP124" s="587"/>
      <c r="HBQ124" s="587"/>
      <c r="HBR124" s="587"/>
      <c r="HBS124" s="587"/>
      <c r="HBT124" s="587"/>
      <c r="HBU124" s="587"/>
      <c r="HBV124" s="587"/>
      <c r="HBW124" s="587"/>
      <c r="HBX124" s="587"/>
      <c r="HBY124" s="587"/>
      <c r="HBZ124" s="587"/>
      <c r="HCA124" s="587"/>
      <c r="HCB124" s="587"/>
      <c r="HCC124" s="587"/>
      <c r="HCD124" s="587"/>
      <c r="HCE124" s="587"/>
      <c r="HCF124" s="587"/>
      <c r="HCG124" s="587"/>
      <c r="HCH124" s="587"/>
      <c r="HCI124" s="587"/>
      <c r="HCJ124" s="587"/>
      <c r="HCK124" s="587"/>
      <c r="HCL124" s="587"/>
      <c r="HCM124" s="587"/>
      <c r="HCN124" s="587"/>
      <c r="HCO124" s="587"/>
      <c r="HCP124" s="587"/>
      <c r="HCQ124" s="587"/>
      <c r="HCR124" s="587"/>
      <c r="HCS124" s="587"/>
      <c r="HCT124" s="587"/>
      <c r="HCU124" s="587"/>
      <c r="HCV124" s="587"/>
      <c r="HCW124" s="587"/>
      <c r="HCX124" s="587"/>
      <c r="HCY124" s="587"/>
      <c r="HCZ124" s="587"/>
      <c r="HDA124" s="587"/>
      <c r="HDB124" s="587"/>
      <c r="HDC124" s="587"/>
      <c r="HDD124" s="587"/>
      <c r="HDE124" s="587"/>
      <c r="HDF124" s="587"/>
      <c r="HDG124" s="587"/>
      <c r="HDH124" s="587"/>
      <c r="HDI124" s="587"/>
      <c r="HDJ124" s="587"/>
      <c r="HDK124" s="587"/>
      <c r="HDL124" s="587"/>
      <c r="HDM124" s="587"/>
      <c r="HDN124" s="587"/>
      <c r="HDO124" s="587"/>
      <c r="HDP124" s="587"/>
      <c r="HDQ124" s="587"/>
      <c r="HDR124" s="587"/>
      <c r="HDS124" s="587"/>
      <c r="HDT124" s="587"/>
      <c r="HDU124" s="587"/>
      <c r="HDV124" s="587"/>
      <c r="HDW124" s="587"/>
      <c r="HDX124" s="587"/>
      <c r="HDY124" s="587"/>
      <c r="HDZ124" s="587"/>
      <c r="HEA124" s="587"/>
      <c r="HEB124" s="587"/>
      <c r="HEC124" s="587"/>
      <c r="HED124" s="587"/>
      <c r="HEE124" s="587"/>
      <c r="HEF124" s="587"/>
      <c r="HEG124" s="587"/>
      <c r="HEH124" s="587"/>
      <c r="HEI124" s="587"/>
      <c r="HEJ124" s="587"/>
      <c r="HEK124" s="587"/>
      <c r="HEL124" s="587"/>
      <c r="HEM124" s="587"/>
      <c r="HEN124" s="587"/>
      <c r="HEO124" s="587"/>
      <c r="HEP124" s="587"/>
      <c r="HEQ124" s="587"/>
      <c r="HER124" s="587"/>
      <c r="HES124" s="587"/>
      <c r="HET124" s="587"/>
      <c r="HEU124" s="587"/>
      <c r="HEV124" s="587"/>
      <c r="HEW124" s="587"/>
      <c r="HEX124" s="587"/>
      <c r="HEY124" s="587"/>
      <c r="HEZ124" s="587"/>
      <c r="HFA124" s="587"/>
      <c r="HFB124" s="587"/>
      <c r="HFC124" s="587"/>
      <c r="HFD124" s="587"/>
      <c r="HFE124" s="587"/>
      <c r="HFF124" s="587"/>
      <c r="HFG124" s="587"/>
      <c r="HFH124" s="587"/>
      <c r="HFI124" s="587"/>
      <c r="HFJ124" s="587"/>
      <c r="HFK124" s="587"/>
      <c r="HFL124" s="587"/>
      <c r="HFM124" s="587"/>
      <c r="HFN124" s="587"/>
      <c r="HFO124" s="587"/>
      <c r="HFP124" s="587"/>
      <c r="HFQ124" s="587"/>
      <c r="HFR124" s="587"/>
      <c r="HFS124" s="587"/>
      <c r="HFT124" s="587"/>
      <c r="HFU124" s="587"/>
      <c r="HFV124" s="587"/>
      <c r="HFW124" s="587"/>
      <c r="HFX124" s="587"/>
      <c r="HFY124" s="587"/>
      <c r="HFZ124" s="587"/>
      <c r="HGA124" s="587"/>
      <c r="HGB124" s="587"/>
      <c r="HGC124" s="587"/>
      <c r="HGD124" s="587"/>
      <c r="HGE124" s="587"/>
      <c r="HGF124" s="587"/>
      <c r="HGG124" s="587"/>
      <c r="HGH124" s="587"/>
      <c r="HGI124" s="587"/>
      <c r="HGJ124" s="587"/>
      <c r="HGK124" s="587"/>
      <c r="HGL124" s="587"/>
      <c r="HGM124" s="587"/>
      <c r="HGN124" s="587"/>
      <c r="HGO124" s="587"/>
      <c r="HGP124" s="587"/>
      <c r="HGQ124" s="587"/>
      <c r="HGR124" s="587"/>
      <c r="HGS124" s="587"/>
      <c r="HGT124" s="587"/>
      <c r="HGU124" s="587"/>
      <c r="HGV124" s="587"/>
      <c r="HGW124" s="587"/>
      <c r="HGX124" s="587"/>
      <c r="HGY124" s="587"/>
      <c r="HGZ124" s="587"/>
      <c r="HHA124" s="587"/>
      <c r="HHB124" s="587"/>
      <c r="HHC124" s="587"/>
      <c r="HHD124" s="587"/>
      <c r="HHE124" s="587"/>
      <c r="HHF124" s="587"/>
      <c r="HHG124" s="587"/>
      <c r="HHH124" s="587"/>
      <c r="HHI124" s="587"/>
      <c r="HHJ124" s="587"/>
      <c r="HHK124" s="587"/>
      <c r="HHL124" s="587"/>
      <c r="HHM124" s="587"/>
      <c r="HHN124" s="587"/>
      <c r="HHO124" s="587"/>
      <c r="HHP124" s="587"/>
      <c r="HHQ124" s="587"/>
      <c r="HHR124" s="587"/>
      <c r="HHS124" s="587"/>
      <c r="HHT124" s="587"/>
      <c r="HHU124" s="587"/>
      <c r="HHV124" s="587"/>
      <c r="HHW124" s="587"/>
      <c r="HHX124" s="587"/>
      <c r="HHY124" s="587"/>
      <c r="HHZ124" s="587"/>
      <c r="HIA124" s="587"/>
      <c r="HIB124" s="587"/>
      <c r="HIC124" s="587"/>
      <c r="HID124" s="587"/>
      <c r="HIE124" s="587"/>
      <c r="HIF124" s="587"/>
      <c r="HIG124" s="587"/>
      <c r="HIH124" s="587"/>
      <c r="HII124" s="587"/>
      <c r="HIJ124" s="587"/>
      <c r="HIK124" s="587"/>
      <c r="HIL124" s="587"/>
      <c r="HIM124" s="587"/>
      <c r="HIN124" s="587"/>
      <c r="HIO124" s="587"/>
      <c r="HIP124" s="587"/>
      <c r="HIQ124" s="587"/>
      <c r="HIR124" s="587"/>
      <c r="HIS124" s="587"/>
      <c r="HIT124" s="587"/>
      <c r="HIU124" s="587"/>
      <c r="HIV124" s="587"/>
      <c r="HIW124" s="587"/>
      <c r="HIX124" s="587"/>
      <c r="HIY124" s="587"/>
      <c r="HIZ124" s="587"/>
      <c r="HJA124" s="587"/>
      <c r="HJB124" s="587"/>
      <c r="HJC124" s="587"/>
      <c r="HJD124" s="587"/>
      <c r="HJE124" s="587"/>
      <c r="HJF124" s="587"/>
      <c r="HJG124" s="587"/>
      <c r="HJH124" s="587"/>
      <c r="HJI124" s="587"/>
      <c r="HJJ124" s="587"/>
      <c r="HJK124" s="587"/>
      <c r="HJL124" s="587"/>
      <c r="HJM124" s="587"/>
      <c r="HJN124" s="587"/>
      <c r="HJO124" s="587"/>
      <c r="HJP124" s="587"/>
      <c r="HJQ124" s="587"/>
      <c r="HJR124" s="587"/>
      <c r="HJS124" s="587"/>
      <c r="HJT124" s="587"/>
      <c r="HJU124" s="587"/>
      <c r="HJV124" s="587"/>
      <c r="HJW124" s="587"/>
      <c r="HJX124" s="587"/>
      <c r="HJY124" s="587"/>
      <c r="HJZ124" s="587"/>
      <c r="HKA124" s="587"/>
      <c r="HKB124" s="587"/>
      <c r="HKC124" s="587"/>
      <c r="HKD124" s="587"/>
      <c r="HKE124" s="587"/>
      <c r="HKF124" s="587"/>
      <c r="HKG124" s="587"/>
      <c r="HKH124" s="587"/>
      <c r="HKI124" s="587"/>
      <c r="HKJ124" s="587"/>
      <c r="HKK124" s="587"/>
      <c r="HKL124" s="587"/>
      <c r="HKM124" s="587"/>
      <c r="HKN124" s="587"/>
      <c r="HKO124" s="587"/>
      <c r="HKP124" s="587"/>
      <c r="HKQ124" s="587"/>
      <c r="HKR124" s="587"/>
      <c r="HKS124" s="587"/>
      <c r="HKT124" s="587"/>
      <c r="HKU124" s="587"/>
      <c r="HKV124" s="587"/>
      <c r="HKW124" s="587"/>
      <c r="HKX124" s="587"/>
      <c r="HKY124" s="587"/>
      <c r="HKZ124" s="587"/>
      <c r="HLA124" s="587"/>
      <c r="HLB124" s="587"/>
      <c r="HLC124" s="587"/>
      <c r="HLD124" s="587"/>
      <c r="HLE124" s="587"/>
      <c r="HLF124" s="587"/>
      <c r="HLG124" s="587"/>
      <c r="HLH124" s="587"/>
      <c r="HLI124" s="587"/>
      <c r="HLJ124" s="587"/>
      <c r="HLK124" s="587"/>
      <c r="HLL124" s="587"/>
      <c r="HLM124" s="587"/>
      <c r="HLN124" s="587"/>
      <c r="HLO124" s="587"/>
      <c r="HLP124" s="587"/>
      <c r="HLQ124" s="587"/>
      <c r="HLR124" s="587"/>
      <c r="HLS124" s="587"/>
      <c r="HLT124" s="587"/>
      <c r="HLU124" s="587"/>
      <c r="HLV124" s="587"/>
      <c r="HLW124" s="587"/>
      <c r="HLX124" s="587"/>
      <c r="HLY124" s="587"/>
      <c r="HLZ124" s="587"/>
      <c r="HMA124" s="587"/>
      <c r="HMB124" s="587"/>
      <c r="HMC124" s="587"/>
      <c r="HMD124" s="587"/>
      <c r="HME124" s="587"/>
      <c r="HMF124" s="587"/>
      <c r="HMG124" s="587"/>
      <c r="HMH124" s="587"/>
      <c r="HMI124" s="587"/>
      <c r="HMJ124" s="587"/>
      <c r="HMK124" s="587"/>
      <c r="HML124" s="587"/>
      <c r="HMM124" s="587"/>
      <c r="HMN124" s="587"/>
      <c r="HMO124" s="587"/>
      <c r="HMP124" s="587"/>
      <c r="HMQ124" s="587"/>
      <c r="HMR124" s="587"/>
      <c r="HMS124" s="587"/>
      <c r="HMT124" s="587"/>
      <c r="HMU124" s="587"/>
      <c r="HMV124" s="587"/>
      <c r="HMW124" s="587"/>
      <c r="HMX124" s="587"/>
      <c r="HMY124" s="587"/>
      <c r="HMZ124" s="587"/>
      <c r="HNA124" s="587"/>
      <c r="HNB124" s="587"/>
      <c r="HNC124" s="587"/>
      <c r="HND124" s="587"/>
      <c r="HNE124" s="587"/>
      <c r="HNF124" s="587"/>
      <c r="HNG124" s="587"/>
      <c r="HNH124" s="587"/>
      <c r="HNI124" s="587"/>
      <c r="HNJ124" s="587"/>
      <c r="HNK124" s="587"/>
      <c r="HNL124" s="587"/>
      <c r="HNM124" s="587"/>
      <c r="HNN124" s="587"/>
      <c r="HNO124" s="587"/>
      <c r="HNP124" s="587"/>
      <c r="HNQ124" s="587"/>
      <c r="HNR124" s="587"/>
      <c r="HNS124" s="587"/>
      <c r="HNT124" s="587"/>
      <c r="HNU124" s="587"/>
      <c r="HNV124" s="587"/>
      <c r="HNW124" s="587"/>
      <c r="HNX124" s="587"/>
      <c r="HNY124" s="587"/>
      <c r="HNZ124" s="587"/>
      <c r="HOA124" s="587"/>
      <c r="HOB124" s="587"/>
      <c r="HOC124" s="587"/>
      <c r="HOD124" s="587"/>
      <c r="HOE124" s="587"/>
      <c r="HOF124" s="587"/>
      <c r="HOG124" s="587"/>
      <c r="HOH124" s="587"/>
      <c r="HOI124" s="587"/>
      <c r="HOJ124" s="587"/>
      <c r="HOK124" s="587"/>
      <c r="HOL124" s="587"/>
      <c r="HOM124" s="587"/>
      <c r="HON124" s="587"/>
      <c r="HOO124" s="587"/>
      <c r="HOP124" s="587"/>
      <c r="HOQ124" s="587"/>
      <c r="HOR124" s="587"/>
      <c r="HOS124" s="587"/>
      <c r="HOT124" s="587"/>
      <c r="HOU124" s="587"/>
      <c r="HOV124" s="587"/>
      <c r="HOW124" s="587"/>
      <c r="HOX124" s="587"/>
      <c r="HOY124" s="587"/>
      <c r="HOZ124" s="587"/>
      <c r="HPA124" s="587"/>
      <c r="HPB124" s="587"/>
      <c r="HPC124" s="587"/>
      <c r="HPD124" s="587"/>
      <c r="HPE124" s="587"/>
      <c r="HPF124" s="587"/>
      <c r="HPG124" s="587"/>
      <c r="HPH124" s="587"/>
      <c r="HPI124" s="587"/>
      <c r="HPJ124" s="587"/>
      <c r="HPK124" s="587"/>
      <c r="HPL124" s="587"/>
      <c r="HPM124" s="587"/>
      <c r="HPN124" s="587"/>
      <c r="HPO124" s="587"/>
      <c r="HPP124" s="587"/>
      <c r="HPQ124" s="587"/>
      <c r="HPR124" s="587"/>
      <c r="HPS124" s="587"/>
      <c r="HPT124" s="587"/>
      <c r="HPU124" s="587"/>
      <c r="HPV124" s="587"/>
      <c r="HPW124" s="587"/>
      <c r="HPX124" s="587"/>
      <c r="HPY124" s="587"/>
      <c r="HPZ124" s="587"/>
      <c r="HQA124" s="587"/>
      <c r="HQB124" s="587"/>
      <c r="HQC124" s="587"/>
      <c r="HQD124" s="587"/>
      <c r="HQE124" s="587"/>
      <c r="HQF124" s="587"/>
      <c r="HQG124" s="587"/>
      <c r="HQH124" s="587"/>
      <c r="HQI124" s="587"/>
      <c r="HQJ124" s="587"/>
      <c r="HQK124" s="587"/>
      <c r="HQL124" s="587"/>
      <c r="HQM124" s="587"/>
      <c r="HQN124" s="587"/>
      <c r="HQO124" s="587"/>
      <c r="HQP124" s="587"/>
      <c r="HQQ124" s="587"/>
      <c r="HQR124" s="587"/>
      <c r="HQS124" s="587"/>
      <c r="HQT124" s="587"/>
      <c r="HQU124" s="587"/>
      <c r="HQV124" s="587"/>
      <c r="HQW124" s="587"/>
      <c r="HQX124" s="587"/>
      <c r="HQY124" s="587"/>
      <c r="HQZ124" s="587"/>
      <c r="HRA124" s="587"/>
      <c r="HRB124" s="587"/>
      <c r="HRC124" s="587"/>
      <c r="HRD124" s="587"/>
      <c r="HRE124" s="587"/>
      <c r="HRF124" s="587"/>
      <c r="HRG124" s="587"/>
      <c r="HRH124" s="587"/>
      <c r="HRI124" s="587"/>
      <c r="HRJ124" s="587"/>
      <c r="HRK124" s="587"/>
      <c r="HRL124" s="587"/>
      <c r="HRM124" s="587"/>
      <c r="HRN124" s="587"/>
      <c r="HRO124" s="587"/>
      <c r="HRP124" s="587"/>
      <c r="HRQ124" s="587"/>
      <c r="HRR124" s="587"/>
      <c r="HRS124" s="587"/>
      <c r="HRT124" s="587"/>
      <c r="HRU124" s="587"/>
      <c r="HRV124" s="587"/>
      <c r="HRW124" s="587"/>
      <c r="HRX124" s="587"/>
      <c r="HRY124" s="587"/>
      <c r="HRZ124" s="587"/>
      <c r="HSA124" s="587"/>
      <c r="HSB124" s="587"/>
      <c r="HSC124" s="587"/>
      <c r="HSD124" s="587"/>
      <c r="HSE124" s="587"/>
      <c r="HSF124" s="587"/>
      <c r="HSG124" s="587"/>
      <c r="HSH124" s="587"/>
      <c r="HSI124" s="587"/>
      <c r="HSJ124" s="587"/>
      <c r="HSK124" s="587"/>
      <c r="HSL124" s="587"/>
      <c r="HSM124" s="587"/>
      <c r="HSN124" s="587"/>
      <c r="HSO124" s="587"/>
      <c r="HSP124" s="587"/>
      <c r="HSQ124" s="587"/>
      <c r="HSR124" s="587"/>
      <c r="HSS124" s="587"/>
      <c r="HST124" s="587"/>
      <c r="HSU124" s="587"/>
      <c r="HSV124" s="587"/>
      <c r="HSW124" s="587"/>
      <c r="HSX124" s="587"/>
      <c r="HSY124" s="587"/>
      <c r="HSZ124" s="587"/>
      <c r="HTA124" s="587"/>
      <c r="HTB124" s="587"/>
      <c r="HTC124" s="587"/>
      <c r="HTD124" s="587"/>
      <c r="HTE124" s="587"/>
      <c r="HTF124" s="587"/>
      <c r="HTG124" s="587"/>
      <c r="HTH124" s="587"/>
      <c r="HTI124" s="587"/>
      <c r="HTJ124" s="587"/>
      <c r="HTK124" s="587"/>
      <c r="HTL124" s="587"/>
      <c r="HTM124" s="587"/>
      <c r="HTN124" s="587"/>
      <c r="HTO124" s="587"/>
      <c r="HTP124" s="587"/>
      <c r="HTQ124" s="587"/>
      <c r="HTR124" s="587"/>
      <c r="HTS124" s="587"/>
      <c r="HTT124" s="587"/>
      <c r="HTU124" s="587"/>
      <c r="HTV124" s="587"/>
      <c r="HTW124" s="587"/>
      <c r="HTX124" s="587"/>
      <c r="HTY124" s="587"/>
      <c r="HTZ124" s="587"/>
      <c r="HUA124" s="587"/>
      <c r="HUB124" s="587"/>
      <c r="HUC124" s="587"/>
      <c r="HUD124" s="587"/>
      <c r="HUE124" s="587"/>
      <c r="HUF124" s="587"/>
      <c r="HUG124" s="587"/>
      <c r="HUH124" s="587"/>
      <c r="HUI124" s="587"/>
      <c r="HUJ124" s="587"/>
      <c r="HUK124" s="587"/>
      <c r="HUL124" s="587"/>
      <c r="HUM124" s="587"/>
      <c r="HUN124" s="587"/>
      <c r="HUO124" s="587"/>
      <c r="HUP124" s="587"/>
      <c r="HUQ124" s="587"/>
      <c r="HUR124" s="587"/>
      <c r="HUS124" s="587"/>
      <c r="HUT124" s="587"/>
      <c r="HUU124" s="587"/>
      <c r="HUV124" s="587"/>
      <c r="HUW124" s="587"/>
      <c r="HUX124" s="587"/>
      <c r="HUY124" s="587"/>
      <c r="HUZ124" s="587"/>
      <c r="HVA124" s="587"/>
      <c r="HVB124" s="587"/>
      <c r="HVC124" s="587"/>
      <c r="HVD124" s="587"/>
      <c r="HVE124" s="587"/>
      <c r="HVF124" s="587"/>
      <c r="HVG124" s="587"/>
    </row>
    <row r="125" spans="1:5988" x14ac:dyDescent="0.2">
      <c r="BD125" s="68"/>
      <c r="BE125" s="48"/>
      <c r="BF125" s="69"/>
    </row>
    <row r="126" spans="1:5988" x14ac:dyDescent="0.2">
      <c r="A126" s="631"/>
      <c r="B126" s="631"/>
      <c r="C126" s="631"/>
      <c r="D126" s="631"/>
      <c r="E126" s="631"/>
      <c r="F126" s="631"/>
      <c r="G126" s="631"/>
      <c r="H126" s="631"/>
      <c r="I126" s="631"/>
      <c r="J126" s="631"/>
      <c r="K126" s="631"/>
      <c r="L126" s="631"/>
      <c r="M126" s="631"/>
      <c r="N126" s="631"/>
      <c r="O126" s="631"/>
      <c r="P126" s="631"/>
      <c r="Q126" s="632"/>
      <c r="R126" s="632"/>
      <c r="S126" s="56"/>
      <c r="T126" s="632"/>
      <c r="U126" s="632"/>
      <c r="V126" s="56"/>
      <c r="W126" s="632"/>
      <c r="X126" s="632"/>
      <c r="Y126" s="632"/>
      <c r="Z126" s="632"/>
      <c r="AA126" s="632"/>
      <c r="AB126" s="632"/>
      <c r="AC126" s="632"/>
      <c r="AD126" s="632"/>
      <c r="AE126" s="56"/>
      <c r="AN126" s="74"/>
    </row>
    <row r="127" spans="1:5988" x14ac:dyDescent="0.2">
      <c r="AT127" s="74"/>
    </row>
    <row r="131" spans="1:5987" s="111" customFormat="1" x14ac:dyDescent="0.2"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1"/>
      <c r="DH131" s="81"/>
      <c r="DI131" s="81"/>
      <c r="DJ131" s="81"/>
      <c r="DK131" s="81"/>
      <c r="DL131" s="81"/>
      <c r="DM131" s="81"/>
      <c r="DN131" s="81"/>
      <c r="DO131" s="81"/>
      <c r="DP131" s="81"/>
      <c r="DQ131" s="81"/>
      <c r="DR131" s="81"/>
      <c r="DS131" s="81"/>
      <c r="DT131" s="81"/>
      <c r="DU131" s="81"/>
      <c r="DV131" s="81"/>
      <c r="DW131" s="81"/>
      <c r="DX131" s="81"/>
      <c r="DY131" s="81"/>
      <c r="DZ131" s="81"/>
      <c r="EA131" s="81"/>
      <c r="EB131" s="81"/>
      <c r="EC131" s="81"/>
      <c r="ED131" s="81"/>
      <c r="EE131" s="81"/>
      <c r="EF131" s="81"/>
      <c r="EG131" s="81"/>
      <c r="EH131" s="81"/>
      <c r="EI131" s="81"/>
      <c r="EJ131" s="81"/>
      <c r="EK131" s="81"/>
      <c r="EL131" s="81"/>
      <c r="EM131" s="81"/>
      <c r="EN131" s="81"/>
      <c r="EO131" s="81"/>
      <c r="EP131" s="81"/>
      <c r="EQ131" s="81"/>
      <c r="ER131" s="81"/>
      <c r="ES131" s="81"/>
      <c r="ET131" s="81"/>
      <c r="EU131" s="81"/>
      <c r="EV131" s="81"/>
      <c r="EW131" s="81"/>
      <c r="EX131" s="81"/>
      <c r="EY131" s="81"/>
      <c r="EZ131" s="81"/>
      <c r="FA131" s="81"/>
      <c r="FB131" s="81"/>
      <c r="FC131" s="81"/>
      <c r="FD131" s="81"/>
      <c r="FE131" s="81"/>
      <c r="FF131" s="81"/>
      <c r="FG131" s="81"/>
      <c r="FH131" s="81"/>
      <c r="FI131" s="81"/>
      <c r="FJ131" s="81"/>
      <c r="FK131" s="81"/>
      <c r="FL131" s="81"/>
      <c r="FM131" s="81"/>
      <c r="FN131" s="81"/>
      <c r="FO131" s="81"/>
      <c r="FP131" s="81"/>
      <c r="FQ131" s="81"/>
      <c r="FR131" s="81"/>
      <c r="FS131" s="81"/>
      <c r="FT131" s="81"/>
      <c r="FU131" s="81"/>
      <c r="FV131" s="81"/>
      <c r="FW131" s="81"/>
      <c r="FX131" s="81"/>
      <c r="FY131" s="81"/>
      <c r="FZ131" s="81"/>
      <c r="GA131" s="81"/>
      <c r="GB131" s="81"/>
      <c r="GC131" s="81"/>
      <c r="GD131" s="81"/>
      <c r="GE131" s="81"/>
      <c r="GF131" s="81"/>
      <c r="GG131" s="81"/>
      <c r="GH131" s="81"/>
      <c r="GI131" s="81"/>
      <c r="GJ131" s="81"/>
      <c r="GK131" s="81"/>
      <c r="GL131" s="81"/>
      <c r="GM131" s="81"/>
      <c r="GN131" s="81"/>
      <c r="GO131" s="81"/>
      <c r="GP131" s="81"/>
      <c r="GQ131" s="81"/>
      <c r="GR131" s="81"/>
      <c r="GS131" s="81"/>
      <c r="GT131" s="81"/>
      <c r="GU131" s="81"/>
      <c r="GV131" s="81"/>
      <c r="GW131" s="81"/>
      <c r="GX131" s="81"/>
      <c r="GY131" s="81"/>
      <c r="GZ131" s="81"/>
      <c r="HA131" s="81"/>
      <c r="HB131" s="81"/>
      <c r="HC131" s="81"/>
      <c r="HD131" s="81"/>
      <c r="HE131" s="81"/>
      <c r="HF131" s="81"/>
      <c r="HG131" s="81"/>
      <c r="HH131" s="81"/>
      <c r="HI131" s="81"/>
      <c r="HJ131" s="81"/>
      <c r="HK131" s="81"/>
      <c r="HL131" s="81"/>
      <c r="HM131" s="81"/>
      <c r="HN131" s="81"/>
      <c r="HO131" s="81"/>
      <c r="HP131" s="81"/>
      <c r="HQ131" s="81"/>
      <c r="HR131" s="81"/>
      <c r="HS131" s="81"/>
      <c r="HT131" s="81"/>
      <c r="HU131" s="81"/>
      <c r="HV131" s="81"/>
      <c r="HW131" s="81"/>
      <c r="HX131" s="81"/>
      <c r="HY131" s="81"/>
      <c r="HZ131" s="81"/>
      <c r="IA131" s="81"/>
      <c r="IB131" s="81"/>
      <c r="IC131" s="81"/>
      <c r="ID131" s="81"/>
      <c r="IE131" s="81"/>
      <c r="IF131" s="81"/>
      <c r="IG131" s="81"/>
      <c r="IH131" s="81"/>
      <c r="II131" s="81"/>
      <c r="IJ131" s="81"/>
      <c r="IK131" s="81"/>
      <c r="IL131" s="81"/>
      <c r="IM131" s="81"/>
      <c r="IN131" s="81"/>
      <c r="IO131" s="81"/>
      <c r="IP131" s="81"/>
      <c r="IQ131" s="81"/>
      <c r="IR131" s="81"/>
      <c r="IS131" s="81"/>
      <c r="IT131" s="81"/>
      <c r="IU131" s="81"/>
      <c r="IV131" s="81"/>
      <c r="IW131" s="81"/>
      <c r="IX131" s="81"/>
      <c r="IY131" s="81"/>
      <c r="IZ131" s="81"/>
      <c r="JA131" s="81"/>
      <c r="JB131" s="81"/>
      <c r="JC131" s="81"/>
      <c r="JD131" s="81"/>
      <c r="JE131" s="81"/>
      <c r="JF131" s="81"/>
      <c r="JG131" s="81"/>
      <c r="JH131" s="81"/>
      <c r="JI131" s="81"/>
      <c r="JJ131" s="81"/>
      <c r="JK131" s="81"/>
      <c r="JL131" s="81"/>
      <c r="JM131" s="81"/>
      <c r="JN131" s="81"/>
      <c r="JO131" s="81"/>
      <c r="JP131" s="81"/>
      <c r="JQ131" s="81"/>
      <c r="JR131" s="81"/>
      <c r="JS131" s="81"/>
      <c r="JT131" s="81"/>
      <c r="JU131" s="81"/>
      <c r="JV131" s="81"/>
      <c r="JW131" s="81"/>
      <c r="JX131" s="81"/>
      <c r="JY131" s="81"/>
      <c r="JZ131" s="81"/>
      <c r="KA131" s="81"/>
      <c r="KB131" s="81"/>
      <c r="KC131" s="81"/>
      <c r="KD131" s="81"/>
      <c r="KE131" s="81"/>
      <c r="KF131" s="81"/>
      <c r="KG131" s="81"/>
      <c r="KH131" s="81"/>
      <c r="KI131" s="81"/>
      <c r="KJ131" s="81"/>
      <c r="KK131" s="81"/>
      <c r="KL131" s="81"/>
      <c r="KM131" s="81"/>
      <c r="KN131" s="81"/>
      <c r="KO131" s="81"/>
      <c r="KP131" s="81"/>
      <c r="KQ131" s="81"/>
      <c r="KR131" s="81"/>
      <c r="KS131" s="81"/>
      <c r="KT131" s="81"/>
      <c r="KU131" s="81"/>
      <c r="KV131" s="81"/>
      <c r="KW131" s="81"/>
      <c r="KX131" s="81"/>
      <c r="KY131" s="81"/>
      <c r="KZ131" s="81"/>
      <c r="LA131" s="81"/>
      <c r="LB131" s="81"/>
      <c r="LC131" s="81"/>
      <c r="LD131" s="81"/>
      <c r="LE131" s="81"/>
      <c r="LF131" s="81"/>
      <c r="LG131" s="81"/>
      <c r="LH131" s="81"/>
      <c r="LI131" s="81"/>
      <c r="LJ131" s="81"/>
      <c r="LK131" s="81"/>
      <c r="LL131" s="81"/>
      <c r="LM131" s="81"/>
      <c r="LN131" s="81"/>
      <c r="LO131" s="81"/>
      <c r="LP131" s="81"/>
      <c r="LQ131" s="81"/>
      <c r="LR131" s="81"/>
      <c r="LS131" s="81"/>
      <c r="LT131" s="81"/>
      <c r="LU131" s="81"/>
      <c r="LV131" s="81"/>
      <c r="LW131" s="81"/>
      <c r="LX131" s="81"/>
      <c r="LY131" s="81"/>
      <c r="LZ131" s="81"/>
      <c r="MA131" s="81"/>
      <c r="MB131" s="81"/>
      <c r="MC131" s="81"/>
      <c r="MD131" s="81"/>
      <c r="ME131" s="81"/>
      <c r="MF131" s="81"/>
      <c r="MG131" s="81"/>
      <c r="MH131" s="81"/>
      <c r="MI131" s="81"/>
      <c r="MJ131" s="81"/>
      <c r="MK131" s="81"/>
      <c r="ML131" s="81"/>
      <c r="MM131" s="81"/>
      <c r="MN131" s="81"/>
      <c r="MO131" s="81"/>
      <c r="MP131" s="81"/>
      <c r="MQ131" s="81"/>
      <c r="MR131" s="81"/>
      <c r="MS131" s="81"/>
      <c r="MT131" s="81"/>
      <c r="MU131" s="81"/>
      <c r="MV131" s="81"/>
      <c r="MW131" s="81"/>
      <c r="MX131" s="81"/>
      <c r="MY131" s="81"/>
      <c r="MZ131" s="81"/>
      <c r="NA131" s="81"/>
      <c r="NB131" s="81"/>
      <c r="NC131" s="81"/>
      <c r="ND131" s="81"/>
      <c r="NE131" s="81"/>
      <c r="NF131" s="81"/>
      <c r="NG131" s="81"/>
      <c r="NH131" s="81"/>
      <c r="NI131" s="81"/>
      <c r="NJ131" s="81"/>
      <c r="NK131" s="81"/>
      <c r="NL131" s="81"/>
      <c r="NM131" s="81"/>
      <c r="NN131" s="81"/>
      <c r="NO131" s="81"/>
      <c r="NP131" s="81"/>
      <c r="NQ131" s="81"/>
      <c r="NR131" s="81"/>
      <c r="NS131" s="81"/>
      <c r="NT131" s="81"/>
      <c r="NU131" s="81"/>
      <c r="NV131" s="81"/>
      <c r="NW131" s="81"/>
      <c r="NX131" s="81"/>
      <c r="NY131" s="81"/>
      <c r="NZ131" s="81"/>
      <c r="OA131" s="81"/>
      <c r="OB131" s="81"/>
      <c r="OC131" s="81"/>
      <c r="OD131" s="81"/>
      <c r="OE131" s="81"/>
      <c r="OF131" s="81"/>
      <c r="OG131" s="81"/>
      <c r="OH131" s="81"/>
      <c r="OI131" s="81"/>
      <c r="OJ131" s="81"/>
      <c r="OK131" s="81"/>
      <c r="OL131" s="81"/>
      <c r="OM131" s="81"/>
      <c r="ON131" s="81"/>
      <c r="OO131" s="81"/>
      <c r="OP131" s="81"/>
      <c r="OQ131" s="81"/>
      <c r="OR131" s="81"/>
      <c r="OS131" s="81"/>
      <c r="OT131" s="81"/>
      <c r="OU131" s="81"/>
      <c r="OV131" s="81"/>
      <c r="OW131" s="81"/>
      <c r="OX131" s="81"/>
      <c r="OY131" s="81"/>
      <c r="OZ131" s="81"/>
      <c r="PA131" s="81"/>
      <c r="PB131" s="81"/>
      <c r="PC131" s="81"/>
      <c r="PD131" s="81"/>
      <c r="PE131" s="81"/>
      <c r="PF131" s="81"/>
      <c r="PG131" s="81"/>
      <c r="PH131" s="81"/>
      <c r="PI131" s="81"/>
      <c r="PJ131" s="81"/>
      <c r="PK131" s="81"/>
      <c r="PL131" s="81"/>
      <c r="PM131" s="81"/>
      <c r="PN131" s="81"/>
      <c r="PO131" s="81"/>
      <c r="PP131" s="81"/>
      <c r="PQ131" s="81"/>
      <c r="PR131" s="81"/>
      <c r="PS131" s="81"/>
      <c r="PT131" s="81"/>
      <c r="PU131" s="81"/>
      <c r="PV131" s="81"/>
      <c r="PW131" s="81"/>
      <c r="PX131" s="81"/>
      <c r="PY131" s="81"/>
      <c r="PZ131" s="81"/>
      <c r="QA131" s="81"/>
      <c r="QB131" s="81"/>
      <c r="QC131" s="81"/>
      <c r="QD131" s="81"/>
      <c r="QE131" s="81"/>
      <c r="QF131" s="81"/>
      <c r="QG131" s="81"/>
      <c r="QH131" s="81"/>
      <c r="QI131" s="81"/>
      <c r="QJ131" s="81"/>
      <c r="QK131" s="81"/>
      <c r="QL131" s="81"/>
      <c r="QM131" s="81"/>
      <c r="QN131" s="81"/>
      <c r="QO131" s="81"/>
      <c r="QP131" s="81"/>
      <c r="QQ131" s="81"/>
      <c r="QR131" s="81"/>
      <c r="QS131" s="81"/>
      <c r="QT131" s="81"/>
      <c r="QU131" s="81"/>
      <c r="QV131" s="81"/>
      <c r="QW131" s="81"/>
      <c r="QX131" s="81"/>
      <c r="QY131" s="81"/>
      <c r="QZ131" s="81"/>
      <c r="RA131" s="81"/>
      <c r="RB131" s="81"/>
      <c r="RC131" s="81"/>
      <c r="RD131" s="81"/>
      <c r="RE131" s="81"/>
      <c r="RF131" s="81"/>
      <c r="RG131" s="81"/>
      <c r="RH131" s="81"/>
      <c r="RI131" s="81"/>
      <c r="RJ131" s="81"/>
      <c r="RK131" s="81"/>
      <c r="RL131" s="81"/>
      <c r="RM131" s="81"/>
      <c r="RN131" s="81"/>
      <c r="RO131" s="81"/>
      <c r="RP131" s="81"/>
      <c r="RQ131" s="81"/>
      <c r="RR131" s="81"/>
      <c r="RS131" s="81"/>
      <c r="RT131" s="81"/>
      <c r="RU131" s="81"/>
      <c r="RV131" s="81"/>
      <c r="RW131" s="81"/>
      <c r="RX131" s="81"/>
      <c r="RY131" s="81"/>
      <c r="RZ131" s="81"/>
      <c r="SA131" s="81"/>
      <c r="SB131" s="81"/>
      <c r="SC131" s="81"/>
      <c r="SD131" s="81"/>
      <c r="SE131" s="81"/>
      <c r="SF131" s="81"/>
      <c r="SG131" s="81"/>
      <c r="SH131" s="81"/>
      <c r="SI131" s="81"/>
      <c r="SJ131" s="81"/>
      <c r="SK131" s="81"/>
      <c r="SL131" s="81"/>
      <c r="SM131" s="81"/>
      <c r="SN131" s="81"/>
      <c r="SO131" s="81"/>
      <c r="SP131" s="81"/>
      <c r="SQ131" s="81"/>
      <c r="SR131" s="81"/>
      <c r="SS131" s="81"/>
      <c r="ST131" s="81"/>
      <c r="SU131" s="81"/>
      <c r="SV131" s="81"/>
      <c r="SW131" s="81"/>
      <c r="SX131" s="81"/>
      <c r="SY131" s="81"/>
      <c r="SZ131" s="81"/>
      <c r="TA131" s="81"/>
      <c r="TB131" s="81"/>
      <c r="TC131" s="81"/>
      <c r="TD131" s="81"/>
      <c r="TE131" s="81"/>
      <c r="TF131" s="81"/>
      <c r="TG131" s="81"/>
      <c r="TH131" s="81"/>
      <c r="TI131" s="81"/>
      <c r="TJ131" s="81"/>
      <c r="TK131" s="81"/>
      <c r="TL131" s="81"/>
      <c r="TM131" s="81"/>
      <c r="TN131" s="81"/>
      <c r="TO131" s="81"/>
      <c r="TP131" s="81"/>
      <c r="TQ131" s="81"/>
      <c r="TR131" s="81"/>
      <c r="TS131" s="81"/>
      <c r="TT131" s="81"/>
      <c r="TU131" s="81"/>
      <c r="TV131" s="81"/>
      <c r="TW131" s="81"/>
      <c r="TX131" s="81"/>
      <c r="TY131" s="81"/>
      <c r="TZ131" s="81"/>
      <c r="UA131" s="81"/>
      <c r="UB131" s="81"/>
      <c r="UC131" s="81"/>
      <c r="UD131" s="81"/>
      <c r="UE131" s="81"/>
      <c r="UF131" s="81"/>
      <c r="UG131" s="81"/>
      <c r="UH131" s="81"/>
      <c r="UI131" s="81"/>
      <c r="UJ131" s="81"/>
      <c r="UK131" s="81"/>
      <c r="UL131" s="81"/>
      <c r="UM131" s="81"/>
      <c r="UN131" s="81"/>
      <c r="UO131" s="81"/>
      <c r="UP131" s="81"/>
      <c r="UQ131" s="81"/>
      <c r="UR131" s="81"/>
      <c r="US131" s="81"/>
      <c r="UT131" s="81"/>
      <c r="UU131" s="81"/>
      <c r="UV131" s="81"/>
      <c r="UW131" s="81"/>
      <c r="UX131" s="81"/>
      <c r="UY131" s="81"/>
      <c r="UZ131" s="81"/>
      <c r="VA131" s="81"/>
      <c r="VB131" s="81"/>
      <c r="VC131" s="81"/>
      <c r="VD131" s="81"/>
      <c r="VE131" s="81"/>
      <c r="VF131" s="81"/>
      <c r="VG131" s="81"/>
      <c r="VH131" s="81"/>
      <c r="VI131" s="81"/>
      <c r="VJ131" s="81"/>
      <c r="VK131" s="81"/>
      <c r="VL131" s="81"/>
      <c r="VM131" s="81"/>
      <c r="VN131" s="81"/>
      <c r="VO131" s="81"/>
      <c r="VP131" s="81"/>
      <c r="VQ131" s="81"/>
      <c r="VR131" s="81"/>
      <c r="VS131" s="81"/>
      <c r="VT131" s="81"/>
      <c r="VU131" s="81"/>
      <c r="VV131" s="81"/>
      <c r="VW131" s="81"/>
      <c r="VX131" s="81"/>
      <c r="VY131" s="81"/>
      <c r="VZ131" s="81"/>
      <c r="WA131" s="81"/>
      <c r="WB131" s="81"/>
      <c r="WC131" s="81"/>
      <c r="WD131" s="81"/>
      <c r="WE131" s="81"/>
      <c r="WF131" s="81"/>
      <c r="WG131" s="81"/>
      <c r="WH131" s="81"/>
      <c r="WI131" s="81"/>
      <c r="WJ131" s="81"/>
      <c r="WK131" s="81"/>
      <c r="WL131" s="81"/>
      <c r="WM131" s="81"/>
      <c r="WN131" s="81"/>
      <c r="WO131" s="81"/>
      <c r="WP131" s="81"/>
      <c r="WQ131" s="81"/>
      <c r="WR131" s="81"/>
      <c r="WS131" s="81"/>
      <c r="WT131" s="81"/>
      <c r="WU131" s="81"/>
      <c r="WV131" s="81"/>
      <c r="WW131" s="81"/>
      <c r="WX131" s="81"/>
      <c r="WY131" s="81"/>
      <c r="WZ131" s="81"/>
      <c r="XA131" s="81"/>
      <c r="XB131" s="81"/>
      <c r="XC131" s="81"/>
      <c r="XD131" s="81"/>
      <c r="XE131" s="81"/>
      <c r="XF131" s="81"/>
      <c r="XG131" s="81"/>
      <c r="XH131" s="81"/>
      <c r="XI131" s="81"/>
      <c r="XJ131" s="81"/>
      <c r="XK131" s="81"/>
      <c r="XL131" s="81"/>
      <c r="XM131" s="81"/>
      <c r="XN131" s="81"/>
      <c r="XO131" s="81"/>
      <c r="XP131" s="81"/>
      <c r="XQ131" s="81"/>
      <c r="XR131" s="81"/>
      <c r="XS131" s="81"/>
      <c r="XT131" s="81"/>
      <c r="XU131" s="81"/>
      <c r="XV131" s="81"/>
      <c r="XW131" s="81"/>
      <c r="XX131" s="81"/>
      <c r="XY131" s="81"/>
      <c r="XZ131" s="81"/>
      <c r="YA131" s="81"/>
      <c r="YB131" s="81"/>
      <c r="YC131" s="81"/>
      <c r="YD131" s="81"/>
      <c r="YE131" s="81"/>
      <c r="YF131" s="81"/>
      <c r="YG131" s="81"/>
      <c r="YH131" s="81"/>
      <c r="YI131" s="81"/>
      <c r="YJ131" s="81"/>
      <c r="YK131" s="81"/>
      <c r="YL131" s="81"/>
      <c r="YM131" s="81"/>
      <c r="YN131" s="81"/>
      <c r="YO131" s="81"/>
      <c r="YP131" s="81"/>
      <c r="YQ131" s="81"/>
      <c r="YR131" s="81"/>
      <c r="YS131" s="81"/>
      <c r="YT131" s="81"/>
      <c r="YU131" s="81"/>
      <c r="YV131" s="81"/>
      <c r="YW131" s="81"/>
      <c r="YX131" s="81"/>
      <c r="YY131" s="81"/>
      <c r="YZ131" s="81"/>
      <c r="ZA131" s="81"/>
      <c r="ZB131" s="81"/>
      <c r="ZC131" s="81"/>
      <c r="ZD131" s="81"/>
      <c r="ZE131" s="81"/>
      <c r="ZF131" s="81"/>
      <c r="ZG131" s="81"/>
      <c r="ZH131" s="81"/>
      <c r="ZI131" s="81"/>
      <c r="ZJ131" s="81"/>
      <c r="ZK131" s="81"/>
      <c r="ZL131" s="81"/>
      <c r="ZM131" s="81"/>
      <c r="ZN131" s="81"/>
      <c r="ZO131" s="81"/>
      <c r="ZP131" s="81"/>
      <c r="ZQ131" s="81"/>
      <c r="ZR131" s="81"/>
      <c r="ZS131" s="81"/>
      <c r="ZT131" s="81"/>
      <c r="ZU131" s="81"/>
      <c r="ZV131" s="81"/>
      <c r="ZW131" s="81"/>
      <c r="ZX131" s="81"/>
      <c r="ZY131" s="81"/>
      <c r="ZZ131" s="81"/>
      <c r="AAA131" s="81"/>
      <c r="AAB131" s="81"/>
      <c r="AAC131" s="81"/>
      <c r="AAD131" s="81"/>
      <c r="AAE131" s="81"/>
      <c r="AAF131" s="81"/>
      <c r="AAG131" s="81"/>
      <c r="AAH131" s="81"/>
      <c r="AAI131" s="81"/>
      <c r="AAJ131" s="81"/>
      <c r="AAK131" s="81"/>
      <c r="AAL131" s="81"/>
      <c r="AAM131" s="81"/>
      <c r="AAN131" s="81"/>
      <c r="AAO131" s="81"/>
      <c r="AAP131" s="81"/>
      <c r="AAQ131" s="81"/>
      <c r="AAR131" s="81"/>
      <c r="AAS131" s="81"/>
      <c r="AAT131" s="81"/>
      <c r="AAU131" s="81"/>
      <c r="AAV131" s="81"/>
      <c r="AAW131" s="81"/>
      <c r="AAX131" s="81"/>
      <c r="AAY131" s="81"/>
      <c r="AAZ131" s="81"/>
      <c r="ABA131" s="81"/>
      <c r="ABB131" s="81"/>
      <c r="ABC131" s="81"/>
      <c r="ABD131" s="81"/>
      <c r="ABE131" s="81"/>
      <c r="ABF131" s="81"/>
      <c r="ABG131" s="81"/>
      <c r="ABH131" s="81"/>
      <c r="ABI131" s="81"/>
      <c r="ABJ131" s="81"/>
      <c r="ABK131" s="81"/>
      <c r="ABL131" s="81"/>
      <c r="ABM131" s="81"/>
      <c r="ABN131" s="81"/>
      <c r="ABO131" s="81"/>
      <c r="ABP131" s="81"/>
      <c r="ABQ131" s="81"/>
      <c r="ABR131" s="81"/>
      <c r="ABS131" s="81"/>
      <c r="ABT131" s="81"/>
      <c r="ABU131" s="81"/>
      <c r="ABV131" s="81"/>
      <c r="ABW131" s="81"/>
      <c r="ABX131" s="81"/>
      <c r="ABY131" s="81"/>
      <c r="ABZ131" s="81"/>
      <c r="ACA131" s="81"/>
      <c r="ACB131" s="81"/>
      <c r="ACC131" s="81"/>
      <c r="ACD131" s="81"/>
      <c r="ACE131" s="81"/>
      <c r="ACF131" s="81"/>
      <c r="ACG131" s="81"/>
      <c r="ACH131" s="81"/>
      <c r="ACI131" s="81"/>
      <c r="ACJ131" s="81"/>
      <c r="ACK131" s="81"/>
      <c r="ACL131" s="81"/>
      <c r="ACM131" s="81"/>
      <c r="ACN131" s="81"/>
      <c r="ACO131" s="81"/>
      <c r="ACP131" s="81"/>
      <c r="ACQ131" s="81"/>
      <c r="ACR131" s="81"/>
      <c r="ACS131" s="81"/>
      <c r="ACT131" s="81"/>
      <c r="ACU131" s="81"/>
      <c r="ACV131" s="81"/>
      <c r="ACW131" s="81"/>
      <c r="ACX131" s="81"/>
      <c r="ACY131" s="81"/>
      <c r="ACZ131" s="81"/>
      <c r="ADA131" s="81"/>
      <c r="ADB131" s="81"/>
      <c r="ADC131" s="81"/>
      <c r="ADD131" s="81"/>
      <c r="ADE131" s="81"/>
      <c r="ADF131" s="81"/>
      <c r="ADG131" s="81"/>
      <c r="ADH131" s="81"/>
      <c r="ADI131" s="81"/>
      <c r="ADJ131" s="81"/>
      <c r="ADK131" s="81"/>
      <c r="ADL131" s="81"/>
      <c r="ADM131" s="81"/>
      <c r="ADN131" s="81"/>
      <c r="ADO131" s="81"/>
      <c r="ADP131" s="81"/>
      <c r="ADQ131" s="81"/>
      <c r="ADR131" s="81"/>
      <c r="ADS131" s="81"/>
      <c r="ADT131" s="81"/>
      <c r="ADU131" s="81"/>
      <c r="ADV131" s="81"/>
      <c r="ADW131" s="81"/>
      <c r="ADX131" s="81"/>
      <c r="ADY131" s="81"/>
      <c r="ADZ131" s="81"/>
      <c r="AEA131" s="81"/>
      <c r="AEB131" s="81"/>
      <c r="AEC131" s="81"/>
      <c r="AED131" s="81"/>
      <c r="AEE131" s="81"/>
      <c r="AEF131" s="81"/>
      <c r="AEG131" s="81"/>
      <c r="AEH131" s="81"/>
      <c r="AEI131" s="81"/>
      <c r="AEJ131" s="81"/>
      <c r="AEK131" s="81"/>
      <c r="AEL131" s="81"/>
      <c r="AEM131" s="81"/>
      <c r="AEN131" s="81"/>
      <c r="AEO131" s="81"/>
      <c r="AEP131" s="81"/>
      <c r="AEQ131" s="81"/>
      <c r="AER131" s="81"/>
      <c r="AES131" s="81"/>
      <c r="AET131" s="81"/>
      <c r="AEU131" s="81"/>
      <c r="AEV131" s="81"/>
      <c r="AEW131" s="81"/>
      <c r="AEX131" s="81"/>
      <c r="AEY131" s="81"/>
      <c r="AEZ131" s="81"/>
      <c r="AFA131" s="81"/>
      <c r="AFB131" s="81"/>
      <c r="AFC131" s="81"/>
      <c r="AFD131" s="81"/>
      <c r="AFE131" s="81"/>
      <c r="AFF131" s="81"/>
      <c r="AFG131" s="81"/>
      <c r="AFH131" s="81"/>
      <c r="AFI131" s="81"/>
      <c r="AFJ131" s="81"/>
      <c r="AFK131" s="81"/>
      <c r="AFL131" s="81"/>
      <c r="AFM131" s="81"/>
      <c r="AFN131" s="81"/>
      <c r="AFO131" s="81"/>
      <c r="AFP131" s="81"/>
      <c r="AFQ131" s="81"/>
      <c r="AFR131" s="81"/>
      <c r="AFS131" s="81"/>
      <c r="AFT131" s="81"/>
      <c r="AFU131" s="81"/>
      <c r="AFV131" s="81"/>
      <c r="AFW131" s="81"/>
      <c r="AFX131" s="81"/>
      <c r="AFY131" s="81"/>
      <c r="AFZ131" s="81"/>
      <c r="AGA131" s="81"/>
      <c r="AGB131" s="81"/>
      <c r="AGC131" s="81"/>
      <c r="AGD131" s="81"/>
      <c r="AGE131" s="81"/>
      <c r="AGF131" s="81"/>
      <c r="AGG131" s="81"/>
      <c r="AGH131" s="81"/>
      <c r="AGI131" s="81"/>
      <c r="AGJ131" s="81"/>
      <c r="AGK131" s="81"/>
      <c r="AGL131" s="81"/>
      <c r="AGM131" s="81"/>
      <c r="AGN131" s="81"/>
      <c r="AGO131" s="81"/>
      <c r="AGP131" s="81"/>
      <c r="AGQ131" s="81"/>
      <c r="AGR131" s="81"/>
      <c r="AGS131" s="81"/>
      <c r="AGT131" s="81"/>
      <c r="AGU131" s="81"/>
      <c r="AGV131" s="81"/>
      <c r="AGW131" s="81"/>
      <c r="AGX131" s="81"/>
      <c r="AGY131" s="81"/>
      <c r="AGZ131" s="81"/>
      <c r="AHA131" s="81"/>
      <c r="AHB131" s="81"/>
      <c r="AHC131" s="81"/>
      <c r="AHD131" s="81"/>
      <c r="AHE131" s="81"/>
      <c r="AHF131" s="81"/>
      <c r="AHG131" s="81"/>
      <c r="AHH131" s="81"/>
      <c r="AHI131" s="81"/>
      <c r="AHJ131" s="81"/>
      <c r="AHK131" s="81"/>
      <c r="AHL131" s="81"/>
      <c r="AHM131" s="81"/>
      <c r="AHN131" s="81"/>
      <c r="AHO131" s="81"/>
      <c r="AHP131" s="81"/>
      <c r="AHQ131" s="81"/>
      <c r="AHR131" s="81"/>
      <c r="AHS131" s="81"/>
      <c r="AHT131" s="81"/>
      <c r="AHU131" s="81"/>
      <c r="AHV131" s="81"/>
      <c r="AHW131" s="81"/>
      <c r="AHX131" s="81"/>
      <c r="AHY131" s="81"/>
      <c r="AHZ131" s="81"/>
      <c r="AIA131" s="81"/>
      <c r="AIB131" s="81"/>
      <c r="AIC131" s="81"/>
      <c r="AID131" s="81"/>
      <c r="AIE131" s="81"/>
      <c r="AIF131" s="81"/>
      <c r="AIG131" s="81"/>
      <c r="AIH131" s="81"/>
      <c r="AII131" s="81"/>
      <c r="AIJ131" s="81"/>
      <c r="AIK131" s="81"/>
      <c r="AIL131" s="81"/>
      <c r="AIM131" s="81"/>
      <c r="AIN131" s="81"/>
      <c r="AIO131" s="81"/>
      <c r="AIP131" s="81"/>
      <c r="AIQ131" s="81"/>
      <c r="AIR131" s="81"/>
      <c r="AIS131" s="81"/>
      <c r="AIT131" s="81"/>
      <c r="AIU131" s="81"/>
      <c r="AIV131" s="81"/>
      <c r="AIW131" s="81"/>
      <c r="AIX131" s="81"/>
      <c r="AIY131" s="81"/>
      <c r="AIZ131" s="81"/>
      <c r="AJA131" s="81"/>
      <c r="AJB131" s="81"/>
      <c r="AJC131" s="81"/>
      <c r="AJD131" s="81"/>
      <c r="AJE131" s="81"/>
      <c r="AJF131" s="81"/>
      <c r="AJG131" s="81"/>
      <c r="AJH131" s="81"/>
      <c r="AJI131" s="81"/>
      <c r="AJJ131" s="81"/>
      <c r="AJK131" s="81"/>
      <c r="AJL131" s="81"/>
      <c r="AJM131" s="81"/>
      <c r="AJN131" s="81"/>
      <c r="AJO131" s="81"/>
      <c r="AJP131" s="81"/>
      <c r="AJQ131" s="81"/>
      <c r="AJR131" s="81"/>
      <c r="AJS131" s="81"/>
      <c r="AJT131" s="81"/>
      <c r="AJU131" s="81"/>
      <c r="AJV131" s="81"/>
      <c r="AJW131" s="81"/>
      <c r="AJX131" s="81"/>
      <c r="AJY131" s="81"/>
      <c r="AJZ131" s="81"/>
      <c r="AKA131" s="81"/>
      <c r="AKB131" s="81"/>
      <c r="AKC131" s="81"/>
      <c r="AKD131" s="81"/>
      <c r="AKE131" s="81"/>
      <c r="AKF131" s="81"/>
      <c r="AKG131" s="81"/>
      <c r="AKH131" s="81"/>
      <c r="AKI131" s="81"/>
      <c r="AKJ131" s="81"/>
      <c r="AKK131" s="81"/>
      <c r="AKL131" s="81"/>
      <c r="AKM131" s="81"/>
      <c r="AKN131" s="81"/>
      <c r="AKO131" s="81"/>
      <c r="AKP131" s="81"/>
      <c r="AKQ131" s="81"/>
      <c r="AKR131" s="81"/>
      <c r="AKS131" s="81"/>
      <c r="AKT131" s="81"/>
      <c r="AKU131" s="81"/>
      <c r="AKV131" s="81"/>
      <c r="AKW131" s="81"/>
      <c r="AKX131" s="81"/>
      <c r="AKY131" s="81"/>
      <c r="AKZ131" s="81"/>
      <c r="ALA131" s="81"/>
      <c r="ALB131" s="81"/>
      <c r="ALC131" s="81"/>
      <c r="ALD131" s="81"/>
      <c r="ALE131" s="81"/>
      <c r="ALF131" s="81"/>
      <c r="ALG131" s="81"/>
      <c r="ALH131" s="81"/>
      <c r="ALI131" s="81"/>
      <c r="ALJ131" s="81"/>
      <c r="ALK131" s="81"/>
      <c r="ALL131" s="81"/>
      <c r="ALM131" s="81"/>
      <c r="ALN131" s="81"/>
      <c r="ALO131" s="81"/>
      <c r="ALP131" s="81"/>
      <c r="ALQ131" s="81"/>
      <c r="ALR131" s="81"/>
      <c r="ALS131" s="81"/>
      <c r="ALT131" s="81"/>
      <c r="ALU131" s="81"/>
      <c r="ALV131" s="81"/>
      <c r="ALW131" s="81"/>
      <c r="ALX131" s="81"/>
      <c r="ALY131" s="81"/>
      <c r="ALZ131" s="81"/>
      <c r="AMA131" s="81"/>
      <c r="AMB131" s="81"/>
      <c r="AMC131" s="81"/>
      <c r="AMD131" s="81"/>
      <c r="AME131" s="81"/>
      <c r="AMF131" s="81"/>
      <c r="AMG131" s="81"/>
      <c r="AMH131" s="81"/>
      <c r="AMI131" s="81"/>
      <c r="AMJ131" s="81"/>
      <c r="AMK131" s="81"/>
      <c r="AML131" s="81"/>
      <c r="AMM131" s="81"/>
      <c r="AMN131" s="81"/>
      <c r="AMO131" s="81"/>
      <c r="AMP131" s="81"/>
      <c r="AMQ131" s="81"/>
      <c r="AMR131" s="81"/>
      <c r="AMS131" s="81"/>
      <c r="AMT131" s="81"/>
      <c r="AMU131" s="81"/>
      <c r="AMV131" s="81"/>
      <c r="AMW131" s="81"/>
      <c r="AMX131" s="81"/>
      <c r="AMY131" s="81"/>
      <c r="AMZ131" s="81"/>
      <c r="ANA131" s="81"/>
      <c r="ANB131" s="81"/>
      <c r="ANC131" s="81"/>
      <c r="AND131" s="81"/>
      <c r="ANE131" s="81"/>
      <c r="ANF131" s="81"/>
      <c r="ANG131" s="81"/>
      <c r="ANH131" s="81"/>
      <c r="ANI131" s="81"/>
      <c r="ANJ131" s="81"/>
      <c r="ANK131" s="81"/>
      <c r="ANL131" s="81"/>
      <c r="ANM131" s="81"/>
      <c r="ANN131" s="81"/>
      <c r="ANO131" s="81"/>
      <c r="ANP131" s="81"/>
      <c r="ANQ131" s="81"/>
      <c r="ANR131" s="81"/>
      <c r="ANS131" s="81"/>
      <c r="ANT131" s="81"/>
      <c r="ANU131" s="81"/>
      <c r="ANV131" s="81"/>
      <c r="ANW131" s="81"/>
      <c r="ANX131" s="81"/>
      <c r="ANY131" s="81"/>
      <c r="ANZ131" s="81"/>
      <c r="AOA131" s="81"/>
      <c r="AOB131" s="81"/>
      <c r="AOC131" s="81"/>
      <c r="AOD131" s="81"/>
      <c r="AOE131" s="81"/>
      <c r="AOF131" s="81"/>
      <c r="AOG131" s="81"/>
      <c r="AOH131" s="81"/>
      <c r="AOI131" s="81"/>
      <c r="AOJ131" s="81"/>
      <c r="AOK131" s="81"/>
      <c r="AOL131" s="81"/>
      <c r="AOM131" s="81"/>
      <c r="AON131" s="81"/>
      <c r="AOO131" s="81"/>
      <c r="AOP131" s="81"/>
      <c r="AOQ131" s="81"/>
      <c r="AOR131" s="81"/>
      <c r="AOS131" s="81"/>
      <c r="AOT131" s="81"/>
      <c r="AOU131" s="81"/>
      <c r="AOV131" s="81"/>
      <c r="AOW131" s="81"/>
      <c r="AOX131" s="81"/>
      <c r="AOY131" s="81"/>
      <c r="AOZ131" s="81"/>
      <c r="APA131" s="81"/>
      <c r="APB131" s="81"/>
      <c r="APC131" s="81"/>
      <c r="APD131" s="81"/>
      <c r="APE131" s="81"/>
      <c r="APF131" s="81"/>
      <c r="APG131" s="81"/>
      <c r="APH131" s="81"/>
      <c r="API131" s="81"/>
      <c r="APJ131" s="81"/>
      <c r="APK131" s="81"/>
      <c r="APL131" s="81"/>
      <c r="APM131" s="81"/>
      <c r="APN131" s="81"/>
      <c r="APO131" s="81"/>
      <c r="APP131" s="81"/>
      <c r="APQ131" s="81"/>
      <c r="APR131" s="81"/>
      <c r="APS131" s="81"/>
      <c r="APT131" s="81"/>
      <c r="APU131" s="81"/>
      <c r="APV131" s="81"/>
      <c r="APW131" s="81"/>
      <c r="APX131" s="81"/>
      <c r="APY131" s="81"/>
      <c r="APZ131" s="81"/>
      <c r="AQA131" s="81"/>
      <c r="AQB131" s="81"/>
      <c r="AQC131" s="81"/>
      <c r="AQD131" s="81"/>
      <c r="AQE131" s="81"/>
      <c r="AQF131" s="81"/>
      <c r="AQG131" s="81"/>
      <c r="AQH131" s="81"/>
      <c r="AQI131" s="81"/>
      <c r="AQJ131" s="81"/>
      <c r="AQK131" s="81"/>
      <c r="AQL131" s="81"/>
      <c r="AQM131" s="81"/>
      <c r="AQN131" s="81"/>
      <c r="AQO131" s="81"/>
      <c r="AQP131" s="81"/>
      <c r="AQQ131" s="81"/>
      <c r="AQR131" s="81"/>
      <c r="AQS131" s="81"/>
      <c r="AQT131" s="81"/>
      <c r="AQU131" s="81"/>
      <c r="AQV131" s="81"/>
      <c r="AQW131" s="81"/>
      <c r="AQX131" s="81"/>
      <c r="AQY131" s="81"/>
      <c r="AQZ131" s="81"/>
      <c r="ARA131" s="81"/>
      <c r="ARB131" s="81"/>
      <c r="ARC131" s="81"/>
      <c r="ARD131" s="81"/>
      <c r="ARE131" s="81"/>
      <c r="ARF131" s="81"/>
      <c r="ARG131" s="81"/>
      <c r="ARH131" s="81"/>
      <c r="ARI131" s="81"/>
      <c r="ARJ131" s="81"/>
      <c r="ARK131" s="81"/>
      <c r="ARL131" s="81"/>
      <c r="ARM131" s="81"/>
      <c r="ARN131" s="81"/>
      <c r="ARO131" s="81"/>
      <c r="ARP131" s="81"/>
      <c r="ARQ131" s="81"/>
      <c r="ARR131" s="81"/>
      <c r="ARS131" s="81"/>
      <c r="ART131" s="81"/>
      <c r="ARU131" s="81"/>
      <c r="ARV131" s="81"/>
      <c r="ARW131" s="81"/>
      <c r="ARX131" s="81"/>
      <c r="ARY131" s="81"/>
      <c r="ARZ131" s="81"/>
      <c r="ASA131" s="81"/>
      <c r="ASB131" s="81"/>
      <c r="ASC131" s="81"/>
      <c r="ASD131" s="81"/>
      <c r="ASE131" s="81"/>
      <c r="ASF131" s="81"/>
      <c r="ASG131" s="81"/>
      <c r="ASH131" s="81"/>
      <c r="ASI131" s="81"/>
      <c r="ASJ131" s="81"/>
      <c r="ASK131" s="81"/>
      <c r="ASL131" s="81"/>
      <c r="ASM131" s="81"/>
      <c r="ASN131" s="81"/>
      <c r="ASO131" s="81"/>
      <c r="ASP131" s="81"/>
      <c r="ASQ131" s="81"/>
      <c r="ASR131" s="81"/>
      <c r="ASS131" s="81"/>
      <c r="AST131" s="81"/>
      <c r="ASU131" s="81"/>
      <c r="ASV131" s="81"/>
      <c r="ASW131" s="81"/>
      <c r="ASX131" s="81"/>
      <c r="ASY131" s="81"/>
      <c r="ASZ131" s="81"/>
      <c r="ATA131" s="81"/>
      <c r="ATB131" s="81"/>
      <c r="ATC131" s="81"/>
      <c r="ATD131" s="81"/>
      <c r="ATE131" s="81"/>
      <c r="ATF131" s="81"/>
      <c r="ATG131" s="81"/>
      <c r="ATH131" s="81"/>
      <c r="ATI131" s="81"/>
      <c r="ATJ131" s="81"/>
      <c r="ATK131" s="81"/>
      <c r="ATL131" s="81"/>
      <c r="ATM131" s="81"/>
      <c r="ATN131" s="81"/>
      <c r="ATO131" s="81"/>
      <c r="ATP131" s="81"/>
      <c r="ATQ131" s="81"/>
      <c r="ATR131" s="81"/>
      <c r="ATS131" s="81"/>
      <c r="ATT131" s="81"/>
      <c r="ATU131" s="81"/>
      <c r="ATV131" s="81"/>
      <c r="ATW131" s="81"/>
      <c r="ATX131" s="81"/>
      <c r="ATY131" s="81"/>
      <c r="ATZ131" s="81"/>
      <c r="AUA131" s="81"/>
      <c r="AUB131" s="81"/>
      <c r="AUC131" s="81"/>
      <c r="AUD131" s="81"/>
      <c r="AUE131" s="81"/>
      <c r="AUF131" s="81"/>
      <c r="AUG131" s="81"/>
      <c r="AUH131" s="81"/>
      <c r="AUI131" s="81"/>
      <c r="AUJ131" s="81"/>
      <c r="AUK131" s="81"/>
      <c r="AUL131" s="81"/>
      <c r="AUM131" s="81"/>
      <c r="AUN131" s="81"/>
      <c r="AUO131" s="81"/>
      <c r="AUP131" s="81"/>
      <c r="AUQ131" s="81"/>
      <c r="AUR131" s="81"/>
      <c r="AUS131" s="81"/>
      <c r="AUT131" s="81"/>
      <c r="AUU131" s="81"/>
      <c r="AUV131" s="81"/>
      <c r="AUW131" s="81"/>
      <c r="AUX131" s="81"/>
      <c r="AUY131" s="81"/>
      <c r="AUZ131" s="81"/>
      <c r="AVA131" s="81"/>
      <c r="AVB131" s="81"/>
      <c r="AVC131" s="81"/>
      <c r="AVD131" s="81"/>
      <c r="AVE131" s="81"/>
      <c r="AVF131" s="81"/>
      <c r="AVG131" s="81"/>
      <c r="AVH131" s="81"/>
      <c r="AVI131" s="81"/>
      <c r="AVJ131" s="81"/>
      <c r="AVK131" s="81"/>
      <c r="AVL131" s="81"/>
      <c r="AVM131" s="81"/>
      <c r="AVN131" s="81"/>
      <c r="AVO131" s="81"/>
      <c r="AVP131" s="81"/>
      <c r="AVQ131" s="81"/>
      <c r="AVR131" s="81"/>
      <c r="AVS131" s="81"/>
      <c r="AVT131" s="81"/>
      <c r="AVU131" s="81"/>
      <c r="AVV131" s="81"/>
      <c r="AVW131" s="81"/>
      <c r="AVX131" s="81"/>
      <c r="AVY131" s="81"/>
      <c r="AVZ131" s="81"/>
      <c r="AWA131" s="81"/>
      <c r="AWB131" s="81"/>
      <c r="AWC131" s="81"/>
      <c r="AWD131" s="81"/>
      <c r="AWE131" s="81"/>
      <c r="AWF131" s="81"/>
      <c r="AWG131" s="81"/>
      <c r="AWH131" s="81"/>
      <c r="AWI131" s="81"/>
      <c r="AWJ131" s="81"/>
      <c r="AWK131" s="81"/>
      <c r="AWL131" s="81"/>
      <c r="AWM131" s="81"/>
      <c r="AWN131" s="81"/>
      <c r="AWO131" s="81"/>
      <c r="AWP131" s="81"/>
      <c r="AWQ131" s="81"/>
      <c r="AWR131" s="81"/>
      <c r="AWS131" s="81"/>
      <c r="AWT131" s="81"/>
      <c r="AWU131" s="81"/>
      <c r="AWV131" s="81"/>
      <c r="AWW131" s="81"/>
      <c r="AWX131" s="81"/>
      <c r="AWY131" s="81"/>
      <c r="AWZ131" s="81"/>
      <c r="AXA131" s="81"/>
      <c r="AXB131" s="81"/>
      <c r="AXC131" s="81"/>
      <c r="AXD131" s="81"/>
      <c r="AXE131" s="81"/>
      <c r="AXF131" s="81"/>
      <c r="AXG131" s="81"/>
      <c r="AXH131" s="81"/>
      <c r="AXI131" s="81"/>
      <c r="AXJ131" s="81"/>
      <c r="AXK131" s="81"/>
      <c r="AXL131" s="81"/>
      <c r="AXM131" s="81"/>
      <c r="AXN131" s="81"/>
      <c r="AXO131" s="81"/>
      <c r="AXP131" s="81"/>
      <c r="AXQ131" s="81"/>
      <c r="AXR131" s="81"/>
      <c r="AXS131" s="81"/>
      <c r="AXT131" s="81"/>
      <c r="AXU131" s="81"/>
      <c r="AXV131" s="81"/>
      <c r="AXW131" s="81"/>
      <c r="AXX131" s="81"/>
      <c r="AXY131" s="81"/>
      <c r="AXZ131" s="81"/>
      <c r="AYA131" s="81"/>
      <c r="AYB131" s="81"/>
      <c r="AYC131" s="81"/>
      <c r="AYD131" s="81"/>
      <c r="AYE131" s="81"/>
      <c r="AYF131" s="81"/>
      <c r="AYG131" s="81"/>
      <c r="AYH131" s="81"/>
      <c r="AYI131" s="81"/>
      <c r="AYJ131" s="81"/>
      <c r="AYK131" s="81"/>
      <c r="AYL131" s="81"/>
      <c r="AYM131" s="81"/>
      <c r="AYN131" s="81"/>
      <c r="AYO131" s="81"/>
      <c r="AYP131" s="81"/>
      <c r="AYQ131" s="81"/>
      <c r="AYR131" s="81"/>
      <c r="AYS131" s="81"/>
      <c r="AYT131" s="81"/>
      <c r="AYU131" s="81"/>
      <c r="AYV131" s="81"/>
      <c r="AYW131" s="81"/>
      <c r="AYX131" s="81"/>
      <c r="AYY131" s="81"/>
      <c r="AYZ131" s="81"/>
      <c r="AZA131" s="81"/>
      <c r="AZB131" s="81"/>
      <c r="AZC131" s="81"/>
      <c r="AZD131" s="81"/>
      <c r="AZE131" s="81"/>
      <c r="AZF131" s="81"/>
      <c r="AZG131" s="81"/>
      <c r="AZH131" s="81"/>
      <c r="AZI131" s="81"/>
      <c r="AZJ131" s="81"/>
      <c r="AZK131" s="81"/>
      <c r="AZL131" s="81"/>
      <c r="AZM131" s="81"/>
      <c r="AZN131" s="81"/>
      <c r="AZO131" s="81"/>
      <c r="AZP131" s="81"/>
      <c r="AZQ131" s="81"/>
      <c r="AZR131" s="81"/>
      <c r="AZS131" s="81"/>
      <c r="AZT131" s="81"/>
      <c r="AZU131" s="81"/>
      <c r="AZV131" s="81"/>
      <c r="AZW131" s="81"/>
      <c r="AZX131" s="81"/>
      <c r="AZY131" s="81"/>
      <c r="AZZ131" s="81"/>
      <c r="BAA131" s="81"/>
      <c r="BAB131" s="81"/>
      <c r="BAC131" s="81"/>
      <c r="BAD131" s="81"/>
      <c r="BAE131" s="81"/>
      <c r="BAF131" s="81"/>
      <c r="BAG131" s="81"/>
      <c r="BAH131" s="81"/>
      <c r="BAI131" s="81"/>
      <c r="BAJ131" s="81"/>
      <c r="BAK131" s="81"/>
      <c r="BAL131" s="81"/>
      <c r="BAM131" s="81"/>
      <c r="BAN131" s="81"/>
      <c r="BAO131" s="81"/>
      <c r="BAP131" s="81"/>
      <c r="BAQ131" s="81"/>
      <c r="BAR131" s="81"/>
      <c r="BAS131" s="81"/>
      <c r="BAT131" s="81"/>
      <c r="BAU131" s="81"/>
      <c r="BAV131" s="81"/>
      <c r="BAW131" s="81"/>
      <c r="BAX131" s="81"/>
      <c r="BAY131" s="81"/>
      <c r="BAZ131" s="81"/>
      <c r="BBA131" s="81"/>
      <c r="BBB131" s="81"/>
      <c r="BBC131" s="81"/>
      <c r="BBD131" s="81"/>
      <c r="BBE131" s="81"/>
      <c r="BBF131" s="81"/>
      <c r="BBG131" s="81"/>
      <c r="BBH131" s="81"/>
      <c r="BBI131" s="81"/>
      <c r="BBJ131" s="81"/>
      <c r="BBK131" s="81"/>
      <c r="BBL131" s="81"/>
      <c r="BBM131" s="81"/>
      <c r="BBN131" s="81"/>
      <c r="BBO131" s="81"/>
      <c r="BBP131" s="81"/>
      <c r="BBQ131" s="81"/>
      <c r="BBR131" s="81"/>
      <c r="BBS131" s="81"/>
      <c r="BBT131" s="81"/>
      <c r="BBU131" s="81"/>
      <c r="BBV131" s="81"/>
      <c r="BBW131" s="81"/>
      <c r="BBX131" s="81"/>
      <c r="BBY131" s="81"/>
      <c r="BBZ131" s="81"/>
      <c r="BCA131" s="81"/>
      <c r="BCB131" s="81"/>
      <c r="BCC131" s="81"/>
      <c r="BCD131" s="81"/>
      <c r="BCE131" s="81"/>
      <c r="BCF131" s="81"/>
      <c r="BCG131" s="81"/>
      <c r="BCH131" s="81"/>
      <c r="BCI131" s="81"/>
      <c r="BCJ131" s="81"/>
      <c r="BCK131" s="81"/>
      <c r="BCL131" s="81"/>
      <c r="BCM131" s="81"/>
      <c r="BCN131" s="81"/>
      <c r="BCO131" s="81"/>
      <c r="BCP131" s="81"/>
      <c r="BCQ131" s="81"/>
      <c r="BCR131" s="81"/>
      <c r="BCS131" s="81"/>
      <c r="BCT131" s="81"/>
      <c r="BCU131" s="81"/>
      <c r="BCV131" s="81"/>
      <c r="BCW131" s="81"/>
      <c r="BCX131" s="81"/>
      <c r="BCY131" s="81"/>
      <c r="BCZ131" s="81"/>
      <c r="BDA131" s="81"/>
      <c r="BDB131" s="81"/>
      <c r="BDC131" s="81"/>
      <c r="BDD131" s="81"/>
      <c r="BDE131" s="81"/>
      <c r="BDF131" s="81"/>
      <c r="BDG131" s="81"/>
      <c r="BDH131" s="81"/>
      <c r="BDI131" s="81"/>
      <c r="BDJ131" s="81"/>
      <c r="BDK131" s="81"/>
      <c r="BDL131" s="81"/>
      <c r="BDM131" s="81"/>
      <c r="BDN131" s="81"/>
      <c r="BDO131" s="81"/>
      <c r="BDP131" s="81"/>
      <c r="BDQ131" s="81"/>
      <c r="BDR131" s="81"/>
      <c r="BDS131" s="81"/>
      <c r="BDT131" s="81"/>
      <c r="BDU131" s="81"/>
      <c r="BDV131" s="81"/>
      <c r="BDW131" s="81"/>
      <c r="BDX131" s="81"/>
      <c r="BDY131" s="81"/>
      <c r="BDZ131" s="81"/>
      <c r="BEA131" s="81"/>
      <c r="BEB131" s="81"/>
      <c r="BEC131" s="81"/>
      <c r="BED131" s="81"/>
      <c r="BEE131" s="81"/>
      <c r="BEF131" s="81"/>
      <c r="BEG131" s="81"/>
      <c r="BEH131" s="81"/>
      <c r="BEI131" s="81"/>
      <c r="BEJ131" s="81"/>
      <c r="BEK131" s="81"/>
      <c r="BEL131" s="81"/>
      <c r="BEM131" s="81"/>
      <c r="BEN131" s="81"/>
      <c r="BEO131" s="81"/>
      <c r="BEP131" s="81"/>
      <c r="BEQ131" s="81"/>
      <c r="BER131" s="81"/>
      <c r="BES131" s="81"/>
      <c r="BET131" s="81"/>
      <c r="BEU131" s="81"/>
      <c r="BEV131" s="81"/>
      <c r="BEW131" s="81"/>
      <c r="BEX131" s="81"/>
      <c r="BEY131" s="81"/>
      <c r="BEZ131" s="81"/>
      <c r="BFA131" s="81"/>
      <c r="BFB131" s="81"/>
      <c r="BFC131" s="81"/>
      <c r="BFD131" s="81"/>
      <c r="BFE131" s="81"/>
      <c r="BFF131" s="81"/>
      <c r="BFG131" s="81"/>
      <c r="BFH131" s="81"/>
      <c r="BFI131" s="81"/>
      <c r="BFJ131" s="81"/>
      <c r="BFK131" s="81"/>
      <c r="BFL131" s="81"/>
      <c r="BFM131" s="81"/>
      <c r="BFN131" s="81"/>
      <c r="BFO131" s="81"/>
      <c r="BFP131" s="81"/>
      <c r="BFQ131" s="81"/>
      <c r="BFR131" s="81"/>
      <c r="BFS131" s="81"/>
      <c r="BFT131" s="81"/>
      <c r="BFU131" s="81"/>
      <c r="BFV131" s="81"/>
      <c r="BFW131" s="81"/>
      <c r="BFX131" s="81"/>
      <c r="BFY131" s="81"/>
      <c r="BFZ131" s="81"/>
      <c r="BGA131" s="81"/>
      <c r="BGB131" s="81"/>
      <c r="BGC131" s="81"/>
      <c r="BGD131" s="81"/>
      <c r="BGE131" s="81"/>
      <c r="BGF131" s="81"/>
      <c r="BGG131" s="81"/>
      <c r="BGH131" s="81"/>
      <c r="BGI131" s="81"/>
      <c r="BGJ131" s="81"/>
      <c r="BGK131" s="81"/>
      <c r="BGL131" s="81"/>
      <c r="BGM131" s="81"/>
      <c r="BGN131" s="81"/>
      <c r="BGO131" s="81"/>
      <c r="BGP131" s="81"/>
      <c r="BGQ131" s="81"/>
      <c r="BGR131" s="81"/>
      <c r="BGS131" s="81"/>
      <c r="BGT131" s="81"/>
      <c r="BGU131" s="81"/>
      <c r="BGV131" s="81"/>
      <c r="BGW131" s="81"/>
      <c r="BGX131" s="81"/>
      <c r="BGY131" s="81"/>
      <c r="BGZ131" s="81"/>
      <c r="BHA131" s="81"/>
      <c r="BHB131" s="81"/>
      <c r="BHC131" s="81"/>
      <c r="BHD131" s="81"/>
      <c r="BHE131" s="81"/>
      <c r="BHF131" s="81"/>
      <c r="BHG131" s="81"/>
      <c r="BHH131" s="81"/>
      <c r="BHI131" s="81"/>
      <c r="BHJ131" s="81"/>
      <c r="BHK131" s="81"/>
      <c r="BHL131" s="81"/>
      <c r="BHM131" s="81"/>
      <c r="BHN131" s="81"/>
      <c r="BHO131" s="81"/>
      <c r="BHP131" s="81"/>
      <c r="BHQ131" s="81"/>
      <c r="BHR131" s="81"/>
      <c r="BHS131" s="81"/>
      <c r="BHT131" s="81"/>
      <c r="BHU131" s="81"/>
      <c r="BHV131" s="81"/>
      <c r="BHW131" s="81"/>
      <c r="BHX131" s="81"/>
      <c r="BHY131" s="81"/>
      <c r="BHZ131" s="81"/>
      <c r="BIA131" s="81"/>
      <c r="BIB131" s="81"/>
      <c r="BIC131" s="81"/>
      <c r="BID131" s="81"/>
      <c r="BIE131" s="81"/>
      <c r="BIF131" s="81"/>
      <c r="BIG131" s="81"/>
      <c r="BIH131" s="81"/>
      <c r="BII131" s="81"/>
      <c r="BIJ131" s="81"/>
      <c r="BIK131" s="81"/>
      <c r="BIL131" s="81"/>
      <c r="BIM131" s="81"/>
      <c r="BIN131" s="81"/>
      <c r="BIO131" s="81"/>
      <c r="BIP131" s="81"/>
      <c r="BIQ131" s="81"/>
      <c r="BIR131" s="81"/>
      <c r="BIS131" s="81"/>
      <c r="BIT131" s="81"/>
      <c r="BIU131" s="81"/>
      <c r="BIV131" s="81"/>
      <c r="BIW131" s="81"/>
      <c r="BIX131" s="81"/>
      <c r="BIY131" s="81"/>
      <c r="BIZ131" s="81"/>
      <c r="BJA131" s="81"/>
      <c r="BJB131" s="81"/>
      <c r="BJC131" s="81"/>
      <c r="BJD131" s="81"/>
      <c r="BJE131" s="81"/>
      <c r="BJF131" s="81"/>
      <c r="BJG131" s="81"/>
      <c r="BJH131" s="81"/>
      <c r="BJI131" s="81"/>
      <c r="BJJ131" s="81"/>
      <c r="BJK131" s="81"/>
      <c r="BJL131" s="81"/>
      <c r="BJM131" s="81"/>
      <c r="BJN131" s="81"/>
      <c r="BJO131" s="81"/>
      <c r="BJP131" s="81"/>
      <c r="BJQ131" s="81"/>
      <c r="BJR131" s="81"/>
      <c r="BJS131" s="81"/>
      <c r="BJT131" s="81"/>
      <c r="BJU131" s="81"/>
      <c r="BJV131" s="81"/>
      <c r="BJW131" s="81"/>
      <c r="BJX131" s="81"/>
      <c r="BJY131" s="81"/>
      <c r="BJZ131" s="81"/>
      <c r="BKA131" s="81"/>
      <c r="BKB131" s="81"/>
      <c r="BKC131" s="81"/>
      <c r="BKD131" s="81"/>
      <c r="BKE131" s="81"/>
      <c r="BKF131" s="81"/>
      <c r="BKG131" s="81"/>
      <c r="BKH131" s="81"/>
      <c r="BKI131" s="81"/>
      <c r="BKJ131" s="81"/>
      <c r="BKK131" s="81"/>
      <c r="BKL131" s="81"/>
      <c r="BKM131" s="81"/>
      <c r="BKN131" s="81"/>
      <c r="BKO131" s="81"/>
      <c r="BKP131" s="81"/>
      <c r="BKQ131" s="81"/>
      <c r="BKR131" s="81"/>
      <c r="BKS131" s="81"/>
      <c r="BKT131" s="81"/>
      <c r="BKU131" s="81"/>
      <c r="BKV131" s="81"/>
      <c r="BKW131" s="81"/>
      <c r="BKX131" s="81"/>
      <c r="BKY131" s="81"/>
      <c r="BKZ131" s="81"/>
      <c r="BLA131" s="81"/>
      <c r="BLB131" s="81"/>
      <c r="BLC131" s="81"/>
      <c r="BLD131" s="81"/>
      <c r="BLE131" s="81"/>
      <c r="BLF131" s="81"/>
      <c r="BLG131" s="81"/>
      <c r="BLH131" s="81"/>
      <c r="BLI131" s="81"/>
      <c r="BLJ131" s="81"/>
      <c r="BLK131" s="81"/>
      <c r="BLL131" s="81"/>
      <c r="BLM131" s="81"/>
      <c r="BLN131" s="81"/>
      <c r="BLO131" s="81"/>
      <c r="BLP131" s="81"/>
      <c r="BLQ131" s="81"/>
      <c r="BLR131" s="81"/>
      <c r="BLS131" s="81"/>
      <c r="BLT131" s="81"/>
      <c r="BLU131" s="81"/>
      <c r="BLV131" s="81"/>
      <c r="BLW131" s="81"/>
      <c r="BLX131" s="81"/>
      <c r="BLY131" s="81"/>
      <c r="BLZ131" s="81"/>
      <c r="BMA131" s="81"/>
      <c r="BMB131" s="81"/>
      <c r="BMC131" s="81"/>
      <c r="BMD131" s="81"/>
      <c r="BME131" s="81"/>
      <c r="BMF131" s="81"/>
      <c r="BMG131" s="81"/>
      <c r="BMH131" s="81"/>
      <c r="BMI131" s="81"/>
      <c r="BMJ131" s="81"/>
      <c r="BMK131" s="81"/>
      <c r="BML131" s="81"/>
      <c r="BMM131" s="81"/>
      <c r="BMN131" s="81"/>
      <c r="BMO131" s="81"/>
      <c r="BMP131" s="81"/>
      <c r="BMQ131" s="81"/>
      <c r="BMR131" s="81"/>
      <c r="BMS131" s="81"/>
      <c r="BMT131" s="81"/>
      <c r="BMU131" s="81"/>
      <c r="BMV131" s="81"/>
      <c r="BMW131" s="81"/>
      <c r="BMX131" s="81"/>
      <c r="BMY131" s="81"/>
      <c r="BMZ131" s="81"/>
      <c r="BNA131" s="81"/>
      <c r="BNB131" s="81"/>
      <c r="BNC131" s="81"/>
      <c r="BND131" s="81"/>
      <c r="BNE131" s="81"/>
      <c r="BNF131" s="81"/>
      <c r="BNG131" s="81"/>
      <c r="BNH131" s="81"/>
      <c r="BNI131" s="81"/>
      <c r="BNJ131" s="81"/>
      <c r="BNK131" s="81"/>
      <c r="BNL131" s="81"/>
      <c r="BNM131" s="81"/>
      <c r="BNN131" s="81"/>
      <c r="BNO131" s="81"/>
      <c r="BNP131" s="81"/>
      <c r="BNQ131" s="81"/>
      <c r="BNR131" s="81"/>
      <c r="BNS131" s="81"/>
      <c r="BNT131" s="81"/>
      <c r="BNU131" s="81"/>
      <c r="BNV131" s="81"/>
      <c r="BNW131" s="81"/>
      <c r="BNX131" s="81"/>
      <c r="BNY131" s="81"/>
      <c r="BNZ131" s="81"/>
      <c r="BOA131" s="81"/>
      <c r="BOB131" s="81"/>
      <c r="BOC131" s="81"/>
      <c r="BOD131" s="81"/>
      <c r="BOE131" s="81"/>
      <c r="BOF131" s="81"/>
      <c r="BOG131" s="81"/>
      <c r="BOH131" s="81"/>
      <c r="BOI131" s="81"/>
      <c r="BOJ131" s="81"/>
      <c r="BOK131" s="81"/>
      <c r="BOL131" s="81"/>
      <c r="BOM131" s="81"/>
      <c r="BON131" s="81"/>
      <c r="BOO131" s="81"/>
      <c r="BOP131" s="81"/>
      <c r="BOQ131" s="81"/>
      <c r="BOR131" s="81"/>
      <c r="BOS131" s="81"/>
      <c r="BOT131" s="81"/>
      <c r="BOU131" s="81"/>
      <c r="BOV131" s="81"/>
      <c r="BOW131" s="81"/>
      <c r="BOX131" s="81"/>
      <c r="BOY131" s="81"/>
      <c r="BOZ131" s="81"/>
      <c r="BPA131" s="81"/>
      <c r="BPB131" s="81"/>
      <c r="BPC131" s="81"/>
      <c r="BPD131" s="81"/>
      <c r="BPE131" s="81"/>
      <c r="BPF131" s="81"/>
      <c r="BPG131" s="81"/>
      <c r="BPH131" s="81"/>
      <c r="BPI131" s="81"/>
      <c r="BPJ131" s="81"/>
      <c r="BPK131" s="81"/>
      <c r="BPL131" s="81"/>
      <c r="BPM131" s="81"/>
      <c r="BPN131" s="81"/>
      <c r="BPO131" s="81"/>
      <c r="BPP131" s="81"/>
      <c r="BPQ131" s="81"/>
      <c r="BPR131" s="81"/>
      <c r="BPS131" s="81"/>
      <c r="BPT131" s="81"/>
      <c r="BPU131" s="81"/>
      <c r="BPV131" s="81"/>
      <c r="BPW131" s="81"/>
      <c r="BPX131" s="81"/>
      <c r="BPY131" s="81"/>
      <c r="BPZ131" s="81"/>
      <c r="BQA131" s="81"/>
      <c r="BQB131" s="81"/>
      <c r="BQC131" s="81"/>
      <c r="BQD131" s="81"/>
      <c r="BQE131" s="81"/>
      <c r="BQF131" s="81"/>
      <c r="BQG131" s="81"/>
      <c r="BQH131" s="81"/>
      <c r="BQI131" s="81"/>
      <c r="BQJ131" s="81"/>
      <c r="BQK131" s="81"/>
      <c r="BQL131" s="81"/>
      <c r="BQM131" s="81"/>
      <c r="BQN131" s="81"/>
      <c r="BQO131" s="81"/>
      <c r="BQP131" s="81"/>
      <c r="BQQ131" s="81"/>
      <c r="BQR131" s="81"/>
      <c r="BQS131" s="81"/>
      <c r="BQT131" s="81"/>
      <c r="BQU131" s="81"/>
      <c r="BQV131" s="81"/>
      <c r="BQW131" s="81"/>
      <c r="BQX131" s="81"/>
      <c r="BQY131" s="81"/>
      <c r="BQZ131" s="81"/>
      <c r="BRA131" s="81"/>
      <c r="BRB131" s="81"/>
      <c r="BRC131" s="81"/>
      <c r="BRD131" s="81"/>
      <c r="BRE131" s="81"/>
      <c r="BRF131" s="81"/>
      <c r="BRG131" s="81"/>
      <c r="BRH131" s="81"/>
      <c r="BRI131" s="81"/>
      <c r="BRJ131" s="81"/>
      <c r="BRK131" s="81"/>
      <c r="BRL131" s="81"/>
      <c r="BRM131" s="81"/>
      <c r="BRN131" s="81"/>
      <c r="BRO131" s="81"/>
      <c r="BRP131" s="81"/>
      <c r="BRQ131" s="81"/>
      <c r="BRR131" s="81"/>
      <c r="BRS131" s="81"/>
      <c r="BRT131" s="81"/>
      <c r="BRU131" s="81"/>
      <c r="BRV131" s="81"/>
      <c r="BRW131" s="81"/>
      <c r="BRX131" s="81"/>
      <c r="BRY131" s="81"/>
      <c r="BRZ131" s="81"/>
      <c r="BSA131" s="81"/>
      <c r="BSB131" s="81"/>
      <c r="BSC131" s="81"/>
      <c r="BSD131" s="81"/>
      <c r="BSE131" s="81"/>
      <c r="BSF131" s="81"/>
      <c r="BSG131" s="81"/>
      <c r="BSH131" s="81"/>
      <c r="BSI131" s="81"/>
      <c r="BSJ131" s="81"/>
      <c r="BSK131" s="81"/>
      <c r="BSL131" s="81"/>
      <c r="BSM131" s="81"/>
      <c r="BSN131" s="81"/>
      <c r="BSO131" s="81"/>
      <c r="BSP131" s="81"/>
      <c r="BSQ131" s="81"/>
      <c r="BSR131" s="81"/>
      <c r="BSS131" s="81"/>
      <c r="BST131" s="81"/>
      <c r="BSU131" s="81"/>
      <c r="BSV131" s="81"/>
      <c r="BSW131" s="81"/>
      <c r="BSX131" s="81"/>
      <c r="BSY131" s="81"/>
      <c r="BSZ131" s="81"/>
      <c r="BTA131" s="81"/>
      <c r="BTB131" s="81"/>
      <c r="BTC131" s="81"/>
      <c r="BTD131" s="81"/>
      <c r="BTE131" s="81"/>
      <c r="BTF131" s="81"/>
      <c r="BTG131" s="81"/>
      <c r="BTH131" s="81"/>
      <c r="BTI131" s="81"/>
      <c r="BTJ131" s="81"/>
      <c r="BTK131" s="81"/>
      <c r="BTL131" s="81"/>
      <c r="BTM131" s="81"/>
      <c r="BTN131" s="81"/>
      <c r="BTO131" s="81"/>
      <c r="BTP131" s="81"/>
      <c r="BTQ131" s="81"/>
      <c r="BTR131" s="81"/>
      <c r="BTS131" s="81"/>
      <c r="BTT131" s="81"/>
      <c r="BTU131" s="81"/>
      <c r="BTV131" s="81"/>
      <c r="BTW131" s="81"/>
      <c r="BTX131" s="81"/>
      <c r="BTY131" s="81"/>
      <c r="BTZ131" s="81"/>
      <c r="BUA131" s="81"/>
      <c r="BUB131" s="81"/>
      <c r="BUC131" s="81"/>
      <c r="BUD131" s="81"/>
      <c r="BUE131" s="81"/>
      <c r="BUF131" s="81"/>
      <c r="BUG131" s="81"/>
      <c r="BUH131" s="81"/>
      <c r="BUI131" s="81"/>
      <c r="BUJ131" s="81"/>
      <c r="BUK131" s="81"/>
      <c r="BUL131" s="81"/>
      <c r="BUM131" s="81"/>
      <c r="BUN131" s="81"/>
      <c r="BUO131" s="81"/>
      <c r="BUP131" s="81"/>
      <c r="BUQ131" s="81"/>
      <c r="BUR131" s="81"/>
      <c r="BUS131" s="81"/>
      <c r="BUT131" s="81"/>
      <c r="BUU131" s="81"/>
      <c r="BUV131" s="81"/>
      <c r="BUW131" s="81"/>
      <c r="BUX131" s="81"/>
      <c r="BUY131" s="81"/>
      <c r="BUZ131" s="81"/>
      <c r="BVA131" s="81"/>
      <c r="BVB131" s="81"/>
      <c r="BVC131" s="81"/>
      <c r="BVD131" s="81"/>
      <c r="BVE131" s="81"/>
      <c r="BVF131" s="81"/>
      <c r="BVG131" s="81"/>
      <c r="BVH131" s="81"/>
      <c r="BVI131" s="81"/>
      <c r="BVJ131" s="81"/>
      <c r="BVK131" s="81"/>
      <c r="BVL131" s="81"/>
      <c r="BVM131" s="81"/>
      <c r="BVN131" s="81"/>
      <c r="BVO131" s="81"/>
      <c r="BVP131" s="81"/>
      <c r="BVQ131" s="81"/>
      <c r="BVR131" s="81"/>
      <c r="BVS131" s="81"/>
      <c r="BVT131" s="81"/>
      <c r="BVU131" s="81"/>
      <c r="BVV131" s="81"/>
      <c r="BVW131" s="81"/>
      <c r="BVX131" s="81"/>
      <c r="BVY131" s="81"/>
      <c r="BVZ131" s="81"/>
      <c r="BWA131" s="81"/>
      <c r="BWB131" s="81"/>
      <c r="BWC131" s="81"/>
      <c r="BWD131" s="81"/>
      <c r="BWE131" s="81"/>
      <c r="BWF131" s="81"/>
      <c r="BWG131" s="81"/>
      <c r="BWH131" s="81"/>
      <c r="BWI131" s="81"/>
      <c r="BWJ131" s="81"/>
      <c r="BWK131" s="81"/>
      <c r="BWL131" s="81"/>
      <c r="BWM131" s="81"/>
      <c r="BWN131" s="81"/>
      <c r="BWO131" s="81"/>
      <c r="BWP131" s="81"/>
      <c r="BWQ131" s="81"/>
      <c r="BWR131" s="81"/>
      <c r="BWS131" s="81"/>
      <c r="BWT131" s="81"/>
      <c r="BWU131" s="81"/>
      <c r="BWV131" s="81"/>
      <c r="BWW131" s="81"/>
      <c r="BWX131" s="81"/>
      <c r="BWY131" s="81"/>
      <c r="BWZ131" s="81"/>
      <c r="BXA131" s="81"/>
      <c r="BXB131" s="81"/>
      <c r="BXC131" s="81"/>
      <c r="BXD131" s="81"/>
      <c r="BXE131" s="81"/>
      <c r="BXF131" s="81"/>
      <c r="BXG131" s="81"/>
      <c r="BXH131" s="81"/>
      <c r="BXI131" s="81"/>
      <c r="BXJ131" s="81"/>
      <c r="BXK131" s="81"/>
      <c r="BXL131" s="81"/>
      <c r="BXM131" s="81"/>
      <c r="BXN131" s="81"/>
      <c r="BXO131" s="81"/>
      <c r="BXP131" s="81"/>
      <c r="BXQ131" s="81"/>
      <c r="BXR131" s="81"/>
      <c r="BXS131" s="81"/>
      <c r="BXT131" s="81"/>
      <c r="BXU131" s="81"/>
      <c r="BXV131" s="81"/>
      <c r="BXW131" s="81"/>
      <c r="BXX131" s="81"/>
      <c r="BXY131" s="81"/>
      <c r="BXZ131" s="81"/>
      <c r="BYA131" s="81"/>
      <c r="BYB131" s="81"/>
      <c r="BYC131" s="81"/>
      <c r="BYD131" s="81"/>
      <c r="BYE131" s="81"/>
      <c r="BYF131" s="81"/>
      <c r="BYG131" s="81"/>
      <c r="BYH131" s="81"/>
      <c r="BYI131" s="81"/>
      <c r="BYJ131" s="81"/>
      <c r="BYK131" s="81"/>
      <c r="BYL131" s="81"/>
      <c r="BYM131" s="81"/>
      <c r="BYN131" s="81"/>
      <c r="BYO131" s="81"/>
      <c r="BYP131" s="81"/>
      <c r="BYQ131" s="81"/>
      <c r="BYR131" s="81"/>
      <c r="BYS131" s="81"/>
      <c r="BYT131" s="81"/>
      <c r="BYU131" s="81"/>
      <c r="BYV131" s="81"/>
      <c r="BYW131" s="81"/>
      <c r="BYX131" s="81"/>
      <c r="BYY131" s="81"/>
      <c r="BYZ131" s="81"/>
      <c r="BZA131" s="81"/>
      <c r="BZB131" s="81"/>
      <c r="BZC131" s="81"/>
      <c r="BZD131" s="81"/>
      <c r="BZE131" s="81"/>
      <c r="BZF131" s="81"/>
      <c r="BZG131" s="81"/>
      <c r="BZH131" s="81"/>
      <c r="BZI131" s="81"/>
      <c r="BZJ131" s="81"/>
      <c r="BZK131" s="81"/>
      <c r="BZL131" s="81"/>
      <c r="BZM131" s="81"/>
      <c r="BZN131" s="81"/>
      <c r="BZO131" s="81"/>
      <c r="BZP131" s="81"/>
      <c r="BZQ131" s="81"/>
      <c r="BZR131" s="81"/>
      <c r="BZS131" s="81"/>
      <c r="BZT131" s="81"/>
      <c r="BZU131" s="81"/>
      <c r="BZV131" s="81"/>
      <c r="BZW131" s="81"/>
      <c r="BZX131" s="81"/>
      <c r="BZY131" s="81"/>
      <c r="BZZ131" s="81"/>
      <c r="CAA131" s="81"/>
      <c r="CAB131" s="81"/>
      <c r="CAC131" s="81"/>
      <c r="CAD131" s="81"/>
      <c r="CAE131" s="81"/>
      <c r="CAF131" s="81"/>
      <c r="CAG131" s="81"/>
      <c r="CAH131" s="81"/>
      <c r="CAI131" s="81"/>
      <c r="CAJ131" s="81"/>
      <c r="CAK131" s="81"/>
      <c r="CAL131" s="81"/>
      <c r="CAM131" s="81"/>
      <c r="CAN131" s="81"/>
      <c r="CAO131" s="81"/>
      <c r="CAP131" s="81"/>
      <c r="CAQ131" s="81"/>
      <c r="CAR131" s="81"/>
      <c r="CAS131" s="81"/>
      <c r="CAT131" s="81"/>
      <c r="CAU131" s="81"/>
      <c r="CAV131" s="81"/>
      <c r="CAW131" s="81"/>
      <c r="CAX131" s="81"/>
      <c r="CAY131" s="81"/>
      <c r="CAZ131" s="81"/>
      <c r="CBA131" s="81"/>
      <c r="CBB131" s="81"/>
      <c r="CBC131" s="81"/>
      <c r="CBD131" s="81"/>
      <c r="CBE131" s="81"/>
      <c r="CBF131" s="81"/>
      <c r="CBG131" s="81"/>
      <c r="CBH131" s="81"/>
      <c r="CBI131" s="81"/>
      <c r="CBJ131" s="81"/>
      <c r="CBK131" s="81"/>
      <c r="CBL131" s="81"/>
      <c r="CBM131" s="81"/>
      <c r="CBN131" s="81"/>
      <c r="CBO131" s="81"/>
      <c r="CBP131" s="81"/>
      <c r="CBQ131" s="81"/>
      <c r="CBR131" s="81"/>
      <c r="CBS131" s="81"/>
      <c r="CBT131" s="81"/>
      <c r="CBU131" s="81"/>
      <c r="CBV131" s="81"/>
      <c r="CBW131" s="81"/>
      <c r="CBX131" s="81"/>
      <c r="CBY131" s="81"/>
      <c r="CBZ131" s="81"/>
      <c r="CCA131" s="81"/>
      <c r="CCB131" s="81"/>
      <c r="CCC131" s="81"/>
      <c r="CCD131" s="81"/>
      <c r="CCE131" s="81"/>
      <c r="CCF131" s="81"/>
      <c r="CCG131" s="81"/>
      <c r="CCH131" s="81"/>
      <c r="CCI131" s="81"/>
      <c r="CCJ131" s="81"/>
      <c r="CCK131" s="81"/>
      <c r="CCL131" s="81"/>
      <c r="CCM131" s="81"/>
      <c r="CCN131" s="81"/>
      <c r="CCO131" s="81"/>
      <c r="CCP131" s="81"/>
      <c r="CCQ131" s="81"/>
      <c r="CCR131" s="81"/>
      <c r="CCS131" s="81"/>
      <c r="CCT131" s="81"/>
      <c r="CCU131" s="81"/>
      <c r="CCV131" s="81"/>
      <c r="CCW131" s="81"/>
      <c r="CCX131" s="81"/>
      <c r="CCY131" s="81"/>
      <c r="CCZ131" s="81"/>
      <c r="CDA131" s="81"/>
      <c r="CDB131" s="81"/>
      <c r="CDC131" s="81"/>
      <c r="CDD131" s="81"/>
      <c r="CDE131" s="81"/>
      <c r="CDF131" s="81"/>
      <c r="CDG131" s="81"/>
      <c r="CDH131" s="81"/>
      <c r="CDI131" s="81"/>
      <c r="CDJ131" s="81"/>
      <c r="CDK131" s="81"/>
      <c r="CDL131" s="81"/>
      <c r="CDM131" s="81"/>
      <c r="CDN131" s="81"/>
      <c r="CDO131" s="81"/>
      <c r="CDP131" s="81"/>
      <c r="CDQ131" s="81"/>
      <c r="CDR131" s="81"/>
      <c r="CDS131" s="81"/>
      <c r="CDT131" s="81"/>
      <c r="CDU131" s="81"/>
      <c r="CDV131" s="81"/>
      <c r="CDW131" s="81"/>
      <c r="CDX131" s="81"/>
      <c r="CDY131" s="81"/>
      <c r="CDZ131" s="81"/>
      <c r="CEA131" s="81"/>
      <c r="CEB131" s="81"/>
      <c r="CEC131" s="81"/>
      <c r="CED131" s="81"/>
      <c r="CEE131" s="81"/>
      <c r="CEF131" s="81"/>
      <c r="CEG131" s="81"/>
      <c r="CEH131" s="81"/>
      <c r="CEI131" s="81"/>
      <c r="CEJ131" s="81"/>
      <c r="CEK131" s="81"/>
      <c r="CEL131" s="81"/>
      <c r="CEM131" s="81"/>
      <c r="CEN131" s="81"/>
      <c r="CEO131" s="81"/>
      <c r="CEP131" s="81"/>
      <c r="CEQ131" s="81"/>
      <c r="CER131" s="81"/>
      <c r="CES131" s="81"/>
      <c r="CET131" s="81"/>
      <c r="CEU131" s="81"/>
      <c r="CEV131" s="81"/>
      <c r="CEW131" s="81"/>
      <c r="CEX131" s="81"/>
      <c r="CEY131" s="81"/>
      <c r="CEZ131" s="81"/>
      <c r="CFA131" s="81"/>
      <c r="CFB131" s="81"/>
      <c r="CFC131" s="81"/>
      <c r="CFD131" s="81"/>
      <c r="CFE131" s="81"/>
      <c r="CFF131" s="81"/>
      <c r="CFG131" s="81"/>
      <c r="CFH131" s="81"/>
      <c r="CFI131" s="81"/>
      <c r="CFJ131" s="81"/>
      <c r="CFK131" s="81"/>
      <c r="CFL131" s="81"/>
      <c r="CFM131" s="81"/>
      <c r="CFN131" s="81"/>
      <c r="CFO131" s="81"/>
      <c r="CFP131" s="81"/>
      <c r="CFQ131" s="81"/>
      <c r="CFR131" s="81"/>
      <c r="CFS131" s="81"/>
      <c r="CFT131" s="81"/>
      <c r="CFU131" s="81"/>
      <c r="CFV131" s="81"/>
      <c r="CFW131" s="81"/>
      <c r="CFX131" s="81"/>
      <c r="CFY131" s="81"/>
      <c r="CFZ131" s="81"/>
      <c r="CGA131" s="81"/>
      <c r="CGB131" s="81"/>
      <c r="CGC131" s="81"/>
      <c r="CGD131" s="81"/>
      <c r="CGE131" s="81"/>
      <c r="CGF131" s="81"/>
      <c r="CGG131" s="81"/>
      <c r="CGH131" s="81"/>
      <c r="CGI131" s="81"/>
      <c r="CGJ131" s="81"/>
      <c r="CGK131" s="81"/>
      <c r="CGL131" s="81"/>
      <c r="CGM131" s="81"/>
      <c r="CGN131" s="81"/>
      <c r="CGO131" s="81"/>
      <c r="CGP131" s="81"/>
      <c r="CGQ131" s="81"/>
      <c r="CGR131" s="81"/>
      <c r="CGS131" s="81"/>
      <c r="CGT131" s="81"/>
      <c r="CGU131" s="81"/>
      <c r="CGV131" s="81"/>
      <c r="CGW131" s="81"/>
      <c r="CGX131" s="81"/>
      <c r="CGY131" s="81"/>
      <c r="CGZ131" s="81"/>
      <c r="CHA131" s="81"/>
      <c r="CHB131" s="81"/>
      <c r="CHC131" s="81"/>
      <c r="CHD131" s="81"/>
      <c r="CHE131" s="81"/>
      <c r="CHF131" s="81"/>
      <c r="CHG131" s="81"/>
      <c r="CHH131" s="81"/>
      <c r="CHI131" s="81"/>
      <c r="CHJ131" s="81"/>
      <c r="CHK131" s="81"/>
      <c r="CHL131" s="81"/>
      <c r="CHM131" s="81"/>
      <c r="CHN131" s="81"/>
      <c r="CHO131" s="81"/>
      <c r="CHP131" s="81"/>
      <c r="CHQ131" s="81"/>
      <c r="CHR131" s="81"/>
      <c r="CHS131" s="81"/>
      <c r="CHT131" s="81"/>
      <c r="CHU131" s="81"/>
      <c r="CHV131" s="81"/>
      <c r="CHW131" s="81"/>
      <c r="CHX131" s="81"/>
      <c r="CHY131" s="81"/>
      <c r="CHZ131" s="81"/>
      <c r="CIA131" s="81"/>
      <c r="CIB131" s="81"/>
      <c r="CIC131" s="81"/>
      <c r="CID131" s="81"/>
      <c r="CIE131" s="81"/>
      <c r="CIF131" s="81"/>
      <c r="CIG131" s="81"/>
      <c r="CIH131" s="81"/>
      <c r="CII131" s="81"/>
      <c r="CIJ131" s="81"/>
      <c r="CIK131" s="81"/>
      <c r="CIL131" s="81"/>
      <c r="CIM131" s="81"/>
      <c r="CIN131" s="81"/>
      <c r="CIO131" s="81"/>
      <c r="CIP131" s="81"/>
      <c r="CIQ131" s="81"/>
      <c r="CIR131" s="81"/>
      <c r="CIS131" s="81"/>
      <c r="CIT131" s="81"/>
      <c r="CIU131" s="81"/>
      <c r="CIV131" s="81"/>
      <c r="CIW131" s="81"/>
      <c r="CIX131" s="81"/>
      <c r="CIY131" s="81"/>
      <c r="CIZ131" s="81"/>
      <c r="CJA131" s="81"/>
      <c r="CJB131" s="81"/>
      <c r="CJC131" s="81"/>
      <c r="CJD131" s="81"/>
      <c r="CJE131" s="81"/>
      <c r="CJF131" s="81"/>
      <c r="CJG131" s="81"/>
      <c r="CJH131" s="81"/>
      <c r="CJI131" s="81"/>
      <c r="CJJ131" s="81"/>
      <c r="CJK131" s="81"/>
      <c r="CJL131" s="81"/>
      <c r="CJM131" s="81"/>
      <c r="CJN131" s="81"/>
      <c r="CJO131" s="81"/>
      <c r="CJP131" s="81"/>
      <c r="CJQ131" s="81"/>
      <c r="CJR131" s="81"/>
      <c r="CJS131" s="81"/>
      <c r="CJT131" s="81"/>
      <c r="CJU131" s="81"/>
      <c r="CJV131" s="81"/>
      <c r="CJW131" s="81"/>
      <c r="CJX131" s="81"/>
      <c r="CJY131" s="81"/>
      <c r="CJZ131" s="81"/>
      <c r="CKA131" s="81"/>
      <c r="CKB131" s="81"/>
      <c r="CKC131" s="81"/>
      <c r="CKD131" s="81"/>
      <c r="CKE131" s="81"/>
      <c r="CKF131" s="81"/>
      <c r="CKG131" s="81"/>
      <c r="CKH131" s="81"/>
      <c r="CKI131" s="81"/>
      <c r="CKJ131" s="81"/>
      <c r="CKK131" s="81"/>
      <c r="CKL131" s="81"/>
      <c r="CKM131" s="81"/>
      <c r="CKN131" s="81"/>
      <c r="CKO131" s="81"/>
      <c r="CKP131" s="81"/>
      <c r="CKQ131" s="81"/>
      <c r="CKR131" s="81"/>
      <c r="CKS131" s="81"/>
      <c r="CKT131" s="81"/>
      <c r="CKU131" s="81"/>
      <c r="CKV131" s="81"/>
      <c r="CKW131" s="81"/>
      <c r="CKX131" s="81"/>
      <c r="CKY131" s="81"/>
      <c r="CKZ131" s="81"/>
      <c r="CLA131" s="81"/>
      <c r="CLB131" s="81"/>
      <c r="CLC131" s="81"/>
      <c r="CLD131" s="81"/>
      <c r="CLE131" s="81"/>
      <c r="CLF131" s="81"/>
      <c r="CLG131" s="81"/>
      <c r="CLH131" s="81"/>
      <c r="CLI131" s="81"/>
      <c r="CLJ131" s="81"/>
      <c r="CLK131" s="81"/>
      <c r="CLL131" s="81"/>
      <c r="CLM131" s="81"/>
      <c r="CLN131" s="81"/>
      <c r="CLO131" s="81"/>
      <c r="CLP131" s="81"/>
      <c r="CLQ131" s="81"/>
      <c r="CLR131" s="81"/>
      <c r="CLS131" s="81"/>
      <c r="CLT131" s="81"/>
      <c r="CLU131" s="81"/>
      <c r="CLV131" s="81"/>
      <c r="CLW131" s="81"/>
      <c r="CLX131" s="81"/>
      <c r="CLY131" s="81"/>
      <c r="CLZ131" s="81"/>
      <c r="CMA131" s="81"/>
      <c r="CMB131" s="81"/>
      <c r="CMC131" s="81"/>
      <c r="CMD131" s="81"/>
      <c r="CME131" s="81"/>
      <c r="CMF131" s="81"/>
      <c r="CMG131" s="81"/>
      <c r="CMH131" s="81"/>
      <c r="CMI131" s="81"/>
      <c r="CMJ131" s="81"/>
      <c r="CMK131" s="81"/>
      <c r="CML131" s="81"/>
      <c r="CMM131" s="81"/>
      <c r="CMN131" s="81"/>
      <c r="CMO131" s="81"/>
      <c r="CMP131" s="81"/>
      <c r="CMQ131" s="81"/>
      <c r="CMR131" s="81"/>
      <c r="CMS131" s="81"/>
      <c r="CMT131" s="81"/>
      <c r="CMU131" s="81"/>
      <c r="CMV131" s="81"/>
      <c r="CMW131" s="81"/>
      <c r="CMX131" s="81"/>
      <c r="CMY131" s="81"/>
      <c r="CMZ131" s="81"/>
      <c r="CNA131" s="81"/>
      <c r="CNB131" s="81"/>
      <c r="CNC131" s="81"/>
      <c r="CND131" s="81"/>
      <c r="CNE131" s="81"/>
      <c r="CNF131" s="81"/>
      <c r="CNG131" s="81"/>
      <c r="CNH131" s="81"/>
      <c r="CNI131" s="81"/>
      <c r="CNJ131" s="81"/>
      <c r="CNK131" s="81"/>
      <c r="CNL131" s="81"/>
      <c r="CNM131" s="81"/>
      <c r="CNN131" s="81"/>
      <c r="CNO131" s="81"/>
      <c r="CNP131" s="81"/>
      <c r="CNQ131" s="81"/>
      <c r="CNR131" s="81"/>
      <c r="CNS131" s="81"/>
      <c r="CNT131" s="81"/>
      <c r="CNU131" s="81"/>
      <c r="CNV131" s="81"/>
      <c r="CNW131" s="81"/>
      <c r="CNX131" s="81"/>
      <c r="CNY131" s="81"/>
      <c r="CNZ131" s="81"/>
      <c r="COA131" s="81"/>
      <c r="COB131" s="81"/>
      <c r="COC131" s="81"/>
      <c r="COD131" s="81"/>
      <c r="COE131" s="81"/>
      <c r="COF131" s="81"/>
      <c r="COG131" s="81"/>
      <c r="COH131" s="81"/>
      <c r="COI131" s="81"/>
      <c r="COJ131" s="81"/>
      <c r="COK131" s="81"/>
      <c r="COL131" s="81"/>
      <c r="COM131" s="81"/>
      <c r="CON131" s="81"/>
      <c r="COO131" s="81"/>
      <c r="COP131" s="81"/>
      <c r="COQ131" s="81"/>
      <c r="COR131" s="81"/>
      <c r="COS131" s="81"/>
      <c r="COT131" s="81"/>
      <c r="COU131" s="81"/>
      <c r="COV131" s="81"/>
      <c r="COW131" s="81"/>
      <c r="COX131" s="81"/>
      <c r="COY131" s="81"/>
      <c r="COZ131" s="81"/>
      <c r="CPA131" s="81"/>
      <c r="CPB131" s="81"/>
      <c r="CPC131" s="81"/>
      <c r="CPD131" s="81"/>
      <c r="CPE131" s="81"/>
      <c r="CPF131" s="81"/>
      <c r="CPG131" s="81"/>
      <c r="CPH131" s="81"/>
      <c r="CPI131" s="81"/>
      <c r="CPJ131" s="81"/>
      <c r="CPK131" s="81"/>
      <c r="CPL131" s="81"/>
      <c r="CPM131" s="81"/>
      <c r="CPN131" s="81"/>
      <c r="CPO131" s="81"/>
      <c r="CPP131" s="81"/>
      <c r="CPQ131" s="81"/>
      <c r="CPR131" s="81"/>
      <c r="CPS131" s="81"/>
      <c r="CPT131" s="81"/>
      <c r="CPU131" s="81"/>
      <c r="CPV131" s="81"/>
      <c r="CPW131" s="81"/>
      <c r="CPX131" s="81"/>
      <c r="CPY131" s="81"/>
      <c r="CPZ131" s="81"/>
      <c r="CQA131" s="81"/>
      <c r="CQB131" s="81"/>
      <c r="CQC131" s="81"/>
      <c r="CQD131" s="81"/>
      <c r="CQE131" s="81"/>
      <c r="CQF131" s="81"/>
      <c r="CQG131" s="81"/>
      <c r="CQH131" s="81"/>
      <c r="CQI131" s="81"/>
      <c r="CQJ131" s="81"/>
      <c r="CQK131" s="81"/>
      <c r="CQL131" s="81"/>
      <c r="CQM131" s="81"/>
      <c r="CQN131" s="81"/>
      <c r="CQO131" s="81"/>
      <c r="CQP131" s="81"/>
      <c r="CQQ131" s="81"/>
      <c r="CQR131" s="81"/>
      <c r="CQS131" s="81"/>
      <c r="CQT131" s="81"/>
      <c r="CQU131" s="81"/>
      <c r="CQV131" s="81"/>
      <c r="CQW131" s="81"/>
      <c r="CQX131" s="81"/>
      <c r="CQY131" s="81"/>
      <c r="CQZ131" s="81"/>
      <c r="CRA131" s="81"/>
      <c r="CRB131" s="81"/>
      <c r="CRC131" s="81"/>
      <c r="CRD131" s="81"/>
      <c r="CRE131" s="81"/>
      <c r="CRF131" s="81"/>
      <c r="CRG131" s="81"/>
      <c r="CRH131" s="81"/>
      <c r="CRI131" s="81"/>
      <c r="CRJ131" s="81"/>
      <c r="CRK131" s="81"/>
      <c r="CRL131" s="81"/>
      <c r="CRM131" s="81"/>
      <c r="CRN131" s="81"/>
      <c r="CRO131" s="81"/>
      <c r="CRP131" s="81"/>
      <c r="CRQ131" s="81"/>
      <c r="CRR131" s="81"/>
      <c r="CRS131" s="81"/>
      <c r="CRT131" s="81"/>
      <c r="CRU131" s="81"/>
      <c r="CRV131" s="81"/>
      <c r="CRW131" s="81"/>
      <c r="CRX131" s="81"/>
      <c r="CRY131" s="81"/>
      <c r="CRZ131" s="81"/>
      <c r="CSA131" s="81"/>
      <c r="CSB131" s="81"/>
      <c r="CSC131" s="81"/>
      <c r="CSD131" s="81"/>
      <c r="CSE131" s="81"/>
      <c r="CSF131" s="81"/>
      <c r="CSG131" s="81"/>
      <c r="CSH131" s="81"/>
      <c r="CSI131" s="81"/>
      <c r="CSJ131" s="81"/>
      <c r="CSK131" s="81"/>
      <c r="CSL131" s="81"/>
      <c r="CSM131" s="81"/>
      <c r="CSN131" s="81"/>
      <c r="CSO131" s="81"/>
      <c r="CSP131" s="81"/>
      <c r="CSQ131" s="81"/>
      <c r="CSR131" s="81"/>
      <c r="CSS131" s="81"/>
      <c r="CST131" s="81"/>
      <c r="CSU131" s="81"/>
      <c r="CSV131" s="81"/>
      <c r="CSW131" s="81"/>
      <c r="CSX131" s="81"/>
      <c r="CSY131" s="81"/>
      <c r="CSZ131" s="81"/>
      <c r="CTA131" s="81"/>
      <c r="CTB131" s="81"/>
      <c r="CTC131" s="81"/>
      <c r="CTD131" s="81"/>
      <c r="CTE131" s="81"/>
      <c r="CTF131" s="81"/>
      <c r="CTG131" s="81"/>
      <c r="CTH131" s="81"/>
      <c r="CTI131" s="81"/>
      <c r="CTJ131" s="81"/>
      <c r="CTK131" s="81"/>
      <c r="CTL131" s="81"/>
      <c r="CTM131" s="81"/>
      <c r="CTN131" s="81"/>
      <c r="CTO131" s="81"/>
      <c r="CTP131" s="81"/>
      <c r="CTQ131" s="81"/>
      <c r="CTR131" s="81"/>
      <c r="CTS131" s="81"/>
      <c r="CTT131" s="81"/>
      <c r="CTU131" s="81"/>
      <c r="CTV131" s="81"/>
      <c r="CTW131" s="81"/>
      <c r="CTX131" s="81"/>
      <c r="CTY131" s="81"/>
      <c r="CTZ131" s="81"/>
      <c r="CUA131" s="81"/>
      <c r="CUB131" s="81"/>
      <c r="CUC131" s="81"/>
      <c r="CUD131" s="81"/>
      <c r="CUE131" s="81"/>
      <c r="CUF131" s="81"/>
      <c r="CUG131" s="81"/>
      <c r="CUH131" s="81"/>
      <c r="CUI131" s="81"/>
      <c r="CUJ131" s="81"/>
      <c r="CUK131" s="81"/>
      <c r="CUL131" s="81"/>
      <c r="CUM131" s="81"/>
      <c r="CUN131" s="81"/>
      <c r="CUO131" s="81"/>
      <c r="CUP131" s="81"/>
      <c r="CUQ131" s="81"/>
      <c r="CUR131" s="81"/>
      <c r="CUS131" s="81"/>
      <c r="CUT131" s="81"/>
      <c r="CUU131" s="81"/>
      <c r="CUV131" s="81"/>
      <c r="CUW131" s="81"/>
      <c r="CUX131" s="81"/>
      <c r="CUY131" s="81"/>
      <c r="CUZ131" s="81"/>
      <c r="CVA131" s="81"/>
      <c r="CVB131" s="81"/>
      <c r="CVC131" s="81"/>
      <c r="CVD131" s="81"/>
      <c r="CVE131" s="81"/>
      <c r="CVF131" s="81"/>
      <c r="CVG131" s="81"/>
      <c r="CVH131" s="81"/>
      <c r="CVI131" s="81"/>
      <c r="CVJ131" s="81"/>
      <c r="CVK131" s="81"/>
      <c r="CVL131" s="81"/>
      <c r="CVM131" s="81"/>
      <c r="CVN131" s="81"/>
      <c r="CVO131" s="81"/>
      <c r="CVP131" s="81"/>
      <c r="CVQ131" s="81"/>
      <c r="CVR131" s="81"/>
      <c r="CVS131" s="81"/>
      <c r="CVT131" s="81"/>
      <c r="CVU131" s="81"/>
      <c r="CVV131" s="81"/>
      <c r="CVW131" s="81"/>
      <c r="CVX131" s="81"/>
      <c r="CVY131" s="81"/>
      <c r="CVZ131" s="81"/>
      <c r="CWA131" s="81"/>
      <c r="CWB131" s="81"/>
      <c r="CWC131" s="81"/>
      <c r="CWD131" s="81"/>
      <c r="CWE131" s="81"/>
      <c r="CWF131" s="81"/>
      <c r="CWG131" s="81"/>
      <c r="CWH131" s="81"/>
      <c r="CWI131" s="81"/>
      <c r="CWJ131" s="81"/>
      <c r="CWK131" s="81"/>
      <c r="CWL131" s="81"/>
      <c r="CWM131" s="81"/>
      <c r="CWN131" s="81"/>
      <c r="CWO131" s="81"/>
      <c r="CWP131" s="81"/>
      <c r="CWQ131" s="81"/>
      <c r="CWR131" s="81"/>
      <c r="CWS131" s="81"/>
      <c r="CWT131" s="81"/>
      <c r="CWU131" s="81"/>
      <c r="CWV131" s="81"/>
      <c r="CWW131" s="81"/>
      <c r="CWX131" s="81"/>
      <c r="CWY131" s="81"/>
      <c r="CWZ131" s="81"/>
      <c r="CXA131" s="81"/>
      <c r="CXB131" s="81"/>
      <c r="CXC131" s="81"/>
      <c r="CXD131" s="81"/>
      <c r="CXE131" s="81"/>
      <c r="CXF131" s="81"/>
      <c r="CXG131" s="81"/>
      <c r="CXH131" s="81"/>
      <c r="CXI131" s="81"/>
      <c r="CXJ131" s="81"/>
      <c r="CXK131" s="81"/>
      <c r="CXL131" s="81"/>
      <c r="CXM131" s="81"/>
      <c r="CXN131" s="81"/>
      <c r="CXO131" s="81"/>
      <c r="CXP131" s="81"/>
      <c r="CXQ131" s="81"/>
      <c r="CXR131" s="81"/>
      <c r="CXS131" s="81"/>
      <c r="CXT131" s="81"/>
      <c r="CXU131" s="81"/>
      <c r="CXV131" s="81"/>
      <c r="CXW131" s="81"/>
      <c r="CXX131" s="81"/>
      <c r="CXY131" s="81"/>
      <c r="CXZ131" s="81"/>
      <c r="CYA131" s="81"/>
      <c r="CYB131" s="81"/>
      <c r="CYC131" s="81"/>
      <c r="CYD131" s="81"/>
      <c r="CYE131" s="81"/>
      <c r="CYF131" s="81"/>
      <c r="CYG131" s="81"/>
      <c r="CYH131" s="81"/>
      <c r="CYI131" s="81"/>
      <c r="CYJ131" s="81"/>
      <c r="CYK131" s="81"/>
      <c r="CYL131" s="81"/>
      <c r="CYM131" s="81"/>
      <c r="CYN131" s="81"/>
      <c r="CYO131" s="81"/>
      <c r="CYP131" s="81"/>
      <c r="CYQ131" s="81"/>
      <c r="CYR131" s="81"/>
      <c r="CYS131" s="81"/>
      <c r="CYT131" s="81"/>
      <c r="CYU131" s="81"/>
      <c r="CYV131" s="81"/>
      <c r="CYW131" s="81"/>
      <c r="CYX131" s="81"/>
      <c r="CYY131" s="81"/>
      <c r="CYZ131" s="81"/>
      <c r="CZA131" s="81"/>
      <c r="CZB131" s="81"/>
      <c r="CZC131" s="81"/>
      <c r="CZD131" s="81"/>
      <c r="CZE131" s="81"/>
      <c r="CZF131" s="81"/>
      <c r="CZG131" s="81"/>
      <c r="CZH131" s="81"/>
      <c r="CZI131" s="81"/>
      <c r="CZJ131" s="81"/>
      <c r="CZK131" s="81"/>
      <c r="CZL131" s="81"/>
      <c r="CZM131" s="81"/>
      <c r="CZN131" s="81"/>
      <c r="CZO131" s="81"/>
      <c r="CZP131" s="81"/>
      <c r="CZQ131" s="81"/>
      <c r="CZR131" s="81"/>
      <c r="CZS131" s="81"/>
      <c r="CZT131" s="81"/>
      <c r="CZU131" s="81"/>
      <c r="CZV131" s="81"/>
      <c r="CZW131" s="81"/>
      <c r="CZX131" s="81"/>
      <c r="CZY131" s="81"/>
      <c r="CZZ131" s="81"/>
      <c r="DAA131" s="81"/>
      <c r="DAB131" s="81"/>
      <c r="DAC131" s="81"/>
      <c r="DAD131" s="81"/>
      <c r="DAE131" s="81"/>
      <c r="DAF131" s="81"/>
      <c r="DAG131" s="81"/>
      <c r="DAH131" s="81"/>
      <c r="DAI131" s="81"/>
      <c r="DAJ131" s="81"/>
      <c r="DAK131" s="81"/>
      <c r="DAL131" s="81"/>
      <c r="DAM131" s="81"/>
      <c r="DAN131" s="81"/>
      <c r="DAO131" s="81"/>
      <c r="DAP131" s="81"/>
      <c r="DAQ131" s="81"/>
      <c r="DAR131" s="81"/>
      <c r="DAS131" s="81"/>
      <c r="DAT131" s="81"/>
      <c r="DAU131" s="81"/>
      <c r="DAV131" s="81"/>
      <c r="DAW131" s="81"/>
      <c r="DAX131" s="81"/>
      <c r="DAY131" s="81"/>
      <c r="DAZ131" s="81"/>
      <c r="DBA131" s="81"/>
      <c r="DBB131" s="81"/>
      <c r="DBC131" s="81"/>
      <c r="DBD131" s="81"/>
      <c r="DBE131" s="81"/>
      <c r="DBF131" s="81"/>
      <c r="DBG131" s="81"/>
      <c r="DBH131" s="81"/>
      <c r="DBI131" s="81"/>
      <c r="DBJ131" s="81"/>
      <c r="DBK131" s="81"/>
      <c r="DBL131" s="81"/>
      <c r="DBM131" s="81"/>
      <c r="DBN131" s="81"/>
      <c r="DBO131" s="81"/>
      <c r="DBP131" s="81"/>
      <c r="DBQ131" s="81"/>
      <c r="DBR131" s="81"/>
      <c r="DBS131" s="81"/>
      <c r="DBT131" s="81"/>
      <c r="DBU131" s="81"/>
      <c r="DBV131" s="81"/>
      <c r="DBW131" s="81"/>
      <c r="DBX131" s="81"/>
      <c r="DBY131" s="81"/>
      <c r="DBZ131" s="81"/>
      <c r="DCA131" s="81"/>
      <c r="DCB131" s="81"/>
      <c r="DCC131" s="81"/>
      <c r="DCD131" s="81"/>
      <c r="DCE131" s="81"/>
      <c r="DCF131" s="81"/>
      <c r="DCG131" s="81"/>
      <c r="DCH131" s="81"/>
      <c r="DCI131" s="81"/>
      <c r="DCJ131" s="81"/>
      <c r="DCK131" s="81"/>
      <c r="DCL131" s="81"/>
      <c r="DCM131" s="81"/>
      <c r="DCN131" s="81"/>
      <c r="DCO131" s="81"/>
      <c r="DCP131" s="81"/>
      <c r="DCQ131" s="81"/>
      <c r="DCR131" s="81"/>
      <c r="DCS131" s="81"/>
      <c r="DCT131" s="81"/>
      <c r="DCU131" s="81"/>
      <c r="DCV131" s="81"/>
      <c r="DCW131" s="81"/>
      <c r="DCX131" s="81"/>
      <c r="DCY131" s="81"/>
      <c r="DCZ131" s="81"/>
      <c r="DDA131" s="81"/>
      <c r="DDB131" s="81"/>
      <c r="DDC131" s="81"/>
      <c r="DDD131" s="81"/>
      <c r="DDE131" s="81"/>
      <c r="DDF131" s="81"/>
      <c r="DDG131" s="81"/>
      <c r="DDH131" s="81"/>
      <c r="DDI131" s="81"/>
      <c r="DDJ131" s="81"/>
      <c r="DDK131" s="81"/>
      <c r="DDL131" s="81"/>
      <c r="DDM131" s="81"/>
      <c r="DDN131" s="81"/>
      <c r="DDO131" s="81"/>
      <c r="DDP131" s="81"/>
      <c r="DDQ131" s="81"/>
      <c r="DDR131" s="81"/>
      <c r="DDS131" s="81"/>
      <c r="DDT131" s="81"/>
      <c r="DDU131" s="81"/>
      <c r="DDV131" s="81"/>
      <c r="DDW131" s="81"/>
      <c r="DDX131" s="81"/>
      <c r="DDY131" s="81"/>
      <c r="DDZ131" s="81"/>
      <c r="DEA131" s="81"/>
      <c r="DEB131" s="81"/>
      <c r="DEC131" s="81"/>
      <c r="DED131" s="81"/>
      <c r="DEE131" s="81"/>
      <c r="DEF131" s="81"/>
      <c r="DEG131" s="81"/>
      <c r="DEH131" s="81"/>
      <c r="DEI131" s="81"/>
      <c r="DEJ131" s="81"/>
      <c r="DEK131" s="81"/>
      <c r="DEL131" s="81"/>
      <c r="DEM131" s="81"/>
      <c r="DEN131" s="81"/>
      <c r="DEO131" s="81"/>
      <c r="DEP131" s="81"/>
      <c r="DEQ131" s="81"/>
      <c r="DER131" s="81"/>
      <c r="DES131" s="81"/>
      <c r="DET131" s="81"/>
      <c r="DEU131" s="81"/>
      <c r="DEV131" s="81"/>
      <c r="DEW131" s="81"/>
      <c r="DEX131" s="81"/>
      <c r="DEY131" s="81"/>
      <c r="DEZ131" s="81"/>
      <c r="DFA131" s="81"/>
      <c r="DFB131" s="81"/>
      <c r="DFC131" s="81"/>
      <c r="DFD131" s="81"/>
      <c r="DFE131" s="81"/>
      <c r="DFF131" s="81"/>
      <c r="DFG131" s="81"/>
      <c r="DFH131" s="81"/>
      <c r="DFI131" s="81"/>
      <c r="DFJ131" s="81"/>
      <c r="DFK131" s="81"/>
      <c r="DFL131" s="81"/>
      <c r="DFM131" s="81"/>
      <c r="DFN131" s="81"/>
      <c r="DFO131" s="81"/>
      <c r="DFP131" s="81"/>
      <c r="DFQ131" s="81"/>
      <c r="DFR131" s="81"/>
      <c r="DFS131" s="81"/>
      <c r="DFT131" s="81"/>
      <c r="DFU131" s="81"/>
      <c r="DFV131" s="81"/>
      <c r="DFW131" s="81"/>
      <c r="DFX131" s="81"/>
      <c r="DFY131" s="81"/>
      <c r="DFZ131" s="81"/>
      <c r="DGA131" s="81"/>
      <c r="DGB131" s="81"/>
      <c r="DGC131" s="81"/>
      <c r="DGD131" s="81"/>
      <c r="DGE131" s="81"/>
      <c r="DGF131" s="81"/>
      <c r="DGG131" s="81"/>
      <c r="DGH131" s="81"/>
      <c r="DGI131" s="81"/>
      <c r="DGJ131" s="81"/>
      <c r="DGK131" s="81"/>
      <c r="DGL131" s="81"/>
      <c r="DGM131" s="81"/>
      <c r="DGN131" s="81"/>
      <c r="DGO131" s="81"/>
      <c r="DGP131" s="81"/>
      <c r="DGQ131" s="81"/>
      <c r="DGR131" s="81"/>
      <c r="DGS131" s="81"/>
      <c r="DGT131" s="81"/>
      <c r="DGU131" s="81"/>
      <c r="DGV131" s="81"/>
      <c r="DGW131" s="81"/>
      <c r="DGX131" s="81"/>
      <c r="DGY131" s="81"/>
      <c r="DGZ131" s="81"/>
      <c r="DHA131" s="81"/>
      <c r="DHB131" s="81"/>
      <c r="DHC131" s="81"/>
      <c r="DHD131" s="81"/>
      <c r="DHE131" s="81"/>
      <c r="DHF131" s="81"/>
      <c r="DHG131" s="81"/>
      <c r="DHH131" s="81"/>
      <c r="DHI131" s="81"/>
      <c r="DHJ131" s="81"/>
      <c r="DHK131" s="81"/>
      <c r="DHL131" s="81"/>
      <c r="DHM131" s="81"/>
      <c r="DHN131" s="81"/>
      <c r="DHO131" s="81"/>
      <c r="DHP131" s="81"/>
      <c r="DHQ131" s="81"/>
      <c r="DHR131" s="81"/>
      <c r="DHS131" s="81"/>
      <c r="DHT131" s="81"/>
      <c r="DHU131" s="81"/>
      <c r="DHV131" s="81"/>
      <c r="DHW131" s="81"/>
      <c r="DHX131" s="81"/>
      <c r="DHY131" s="81"/>
      <c r="DHZ131" s="81"/>
      <c r="DIA131" s="81"/>
      <c r="DIB131" s="81"/>
      <c r="DIC131" s="81"/>
      <c r="DID131" s="81"/>
      <c r="DIE131" s="81"/>
      <c r="DIF131" s="81"/>
      <c r="DIG131" s="81"/>
      <c r="DIH131" s="81"/>
      <c r="DII131" s="81"/>
      <c r="DIJ131" s="81"/>
      <c r="DIK131" s="81"/>
      <c r="DIL131" s="81"/>
      <c r="DIM131" s="81"/>
      <c r="DIN131" s="81"/>
      <c r="DIO131" s="81"/>
      <c r="DIP131" s="81"/>
      <c r="DIQ131" s="81"/>
      <c r="DIR131" s="81"/>
      <c r="DIS131" s="81"/>
      <c r="DIT131" s="81"/>
      <c r="DIU131" s="81"/>
      <c r="DIV131" s="81"/>
      <c r="DIW131" s="81"/>
      <c r="DIX131" s="81"/>
      <c r="DIY131" s="81"/>
      <c r="DIZ131" s="81"/>
      <c r="DJA131" s="81"/>
      <c r="DJB131" s="81"/>
      <c r="DJC131" s="81"/>
      <c r="DJD131" s="81"/>
      <c r="DJE131" s="81"/>
      <c r="DJF131" s="81"/>
      <c r="DJG131" s="81"/>
      <c r="DJH131" s="81"/>
      <c r="DJI131" s="81"/>
      <c r="DJJ131" s="81"/>
      <c r="DJK131" s="81"/>
      <c r="DJL131" s="81"/>
      <c r="DJM131" s="81"/>
      <c r="DJN131" s="81"/>
      <c r="DJO131" s="81"/>
      <c r="DJP131" s="81"/>
      <c r="DJQ131" s="81"/>
      <c r="DJR131" s="81"/>
      <c r="DJS131" s="81"/>
      <c r="DJT131" s="81"/>
      <c r="DJU131" s="81"/>
      <c r="DJV131" s="81"/>
      <c r="DJW131" s="81"/>
      <c r="DJX131" s="81"/>
      <c r="DJY131" s="81"/>
      <c r="DJZ131" s="81"/>
      <c r="DKA131" s="81"/>
      <c r="DKB131" s="81"/>
      <c r="DKC131" s="81"/>
      <c r="DKD131" s="81"/>
      <c r="DKE131" s="81"/>
      <c r="DKF131" s="81"/>
      <c r="DKG131" s="81"/>
      <c r="DKH131" s="81"/>
      <c r="DKI131" s="81"/>
      <c r="DKJ131" s="81"/>
      <c r="DKK131" s="81"/>
      <c r="DKL131" s="81"/>
      <c r="DKM131" s="81"/>
      <c r="DKN131" s="81"/>
      <c r="DKO131" s="81"/>
      <c r="DKP131" s="81"/>
      <c r="DKQ131" s="81"/>
      <c r="DKR131" s="81"/>
      <c r="DKS131" s="81"/>
      <c r="DKT131" s="81"/>
      <c r="DKU131" s="81"/>
      <c r="DKV131" s="81"/>
      <c r="DKW131" s="81"/>
      <c r="DKX131" s="81"/>
      <c r="DKY131" s="81"/>
      <c r="DKZ131" s="81"/>
      <c r="DLA131" s="81"/>
      <c r="DLB131" s="81"/>
      <c r="DLC131" s="81"/>
      <c r="DLD131" s="81"/>
      <c r="DLE131" s="81"/>
      <c r="DLF131" s="81"/>
      <c r="DLG131" s="81"/>
      <c r="DLH131" s="81"/>
      <c r="DLI131" s="81"/>
      <c r="DLJ131" s="81"/>
      <c r="DLK131" s="81"/>
      <c r="DLL131" s="81"/>
      <c r="DLM131" s="81"/>
      <c r="DLN131" s="81"/>
      <c r="DLO131" s="81"/>
      <c r="DLP131" s="81"/>
      <c r="DLQ131" s="81"/>
      <c r="DLR131" s="81"/>
      <c r="DLS131" s="81"/>
      <c r="DLT131" s="81"/>
      <c r="DLU131" s="81"/>
      <c r="DLV131" s="81"/>
      <c r="DLW131" s="81"/>
      <c r="DLX131" s="81"/>
      <c r="DLY131" s="81"/>
      <c r="DLZ131" s="81"/>
      <c r="DMA131" s="81"/>
      <c r="DMB131" s="81"/>
      <c r="DMC131" s="81"/>
      <c r="DMD131" s="81"/>
      <c r="DME131" s="81"/>
      <c r="DMF131" s="81"/>
      <c r="DMG131" s="81"/>
      <c r="DMH131" s="81"/>
      <c r="DMI131" s="81"/>
      <c r="DMJ131" s="81"/>
      <c r="DMK131" s="81"/>
      <c r="DML131" s="81"/>
      <c r="DMM131" s="81"/>
      <c r="DMN131" s="81"/>
      <c r="DMO131" s="81"/>
      <c r="DMP131" s="81"/>
      <c r="DMQ131" s="81"/>
      <c r="DMR131" s="81"/>
      <c r="DMS131" s="81"/>
      <c r="DMT131" s="81"/>
      <c r="DMU131" s="81"/>
      <c r="DMV131" s="81"/>
      <c r="DMW131" s="81"/>
      <c r="DMX131" s="81"/>
      <c r="DMY131" s="81"/>
      <c r="DMZ131" s="81"/>
      <c r="DNA131" s="81"/>
      <c r="DNB131" s="81"/>
      <c r="DNC131" s="81"/>
      <c r="DND131" s="81"/>
      <c r="DNE131" s="81"/>
      <c r="DNF131" s="81"/>
      <c r="DNG131" s="81"/>
      <c r="DNH131" s="81"/>
      <c r="DNI131" s="81"/>
      <c r="DNJ131" s="81"/>
      <c r="DNK131" s="81"/>
      <c r="DNL131" s="81"/>
      <c r="DNM131" s="81"/>
      <c r="DNN131" s="81"/>
      <c r="DNO131" s="81"/>
      <c r="DNP131" s="81"/>
      <c r="DNQ131" s="81"/>
      <c r="DNR131" s="81"/>
      <c r="DNS131" s="81"/>
      <c r="DNT131" s="81"/>
      <c r="DNU131" s="81"/>
      <c r="DNV131" s="81"/>
      <c r="DNW131" s="81"/>
      <c r="DNX131" s="81"/>
      <c r="DNY131" s="81"/>
      <c r="DNZ131" s="81"/>
      <c r="DOA131" s="81"/>
      <c r="DOB131" s="81"/>
      <c r="DOC131" s="81"/>
      <c r="DOD131" s="81"/>
      <c r="DOE131" s="81"/>
      <c r="DOF131" s="81"/>
      <c r="DOG131" s="81"/>
      <c r="DOH131" s="81"/>
      <c r="DOI131" s="81"/>
      <c r="DOJ131" s="81"/>
      <c r="DOK131" s="81"/>
      <c r="DOL131" s="81"/>
      <c r="DOM131" s="81"/>
      <c r="DON131" s="81"/>
      <c r="DOO131" s="81"/>
      <c r="DOP131" s="81"/>
      <c r="DOQ131" s="81"/>
      <c r="DOR131" s="81"/>
      <c r="DOS131" s="81"/>
      <c r="DOT131" s="81"/>
      <c r="DOU131" s="81"/>
      <c r="DOV131" s="81"/>
      <c r="DOW131" s="81"/>
      <c r="DOX131" s="81"/>
      <c r="DOY131" s="81"/>
      <c r="DOZ131" s="81"/>
      <c r="DPA131" s="81"/>
      <c r="DPB131" s="81"/>
      <c r="DPC131" s="81"/>
      <c r="DPD131" s="81"/>
      <c r="DPE131" s="81"/>
      <c r="DPF131" s="81"/>
      <c r="DPG131" s="81"/>
      <c r="DPH131" s="81"/>
      <c r="DPI131" s="81"/>
      <c r="DPJ131" s="81"/>
      <c r="DPK131" s="81"/>
      <c r="DPL131" s="81"/>
      <c r="DPM131" s="81"/>
      <c r="DPN131" s="81"/>
      <c r="DPO131" s="81"/>
      <c r="DPP131" s="81"/>
      <c r="DPQ131" s="81"/>
      <c r="DPR131" s="81"/>
      <c r="DPS131" s="81"/>
      <c r="DPT131" s="81"/>
      <c r="DPU131" s="81"/>
      <c r="DPV131" s="81"/>
      <c r="DPW131" s="81"/>
      <c r="DPX131" s="81"/>
      <c r="DPY131" s="81"/>
      <c r="DPZ131" s="81"/>
      <c r="DQA131" s="81"/>
      <c r="DQB131" s="81"/>
      <c r="DQC131" s="81"/>
      <c r="DQD131" s="81"/>
      <c r="DQE131" s="81"/>
      <c r="DQF131" s="81"/>
      <c r="DQG131" s="81"/>
      <c r="DQH131" s="81"/>
      <c r="DQI131" s="81"/>
      <c r="DQJ131" s="81"/>
      <c r="DQK131" s="81"/>
      <c r="DQL131" s="81"/>
      <c r="DQM131" s="81"/>
      <c r="DQN131" s="81"/>
      <c r="DQO131" s="81"/>
      <c r="DQP131" s="81"/>
      <c r="DQQ131" s="81"/>
      <c r="DQR131" s="81"/>
      <c r="DQS131" s="81"/>
      <c r="DQT131" s="81"/>
      <c r="DQU131" s="81"/>
      <c r="DQV131" s="81"/>
      <c r="DQW131" s="81"/>
      <c r="DQX131" s="81"/>
      <c r="DQY131" s="81"/>
      <c r="DQZ131" s="81"/>
      <c r="DRA131" s="81"/>
      <c r="DRB131" s="81"/>
      <c r="DRC131" s="81"/>
      <c r="DRD131" s="81"/>
      <c r="DRE131" s="81"/>
      <c r="DRF131" s="81"/>
      <c r="DRG131" s="81"/>
      <c r="DRH131" s="81"/>
      <c r="DRI131" s="81"/>
      <c r="DRJ131" s="81"/>
      <c r="DRK131" s="81"/>
      <c r="DRL131" s="81"/>
      <c r="DRM131" s="81"/>
      <c r="DRN131" s="81"/>
      <c r="DRO131" s="81"/>
      <c r="DRP131" s="81"/>
      <c r="DRQ131" s="81"/>
      <c r="DRR131" s="81"/>
      <c r="DRS131" s="81"/>
      <c r="DRT131" s="81"/>
      <c r="DRU131" s="81"/>
      <c r="DRV131" s="81"/>
      <c r="DRW131" s="81"/>
      <c r="DRX131" s="81"/>
      <c r="DRY131" s="81"/>
      <c r="DRZ131" s="81"/>
      <c r="DSA131" s="81"/>
      <c r="DSB131" s="81"/>
      <c r="DSC131" s="81"/>
      <c r="DSD131" s="81"/>
      <c r="DSE131" s="81"/>
      <c r="DSF131" s="81"/>
      <c r="DSG131" s="81"/>
      <c r="DSH131" s="81"/>
      <c r="DSI131" s="81"/>
      <c r="DSJ131" s="81"/>
      <c r="DSK131" s="81"/>
      <c r="DSL131" s="81"/>
      <c r="DSM131" s="81"/>
      <c r="DSN131" s="81"/>
      <c r="DSO131" s="81"/>
      <c r="DSP131" s="81"/>
      <c r="DSQ131" s="81"/>
      <c r="DSR131" s="81"/>
      <c r="DSS131" s="81"/>
      <c r="DST131" s="81"/>
      <c r="DSU131" s="81"/>
      <c r="DSV131" s="81"/>
      <c r="DSW131" s="81"/>
      <c r="DSX131" s="81"/>
      <c r="DSY131" s="81"/>
      <c r="DSZ131" s="81"/>
      <c r="DTA131" s="81"/>
      <c r="DTB131" s="81"/>
      <c r="DTC131" s="81"/>
      <c r="DTD131" s="81"/>
      <c r="DTE131" s="81"/>
      <c r="DTF131" s="81"/>
      <c r="DTG131" s="81"/>
      <c r="DTH131" s="81"/>
      <c r="DTI131" s="81"/>
      <c r="DTJ131" s="81"/>
      <c r="DTK131" s="81"/>
      <c r="DTL131" s="81"/>
      <c r="DTM131" s="81"/>
      <c r="DTN131" s="81"/>
      <c r="DTO131" s="81"/>
      <c r="DTP131" s="81"/>
      <c r="DTQ131" s="81"/>
      <c r="DTR131" s="81"/>
      <c r="DTS131" s="81"/>
      <c r="DTT131" s="81"/>
      <c r="DTU131" s="81"/>
      <c r="DTV131" s="81"/>
      <c r="DTW131" s="81"/>
      <c r="DTX131" s="81"/>
      <c r="DTY131" s="81"/>
      <c r="DTZ131" s="81"/>
      <c r="DUA131" s="81"/>
      <c r="DUB131" s="81"/>
      <c r="DUC131" s="81"/>
      <c r="DUD131" s="81"/>
      <c r="DUE131" s="81"/>
      <c r="DUF131" s="81"/>
      <c r="DUG131" s="81"/>
      <c r="DUH131" s="81"/>
      <c r="DUI131" s="81"/>
      <c r="DUJ131" s="81"/>
      <c r="DUK131" s="81"/>
      <c r="DUL131" s="81"/>
      <c r="DUM131" s="81"/>
      <c r="DUN131" s="81"/>
      <c r="DUO131" s="81"/>
      <c r="DUP131" s="81"/>
      <c r="DUQ131" s="81"/>
      <c r="DUR131" s="81"/>
      <c r="DUS131" s="81"/>
      <c r="DUT131" s="81"/>
      <c r="DUU131" s="81"/>
      <c r="DUV131" s="81"/>
      <c r="DUW131" s="81"/>
      <c r="DUX131" s="81"/>
      <c r="DUY131" s="81"/>
      <c r="DUZ131" s="81"/>
      <c r="DVA131" s="81"/>
      <c r="DVB131" s="81"/>
      <c r="DVC131" s="81"/>
      <c r="DVD131" s="81"/>
      <c r="DVE131" s="81"/>
      <c r="DVF131" s="81"/>
      <c r="DVG131" s="81"/>
      <c r="DVH131" s="81"/>
      <c r="DVI131" s="81"/>
      <c r="DVJ131" s="81"/>
      <c r="DVK131" s="81"/>
      <c r="DVL131" s="81"/>
      <c r="DVM131" s="81"/>
      <c r="DVN131" s="81"/>
      <c r="DVO131" s="81"/>
      <c r="DVP131" s="81"/>
      <c r="DVQ131" s="81"/>
      <c r="DVR131" s="81"/>
      <c r="DVS131" s="81"/>
      <c r="DVT131" s="81"/>
      <c r="DVU131" s="81"/>
      <c r="DVV131" s="81"/>
      <c r="DVW131" s="81"/>
      <c r="DVX131" s="81"/>
      <c r="DVY131" s="81"/>
      <c r="DVZ131" s="81"/>
      <c r="DWA131" s="81"/>
      <c r="DWB131" s="81"/>
      <c r="DWC131" s="81"/>
      <c r="DWD131" s="81"/>
      <c r="DWE131" s="81"/>
      <c r="DWF131" s="81"/>
      <c r="DWG131" s="81"/>
      <c r="DWH131" s="81"/>
      <c r="DWI131" s="81"/>
      <c r="DWJ131" s="81"/>
      <c r="DWK131" s="81"/>
      <c r="DWL131" s="81"/>
      <c r="DWM131" s="81"/>
      <c r="DWN131" s="81"/>
      <c r="DWO131" s="81"/>
      <c r="DWP131" s="81"/>
      <c r="DWQ131" s="81"/>
      <c r="DWR131" s="81"/>
      <c r="DWS131" s="81"/>
      <c r="DWT131" s="81"/>
      <c r="DWU131" s="81"/>
      <c r="DWV131" s="81"/>
      <c r="DWW131" s="81"/>
      <c r="DWX131" s="81"/>
      <c r="DWY131" s="81"/>
      <c r="DWZ131" s="81"/>
      <c r="DXA131" s="81"/>
      <c r="DXB131" s="81"/>
      <c r="DXC131" s="81"/>
      <c r="DXD131" s="81"/>
      <c r="DXE131" s="81"/>
      <c r="DXF131" s="81"/>
      <c r="DXG131" s="81"/>
      <c r="DXH131" s="81"/>
      <c r="DXI131" s="81"/>
      <c r="DXJ131" s="81"/>
      <c r="DXK131" s="81"/>
      <c r="DXL131" s="81"/>
      <c r="DXM131" s="81"/>
      <c r="DXN131" s="81"/>
      <c r="DXO131" s="81"/>
      <c r="DXP131" s="81"/>
      <c r="DXQ131" s="81"/>
      <c r="DXR131" s="81"/>
      <c r="DXS131" s="81"/>
      <c r="DXT131" s="81"/>
      <c r="DXU131" s="81"/>
      <c r="DXV131" s="81"/>
      <c r="DXW131" s="81"/>
      <c r="DXX131" s="81"/>
      <c r="DXY131" s="81"/>
      <c r="DXZ131" s="81"/>
      <c r="DYA131" s="81"/>
      <c r="DYB131" s="81"/>
      <c r="DYC131" s="81"/>
      <c r="DYD131" s="81"/>
      <c r="DYE131" s="81"/>
      <c r="DYF131" s="81"/>
      <c r="DYG131" s="81"/>
      <c r="DYH131" s="81"/>
      <c r="DYI131" s="81"/>
      <c r="DYJ131" s="81"/>
      <c r="DYK131" s="81"/>
      <c r="DYL131" s="81"/>
      <c r="DYM131" s="81"/>
      <c r="DYN131" s="81"/>
      <c r="DYO131" s="81"/>
      <c r="DYP131" s="81"/>
      <c r="DYQ131" s="81"/>
      <c r="DYR131" s="81"/>
      <c r="DYS131" s="81"/>
      <c r="DYT131" s="81"/>
      <c r="DYU131" s="81"/>
      <c r="DYV131" s="81"/>
      <c r="DYW131" s="81"/>
      <c r="DYX131" s="81"/>
      <c r="DYY131" s="81"/>
      <c r="DYZ131" s="81"/>
      <c r="DZA131" s="81"/>
      <c r="DZB131" s="81"/>
      <c r="DZC131" s="81"/>
      <c r="DZD131" s="81"/>
      <c r="DZE131" s="81"/>
      <c r="DZF131" s="81"/>
      <c r="DZG131" s="81"/>
      <c r="DZH131" s="81"/>
      <c r="DZI131" s="81"/>
      <c r="DZJ131" s="81"/>
      <c r="DZK131" s="81"/>
      <c r="DZL131" s="81"/>
      <c r="DZM131" s="81"/>
      <c r="DZN131" s="81"/>
      <c r="DZO131" s="81"/>
      <c r="DZP131" s="81"/>
      <c r="DZQ131" s="81"/>
      <c r="DZR131" s="81"/>
      <c r="DZS131" s="81"/>
      <c r="DZT131" s="81"/>
      <c r="DZU131" s="81"/>
      <c r="DZV131" s="81"/>
      <c r="DZW131" s="81"/>
      <c r="DZX131" s="81"/>
      <c r="DZY131" s="81"/>
      <c r="DZZ131" s="81"/>
      <c r="EAA131" s="81"/>
      <c r="EAB131" s="81"/>
      <c r="EAC131" s="81"/>
      <c r="EAD131" s="81"/>
      <c r="EAE131" s="81"/>
      <c r="EAF131" s="81"/>
      <c r="EAG131" s="81"/>
      <c r="EAH131" s="81"/>
      <c r="EAI131" s="81"/>
      <c r="EAJ131" s="81"/>
      <c r="EAK131" s="81"/>
      <c r="EAL131" s="81"/>
      <c r="EAM131" s="81"/>
      <c r="EAN131" s="81"/>
      <c r="EAO131" s="81"/>
      <c r="EAP131" s="81"/>
      <c r="EAQ131" s="81"/>
      <c r="EAR131" s="81"/>
      <c r="EAS131" s="81"/>
      <c r="EAT131" s="81"/>
      <c r="EAU131" s="81"/>
      <c r="EAV131" s="81"/>
      <c r="EAW131" s="81"/>
      <c r="EAX131" s="81"/>
      <c r="EAY131" s="81"/>
      <c r="EAZ131" s="81"/>
      <c r="EBA131" s="81"/>
      <c r="EBB131" s="81"/>
      <c r="EBC131" s="81"/>
      <c r="EBD131" s="81"/>
      <c r="EBE131" s="81"/>
      <c r="EBF131" s="81"/>
      <c r="EBG131" s="81"/>
      <c r="EBH131" s="81"/>
      <c r="EBI131" s="81"/>
      <c r="EBJ131" s="81"/>
      <c r="EBK131" s="81"/>
      <c r="EBL131" s="81"/>
      <c r="EBM131" s="81"/>
      <c r="EBN131" s="81"/>
      <c r="EBO131" s="81"/>
      <c r="EBP131" s="81"/>
      <c r="EBQ131" s="81"/>
      <c r="EBR131" s="81"/>
      <c r="EBS131" s="81"/>
      <c r="EBT131" s="81"/>
      <c r="EBU131" s="81"/>
      <c r="EBV131" s="81"/>
      <c r="EBW131" s="81"/>
      <c r="EBX131" s="81"/>
      <c r="EBY131" s="81"/>
      <c r="EBZ131" s="81"/>
      <c r="ECA131" s="81"/>
      <c r="ECB131" s="81"/>
      <c r="ECC131" s="81"/>
      <c r="ECD131" s="81"/>
      <c r="ECE131" s="81"/>
      <c r="ECF131" s="81"/>
      <c r="ECG131" s="81"/>
      <c r="ECH131" s="81"/>
      <c r="ECI131" s="81"/>
      <c r="ECJ131" s="81"/>
      <c r="ECK131" s="81"/>
      <c r="ECL131" s="81"/>
      <c r="ECM131" s="81"/>
      <c r="ECN131" s="81"/>
      <c r="ECO131" s="81"/>
      <c r="ECP131" s="81"/>
      <c r="ECQ131" s="81"/>
      <c r="ECR131" s="81"/>
      <c r="ECS131" s="81"/>
      <c r="ECT131" s="81"/>
      <c r="ECU131" s="81"/>
      <c r="ECV131" s="81"/>
      <c r="ECW131" s="81"/>
      <c r="ECX131" s="81"/>
      <c r="ECY131" s="81"/>
      <c r="ECZ131" s="81"/>
      <c r="EDA131" s="81"/>
      <c r="EDB131" s="81"/>
      <c r="EDC131" s="81"/>
      <c r="EDD131" s="81"/>
      <c r="EDE131" s="81"/>
      <c r="EDF131" s="81"/>
      <c r="EDG131" s="81"/>
      <c r="EDH131" s="81"/>
      <c r="EDI131" s="81"/>
      <c r="EDJ131" s="81"/>
      <c r="EDK131" s="81"/>
      <c r="EDL131" s="81"/>
      <c r="EDM131" s="81"/>
      <c r="EDN131" s="81"/>
      <c r="EDO131" s="81"/>
      <c r="EDP131" s="81"/>
      <c r="EDQ131" s="81"/>
      <c r="EDR131" s="81"/>
      <c r="EDS131" s="81"/>
      <c r="EDT131" s="81"/>
      <c r="EDU131" s="81"/>
      <c r="EDV131" s="81"/>
      <c r="EDW131" s="81"/>
      <c r="EDX131" s="81"/>
      <c r="EDY131" s="81"/>
      <c r="EDZ131" s="81"/>
      <c r="EEA131" s="81"/>
      <c r="EEB131" s="81"/>
      <c r="EEC131" s="81"/>
      <c r="EED131" s="81"/>
      <c r="EEE131" s="81"/>
      <c r="EEF131" s="81"/>
      <c r="EEG131" s="81"/>
      <c r="EEH131" s="81"/>
      <c r="EEI131" s="81"/>
      <c r="EEJ131" s="81"/>
      <c r="EEK131" s="81"/>
      <c r="EEL131" s="81"/>
      <c r="EEM131" s="81"/>
      <c r="EEN131" s="81"/>
      <c r="EEO131" s="81"/>
      <c r="EEP131" s="81"/>
      <c r="EEQ131" s="81"/>
      <c r="EER131" s="81"/>
      <c r="EES131" s="81"/>
      <c r="EET131" s="81"/>
      <c r="EEU131" s="81"/>
      <c r="EEV131" s="81"/>
      <c r="EEW131" s="81"/>
      <c r="EEX131" s="81"/>
      <c r="EEY131" s="81"/>
      <c r="EEZ131" s="81"/>
      <c r="EFA131" s="81"/>
      <c r="EFB131" s="81"/>
      <c r="EFC131" s="81"/>
      <c r="EFD131" s="81"/>
      <c r="EFE131" s="81"/>
      <c r="EFF131" s="81"/>
      <c r="EFG131" s="81"/>
      <c r="EFH131" s="81"/>
      <c r="EFI131" s="81"/>
      <c r="EFJ131" s="81"/>
      <c r="EFK131" s="81"/>
      <c r="EFL131" s="81"/>
      <c r="EFM131" s="81"/>
      <c r="EFN131" s="81"/>
      <c r="EFO131" s="81"/>
      <c r="EFP131" s="81"/>
      <c r="EFQ131" s="81"/>
      <c r="EFR131" s="81"/>
      <c r="EFS131" s="81"/>
      <c r="EFT131" s="81"/>
      <c r="EFU131" s="81"/>
      <c r="EFV131" s="81"/>
      <c r="EFW131" s="81"/>
      <c r="EFX131" s="81"/>
      <c r="EFY131" s="81"/>
      <c r="EFZ131" s="81"/>
      <c r="EGA131" s="81"/>
      <c r="EGB131" s="81"/>
      <c r="EGC131" s="81"/>
      <c r="EGD131" s="81"/>
      <c r="EGE131" s="81"/>
      <c r="EGF131" s="81"/>
      <c r="EGG131" s="81"/>
      <c r="EGH131" s="81"/>
      <c r="EGI131" s="81"/>
      <c r="EGJ131" s="81"/>
      <c r="EGK131" s="81"/>
      <c r="EGL131" s="81"/>
      <c r="EGM131" s="81"/>
      <c r="EGN131" s="81"/>
      <c r="EGO131" s="81"/>
      <c r="EGP131" s="81"/>
      <c r="EGQ131" s="81"/>
      <c r="EGR131" s="81"/>
      <c r="EGS131" s="81"/>
      <c r="EGT131" s="81"/>
      <c r="EGU131" s="81"/>
      <c r="EGV131" s="81"/>
      <c r="EGW131" s="81"/>
      <c r="EGX131" s="81"/>
      <c r="EGY131" s="81"/>
      <c r="EGZ131" s="81"/>
      <c r="EHA131" s="81"/>
      <c r="EHB131" s="81"/>
      <c r="EHC131" s="81"/>
      <c r="EHD131" s="81"/>
      <c r="EHE131" s="81"/>
      <c r="EHF131" s="81"/>
      <c r="EHG131" s="81"/>
      <c r="EHH131" s="81"/>
      <c r="EHI131" s="81"/>
      <c r="EHJ131" s="81"/>
      <c r="EHK131" s="81"/>
      <c r="EHL131" s="81"/>
      <c r="EHM131" s="81"/>
      <c r="EHN131" s="81"/>
      <c r="EHO131" s="81"/>
      <c r="EHP131" s="81"/>
      <c r="EHQ131" s="81"/>
      <c r="EHR131" s="81"/>
      <c r="EHS131" s="81"/>
      <c r="EHT131" s="81"/>
      <c r="EHU131" s="81"/>
      <c r="EHV131" s="81"/>
      <c r="EHW131" s="81"/>
      <c r="EHX131" s="81"/>
      <c r="EHY131" s="81"/>
      <c r="EHZ131" s="81"/>
      <c r="EIA131" s="81"/>
      <c r="EIB131" s="81"/>
      <c r="EIC131" s="81"/>
      <c r="EID131" s="81"/>
      <c r="EIE131" s="81"/>
      <c r="EIF131" s="81"/>
      <c r="EIG131" s="81"/>
      <c r="EIH131" s="81"/>
      <c r="EII131" s="81"/>
      <c r="EIJ131" s="81"/>
      <c r="EIK131" s="81"/>
      <c r="EIL131" s="81"/>
      <c r="EIM131" s="81"/>
      <c r="EIN131" s="81"/>
      <c r="EIO131" s="81"/>
      <c r="EIP131" s="81"/>
      <c r="EIQ131" s="81"/>
      <c r="EIR131" s="81"/>
      <c r="EIS131" s="81"/>
      <c r="EIT131" s="81"/>
      <c r="EIU131" s="81"/>
      <c r="EIV131" s="81"/>
      <c r="EIW131" s="81"/>
      <c r="EIX131" s="81"/>
      <c r="EIY131" s="81"/>
      <c r="EIZ131" s="81"/>
      <c r="EJA131" s="81"/>
      <c r="EJB131" s="81"/>
      <c r="EJC131" s="81"/>
      <c r="EJD131" s="81"/>
      <c r="EJE131" s="81"/>
      <c r="EJF131" s="81"/>
      <c r="EJG131" s="81"/>
      <c r="EJH131" s="81"/>
      <c r="EJI131" s="81"/>
      <c r="EJJ131" s="81"/>
      <c r="EJK131" s="81"/>
      <c r="EJL131" s="81"/>
      <c r="EJM131" s="81"/>
      <c r="EJN131" s="81"/>
      <c r="EJO131" s="81"/>
      <c r="EJP131" s="81"/>
      <c r="EJQ131" s="81"/>
      <c r="EJR131" s="81"/>
      <c r="EJS131" s="81"/>
      <c r="EJT131" s="81"/>
      <c r="EJU131" s="81"/>
      <c r="EJV131" s="81"/>
      <c r="EJW131" s="81"/>
      <c r="EJX131" s="81"/>
      <c r="EJY131" s="81"/>
      <c r="EJZ131" s="81"/>
      <c r="EKA131" s="81"/>
      <c r="EKB131" s="81"/>
      <c r="EKC131" s="81"/>
      <c r="EKD131" s="81"/>
      <c r="EKE131" s="81"/>
      <c r="EKF131" s="81"/>
      <c r="EKG131" s="81"/>
      <c r="EKH131" s="81"/>
      <c r="EKI131" s="81"/>
      <c r="EKJ131" s="81"/>
      <c r="EKK131" s="81"/>
      <c r="EKL131" s="81"/>
      <c r="EKM131" s="81"/>
      <c r="EKN131" s="81"/>
      <c r="EKO131" s="81"/>
      <c r="EKP131" s="81"/>
      <c r="EKQ131" s="81"/>
      <c r="EKR131" s="81"/>
      <c r="EKS131" s="81"/>
      <c r="EKT131" s="81"/>
      <c r="EKU131" s="81"/>
      <c r="EKV131" s="81"/>
      <c r="EKW131" s="81"/>
      <c r="EKX131" s="81"/>
      <c r="EKY131" s="81"/>
      <c r="EKZ131" s="81"/>
      <c r="ELA131" s="81"/>
      <c r="ELB131" s="81"/>
      <c r="ELC131" s="81"/>
      <c r="ELD131" s="81"/>
      <c r="ELE131" s="81"/>
      <c r="ELF131" s="81"/>
      <c r="ELG131" s="81"/>
      <c r="ELH131" s="81"/>
      <c r="ELI131" s="81"/>
      <c r="ELJ131" s="81"/>
      <c r="ELK131" s="81"/>
      <c r="ELL131" s="81"/>
      <c r="ELM131" s="81"/>
      <c r="ELN131" s="81"/>
      <c r="ELO131" s="81"/>
      <c r="ELP131" s="81"/>
      <c r="ELQ131" s="81"/>
      <c r="ELR131" s="81"/>
      <c r="ELS131" s="81"/>
      <c r="ELT131" s="81"/>
      <c r="ELU131" s="81"/>
      <c r="ELV131" s="81"/>
      <c r="ELW131" s="81"/>
      <c r="ELX131" s="81"/>
      <c r="ELY131" s="81"/>
      <c r="ELZ131" s="81"/>
      <c r="EMA131" s="81"/>
      <c r="EMB131" s="81"/>
      <c r="EMC131" s="81"/>
      <c r="EMD131" s="81"/>
      <c r="EME131" s="81"/>
      <c r="EMF131" s="81"/>
      <c r="EMG131" s="81"/>
      <c r="EMH131" s="81"/>
      <c r="EMI131" s="81"/>
      <c r="EMJ131" s="81"/>
      <c r="EMK131" s="81"/>
      <c r="EML131" s="81"/>
      <c r="EMM131" s="81"/>
      <c r="EMN131" s="81"/>
      <c r="EMO131" s="81"/>
      <c r="EMP131" s="81"/>
      <c r="EMQ131" s="81"/>
      <c r="EMR131" s="81"/>
      <c r="EMS131" s="81"/>
      <c r="EMT131" s="81"/>
      <c r="EMU131" s="81"/>
      <c r="EMV131" s="81"/>
      <c r="EMW131" s="81"/>
      <c r="EMX131" s="81"/>
      <c r="EMY131" s="81"/>
      <c r="EMZ131" s="81"/>
      <c r="ENA131" s="81"/>
      <c r="ENB131" s="81"/>
      <c r="ENC131" s="81"/>
      <c r="END131" s="81"/>
      <c r="ENE131" s="81"/>
      <c r="ENF131" s="81"/>
      <c r="ENG131" s="81"/>
      <c r="ENH131" s="81"/>
      <c r="ENI131" s="81"/>
      <c r="ENJ131" s="81"/>
      <c r="ENK131" s="81"/>
      <c r="ENL131" s="81"/>
      <c r="ENM131" s="81"/>
      <c r="ENN131" s="81"/>
      <c r="ENO131" s="81"/>
      <c r="ENP131" s="81"/>
      <c r="ENQ131" s="81"/>
      <c r="ENR131" s="81"/>
      <c r="ENS131" s="81"/>
      <c r="ENT131" s="81"/>
      <c r="ENU131" s="81"/>
      <c r="ENV131" s="81"/>
      <c r="ENW131" s="81"/>
      <c r="ENX131" s="81"/>
      <c r="ENY131" s="81"/>
      <c r="ENZ131" s="81"/>
      <c r="EOA131" s="81"/>
      <c r="EOB131" s="81"/>
      <c r="EOC131" s="81"/>
      <c r="EOD131" s="81"/>
      <c r="EOE131" s="81"/>
      <c r="EOF131" s="81"/>
      <c r="EOG131" s="81"/>
      <c r="EOH131" s="81"/>
      <c r="EOI131" s="81"/>
      <c r="EOJ131" s="81"/>
      <c r="EOK131" s="81"/>
      <c r="EOL131" s="81"/>
      <c r="EOM131" s="81"/>
      <c r="EON131" s="81"/>
      <c r="EOO131" s="81"/>
      <c r="EOP131" s="81"/>
      <c r="EOQ131" s="81"/>
      <c r="EOR131" s="81"/>
      <c r="EOS131" s="81"/>
      <c r="EOT131" s="81"/>
      <c r="EOU131" s="81"/>
      <c r="EOV131" s="81"/>
      <c r="EOW131" s="81"/>
      <c r="EOX131" s="81"/>
      <c r="EOY131" s="81"/>
      <c r="EOZ131" s="81"/>
      <c r="EPA131" s="81"/>
      <c r="EPB131" s="81"/>
      <c r="EPC131" s="81"/>
      <c r="EPD131" s="81"/>
      <c r="EPE131" s="81"/>
      <c r="EPF131" s="81"/>
      <c r="EPG131" s="81"/>
      <c r="EPH131" s="81"/>
      <c r="EPI131" s="81"/>
      <c r="EPJ131" s="81"/>
      <c r="EPK131" s="81"/>
      <c r="EPL131" s="81"/>
      <c r="EPM131" s="81"/>
      <c r="EPN131" s="81"/>
      <c r="EPO131" s="81"/>
      <c r="EPP131" s="81"/>
      <c r="EPQ131" s="81"/>
      <c r="EPR131" s="81"/>
      <c r="EPS131" s="81"/>
      <c r="EPT131" s="81"/>
      <c r="EPU131" s="81"/>
      <c r="EPV131" s="81"/>
      <c r="EPW131" s="81"/>
      <c r="EPX131" s="81"/>
      <c r="EPY131" s="81"/>
      <c r="EPZ131" s="81"/>
      <c r="EQA131" s="81"/>
      <c r="EQB131" s="81"/>
      <c r="EQC131" s="81"/>
      <c r="EQD131" s="81"/>
      <c r="EQE131" s="81"/>
      <c r="EQF131" s="81"/>
      <c r="EQG131" s="81"/>
      <c r="EQH131" s="81"/>
      <c r="EQI131" s="81"/>
      <c r="EQJ131" s="81"/>
      <c r="EQK131" s="81"/>
      <c r="EQL131" s="81"/>
      <c r="EQM131" s="81"/>
      <c r="EQN131" s="81"/>
      <c r="EQO131" s="81"/>
      <c r="EQP131" s="81"/>
      <c r="EQQ131" s="81"/>
      <c r="EQR131" s="81"/>
      <c r="EQS131" s="81"/>
      <c r="EQT131" s="81"/>
      <c r="EQU131" s="81"/>
      <c r="EQV131" s="81"/>
      <c r="EQW131" s="81"/>
      <c r="EQX131" s="81"/>
      <c r="EQY131" s="81"/>
      <c r="EQZ131" s="81"/>
      <c r="ERA131" s="81"/>
      <c r="ERB131" s="81"/>
      <c r="ERC131" s="81"/>
      <c r="ERD131" s="81"/>
      <c r="ERE131" s="81"/>
      <c r="ERF131" s="81"/>
      <c r="ERG131" s="81"/>
      <c r="ERH131" s="81"/>
      <c r="ERI131" s="81"/>
      <c r="ERJ131" s="81"/>
      <c r="ERK131" s="81"/>
      <c r="ERL131" s="81"/>
      <c r="ERM131" s="81"/>
      <c r="ERN131" s="81"/>
      <c r="ERO131" s="81"/>
      <c r="ERP131" s="81"/>
      <c r="ERQ131" s="81"/>
      <c r="ERR131" s="81"/>
      <c r="ERS131" s="81"/>
      <c r="ERT131" s="81"/>
      <c r="ERU131" s="81"/>
      <c r="ERV131" s="81"/>
      <c r="ERW131" s="81"/>
      <c r="ERX131" s="81"/>
      <c r="ERY131" s="81"/>
      <c r="ERZ131" s="81"/>
      <c r="ESA131" s="81"/>
      <c r="ESB131" s="81"/>
      <c r="ESC131" s="81"/>
      <c r="ESD131" s="81"/>
      <c r="ESE131" s="81"/>
      <c r="ESF131" s="81"/>
      <c r="ESG131" s="81"/>
      <c r="ESH131" s="81"/>
      <c r="ESI131" s="81"/>
      <c r="ESJ131" s="81"/>
      <c r="ESK131" s="81"/>
      <c r="ESL131" s="81"/>
      <c r="ESM131" s="81"/>
      <c r="ESN131" s="81"/>
      <c r="ESO131" s="81"/>
      <c r="ESP131" s="81"/>
      <c r="ESQ131" s="81"/>
      <c r="ESR131" s="81"/>
      <c r="ESS131" s="81"/>
      <c r="EST131" s="81"/>
      <c r="ESU131" s="81"/>
      <c r="ESV131" s="81"/>
      <c r="ESW131" s="81"/>
      <c r="ESX131" s="81"/>
      <c r="ESY131" s="81"/>
      <c r="ESZ131" s="81"/>
      <c r="ETA131" s="81"/>
      <c r="ETB131" s="81"/>
      <c r="ETC131" s="81"/>
      <c r="ETD131" s="81"/>
      <c r="ETE131" s="81"/>
      <c r="ETF131" s="81"/>
      <c r="ETG131" s="81"/>
      <c r="ETH131" s="81"/>
      <c r="ETI131" s="81"/>
      <c r="ETJ131" s="81"/>
      <c r="ETK131" s="81"/>
      <c r="ETL131" s="81"/>
      <c r="ETM131" s="81"/>
      <c r="ETN131" s="81"/>
      <c r="ETO131" s="81"/>
      <c r="ETP131" s="81"/>
      <c r="ETQ131" s="81"/>
      <c r="ETR131" s="81"/>
      <c r="ETS131" s="81"/>
      <c r="ETT131" s="81"/>
      <c r="ETU131" s="81"/>
      <c r="ETV131" s="81"/>
      <c r="ETW131" s="81"/>
      <c r="ETX131" s="81"/>
      <c r="ETY131" s="81"/>
      <c r="ETZ131" s="81"/>
      <c r="EUA131" s="81"/>
      <c r="EUB131" s="81"/>
      <c r="EUC131" s="81"/>
      <c r="EUD131" s="81"/>
      <c r="EUE131" s="81"/>
      <c r="EUF131" s="81"/>
      <c r="EUG131" s="81"/>
      <c r="EUH131" s="81"/>
      <c r="EUI131" s="81"/>
      <c r="EUJ131" s="81"/>
      <c r="EUK131" s="81"/>
      <c r="EUL131" s="81"/>
      <c r="EUM131" s="81"/>
      <c r="EUN131" s="81"/>
      <c r="EUO131" s="81"/>
      <c r="EUP131" s="81"/>
      <c r="EUQ131" s="81"/>
      <c r="EUR131" s="81"/>
      <c r="EUS131" s="81"/>
      <c r="EUT131" s="81"/>
      <c r="EUU131" s="81"/>
      <c r="EUV131" s="81"/>
      <c r="EUW131" s="81"/>
      <c r="EUX131" s="81"/>
      <c r="EUY131" s="81"/>
      <c r="EUZ131" s="81"/>
      <c r="EVA131" s="81"/>
      <c r="EVB131" s="81"/>
      <c r="EVC131" s="81"/>
      <c r="EVD131" s="81"/>
      <c r="EVE131" s="81"/>
      <c r="EVF131" s="81"/>
      <c r="EVG131" s="81"/>
      <c r="EVH131" s="81"/>
      <c r="EVI131" s="81"/>
      <c r="EVJ131" s="81"/>
      <c r="EVK131" s="81"/>
      <c r="EVL131" s="81"/>
      <c r="EVM131" s="81"/>
      <c r="EVN131" s="81"/>
      <c r="EVO131" s="81"/>
      <c r="EVP131" s="81"/>
      <c r="EVQ131" s="81"/>
      <c r="EVR131" s="81"/>
      <c r="EVS131" s="81"/>
      <c r="EVT131" s="81"/>
      <c r="EVU131" s="81"/>
      <c r="EVV131" s="81"/>
      <c r="EVW131" s="81"/>
      <c r="EVX131" s="81"/>
      <c r="EVY131" s="81"/>
      <c r="EVZ131" s="81"/>
      <c r="EWA131" s="81"/>
      <c r="EWB131" s="81"/>
      <c r="EWC131" s="81"/>
      <c r="EWD131" s="81"/>
      <c r="EWE131" s="81"/>
      <c r="EWF131" s="81"/>
      <c r="EWG131" s="81"/>
      <c r="EWH131" s="81"/>
      <c r="EWI131" s="81"/>
      <c r="EWJ131" s="81"/>
      <c r="EWK131" s="81"/>
      <c r="EWL131" s="81"/>
      <c r="EWM131" s="81"/>
      <c r="EWN131" s="81"/>
      <c r="EWO131" s="81"/>
      <c r="EWP131" s="81"/>
      <c r="EWQ131" s="81"/>
      <c r="EWR131" s="81"/>
      <c r="EWS131" s="81"/>
      <c r="EWT131" s="81"/>
      <c r="EWU131" s="81"/>
      <c r="EWV131" s="81"/>
      <c r="EWW131" s="81"/>
      <c r="EWX131" s="81"/>
      <c r="EWY131" s="81"/>
      <c r="EWZ131" s="81"/>
      <c r="EXA131" s="81"/>
      <c r="EXB131" s="81"/>
      <c r="EXC131" s="81"/>
      <c r="EXD131" s="81"/>
      <c r="EXE131" s="81"/>
      <c r="EXF131" s="81"/>
      <c r="EXG131" s="81"/>
      <c r="EXH131" s="81"/>
      <c r="EXI131" s="81"/>
      <c r="EXJ131" s="81"/>
      <c r="EXK131" s="81"/>
      <c r="EXL131" s="81"/>
      <c r="EXM131" s="81"/>
      <c r="EXN131" s="81"/>
      <c r="EXO131" s="81"/>
      <c r="EXP131" s="81"/>
      <c r="EXQ131" s="81"/>
      <c r="EXR131" s="81"/>
      <c r="EXS131" s="81"/>
      <c r="EXT131" s="81"/>
      <c r="EXU131" s="81"/>
      <c r="EXV131" s="81"/>
      <c r="EXW131" s="81"/>
      <c r="EXX131" s="81"/>
      <c r="EXY131" s="81"/>
      <c r="EXZ131" s="81"/>
      <c r="EYA131" s="81"/>
      <c r="EYB131" s="81"/>
      <c r="EYC131" s="81"/>
      <c r="EYD131" s="81"/>
      <c r="EYE131" s="81"/>
      <c r="EYF131" s="81"/>
      <c r="EYG131" s="81"/>
      <c r="EYH131" s="81"/>
      <c r="EYI131" s="81"/>
      <c r="EYJ131" s="81"/>
      <c r="EYK131" s="81"/>
      <c r="EYL131" s="81"/>
      <c r="EYM131" s="81"/>
      <c r="EYN131" s="81"/>
      <c r="EYO131" s="81"/>
      <c r="EYP131" s="81"/>
      <c r="EYQ131" s="81"/>
      <c r="EYR131" s="81"/>
      <c r="EYS131" s="81"/>
      <c r="EYT131" s="81"/>
      <c r="EYU131" s="81"/>
      <c r="EYV131" s="81"/>
      <c r="EYW131" s="81"/>
      <c r="EYX131" s="81"/>
      <c r="EYY131" s="81"/>
      <c r="EYZ131" s="81"/>
      <c r="EZA131" s="81"/>
      <c r="EZB131" s="81"/>
      <c r="EZC131" s="81"/>
      <c r="EZD131" s="81"/>
      <c r="EZE131" s="81"/>
      <c r="EZF131" s="81"/>
      <c r="EZG131" s="81"/>
      <c r="EZH131" s="81"/>
      <c r="EZI131" s="81"/>
      <c r="EZJ131" s="81"/>
      <c r="EZK131" s="81"/>
      <c r="EZL131" s="81"/>
      <c r="EZM131" s="81"/>
      <c r="EZN131" s="81"/>
      <c r="EZO131" s="81"/>
      <c r="EZP131" s="81"/>
      <c r="EZQ131" s="81"/>
      <c r="EZR131" s="81"/>
      <c r="EZS131" s="81"/>
      <c r="EZT131" s="81"/>
      <c r="EZU131" s="81"/>
      <c r="EZV131" s="81"/>
      <c r="EZW131" s="81"/>
      <c r="EZX131" s="81"/>
      <c r="EZY131" s="81"/>
      <c r="EZZ131" s="81"/>
      <c r="FAA131" s="81"/>
      <c r="FAB131" s="81"/>
      <c r="FAC131" s="81"/>
      <c r="FAD131" s="81"/>
      <c r="FAE131" s="81"/>
      <c r="FAF131" s="81"/>
      <c r="FAG131" s="81"/>
      <c r="FAH131" s="81"/>
      <c r="FAI131" s="81"/>
      <c r="FAJ131" s="81"/>
      <c r="FAK131" s="81"/>
      <c r="FAL131" s="81"/>
      <c r="FAM131" s="81"/>
      <c r="FAN131" s="81"/>
      <c r="FAO131" s="81"/>
      <c r="FAP131" s="81"/>
      <c r="FAQ131" s="81"/>
      <c r="FAR131" s="81"/>
      <c r="FAS131" s="81"/>
      <c r="FAT131" s="81"/>
      <c r="FAU131" s="81"/>
      <c r="FAV131" s="81"/>
      <c r="FAW131" s="81"/>
      <c r="FAX131" s="81"/>
      <c r="FAY131" s="81"/>
      <c r="FAZ131" s="81"/>
      <c r="FBA131" s="81"/>
      <c r="FBB131" s="81"/>
      <c r="FBC131" s="81"/>
      <c r="FBD131" s="81"/>
      <c r="FBE131" s="81"/>
      <c r="FBF131" s="81"/>
      <c r="FBG131" s="81"/>
      <c r="FBH131" s="81"/>
      <c r="FBI131" s="81"/>
      <c r="FBJ131" s="81"/>
      <c r="FBK131" s="81"/>
      <c r="FBL131" s="81"/>
      <c r="FBM131" s="81"/>
      <c r="FBN131" s="81"/>
      <c r="FBO131" s="81"/>
      <c r="FBP131" s="81"/>
      <c r="FBQ131" s="81"/>
      <c r="FBR131" s="81"/>
      <c r="FBS131" s="81"/>
      <c r="FBT131" s="81"/>
      <c r="FBU131" s="81"/>
      <c r="FBV131" s="81"/>
      <c r="FBW131" s="81"/>
      <c r="FBX131" s="81"/>
      <c r="FBY131" s="81"/>
      <c r="FBZ131" s="81"/>
      <c r="FCA131" s="81"/>
      <c r="FCB131" s="81"/>
      <c r="FCC131" s="81"/>
      <c r="FCD131" s="81"/>
      <c r="FCE131" s="81"/>
      <c r="FCF131" s="81"/>
      <c r="FCG131" s="81"/>
      <c r="FCH131" s="81"/>
      <c r="FCI131" s="81"/>
      <c r="FCJ131" s="81"/>
      <c r="FCK131" s="81"/>
      <c r="FCL131" s="81"/>
      <c r="FCM131" s="81"/>
      <c r="FCN131" s="81"/>
      <c r="FCO131" s="81"/>
      <c r="FCP131" s="81"/>
      <c r="FCQ131" s="81"/>
      <c r="FCR131" s="81"/>
      <c r="FCS131" s="81"/>
      <c r="FCT131" s="81"/>
      <c r="FCU131" s="81"/>
      <c r="FCV131" s="81"/>
      <c r="FCW131" s="81"/>
      <c r="FCX131" s="81"/>
      <c r="FCY131" s="81"/>
      <c r="FCZ131" s="81"/>
      <c r="FDA131" s="81"/>
      <c r="FDB131" s="81"/>
      <c r="FDC131" s="81"/>
      <c r="FDD131" s="81"/>
      <c r="FDE131" s="81"/>
      <c r="FDF131" s="81"/>
      <c r="FDG131" s="81"/>
      <c r="FDH131" s="81"/>
      <c r="FDI131" s="81"/>
      <c r="FDJ131" s="81"/>
      <c r="FDK131" s="81"/>
      <c r="FDL131" s="81"/>
      <c r="FDM131" s="81"/>
      <c r="FDN131" s="81"/>
      <c r="FDO131" s="81"/>
      <c r="FDP131" s="81"/>
      <c r="FDQ131" s="81"/>
      <c r="FDR131" s="81"/>
      <c r="FDS131" s="81"/>
      <c r="FDT131" s="81"/>
      <c r="FDU131" s="81"/>
      <c r="FDV131" s="81"/>
      <c r="FDW131" s="81"/>
      <c r="FDX131" s="81"/>
      <c r="FDY131" s="81"/>
      <c r="FDZ131" s="81"/>
      <c r="FEA131" s="81"/>
      <c r="FEB131" s="81"/>
      <c r="FEC131" s="81"/>
      <c r="FED131" s="81"/>
      <c r="FEE131" s="81"/>
      <c r="FEF131" s="81"/>
      <c r="FEG131" s="81"/>
      <c r="FEH131" s="81"/>
      <c r="FEI131" s="81"/>
      <c r="FEJ131" s="81"/>
      <c r="FEK131" s="81"/>
      <c r="FEL131" s="81"/>
      <c r="FEM131" s="81"/>
      <c r="FEN131" s="81"/>
      <c r="FEO131" s="81"/>
      <c r="FEP131" s="81"/>
      <c r="FEQ131" s="81"/>
      <c r="FER131" s="81"/>
      <c r="FES131" s="81"/>
      <c r="FET131" s="81"/>
      <c r="FEU131" s="81"/>
      <c r="FEV131" s="81"/>
      <c r="FEW131" s="81"/>
      <c r="FEX131" s="81"/>
      <c r="FEY131" s="81"/>
      <c r="FEZ131" s="81"/>
      <c r="FFA131" s="81"/>
      <c r="FFB131" s="81"/>
      <c r="FFC131" s="81"/>
      <c r="FFD131" s="81"/>
      <c r="FFE131" s="81"/>
      <c r="FFF131" s="81"/>
      <c r="FFG131" s="81"/>
      <c r="FFH131" s="81"/>
      <c r="FFI131" s="81"/>
      <c r="FFJ131" s="81"/>
      <c r="FFK131" s="81"/>
      <c r="FFL131" s="81"/>
      <c r="FFM131" s="81"/>
      <c r="FFN131" s="81"/>
      <c r="FFO131" s="81"/>
      <c r="FFP131" s="81"/>
      <c r="FFQ131" s="81"/>
      <c r="FFR131" s="81"/>
      <c r="FFS131" s="81"/>
      <c r="FFT131" s="81"/>
      <c r="FFU131" s="81"/>
      <c r="FFV131" s="81"/>
      <c r="FFW131" s="81"/>
      <c r="FFX131" s="81"/>
      <c r="FFY131" s="81"/>
      <c r="FFZ131" s="81"/>
      <c r="FGA131" s="81"/>
      <c r="FGB131" s="81"/>
      <c r="FGC131" s="81"/>
      <c r="FGD131" s="81"/>
      <c r="FGE131" s="81"/>
      <c r="FGF131" s="81"/>
      <c r="FGG131" s="81"/>
      <c r="FGH131" s="81"/>
      <c r="FGI131" s="81"/>
      <c r="FGJ131" s="81"/>
      <c r="FGK131" s="81"/>
      <c r="FGL131" s="81"/>
      <c r="FGM131" s="81"/>
      <c r="FGN131" s="81"/>
      <c r="FGO131" s="81"/>
      <c r="FGP131" s="81"/>
      <c r="FGQ131" s="81"/>
      <c r="FGR131" s="81"/>
      <c r="FGS131" s="81"/>
      <c r="FGT131" s="81"/>
      <c r="FGU131" s="81"/>
      <c r="FGV131" s="81"/>
      <c r="FGW131" s="81"/>
      <c r="FGX131" s="81"/>
      <c r="FGY131" s="81"/>
      <c r="FGZ131" s="81"/>
      <c r="FHA131" s="81"/>
      <c r="FHB131" s="81"/>
      <c r="FHC131" s="81"/>
      <c r="FHD131" s="81"/>
      <c r="FHE131" s="81"/>
      <c r="FHF131" s="81"/>
      <c r="FHG131" s="81"/>
      <c r="FHH131" s="81"/>
      <c r="FHI131" s="81"/>
      <c r="FHJ131" s="81"/>
      <c r="FHK131" s="81"/>
      <c r="FHL131" s="81"/>
      <c r="FHM131" s="81"/>
      <c r="FHN131" s="81"/>
      <c r="FHO131" s="81"/>
      <c r="FHP131" s="81"/>
      <c r="FHQ131" s="81"/>
      <c r="FHR131" s="81"/>
      <c r="FHS131" s="81"/>
      <c r="FHT131" s="81"/>
      <c r="FHU131" s="81"/>
      <c r="FHV131" s="81"/>
      <c r="FHW131" s="81"/>
      <c r="FHX131" s="81"/>
      <c r="FHY131" s="81"/>
      <c r="FHZ131" s="81"/>
      <c r="FIA131" s="81"/>
      <c r="FIB131" s="81"/>
      <c r="FIC131" s="81"/>
      <c r="FID131" s="81"/>
      <c r="FIE131" s="81"/>
      <c r="FIF131" s="81"/>
      <c r="FIG131" s="81"/>
      <c r="FIH131" s="81"/>
      <c r="FII131" s="81"/>
      <c r="FIJ131" s="81"/>
      <c r="FIK131" s="81"/>
      <c r="FIL131" s="81"/>
      <c r="FIM131" s="81"/>
      <c r="FIN131" s="81"/>
      <c r="FIO131" s="81"/>
      <c r="FIP131" s="81"/>
      <c r="FIQ131" s="81"/>
      <c r="FIR131" s="81"/>
      <c r="FIS131" s="81"/>
      <c r="FIT131" s="81"/>
      <c r="FIU131" s="81"/>
      <c r="FIV131" s="81"/>
      <c r="FIW131" s="81"/>
      <c r="FIX131" s="81"/>
      <c r="FIY131" s="81"/>
      <c r="FIZ131" s="81"/>
      <c r="FJA131" s="81"/>
      <c r="FJB131" s="81"/>
      <c r="FJC131" s="81"/>
      <c r="FJD131" s="81"/>
      <c r="FJE131" s="81"/>
      <c r="FJF131" s="81"/>
      <c r="FJG131" s="81"/>
      <c r="FJH131" s="81"/>
      <c r="FJI131" s="81"/>
      <c r="FJJ131" s="81"/>
      <c r="FJK131" s="81"/>
      <c r="FJL131" s="81"/>
      <c r="FJM131" s="81"/>
      <c r="FJN131" s="81"/>
      <c r="FJO131" s="81"/>
      <c r="FJP131" s="81"/>
      <c r="FJQ131" s="81"/>
      <c r="FJR131" s="81"/>
      <c r="FJS131" s="81"/>
      <c r="FJT131" s="81"/>
      <c r="FJU131" s="81"/>
      <c r="FJV131" s="81"/>
      <c r="FJW131" s="81"/>
      <c r="FJX131" s="81"/>
      <c r="FJY131" s="81"/>
      <c r="FJZ131" s="81"/>
      <c r="FKA131" s="81"/>
      <c r="FKB131" s="81"/>
      <c r="FKC131" s="81"/>
      <c r="FKD131" s="81"/>
      <c r="FKE131" s="81"/>
      <c r="FKF131" s="81"/>
      <c r="FKG131" s="81"/>
      <c r="FKH131" s="81"/>
      <c r="FKI131" s="81"/>
      <c r="FKJ131" s="81"/>
      <c r="FKK131" s="81"/>
      <c r="FKL131" s="81"/>
      <c r="FKM131" s="81"/>
      <c r="FKN131" s="81"/>
      <c r="FKO131" s="81"/>
      <c r="FKP131" s="81"/>
      <c r="FKQ131" s="81"/>
      <c r="FKR131" s="81"/>
      <c r="FKS131" s="81"/>
      <c r="FKT131" s="81"/>
      <c r="FKU131" s="81"/>
      <c r="FKV131" s="81"/>
      <c r="FKW131" s="81"/>
      <c r="FKX131" s="81"/>
      <c r="FKY131" s="81"/>
      <c r="FKZ131" s="81"/>
      <c r="FLA131" s="81"/>
      <c r="FLB131" s="81"/>
      <c r="FLC131" s="81"/>
      <c r="FLD131" s="81"/>
      <c r="FLE131" s="81"/>
      <c r="FLF131" s="81"/>
      <c r="FLG131" s="81"/>
      <c r="FLH131" s="81"/>
      <c r="FLI131" s="81"/>
      <c r="FLJ131" s="81"/>
      <c r="FLK131" s="81"/>
      <c r="FLL131" s="81"/>
      <c r="FLM131" s="81"/>
      <c r="FLN131" s="81"/>
      <c r="FLO131" s="81"/>
      <c r="FLP131" s="81"/>
      <c r="FLQ131" s="81"/>
      <c r="FLR131" s="81"/>
      <c r="FLS131" s="81"/>
      <c r="FLT131" s="81"/>
      <c r="FLU131" s="81"/>
      <c r="FLV131" s="81"/>
      <c r="FLW131" s="81"/>
      <c r="FLX131" s="81"/>
      <c r="FLY131" s="81"/>
      <c r="FLZ131" s="81"/>
      <c r="FMA131" s="81"/>
      <c r="FMB131" s="81"/>
      <c r="FMC131" s="81"/>
      <c r="FMD131" s="81"/>
      <c r="FME131" s="81"/>
      <c r="FMF131" s="81"/>
      <c r="FMG131" s="81"/>
      <c r="FMH131" s="81"/>
      <c r="FMI131" s="81"/>
      <c r="FMJ131" s="81"/>
      <c r="FMK131" s="81"/>
      <c r="FML131" s="81"/>
      <c r="FMM131" s="81"/>
      <c r="FMN131" s="81"/>
      <c r="FMO131" s="81"/>
      <c r="FMP131" s="81"/>
      <c r="FMQ131" s="81"/>
      <c r="FMR131" s="81"/>
      <c r="FMS131" s="81"/>
      <c r="FMT131" s="81"/>
      <c r="FMU131" s="81"/>
      <c r="FMV131" s="81"/>
      <c r="FMW131" s="81"/>
      <c r="FMX131" s="81"/>
      <c r="FMY131" s="81"/>
      <c r="FMZ131" s="81"/>
      <c r="FNA131" s="81"/>
      <c r="FNB131" s="81"/>
      <c r="FNC131" s="81"/>
      <c r="FND131" s="81"/>
      <c r="FNE131" s="81"/>
      <c r="FNF131" s="81"/>
      <c r="FNG131" s="81"/>
      <c r="FNH131" s="81"/>
      <c r="FNI131" s="81"/>
      <c r="FNJ131" s="81"/>
      <c r="FNK131" s="81"/>
      <c r="FNL131" s="81"/>
      <c r="FNM131" s="81"/>
      <c r="FNN131" s="81"/>
      <c r="FNO131" s="81"/>
      <c r="FNP131" s="81"/>
      <c r="FNQ131" s="81"/>
      <c r="FNR131" s="81"/>
      <c r="FNS131" s="81"/>
      <c r="FNT131" s="81"/>
      <c r="FNU131" s="81"/>
      <c r="FNV131" s="81"/>
      <c r="FNW131" s="81"/>
      <c r="FNX131" s="81"/>
      <c r="FNY131" s="81"/>
      <c r="FNZ131" s="81"/>
      <c r="FOA131" s="81"/>
      <c r="FOB131" s="81"/>
      <c r="FOC131" s="81"/>
      <c r="FOD131" s="81"/>
      <c r="FOE131" s="81"/>
      <c r="FOF131" s="81"/>
      <c r="FOG131" s="81"/>
      <c r="FOH131" s="81"/>
      <c r="FOI131" s="81"/>
      <c r="FOJ131" s="81"/>
      <c r="FOK131" s="81"/>
      <c r="FOL131" s="81"/>
      <c r="FOM131" s="81"/>
      <c r="FON131" s="81"/>
      <c r="FOO131" s="81"/>
      <c r="FOP131" s="81"/>
      <c r="FOQ131" s="81"/>
      <c r="FOR131" s="81"/>
      <c r="FOS131" s="81"/>
      <c r="FOT131" s="81"/>
      <c r="FOU131" s="81"/>
      <c r="FOV131" s="81"/>
      <c r="FOW131" s="81"/>
      <c r="FOX131" s="81"/>
      <c r="FOY131" s="81"/>
      <c r="FOZ131" s="81"/>
      <c r="FPA131" s="81"/>
      <c r="FPB131" s="81"/>
      <c r="FPC131" s="81"/>
      <c r="FPD131" s="81"/>
      <c r="FPE131" s="81"/>
      <c r="FPF131" s="81"/>
      <c r="FPG131" s="81"/>
      <c r="FPH131" s="81"/>
      <c r="FPI131" s="81"/>
      <c r="FPJ131" s="81"/>
      <c r="FPK131" s="81"/>
      <c r="FPL131" s="81"/>
      <c r="FPM131" s="81"/>
      <c r="FPN131" s="81"/>
      <c r="FPO131" s="81"/>
      <c r="FPP131" s="81"/>
      <c r="FPQ131" s="81"/>
      <c r="FPR131" s="81"/>
      <c r="FPS131" s="81"/>
      <c r="FPT131" s="81"/>
      <c r="FPU131" s="81"/>
      <c r="FPV131" s="81"/>
      <c r="FPW131" s="81"/>
      <c r="FPX131" s="81"/>
      <c r="FPY131" s="81"/>
      <c r="FPZ131" s="81"/>
      <c r="FQA131" s="81"/>
      <c r="FQB131" s="81"/>
      <c r="FQC131" s="81"/>
      <c r="FQD131" s="81"/>
      <c r="FQE131" s="81"/>
      <c r="FQF131" s="81"/>
      <c r="FQG131" s="81"/>
      <c r="FQH131" s="81"/>
      <c r="FQI131" s="81"/>
      <c r="FQJ131" s="81"/>
      <c r="FQK131" s="81"/>
      <c r="FQL131" s="81"/>
      <c r="FQM131" s="81"/>
      <c r="FQN131" s="81"/>
      <c r="FQO131" s="81"/>
      <c r="FQP131" s="81"/>
      <c r="FQQ131" s="81"/>
      <c r="FQR131" s="81"/>
      <c r="FQS131" s="81"/>
      <c r="FQT131" s="81"/>
      <c r="FQU131" s="81"/>
      <c r="FQV131" s="81"/>
      <c r="FQW131" s="81"/>
      <c r="FQX131" s="81"/>
      <c r="FQY131" s="81"/>
      <c r="FQZ131" s="81"/>
      <c r="FRA131" s="81"/>
      <c r="FRB131" s="81"/>
      <c r="FRC131" s="81"/>
      <c r="FRD131" s="81"/>
      <c r="FRE131" s="81"/>
      <c r="FRF131" s="81"/>
      <c r="FRG131" s="81"/>
      <c r="FRH131" s="81"/>
      <c r="FRI131" s="81"/>
      <c r="FRJ131" s="81"/>
      <c r="FRK131" s="81"/>
      <c r="FRL131" s="81"/>
      <c r="FRM131" s="81"/>
      <c r="FRN131" s="81"/>
      <c r="FRO131" s="81"/>
      <c r="FRP131" s="81"/>
      <c r="FRQ131" s="81"/>
      <c r="FRR131" s="81"/>
      <c r="FRS131" s="81"/>
      <c r="FRT131" s="81"/>
      <c r="FRU131" s="81"/>
      <c r="FRV131" s="81"/>
      <c r="FRW131" s="81"/>
      <c r="FRX131" s="81"/>
      <c r="FRY131" s="81"/>
      <c r="FRZ131" s="81"/>
      <c r="FSA131" s="81"/>
      <c r="FSB131" s="81"/>
      <c r="FSC131" s="81"/>
      <c r="FSD131" s="81"/>
      <c r="FSE131" s="81"/>
      <c r="FSF131" s="81"/>
      <c r="FSG131" s="81"/>
      <c r="FSH131" s="81"/>
      <c r="FSI131" s="81"/>
      <c r="FSJ131" s="81"/>
      <c r="FSK131" s="81"/>
      <c r="FSL131" s="81"/>
      <c r="FSM131" s="81"/>
      <c r="FSN131" s="81"/>
      <c r="FSO131" s="81"/>
      <c r="FSP131" s="81"/>
      <c r="FSQ131" s="81"/>
      <c r="FSR131" s="81"/>
      <c r="FSS131" s="81"/>
      <c r="FST131" s="81"/>
      <c r="FSU131" s="81"/>
      <c r="FSV131" s="81"/>
      <c r="FSW131" s="81"/>
      <c r="FSX131" s="81"/>
      <c r="FSY131" s="81"/>
      <c r="FSZ131" s="81"/>
      <c r="FTA131" s="81"/>
      <c r="FTB131" s="81"/>
      <c r="FTC131" s="81"/>
      <c r="FTD131" s="81"/>
      <c r="FTE131" s="81"/>
      <c r="FTF131" s="81"/>
      <c r="FTG131" s="81"/>
      <c r="FTH131" s="81"/>
      <c r="FTI131" s="81"/>
      <c r="FTJ131" s="81"/>
      <c r="FTK131" s="81"/>
      <c r="FTL131" s="81"/>
      <c r="FTM131" s="81"/>
      <c r="FTN131" s="81"/>
      <c r="FTO131" s="81"/>
      <c r="FTP131" s="81"/>
      <c r="FTQ131" s="81"/>
      <c r="FTR131" s="81"/>
      <c r="FTS131" s="81"/>
      <c r="FTT131" s="81"/>
      <c r="FTU131" s="81"/>
      <c r="FTV131" s="81"/>
      <c r="FTW131" s="81"/>
      <c r="FTX131" s="81"/>
      <c r="FTY131" s="81"/>
      <c r="FTZ131" s="81"/>
      <c r="FUA131" s="81"/>
      <c r="FUB131" s="81"/>
      <c r="FUC131" s="81"/>
      <c r="FUD131" s="81"/>
      <c r="FUE131" s="81"/>
      <c r="FUF131" s="81"/>
      <c r="FUG131" s="81"/>
      <c r="FUH131" s="81"/>
      <c r="FUI131" s="81"/>
      <c r="FUJ131" s="81"/>
      <c r="FUK131" s="81"/>
      <c r="FUL131" s="81"/>
      <c r="FUM131" s="81"/>
      <c r="FUN131" s="81"/>
      <c r="FUO131" s="81"/>
      <c r="FUP131" s="81"/>
      <c r="FUQ131" s="81"/>
      <c r="FUR131" s="81"/>
      <c r="FUS131" s="81"/>
      <c r="FUT131" s="81"/>
      <c r="FUU131" s="81"/>
      <c r="FUV131" s="81"/>
      <c r="FUW131" s="81"/>
      <c r="FUX131" s="81"/>
      <c r="FUY131" s="81"/>
      <c r="FUZ131" s="81"/>
      <c r="FVA131" s="81"/>
      <c r="FVB131" s="81"/>
      <c r="FVC131" s="81"/>
      <c r="FVD131" s="81"/>
      <c r="FVE131" s="81"/>
      <c r="FVF131" s="81"/>
      <c r="FVG131" s="81"/>
      <c r="FVH131" s="81"/>
      <c r="FVI131" s="81"/>
      <c r="FVJ131" s="81"/>
      <c r="FVK131" s="81"/>
      <c r="FVL131" s="81"/>
      <c r="FVM131" s="81"/>
      <c r="FVN131" s="81"/>
      <c r="FVO131" s="81"/>
      <c r="FVP131" s="81"/>
      <c r="FVQ131" s="81"/>
      <c r="FVR131" s="81"/>
      <c r="FVS131" s="81"/>
      <c r="FVT131" s="81"/>
      <c r="FVU131" s="81"/>
      <c r="FVV131" s="81"/>
      <c r="FVW131" s="81"/>
      <c r="FVX131" s="81"/>
      <c r="FVY131" s="81"/>
      <c r="FVZ131" s="81"/>
      <c r="FWA131" s="81"/>
      <c r="FWB131" s="81"/>
      <c r="FWC131" s="81"/>
      <c r="FWD131" s="81"/>
      <c r="FWE131" s="81"/>
      <c r="FWF131" s="81"/>
      <c r="FWG131" s="81"/>
      <c r="FWH131" s="81"/>
      <c r="FWI131" s="81"/>
      <c r="FWJ131" s="81"/>
      <c r="FWK131" s="81"/>
      <c r="FWL131" s="81"/>
      <c r="FWM131" s="81"/>
      <c r="FWN131" s="81"/>
      <c r="FWO131" s="81"/>
      <c r="FWP131" s="81"/>
      <c r="FWQ131" s="81"/>
      <c r="FWR131" s="81"/>
      <c r="FWS131" s="81"/>
      <c r="FWT131" s="81"/>
      <c r="FWU131" s="81"/>
      <c r="FWV131" s="81"/>
      <c r="FWW131" s="81"/>
      <c r="FWX131" s="81"/>
      <c r="FWY131" s="81"/>
      <c r="FWZ131" s="81"/>
      <c r="FXA131" s="81"/>
      <c r="FXB131" s="81"/>
      <c r="FXC131" s="81"/>
      <c r="FXD131" s="81"/>
      <c r="FXE131" s="81"/>
      <c r="FXF131" s="81"/>
      <c r="FXG131" s="81"/>
      <c r="FXH131" s="81"/>
      <c r="FXI131" s="81"/>
      <c r="FXJ131" s="81"/>
      <c r="FXK131" s="81"/>
      <c r="FXL131" s="81"/>
      <c r="FXM131" s="81"/>
      <c r="FXN131" s="81"/>
      <c r="FXO131" s="81"/>
      <c r="FXP131" s="81"/>
      <c r="FXQ131" s="81"/>
      <c r="FXR131" s="81"/>
      <c r="FXS131" s="81"/>
      <c r="FXT131" s="81"/>
      <c r="FXU131" s="81"/>
      <c r="FXV131" s="81"/>
      <c r="FXW131" s="81"/>
      <c r="FXX131" s="81"/>
      <c r="FXY131" s="81"/>
      <c r="FXZ131" s="81"/>
      <c r="FYA131" s="81"/>
      <c r="FYB131" s="81"/>
      <c r="FYC131" s="81"/>
      <c r="FYD131" s="81"/>
      <c r="FYE131" s="81"/>
      <c r="FYF131" s="81"/>
      <c r="FYG131" s="81"/>
      <c r="FYH131" s="81"/>
      <c r="FYI131" s="81"/>
      <c r="FYJ131" s="81"/>
      <c r="FYK131" s="81"/>
      <c r="FYL131" s="81"/>
      <c r="FYM131" s="81"/>
      <c r="FYN131" s="81"/>
      <c r="FYO131" s="81"/>
      <c r="FYP131" s="81"/>
      <c r="FYQ131" s="81"/>
      <c r="FYR131" s="81"/>
      <c r="FYS131" s="81"/>
      <c r="FYT131" s="81"/>
      <c r="FYU131" s="81"/>
      <c r="FYV131" s="81"/>
      <c r="FYW131" s="81"/>
      <c r="FYX131" s="81"/>
      <c r="FYY131" s="81"/>
      <c r="FYZ131" s="81"/>
      <c r="FZA131" s="81"/>
      <c r="FZB131" s="81"/>
      <c r="FZC131" s="81"/>
      <c r="FZD131" s="81"/>
      <c r="FZE131" s="81"/>
      <c r="FZF131" s="81"/>
      <c r="FZG131" s="81"/>
      <c r="FZH131" s="81"/>
      <c r="FZI131" s="81"/>
      <c r="FZJ131" s="81"/>
      <c r="FZK131" s="81"/>
      <c r="FZL131" s="81"/>
      <c r="FZM131" s="81"/>
      <c r="FZN131" s="81"/>
      <c r="FZO131" s="81"/>
      <c r="FZP131" s="81"/>
      <c r="FZQ131" s="81"/>
      <c r="FZR131" s="81"/>
      <c r="FZS131" s="81"/>
      <c r="FZT131" s="81"/>
      <c r="FZU131" s="81"/>
      <c r="FZV131" s="81"/>
      <c r="FZW131" s="81"/>
      <c r="FZX131" s="81"/>
      <c r="FZY131" s="81"/>
      <c r="FZZ131" s="81"/>
      <c r="GAA131" s="81"/>
      <c r="GAB131" s="81"/>
      <c r="GAC131" s="81"/>
      <c r="GAD131" s="81"/>
      <c r="GAE131" s="81"/>
      <c r="GAF131" s="81"/>
      <c r="GAG131" s="81"/>
      <c r="GAH131" s="81"/>
      <c r="GAI131" s="81"/>
      <c r="GAJ131" s="81"/>
      <c r="GAK131" s="81"/>
      <c r="GAL131" s="81"/>
      <c r="GAM131" s="81"/>
      <c r="GAN131" s="81"/>
      <c r="GAO131" s="81"/>
      <c r="GAP131" s="81"/>
      <c r="GAQ131" s="81"/>
      <c r="GAR131" s="81"/>
      <c r="GAS131" s="81"/>
      <c r="GAT131" s="81"/>
      <c r="GAU131" s="81"/>
      <c r="GAV131" s="81"/>
      <c r="GAW131" s="81"/>
      <c r="GAX131" s="81"/>
      <c r="GAY131" s="81"/>
      <c r="GAZ131" s="81"/>
      <c r="GBA131" s="81"/>
      <c r="GBB131" s="81"/>
      <c r="GBC131" s="81"/>
      <c r="GBD131" s="81"/>
      <c r="GBE131" s="81"/>
      <c r="GBF131" s="81"/>
      <c r="GBG131" s="81"/>
      <c r="GBH131" s="81"/>
      <c r="GBI131" s="81"/>
      <c r="GBJ131" s="81"/>
      <c r="GBK131" s="81"/>
      <c r="GBL131" s="81"/>
      <c r="GBM131" s="81"/>
      <c r="GBN131" s="81"/>
      <c r="GBO131" s="81"/>
      <c r="GBP131" s="81"/>
      <c r="GBQ131" s="81"/>
      <c r="GBR131" s="81"/>
      <c r="GBS131" s="81"/>
      <c r="GBT131" s="81"/>
      <c r="GBU131" s="81"/>
      <c r="GBV131" s="81"/>
      <c r="GBW131" s="81"/>
      <c r="GBX131" s="81"/>
      <c r="GBY131" s="81"/>
      <c r="GBZ131" s="81"/>
      <c r="GCA131" s="81"/>
      <c r="GCB131" s="81"/>
      <c r="GCC131" s="81"/>
      <c r="GCD131" s="81"/>
      <c r="GCE131" s="81"/>
      <c r="GCF131" s="81"/>
      <c r="GCG131" s="81"/>
      <c r="GCH131" s="81"/>
      <c r="GCI131" s="81"/>
      <c r="GCJ131" s="81"/>
      <c r="GCK131" s="81"/>
      <c r="GCL131" s="81"/>
      <c r="GCM131" s="81"/>
      <c r="GCN131" s="81"/>
      <c r="GCO131" s="81"/>
      <c r="GCP131" s="81"/>
      <c r="GCQ131" s="81"/>
      <c r="GCR131" s="81"/>
      <c r="GCS131" s="81"/>
      <c r="GCT131" s="81"/>
      <c r="GCU131" s="81"/>
      <c r="GCV131" s="81"/>
      <c r="GCW131" s="81"/>
      <c r="GCX131" s="81"/>
      <c r="GCY131" s="81"/>
      <c r="GCZ131" s="81"/>
      <c r="GDA131" s="81"/>
      <c r="GDB131" s="81"/>
      <c r="GDC131" s="81"/>
      <c r="GDD131" s="81"/>
      <c r="GDE131" s="81"/>
      <c r="GDF131" s="81"/>
      <c r="GDG131" s="81"/>
      <c r="GDH131" s="81"/>
      <c r="GDI131" s="81"/>
      <c r="GDJ131" s="81"/>
      <c r="GDK131" s="81"/>
      <c r="GDL131" s="81"/>
      <c r="GDM131" s="81"/>
      <c r="GDN131" s="81"/>
      <c r="GDO131" s="81"/>
      <c r="GDP131" s="81"/>
      <c r="GDQ131" s="81"/>
      <c r="GDR131" s="81"/>
      <c r="GDS131" s="81"/>
      <c r="GDT131" s="81"/>
      <c r="GDU131" s="81"/>
      <c r="GDV131" s="81"/>
      <c r="GDW131" s="81"/>
      <c r="GDX131" s="81"/>
      <c r="GDY131" s="81"/>
      <c r="GDZ131" s="81"/>
      <c r="GEA131" s="81"/>
      <c r="GEB131" s="81"/>
      <c r="GEC131" s="81"/>
      <c r="GED131" s="81"/>
      <c r="GEE131" s="81"/>
      <c r="GEF131" s="81"/>
      <c r="GEG131" s="81"/>
      <c r="GEH131" s="81"/>
      <c r="GEI131" s="81"/>
      <c r="GEJ131" s="81"/>
      <c r="GEK131" s="81"/>
      <c r="GEL131" s="81"/>
      <c r="GEM131" s="81"/>
      <c r="GEN131" s="81"/>
      <c r="GEO131" s="81"/>
      <c r="GEP131" s="81"/>
      <c r="GEQ131" s="81"/>
      <c r="GER131" s="81"/>
      <c r="GES131" s="81"/>
      <c r="GET131" s="81"/>
      <c r="GEU131" s="81"/>
      <c r="GEV131" s="81"/>
      <c r="GEW131" s="81"/>
      <c r="GEX131" s="81"/>
      <c r="GEY131" s="81"/>
      <c r="GEZ131" s="81"/>
      <c r="GFA131" s="81"/>
      <c r="GFB131" s="81"/>
      <c r="GFC131" s="81"/>
      <c r="GFD131" s="81"/>
      <c r="GFE131" s="81"/>
      <c r="GFF131" s="81"/>
      <c r="GFG131" s="81"/>
      <c r="GFH131" s="81"/>
      <c r="GFI131" s="81"/>
      <c r="GFJ131" s="81"/>
      <c r="GFK131" s="81"/>
      <c r="GFL131" s="81"/>
      <c r="GFM131" s="81"/>
      <c r="GFN131" s="81"/>
      <c r="GFO131" s="81"/>
      <c r="GFP131" s="81"/>
      <c r="GFQ131" s="81"/>
      <c r="GFR131" s="81"/>
      <c r="GFS131" s="81"/>
      <c r="GFT131" s="81"/>
      <c r="GFU131" s="81"/>
      <c r="GFV131" s="81"/>
      <c r="GFW131" s="81"/>
      <c r="GFX131" s="81"/>
      <c r="GFY131" s="81"/>
      <c r="GFZ131" s="81"/>
      <c r="GGA131" s="81"/>
      <c r="GGB131" s="81"/>
      <c r="GGC131" s="81"/>
      <c r="GGD131" s="81"/>
      <c r="GGE131" s="81"/>
      <c r="GGF131" s="81"/>
      <c r="GGG131" s="81"/>
      <c r="GGH131" s="81"/>
      <c r="GGI131" s="81"/>
      <c r="GGJ131" s="81"/>
      <c r="GGK131" s="81"/>
      <c r="GGL131" s="81"/>
      <c r="GGM131" s="81"/>
      <c r="GGN131" s="81"/>
      <c r="GGO131" s="81"/>
      <c r="GGP131" s="81"/>
      <c r="GGQ131" s="81"/>
      <c r="GGR131" s="81"/>
      <c r="GGS131" s="81"/>
      <c r="GGT131" s="81"/>
      <c r="GGU131" s="81"/>
      <c r="GGV131" s="81"/>
      <c r="GGW131" s="81"/>
      <c r="GGX131" s="81"/>
      <c r="GGY131" s="81"/>
      <c r="GGZ131" s="81"/>
      <c r="GHA131" s="81"/>
      <c r="GHB131" s="81"/>
      <c r="GHC131" s="81"/>
      <c r="GHD131" s="81"/>
      <c r="GHE131" s="81"/>
      <c r="GHF131" s="81"/>
      <c r="GHG131" s="81"/>
      <c r="GHH131" s="81"/>
      <c r="GHI131" s="81"/>
      <c r="GHJ131" s="81"/>
      <c r="GHK131" s="81"/>
      <c r="GHL131" s="81"/>
      <c r="GHM131" s="81"/>
      <c r="GHN131" s="81"/>
      <c r="GHO131" s="81"/>
      <c r="GHP131" s="81"/>
      <c r="GHQ131" s="81"/>
      <c r="GHR131" s="81"/>
      <c r="GHS131" s="81"/>
      <c r="GHT131" s="81"/>
      <c r="GHU131" s="81"/>
      <c r="GHV131" s="81"/>
      <c r="GHW131" s="81"/>
      <c r="GHX131" s="81"/>
      <c r="GHY131" s="81"/>
      <c r="GHZ131" s="81"/>
      <c r="GIA131" s="81"/>
      <c r="GIB131" s="81"/>
      <c r="GIC131" s="81"/>
      <c r="GID131" s="81"/>
      <c r="GIE131" s="81"/>
      <c r="GIF131" s="81"/>
      <c r="GIG131" s="81"/>
      <c r="GIH131" s="81"/>
      <c r="GII131" s="81"/>
      <c r="GIJ131" s="81"/>
      <c r="GIK131" s="81"/>
      <c r="GIL131" s="81"/>
      <c r="GIM131" s="81"/>
      <c r="GIN131" s="81"/>
      <c r="GIO131" s="81"/>
      <c r="GIP131" s="81"/>
      <c r="GIQ131" s="81"/>
      <c r="GIR131" s="81"/>
      <c r="GIS131" s="81"/>
      <c r="GIT131" s="81"/>
      <c r="GIU131" s="81"/>
      <c r="GIV131" s="81"/>
      <c r="GIW131" s="81"/>
      <c r="GIX131" s="81"/>
      <c r="GIY131" s="81"/>
      <c r="GIZ131" s="81"/>
      <c r="GJA131" s="81"/>
      <c r="GJB131" s="81"/>
      <c r="GJC131" s="81"/>
      <c r="GJD131" s="81"/>
      <c r="GJE131" s="81"/>
      <c r="GJF131" s="81"/>
      <c r="GJG131" s="81"/>
      <c r="GJH131" s="81"/>
      <c r="GJI131" s="81"/>
      <c r="GJJ131" s="81"/>
      <c r="GJK131" s="81"/>
      <c r="GJL131" s="81"/>
      <c r="GJM131" s="81"/>
      <c r="GJN131" s="81"/>
      <c r="GJO131" s="81"/>
      <c r="GJP131" s="81"/>
      <c r="GJQ131" s="81"/>
      <c r="GJR131" s="81"/>
      <c r="GJS131" s="81"/>
      <c r="GJT131" s="81"/>
      <c r="GJU131" s="81"/>
      <c r="GJV131" s="81"/>
      <c r="GJW131" s="81"/>
      <c r="GJX131" s="81"/>
      <c r="GJY131" s="81"/>
      <c r="GJZ131" s="81"/>
      <c r="GKA131" s="81"/>
      <c r="GKB131" s="81"/>
      <c r="GKC131" s="81"/>
      <c r="GKD131" s="81"/>
      <c r="GKE131" s="81"/>
      <c r="GKF131" s="81"/>
      <c r="GKG131" s="81"/>
      <c r="GKH131" s="81"/>
      <c r="GKI131" s="81"/>
      <c r="GKJ131" s="81"/>
      <c r="GKK131" s="81"/>
      <c r="GKL131" s="81"/>
      <c r="GKM131" s="81"/>
      <c r="GKN131" s="81"/>
      <c r="GKO131" s="81"/>
      <c r="GKP131" s="81"/>
      <c r="GKQ131" s="81"/>
      <c r="GKR131" s="81"/>
      <c r="GKS131" s="81"/>
      <c r="GKT131" s="81"/>
      <c r="GKU131" s="81"/>
      <c r="GKV131" s="81"/>
      <c r="GKW131" s="81"/>
      <c r="GKX131" s="81"/>
      <c r="GKY131" s="81"/>
      <c r="GKZ131" s="81"/>
      <c r="GLA131" s="81"/>
      <c r="GLB131" s="81"/>
      <c r="GLC131" s="81"/>
      <c r="GLD131" s="81"/>
      <c r="GLE131" s="81"/>
      <c r="GLF131" s="81"/>
      <c r="GLG131" s="81"/>
      <c r="GLH131" s="81"/>
      <c r="GLI131" s="81"/>
      <c r="GLJ131" s="81"/>
      <c r="GLK131" s="81"/>
      <c r="GLL131" s="81"/>
      <c r="GLM131" s="81"/>
      <c r="GLN131" s="81"/>
      <c r="GLO131" s="81"/>
      <c r="GLP131" s="81"/>
      <c r="GLQ131" s="81"/>
      <c r="GLR131" s="81"/>
      <c r="GLS131" s="81"/>
      <c r="GLT131" s="81"/>
      <c r="GLU131" s="81"/>
      <c r="GLV131" s="81"/>
      <c r="GLW131" s="81"/>
      <c r="GLX131" s="81"/>
      <c r="GLY131" s="81"/>
      <c r="GLZ131" s="81"/>
      <c r="GMA131" s="81"/>
      <c r="GMB131" s="81"/>
      <c r="GMC131" s="81"/>
      <c r="GMD131" s="81"/>
      <c r="GME131" s="81"/>
      <c r="GMF131" s="81"/>
      <c r="GMG131" s="81"/>
      <c r="GMH131" s="81"/>
      <c r="GMI131" s="81"/>
      <c r="GMJ131" s="81"/>
      <c r="GMK131" s="81"/>
      <c r="GML131" s="81"/>
      <c r="GMM131" s="81"/>
      <c r="GMN131" s="81"/>
      <c r="GMO131" s="81"/>
      <c r="GMP131" s="81"/>
      <c r="GMQ131" s="81"/>
      <c r="GMR131" s="81"/>
      <c r="GMS131" s="81"/>
      <c r="GMT131" s="81"/>
      <c r="GMU131" s="81"/>
      <c r="GMV131" s="81"/>
      <c r="GMW131" s="81"/>
      <c r="GMX131" s="81"/>
      <c r="GMY131" s="81"/>
      <c r="GMZ131" s="81"/>
      <c r="GNA131" s="81"/>
      <c r="GNB131" s="81"/>
      <c r="GNC131" s="81"/>
      <c r="GND131" s="81"/>
      <c r="GNE131" s="81"/>
      <c r="GNF131" s="81"/>
      <c r="GNG131" s="81"/>
      <c r="GNH131" s="81"/>
      <c r="GNI131" s="81"/>
      <c r="GNJ131" s="81"/>
      <c r="GNK131" s="81"/>
      <c r="GNL131" s="81"/>
      <c r="GNM131" s="81"/>
      <c r="GNN131" s="81"/>
      <c r="GNO131" s="81"/>
      <c r="GNP131" s="81"/>
      <c r="GNQ131" s="81"/>
      <c r="GNR131" s="81"/>
      <c r="GNS131" s="81"/>
      <c r="GNT131" s="81"/>
      <c r="GNU131" s="81"/>
      <c r="GNV131" s="81"/>
      <c r="GNW131" s="81"/>
      <c r="GNX131" s="81"/>
      <c r="GNY131" s="81"/>
      <c r="GNZ131" s="81"/>
      <c r="GOA131" s="81"/>
      <c r="GOB131" s="81"/>
      <c r="GOC131" s="81"/>
      <c r="GOD131" s="81"/>
      <c r="GOE131" s="81"/>
      <c r="GOF131" s="81"/>
      <c r="GOG131" s="81"/>
      <c r="GOH131" s="81"/>
      <c r="GOI131" s="81"/>
      <c r="GOJ131" s="81"/>
      <c r="GOK131" s="81"/>
      <c r="GOL131" s="81"/>
      <c r="GOM131" s="81"/>
      <c r="GON131" s="81"/>
      <c r="GOO131" s="81"/>
      <c r="GOP131" s="81"/>
      <c r="GOQ131" s="81"/>
      <c r="GOR131" s="81"/>
      <c r="GOS131" s="81"/>
      <c r="GOT131" s="81"/>
      <c r="GOU131" s="81"/>
      <c r="GOV131" s="81"/>
      <c r="GOW131" s="81"/>
      <c r="GOX131" s="81"/>
      <c r="GOY131" s="81"/>
      <c r="GOZ131" s="81"/>
      <c r="GPA131" s="81"/>
      <c r="GPB131" s="81"/>
      <c r="GPC131" s="81"/>
      <c r="GPD131" s="81"/>
      <c r="GPE131" s="81"/>
      <c r="GPF131" s="81"/>
      <c r="GPG131" s="81"/>
      <c r="GPH131" s="81"/>
      <c r="GPI131" s="81"/>
      <c r="GPJ131" s="81"/>
      <c r="GPK131" s="81"/>
      <c r="GPL131" s="81"/>
      <c r="GPM131" s="81"/>
      <c r="GPN131" s="81"/>
      <c r="GPO131" s="81"/>
      <c r="GPP131" s="81"/>
      <c r="GPQ131" s="81"/>
      <c r="GPR131" s="81"/>
      <c r="GPS131" s="81"/>
      <c r="GPT131" s="81"/>
      <c r="GPU131" s="81"/>
      <c r="GPV131" s="81"/>
      <c r="GPW131" s="81"/>
      <c r="GPX131" s="81"/>
      <c r="GPY131" s="81"/>
      <c r="GPZ131" s="81"/>
      <c r="GQA131" s="81"/>
      <c r="GQB131" s="81"/>
      <c r="GQC131" s="81"/>
      <c r="GQD131" s="81"/>
      <c r="GQE131" s="81"/>
      <c r="GQF131" s="81"/>
      <c r="GQG131" s="81"/>
      <c r="GQH131" s="81"/>
      <c r="GQI131" s="81"/>
      <c r="GQJ131" s="81"/>
      <c r="GQK131" s="81"/>
      <c r="GQL131" s="81"/>
      <c r="GQM131" s="81"/>
      <c r="GQN131" s="81"/>
      <c r="GQO131" s="81"/>
      <c r="GQP131" s="81"/>
      <c r="GQQ131" s="81"/>
      <c r="GQR131" s="81"/>
      <c r="GQS131" s="81"/>
      <c r="GQT131" s="81"/>
      <c r="GQU131" s="81"/>
      <c r="GQV131" s="81"/>
      <c r="GQW131" s="81"/>
      <c r="GQX131" s="81"/>
      <c r="GQY131" s="81"/>
      <c r="GQZ131" s="81"/>
      <c r="GRA131" s="81"/>
      <c r="GRB131" s="81"/>
      <c r="GRC131" s="81"/>
      <c r="GRD131" s="81"/>
      <c r="GRE131" s="81"/>
      <c r="GRF131" s="81"/>
      <c r="GRG131" s="81"/>
      <c r="GRH131" s="81"/>
      <c r="GRI131" s="81"/>
      <c r="GRJ131" s="81"/>
      <c r="GRK131" s="81"/>
      <c r="GRL131" s="81"/>
      <c r="GRM131" s="81"/>
      <c r="GRN131" s="81"/>
      <c r="GRO131" s="81"/>
      <c r="GRP131" s="81"/>
      <c r="GRQ131" s="81"/>
      <c r="GRR131" s="81"/>
      <c r="GRS131" s="81"/>
      <c r="GRT131" s="81"/>
      <c r="GRU131" s="81"/>
      <c r="GRV131" s="81"/>
      <c r="GRW131" s="81"/>
      <c r="GRX131" s="81"/>
      <c r="GRY131" s="81"/>
      <c r="GRZ131" s="81"/>
      <c r="GSA131" s="81"/>
      <c r="GSB131" s="81"/>
      <c r="GSC131" s="81"/>
      <c r="GSD131" s="81"/>
      <c r="GSE131" s="81"/>
      <c r="GSF131" s="81"/>
      <c r="GSG131" s="81"/>
      <c r="GSH131" s="81"/>
      <c r="GSI131" s="81"/>
      <c r="GSJ131" s="81"/>
      <c r="GSK131" s="81"/>
      <c r="GSL131" s="81"/>
      <c r="GSM131" s="81"/>
      <c r="GSN131" s="81"/>
      <c r="GSO131" s="81"/>
      <c r="GSP131" s="81"/>
      <c r="GSQ131" s="81"/>
      <c r="GSR131" s="81"/>
      <c r="GSS131" s="81"/>
      <c r="GST131" s="81"/>
      <c r="GSU131" s="81"/>
      <c r="GSV131" s="81"/>
      <c r="GSW131" s="81"/>
      <c r="GSX131" s="81"/>
      <c r="GSY131" s="81"/>
      <c r="GSZ131" s="81"/>
      <c r="GTA131" s="81"/>
      <c r="GTB131" s="81"/>
      <c r="GTC131" s="81"/>
      <c r="GTD131" s="81"/>
      <c r="GTE131" s="81"/>
      <c r="GTF131" s="81"/>
      <c r="GTG131" s="81"/>
      <c r="GTH131" s="81"/>
      <c r="GTI131" s="81"/>
      <c r="GTJ131" s="81"/>
      <c r="GTK131" s="81"/>
      <c r="GTL131" s="81"/>
      <c r="GTM131" s="81"/>
      <c r="GTN131" s="81"/>
      <c r="GTO131" s="81"/>
      <c r="GTP131" s="81"/>
      <c r="GTQ131" s="81"/>
      <c r="GTR131" s="81"/>
      <c r="GTS131" s="81"/>
      <c r="GTT131" s="81"/>
      <c r="GTU131" s="81"/>
      <c r="GTV131" s="81"/>
      <c r="GTW131" s="81"/>
      <c r="GTX131" s="81"/>
      <c r="GTY131" s="81"/>
      <c r="GTZ131" s="81"/>
      <c r="GUA131" s="81"/>
      <c r="GUB131" s="81"/>
      <c r="GUC131" s="81"/>
      <c r="GUD131" s="81"/>
      <c r="GUE131" s="81"/>
      <c r="GUF131" s="81"/>
      <c r="GUG131" s="81"/>
      <c r="GUH131" s="81"/>
      <c r="GUI131" s="81"/>
      <c r="GUJ131" s="81"/>
      <c r="GUK131" s="81"/>
      <c r="GUL131" s="81"/>
      <c r="GUM131" s="81"/>
      <c r="GUN131" s="81"/>
      <c r="GUO131" s="81"/>
      <c r="GUP131" s="81"/>
      <c r="GUQ131" s="81"/>
      <c r="GUR131" s="81"/>
      <c r="GUS131" s="81"/>
      <c r="GUT131" s="81"/>
      <c r="GUU131" s="81"/>
      <c r="GUV131" s="81"/>
      <c r="GUW131" s="81"/>
      <c r="GUX131" s="81"/>
      <c r="GUY131" s="81"/>
      <c r="GUZ131" s="81"/>
      <c r="GVA131" s="81"/>
      <c r="GVB131" s="81"/>
      <c r="GVC131" s="81"/>
      <c r="GVD131" s="81"/>
      <c r="GVE131" s="81"/>
      <c r="GVF131" s="81"/>
      <c r="GVG131" s="81"/>
      <c r="GVH131" s="81"/>
      <c r="GVI131" s="81"/>
      <c r="GVJ131" s="81"/>
      <c r="GVK131" s="81"/>
      <c r="GVL131" s="81"/>
      <c r="GVM131" s="81"/>
      <c r="GVN131" s="81"/>
      <c r="GVO131" s="81"/>
      <c r="GVP131" s="81"/>
      <c r="GVQ131" s="81"/>
      <c r="GVR131" s="81"/>
      <c r="GVS131" s="81"/>
      <c r="GVT131" s="81"/>
      <c r="GVU131" s="81"/>
      <c r="GVV131" s="81"/>
      <c r="GVW131" s="81"/>
      <c r="GVX131" s="81"/>
      <c r="GVY131" s="81"/>
      <c r="GVZ131" s="81"/>
      <c r="GWA131" s="81"/>
      <c r="GWB131" s="81"/>
      <c r="GWC131" s="81"/>
      <c r="GWD131" s="81"/>
      <c r="GWE131" s="81"/>
      <c r="GWF131" s="81"/>
      <c r="GWG131" s="81"/>
      <c r="GWH131" s="81"/>
      <c r="GWI131" s="81"/>
      <c r="GWJ131" s="81"/>
      <c r="GWK131" s="81"/>
      <c r="GWL131" s="81"/>
      <c r="GWM131" s="81"/>
      <c r="GWN131" s="81"/>
      <c r="GWO131" s="81"/>
      <c r="GWP131" s="81"/>
      <c r="GWQ131" s="81"/>
      <c r="GWR131" s="81"/>
      <c r="GWS131" s="81"/>
      <c r="GWT131" s="81"/>
      <c r="GWU131" s="81"/>
      <c r="GWV131" s="81"/>
      <c r="GWW131" s="81"/>
      <c r="GWX131" s="81"/>
      <c r="GWY131" s="81"/>
      <c r="GWZ131" s="81"/>
      <c r="GXA131" s="81"/>
      <c r="GXB131" s="81"/>
      <c r="GXC131" s="81"/>
      <c r="GXD131" s="81"/>
      <c r="GXE131" s="81"/>
      <c r="GXF131" s="81"/>
      <c r="GXG131" s="81"/>
      <c r="GXH131" s="81"/>
      <c r="GXI131" s="81"/>
      <c r="GXJ131" s="81"/>
      <c r="GXK131" s="81"/>
      <c r="GXL131" s="81"/>
      <c r="GXM131" s="81"/>
      <c r="GXN131" s="81"/>
      <c r="GXO131" s="81"/>
      <c r="GXP131" s="81"/>
      <c r="GXQ131" s="81"/>
      <c r="GXR131" s="81"/>
      <c r="GXS131" s="81"/>
      <c r="GXT131" s="81"/>
      <c r="GXU131" s="81"/>
      <c r="GXV131" s="81"/>
      <c r="GXW131" s="81"/>
      <c r="GXX131" s="81"/>
      <c r="GXY131" s="81"/>
      <c r="GXZ131" s="81"/>
      <c r="GYA131" s="81"/>
      <c r="GYB131" s="81"/>
      <c r="GYC131" s="81"/>
      <c r="GYD131" s="81"/>
      <c r="GYE131" s="81"/>
      <c r="GYF131" s="81"/>
      <c r="GYG131" s="81"/>
      <c r="GYH131" s="81"/>
      <c r="GYI131" s="81"/>
      <c r="GYJ131" s="81"/>
      <c r="GYK131" s="81"/>
      <c r="GYL131" s="81"/>
      <c r="GYM131" s="81"/>
      <c r="GYN131" s="81"/>
      <c r="GYO131" s="81"/>
      <c r="GYP131" s="81"/>
      <c r="GYQ131" s="81"/>
      <c r="GYR131" s="81"/>
      <c r="GYS131" s="81"/>
      <c r="GYT131" s="81"/>
      <c r="GYU131" s="81"/>
      <c r="GYV131" s="81"/>
      <c r="GYW131" s="81"/>
      <c r="GYX131" s="81"/>
      <c r="GYY131" s="81"/>
      <c r="GYZ131" s="81"/>
      <c r="GZA131" s="81"/>
      <c r="GZB131" s="81"/>
      <c r="GZC131" s="81"/>
      <c r="GZD131" s="81"/>
      <c r="GZE131" s="81"/>
      <c r="GZF131" s="81"/>
      <c r="GZG131" s="81"/>
      <c r="GZH131" s="81"/>
      <c r="GZI131" s="81"/>
      <c r="GZJ131" s="81"/>
      <c r="GZK131" s="81"/>
      <c r="GZL131" s="81"/>
      <c r="GZM131" s="81"/>
      <c r="GZN131" s="81"/>
      <c r="GZO131" s="81"/>
      <c r="GZP131" s="81"/>
      <c r="GZQ131" s="81"/>
      <c r="GZR131" s="81"/>
      <c r="GZS131" s="81"/>
      <c r="GZT131" s="81"/>
      <c r="GZU131" s="81"/>
      <c r="GZV131" s="81"/>
      <c r="GZW131" s="81"/>
      <c r="GZX131" s="81"/>
      <c r="GZY131" s="81"/>
      <c r="GZZ131" s="81"/>
      <c r="HAA131" s="81"/>
      <c r="HAB131" s="81"/>
      <c r="HAC131" s="81"/>
      <c r="HAD131" s="81"/>
      <c r="HAE131" s="81"/>
      <c r="HAF131" s="81"/>
      <c r="HAG131" s="81"/>
      <c r="HAH131" s="81"/>
      <c r="HAI131" s="81"/>
      <c r="HAJ131" s="81"/>
      <c r="HAK131" s="81"/>
      <c r="HAL131" s="81"/>
      <c r="HAM131" s="81"/>
      <c r="HAN131" s="81"/>
      <c r="HAO131" s="81"/>
      <c r="HAP131" s="81"/>
      <c r="HAQ131" s="81"/>
      <c r="HAR131" s="81"/>
      <c r="HAS131" s="81"/>
      <c r="HAT131" s="81"/>
      <c r="HAU131" s="81"/>
      <c r="HAV131" s="81"/>
      <c r="HAW131" s="81"/>
      <c r="HAX131" s="81"/>
      <c r="HAY131" s="81"/>
      <c r="HAZ131" s="81"/>
      <c r="HBA131" s="81"/>
      <c r="HBB131" s="81"/>
      <c r="HBC131" s="81"/>
      <c r="HBD131" s="81"/>
      <c r="HBE131" s="81"/>
      <c r="HBF131" s="81"/>
      <c r="HBG131" s="81"/>
      <c r="HBH131" s="81"/>
      <c r="HBI131" s="81"/>
      <c r="HBJ131" s="81"/>
      <c r="HBK131" s="81"/>
      <c r="HBL131" s="81"/>
      <c r="HBM131" s="81"/>
      <c r="HBN131" s="81"/>
      <c r="HBO131" s="81"/>
      <c r="HBP131" s="81"/>
      <c r="HBQ131" s="81"/>
      <c r="HBR131" s="81"/>
      <c r="HBS131" s="81"/>
      <c r="HBT131" s="81"/>
      <c r="HBU131" s="81"/>
      <c r="HBV131" s="81"/>
      <c r="HBW131" s="81"/>
      <c r="HBX131" s="81"/>
      <c r="HBY131" s="81"/>
      <c r="HBZ131" s="81"/>
      <c r="HCA131" s="81"/>
      <c r="HCB131" s="81"/>
      <c r="HCC131" s="81"/>
      <c r="HCD131" s="81"/>
      <c r="HCE131" s="81"/>
      <c r="HCF131" s="81"/>
      <c r="HCG131" s="81"/>
      <c r="HCH131" s="81"/>
      <c r="HCI131" s="81"/>
      <c r="HCJ131" s="81"/>
      <c r="HCK131" s="81"/>
      <c r="HCL131" s="81"/>
      <c r="HCM131" s="81"/>
      <c r="HCN131" s="81"/>
      <c r="HCO131" s="81"/>
      <c r="HCP131" s="81"/>
      <c r="HCQ131" s="81"/>
      <c r="HCR131" s="81"/>
      <c r="HCS131" s="81"/>
      <c r="HCT131" s="81"/>
      <c r="HCU131" s="81"/>
      <c r="HCV131" s="81"/>
      <c r="HCW131" s="81"/>
      <c r="HCX131" s="81"/>
      <c r="HCY131" s="81"/>
      <c r="HCZ131" s="81"/>
      <c r="HDA131" s="81"/>
      <c r="HDB131" s="81"/>
      <c r="HDC131" s="81"/>
      <c r="HDD131" s="81"/>
      <c r="HDE131" s="81"/>
      <c r="HDF131" s="81"/>
      <c r="HDG131" s="81"/>
      <c r="HDH131" s="81"/>
      <c r="HDI131" s="81"/>
      <c r="HDJ131" s="81"/>
      <c r="HDK131" s="81"/>
      <c r="HDL131" s="81"/>
      <c r="HDM131" s="81"/>
      <c r="HDN131" s="81"/>
      <c r="HDO131" s="81"/>
      <c r="HDP131" s="81"/>
      <c r="HDQ131" s="81"/>
      <c r="HDR131" s="81"/>
      <c r="HDS131" s="81"/>
      <c r="HDT131" s="81"/>
      <c r="HDU131" s="81"/>
      <c r="HDV131" s="81"/>
      <c r="HDW131" s="81"/>
      <c r="HDX131" s="81"/>
      <c r="HDY131" s="81"/>
      <c r="HDZ131" s="81"/>
      <c r="HEA131" s="81"/>
      <c r="HEB131" s="81"/>
      <c r="HEC131" s="81"/>
      <c r="HED131" s="81"/>
      <c r="HEE131" s="81"/>
      <c r="HEF131" s="81"/>
      <c r="HEG131" s="81"/>
      <c r="HEH131" s="81"/>
      <c r="HEI131" s="81"/>
      <c r="HEJ131" s="81"/>
      <c r="HEK131" s="81"/>
      <c r="HEL131" s="81"/>
      <c r="HEM131" s="81"/>
      <c r="HEN131" s="81"/>
      <c r="HEO131" s="81"/>
      <c r="HEP131" s="81"/>
      <c r="HEQ131" s="81"/>
      <c r="HER131" s="81"/>
      <c r="HES131" s="81"/>
      <c r="HET131" s="81"/>
      <c r="HEU131" s="81"/>
      <c r="HEV131" s="81"/>
      <c r="HEW131" s="81"/>
      <c r="HEX131" s="81"/>
      <c r="HEY131" s="81"/>
      <c r="HEZ131" s="81"/>
      <c r="HFA131" s="81"/>
      <c r="HFB131" s="81"/>
      <c r="HFC131" s="81"/>
      <c r="HFD131" s="81"/>
      <c r="HFE131" s="81"/>
      <c r="HFF131" s="81"/>
      <c r="HFG131" s="81"/>
      <c r="HFH131" s="81"/>
      <c r="HFI131" s="81"/>
      <c r="HFJ131" s="81"/>
      <c r="HFK131" s="81"/>
      <c r="HFL131" s="81"/>
      <c r="HFM131" s="81"/>
      <c r="HFN131" s="81"/>
      <c r="HFO131" s="81"/>
      <c r="HFP131" s="81"/>
      <c r="HFQ131" s="81"/>
      <c r="HFR131" s="81"/>
      <c r="HFS131" s="81"/>
      <c r="HFT131" s="81"/>
      <c r="HFU131" s="81"/>
      <c r="HFV131" s="81"/>
      <c r="HFW131" s="81"/>
      <c r="HFX131" s="81"/>
      <c r="HFY131" s="81"/>
      <c r="HFZ131" s="81"/>
      <c r="HGA131" s="81"/>
      <c r="HGB131" s="81"/>
      <c r="HGC131" s="81"/>
      <c r="HGD131" s="81"/>
      <c r="HGE131" s="81"/>
      <c r="HGF131" s="81"/>
      <c r="HGG131" s="81"/>
      <c r="HGH131" s="81"/>
      <c r="HGI131" s="81"/>
      <c r="HGJ131" s="81"/>
      <c r="HGK131" s="81"/>
      <c r="HGL131" s="81"/>
      <c r="HGM131" s="81"/>
      <c r="HGN131" s="81"/>
      <c r="HGO131" s="81"/>
      <c r="HGP131" s="81"/>
      <c r="HGQ131" s="81"/>
      <c r="HGR131" s="81"/>
      <c r="HGS131" s="81"/>
      <c r="HGT131" s="81"/>
      <c r="HGU131" s="81"/>
      <c r="HGV131" s="81"/>
      <c r="HGW131" s="81"/>
      <c r="HGX131" s="81"/>
      <c r="HGY131" s="81"/>
      <c r="HGZ131" s="81"/>
      <c r="HHA131" s="81"/>
      <c r="HHB131" s="81"/>
      <c r="HHC131" s="81"/>
      <c r="HHD131" s="81"/>
      <c r="HHE131" s="81"/>
      <c r="HHF131" s="81"/>
      <c r="HHG131" s="81"/>
      <c r="HHH131" s="81"/>
      <c r="HHI131" s="81"/>
      <c r="HHJ131" s="81"/>
      <c r="HHK131" s="81"/>
      <c r="HHL131" s="81"/>
      <c r="HHM131" s="81"/>
      <c r="HHN131" s="81"/>
      <c r="HHO131" s="81"/>
      <c r="HHP131" s="81"/>
      <c r="HHQ131" s="81"/>
      <c r="HHR131" s="81"/>
      <c r="HHS131" s="81"/>
      <c r="HHT131" s="81"/>
      <c r="HHU131" s="81"/>
      <c r="HHV131" s="81"/>
      <c r="HHW131" s="81"/>
      <c r="HHX131" s="81"/>
      <c r="HHY131" s="81"/>
      <c r="HHZ131" s="81"/>
      <c r="HIA131" s="81"/>
      <c r="HIB131" s="81"/>
      <c r="HIC131" s="81"/>
      <c r="HID131" s="81"/>
      <c r="HIE131" s="81"/>
      <c r="HIF131" s="81"/>
      <c r="HIG131" s="81"/>
      <c r="HIH131" s="81"/>
      <c r="HII131" s="81"/>
      <c r="HIJ131" s="81"/>
      <c r="HIK131" s="81"/>
      <c r="HIL131" s="81"/>
      <c r="HIM131" s="81"/>
      <c r="HIN131" s="81"/>
      <c r="HIO131" s="81"/>
      <c r="HIP131" s="81"/>
      <c r="HIQ131" s="81"/>
      <c r="HIR131" s="81"/>
      <c r="HIS131" s="81"/>
      <c r="HIT131" s="81"/>
      <c r="HIU131" s="81"/>
      <c r="HIV131" s="81"/>
      <c r="HIW131" s="81"/>
      <c r="HIX131" s="81"/>
      <c r="HIY131" s="81"/>
      <c r="HIZ131" s="81"/>
      <c r="HJA131" s="81"/>
      <c r="HJB131" s="81"/>
      <c r="HJC131" s="81"/>
      <c r="HJD131" s="81"/>
      <c r="HJE131" s="81"/>
      <c r="HJF131" s="81"/>
      <c r="HJG131" s="81"/>
      <c r="HJH131" s="81"/>
      <c r="HJI131" s="81"/>
      <c r="HJJ131" s="81"/>
      <c r="HJK131" s="81"/>
      <c r="HJL131" s="81"/>
      <c r="HJM131" s="81"/>
      <c r="HJN131" s="81"/>
      <c r="HJO131" s="81"/>
      <c r="HJP131" s="81"/>
      <c r="HJQ131" s="81"/>
      <c r="HJR131" s="81"/>
      <c r="HJS131" s="81"/>
      <c r="HJT131" s="81"/>
      <c r="HJU131" s="81"/>
      <c r="HJV131" s="81"/>
      <c r="HJW131" s="81"/>
      <c r="HJX131" s="81"/>
      <c r="HJY131" s="81"/>
      <c r="HJZ131" s="81"/>
      <c r="HKA131" s="81"/>
      <c r="HKB131" s="81"/>
      <c r="HKC131" s="81"/>
      <c r="HKD131" s="81"/>
      <c r="HKE131" s="81"/>
      <c r="HKF131" s="81"/>
      <c r="HKG131" s="81"/>
      <c r="HKH131" s="81"/>
      <c r="HKI131" s="81"/>
      <c r="HKJ131" s="81"/>
      <c r="HKK131" s="81"/>
      <c r="HKL131" s="81"/>
      <c r="HKM131" s="81"/>
      <c r="HKN131" s="81"/>
      <c r="HKO131" s="81"/>
      <c r="HKP131" s="81"/>
      <c r="HKQ131" s="81"/>
      <c r="HKR131" s="81"/>
      <c r="HKS131" s="81"/>
      <c r="HKT131" s="81"/>
      <c r="HKU131" s="81"/>
      <c r="HKV131" s="81"/>
      <c r="HKW131" s="81"/>
      <c r="HKX131" s="81"/>
      <c r="HKY131" s="81"/>
      <c r="HKZ131" s="81"/>
      <c r="HLA131" s="81"/>
      <c r="HLB131" s="81"/>
      <c r="HLC131" s="81"/>
      <c r="HLD131" s="81"/>
      <c r="HLE131" s="81"/>
      <c r="HLF131" s="81"/>
      <c r="HLG131" s="81"/>
      <c r="HLH131" s="81"/>
      <c r="HLI131" s="81"/>
      <c r="HLJ131" s="81"/>
      <c r="HLK131" s="81"/>
      <c r="HLL131" s="81"/>
      <c r="HLM131" s="81"/>
      <c r="HLN131" s="81"/>
      <c r="HLO131" s="81"/>
      <c r="HLP131" s="81"/>
      <c r="HLQ131" s="81"/>
      <c r="HLR131" s="81"/>
      <c r="HLS131" s="81"/>
      <c r="HLT131" s="81"/>
      <c r="HLU131" s="81"/>
      <c r="HLV131" s="81"/>
      <c r="HLW131" s="81"/>
      <c r="HLX131" s="81"/>
      <c r="HLY131" s="81"/>
      <c r="HLZ131" s="81"/>
      <c r="HMA131" s="81"/>
      <c r="HMB131" s="81"/>
      <c r="HMC131" s="81"/>
      <c r="HMD131" s="81"/>
      <c r="HME131" s="81"/>
      <c r="HMF131" s="81"/>
      <c r="HMG131" s="81"/>
      <c r="HMH131" s="81"/>
      <c r="HMI131" s="81"/>
      <c r="HMJ131" s="81"/>
      <c r="HMK131" s="81"/>
      <c r="HML131" s="81"/>
      <c r="HMM131" s="81"/>
      <c r="HMN131" s="81"/>
      <c r="HMO131" s="81"/>
      <c r="HMP131" s="81"/>
      <c r="HMQ131" s="81"/>
      <c r="HMR131" s="81"/>
      <c r="HMS131" s="81"/>
      <c r="HMT131" s="81"/>
      <c r="HMU131" s="81"/>
      <c r="HMV131" s="81"/>
      <c r="HMW131" s="81"/>
      <c r="HMX131" s="81"/>
      <c r="HMY131" s="81"/>
      <c r="HMZ131" s="81"/>
      <c r="HNA131" s="81"/>
      <c r="HNB131" s="81"/>
      <c r="HNC131" s="81"/>
      <c r="HND131" s="81"/>
      <c r="HNE131" s="81"/>
      <c r="HNF131" s="81"/>
      <c r="HNG131" s="81"/>
      <c r="HNH131" s="81"/>
      <c r="HNI131" s="81"/>
      <c r="HNJ131" s="81"/>
      <c r="HNK131" s="81"/>
      <c r="HNL131" s="81"/>
      <c r="HNM131" s="81"/>
      <c r="HNN131" s="81"/>
      <c r="HNO131" s="81"/>
      <c r="HNP131" s="81"/>
      <c r="HNQ131" s="81"/>
      <c r="HNR131" s="81"/>
      <c r="HNS131" s="81"/>
      <c r="HNT131" s="81"/>
      <c r="HNU131" s="81"/>
      <c r="HNV131" s="81"/>
      <c r="HNW131" s="81"/>
      <c r="HNX131" s="81"/>
      <c r="HNY131" s="81"/>
      <c r="HNZ131" s="81"/>
      <c r="HOA131" s="81"/>
      <c r="HOB131" s="81"/>
      <c r="HOC131" s="81"/>
      <c r="HOD131" s="81"/>
      <c r="HOE131" s="81"/>
      <c r="HOF131" s="81"/>
      <c r="HOG131" s="81"/>
      <c r="HOH131" s="81"/>
      <c r="HOI131" s="81"/>
      <c r="HOJ131" s="81"/>
      <c r="HOK131" s="81"/>
      <c r="HOL131" s="81"/>
      <c r="HOM131" s="81"/>
      <c r="HON131" s="81"/>
      <c r="HOO131" s="81"/>
      <c r="HOP131" s="81"/>
      <c r="HOQ131" s="81"/>
      <c r="HOR131" s="81"/>
      <c r="HOS131" s="81"/>
      <c r="HOT131" s="81"/>
      <c r="HOU131" s="81"/>
      <c r="HOV131" s="81"/>
      <c r="HOW131" s="81"/>
      <c r="HOX131" s="81"/>
      <c r="HOY131" s="81"/>
      <c r="HOZ131" s="81"/>
      <c r="HPA131" s="81"/>
      <c r="HPB131" s="81"/>
      <c r="HPC131" s="81"/>
      <c r="HPD131" s="81"/>
      <c r="HPE131" s="81"/>
      <c r="HPF131" s="81"/>
      <c r="HPG131" s="81"/>
      <c r="HPH131" s="81"/>
      <c r="HPI131" s="81"/>
      <c r="HPJ131" s="81"/>
      <c r="HPK131" s="81"/>
      <c r="HPL131" s="81"/>
      <c r="HPM131" s="81"/>
      <c r="HPN131" s="81"/>
      <c r="HPO131" s="81"/>
      <c r="HPP131" s="81"/>
      <c r="HPQ131" s="81"/>
      <c r="HPR131" s="81"/>
      <c r="HPS131" s="81"/>
      <c r="HPT131" s="81"/>
      <c r="HPU131" s="81"/>
      <c r="HPV131" s="81"/>
      <c r="HPW131" s="81"/>
      <c r="HPX131" s="81"/>
      <c r="HPY131" s="81"/>
      <c r="HPZ131" s="81"/>
      <c r="HQA131" s="81"/>
      <c r="HQB131" s="81"/>
      <c r="HQC131" s="81"/>
      <c r="HQD131" s="81"/>
      <c r="HQE131" s="81"/>
      <c r="HQF131" s="81"/>
      <c r="HQG131" s="81"/>
      <c r="HQH131" s="81"/>
      <c r="HQI131" s="81"/>
      <c r="HQJ131" s="81"/>
      <c r="HQK131" s="81"/>
      <c r="HQL131" s="81"/>
      <c r="HQM131" s="81"/>
      <c r="HQN131" s="81"/>
      <c r="HQO131" s="81"/>
      <c r="HQP131" s="81"/>
      <c r="HQQ131" s="81"/>
      <c r="HQR131" s="81"/>
      <c r="HQS131" s="81"/>
      <c r="HQT131" s="81"/>
      <c r="HQU131" s="81"/>
      <c r="HQV131" s="81"/>
      <c r="HQW131" s="81"/>
      <c r="HQX131" s="81"/>
      <c r="HQY131" s="81"/>
      <c r="HQZ131" s="81"/>
      <c r="HRA131" s="81"/>
      <c r="HRB131" s="81"/>
      <c r="HRC131" s="81"/>
      <c r="HRD131" s="81"/>
      <c r="HRE131" s="81"/>
      <c r="HRF131" s="81"/>
      <c r="HRG131" s="81"/>
      <c r="HRH131" s="81"/>
      <c r="HRI131" s="81"/>
      <c r="HRJ131" s="81"/>
      <c r="HRK131" s="81"/>
      <c r="HRL131" s="81"/>
      <c r="HRM131" s="81"/>
      <c r="HRN131" s="81"/>
      <c r="HRO131" s="81"/>
      <c r="HRP131" s="81"/>
      <c r="HRQ131" s="81"/>
      <c r="HRR131" s="81"/>
      <c r="HRS131" s="81"/>
      <c r="HRT131" s="81"/>
      <c r="HRU131" s="81"/>
      <c r="HRV131" s="81"/>
      <c r="HRW131" s="81"/>
      <c r="HRX131" s="81"/>
      <c r="HRY131" s="81"/>
      <c r="HRZ131" s="81"/>
      <c r="HSA131" s="81"/>
      <c r="HSB131" s="81"/>
      <c r="HSC131" s="81"/>
      <c r="HSD131" s="81"/>
      <c r="HSE131" s="81"/>
      <c r="HSF131" s="81"/>
      <c r="HSG131" s="81"/>
      <c r="HSH131" s="81"/>
      <c r="HSI131" s="81"/>
      <c r="HSJ131" s="81"/>
      <c r="HSK131" s="81"/>
      <c r="HSL131" s="81"/>
      <c r="HSM131" s="81"/>
      <c r="HSN131" s="81"/>
      <c r="HSO131" s="81"/>
      <c r="HSP131" s="81"/>
      <c r="HSQ131" s="81"/>
      <c r="HSR131" s="81"/>
      <c r="HSS131" s="81"/>
      <c r="HST131" s="81"/>
      <c r="HSU131" s="81"/>
      <c r="HSV131" s="81"/>
      <c r="HSW131" s="81"/>
      <c r="HSX131" s="81"/>
      <c r="HSY131" s="81"/>
      <c r="HSZ131" s="81"/>
      <c r="HTA131" s="81"/>
      <c r="HTB131" s="81"/>
      <c r="HTC131" s="81"/>
      <c r="HTD131" s="81"/>
      <c r="HTE131" s="81"/>
      <c r="HTF131" s="81"/>
      <c r="HTG131" s="81"/>
      <c r="HTH131" s="81"/>
      <c r="HTI131" s="81"/>
      <c r="HTJ131" s="81"/>
      <c r="HTK131" s="81"/>
      <c r="HTL131" s="81"/>
      <c r="HTM131" s="81"/>
      <c r="HTN131" s="81"/>
      <c r="HTO131" s="81"/>
      <c r="HTP131" s="81"/>
      <c r="HTQ131" s="81"/>
      <c r="HTR131" s="81"/>
      <c r="HTS131" s="81"/>
      <c r="HTT131" s="81"/>
      <c r="HTU131" s="81"/>
      <c r="HTV131" s="81"/>
      <c r="HTW131" s="81"/>
      <c r="HTX131" s="81"/>
      <c r="HTY131" s="81"/>
      <c r="HTZ131" s="81"/>
      <c r="HUA131" s="81"/>
      <c r="HUB131" s="81"/>
      <c r="HUC131" s="81"/>
      <c r="HUD131" s="81"/>
      <c r="HUE131" s="81"/>
      <c r="HUF131" s="81"/>
      <c r="HUG131" s="81"/>
      <c r="HUH131" s="81"/>
      <c r="HUI131" s="81"/>
      <c r="HUJ131" s="81"/>
      <c r="HUK131" s="81"/>
      <c r="HUL131" s="81"/>
      <c r="HUM131" s="81"/>
      <c r="HUN131" s="81"/>
      <c r="HUO131" s="81"/>
      <c r="HUP131" s="81"/>
      <c r="HUQ131" s="81"/>
      <c r="HUR131" s="81"/>
      <c r="HUS131" s="81"/>
      <c r="HUT131" s="81"/>
      <c r="HUU131" s="81"/>
      <c r="HUV131" s="81"/>
      <c r="HUW131" s="81"/>
      <c r="HUX131" s="81"/>
      <c r="HUY131" s="81"/>
      <c r="HUZ131" s="81"/>
      <c r="HVA131" s="81"/>
      <c r="HVB131" s="81"/>
      <c r="HVC131" s="81"/>
      <c r="HVD131" s="81"/>
      <c r="HVE131" s="81"/>
      <c r="HVF131" s="81"/>
      <c r="HVG131" s="81"/>
    </row>
    <row r="132" spans="1:5987" s="111" customFormat="1" x14ac:dyDescent="0.2">
      <c r="CN132" s="81"/>
      <c r="CO132" s="81"/>
      <c r="CP132" s="81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  <c r="EW132" s="81"/>
      <c r="EX132" s="81"/>
      <c r="EY132" s="81"/>
      <c r="EZ132" s="81"/>
      <c r="FA132" s="81"/>
      <c r="FB132" s="81"/>
      <c r="FC132" s="81"/>
      <c r="FD132" s="81"/>
      <c r="FE132" s="81"/>
      <c r="FF132" s="81"/>
      <c r="FG132" s="81"/>
      <c r="FH132" s="81"/>
      <c r="FI132" s="81"/>
      <c r="FJ132" s="81"/>
      <c r="FK132" s="81"/>
      <c r="FL132" s="81"/>
      <c r="FM132" s="81"/>
      <c r="FN132" s="81"/>
      <c r="FO132" s="81"/>
      <c r="FP132" s="81"/>
      <c r="FQ132" s="81"/>
      <c r="FR132" s="81"/>
      <c r="FS132" s="81"/>
      <c r="FT132" s="81"/>
      <c r="FU132" s="81"/>
      <c r="FV132" s="81"/>
      <c r="FW132" s="81"/>
      <c r="FX132" s="81"/>
      <c r="FY132" s="81"/>
      <c r="FZ132" s="81"/>
      <c r="GA132" s="81"/>
      <c r="GB132" s="81"/>
      <c r="GC132" s="81"/>
      <c r="GD132" s="81"/>
      <c r="GE132" s="81"/>
      <c r="GF132" s="81"/>
      <c r="GG132" s="81"/>
      <c r="GH132" s="81"/>
      <c r="GI132" s="81"/>
      <c r="GJ132" s="81"/>
      <c r="GK132" s="81"/>
      <c r="GL132" s="81"/>
      <c r="GM132" s="81"/>
      <c r="GN132" s="81"/>
      <c r="GO132" s="81"/>
      <c r="GP132" s="81"/>
      <c r="GQ132" s="81"/>
      <c r="GR132" s="81"/>
      <c r="GS132" s="81"/>
      <c r="GT132" s="81"/>
      <c r="GU132" s="81"/>
      <c r="GV132" s="81"/>
      <c r="GW132" s="81"/>
      <c r="GX132" s="81"/>
      <c r="GY132" s="81"/>
      <c r="GZ132" s="81"/>
      <c r="HA132" s="81"/>
      <c r="HB132" s="81"/>
      <c r="HC132" s="81"/>
      <c r="HD132" s="81"/>
      <c r="HE132" s="81"/>
      <c r="HF132" s="81"/>
      <c r="HG132" s="81"/>
      <c r="HH132" s="81"/>
      <c r="HI132" s="81"/>
      <c r="HJ132" s="81"/>
      <c r="HK132" s="81"/>
      <c r="HL132" s="81"/>
      <c r="HM132" s="81"/>
      <c r="HN132" s="81"/>
      <c r="HO132" s="81"/>
      <c r="HP132" s="81"/>
      <c r="HQ132" s="81"/>
      <c r="HR132" s="81"/>
      <c r="HS132" s="81"/>
      <c r="HT132" s="81"/>
      <c r="HU132" s="81"/>
      <c r="HV132" s="81"/>
      <c r="HW132" s="81"/>
      <c r="HX132" s="81"/>
      <c r="HY132" s="81"/>
      <c r="HZ132" s="81"/>
      <c r="IA132" s="81"/>
      <c r="IB132" s="81"/>
      <c r="IC132" s="81"/>
      <c r="ID132" s="81"/>
      <c r="IE132" s="81"/>
      <c r="IF132" s="81"/>
      <c r="IG132" s="81"/>
      <c r="IH132" s="81"/>
      <c r="II132" s="81"/>
      <c r="IJ132" s="81"/>
      <c r="IK132" s="81"/>
      <c r="IL132" s="81"/>
      <c r="IM132" s="81"/>
      <c r="IN132" s="81"/>
      <c r="IO132" s="81"/>
      <c r="IP132" s="81"/>
      <c r="IQ132" s="81"/>
      <c r="IR132" s="81"/>
      <c r="IS132" s="81"/>
      <c r="IT132" s="81"/>
      <c r="IU132" s="81"/>
      <c r="IV132" s="81"/>
      <c r="IW132" s="81"/>
      <c r="IX132" s="81"/>
      <c r="IY132" s="81"/>
      <c r="IZ132" s="81"/>
      <c r="JA132" s="81"/>
      <c r="JB132" s="81"/>
      <c r="JC132" s="81"/>
      <c r="JD132" s="81"/>
      <c r="JE132" s="81"/>
      <c r="JF132" s="81"/>
      <c r="JG132" s="81"/>
      <c r="JH132" s="81"/>
      <c r="JI132" s="81"/>
      <c r="JJ132" s="81"/>
      <c r="JK132" s="81"/>
      <c r="JL132" s="81"/>
      <c r="JM132" s="81"/>
      <c r="JN132" s="81"/>
      <c r="JO132" s="81"/>
      <c r="JP132" s="81"/>
      <c r="JQ132" s="81"/>
      <c r="JR132" s="81"/>
      <c r="JS132" s="81"/>
      <c r="JT132" s="81"/>
      <c r="JU132" s="81"/>
      <c r="JV132" s="81"/>
      <c r="JW132" s="81"/>
      <c r="JX132" s="81"/>
      <c r="JY132" s="81"/>
      <c r="JZ132" s="81"/>
      <c r="KA132" s="81"/>
      <c r="KB132" s="81"/>
      <c r="KC132" s="81"/>
      <c r="KD132" s="81"/>
      <c r="KE132" s="81"/>
      <c r="KF132" s="81"/>
      <c r="KG132" s="81"/>
      <c r="KH132" s="81"/>
      <c r="KI132" s="81"/>
      <c r="KJ132" s="81"/>
      <c r="KK132" s="81"/>
      <c r="KL132" s="81"/>
      <c r="KM132" s="81"/>
      <c r="KN132" s="81"/>
      <c r="KO132" s="81"/>
      <c r="KP132" s="81"/>
      <c r="KQ132" s="81"/>
      <c r="KR132" s="81"/>
      <c r="KS132" s="81"/>
      <c r="KT132" s="81"/>
      <c r="KU132" s="81"/>
      <c r="KV132" s="81"/>
      <c r="KW132" s="81"/>
      <c r="KX132" s="81"/>
      <c r="KY132" s="81"/>
      <c r="KZ132" s="81"/>
      <c r="LA132" s="81"/>
      <c r="LB132" s="81"/>
      <c r="LC132" s="81"/>
      <c r="LD132" s="81"/>
      <c r="LE132" s="81"/>
      <c r="LF132" s="81"/>
      <c r="LG132" s="81"/>
      <c r="LH132" s="81"/>
      <c r="LI132" s="81"/>
      <c r="LJ132" s="81"/>
      <c r="LK132" s="81"/>
      <c r="LL132" s="81"/>
      <c r="LM132" s="81"/>
      <c r="LN132" s="81"/>
      <c r="LO132" s="81"/>
      <c r="LP132" s="81"/>
      <c r="LQ132" s="81"/>
      <c r="LR132" s="81"/>
      <c r="LS132" s="81"/>
      <c r="LT132" s="81"/>
      <c r="LU132" s="81"/>
      <c r="LV132" s="81"/>
      <c r="LW132" s="81"/>
      <c r="LX132" s="81"/>
      <c r="LY132" s="81"/>
      <c r="LZ132" s="81"/>
      <c r="MA132" s="81"/>
      <c r="MB132" s="81"/>
      <c r="MC132" s="81"/>
      <c r="MD132" s="81"/>
      <c r="ME132" s="81"/>
      <c r="MF132" s="81"/>
      <c r="MG132" s="81"/>
      <c r="MH132" s="81"/>
      <c r="MI132" s="81"/>
      <c r="MJ132" s="81"/>
      <c r="MK132" s="81"/>
      <c r="ML132" s="81"/>
      <c r="MM132" s="81"/>
      <c r="MN132" s="81"/>
      <c r="MO132" s="81"/>
      <c r="MP132" s="81"/>
      <c r="MQ132" s="81"/>
      <c r="MR132" s="81"/>
      <c r="MS132" s="81"/>
      <c r="MT132" s="81"/>
      <c r="MU132" s="81"/>
      <c r="MV132" s="81"/>
      <c r="MW132" s="81"/>
      <c r="MX132" s="81"/>
      <c r="MY132" s="81"/>
      <c r="MZ132" s="81"/>
      <c r="NA132" s="81"/>
      <c r="NB132" s="81"/>
      <c r="NC132" s="81"/>
      <c r="ND132" s="81"/>
      <c r="NE132" s="81"/>
      <c r="NF132" s="81"/>
      <c r="NG132" s="81"/>
      <c r="NH132" s="81"/>
      <c r="NI132" s="81"/>
      <c r="NJ132" s="81"/>
      <c r="NK132" s="81"/>
      <c r="NL132" s="81"/>
      <c r="NM132" s="81"/>
      <c r="NN132" s="81"/>
      <c r="NO132" s="81"/>
      <c r="NP132" s="81"/>
      <c r="NQ132" s="81"/>
      <c r="NR132" s="81"/>
      <c r="NS132" s="81"/>
      <c r="NT132" s="81"/>
      <c r="NU132" s="81"/>
      <c r="NV132" s="81"/>
      <c r="NW132" s="81"/>
      <c r="NX132" s="81"/>
      <c r="NY132" s="81"/>
      <c r="NZ132" s="81"/>
      <c r="OA132" s="81"/>
      <c r="OB132" s="81"/>
      <c r="OC132" s="81"/>
      <c r="OD132" s="81"/>
      <c r="OE132" s="81"/>
      <c r="OF132" s="81"/>
      <c r="OG132" s="81"/>
      <c r="OH132" s="81"/>
      <c r="OI132" s="81"/>
      <c r="OJ132" s="81"/>
      <c r="OK132" s="81"/>
      <c r="OL132" s="81"/>
      <c r="OM132" s="81"/>
      <c r="ON132" s="81"/>
      <c r="OO132" s="81"/>
      <c r="OP132" s="81"/>
      <c r="OQ132" s="81"/>
      <c r="OR132" s="81"/>
      <c r="OS132" s="81"/>
      <c r="OT132" s="81"/>
      <c r="OU132" s="81"/>
      <c r="OV132" s="81"/>
      <c r="OW132" s="81"/>
      <c r="OX132" s="81"/>
      <c r="OY132" s="81"/>
      <c r="OZ132" s="81"/>
      <c r="PA132" s="81"/>
      <c r="PB132" s="81"/>
      <c r="PC132" s="81"/>
      <c r="PD132" s="81"/>
      <c r="PE132" s="81"/>
      <c r="PF132" s="81"/>
      <c r="PG132" s="81"/>
      <c r="PH132" s="81"/>
      <c r="PI132" s="81"/>
      <c r="PJ132" s="81"/>
      <c r="PK132" s="81"/>
      <c r="PL132" s="81"/>
      <c r="PM132" s="81"/>
      <c r="PN132" s="81"/>
      <c r="PO132" s="81"/>
      <c r="PP132" s="81"/>
      <c r="PQ132" s="81"/>
      <c r="PR132" s="81"/>
      <c r="PS132" s="81"/>
      <c r="PT132" s="81"/>
      <c r="PU132" s="81"/>
      <c r="PV132" s="81"/>
      <c r="PW132" s="81"/>
      <c r="PX132" s="81"/>
      <c r="PY132" s="81"/>
      <c r="PZ132" s="81"/>
      <c r="QA132" s="81"/>
      <c r="QB132" s="81"/>
      <c r="QC132" s="81"/>
      <c r="QD132" s="81"/>
      <c r="QE132" s="81"/>
      <c r="QF132" s="81"/>
      <c r="QG132" s="81"/>
      <c r="QH132" s="81"/>
      <c r="QI132" s="81"/>
      <c r="QJ132" s="81"/>
      <c r="QK132" s="81"/>
      <c r="QL132" s="81"/>
      <c r="QM132" s="81"/>
      <c r="QN132" s="81"/>
      <c r="QO132" s="81"/>
      <c r="QP132" s="81"/>
      <c r="QQ132" s="81"/>
      <c r="QR132" s="81"/>
      <c r="QS132" s="81"/>
      <c r="QT132" s="81"/>
      <c r="QU132" s="81"/>
      <c r="QV132" s="81"/>
      <c r="QW132" s="81"/>
      <c r="QX132" s="81"/>
      <c r="QY132" s="81"/>
      <c r="QZ132" s="81"/>
      <c r="RA132" s="81"/>
      <c r="RB132" s="81"/>
      <c r="RC132" s="81"/>
      <c r="RD132" s="81"/>
      <c r="RE132" s="81"/>
      <c r="RF132" s="81"/>
      <c r="RG132" s="81"/>
      <c r="RH132" s="81"/>
      <c r="RI132" s="81"/>
      <c r="RJ132" s="81"/>
      <c r="RK132" s="81"/>
      <c r="RL132" s="81"/>
      <c r="RM132" s="81"/>
      <c r="RN132" s="81"/>
      <c r="RO132" s="81"/>
      <c r="RP132" s="81"/>
      <c r="RQ132" s="81"/>
      <c r="RR132" s="81"/>
      <c r="RS132" s="81"/>
      <c r="RT132" s="81"/>
      <c r="RU132" s="81"/>
      <c r="RV132" s="81"/>
      <c r="RW132" s="81"/>
      <c r="RX132" s="81"/>
      <c r="RY132" s="81"/>
      <c r="RZ132" s="81"/>
      <c r="SA132" s="81"/>
      <c r="SB132" s="81"/>
      <c r="SC132" s="81"/>
      <c r="SD132" s="81"/>
      <c r="SE132" s="81"/>
      <c r="SF132" s="81"/>
      <c r="SG132" s="81"/>
      <c r="SH132" s="81"/>
      <c r="SI132" s="81"/>
      <c r="SJ132" s="81"/>
      <c r="SK132" s="81"/>
      <c r="SL132" s="81"/>
      <c r="SM132" s="81"/>
      <c r="SN132" s="81"/>
      <c r="SO132" s="81"/>
      <c r="SP132" s="81"/>
      <c r="SQ132" s="81"/>
      <c r="SR132" s="81"/>
      <c r="SS132" s="81"/>
      <c r="ST132" s="81"/>
      <c r="SU132" s="81"/>
      <c r="SV132" s="81"/>
      <c r="SW132" s="81"/>
      <c r="SX132" s="81"/>
      <c r="SY132" s="81"/>
      <c r="SZ132" s="81"/>
      <c r="TA132" s="81"/>
      <c r="TB132" s="81"/>
      <c r="TC132" s="81"/>
      <c r="TD132" s="81"/>
      <c r="TE132" s="81"/>
      <c r="TF132" s="81"/>
      <c r="TG132" s="81"/>
      <c r="TH132" s="81"/>
      <c r="TI132" s="81"/>
      <c r="TJ132" s="81"/>
      <c r="TK132" s="81"/>
      <c r="TL132" s="81"/>
      <c r="TM132" s="81"/>
      <c r="TN132" s="81"/>
      <c r="TO132" s="81"/>
      <c r="TP132" s="81"/>
      <c r="TQ132" s="81"/>
      <c r="TR132" s="81"/>
      <c r="TS132" s="81"/>
      <c r="TT132" s="81"/>
      <c r="TU132" s="81"/>
      <c r="TV132" s="81"/>
      <c r="TW132" s="81"/>
      <c r="TX132" s="81"/>
      <c r="TY132" s="81"/>
      <c r="TZ132" s="81"/>
      <c r="UA132" s="81"/>
      <c r="UB132" s="81"/>
      <c r="UC132" s="81"/>
      <c r="UD132" s="81"/>
      <c r="UE132" s="81"/>
      <c r="UF132" s="81"/>
      <c r="UG132" s="81"/>
      <c r="UH132" s="81"/>
      <c r="UI132" s="81"/>
      <c r="UJ132" s="81"/>
      <c r="UK132" s="81"/>
      <c r="UL132" s="81"/>
      <c r="UM132" s="81"/>
      <c r="UN132" s="81"/>
      <c r="UO132" s="81"/>
      <c r="UP132" s="81"/>
      <c r="UQ132" s="81"/>
      <c r="UR132" s="81"/>
      <c r="US132" s="81"/>
      <c r="UT132" s="81"/>
      <c r="UU132" s="81"/>
      <c r="UV132" s="81"/>
      <c r="UW132" s="81"/>
      <c r="UX132" s="81"/>
      <c r="UY132" s="81"/>
      <c r="UZ132" s="81"/>
      <c r="VA132" s="81"/>
      <c r="VB132" s="81"/>
      <c r="VC132" s="81"/>
      <c r="VD132" s="81"/>
      <c r="VE132" s="81"/>
      <c r="VF132" s="81"/>
      <c r="VG132" s="81"/>
      <c r="VH132" s="81"/>
      <c r="VI132" s="81"/>
      <c r="VJ132" s="81"/>
      <c r="VK132" s="81"/>
      <c r="VL132" s="81"/>
      <c r="VM132" s="81"/>
      <c r="VN132" s="81"/>
      <c r="VO132" s="81"/>
      <c r="VP132" s="81"/>
      <c r="VQ132" s="81"/>
      <c r="VR132" s="81"/>
      <c r="VS132" s="81"/>
      <c r="VT132" s="81"/>
      <c r="VU132" s="81"/>
      <c r="VV132" s="81"/>
      <c r="VW132" s="81"/>
      <c r="VX132" s="81"/>
      <c r="VY132" s="81"/>
      <c r="VZ132" s="81"/>
      <c r="WA132" s="81"/>
      <c r="WB132" s="81"/>
      <c r="WC132" s="81"/>
      <c r="WD132" s="81"/>
      <c r="WE132" s="81"/>
      <c r="WF132" s="81"/>
      <c r="WG132" s="81"/>
      <c r="WH132" s="81"/>
      <c r="WI132" s="81"/>
      <c r="WJ132" s="81"/>
      <c r="WK132" s="81"/>
      <c r="WL132" s="81"/>
      <c r="WM132" s="81"/>
      <c r="WN132" s="81"/>
      <c r="WO132" s="81"/>
      <c r="WP132" s="81"/>
      <c r="WQ132" s="81"/>
      <c r="WR132" s="81"/>
      <c r="WS132" s="81"/>
      <c r="WT132" s="81"/>
      <c r="WU132" s="81"/>
      <c r="WV132" s="81"/>
      <c r="WW132" s="81"/>
      <c r="WX132" s="81"/>
      <c r="WY132" s="81"/>
      <c r="WZ132" s="81"/>
      <c r="XA132" s="81"/>
      <c r="XB132" s="81"/>
      <c r="XC132" s="81"/>
      <c r="XD132" s="81"/>
      <c r="XE132" s="81"/>
      <c r="XF132" s="81"/>
      <c r="XG132" s="81"/>
      <c r="XH132" s="81"/>
      <c r="XI132" s="81"/>
      <c r="XJ132" s="81"/>
      <c r="XK132" s="81"/>
      <c r="XL132" s="81"/>
      <c r="XM132" s="81"/>
      <c r="XN132" s="81"/>
      <c r="XO132" s="81"/>
      <c r="XP132" s="81"/>
      <c r="XQ132" s="81"/>
      <c r="XR132" s="81"/>
      <c r="XS132" s="81"/>
      <c r="XT132" s="81"/>
      <c r="XU132" s="81"/>
      <c r="XV132" s="81"/>
      <c r="XW132" s="81"/>
      <c r="XX132" s="81"/>
      <c r="XY132" s="81"/>
      <c r="XZ132" s="81"/>
      <c r="YA132" s="81"/>
      <c r="YB132" s="81"/>
      <c r="YC132" s="81"/>
      <c r="YD132" s="81"/>
      <c r="YE132" s="81"/>
      <c r="YF132" s="81"/>
      <c r="YG132" s="81"/>
      <c r="YH132" s="81"/>
      <c r="YI132" s="81"/>
      <c r="YJ132" s="81"/>
      <c r="YK132" s="81"/>
      <c r="YL132" s="81"/>
      <c r="YM132" s="81"/>
      <c r="YN132" s="81"/>
      <c r="YO132" s="81"/>
      <c r="YP132" s="81"/>
      <c r="YQ132" s="81"/>
      <c r="YR132" s="81"/>
      <c r="YS132" s="81"/>
      <c r="YT132" s="81"/>
      <c r="YU132" s="81"/>
      <c r="YV132" s="81"/>
      <c r="YW132" s="81"/>
      <c r="YX132" s="81"/>
      <c r="YY132" s="81"/>
      <c r="YZ132" s="81"/>
      <c r="ZA132" s="81"/>
      <c r="ZB132" s="81"/>
      <c r="ZC132" s="81"/>
      <c r="ZD132" s="81"/>
      <c r="ZE132" s="81"/>
      <c r="ZF132" s="81"/>
      <c r="ZG132" s="81"/>
      <c r="ZH132" s="81"/>
      <c r="ZI132" s="81"/>
      <c r="ZJ132" s="81"/>
      <c r="ZK132" s="81"/>
      <c r="ZL132" s="81"/>
      <c r="ZM132" s="81"/>
      <c r="ZN132" s="81"/>
      <c r="ZO132" s="81"/>
      <c r="ZP132" s="81"/>
      <c r="ZQ132" s="81"/>
      <c r="ZR132" s="81"/>
      <c r="ZS132" s="81"/>
      <c r="ZT132" s="81"/>
      <c r="ZU132" s="81"/>
      <c r="ZV132" s="81"/>
      <c r="ZW132" s="81"/>
      <c r="ZX132" s="81"/>
      <c r="ZY132" s="81"/>
      <c r="ZZ132" s="81"/>
      <c r="AAA132" s="81"/>
      <c r="AAB132" s="81"/>
      <c r="AAC132" s="81"/>
      <c r="AAD132" s="81"/>
      <c r="AAE132" s="81"/>
      <c r="AAF132" s="81"/>
      <c r="AAG132" s="81"/>
      <c r="AAH132" s="81"/>
      <c r="AAI132" s="81"/>
      <c r="AAJ132" s="81"/>
      <c r="AAK132" s="81"/>
      <c r="AAL132" s="81"/>
      <c r="AAM132" s="81"/>
      <c r="AAN132" s="81"/>
      <c r="AAO132" s="81"/>
      <c r="AAP132" s="81"/>
      <c r="AAQ132" s="81"/>
      <c r="AAR132" s="81"/>
      <c r="AAS132" s="81"/>
      <c r="AAT132" s="81"/>
      <c r="AAU132" s="81"/>
      <c r="AAV132" s="81"/>
      <c r="AAW132" s="81"/>
      <c r="AAX132" s="81"/>
      <c r="AAY132" s="81"/>
      <c r="AAZ132" s="81"/>
      <c r="ABA132" s="81"/>
      <c r="ABB132" s="81"/>
      <c r="ABC132" s="81"/>
      <c r="ABD132" s="81"/>
      <c r="ABE132" s="81"/>
      <c r="ABF132" s="81"/>
      <c r="ABG132" s="81"/>
      <c r="ABH132" s="81"/>
      <c r="ABI132" s="81"/>
      <c r="ABJ132" s="81"/>
      <c r="ABK132" s="81"/>
      <c r="ABL132" s="81"/>
      <c r="ABM132" s="81"/>
      <c r="ABN132" s="81"/>
      <c r="ABO132" s="81"/>
      <c r="ABP132" s="81"/>
      <c r="ABQ132" s="81"/>
      <c r="ABR132" s="81"/>
      <c r="ABS132" s="81"/>
      <c r="ABT132" s="81"/>
      <c r="ABU132" s="81"/>
      <c r="ABV132" s="81"/>
      <c r="ABW132" s="81"/>
      <c r="ABX132" s="81"/>
      <c r="ABY132" s="81"/>
      <c r="ABZ132" s="81"/>
      <c r="ACA132" s="81"/>
      <c r="ACB132" s="81"/>
      <c r="ACC132" s="81"/>
      <c r="ACD132" s="81"/>
      <c r="ACE132" s="81"/>
      <c r="ACF132" s="81"/>
      <c r="ACG132" s="81"/>
      <c r="ACH132" s="81"/>
      <c r="ACI132" s="81"/>
      <c r="ACJ132" s="81"/>
      <c r="ACK132" s="81"/>
      <c r="ACL132" s="81"/>
      <c r="ACM132" s="81"/>
      <c r="ACN132" s="81"/>
      <c r="ACO132" s="81"/>
      <c r="ACP132" s="81"/>
      <c r="ACQ132" s="81"/>
      <c r="ACR132" s="81"/>
      <c r="ACS132" s="81"/>
      <c r="ACT132" s="81"/>
      <c r="ACU132" s="81"/>
      <c r="ACV132" s="81"/>
      <c r="ACW132" s="81"/>
      <c r="ACX132" s="81"/>
      <c r="ACY132" s="81"/>
      <c r="ACZ132" s="81"/>
      <c r="ADA132" s="81"/>
      <c r="ADB132" s="81"/>
      <c r="ADC132" s="81"/>
      <c r="ADD132" s="81"/>
      <c r="ADE132" s="81"/>
      <c r="ADF132" s="81"/>
      <c r="ADG132" s="81"/>
      <c r="ADH132" s="81"/>
      <c r="ADI132" s="81"/>
      <c r="ADJ132" s="81"/>
      <c r="ADK132" s="81"/>
      <c r="ADL132" s="81"/>
      <c r="ADM132" s="81"/>
      <c r="ADN132" s="81"/>
      <c r="ADO132" s="81"/>
      <c r="ADP132" s="81"/>
      <c r="ADQ132" s="81"/>
      <c r="ADR132" s="81"/>
      <c r="ADS132" s="81"/>
      <c r="ADT132" s="81"/>
      <c r="ADU132" s="81"/>
      <c r="ADV132" s="81"/>
      <c r="ADW132" s="81"/>
      <c r="ADX132" s="81"/>
      <c r="ADY132" s="81"/>
      <c r="ADZ132" s="81"/>
      <c r="AEA132" s="81"/>
      <c r="AEB132" s="81"/>
      <c r="AEC132" s="81"/>
      <c r="AED132" s="81"/>
      <c r="AEE132" s="81"/>
      <c r="AEF132" s="81"/>
      <c r="AEG132" s="81"/>
      <c r="AEH132" s="81"/>
      <c r="AEI132" s="81"/>
      <c r="AEJ132" s="81"/>
      <c r="AEK132" s="81"/>
      <c r="AEL132" s="81"/>
      <c r="AEM132" s="81"/>
      <c r="AEN132" s="81"/>
      <c r="AEO132" s="81"/>
      <c r="AEP132" s="81"/>
      <c r="AEQ132" s="81"/>
      <c r="AER132" s="81"/>
      <c r="AES132" s="81"/>
      <c r="AET132" s="81"/>
      <c r="AEU132" s="81"/>
      <c r="AEV132" s="81"/>
      <c r="AEW132" s="81"/>
      <c r="AEX132" s="81"/>
      <c r="AEY132" s="81"/>
      <c r="AEZ132" s="81"/>
      <c r="AFA132" s="81"/>
      <c r="AFB132" s="81"/>
      <c r="AFC132" s="81"/>
      <c r="AFD132" s="81"/>
      <c r="AFE132" s="81"/>
      <c r="AFF132" s="81"/>
      <c r="AFG132" s="81"/>
      <c r="AFH132" s="81"/>
      <c r="AFI132" s="81"/>
      <c r="AFJ132" s="81"/>
      <c r="AFK132" s="81"/>
      <c r="AFL132" s="81"/>
      <c r="AFM132" s="81"/>
      <c r="AFN132" s="81"/>
      <c r="AFO132" s="81"/>
      <c r="AFP132" s="81"/>
      <c r="AFQ132" s="81"/>
      <c r="AFR132" s="81"/>
      <c r="AFS132" s="81"/>
      <c r="AFT132" s="81"/>
      <c r="AFU132" s="81"/>
      <c r="AFV132" s="81"/>
      <c r="AFW132" s="81"/>
      <c r="AFX132" s="81"/>
      <c r="AFY132" s="81"/>
      <c r="AFZ132" s="81"/>
      <c r="AGA132" s="81"/>
      <c r="AGB132" s="81"/>
      <c r="AGC132" s="81"/>
      <c r="AGD132" s="81"/>
      <c r="AGE132" s="81"/>
      <c r="AGF132" s="81"/>
      <c r="AGG132" s="81"/>
      <c r="AGH132" s="81"/>
      <c r="AGI132" s="81"/>
      <c r="AGJ132" s="81"/>
      <c r="AGK132" s="81"/>
      <c r="AGL132" s="81"/>
      <c r="AGM132" s="81"/>
      <c r="AGN132" s="81"/>
      <c r="AGO132" s="81"/>
      <c r="AGP132" s="81"/>
      <c r="AGQ132" s="81"/>
      <c r="AGR132" s="81"/>
      <c r="AGS132" s="81"/>
      <c r="AGT132" s="81"/>
      <c r="AGU132" s="81"/>
      <c r="AGV132" s="81"/>
      <c r="AGW132" s="81"/>
      <c r="AGX132" s="81"/>
      <c r="AGY132" s="81"/>
      <c r="AGZ132" s="81"/>
      <c r="AHA132" s="81"/>
      <c r="AHB132" s="81"/>
      <c r="AHC132" s="81"/>
      <c r="AHD132" s="81"/>
      <c r="AHE132" s="81"/>
      <c r="AHF132" s="81"/>
      <c r="AHG132" s="81"/>
      <c r="AHH132" s="81"/>
      <c r="AHI132" s="81"/>
      <c r="AHJ132" s="81"/>
      <c r="AHK132" s="81"/>
      <c r="AHL132" s="81"/>
      <c r="AHM132" s="81"/>
      <c r="AHN132" s="81"/>
      <c r="AHO132" s="81"/>
      <c r="AHP132" s="81"/>
      <c r="AHQ132" s="81"/>
      <c r="AHR132" s="81"/>
      <c r="AHS132" s="81"/>
      <c r="AHT132" s="81"/>
      <c r="AHU132" s="81"/>
      <c r="AHV132" s="81"/>
      <c r="AHW132" s="81"/>
      <c r="AHX132" s="81"/>
      <c r="AHY132" s="81"/>
      <c r="AHZ132" s="81"/>
      <c r="AIA132" s="81"/>
      <c r="AIB132" s="81"/>
      <c r="AIC132" s="81"/>
      <c r="AID132" s="81"/>
      <c r="AIE132" s="81"/>
      <c r="AIF132" s="81"/>
      <c r="AIG132" s="81"/>
      <c r="AIH132" s="81"/>
      <c r="AII132" s="81"/>
      <c r="AIJ132" s="81"/>
      <c r="AIK132" s="81"/>
      <c r="AIL132" s="81"/>
      <c r="AIM132" s="81"/>
      <c r="AIN132" s="81"/>
      <c r="AIO132" s="81"/>
      <c r="AIP132" s="81"/>
      <c r="AIQ132" s="81"/>
      <c r="AIR132" s="81"/>
      <c r="AIS132" s="81"/>
      <c r="AIT132" s="81"/>
      <c r="AIU132" s="81"/>
      <c r="AIV132" s="81"/>
      <c r="AIW132" s="81"/>
      <c r="AIX132" s="81"/>
      <c r="AIY132" s="81"/>
      <c r="AIZ132" s="81"/>
      <c r="AJA132" s="81"/>
      <c r="AJB132" s="81"/>
      <c r="AJC132" s="81"/>
      <c r="AJD132" s="81"/>
      <c r="AJE132" s="81"/>
      <c r="AJF132" s="81"/>
      <c r="AJG132" s="81"/>
      <c r="AJH132" s="81"/>
      <c r="AJI132" s="81"/>
      <c r="AJJ132" s="81"/>
      <c r="AJK132" s="81"/>
      <c r="AJL132" s="81"/>
      <c r="AJM132" s="81"/>
      <c r="AJN132" s="81"/>
      <c r="AJO132" s="81"/>
      <c r="AJP132" s="81"/>
      <c r="AJQ132" s="81"/>
      <c r="AJR132" s="81"/>
      <c r="AJS132" s="81"/>
      <c r="AJT132" s="81"/>
      <c r="AJU132" s="81"/>
      <c r="AJV132" s="81"/>
      <c r="AJW132" s="81"/>
      <c r="AJX132" s="81"/>
      <c r="AJY132" s="81"/>
      <c r="AJZ132" s="81"/>
      <c r="AKA132" s="81"/>
      <c r="AKB132" s="81"/>
      <c r="AKC132" s="81"/>
      <c r="AKD132" s="81"/>
      <c r="AKE132" s="81"/>
      <c r="AKF132" s="81"/>
      <c r="AKG132" s="81"/>
      <c r="AKH132" s="81"/>
      <c r="AKI132" s="81"/>
      <c r="AKJ132" s="81"/>
      <c r="AKK132" s="81"/>
      <c r="AKL132" s="81"/>
      <c r="AKM132" s="81"/>
      <c r="AKN132" s="81"/>
      <c r="AKO132" s="81"/>
      <c r="AKP132" s="81"/>
      <c r="AKQ132" s="81"/>
      <c r="AKR132" s="81"/>
      <c r="AKS132" s="81"/>
      <c r="AKT132" s="81"/>
      <c r="AKU132" s="81"/>
      <c r="AKV132" s="81"/>
      <c r="AKW132" s="81"/>
      <c r="AKX132" s="81"/>
      <c r="AKY132" s="81"/>
      <c r="AKZ132" s="81"/>
      <c r="ALA132" s="81"/>
      <c r="ALB132" s="81"/>
      <c r="ALC132" s="81"/>
      <c r="ALD132" s="81"/>
      <c r="ALE132" s="81"/>
      <c r="ALF132" s="81"/>
      <c r="ALG132" s="81"/>
      <c r="ALH132" s="81"/>
      <c r="ALI132" s="81"/>
      <c r="ALJ132" s="81"/>
      <c r="ALK132" s="81"/>
      <c r="ALL132" s="81"/>
      <c r="ALM132" s="81"/>
      <c r="ALN132" s="81"/>
      <c r="ALO132" s="81"/>
      <c r="ALP132" s="81"/>
      <c r="ALQ132" s="81"/>
      <c r="ALR132" s="81"/>
      <c r="ALS132" s="81"/>
      <c r="ALT132" s="81"/>
      <c r="ALU132" s="81"/>
      <c r="ALV132" s="81"/>
      <c r="ALW132" s="81"/>
      <c r="ALX132" s="81"/>
      <c r="ALY132" s="81"/>
      <c r="ALZ132" s="81"/>
      <c r="AMA132" s="81"/>
      <c r="AMB132" s="81"/>
      <c r="AMC132" s="81"/>
      <c r="AMD132" s="81"/>
      <c r="AME132" s="81"/>
      <c r="AMF132" s="81"/>
      <c r="AMG132" s="81"/>
      <c r="AMH132" s="81"/>
      <c r="AMI132" s="81"/>
      <c r="AMJ132" s="81"/>
      <c r="AMK132" s="81"/>
      <c r="AML132" s="81"/>
      <c r="AMM132" s="81"/>
      <c r="AMN132" s="81"/>
      <c r="AMO132" s="81"/>
      <c r="AMP132" s="81"/>
      <c r="AMQ132" s="81"/>
      <c r="AMR132" s="81"/>
      <c r="AMS132" s="81"/>
      <c r="AMT132" s="81"/>
      <c r="AMU132" s="81"/>
      <c r="AMV132" s="81"/>
      <c r="AMW132" s="81"/>
      <c r="AMX132" s="81"/>
      <c r="AMY132" s="81"/>
      <c r="AMZ132" s="81"/>
      <c r="ANA132" s="81"/>
      <c r="ANB132" s="81"/>
      <c r="ANC132" s="81"/>
      <c r="AND132" s="81"/>
      <c r="ANE132" s="81"/>
      <c r="ANF132" s="81"/>
      <c r="ANG132" s="81"/>
      <c r="ANH132" s="81"/>
      <c r="ANI132" s="81"/>
      <c r="ANJ132" s="81"/>
      <c r="ANK132" s="81"/>
      <c r="ANL132" s="81"/>
      <c r="ANM132" s="81"/>
      <c r="ANN132" s="81"/>
      <c r="ANO132" s="81"/>
      <c r="ANP132" s="81"/>
      <c r="ANQ132" s="81"/>
      <c r="ANR132" s="81"/>
      <c r="ANS132" s="81"/>
      <c r="ANT132" s="81"/>
      <c r="ANU132" s="81"/>
      <c r="ANV132" s="81"/>
      <c r="ANW132" s="81"/>
      <c r="ANX132" s="81"/>
      <c r="ANY132" s="81"/>
      <c r="ANZ132" s="81"/>
      <c r="AOA132" s="81"/>
      <c r="AOB132" s="81"/>
      <c r="AOC132" s="81"/>
      <c r="AOD132" s="81"/>
      <c r="AOE132" s="81"/>
      <c r="AOF132" s="81"/>
      <c r="AOG132" s="81"/>
      <c r="AOH132" s="81"/>
      <c r="AOI132" s="81"/>
      <c r="AOJ132" s="81"/>
      <c r="AOK132" s="81"/>
      <c r="AOL132" s="81"/>
      <c r="AOM132" s="81"/>
      <c r="AON132" s="81"/>
      <c r="AOO132" s="81"/>
      <c r="AOP132" s="81"/>
      <c r="AOQ132" s="81"/>
      <c r="AOR132" s="81"/>
      <c r="AOS132" s="81"/>
      <c r="AOT132" s="81"/>
      <c r="AOU132" s="81"/>
      <c r="AOV132" s="81"/>
      <c r="AOW132" s="81"/>
      <c r="AOX132" s="81"/>
      <c r="AOY132" s="81"/>
      <c r="AOZ132" s="81"/>
      <c r="APA132" s="81"/>
      <c r="APB132" s="81"/>
      <c r="APC132" s="81"/>
      <c r="APD132" s="81"/>
      <c r="APE132" s="81"/>
      <c r="APF132" s="81"/>
      <c r="APG132" s="81"/>
      <c r="APH132" s="81"/>
      <c r="API132" s="81"/>
      <c r="APJ132" s="81"/>
      <c r="APK132" s="81"/>
      <c r="APL132" s="81"/>
      <c r="APM132" s="81"/>
      <c r="APN132" s="81"/>
      <c r="APO132" s="81"/>
      <c r="APP132" s="81"/>
      <c r="APQ132" s="81"/>
      <c r="APR132" s="81"/>
      <c r="APS132" s="81"/>
      <c r="APT132" s="81"/>
      <c r="APU132" s="81"/>
      <c r="APV132" s="81"/>
      <c r="APW132" s="81"/>
      <c r="APX132" s="81"/>
      <c r="APY132" s="81"/>
      <c r="APZ132" s="81"/>
      <c r="AQA132" s="81"/>
      <c r="AQB132" s="81"/>
      <c r="AQC132" s="81"/>
      <c r="AQD132" s="81"/>
      <c r="AQE132" s="81"/>
      <c r="AQF132" s="81"/>
      <c r="AQG132" s="81"/>
      <c r="AQH132" s="81"/>
      <c r="AQI132" s="81"/>
      <c r="AQJ132" s="81"/>
      <c r="AQK132" s="81"/>
      <c r="AQL132" s="81"/>
      <c r="AQM132" s="81"/>
      <c r="AQN132" s="81"/>
      <c r="AQO132" s="81"/>
      <c r="AQP132" s="81"/>
      <c r="AQQ132" s="81"/>
      <c r="AQR132" s="81"/>
      <c r="AQS132" s="81"/>
      <c r="AQT132" s="81"/>
      <c r="AQU132" s="81"/>
      <c r="AQV132" s="81"/>
      <c r="AQW132" s="81"/>
      <c r="AQX132" s="81"/>
      <c r="AQY132" s="81"/>
      <c r="AQZ132" s="81"/>
      <c r="ARA132" s="81"/>
      <c r="ARB132" s="81"/>
      <c r="ARC132" s="81"/>
      <c r="ARD132" s="81"/>
      <c r="ARE132" s="81"/>
      <c r="ARF132" s="81"/>
      <c r="ARG132" s="81"/>
      <c r="ARH132" s="81"/>
      <c r="ARI132" s="81"/>
      <c r="ARJ132" s="81"/>
      <c r="ARK132" s="81"/>
      <c r="ARL132" s="81"/>
      <c r="ARM132" s="81"/>
      <c r="ARN132" s="81"/>
      <c r="ARO132" s="81"/>
      <c r="ARP132" s="81"/>
      <c r="ARQ132" s="81"/>
      <c r="ARR132" s="81"/>
      <c r="ARS132" s="81"/>
      <c r="ART132" s="81"/>
      <c r="ARU132" s="81"/>
      <c r="ARV132" s="81"/>
      <c r="ARW132" s="81"/>
      <c r="ARX132" s="81"/>
      <c r="ARY132" s="81"/>
      <c r="ARZ132" s="81"/>
      <c r="ASA132" s="81"/>
      <c r="ASB132" s="81"/>
      <c r="ASC132" s="81"/>
      <c r="ASD132" s="81"/>
      <c r="ASE132" s="81"/>
      <c r="ASF132" s="81"/>
      <c r="ASG132" s="81"/>
      <c r="ASH132" s="81"/>
      <c r="ASI132" s="81"/>
      <c r="ASJ132" s="81"/>
      <c r="ASK132" s="81"/>
      <c r="ASL132" s="81"/>
      <c r="ASM132" s="81"/>
      <c r="ASN132" s="81"/>
      <c r="ASO132" s="81"/>
      <c r="ASP132" s="81"/>
      <c r="ASQ132" s="81"/>
      <c r="ASR132" s="81"/>
      <c r="ASS132" s="81"/>
      <c r="AST132" s="81"/>
      <c r="ASU132" s="81"/>
      <c r="ASV132" s="81"/>
      <c r="ASW132" s="81"/>
      <c r="ASX132" s="81"/>
      <c r="ASY132" s="81"/>
      <c r="ASZ132" s="81"/>
      <c r="ATA132" s="81"/>
      <c r="ATB132" s="81"/>
      <c r="ATC132" s="81"/>
      <c r="ATD132" s="81"/>
      <c r="ATE132" s="81"/>
      <c r="ATF132" s="81"/>
      <c r="ATG132" s="81"/>
      <c r="ATH132" s="81"/>
      <c r="ATI132" s="81"/>
      <c r="ATJ132" s="81"/>
      <c r="ATK132" s="81"/>
      <c r="ATL132" s="81"/>
      <c r="ATM132" s="81"/>
      <c r="ATN132" s="81"/>
      <c r="ATO132" s="81"/>
      <c r="ATP132" s="81"/>
      <c r="ATQ132" s="81"/>
      <c r="ATR132" s="81"/>
      <c r="ATS132" s="81"/>
      <c r="ATT132" s="81"/>
      <c r="ATU132" s="81"/>
      <c r="ATV132" s="81"/>
      <c r="ATW132" s="81"/>
      <c r="ATX132" s="81"/>
      <c r="ATY132" s="81"/>
      <c r="ATZ132" s="81"/>
      <c r="AUA132" s="81"/>
      <c r="AUB132" s="81"/>
      <c r="AUC132" s="81"/>
      <c r="AUD132" s="81"/>
      <c r="AUE132" s="81"/>
      <c r="AUF132" s="81"/>
      <c r="AUG132" s="81"/>
      <c r="AUH132" s="81"/>
      <c r="AUI132" s="81"/>
      <c r="AUJ132" s="81"/>
      <c r="AUK132" s="81"/>
      <c r="AUL132" s="81"/>
      <c r="AUM132" s="81"/>
      <c r="AUN132" s="81"/>
      <c r="AUO132" s="81"/>
      <c r="AUP132" s="81"/>
      <c r="AUQ132" s="81"/>
      <c r="AUR132" s="81"/>
      <c r="AUS132" s="81"/>
      <c r="AUT132" s="81"/>
      <c r="AUU132" s="81"/>
      <c r="AUV132" s="81"/>
      <c r="AUW132" s="81"/>
      <c r="AUX132" s="81"/>
      <c r="AUY132" s="81"/>
      <c r="AUZ132" s="81"/>
      <c r="AVA132" s="81"/>
      <c r="AVB132" s="81"/>
      <c r="AVC132" s="81"/>
      <c r="AVD132" s="81"/>
      <c r="AVE132" s="81"/>
      <c r="AVF132" s="81"/>
      <c r="AVG132" s="81"/>
      <c r="AVH132" s="81"/>
      <c r="AVI132" s="81"/>
      <c r="AVJ132" s="81"/>
      <c r="AVK132" s="81"/>
      <c r="AVL132" s="81"/>
      <c r="AVM132" s="81"/>
      <c r="AVN132" s="81"/>
      <c r="AVO132" s="81"/>
      <c r="AVP132" s="81"/>
      <c r="AVQ132" s="81"/>
      <c r="AVR132" s="81"/>
      <c r="AVS132" s="81"/>
      <c r="AVT132" s="81"/>
      <c r="AVU132" s="81"/>
      <c r="AVV132" s="81"/>
      <c r="AVW132" s="81"/>
      <c r="AVX132" s="81"/>
      <c r="AVY132" s="81"/>
      <c r="AVZ132" s="81"/>
      <c r="AWA132" s="81"/>
      <c r="AWB132" s="81"/>
      <c r="AWC132" s="81"/>
      <c r="AWD132" s="81"/>
      <c r="AWE132" s="81"/>
      <c r="AWF132" s="81"/>
      <c r="AWG132" s="81"/>
      <c r="AWH132" s="81"/>
      <c r="AWI132" s="81"/>
      <c r="AWJ132" s="81"/>
      <c r="AWK132" s="81"/>
      <c r="AWL132" s="81"/>
      <c r="AWM132" s="81"/>
      <c r="AWN132" s="81"/>
      <c r="AWO132" s="81"/>
      <c r="AWP132" s="81"/>
      <c r="AWQ132" s="81"/>
      <c r="AWR132" s="81"/>
      <c r="AWS132" s="81"/>
      <c r="AWT132" s="81"/>
      <c r="AWU132" s="81"/>
      <c r="AWV132" s="81"/>
      <c r="AWW132" s="81"/>
      <c r="AWX132" s="81"/>
      <c r="AWY132" s="81"/>
      <c r="AWZ132" s="81"/>
      <c r="AXA132" s="81"/>
      <c r="AXB132" s="81"/>
      <c r="AXC132" s="81"/>
      <c r="AXD132" s="81"/>
      <c r="AXE132" s="81"/>
      <c r="AXF132" s="81"/>
      <c r="AXG132" s="81"/>
      <c r="AXH132" s="81"/>
      <c r="AXI132" s="81"/>
      <c r="AXJ132" s="81"/>
      <c r="AXK132" s="81"/>
      <c r="AXL132" s="81"/>
      <c r="AXM132" s="81"/>
      <c r="AXN132" s="81"/>
      <c r="AXO132" s="81"/>
      <c r="AXP132" s="81"/>
      <c r="AXQ132" s="81"/>
      <c r="AXR132" s="81"/>
      <c r="AXS132" s="81"/>
      <c r="AXT132" s="81"/>
      <c r="AXU132" s="81"/>
      <c r="AXV132" s="81"/>
      <c r="AXW132" s="81"/>
      <c r="AXX132" s="81"/>
      <c r="AXY132" s="81"/>
      <c r="AXZ132" s="81"/>
      <c r="AYA132" s="81"/>
      <c r="AYB132" s="81"/>
      <c r="AYC132" s="81"/>
      <c r="AYD132" s="81"/>
      <c r="AYE132" s="81"/>
      <c r="AYF132" s="81"/>
      <c r="AYG132" s="81"/>
      <c r="AYH132" s="81"/>
      <c r="AYI132" s="81"/>
      <c r="AYJ132" s="81"/>
      <c r="AYK132" s="81"/>
      <c r="AYL132" s="81"/>
      <c r="AYM132" s="81"/>
      <c r="AYN132" s="81"/>
      <c r="AYO132" s="81"/>
      <c r="AYP132" s="81"/>
      <c r="AYQ132" s="81"/>
      <c r="AYR132" s="81"/>
      <c r="AYS132" s="81"/>
      <c r="AYT132" s="81"/>
      <c r="AYU132" s="81"/>
      <c r="AYV132" s="81"/>
      <c r="AYW132" s="81"/>
      <c r="AYX132" s="81"/>
      <c r="AYY132" s="81"/>
      <c r="AYZ132" s="81"/>
      <c r="AZA132" s="81"/>
      <c r="AZB132" s="81"/>
      <c r="AZC132" s="81"/>
      <c r="AZD132" s="81"/>
      <c r="AZE132" s="81"/>
      <c r="AZF132" s="81"/>
      <c r="AZG132" s="81"/>
      <c r="AZH132" s="81"/>
      <c r="AZI132" s="81"/>
      <c r="AZJ132" s="81"/>
      <c r="AZK132" s="81"/>
      <c r="AZL132" s="81"/>
      <c r="AZM132" s="81"/>
      <c r="AZN132" s="81"/>
      <c r="AZO132" s="81"/>
      <c r="AZP132" s="81"/>
      <c r="AZQ132" s="81"/>
      <c r="AZR132" s="81"/>
      <c r="AZS132" s="81"/>
      <c r="AZT132" s="81"/>
      <c r="AZU132" s="81"/>
      <c r="AZV132" s="81"/>
      <c r="AZW132" s="81"/>
      <c r="AZX132" s="81"/>
      <c r="AZY132" s="81"/>
      <c r="AZZ132" s="81"/>
      <c r="BAA132" s="81"/>
      <c r="BAB132" s="81"/>
      <c r="BAC132" s="81"/>
      <c r="BAD132" s="81"/>
      <c r="BAE132" s="81"/>
      <c r="BAF132" s="81"/>
      <c r="BAG132" s="81"/>
      <c r="BAH132" s="81"/>
      <c r="BAI132" s="81"/>
      <c r="BAJ132" s="81"/>
      <c r="BAK132" s="81"/>
      <c r="BAL132" s="81"/>
      <c r="BAM132" s="81"/>
      <c r="BAN132" s="81"/>
      <c r="BAO132" s="81"/>
      <c r="BAP132" s="81"/>
      <c r="BAQ132" s="81"/>
      <c r="BAR132" s="81"/>
      <c r="BAS132" s="81"/>
      <c r="BAT132" s="81"/>
      <c r="BAU132" s="81"/>
      <c r="BAV132" s="81"/>
      <c r="BAW132" s="81"/>
      <c r="BAX132" s="81"/>
      <c r="BAY132" s="81"/>
      <c r="BAZ132" s="81"/>
      <c r="BBA132" s="81"/>
      <c r="BBB132" s="81"/>
      <c r="BBC132" s="81"/>
      <c r="BBD132" s="81"/>
      <c r="BBE132" s="81"/>
      <c r="BBF132" s="81"/>
      <c r="BBG132" s="81"/>
      <c r="BBH132" s="81"/>
      <c r="BBI132" s="81"/>
      <c r="BBJ132" s="81"/>
      <c r="BBK132" s="81"/>
      <c r="BBL132" s="81"/>
      <c r="BBM132" s="81"/>
      <c r="BBN132" s="81"/>
      <c r="BBO132" s="81"/>
      <c r="BBP132" s="81"/>
      <c r="BBQ132" s="81"/>
      <c r="BBR132" s="81"/>
      <c r="BBS132" s="81"/>
      <c r="BBT132" s="81"/>
      <c r="BBU132" s="81"/>
      <c r="BBV132" s="81"/>
      <c r="BBW132" s="81"/>
      <c r="BBX132" s="81"/>
      <c r="BBY132" s="81"/>
      <c r="BBZ132" s="81"/>
      <c r="BCA132" s="81"/>
      <c r="BCB132" s="81"/>
      <c r="BCC132" s="81"/>
      <c r="BCD132" s="81"/>
      <c r="BCE132" s="81"/>
      <c r="BCF132" s="81"/>
      <c r="BCG132" s="81"/>
      <c r="BCH132" s="81"/>
      <c r="BCI132" s="81"/>
      <c r="BCJ132" s="81"/>
      <c r="BCK132" s="81"/>
      <c r="BCL132" s="81"/>
      <c r="BCM132" s="81"/>
      <c r="BCN132" s="81"/>
      <c r="BCO132" s="81"/>
      <c r="BCP132" s="81"/>
      <c r="BCQ132" s="81"/>
      <c r="BCR132" s="81"/>
      <c r="BCS132" s="81"/>
      <c r="BCT132" s="81"/>
      <c r="BCU132" s="81"/>
      <c r="BCV132" s="81"/>
      <c r="BCW132" s="81"/>
      <c r="BCX132" s="81"/>
      <c r="BCY132" s="81"/>
      <c r="BCZ132" s="81"/>
      <c r="BDA132" s="81"/>
      <c r="BDB132" s="81"/>
      <c r="BDC132" s="81"/>
      <c r="BDD132" s="81"/>
      <c r="BDE132" s="81"/>
      <c r="BDF132" s="81"/>
      <c r="BDG132" s="81"/>
      <c r="BDH132" s="81"/>
      <c r="BDI132" s="81"/>
      <c r="BDJ132" s="81"/>
      <c r="BDK132" s="81"/>
      <c r="BDL132" s="81"/>
      <c r="BDM132" s="81"/>
      <c r="BDN132" s="81"/>
      <c r="BDO132" s="81"/>
      <c r="BDP132" s="81"/>
      <c r="BDQ132" s="81"/>
      <c r="BDR132" s="81"/>
      <c r="BDS132" s="81"/>
      <c r="BDT132" s="81"/>
      <c r="BDU132" s="81"/>
      <c r="BDV132" s="81"/>
      <c r="BDW132" s="81"/>
      <c r="BDX132" s="81"/>
      <c r="BDY132" s="81"/>
      <c r="BDZ132" s="81"/>
      <c r="BEA132" s="81"/>
      <c r="BEB132" s="81"/>
      <c r="BEC132" s="81"/>
      <c r="BED132" s="81"/>
      <c r="BEE132" s="81"/>
      <c r="BEF132" s="81"/>
      <c r="BEG132" s="81"/>
      <c r="BEH132" s="81"/>
      <c r="BEI132" s="81"/>
      <c r="BEJ132" s="81"/>
      <c r="BEK132" s="81"/>
      <c r="BEL132" s="81"/>
      <c r="BEM132" s="81"/>
      <c r="BEN132" s="81"/>
      <c r="BEO132" s="81"/>
      <c r="BEP132" s="81"/>
      <c r="BEQ132" s="81"/>
      <c r="BER132" s="81"/>
      <c r="BES132" s="81"/>
      <c r="BET132" s="81"/>
      <c r="BEU132" s="81"/>
      <c r="BEV132" s="81"/>
      <c r="BEW132" s="81"/>
      <c r="BEX132" s="81"/>
      <c r="BEY132" s="81"/>
      <c r="BEZ132" s="81"/>
      <c r="BFA132" s="81"/>
      <c r="BFB132" s="81"/>
      <c r="BFC132" s="81"/>
      <c r="BFD132" s="81"/>
      <c r="BFE132" s="81"/>
      <c r="BFF132" s="81"/>
      <c r="BFG132" s="81"/>
      <c r="BFH132" s="81"/>
      <c r="BFI132" s="81"/>
      <c r="BFJ132" s="81"/>
      <c r="BFK132" s="81"/>
      <c r="BFL132" s="81"/>
      <c r="BFM132" s="81"/>
      <c r="BFN132" s="81"/>
      <c r="BFO132" s="81"/>
      <c r="BFP132" s="81"/>
      <c r="BFQ132" s="81"/>
      <c r="BFR132" s="81"/>
      <c r="BFS132" s="81"/>
      <c r="BFT132" s="81"/>
      <c r="BFU132" s="81"/>
      <c r="BFV132" s="81"/>
      <c r="BFW132" s="81"/>
      <c r="BFX132" s="81"/>
      <c r="BFY132" s="81"/>
      <c r="BFZ132" s="81"/>
      <c r="BGA132" s="81"/>
      <c r="BGB132" s="81"/>
      <c r="BGC132" s="81"/>
      <c r="BGD132" s="81"/>
      <c r="BGE132" s="81"/>
      <c r="BGF132" s="81"/>
      <c r="BGG132" s="81"/>
      <c r="BGH132" s="81"/>
      <c r="BGI132" s="81"/>
      <c r="BGJ132" s="81"/>
      <c r="BGK132" s="81"/>
      <c r="BGL132" s="81"/>
      <c r="BGM132" s="81"/>
      <c r="BGN132" s="81"/>
      <c r="BGO132" s="81"/>
      <c r="BGP132" s="81"/>
      <c r="BGQ132" s="81"/>
      <c r="BGR132" s="81"/>
      <c r="BGS132" s="81"/>
      <c r="BGT132" s="81"/>
      <c r="BGU132" s="81"/>
      <c r="BGV132" s="81"/>
      <c r="BGW132" s="81"/>
      <c r="BGX132" s="81"/>
      <c r="BGY132" s="81"/>
      <c r="BGZ132" s="81"/>
      <c r="BHA132" s="81"/>
      <c r="BHB132" s="81"/>
      <c r="BHC132" s="81"/>
      <c r="BHD132" s="81"/>
      <c r="BHE132" s="81"/>
      <c r="BHF132" s="81"/>
      <c r="BHG132" s="81"/>
      <c r="BHH132" s="81"/>
      <c r="BHI132" s="81"/>
      <c r="BHJ132" s="81"/>
      <c r="BHK132" s="81"/>
      <c r="BHL132" s="81"/>
      <c r="BHM132" s="81"/>
      <c r="BHN132" s="81"/>
      <c r="BHO132" s="81"/>
      <c r="BHP132" s="81"/>
      <c r="BHQ132" s="81"/>
      <c r="BHR132" s="81"/>
      <c r="BHS132" s="81"/>
      <c r="BHT132" s="81"/>
      <c r="BHU132" s="81"/>
      <c r="BHV132" s="81"/>
      <c r="BHW132" s="81"/>
      <c r="BHX132" s="81"/>
      <c r="BHY132" s="81"/>
      <c r="BHZ132" s="81"/>
      <c r="BIA132" s="81"/>
      <c r="BIB132" s="81"/>
      <c r="BIC132" s="81"/>
      <c r="BID132" s="81"/>
      <c r="BIE132" s="81"/>
      <c r="BIF132" s="81"/>
      <c r="BIG132" s="81"/>
      <c r="BIH132" s="81"/>
      <c r="BII132" s="81"/>
      <c r="BIJ132" s="81"/>
      <c r="BIK132" s="81"/>
      <c r="BIL132" s="81"/>
      <c r="BIM132" s="81"/>
      <c r="BIN132" s="81"/>
      <c r="BIO132" s="81"/>
      <c r="BIP132" s="81"/>
      <c r="BIQ132" s="81"/>
      <c r="BIR132" s="81"/>
      <c r="BIS132" s="81"/>
      <c r="BIT132" s="81"/>
      <c r="BIU132" s="81"/>
      <c r="BIV132" s="81"/>
      <c r="BIW132" s="81"/>
      <c r="BIX132" s="81"/>
      <c r="BIY132" s="81"/>
      <c r="BIZ132" s="81"/>
      <c r="BJA132" s="81"/>
      <c r="BJB132" s="81"/>
      <c r="BJC132" s="81"/>
      <c r="BJD132" s="81"/>
      <c r="BJE132" s="81"/>
      <c r="BJF132" s="81"/>
      <c r="BJG132" s="81"/>
      <c r="BJH132" s="81"/>
      <c r="BJI132" s="81"/>
      <c r="BJJ132" s="81"/>
      <c r="BJK132" s="81"/>
      <c r="BJL132" s="81"/>
      <c r="BJM132" s="81"/>
      <c r="BJN132" s="81"/>
      <c r="BJO132" s="81"/>
      <c r="BJP132" s="81"/>
      <c r="BJQ132" s="81"/>
      <c r="BJR132" s="81"/>
      <c r="BJS132" s="81"/>
      <c r="BJT132" s="81"/>
      <c r="BJU132" s="81"/>
      <c r="BJV132" s="81"/>
      <c r="BJW132" s="81"/>
      <c r="BJX132" s="81"/>
      <c r="BJY132" s="81"/>
      <c r="BJZ132" s="81"/>
      <c r="BKA132" s="81"/>
      <c r="BKB132" s="81"/>
      <c r="BKC132" s="81"/>
      <c r="BKD132" s="81"/>
      <c r="BKE132" s="81"/>
      <c r="BKF132" s="81"/>
      <c r="BKG132" s="81"/>
      <c r="BKH132" s="81"/>
      <c r="BKI132" s="81"/>
      <c r="BKJ132" s="81"/>
      <c r="BKK132" s="81"/>
      <c r="BKL132" s="81"/>
      <c r="BKM132" s="81"/>
      <c r="BKN132" s="81"/>
      <c r="BKO132" s="81"/>
      <c r="BKP132" s="81"/>
      <c r="BKQ132" s="81"/>
      <c r="BKR132" s="81"/>
      <c r="BKS132" s="81"/>
      <c r="BKT132" s="81"/>
      <c r="BKU132" s="81"/>
      <c r="BKV132" s="81"/>
      <c r="BKW132" s="81"/>
      <c r="BKX132" s="81"/>
      <c r="BKY132" s="81"/>
      <c r="BKZ132" s="81"/>
      <c r="BLA132" s="81"/>
      <c r="BLB132" s="81"/>
      <c r="BLC132" s="81"/>
      <c r="BLD132" s="81"/>
      <c r="BLE132" s="81"/>
      <c r="BLF132" s="81"/>
      <c r="BLG132" s="81"/>
      <c r="BLH132" s="81"/>
      <c r="BLI132" s="81"/>
      <c r="BLJ132" s="81"/>
      <c r="BLK132" s="81"/>
      <c r="BLL132" s="81"/>
      <c r="BLM132" s="81"/>
      <c r="BLN132" s="81"/>
      <c r="BLO132" s="81"/>
      <c r="BLP132" s="81"/>
      <c r="BLQ132" s="81"/>
      <c r="BLR132" s="81"/>
      <c r="BLS132" s="81"/>
      <c r="BLT132" s="81"/>
      <c r="BLU132" s="81"/>
      <c r="BLV132" s="81"/>
      <c r="BLW132" s="81"/>
      <c r="BLX132" s="81"/>
      <c r="BLY132" s="81"/>
      <c r="BLZ132" s="81"/>
      <c r="BMA132" s="81"/>
      <c r="BMB132" s="81"/>
      <c r="BMC132" s="81"/>
      <c r="BMD132" s="81"/>
      <c r="BME132" s="81"/>
      <c r="BMF132" s="81"/>
      <c r="BMG132" s="81"/>
      <c r="BMH132" s="81"/>
      <c r="BMI132" s="81"/>
      <c r="BMJ132" s="81"/>
      <c r="BMK132" s="81"/>
      <c r="BML132" s="81"/>
      <c r="BMM132" s="81"/>
      <c r="BMN132" s="81"/>
      <c r="BMO132" s="81"/>
      <c r="BMP132" s="81"/>
      <c r="BMQ132" s="81"/>
      <c r="BMR132" s="81"/>
      <c r="BMS132" s="81"/>
      <c r="BMT132" s="81"/>
      <c r="BMU132" s="81"/>
      <c r="BMV132" s="81"/>
      <c r="BMW132" s="81"/>
      <c r="BMX132" s="81"/>
      <c r="BMY132" s="81"/>
      <c r="BMZ132" s="81"/>
      <c r="BNA132" s="81"/>
      <c r="BNB132" s="81"/>
      <c r="BNC132" s="81"/>
      <c r="BND132" s="81"/>
      <c r="BNE132" s="81"/>
      <c r="BNF132" s="81"/>
      <c r="BNG132" s="81"/>
      <c r="BNH132" s="81"/>
      <c r="BNI132" s="81"/>
      <c r="BNJ132" s="81"/>
      <c r="BNK132" s="81"/>
      <c r="BNL132" s="81"/>
      <c r="BNM132" s="81"/>
      <c r="BNN132" s="81"/>
      <c r="BNO132" s="81"/>
      <c r="BNP132" s="81"/>
      <c r="BNQ132" s="81"/>
      <c r="BNR132" s="81"/>
      <c r="BNS132" s="81"/>
      <c r="BNT132" s="81"/>
      <c r="BNU132" s="81"/>
      <c r="BNV132" s="81"/>
      <c r="BNW132" s="81"/>
      <c r="BNX132" s="81"/>
      <c r="BNY132" s="81"/>
      <c r="BNZ132" s="81"/>
      <c r="BOA132" s="81"/>
      <c r="BOB132" s="81"/>
      <c r="BOC132" s="81"/>
      <c r="BOD132" s="81"/>
      <c r="BOE132" s="81"/>
      <c r="BOF132" s="81"/>
      <c r="BOG132" s="81"/>
      <c r="BOH132" s="81"/>
      <c r="BOI132" s="81"/>
      <c r="BOJ132" s="81"/>
      <c r="BOK132" s="81"/>
      <c r="BOL132" s="81"/>
      <c r="BOM132" s="81"/>
      <c r="BON132" s="81"/>
      <c r="BOO132" s="81"/>
      <c r="BOP132" s="81"/>
      <c r="BOQ132" s="81"/>
      <c r="BOR132" s="81"/>
      <c r="BOS132" s="81"/>
      <c r="BOT132" s="81"/>
      <c r="BOU132" s="81"/>
      <c r="BOV132" s="81"/>
      <c r="BOW132" s="81"/>
      <c r="BOX132" s="81"/>
      <c r="BOY132" s="81"/>
      <c r="BOZ132" s="81"/>
      <c r="BPA132" s="81"/>
      <c r="BPB132" s="81"/>
      <c r="BPC132" s="81"/>
      <c r="BPD132" s="81"/>
      <c r="BPE132" s="81"/>
      <c r="BPF132" s="81"/>
      <c r="BPG132" s="81"/>
      <c r="BPH132" s="81"/>
      <c r="BPI132" s="81"/>
      <c r="BPJ132" s="81"/>
      <c r="BPK132" s="81"/>
      <c r="BPL132" s="81"/>
      <c r="BPM132" s="81"/>
      <c r="BPN132" s="81"/>
      <c r="BPO132" s="81"/>
      <c r="BPP132" s="81"/>
      <c r="BPQ132" s="81"/>
      <c r="BPR132" s="81"/>
      <c r="BPS132" s="81"/>
      <c r="BPT132" s="81"/>
      <c r="BPU132" s="81"/>
      <c r="BPV132" s="81"/>
      <c r="BPW132" s="81"/>
      <c r="BPX132" s="81"/>
      <c r="BPY132" s="81"/>
      <c r="BPZ132" s="81"/>
      <c r="BQA132" s="81"/>
      <c r="BQB132" s="81"/>
      <c r="BQC132" s="81"/>
      <c r="BQD132" s="81"/>
      <c r="BQE132" s="81"/>
      <c r="BQF132" s="81"/>
      <c r="BQG132" s="81"/>
      <c r="BQH132" s="81"/>
      <c r="BQI132" s="81"/>
      <c r="BQJ132" s="81"/>
      <c r="BQK132" s="81"/>
      <c r="BQL132" s="81"/>
      <c r="BQM132" s="81"/>
      <c r="BQN132" s="81"/>
      <c r="BQO132" s="81"/>
      <c r="BQP132" s="81"/>
      <c r="BQQ132" s="81"/>
      <c r="BQR132" s="81"/>
      <c r="BQS132" s="81"/>
      <c r="BQT132" s="81"/>
      <c r="BQU132" s="81"/>
      <c r="BQV132" s="81"/>
      <c r="BQW132" s="81"/>
      <c r="BQX132" s="81"/>
      <c r="BQY132" s="81"/>
      <c r="BQZ132" s="81"/>
      <c r="BRA132" s="81"/>
      <c r="BRB132" s="81"/>
      <c r="BRC132" s="81"/>
      <c r="BRD132" s="81"/>
      <c r="BRE132" s="81"/>
      <c r="BRF132" s="81"/>
      <c r="BRG132" s="81"/>
      <c r="BRH132" s="81"/>
      <c r="BRI132" s="81"/>
      <c r="BRJ132" s="81"/>
      <c r="BRK132" s="81"/>
      <c r="BRL132" s="81"/>
      <c r="BRM132" s="81"/>
      <c r="BRN132" s="81"/>
      <c r="BRO132" s="81"/>
      <c r="BRP132" s="81"/>
      <c r="BRQ132" s="81"/>
      <c r="BRR132" s="81"/>
      <c r="BRS132" s="81"/>
      <c r="BRT132" s="81"/>
      <c r="BRU132" s="81"/>
      <c r="BRV132" s="81"/>
      <c r="BRW132" s="81"/>
      <c r="BRX132" s="81"/>
      <c r="BRY132" s="81"/>
      <c r="BRZ132" s="81"/>
      <c r="BSA132" s="81"/>
      <c r="BSB132" s="81"/>
      <c r="BSC132" s="81"/>
      <c r="BSD132" s="81"/>
      <c r="BSE132" s="81"/>
      <c r="BSF132" s="81"/>
      <c r="BSG132" s="81"/>
      <c r="BSH132" s="81"/>
      <c r="BSI132" s="81"/>
      <c r="BSJ132" s="81"/>
      <c r="BSK132" s="81"/>
      <c r="BSL132" s="81"/>
      <c r="BSM132" s="81"/>
      <c r="BSN132" s="81"/>
      <c r="BSO132" s="81"/>
      <c r="BSP132" s="81"/>
      <c r="BSQ132" s="81"/>
      <c r="BSR132" s="81"/>
      <c r="BSS132" s="81"/>
      <c r="BST132" s="81"/>
      <c r="BSU132" s="81"/>
      <c r="BSV132" s="81"/>
      <c r="BSW132" s="81"/>
      <c r="BSX132" s="81"/>
      <c r="BSY132" s="81"/>
      <c r="BSZ132" s="81"/>
      <c r="BTA132" s="81"/>
      <c r="BTB132" s="81"/>
      <c r="BTC132" s="81"/>
      <c r="BTD132" s="81"/>
      <c r="BTE132" s="81"/>
      <c r="BTF132" s="81"/>
      <c r="BTG132" s="81"/>
      <c r="BTH132" s="81"/>
      <c r="BTI132" s="81"/>
      <c r="BTJ132" s="81"/>
      <c r="BTK132" s="81"/>
      <c r="BTL132" s="81"/>
      <c r="BTM132" s="81"/>
      <c r="BTN132" s="81"/>
      <c r="BTO132" s="81"/>
      <c r="BTP132" s="81"/>
      <c r="BTQ132" s="81"/>
      <c r="BTR132" s="81"/>
      <c r="BTS132" s="81"/>
      <c r="BTT132" s="81"/>
      <c r="BTU132" s="81"/>
      <c r="BTV132" s="81"/>
      <c r="BTW132" s="81"/>
      <c r="BTX132" s="81"/>
      <c r="BTY132" s="81"/>
      <c r="BTZ132" s="81"/>
      <c r="BUA132" s="81"/>
      <c r="BUB132" s="81"/>
      <c r="BUC132" s="81"/>
      <c r="BUD132" s="81"/>
      <c r="BUE132" s="81"/>
      <c r="BUF132" s="81"/>
      <c r="BUG132" s="81"/>
      <c r="BUH132" s="81"/>
      <c r="BUI132" s="81"/>
      <c r="BUJ132" s="81"/>
      <c r="BUK132" s="81"/>
      <c r="BUL132" s="81"/>
      <c r="BUM132" s="81"/>
      <c r="BUN132" s="81"/>
      <c r="BUO132" s="81"/>
      <c r="BUP132" s="81"/>
      <c r="BUQ132" s="81"/>
      <c r="BUR132" s="81"/>
      <c r="BUS132" s="81"/>
      <c r="BUT132" s="81"/>
      <c r="BUU132" s="81"/>
      <c r="BUV132" s="81"/>
      <c r="BUW132" s="81"/>
      <c r="BUX132" s="81"/>
      <c r="BUY132" s="81"/>
      <c r="BUZ132" s="81"/>
      <c r="BVA132" s="81"/>
      <c r="BVB132" s="81"/>
      <c r="BVC132" s="81"/>
      <c r="BVD132" s="81"/>
      <c r="BVE132" s="81"/>
      <c r="BVF132" s="81"/>
      <c r="BVG132" s="81"/>
      <c r="BVH132" s="81"/>
      <c r="BVI132" s="81"/>
      <c r="BVJ132" s="81"/>
      <c r="BVK132" s="81"/>
      <c r="BVL132" s="81"/>
      <c r="BVM132" s="81"/>
      <c r="BVN132" s="81"/>
      <c r="BVO132" s="81"/>
      <c r="BVP132" s="81"/>
      <c r="BVQ132" s="81"/>
      <c r="BVR132" s="81"/>
      <c r="BVS132" s="81"/>
      <c r="BVT132" s="81"/>
      <c r="BVU132" s="81"/>
      <c r="BVV132" s="81"/>
      <c r="BVW132" s="81"/>
      <c r="BVX132" s="81"/>
      <c r="BVY132" s="81"/>
      <c r="BVZ132" s="81"/>
      <c r="BWA132" s="81"/>
      <c r="BWB132" s="81"/>
      <c r="BWC132" s="81"/>
      <c r="BWD132" s="81"/>
      <c r="BWE132" s="81"/>
      <c r="BWF132" s="81"/>
      <c r="BWG132" s="81"/>
      <c r="BWH132" s="81"/>
      <c r="BWI132" s="81"/>
      <c r="BWJ132" s="81"/>
      <c r="BWK132" s="81"/>
      <c r="BWL132" s="81"/>
      <c r="BWM132" s="81"/>
      <c r="BWN132" s="81"/>
      <c r="BWO132" s="81"/>
      <c r="BWP132" s="81"/>
      <c r="BWQ132" s="81"/>
      <c r="BWR132" s="81"/>
      <c r="BWS132" s="81"/>
      <c r="BWT132" s="81"/>
      <c r="BWU132" s="81"/>
      <c r="BWV132" s="81"/>
      <c r="BWW132" s="81"/>
      <c r="BWX132" s="81"/>
      <c r="BWY132" s="81"/>
      <c r="BWZ132" s="81"/>
      <c r="BXA132" s="81"/>
      <c r="BXB132" s="81"/>
      <c r="BXC132" s="81"/>
      <c r="BXD132" s="81"/>
      <c r="BXE132" s="81"/>
      <c r="BXF132" s="81"/>
      <c r="BXG132" s="81"/>
      <c r="BXH132" s="81"/>
      <c r="BXI132" s="81"/>
      <c r="BXJ132" s="81"/>
      <c r="BXK132" s="81"/>
      <c r="BXL132" s="81"/>
      <c r="BXM132" s="81"/>
      <c r="BXN132" s="81"/>
      <c r="BXO132" s="81"/>
      <c r="BXP132" s="81"/>
      <c r="BXQ132" s="81"/>
      <c r="BXR132" s="81"/>
      <c r="BXS132" s="81"/>
      <c r="BXT132" s="81"/>
      <c r="BXU132" s="81"/>
      <c r="BXV132" s="81"/>
      <c r="BXW132" s="81"/>
      <c r="BXX132" s="81"/>
      <c r="BXY132" s="81"/>
      <c r="BXZ132" s="81"/>
      <c r="BYA132" s="81"/>
      <c r="BYB132" s="81"/>
      <c r="BYC132" s="81"/>
      <c r="BYD132" s="81"/>
      <c r="BYE132" s="81"/>
      <c r="BYF132" s="81"/>
      <c r="BYG132" s="81"/>
      <c r="BYH132" s="81"/>
      <c r="BYI132" s="81"/>
      <c r="BYJ132" s="81"/>
      <c r="BYK132" s="81"/>
      <c r="BYL132" s="81"/>
      <c r="BYM132" s="81"/>
      <c r="BYN132" s="81"/>
      <c r="BYO132" s="81"/>
      <c r="BYP132" s="81"/>
      <c r="BYQ132" s="81"/>
      <c r="BYR132" s="81"/>
      <c r="BYS132" s="81"/>
      <c r="BYT132" s="81"/>
      <c r="BYU132" s="81"/>
      <c r="BYV132" s="81"/>
      <c r="BYW132" s="81"/>
      <c r="BYX132" s="81"/>
      <c r="BYY132" s="81"/>
      <c r="BYZ132" s="81"/>
      <c r="BZA132" s="81"/>
      <c r="BZB132" s="81"/>
      <c r="BZC132" s="81"/>
      <c r="BZD132" s="81"/>
      <c r="BZE132" s="81"/>
      <c r="BZF132" s="81"/>
      <c r="BZG132" s="81"/>
      <c r="BZH132" s="81"/>
      <c r="BZI132" s="81"/>
      <c r="BZJ132" s="81"/>
      <c r="BZK132" s="81"/>
      <c r="BZL132" s="81"/>
      <c r="BZM132" s="81"/>
      <c r="BZN132" s="81"/>
      <c r="BZO132" s="81"/>
      <c r="BZP132" s="81"/>
      <c r="BZQ132" s="81"/>
      <c r="BZR132" s="81"/>
      <c r="BZS132" s="81"/>
      <c r="BZT132" s="81"/>
      <c r="BZU132" s="81"/>
      <c r="BZV132" s="81"/>
      <c r="BZW132" s="81"/>
      <c r="BZX132" s="81"/>
      <c r="BZY132" s="81"/>
      <c r="BZZ132" s="81"/>
      <c r="CAA132" s="81"/>
      <c r="CAB132" s="81"/>
      <c r="CAC132" s="81"/>
      <c r="CAD132" s="81"/>
      <c r="CAE132" s="81"/>
      <c r="CAF132" s="81"/>
      <c r="CAG132" s="81"/>
      <c r="CAH132" s="81"/>
      <c r="CAI132" s="81"/>
      <c r="CAJ132" s="81"/>
      <c r="CAK132" s="81"/>
      <c r="CAL132" s="81"/>
      <c r="CAM132" s="81"/>
      <c r="CAN132" s="81"/>
      <c r="CAO132" s="81"/>
      <c r="CAP132" s="81"/>
      <c r="CAQ132" s="81"/>
      <c r="CAR132" s="81"/>
      <c r="CAS132" s="81"/>
      <c r="CAT132" s="81"/>
      <c r="CAU132" s="81"/>
      <c r="CAV132" s="81"/>
      <c r="CAW132" s="81"/>
      <c r="CAX132" s="81"/>
      <c r="CAY132" s="81"/>
      <c r="CAZ132" s="81"/>
      <c r="CBA132" s="81"/>
      <c r="CBB132" s="81"/>
      <c r="CBC132" s="81"/>
      <c r="CBD132" s="81"/>
      <c r="CBE132" s="81"/>
      <c r="CBF132" s="81"/>
      <c r="CBG132" s="81"/>
      <c r="CBH132" s="81"/>
      <c r="CBI132" s="81"/>
      <c r="CBJ132" s="81"/>
      <c r="CBK132" s="81"/>
      <c r="CBL132" s="81"/>
      <c r="CBM132" s="81"/>
      <c r="CBN132" s="81"/>
      <c r="CBO132" s="81"/>
      <c r="CBP132" s="81"/>
      <c r="CBQ132" s="81"/>
      <c r="CBR132" s="81"/>
      <c r="CBS132" s="81"/>
      <c r="CBT132" s="81"/>
      <c r="CBU132" s="81"/>
      <c r="CBV132" s="81"/>
      <c r="CBW132" s="81"/>
      <c r="CBX132" s="81"/>
      <c r="CBY132" s="81"/>
      <c r="CBZ132" s="81"/>
      <c r="CCA132" s="81"/>
      <c r="CCB132" s="81"/>
      <c r="CCC132" s="81"/>
      <c r="CCD132" s="81"/>
      <c r="CCE132" s="81"/>
      <c r="CCF132" s="81"/>
      <c r="CCG132" s="81"/>
      <c r="CCH132" s="81"/>
      <c r="CCI132" s="81"/>
      <c r="CCJ132" s="81"/>
      <c r="CCK132" s="81"/>
      <c r="CCL132" s="81"/>
      <c r="CCM132" s="81"/>
      <c r="CCN132" s="81"/>
      <c r="CCO132" s="81"/>
      <c r="CCP132" s="81"/>
      <c r="CCQ132" s="81"/>
      <c r="CCR132" s="81"/>
      <c r="CCS132" s="81"/>
      <c r="CCT132" s="81"/>
      <c r="CCU132" s="81"/>
      <c r="CCV132" s="81"/>
      <c r="CCW132" s="81"/>
      <c r="CCX132" s="81"/>
      <c r="CCY132" s="81"/>
      <c r="CCZ132" s="81"/>
      <c r="CDA132" s="81"/>
      <c r="CDB132" s="81"/>
      <c r="CDC132" s="81"/>
      <c r="CDD132" s="81"/>
      <c r="CDE132" s="81"/>
      <c r="CDF132" s="81"/>
      <c r="CDG132" s="81"/>
      <c r="CDH132" s="81"/>
      <c r="CDI132" s="81"/>
      <c r="CDJ132" s="81"/>
      <c r="CDK132" s="81"/>
      <c r="CDL132" s="81"/>
      <c r="CDM132" s="81"/>
      <c r="CDN132" s="81"/>
      <c r="CDO132" s="81"/>
      <c r="CDP132" s="81"/>
      <c r="CDQ132" s="81"/>
      <c r="CDR132" s="81"/>
      <c r="CDS132" s="81"/>
      <c r="CDT132" s="81"/>
      <c r="CDU132" s="81"/>
      <c r="CDV132" s="81"/>
      <c r="CDW132" s="81"/>
      <c r="CDX132" s="81"/>
      <c r="CDY132" s="81"/>
      <c r="CDZ132" s="81"/>
      <c r="CEA132" s="81"/>
      <c r="CEB132" s="81"/>
      <c r="CEC132" s="81"/>
      <c r="CED132" s="81"/>
      <c r="CEE132" s="81"/>
      <c r="CEF132" s="81"/>
      <c r="CEG132" s="81"/>
      <c r="CEH132" s="81"/>
      <c r="CEI132" s="81"/>
      <c r="CEJ132" s="81"/>
      <c r="CEK132" s="81"/>
      <c r="CEL132" s="81"/>
      <c r="CEM132" s="81"/>
      <c r="CEN132" s="81"/>
      <c r="CEO132" s="81"/>
      <c r="CEP132" s="81"/>
      <c r="CEQ132" s="81"/>
      <c r="CER132" s="81"/>
      <c r="CES132" s="81"/>
      <c r="CET132" s="81"/>
      <c r="CEU132" s="81"/>
      <c r="CEV132" s="81"/>
      <c r="CEW132" s="81"/>
      <c r="CEX132" s="81"/>
      <c r="CEY132" s="81"/>
      <c r="CEZ132" s="81"/>
      <c r="CFA132" s="81"/>
      <c r="CFB132" s="81"/>
      <c r="CFC132" s="81"/>
      <c r="CFD132" s="81"/>
      <c r="CFE132" s="81"/>
      <c r="CFF132" s="81"/>
      <c r="CFG132" s="81"/>
      <c r="CFH132" s="81"/>
      <c r="CFI132" s="81"/>
      <c r="CFJ132" s="81"/>
      <c r="CFK132" s="81"/>
      <c r="CFL132" s="81"/>
      <c r="CFM132" s="81"/>
      <c r="CFN132" s="81"/>
      <c r="CFO132" s="81"/>
      <c r="CFP132" s="81"/>
      <c r="CFQ132" s="81"/>
      <c r="CFR132" s="81"/>
      <c r="CFS132" s="81"/>
      <c r="CFT132" s="81"/>
      <c r="CFU132" s="81"/>
      <c r="CFV132" s="81"/>
      <c r="CFW132" s="81"/>
      <c r="CFX132" s="81"/>
      <c r="CFY132" s="81"/>
      <c r="CFZ132" s="81"/>
      <c r="CGA132" s="81"/>
      <c r="CGB132" s="81"/>
      <c r="CGC132" s="81"/>
      <c r="CGD132" s="81"/>
      <c r="CGE132" s="81"/>
      <c r="CGF132" s="81"/>
      <c r="CGG132" s="81"/>
      <c r="CGH132" s="81"/>
      <c r="CGI132" s="81"/>
      <c r="CGJ132" s="81"/>
      <c r="CGK132" s="81"/>
      <c r="CGL132" s="81"/>
      <c r="CGM132" s="81"/>
      <c r="CGN132" s="81"/>
      <c r="CGO132" s="81"/>
      <c r="CGP132" s="81"/>
      <c r="CGQ132" s="81"/>
      <c r="CGR132" s="81"/>
      <c r="CGS132" s="81"/>
      <c r="CGT132" s="81"/>
      <c r="CGU132" s="81"/>
      <c r="CGV132" s="81"/>
      <c r="CGW132" s="81"/>
      <c r="CGX132" s="81"/>
      <c r="CGY132" s="81"/>
      <c r="CGZ132" s="81"/>
      <c r="CHA132" s="81"/>
      <c r="CHB132" s="81"/>
      <c r="CHC132" s="81"/>
      <c r="CHD132" s="81"/>
      <c r="CHE132" s="81"/>
      <c r="CHF132" s="81"/>
      <c r="CHG132" s="81"/>
      <c r="CHH132" s="81"/>
      <c r="CHI132" s="81"/>
      <c r="CHJ132" s="81"/>
      <c r="CHK132" s="81"/>
      <c r="CHL132" s="81"/>
      <c r="CHM132" s="81"/>
      <c r="CHN132" s="81"/>
      <c r="CHO132" s="81"/>
      <c r="CHP132" s="81"/>
      <c r="CHQ132" s="81"/>
      <c r="CHR132" s="81"/>
      <c r="CHS132" s="81"/>
      <c r="CHT132" s="81"/>
      <c r="CHU132" s="81"/>
      <c r="CHV132" s="81"/>
      <c r="CHW132" s="81"/>
      <c r="CHX132" s="81"/>
      <c r="CHY132" s="81"/>
      <c r="CHZ132" s="81"/>
      <c r="CIA132" s="81"/>
      <c r="CIB132" s="81"/>
      <c r="CIC132" s="81"/>
      <c r="CID132" s="81"/>
      <c r="CIE132" s="81"/>
      <c r="CIF132" s="81"/>
      <c r="CIG132" s="81"/>
      <c r="CIH132" s="81"/>
      <c r="CII132" s="81"/>
      <c r="CIJ132" s="81"/>
      <c r="CIK132" s="81"/>
      <c r="CIL132" s="81"/>
      <c r="CIM132" s="81"/>
      <c r="CIN132" s="81"/>
      <c r="CIO132" s="81"/>
      <c r="CIP132" s="81"/>
      <c r="CIQ132" s="81"/>
      <c r="CIR132" s="81"/>
      <c r="CIS132" s="81"/>
      <c r="CIT132" s="81"/>
      <c r="CIU132" s="81"/>
      <c r="CIV132" s="81"/>
      <c r="CIW132" s="81"/>
      <c r="CIX132" s="81"/>
      <c r="CIY132" s="81"/>
      <c r="CIZ132" s="81"/>
      <c r="CJA132" s="81"/>
      <c r="CJB132" s="81"/>
      <c r="CJC132" s="81"/>
      <c r="CJD132" s="81"/>
      <c r="CJE132" s="81"/>
      <c r="CJF132" s="81"/>
      <c r="CJG132" s="81"/>
      <c r="CJH132" s="81"/>
      <c r="CJI132" s="81"/>
      <c r="CJJ132" s="81"/>
      <c r="CJK132" s="81"/>
      <c r="CJL132" s="81"/>
      <c r="CJM132" s="81"/>
      <c r="CJN132" s="81"/>
      <c r="CJO132" s="81"/>
      <c r="CJP132" s="81"/>
      <c r="CJQ132" s="81"/>
      <c r="CJR132" s="81"/>
      <c r="CJS132" s="81"/>
      <c r="CJT132" s="81"/>
      <c r="CJU132" s="81"/>
      <c r="CJV132" s="81"/>
      <c r="CJW132" s="81"/>
      <c r="CJX132" s="81"/>
      <c r="CJY132" s="81"/>
      <c r="CJZ132" s="81"/>
      <c r="CKA132" s="81"/>
      <c r="CKB132" s="81"/>
      <c r="CKC132" s="81"/>
      <c r="CKD132" s="81"/>
      <c r="CKE132" s="81"/>
      <c r="CKF132" s="81"/>
      <c r="CKG132" s="81"/>
      <c r="CKH132" s="81"/>
      <c r="CKI132" s="81"/>
      <c r="CKJ132" s="81"/>
      <c r="CKK132" s="81"/>
      <c r="CKL132" s="81"/>
      <c r="CKM132" s="81"/>
      <c r="CKN132" s="81"/>
      <c r="CKO132" s="81"/>
      <c r="CKP132" s="81"/>
      <c r="CKQ132" s="81"/>
      <c r="CKR132" s="81"/>
      <c r="CKS132" s="81"/>
      <c r="CKT132" s="81"/>
      <c r="CKU132" s="81"/>
      <c r="CKV132" s="81"/>
      <c r="CKW132" s="81"/>
      <c r="CKX132" s="81"/>
      <c r="CKY132" s="81"/>
      <c r="CKZ132" s="81"/>
      <c r="CLA132" s="81"/>
      <c r="CLB132" s="81"/>
      <c r="CLC132" s="81"/>
      <c r="CLD132" s="81"/>
      <c r="CLE132" s="81"/>
      <c r="CLF132" s="81"/>
      <c r="CLG132" s="81"/>
      <c r="CLH132" s="81"/>
      <c r="CLI132" s="81"/>
      <c r="CLJ132" s="81"/>
      <c r="CLK132" s="81"/>
      <c r="CLL132" s="81"/>
      <c r="CLM132" s="81"/>
      <c r="CLN132" s="81"/>
      <c r="CLO132" s="81"/>
      <c r="CLP132" s="81"/>
      <c r="CLQ132" s="81"/>
      <c r="CLR132" s="81"/>
      <c r="CLS132" s="81"/>
      <c r="CLT132" s="81"/>
      <c r="CLU132" s="81"/>
      <c r="CLV132" s="81"/>
      <c r="CLW132" s="81"/>
      <c r="CLX132" s="81"/>
      <c r="CLY132" s="81"/>
      <c r="CLZ132" s="81"/>
      <c r="CMA132" s="81"/>
      <c r="CMB132" s="81"/>
      <c r="CMC132" s="81"/>
      <c r="CMD132" s="81"/>
      <c r="CME132" s="81"/>
      <c r="CMF132" s="81"/>
      <c r="CMG132" s="81"/>
      <c r="CMH132" s="81"/>
      <c r="CMI132" s="81"/>
      <c r="CMJ132" s="81"/>
      <c r="CMK132" s="81"/>
      <c r="CML132" s="81"/>
      <c r="CMM132" s="81"/>
      <c r="CMN132" s="81"/>
      <c r="CMO132" s="81"/>
      <c r="CMP132" s="81"/>
      <c r="CMQ132" s="81"/>
      <c r="CMR132" s="81"/>
      <c r="CMS132" s="81"/>
      <c r="CMT132" s="81"/>
      <c r="CMU132" s="81"/>
      <c r="CMV132" s="81"/>
      <c r="CMW132" s="81"/>
      <c r="CMX132" s="81"/>
      <c r="CMY132" s="81"/>
      <c r="CMZ132" s="81"/>
      <c r="CNA132" s="81"/>
      <c r="CNB132" s="81"/>
      <c r="CNC132" s="81"/>
      <c r="CND132" s="81"/>
      <c r="CNE132" s="81"/>
      <c r="CNF132" s="81"/>
      <c r="CNG132" s="81"/>
      <c r="CNH132" s="81"/>
      <c r="CNI132" s="81"/>
      <c r="CNJ132" s="81"/>
      <c r="CNK132" s="81"/>
      <c r="CNL132" s="81"/>
      <c r="CNM132" s="81"/>
      <c r="CNN132" s="81"/>
      <c r="CNO132" s="81"/>
      <c r="CNP132" s="81"/>
      <c r="CNQ132" s="81"/>
      <c r="CNR132" s="81"/>
      <c r="CNS132" s="81"/>
      <c r="CNT132" s="81"/>
      <c r="CNU132" s="81"/>
      <c r="CNV132" s="81"/>
      <c r="CNW132" s="81"/>
      <c r="CNX132" s="81"/>
      <c r="CNY132" s="81"/>
      <c r="CNZ132" s="81"/>
      <c r="COA132" s="81"/>
      <c r="COB132" s="81"/>
      <c r="COC132" s="81"/>
      <c r="COD132" s="81"/>
      <c r="COE132" s="81"/>
      <c r="COF132" s="81"/>
      <c r="COG132" s="81"/>
      <c r="COH132" s="81"/>
      <c r="COI132" s="81"/>
      <c r="COJ132" s="81"/>
      <c r="COK132" s="81"/>
      <c r="COL132" s="81"/>
      <c r="COM132" s="81"/>
      <c r="CON132" s="81"/>
      <c r="COO132" s="81"/>
      <c r="COP132" s="81"/>
      <c r="COQ132" s="81"/>
      <c r="COR132" s="81"/>
      <c r="COS132" s="81"/>
      <c r="COT132" s="81"/>
      <c r="COU132" s="81"/>
      <c r="COV132" s="81"/>
      <c r="COW132" s="81"/>
      <c r="COX132" s="81"/>
      <c r="COY132" s="81"/>
      <c r="COZ132" s="81"/>
      <c r="CPA132" s="81"/>
      <c r="CPB132" s="81"/>
      <c r="CPC132" s="81"/>
      <c r="CPD132" s="81"/>
      <c r="CPE132" s="81"/>
      <c r="CPF132" s="81"/>
      <c r="CPG132" s="81"/>
      <c r="CPH132" s="81"/>
      <c r="CPI132" s="81"/>
      <c r="CPJ132" s="81"/>
      <c r="CPK132" s="81"/>
      <c r="CPL132" s="81"/>
      <c r="CPM132" s="81"/>
      <c r="CPN132" s="81"/>
      <c r="CPO132" s="81"/>
      <c r="CPP132" s="81"/>
      <c r="CPQ132" s="81"/>
      <c r="CPR132" s="81"/>
      <c r="CPS132" s="81"/>
      <c r="CPT132" s="81"/>
      <c r="CPU132" s="81"/>
      <c r="CPV132" s="81"/>
      <c r="CPW132" s="81"/>
      <c r="CPX132" s="81"/>
      <c r="CPY132" s="81"/>
      <c r="CPZ132" s="81"/>
      <c r="CQA132" s="81"/>
      <c r="CQB132" s="81"/>
      <c r="CQC132" s="81"/>
      <c r="CQD132" s="81"/>
      <c r="CQE132" s="81"/>
      <c r="CQF132" s="81"/>
      <c r="CQG132" s="81"/>
      <c r="CQH132" s="81"/>
      <c r="CQI132" s="81"/>
      <c r="CQJ132" s="81"/>
      <c r="CQK132" s="81"/>
      <c r="CQL132" s="81"/>
      <c r="CQM132" s="81"/>
      <c r="CQN132" s="81"/>
      <c r="CQO132" s="81"/>
      <c r="CQP132" s="81"/>
      <c r="CQQ132" s="81"/>
      <c r="CQR132" s="81"/>
      <c r="CQS132" s="81"/>
      <c r="CQT132" s="81"/>
      <c r="CQU132" s="81"/>
      <c r="CQV132" s="81"/>
      <c r="CQW132" s="81"/>
      <c r="CQX132" s="81"/>
      <c r="CQY132" s="81"/>
      <c r="CQZ132" s="81"/>
      <c r="CRA132" s="81"/>
      <c r="CRB132" s="81"/>
      <c r="CRC132" s="81"/>
      <c r="CRD132" s="81"/>
      <c r="CRE132" s="81"/>
      <c r="CRF132" s="81"/>
      <c r="CRG132" s="81"/>
      <c r="CRH132" s="81"/>
      <c r="CRI132" s="81"/>
      <c r="CRJ132" s="81"/>
      <c r="CRK132" s="81"/>
      <c r="CRL132" s="81"/>
      <c r="CRM132" s="81"/>
      <c r="CRN132" s="81"/>
      <c r="CRO132" s="81"/>
      <c r="CRP132" s="81"/>
      <c r="CRQ132" s="81"/>
      <c r="CRR132" s="81"/>
      <c r="CRS132" s="81"/>
      <c r="CRT132" s="81"/>
      <c r="CRU132" s="81"/>
      <c r="CRV132" s="81"/>
      <c r="CRW132" s="81"/>
      <c r="CRX132" s="81"/>
      <c r="CRY132" s="81"/>
      <c r="CRZ132" s="81"/>
      <c r="CSA132" s="81"/>
      <c r="CSB132" s="81"/>
      <c r="CSC132" s="81"/>
      <c r="CSD132" s="81"/>
      <c r="CSE132" s="81"/>
      <c r="CSF132" s="81"/>
      <c r="CSG132" s="81"/>
      <c r="CSH132" s="81"/>
      <c r="CSI132" s="81"/>
      <c r="CSJ132" s="81"/>
      <c r="CSK132" s="81"/>
      <c r="CSL132" s="81"/>
      <c r="CSM132" s="81"/>
      <c r="CSN132" s="81"/>
      <c r="CSO132" s="81"/>
      <c r="CSP132" s="81"/>
      <c r="CSQ132" s="81"/>
      <c r="CSR132" s="81"/>
      <c r="CSS132" s="81"/>
      <c r="CST132" s="81"/>
      <c r="CSU132" s="81"/>
      <c r="CSV132" s="81"/>
      <c r="CSW132" s="81"/>
      <c r="CSX132" s="81"/>
      <c r="CSY132" s="81"/>
      <c r="CSZ132" s="81"/>
      <c r="CTA132" s="81"/>
      <c r="CTB132" s="81"/>
      <c r="CTC132" s="81"/>
      <c r="CTD132" s="81"/>
      <c r="CTE132" s="81"/>
      <c r="CTF132" s="81"/>
      <c r="CTG132" s="81"/>
      <c r="CTH132" s="81"/>
      <c r="CTI132" s="81"/>
      <c r="CTJ132" s="81"/>
      <c r="CTK132" s="81"/>
      <c r="CTL132" s="81"/>
      <c r="CTM132" s="81"/>
      <c r="CTN132" s="81"/>
      <c r="CTO132" s="81"/>
      <c r="CTP132" s="81"/>
      <c r="CTQ132" s="81"/>
      <c r="CTR132" s="81"/>
      <c r="CTS132" s="81"/>
      <c r="CTT132" s="81"/>
      <c r="CTU132" s="81"/>
      <c r="CTV132" s="81"/>
      <c r="CTW132" s="81"/>
      <c r="CTX132" s="81"/>
      <c r="CTY132" s="81"/>
      <c r="CTZ132" s="81"/>
      <c r="CUA132" s="81"/>
      <c r="CUB132" s="81"/>
      <c r="CUC132" s="81"/>
      <c r="CUD132" s="81"/>
      <c r="CUE132" s="81"/>
      <c r="CUF132" s="81"/>
      <c r="CUG132" s="81"/>
      <c r="CUH132" s="81"/>
      <c r="CUI132" s="81"/>
      <c r="CUJ132" s="81"/>
      <c r="CUK132" s="81"/>
      <c r="CUL132" s="81"/>
      <c r="CUM132" s="81"/>
      <c r="CUN132" s="81"/>
      <c r="CUO132" s="81"/>
      <c r="CUP132" s="81"/>
      <c r="CUQ132" s="81"/>
      <c r="CUR132" s="81"/>
      <c r="CUS132" s="81"/>
      <c r="CUT132" s="81"/>
      <c r="CUU132" s="81"/>
      <c r="CUV132" s="81"/>
      <c r="CUW132" s="81"/>
      <c r="CUX132" s="81"/>
      <c r="CUY132" s="81"/>
      <c r="CUZ132" s="81"/>
      <c r="CVA132" s="81"/>
      <c r="CVB132" s="81"/>
      <c r="CVC132" s="81"/>
      <c r="CVD132" s="81"/>
      <c r="CVE132" s="81"/>
      <c r="CVF132" s="81"/>
      <c r="CVG132" s="81"/>
      <c r="CVH132" s="81"/>
      <c r="CVI132" s="81"/>
      <c r="CVJ132" s="81"/>
      <c r="CVK132" s="81"/>
      <c r="CVL132" s="81"/>
      <c r="CVM132" s="81"/>
      <c r="CVN132" s="81"/>
      <c r="CVO132" s="81"/>
      <c r="CVP132" s="81"/>
      <c r="CVQ132" s="81"/>
      <c r="CVR132" s="81"/>
      <c r="CVS132" s="81"/>
      <c r="CVT132" s="81"/>
      <c r="CVU132" s="81"/>
      <c r="CVV132" s="81"/>
      <c r="CVW132" s="81"/>
      <c r="CVX132" s="81"/>
      <c r="CVY132" s="81"/>
      <c r="CVZ132" s="81"/>
      <c r="CWA132" s="81"/>
      <c r="CWB132" s="81"/>
      <c r="CWC132" s="81"/>
      <c r="CWD132" s="81"/>
      <c r="CWE132" s="81"/>
      <c r="CWF132" s="81"/>
      <c r="CWG132" s="81"/>
      <c r="CWH132" s="81"/>
      <c r="CWI132" s="81"/>
      <c r="CWJ132" s="81"/>
      <c r="CWK132" s="81"/>
      <c r="CWL132" s="81"/>
      <c r="CWM132" s="81"/>
      <c r="CWN132" s="81"/>
      <c r="CWO132" s="81"/>
      <c r="CWP132" s="81"/>
      <c r="CWQ132" s="81"/>
      <c r="CWR132" s="81"/>
      <c r="CWS132" s="81"/>
      <c r="CWT132" s="81"/>
      <c r="CWU132" s="81"/>
      <c r="CWV132" s="81"/>
      <c r="CWW132" s="81"/>
      <c r="CWX132" s="81"/>
      <c r="CWY132" s="81"/>
      <c r="CWZ132" s="81"/>
      <c r="CXA132" s="81"/>
      <c r="CXB132" s="81"/>
      <c r="CXC132" s="81"/>
      <c r="CXD132" s="81"/>
      <c r="CXE132" s="81"/>
      <c r="CXF132" s="81"/>
      <c r="CXG132" s="81"/>
      <c r="CXH132" s="81"/>
      <c r="CXI132" s="81"/>
      <c r="CXJ132" s="81"/>
      <c r="CXK132" s="81"/>
      <c r="CXL132" s="81"/>
      <c r="CXM132" s="81"/>
      <c r="CXN132" s="81"/>
      <c r="CXO132" s="81"/>
      <c r="CXP132" s="81"/>
      <c r="CXQ132" s="81"/>
      <c r="CXR132" s="81"/>
      <c r="CXS132" s="81"/>
      <c r="CXT132" s="81"/>
      <c r="CXU132" s="81"/>
      <c r="CXV132" s="81"/>
      <c r="CXW132" s="81"/>
      <c r="CXX132" s="81"/>
      <c r="CXY132" s="81"/>
      <c r="CXZ132" s="81"/>
      <c r="CYA132" s="81"/>
      <c r="CYB132" s="81"/>
      <c r="CYC132" s="81"/>
      <c r="CYD132" s="81"/>
      <c r="CYE132" s="81"/>
      <c r="CYF132" s="81"/>
      <c r="CYG132" s="81"/>
      <c r="CYH132" s="81"/>
      <c r="CYI132" s="81"/>
      <c r="CYJ132" s="81"/>
      <c r="CYK132" s="81"/>
      <c r="CYL132" s="81"/>
      <c r="CYM132" s="81"/>
      <c r="CYN132" s="81"/>
      <c r="CYO132" s="81"/>
      <c r="CYP132" s="81"/>
      <c r="CYQ132" s="81"/>
      <c r="CYR132" s="81"/>
      <c r="CYS132" s="81"/>
      <c r="CYT132" s="81"/>
      <c r="CYU132" s="81"/>
      <c r="CYV132" s="81"/>
      <c r="CYW132" s="81"/>
      <c r="CYX132" s="81"/>
      <c r="CYY132" s="81"/>
      <c r="CYZ132" s="81"/>
      <c r="CZA132" s="81"/>
      <c r="CZB132" s="81"/>
      <c r="CZC132" s="81"/>
      <c r="CZD132" s="81"/>
      <c r="CZE132" s="81"/>
      <c r="CZF132" s="81"/>
      <c r="CZG132" s="81"/>
      <c r="CZH132" s="81"/>
      <c r="CZI132" s="81"/>
      <c r="CZJ132" s="81"/>
      <c r="CZK132" s="81"/>
      <c r="CZL132" s="81"/>
      <c r="CZM132" s="81"/>
      <c r="CZN132" s="81"/>
      <c r="CZO132" s="81"/>
      <c r="CZP132" s="81"/>
      <c r="CZQ132" s="81"/>
      <c r="CZR132" s="81"/>
      <c r="CZS132" s="81"/>
      <c r="CZT132" s="81"/>
      <c r="CZU132" s="81"/>
      <c r="CZV132" s="81"/>
      <c r="CZW132" s="81"/>
      <c r="CZX132" s="81"/>
      <c r="CZY132" s="81"/>
      <c r="CZZ132" s="81"/>
      <c r="DAA132" s="81"/>
      <c r="DAB132" s="81"/>
      <c r="DAC132" s="81"/>
      <c r="DAD132" s="81"/>
      <c r="DAE132" s="81"/>
      <c r="DAF132" s="81"/>
      <c r="DAG132" s="81"/>
      <c r="DAH132" s="81"/>
      <c r="DAI132" s="81"/>
      <c r="DAJ132" s="81"/>
      <c r="DAK132" s="81"/>
      <c r="DAL132" s="81"/>
      <c r="DAM132" s="81"/>
      <c r="DAN132" s="81"/>
      <c r="DAO132" s="81"/>
      <c r="DAP132" s="81"/>
      <c r="DAQ132" s="81"/>
      <c r="DAR132" s="81"/>
      <c r="DAS132" s="81"/>
      <c r="DAT132" s="81"/>
      <c r="DAU132" s="81"/>
      <c r="DAV132" s="81"/>
      <c r="DAW132" s="81"/>
      <c r="DAX132" s="81"/>
      <c r="DAY132" s="81"/>
      <c r="DAZ132" s="81"/>
      <c r="DBA132" s="81"/>
      <c r="DBB132" s="81"/>
      <c r="DBC132" s="81"/>
      <c r="DBD132" s="81"/>
      <c r="DBE132" s="81"/>
      <c r="DBF132" s="81"/>
      <c r="DBG132" s="81"/>
      <c r="DBH132" s="81"/>
      <c r="DBI132" s="81"/>
      <c r="DBJ132" s="81"/>
      <c r="DBK132" s="81"/>
      <c r="DBL132" s="81"/>
      <c r="DBM132" s="81"/>
      <c r="DBN132" s="81"/>
      <c r="DBO132" s="81"/>
      <c r="DBP132" s="81"/>
      <c r="DBQ132" s="81"/>
      <c r="DBR132" s="81"/>
      <c r="DBS132" s="81"/>
      <c r="DBT132" s="81"/>
      <c r="DBU132" s="81"/>
      <c r="DBV132" s="81"/>
      <c r="DBW132" s="81"/>
      <c r="DBX132" s="81"/>
      <c r="DBY132" s="81"/>
      <c r="DBZ132" s="81"/>
      <c r="DCA132" s="81"/>
      <c r="DCB132" s="81"/>
      <c r="DCC132" s="81"/>
      <c r="DCD132" s="81"/>
      <c r="DCE132" s="81"/>
      <c r="DCF132" s="81"/>
      <c r="DCG132" s="81"/>
      <c r="DCH132" s="81"/>
      <c r="DCI132" s="81"/>
      <c r="DCJ132" s="81"/>
      <c r="DCK132" s="81"/>
      <c r="DCL132" s="81"/>
      <c r="DCM132" s="81"/>
      <c r="DCN132" s="81"/>
      <c r="DCO132" s="81"/>
      <c r="DCP132" s="81"/>
      <c r="DCQ132" s="81"/>
      <c r="DCR132" s="81"/>
      <c r="DCS132" s="81"/>
      <c r="DCT132" s="81"/>
      <c r="DCU132" s="81"/>
      <c r="DCV132" s="81"/>
      <c r="DCW132" s="81"/>
      <c r="DCX132" s="81"/>
      <c r="DCY132" s="81"/>
      <c r="DCZ132" s="81"/>
      <c r="DDA132" s="81"/>
      <c r="DDB132" s="81"/>
      <c r="DDC132" s="81"/>
      <c r="DDD132" s="81"/>
      <c r="DDE132" s="81"/>
      <c r="DDF132" s="81"/>
      <c r="DDG132" s="81"/>
      <c r="DDH132" s="81"/>
      <c r="DDI132" s="81"/>
      <c r="DDJ132" s="81"/>
      <c r="DDK132" s="81"/>
      <c r="DDL132" s="81"/>
      <c r="DDM132" s="81"/>
      <c r="DDN132" s="81"/>
      <c r="DDO132" s="81"/>
      <c r="DDP132" s="81"/>
      <c r="DDQ132" s="81"/>
      <c r="DDR132" s="81"/>
      <c r="DDS132" s="81"/>
      <c r="DDT132" s="81"/>
      <c r="DDU132" s="81"/>
      <c r="DDV132" s="81"/>
      <c r="DDW132" s="81"/>
      <c r="DDX132" s="81"/>
      <c r="DDY132" s="81"/>
      <c r="DDZ132" s="81"/>
      <c r="DEA132" s="81"/>
      <c r="DEB132" s="81"/>
      <c r="DEC132" s="81"/>
      <c r="DED132" s="81"/>
      <c r="DEE132" s="81"/>
      <c r="DEF132" s="81"/>
      <c r="DEG132" s="81"/>
      <c r="DEH132" s="81"/>
      <c r="DEI132" s="81"/>
      <c r="DEJ132" s="81"/>
      <c r="DEK132" s="81"/>
      <c r="DEL132" s="81"/>
      <c r="DEM132" s="81"/>
      <c r="DEN132" s="81"/>
      <c r="DEO132" s="81"/>
      <c r="DEP132" s="81"/>
      <c r="DEQ132" s="81"/>
      <c r="DER132" s="81"/>
      <c r="DES132" s="81"/>
      <c r="DET132" s="81"/>
      <c r="DEU132" s="81"/>
      <c r="DEV132" s="81"/>
      <c r="DEW132" s="81"/>
      <c r="DEX132" s="81"/>
      <c r="DEY132" s="81"/>
      <c r="DEZ132" s="81"/>
      <c r="DFA132" s="81"/>
      <c r="DFB132" s="81"/>
      <c r="DFC132" s="81"/>
      <c r="DFD132" s="81"/>
      <c r="DFE132" s="81"/>
      <c r="DFF132" s="81"/>
      <c r="DFG132" s="81"/>
      <c r="DFH132" s="81"/>
      <c r="DFI132" s="81"/>
      <c r="DFJ132" s="81"/>
      <c r="DFK132" s="81"/>
      <c r="DFL132" s="81"/>
      <c r="DFM132" s="81"/>
      <c r="DFN132" s="81"/>
      <c r="DFO132" s="81"/>
      <c r="DFP132" s="81"/>
      <c r="DFQ132" s="81"/>
      <c r="DFR132" s="81"/>
      <c r="DFS132" s="81"/>
      <c r="DFT132" s="81"/>
      <c r="DFU132" s="81"/>
      <c r="DFV132" s="81"/>
      <c r="DFW132" s="81"/>
      <c r="DFX132" s="81"/>
      <c r="DFY132" s="81"/>
      <c r="DFZ132" s="81"/>
      <c r="DGA132" s="81"/>
      <c r="DGB132" s="81"/>
      <c r="DGC132" s="81"/>
      <c r="DGD132" s="81"/>
      <c r="DGE132" s="81"/>
      <c r="DGF132" s="81"/>
      <c r="DGG132" s="81"/>
      <c r="DGH132" s="81"/>
      <c r="DGI132" s="81"/>
      <c r="DGJ132" s="81"/>
      <c r="DGK132" s="81"/>
      <c r="DGL132" s="81"/>
      <c r="DGM132" s="81"/>
      <c r="DGN132" s="81"/>
      <c r="DGO132" s="81"/>
      <c r="DGP132" s="81"/>
      <c r="DGQ132" s="81"/>
      <c r="DGR132" s="81"/>
      <c r="DGS132" s="81"/>
      <c r="DGT132" s="81"/>
      <c r="DGU132" s="81"/>
      <c r="DGV132" s="81"/>
      <c r="DGW132" s="81"/>
      <c r="DGX132" s="81"/>
      <c r="DGY132" s="81"/>
      <c r="DGZ132" s="81"/>
      <c r="DHA132" s="81"/>
      <c r="DHB132" s="81"/>
      <c r="DHC132" s="81"/>
      <c r="DHD132" s="81"/>
      <c r="DHE132" s="81"/>
      <c r="DHF132" s="81"/>
      <c r="DHG132" s="81"/>
      <c r="DHH132" s="81"/>
      <c r="DHI132" s="81"/>
      <c r="DHJ132" s="81"/>
      <c r="DHK132" s="81"/>
      <c r="DHL132" s="81"/>
      <c r="DHM132" s="81"/>
      <c r="DHN132" s="81"/>
      <c r="DHO132" s="81"/>
      <c r="DHP132" s="81"/>
      <c r="DHQ132" s="81"/>
      <c r="DHR132" s="81"/>
      <c r="DHS132" s="81"/>
      <c r="DHT132" s="81"/>
      <c r="DHU132" s="81"/>
      <c r="DHV132" s="81"/>
      <c r="DHW132" s="81"/>
      <c r="DHX132" s="81"/>
      <c r="DHY132" s="81"/>
      <c r="DHZ132" s="81"/>
      <c r="DIA132" s="81"/>
      <c r="DIB132" s="81"/>
      <c r="DIC132" s="81"/>
      <c r="DID132" s="81"/>
      <c r="DIE132" s="81"/>
      <c r="DIF132" s="81"/>
      <c r="DIG132" s="81"/>
      <c r="DIH132" s="81"/>
      <c r="DII132" s="81"/>
      <c r="DIJ132" s="81"/>
      <c r="DIK132" s="81"/>
      <c r="DIL132" s="81"/>
      <c r="DIM132" s="81"/>
      <c r="DIN132" s="81"/>
      <c r="DIO132" s="81"/>
      <c r="DIP132" s="81"/>
      <c r="DIQ132" s="81"/>
      <c r="DIR132" s="81"/>
      <c r="DIS132" s="81"/>
      <c r="DIT132" s="81"/>
      <c r="DIU132" s="81"/>
      <c r="DIV132" s="81"/>
      <c r="DIW132" s="81"/>
      <c r="DIX132" s="81"/>
      <c r="DIY132" s="81"/>
      <c r="DIZ132" s="81"/>
      <c r="DJA132" s="81"/>
      <c r="DJB132" s="81"/>
      <c r="DJC132" s="81"/>
      <c r="DJD132" s="81"/>
      <c r="DJE132" s="81"/>
      <c r="DJF132" s="81"/>
      <c r="DJG132" s="81"/>
      <c r="DJH132" s="81"/>
      <c r="DJI132" s="81"/>
      <c r="DJJ132" s="81"/>
      <c r="DJK132" s="81"/>
      <c r="DJL132" s="81"/>
      <c r="DJM132" s="81"/>
      <c r="DJN132" s="81"/>
      <c r="DJO132" s="81"/>
      <c r="DJP132" s="81"/>
      <c r="DJQ132" s="81"/>
      <c r="DJR132" s="81"/>
      <c r="DJS132" s="81"/>
      <c r="DJT132" s="81"/>
      <c r="DJU132" s="81"/>
      <c r="DJV132" s="81"/>
      <c r="DJW132" s="81"/>
      <c r="DJX132" s="81"/>
      <c r="DJY132" s="81"/>
      <c r="DJZ132" s="81"/>
      <c r="DKA132" s="81"/>
      <c r="DKB132" s="81"/>
      <c r="DKC132" s="81"/>
      <c r="DKD132" s="81"/>
      <c r="DKE132" s="81"/>
      <c r="DKF132" s="81"/>
      <c r="DKG132" s="81"/>
      <c r="DKH132" s="81"/>
      <c r="DKI132" s="81"/>
      <c r="DKJ132" s="81"/>
      <c r="DKK132" s="81"/>
      <c r="DKL132" s="81"/>
      <c r="DKM132" s="81"/>
      <c r="DKN132" s="81"/>
      <c r="DKO132" s="81"/>
      <c r="DKP132" s="81"/>
      <c r="DKQ132" s="81"/>
      <c r="DKR132" s="81"/>
      <c r="DKS132" s="81"/>
      <c r="DKT132" s="81"/>
      <c r="DKU132" s="81"/>
      <c r="DKV132" s="81"/>
      <c r="DKW132" s="81"/>
      <c r="DKX132" s="81"/>
      <c r="DKY132" s="81"/>
      <c r="DKZ132" s="81"/>
      <c r="DLA132" s="81"/>
      <c r="DLB132" s="81"/>
      <c r="DLC132" s="81"/>
      <c r="DLD132" s="81"/>
      <c r="DLE132" s="81"/>
      <c r="DLF132" s="81"/>
      <c r="DLG132" s="81"/>
      <c r="DLH132" s="81"/>
      <c r="DLI132" s="81"/>
      <c r="DLJ132" s="81"/>
      <c r="DLK132" s="81"/>
      <c r="DLL132" s="81"/>
      <c r="DLM132" s="81"/>
      <c r="DLN132" s="81"/>
      <c r="DLO132" s="81"/>
      <c r="DLP132" s="81"/>
      <c r="DLQ132" s="81"/>
      <c r="DLR132" s="81"/>
      <c r="DLS132" s="81"/>
      <c r="DLT132" s="81"/>
      <c r="DLU132" s="81"/>
      <c r="DLV132" s="81"/>
      <c r="DLW132" s="81"/>
      <c r="DLX132" s="81"/>
      <c r="DLY132" s="81"/>
      <c r="DLZ132" s="81"/>
      <c r="DMA132" s="81"/>
      <c r="DMB132" s="81"/>
      <c r="DMC132" s="81"/>
      <c r="DMD132" s="81"/>
      <c r="DME132" s="81"/>
      <c r="DMF132" s="81"/>
      <c r="DMG132" s="81"/>
      <c r="DMH132" s="81"/>
      <c r="DMI132" s="81"/>
      <c r="DMJ132" s="81"/>
      <c r="DMK132" s="81"/>
      <c r="DML132" s="81"/>
      <c r="DMM132" s="81"/>
      <c r="DMN132" s="81"/>
      <c r="DMO132" s="81"/>
      <c r="DMP132" s="81"/>
      <c r="DMQ132" s="81"/>
      <c r="DMR132" s="81"/>
      <c r="DMS132" s="81"/>
      <c r="DMT132" s="81"/>
      <c r="DMU132" s="81"/>
      <c r="DMV132" s="81"/>
      <c r="DMW132" s="81"/>
      <c r="DMX132" s="81"/>
      <c r="DMY132" s="81"/>
      <c r="DMZ132" s="81"/>
      <c r="DNA132" s="81"/>
      <c r="DNB132" s="81"/>
      <c r="DNC132" s="81"/>
      <c r="DND132" s="81"/>
      <c r="DNE132" s="81"/>
      <c r="DNF132" s="81"/>
      <c r="DNG132" s="81"/>
      <c r="DNH132" s="81"/>
      <c r="DNI132" s="81"/>
      <c r="DNJ132" s="81"/>
      <c r="DNK132" s="81"/>
      <c r="DNL132" s="81"/>
      <c r="DNM132" s="81"/>
      <c r="DNN132" s="81"/>
      <c r="DNO132" s="81"/>
      <c r="DNP132" s="81"/>
      <c r="DNQ132" s="81"/>
      <c r="DNR132" s="81"/>
      <c r="DNS132" s="81"/>
      <c r="DNT132" s="81"/>
      <c r="DNU132" s="81"/>
      <c r="DNV132" s="81"/>
      <c r="DNW132" s="81"/>
      <c r="DNX132" s="81"/>
      <c r="DNY132" s="81"/>
      <c r="DNZ132" s="81"/>
      <c r="DOA132" s="81"/>
      <c r="DOB132" s="81"/>
      <c r="DOC132" s="81"/>
      <c r="DOD132" s="81"/>
      <c r="DOE132" s="81"/>
      <c r="DOF132" s="81"/>
      <c r="DOG132" s="81"/>
      <c r="DOH132" s="81"/>
      <c r="DOI132" s="81"/>
      <c r="DOJ132" s="81"/>
      <c r="DOK132" s="81"/>
      <c r="DOL132" s="81"/>
      <c r="DOM132" s="81"/>
      <c r="DON132" s="81"/>
      <c r="DOO132" s="81"/>
      <c r="DOP132" s="81"/>
      <c r="DOQ132" s="81"/>
      <c r="DOR132" s="81"/>
      <c r="DOS132" s="81"/>
      <c r="DOT132" s="81"/>
      <c r="DOU132" s="81"/>
      <c r="DOV132" s="81"/>
      <c r="DOW132" s="81"/>
      <c r="DOX132" s="81"/>
      <c r="DOY132" s="81"/>
      <c r="DOZ132" s="81"/>
      <c r="DPA132" s="81"/>
      <c r="DPB132" s="81"/>
      <c r="DPC132" s="81"/>
      <c r="DPD132" s="81"/>
      <c r="DPE132" s="81"/>
      <c r="DPF132" s="81"/>
      <c r="DPG132" s="81"/>
      <c r="DPH132" s="81"/>
      <c r="DPI132" s="81"/>
      <c r="DPJ132" s="81"/>
      <c r="DPK132" s="81"/>
      <c r="DPL132" s="81"/>
      <c r="DPM132" s="81"/>
      <c r="DPN132" s="81"/>
      <c r="DPO132" s="81"/>
      <c r="DPP132" s="81"/>
      <c r="DPQ132" s="81"/>
      <c r="DPR132" s="81"/>
      <c r="DPS132" s="81"/>
      <c r="DPT132" s="81"/>
      <c r="DPU132" s="81"/>
      <c r="DPV132" s="81"/>
      <c r="DPW132" s="81"/>
      <c r="DPX132" s="81"/>
      <c r="DPY132" s="81"/>
      <c r="DPZ132" s="81"/>
      <c r="DQA132" s="81"/>
      <c r="DQB132" s="81"/>
      <c r="DQC132" s="81"/>
      <c r="DQD132" s="81"/>
      <c r="DQE132" s="81"/>
      <c r="DQF132" s="81"/>
      <c r="DQG132" s="81"/>
      <c r="DQH132" s="81"/>
      <c r="DQI132" s="81"/>
      <c r="DQJ132" s="81"/>
      <c r="DQK132" s="81"/>
      <c r="DQL132" s="81"/>
      <c r="DQM132" s="81"/>
      <c r="DQN132" s="81"/>
      <c r="DQO132" s="81"/>
      <c r="DQP132" s="81"/>
      <c r="DQQ132" s="81"/>
      <c r="DQR132" s="81"/>
      <c r="DQS132" s="81"/>
      <c r="DQT132" s="81"/>
      <c r="DQU132" s="81"/>
      <c r="DQV132" s="81"/>
      <c r="DQW132" s="81"/>
      <c r="DQX132" s="81"/>
      <c r="DQY132" s="81"/>
      <c r="DQZ132" s="81"/>
      <c r="DRA132" s="81"/>
      <c r="DRB132" s="81"/>
      <c r="DRC132" s="81"/>
      <c r="DRD132" s="81"/>
      <c r="DRE132" s="81"/>
      <c r="DRF132" s="81"/>
      <c r="DRG132" s="81"/>
      <c r="DRH132" s="81"/>
      <c r="DRI132" s="81"/>
      <c r="DRJ132" s="81"/>
      <c r="DRK132" s="81"/>
      <c r="DRL132" s="81"/>
      <c r="DRM132" s="81"/>
      <c r="DRN132" s="81"/>
      <c r="DRO132" s="81"/>
      <c r="DRP132" s="81"/>
      <c r="DRQ132" s="81"/>
      <c r="DRR132" s="81"/>
      <c r="DRS132" s="81"/>
      <c r="DRT132" s="81"/>
      <c r="DRU132" s="81"/>
      <c r="DRV132" s="81"/>
      <c r="DRW132" s="81"/>
      <c r="DRX132" s="81"/>
      <c r="DRY132" s="81"/>
      <c r="DRZ132" s="81"/>
      <c r="DSA132" s="81"/>
      <c r="DSB132" s="81"/>
      <c r="DSC132" s="81"/>
      <c r="DSD132" s="81"/>
      <c r="DSE132" s="81"/>
      <c r="DSF132" s="81"/>
      <c r="DSG132" s="81"/>
      <c r="DSH132" s="81"/>
      <c r="DSI132" s="81"/>
      <c r="DSJ132" s="81"/>
      <c r="DSK132" s="81"/>
      <c r="DSL132" s="81"/>
      <c r="DSM132" s="81"/>
      <c r="DSN132" s="81"/>
      <c r="DSO132" s="81"/>
      <c r="DSP132" s="81"/>
      <c r="DSQ132" s="81"/>
      <c r="DSR132" s="81"/>
      <c r="DSS132" s="81"/>
      <c r="DST132" s="81"/>
      <c r="DSU132" s="81"/>
      <c r="DSV132" s="81"/>
      <c r="DSW132" s="81"/>
      <c r="DSX132" s="81"/>
      <c r="DSY132" s="81"/>
      <c r="DSZ132" s="81"/>
      <c r="DTA132" s="81"/>
      <c r="DTB132" s="81"/>
      <c r="DTC132" s="81"/>
      <c r="DTD132" s="81"/>
      <c r="DTE132" s="81"/>
      <c r="DTF132" s="81"/>
      <c r="DTG132" s="81"/>
      <c r="DTH132" s="81"/>
      <c r="DTI132" s="81"/>
      <c r="DTJ132" s="81"/>
      <c r="DTK132" s="81"/>
      <c r="DTL132" s="81"/>
      <c r="DTM132" s="81"/>
      <c r="DTN132" s="81"/>
      <c r="DTO132" s="81"/>
      <c r="DTP132" s="81"/>
      <c r="DTQ132" s="81"/>
      <c r="DTR132" s="81"/>
      <c r="DTS132" s="81"/>
      <c r="DTT132" s="81"/>
      <c r="DTU132" s="81"/>
      <c r="DTV132" s="81"/>
      <c r="DTW132" s="81"/>
      <c r="DTX132" s="81"/>
      <c r="DTY132" s="81"/>
      <c r="DTZ132" s="81"/>
      <c r="DUA132" s="81"/>
      <c r="DUB132" s="81"/>
      <c r="DUC132" s="81"/>
      <c r="DUD132" s="81"/>
      <c r="DUE132" s="81"/>
      <c r="DUF132" s="81"/>
      <c r="DUG132" s="81"/>
      <c r="DUH132" s="81"/>
      <c r="DUI132" s="81"/>
      <c r="DUJ132" s="81"/>
      <c r="DUK132" s="81"/>
      <c r="DUL132" s="81"/>
      <c r="DUM132" s="81"/>
      <c r="DUN132" s="81"/>
      <c r="DUO132" s="81"/>
      <c r="DUP132" s="81"/>
      <c r="DUQ132" s="81"/>
      <c r="DUR132" s="81"/>
      <c r="DUS132" s="81"/>
      <c r="DUT132" s="81"/>
      <c r="DUU132" s="81"/>
      <c r="DUV132" s="81"/>
      <c r="DUW132" s="81"/>
      <c r="DUX132" s="81"/>
      <c r="DUY132" s="81"/>
      <c r="DUZ132" s="81"/>
      <c r="DVA132" s="81"/>
      <c r="DVB132" s="81"/>
      <c r="DVC132" s="81"/>
      <c r="DVD132" s="81"/>
      <c r="DVE132" s="81"/>
      <c r="DVF132" s="81"/>
      <c r="DVG132" s="81"/>
      <c r="DVH132" s="81"/>
      <c r="DVI132" s="81"/>
      <c r="DVJ132" s="81"/>
      <c r="DVK132" s="81"/>
      <c r="DVL132" s="81"/>
      <c r="DVM132" s="81"/>
      <c r="DVN132" s="81"/>
      <c r="DVO132" s="81"/>
      <c r="DVP132" s="81"/>
      <c r="DVQ132" s="81"/>
      <c r="DVR132" s="81"/>
      <c r="DVS132" s="81"/>
      <c r="DVT132" s="81"/>
      <c r="DVU132" s="81"/>
      <c r="DVV132" s="81"/>
      <c r="DVW132" s="81"/>
      <c r="DVX132" s="81"/>
      <c r="DVY132" s="81"/>
      <c r="DVZ132" s="81"/>
      <c r="DWA132" s="81"/>
      <c r="DWB132" s="81"/>
      <c r="DWC132" s="81"/>
      <c r="DWD132" s="81"/>
      <c r="DWE132" s="81"/>
      <c r="DWF132" s="81"/>
      <c r="DWG132" s="81"/>
      <c r="DWH132" s="81"/>
      <c r="DWI132" s="81"/>
      <c r="DWJ132" s="81"/>
      <c r="DWK132" s="81"/>
      <c r="DWL132" s="81"/>
      <c r="DWM132" s="81"/>
      <c r="DWN132" s="81"/>
      <c r="DWO132" s="81"/>
      <c r="DWP132" s="81"/>
      <c r="DWQ132" s="81"/>
      <c r="DWR132" s="81"/>
      <c r="DWS132" s="81"/>
      <c r="DWT132" s="81"/>
      <c r="DWU132" s="81"/>
      <c r="DWV132" s="81"/>
      <c r="DWW132" s="81"/>
      <c r="DWX132" s="81"/>
      <c r="DWY132" s="81"/>
      <c r="DWZ132" s="81"/>
      <c r="DXA132" s="81"/>
      <c r="DXB132" s="81"/>
      <c r="DXC132" s="81"/>
      <c r="DXD132" s="81"/>
      <c r="DXE132" s="81"/>
      <c r="DXF132" s="81"/>
      <c r="DXG132" s="81"/>
      <c r="DXH132" s="81"/>
      <c r="DXI132" s="81"/>
      <c r="DXJ132" s="81"/>
      <c r="DXK132" s="81"/>
      <c r="DXL132" s="81"/>
      <c r="DXM132" s="81"/>
      <c r="DXN132" s="81"/>
      <c r="DXO132" s="81"/>
      <c r="DXP132" s="81"/>
      <c r="DXQ132" s="81"/>
      <c r="DXR132" s="81"/>
      <c r="DXS132" s="81"/>
      <c r="DXT132" s="81"/>
      <c r="DXU132" s="81"/>
      <c r="DXV132" s="81"/>
      <c r="DXW132" s="81"/>
      <c r="DXX132" s="81"/>
      <c r="DXY132" s="81"/>
      <c r="DXZ132" s="81"/>
      <c r="DYA132" s="81"/>
      <c r="DYB132" s="81"/>
      <c r="DYC132" s="81"/>
      <c r="DYD132" s="81"/>
      <c r="DYE132" s="81"/>
      <c r="DYF132" s="81"/>
      <c r="DYG132" s="81"/>
      <c r="DYH132" s="81"/>
      <c r="DYI132" s="81"/>
      <c r="DYJ132" s="81"/>
      <c r="DYK132" s="81"/>
      <c r="DYL132" s="81"/>
      <c r="DYM132" s="81"/>
      <c r="DYN132" s="81"/>
      <c r="DYO132" s="81"/>
      <c r="DYP132" s="81"/>
      <c r="DYQ132" s="81"/>
      <c r="DYR132" s="81"/>
      <c r="DYS132" s="81"/>
      <c r="DYT132" s="81"/>
      <c r="DYU132" s="81"/>
      <c r="DYV132" s="81"/>
      <c r="DYW132" s="81"/>
      <c r="DYX132" s="81"/>
      <c r="DYY132" s="81"/>
      <c r="DYZ132" s="81"/>
      <c r="DZA132" s="81"/>
      <c r="DZB132" s="81"/>
      <c r="DZC132" s="81"/>
      <c r="DZD132" s="81"/>
      <c r="DZE132" s="81"/>
      <c r="DZF132" s="81"/>
      <c r="DZG132" s="81"/>
      <c r="DZH132" s="81"/>
      <c r="DZI132" s="81"/>
      <c r="DZJ132" s="81"/>
      <c r="DZK132" s="81"/>
      <c r="DZL132" s="81"/>
      <c r="DZM132" s="81"/>
      <c r="DZN132" s="81"/>
      <c r="DZO132" s="81"/>
      <c r="DZP132" s="81"/>
      <c r="DZQ132" s="81"/>
      <c r="DZR132" s="81"/>
      <c r="DZS132" s="81"/>
      <c r="DZT132" s="81"/>
      <c r="DZU132" s="81"/>
      <c r="DZV132" s="81"/>
      <c r="DZW132" s="81"/>
      <c r="DZX132" s="81"/>
      <c r="DZY132" s="81"/>
      <c r="DZZ132" s="81"/>
      <c r="EAA132" s="81"/>
      <c r="EAB132" s="81"/>
      <c r="EAC132" s="81"/>
      <c r="EAD132" s="81"/>
      <c r="EAE132" s="81"/>
      <c r="EAF132" s="81"/>
      <c r="EAG132" s="81"/>
      <c r="EAH132" s="81"/>
      <c r="EAI132" s="81"/>
      <c r="EAJ132" s="81"/>
      <c r="EAK132" s="81"/>
      <c r="EAL132" s="81"/>
      <c r="EAM132" s="81"/>
      <c r="EAN132" s="81"/>
      <c r="EAO132" s="81"/>
      <c r="EAP132" s="81"/>
      <c r="EAQ132" s="81"/>
      <c r="EAR132" s="81"/>
      <c r="EAS132" s="81"/>
      <c r="EAT132" s="81"/>
      <c r="EAU132" s="81"/>
      <c r="EAV132" s="81"/>
      <c r="EAW132" s="81"/>
      <c r="EAX132" s="81"/>
      <c r="EAY132" s="81"/>
      <c r="EAZ132" s="81"/>
      <c r="EBA132" s="81"/>
      <c r="EBB132" s="81"/>
      <c r="EBC132" s="81"/>
      <c r="EBD132" s="81"/>
      <c r="EBE132" s="81"/>
      <c r="EBF132" s="81"/>
      <c r="EBG132" s="81"/>
      <c r="EBH132" s="81"/>
      <c r="EBI132" s="81"/>
      <c r="EBJ132" s="81"/>
      <c r="EBK132" s="81"/>
      <c r="EBL132" s="81"/>
      <c r="EBM132" s="81"/>
      <c r="EBN132" s="81"/>
      <c r="EBO132" s="81"/>
      <c r="EBP132" s="81"/>
      <c r="EBQ132" s="81"/>
      <c r="EBR132" s="81"/>
      <c r="EBS132" s="81"/>
      <c r="EBT132" s="81"/>
      <c r="EBU132" s="81"/>
      <c r="EBV132" s="81"/>
      <c r="EBW132" s="81"/>
      <c r="EBX132" s="81"/>
      <c r="EBY132" s="81"/>
      <c r="EBZ132" s="81"/>
      <c r="ECA132" s="81"/>
      <c r="ECB132" s="81"/>
      <c r="ECC132" s="81"/>
      <c r="ECD132" s="81"/>
      <c r="ECE132" s="81"/>
      <c r="ECF132" s="81"/>
      <c r="ECG132" s="81"/>
      <c r="ECH132" s="81"/>
      <c r="ECI132" s="81"/>
      <c r="ECJ132" s="81"/>
      <c r="ECK132" s="81"/>
      <c r="ECL132" s="81"/>
      <c r="ECM132" s="81"/>
      <c r="ECN132" s="81"/>
      <c r="ECO132" s="81"/>
      <c r="ECP132" s="81"/>
      <c r="ECQ132" s="81"/>
      <c r="ECR132" s="81"/>
      <c r="ECS132" s="81"/>
      <c r="ECT132" s="81"/>
      <c r="ECU132" s="81"/>
      <c r="ECV132" s="81"/>
      <c r="ECW132" s="81"/>
      <c r="ECX132" s="81"/>
      <c r="ECY132" s="81"/>
      <c r="ECZ132" s="81"/>
      <c r="EDA132" s="81"/>
      <c r="EDB132" s="81"/>
      <c r="EDC132" s="81"/>
      <c r="EDD132" s="81"/>
      <c r="EDE132" s="81"/>
      <c r="EDF132" s="81"/>
      <c r="EDG132" s="81"/>
      <c r="EDH132" s="81"/>
      <c r="EDI132" s="81"/>
      <c r="EDJ132" s="81"/>
      <c r="EDK132" s="81"/>
      <c r="EDL132" s="81"/>
      <c r="EDM132" s="81"/>
      <c r="EDN132" s="81"/>
      <c r="EDO132" s="81"/>
      <c r="EDP132" s="81"/>
      <c r="EDQ132" s="81"/>
      <c r="EDR132" s="81"/>
      <c r="EDS132" s="81"/>
      <c r="EDT132" s="81"/>
      <c r="EDU132" s="81"/>
      <c r="EDV132" s="81"/>
      <c r="EDW132" s="81"/>
      <c r="EDX132" s="81"/>
      <c r="EDY132" s="81"/>
      <c r="EDZ132" s="81"/>
      <c r="EEA132" s="81"/>
      <c r="EEB132" s="81"/>
      <c r="EEC132" s="81"/>
      <c r="EED132" s="81"/>
      <c r="EEE132" s="81"/>
      <c r="EEF132" s="81"/>
      <c r="EEG132" s="81"/>
      <c r="EEH132" s="81"/>
      <c r="EEI132" s="81"/>
      <c r="EEJ132" s="81"/>
      <c r="EEK132" s="81"/>
      <c r="EEL132" s="81"/>
      <c r="EEM132" s="81"/>
      <c r="EEN132" s="81"/>
      <c r="EEO132" s="81"/>
      <c r="EEP132" s="81"/>
      <c r="EEQ132" s="81"/>
      <c r="EER132" s="81"/>
      <c r="EES132" s="81"/>
      <c r="EET132" s="81"/>
      <c r="EEU132" s="81"/>
      <c r="EEV132" s="81"/>
      <c r="EEW132" s="81"/>
      <c r="EEX132" s="81"/>
      <c r="EEY132" s="81"/>
      <c r="EEZ132" s="81"/>
      <c r="EFA132" s="81"/>
      <c r="EFB132" s="81"/>
      <c r="EFC132" s="81"/>
      <c r="EFD132" s="81"/>
      <c r="EFE132" s="81"/>
      <c r="EFF132" s="81"/>
      <c r="EFG132" s="81"/>
      <c r="EFH132" s="81"/>
      <c r="EFI132" s="81"/>
      <c r="EFJ132" s="81"/>
      <c r="EFK132" s="81"/>
      <c r="EFL132" s="81"/>
      <c r="EFM132" s="81"/>
      <c r="EFN132" s="81"/>
      <c r="EFO132" s="81"/>
      <c r="EFP132" s="81"/>
      <c r="EFQ132" s="81"/>
      <c r="EFR132" s="81"/>
      <c r="EFS132" s="81"/>
      <c r="EFT132" s="81"/>
      <c r="EFU132" s="81"/>
      <c r="EFV132" s="81"/>
      <c r="EFW132" s="81"/>
      <c r="EFX132" s="81"/>
      <c r="EFY132" s="81"/>
      <c r="EFZ132" s="81"/>
      <c r="EGA132" s="81"/>
      <c r="EGB132" s="81"/>
      <c r="EGC132" s="81"/>
      <c r="EGD132" s="81"/>
      <c r="EGE132" s="81"/>
      <c r="EGF132" s="81"/>
      <c r="EGG132" s="81"/>
      <c r="EGH132" s="81"/>
      <c r="EGI132" s="81"/>
      <c r="EGJ132" s="81"/>
      <c r="EGK132" s="81"/>
      <c r="EGL132" s="81"/>
      <c r="EGM132" s="81"/>
      <c r="EGN132" s="81"/>
      <c r="EGO132" s="81"/>
      <c r="EGP132" s="81"/>
      <c r="EGQ132" s="81"/>
      <c r="EGR132" s="81"/>
      <c r="EGS132" s="81"/>
      <c r="EGT132" s="81"/>
      <c r="EGU132" s="81"/>
      <c r="EGV132" s="81"/>
      <c r="EGW132" s="81"/>
      <c r="EGX132" s="81"/>
      <c r="EGY132" s="81"/>
      <c r="EGZ132" s="81"/>
      <c r="EHA132" s="81"/>
      <c r="EHB132" s="81"/>
      <c r="EHC132" s="81"/>
      <c r="EHD132" s="81"/>
      <c r="EHE132" s="81"/>
      <c r="EHF132" s="81"/>
      <c r="EHG132" s="81"/>
      <c r="EHH132" s="81"/>
      <c r="EHI132" s="81"/>
      <c r="EHJ132" s="81"/>
      <c r="EHK132" s="81"/>
      <c r="EHL132" s="81"/>
      <c r="EHM132" s="81"/>
      <c r="EHN132" s="81"/>
      <c r="EHO132" s="81"/>
      <c r="EHP132" s="81"/>
      <c r="EHQ132" s="81"/>
      <c r="EHR132" s="81"/>
      <c r="EHS132" s="81"/>
      <c r="EHT132" s="81"/>
      <c r="EHU132" s="81"/>
      <c r="EHV132" s="81"/>
      <c r="EHW132" s="81"/>
      <c r="EHX132" s="81"/>
      <c r="EHY132" s="81"/>
      <c r="EHZ132" s="81"/>
      <c r="EIA132" s="81"/>
      <c r="EIB132" s="81"/>
      <c r="EIC132" s="81"/>
      <c r="EID132" s="81"/>
      <c r="EIE132" s="81"/>
      <c r="EIF132" s="81"/>
      <c r="EIG132" s="81"/>
      <c r="EIH132" s="81"/>
      <c r="EII132" s="81"/>
      <c r="EIJ132" s="81"/>
      <c r="EIK132" s="81"/>
      <c r="EIL132" s="81"/>
      <c r="EIM132" s="81"/>
      <c r="EIN132" s="81"/>
      <c r="EIO132" s="81"/>
      <c r="EIP132" s="81"/>
      <c r="EIQ132" s="81"/>
      <c r="EIR132" s="81"/>
      <c r="EIS132" s="81"/>
      <c r="EIT132" s="81"/>
      <c r="EIU132" s="81"/>
      <c r="EIV132" s="81"/>
      <c r="EIW132" s="81"/>
      <c r="EIX132" s="81"/>
      <c r="EIY132" s="81"/>
      <c r="EIZ132" s="81"/>
      <c r="EJA132" s="81"/>
      <c r="EJB132" s="81"/>
      <c r="EJC132" s="81"/>
      <c r="EJD132" s="81"/>
      <c r="EJE132" s="81"/>
      <c r="EJF132" s="81"/>
      <c r="EJG132" s="81"/>
      <c r="EJH132" s="81"/>
      <c r="EJI132" s="81"/>
      <c r="EJJ132" s="81"/>
      <c r="EJK132" s="81"/>
      <c r="EJL132" s="81"/>
      <c r="EJM132" s="81"/>
      <c r="EJN132" s="81"/>
      <c r="EJO132" s="81"/>
      <c r="EJP132" s="81"/>
      <c r="EJQ132" s="81"/>
      <c r="EJR132" s="81"/>
      <c r="EJS132" s="81"/>
      <c r="EJT132" s="81"/>
      <c r="EJU132" s="81"/>
      <c r="EJV132" s="81"/>
      <c r="EJW132" s="81"/>
      <c r="EJX132" s="81"/>
      <c r="EJY132" s="81"/>
      <c r="EJZ132" s="81"/>
      <c r="EKA132" s="81"/>
      <c r="EKB132" s="81"/>
      <c r="EKC132" s="81"/>
      <c r="EKD132" s="81"/>
      <c r="EKE132" s="81"/>
      <c r="EKF132" s="81"/>
      <c r="EKG132" s="81"/>
      <c r="EKH132" s="81"/>
      <c r="EKI132" s="81"/>
      <c r="EKJ132" s="81"/>
      <c r="EKK132" s="81"/>
      <c r="EKL132" s="81"/>
      <c r="EKM132" s="81"/>
      <c r="EKN132" s="81"/>
      <c r="EKO132" s="81"/>
      <c r="EKP132" s="81"/>
      <c r="EKQ132" s="81"/>
      <c r="EKR132" s="81"/>
      <c r="EKS132" s="81"/>
      <c r="EKT132" s="81"/>
      <c r="EKU132" s="81"/>
      <c r="EKV132" s="81"/>
      <c r="EKW132" s="81"/>
      <c r="EKX132" s="81"/>
      <c r="EKY132" s="81"/>
      <c r="EKZ132" s="81"/>
      <c r="ELA132" s="81"/>
      <c r="ELB132" s="81"/>
      <c r="ELC132" s="81"/>
      <c r="ELD132" s="81"/>
      <c r="ELE132" s="81"/>
      <c r="ELF132" s="81"/>
      <c r="ELG132" s="81"/>
      <c r="ELH132" s="81"/>
      <c r="ELI132" s="81"/>
      <c r="ELJ132" s="81"/>
      <c r="ELK132" s="81"/>
      <c r="ELL132" s="81"/>
      <c r="ELM132" s="81"/>
      <c r="ELN132" s="81"/>
      <c r="ELO132" s="81"/>
      <c r="ELP132" s="81"/>
      <c r="ELQ132" s="81"/>
      <c r="ELR132" s="81"/>
      <c r="ELS132" s="81"/>
      <c r="ELT132" s="81"/>
      <c r="ELU132" s="81"/>
      <c r="ELV132" s="81"/>
      <c r="ELW132" s="81"/>
      <c r="ELX132" s="81"/>
      <c r="ELY132" s="81"/>
      <c r="ELZ132" s="81"/>
      <c r="EMA132" s="81"/>
      <c r="EMB132" s="81"/>
      <c r="EMC132" s="81"/>
      <c r="EMD132" s="81"/>
      <c r="EME132" s="81"/>
      <c r="EMF132" s="81"/>
      <c r="EMG132" s="81"/>
      <c r="EMH132" s="81"/>
      <c r="EMI132" s="81"/>
      <c r="EMJ132" s="81"/>
      <c r="EMK132" s="81"/>
      <c r="EML132" s="81"/>
      <c r="EMM132" s="81"/>
      <c r="EMN132" s="81"/>
      <c r="EMO132" s="81"/>
      <c r="EMP132" s="81"/>
      <c r="EMQ132" s="81"/>
      <c r="EMR132" s="81"/>
      <c r="EMS132" s="81"/>
      <c r="EMT132" s="81"/>
      <c r="EMU132" s="81"/>
      <c r="EMV132" s="81"/>
      <c r="EMW132" s="81"/>
      <c r="EMX132" s="81"/>
      <c r="EMY132" s="81"/>
      <c r="EMZ132" s="81"/>
      <c r="ENA132" s="81"/>
      <c r="ENB132" s="81"/>
      <c r="ENC132" s="81"/>
      <c r="END132" s="81"/>
      <c r="ENE132" s="81"/>
      <c r="ENF132" s="81"/>
      <c r="ENG132" s="81"/>
      <c r="ENH132" s="81"/>
      <c r="ENI132" s="81"/>
      <c r="ENJ132" s="81"/>
      <c r="ENK132" s="81"/>
      <c r="ENL132" s="81"/>
      <c r="ENM132" s="81"/>
      <c r="ENN132" s="81"/>
      <c r="ENO132" s="81"/>
      <c r="ENP132" s="81"/>
      <c r="ENQ132" s="81"/>
      <c r="ENR132" s="81"/>
      <c r="ENS132" s="81"/>
      <c r="ENT132" s="81"/>
      <c r="ENU132" s="81"/>
      <c r="ENV132" s="81"/>
      <c r="ENW132" s="81"/>
      <c r="ENX132" s="81"/>
      <c r="ENY132" s="81"/>
      <c r="ENZ132" s="81"/>
      <c r="EOA132" s="81"/>
      <c r="EOB132" s="81"/>
      <c r="EOC132" s="81"/>
      <c r="EOD132" s="81"/>
      <c r="EOE132" s="81"/>
      <c r="EOF132" s="81"/>
      <c r="EOG132" s="81"/>
      <c r="EOH132" s="81"/>
      <c r="EOI132" s="81"/>
      <c r="EOJ132" s="81"/>
      <c r="EOK132" s="81"/>
      <c r="EOL132" s="81"/>
      <c r="EOM132" s="81"/>
      <c r="EON132" s="81"/>
      <c r="EOO132" s="81"/>
      <c r="EOP132" s="81"/>
      <c r="EOQ132" s="81"/>
      <c r="EOR132" s="81"/>
      <c r="EOS132" s="81"/>
      <c r="EOT132" s="81"/>
      <c r="EOU132" s="81"/>
      <c r="EOV132" s="81"/>
      <c r="EOW132" s="81"/>
      <c r="EOX132" s="81"/>
      <c r="EOY132" s="81"/>
      <c r="EOZ132" s="81"/>
      <c r="EPA132" s="81"/>
      <c r="EPB132" s="81"/>
      <c r="EPC132" s="81"/>
      <c r="EPD132" s="81"/>
      <c r="EPE132" s="81"/>
      <c r="EPF132" s="81"/>
      <c r="EPG132" s="81"/>
      <c r="EPH132" s="81"/>
      <c r="EPI132" s="81"/>
      <c r="EPJ132" s="81"/>
      <c r="EPK132" s="81"/>
      <c r="EPL132" s="81"/>
      <c r="EPM132" s="81"/>
      <c r="EPN132" s="81"/>
      <c r="EPO132" s="81"/>
      <c r="EPP132" s="81"/>
      <c r="EPQ132" s="81"/>
      <c r="EPR132" s="81"/>
      <c r="EPS132" s="81"/>
      <c r="EPT132" s="81"/>
      <c r="EPU132" s="81"/>
      <c r="EPV132" s="81"/>
      <c r="EPW132" s="81"/>
      <c r="EPX132" s="81"/>
      <c r="EPY132" s="81"/>
      <c r="EPZ132" s="81"/>
      <c r="EQA132" s="81"/>
      <c r="EQB132" s="81"/>
      <c r="EQC132" s="81"/>
      <c r="EQD132" s="81"/>
      <c r="EQE132" s="81"/>
      <c r="EQF132" s="81"/>
      <c r="EQG132" s="81"/>
      <c r="EQH132" s="81"/>
      <c r="EQI132" s="81"/>
      <c r="EQJ132" s="81"/>
      <c r="EQK132" s="81"/>
      <c r="EQL132" s="81"/>
      <c r="EQM132" s="81"/>
      <c r="EQN132" s="81"/>
      <c r="EQO132" s="81"/>
      <c r="EQP132" s="81"/>
      <c r="EQQ132" s="81"/>
      <c r="EQR132" s="81"/>
      <c r="EQS132" s="81"/>
      <c r="EQT132" s="81"/>
      <c r="EQU132" s="81"/>
      <c r="EQV132" s="81"/>
      <c r="EQW132" s="81"/>
      <c r="EQX132" s="81"/>
      <c r="EQY132" s="81"/>
      <c r="EQZ132" s="81"/>
      <c r="ERA132" s="81"/>
      <c r="ERB132" s="81"/>
      <c r="ERC132" s="81"/>
      <c r="ERD132" s="81"/>
      <c r="ERE132" s="81"/>
      <c r="ERF132" s="81"/>
      <c r="ERG132" s="81"/>
      <c r="ERH132" s="81"/>
      <c r="ERI132" s="81"/>
      <c r="ERJ132" s="81"/>
      <c r="ERK132" s="81"/>
      <c r="ERL132" s="81"/>
      <c r="ERM132" s="81"/>
      <c r="ERN132" s="81"/>
      <c r="ERO132" s="81"/>
      <c r="ERP132" s="81"/>
      <c r="ERQ132" s="81"/>
      <c r="ERR132" s="81"/>
      <c r="ERS132" s="81"/>
      <c r="ERT132" s="81"/>
      <c r="ERU132" s="81"/>
      <c r="ERV132" s="81"/>
      <c r="ERW132" s="81"/>
      <c r="ERX132" s="81"/>
      <c r="ERY132" s="81"/>
      <c r="ERZ132" s="81"/>
      <c r="ESA132" s="81"/>
      <c r="ESB132" s="81"/>
      <c r="ESC132" s="81"/>
      <c r="ESD132" s="81"/>
      <c r="ESE132" s="81"/>
      <c r="ESF132" s="81"/>
      <c r="ESG132" s="81"/>
      <c r="ESH132" s="81"/>
      <c r="ESI132" s="81"/>
      <c r="ESJ132" s="81"/>
      <c r="ESK132" s="81"/>
      <c r="ESL132" s="81"/>
      <c r="ESM132" s="81"/>
      <c r="ESN132" s="81"/>
      <c r="ESO132" s="81"/>
      <c r="ESP132" s="81"/>
      <c r="ESQ132" s="81"/>
      <c r="ESR132" s="81"/>
      <c r="ESS132" s="81"/>
      <c r="EST132" s="81"/>
      <c r="ESU132" s="81"/>
      <c r="ESV132" s="81"/>
      <c r="ESW132" s="81"/>
      <c r="ESX132" s="81"/>
      <c r="ESY132" s="81"/>
      <c r="ESZ132" s="81"/>
      <c r="ETA132" s="81"/>
      <c r="ETB132" s="81"/>
      <c r="ETC132" s="81"/>
      <c r="ETD132" s="81"/>
      <c r="ETE132" s="81"/>
      <c r="ETF132" s="81"/>
      <c r="ETG132" s="81"/>
      <c r="ETH132" s="81"/>
      <c r="ETI132" s="81"/>
      <c r="ETJ132" s="81"/>
      <c r="ETK132" s="81"/>
      <c r="ETL132" s="81"/>
      <c r="ETM132" s="81"/>
      <c r="ETN132" s="81"/>
      <c r="ETO132" s="81"/>
      <c r="ETP132" s="81"/>
      <c r="ETQ132" s="81"/>
      <c r="ETR132" s="81"/>
      <c r="ETS132" s="81"/>
      <c r="ETT132" s="81"/>
      <c r="ETU132" s="81"/>
      <c r="ETV132" s="81"/>
      <c r="ETW132" s="81"/>
      <c r="ETX132" s="81"/>
      <c r="ETY132" s="81"/>
      <c r="ETZ132" s="81"/>
      <c r="EUA132" s="81"/>
      <c r="EUB132" s="81"/>
      <c r="EUC132" s="81"/>
      <c r="EUD132" s="81"/>
      <c r="EUE132" s="81"/>
      <c r="EUF132" s="81"/>
      <c r="EUG132" s="81"/>
      <c r="EUH132" s="81"/>
      <c r="EUI132" s="81"/>
      <c r="EUJ132" s="81"/>
      <c r="EUK132" s="81"/>
      <c r="EUL132" s="81"/>
      <c r="EUM132" s="81"/>
      <c r="EUN132" s="81"/>
      <c r="EUO132" s="81"/>
      <c r="EUP132" s="81"/>
      <c r="EUQ132" s="81"/>
      <c r="EUR132" s="81"/>
      <c r="EUS132" s="81"/>
      <c r="EUT132" s="81"/>
      <c r="EUU132" s="81"/>
      <c r="EUV132" s="81"/>
      <c r="EUW132" s="81"/>
      <c r="EUX132" s="81"/>
      <c r="EUY132" s="81"/>
      <c r="EUZ132" s="81"/>
      <c r="EVA132" s="81"/>
      <c r="EVB132" s="81"/>
      <c r="EVC132" s="81"/>
      <c r="EVD132" s="81"/>
      <c r="EVE132" s="81"/>
      <c r="EVF132" s="81"/>
      <c r="EVG132" s="81"/>
      <c r="EVH132" s="81"/>
      <c r="EVI132" s="81"/>
      <c r="EVJ132" s="81"/>
      <c r="EVK132" s="81"/>
      <c r="EVL132" s="81"/>
      <c r="EVM132" s="81"/>
      <c r="EVN132" s="81"/>
      <c r="EVO132" s="81"/>
      <c r="EVP132" s="81"/>
      <c r="EVQ132" s="81"/>
      <c r="EVR132" s="81"/>
      <c r="EVS132" s="81"/>
      <c r="EVT132" s="81"/>
      <c r="EVU132" s="81"/>
      <c r="EVV132" s="81"/>
      <c r="EVW132" s="81"/>
      <c r="EVX132" s="81"/>
      <c r="EVY132" s="81"/>
      <c r="EVZ132" s="81"/>
      <c r="EWA132" s="81"/>
      <c r="EWB132" s="81"/>
      <c r="EWC132" s="81"/>
      <c r="EWD132" s="81"/>
      <c r="EWE132" s="81"/>
      <c r="EWF132" s="81"/>
      <c r="EWG132" s="81"/>
      <c r="EWH132" s="81"/>
      <c r="EWI132" s="81"/>
      <c r="EWJ132" s="81"/>
      <c r="EWK132" s="81"/>
      <c r="EWL132" s="81"/>
      <c r="EWM132" s="81"/>
      <c r="EWN132" s="81"/>
      <c r="EWO132" s="81"/>
      <c r="EWP132" s="81"/>
      <c r="EWQ132" s="81"/>
      <c r="EWR132" s="81"/>
      <c r="EWS132" s="81"/>
      <c r="EWT132" s="81"/>
      <c r="EWU132" s="81"/>
      <c r="EWV132" s="81"/>
      <c r="EWW132" s="81"/>
      <c r="EWX132" s="81"/>
      <c r="EWY132" s="81"/>
      <c r="EWZ132" s="81"/>
      <c r="EXA132" s="81"/>
      <c r="EXB132" s="81"/>
      <c r="EXC132" s="81"/>
      <c r="EXD132" s="81"/>
      <c r="EXE132" s="81"/>
      <c r="EXF132" s="81"/>
      <c r="EXG132" s="81"/>
      <c r="EXH132" s="81"/>
      <c r="EXI132" s="81"/>
      <c r="EXJ132" s="81"/>
      <c r="EXK132" s="81"/>
      <c r="EXL132" s="81"/>
      <c r="EXM132" s="81"/>
      <c r="EXN132" s="81"/>
      <c r="EXO132" s="81"/>
      <c r="EXP132" s="81"/>
      <c r="EXQ132" s="81"/>
      <c r="EXR132" s="81"/>
      <c r="EXS132" s="81"/>
      <c r="EXT132" s="81"/>
      <c r="EXU132" s="81"/>
      <c r="EXV132" s="81"/>
      <c r="EXW132" s="81"/>
      <c r="EXX132" s="81"/>
      <c r="EXY132" s="81"/>
      <c r="EXZ132" s="81"/>
      <c r="EYA132" s="81"/>
      <c r="EYB132" s="81"/>
      <c r="EYC132" s="81"/>
      <c r="EYD132" s="81"/>
      <c r="EYE132" s="81"/>
      <c r="EYF132" s="81"/>
      <c r="EYG132" s="81"/>
      <c r="EYH132" s="81"/>
      <c r="EYI132" s="81"/>
      <c r="EYJ132" s="81"/>
      <c r="EYK132" s="81"/>
      <c r="EYL132" s="81"/>
      <c r="EYM132" s="81"/>
      <c r="EYN132" s="81"/>
      <c r="EYO132" s="81"/>
      <c r="EYP132" s="81"/>
      <c r="EYQ132" s="81"/>
      <c r="EYR132" s="81"/>
      <c r="EYS132" s="81"/>
      <c r="EYT132" s="81"/>
      <c r="EYU132" s="81"/>
      <c r="EYV132" s="81"/>
      <c r="EYW132" s="81"/>
      <c r="EYX132" s="81"/>
      <c r="EYY132" s="81"/>
      <c r="EYZ132" s="81"/>
      <c r="EZA132" s="81"/>
      <c r="EZB132" s="81"/>
      <c r="EZC132" s="81"/>
      <c r="EZD132" s="81"/>
      <c r="EZE132" s="81"/>
      <c r="EZF132" s="81"/>
      <c r="EZG132" s="81"/>
      <c r="EZH132" s="81"/>
      <c r="EZI132" s="81"/>
      <c r="EZJ132" s="81"/>
      <c r="EZK132" s="81"/>
      <c r="EZL132" s="81"/>
      <c r="EZM132" s="81"/>
      <c r="EZN132" s="81"/>
      <c r="EZO132" s="81"/>
      <c r="EZP132" s="81"/>
      <c r="EZQ132" s="81"/>
      <c r="EZR132" s="81"/>
      <c r="EZS132" s="81"/>
      <c r="EZT132" s="81"/>
      <c r="EZU132" s="81"/>
      <c r="EZV132" s="81"/>
      <c r="EZW132" s="81"/>
      <c r="EZX132" s="81"/>
      <c r="EZY132" s="81"/>
      <c r="EZZ132" s="81"/>
      <c r="FAA132" s="81"/>
      <c r="FAB132" s="81"/>
      <c r="FAC132" s="81"/>
      <c r="FAD132" s="81"/>
      <c r="FAE132" s="81"/>
      <c r="FAF132" s="81"/>
      <c r="FAG132" s="81"/>
      <c r="FAH132" s="81"/>
      <c r="FAI132" s="81"/>
      <c r="FAJ132" s="81"/>
      <c r="FAK132" s="81"/>
      <c r="FAL132" s="81"/>
      <c r="FAM132" s="81"/>
      <c r="FAN132" s="81"/>
      <c r="FAO132" s="81"/>
      <c r="FAP132" s="81"/>
      <c r="FAQ132" s="81"/>
      <c r="FAR132" s="81"/>
      <c r="FAS132" s="81"/>
      <c r="FAT132" s="81"/>
      <c r="FAU132" s="81"/>
      <c r="FAV132" s="81"/>
      <c r="FAW132" s="81"/>
      <c r="FAX132" s="81"/>
      <c r="FAY132" s="81"/>
      <c r="FAZ132" s="81"/>
      <c r="FBA132" s="81"/>
      <c r="FBB132" s="81"/>
      <c r="FBC132" s="81"/>
      <c r="FBD132" s="81"/>
      <c r="FBE132" s="81"/>
      <c r="FBF132" s="81"/>
      <c r="FBG132" s="81"/>
      <c r="FBH132" s="81"/>
      <c r="FBI132" s="81"/>
      <c r="FBJ132" s="81"/>
      <c r="FBK132" s="81"/>
      <c r="FBL132" s="81"/>
      <c r="FBM132" s="81"/>
      <c r="FBN132" s="81"/>
      <c r="FBO132" s="81"/>
      <c r="FBP132" s="81"/>
      <c r="FBQ132" s="81"/>
      <c r="FBR132" s="81"/>
      <c r="FBS132" s="81"/>
      <c r="FBT132" s="81"/>
      <c r="FBU132" s="81"/>
      <c r="FBV132" s="81"/>
      <c r="FBW132" s="81"/>
      <c r="FBX132" s="81"/>
      <c r="FBY132" s="81"/>
      <c r="FBZ132" s="81"/>
      <c r="FCA132" s="81"/>
      <c r="FCB132" s="81"/>
      <c r="FCC132" s="81"/>
      <c r="FCD132" s="81"/>
      <c r="FCE132" s="81"/>
      <c r="FCF132" s="81"/>
      <c r="FCG132" s="81"/>
      <c r="FCH132" s="81"/>
      <c r="FCI132" s="81"/>
      <c r="FCJ132" s="81"/>
      <c r="FCK132" s="81"/>
      <c r="FCL132" s="81"/>
      <c r="FCM132" s="81"/>
      <c r="FCN132" s="81"/>
      <c r="FCO132" s="81"/>
      <c r="FCP132" s="81"/>
      <c r="FCQ132" s="81"/>
      <c r="FCR132" s="81"/>
      <c r="FCS132" s="81"/>
      <c r="FCT132" s="81"/>
      <c r="FCU132" s="81"/>
      <c r="FCV132" s="81"/>
      <c r="FCW132" s="81"/>
      <c r="FCX132" s="81"/>
      <c r="FCY132" s="81"/>
      <c r="FCZ132" s="81"/>
      <c r="FDA132" s="81"/>
      <c r="FDB132" s="81"/>
      <c r="FDC132" s="81"/>
      <c r="FDD132" s="81"/>
      <c r="FDE132" s="81"/>
      <c r="FDF132" s="81"/>
      <c r="FDG132" s="81"/>
      <c r="FDH132" s="81"/>
      <c r="FDI132" s="81"/>
      <c r="FDJ132" s="81"/>
      <c r="FDK132" s="81"/>
      <c r="FDL132" s="81"/>
      <c r="FDM132" s="81"/>
      <c r="FDN132" s="81"/>
      <c r="FDO132" s="81"/>
      <c r="FDP132" s="81"/>
      <c r="FDQ132" s="81"/>
      <c r="FDR132" s="81"/>
      <c r="FDS132" s="81"/>
      <c r="FDT132" s="81"/>
      <c r="FDU132" s="81"/>
      <c r="FDV132" s="81"/>
      <c r="FDW132" s="81"/>
      <c r="FDX132" s="81"/>
      <c r="FDY132" s="81"/>
      <c r="FDZ132" s="81"/>
      <c r="FEA132" s="81"/>
      <c r="FEB132" s="81"/>
      <c r="FEC132" s="81"/>
      <c r="FED132" s="81"/>
      <c r="FEE132" s="81"/>
      <c r="FEF132" s="81"/>
      <c r="FEG132" s="81"/>
      <c r="FEH132" s="81"/>
      <c r="FEI132" s="81"/>
      <c r="FEJ132" s="81"/>
      <c r="FEK132" s="81"/>
      <c r="FEL132" s="81"/>
      <c r="FEM132" s="81"/>
      <c r="FEN132" s="81"/>
      <c r="FEO132" s="81"/>
      <c r="FEP132" s="81"/>
      <c r="FEQ132" s="81"/>
      <c r="FER132" s="81"/>
      <c r="FES132" s="81"/>
      <c r="FET132" s="81"/>
      <c r="FEU132" s="81"/>
      <c r="FEV132" s="81"/>
      <c r="FEW132" s="81"/>
      <c r="FEX132" s="81"/>
      <c r="FEY132" s="81"/>
      <c r="FEZ132" s="81"/>
      <c r="FFA132" s="81"/>
      <c r="FFB132" s="81"/>
      <c r="FFC132" s="81"/>
      <c r="FFD132" s="81"/>
      <c r="FFE132" s="81"/>
      <c r="FFF132" s="81"/>
      <c r="FFG132" s="81"/>
      <c r="FFH132" s="81"/>
      <c r="FFI132" s="81"/>
      <c r="FFJ132" s="81"/>
      <c r="FFK132" s="81"/>
      <c r="FFL132" s="81"/>
      <c r="FFM132" s="81"/>
      <c r="FFN132" s="81"/>
      <c r="FFO132" s="81"/>
      <c r="FFP132" s="81"/>
      <c r="FFQ132" s="81"/>
      <c r="FFR132" s="81"/>
      <c r="FFS132" s="81"/>
      <c r="FFT132" s="81"/>
      <c r="FFU132" s="81"/>
      <c r="FFV132" s="81"/>
      <c r="FFW132" s="81"/>
      <c r="FFX132" s="81"/>
      <c r="FFY132" s="81"/>
      <c r="FFZ132" s="81"/>
      <c r="FGA132" s="81"/>
      <c r="FGB132" s="81"/>
      <c r="FGC132" s="81"/>
      <c r="FGD132" s="81"/>
      <c r="FGE132" s="81"/>
      <c r="FGF132" s="81"/>
      <c r="FGG132" s="81"/>
      <c r="FGH132" s="81"/>
      <c r="FGI132" s="81"/>
      <c r="FGJ132" s="81"/>
      <c r="FGK132" s="81"/>
      <c r="FGL132" s="81"/>
      <c r="FGM132" s="81"/>
      <c r="FGN132" s="81"/>
      <c r="FGO132" s="81"/>
      <c r="FGP132" s="81"/>
      <c r="FGQ132" s="81"/>
      <c r="FGR132" s="81"/>
      <c r="FGS132" s="81"/>
      <c r="FGT132" s="81"/>
      <c r="FGU132" s="81"/>
      <c r="FGV132" s="81"/>
      <c r="FGW132" s="81"/>
      <c r="FGX132" s="81"/>
      <c r="FGY132" s="81"/>
      <c r="FGZ132" s="81"/>
      <c r="FHA132" s="81"/>
      <c r="FHB132" s="81"/>
      <c r="FHC132" s="81"/>
      <c r="FHD132" s="81"/>
      <c r="FHE132" s="81"/>
      <c r="FHF132" s="81"/>
      <c r="FHG132" s="81"/>
      <c r="FHH132" s="81"/>
      <c r="FHI132" s="81"/>
      <c r="FHJ132" s="81"/>
      <c r="FHK132" s="81"/>
      <c r="FHL132" s="81"/>
      <c r="FHM132" s="81"/>
      <c r="FHN132" s="81"/>
      <c r="FHO132" s="81"/>
      <c r="FHP132" s="81"/>
      <c r="FHQ132" s="81"/>
      <c r="FHR132" s="81"/>
      <c r="FHS132" s="81"/>
      <c r="FHT132" s="81"/>
      <c r="FHU132" s="81"/>
      <c r="FHV132" s="81"/>
      <c r="FHW132" s="81"/>
      <c r="FHX132" s="81"/>
      <c r="FHY132" s="81"/>
      <c r="FHZ132" s="81"/>
      <c r="FIA132" s="81"/>
      <c r="FIB132" s="81"/>
      <c r="FIC132" s="81"/>
      <c r="FID132" s="81"/>
      <c r="FIE132" s="81"/>
      <c r="FIF132" s="81"/>
      <c r="FIG132" s="81"/>
      <c r="FIH132" s="81"/>
      <c r="FII132" s="81"/>
      <c r="FIJ132" s="81"/>
      <c r="FIK132" s="81"/>
      <c r="FIL132" s="81"/>
      <c r="FIM132" s="81"/>
      <c r="FIN132" s="81"/>
      <c r="FIO132" s="81"/>
      <c r="FIP132" s="81"/>
      <c r="FIQ132" s="81"/>
      <c r="FIR132" s="81"/>
      <c r="FIS132" s="81"/>
      <c r="FIT132" s="81"/>
      <c r="FIU132" s="81"/>
      <c r="FIV132" s="81"/>
      <c r="FIW132" s="81"/>
      <c r="FIX132" s="81"/>
      <c r="FIY132" s="81"/>
      <c r="FIZ132" s="81"/>
      <c r="FJA132" s="81"/>
      <c r="FJB132" s="81"/>
      <c r="FJC132" s="81"/>
      <c r="FJD132" s="81"/>
      <c r="FJE132" s="81"/>
      <c r="FJF132" s="81"/>
      <c r="FJG132" s="81"/>
      <c r="FJH132" s="81"/>
      <c r="FJI132" s="81"/>
      <c r="FJJ132" s="81"/>
      <c r="FJK132" s="81"/>
      <c r="FJL132" s="81"/>
      <c r="FJM132" s="81"/>
      <c r="FJN132" s="81"/>
      <c r="FJO132" s="81"/>
      <c r="FJP132" s="81"/>
      <c r="FJQ132" s="81"/>
      <c r="FJR132" s="81"/>
      <c r="FJS132" s="81"/>
      <c r="FJT132" s="81"/>
      <c r="FJU132" s="81"/>
      <c r="FJV132" s="81"/>
      <c r="FJW132" s="81"/>
      <c r="FJX132" s="81"/>
      <c r="FJY132" s="81"/>
      <c r="FJZ132" s="81"/>
      <c r="FKA132" s="81"/>
      <c r="FKB132" s="81"/>
      <c r="FKC132" s="81"/>
      <c r="FKD132" s="81"/>
      <c r="FKE132" s="81"/>
      <c r="FKF132" s="81"/>
      <c r="FKG132" s="81"/>
      <c r="FKH132" s="81"/>
      <c r="FKI132" s="81"/>
      <c r="FKJ132" s="81"/>
      <c r="FKK132" s="81"/>
      <c r="FKL132" s="81"/>
      <c r="FKM132" s="81"/>
      <c r="FKN132" s="81"/>
      <c r="FKO132" s="81"/>
      <c r="FKP132" s="81"/>
      <c r="FKQ132" s="81"/>
      <c r="FKR132" s="81"/>
      <c r="FKS132" s="81"/>
      <c r="FKT132" s="81"/>
      <c r="FKU132" s="81"/>
      <c r="FKV132" s="81"/>
      <c r="FKW132" s="81"/>
      <c r="FKX132" s="81"/>
      <c r="FKY132" s="81"/>
      <c r="FKZ132" s="81"/>
      <c r="FLA132" s="81"/>
      <c r="FLB132" s="81"/>
      <c r="FLC132" s="81"/>
      <c r="FLD132" s="81"/>
      <c r="FLE132" s="81"/>
      <c r="FLF132" s="81"/>
      <c r="FLG132" s="81"/>
      <c r="FLH132" s="81"/>
      <c r="FLI132" s="81"/>
      <c r="FLJ132" s="81"/>
      <c r="FLK132" s="81"/>
      <c r="FLL132" s="81"/>
      <c r="FLM132" s="81"/>
      <c r="FLN132" s="81"/>
      <c r="FLO132" s="81"/>
      <c r="FLP132" s="81"/>
      <c r="FLQ132" s="81"/>
      <c r="FLR132" s="81"/>
      <c r="FLS132" s="81"/>
      <c r="FLT132" s="81"/>
      <c r="FLU132" s="81"/>
      <c r="FLV132" s="81"/>
      <c r="FLW132" s="81"/>
      <c r="FLX132" s="81"/>
      <c r="FLY132" s="81"/>
      <c r="FLZ132" s="81"/>
      <c r="FMA132" s="81"/>
      <c r="FMB132" s="81"/>
      <c r="FMC132" s="81"/>
      <c r="FMD132" s="81"/>
      <c r="FME132" s="81"/>
      <c r="FMF132" s="81"/>
      <c r="FMG132" s="81"/>
      <c r="FMH132" s="81"/>
      <c r="FMI132" s="81"/>
      <c r="FMJ132" s="81"/>
      <c r="FMK132" s="81"/>
      <c r="FML132" s="81"/>
      <c r="FMM132" s="81"/>
      <c r="FMN132" s="81"/>
      <c r="FMO132" s="81"/>
      <c r="FMP132" s="81"/>
      <c r="FMQ132" s="81"/>
      <c r="FMR132" s="81"/>
      <c r="FMS132" s="81"/>
      <c r="FMT132" s="81"/>
      <c r="FMU132" s="81"/>
      <c r="FMV132" s="81"/>
      <c r="FMW132" s="81"/>
      <c r="FMX132" s="81"/>
      <c r="FMY132" s="81"/>
      <c r="FMZ132" s="81"/>
      <c r="FNA132" s="81"/>
      <c r="FNB132" s="81"/>
      <c r="FNC132" s="81"/>
      <c r="FND132" s="81"/>
      <c r="FNE132" s="81"/>
      <c r="FNF132" s="81"/>
      <c r="FNG132" s="81"/>
      <c r="FNH132" s="81"/>
      <c r="FNI132" s="81"/>
      <c r="FNJ132" s="81"/>
      <c r="FNK132" s="81"/>
      <c r="FNL132" s="81"/>
      <c r="FNM132" s="81"/>
      <c r="FNN132" s="81"/>
      <c r="FNO132" s="81"/>
      <c r="FNP132" s="81"/>
      <c r="FNQ132" s="81"/>
      <c r="FNR132" s="81"/>
      <c r="FNS132" s="81"/>
      <c r="FNT132" s="81"/>
      <c r="FNU132" s="81"/>
      <c r="FNV132" s="81"/>
      <c r="FNW132" s="81"/>
      <c r="FNX132" s="81"/>
      <c r="FNY132" s="81"/>
      <c r="FNZ132" s="81"/>
      <c r="FOA132" s="81"/>
      <c r="FOB132" s="81"/>
      <c r="FOC132" s="81"/>
      <c r="FOD132" s="81"/>
      <c r="FOE132" s="81"/>
      <c r="FOF132" s="81"/>
      <c r="FOG132" s="81"/>
      <c r="FOH132" s="81"/>
      <c r="FOI132" s="81"/>
      <c r="FOJ132" s="81"/>
      <c r="FOK132" s="81"/>
      <c r="FOL132" s="81"/>
      <c r="FOM132" s="81"/>
      <c r="FON132" s="81"/>
      <c r="FOO132" s="81"/>
      <c r="FOP132" s="81"/>
      <c r="FOQ132" s="81"/>
      <c r="FOR132" s="81"/>
      <c r="FOS132" s="81"/>
      <c r="FOT132" s="81"/>
      <c r="FOU132" s="81"/>
      <c r="FOV132" s="81"/>
      <c r="FOW132" s="81"/>
      <c r="FOX132" s="81"/>
      <c r="FOY132" s="81"/>
      <c r="FOZ132" s="81"/>
      <c r="FPA132" s="81"/>
      <c r="FPB132" s="81"/>
      <c r="FPC132" s="81"/>
      <c r="FPD132" s="81"/>
      <c r="FPE132" s="81"/>
      <c r="FPF132" s="81"/>
      <c r="FPG132" s="81"/>
      <c r="FPH132" s="81"/>
      <c r="FPI132" s="81"/>
      <c r="FPJ132" s="81"/>
      <c r="FPK132" s="81"/>
      <c r="FPL132" s="81"/>
      <c r="FPM132" s="81"/>
      <c r="FPN132" s="81"/>
      <c r="FPO132" s="81"/>
      <c r="FPP132" s="81"/>
      <c r="FPQ132" s="81"/>
      <c r="FPR132" s="81"/>
      <c r="FPS132" s="81"/>
      <c r="FPT132" s="81"/>
      <c r="FPU132" s="81"/>
      <c r="FPV132" s="81"/>
      <c r="FPW132" s="81"/>
      <c r="FPX132" s="81"/>
      <c r="FPY132" s="81"/>
      <c r="FPZ132" s="81"/>
      <c r="FQA132" s="81"/>
      <c r="FQB132" s="81"/>
      <c r="FQC132" s="81"/>
      <c r="FQD132" s="81"/>
      <c r="FQE132" s="81"/>
      <c r="FQF132" s="81"/>
      <c r="FQG132" s="81"/>
      <c r="FQH132" s="81"/>
      <c r="FQI132" s="81"/>
      <c r="FQJ132" s="81"/>
      <c r="FQK132" s="81"/>
      <c r="FQL132" s="81"/>
      <c r="FQM132" s="81"/>
      <c r="FQN132" s="81"/>
      <c r="FQO132" s="81"/>
      <c r="FQP132" s="81"/>
      <c r="FQQ132" s="81"/>
      <c r="FQR132" s="81"/>
      <c r="FQS132" s="81"/>
      <c r="FQT132" s="81"/>
      <c r="FQU132" s="81"/>
      <c r="FQV132" s="81"/>
      <c r="FQW132" s="81"/>
      <c r="FQX132" s="81"/>
      <c r="FQY132" s="81"/>
      <c r="FQZ132" s="81"/>
      <c r="FRA132" s="81"/>
      <c r="FRB132" s="81"/>
      <c r="FRC132" s="81"/>
      <c r="FRD132" s="81"/>
      <c r="FRE132" s="81"/>
      <c r="FRF132" s="81"/>
      <c r="FRG132" s="81"/>
      <c r="FRH132" s="81"/>
      <c r="FRI132" s="81"/>
      <c r="FRJ132" s="81"/>
      <c r="FRK132" s="81"/>
      <c r="FRL132" s="81"/>
      <c r="FRM132" s="81"/>
      <c r="FRN132" s="81"/>
      <c r="FRO132" s="81"/>
      <c r="FRP132" s="81"/>
      <c r="FRQ132" s="81"/>
      <c r="FRR132" s="81"/>
      <c r="FRS132" s="81"/>
      <c r="FRT132" s="81"/>
      <c r="FRU132" s="81"/>
      <c r="FRV132" s="81"/>
      <c r="FRW132" s="81"/>
      <c r="FRX132" s="81"/>
      <c r="FRY132" s="81"/>
      <c r="FRZ132" s="81"/>
      <c r="FSA132" s="81"/>
      <c r="FSB132" s="81"/>
      <c r="FSC132" s="81"/>
      <c r="FSD132" s="81"/>
      <c r="FSE132" s="81"/>
      <c r="FSF132" s="81"/>
      <c r="FSG132" s="81"/>
      <c r="FSH132" s="81"/>
      <c r="FSI132" s="81"/>
      <c r="FSJ132" s="81"/>
      <c r="FSK132" s="81"/>
      <c r="FSL132" s="81"/>
      <c r="FSM132" s="81"/>
      <c r="FSN132" s="81"/>
      <c r="FSO132" s="81"/>
      <c r="FSP132" s="81"/>
      <c r="FSQ132" s="81"/>
      <c r="FSR132" s="81"/>
      <c r="FSS132" s="81"/>
      <c r="FST132" s="81"/>
      <c r="FSU132" s="81"/>
      <c r="FSV132" s="81"/>
      <c r="FSW132" s="81"/>
      <c r="FSX132" s="81"/>
      <c r="FSY132" s="81"/>
      <c r="FSZ132" s="81"/>
      <c r="FTA132" s="81"/>
      <c r="FTB132" s="81"/>
      <c r="FTC132" s="81"/>
      <c r="FTD132" s="81"/>
      <c r="FTE132" s="81"/>
      <c r="FTF132" s="81"/>
      <c r="FTG132" s="81"/>
      <c r="FTH132" s="81"/>
      <c r="FTI132" s="81"/>
      <c r="FTJ132" s="81"/>
      <c r="FTK132" s="81"/>
      <c r="FTL132" s="81"/>
      <c r="FTM132" s="81"/>
      <c r="FTN132" s="81"/>
      <c r="FTO132" s="81"/>
      <c r="FTP132" s="81"/>
      <c r="FTQ132" s="81"/>
      <c r="FTR132" s="81"/>
      <c r="FTS132" s="81"/>
      <c r="FTT132" s="81"/>
      <c r="FTU132" s="81"/>
      <c r="FTV132" s="81"/>
      <c r="FTW132" s="81"/>
      <c r="FTX132" s="81"/>
      <c r="FTY132" s="81"/>
      <c r="FTZ132" s="81"/>
      <c r="FUA132" s="81"/>
      <c r="FUB132" s="81"/>
      <c r="FUC132" s="81"/>
      <c r="FUD132" s="81"/>
      <c r="FUE132" s="81"/>
      <c r="FUF132" s="81"/>
      <c r="FUG132" s="81"/>
      <c r="FUH132" s="81"/>
      <c r="FUI132" s="81"/>
      <c r="FUJ132" s="81"/>
      <c r="FUK132" s="81"/>
      <c r="FUL132" s="81"/>
      <c r="FUM132" s="81"/>
      <c r="FUN132" s="81"/>
      <c r="FUO132" s="81"/>
      <c r="FUP132" s="81"/>
      <c r="FUQ132" s="81"/>
      <c r="FUR132" s="81"/>
      <c r="FUS132" s="81"/>
      <c r="FUT132" s="81"/>
      <c r="FUU132" s="81"/>
      <c r="FUV132" s="81"/>
      <c r="FUW132" s="81"/>
      <c r="FUX132" s="81"/>
      <c r="FUY132" s="81"/>
      <c r="FUZ132" s="81"/>
      <c r="FVA132" s="81"/>
      <c r="FVB132" s="81"/>
      <c r="FVC132" s="81"/>
      <c r="FVD132" s="81"/>
      <c r="FVE132" s="81"/>
      <c r="FVF132" s="81"/>
      <c r="FVG132" s="81"/>
      <c r="FVH132" s="81"/>
      <c r="FVI132" s="81"/>
      <c r="FVJ132" s="81"/>
      <c r="FVK132" s="81"/>
      <c r="FVL132" s="81"/>
      <c r="FVM132" s="81"/>
      <c r="FVN132" s="81"/>
      <c r="FVO132" s="81"/>
      <c r="FVP132" s="81"/>
      <c r="FVQ132" s="81"/>
      <c r="FVR132" s="81"/>
      <c r="FVS132" s="81"/>
      <c r="FVT132" s="81"/>
      <c r="FVU132" s="81"/>
      <c r="FVV132" s="81"/>
      <c r="FVW132" s="81"/>
      <c r="FVX132" s="81"/>
      <c r="FVY132" s="81"/>
      <c r="FVZ132" s="81"/>
      <c r="FWA132" s="81"/>
      <c r="FWB132" s="81"/>
      <c r="FWC132" s="81"/>
      <c r="FWD132" s="81"/>
      <c r="FWE132" s="81"/>
      <c r="FWF132" s="81"/>
      <c r="FWG132" s="81"/>
      <c r="FWH132" s="81"/>
      <c r="FWI132" s="81"/>
      <c r="FWJ132" s="81"/>
      <c r="FWK132" s="81"/>
      <c r="FWL132" s="81"/>
      <c r="FWM132" s="81"/>
      <c r="FWN132" s="81"/>
      <c r="FWO132" s="81"/>
      <c r="FWP132" s="81"/>
      <c r="FWQ132" s="81"/>
      <c r="FWR132" s="81"/>
      <c r="FWS132" s="81"/>
      <c r="FWT132" s="81"/>
      <c r="FWU132" s="81"/>
      <c r="FWV132" s="81"/>
      <c r="FWW132" s="81"/>
      <c r="FWX132" s="81"/>
      <c r="FWY132" s="81"/>
      <c r="FWZ132" s="81"/>
      <c r="FXA132" s="81"/>
      <c r="FXB132" s="81"/>
      <c r="FXC132" s="81"/>
      <c r="FXD132" s="81"/>
      <c r="FXE132" s="81"/>
      <c r="FXF132" s="81"/>
      <c r="FXG132" s="81"/>
      <c r="FXH132" s="81"/>
      <c r="FXI132" s="81"/>
      <c r="FXJ132" s="81"/>
      <c r="FXK132" s="81"/>
      <c r="FXL132" s="81"/>
      <c r="FXM132" s="81"/>
      <c r="FXN132" s="81"/>
      <c r="FXO132" s="81"/>
      <c r="FXP132" s="81"/>
      <c r="FXQ132" s="81"/>
      <c r="FXR132" s="81"/>
      <c r="FXS132" s="81"/>
      <c r="FXT132" s="81"/>
      <c r="FXU132" s="81"/>
      <c r="FXV132" s="81"/>
      <c r="FXW132" s="81"/>
      <c r="FXX132" s="81"/>
      <c r="FXY132" s="81"/>
      <c r="FXZ132" s="81"/>
      <c r="FYA132" s="81"/>
      <c r="FYB132" s="81"/>
      <c r="FYC132" s="81"/>
      <c r="FYD132" s="81"/>
      <c r="FYE132" s="81"/>
      <c r="FYF132" s="81"/>
      <c r="FYG132" s="81"/>
      <c r="FYH132" s="81"/>
      <c r="FYI132" s="81"/>
      <c r="FYJ132" s="81"/>
      <c r="FYK132" s="81"/>
      <c r="FYL132" s="81"/>
      <c r="FYM132" s="81"/>
      <c r="FYN132" s="81"/>
      <c r="FYO132" s="81"/>
      <c r="FYP132" s="81"/>
      <c r="FYQ132" s="81"/>
      <c r="FYR132" s="81"/>
      <c r="FYS132" s="81"/>
      <c r="FYT132" s="81"/>
      <c r="FYU132" s="81"/>
      <c r="FYV132" s="81"/>
      <c r="FYW132" s="81"/>
      <c r="FYX132" s="81"/>
      <c r="FYY132" s="81"/>
      <c r="FYZ132" s="81"/>
      <c r="FZA132" s="81"/>
      <c r="FZB132" s="81"/>
      <c r="FZC132" s="81"/>
      <c r="FZD132" s="81"/>
      <c r="FZE132" s="81"/>
      <c r="FZF132" s="81"/>
      <c r="FZG132" s="81"/>
      <c r="FZH132" s="81"/>
      <c r="FZI132" s="81"/>
      <c r="FZJ132" s="81"/>
      <c r="FZK132" s="81"/>
      <c r="FZL132" s="81"/>
      <c r="FZM132" s="81"/>
      <c r="FZN132" s="81"/>
      <c r="FZO132" s="81"/>
      <c r="FZP132" s="81"/>
      <c r="FZQ132" s="81"/>
      <c r="FZR132" s="81"/>
      <c r="FZS132" s="81"/>
      <c r="FZT132" s="81"/>
      <c r="FZU132" s="81"/>
      <c r="FZV132" s="81"/>
      <c r="FZW132" s="81"/>
      <c r="FZX132" s="81"/>
      <c r="FZY132" s="81"/>
      <c r="FZZ132" s="81"/>
      <c r="GAA132" s="81"/>
      <c r="GAB132" s="81"/>
      <c r="GAC132" s="81"/>
      <c r="GAD132" s="81"/>
      <c r="GAE132" s="81"/>
      <c r="GAF132" s="81"/>
      <c r="GAG132" s="81"/>
      <c r="GAH132" s="81"/>
      <c r="GAI132" s="81"/>
      <c r="GAJ132" s="81"/>
      <c r="GAK132" s="81"/>
      <c r="GAL132" s="81"/>
      <c r="GAM132" s="81"/>
      <c r="GAN132" s="81"/>
      <c r="GAO132" s="81"/>
      <c r="GAP132" s="81"/>
      <c r="GAQ132" s="81"/>
      <c r="GAR132" s="81"/>
      <c r="GAS132" s="81"/>
      <c r="GAT132" s="81"/>
      <c r="GAU132" s="81"/>
      <c r="GAV132" s="81"/>
      <c r="GAW132" s="81"/>
      <c r="GAX132" s="81"/>
      <c r="GAY132" s="81"/>
      <c r="GAZ132" s="81"/>
      <c r="GBA132" s="81"/>
      <c r="GBB132" s="81"/>
      <c r="GBC132" s="81"/>
      <c r="GBD132" s="81"/>
      <c r="GBE132" s="81"/>
      <c r="GBF132" s="81"/>
      <c r="GBG132" s="81"/>
      <c r="GBH132" s="81"/>
      <c r="GBI132" s="81"/>
      <c r="GBJ132" s="81"/>
      <c r="GBK132" s="81"/>
      <c r="GBL132" s="81"/>
      <c r="GBM132" s="81"/>
      <c r="GBN132" s="81"/>
      <c r="GBO132" s="81"/>
      <c r="GBP132" s="81"/>
      <c r="GBQ132" s="81"/>
      <c r="GBR132" s="81"/>
      <c r="GBS132" s="81"/>
      <c r="GBT132" s="81"/>
      <c r="GBU132" s="81"/>
      <c r="GBV132" s="81"/>
      <c r="GBW132" s="81"/>
      <c r="GBX132" s="81"/>
      <c r="GBY132" s="81"/>
      <c r="GBZ132" s="81"/>
      <c r="GCA132" s="81"/>
      <c r="GCB132" s="81"/>
      <c r="GCC132" s="81"/>
      <c r="GCD132" s="81"/>
      <c r="GCE132" s="81"/>
      <c r="GCF132" s="81"/>
      <c r="GCG132" s="81"/>
      <c r="GCH132" s="81"/>
      <c r="GCI132" s="81"/>
      <c r="GCJ132" s="81"/>
      <c r="GCK132" s="81"/>
      <c r="GCL132" s="81"/>
      <c r="GCM132" s="81"/>
      <c r="GCN132" s="81"/>
      <c r="GCO132" s="81"/>
      <c r="GCP132" s="81"/>
      <c r="GCQ132" s="81"/>
      <c r="GCR132" s="81"/>
      <c r="GCS132" s="81"/>
      <c r="GCT132" s="81"/>
      <c r="GCU132" s="81"/>
      <c r="GCV132" s="81"/>
      <c r="GCW132" s="81"/>
      <c r="GCX132" s="81"/>
      <c r="GCY132" s="81"/>
      <c r="GCZ132" s="81"/>
      <c r="GDA132" s="81"/>
      <c r="GDB132" s="81"/>
      <c r="GDC132" s="81"/>
      <c r="GDD132" s="81"/>
      <c r="GDE132" s="81"/>
      <c r="GDF132" s="81"/>
      <c r="GDG132" s="81"/>
      <c r="GDH132" s="81"/>
      <c r="GDI132" s="81"/>
      <c r="GDJ132" s="81"/>
      <c r="GDK132" s="81"/>
      <c r="GDL132" s="81"/>
      <c r="GDM132" s="81"/>
      <c r="GDN132" s="81"/>
      <c r="GDO132" s="81"/>
      <c r="GDP132" s="81"/>
      <c r="GDQ132" s="81"/>
      <c r="GDR132" s="81"/>
      <c r="GDS132" s="81"/>
      <c r="GDT132" s="81"/>
      <c r="GDU132" s="81"/>
      <c r="GDV132" s="81"/>
      <c r="GDW132" s="81"/>
      <c r="GDX132" s="81"/>
      <c r="GDY132" s="81"/>
      <c r="GDZ132" s="81"/>
      <c r="GEA132" s="81"/>
      <c r="GEB132" s="81"/>
      <c r="GEC132" s="81"/>
      <c r="GED132" s="81"/>
      <c r="GEE132" s="81"/>
      <c r="GEF132" s="81"/>
      <c r="GEG132" s="81"/>
      <c r="GEH132" s="81"/>
      <c r="GEI132" s="81"/>
      <c r="GEJ132" s="81"/>
      <c r="GEK132" s="81"/>
      <c r="GEL132" s="81"/>
      <c r="GEM132" s="81"/>
      <c r="GEN132" s="81"/>
      <c r="GEO132" s="81"/>
      <c r="GEP132" s="81"/>
      <c r="GEQ132" s="81"/>
      <c r="GER132" s="81"/>
      <c r="GES132" s="81"/>
      <c r="GET132" s="81"/>
      <c r="GEU132" s="81"/>
      <c r="GEV132" s="81"/>
      <c r="GEW132" s="81"/>
      <c r="GEX132" s="81"/>
      <c r="GEY132" s="81"/>
      <c r="GEZ132" s="81"/>
      <c r="GFA132" s="81"/>
      <c r="GFB132" s="81"/>
      <c r="GFC132" s="81"/>
      <c r="GFD132" s="81"/>
      <c r="GFE132" s="81"/>
      <c r="GFF132" s="81"/>
      <c r="GFG132" s="81"/>
      <c r="GFH132" s="81"/>
      <c r="GFI132" s="81"/>
      <c r="GFJ132" s="81"/>
      <c r="GFK132" s="81"/>
      <c r="GFL132" s="81"/>
      <c r="GFM132" s="81"/>
      <c r="GFN132" s="81"/>
      <c r="GFO132" s="81"/>
      <c r="GFP132" s="81"/>
      <c r="GFQ132" s="81"/>
      <c r="GFR132" s="81"/>
      <c r="GFS132" s="81"/>
      <c r="GFT132" s="81"/>
      <c r="GFU132" s="81"/>
      <c r="GFV132" s="81"/>
      <c r="GFW132" s="81"/>
      <c r="GFX132" s="81"/>
      <c r="GFY132" s="81"/>
      <c r="GFZ132" s="81"/>
      <c r="GGA132" s="81"/>
      <c r="GGB132" s="81"/>
      <c r="GGC132" s="81"/>
      <c r="GGD132" s="81"/>
      <c r="GGE132" s="81"/>
      <c r="GGF132" s="81"/>
      <c r="GGG132" s="81"/>
      <c r="GGH132" s="81"/>
      <c r="GGI132" s="81"/>
      <c r="GGJ132" s="81"/>
      <c r="GGK132" s="81"/>
      <c r="GGL132" s="81"/>
      <c r="GGM132" s="81"/>
      <c r="GGN132" s="81"/>
      <c r="GGO132" s="81"/>
      <c r="GGP132" s="81"/>
      <c r="GGQ132" s="81"/>
      <c r="GGR132" s="81"/>
      <c r="GGS132" s="81"/>
      <c r="GGT132" s="81"/>
      <c r="GGU132" s="81"/>
      <c r="GGV132" s="81"/>
      <c r="GGW132" s="81"/>
      <c r="GGX132" s="81"/>
      <c r="GGY132" s="81"/>
      <c r="GGZ132" s="81"/>
      <c r="GHA132" s="81"/>
      <c r="GHB132" s="81"/>
      <c r="GHC132" s="81"/>
      <c r="GHD132" s="81"/>
      <c r="GHE132" s="81"/>
      <c r="GHF132" s="81"/>
      <c r="GHG132" s="81"/>
      <c r="GHH132" s="81"/>
      <c r="GHI132" s="81"/>
      <c r="GHJ132" s="81"/>
      <c r="GHK132" s="81"/>
      <c r="GHL132" s="81"/>
      <c r="GHM132" s="81"/>
      <c r="GHN132" s="81"/>
      <c r="GHO132" s="81"/>
      <c r="GHP132" s="81"/>
      <c r="GHQ132" s="81"/>
      <c r="GHR132" s="81"/>
      <c r="GHS132" s="81"/>
      <c r="GHT132" s="81"/>
      <c r="GHU132" s="81"/>
      <c r="GHV132" s="81"/>
      <c r="GHW132" s="81"/>
      <c r="GHX132" s="81"/>
      <c r="GHY132" s="81"/>
      <c r="GHZ132" s="81"/>
      <c r="GIA132" s="81"/>
      <c r="GIB132" s="81"/>
      <c r="GIC132" s="81"/>
      <c r="GID132" s="81"/>
      <c r="GIE132" s="81"/>
      <c r="GIF132" s="81"/>
      <c r="GIG132" s="81"/>
      <c r="GIH132" s="81"/>
      <c r="GII132" s="81"/>
      <c r="GIJ132" s="81"/>
      <c r="GIK132" s="81"/>
      <c r="GIL132" s="81"/>
      <c r="GIM132" s="81"/>
      <c r="GIN132" s="81"/>
      <c r="GIO132" s="81"/>
      <c r="GIP132" s="81"/>
      <c r="GIQ132" s="81"/>
      <c r="GIR132" s="81"/>
      <c r="GIS132" s="81"/>
      <c r="GIT132" s="81"/>
      <c r="GIU132" s="81"/>
      <c r="GIV132" s="81"/>
      <c r="GIW132" s="81"/>
      <c r="GIX132" s="81"/>
      <c r="GIY132" s="81"/>
      <c r="GIZ132" s="81"/>
      <c r="GJA132" s="81"/>
      <c r="GJB132" s="81"/>
      <c r="GJC132" s="81"/>
      <c r="GJD132" s="81"/>
      <c r="GJE132" s="81"/>
      <c r="GJF132" s="81"/>
      <c r="GJG132" s="81"/>
      <c r="GJH132" s="81"/>
      <c r="GJI132" s="81"/>
      <c r="GJJ132" s="81"/>
      <c r="GJK132" s="81"/>
      <c r="GJL132" s="81"/>
      <c r="GJM132" s="81"/>
      <c r="GJN132" s="81"/>
      <c r="GJO132" s="81"/>
      <c r="GJP132" s="81"/>
      <c r="GJQ132" s="81"/>
      <c r="GJR132" s="81"/>
      <c r="GJS132" s="81"/>
      <c r="GJT132" s="81"/>
      <c r="GJU132" s="81"/>
      <c r="GJV132" s="81"/>
      <c r="GJW132" s="81"/>
      <c r="GJX132" s="81"/>
      <c r="GJY132" s="81"/>
      <c r="GJZ132" s="81"/>
      <c r="GKA132" s="81"/>
      <c r="GKB132" s="81"/>
      <c r="GKC132" s="81"/>
      <c r="GKD132" s="81"/>
      <c r="GKE132" s="81"/>
      <c r="GKF132" s="81"/>
      <c r="GKG132" s="81"/>
      <c r="GKH132" s="81"/>
      <c r="GKI132" s="81"/>
      <c r="GKJ132" s="81"/>
      <c r="GKK132" s="81"/>
      <c r="GKL132" s="81"/>
      <c r="GKM132" s="81"/>
      <c r="GKN132" s="81"/>
      <c r="GKO132" s="81"/>
      <c r="GKP132" s="81"/>
      <c r="GKQ132" s="81"/>
      <c r="GKR132" s="81"/>
      <c r="GKS132" s="81"/>
      <c r="GKT132" s="81"/>
      <c r="GKU132" s="81"/>
      <c r="GKV132" s="81"/>
      <c r="GKW132" s="81"/>
      <c r="GKX132" s="81"/>
      <c r="GKY132" s="81"/>
      <c r="GKZ132" s="81"/>
      <c r="GLA132" s="81"/>
      <c r="GLB132" s="81"/>
      <c r="GLC132" s="81"/>
      <c r="GLD132" s="81"/>
      <c r="GLE132" s="81"/>
      <c r="GLF132" s="81"/>
      <c r="GLG132" s="81"/>
      <c r="GLH132" s="81"/>
      <c r="GLI132" s="81"/>
      <c r="GLJ132" s="81"/>
      <c r="GLK132" s="81"/>
      <c r="GLL132" s="81"/>
      <c r="GLM132" s="81"/>
      <c r="GLN132" s="81"/>
      <c r="GLO132" s="81"/>
      <c r="GLP132" s="81"/>
      <c r="GLQ132" s="81"/>
      <c r="GLR132" s="81"/>
      <c r="GLS132" s="81"/>
      <c r="GLT132" s="81"/>
      <c r="GLU132" s="81"/>
      <c r="GLV132" s="81"/>
      <c r="GLW132" s="81"/>
      <c r="GLX132" s="81"/>
      <c r="GLY132" s="81"/>
      <c r="GLZ132" s="81"/>
      <c r="GMA132" s="81"/>
      <c r="GMB132" s="81"/>
      <c r="GMC132" s="81"/>
      <c r="GMD132" s="81"/>
      <c r="GME132" s="81"/>
      <c r="GMF132" s="81"/>
      <c r="GMG132" s="81"/>
      <c r="GMH132" s="81"/>
      <c r="GMI132" s="81"/>
      <c r="GMJ132" s="81"/>
      <c r="GMK132" s="81"/>
      <c r="GML132" s="81"/>
      <c r="GMM132" s="81"/>
      <c r="GMN132" s="81"/>
      <c r="GMO132" s="81"/>
      <c r="GMP132" s="81"/>
      <c r="GMQ132" s="81"/>
      <c r="GMR132" s="81"/>
      <c r="GMS132" s="81"/>
      <c r="GMT132" s="81"/>
      <c r="GMU132" s="81"/>
      <c r="GMV132" s="81"/>
      <c r="GMW132" s="81"/>
      <c r="GMX132" s="81"/>
      <c r="GMY132" s="81"/>
      <c r="GMZ132" s="81"/>
      <c r="GNA132" s="81"/>
      <c r="GNB132" s="81"/>
      <c r="GNC132" s="81"/>
      <c r="GND132" s="81"/>
      <c r="GNE132" s="81"/>
      <c r="GNF132" s="81"/>
      <c r="GNG132" s="81"/>
      <c r="GNH132" s="81"/>
      <c r="GNI132" s="81"/>
      <c r="GNJ132" s="81"/>
      <c r="GNK132" s="81"/>
      <c r="GNL132" s="81"/>
      <c r="GNM132" s="81"/>
      <c r="GNN132" s="81"/>
      <c r="GNO132" s="81"/>
      <c r="GNP132" s="81"/>
      <c r="GNQ132" s="81"/>
      <c r="GNR132" s="81"/>
      <c r="GNS132" s="81"/>
      <c r="GNT132" s="81"/>
      <c r="GNU132" s="81"/>
      <c r="GNV132" s="81"/>
      <c r="GNW132" s="81"/>
      <c r="GNX132" s="81"/>
      <c r="GNY132" s="81"/>
      <c r="GNZ132" s="81"/>
      <c r="GOA132" s="81"/>
      <c r="GOB132" s="81"/>
      <c r="GOC132" s="81"/>
      <c r="GOD132" s="81"/>
      <c r="GOE132" s="81"/>
      <c r="GOF132" s="81"/>
      <c r="GOG132" s="81"/>
      <c r="GOH132" s="81"/>
      <c r="GOI132" s="81"/>
      <c r="GOJ132" s="81"/>
      <c r="GOK132" s="81"/>
      <c r="GOL132" s="81"/>
      <c r="GOM132" s="81"/>
      <c r="GON132" s="81"/>
      <c r="GOO132" s="81"/>
      <c r="GOP132" s="81"/>
      <c r="GOQ132" s="81"/>
      <c r="GOR132" s="81"/>
      <c r="GOS132" s="81"/>
      <c r="GOT132" s="81"/>
      <c r="GOU132" s="81"/>
      <c r="GOV132" s="81"/>
      <c r="GOW132" s="81"/>
      <c r="GOX132" s="81"/>
      <c r="GOY132" s="81"/>
      <c r="GOZ132" s="81"/>
      <c r="GPA132" s="81"/>
      <c r="GPB132" s="81"/>
      <c r="GPC132" s="81"/>
      <c r="GPD132" s="81"/>
      <c r="GPE132" s="81"/>
      <c r="GPF132" s="81"/>
      <c r="GPG132" s="81"/>
      <c r="GPH132" s="81"/>
      <c r="GPI132" s="81"/>
      <c r="GPJ132" s="81"/>
      <c r="GPK132" s="81"/>
      <c r="GPL132" s="81"/>
      <c r="GPM132" s="81"/>
      <c r="GPN132" s="81"/>
      <c r="GPO132" s="81"/>
      <c r="GPP132" s="81"/>
      <c r="GPQ132" s="81"/>
      <c r="GPR132" s="81"/>
      <c r="GPS132" s="81"/>
      <c r="GPT132" s="81"/>
      <c r="GPU132" s="81"/>
      <c r="GPV132" s="81"/>
      <c r="GPW132" s="81"/>
      <c r="GPX132" s="81"/>
      <c r="GPY132" s="81"/>
      <c r="GPZ132" s="81"/>
      <c r="GQA132" s="81"/>
      <c r="GQB132" s="81"/>
      <c r="GQC132" s="81"/>
      <c r="GQD132" s="81"/>
      <c r="GQE132" s="81"/>
      <c r="GQF132" s="81"/>
      <c r="GQG132" s="81"/>
      <c r="GQH132" s="81"/>
      <c r="GQI132" s="81"/>
      <c r="GQJ132" s="81"/>
      <c r="GQK132" s="81"/>
      <c r="GQL132" s="81"/>
      <c r="GQM132" s="81"/>
      <c r="GQN132" s="81"/>
      <c r="GQO132" s="81"/>
      <c r="GQP132" s="81"/>
      <c r="GQQ132" s="81"/>
      <c r="GQR132" s="81"/>
      <c r="GQS132" s="81"/>
      <c r="GQT132" s="81"/>
      <c r="GQU132" s="81"/>
      <c r="GQV132" s="81"/>
      <c r="GQW132" s="81"/>
      <c r="GQX132" s="81"/>
      <c r="GQY132" s="81"/>
      <c r="GQZ132" s="81"/>
      <c r="GRA132" s="81"/>
      <c r="GRB132" s="81"/>
      <c r="GRC132" s="81"/>
      <c r="GRD132" s="81"/>
      <c r="GRE132" s="81"/>
      <c r="GRF132" s="81"/>
      <c r="GRG132" s="81"/>
      <c r="GRH132" s="81"/>
      <c r="GRI132" s="81"/>
      <c r="GRJ132" s="81"/>
      <c r="GRK132" s="81"/>
      <c r="GRL132" s="81"/>
      <c r="GRM132" s="81"/>
      <c r="GRN132" s="81"/>
      <c r="GRO132" s="81"/>
      <c r="GRP132" s="81"/>
      <c r="GRQ132" s="81"/>
      <c r="GRR132" s="81"/>
      <c r="GRS132" s="81"/>
      <c r="GRT132" s="81"/>
      <c r="GRU132" s="81"/>
      <c r="GRV132" s="81"/>
      <c r="GRW132" s="81"/>
      <c r="GRX132" s="81"/>
      <c r="GRY132" s="81"/>
      <c r="GRZ132" s="81"/>
      <c r="GSA132" s="81"/>
      <c r="GSB132" s="81"/>
      <c r="GSC132" s="81"/>
      <c r="GSD132" s="81"/>
      <c r="GSE132" s="81"/>
      <c r="GSF132" s="81"/>
      <c r="GSG132" s="81"/>
      <c r="GSH132" s="81"/>
      <c r="GSI132" s="81"/>
      <c r="GSJ132" s="81"/>
      <c r="GSK132" s="81"/>
      <c r="GSL132" s="81"/>
      <c r="GSM132" s="81"/>
      <c r="GSN132" s="81"/>
      <c r="GSO132" s="81"/>
      <c r="GSP132" s="81"/>
      <c r="GSQ132" s="81"/>
      <c r="GSR132" s="81"/>
      <c r="GSS132" s="81"/>
      <c r="GST132" s="81"/>
      <c r="GSU132" s="81"/>
      <c r="GSV132" s="81"/>
      <c r="GSW132" s="81"/>
      <c r="GSX132" s="81"/>
      <c r="GSY132" s="81"/>
      <c r="GSZ132" s="81"/>
      <c r="GTA132" s="81"/>
      <c r="GTB132" s="81"/>
      <c r="GTC132" s="81"/>
      <c r="GTD132" s="81"/>
      <c r="GTE132" s="81"/>
      <c r="GTF132" s="81"/>
      <c r="GTG132" s="81"/>
      <c r="GTH132" s="81"/>
      <c r="GTI132" s="81"/>
      <c r="GTJ132" s="81"/>
      <c r="GTK132" s="81"/>
      <c r="GTL132" s="81"/>
      <c r="GTM132" s="81"/>
      <c r="GTN132" s="81"/>
      <c r="GTO132" s="81"/>
      <c r="GTP132" s="81"/>
      <c r="GTQ132" s="81"/>
      <c r="GTR132" s="81"/>
      <c r="GTS132" s="81"/>
      <c r="GTT132" s="81"/>
      <c r="GTU132" s="81"/>
      <c r="GTV132" s="81"/>
      <c r="GTW132" s="81"/>
      <c r="GTX132" s="81"/>
      <c r="GTY132" s="81"/>
      <c r="GTZ132" s="81"/>
      <c r="GUA132" s="81"/>
      <c r="GUB132" s="81"/>
      <c r="GUC132" s="81"/>
      <c r="GUD132" s="81"/>
      <c r="GUE132" s="81"/>
      <c r="GUF132" s="81"/>
      <c r="GUG132" s="81"/>
      <c r="GUH132" s="81"/>
      <c r="GUI132" s="81"/>
      <c r="GUJ132" s="81"/>
      <c r="GUK132" s="81"/>
      <c r="GUL132" s="81"/>
      <c r="GUM132" s="81"/>
      <c r="GUN132" s="81"/>
      <c r="GUO132" s="81"/>
      <c r="GUP132" s="81"/>
      <c r="GUQ132" s="81"/>
      <c r="GUR132" s="81"/>
      <c r="GUS132" s="81"/>
      <c r="GUT132" s="81"/>
      <c r="GUU132" s="81"/>
      <c r="GUV132" s="81"/>
      <c r="GUW132" s="81"/>
      <c r="GUX132" s="81"/>
      <c r="GUY132" s="81"/>
      <c r="GUZ132" s="81"/>
      <c r="GVA132" s="81"/>
      <c r="GVB132" s="81"/>
      <c r="GVC132" s="81"/>
      <c r="GVD132" s="81"/>
      <c r="GVE132" s="81"/>
      <c r="GVF132" s="81"/>
      <c r="GVG132" s="81"/>
      <c r="GVH132" s="81"/>
      <c r="GVI132" s="81"/>
      <c r="GVJ132" s="81"/>
      <c r="GVK132" s="81"/>
      <c r="GVL132" s="81"/>
      <c r="GVM132" s="81"/>
      <c r="GVN132" s="81"/>
      <c r="GVO132" s="81"/>
      <c r="GVP132" s="81"/>
      <c r="GVQ132" s="81"/>
      <c r="GVR132" s="81"/>
      <c r="GVS132" s="81"/>
      <c r="GVT132" s="81"/>
      <c r="GVU132" s="81"/>
      <c r="GVV132" s="81"/>
      <c r="GVW132" s="81"/>
      <c r="GVX132" s="81"/>
      <c r="GVY132" s="81"/>
      <c r="GVZ132" s="81"/>
      <c r="GWA132" s="81"/>
      <c r="GWB132" s="81"/>
      <c r="GWC132" s="81"/>
      <c r="GWD132" s="81"/>
      <c r="GWE132" s="81"/>
      <c r="GWF132" s="81"/>
      <c r="GWG132" s="81"/>
      <c r="GWH132" s="81"/>
      <c r="GWI132" s="81"/>
      <c r="GWJ132" s="81"/>
      <c r="GWK132" s="81"/>
      <c r="GWL132" s="81"/>
      <c r="GWM132" s="81"/>
      <c r="GWN132" s="81"/>
      <c r="GWO132" s="81"/>
      <c r="GWP132" s="81"/>
      <c r="GWQ132" s="81"/>
      <c r="GWR132" s="81"/>
      <c r="GWS132" s="81"/>
      <c r="GWT132" s="81"/>
      <c r="GWU132" s="81"/>
      <c r="GWV132" s="81"/>
      <c r="GWW132" s="81"/>
      <c r="GWX132" s="81"/>
      <c r="GWY132" s="81"/>
      <c r="GWZ132" s="81"/>
      <c r="GXA132" s="81"/>
      <c r="GXB132" s="81"/>
      <c r="GXC132" s="81"/>
      <c r="GXD132" s="81"/>
      <c r="GXE132" s="81"/>
      <c r="GXF132" s="81"/>
      <c r="GXG132" s="81"/>
      <c r="GXH132" s="81"/>
      <c r="GXI132" s="81"/>
      <c r="GXJ132" s="81"/>
      <c r="GXK132" s="81"/>
      <c r="GXL132" s="81"/>
      <c r="GXM132" s="81"/>
      <c r="GXN132" s="81"/>
      <c r="GXO132" s="81"/>
      <c r="GXP132" s="81"/>
      <c r="GXQ132" s="81"/>
      <c r="GXR132" s="81"/>
      <c r="GXS132" s="81"/>
      <c r="GXT132" s="81"/>
      <c r="GXU132" s="81"/>
      <c r="GXV132" s="81"/>
      <c r="GXW132" s="81"/>
      <c r="GXX132" s="81"/>
      <c r="GXY132" s="81"/>
      <c r="GXZ132" s="81"/>
      <c r="GYA132" s="81"/>
      <c r="GYB132" s="81"/>
      <c r="GYC132" s="81"/>
      <c r="GYD132" s="81"/>
      <c r="GYE132" s="81"/>
      <c r="GYF132" s="81"/>
      <c r="GYG132" s="81"/>
      <c r="GYH132" s="81"/>
      <c r="GYI132" s="81"/>
      <c r="GYJ132" s="81"/>
      <c r="GYK132" s="81"/>
      <c r="GYL132" s="81"/>
      <c r="GYM132" s="81"/>
      <c r="GYN132" s="81"/>
      <c r="GYO132" s="81"/>
      <c r="GYP132" s="81"/>
      <c r="GYQ132" s="81"/>
      <c r="GYR132" s="81"/>
      <c r="GYS132" s="81"/>
      <c r="GYT132" s="81"/>
      <c r="GYU132" s="81"/>
      <c r="GYV132" s="81"/>
      <c r="GYW132" s="81"/>
      <c r="GYX132" s="81"/>
      <c r="GYY132" s="81"/>
      <c r="GYZ132" s="81"/>
      <c r="GZA132" s="81"/>
      <c r="GZB132" s="81"/>
      <c r="GZC132" s="81"/>
      <c r="GZD132" s="81"/>
      <c r="GZE132" s="81"/>
      <c r="GZF132" s="81"/>
      <c r="GZG132" s="81"/>
      <c r="GZH132" s="81"/>
      <c r="GZI132" s="81"/>
      <c r="GZJ132" s="81"/>
      <c r="GZK132" s="81"/>
      <c r="GZL132" s="81"/>
      <c r="GZM132" s="81"/>
      <c r="GZN132" s="81"/>
      <c r="GZO132" s="81"/>
      <c r="GZP132" s="81"/>
      <c r="GZQ132" s="81"/>
      <c r="GZR132" s="81"/>
      <c r="GZS132" s="81"/>
      <c r="GZT132" s="81"/>
      <c r="GZU132" s="81"/>
      <c r="GZV132" s="81"/>
      <c r="GZW132" s="81"/>
      <c r="GZX132" s="81"/>
      <c r="GZY132" s="81"/>
      <c r="GZZ132" s="81"/>
      <c r="HAA132" s="81"/>
      <c r="HAB132" s="81"/>
      <c r="HAC132" s="81"/>
      <c r="HAD132" s="81"/>
      <c r="HAE132" s="81"/>
      <c r="HAF132" s="81"/>
      <c r="HAG132" s="81"/>
      <c r="HAH132" s="81"/>
      <c r="HAI132" s="81"/>
      <c r="HAJ132" s="81"/>
      <c r="HAK132" s="81"/>
      <c r="HAL132" s="81"/>
      <c r="HAM132" s="81"/>
      <c r="HAN132" s="81"/>
      <c r="HAO132" s="81"/>
      <c r="HAP132" s="81"/>
      <c r="HAQ132" s="81"/>
      <c r="HAR132" s="81"/>
      <c r="HAS132" s="81"/>
      <c r="HAT132" s="81"/>
      <c r="HAU132" s="81"/>
      <c r="HAV132" s="81"/>
      <c r="HAW132" s="81"/>
      <c r="HAX132" s="81"/>
      <c r="HAY132" s="81"/>
      <c r="HAZ132" s="81"/>
      <c r="HBA132" s="81"/>
      <c r="HBB132" s="81"/>
      <c r="HBC132" s="81"/>
      <c r="HBD132" s="81"/>
      <c r="HBE132" s="81"/>
      <c r="HBF132" s="81"/>
      <c r="HBG132" s="81"/>
      <c r="HBH132" s="81"/>
      <c r="HBI132" s="81"/>
      <c r="HBJ132" s="81"/>
      <c r="HBK132" s="81"/>
      <c r="HBL132" s="81"/>
      <c r="HBM132" s="81"/>
      <c r="HBN132" s="81"/>
      <c r="HBO132" s="81"/>
      <c r="HBP132" s="81"/>
      <c r="HBQ132" s="81"/>
      <c r="HBR132" s="81"/>
      <c r="HBS132" s="81"/>
      <c r="HBT132" s="81"/>
      <c r="HBU132" s="81"/>
      <c r="HBV132" s="81"/>
      <c r="HBW132" s="81"/>
      <c r="HBX132" s="81"/>
      <c r="HBY132" s="81"/>
      <c r="HBZ132" s="81"/>
      <c r="HCA132" s="81"/>
      <c r="HCB132" s="81"/>
      <c r="HCC132" s="81"/>
      <c r="HCD132" s="81"/>
      <c r="HCE132" s="81"/>
      <c r="HCF132" s="81"/>
      <c r="HCG132" s="81"/>
      <c r="HCH132" s="81"/>
      <c r="HCI132" s="81"/>
      <c r="HCJ132" s="81"/>
      <c r="HCK132" s="81"/>
      <c r="HCL132" s="81"/>
      <c r="HCM132" s="81"/>
      <c r="HCN132" s="81"/>
      <c r="HCO132" s="81"/>
      <c r="HCP132" s="81"/>
      <c r="HCQ132" s="81"/>
      <c r="HCR132" s="81"/>
      <c r="HCS132" s="81"/>
      <c r="HCT132" s="81"/>
      <c r="HCU132" s="81"/>
      <c r="HCV132" s="81"/>
      <c r="HCW132" s="81"/>
      <c r="HCX132" s="81"/>
      <c r="HCY132" s="81"/>
      <c r="HCZ132" s="81"/>
      <c r="HDA132" s="81"/>
      <c r="HDB132" s="81"/>
      <c r="HDC132" s="81"/>
      <c r="HDD132" s="81"/>
      <c r="HDE132" s="81"/>
      <c r="HDF132" s="81"/>
      <c r="HDG132" s="81"/>
      <c r="HDH132" s="81"/>
      <c r="HDI132" s="81"/>
      <c r="HDJ132" s="81"/>
      <c r="HDK132" s="81"/>
      <c r="HDL132" s="81"/>
      <c r="HDM132" s="81"/>
      <c r="HDN132" s="81"/>
      <c r="HDO132" s="81"/>
      <c r="HDP132" s="81"/>
      <c r="HDQ132" s="81"/>
      <c r="HDR132" s="81"/>
      <c r="HDS132" s="81"/>
      <c r="HDT132" s="81"/>
      <c r="HDU132" s="81"/>
      <c r="HDV132" s="81"/>
      <c r="HDW132" s="81"/>
      <c r="HDX132" s="81"/>
      <c r="HDY132" s="81"/>
      <c r="HDZ132" s="81"/>
      <c r="HEA132" s="81"/>
      <c r="HEB132" s="81"/>
      <c r="HEC132" s="81"/>
      <c r="HED132" s="81"/>
      <c r="HEE132" s="81"/>
      <c r="HEF132" s="81"/>
      <c r="HEG132" s="81"/>
      <c r="HEH132" s="81"/>
      <c r="HEI132" s="81"/>
      <c r="HEJ132" s="81"/>
      <c r="HEK132" s="81"/>
      <c r="HEL132" s="81"/>
      <c r="HEM132" s="81"/>
      <c r="HEN132" s="81"/>
      <c r="HEO132" s="81"/>
      <c r="HEP132" s="81"/>
      <c r="HEQ132" s="81"/>
      <c r="HER132" s="81"/>
      <c r="HES132" s="81"/>
      <c r="HET132" s="81"/>
      <c r="HEU132" s="81"/>
      <c r="HEV132" s="81"/>
      <c r="HEW132" s="81"/>
      <c r="HEX132" s="81"/>
      <c r="HEY132" s="81"/>
      <c r="HEZ132" s="81"/>
      <c r="HFA132" s="81"/>
      <c r="HFB132" s="81"/>
      <c r="HFC132" s="81"/>
      <c r="HFD132" s="81"/>
      <c r="HFE132" s="81"/>
      <c r="HFF132" s="81"/>
      <c r="HFG132" s="81"/>
      <c r="HFH132" s="81"/>
      <c r="HFI132" s="81"/>
      <c r="HFJ132" s="81"/>
      <c r="HFK132" s="81"/>
      <c r="HFL132" s="81"/>
      <c r="HFM132" s="81"/>
      <c r="HFN132" s="81"/>
      <c r="HFO132" s="81"/>
      <c r="HFP132" s="81"/>
      <c r="HFQ132" s="81"/>
      <c r="HFR132" s="81"/>
      <c r="HFS132" s="81"/>
      <c r="HFT132" s="81"/>
      <c r="HFU132" s="81"/>
      <c r="HFV132" s="81"/>
      <c r="HFW132" s="81"/>
      <c r="HFX132" s="81"/>
      <c r="HFY132" s="81"/>
      <c r="HFZ132" s="81"/>
      <c r="HGA132" s="81"/>
      <c r="HGB132" s="81"/>
      <c r="HGC132" s="81"/>
      <c r="HGD132" s="81"/>
      <c r="HGE132" s="81"/>
      <c r="HGF132" s="81"/>
      <c r="HGG132" s="81"/>
      <c r="HGH132" s="81"/>
      <c r="HGI132" s="81"/>
      <c r="HGJ132" s="81"/>
      <c r="HGK132" s="81"/>
      <c r="HGL132" s="81"/>
      <c r="HGM132" s="81"/>
      <c r="HGN132" s="81"/>
      <c r="HGO132" s="81"/>
      <c r="HGP132" s="81"/>
      <c r="HGQ132" s="81"/>
      <c r="HGR132" s="81"/>
      <c r="HGS132" s="81"/>
      <c r="HGT132" s="81"/>
      <c r="HGU132" s="81"/>
      <c r="HGV132" s="81"/>
      <c r="HGW132" s="81"/>
      <c r="HGX132" s="81"/>
      <c r="HGY132" s="81"/>
      <c r="HGZ132" s="81"/>
      <c r="HHA132" s="81"/>
      <c r="HHB132" s="81"/>
      <c r="HHC132" s="81"/>
      <c r="HHD132" s="81"/>
      <c r="HHE132" s="81"/>
      <c r="HHF132" s="81"/>
      <c r="HHG132" s="81"/>
      <c r="HHH132" s="81"/>
      <c r="HHI132" s="81"/>
      <c r="HHJ132" s="81"/>
      <c r="HHK132" s="81"/>
      <c r="HHL132" s="81"/>
      <c r="HHM132" s="81"/>
      <c r="HHN132" s="81"/>
      <c r="HHO132" s="81"/>
      <c r="HHP132" s="81"/>
      <c r="HHQ132" s="81"/>
      <c r="HHR132" s="81"/>
      <c r="HHS132" s="81"/>
      <c r="HHT132" s="81"/>
      <c r="HHU132" s="81"/>
      <c r="HHV132" s="81"/>
      <c r="HHW132" s="81"/>
      <c r="HHX132" s="81"/>
      <c r="HHY132" s="81"/>
      <c r="HHZ132" s="81"/>
      <c r="HIA132" s="81"/>
      <c r="HIB132" s="81"/>
      <c r="HIC132" s="81"/>
      <c r="HID132" s="81"/>
      <c r="HIE132" s="81"/>
      <c r="HIF132" s="81"/>
      <c r="HIG132" s="81"/>
      <c r="HIH132" s="81"/>
      <c r="HII132" s="81"/>
      <c r="HIJ132" s="81"/>
      <c r="HIK132" s="81"/>
      <c r="HIL132" s="81"/>
      <c r="HIM132" s="81"/>
      <c r="HIN132" s="81"/>
      <c r="HIO132" s="81"/>
      <c r="HIP132" s="81"/>
      <c r="HIQ132" s="81"/>
      <c r="HIR132" s="81"/>
      <c r="HIS132" s="81"/>
      <c r="HIT132" s="81"/>
      <c r="HIU132" s="81"/>
      <c r="HIV132" s="81"/>
      <c r="HIW132" s="81"/>
      <c r="HIX132" s="81"/>
      <c r="HIY132" s="81"/>
      <c r="HIZ132" s="81"/>
      <c r="HJA132" s="81"/>
      <c r="HJB132" s="81"/>
      <c r="HJC132" s="81"/>
      <c r="HJD132" s="81"/>
      <c r="HJE132" s="81"/>
      <c r="HJF132" s="81"/>
      <c r="HJG132" s="81"/>
      <c r="HJH132" s="81"/>
      <c r="HJI132" s="81"/>
      <c r="HJJ132" s="81"/>
      <c r="HJK132" s="81"/>
      <c r="HJL132" s="81"/>
      <c r="HJM132" s="81"/>
      <c r="HJN132" s="81"/>
      <c r="HJO132" s="81"/>
      <c r="HJP132" s="81"/>
      <c r="HJQ132" s="81"/>
      <c r="HJR132" s="81"/>
      <c r="HJS132" s="81"/>
      <c r="HJT132" s="81"/>
      <c r="HJU132" s="81"/>
      <c r="HJV132" s="81"/>
      <c r="HJW132" s="81"/>
      <c r="HJX132" s="81"/>
      <c r="HJY132" s="81"/>
      <c r="HJZ132" s="81"/>
      <c r="HKA132" s="81"/>
      <c r="HKB132" s="81"/>
      <c r="HKC132" s="81"/>
      <c r="HKD132" s="81"/>
      <c r="HKE132" s="81"/>
      <c r="HKF132" s="81"/>
      <c r="HKG132" s="81"/>
      <c r="HKH132" s="81"/>
      <c r="HKI132" s="81"/>
      <c r="HKJ132" s="81"/>
      <c r="HKK132" s="81"/>
      <c r="HKL132" s="81"/>
      <c r="HKM132" s="81"/>
      <c r="HKN132" s="81"/>
      <c r="HKO132" s="81"/>
      <c r="HKP132" s="81"/>
      <c r="HKQ132" s="81"/>
      <c r="HKR132" s="81"/>
      <c r="HKS132" s="81"/>
      <c r="HKT132" s="81"/>
      <c r="HKU132" s="81"/>
      <c r="HKV132" s="81"/>
      <c r="HKW132" s="81"/>
      <c r="HKX132" s="81"/>
      <c r="HKY132" s="81"/>
      <c r="HKZ132" s="81"/>
      <c r="HLA132" s="81"/>
      <c r="HLB132" s="81"/>
      <c r="HLC132" s="81"/>
      <c r="HLD132" s="81"/>
      <c r="HLE132" s="81"/>
      <c r="HLF132" s="81"/>
      <c r="HLG132" s="81"/>
      <c r="HLH132" s="81"/>
      <c r="HLI132" s="81"/>
      <c r="HLJ132" s="81"/>
      <c r="HLK132" s="81"/>
      <c r="HLL132" s="81"/>
      <c r="HLM132" s="81"/>
      <c r="HLN132" s="81"/>
      <c r="HLO132" s="81"/>
      <c r="HLP132" s="81"/>
      <c r="HLQ132" s="81"/>
      <c r="HLR132" s="81"/>
      <c r="HLS132" s="81"/>
      <c r="HLT132" s="81"/>
      <c r="HLU132" s="81"/>
      <c r="HLV132" s="81"/>
      <c r="HLW132" s="81"/>
      <c r="HLX132" s="81"/>
      <c r="HLY132" s="81"/>
      <c r="HLZ132" s="81"/>
      <c r="HMA132" s="81"/>
      <c r="HMB132" s="81"/>
      <c r="HMC132" s="81"/>
      <c r="HMD132" s="81"/>
      <c r="HME132" s="81"/>
      <c r="HMF132" s="81"/>
      <c r="HMG132" s="81"/>
      <c r="HMH132" s="81"/>
      <c r="HMI132" s="81"/>
      <c r="HMJ132" s="81"/>
      <c r="HMK132" s="81"/>
      <c r="HML132" s="81"/>
      <c r="HMM132" s="81"/>
      <c r="HMN132" s="81"/>
      <c r="HMO132" s="81"/>
      <c r="HMP132" s="81"/>
      <c r="HMQ132" s="81"/>
      <c r="HMR132" s="81"/>
      <c r="HMS132" s="81"/>
      <c r="HMT132" s="81"/>
      <c r="HMU132" s="81"/>
      <c r="HMV132" s="81"/>
      <c r="HMW132" s="81"/>
      <c r="HMX132" s="81"/>
      <c r="HMY132" s="81"/>
      <c r="HMZ132" s="81"/>
      <c r="HNA132" s="81"/>
      <c r="HNB132" s="81"/>
      <c r="HNC132" s="81"/>
      <c r="HND132" s="81"/>
      <c r="HNE132" s="81"/>
      <c r="HNF132" s="81"/>
      <c r="HNG132" s="81"/>
      <c r="HNH132" s="81"/>
      <c r="HNI132" s="81"/>
      <c r="HNJ132" s="81"/>
      <c r="HNK132" s="81"/>
      <c r="HNL132" s="81"/>
      <c r="HNM132" s="81"/>
      <c r="HNN132" s="81"/>
      <c r="HNO132" s="81"/>
      <c r="HNP132" s="81"/>
      <c r="HNQ132" s="81"/>
      <c r="HNR132" s="81"/>
      <c r="HNS132" s="81"/>
      <c r="HNT132" s="81"/>
      <c r="HNU132" s="81"/>
      <c r="HNV132" s="81"/>
      <c r="HNW132" s="81"/>
      <c r="HNX132" s="81"/>
      <c r="HNY132" s="81"/>
      <c r="HNZ132" s="81"/>
      <c r="HOA132" s="81"/>
      <c r="HOB132" s="81"/>
      <c r="HOC132" s="81"/>
      <c r="HOD132" s="81"/>
      <c r="HOE132" s="81"/>
      <c r="HOF132" s="81"/>
      <c r="HOG132" s="81"/>
      <c r="HOH132" s="81"/>
      <c r="HOI132" s="81"/>
      <c r="HOJ132" s="81"/>
      <c r="HOK132" s="81"/>
      <c r="HOL132" s="81"/>
      <c r="HOM132" s="81"/>
      <c r="HON132" s="81"/>
      <c r="HOO132" s="81"/>
      <c r="HOP132" s="81"/>
      <c r="HOQ132" s="81"/>
      <c r="HOR132" s="81"/>
      <c r="HOS132" s="81"/>
      <c r="HOT132" s="81"/>
      <c r="HOU132" s="81"/>
      <c r="HOV132" s="81"/>
      <c r="HOW132" s="81"/>
      <c r="HOX132" s="81"/>
      <c r="HOY132" s="81"/>
      <c r="HOZ132" s="81"/>
      <c r="HPA132" s="81"/>
      <c r="HPB132" s="81"/>
      <c r="HPC132" s="81"/>
      <c r="HPD132" s="81"/>
      <c r="HPE132" s="81"/>
      <c r="HPF132" s="81"/>
      <c r="HPG132" s="81"/>
      <c r="HPH132" s="81"/>
      <c r="HPI132" s="81"/>
      <c r="HPJ132" s="81"/>
      <c r="HPK132" s="81"/>
      <c r="HPL132" s="81"/>
      <c r="HPM132" s="81"/>
      <c r="HPN132" s="81"/>
      <c r="HPO132" s="81"/>
      <c r="HPP132" s="81"/>
      <c r="HPQ132" s="81"/>
      <c r="HPR132" s="81"/>
      <c r="HPS132" s="81"/>
      <c r="HPT132" s="81"/>
      <c r="HPU132" s="81"/>
      <c r="HPV132" s="81"/>
      <c r="HPW132" s="81"/>
      <c r="HPX132" s="81"/>
      <c r="HPY132" s="81"/>
      <c r="HPZ132" s="81"/>
      <c r="HQA132" s="81"/>
      <c r="HQB132" s="81"/>
      <c r="HQC132" s="81"/>
      <c r="HQD132" s="81"/>
      <c r="HQE132" s="81"/>
      <c r="HQF132" s="81"/>
      <c r="HQG132" s="81"/>
      <c r="HQH132" s="81"/>
      <c r="HQI132" s="81"/>
      <c r="HQJ132" s="81"/>
      <c r="HQK132" s="81"/>
      <c r="HQL132" s="81"/>
      <c r="HQM132" s="81"/>
      <c r="HQN132" s="81"/>
      <c r="HQO132" s="81"/>
      <c r="HQP132" s="81"/>
      <c r="HQQ132" s="81"/>
      <c r="HQR132" s="81"/>
      <c r="HQS132" s="81"/>
      <c r="HQT132" s="81"/>
      <c r="HQU132" s="81"/>
      <c r="HQV132" s="81"/>
      <c r="HQW132" s="81"/>
      <c r="HQX132" s="81"/>
      <c r="HQY132" s="81"/>
      <c r="HQZ132" s="81"/>
      <c r="HRA132" s="81"/>
      <c r="HRB132" s="81"/>
      <c r="HRC132" s="81"/>
      <c r="HRD132" s="81"/>
      <c r="HRE132" s="81"/>
      <c r="HRF132" s="81"/>
      <c r="HRG132" s="81"/>
      <c r="HRH132" s="81"/>
      <c r="HRI132" s="81"/>
      <c r="HRJ132" s="81"/>
      <c r="HRK132" s="81"/>
      <c r="HRL132" s="81"/>
      <c r="HRM132" s="81"/>
      <c r="HRN132" s="81"/>
      <c r="HRO132" s="81"/>
      <c r="HRP132" s="81"/>
      <c r="HRQ132" s="81"/>
      <c r="HRR132" s="81"/>
      <c r="HRS132" s="81"/>
      <c r="HRT132" s="81"/>
      <c r="HRU132" s="81"/>
      <c r="HRV132" s="81"/>
      <c r="HRW132" s="81"/>
      <c r="HRX132" s="81"/>
      <c r="HRY132" s="81"/>
      <c r="HRZ132" s="81"/>
      <c r="HSA132" s="81"/>
      <c r="HSB132" s="81"/>
      <c r="HSC132" s="81"/>
      <c r="HSD132" s="81"/>
      <c r="HSE132" s="81"/>
      <c r="HSF132" s="81"/>
      <c r="HSG132" s="81"/>
      <c r="HSH132" s="81"/>
      <c r="HSI132" s="81"/>
      <c r="HSJ132" s="81"/>
      <c r="HSK132" s="81"/>
      <c r="HSL132" s="81"/>
      <c r="HSM132" s="81"/>
      <c r="HSN132" s="81"/>
      <c r="HSO132" s="81"/>
      <c r="HSP132" s="81"/>
      <c r="HSQ132" s="81"/>
      <c r="HSR132" s="81"/>
      <c r="HSS132" s="81"/>
      <c r="HST132" s="81"/>
      <c r="HSU132" s="81"/>
      <c r="HSV132" s="81"/>
      <c r="HSW132" s="81"/>
      <c r="HSX132" s="81"/>
      <c r="HSY132" s="81"/>
      <c r="HSZ132" s="81"/>
      <c r="HTA132" s="81"/>
      <c r="HTB132" s="81"/>
      <c r="HTC132" s="81"/>
      <c r="HTD132" s="81"/>
      <c r="HTE132" s="81"/>
      <c r="HTF132" s="81"/>
      <c r="HTG132" s="81"/>
      <c r="HTH132" s="81"/>
      <c r="HTI132" s="81"/>
      <c r="HTJ132" s="81"/>
      <c r="HTK132" s="81"/>
      <c r="HTL132" s="81"/>
      <c r="HTM132" s="81"/>
      <c r="HTN132" s="81"/>
      <c r="HTO132" s="81"/>
      <c r="HTP132" s="81"/>
      <c r="HTQ132" s="81"/>
      <c r="HTR132" s="81"/>
      <c r="HTS132" s="81"/>
      <c r="HTT132" s="81"/>
      <c r="HTU132" s="81"/>
      <c r="HTV132" s="81"/>
      <c r="HTW132" s="81"/>
      <c r="HTX132" s="81"/>
      <c r="HTY132" s="81"/>
      <c r="HTZ132" s="81"/>
      <c r="HUA132" s="81"/>
      <c r="HUB132" s="81"/>
      <c r="HUC132" s="81"/>
      <c r="HUD132" s="81"/>
      <c r="HUE132" s="81"/>
      <c r="HUF132" s="81"/>
      <c r="HUG132" s="81"/>
      <c r="HUH132" s="81"/>
      <c r="HUI132" s="81"/>
      <c r="HUJ132" s="81"/>
      <c r="HUK132" s="81"/>
      <c r="HUL132" s="81"/>
      <c r="HUM132" s="81"/>
      <c r="HUN132" s="81"/>
      <c r="HUO132" s="81"/>
      <c r="HUP132" s="81"/>
      <c r="HUQ132" s="81"/>
      <c r="HUR132" s="81"/>
      <c r="HUS132" s="81"/>
      <c r="HUT132" s="81"/>
      <c r="HUU132" s="81"/>
      <c r="HUV132" s="81"/>
      <c r="HUW132" s="81"/>
      <c r="HUX132" s="81"/>
      <c r="HUY132" s="81"/>
      <c r="HUZ132" s="81"/>
      <c r="HVA132" s="81"/>
      <c r="HVB132" s="81"/>
      <c r="HVC132" s="81"/>
      <c r="HVD132" s="81"/>
      <c r="HVE132" s="81"/>
      <c r="HVF132" s="81"/>
      <c r="HVG132" s="81"/>
    </row>
    <row r="133" spans="1:5987" s="111" customFormat="1" x14ac:dyDescent="0.2">
      <c r="CN133" s="81"/>
      <c r="CO133" s="81"/>
      <c r="CP133" s="81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1"/>
      <c r="DH133" s="81"/>
      <c r="DI133" s="81"/>
      <c r="DJ133" s="81"/>
      <c r="DK133" s="81"/>
      <c r="DL133" s="81"/>
      <c r="DM133" s="81"/>
      <c r="DN133" s="81"/>
      <c r="DO133" s="81"/>
      <c r="DP133" s="81"/>
      <c r="DQ133" s="81"/>
      <c r="DR133" s="81"/>
      <c r="DS133" s="81"/>
      <c r="DT133" s="81"/>
      <c r="DU133" s="81"/>
      <c r="DV133" s="81"/>
      <c r="DW133" s="81"/>
      <c r="DX133" s="81"/>
      <c r="DY133" s="81"/>
      <c r="DZ133" s="81"/>
      <c r="EA133" s="81"/>
      <c r="EB133" s="81"/>
      <c r="EC133" s="81"/>
      <c r="ED133" s="81"/>
      <c r="EE133" s="81"/>
      <c r="EF133" s="81"/>
      <c r="EG133" s="81"/>
      <c r="EH133" s="81"/>
      <c r="EI133" s="81"/>
      <c r="EJ133" s="81"/>
      <c r="EK133" s="81"/>
      <c r="EL133" s="81"/>
      <c r="EM133" s="81"/>
      <c r="EN133" s="81"/>
      <c r="EO133" s="81"/>
      <c r="EP133" s="81"/>
      <c r="EQ133" s="81"/>
      <c r="ER133" s="81"/>
      <c r="ES133" s="81"/>
      <c r="ET133" s="81"/>
      <c r="EU133" s="81"/>
      <c r="EV133" s="81"/>
      <c r="EW133" s="81"/>
      <c r="EX133" s="81"/>
      <c r="EY133" s="81"/>
      <c r="EZ133" s="81"/>
      <c r="FA133" s="81"/>
      <c r="FB133" s="81"/>
      <c r="FC133" s="81"/>
      <c r="FD133" s="81"/>
      <c r="FE133" s="81"/>
      <c r="FF133" s="81"/>
      <c r="FG133" s="81"/>
      <c r="FH133" s="81"/>
      <c r="FI133" s="81"/>
      <c r="FJ133" s="81"/>
      <c r="FK133" s="81"/>
      <c r="FL133" s="81"/>
      <c r="FM133" s="81"/>
      <c r="FN133" s="81"/>
      <c r="FO133" s="81"/>
      <c r="FP133" s="81"/>
      <c r="FQ133" s="81"/>
      <c r="FR133" s="81"/>
      <c r="FS133" s="81"/>
      <c r="FT133" s="81"/>
      <c r="FU133" s="81"/>
      <c r="FV133" s="81"/>
      <c r="FW133" s="81"/>
      <c r="FX133" s="81"/>
      <c r="FY133" s="81"/>
      <c r="FZ133" s="81"/>
      <c r="GA133" s="81"/>
      <c r="GB133" s="81"/>
      <c r="GC133" s="81"/>
      <c r="GD133" s="81"/>
      <c r="GE133" s="81"/>
      <c r="GF133" s="81"/>
      <c r="GG133" s="81"/>
      <c r="GH133" s="81"/>
      <c r="GI133" s="81"/>
      <c r="GJ133" s="81"/>
      <c r="GK133" s="81"/>
      <c r="GL133" s="81"/>
      <c r="GM133" s="81"/>
      <c r="GN133" s="81"/>
      <c r="GO133" s="81"/>
      <c r="GP133" s="81"/>
      <c r="GQ133" s="81"/>
      <c r="GR133" s="81"/>
      <c r="GS133" s="81"/>
      <c r="GT133" s="81"/>
      <c r="GU133" s="81"/>
      <c r="GV133" s="81"/>
      <c r="GW133" s="81"/>
      <c r="GX133" s="81"/>
      <c r="GY133" s="81"/>
      <c r="GZ133" s="81"/>
      <c r="HA133" s="81"/>
      <c r="HB133" s="81"/>
      <c r="HC133" s="81"/>
      <c r="HD133" s="81"/>
      <c r="HE133" s="81"/>
      <c r="HF133" s="81"/>
      <c r="HG133" s="81"/>
      <c r="HH133" s="81"/>
      <c r="HI133" s="81"/>
      <c r="HJ133" s="81"/>
      <c r="HK133" s="81"/>
      <c r="HL133" s="81"/>
      <c r="HM133" s="81"/>
      <c r="HN133" s="81"/>
      <c r="HO133" s="81"/>
      <c r="HP133" s="81"/>
      <c r="HQ133" s="81"/>
      <c r="HR133" s="81"/>
      <c r="HS133" s="81"/>
      <c r="HT133" s="81"/>
      <c r="HU133" s="81"/>
      <c r="HV133" s="81"/>
      <c r="HW133" s="81"/>
      <c r="HX133" s="81"/>
      <c r="HY133" s="81"/>
      <c r="HZ133" s="81"/>
      <c r="IA133" s="81"/>
      <c r="IB133" s="81"/>
      <c r="IC133" s="81"/>
      <c r="ID133" s="81"/>
      <c r="IE133" s="81"/>
      <c r="IF133" s="81"/>
      <c r="IG133" s="81"/>
      <c r="IH133" s="81"/>
      <c r="II133" s="81"/>
      <c r="IJ133" s="81"/>
      <c r="IK133" s="81"/>
      <c r="IL133" s="81"/>
      <c r="IM133" s="81"/>
      <c r="IN133" s="81"/>
      <c r="IO133" s="81"/>
      <c r="IP133" s="81"/>
      <c r="IQ133" s="81"/>
      <c r="IR133" s="81"/>
      <c r="IS133" s="81"/>
      <c r="IT133" s="81"/>
      <c r="IU133" s="81"/>
      <c r="IV133" s="81"/>
      <c r="IW133" s="81"/>
      <c r="IX133" s="81"/>
      <c r="IY133" s="81"/>
      <c r="IZ133" s="81"/>
      <c r="JA133" s="81"/>
      <c r="JB133" s="81"/>
      <c r="JC133" s="81"/>
      <c r="JD133" s="81"/>
      <c r="JE133" s="81"/>
      <c r="JF133" s="81"/>
      <c r="JG133" s="81"/>
      <c r="JH133" s="81"/>
      <c r="JI133" s="81"/>
      <c r="JJ133" s="81"/>
      <c r="JK133" s="81"/>
      <c r="JL133" s="81"/>
      <c r="JM133" s="81"/>
      <c r="JN133" s="81"/>
      <c r="JO133" s="81"/>
      <c r="JP133" s="81"/>
      <c r="JQ133" s="81"/>
      <c r="JR133" s="81"/>
      <c r="JS133" s="81"/>
      <c r="JT133" s="81"/>
      <c r="JU133" s="81"/>
      <c r="JV133" s="81"/>
      <c r="JW133" s="81"/>
      <c r="JX133" s="81"/>
      <c r="JY133" s="81"/>
      <c r="JZ133" s="81"/>
      <c r="KA133" s="81"/>
      <c r="KB133" s="81"/>
      <c r="KC133" s="81"/>
      <c r="KD133" s="81"/>
      <c r="KE133" s="81"/>
      <c r="KF133" s="81"/>
      <c r="KG133" s="81"/>
      <c r="KH133" s="81"/>
      <c r="KI133" s="81"/>
      <c r="KJ133" s="81"/>
      <c r="KK133" s="81"/>
      <c r="KL133" s="81"/>
      <c r="KM133" s="81"/>
      <c r="KN133" s="81"/>
      <c r="KO133" s="81"/>
      <c r="KP133" s="81"/>
      <c r="KQ133" s="81"/>
      <c r="KR133" s="81"/>
      <c r="KS133" s="81"/>
      <c r="KT133" s="81"/>
      <c r="KU133" s="81"/>
      <c r="KV133" s="81"/>
      <c r="KW133" s="81"/>
      <c r="KX133" s="81"/>
      <c r="KY133" s="81"/>
      <c r="KZ133" s="81"/>
      <c r="LA133" s="81"/>
      <c r="LB133" s="81"/>
      <c r="LC133" s="81"/>
      <c r="LD133" s="81"/>
      <c r="LE133" s="81"/>
      <c r="LF133" s="81"/>
      <c r="LG133" s="81"/>
      <c r="LH133" s="81"/>
      <c r="LI133" s="81"/>
      <c r="LJ133" s="81"/>
      <c r="LK133" s="81"/>
      <c r="LL133" s="81"/>
      <c r="LM133" s="81"/>
      <c r="LN133" s="81"/>
      <c r="LO133" s="81"/>
      <c r="LP133" s="81"/>
      <c r="LQ133" s="81"/>
      <c r="LR133" s="81"/>
      <c r="LS133" s="81"/>
      <c r="LT133" s="81"/>
      <c r="LU133" s="81"/>
      <c r="LV133" s="81"/>
      <c r="LW133" s="81"/>
      <c r="LX133" s="81"/>
      <c r="LY133" s="81"/>
      <c r="LZ133" s="81"/>
      <c r="MA133" s="81"/>
      <c r="MB133" s="81"/>
      <c r="MC133" s="81"/>
      <c r="MD133" s="81"/>
      <c r="ME133" s="81"/>
      <c r="MF133" s="81"/>
      <c r="MG133" s="81"/>
      <c r="MH133" s="81"/>
      <c r="MI133" s="81"/>
      <c r="MJ133" s="81"/>
      <c r="MK133" s="81"/>
      <c r="ML133" s="81"/>
      <c r="MM133" s="81"/>
      <c r="MN133" s="81"/>
      <c r="MO133" s="81"/>
      <c r="MP133" s="81"/>
      <c r="MQ133" s="81"/>
      <c r="MR133" s="81"/>
      <c r="MS133" s="81"/>
      <c r="MT133" s="81"/>
      <c r="MU133" s="81"/>
      <c r="MV133" s="81"/>
      <c r="MW133" s="81"/>
      <c r="MX133" s="81"/>
      <c r="MY133" s="81"/>
      <c r="MZ133" s="81"/>
      <c r="NA133" s="81"/>
      <c r="NB133" s="81"/>
      <c r="NC133" s="81"/>
      <c r="ND133" s="81"/>
      <c r="NE133" s="81"/>
      <c r="NF133" s="81"/>
      <c r="NG133" s="81"/>
      <c r="NH133" s="81"/>
      <c r="NI133" s="81"/>
      <c r="NJ133" s="81"/>
      <c r="NK133" s="81"/>
      <c r="NL133" s="81"/>
      <c r="NM133" s="81"/>
      <c r="NN133" s="81"/>
      <c r="NO133" s="81"/>
      <c r="NP133" s="81"/>
      <c r="NQ133" s="81"/>
      <c r="NR133" s="81"/>
      <c r="NS133" s="81"/>
      <c r="NT133" s="81"/>
      <c r="NU133" s="81"/>
      <c r="NV133" s="81"/>
      <c r="NW133" s="81"/>
      <c r="NX133" s="81"/>
      <c r="NY133" s="81"/>
      <c r="NZ133" s="81"/>
      <c r="OA133" s="81"/>
      <c r="OB133" s="81"/>
      <c r="OC133" s="81"/>
      <c r="OD133" s="81"/>
      <c r="OE133" s="81"/>
      <c r="OF133" s="81"/>
      <c r="OG133" s="81"/>
      <c r="OH133" s="81"/>
      <c r="OI133" s="81"/>
      <c r="OJ133" s="81"/>
      <c r="OK133" s="81"/>
      <c r="OL133" s="81"/>
      <c r="OM133" s="81"/>
      <c r="ON133" s="81"/>
      <c r="OO133" s="81"/>
      <c r="OP133" s="81"/>
      <c r="OQ133" s="81"/>
      <c r="OR133" s="81"/>
      <c r="OS133" s="81"/>
      <c r="OT133" s="81"/>
      <c r="OU133" s="81"/>
      <c r="OV133" s="81"/>
      <c r="OW133" s="81"/>
      <c r="OX133" s="81"/>
      <c r="OY133" s="81"/>
      <c r="OZ133" s="81"/>
      <c r="PA133" s="81"/>
      <c r="PB133" s="81"/>
      <c r="PC133" s="81"/>
      <c r="PD133" s="81"/>
      <c r="PE133" s="81"/>
      <c r="PF133" s="81"/>
      <c r="PG133" s="81"/>
      <c r="PH133" s="81"/>
      <c r="PI133" s="81"/>
      <c r="PJ133" s="81"/>
      <c r="PK133" s="81"/>
      <c r="PL133" s="81"/>
      <c r="PM133" s="81"/>
      <c r="PN133" s="81"/>
      <c r="PO133" s="81"/>
      <c r="PP133" s="81"/>
      <c r="PQ133" s="81"/>
      <c r="PR133" s="81"/>
      <c r="PS133" s="81"/>
      <c r="PT133" s="81"/>
      <c r="PU133" s="81"/>
      <c r="PV133" s="81"/>
      <c r="PW133" s="81"/>
      <c r="PX133" s="81"/>
      <c r="PY133" s="81"/>
      <c r="PZ133" s="81"/>
      <c r="QA133" s="81"/>
      <c r="QB133" s="81"/>
      <c r="QC133" s="81"/>
      <c r="QD133" s="81"/>
      <c r="QE133" s="81"/>
      <c r="QF133" s="81"/>
      <c r="QG133" s="81"/>
      <c r="QH133" s="81"/>
      <c r="QI133" s="81"/>
      <c r="QJ133" s="81"/>
      <c r="QK133" s="81"/>
      <c r="QL133" s="81"/>
      <c r="QM133" s="81"/>
      <c r="QN133" s="81"/>
      <c r="QO133" s="81"/>
      <c r="QP133" s="81"/>
      <c r="QQ133" s="81"/>
      <c r="QR133" s="81"/>
      <c r="QS133" s="81"/>
      <c r="QT133" s="81"/>
      <c r="QU133" s="81"/>
      <c r="QV133" s="81"/>
      <c r="QW133" s="81"/>
      <c r="QX133" s="81"/>
      <c r="QY133" s="81"/>
      <c r="QZ133" s="81"/>
      <c r="RA133" s="81"/>
      <c r="RB133" s="81"/>
      <c r="RC133" s="81"/>
      <c r="RD133" s="81"/>
      <c r="RE133" s="81"/>
      <c r="RF133" s="81"/>
      <c r="RG133" s="81"/>
      <c r="RH133" s="81"/>
      <c r="RI133" s="81"/>
      <c r="RJ133" s="81"/>
      <c r="RK133" s="81"/>
      <c r="RL133" s="81"/>
      <c r="RM133" s="81"/>
      <c r="RN133" s="81"/>
      <c r="RO133" s="81"/>
      <c r="RP133" s="81"/>
      <c r="RQ133" s="81"/>
      <c r="RR133" s="81"/>
      <c r="RS133" s="81"/>
      <c r="RT133" s="81"/>
      <c r="RU133" s="81"/>
      <c r="RV133" s="81"/>
      <c r="RW133" s="81"/>
      <c r="RX133" s="81"/>
      <c r="RY133" s="81"/>
      <c r="RZ133" s="81"/>
      <c r="SA133" s="81"/>
      <c r="SB133" s="81"/>
      <c r="SC133" s="81"/>
      <c r="SD133" s="81"/>
      <c r="SE133" s="81"/>
      <c r="SF133" s="81"/>
      <c r="SG133" s="81"/>
      <c r="SH133" s="81"/>
      <c r="SI133" s="81"/>
      <c r="SJ133" s="81"/>
      <c r="SK133" s="81"/>
      <c r="SL133" s="81"/>
      <c r="SM133" s="81"/>
      <c r="SN133" s="81"/>
      <c r="SO133" s="81"/>
      <c r="SP133" s="81"/>
      <c r="SQ133" s="81"/>
      <c r="SR133" s="81"/>
      <c r="SS133" s="81"/>
      <c r="ST133" s="81"/>
      <c r="SU133" s="81"/>
      <c r="SV133" s="81"/>
      <c r="SW133" s="81"/>
      <c r="SX133" s="81"/>
      <c r="SY133" s="81"/>
      <c r="SZ133" s="81"/>
      <c r="TA133" s="81"/>
      <c r="TB133" s="81"/>
      <c r="TC133" s="81"/>
      <c r="TD133" s="81"/>
      <c r="TE133" s="81"/>
      <c r="TF133" s="81"/>
      <c r="TG133" s="81"/>
      <c r="TH133" s="81"/>
      <c r="TI133" s="81"/>
      <c r="TJ133" s="81"/>
      <c r="TK133" s="81"/>
      <c r="TL133" s="81"/>
      <c r="TM133" s="81"/>
      <c r="TN133" s="81"/>
      <c r="TO133" s="81"/>
      <c r="TP133" s="81"/>
      <c r="TQ133" s="81"/>
      <c r="TR133" s="81"/>
      <c r="TS133" s="81"/>
      <c r="TT133" s="81"/>
      <c r="TU133" s="81"/>
      <c r="TV133" s="81"/>
      <c r="TW133" s="81"/>
      <c r="TX133" s="81"/>
      <c r="TY133" s="81"/>
      <c r="TZ133" s="81"/>
      <c r="UA133" s="81"/>
      <c r="UB133" s="81"/>
      <c r="UC133" s="81"/>
      <c r="UD133" s="81"/>
      <c r="UE133" s="81"/>
      <c r="UF133" s="81"/>
      <c r="UG133" s="81"/>
      <c r="UH133" s="81"/>
      <c r="UI133" s="81"/>
      <c r="UJ133" s="81"/>
      <c r="UK133" s="81"/>
      <c r="UL133" s="81"/>
      <c r="UM133" s="81"/>
      <c r="UN133" s="81"/>
      <c r="UO133" s="81"/>
      <c r="UP133" s="81"/>
      <c r="UQ133" s="81"/>
      <c r="UR133" s="81"/>
      <c r="US133" s="81"/>
      <c r="UT133" s="81"/>
      <c r="UU133" s="81"/>
      <c r="UV133" s="81"/>
      <c r="UW133" s="81"/>
      <c r="UX133" s="81"/>
      <c r="UY133" s="81"/>
      <c r="UZ133" s="81"/>
      <c r="VA133" s="81"/>
      <c r="VB133" s="81"/>
      <c r="VC133" s="81"/>
      <c r="VD133" s="81"/>
      <c r="VE133" s="81"/>
      <c r="VF133" s="81"/>
      <c r="VG133" s="81"/>
      <c r="VH133" s="81"/>
      <c r="VI133" s="81"/>
      <c r="VJ133" s="81"/>
      <c r="VK133" s="81"/>
      <c r="VL133" s="81"/>
      <c r="VM133" s="81"/>
      <c r="VN133" s="81"/>
      <c r="VO133" s="81"/>
      <c r="VP133" s="81"/>
      <c r="VQ133" s="81"/>
      <c r="VR133" s="81"/>
      <c r="VS133" s="81"/>
      <c r="VT133" s="81"/>
      <c r="VU133" s="81"/>
      <c r="VV133" s="81"/>
      <c r="VW133" s="81"/>
      <c r="VX133" s="81"/>
      <c r="VY133" s="81"/>
      <c r="VZ133" s="81"/>
      <c r="WA133" s="81"/>
      <c r="WB133" s="81"/>
      <c r="WC133" s="81"/>
      <c r="WD133" s="81"/>
      <c r="WE133" s="81"/>
      <c r="WF133" s="81"/>
      <c r="WG133" s="81"/>
      <c r="WH133" s="81"/>
      <c r="WI133" s="81"/>
      <c r="WJ133" s="81"/>
      <c r="WK133" s="81"/>
      <c r="WL133" s="81"/>
      <c r="WM133" s="81"/>
      <c r="WN133" s="81"/>
      <c r="WO133" s="81"/>
      <c r="WP133" s="81"/>
      <c r="WQ133" s="81"/>
      <c r="WR133" s="81"/>
      <c r="WS133" s="81"/>
      <c r="WT133" s="81"/>
      <c r="WU133" s="81"/>
      <c r="WV133" s="81"/>
      <c r="WW133" s="81"/>
      <c r="WX133" s="81"/>
      <c r="WY133" s="81"/>
      <c r="WZ133" s="81"/>
      <c r="XA133" s="81"/>
      <c r="XB133" s="81"/>
      <c r="XC133" s="81"/>
      <c r="XD133" s="81"/>
      <c r="XE133" s="81"/>
      <c r="XF133" s="81"/>
      <c r="XG133" s="81"/>
      <c r="XH133" s="81"/>
      <c r="XI133" s="81"/>
      <c r="XJ133" s="81"/>
      <c r="XK133" s="81"/>
      <c r="XL133" s="81"/>
      <c r="XM133" s="81"/>
      <c r="XN133" s="81"/>
      <c r="XO133" s="81"/>
      <c r="XP133" s="81"/>
      <c r="XQ133" s="81"/>
      <c r="XR133" s="81"/>
      <c r="XS133" s="81"/>
      <c r="XT133" s="81"/>
      <c r="XU133" s="81"/>
      <c r="XV133" s="81"/>
      <c r="XW133" s="81"/>
      <c r="XX133" s="81"/>
      <c r="XY133" s="81"/>
      <c r="XZ133" s="81"/>
      <c r="YA133" s="81"/>
      <c r="YB133" s="81"/>
      <c r="YC133" s="81"/>
      <c r="YD133" s="81"/>
      <c r="YE133" s="81"/>
      <c r="YF133" s="81"/>
      <c r="YG133" s="81"/>
      <c r="YH133" s="81"/>
      <c r="YI133" s="81"/>
      <c r="YJ133" s="81"/>
      <c r="YK133" s="81"/>
      <c r="YL133" s="81"/>
      <c r="YM133" s="81"/>
      <c r="YN133" s="81"/>
      <c r="YO133" s="81"/>
      <c r="YP133" s="81"/>
      <c r="YQ133" s="81"/>
      <c r="YR133" s="81"/>
      <c r="YS133" s="81"/>
      <c r="YT133" s="81"/>
      <c r="YU133" s="81"/>
      <c r="YV133" s="81"/>
      <c r="YW133" s="81"/>
      <c r="YX133" s="81"/>
      <c r="YY133" s="81"/>
      <c r="YZ133" s="81"/>
      <c r="ZA133" s="81"/>
      <c r="ZB133" s="81"/>
      <c r="ZC133" s="81"/>
      <c r="ZD133" s="81"/>
      <c r="ZE133" s="81"/>
      <c r="ZF133" s="81"/>
      <c r="ZG133" s="81"/>
      <c r="ZH133" s="81"/>
      <c r="ZI133" s="81"/>
      <c r="ZJ133" s="81"/>
      <c r="ZK133" s="81"/>
      <c r="ZL133" s="81"/>
      <c r="ZM133" s="81"/>
      <c r="ZN133" s="81"/>
      <c r="ZO133" s="81"/>
      <c r="ZP133" s="81"/>
      <c r="ZQ133" s="81"/>
      <c r="ZR133" s="81"/>
      <c r="ZS133" s="81"/>
      <c r="ZT133" s="81"/>
      <c r="ZU133" s="81"/>
      <c r="ZV133" s="81"/>
      <c r="ZW133" s="81"/>
      <c r="ZX133" s="81"/>
      <c r="ZY133" s="81"/>
      <c r="ZZ133" s="81"/>
      <c r="AAA133" s="81"/>
      <c r="AAB133" s="81"/>
      <c r="AAC133" s="81"/>
      <c r="AAD133" s="81"/>
      <c r="AAE133" s="81"/>
      <c r="AAF133" s="81"/>
      <c r="AAG133" s="81"/>
      <c r="AAH133" s="81"/>
      <c r="AAI133" s="81"/>
      <c r="AAJ133" s="81"/>
      <c r="AAK133" s="81"/>
      <c r="AAL133" s="81"/>
      <c r="AAM133" s="81"/>
      <c r="AAN133" s="81"/>
      <c r="AAO133" s="81"/>
      <c r="AAP133" s="81"/>
      <c r="AAQ133" s="81"/>
      <c r="AAR133" s="81"/>
      <c r="AAS133" s="81"/>
      <c r="AAT133" s="81"/>
      <c r="AAU133" s="81"/>
      <c r="AAV133" s="81"/>
      <c r="AAW133" s="81"/>
      <c r="AAX133" s="81"/>
      <c r="AAY133" s="81"/>
      <c r="AAZ133" s="81"/>
      <c r="ABA133" s="81"/>
      <c r="ABB133" s="81"/>
      <c r="ABC133" s="81"/>
      <c r="ABD133" s="81"/>
      <c r="ABE133" s="81"/>
      <c r="ABF133" s="81"/>
      <c r="ABG133" s="81"/>
      <c r="ABH133" s="81"/>
      <c r="ABI133" s="81"/>
      <c r="ABJ133" s="81"/>
      <c r="ABK133" s="81"/>
      <c r="ABL133" s="81"/>
      <c r="ABM133" s="81"/>
      <c r="ABN133" s="81"/>
      <c r="ABO133" s="81"/>
      <c r="ABP133" s="81"/>
      <c r="ABQ133" s="81"/>
      <c r="ABR133" s="81"/>
      <c r="ABS133" s="81"/>
      <c r="ABT133" s="81"/>
      <c r="ABU133" s="81"/>
      <c r="ABV133" s="81"/>
      <c r="ABW133" s="81"/>
      <c r="ABX133" s="81"/>
      <c r="ABY133" s="81"/>
      <c r="ABZ133" s="81"/>
      <c r="ACA133" s="81"/>
      <c r="ACB133" s="81"/>
      <c r="ACC133" s="81"/>
      <c r="ACD133" s="81"/>
      <c r="ACE133" s="81"/>
      <c r="ACF133" s="81"/>
      <c r="ACG133" s="81"/>
      <c r="ACH133" s="81"/>
      <c r="ACI133" s="81"/>
      <c r="ACJ133" s="81"/>
      <c r="ACK133" s="81"/>
      <c r="ACL133" s="81"/>
      <c r="ACM133" s="81"/>
      <c r="ACN133" s="81"/>
      <c r="ACO133" s="81"/>
      <c r="ACP133" s="81"/>
      <c r="ACQ133" s="81"/>
      <c r="ACR133" s="81"/>
      <c r="ACS133" s="81"/>
      <c r="ACT133" s="81"/>
      <c r="ACU133" s="81"/>
      <c r="ACV133" s="81"/>
      <c r="ACW133" s="81"/>
      <c r="ACX133" s="81"/>
      <c r="ACY133" s="81"/>
      <c r="ACZ133" s="81"/>
      <c r="ADA133" s="81"/>
      <c r="ADB133" s="81"/>
      <c r="ADC133" s="81"/>
      <c r="ADD133" s="81"/>
      <c r="ADE133" s="81"/>
      <c r="ADF133" s="81"/>
      <c r="ADG133" s="81"/>
      <c r="ADH133" s="81"/>
      <c r="ADI133" s="81"/>
      <c r="ADJ133" s="81"/>
      <c r="ADK133" s="81"/>
      <c r="ADL133" s="81"/>
      <c r="ADM133" s="81"/>
      <c r="ADN133" s="81"/>
      <c r="ADO133" s="81"/>
      <c r="ADP133" s="81"/>
      <c r="ADQ133" s="81"/>
      <c r="ADR133" s="81"/>
      <c r="ADS133" s="81"/>
      <c r="ADT133" s="81"/>
      <c r="ADU133" s="81"/>
      <c r="ADV133" s="81"/>
      <c r="ADW133" s="81"/>
      <c r="ADX133" s="81"/>
      <c r="ADY133" s="81"/>
      <c r="ADZ133" s="81"/>
      <c r="AEA133" s="81"/>
      <c r="AEB133" s="81"/>
      <c r="AEC133" s="81"/>
      <c r="AED133" s="81"/>
      <c r="AEE133" s="81"/>
      <c r="AEF133" s="81"/>
      <c r="AEG133" s="81"/>
      <c r="AEH133" s="81"/>
      <c r="AEI133" s="81"/>
      <c r="AEJ133" s="81"/>
      <c r="AEK133" s="81"/>
      <c r="AEL133" s="81"/>
      <c r="AEM133" s="81"/>
      <c r="AEN133" s="81"/>
      <c r="AEO133" s="81"/>
      <c r="AEP133" s="81"/>
      <c r="AEQ133" s="81"/>
      <c r="AER133" s="81"/>
      <c r="AES133" s="81"/>
      <c r="AET133" s="81"/>
      <c r="AEU133" s="81"/>
      <c r="AEV133" s="81"/>
      <c r="AEW133" s="81"/>
      <c r="AEX133" s="81"/>
      <c r="AEY133" s="81"/>
      <c r="AEZ133" s="81"/>
      <c r="AFA133" s="81"/>
      <c r="AFB133" s="81"/>
      <c r="AFC133" s="81"/>
      <c r="AFD133" s="81"/>
      <c r="AFE133" s="81"/>
      <c r="AFF133" s="81"/>
      <c r="AFG133" s="81"/>
      <c r="AFH133" s="81"/>
      <c r="AFI133" s="81"/>
      <c r="AFJ133" s="81"/>
      <c r="AFK133" s="81"/>
      <c r="AFL133" s="81"/>
      <c r="AFM133" s="81"/>
      <c r="AFN133" s="81"/>
      <c r="AFO133" s="81"/>
      <c r="AFP133" s="81"/>
      <c r="AFQ133" s="81"/>
      <c r="AFR133" s="81"/>
      <c r="AFS133" s="81"/>
      <c r="AFT133" s="81"/>
      <c r="AFU133" s="81"/>
      <c r="AFV133" s="81"/>
      <c r="AFW133" s="81"/>
      <c r="AFX133" s="81"/>
      <c r="AFY133" s="81"/>
      <c r="AFZ133" s="81"/>
      <c r="AGA133" s="81"/>
      <c r="AGB133" s="81"/>
      <c r="AGC133" s="81"/>
      <c r="AGD133" s="81"/>
      <c r="AGE133" s="81"/>
      <c r="AGF133" s="81"/>
      <c r="AGG133" s="81"/>
      <c r="AGH133" s="81"/>
      <c r="AGI133" s="81"/>
      <c r="AGJ133" s="81"/>
      <c r="AGK133" s="81"/>
      <c r="AGL133" s="81"/>
      <c r="AGM133" s="81"/>
      <c r="AGN133" s="81"/>
      <c r="AGO133" s="81"/>
      <c r="AGP133" s="81"/>
      <c r="AGQ133" s="81"/>
      <c r="AGR133" s="81"/>
      <c r="AGS133" s="81"/>
      <c r="AGT133" s="81"/>
      <c r="AGU133" s="81"/>
      <c r="AGV133" s="81"/>
      <c r="AGW133" s="81"/>
      <c r="AGX133" s="81"/>
      <c r="AGY133" s="81"/>
      <c r="AGZ133" s="81"/>
      <c r="AHA133" s="81"/>
      <c r="AHB133" s="81"/>
      <c r="AHC133" s="81"/>
      <c r="AHD133" s="81"/>
      <c r="AHE133" s="81"/>
      <c r="AHF133" s="81"/>
      <c r="AHG133" s="81"/>
      <c r="AHH133" s="81"/>
      <c r="AHI133" s="81"/>
      <c r="AHJ133" s="81"/>
      <c r="AHK133" s="81"/>
      <c r="AHL133" s="81"/>
      <c r="AHM133" s="81"/>
      <c r="AHN133" s="81"/>
      <c r="AHO133" s="81"/>
      <c r="AHP133" s="81"/>
      <c r="AHQ133" s="81"/>
      <c r="AHR133" s="81"/>
      <c r="AHS133" s="81"/>
      <c r="AHT133" s="81"/>
      <c r="AHU133" s="81"/>
      <c r="AHV133" s="81"/>
      <c r="AHW133" s="81"/>
      <c r="AHX133" s="81"/>
      <c r="AHY133" s="81"/>
      <c r="AHZ133" s="81"/>
      <c r="AIA133" s="81"/>
      <c r="AIB133" s="81"/>
      <c r="AIC133" s="81"/>
      <c r="AID133" s="81"/>
      <c r="AIE133" s="81"/>
      <c r="AIF133" s="81"/>
      <c r="AIG133" s="81"/>
      <c r="AIH133" s="81"/>
      <c r="AII133" s="81"/>
      <c r="AIJ133" s="81"/>
      <c r="AIK133" s="81"/>
      <c r="AIL133" s="81"/>
      <c r="AIM133" s="81"/>
      <c r="AIN133" s="81"/>
      <c r="AIO133" s="81"/>
      <c r="AIP133" s="81"/>
      <c r="AIQ133" s="81"/>
      <c r="AIR133" s="81"/>
      <c r="AIS133" s="81"/>
      <c r="AIT133" s="81"/>
      <c r="AIU133" s="81"/>
      <c r="AIV133" s="81"/>
      <c r="AIW133" s="81"/>
      <c r="AIX133" s="81"/>
      <c r="AIY133" s="81"/>
      <c r="AIZ133" s="81"/>
      <c r="AJA133" s="81"/>
      <c r="AJB133" s="81"/>
      <c r="AJC133" s="81"/>
      <c r="AJD133" s="81"/>
      <c r="AJE133" s="81"/>
      <c r="AJF133" s="81"/>
      <c r="AJG133" s="81"/>
      <c r="AJH133" s="81"/>
      <c r="AJI133" s="81"/>
      <c r="AJJ133" s="81"/>
      <c r="AJK133" s="81"/>
      <c r="AJL133" s="81"/>
      <c r="AJM133" s="81"/>
      <c r="AJN133" s="81"/>
      <c r="AJO133" s="81"/>
      <c r="AJP133" s="81"/>
      <c r="AJQ133" s="81"/>
      <c r="AJR133" s="81"/>
      <c r="AJS133" s="81"/>
      <c r="AJT133" s="81"/>
      <c r="AJU133" s="81"/>
      <c r="AJV133" s="81"/>
      <c r="AJW133" s="81"/>
      <c r="AJX133" s="81"/>
      <c r="AJY133" s="81"/>
      <c r="AJZ133" s="81"/>
      <c r="AKA133" s="81"/>
      <c r="AKB133" s="81"/>
      <c r="AKC133" s="81"/>
      <c r="AKD133" s="81"/>
      <c r="AKE133" s="81"/>
      <c r="AKF133" s="81"/>
      <c r="AKG133" s="81"/>
      <c r="AKH133" s="81"/>
      <c r="AKI133" s="81"/>
      <c r="AKJ133" s="81"/>
      <c r="AKK133" s="81"/>
      <c r="AKL133" s="81"/>
      <c r="AKM133" s="81"/>
      <c r="AKN133" s="81"/>
      <c r="AKO133" s="81"/>
      <c r="AKP133" s="81"/>
      <c r="AKQ133" s="81"/>
      <c r="AKR133" s="81"/>
      <c r="AKS133" s="81"/>
      <c r="AKT133" s="81"/>
      <c r="AKU133" s="81"/>
      <c r="AKV133" s="81"/>
      <c r="AKW133" s="81"/>
      <c r="AKX133" s="81"/>
      <c r="AKY133" s="81"/>
      <c r="AKZ133" s="81"/>
      <c r="ALA133" s="81"/>
      <c r="ALB133" s="81"/>
      <c r="ALC133" s="81"/>
      <c r="ALD133" s="81"/>
      <c r="ALE133" s="81"/>
      <c r="ALF133" s="81"/>
      <c r="ALG133" s="81"/>
      <c r="ALH133" s="81"/>
      <c r="ALI133" s="81"/>
      <c r="ALJ133" s="81"/>
      <c r="ALK133" s="81"/>
      <c r="ALL133" s="81"/>
      <c r="ALM133" s="81"/>
      <c r="ALN133" s="81"/>
      <c r="ALO133" s="81"/>
      <c r="ALP133" s="81"/>
      <c r="ALQ133" s="81"/>
      <c r="ALR133" s="81"/>
      <c r="ALS133" s="81"/>
      <c r="ALT133" s="81"/>
      <c r="ALU133" s="81"/>
      <c r="ALV133" s="81"/>
      <c r="ALW133" s="81"/>
      <c r="ALX133" s="81"/>
      <c r="ALY133" s="81"/>
      <c r="ALZ133" s="81"/>
      <c r="AMA133" s="81"/>
      <c r="AMB133" s="81"/>
      <c r="AMC133" s="81"/>
      <c r="AMD133" s="81"/>
      <c r="AME133" s="81"/>
      <c r="AMF133" s="81"/>
      <c r="AMG133" s="81"/>
      <c r="AMH133" s="81"/>
      <c r="AMI133" s="81"/>
      <c r="AMJ133" s="81"/>
      <c r="AMK133" s="81"/>
      <c r="AML133" s="81"/>
      <c r="AMM133" s="81"/>
      <c r="AMN133" s="81"/>
      <c r="AMO133" s="81"/>
      <c r="AMP133" s="81"/>
      <c r="AMQ133" s="81"/>
      <c r="AMR133" s="81"/>
      <c r="AMS133" s="81"/>
      <c r="AMT133" s="81"/>
      <c r="AMU133" s="81"/>
      <c r="AMV133" s="81"/>
      <c r="AMW133" s="81"/>
      <c r="AMX133" s="81"/>
      <c r="AMY133" s="81"/>
      <c r="AMZ133" s="81"/>
      <c r="ANA133" s="81"/>
      <c r="ANB133" s="81"/>
      <c r="ANC133" s="81"/>
      <c r="AND133" s="81"/>
      <c r="ANE133" s="81"/>
      <c r="ANF133" s="81"/>
      <c r="ANG133" s="81"/>
      <c r="ANH133" s="81"/>
      <c r="ANI133" s="81"/>
      <c r="ANJ133" s="81"/>
      <c r="ANK133" s="81"/>
      <c r="ANL133" s="81"/>
      <c r="ANM133" s="81"/>
      <c r="ANN133" s="81"/>
      <c r="ANO133" s="81"/>
      <c r="ANP133" s="81"/>
      <c r="ANQ133" s="81"/>
      <c r="ANR133" s="81"/>
      <c r="ANS133" s="81"/>
      <c r="ANT133" s="81"/>
      <c r="ANU133" s="81"/>
      <c r="ANV133" s="81"/>
      <c r="ANW133" s="81"/>
      <c r="ANX133" s="81"/>
      <c r="ANY133" s="81"/>
      <c r="ANZ133" s="81"/>
      <c r="AOA133" s="81"/>
      <c r="AOB133" s="81"/>
      <c r="AOC133" s="81"/>
      <c r="AOD133" s="81"/>
      <c r="AOE133" s="81"/>
      <c r="AOF133" s="81"/>
      <c r="AOG133" s="81"/>
      <c r="AOH133" s="81"/>
      <c r="AOI133" s="81"/>
      <c r="AOJ133" s="81"/>
      <c r="AOK133" s="81"/>
      <c r="AOL133" s="81"/>
      <c r="AOM133" s="81"/>
      <c r="AON133" s="81"/>
      <c r="AOO133" s="81"/>
      <c r="AOP133" s="81"/>
      <c r="AOQ133" s="81"/>
      <c r="AOR133" s="81"/>
      <c r="AOS133" s="81"/>
      <c r="AOT133" s="81"/>
      <c r="AOU133" s="81"/>
      <c r="AOV133" s="81"/>
      <c r="AOW133" s="81"/>
      <c r="AOX133" s="81"/>
      <c r="AOY133" s="81"/>
      <c r="AOZ133" s="81"/>
      <c r="APA133" s="81"/>
      <c r="APB133" s="81"/>
      <c r="APC133" s="81"/>
      <c r="APD133" s="81"/>
      <c r="APE133" s="81"/>
      <c r="APF133" s="81"/>
      <c r="APG133" s="81"/>
      <c r="APH133" s="81"/>
      <c r="API133" s="81"/>
      <c r="APJ133" s="81"/>
      <c r="APK133" s="81"/>
      <c r="APL133" s="81"/>
      <c r="APM133" s="81"/>
      <c r="APN133" s="81"/>
      <c r="APO133" s="81"/>
      <c r="APP133" s="81"/>
      <c r="APQ133" s="81"/>
      <c r="APR133" s="81"/>
      <c r="APS133" s="81"/>
      <c r="APT133" s="81"/>
      <c r="APU133" s="81"/>
      <c r="APV133" s="81"/>
      <c r="APW133" s="81"/>
      <c r="APX133" s="81"/>
      <c r="APY133" s="81"/>
      <c r="APZ133" s="81"/>
      <c r="AQA133" s="81"/>
      <c r="AQB133" s="81"/>
      <c r="AQC133" s="81"/>
      <c r="AQD133" s="81"/>
      <c r="AQE133" s="81"/>
      <c r="AQF133" s="81"/>
      <c r="AQG133" s="81"/>
      <c r="AQH133" s="81"/>
      <c r="AQI133" s="81"/>
      <c r="AQJ133" s="81"/>
      <c r="AQK133" s="81"/>
      <c r="AQL133" s="81"/>
      <c r="AQM133" s="81"/>
      <c r="AQN133" s="81"/>
      <c r="AQO133" s="81"/>
      <c r="AQP133" s="81"/>
      <c r="AQQ133" s="81"/>
      <c r="AQR133" s="81"/>
      <c r="AQS133" s="81"/>
      <c r="AQT133" s="81"/>
      <c r="AQU133" s="81"/>
      <c r="AQV133" s="81"/>
      <c r="AQW133" s="81"/>
      <c r="AQX133" s="81"/>
      <c r="AQY133" s="81"/>
      <c r="AQZ133" s="81"/>
      <c r="ARA133" s="81"/>
      <c r="ARB133" s="81"/>
      <c r="ARC133" s="81"/>
      <c r="ARD133" s="81"/>
      <c r="ARE133" s="81"/>
      <c r="ARF133" s="81"/>
      <c r="ARG133" s="81"/>
      <c r="ARH133" s="81"/>
      <c r="ARI133" s="81"/>
      <c r="ARJ133" s="81"/>
      <c r="ARK133" s="81"/>
      <c r="ARL133" s="81"/>
      <c r="ARM133" s="81"/>
      <c r="ARN133" s="81"/>
      <c r="ARO133" s="81"/>
      <c r="ARP133" s="81"/>
      <c r="ARQ133" s="81"/>
      <c r="ARR133" s="81"/>
      <c r="ARS133" s="81"/>
      <c r="ART133" s="81"/>
      <c r="ARU133" s="81"/>
      <c r="ARV133" s="81"/>
      <c r="ARW133" s="81"/>
      <c r="ARX133" s="81"/>
      <c r="ARY133" s="81"/>
      <c r="ARZ133" s="81"/>
      <c r="ASA133" s="81"/>
      <c r="ASB133" s="81"/>
      <c r="ASC133" s="81"/>
      <c r="ASD133" s="81"/>
      <c r="ASE133" s="81"/>
      <c r="ASF133" s="81"/>
      <c r="ASG133" s="81"/>
      <c r="ASH133" s="81"/>
      <c r="ASI133" s="81"/>
      <c r="ASJ133" s="81"/>
      <c r="ASK133" s="81"/>
      <c r="ASL133" s="81"/>
      <c r="ASM133" s="81"/>
      <c r="ASN133" s="81"/>
      <c r="ASO133" s="81"/>
      <c r="ASP133" s="81"/>
      <c r="ASQ133" s="81"/>
      <c r="ASR133" s="81"/>
      <c r="ASS133" s="81"/>
      <c r="AST133" s="81"/>
      <c r="ASU133" s="81"/>
      <c r="ASV133" s="81"/>
      <c r="ASW133" s="81"/>
      <c r="ASX133" s="81"/>
      <c r="ASY133" s="81"/>
      <c r="ASZ133" s="81"/>
      <c r="ATA133" s="81"/>
      <c r="ATB133" s="81"/>
      <c r="ATC133" s="81"/>
      <c r="ATD133" s="81"/>
      <c r="ATE133" s="81"/>
      <c r="ATF133" s="81"/>
      <c r="ATG133" s="81"/>
      <c r="ATH133" s="81"/>
      <c r="ATI133" s="81"/>
      <c r="ATJ133" s="81"/>
      <c r="ATK133" s="81"/>
      <c r="ATL133" s="81"/>
      <c r="ATM133" s="81"/>
      <c r="ATN133" s="81"/>
      <c r="ATO133" s="81"/>
      <c r="ATP133" s="81"/>
      <c r="ATQ133" s="81"/>
      <c r="ATR133" s="81"/>
      <c r="ATS133" s="81"/>
      <c r="ATT133" s="81"/>
      <c r="ATU133" s="81"/>
      <c r="ATV133" s="81"/>
      <c r="ATW133" s="81"/>
      <c r="ATX133" s="81"/>
      <c r="ATY133" s="81"/>
      <c r="ATZ133" s="81"/>
      <c r="AUA133" s="81"/>
      <c r="AUB133" s="81"/>
      <c r="AUC133" s="81"/>
      <c r="AUD133" s="81"/>
      <c r="AUE133" s="81"/>
      <c r="AUF133" s="81"/>
      <c r="AUG133" s="81"/>
      <c r="AUH133" s="81"/>
      <c r="AUI133" s="81"/>
      <c r="AUJ133" s="81"/>
      <c r="AUK133" s="81"/>
      <c r="AUL133" s="81"/>
      <c r="AUM133" s="81"/>
      <c r="AUN133" s="81"/>
      <c r="AUO133" s="81"/>
      <c r="AUP133" s="81"/>
      <c r="AUQ133" s="81"/>
      <c r="AUR133" s="81"/>
      <c r="AUS133" s="81"/>
      <c r="AUT133" s="81"/>
      <c r="AUU133" s="81"/>
      <c r="AUV133" s="81"/>
      <c r="AUW133" s="81"/>
      <c r="AUX133" s="81"/>
      <c r="AUY133" s="81"/>
      <c r="AUZ133" s="81"/>
      <c r="AVA133" s="81"/>
      <c r="AVB133" s="81"/>
      <c r="AVC133" s="81"/>
      <c r="AVD133" s="81"/>
      <c r="AVE133" s="81"/>
      <c r="AVF133" s="81"/>
      <c r="AVG133" s="81"/>
      <c r="AVH133" s="81"/>
      <c r="AVI133" s="81"/>
      <c r="AVJ133" s="81"/>
      <c r="AVK133" s="81"/>
      <c r="AVL133" s="81"/>
      <c r="AVM133" s="81"/>
      <c r="AVN133" s="81"/>
      <c r="AVO133" s="81"/>
      <c r="AVP133" s="81"/>
      <c r="AVQ133" s="81"/>
      <c r="AVR133" s="81"/>
      <c r="AVS133" s="81"/>
      <c r="AVT133" s="81"/>
      <c r="AVU133" s="81"/>
      <c r="AVV133" s="81"/>
      <c r="AVW133" s="81"/>
      <c r="AVX133" s="81"/>
      <c r="AVY133" s="81"/>
      <c r="AVZ133" s="81"/>
      <c r="AWA133" s="81"/>
      <c r="AWB133" s="81"/>
      <c r="AWC133" s="81"/>
      <c r="AWD133" s="81"/>
      <c r="AWE133" s="81"/>
      <c r="AWF133" s="81"/>
      <c r="AWG133" s="81"/>
      <c r="AWH133" s="81"/>
      <c r="AWI133" s="81"/>
      <c r="AWJ133" s="81"/>
      <c r="AWK133" s="81"/>
      <c r="AWL133" s="81"/>
      <c r="AWM133" s="81"/>
      <c r="AWN133" s="81"/>
      <c r="AWO133" s="81"/>
      <c r="AWP133" s="81"/>
      <c r="AWQ133" s="81"/>
      <c r="AWR133" s="81"/>
      <c r="AWS133" s="81"/>
      <c r="AWT133" s="81"/>
      <c r="AWU133" s="81"/>
      <c r="AWV133" s="81"/>
      <c r="AWW133" s="81"/>
      <c r="AWX133" s="81"/>
      <c r="AWY133" s="81"/>
      <c r="AWZ133" s="81"/>
      <c r="AXA133" s="81"/>
      <c r="AXB133" s="81"/>
      <c r="AXC133" s="81"/>
      <c r="AXD133" s="81"/>
      <c r="AXE133" s="81"/>
      <c r="AXF133" s="81"/>
      <c r="AXG133" s="81"/>
      <c r="AXH133" s="81"/>
      <c r="AXI133" s="81"/>
      <c r="AXJ133" s="81"/>
      <c r="AXK133" s="81"/>
      <c r="AXL133" s="81"/>
      <c r="AXM133" s="81"/>
      <c r="AXN133" s="81"/>
      <c r="AXO133" s="81"/>
      <c r="AXP133" s="81"/>
      <c r="AXQ133" s="81"/>
      <c r="AXR133" s="81"/>
      <c r="AXS133" s="81"/>
      <c r="AXT133" s="81"/>
      <c r="AXU133" s="81"/>
      <c r="AXV133" s="81"/>
      <c r="AXW133" s="81"/>
      <c r="AXX133" s="81"/>
      <c r="AXY133" s="81"/>
      <c r="AXZ133" s="81"/>
      <c r="AYA133" s="81"/>
      <c r="AYB133" s="81"/>
      <c r="AYC133" s="81"/>
      <c r="AYD133" s="81"/>
      <c r="AYE133" s="81"/>
      <c r="AYF133" s="81"/>
      <c r="AYG133" s="81"/>
      <c r="AYH133" s="81"/>
      <c r="AYI133" s="81"/>
      <c r="AYJ133" s="81"/>
      <c r="AYK133" s="81"/>
      <c r="AYL133" s="81"/>
      <c r="AYM133" s="81"/>
      <c r="AYN133" s="81"/>
      <c r="AYO133" s="81"/>
      <c r="AYP133" s="81"/>
      <c r="AYQ133" s="81"/>
      <c r="AYR133" s="81"/>
      <c r="AYS133" s="81"/>
      <c r="AYT133" s="81"/>
      <c r="AYU133" s="81"/>
      <c r="AYV133" s="81"/>
      <c r="AYW133" s="81"/>
      <c r="AYX133" s="81"/>
      <c r="AYY133" s="81"/>
      <c r="AYZ133" s="81"/>
      <c r="AZA133" s="81"/>
      <c r="AZB133" s="81"/>
      <c r="AZC133" s="81"/>
      <c r="AZD133" s="81"/>
      <c r="AZE133" s="81"/>
      <c r="AZF133" s="81"/>
      <c r="AZG133" s="81"/>
      <c r="AZH133" s="81"/>
      <c r="AZI133" s="81"/>
      <c r="AZJ133" s="81"/>
      <c r="AZK133" s="81"/>
      <c r="AZL133" s="81"/>
      <c r="AZM133" s="81"/>
      <c r="AZN133" s="81"/>
      <c r="AZO133" s="81"/>
      <c r="AZP133" s="81"/>
      <c r="AZQ133" s="81"/>
      <c r="AZR133" s="81"/>
      <c r="AZS133" s="81"/>
      <c r="AZT133" s="81"/>
      <c r="AZU133" s="81"/>
      <c r="AZV133" s="81"/>
      <c r="AZW133" s="81"/>
      <c r="AZX133" s="81"/>
      <c r="AZY133" s="81"/>
      <c r="AZZ133" s="81"/>
      <c r="BAA133" s="81"/>
      <c r="BAB133" s="81"/>
      <c r="BAC133" s="81"/>
      <c r="BAD133" s="81"/>
      <c r="BAE133" s="81"/>
      <c r="BAF133" s="81"/>
      <c r="BAG133" s="81"/>
      <c r="BAH133" s="81"/>
      <c r="BAI133" s="81"/>
      <c r="BAJ133" s="81"/>
      <c r="BAK133" s="81"/>
      <c r="BAL133" s="81"/>
      <c r="BAM133" s="81"/>
      <c r="BAN133" s="81"/>
      <c r="BAO133" s="81"/>
      <c r="BAP133" s="81"/>
      <c r="BAQ133" s="81"/>
      <c r="BAR133" s="81"/>
      <c r="BAS133" s="81"/>
      <c r="BAT133" s="81"/>
      <c r="BAU133" s="81"/>
      <c r="BAV133" s="81"/>
      <c r="BAW133" s="81"/>
      <c r="BAX133" s="81"/>
      <c r="BAY133" s="81"/>
      <c r="BAZ133" s="81"/>
      <c r="BBA133" s="81"/>
      <c r="BBB133" s="81"/>
      <c r="BBC133" s="81"/>
      <c r="BBD133" s="81"/>
      <c r="BBE133" s="81"/>
      <c r="BBF133" s="81"/>
      <c r="BBG133" s="81"/>
      <c r="BBH133" s="81"/>
      <c r="BBI133" s="81"/>
      <c r="BBJ133" s="81"/>
      <c r="BBK133" s="81"/>
      <c r="BBL133" s="81"/>
      <c r="BBM133" s="81"/>
      <c r="BBN133" s="81"/>
      <c r="BBO133" s="81"/>
      <c r="BBP133" s="81"/>
      <c r="BBQ133" s="81"/>
      <c r="BBR133" s="81"/>
      <c r="BBS133" s="81"/>
      <c r="BBT133" s="81"/>
      <c r="BBU133" s="81"/>
      <c r="BBV133" s="81"/>
      <c r="BBW133" s="81"/>
      <c r="BBX133" s="81"/>
      <c r="BBY133" s="81"/>
      <c r="BBZ133" s="81"/>
      <c r="BCA133" s="81"/>
      <c r="BCB133" s="81"/>
      <c r="BCC133" s="81"/>
      <c r="BCD133" s="81"/>
      <c r="BCE133" s="81"/>
      <c r="BCF133" s="81"/>
      <c r="BCG133" s="81"/>
      <c r="BCH133" s="81"/>
      <c r="BCI133" s="81"/>
      <c r="BCJ133" s="81"/>
      <c r="BCK133" s="81"/>
      <c r="BCL133" s="81"/>
      <c r="BCM133" s="81"/>
      <c r="BCN133" s="81"/>
      <c r="BCO133" s="81"/>
      <c r="BCP133" s="81"/>
      <c r="BCQ133" s="81"/>
      <c r="BCR133" s="81"/>
      <c r="BCS133" s="81"/>
      <c r="BCT133" s="81"/>
      <c r="BCU133" s="81"/>
      <c r="BCV133" s="81"/>
      <c r="BCW133" s="81"/>
      <c r="BCX133" s="81"/>
      <c r="BCY133" s="81"/>
      <c r="BCZ133" s="81"/>
      <c r="BDA133" s="81"/>
      <c r="BDB133" s="81"/>
      <c r="BDC133" s="81"/>
      <c r="BDD133" s="81"/>
      <c r="BDE133" s="81"/>
      <c r="BDF133" s="81"/>
      <c r="BDG133" s="81"/>
      <c r="BDH133" s="81"/>
      <c r="BDI133" s="81"/>
      <c r="BDJ133" s="81"/>
      <c r="BDK133" s="81"/>
      <c r="BDL133" s="81"/>
      <c r="BDM133" s="81"/>
      <c r="BDN133" s="81"/>
      <c r="BDO133" s="81"/>
      <c r="BDP133" s="81"/>
      <c r="BDQ133" s="81"/>
      <c r="BDR133" s="81"/>
      <c r="BDS133" s="81"/>
      <c r="BDT133" s="81"/>
      <c r="BDU133" s="81"/>
      <c r="BDV133" s="81"/>
      <c r="BDW133" s="81"/>
      <c r="BDX133" s="81"/>
      <c r="BDY133" s="81"/>
      <c r="BDZ133" s="81"/>
      <c r="BEA133" s="81"/>
      <c r="BEB133" s="81"/>
      <c r="BEC133" s="81"/>
      <c r="BED133" s="81"/>
      <c r="BEE133" s="81"/>
      <c r="BEF133" s="81"/>
      <c r="BEG133" s="81"/>
      <c r="BEH133" s="81"/>
      <c r="BEI133" s="81"/>
      <c r="BEJ133" s="81"/>
      <c r="BEK133" s="81"/>
      <c r="BEL133" s="81"/>
      <c r="BEM133" s="81"/>
      <c r="BEN133" s="81"/>
      <c r="BEO133" s="81"/>
      <c r="BEP133" s="81"/>
      <c r="BEQ133" s="81"/>
      <c r="BER133" s="81"/>
      <c r="BES133" s="81"/>
      <c r="BET133" s="81"/>
      <c r="BEU133" s="81"/>
      <c r="BEV133" s="81"/>
      <c r="BEW133" s="81"/>
      <c r="BEX133" s="81"/>
      <c r="BEY133" s="81"/>
      <c r="BEZ133" s="81"/>
      <c r="BFA133" s="81"/>
      <c r="BFB133" s="81"/>
      <c r="BFC133" s="81"/>
      <c r="BFD133" s="81"/>
      <c r="BFE133" s="81"/>
      <c r="BFF133" s="81"/>
      <c r="BFG133" s="81"/>
      <c r="BFH133" s="81"/>
      <c r="BFI133" s="81"/>
      <c r="BFJ133" s="81"/>
      <c r="BFK133" s="81"/>
      <c r="BFL133" s="81"/>
      <c r="BFM133" s="81"/>
      <c r="BFN133" s="81"/>
      <c r="BFO133" s="81"/>
      <c r="BFP133" s="81"/>
      <c r="BFQ133" s="81"/>
      <c r="BFR133" s="81"/>
      <c r="BFS133" s="81"/>
      <c r="BFT133" s="81"/>
      <c r="BFU133" s="81"/>
      <c r="BFV133" s="81"/>
      <c r="BFW133" s="81"/>
      <c r="BFX133" s="81"/>
      <c r="BFY133" s="81"/>
      <c r="BFZ133" s="81"/>
      <c r="BGA133" s="81"/>
      <c r="BGB133" s="81"/>
      <c r="BGC133" s="81"/>
      <c r="BGD133" s="81"/>
      <c r="BGE133" s="81"/>
      <c r="BGF133" s="81"/>
      <c r="BGG133" s="81"/>
      <c r="BGH133" s="81"/>
      <c r="BGI133" s="81"/>
      <c r="BGJ133" s="81"/>
      <c r="BGK133" s="81"/>
      <c r="BGL133" s="81"/>
      <c r="BGM133" s="81"/>
      <c r="BGN133" s="81"/>
      <c r="BGO133" s="81"/>
      <c r="BGP133" s="81"/>
      <c r="BGQ133" s="81"/>
      <c r="BGR133" s="81"/>
      <c r="BGS133" s="81"/>
      <c r="BGT133" s="81"/>
      <c r="BGU133" s="81"/>
      <c r="BGV133" s="81"/>
      <c r="BGW133" s="81"/>
      <c r="BGX133" s="81"/>
      <c r="BGY133" s="81"/>
      <c r="BGZ133" s="81"/>
      <c r="BHA133" s="81"/>
      <c r="BHB133" s="81"/>
      <c r="BHC133" s="81"/>
      <c r="BHD133" s="81"/>
      <c r="BHE133" s="81"/>
      <c r="BHF133" s="81"/>
      <c r="BHG133" s="81"/>
      <c r="BHH133" s="81"/>
      <c r="BHI133" s="81"/>
      <c r="BHJ133" s="81"/>
      <c r="BHK133" s="81"/>
      <c r="BHL133" s="81"/>
      <c r="BHM133" s="81"/>
      <c r="BHN133" s="81"/>
      <c r="BHO133" s="81"/>
      <c r="BHP133" s="81"/>
      <c r="BHQ133" s="81"/>
      <c r="BHR133" s="81"/>
      <c r="BHS133" s="81"/>
      <c r="BHT133" s="81"/>
      <c r="BHU133" s="81"/>
      <c r="BHV133" s="81"/>
      <c r="BHW133" s="81"/>
      <c r="BHX133" s="81"/>
      <c r="BHY133" s="81"/>
      <c r="BHZ133" s="81"/>
      <c r="BIA133" s="81"/>
      <c r="BIB133" s="81"/>
      <c r="BIC133" s="81"/>
      <c r="BID133" s="81"/>
      <c r="BIE133" s="81"/>
      <c r="BIF133" s="81"/>
      <c r="BIG133" s="81"/>
      <c r="BIH133" s="81"/>
      <c r="BII133" s="81"/>
      <c r="BIJ133" s="81"/>
      <c r="BIK133" s="81"/>
      <c r="BIL133" s="81"/>
      <c r="BIM133" s="81"/>
      <c r="BIN133" s="81"/>
      <c r="BIO133" s="81"/>
      <c r="BIP133" s="81"/>
      <c r="BIQ133" s="81"/>
      <c r="BIR133" s="81"/>
      <c r="BIS133" s="81"/>
      <c r="BIT133" s="81"/>
      <c r="BIU133" s="81"/>
      <c r="BIV133" s="81"/>
      <c r="BIW133" s="81"/>
      <c r="BIX133" s="81"/>
      <c r="BIY133" s="81"/>
      <c r="BIZ133" s="81"/>
      <c r="BJA133" s="81"/>
      <c r="BJB133" s="81"/>
      <c r="BJC133" s="81"/>
      <c r="BJD133" s="81"/>
      <c r="BJE133" s="81"/>
      <c r="BJF133" s="81"/>
      <c r="BJG133" s="81"/>
      <c r="BJH133" s="81"/>
      <c r="BJI133" s="81"/>
      <c r="BJJ133" s="81"/>
      <c r="BJK133" s="81"/>
      <c r="BJL133" s="81"/>
      <c r="BJM133" s="81"/>
      <c r="BJN133" s="81"/>
      <c r="BJO133" s="81"/>
      <c r="BJP133" s="81"/>
      <c r="BJQ133" s="81"/>
      <c r="BJR133" s="81"/>
      <c r="BJS133" s="81"/>
      <c r="BJT133" s="81"/>
      <c r="BJU133" s="81"/>
      <c r="BJV133" s="81"/>
      <c r="BJW133" s="81"/>
      <c r="BJX133" s="81"/>
      <c r="BJY133" s="81"/>
      <c r="BJZ133" s="81"/>
      <c r="BKA133" s="81"/>
      <c r="BKB133" s="81"/>
      <c r="BKC133" s="81"/>
      <c r="BKD133" s="81"/>
      <c r="BKE133" s="81"/>
      <c r="BKF133" s="81"/>
      <c r="BKG133" s="81"/>
      <c r="BKH133" s="81"/>
      <c r="BKI133" s="81"/>
      <c r="BKJ133" s="81"/>
      <c r="BKK133" s="81"/>
      <c r="BKL133" s="81"/>
      <c r="BKM133" s="81"/>
      <c r="BKN133" s="81"/>
      <c r="BKO133" s="81"/>
      <c r="BKP133" s="81"/>
      <c r="BKQ133" s="81"/>
      <c r="BKR133" s="81"/>
      <c r="BKS133" s="81"/>
      <c r="BKT133" s="81"/>
      <c r="BKU133" s="81"/>
      <c r="BKV133" s="81"/>
      <c r="BKW133" s="81"/>
      <c r="BKX133" s="81"/>
      <c r="BKY133" s="81"/>
      <c r="BKZ133" s="81"/>
      <c r="BLA133" s="81"/>
      <c r="BLB133" s="81"/>
      <c r="BLC133" s="81"/>
      <c r="BLD133" s="81"/>
      <c r="BLE133" s="81"/>
      <c r="BLF133" s="81"/>
      <c r="BLG133" s="81"/>
      <c r="BLH133" s="81"/>
      <c r="BLI133" s="81"/>
      <c r="BLJ133" s="81"/>
      <c r="BLK133" s="81"/>
      <c r="BLL133" s="81"/>
      <c r="BLM133" s="81"/>
      <c r="BLN133" s="81"/>
      <c r="BLO133" s="81"/>
      <c r="BLP133" s="81"/>
      <c r="BLQ133" s="81"/>
      <c r="BLR133" s="81"/>
      <c r="BLS133" s="81"/>
      <c r="BLT133" s="81"/>
      <c r="BLU133" s="81"/>
      <c r="BLV133" s="81"/>
      <c r="BLW133" s="81"/>
      <c r="BLX133" s="81"/>
      <c r="BLY133" s="81"/>
      <c r="BLZ133" s="81"/>
      <c r="BMA133" s="81"/>
      <c r="BMB133" s="81"/>
      <c r="BMC133" s="81"/>
      <c r="BMD133" s="81"/>
      <c r="BME133" s="81"/>
      <c r="BMF133" s="81"/>
      <c r="BMG133" s="81"/>
      <c r="BMH133" s="81"/>
      <c r="BMI133" s="81"/>
      <c r="BMJ133" s="81"/>
      <c r="BMK133" s="81"/>
      <c r="BML133" s="81"/>
      <c r="BMM133" s="81"/>
      <c r="BMN133" s="81"/>
      <c r="BMO133" s="81"/>
      <c r="BMP133" s="81"/>
      <c r="BMQ133" s="81"/>
      <c r="BMR133" s="81"/>
      <c r="BMS133" s="81"/>
      <c r="BMT133" s="81"/>
      <c r="BMU133" s="81"/>
      <c r="BMV133" s="81"/>
      <c r="BMW133" s="81"/>
      <c r="BMX133" s="81"/>
      <c r="BMY133" s="81"/>
      <c r="BMZ133" s="81"/>
      <c r="BNA133" s="81"/>
      <c r="BNB133" s="81"/>
      <c r="BNC133" s="81"/>
      <c r="BND133" s="81"/>
      <c r="BNE133" s="81"/>
      <c r="BNF133" s="81"/>
      <c r="BNG133" s="81"/>
      <c r="BNH133" s="81"/>
      <c r="BNI133" s="81"/>
      <c r="BNJ133" s="81"/>
      <c r="BNK133" s="81"/>
      <c r="BNL133" s="81"/>
      <c r="BNM133" s="81"/>
      <c r="BNN133" s="81"/>
      <c r="BNO133" s="81"/>
      <c r="BNP133" s="81"/>
      <c r="BNQ133" s="81"/>
      <c r="BNR133" s="81"/>
      <c r="BNS133" s="81"/>
      <c r="BNT133" s="81"/>
      <c r="BNU133" s="81"/>
      <c r="BNV133" s="81"/>
      <c r="BNW133" s="81"/>
      <c r="BNX133" s="81"/>
      <c r="BNY133" s="81"/>
      <c r="BNZ133" s="81"/>
      <c r="BOA133" s="81"/>
      <c r="BOB133" s="81"/>
      <c r="BOC133" s="81"/>
      <c r="BOD133" s="81"/>
      <c r="BOE133" s="81"/>
      <c r="BOF133" s="81"/>
      <c r="BOG133" s="81"/>
      <c r="BOH133" s="81"/>
      <c r="BOI133" s="81"/>
      <c r="BOJ133" s="81"/>
      <c r="BOK133" s="81"/>
      <c r="BOL133" s="81"/>
      <c r="BOM133" s="81"/>
      <c r="BON133" s="81"/>
      <c r="BOO133" s="81"/>
      <c r="BOP133" s="81"/>
      <c r="BOQ133" s="81"/>
      <c r="BOR133" s="81"/>
      <c r="BOS133" s="81"/>
      <c r="BOT133" s="81"/>
      <c r="BOU133" s="81"/>
      <c r="BOV133" s="81"/>
      <c r="BOW133" s="81"/>
      <c r="BOX133" s="81"/>
      <c r="BOY133" s="81"/>
      <c r="BOZ133" s="81"/>
      <c r="BPA133" s="81"/>
      <c r="BPB133" s="81"/>
      <c r="BPC133" s="81"/>
      <c r="BPD133" s="81"/>
      <c r="BPE133" s="81"/>
      <c r="BPF133" s="81"/>
      <c r="BPG133" s="81"/>
      <c r="BPH133" s="81"/>
      <c r="BPI133" s="81"/>
      <c r="BPJ133" s="81"/>
      <c r="BPK133" s="81"/>
      <c r="BPL133" s="81"/>
      <c r="BPM133" s="81"/>
      <c r="BPN133" s="81"/>
      <c r="BPO133" s="81"/>
      <c r="BPP133" s="81"/>
      <c r="BPQ133" s="81"/>
      <c r="BPR133" s="81"/>
      <c r="BPS133" s="81"/>
      <c r="BPT133" s="81"/>
      <c r="BPU133" s="81"/>
      <c r="BPV133" s="81"/>
      <c r="BPW133" s="81"/>
      <c r="BPX133" s="81"/>
      <c r="BPY133" s="81"/>
      <c r="BPZ133" s="81"/>
      <c r="BQA133" s="81"/>
      <c r="BQB133" s="81"/>
      <c r="BQC133" s="81"/>
      <c r="BQD133" s="81"/>
      <c r="BQE133" s="81"/>
      <c r="BQF133" s="81"/>
      <c r="BQG133" s="81"/>
      <c r="BQH133" s="81"/>
      <c r="BQI133" s="81"/>
      <c r="BQJ133" s="81"/>
      <c r="BQK133" s="81"/>
      <c r="BQL133" s="81"/>
      <c r="BQM133" s="81"/>
      <c r="BQN133" s="81"/>
      <c r="BQO133" s="81"/>
      <c r="BQP133" s="81"/>
      <c r="BQQ133" s="81"/>
      <c r="BQR133" s="81"/>
      <c r="BQS133" s="81"/>
      <c r="BQT133" s="81"/>
      <c r="BQU133" s="81"/>
      <c r="BQV133" s="81"/>
      <c r="BQW133" s="81"/>
      <c r="BQX133" s="81"/>
      <c r="BQY133" s="81"/>
      <c r="BQZ133" s="81"/>
      <c r="BRA133" s="81"/>
      <c r="BRB133" s="81"/>
      <c r="BRC133" s="81"/>
      <c r="BRD133" s="81"/>
      <c r="BRE133" s="81"/>
      <c r="BRF133" s="81"/>
      <c r="BRG133" s="81"/>
      <c r="BRH133" s="81"/>
      <c r="BRI133" s="81"/>
      <c r="BRJ133" s="81"/>
      <c r="BRK133" s="81"/>
      <c r="BRL133" s="81"/>
      <c r="BRM133" s="81"/>
      <c r="BRN133" s="81"/>
      <c r="BRO133" s="81"/>
      <c r="BRP133" s="81"/>
      <c r="BRQ133" s="81"/>
      <c r="BRR133" s="81"/>
      <c r="BRS133" s="81"/>
      <c r="BRT133" s="81"/>
      <c r="BRU133" s="81"/>
      <c r="BRV133" s="81"/>
      <c r="BRW133" s="81"/>
      <c r="BRX133" s="81"/>
      <c r="BRY133" s="81"/>
      <c r="BRZ133" s="81"/>
      <c r="BSA133" s="81"/>
      <c r="BSB133" s="81"/>
      <c r="BSC133" s="81"/>
      <c r="BSD133" s="81"/>
      <c r="BSE133" s="81"/>
      <c r="BSF133" s="81"/>
      <c r="BSG133" s="81"/>
      <c r="BSH133" s="81"/>
      <c r="BSI133" s="81"/>
      <c r="BSJ133" s="81"/>
      <c r="BSK133" s="81"/>
      <c r="BSL133" s="81"/>
      <c r="BSM133" s="81"/>
      <c r="BSN133" s="81"/>
      <c r="BSO133" s="81"/>
      <c r="BSP133" s="81"/>
      <c r="BSQ133" s="81"/>
      <c r="BSR133" s="81"/>
      <c r="BSS133" s="81"/>
      <c r="BST133" s="81"/>
      <c r="BSU133" s="81"/>
      <c r="BSV133" s="81"/>
      <c r="BSW133" s="81"/>
      <c r="BSX133" s="81"/>
      <c r="BSY133" s="81"/>
      <c r="BSZ133" s="81"/>
      <c r="BTA133" s="81"/>
      <c r="BTB133" s="81"/>
      <c r="BTC133" s="81"/>
      <c r="BTD133" s="81"/>
      <c r="BTE133" s="81"/>
      <c r="BTF133" s="81"/>
      <c r="BTG133" s="81"/>
      <c r="BTH133" s="81"/>
      <c r="BTI133" s="81"/>
      <c r="BTJ133" s="81"/>
      <c r="BTK133" s="81"/>
      <c r="BTL133" s="81"/>
      <c r="BTM133" s="81"/>
      <c r="BTN133" s="81"/>
      <c r="BTO133" s="81"/>
      <c r="BTP133" s="81"/>
      <c r="BTQ133" s="81"/>
      <c r="BTR133" s="81"/>
      <c r="BTS133" s="81"/>
      <c r="BTT133" s="81"/>
      <c r="BTU133" s="81"/>
      <c r="BTV133" s="81"/>
      <c r="BTW133" s="81"/>
      <c r="BTX133" s="81"/>
      <c r="BTY133" s="81"/>
      <c r="BTZ133" s="81"/>
      <c r="BUA133" s="81"/>
      <c r="BUB133" s="81"/>
      <c r="BUC133" s="81"/>
      <c r="BUD133" s="81"/>
      <c r="BUE133" s="81"/>
      <c r="BUF133" s="81"/>
      <c r="BUG133" s="81"/>
      <c r="BUH133" s="81"/>
      <c r="BUI133" s="81"/>
      <c r="BUJ133" s="81"/>
      <c r="BUK133" s="81"/>
      <c r="BUL133" s="81"/>
      <c r="BUM133" s="81"/>
      <c r="BUN133" s="81"/>
      <c r="BUO133" s="81"/>
      <c r="BUP133" s="81"/>
      <c r="BUQ133" s="81"/>
      <c r="BUR133" s="81"/>
      <c r="BUS133" s="81"/>
      <c r="BUT133" s="81"/>
      <c r="BUU133" s="81"/>
      <c r="BUV133" s="81"/>
      <c r="BUW133" s="81"/>
      <c r="BUX133" s="81"/>
      <c r="BUY133" s="81"/>
      <c r="BUZ133" s="81"/>
      <c r="BVA133" s="81"/>
      <c r="BVB133" s="81"/>
      <c r="BVC133" s="81"/>
      <c r="BVD133" s="81"/>
      <c r="BVE133" s="81"/>
      <c r="BVF133" s="81"/>
      <c r="BVG133" s="81"/>
      <c r="BVH133" s="81"/>
      <c r="BVI133" s="81"/>
      <c r="BVJ133" s="81"/>
      <c r="BVK133" s="81"/>
      <c r="BVL133" s="81"/>
      <c r="BVM133" s="81"/>
      <c r="BVN133" s="81"/>
      <c r="BVO133" s="81"/>
      <c r="BVP133" s="81"/>
      <c r="BVQ133" s="81"/>
      <c r="BVR133" s="81"/>
      <c r="BVS133" s="81"/>
      <c r="BVT133" s="81"/>
      <c r="BVU133" s="81"/>
      <c r="BVV133" s="81"/>
      <c r="BVW133" s="81"/>
      <c r="BVX133" s="81"/>
      <c r="BVY133" s="81"/>
      <c r="BVZ133" s="81"/>
      <c r="BWA133" s="81"/>
      <c r="BWB133" s="81"/>
      <c r="BWC133" s="81"/>
      <c r="BWD133" s="81"/>
      <c r="BWE133" s="81"/>
      <c r="BWF133" s="81"/>
      <c r="BWG133" s="81"/>
      <c r="BWH133" s="81"/>
      <c r="BWI133" s="81"/>
      <c r="BWJ133" s="81"/>
      <c r="BWK133" s="81"/>
      <c r="BWL133" s="81"/>
      <c r="BWM133" s="81"/>
      <c r="BWN133" s="81"/>
      <c r="BWO133" s="81"/>
      <c r="BWP133" s="81"/>
      <c r="BWQ133" s="81"/>
      <c r="BWR133" s="81"/>
      <c r="BWS133" s="81"/>
      <c r="BWT133" s="81"/>
      <c r="BWU133" s="81"/>
      <c r="BWV133" s="81"/>
      <c r="BWW133" s="81"/>
      <c r="BWX133" s="81"/>
      <c r="BWY133" s="81"/>
      <c r="BWZ133" s="81"/>
      <c r="BXA133" s="81"/>
      <c r="BXB133" s="81"/>
      <c r="BXC133" s="81"/>
      <c r="BXD133" s="81"/>
      <c r="BXE133" s="81"/>
      <c r="BXF133" s="81"/>
      <c r="BXG133" s="81"/>
      <c r="BXH133" s="81"/>
      <c r="BXI133" s="81"/>
      <c r="BXJ133" s="81"/>
      <c r="BXK133" s="81"/>
      <c r="BXL133" s="81"/>
      <c r="BXM133" s="81"/>
      <c r="BXN133" s="81"/>
      <c r="BXO133" s="81"/>
      <c r="BXP133" s="81"/>
      <c r="BXQ133" s="81"/>
      <c r="BXR133" s="81"/>
      <c r="BXS133" s="81"/>
      <c r="BXT133" s="81"/>
      <c r="BXU133" s="81"/>
      <c r="BXV133" s="81"/>
      <c r="BXW133" s="81"/>
      <c r="BXX133" s="81"/>
      <c r="BXY133" s="81"/>
      <c r="BXZ133" s="81"/>
      <c r="BYA133" s="81"/>
      <c r="BYB133" s="81"/>
      <c r="BYC133" s="81"/>
      <c r="BYD133" s="81"/>
      <c r="BYE133" s="81"/>
      <c r="BYF133" s="81"/>
      <c r="BYG133" s="81"/>
      <c r="BYH133" s="81"/>
      <c r="BYI133" s="81"/>
      <c r="BYJ133" s="81"/>
      <c r="BYK133" s="81"/>
      <c r="BYL133" s="81"/>
      <c r="BYM133" s="81"/>
      <c r="BYN133" s="81"/>
      <c r="BYO133" s="81"/>
      <c r="BYP133" s="81"/>
      <c r="BYQ133" s="81"/>
      <c r="BYR133" s="81"/>
      <c r="BYS133" s="81"/>
      <c r="BYT133" s="81"/>
      <c r="BYU133" s="81"/>
      <c r="BYV133" s="81"/>
      <c r="BYW133" s="81"/>
      <c r="BYX133" s="81"/>
      <c r="BYY133" s="81"/>
      <c r="BYZ133" s="81"/>
      <c r="BZA133" s="81"/>
      <c r="BZB133" s="81"/>
      <c r="BZC133" s="81"/>
      <c r="BZD133" s="81"/>
      <c r="BZE133" s="81"/>
      <c r="BZF133" s="81"/>
      <c r="BZG133" s="81"/>
      <c r="BZH133" s="81"/>
      <c r="BZI133" s="81"/>
      <c r="BZJ133" s="81"/>
      <c r="BZK133" s="81"/>
      <c r="BZL133" s="81"/>
      <c r="BZM133" s="81"/>
      <c r="BZN133" s="81"/>
      <c r="BZO133" s="81"/>
      <c r="BZP133" s="81"/>
      <c r="BZQ133" s="81"/>
      <c r="BZR133" s="81"/>
      <c r="BZS133" s="81"/>
      <c r="BZT133" s="81"/>
      <c r="BZU133" s="81"/>
      <c r="BZV133" s="81"/>
      <c r="BZW133" s="81"/>
      <c r="BZX133" s="81"/>
      <c r="BZY133" s="81"/>
      <c r="BZZ133" s="81"/>
      <c r="CAA133" s="81"/>
      <c r="CAB133" s="81"/>
      <c r="CAC133" s="81"/>
      <c r="CAD133" s="81"/>
      <c r="CAE133" s="81"/>
      <c r="CAF133" s="81"/>
      <c r="CAG133" s="81"/>
      <c r="CAH133" s="81"/>
      <c r="CAI133" s="81"/>
      <c r="CAJ133" s="81"/>
      <c r="CAK133" s="81"/>
      <c r="CAL133" s="81"/>
      <c r="CAM133" s="81"/>
      <c r="CAN133" s="81"/>
      <c r="CAO133" s="81"/>
      <c r="CAP133" s="81"/>
      <c r="CAQ133" s="81"/>
      <c r="CAR133" s="81"/>
      <c r="CAS133" s="81"/>
      <c r="CAT133" s="81"/>
      <c r="CAU133" s="81"/>
      <c r="CAV133" s="81"/>
      <c r="CAW133" s="81"/>
      <c r="CAX133" s="81"/>
      <c r="CAY133" s="81"/>
      <c r="CAZ133" s="81"/>
      <c r="CBA133" s="81"/>
      <c r="CBB133" s="81"/>
      <c r="CBC133" s="81"/>
      <c r="CBD133" s="81"/>
      <c r="CBE133" s="81"/>
      <c r="CBF133" s="81"/>
      <c r="CBG133" s="81"/>
      <c r="CBH133" s="81"/>
      <c r="CBI133" s="81"/>
      <c r="CBJ133" s="81"/>
      <c r="CBK133" s="81"/>
      <c r="CBL133" s="81"/>
      <c r="CBM133" s="81"/>
      <c r="CBN133" s="81"/>
      <c r="CBO133" s="81"/>
      <c r="CBP133" s="81"/>
      <c r="CBQ133" s="81"/>
      <c r="CBR133" s="81"/>
      <c r="CBS133" s="81"/>
      <c r="CBT133" s="81"/>
      <c r="CBU133" s="81"/>
      <c r="CBV133" s="81"/>
      <c r="CBW133" s="81"/>
      <c r="CBX133" s="81"/>
      <c r="CBY133" s="81"/>
      <c r="CBZ133" s="81"/>
      <c r="CCA133" s="81"/>
      <c r="CCB133" s="81"/>
      <c r="CCC133" s="81"/>
      <c r="CCD133" s="81"/>
      <c r="CCE133" s="81"/>
      <c r="CCF133" s="81"/>
      <c r="CCG133" s="81"/>
      <c r="CCH133" s="81"/>
      <c r="CCI133" s="81"/>
      <c r="CCJ133" s="81"/>
      <c r="CCK133" s="81"/>
      <c r="CCL133" s="81"/>
      <c r="CCM133" s="81"/>
      <c r="CCN133" s="81"/>
      <c r="CCO133" s="81"/>
      <c r="CCP133" s="81"/>
      <c r="CCQ133" s="81"/>
      <c r="CCR133" s="81"/>
      <c r="CCS133" s="81"/>
      <c r="CCT133" s="81"/>
      <c r="CCU133" s="81"/>
      <c r="CCV133" s="81"/>
      <c r="CCW133" s="81"/>
      <c r="CCX133" s="81"/>
      <c r="CCY133" s="81"/>
      <c r="CCZ133" s="81"/>
      <c r="CDA133" s="81"/>
      <c r="CDB133" s="81"/>
      <c r="CDC133" s="81"/>
      <c r="CDD133" s="81"/>
      <c r="CDE133" s="81"/>
      <c r="CDF133" s="81"/>
      <c r="CDG133" s="81"/>
      <c r="CDH133" s="81"/>
      <c r="CDI133" s="81"/>
      <c r="CDJ133" s="81"/>
      <c r="CDK133" s="81"/>
      <c r="CDL133" s="81"/>
      <c r="CDM133" s="81"/>
      <c r="CDN133" s="81"/>
      <c r="CDO133" s="81"/>
      <c r="CDP133" s="81"/>
      <c r="CDQ133" s="81"/>
      <c r="CDR133" s="81"/>
      <c r="CDS133" s="81"/>
      <c r="CDT133" s="81"/>
      <c r="CDU133" s="81"/>
      <c r="CDV133" s="81"/>
      <c r="CDW133" s="81"/>
      <c r="CDX133" s="81"/>
      <c r="CDY133" s="81"/>
      <c r="CDZ133" s="81"/>
      <c r="CEA133" s="81"/>
      <c r="CEB133" s="81"/>
      <c r="CEC133" s="81"/>
      <c r="CED133" s="81"/>
      <c r="CEE133" s="81"/>
      <c r="CEF133" s="81"/>
      <c r="CEG133" s="81"/>
      <c r="CEH133" s="81"/>
      <c r="CEI133" s="81"/>
      <c r="CEJ133" s="81"/>
      <c r="CEK133" s="81"/>
      <c r="CEL133" s="81"/>
      <c r="CEM133" s="81"/>
      <c r="CEN133" s="81"/>
      <c r="CEO133" s="81"/>
      <c r="CEP133" s="81"/>
      <c r="CEQ133" s="81"/>
      <c r="CER133" s="81"/>
      <c r="CES133" s="81"/>
      <c r="CET133" s="81"/>
      <c r="CEU133" s="81"/>
      <c r="CEV133" s="81"/>
      <c r="CEW133" s="81"/>
      <c r="CEX133" s="81"/>
      <c r="CEY133" s="81"/>
      <c r="CEZ133" s="81"/>
      <c r="CFA133" s="81"/>
      <c r="CFB133" s="81"/>
      <c r="CFC133" s="81"/>
      <c r="CFD133" s="81"/>
      <c r="CFE133" s="81"/>
      <c r="CFF133" s="81"/>
      <c r="CFG133" s="81"/>
      <c r="CFH133" s="81"/>
      <c r="CFI133" s="81"/>
      <c r="CFJ133" s="81"/>
      <c r="CFK133" s="81"/>
      <c r="CFL133" s="81"/>
      <c r="CFM133" s="81"/>
      <c r="CFN133" s="81"/>
      <c r="CFO133" s="81"/>
      <c r="CFP133" s="81"/>
      <c r="CFQ133" s="81"/>
      <c r="CFR133" s="81"/>
      <c r="CFS133" s="81"/>
      <c r="CFT133" s="81"/>
      <c r="CFU133" s="81"/>
      <c r="CFV133" s="81"/>
      <c r="CFW133" s="81"/>
      <c r="CFX133" s="81"/>
      <c r="CFY133" s="81"/>
      <c r="CFZ133" s="81"/>
      <c r="CGA133" s="81"/>
      <c r="CGB133" s="81"/>
      <c r="CGC133" s="81"/>
      <c r="CGD133" s="81"/>
      <c r="CGE133" s="81"/>
      <c r="CGF133" s="81"/>
      <c r="CGG133" s="81"/>
      <c r="CGH133" s="81"/>
      <c r="CGI133" s="81"/>
      <c r="CGJ133" s="81"/>
      <c r="CGK133" s="81"/>
      <c r="CGL133" s="81"/>
      <c r="CGM133" s="81"/>
      <c r="CGN133" s="81"/>
      <c r="CGO133" s="81"/>
      <c r="CGP133" s="81"/>
      <c r="CGQ133" s="81"/>
      <c r="CGR133" s="81"/>
      <c r="CGS133" s="81"/>
      <c r="CGT133" s="81"/>
      <c r="CGU133" s="81"/>
      <c r="CGV133" s="81"/>
      <c r="CGW133" s="81"/>
      <c r="CGX133" s="81"/>
      <c r="CGY133" s="81"/>
      <c r="CGZ133" s="81"/>
      <c r="CHA133" s="81"/>
      <c r="CHB133" s="81"/>
      <c r="CHC133" s="81"/>
      <c r="CHD133" s="81"/>
      <c r="CHE133" s="81"/>
      <c r="CHF133" s="81"/>
      <c r="CHG133" s="81"/>
      <c r="CHH133" s="81"/>
      <c r="CHI133" s="81"/>
      <c r="CHJ133" s="81"/>
      <c r="CHK133" s="81"/>
      <c r="CHL133" s="81"/>
      <c r="CHM133" s="81"/>
      <c r="CHN133" s="81"/>
      <c r="CHO133" s="81"/>
      <c r="CHP133" s="81"/>
      <c r="CHQ133" s="81"/>
      <c r="CHR133" s="81"/>
      <c r="CHS133" s="81"/>
      <c r="CHT133" s="81"/>
      <c r="CHU133" s="81"/>
      <c r="CHV133" s="81"/>
      <c r="CHW133" s="81"/>
      <c r="CHX133" s="81"/>
      <c r="CHY133" s="81"/>
      <c r="CHZ133" s="81"/>
      <c r="CIA133" s="81"/>
      <c r="CIB133" s="81"/>
      <c r="CIC133" s="81"/>
      <c r="CID133" s="81"/>
      <c r="CIE133" s="81"/>
      <c r="CIF133" s="81"/>
      <c r="CIG133" s="81"/>
      <c r="CIH133" s="81"/>
      <c r="CII133" s="81"/>
      <c r="CIJ133" s="81"/>
      <c r="CIK133" s="81"/>
      <c r="CIL133" s="81"/>
      <c r="CIM133" s="81"/>
      <c r="CIN133" s="81"/>
      <c r="CIO133" s="81"/>
      <c r="CIP133" s="81"/>
      <c r="CIQ133" s="81"/>
      <c r="CIR133" s="81"/>
      <c r="CIS133" s="81"/>
      <c r="CIT133" s="81"/>
      <c r="CIU133" s="81"/>
      <c r="CIV133" s="81"/>
      <c r="CIW133" s="81"/>
      <c r="CIX133" s="81"/>
      <c r="CIY133" s="81"/>
      <c r="CIZ133" s="81"/>
      <c r="CJA133" s="81"/>
      <c r="CJB133" s="81"/>
      <c r="CJC133" s="81"/>
      <c r="CJD133" s="81"/>
      <c r="CJE133" s="81"/>
      <c r="CJF133" s="81"/>
      <c r="CJG133" s="81"/>
      <c r="CJH133" s="81"/>
      <c r="CJI133" s="81"/>
      <c r="CJJ133" s="81"/>
      <c r="CJK133" s="81"/>
      <c r="CJL133" s="81"/>
      <c r="CJM133" s="81"/>
      <c r="CJN133" s="81"/>
      <c r="CJO133" s="81"/>
      <c r="CJP133" s="81"/>
      <c r="CJQ133" s="81"/>
      <c r="CJR133" s="81"/>
      <c r="CJS133" s="81"/>
      <c r="CJT133" s="81"/>
      <c r="CJU133" s="81"/>
      <c r="CJV133" s="81"/>
      <c r="CJW133" s="81"/>
      <c r="CJX133" s="81"/>
      <c r="CJY133" s="81"/>
      <c r="CJZ133" s="81"/>
      <c r="CKA133" s="81"/>
      <c r="CKB133" s="81"/>
      <c r="CKC133" s="81"/>
      <c r="CKD133" s="81"/>
      <c r="CKE133" s="81"/>
      <c r="CKF133" s="81"/>
      <c r="CKG133" s="81"/>
      <c r="CKH133" s="81"/>
      <c r="CKI133" s="81"/>
      <c r="CKJ133" s="81"/>
      <c r="CKK133" s="81"/>
      <c r="CKL133" s="81"/>
      <c r="CKM133" s="81"/>
      <c r="CKN133" s="81"/>
      <c r="CKO133" s="81"/>
      <c r="CKP133" s="81"/>
      <c r="CKQ133" s="81"/>
      <c r="CKR133" s="81"/>
      <c r="CKS133" s="81"/>
      <c r="CKT133" s="81"/>
      <c r="CKU133" s="81"/>
      <c r="CKV133" s="81"/>
      <c r="CKW133" s="81"/>
      <c r="CKX133" s="81"/>
      <c r="CKY133" s="81"/>
      <c r="CKZ133" s="81"/>
      <c r="CLA133" s="81"/>
      <c r="CLB133" s="81"/>
      <c r="CLC133" s="81"/>
      <c r="CLD133" s="81"/>
      <c r="CLE133" s="81"/>
      <c r="CLF133" s="81"/>
      <c r="CLG133" s="81"/>
      <c r="CLH133" s="81"/>
      <c r="CLI133" s="81"/>
      <c r="CLJ133" s="81"/>
      <c r="CLK133" s="81"/>
      <c r="CLL133" s="81"/>
      <c r="CLM133" s="81"/>
      <c r="CLN133" s="81"/>
      <c r="CLO133" s="81"/>
      <c r="CLP133" s="81"/>
      <c r="CLQ133" s="81"/>
      <c r="CLR133" s="81"/>
      <c r="CLS133" s="81"/>
      <c r="CLT133" s="81"/>
      <c r="CLU133" s="81"/>
      <c r="CLV133" s="81"/>
      <c r="CLW133" s="81"/>
      <c r="CLX133" s="81"/>
      <c r="CLY133" s="81"/>
      <c r="CLZ133" s="81"/>
      <c r="CMA133" s="81"/>
      <c r="CMB133" s="81"/>
      <c r="CMC133" s="81"/>
      <c r="CMD133" s="81"/>
      <c r="CME133" s="81"/>
      <c r="CMF133" s="81"/>
      <c r="CMG133" s="81"/>
      <c r="CMH133" s="81"/>
      <c r="CMI133" s="81"/>
      <c r="CMJ133" s="81"/>
      <c r="CMK133" s="81"/>
      <c r="CML133" s="81"/>
      <c r="CMM133" s="81"/>
      <c r="CMN133" s="81"/>
      <c r="CMO133" s="81"/>
      <c r="CMP133" s="81"/>
      <c r="CMQ133" s="81"/>
      <c r="CMR133" s="81"/>
      <c r="CMS133" s="81"/>
      <c r="CMT133" s="81"/>
      <c r="CMU133" s="81"/>
      <c r="CMV133" s="81"/>
      <c r="CMW133" s="81"/>
      <c r="CMX133" s="81"/>
      <c r="CMY133" s="81"/>
      <c r="CMZ133" s="81"/>
      <c r="CNA133" s="81"/>
      <c r="CNB133" s="81"/>
      <c r="CNC133" s="81"/>
      <c r="CND133" s="81"/>
      <c r="CNE133" s="81"/>
      <c r="CNF133" s="81"/>
      <c r="CNG133" s="81"/>
      <c r="CNH133" s="81"/>
      <c r="CNI133" s="81"/>
      <c r="CNJ133" s="81"/>
      <c r="CNK133" s="81"/>
      <c r="CNL133" s="81"/>
      <c r="CNM133" s="81"/>
      <c r="CNN133" s="81"/>
      <c r="CNO133" s="81"/>
      <c r="CNP133" s="81"/>
      <c r="CNQ133" s="81"/>
      <c r="CNR133" s="81"/>
      <c r="CNS133" s="81"/>
      <c r="CNT133" s="81"/>
      <c r="CNU133" s="81"/>
      <c r="CNV133" s="81"/>
      <c r="CNW133" s="81"/>
      <c r="CNX133" s="81"/>
      <c r="CNY133" s="81"/>
      <c r="CNZ133" s="81"/>
      <c r="COA133" s="81"/>
      <c r="COB133" s="81"/>
      <c r="COC133" s="81"/>
      <c r="COD133" s="81"/>
      <c r="COE133" s="81"/>
      <c r="COF133" s="81"/>
      <c r="COG133" s="81"/>
      <c r="COH133" s="81"/>
      <c r="COI133" s="81"/>
      <c r="COJ133" s="81"/>
      <c r="COK133" s="81"/>
      <c r="COL133" s="81"/>
      <c r="COM133" s="81"/>
      <c r="CON133" s="81"/>
      <c r="COO133" s="81"/>
      <c r="COP133" s="81"/>
      <c r="COQ133" s="81"/>
      <c r="COR133" s="81"/>
      <c r="COS133" s="81"/>
      <c r="COT133" s="81"/>
      <c r="COU133" s="81"/>
      <c r="COV133" s="81"/>
      <c r="COW133" s="81"/>
      <c r="COX133" s="81"/>
      <c r="COY133" s="81"/>
      <c r="COZ133" s="81"/>
      <c r="CPA133" s="81"/>
      <c r="CPB133" s="81"/>
      <c r="CPC133" s="81"/>
      <c r="CPD133" s="81"/>
      <c r="CPE133" s="81"/>
      <c r="CPF133" s="81"/>
      <c r="CPG133" s="81"/>
      <c r="CPH133" s="81"/>
      <c r="CPI133" s="81"/>
      <c r="CPJ133" s="81"/>
      <c r="CPK133" s="81"/>
      <c r="CPL133" s="81"/>
      <c r="CPM133" s="81"/>
      <c r="CPN133" s="81"/>
      <c r="CPO133" s="81"/>
      <c r="CPP133" s="81"/>
      <c r="CPQ133" s="81"/>
      <c r="CPR133" s="81"/>
      <c r="CPS133" s="81"/>
      <c r="CPT133" s="81"/>
      <c r="CPU133" s="81"/>
      <c r="CPV133" s="81"/>
      <c r="CPW133" s="81"/>
      <c r="CPX133" s="81"/>
      <c r="CPY133" s="81"/>
      <c r="CPZ133" s="81"/>
      <c r="CQA133" s="81"/>
      <c r="CQB133" s="81"/>
      <c r="CQC133" s="81"/>
      <c r="CQD133" s="81"/>
      <c r="CQE133" s="81"/>
      <c r="CQF133" s="81"/>
      <c r="CQG133" s="81"/>
      <c r="CQH133" s="81"/>
      <c r="CQI133" s="81"/>
      <c r="CQJ133" s="81"/>
      <c r="CQK133" s="81"/>
      <c r="CQL133" s="81"/>
      <c r="CQM133" s="81"/>
      <c r="CQN133" s="81"/>
      <c r="CQO133" s="81"/>
      <c r="CQP133" s="81"/>
      <c r="CQQ133" s="81"/>
      <c r="CQR133" s="81"/>
      <c r="CQS133" s="81"/>
      <c r="CQT133" s="81"/>
      <c r="CQU133" s="81"/>
      <c r="CQV133" s="81"/>
      <c r="CQW133" s="81"/>
      <c r="CQX133" s="81"/>
      <c r="CQY133" s="81"/>
      <c r="CQZ133" s="81"/>
      <c r="CRA133" s="81"/>
      <c r="CRB133" s="81"/>
      <c r="CRC133" s="81"/>
      <c r="CRD133" s="81"/>
      <c r="CRE133" s="81"/>
      <c r="CRF133" s="81"/>
      <c r="CRG133" s="81"/>
      <c r="CRH133" s="81"/>
      <c r="CRI133" s="81"/>
      <c r="CRJ133" s="81"/>
      <c r="CRK133" s="81"/>
      <c r="CRL133" s="81"/>
      <c r="CRM133" s="81"/>
      <c r="CRN133" s="81"/>
      <c r="CRO133" s="81"/>
      <c r="CRP133" s="81"/>
      <c r="CRQ133" s="81"/>
      <c r="CRR133" s="81"/>
      <c r="CRS133" s="81"/>
      <c r="CRT133" s="81"/>
      <c r="CRU133" s="81"/>
      <c r="CRV133" s="81"/>
      <c r="CRW133" s="81"/>
      <c r="CRX133" s="81"/>
      <c r="CRY133" s="81"/>
      <c r="CRZ133" s="81"/>
      <c r="CSA133" s="81"/>
      <c r="CSB133" s="81"/>
      <c r="CSC133" s="81"/>
      <c r="CSD133" s="81"/>
      <c r="CSE133" s="81"/>
      <c r="CSF133" s="81"/>
      <c r="CSG133" s="81"/>
      <c r="CSH133" s="81"/>
      <c r="CSI133" s="81"/>
      <c r="CSJ133" s="81"/>
      <c r="CSK133" s="81"/>
      <c r="CSL133" s="81"/>
      <c r="CSM133" s="81"/>
      <c r="CSN133" s="81"/>
      <c r="CSO133" s="81"/>
      <c r="CSP133" s="81"/>
      <c r="CSQ133" s="81"/>
      <c r="CSR133" s="81"/>
      <c r="CSS133" s="81"/>
      <c r="CST133" s="81"/>
      <c r="CSU133" s="81"/>
      <c r="CSV133" s="81"/>
      <c r="CSW133" s="81"/>
      <c r="CSX133" s="81"/>
      <c r="CSY133" s="81"/>
      <c r="CSZ133" s="81"/>
      <c r="CTA133" s="81"/>
      <c r="CTB133" s="81"/>
      <c r="CTC133" s="81"/>
      <c r="CTD133" s="81"/>
      <c r="CTE133" s="81"/>
      <c r="CTF133" s="81"/>
      <c r="CTG133" s="81"/>
      <c r="CTH133" s="81"/>
      <c r="CTI133" s="81"/>
      <c r="CTJ133" s="81"/>
      <c r="CTK133" s="81"/>
      <c r="CTL133" s="81"/>
      <c r="CTM133" s="81"/>
      <c r="CTN133" s="81"/>
      <c r="CTO133" s="81"/>
      <c r="CTP133" s="81"/>
      <c r="CTQ133" s="81"/>
      <c r="CTR133" s="81"/>
      <c r="CTS133" s="81"/>
      <c r="CTT133" s="81"/>
      <c r="CTU133" s="81"/>
      <c r="CTV133" s="81"/>
      <c r="CTW133" s="81"/>
      <c r="CTX133" s="81"/>
      <c r="CTY133" s="81"/>
      <c r="CTZ133" s="81"/>
      <c r="CUA133" s="81"/>
      <c r="CUB133" s="81"/>
      <c r="CUC133" s="81"/>
      <c r="CUD133" s="81"/>
      <c r="CUE133" s="81"/>
      <c r="CUF133" s="81"/>
      <c r="CUG133" s="81"/>
      <c r="CUH133" s="81"/>
      <c r="CUI133" s="81"/>
      <c r="CUJ133" s="81"/>
      <c r="CUK133" s="81"/>
      <c r="CUL133" s="81"/>
      <c r="CUM133" s="81"/>
      <c r="CUN133" s="81"/>
      <c r="CUO133" s="81"/>
      <c r="CUP133" s="81"/>
      <c r="CUQ133" s="81"/>
      <c r="CUR133" s="81"/>
      <c r="CUS133" s="81"/>
      <c r="CUT133" s="81"/>
      <c r="CUU133" s="81"/>
      <c r="CUV133" s="81"/>
      <c r="CUW133" s="81"/>
      <c r="CUX133" s="81"/>
      <c r="CUY133" s="81"/>
      <c r="CUZ133" s="81"/>
      <c r="CVA133" s="81"/>
      <c r="CVB133" s="81"/>
      <c r="CVC133" s="81"/>
      <c r="CVD133" s="81"/>
      <c r="CVE133" s="81"/>
      <c r="CVF133" s="81"/>
      <c r="CVG133" s="81"/>
      <c r="CVH133" s="81"/>
      <c r="CVI133" s="81"/>
      <c r="CVJ133" s="81"/>
      <c r="CVK133" s="81"/>
      <c r="CVL133" s="81"/>
      <c r="CVM133" s="81"/>
      <c r="CVN133" s="81"/>
      <c r="CVO133" s="81"/>
      <c r="CVP133" s="81"/>
      <c r="CVQ133" s="81"/>
      <c r="CVR133" s="81"/>
      <c r="CVS133" s="81"/>
      <c r="CVT133" s="81"/>
      <c r="CVU133" s="81"/>
      <c r="CVV133" s="81"/>
      <c r="CVW133" s="81"/>
      <c r="CVX133" s="81"/>
      <c r="CVY133" s="81"/>
      <c r="CVZ133" s="81"/>
      <c r="CWA133" s="81"/>
      <c r="CWB133" s="81"/>
      <c r="CWC133" s="81"/>
      <c r="CWD133" s="81"/>
      <c r="CWE133" s="81"/>
      <c r="CWF133" s="81"/>
      <c r="CWG133" s="81"/>
      <c r="CWH133" s="81"/>
      <c r="CWI133" s="81"/>
      <c r="CWJ133" s="81"/>
      <c r="CWK133" s="81"/>
      <c r="CWL133" s="81"/>
      <c r="CWM133" s="81"/>
      <c r="CWN133" s="81"/>
      <c r="CWO133" s="81"/>
      <c r="CWP133" s="81"/>
      <c r="CWQ133" s="81"/>
      <c r="CWR133" s="81"/>
      <c r="CWS133" s="81"/>
      <c r="CWT133" s="81"/>
      <c r="CWU133" s="81"/>
      <c r="CWV133" s="81"/>
      <c r="CWW133" s="81"/>
      <c r="CWX133" s="81"/>
      <c r="CWY133" s="81"/>
      <c r="CWZ133" s="81"/>
      <c r="CXA133" s="81"/>
      <c r="CXB133" s="81"/>
      <c r="CXC133" s="81"/>
      <c r="CXD133" s="81"/>
      <c r="CXE133" s="81"/>
      <c r="CXF133" s="81"/>
      <c r="CXG133" s="81"/>
      <c r="CXH133" s="81"/>
      <c r="CXI133" s="81"/>
      <c r="CXJ133" s="81"/>
      <c r="CXK133" s="81"/>
      <c r="CXL133" s="81"/>
      <c r="CXM133" s="81"/>
      <c r="CXN133" s="81"/>
      <c r="CXO133" s="81"/>
      <c r="CXP133" s="81"/>
      <c r="CXQ133" s="81"/>
      <c r="CXR133" s="81"/>
      <c r="CXS133" s="81"/>
      <c r="CXT133" s="81"/>
      <c r="CXU133" s="81"/>
      <c r="CXV133" s="81"/>
      <c r="CXW133" s="81"/>
      <c r="CXX133" s="81"/>
      <c r="CXY133" s="81"/>
      <c r="CXZ133" s="81"/>
      <c r="CYA133" s="81"/>
      <c r="CYB133" s="81"/>
      <c r="CYC133" s="81"/>
      <c r="CYD133" s="81"/>
      <c r="CYE133" s="81"/>
      <c r="CYF133" s="81"/>
      <c r="CYG133" s="81"/>
      <c r="CYH133" s="81"/>
      <c r="CYI133" s="81"/>
      <c r="CYJ133" s="81"/>
      <c r="CYK133" s="81"/>
      <c r="CYL133" s="81"/>
      <c r="CYM133" s="81"/>
      <c r="CYN133" s="81"/>
      <c r="CYO133" s="81"/>
      <c r="CYP133" s="81"/>
      <c r="CYQ133" s="81"/>
      <c r="CYR133" s="81"/>
      <c r="CYS133" s="81"/>
      <c r="CYT133" s="81"/>
      <c r="CYU133" s="81"/>
      <c r="CYV133" s="81"/>
      <c r="CYW133" s="81"/>
      <c r="CYX133" s="81"/>
      <c r="CYY133" s="81"/>
      <c r="CYZ133" s="81"/>
      <c r="CZA133" s="81"/>
      <c r="CZB133" s="81"/>
      <c r="CZC133" s="81"/>
      <c r="CZD133" s="81"/>
      <c r="CZE133" s="81"/>
      <c r="CZF133" s="81"/>
      <c r="CZG133" s="81"/>
      <c r="CZH133" s="81"/>
      <c r="CZI133" s="81"/>
      <c r="CZJ133" s="81"/>
      <c r="CZK133" s="81"/>
      <c r="CZL133" s="81"/>
      <c r="CZM133" s="81"/>
      <c r="CZN133" s="81"/>
      <c r="CZO133" s="81"/>
      <c r="CZP133" s="81"/>
      <c r="CZQ133" s="81"/>
      <c r="CZR133" s="81"/>
      <c r="CZS133" s="81"/>
      <c r="CZT133" s="81"/>
      <c r="CZU133" s="81"/>
      <c r="CZV133" s="81"/>
      <c r="CZW133" s="81"/>
      <c r="CZX133" s="81"/>
      <c r="CZY133" s="81"/>
      <c r="CZZ133" s="81"/>
      <c r="DAA133" s="81"/>
      <c r="DAB133" s="81"/>
      <c r="DAC133" s="81"/>
      <c r="DAD133" s="81"/>
      <c r="DAE133" s="81"/>
      <c r="DAF133" s="81"/>
      <c r="DAG133" s="81"/>
      <c r="DAH133" s="81"/>
      <c r="DAI133" s="81"/>
      <c r="DAJ133" s="81"/>
      <c r="DAK133" s="81"/>
      <c r="DAL133" s="81"/>
      <c r="DAM133" s="81"/>
      <c r="DAN133" s="81"/>
      <c r="DAO133" s="81"/>
      <c r="DAP133" s="81"/>
      <c r="DAQ133" s="81"/>
      <c r="DAR133" s="81"/>
      <c r="DAS133" s="81"/>
      <c r="DAT133" s="81"/>
      <c r="DAU133" s="81"/>
      <c r="DAV133" s="81"/>
      <c r="DAW133" s="81"/>
      <c r="DAX133" s="81"/>
      <c r="DAY133" s="81"/>
      <c r="DAZ133" s="81"/>
      <c r="DBA133" s="81"/>
      <c r="DBB133" s="81"/>
      <c r="DBC133" s="81"/>
      <c r="DBD133" s="81"/>
      <c r="DBE133" s="81"/>
      <c r="DBF133" s="81"/>
      <c r="DBG133" s="81"/>
      <c r="DBH133" s="81"/>
      <c r="DBI133" s="81"/>
      <c r="DBJ133" s="81"/>
      <c r="DBK133" s="81"/>
      <c r="DBL133" s="81"/>
      <c r="DBM133" s="81"/>
      <c r="DBN133" s="81"/>
      <c r="DBO133" s="81"/>
      <c r="DBP133" s="81"/>
      <c r="DBQ133" s="81"/>
      <c r="DBR133" s="81"/>
      <c r="DBS133" s="81"/>
      <c r="DBT133" s="81"/>
      <c r="DBU133" s="81"/>
      <c r="DBV133" s="81"/>
      <c r="DBW133" s="81"/>
      <c r="DBX133" s="81"/>
      <c r="DBY133" s="81"/>
      <c r="DBZ133" s="81"/>
      <c r="DCA133" s="81"/>
      <c r="DCB133" s="81"/>
      <c r="DCC133" s="81"/>
      <c r="DCD133" s="81"/>
      <c r="DCE133" s="81"/>
      <c r="DCF133" s="81"/>
      <c r="DCG133" s="81"/>
      <c r="DCH133" s="81"/>
      <c r="DCI133" s="81"/>
      <c r="DCJ133" s="81"/>
      <c r="DCK133" s="81"/>
      <c r="DCL133" s="81"/>
      <c r="DCM133" s="81"/>
      <c r="DCN133" s="81"/>
      <c r="DCO133" s="81"/>
      <c r="DCP133" s="81"/>
      <c r="DCQ133" s="81"/>
      <c r="DCR133" s="81"/>
      <c r="DCS133" s="81"/>
      <c r="DCT133" s="81"/>
      <c r="DCU133" s="81"/>
      <c r="DCV133" s="81"/>
      <c r="DCW133" s="81"/>
      <c r="DCX133" s="81"/>
      <c r="DCY133" s="81"/>
      <c r="DCZ133" s="81"/>
      <c r="DDA133" s="81"/>
      <c r="DDB133" s="81"/>
      <c r="DDC133" s="81"/>
      <c r="DDD133" s="81"/>
      <c r="DDE133" s="81"/>
      <c r="DDF133" s="81"/>
      <c r="DDG133" s="81"/>
      <c r="DDH133" s="81"/>
      <c r="DDI133" s="81"/>
      <c r="DDJ133" s="81"/>
      <c r="DDK133" s="81"/>
      <c r="DDL133" s="81"/>
      <c r="DDM133" s="81"/>
      <c r="DDN133" s="81"/>
      <c r="DDO133" s="81"/>
      <c r="DDP133" s="81"/>
      <c r="DDQ133" s="81"/>
      <c r="DDR133" s="81"/>
      <c r="DDS133" s="81"/>
      <c r="DDT133" s="81"/>
      <c r="DDU133" s="81"/>
      <c r="DDV133" s="81"/>
      <c r="DDW133" s="81"/>
      <c r="DDX133" s="81"/>
      <c r="DDY133" s="81"/>
      <c r="DDZ133" s="81"/>
      <c r="DEA133" s="81"/>
      <c r="DEB133" s="81"/>
      <c r="DEC133" s="81"/>
      <c r="DED133" s="81"/>
      <c r="DEE133" s="81"/>
      <c r="DEF133" s="81"/>
      <c r="DEG133" s="81"/>
      <c r="DEH133" s="81"/>
      <c r="DEI133" s="81"/>
      <c r="DEJ133" s="81"/>
      <c r="DEK133" s="81"/>
      <c r="DEL133" s="81"/>
      <c r="DEM133" s="81"/>
      <c r="DEN133" s="81"/>
      <c r="DEO133" s="81"/>
      <c r="DEP133" s="81"/>
      <c r="DEQ133" s="81"/>
      <c r="DER133" s="81"/>
      <c r="DES133" s="81"/>
      <c r="DET133" s="81"/>
      <c r="DEU133" s="81"/>
      <c r="DEV133" s="81"/>
      <c r="DEW133" s="81"/>
      <c r="DEX133" s="81"/>
      <c r="DEY133" s="81"/>
      <c r="DEZ133" s="81"/>
      <c r="DFA133" s="81"/>
      <c r="DFB133" s="81"/>
      <c r="DFC133" s="81"/>
      <c r="DFD133" s="81"/>
      <c r="DFE133" s="81"/>
      <c r="DFF133" s="81"/>
      <c r="DFG133" s="81"/>
      <c r="DFH133" s="81"/>
      <c r="DFI133" s="81"/>
      <c r="DFJ133" s="81"/>
      <c r="DFK133" s="81"/>
      <c r="DFL133" s="81"/>
      <c r="DFM133" s="81"/>
      <c r="DFN133" s="81"/>
      <c r="DFO133" s="81"/>
      <c r="DFP133" s="81"/>
      <c r="DFQ133" s="81"/>
      <c r="DFR133" s="81"/>
      <c r="DFS133" s="81"/>
      <c r="DFT133" s="81"/>
      <c r="DFU133" s="81"/>
      <c r="DFV133" s="81"/>
      <c r="DFW133" s="81"/>
      <c r="DFX133" s="81"/>
      <c r="DFY133" s="81"/>
      <c r="DFZ133" s="81"/>
      <c r="DGA133" s="81"/>
      <c r="DGB133" s="81"/>
      <c r="DGC133" s="81"/>
      <c r="DGD133" s="81"/>
      <c r="DGE133" s="81"/>
      <c r="DGF133" s="81"/>
      <c r="DGG133" s="81"/>
      <c r="DGH133" s="81"/>
      <c r="DGI133" s="81"/>
      <c r="DGJ133" s="81"/>
      <c r="DGK133" s="81"/>
      <c r="DGL133" s="81"/>
      <c r="DGM133" s="81"/>
      <c r="DGN133" s="81"/>
      <c r="DGO133" s="81"/>
      <c r="DGP133" s="81"/>
      <c r="DGQ133" s="81"/>
      <c r="DGR133" s="81"/>
      <c r="DGS133" s="81"/>
      <c r="DGT133" s="81"/>
      <c r="DGU133" s="81"/>
      <c r="DGV133" s="81"/>
      <c r="DGW133" s="81"/>
      <c r="DGX133" s="81"/>
      <c r="DGY133" s="81"/>
      <c r="DGZ133" s="81"/>
      <c r="DHA133" s="81"/>
      <c r="DHB133" s="81"/>
      <c r="DHC133" s="81"/>
      <c r="DHD133" s="81"/>
      <c r="DHE133" s="81"/>
      <c r="DHF133" s="81"/>
      <c r="DHG133" s="81"/>
      <c r="DHH133" s="81"/>
      <c r="DHI133" s="81"/>
      <c r="DHJ133" s="81"/>
      <c r="DHK133" s="81"/>
      <c r="DHL133" s="81"/>
      <c r="DHM133" s="81"/>
      <c r="DHN133" s="81"/>
      <c r="DHO133" s="81"/>
      <c r="DHP133" s="81"/>
      <c r="DHQ133" s="81"/>
      <c r="DHR133" s="81"/>
      <c r="DHS133" s="81"/>
      <c r="DHT133" s="81"/>
      <c r="DHU133" s="81"/>
      <c r="DHV133" s="81"/>
      <c r="DHW133" s="81"/>
      <c r="DHX133" s="81"/>
      <c r="DHY133" s="81"/>
      <c r="DHZ133" s="81"/>
      <c r="DIA133" s="81"/>
      <c r="DIB133" s="81"/>
      <c r="DIC133" s="81"/>
      <c r="DID133" s="81"/>
      <c r="DIE133" s="81"/>
      <c r="DIF133" s="81"/>
      <c r="DIG133" s="81"/>
      <c r="DIH133" s="81"/>
      <c r="DII133" s="81"/>
      <c r="DIJ133" s="81"/>
      <c r="DIK133" s="81"/>
      <c r="DIL133" s="81"/>
      <c r="DIM133" s="81"/>
      <c r="DIN133" s="81"/>
      <c r="DIO133" s="81"/>
      <c r="DIP133" s="81"/>
      <c r="DIQ133" s="81"/>
      <c r="DIR133" s="81"/>
      <c r="DIS133" s="81"/>
      <c r="DIT133" s="81"/>
      <c r="DIU133" s="81"/>
      <c r="DIV133" s="81"/>
      <c r="DIW133" s="81"/>
      <c r="DIX133" s="81"/>
      <c r="DIY133" s="81"/>
      <c r="DIZ133" s="81"/>
      <c r="DJA133" s="81"/>
      <c r="DJB133" s="81"/>
      <c r="DJC133" s="81"/>
      <c r="DJD133" s="81"/>
      <c r="DJE133" s="81"/>
      <c r="DJF133" s="81"/>
      <c r="DJG133" s="81"/>
      <c r="DJH133" s="81"/>
      <c r="DJI133" s="81"/>
      <c r="DJJ133" s="81"/>
      <c r="DJK133" s="81"/>
      <c r="DJL133" s="81"/>
      <c r="DJM133" s="81"/>
      <c r="DJN133" s="81"/>
      <c r="DJO133" s="81"/>
      <c r="DJP133" s="81"/>
      <c r="DJQ133" s="81"/>
      <c r="DJR133" s="81"/>
      <c r="DJS133" s="81"/>
      <c r="DJT133" s="81"/>
      <c r="DJU133" s="81"/>
      <c r="DJV133" s="81"/>
      <c r="DJW133" s="81"/>
      <c r="DJX133" s="81"/>
      <c r="DJY133" s="81"/>
      <c r="DJZ133" s="81"/>
      <c r="DKA133" s="81"/>
      <c r="DKB133" s="81"/>
      <c r="DKC133" s="81"/>
      <c r="DKD133" s="81"/>
      <c r="DKE133" s="81"/>
      <c r="DKF133" s="81"/>
      <c r="DKG133" s="81"/>
      <c r="DKH133" s="81"/>
      <c r="DKI133" s="81"/>
      <c r="DKJ133" s="81"/>
      <c r="DKK133" s="81"/>
      <c r="DKL133" s="81"/>
      <c r="DKM133" s="81"/>
      <c r="DKN133" s="81"/>
      <c r="DKO133" s="81"/>
      <c r="DKP133" s="81"/>
      <c r="DKQ133" s="81"/>
      <c r="DKR133" s="81"/>
      <c r="DKS133" s="81"/>
      <c r="DKT133" s="81"/>
      <c r="DKU133" s="81"/>
      <c r="DKV133" s="81"/>
      <c r="DKW133" s="81"/>
      <c r="DKX133" s="81"/>
      <c r="DKY133" s="81"/>
      <c r="DKZ133" s="81"/>
      <c r="DLA133" s="81"/>
      <c r="DLB133" s="81"/>
      <c r="DLC133" s="81"/>
      <c r="DLD133" s="81"/>
      <c r="DLE133" s="81"/>
      <c r="DLF133" s="81"/>
      <c r="DLG133" s="81"/>
      <c r="DLH133" s="81"/>
      <c r="DLI133" s="81"/>
      <c r="DLJ133" s="81"/>
      <c r="DLK133" s="81"/>
      <c r="DLL133" s="81"/>
      <c r="DLM133" s="81"/>
      <c r="DLN133" s="81"/>
      <c r="DLO133" s="81"/>
      <c r="DLP133" s="81"/>
      <c r="DLQ133" s="81"/>
      <c r="DLR133" s="81"/>
      <c r="DLS133" s="81"/>
      <c r="DLT133" s="81"/>
      <c r="DLU133" s="81"/>
      <c r="DLV133" s="81"/>
      <c r="DLW133" s="81"/>
      <c r="DLX133" s="81"/>
      <c r="DLY133" s="81"/>
      <c r="DLZ133" s="81"/>
      <c r="DMA133" s="81"/>
      <c r="DMB133" s="81"/>
      <c r="DMC133" s="81"/>
      <c r="DMD133" s="81"/>
      <c r="DME133" s="81"/>
      <c r="DMF133" s="81"/>
      <c r="DMG133" s="81"/>
      <c r="DMH133" s="81"/>
      <c r="DMI133" s="81"/>
      <c r="DMJ133" s="81"/>
      <c r="DMK133" s="81"/>
      <c r="DML133" s="81"/>
      <c r="DMM133" s="81"/>
      <c r="DMN133" s="81"/>
      <c r="DMO133" s="81"/>
      <c r="DMP133" s="81"/>
      <c r="DMQ133" s="81"/>
      <c r="DMR133" s="81"/>
      <c r="DMS133" s="81"/>
      <c r="DMT133" s="81"/>
      <c r="DMU133" s="81"/>
      <c r="DMV133" s="81"/>
      <c r="DMW133" s="81"/>
      <c r="DMX133" s="81"/>
      <c r="DMY133" s="81"/>
      <c r="DMZ133" s="81"/>
      <c r="DNA133" s="81"/>
      <c r="DNB133" s="81"/>
      <c r="DNC133" s="81"/>
      <c r="DND133" s="81"/>
      <c r="DNE133" s="81"/>
      <c r="DNF133" s="81"/>
      <c r="DNG133" s="81"/>
      <c r="DNH133" s="81"/>
      <c r="DNI133" s="81"/>
      <c r="DNJ133" s="81"/>
      <c r="DNK133" s="81"/>
      <c r="DNL133" s="81"/>
      <c r="DNM133" s="81"/>
      <c r="DNN133" s="81"/>
      <c r="DNO133" s="81"/>
      <c r="DNP133" s="81"/>
      <c r="DNQ133" s="81"/>
      <c r="DNR133" s="81"/>
      <c r="DNS133" s="81"/>
      <c r="DNT133" s="81"/>
      <c r="DNU133" s="81"/>
      <c r="DNV133" s="81"/>
      <c r="DNW133" s="81"/>
      <c r="DNX133" s="81"/>
      <c r="DNY133" s="81"/>
      <c r="DNZ133" s="81"/>
      <c r="DOA133" s="81"/>
      <c r="DOB133" s="81"/>
      <c r="DOC133" s="81"/>
      <c r="DOD133" s="81"/>
      <c r="DOE133" s="81"/>
      <c r="DOF133" s="81"/>
      <c r="DOG133" s="81"/>
      <c r="DOH133" s="81"/>
      <c r="DOI133" s="81"/>
      <c r="DOJ133" s="81"/>
      <c r="DOK133" s="81"/>
      <c r="DOL133" s="81"/>
      <c r="DOM133" s="81"/>
      <c r="DON133" s="81"/>
      <c r="DOO133" s="81"/>
      <c r="DOP133" s="81"/>
      <c r="DOQ133" s="81"/>
      <c r="DOR133" s="81"/>
      <c r="DOS133" s="81"/>
      <c r="DOT133" s="81"/>
      <c r="DOU133" s="81"/>
      <c r="DOV133" s="81"/>
      <c r="DOW133" s="81"/>
      <c r="DOX133" s="81"/>
      <c r="DOY133" s="81"/>
      <c r="DOZ133" s="81"/>
      <c r="DPA133" s="81"/>
      <c r="DPB133" s="81"/>
      <c r="DPC133" s="81"/>
      <c r="DPD133" s="81"/>
      <c r="DPE133" s="81"/>
      <c r="DPF133" s="81"/>
      <c r="DPG133" s="81"/>
      <c r="DPH133" s="81"/>
      <c r="DPI133" s="81"/>
      <c r="DPJ133" s="81"/>
      <c r="DPK133" s="81"/>
      <c r="DPL133" s="81"/>
      <c r="DPM133" s="81"/>
      <c r="DPN133" s="81"/>
      <c r="DPO133" s="81"/>
      <c r="DPP133" s="81"/>
      <c r="DPQ133" s="81"/>
      <c r="DPR133" s="81"/>
      <c r="DPS133" s="81"/>
      <c r="DPT133" s="81"/>
      <c r="DPU133" s="81"/>
      <c r="DPV133" s="81"/>
      <c r="DPW133" s="81"/>
      <c r="DPX133" s="81"/>
      <c r="DPY133" s="81"/>
      <c r="DPZ133" s="81"/>
      <c r="DQA133" s="81"/>
      <c r="DQB133" s="81"/>
      <c r="DQC133" s="81"/>
      <c r="DQD133" s="81"/>
      <c r="DQE133" s="81"/>
      <c r="DQF133" s="81"/>
      <c r="DQG133" s="81"/>
      <c r="DQH133" s="81"/>
      <c r="DQI133" s="81"/>
      <c r="DQJ133" s="81"/>
      <c r="DQK133" s="81"/>
      <c r="DQL133" s="81"/>
      <c r="DQM133" s="81"/>
      <c r="DQN133" s="81"/>
      <c r="DQO133" s="81"/>
      <c r="DQP133" s="81"/>
      <c r="DQQ133" s="81"/>
      <c r="DQR133" s="81"/>
      <c r="DQS133" s="81"/>
      <c r="DQT133" s="81"/>
      <c r="DQU133" s="81"/>
      <c r="DQV133" s="81"/>
      <c r="DQW133" s="81"/>
      <c r="DQX133" s="81"/>
      <c r="DQY133" s="81"/>
      <c r="DQZ133" s="81"/>
      <c r="DRA133" s="81"/>
      <c r="DRB133" s="81"/>
      <c r="DRC133" s="81"/>
      <c r="DRD133" s="81"/>
      <c r="DRE133" s="81"/>
      <c r="DRF133" s="81"/>
      <c r="DRG133" s="81"/>
      <c r="DRH133" s="81"/>
      <c r="DRI133" s="81"/>
      <c r="DRJ133" s="81"/>
      <c r="DRK133" s="81"/>
      <c r="DRL133" s="81"/>
      <c r="DRM133" s="81"/>
      <c r="DRN133" s="81"/>
      <c r="DRO133" s="81"/>
      <c r="DRP133" s="81"/>
      <c r="DRQ133" s="81"/>
      <c r="DRR133" s="81"/>
      <c r="DRS133" s="81"/>
      <c r="DRT133" s="81"/>
      <c r="DRU133" s="81"/>
      <c r="DRV133" s="81"/>
      <c r="DRW133" s="81"/>
      <c r="DRX133" s="81"/>
      <c r="DRY133" s="81"/>
      <c r="DRZ133" s="81"/>
      <c r="DSA133" s="81"/>
      <c r="DSB133" s="81"/>
      <c r="DSC133" s="81"/>
      <c r="DSD133" s="81"/>
      <c r="DSE133" s="81"/>
      <c r="DSF133" s="81"/>
      <c r="DSG133" s="81"/>
      <c r="DSH133" s="81"/>
      <c r="DSI133" s="81"/>
      <c r="DSJ133" s="81"/>
      <c r="DSK133" s="81"/>
      <c r="DSL133" s="81"/>
      <c r="DSM133" s="81"/>
      <c r="DSN133" s="81"/>
      <c r="DSO133" s="81"/>
      <c r="DSP133" s="81"/>
      <c r="DSQ133" s="81"/>
      <c r="DSR133" s="81"/>
      <c r="DSS133" s="81"/>
      <c r="DST133" s="81"/>
      <c r="DSU133" s="81"/>
      <c r="DSV133" s="81"/>
      <c r="DSW133" s="81"/>
      <c r="DSX133" s="81"/>
      <c r="DSY133" s="81"/>
      <c r="DSZ133" s="81"/>
      <c r="DTA133" s="81"/>
      <c r="DTB133" s="81"/>
      <c r="DTC133" s="81"/>
      <c r="DTD133" s="81"/>
      <c r="DTE133" s="81"/>
      <c r="DTF133" s="81"/>
      <c r="DTG133" s="81"/>
      <c r="DTH133" s="81"/>
      <c r="DTI133" s="81"/>
      <c r="DTJ133" s="81"/>
      <c r="DTK133" s="81"/>
      <c r="DTL133" s="81"/>
      <c r="DTM133" s="81"/>
      <c r="DTN133" s="81"/>
      <c r="DTO133" s="81"/>
      <c r="DTP133" s="81"/>
      <c r="DTQ133" s="81"/>
      <c r="DTR133" s="81"/>
      <c r="DTS133" s="81"/>
      <c r="DTT133" s="81"/>
      <c r="DTU133" s="81"/>
      <c r="DTV133" s="81"/>
      <c r="DTW133" s="81"/>
      <c r="DTX133" s="81"/>
      <c r="DTY133" s="81"/>
      <c r="DTZ133" s="81"/>
      <c r="DUA133" s="81"/>
      <c r="DUB133" s="81"/>
      <c r="DUC133" s="81"/>
      <c r="DUD133" s="81"/>
      <c r="DUE133" s="81"/>
      <c r="DUF133" s="81"/>
      <c r="DUG133" s="81"/>
      <c r="DUH133" s="81"/>
      <c r="DUI133" s="81"/>
      <c r="DUJ133" s="81"/>
      <c r="DUK133" s="81"/>
      <c r="DUL133" s="81"/>
      <c r="DUM133" s="81"/>
      <c r="DUN133" s="81"/>
      <c r="DUO133" s="81"/>
      <c r="DUP133" s="81"/>
      <c r="DUQ133" s="81"/>
      <c r="DUR133" s="81"/>
      <c r="DUS133" s="81"/>
      <c r="DUT133" s="81"/>
      <c r="DUU133" s="81"/>
      <c r="DUV133" s="81"/>
      <c r="DUW133" s="81"/>
      <c r="DUX133" s="81"/>
      <c r="DUY133" s="81"/>
      <c r="DUZ133" s="81"/>
      <c r="DVA133" s="81"/>
      <c r="DVB133" s="81"/>
      <c r="DVC133" s="81"/>
      <c r="DVD133" s="81"/>
      <c r="DVE133" s="81"/>
      <c r="DVF133" s="81"/>
      <c r="DVG133" s="81"/>
      <c r="DVH133" s="81"/>
      <c r="DVI133" s="81"/>
      <c r="DVJ133" s="81"/>
      <c r="DVK133" s="81"/>
      <c r="DVL133" s="81"/>
      <c r="DVM133" s="81"/>
      <c r="DVN133" s="81"/>
      <c r="DVO133" s="81"/>
      <c r="DVP133" s="81"/>
      <c r="DVQ133" s="81"/>
      <c r="DVR133" s="81"/>
      <c r="DVS133" s="81"/>
      <c r="DVT133" s="81"/>
      <c r="DVU133" s="81"/>
      <c r="DVV133" s="81"/>
      <c r="DVW133" s="81"/>
      <c r="DVX133" s="81"/>
      <c r="DVY133" s="81"/>
      <c r="DVZ133" s="81"/>
      <c r="DWA133" s="81"/>
      <c r="DWB133" s="81"/>
      <c r="DWC133" s="81"/>
      <c r="DWD133" s="81"/>
      <c r="DWE133" s="81"/>
      <c r="DWF133" s="81"/>
      <c r="DWG133" s="81"/>
      <c r="DWH133" s="81"/>
      <c r="DWI133" s="81"/>
      <c r="DWJ133" s="81"/>
      <c r="DWK133" s="81"/>
      <c r="DWL133" s="81"/>
      <c r="DWM133" s="81"/>
      <c r="DWN133" s="81"/>
      <c r="DWO133" s="81"/>
      <c r="DWP133" s="81"/>
      <c r="DWQ133" s="81"/>
      <c r="DWR133" s="81"/>
      <c r="DWS133" s="81"/>
      <c r="DWT133" s="81"/>
      <c r="DWU133" s="81"/>
      <c r="DWV133" s="81"/>
      <c r="DWW133" s="81"/>
      <c r="DWX133" s="81"/>
      <c r="DWY133" s="81"/>
      <c r="DWZ133" s="81"/>
      <c r="DXA133" s="81"/>
      <c r="DXB133" s="81"/>
      <c r="DXC133" s="81"/>
      <c r="DXD133" s="81"/>
      <c r="DXE133" s="81"/>
      <c r="DXF133" s="81"/>
      <c r="DXG133" s="81"/>
      <c r="DXH133" s="81"/>
      <c r="DXI133" s="81"/>
      <c r="DXJ133" s="81"/>
      <c r="DXK133" s="81"/>
      <c r="DXL133" s="81"/>
      <c r="DXM133" s="81"/>
      <c r="DXN133" s="81"/>
      <c r="DXO133" s="81"/>
      <c r="DXP133" s="81"/>
      <c r="DXQ133" s="81"/>
      <c r="DXR133" s="81"/>
      <c r="DXS133" s="81"/>
      <c r="DXT133" s="81"/>
      <c r="DXU133" s="81"/>
      <c r="DXV133" s="81"/>
      <c r="DXW133" s="81"/>
      <c r="DXX133" s="81"/>
      <c r="DXY133" s="81"/>
      <c r="DXZ133" s="81"/>
      <c r="DYA133" s="81"/>
      <c r="DYB133" s="81"/>
      <c r="DYC133" s="81"/>
      <c r="DYD133" s="81"/>
      <c r="DYE133" s="81"/>
      <c r="DYF133" s="81"/>
      <c r="DYG133" s="81"/>
      <c r="DYH133" s="81"/>
      <c r="DYI133" s="81"/>
      <c r="DYJ133" s="81"/>
      <c r="DYK133" s="81"/>
      <c r="DYL133" s="81"/>
      <c r="DYM133" s="81"/>
      <c r="DYN133" s="81"/>
      <c r="DYO133" s="81"/>
      <c r="DYP133" s="81"/>
      <c r="DYQ133" s="81"/>
      <c r="DYR133" s="81"/>
      <c r="DYS133" s="81"/>
      <c r="DYT133" s="81"/>
      <c r="DYU133" s="81"/>
      <c r="DYV133" s="81"/>
      <c r="DYW133" s="81"/>
      <c r="DYX133" s="81"/>
      <c r="DYY133" s="81"/>
      <c r="DYZ133" s="81"/>
      <c r="DZA133" s="81"/>
      <c r="DZB133" s="81"/>
      <c r="DZC133" s="81"/>
      <c r="DZD133" s="81"/>
      <c r="DZE133" s="81"/>
      <c r="DZF133" s="81"/>
      <c r="DZG133" s="81"/>
      <c r="DZH133" s="81"/>
      <c r="DZI133" s="81"/>
      <c r="DZJ133" s="81"/>
      <c r="DZK133" s="81"/>
      <c r="DZL133" s="81"/>
      <c r="DZM133" s="81"/>
      <c r="DZN133" s="81"/>
      <c r="DZO133" s="81"/>
      <c r="DZP133" s="81"/>
      <c r="DZQ133" s="81"/>
      <c r="DZR133" s="81"/>
      <c r="DZS133" s="81"/>
      <c r="DZT133" s="81"/>
      <c r="DZU133" s="81"/>
      <c r="DZV133" s="81"/>
      <c r="DZW133" s="81"/>
      <c r="DZX133" s="81"/>
      <c r="DZY133" s="81"/>
      <c r="DZZ133" s="81"/>
      <c r="EAA133" s="81"/>
      <c r="EAB133" s="81"/>
      <c r="EAC133" s="81"/>
      <c r="EAD133" s="81"/>
      <c r="EAE133" s="81"/>
      <c r="EAF133" s="81"/>
      <c r="EAG133" s="81"/>
      <c r="EAH133" s="81"/>
      <c r="EAI133" s="81"/>
      <c r="EAJ133" s="81"/>
      <c r="EAK133" s="81"/>
      <c r="EAL133" s="81"/>
      <c r="EAM133" s="81"/>
      <c r="EAN133" s="81"/>
      <c r="EAO133" s="81"/>
      <c r="EAP133" s="81"/>
      <c r="EAQ133" s="81"/>
      <c r="EAR133" s="81"/>
      <c r="EAS133" s="81"/>
      <c r="EAT133" s="81"/>
      <c r="EAU133" s="81"/>
      <c r="EAV133" s="81"/>
      <c r="EAW133" s="81"/>
      <c r="EAX133" s="81"/>
      <c r="EAY133" s="81"/>
      <c r="EAZ133" s="81"/>
      <c r="EBA133" s="81"/>
      <c r="EBB133" s="81"/>
      <c r="EBC133" s="81"/>
      <c r="EBD133" s="81"/>
      <c r="EBE133" s="81"/>
      <c r="EBF133" s="81"/>
      <c r="EBG133" s="81"/>
      <c r="EBH133" s="81"/>
      <c r="EBI133" s="81"/>
      <c r="EBJ133" s="81"/>
      <c r="EBK133" s="81"/>
      <c r="EBL133" s="81"/>
      <c r="EBM133" s="81"/>
      <c r="EBN133" s="81"/>
      <c r="EBO133" s="81"/>
      <c r="EBP133" s="81"/>
      <c r="EBQ133" s="81"/>
      <c r="EBR133" s="81"/>
      <c r="EBS133" s="81"/>
      <c r="EBT133" s="81"/>
      <c r="EBU133" s="81"/>
      <c r="EBV133" s="81"/>
      <c r="EBW133" s="81"/>
      <c r="EBX133" s="81"/>
      <c r="EBY133" s="81"/>
      <c r="EBZ133" s="81"/>
      <c r="ECA133" s="81"/>
      <c r="ECB133" s="81"/>
      <c r="ECC133" s="81"/>
      <c r="ECD133" s="81"/>
      <c r="ECE133" s="81"/>
      <c r="ECF133" s="81"/>
      <c r="ECG133" s="81"/>
      <c r="ECH133" s="81"/>
      <c r="ECI133" s="81"/>
      <c r="ECJ133" s="81"/>
      <c r="ECK133" s="81"/>
      <c r="ECL133" s="81"/>
      <c r="ECM133" s="81"/>
      <c r="ECN133" s="81"/>
      <c r="ECO133" s="81"/>
      <c r="ECP133" s="81"/>
      <c r="ECQ133" s="81"/>
      <c r="ECR133" s="81"/>
      <c r="ECS133" s="81"/>
      <c r="ECT133" s="81"/>
      <c r="ECU133" s="81"/>
      <c r="ECV133" s="81"/>
      <c r="ECW133" s="81"/>
      <c r="ECX133" s="81"/>
      <c r="ECY133" s="81"/>
      <c r="ECZ133" s="81"/>
      <c r="EDA133" s="81"/>
      <c r="EDB133" s="81"/>
      <c r="EDC133" s="81"/>
      <c r="EDD133" s="81"/>
      <c r="EDE133" s="81"/>
      <c r="EDF133" s="81"/>
      <c r="EDG133" s="81"/>
      <c r="EDH133" s="81"/>
      <c r="EDI133" s="81"/>
      <c r="EDJ133" s="81"/>
      <c r="EDK133" s="81"/>
      <c r="EDL133" s="81"/>
      <c r="EDM133" s="81"/>
      <c r="EDN133" s="81"/>
      <c r="EDO133" s="81"/>
      <c r="EDP133" s="81"/>
      <c r="EDQ133" s="81"/>
      <c r="EDR133" s="81"/>
      <c r="EDS133" s="81"/>
      <c r="EDT133" s="81"/>
      <c r="EDU133" s="81"/>
      <c r="EDV133" s="81"/>
      <c r="EDW133" s="81"/>
      <c r="EDX133" s="81"/>
      <c r="EDY133" s="81"/>
      <c r="EDZ133" s="81"/>
      <c r="EEA133" s="81"/>
      <c r="EEB133" s="81"/>
      <c r="EEC133" s="81"/>
      <c r="EED133" s="81"/>
      <c r="EEE133" s="81"/>
      <c r="EEF133" s="81"/>
      <c r="EEG133" s="81"/>
      <c r="EEH133" s="81"/>
      <c r="EEI133" s="81"/>
      <c r="EEJ133" s="81"/>
      <c r="EEK133" s="81"/>
      <c r="EEL133" s="81"/>
      <c r="EEM133" s="81"/>
      <c r="EEN133" s="81"/>
      <c r="EEO133" s="81"/>
      <c r="EEP133" s="81"/>
      <c r="EEQ133" s="81"/>
      <c r="EER133" s="81"/>
      <c r="EES133" s="81"/>
      <c r="EET133" s="81"/>
      <c r="EEU133" s="81"/>
      <c r="EEV133" s="81"/>
      <c r="EEW133" s="81"/>
      <c r="EEX133" s="81"/>
      <c r="EEY133" s="81"/>
      <c r="EEZ133" s="81"/>
      <c r="EFA133" s="81"/>
      <c r="EFB133" s="81"/>
      <c r="EFC133" s="81"/>
      <c r="EFD133" s="81"/>
      <c r="EFE133" s="81"/>
      <c r="EFF133" s="81"/>
      <c r="EFG133" s="81"/>
      <c r="EFH133" s="81"/>
      <c r="EFI133" s="81"/>
      <c r="EFJ133" s="81"/>
      <c r="EFK133" s="81"/>
      <c r="EFL133" s="81"/>
      <c r="EFM133" s="81"/>
      <c r="EFN133" s="81"/>
      <c r="EFO133" s="81"/>
      <c r="EFP133" s="81"/>
      <c r="EFQ133" s="81"/>
      <c r="EFR133" s="81"/>
      <c r="EFS133" s="81"/>
      <c r="EFT133" s="81"/>
      <c r="EFU133" s="81"/>
      <c r="EFV133" s="81"/>
      <c r="EFW133" s="81"/>
      <c r="EFX133" s="81"/>
      <c r="EFY133" s="81"/>
      <c r="EFZ133" s="81"/>
      <c r="EGA133" s="81"/>
      <c r="EGB133" s="81"/>
      <c r="EGC133" s="81"/>
      <c r="EGD133" s="81"/>
      <c r="EGE133" s="81"/>
      <c r="EGF133" s="81"/>
      <c r="EGG133" s="81"/>
      <c r="EGH133" s="81"/>
      <c r="EGI133" s="81"/>
      <c r="EGJ133" s="81"/>
      <c r="EGK133" s="81"/>
      <c r="EGL133" s="81"/>
      <c r="EGM133" s="81"/>
      <c r="EGN133" s="81"/>
      <c r="EGO133" s="81"/>
      <c r="EGP133" s="81"/>
      <c r="EGQ133" s="81"/>
      <c r="EGR133" s="81"/>
      <c r="EGS133" s="81"/>
      <c r="EGT133" s="81"/>
      <c r="EGU133" s="81"/>
      <c r="EGV133" s="81"/>
      <c r="EGW133" s="81"/>
      <c r="EGX133" s="81"/>
      <c r="EGY133" s="81"/>
      <c r="EGZ133" s="81"/>
      <c r="EHA133" s="81"/>
      <c r="EHB133" s="81"/>
      <c r="EHC133" s="81"/>
      <c r="EHD133" s="81"/>
      <c r="EHE133" s="81"/>
      <c r="EHF133" s="81"/>
      <c r="EHG133" s="81"/>
      <c r="EHH133" s="81"/>
      <c r="EHI133" s="81"/>
      <c r="EHJ133" s="81"/>
      <c r="EHK133" s="81"/>
      <c r="EHL133" s="81"/>
      <c r="EHM133" s="81"/>
      <c r="EHN133" s="81"/>
      <c r="EHO133" s="81"/>
      <c r="EHP133" s="81"/>
      <c r="EHQ133" s="81"/>
      <c r="EHR133" s="81"/>
      <c r="EHS133" s="81"/>
      <c r="EHT133" s="81"/>
      <c r="EHU133" s="81"/>
      <c r="EHV133" s="81"/>
      <c r="EHW133" s="81"/>
      <c r="EHX133" s="81"/>
      <c r="EHY133" s="81"/>
      <c r="EHZ133" s="81"/>
      <c r="EIA133" s="81"/>
      <c r="EIB133" s="81"/>
      <c r="EIC133" s="81"/>
      <c r="EID133" s="81"/>
      <c r="EIE133" s="81"/>
      <c r="EIF133" s="81"/>
      <c r="EIG133" s="81"/>
      <c r="EIH133" s="81"/>
      <c r="EII133" s="81"/>
      <c r="EIJ133" s="81"/>
      <c r="EIK133" s="81"/>
      <c r="EIL133" s="81"/>
      <c r="EIM133" s="81"/>
      <c r="EIN133" s="81"/>
      <c r="EIO133" s="81"/>
      <c r="EIP133" s="81"/>
      <c r="EIQ133" s="81"/>
      <c r="EIR133" s="81"/>
      <c r="EIS133" s="81"/>
      <c r="EIT133" s="81"/>
      <c r="EIU133" s="81"/>
      <c r="EIV133" s="81"/>
      <c r="EIW133" s="81"/>
      <c r="EIX133" s="81"/>
      <c r="EIY133" s="81"/>
      <c r="EIZ133" s="81"/>
      <c r="EJA133" s="81"/>
      <c r="EJB133" s="81"/>
      <c r="EJC133" s="81"/>
      <c r="EJD133" s="81"/>
      <c r="EJE133" s="81"/>
      <c r="EJF133" s="81"/>
      <c r="EJG133" s="81"/>
      <c r="EJH133" s="81"/>
      <c r="EJI133" s="81"/>
      <c r="EJJ133" s="81"/>
      <c r="EJK133" s="81"/>
      <c r="EJL133" s="81"/>
      <c r="EJM133" s="81"/>
      <c r="EJN133" s="81"/>
      <c r="EJO133" s="81"/>
      <c r="EJP133" s="81"/>
      <c r="EJQ133" s="81"/>
      <c r="EJR133" s="81"/>
      <c r="EJS133" s="81"/>
      <c r="EJT133" s="81"/>
      <c r="EJU133" s="81"/>
      <c r="EJV133" s="81"/>
      <c r="EJW133" s="81"/>
      <c r="EJX133" s="81"/>
      <c r="EJY133" s="81"/>
      <c r="EJZ133" s="81"/>
      <c r="EKA133" s="81"/>
      <c r="EKB133" s="81"/>
      <c r="EKC133" s="81"/>
      <c r="EKD133" s="81"/>
      <c r="EKE133" s="81"/>
      <c r="EKF133" s="81"/>
      <c r="EKG133" s="81"/>
      <c r="EKH133" s="81"/>
      <c r="EKI133" s="81"/>
      <c r="EKJ133" s="81"/>
      <c r="EKK133" s="81"/>
      <c r="EKL133" s="81"/>
      <c r="EKM133" s="81"/>
      <c r="EKN133" s="81"/>
      <c r="EKO133" s="81"/>
      <c r="EKP133" s="81"/>
      <c r="EKQ133" s="81"/>
      <c r="EKR133" s="81"/>
      <c r="EKS133" s="81"/>
      <c r="EKT133" s="81"/>
      <c r="EKU133" s="81"/>
      <c r="EKV133" s="81"/>
      <c r="EKW133" s="81"/>
      <c r="EKX133" s="81"/>
      <c r="EKY133" s="81"/>
      <c r="EKZ133" s="81"/>
      <c r="ELA133" s="81"/>
      <c r="ELB133" s="81"/>
      <c r="ELC133" s="81"/>
      <c r="ELD133" s="81"/>
      <c r="ELE133" s="81"/>
      <c r="ELF133" s="81"/>
      <c r="ELG133" s="81"/>
      <c r="ELH133" s="81"/>
      <c r="ELI133" s="81"/>
      <c r="ELJ133" s="81"/>
      <c r="ELK133" s="81"/>
      <c r="ELL133" s="81"/>
      <c r="ELM133" s="81"/>
      <c r="ELN133" s="81"/>
      <c r="ELO133" s="81"/>
      <c r="ELP133" s="81"/>
      <c r="ELQ133" s="81"/>
      <c r="ELR133" s="81"/>
      <c r="ELS133" s="81"/>
      <c r="ELT133" s="81"/>
      <c r="ELU133" s="81"/>
      <c r="ELV133" s="81"/>
      <c r="ELW133" s="81"/>
      <c r="ELX133" s="81"/>
      <c r="ELY133" s="81"/>
      <c r="ELZ133" s="81"/>
      <c r="EMA133" s="81"/>
      <c r="EMB133" s="81"/>
      <c r="EMC133" s="81"/>
      <c r="EMD133" s="81"/>
      <c r="EME133" s="81"/>
      <c r="EMF133" s="81"/>
      <c r="EMG133" s="81"/>
      <c r="EMH133" s="81"/>
      <c r="EMI133" s="81"/>
      <c r="EMJ133" s="81"/>
      <c r="EMK133" s="81"/>
      <c r="EML133" s="81"/>
      <c r="EMM133" s="81"/>
      <c r="EMN133" s="81"/>
      <c r="EMO133" s="81"/>
      <c r="EMP133" s="81"/>
      <c r="EMQ133" s="81"/>
      <c r="EMR133" s="81"/>
      <c r="EMS133" s="81"/>
      <c r="EMT133" s="81"/>
      <c r="EMU133" s="81"/>
      <c r="EMV133" s="81"/>
      <c r="EMW133" s="81"/>
      <c r="EMX133" s="81"/>
      <c r="EMY133" s="81"/>
      <c r="EMZ133" s="81"/>
      <c r="ENA133" s="81"/>
      <c r="ENB133" s="81"/>
      <c r="ENC133" s="81"/>
      <c r="END133" s="81"/>
      <c r="ENE133" s="81"/>
      <c r="ENF133" s="81"/>
      <c r="ENG133" s="81"/>
      <c r="ENH133" s="81"/>
      <c r="ENI133" s="81"/>
      <c r="ENJ133" s="81"/>
      <c r="ENK133" s="81"/>
      <c r="ENL133" s="81"/>
      <c r="ENM133" s="81"/>
      <c r="ENN133" s="81"/>
      <c r="ENO133" s="81"/>
      <c r="ENP133" s="81"/>
      <c r="ENQ133" s="81"/>
      <c r="ENR133" s="81"/>
      <c r="ENS133" s="81"/>
      <c r="ENT133" s="81"/>
      <c r="ENU133" s="81"/>
      <c r="ENV133" s="81"/>
      <c r="ENW133" s="81"/>
      <c r="ENX133" s="81"/>
      <c r="ENY133" s="81"/>
      <c r="ENZ133" s="81"/>
      <c r="EOA133" s="81"/>
      <c r="EOB133" s="81"/>
      <c r="EOC133" s="81"/>
      <c r="EOD133" s="81"/>
      <c r="EOE133" s="81"/>
      <c r="EOF133" s="81"/>
      <c r="EOG133" s="81"/>
      <c r="EOH133" s="81"/>
      <c r="EOI133" s="81"/>
      <c r="EOJ133" s="81"/>
      <c r="EOK133" s="81"/>
      <c r="EOL133" s="81"/>
      <c r="EOM133" s="81"/>
      <c r="EON133" s="81"/>
      <c r="EOO133" s="81"/>
      <c r="EOP133" s="81"/>
      <c r="EOQ133" s="81"/>
      <c r="EOR133" s="81"/>
      <c r="EOS133" s="81"/>
      <c r="EOT133" s="81"/>
      <c r="EOU133" s="81"/>
      <c r="EOV133" s="81"/>
      <c r="EOW133" s="81"/>
      <c r="EOX133" s="81"/>
      <c r="EOY133" s="81"/>
      <c r="EOZ133" s="81"/>
      <c r="EPA133" s="81"/>
      <c r="EPB133" s="81"/>
      <c r="EPC133" s="81"/>
      <c r="EPD133" s="81"/>
      <c r="EPE133" s="81"/>
      <c r="EPF133" s="81"/>
      <c r="EPG133" s="81"/>
      <c r="EPH133" s="81"/>
      <c r="EPI133" s="81"/>
      <c r="EPJ133" s="81"/>
      <c r="EPK133" s="81"/>
      <c r="EPL133" s="81"/>
      <c r="EPM133" s="81"/>
      <c r="EPN133" s="81"/>
      <c r="EPO133" s="81"/>
      <c r="EPP133" s="81"/>
      <c r="EPQ133" s="81"/>
      <c r="EPR133" s="81"/>
      <c r="EPS133" s="81"/>
      <c r="EPT133" s="81"/>
      <c r="EPU133" s="81"/>
      <c r="EPV133" s="81"/>
      <c r="EPW133" s="81"/>
      <c r="EPX133" s="81"/>
      <c r="EPY133" s="81"/>
      <c r="EPZ133" s="81"/>
      <c r="EQA133" s="81"/>
      <c r="EQB133" s="81"/>
      <c r="EQC133" s="81"/>
      <c r="EQD133" s="81"/>
      <c r="EQE133" s="81"/>
      <c r="EQF133" s="81"/>
      <c r="EQG133" s="81"/>
      <c r="EQH133" s="81"/>
      <c r="EQI133" s="81"/>
      <c r="EQJ133" s="81"/>
      <c r="EQK133" s="81"/>
      <c r="EQL133" s="81"/>
      <c r="EQM133" s="81"/>
      <c r="EQN133" s="81"/>
      <c r="EQO133" s="81"/>
      <c r="EQP133" s="81"/>
      <c r="EQQ133" s="81"/>
      <c r="EQR133" s="81"/>
      <c r="EQS133" s="81"/>
      <c r="EQT133" s="81"/>
      <c r="EQU133" s="81"/>
      <c r="EQV133" s="81"/>
      <c r="EQW133" s="81"/>
      <c r="EQX133" s="81"/>
      <c r="EQY133" s="81"/>
      <c r="EQZ133" s="81"/>
      <c r="ERA133" s="81"/>
      <c r="ERB133" s="81"/>
      <c r="ERC133" s="81"/>
      <c r="ERD133" s="81"/>
      <c r="ERE133" s="81"/>
      <c r="ERF133" s="81"/>
      <c r="ERG133" s="81"/>
      <c r="ERH133" s="81"/>
      <c r="ERI133" s="81"/>
      <c r="ERJ133" s="81"/>
      <c r="ERK133" s="81"/>
      <c r="ERL133" s="81"/>
      <c r="ERM133" s="81"/>
      <c r="ERN133" s="81"/>
      <c r="ERO133" s="81"/>
      <c r="ERP133" s="81"/>
      <c r="ERQ133" s="81"/>
      <c r="ERR133" s="81"/>
      <c r="ERS133" s="81"/>
      <c r="ERT133" s="81"/>
      <c r="ERU133" s="81"/>
      <c r="ERV133" s="81"/>
      <c r="ERW133" s="81"/>
      <c r="ERX133" s="81"/>
      <c r="ERY133" s="81"/>
      <c r="ERZ133" s="81"/>
      <c r="ESA133" s="81"/>
      <c r="ESB133" s="81"/>
      <c r="ESC133" s="81"/>
      <c r="ESD133" s="81"/>
      <c r="ESE133" s="81"/>
      <c r="ESF133" s="81"/>
      <c r="ESG133" s="81"/>
      <c r="ESH133" s="81"/>
      <c r="ESI133" s="81"/>
      <c r="ESJ133" s="81"/>
      <c r="ESK133" s="81"/>
      <c r="ESL133" s="81"/>
      <c r="ESM133" s="81"/>
      <c r="ESN133" s="81"/>
      <c r="ESO133" s="81"/>
      <c r="ESP133" s="81"/>
      <c r="ESQ133" s="81"/>
      <c r="ESR133" s="81"/>
      <c r="ESS133" s="81"/>
      <c r="EST133" s="81"/>
      <c r="ESU133" s="81"/>
      <c r="ESV133" s="81"/>
      <c r="ESW133" s="81"/>
      <c r="ESX133" s="81"/>
      <c r="ESY133" s="81"/>
      <c r="ESZ133" s="81"/>
      <c r="ETA133" s="81"/>
      <c r="ETB133" s="81"/>
      <c r="ETC133" s="81"/>
      <c r="ETD133" s="81"/>
      <c r="ETE133" s="81"/>
      <c r="ETF133" s="81"/>
      <c r="ETG133" s="81"/>
      <c r="ETH133" s="81"/>
      <c r="ETI133" s="81"/>
      <c r="ETJ133" s="81"/>
      <c r="ETK133" s="81"/>
      <c r="ETL133" s="81"/>
      <c r="ETM133" s="81"/>
      <c r="ETN133" s="81"/>
      <c r="ETO133" s="81"/>
      <c r="ETP133" s="81"/>
      <c r="ETQ133" s="81"/>
      <c r="ETR133" s="81"/>
      <c r="ETS133" s="81"/>
      <c r="ETT133" s="81"/>
      <c r="ETU133" s="81"/>
      <c r="ETV133" s="81"/>
      <c r="ETW133" s="81"/>
      <c r="ETX133" s="81"/>
      <c r="ETY133" s="81"/>
      <c r="ETZ133" s="81"/>
      <c r="EUA133" s="81"/>
      <c r="EUB133" s="81"/>
      <c r="EUC133" s="81"/>
      <c r="EUD133" s="81"/>
      <c r="EUE133" s="81"/>
      <c r="EUF133" s="81"/>
      <c r="EUG133" s="81"/>
      <c r="EUH133" s="81"/>
      <c r="EUI133" s="81"/>
      <c r="EUJ133" s="81"/>
      <c r="EUK133" s="81"/>
      <c r="EUL133" s="81"/>
      <c r="EUM133" s="81"/>
      <c r="EUN133" s="81"/>
      <c r="EUO133" s="81"/>
      <c r="EUP133" s="81"/>
      <c r="EUQ133" s="81"/>
      <c r="EUR133" s="81"/>
      <c r="EUS133" s="81"/>
      <c r="EUT133" s="81"/>
      <c r="EUU133" s="81"/>
      <c r="EUV133" s="81"/>
      <c r="EUW133" s="81"/>
      <c r="EUX133" s="81"/>
      <c r="EUY133" s="81"/>
      <c r="EUZ133" s="81"/>
      <c r="EVA133" s="81"/>
      <c r="EVB133" s="81"/>
      <c r="EVC133" s="81"/>
      <c r="EVD133" s="81"/>
      <c r="EVE133" s="81"/>
      <c r="EVF133" s="81"/>
      <c r="EVG133" s="81"/>
      <c r="EVH133" s="81"/>
      <c r="EVI133" s="81"/>
      <c r="EVJ133" s="81"/>
      <c r="EVK133" s="81"/>
      <c r="EVL133" s="81"/>
      <c r="EVM133" s="81"/>
      <c r="EVN133" s="81"/>
      <c r="EVO133" s="81"/>
      <c r="EVP133" s="81"/>
      <c r="EVQ133" s="81"/>
      <c r="EVR133" s="81"/>
      <c r="EVS133" s="81"/>
      <c r="EVT133" s="81"/>
      <c r="EVU133" s="81"/>
      <c r="EVV133" s="81"/>
      <c r="EVW133" s="81"/>
      <c r="EVX133" s="81"/>
      <c r="EVY133" s="81"/>
      <c r="EVZ133" s="81"/>
      <c r="EWA133" s="81"/>
      <c r="EWB133" s="81"/>
      <c r="EWC133" s="81"/>
      <c r="EWD133" s="81"/>
      <c r="EWE133" s="81"/>
      <c r="EWF133" s="81"/>
      <c r="EWG133" s="81"/>
      <c r="EWH133" s="81"/>
      <c r="EWI133" s="81"/>
      <c r="EWJ133" s="81"/>
      <c r="EWK133" s="81"/>
      <c r="EWL133" s="81"/>
      <c r="EWM133" s="81"/>
      <c r="EWN133" s="81"/>
      <c r="EWO133" s="81"/>
      <c r="EWP133" s="81"/>
      <c r="EWQ133" s="81"/>
      <c r="EWR133" s="81"/>
      <c r="EWS133" s="81"/>
      <c r="EWT133" s="81"/>
      <c r="EWU133" s="81"/>
      <c r="EWV133" s="81"/>
      <c r="EWW133" s="81"/>
      <c r="EWX133" s="81"/>
      <c r="EWY133" s="81"/>
      <c r="EWZ133" s="81"/>
      <c r="EXA133" s="81"/>
      <c r="EXB133" s="81"/>
      <c r="EXC133" s="81"/>
      <c r="EXD133" s="81"/>
      <c r="EXE133" s="81"/>
      <c r="EXF133" s="81"/>
      <c r="EXG133" s="81"/>
      <c r="EXH133" s="81"/>
      <c r="EXI133" s="81"/>
      <c r="EXJ133" s="81"/>
      <c r="EXK133" s="81"/>
      <c r="EXL133" s="81"/>
      <c r="EXM133" s="81"/>
      <c r="EXN133" s="81"/>
      <c r="EXO133" s="81"/>
      <c r="EXP133" s="81"/>
      <c r="EXQ133" s="81"/>
      <c r="EXR133" s="81"/>
      <c r="EXS133" s="81"/>
      <c r="EXT133" s="81"/>
      <c r="EXU133" s="81"/>
      <c r="EXV133" s="81"/>
      <c r="EXW133" s="81"/>
      <c r="EXX133" s="81"/>
      <c r="EXY133" s="81"/>
      <c r="EXZ133" s="81"/>
      <c r="EYA133" s="81"/>
      <c r="EYB133" s="81"/>
      <c r="EYC133" s="81"/>
      <c r="EYD133" s="81"/>
      <c r="EYE133" s="81"/>
      <c r="EYF133" s="81"/>
      <c r="EYG133" s="81"/>
      <c r="EYH133" s="81"/>
      <c r="EYI133" s="81"/>
      <c r="EYJ133" s="81"/>
      <c r="EYK133" s="81"/>
      <c r="EYL133" s="81"/>
      <c r="EYM133" s="81"/>
      <c r="EYN133" s="81"/>
      <c r="EYO133" s="81"/>
      <c r="EYP133" s="81"/>
      <c r="EYQ133" s="81"/>
      <c r="EYR133" s="81"/>
      <c r="EYS133" s="81"/>
      <c r="EYT133" s="81"/>
      <c r="EYU133" s="81"/>
      <c r="EYV133" s="81"/>
      <c r="EYW133" s="81"/>
      <c r="EYX133" s="81"/>
      <c r="EYY133" s="81"/>
      <c r="EYZ133" s="81"/>
      <c r="EZA133" s="81"/>
      <c r="EZB133" s="81"/>
      <c r="EZC133" s="81"/>
      <c r="EZD133" s="81"/>
      <c r="EZE133" s="81"/>
      <c r="EZF133" s="81"/>
      <c r="EZG133" s="81"/>
      <c r="EZH133" s="81"/>
      <c r="EZI133" s="81"/>
      <c r="EZJ133" s="81"/>
      <c r="EZK133" s="81"/>
      <c r="EZL133" s="81"/>
      <c r="EZM133" s="81"/>
      <c r="EZN133" s="81"/>
      <c r="EZO133" s="81"/>
      <c r="EZP133" s="81"/>
      <c r="EZQ133" s="81"/>
      <c r="EZR133" s="81"/>
      <c r="EZS133" s="81"/>
      <c r="EZT133" s="81"/>
      <c r="EZU133" s="81"/>
      <c r="EZV133" s="81"/>
      <c r="EZW133" s="81"/>
      <c r="EZX133" s="81"/>
      <c r="EZY133" s="81"/>
      <c r="EZZ133" s="81"/>
      <c r="FAA133" s="81"/>
      <c r="FAB133" s="81"/>
      <c r="FAC133" s="81"/>
      <c r="FAD133" s="81"/>
      <c r="FAE133" s="81"/>
      <c r="FAF133" s="81"/>
      <c r="FAG133" s="81"/>
      <c r="FAH133" s="81"/>
      <c r="FAI133" s="81"/>
      <c r="FAJ133" s="81"/>
      <c r="FAK133" s="81"/>
      <c r="FAL133" s="81"/>
      <c r="FAM133" s="81"/>
      <c r="FAN133" s="81"/>
      <c r="FAO133" s="81"/>
      <c r="FAP133" s="81"/>
      <c r="FAQ133" s="81"/>
      <c r="FAR133" s="81"/>
      <c r="FAS133" s="81"/>
      <c r="FAT133" s="81"/>
      <c r="FAU133" s="81"/>
      <c r="FAV133" s="81"/>
      <c r="FAW133" s="81"/>
      <c r="FAX133" s="81"/>
      <c r="FAY133" s="81"/>
      <c r="FAZ133" s="81"/>
      <c r="FBA133" s="81"/>
      <c r="FBB133" s="81"/>
      <c r="FBC133" s="81"/>
      <c r="FBD133" s="81"/>
      <c r="FBE133" s="81"/>
      <c r="FBF133" s="81"/>
      <c r="FBG133" s="81"/>
      <c r="FBH133" s="81"/>
      <c r="FBI133" s="81"/>
      <c r="FBJ133" s="81"/>
      <c r="FBK133" s="81"/>
      <c r="FBL133" s="81"/>
      <c r="FBM133" s="81"/>
      <c r="FBN133" s="81"/>
      <c r="FBO133" s="81"/>
      <c r="FBP133" s="81"/>
      <c r="FBQ133" s="81"/>
      <c r="FBR133" s="81"/>
      <c r="FBS133" s="81"/>
      <c r="FBT133" s="81"/>
      <c r="FBU133" s="81"/>
      <c r="FBV133" s="81"/>
      <c r="FBW133" s="81"/>
      <c r="FBX133" s="81"/>
      <c r="FBY133" s="81"/>
      <c r="FBZ133" s="81"/>
      <c r="FCA133" s="81"/>
      <c r="FCB133" s="81"/>
      <c r="FCC133" s="81"/>
      <c r="FCD133" s="81"/>
      <c r="FCE133" s="81"/>
      <c r="FCF133" s="81"/>
      <c r="FCG133" s="81"/>
      <c r="FCH133" s="81"/>
      <c r="FCI133" s="81"/>
      <c r="FCJ133" s="81"/>
      <c r="FCK133" s="81"/>
      <c r="FCL133" s="81"/>
      <c r="FCM133" s="81"/>
      <c r="FCN133" s="81"/>
      <c r="FCO133" s="81"/>
      <c r="FCP133" s="81"/>
      <c r="FCQ133" s="81"/>
      <c r="FCR133" s="81"/>
      <c r="FCS133" s="81"/>
      <c r="FCT133" s="81"/>
      <c r="FCU133" s="81"/>
      <c r="FCV133" s="81"/>
      <c r="FCW133" s="81"/>
      <c r="FCX133" s="81"/>
      <c r="FCY133" s="81"/>
      <c r="FCZ133" s="81"/>
      <c r="FDA133" s="81"/>
      <c r="FDB133" s="81"/>
      <c r="FDC133" s="81"/>
      <c r="FDD133" s="81"/>
      <c r="FDE133" s="81"/>
      <c r="FDF133" s="81"/>
      <c r="FDG133" s="81"/>
      <c r="FDH133" s="81"/>
      <c r="FDI133" s="81"/>
      <c r="FDJ133" s="81"/>
      <c r="FDK133" s="81"/>
      <c r="FDL133" s="81"/>
      <c r="FDM133" s="81"/>
      <c r="FDN133" s="81"/>
      <c r="FDO133" s="81"/>
      <c r="FDP133" s="81"/>
      <c r="FDQ133" s="81"/>
      <c r="FDR133" s="81"/>
      <c r="FDS133" s="81"/>
      <c r="FDT133" s="81"/>
      <c r="FDU133" s="81"/>
      <c r="FDV133" s="81"/>
      <c r="FDW133" s="81"/>
      <c r="FDX133" s="81"/>
      <c r="FDY133" s="81"/>
      <c r="FDZ133" s="81"/>
      <c r="FEA133" s="81"/>
      <c r="FEB133" s="81"/>
      <c r="FEC133" s="81"/>
      <c r="FED133" s="81"/>
      <c r="FEE133" s="81"/>
      <c r="FEF133" s="81"/>
      <c r="FEG133" s="81"/>
      <c r="FEH133" s="81"/>
      <c r="FEI133" s="81"/>
      <c r="FEJ133" s="81"/>
      <c r="FEK133" s="81"/>
      <c r="FEL133" s="81"/>
      <c r="FEM133" s="81"/>
      <c r="FEN133" s="81"/>
      <c r="FEO133" s="81"/>
      <c r="FEP133" s="81"/>
      <c r="FEQ133" s="81"/>
      <c r="FER133" s="81"/>
      <c r="FES133" s="81"/>
      <c r="FET133" s="81"/>
      <c r="FEU133" s="81"/>
      <c r="FEV133" s="81"/>
      <c r="FEW133" s="81"/>
      <c r="FEX133" s="81"/>
      <c r="FEY133" s="81"/>
      <c r="FEZ133" s="81"/>
      <c r="FFA133" s="81"/>
      <c r="FFB133" s="81"/>
      <c r="FFC133" s="81"/>
      <c r="FFD133" s="81"/>
      <c r="FFE133" s="81"/>
      <c r="FFF133" s="81"/>
      <c r="FFG133" s="81"/>
      <c r="FFH133" s="81"/>
      <c r="FFI133" s="81"/>
      <c r="FFJ133" s="81"/>
      <c r="FFK133" s="81"/>
      <c r="FFL133" s="81"/>
      <c r="FFM133" s="81"/>
      <c r="FFN133" s="81"/>
      <c r="FFO133" s="81"/>
      <c r="FFP133" s="81"/>
      <c r="FFQ133" s="81"/>
      <c r="FFR133" s="81"/>
      <c r="FFS133" s="81"/>
      <c r="FFT133" s="81"/>
      <c r="FFU133" s="81"/>
      <c r="FFV133" s="81"/>
      <c r="FFW133" s="81"/>
      <c r="FFX133" s="81"/>
      <c r="FFY133" s="81"/>
      <c r="FFZ133" s="81"/>
      <c r="FGA133" s="81"/>
      <c r="FGB133" s="81"/>
      <c r="FGC133" s="81"/>
      <c r="FGD133" s="81"/>
      <c r="FGE133" s="81"/>
      <c r="FGF133" s="81"/>
      <c r="FGG133" s="81"/>
      <c r="FGH133" s="81"/>
      <c r="FGI133" s="81"/>
      <c r="FGJ133" s="81"/>
      <c r="FGK133" s="81"/>
      <c r="FGL133" s="81"/>
      <c r="FGM133" s="81"/>
      <c r="FGN133" s="81"/>
      <c r="FGO133" s="81"/>
      <c r="FGP133" s="81"/>
      <c r="FGQ133" s="81"/>
      <c r="FGR133" s="81"/>
      <c r="FGS133" s="81"/>
      <c r="FGT133" s="81"/>
      <c r="FGU133" s="81"/>
      <c r="FGV133" s="81"/>
      <c r="FGW133" s="81"/>
      <c r="FGX133" s="81"/>
      <c r="FGY133" s="81"/>
      <c r="FGZ133" s="81"/>
      <c r="FHA133" s="81"/>
      <c r="FHB133" s="81"/>
      <c r="FHC133" s="81"/>
      <c r="FHD133" s="81"/>
      <c r="FHE133" s="81"/>
      <c r="FHF133" s="81"/>
      <c r="FHG133" s="81"/>
      <c r="FHH133" s="81"/>
      <c r="FHI133" s="81"/>
      <c r="FHJ133" s="81"/>
      <c r="FHK133" s="81"/>
      <c r="FHL133" s="81"/>
      <c r="FHM133" s="81"/>
      <c r="FHN133" s="81"/>
      <c r="FHO133" s="81"/>
      <c r="FHP133" s="81"/>
      <c r="FHQ133" s="81"/>
      <c r="FHR133" s="81"/>
      <c r="FHS133" s="81"/>
      <c r="FHT133" s="81"/>
      <c r="FHU133" s="81"/>
      <c r="FHV133" s="81"/>
      <c r="FHW133" s="81"/>
      <c r="FHX133" s="81"/>
      <c r="FHY133" s="81"/>
      <c r="FHZ133" s="81"/>
      <c r="FIA133" s="81"/>
      <c r="FIB133" s="81"/>
      <c r="FIC133" s="81"/>
      <c r="FID133" s="81"/>
      <c r="FIE133" s="81"/>
      <c r="FIF133" s="81"/>
      <c r="FIG133" s="81"/>
      <c r="FIH133" s="81"/>
      <c r="FII133" s="81"/>
      <c r="FIJ133" s="81"/>
      <c r="FIK133" s="81"/>
      <c r="FIL133" s="81"/>
      <c r="FIM133" s="81"/>
      <c r="FIN133" s="81"/>
      <c r="FIO133" s="81"/>
      <c r="FIP133" s="81"/>
      <c r="FIQ133" s="81"/>
      <c r="FIR133" s="81"/>
      <c r="FIS133" s="81"/>
      <c r="FIT133" s="81"/>
      <c r="FIU133" s="81"/>
      <c r="FIV133" s="81"/>
      <c r="FIW133" s="81"/>
      <c r="FIX133" s="81"/>
      <c r="FIY133" s="81"/>
      <c r="FIZ133" s="81"/>
      <c r="FJA133" s="81"/>
      <c r="FJB133" s="81"/>
      <c r="FJC133" s="81"/>
      <c r="FJD133" s="81"/>
      <c r="FJE133" s="81"/>
      <c r="FJF133" s="81"/>
      <c r="FJG133" s="81"/>
      <c r="FJH133" s="81"/>
      <c r="FJI133" s="81"/>
      <c r="FJJ133" s="81"/>
      <c r="FJK133" s="81"/>
      <c r="FJL133" s="81"/>
      <c r="FJM133" s="81"/>
      <c r="FJN133" s="81"/>
      <c r="FJO133" s="81"/>
      <c r="FJP133" s="81"/>
      <c r="FJQ133" s="81"/>
      <c r="FJR133" s="81"/>
      <c r="FJS133" s="81"/>
      <c r="FJT133" s="81"/>
      <c r="FJU133" s="81"/>
      <c r="FJV133" s="81"/>
      <c r="FJW133" s="81"/>
      <c r="FJX133" s="81"/>
      <c r="FJY133" s="81"/>
      <c r="FJZ133" s="81"/>
      <c r="FKA133" s="81"/>
      <c r="FKB133" s="81"/>
      <c r="FKC133" s="81"/>
      <c r="FKD133" s="81"/>
      <c r="FKE133" s="81"/>
      <c r="FKF133" s="81"/>
      <c r="FKG133" s="81"/>
      <c r="FKH133" s="81"/>
      <c r="FKI133" s="81"/>
      <c r="FKJ133" s="81"/>
      <c r="FKK133" s="81"/>
      <c r="FKL133" s="81"/>
      <c r="FKM133" s="81"/>
      <c r="FKN133" s="81"/>
      <c r="FKO133" s="81"/>
      <c r="FKP133" s="81"/>
      <c r="FKQ133" s="81"/>
      <c r="FKR133" s="81"/>
      <c r="FKS133" s="81"/>
      <c r="FKT133" s="81"/>
      <c r="FKU133" s="81"/>
      <c r="FKV133" s="81"/>
      <c r="FKW133" s="81"/>
      <c r="FKX133" s="81"/>
      <c r="FKY133" s="81"/>
      <c r="FKZ133" s="81"/>
      <c r="FLA133" s="81"/>
      <c r="FLB133" s="81"/>
      <c r="FLC133" s="81"/>
      <c r="FLD133" s="81"/>
      <c r="FLE133" s="81"/>
      <c r="FLF133" s="81"/>
      <c r="FLG133" s="81"/>
      <c r="FLH133" s="81"/>
      <c r="FLI133" s="81"/>
      <c r="FLJ133" s="81"/>
      <c r="FLK133" s="81"/>
      <c r="FLL133" s="81"/>
      <c r="FLM133" s="81"/>
      <c r="FLN133" s="81"/>
      <c r="FLO133" s="81"/>
      <c r="FLP133" s="81"/>
      <c r="FLQ133" s="81"/>
      <c r="FLR133" s="81"/>
      <c r="FLS133" s="81"/>
      <c r="FLT133" s="81"/>
      <c r="FLU133" s="81"/>
      <c r="FLV133" s="81"/>
      <c r="FLW133" s="81"/>
      <c r="FLX133" s="81"/>
      <c r="FLY133" s="81"/>
      <c r="FLZ133" s="81"/>
      <c r="FMA133" s="81"/>
      <c r="FMB133" s="81"/>
      <c r="FMC133" s="81"/>
      <c r="FMD133" s="81"/>
      <c r="FME133" s="81"/>
      <c r="FMF133" s="81"/>
      <c r="FMG133" s="81"/>
      <c r="FMH133" s="81"/>
      <c r="FMI133" s="81"/>
      <c r="FMJ133" s="81"/>
      <c r="FMK133" s="81"/>
      <c r="FML133" s="81"/>
      <c r="FMM133" s="81"/>
      <c r="FMN133" s="81"/>
      <c r="FMO133" s="81"/>
      <c r="FMP133" s="81"/>
      <c r="FMQ133" s="81"/>
      <c r="FMR133" s="81"/>
      <c r="FMS133" s="81"/>
      <c r="FMT133" s="81"/>
      <c r="FMU133" s="81"/>
      <c r="FMV133" s="81"/>
      <c r="FMW133" s="81"/>
      <c r="FMX133" s="81"/>
      <c r="FMY133" s="81"/>
      <c r="FMZ133" s="81"/>
      <c r="FNA133" s="81"/>
      <c r="FNB133" s="81"/>
      <c r="FNC133" s="81"/>
      <c r="FND133" s="81"/>
      <c r="FNE133" s="81"/>
      <c r="FNF133" s="81"/>
      <c r="FNG133" s="81"/>
      <c r="FNH133" s="81"/>
      <c r="FNI133" s="81"/>
      <c r="FNJ133" s="81"/>
      <c r="FNK133" s="81"/>
      <c r="FNL133" s="81"/>
      <c r="FNM133" s="81"/>
      <c r="FNN133" s="81"/>
      <c r="FNO133" s="81"/>
      <c r="FNP133" s="81"/>
      <c r="FNQ133" s="81"/>
      <c r="FNR133" s="81"/>
      <c r="FNS133" s="81"/>
      <c r="FNT133" s="81"/>
      <c r="FNU133" s="81"/>
      <c r="FNV133" s="81"/>
      <c r="FNW133" s="81"/>
      <c r="FNX133" s="81"/>
      <c r="FNY133" s="81"/>
      <c r="FNZ133" s="81"/>
      <c r="FOA133" s="81"/>
      <c r="FOB133" s="81"/>
      <c r="FOC133" s="81"/>
      <c r="FOD133" s="81"/>
      <c r="FOE133" s="81"/>
      <c r="FOF133" s="81"/>
      <c r="FOG133" s="81"/>
      <c r="FOH133" s="81"/>
      <c r="FOI133" s="81"/>
      <c r="FOJ133" s="81"/>
      <c r="FOK133" s="81"/>
      <c r="FOL133" s="81"/>
      <c r="FOM133" s="81"/>
      <c r="FON133" s="81"/>
      <c r="FOO133" s="81"/>
      <c r="FOP133" s="81"/>
      <c r="FOQ133" s="81"/>
      <c r="FOR133" s="81"/>
      <c r="FOS133" s="81"/>
      <c r="FOT133" s="81"/>
      <c r="FOU133" s="81"/>
      <c r="FOV133" s="81"/>
      <c r="FOW133" s="81"/>
      <c r="FOX133" s="81"/>
      <c r="FOY133" s="81"/>
      <c r="FOZ133" s="81"/>
      <c r="FPA133" s="81"/>
      <c r="FPB133" s="81"/>
      <c r="FPC133" s="81"/>
      <c r="FPD133" s="81"/>
      <c r="FPE133" s="81"/>
      <c r="FPF133" s="81"/>
      <c r="FPG133" s="81"/>
      <c r="FPH133" s="81"/>
      <c r="FPI133" s="81"/>
      <c r="FPJ133" s="81"/>
      <c r="FPK133" s="81"/>
      <c r="FPL133" s="81"/>
      <c r="FPM133" s="81"/>
      <c r="FPN133" s="81"/>
      <c r="FPO133" s="81"/>
      <c r="FPP133" s="81"/>
      <c r="FPQ133" s="81"/>
      <c r="FPR133" s="81"/>
      <c r="FPS133" s="81"/>
      <c r="FPT133" s="81"/>
      <c r="FPU133" s="81"/>
      <c r="FPV133" s="81"/>
      <c r="FPW133" s="81"/>
      <c r="FPX133" s="81"/>
      <c r="FPY133" s="81"/>
      <c r="FPZ133" s="81"/>
      <c r="FQA133" s="81"/>
      <c r="FQB133" s="81"/>
      <c r="FQC133" s="81"/>
      <c r="FQD133" s="81"/>
      <c r="FQE133" s="81"/>
      <c r="FQF133" s="81"/>
      <c r="FQG133" s="81"/>
      <c r="FQH133" s="81"/>
      <c r="FQI133" s="81"/>
      <c r="FQJ133" s="81"/>
      <c r="FQK133" s="81"/>
      <c r="FQL133" s="81"/>
      <c r="FQM133" s="81"/>
      <c r="FQN133" s="81"/>
      <c r="FQO133" s="81"/>
      <c r="FQP133" s="81"/>
      <c r="FQQ133" s="81"/>
      <c r="FQR133" s="81"/>
      <c r="FQS133" s="81"/>
      <c r="FQT133" s="81"/>
      <c r="FQU133" s="81"/>
      <c r="FQV133" s="81"/>
      <c r="FQW133" s="81"/>
      <c r="FQX133" s="81"/>
      <c r="FQY133" s="81"/>
      <c r="FQZ133" s="81"/>
      <c r="FRA133" s="81"/>
      <c r="FRB133" s="81"/>
      <c r="FRC133" s="81"/>
      <c r="FRD133" s="81"/>
      <c r="FRE133" s="81"/>
      <c r="FRF133" s="81"/>
      <c r="FRG133" s="81"/>
      <c r="FRH133" s="81"/>
      <c r="FRI133" s="81"/>
      <c r="FRJ133" s="81"/>
      <c r="FRK133" s="81"/>
      <c r="FRL133" s="81"/>
      <c r="FRM133" s="81"/>
      <c r="FRN133" s="81"/>
      <c r="FRO133" s="81"/>
      <c r="FRP133" s="81"/>
      <c r="FRQ133" s="81"/>
      <c r="FRR133" s="81"/>
      <c r="FRS133" s="81"/>
      <c r="FRT133" s="81"/>
      <c r="FRU133" s="81"/>
      <c r="FRV133" s="81"/>
      <c r="FRW133" s="81"/>
      <c r="FRX133" s="81"/>
      <c r="FRY133" s="81"/>
      <c r="FRZ133" s="81"/>
      <c r="FSA133" s="81"/>
      <c r="FSB133" s="81"/>
      <c r="FSC133" s="81"/>
      <c r="FSD133" s="81"/>
      <c r="FSE133" s="81"/>
      <c r="FSF133" s="81"/>
      <c r="FSG133" s="81"/>
      <c r="FSH133" s="81"/>
      <c r="FSI133" s="81"/>
      <c r="FSJ133" s="81"/>
      <c r="FSK133" s="81"/>
      <c r="FSL133" s="81"/>
      <c r="FSM133" s="81"/>
      <c r="FSN133" s="81"/>
      <c r="FSO133" s="81"/>
      <c r="FSP133" s="81"/>
      <c r="FSQ133" s="81"/>
      <c r="FSR133" s="81"/>
      <c r="FSS133" s="81"/>
      <c r="FST133" s="81"/>
      <c r="FSU133" s="81"/>
      <c r="FSV133" s="81"/>
      <c r="FSW133" s="81"/>
      <c r="FSX133" s="81"/>
      <c r="FSY133" s="81"/>
      <c r="FSZ133" s="81"/>
      <c r="FTA133" s="81"/>
      <c r="FTB133" s="81"/>
      <c r="FTC133" s="81"/>
      <c r="FTD133" s="81"/>
      <c r="FTE133" s="81"/>
      <c r="FTF133" s="81"/>
      <c r="FTG133" s="81"/>
      <c r="FTH133" s="81"/>
      <c r="FTI133" s="81"/>
      <c r="FTJ133" s="81"/>
      <c r="FTK133" s="81"/>
      <c r="FTL133" s="81"/>
      <c r="FTM133" s="81"/>
      <c r="FTN133" s="81"/>
      <c r="FTO133" s="81"/>
      <c r="FTP133" s="81"/>
      <c r="FTQ133" s="81"/>
      <c r="FTR133" s="81"/>
      <c r="FTS133" s="81"/>
      <c r="FTT133" s="81"/>
      <c r="FTU133" s="81"/>
      <c r="FTV133" s="81"/>
      <c r="FTW133" s="81"/>
      <c r="FTX133" s="81"/>
      <c r="FTY133" s="81"/>
      <c r="FTZ133" s="81"/>
      <c r="FUA133" s="81"/>
      <c r="FUB133" s="81"/>
      <c r="FUC133" s="81"/>
      <c r="FUD133" s="81"/>
      <c r="FUE133" s="81"/>
      <c r="FUF133" s="81"/>
      <c r="FUG133" s="81"/>
      <c r="FUH133" s="81"/>
      <c r="FUI133" s="81"/>
      <c r="FUJ133" s="81"/>
      <c r="FUK133" s="81"/>
      <c r="FUL133" s="81"/>
      <c r="FUM133" s="81"/>
      <c r="FUN133" s="81"/>
      <c r="FUO133" s="81"/>
      <c r="FUP133" s="81"/>
      <c r="FUQ133" s="81"/>
      <c r="FUR133" s="81"/>
      <c r="FUS133" s="81"/>
      <c r="FUT133" s="81"/>
      <c r="FUU133" s="81"/>
      <c r="FUV133" s="81"/>
      <c r="FUW133" s="81"/>
      <c r="FUX133" s="81"/>
      <c r="FUY133" s="81"/>
      <c r="FUZ133" s="81"/>
      <c r="FVA133" s="81"/>
      <c r="FVB133" s="81"/>
      <c r="FVC133" s="81"/>
      <c r="FVD133" s="81"/>
      <c r="FVE133" s="81"/>
      <c r="FVF133" s="81"/>
      <c r="FVG133" s="81"/>
      <c r="FVH133" s="81"/>
      <c r="FVI133" s="81"/>
      <c r="FVJ133" s="81"/>
      <c r="FVK133" s="81"/>
      <c r="FVL133" s="81"/>
      <c r="FVM133" s="81"/>
      <c r="FVN133" s="81"/>
      <c r="FVO133" s="81"/>
      <c r="FVP133" s="81"/>
      <c r="FVQ133" s="81"/>
      <c r="FVR133" s="81"/>
      <c r="FVS133" s="81"/>
      <c r="FVT133" s="81"/>
      <c r="FVU133" s="81"/>
      <c r="FVV133" s="81"/>
      <c r="FVW133" s="81"/>
      <c r="FVX133" s="81"/>
      <c r="FVY133" s="81"/>
      <c r="FVZ133" s="81"/>
      <c r="FWA133" s="81"/>
      <c r="FWB133" s="81"/>
      <c r="FWC133" s="81"/>
      <c r="FWD133" s="81"/>
      <c r="FWE133" s="81"/>
      <c r="FWF133" s="81"/>
      <c r="FWG133" s="81"/>
      <c r="FWH133" s="81"/>
      <c r="FWI133" s="81"/>
      <c r="FWJ133" s="81"/>
      <c r="FWK133" s="81"/>
      <c r="FWL133" s="81"/>
      <c r="FWM133" s="81"/>
      <c r="FWN133" s="81"/>
      <c r="FWO133" s="81"/>
      <c r="FWP133" s="81"/>
      <c r="FWQ133" s="81"/>
      <c r="FWR133" s="81"/>
      <c r="FWS133" s="81"/>
      <c r="FWT133" s="81"/>
      <c r="FWU133" s="81"/>
      <c r="FWV133" s="81"/>
      <c r="FWW133" s="81"/>
      <c r="FWX133" s="81"/>
      <c r="FWY133" s="81"/>
      <c r="FWZ133" s="81"/>
      <c r="FXA133" s="81"/>
      <c r="FXB133" s="81"/>
      <c r="FXC133" s="81"/>
      <c r="FXD133" s="81"/>
      <c r="FXE133" s="81"/>
      <c r="FXF133" s="81"/>
      <c r="FXG133" s="81"/>
      <c r="FXH133" s="81"/>
      <c r="FXI133" s="81"/>
      <c r="FXJ133" s="81"/>
      <c r="FXK133" s="81"/>
      <c r="FXL133" s="81"/>
      <c r="FXM133" s="81"/>
      <c r="FXN133" s="81"/>
      <c r="FXO133" s="81"/>
      <c r="FXP133" s="81"/>
      <c r="FXQ133" s="81"/>
      <c r="FXR133" s="81"/>
      <c r="FXS133" s="81"/>
      <c r="FXT133" s="81"/>
      <c r="FXU133" s="81"/>
      <c r="FXV133" s="81"/>
      <c r="FXW133" s="81"/>
      <c r="FXX133" s="81"/>
      <c r="FXY133" s="81"/>
      <c r="FXZ133" s="81"/>
      <c r="FYA133" s="81"/>
      <c r="FYB133" s="81"/>
      <c r="FYC133" s="81"/>
      <c r="FYD133" s="81"/>
      <c r="FYE133" s="81"/>
      <c r="FYF133" s="81"/>
      <c r="FYG133" s="81"/>
      <c r="FYH133" s="81"/>
      <c r="FYI133" s="81"/>
      <c r="FYJ133" s="81"/>
      <c r="FYK133" s="81"/>
      <c r="FYL133" s="81"/>
      <c r="FYM133" s="81"/>
      <c r="FYN133" s="81"/>
      <c r="FYO133" s="81"/>
      <c r="FYP133" s="81"/>
      <c r="FYQ133" s="81"/>
      <c r="FYR133" s="81"/>
      <c r="FYS133" s="81"/>
      <c r="FYT133" s="81"/>
      <c r="FYU133" s="81"/>
      <c r="FYV133" s="81"/>
      <c r="FYW133" s="81"/>
      <c r="FYX133" s="81"/>
      <c r="FYY133" s="81"/>
      <c r="FYZ133" s="81"/>
      <c r="FZA133" s="81"/>
      <c r="FZB133" s="81"/>
      <c r="FZC133" s="81"/>
      <c r="FZD133" s="81"/>
      <c r="FZE133" s="81"/>
      <c r="FZF133" s="81"/>
      <c r="FZG133" s="81"/>
      <c r="FZH133" s="81"/>
      <c r="FZI133" s="81"/>
      <c r="FZJ133" s="81"/>
      <c r="FZK133" s="81"/>
      <c r="FZL133" s="81"/>
      <c r="FZM133" s="81"/>
      <c r="FZN133" s="81"/>
      <c r="FZO133" s="81"/>
      <c r="FZP133" s="81"/>
      <c r="FZQ133" s="81"/>
      <c r="FZR133" s="81"/>
      <c r="FZS133" s="81"/>
      <c r="FZT133" s="81"/>
      <c r="FZU133" s="81"/>
      <c r="FZV133" s="81"/>
      <c r="FZW133" s="81"/>
      <c r="FZX133" s="81"/>
      <c r="FZY133" s="81"/>
      <c r="FZZ133" s="81"/>
      <c r="GAA133" s="81"/>
      <c r="GAB133" s="81"/>
      <c r="GAC133" s="81"/>
      <c r="GAD133" s="81"/>
      <c r="GAE133" s="81"/>
      <c r="GAF133" s="81"/>
      <c r="GAG133" s="81"/>
      <c r="GAH133" s="81"/>
      <c r="GAI133" s="81"/>
      <c r="GAJ133" s="81"/>
      <c r="GAK133" s="81"/>
      <c r="GAL133" s="81"/>
      <c r="GAM133" s="81"/>
      <c r="GAN133" s="81"/>
      <c r="GAO133" s="81"/>
      <c r="GAP133" s="81"/>
      <c r="GAQ133" s="81"/>
      <c r="GAR133" s="81"/>
      <c r="GAS133" s="81"/>
      <c r="GAT133" s="81"/>
      <c r="GAU133" s="81"/>
      <c r="GAV133" s="81"/>
      <c r="GAW133" s="81"/>
      <c r="GAX133" s="81"/>
      <c r="GAY133" s="81"/>
      <c r="GAZ133" s="81"/>
      <c r="GBA133" s="81"/>
      <c r="GBB133" s="81"/>
      <c r="GBC133" s="81"/>
      <c r="GBD133" s="81"/>
      <c r="GBE133" s="81"/>
      <c r="GBF133" s="81"/>
      <c r="GBG133" s="81"/>
      <c r="GBH133" s="81"/>
      <c r="GBI133" s="81"/>
      <c r="GBJ133" s="81"/>
      <c r="GBK133" s="81"/>
      <c r="GBL133" s="81"/>
      <c r="GBM133" s="81"/>
      <c r="GBN133" s="81"/>
      <c r="GBO133" s="81"/>
      <c r="GBP133" s="81"/>
      <c r="GBQ133" s="81"/>
      <c r="GBR133" s="81"/>
      <c r="GBS133" s="81"/>
      <c r="GBT133" s="81"/>
      <c r="GBU133" s="81"/>
      <c r="GBV133" s="81"/>
      <c r="GBW133" s="81"/>
      <c r="GBX133" s="81"/>
      <c r="GBY133" s="81"/>
      <c r="GBZ133" s="81"/>
      <c r="GCA133" s="81"/>
      <c r="GCB133" s="81"/>
      <c r="GCC133" s="81"/>
      <c r="GCD133" s="81"/>
      <c r="GCE133" s="81"/>
      <c r="GCF133" s="81"/>
      <c r="GCG133" s="81"/>
      <c r="GCH133" s="81"/>
      <c r="GCI133" s="81"/>
      <c r="GCJ133" s="81"/>
      <c r="GCK133" s="81"/>
      <c r="GCL133" s="81"/>
      <c r="GCM133" s="81"/>
      <c r="GCN133" s="81"/>
      <c r="GCO133" s="81"/>
      <c r="GCP133" s="81"/>
      <c r="GCQ133" s="81"/>
      <c r="GCR133" s="81"/>
      <c r="GCS133" s="81"/>
      <c r="GCT133" s="81"/>
      <c r="GCU133" s="81"/>
      <c r="GCV133" s="81"/>
      <c r="GCW133" s="81"/>
      <c r="GCX133" s="81"/>
      <c r="GCY133" s="81"/>
      <c r="GCZ133" s="81"/>
      <c r="GDA133" s="81"/>
      <c r="GDB133" s="81"/>
      <c r="GDC133" s="81"/>
      <c r="GDD133" s="81"/>
      <c r="GDE133" s="81"/>
      <c r="GDF133" s="81"/>
      <c r="GDG133" s="81"/>
      <c r="GDH133" s="81"/>
      <c r="GDI133" s="81"/>
      <c r="GDJ133" s="81"/>
      <c r="GDK133" s="81"/>
      <c r="GDL133" s="81"/>
      <c r="GDM133" s="81"/>
      <c r="GDN133" s="81"/>
      <c r="GDO133" s="81"/>
      <c r="GDP133" s="81"/>
      <c r="GDQ133" s="81"/>
      <c r="GDR133" s="81"/>
      <c r="GDS133" s="81"/>
      <c r="GDT133" s="81"/>
      <c r="GDU133" s="81"/>
      <c r="GDV133" s="81"/>
      <c r="GDW133" s="81"/>
      <c r="GDX133" s="81"/>
      <c r="GDY133" s="81"/>
      <c r="GDZ133" s="81"/>
      <c r="GEA133" s="81"/>
      <c r="GEB133" s="81"/>
      <c r="GEC133" s="81"/>
      <c r="GED133" s="81"/>
      <c r="GEE133" s="81"/>
      <c r="GEF133" s="81"/>
      <c r="GEG133" s="81"/>
      <c r="GEH133" s="81"/>
      <c r="GEI133" s="81"/>
      <c r="GEJ133" s="81"/>
      <c r="GEK133" s="81"/>
      <c r="GEL133" s="81"/>
      <c r="GEM133" s="81"/>
      <c r="GEN133" s="81"/>
      <c r="GEO133" s="81"/>
      <c r="GEP133" s="81"/>
      <c r="GEQ133" s="81"/>
      <c r="GER133" s="81"/>
      <c r="GES133" s="81"/>
      <c r="GET133" s="81"/>
      <c r="GEU133" s="81"/>
      <c r="GEV133" s="81"/>
      <c r="GEW133" s="81"/>
      <c r="GEX133" s="81"/>
      <c r="GEY133" s="81"/>
      <c r="GEZ133" s="81"/>
      <c r="GFA133" s="81"/>
      <c r="GFB133" s="81"/>
      <c r="GFC133" s="81"/>
      <c r="GFD133" s="81"/>
      <c r="GFE133" s="81"/>
      <c r="GFF133" s="81"/>
      <c r="GFG133" s="81"/>
      <c r="GFH133" s="81"/>
      <c r="GFI133" s="81"/>
      <c r="GFJ133" s="81"/>
      <c r="GFK133" s="81"/>
      <c r="GFL133" s="81"/>
      <c r="GFM133" s="81"/>
      <c r="GFN133" s="81"/>
      <c r="GFO133" s="81"/>
      <c r="GFP133" s="81"/>
      <c r="GFQ133" s="81"/>
      <c r="GFR133" s="81"/>
      <c r="GFS133" s="81"/>
      <c r="GFT133" s="81"/>
      <c r="GFU133" s="81"/>
      <c r="GFV133" s="81"/>
      <c r="GFW133" s="81"/>
      <c r="GFX133" s="81"/>
      <c r="GFY133" s="81"/>
      <c r="GFZ133" s="81"/>
      <c r="GGA133" s="81"/>
      <c r="GGB133" s="81"/>
      <c r="GGC133" s="81"/>
      <c r="GGD133" s="81"/>
      <c r="GGE133" s="81"/>
      <c r="GGF133" s="81"/>
      <c r="GGG133" s="81"/>
      <c r="GGH133" s="81"/>
      <c r="GGI133" s="81"/>
      <c r="GGJ133" s="81"/>
      <c r="GGK133" s="81"/>
      <c r="GGL133" s="81"/>
      <c r="GGM133" s="81"/>
      <c r="GGN133" s="81"/>
      <c r="GGO133" s="81"/>
      <c r="GGP133" s="81"/>
      <c r="GGQ133" s="81"/>
      <c r="GGR133" s="81"/>
      <c r="GGS133" s="81"/>
      <c r="GGT133" s="81"/>
      <c r="GGU133" s="81"/>
      <c r="GGV133" s="81"/>
      <c r="GGW133" s="81"/>
      <c r="GGX133" s="81"/>
      <c r="GGY133" s="81"/>
      <c r="GGZ133" s="81"/>
      <c r="GHA133" s="81"/>
      <c r="GHB133" s="81"/>
      <c r="GHC133" s="81"/>
      <c r="GHD133" s="81"/>
      <c r="GHE133" s="81"/>
      <c r="GHF133" s="81"/>
      <c r="GHG133" s="81"/>
      <c r="GHH133" s="81"/>
      <c r="GHI133" s="81"/>
      <c r="GHJ133" s="81"/>
      <c r="GHK133" s="81"/>
      <c r="GHL133" s="81"/>
      <c r="GHM133" s="81"/>
      <c r="GHN133" s="81"/>
      <c r="GHO133" s="81"/>
      <c r="GHP133" s="81"/>
      <c r="GHQ133" s="81"/>
      <c r="GHR133" s="81"/>
      <c r="GHS133" s="81"/>
      <c r="GHT133" s="81"/>
      <c r="GHU133" s="81"/>
      <c r="GHV133" s="81"/>
      <c r="GHW133" s="81"/>
      <c r="GHX133" s="81"/>
      <c r="GHY133" s="81"/>
      <c r="GHZ133" s="81"/>
      <c r="GIA133" s="81"/>
      <c r="GIB133" s="81"/>
      <c r="GIC133" s="81"/>
      <c r="GID133" s="81"/>
      <c r="GIE133" s="81"/>
      <c r="GIF133" s="81"/>
      <c r="GIG133" s="81"/>
      <c r="GIH133" s="81"/>
      <c r="GII133" s="81"/>
      <c r="GIJ133" s="81"/>
      <c r="GIK133" s="81"/>
      <c r="GIL133" s="81"/>
      <c r="GIM133" s="81"/>
      <c r="GIN133" s="81"/>
      <c r="GIO133" s="81"/>
      <c r="GIP133" s="81"/>
      <c r="GIQ133" s="81"/>
      <c r="GIR133" s="81"/>
      <c r="GIS133" s="81"/>
      <c r="GIT133" s="81"/>
      <c r="GIU133" s="81"/>
      <c r="GIV133" s="81"/>
      <c r="GIW133" s="81"/>
      <c r="GIX133" s="81"/>
      <c r="GIY133" s="81"/>
      <c r="GIZ133" s="81"/>
      <c r="GJA133" s="81"/>
      <c r="GJB133" s="81"/>
      <c r="GJC133" s="81"/>
      <c r="GJD133" s="81"/>
      <c r="GJE133" s="81"/>
      <c r="GJF133" s="81"/>
      <c r="GJG133" s="81"/>
      <c r="GJH133" s="81"/>
      <c r="GJI133" s="81"/>
      <c r="GJJ133" s="81"/>
      <c r="GJK133" s="81"/>
      <c r="GJL133" s="81"/>
      <c r="GJM133" s="81"/>
      <c r="GJN133" s="81"/>
      <c r="GJO133" s="81"/>
      <c r="GJP133" s="81"/>
      <c r="GJQ133" s="81"/>
      <c r="GJR133" s="81"/>
      <c r="GJS133" s="81"/>
      <c r="GJT133" s="81"/>
      <c r="GJU133" s="81"/>
      <c r="GJV133" s="81"/>
      <c r="GJW133" s="81"/>
      <c r="GJX133" s="81"/>
      <c r="GJY133" s="81"/>
      <c r="GJZ133" s="81"/>
      <c r="GKA133" s="81"/>
      <c r="GKB133" s="81"/>
      <c r="GKC133" s="81"/>
      <c r="GKD133" s="81"/>
      <c r="GKE133" s="81"/>
      <c r="GKF133" s="81"/>
      <c r="GKG133" s="81"/>
      <c r="GKH133" s="81"/>
      <c r="GKI133" s="81"/>
      <c r="GKJ133" s="81"/>
      <c r="GKK133" s="81"/>
      <c r="GKL133" s="81"/>
      <c r="GKM133" s="81"/>
      <c r="GKN133" s="81"/>
      <c r="GKO133" s="81"/>
      <c r="GKP133" s="81"/>
      <c r="GKQ133" s="81"/>
      <c r="GKR133" s="81"/>
      <c r="GKS133" s="81"/>
      <c r="GKT133" s="81"/>
      <c r="GKU133" s="81"/>
      <c r="GKV133" s="81"/>
      <c r="GKW133" s="81"/>
      <c r="GKX133" s="81"/>
      <c r="GKY133" s="81"/>
      <c r="GKZ133" s="81"/>
      <c r="GLA133" s="81"/>
      <c r="GLB133" s="81"/>
      <c r="GLC133" s="81"/>
      <c r="GLD133" s="81"/>
      <c r="GLE133" s="81"/>
      <c r="GLF133" s="81"/>
      <c r="GLG133" s="81"/>
      <c r="GLH133" s="81"/>
      <c r="GLI133" s="81"/>
      <c r="GLJ133" s="81"/>
      <c r="GLK133" s="81"/>
      <c r="GLL133" s="81"/>
      <c r="GLM133" s="81"/>
      <c r="GLN133" s="81"/>
      <c r="GLO133" s="81"/>
      <c r="GLP133" s="81"/>
      <c r="GLQ133" s="81"/>
      <c r="GLR133" s="81"/>
      <c r="GLS133" s="81"/>
      <c r="GLT133" s="81"/>
      <c r="GLU133" s="81"/>
      <c r="GLV133" s="81"/>
      <c r="GLW133" s="81"/>
      <c r="GLX133" s="81"/>
      <c r="GLY133" s="81"/>
      <c r="GLZ133" s="81"/>
      <c r="GMA133" s="81"/>
      <c r="GMB133" s="81"/>
      <c r="GMC133" s="81"/>
      <c r="GMD133" s="81"/>
      <c r="GME133" s="81"/>
      <c r="GMF133" s="81"/>
      <c r="GMG133" s="81"/>
      <c r="GMH133" s="81"/>
      <c r="GMI133" s="81"/>
      <c r="GMJ133" s="81"/>
      <c r="GMK133" s="81"/>
      <c r="GML133" s="81"/>
      <c r="GMM133" s="81"/>
      <c r="GMN133" s="81"/>
      <c r="GMO133" s="81"/>
      <c r="GMP133" s="81"/>
      <c r="GMQ133" s="81"/>
      <c r="GMR133" s="81"/>
      <c r="GMS133" s="81"/>
      <c r="GMT133" s="81"/>
      <c r="GMU133" s="81"/>
      <c r="GMV133" s="81"/>
      <c r="GMW133" s="81"/>
      <c r="GMX133" s="81"/>
      <c r="GMY133" s="81"/>
      <c r="GMZ133" s="81"/>
      <c r="GNA133" s="81"/>
      <c r="GNB133" s="81"/>
      <c r="GNC133" s="81"/>
      <c r="GND133" s="81"/>
      <c r="GNE133" s="81"/>
      <c r="GNF133" s="81"/>
      <c r="GNG133" s="81"/>
      <c r="GNH133" s="81"/>
      <c r="GNI133" s="81"/>
      <c r="GNJ133" s="81"/>
      <c r="GNK133" s="81"/>
      <c r="GNL133" s="81"/>
      <c r="GNM133" s="81"/>
      <c r="GNN133" s="81"/>
      <c r="GNO133" s="81"/>
      <c r="GNP133" s="81"/>
      <c r="GNQ133" s="81"/>
      <c r="GNR133" s="81"/>
      <c r="GNS133" s="81"/>
      <c r="GNT133" s="81"/>
      <c r="GNU133" s="81"/>
      <c r="GNV133" s="81"/>
      <c r="GNW133" s="81"/>
      <c r="GNX133" s="81"/>
      <c r="GNY133" s="81"/>
      <c r="GNZ133" s="81"/>
      <c r="GOA133" s="81"/>
      <c r="GOB133" s="81"/>
      <c r="GOC133" s="81"/>
      <c r="GOD133" s="81"/>
      <c r="GOE133" s="81"/>
      <c r="GOF133" s="81"/>
      <c r="GOG133" s="81"/>
      <c r="GOH133" s="81"/>
      <c r="GOI133" s="81"/>
      <c r="GOJ133" s="81"/>
      <c r="GOK133" s="81"/>
      <c r="GOL133" s="81"/>
      <c r="GOM133" s="81"/>
      <c r="GON133" s="81"/>
      <c r="GOO133" s="81"/>
      <c r="GOP133" s="81"/>
      <c r="GOQ133" s="81"/>
      <c r="GOR133" s="81"/>
      <c r="GOS133" s="81"/>
      <c r="GOT133" s="81"/>
      <c r="GOU133" s="81"/>
      <c r="GOV133" s="81"/>
      <c r="GOW133" s="81"/>
      <c r="GOX133" s="81"/>
      <c r="GOY133" s="81"/>
      <c r="GOZ133" s="81"/>
      <c r="GPA133" s="81"/>
      <c r="GPB133" s="81"/>
      <c r="GPC133" s="81"/>
      <c r="GPD133" s="81"/>
      <c r="GPE133" s="81"/>
      <c r="GPF133" s="81"/>
      <c r="GPG133" s="81"/>
      <c r="GPH133" s="81"/>
      <c r="GPI133" s="81"/>
      <c r="GPJ133" s="81"/>
      <c r="GPK133" s="81"/>
      <c r="GPL133" s="81"/>
      <c r="GPM133" s="81"/>
      <c r="GPN133" s="81"/>
      <c r="GPO133" s="81"/>
      <c r="GPP133" s="81"/>
      <c r="GPQ133" s="81"/>
      <c r="GPR133" s="81"/>
      <c r="GPS133" s="81"/>
      <c r="GPT133" s="81"/>
      <c r="GPU133" s="81"/>
      <c r="GPV133" s="81"/>
      <c r="GPW133" s="81"/>
      <c r="GPX133" s="81"/>
      <c r="GPY133" s="81"/>
      <c r="GPZ133" s="81"/>
      <c r="GQA133" s="81"/>
      <c r="GQB133" s="81"/>
      <c r="GQC133" s="81"/>
      <c r="GQD133" s="81"/>
      <c r="GQE133" s="81"/>
      <c r="GQF133" s="81"/>
      <c r="GQG133" s="81"/>
      <c r="GQH133" s="81"/>
      <c r="GQI133" s="81"/>
      <c r="GQJ133" s="81"/>
      <c r="GQK133" s="81"/>
      <c r="GQL133" s="81"/>
      <c r="GQM133" s="81"/>
      <c r="GQN133" s="81"/>
      <c r="GQO133" s="81"/>
      <c r="GQP133" s="81"/>
      <c r="GQQ133" s="81"/>
      <c r="GQR133" s="81"/>
      <c r="GQS133" s="81"/>
      <c r="GQT133" s="81"/>
      <c r="GQU133" s="81"/>
      <c r="GQV133" s="81"/>
      <c r="GQW133" s="81"/>
      <c r="GQX133" s="81"/>
      <c r="GQY133" s="81"/>
      <c r="GQZ133" s="81"/>
      <c r="GRA133" s="81"/>
      <c r="GRB133" s="81"/>
      <c r="GRC133" s="81"/>
      <c r="GRD133" s="81"/>
      <c r="GRE133" s="81"/>
      <c r="GRF133" s="81"/>
      <c r="GRG133" s="81"/>
      <c r="GRH133" s="81"/>
      <c r="GRI133" s="81"/>
      <c r="GRJ133" s="81"/>
      <c r="GRK133" s="81"/>
      <c r="GRL133" s="81"/>
      <c r="GRM133" s="81"/>
      <c r="GRN133" s="81"/>
      <c r="GRO133" s="81"/>
      <c r="GRP133" s="81"/>
      <c r="GRQ133" s="81"/>
      <c r="GRR133" s="81"/>
      <c r="GRS133" s="81"/>
      <c r="GRT133" s="81"/>
      <c r="GRU133" s="81"/>
      <c r="GRV133" s="81"/>
      <c r="GRW133" s="81"/>
      <c r="GRX133" s="81"/>
      <c r="GRY133" s="81"/>
      <c r="GRZ133" s="81"/>
      <c r="GSA133" s="81"/>
      <c r="GSB133" s="81"/>
      <c r="GSC133" s="81"/>
      <c r="GSD133" s="81"/>
      <c r="GSE133" s="81"/>
      <c r="GSF133" s="81"/>
      <c r="GSG133" s="81"/>
      <c r="GSH133" s="81"/>
      <c r="GSI133" s="81"/>
      <c r="GSJ133" s="81"/>
      <c r="GSK133" s="81"/>
      <c r="GSL133" s="81"/>
      <c r="GSM133" s="81"/>
      <c r="GSN133" s="81"/>
      <c r="GSO133" s="81"/>
      <c r="GSP133" s="81"/>
      <c r="GSQ133" s="81"/>
      <c r="GSR133" s="81"/>
      <c r="GSS133" s="81"/>
      <c r="GST133" s="81"/>
      <c r="GSU133" s="81"/>
      <c r="GSV133" s="81"/>
      <c r="GSW133" s="81"/>
      <c r="GSX133" s="81"/>
      <c r="GSY133" s="81"/>
      <c r="GSZ133" s="81"/>
      <c r="GTA133" s="81"/>
      <c r="GTB133" s="81"/>
      <c r="GTC133" s="81"/>
      <c r="GTD133" s="81"/>
      <c r="GTE133" s="81"/>
      <c r="GTF133" s="81"/>
      <c r="GTG133" s="81"/>
      <c r="GTH133" s="81"/>
      <c r="GTI133" s="81"/>
      <c r="GTJ133" s="81"/>
      <c r="GTK133" s="81"/>
      <c r="GTL133" s="81"/>
      <c r="GTM133" s="81"/>
      <c r="GTN133" s="81"/>
      <c r="GTO133" s="81"/>
      <c r="GTP133" s="81"/>
      <c r="GTQ133" s="81"/>
      <c r="GTR133" s="81"/>
      <c r="GTS133" s="81"/>
      <c r="GTT133" s="81"/>
      <c r="GTU133" s="81"/>
      <c r="GTV133" s="81"/>
      <c r="GTW133" s="81"/>
      <c r="GTX133" s="81"/>
      <c r="GTY133" s="81"/>
      <c r="GTZ133" s="81"/>
      <c r="GUA133" s="81"/>
      <c r="GUB133" s="81"/>
      <c r="GUC133" s="81"/>
      <c r="GUD133" s="81"/>
      <c r="GUE133" s="81"/>
      <c r="GUF133" s="81"/>
      <c r="GUG133" s="81"/>
      <c r="GUH133" s="81"/>
      <c r="GUI133" s="81"/>
      <c r="GUJ133" s="81"/>
      <c r="GUK133" s="81"/>
      <c r="GUL133" s="81"/>
      <c r="GUM133" s="81"/>
      <c r="GUN133" s="81"/>
      <c r="GUO133" s="81"/>
      <c r="GUP133" s="81"/>
      <c r="GUQ133" s="81"/>
      <c r="GUR133" s="81"/>
      <c r="GUS133" s="81"/>
      <c r="GUT133" s="81"/>
      <c r="GUU133" s="81"/>
      <c r="GUV133" s="81"/>
      <c r="GUW133" s="81"/>
      <c r="GUX133" s="81"/>
      <c r="GUY133" s="81"/>
      <c r="GUZ133" s="81"/>
      <c r="GVA133" s="81"/>
      <c r="GVB133" s="81"/>
      <c r="GVC133" s="81"/>
      <c r="GVD133" s="81"/>
      <c r="GVE133" s="81"/>
      <c r="GVF133" s="81"/>
      <c r="GVG133" s="81"/>
      <c r="GVH133" s="81"/>
      <c r="GVI133" s="81"/>
      <c r="GVJ133" s="81"/>
      <c r="GVK133" s="81"/>
      <c r="GVL133" s="81"/>
      <c r="GVM133" s="81"/>
      <c r="GVN133" s="81"/>
      <c r="GVO133" s="81"/>
      <c r="GVP133" s="81"/>
      <c r="GVQ133" s="81"/>
      <c r="GVR133" s="81"/>
      <c r="GVS133" s="81"/>
      <c r="GVT133" s="81"/>
      <c r="GVU133" s="81"/>
      <c r="GVV133" s="81"/>
      <c r="GVW133" s="81"/>
      <c r="GVX133" s="81"/>
      <c r="GVY133" s="81"/>
      <c r="GVZ133" s="81"/>
      <c r="GWA133" s="81"/>
      <c r="GWB133" s="81"/>
      <c r="GWC133" s="81"/>
      <c r="GWD133" s="81"/>
      <c r="GWE133" s="81"/>
      <c r="GWF133" s="81"/>
      <c r="GWG133" s="81"/>
      <c r="GWH133" s="81"/>
      <c r="GWI133" s="81"/>
      <c r="GWJ133" s="81"/>
      <c r="GWK133" s="81"/>
      <c r="GWL133" s="81"/>
      <c r="GWM133" s="81"/>
      <c r="GWN133" s="81"/>
      <c r="GWO133" s="81"/>
      <c r="GWP133" s="81"/>
      <c r="GWQ133" s="81"/>
      <c r="GWR133" s="81"/>
      <c r="GWS133" s="81"/>
      <c r="GWT133" s="81"/>
      <c r="GWU133" s="81"/>
      <c r="GWV133" s="81"/>
      <c r="GWW133" s="81"/>
      <c r="GWX133" s="81"/>
      <c r="GWY133" s="81"/>
      <c r="GWZ133" s="81"/>
      <c r="GXA133" s="81"/>
      <c r="GXB133" s="81"/>
      <c r="GXC133" s="81"/>
      <c r="GXD133" s="81"/>
      <c r="GXE133" s="81"/>
      <c r="GXF133" s="81"/>
      <c r="GXG133" s="81"/>
      <c r="GXH133" s="81"/>
      <c r="GXI133" s="81"/>
      <c r="GXJ133" s="81"/>
      <c r="GXK133" s="81"/>
      <c r="GXL133" s="81"/>
      <c r="GXM133" s="81"/>
      <c r="GXN133" s="81"/>
      <c r="GXO133" s="81"/>
      <c r="GXP133" s="81"/>
      <c r="GXQ133" s="81"/>
      <c r="GXR133" s="81"/>
      <c r="GXS133" s="81"/>
      <c r="GXT133" s="81"/>
      <c r="GXU133" s="81"/>
      <c r="GXV133" s="81"/>
      <c r="GXW133" s="81"/>
      <c r="GXX133" s="81"/>
      <c r="GXY133" s="81"/>
      <c r="GXZ133" s="81"/>
      <c r="GYA133" s="81"/>
      <c r="GYB133" s="81"/>
      <c r="GYC133" s="81"/>
      <c r="GYD133" s="81"/>
      <c r="GYE133" s="81"/>
      <c r="GYF133" s="81"/>
      <c r="GYG133" s="81"/>
      <c r="GYH133" s="81"/>
      <c r="GYI133" s="81"/>
      <c r="GYJ133" s="81"/>
      <c r="GYK133" s="81"/>
      <c r="GYL133" s="81"/>
      <c r="GYM133" s="81"/>
      <c r="GYN133" s="81"/>
      <c r="GYO133" s="81"/>
      <c r="GYP133" s="81"/>
      <c r="GYQ133" s="81"/>
      <c r="GYR133" s="81"/>
      <c r="GYS133" s="81"/>
      <c r="GYT133" s="81"/>
      <c r="GYU133" s="81"/>
      <c r="GYV133" s="81"/>
      <c r="GYW133" s="81"/>
      <c r="GYX133" s="81"/>
      <c r="GYY133" s="81"/>
      <c r="GYZ133" s="81"/>
      <c r="GZA133" s="81"/>
      <c r="GZB133" s="81"/>
      <c r="GZC133" s="81"/>
      <c r="GZD133" s="81"/>
      <c r="GZE133" s="81"/>
      <c r="GZF133" s="81"/>
      <c r="GZG133" s="81"/>
      <c r="GZH133" s="81"/>
      <c r="GZI133" s="81"/>
      <c r="GZJ133" s="81"/>
      <c r="GZK133" s="81"/>
      <c r="GZL133" s="81"/>
      <c r="GZM133" s="81"/>
      <c r="GZN133" s="81"/>
      <c r="GZO133" s="81"/>
      <c r="GZP133" s="81"/>
      <c r="GZQ133" s="81"/>
      <c r="GZR133" s="81"/>
      <c r="GZS133" s="81"/>
      <c r="GZT133" s="81"/>
      <c r="GZU133" s="81"/>
      <c r="GZV133" s="81"/>
      <c r="GZW133" s="81"/>
      <c r="GZX133" s="81"/>
      <c r="GZY133" s="81"/>
      <c r="GZZ133" s="81"/>
      <c r="HAA133" s="81"/>
      <c r="HAB133" s="81"/>
      <c r="HAC133" s="81"/>
      <c r="HAD133" s="81"/>
      <c r="HAE133" s="81"/>
      <c r="HAF133" s="81"/>
      <c r="HAG133" s="81"/>
      <c r="HAH133" s="81"/>
      <c r="HAI133" s="81"/>
      <c r="HAJ133" s="81"/>
      <c r="HAK133" s="81"/>
      <c r="HAL133" s="81"/>
      <c r="HAM133" s="81"/>
      <c r="HAN133" s="81"/>
      <c r="HAO133" s="81"/>
      <c r="HAP133" s="81"/>
      <c r="HAQ133" s="81"/>
      <c r="HAR133" s="81"/>
      <c r="HAS133" s="81"/>
      <c r="HAT133" s="81"/>
      <c r="HAU133" s="81"/>
      <c r="HAV133" s="81"/>
      <c r="HAW133" s="81"/>
      <c r="HAX133" s="81"/>
      <c r="HAY133" s="81"/>
      <c r="HAZ133" s="81"/>
      <c r="HBA133" s="81"/>
      <c r="HBB133" s="81"/>
      <c r="HBC133" s="81"/>
      <c r="HBD133" s="81"/>
      <c r="HBE133" s="81"/>
      <c r="HBF133" s="81"/>
      <c r="HBG133" s="81"/>
      <c r="HBH133" s="81"/>
      <c r="HBI133" s="81"/>
      <c r="HBJ133" s="81"/>
      <c r="HBK133" s="81"/>
      <c r="HBL133" s="81"/>
      <c r="HBM133" s="81"/>
      <c r="HBN133" s="81"/>
      <c r="HBO133" s="81"/>
      <c r="HBP133" s="81"/>
      <c r="HBQ133" s="81"/>
      <c r="HBR133" s="81"/>
      <c r="HBS133" s="81"/>
      <c r="HBT133" s="81"/>
      <c r="HBU133" s="81"/>
      <c r="HBV133" s="81"/>
      <c r="HBW133" s="81"/>
      <c r="HBX133" s="81"/>
      <c r="HBY133" s="81"/>
      <c r="HBZ133" s="81"/>
      <c r="HCA133" s="81"/>
      <c r="HCB133" s="81"/>
      <c r="HCC133" s="81"/>
      <c r="HCD133" s="81"/>
      <c r="HCE133" s="81"/>
      <c r="HCF133" s="81"/>
      <c r="HCG133" s="81"/>
      <c r="HCH133" s="81"/>
      <c r="HCI133" s="81"/>
      <c r="HCJ133" s="81"/>
      <c r="HCK133" s="81"/>
      <c r="HCL133" s="81"/>
      <c r="HCM133" s="81"/>
      <c r="HCN133" s="81"/>
      <c r="HCO133" s="81"/>
      <c r="HCP133" s="81"/>
      <c r="HCQ133" s="81"/>
      <c r="HCR133" s="81"/>
      <c r="HCS133" s="81"/>
      <c r="HCT133" s="81"/>
      <c r="HCU133" s="81"/>
      <c r="HCV133" s="81"/>
      <c r="HCW133" s="81"/>
      <c r="HCX133" s="81"/>
      <c r="HCY133" s="81"/>
      <c r="HCZ133" s="81"/>
      <c r="HDA133" s="81"/>
      <c r="HDB133" s="81"/>
      <c r="HDC133" s="81"/>
      <c r="HDD133" s="81"/>
      <c r="HDE133" s="81"/>
      <c r="HDF133" s="81"/>
      <c r="HDG133" s="81"/>
      <c r="HDH133" s="81"/>
      <c r="HDI133" s="81"/>
      <c r="HDJ133" s="81"/>
      <c r="HDK133" s="81"/>
      <c r="HDL133" s="81"/>
      <c r="HDM133" s="81"/>
      <c r="HDN133" s="81"/>
      <c r="HDO133" s="81"/>
      <c r="HDP133" s="81"/>
      <c r="HDQ133" s="81"/>
      <c r="HDR133" s="81"/>
      <c r="HDS133" s="81"/>
      <c r="HDT133" s="81"/>
      <c r="HDU133" s="81"/>
      <c r="HDV133" s="81"/>
      <c r="HDW133" s="81"/>
      <c r="HDX133" s="81"/>
      <c r="HDY133" s="81"/>
      <c r="HDZ133" s="81"/>
      <c r="HEA133" s="81"/>
      <c r="HEB133" s="81"/>
      <c r="HEC133" s="81"/>
      <c r="HED133" s="81"/>
      <c r="HEE133" s="81"/>
      <c r="HEF133" s="81"/>
      <c r="HEG133" s="81"/>
      <c r="HEH133" s="81"/>
      <c r="HEI133" s="81"/>
      <c r="HEJ133" s="81"/>
      <c r="HEK133" s="81"/>
      <c r="HEL133" s="81"/>
      <c r="HEM133" s="81"/>
      <c r="HEN133" s="81"/>
      <c r="HEO133" s="81"/>
      <c r="HEP133" s="81"/>
      <c r="HEQ133" s="81"/>
      <c r="HER133" s="81"/>
      <c r="HES133" s="81"/>
      <c r="HET133" s="81"/>
      <c r="HEU133" s="81"/>
      <c r="HEV133" s="81"/>
      <c r="HEW133" s="81"/>
      <c r="HEX133" s="81"/>
      <c r="HEY133" s="81"/>
      <c r="HEZ133" s="81"/>
      <c r="HFA133" s="81"/>
      <c r="HFB133" s="81"/>
      <c r="HFC133" s="81"/>
      <c r="HFD133" s="81"/>
      <c r="HFE133" s="81"/>
      <c r="HFF133" s="81"/>
      <c r="HFG133" s="81"/>
      <c r="HFH133" s="81"/>
      <c r="HFI133" s="81"/>
      <c r="HFJ133" s="81"/>
      <c r="HFK133" s="81"/>
      <c r="HFL133" s="81"/>
      <c r="HFM133" s="81"/>
      <c r="HFN133" s="81"/>
      <c r="HFO133" s="81"/>
      <c r="HFP133" s="81"/>
      <c r="HFQ133" s="81"/>
      <c r="HFR133" s="81"/>
      <c r="HFS133" s="81"/>
      <c r="HFT133" s="81"/>
      <c r="HFU133" s="81"/>
      <c r="HFV133" s="81"/>
      <c r="HFW133" s="81"/>
      <c r="HFX133" s="81"/>
      <c r="HFY133" s="81"/>
      <c r="HFZ133" s="81"/>
      <c r="HGA133" s="81"/>
      <c r="HGB133" s="81"/>
      <c r="HGC133" s="81"/>
      <c r="HGD133" s="81"/>
      <c r="HGE133" s="81"/>
      <c r="HGF133" s="81"/>
      <c r="HGG133" s="81"/>
      <c r="HGH133" s="81"/>
      <c r="HGI133" s="81"/>
      <c r="HGJ133" s="81"/>
      <c r="HGK133" s="81"/>
      <c r="HGL133" s="81"/>
      <c r="HGM133" s="81"/>
      <c r="HGN133" s="81"/>
      <c r="HGO133" s="81"/>
      <c r="HGP133" s="81"/>
      <c r="HGQ133" s="81"/>
      <c r="HGR133" s="81"/>
      <c r="HGS133" s="81"/>
      <c r="HGT133" s="81"/>
      <c r="HGU133" s="81"/>
      <c r="HGV133" s="81"/>
      <c r="HGW133" s="81"/>
      <c r="HGX133" s="81"/>
      <c r="HGY133" s="81"/>
      <c r="HGZ133" s="81"/>
      <c r="HHA133" s="81"/>
      <c r="HHB133" s="81"/>
      <c r="HHC133" s="81"/>
      <c r="HHD133" s="81"/>
      <c r="HHE133" s="81"/>
      <c r="HHF133" s="81"/>
      <c r="HHG133" s="81"/>
      <c r="HHH133" s="81"/>
      <c r="HHI133" s="81"/>
      <c r="HHJ133" s="81"/>
      <c r="HHK133" s="81"/>
      <c r="HHL133" s="81"/>
      <c r="HHM133" s="81"/>
      <c r="HHN133" s="81"/>
      <c r="HHO133" s="81"/>
      <c r="HHP133" s="81"/>
      <c r="HHQ133" s="81"/>
      <c r="HHR133" s="81"/>
      <c r="HHS133" s="81"/>
      <c r="HHT133" s="81"/>
      <c r="HHU133" s="81"/>
      <c r="HHV133" s="81"/>
      <c r="HHW133" s="81"/>
      <c r="HHX133" s="81"/>
      <c r="HHY133" s="81"/>
      <c r="HHZ133" s="81"/>
      <c r="HIA133" s="81"/>
      <c r="HIB133" s="81"/>
      <c r="HIC133" s="81"/>
      <c r="HID133" s="81"/>
      <c r="HIE133" s="81"/>
      <c r="HIF133" s="81"/>
      <c r="HIG133" s="81"/>
      <c r="HIH133" s="81"/>
      <c r="HII133" s="81"/>
      <c r="HIJ133" s="81"/>
      <c r="HIK133" s="81"/>
      <c r="HIL133" s="81"/>
      <c r="HIM133" s="81"/>
      <c r="HIN133" s="81"/>
      <c r="HIO133" s="81"/>
      <c r="HIP133" s="81"/>
      <c r="HIQ133" s="81"/>
      <c r="HIR133" s="81"/>
      <c r="HIS133" s="81"/>
      <c r="HIT133" s="81"/>
      <c r="HIU133" s="81"/>
      <c r="HIV133" s="81"/>
      <c r="HIW133" s="81"/>
      <c r="HIX133" s="81"/>
      <c r="HIY133" s="81"/>
      <c r="HIZ133" s="81"/>
      <c r="HJA133" s="81"/>
      <c r="HJB133" s="81"/>
      <c r="HJC133" s="81"/>
      <c r="HJD133" s="81"/>
      <c r="HJE133" s="81"/>
      <c r="HJF133" s="81"/>
      <c r="HJG133" s="81"/>
      <c r="HJH133" s="81"/>
      <c r="HJI133" s="81"/>
      <c r="HJJ133" s="81"/>
      <c r="HJK133" s="81"/>
      <c r="HJL133" s="81"/>
      <c r="HJM133" s="81"/>
      <c r="HJN133" s="81"/>
      <c r="HJO133" s="81"/>
      <c r="HJP133" s="81"/>
      <c r="HJQ133" s="81"/>
      <c r="HJR133" s="81"/>
      <c r="HJS133" s="81"/>
      <c r="HJT133" s="81"/>
      <c r="HJU133" s="81"/>
      <c r="HJV133" s="81"/>
      <c r="HJW133" s="81"/>
      <c r="HJX133" s="81"/>
      <c r="HJY133" s="81"/>
      <c r="HJZ133" s="81"/>
      <c r="HKA133" s="81"/>
      <c r="HKB133" s="81"/>
      <c r="HKC133" s="81"/>
      <c r="HKD133" s="81"/>
      <c r="HKE133" s="81"/>
      <c r="HKF133" s="81"/>
      <c r="HKG133" s="81"/>
      <c r="HKH133" s="81"/>
      <c r="HKI133" s="81"/>
      <c r="HKJ133" s="81"/>
      <c r="HKK133" s="81"/>
      <c r="HKL133" s="81"/>
      <c r="HKM133" s="81"/>
      <c r="HKN133" s="81"/>
      <c r="HKO133" s="81"/>
      <c r="HKP133" s="81"/>
      <c r="HKQ133" s="81"/>
      <c r="HKR133" s="81"/>
      <c r="HKS133" s="81"/>
      <c r="HKT133" s="81"/>
      <c r="HKU133" s="81"/>
      <c r="HKV133" s="81"/>
      <c r="HKW133" s="81"/>
      <c r="HKX133" s="81"/>
      <c r="HKY133" s="81"/>
      <c r="HKZ133" s="81"/>
      <c r="HLA133" s="81"/>
      <c r="HLB133" s="81"/>
      <c r="HLC133" s="81"/>
      <c r="HLD133" s="81"/>
      <c r="HLE133" s="81"/>
      <c r="HLF133" s="81"/>
      <c r="HLG133" s="81"/>
      <c r="HLH133" s="81"/>
      <c r="HLI133" s="81"/>
      <c r="HLJ133" s="81"/>
      <c r="HLK133" s="81"/>
      <c r="HLL133" s="81"/>
      <c r="HLM133" s="81"/>
      <c r="HLN133" s="81"/>
      <c r="HLO133" s="81"/>
      <c r="HLP133" s="81"/>
      <c r="HLQ133" s="81"/>
      <c r="HLR133" s="81"/>
      <c r="HLS133" s="81"/>
      <c r="HLT133" s="81"/>
      <c r="HLU133" s="81"/>
      <c r="HLV133" s="81"/>
      <c r="HLW133" s="81"/>
      <c r="HLX133" s="81"/>
      <c r="HLY133" s="81"/>
      <c r="HLZ133" s="81"/>
      <c r="HMA133" s="81"/>
      <c r="HMB133" s="81"/>
      <c r="HMC133" s="81"/>
      <c r="HMD133" s="81"/>
      <c r="HME133" s="81"/>
      <c r="HMF133" s="81"/>
      <c r="HMG133" s="81"/>
      <c r="HMH133" s="81"/>
      <c r="HMI133" s="81"/>
      <c r="HMJ133" s="81"/>
      <c r="HMK133" s="81"/>
      <c r="HML133" s="81"/>
      <c r="HMM133" s="81"/>
      <c r="HMN133" s="81"/>
      <c r="HMO133" s="81"/>
      <c r="HMP133" s="81"/>
      <c r="HMQ133" s="81"/>
      <c r="HMR133" s="81"/>
      <c r="HMS133" s="81"/>
      <c r="HMT133" s="81"/>
      <c r="HMU133" s="81"/>
      <c r="HMV133" s="81"/>
      <c r="HMW133" s="81"/>
      <c r="HMX133" s="81"/>
      <c r="HMY133" s="81"/>
      <c r="HMZ133" s="81"/>
      <c r="HNA133" s="81"/>
      <c r="HNB133" s="81"/>
      <c r="HNC133" s="81"/>
      <c r="HND133" s="81"/>
      <c r="HNE133" s="81"/>
      <c r="HNF133" s="81"/>
      <c r="HNG133" s="81"/>
      <c r="HNH133" s="81"/>
      <c r="HNI133" s="81"/>
      <c r="HNJ133" s="81"/>
      <c r="HNK133" s="81"/>
      <c r="HNL133" s="81"/>
      <c r="HNM133" s="81"/>
      <c r="HNN133" s="81"/>
      <c r="HNO133" s="81"/>
      <c r="HNP133" s="81"/>
      <c r="HNQ133" s="81"/>
      <c r="HNR133" s="81"/>
      <c r="HNS133" s="81"/>
      <c r="HNT133" s="81"/>
      <c r="HNU133" s="81"/>
      <c r="HNV133" s="81"/>
      <c r="HNW133" s="81"/>
      <c r="HNX133" s="81"/>
      <c r="HNY133" s="81"/>
      <c r="HNZ133" s="81"/>
      <c r="HOA133" s="81"/>
      <c r="HOB133" s="81"/>
      <c r="HOC133" s="81"/>
      <c r="HOD133" s="81"/>
      <c r="HOE133" s="81"/>
      <c r="HOF133" s="81"/>
      <c r="HOG133" s="81"/>
      <c r="HOH133" s="81"/>
      <c r="HOI133" s="81"/>
      <c r="HOJ133" s="81"/>
      <c r="HOK133" s="81"/>
      <c r="HOL133" s="81"/>
      <c r="HOM133" s="81"/>
      <c r="HON133" s="81"/>
      <c r="HOO133" s="81"/>
      <c r="HOP133" s="81"/>
      <c r="HOQ133" s="81"/>
      <c r="HOR133" s="81"/>
      <c r="HOS133" s="81"/>
      <c r="HOT133" s="81"/>
      <c r="HOU133" s="81"/>
      <c r="HOV133" s="81"/>
      <c r="HOW133" s="81"/>
      <c r="HOX133" s="81"/>
      <c r="HOY133" s="81"/>
      <c r="HOZ133" s="81"/>
      <c r="HPA133" s="81"/>
      <c r="HPB133" s="81"/>
      <c r="HPC133" s="81"/>
      <c r="HPD133" s="81"/>
      <c r="HPE133" s="81"/>
      <c r="HPF133" s="81"/>
      <c r="HPG133" s="81"/>
      <c r="HPH133" s="81"/>
      <c r="HPI133" s="81"/>
      <c r="HPJ133" s="81"/>
      <c r="HPK133" s="81"/>
      <c r="HPL133" s="81"/>
      <c r="HPM133" s="81"/>
      <c r="HPN133" s="81"/>
      <c r="HPO133" s="81"/>
      <c r="HPP133" s="81"/>
      <c r="HPQ133" s="81"/>
      <c r="HPR133" s="81"/>
      <c r="HPS133" s="81"/>
      <c r="HPT133" s="81"/>
      <c r="HPU133" s="81"/>
      <c r="HPV133" s="81"/>
      <c r="HPW133" s="81"/>
      <c r="HPX133" s="81"/>
      <c r="HPY133" s="81"/>
      <c r="HPZ133" s="81"/>
      <c r="HQA133" s="81"/>
      <c r="HQB133" s="81"/>
      <c r="HQC133" s="81"/>
      <c r="HQD133" s="81"/>
      <c r="HQE133" s="81"/>
      <c r="HQF133" s="81"/>
      <c r="HQG133" s="81"/>
      <c r="HQH133" s="81"/>
      <c r="HQI133" s="81"/>
      <c r="HQJ133" s="81"/>
      <c r="HQK133" s="81"/>
      <c r="HQL133" s="81"/>
      <c r="HQM133" s="81"/>
      <c r="HQN133" s="81"/>
      <c r="HQO133" s="81"/>
      <c r="HQP133" s="81"/>
      <c r="HQQ133" s="81"/>
      <c r="HQR133" s="81"/>
      <c r="HQS133" s="81"/>
      <c r="HQT133" s="81"/>
      <c r="HQU133" s="81"/>
      <c r="HQV133" s="81"/>
      <c r="HQW133" s="81"/>
      <c r="HQX133" s="81"/>
      <c r="HQY133" s="81"/>
      <c r="HQZ133" s="81"/>
      <c r="HRA133" s="81"/>
      <c r="HRB133" s="81"/>
      <c r="HRC133" s="81"/>
      <c r="HRD133" s="81"/>
      <c r="HRE133" s="81"/>
      <c r="HRF133" s="81"/>
      <c r="HRG133" s="81"/>
      <c r="HRH133" s="81"/>
      <c r="HRI133" s="81"/>
      <c r="HRJ133" s="81"/>
      <c r="HRK133" s="81"/>
      <c r="HRL133" s="81"/>
      <c r="HRM133" s="81"/>
      <c r="HRN133" s="81"/>
      <c r="HRO133" s="81"/>
      <c r="HRP133" s="81"/>
      <c r="HRQ133" s="81"/>
      <c r="HRR133" s="81"/>
      <c r="HRS133" s="81"/>
      <c r="HRT133" s="81"/>
      <c r="HRU133" s="81"/>
      <c r="HRV133" s="81"/>
      <c r="HRW133" s="81"/>
      <c r="HRX133" s="81"/>
      <c r="HRY133" s="81"/>
      <c r="HRZ133" s="81"/>
      <c r="HSA133" s="81"/>
      <c r="HSB133" s="81"/>
      <c r="HSC133" s="81"/>
      <c r="HSD133" s="81"/>
      <c r="HSE133" s="81"/>
      <c r="HSF133" s="81"/>
      <c r="HSG133" s="81"/>
      <c r="HSH133" s="81"/>
      <c r="HSI133" s="81"/>
      <c r="HSJ133" s="81"/>
      <c r="HSK133" s="81"/>
      <c r="HSL133" s="81"/>
      <c r="HSM133" s="81"/>
      <c r="HSN133" s="81"/>
      <c r="HSO133" s="81"/>
      <c r="HSP133" s="81"/>
      <c r="HSQ133" s="81"/>
      <c r="HSR133" s="81"/>
      <c r="HSS133" s="81"/>
      <c r="HST133" s="81"/>
      <c r="HSU133" s="81"/>
      <c r="HSV133" s="81"/>
      <c r="HSW133" s="81"/>
      <c r="HSX133" s="81"/>
      <c r="HSY133" s="81"/>
      <c r="HSZ133" s="81"/>
      <c r="HTA133" s="81"/>
      <c r="HTB133" s="81"/>
      <c r="HTC133" s="81"/>
      <c r="HTD133" s="81"/>
      <c r="HTE133" s="81"/>
      <c r="HTF133" s="81"/>
      <c r="HTG133" s="81"/>
      <c r="HTH133" s="81"/>
      <c r="HTI133" s="81"/>
      <c r="HTJ133" s="81"/>
      <c r="HTK133" s="81"/>
      <c r="HTL133" s="81"/>
      <c r="HTM133" s="81"/>
      <c r="HTN133" s="81"/>
      <c r="HTO133" s="81"/>
      <c r="HTP133" s="81"/>
      <c r="HTQ133" s="81"/>
      <c r="HTR133" s="81"/>
      <c r="HTS133" s="81"/>
      <c r="HTT133" s="81"/>
      <c r="HTU133" s="81"/>
      <c r="HTV133" s="81"/>
      <c r="HTW133" s="81"/>
      <c r="HTX133" s="81"/>
      <c r="HTY133" s="81"/>
      <c r="HTZ133" s="81"/>
      <c r="HUA133" s="81"/>
      <c r="HUB133" s="81"/>
      <c r="HUC133" s="81"/>
      <c r="HUD133" s="81"/>
      <c r="HUE133" s="81"/>
      <c r="HUF133" s="81"/>
      <c r="HUG133" s="81"/>
      <c r="HUH133" s="81"/>
      <c r="HUI133" s="81"/>
      <c r="HUJ133" s="81"/>
      <c r="HUK133" s="81"/>
      <c r="HUL133" s="81"/>
      <c r="HUM133" s="81"/>
      <c r="HUN133" s="81"/>
      <c r="HUO133" s="81"/>
      <c r="HUP133" s="81"/>
      <c r="HUQ133" s="81"/>
      <c r="HUR133" s="81"/>
      <c r="HUS133" s="81"/>
      <c r="HUT133" s="81"/>
      <c r="HUU133" s="81"/>
      <c r="HUV133" s="81"/>
      <c r="HUW133" s="81"/>
      <c r="HUX133" s="81"/>
      <c r="HUY133" s="81"/>
      <c r="HUZ133" s="81"/>
      <c r="HVA133" s="81"/>
      <c r="HVB133" s="81"/>
      <c r="HVC133" s="81"/>
      <c r="HVD133" s="81"/>
      <c r="HVE133" s="81"/>
      <c r="HVF133" s="81"/>
      <c r="HVG133" s="81"/>
    </row>
    <row r="134" spans="1:5987" s="111" customFormat="1" x14ac:dyDescent="0.2">
      <c r="CN134" s="81"/>
      <c r="CO134" s="81"/>
      <c r="CP134" s="81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  <c r="DY134" s="81"/>
      <c r="DZ134" s="81"/>
      <c r="EA134" s="81"/>
      <c r="EB134" s="81"/>
      <c r="EC134" s="81"/>
      <c r="ED134" s="81"/>
      <c r="EE134" s="81"/>
      <c r="EF134" s="81"/>
      <c r="EG134" s="81"/>
      <c r="EH134" s="81"/>
      <c r="EI134" s="81"/>
      <c r="EJ134" s="81"/>
      <c r="EK134" s="81"/>
      <c r="EL134" s="81"/>
      <c r="EM134" s="81"/>
      <c r="EN134" s="81"/>
      <c r="EO134" s="81"/>
      <c r="EP134" s="81"/>
      <c r="EQ134" s="81"/>
      <c r="ER134" s="81"/>
      <c r="ES134" s="81"/>
      <c r="ET134" s="81"/>
      <c r="EU134" s="81"/>
      <c r="EV134" s="81"/>
      <c r="EW134" s="81"/>
      <c r="EX134" s="81"/>
      <c r="EY134" s="81"/>
      <c r="EZ134" s="81"/>
      <c r="FA134" s="81"/>
      <c r="FB134" s="81"/>
      <c r="FC134" s="81"/>
      <c r="FD134" s="81"/>
      <c r="FE134" s="81"/>
      <c r="FF134" s="81"/>
      <c r="FG134" s="81"/>
      <c r="FH134" s="81"/>
      <c r="FI134" s="81"/>
      <c r="FJ134" s="81"/>
      <c r="FK134" s="81"/>
      <c r="FL134" s="81"/>
      <c r="FM134" s="81"/>
      <c r="FN134" s="81"/>
      <c r="FO134" s="81"/>
      <c r="FP134" s="81"/>
      <c r="FQ134" s="81"/>
      <c r="FR134" s="81"/>
      <c r="FS134" s="81"/>
      <c r="FT134" s="81"/>
      <c r="FU134" s="81"/>
      <c r="FV134" s="81"/>
      <c r="FW134" s="81"/>
      <c r="FX134" s="81"/>
      <c r="FY134" s="81"/>
      <c r="FZ134" s="81"/>
      <c r="GA134" s="81"/>
      <c r="GB134" s="81"/>
      <c r="GC134" s="81"/>
      <c r="GD134" s="81"/>
      <c r="GE134" s="81"/>
      <c r="GF134" s="81"/>
      <c r="GG134" s="81"/>
      <c r="GH134" s="81"/>
      <c r="GI134" s="81"/>
      <c r="GJ134" s="81"/>
      <c r="GK134" s="81"/>
      <c r="GL134" s="81"/>
      <c r="GM134" s="81"/>
      <c r="GN134" s="81"/>
      <c r="GO134" s="81"/>
      <c r="GP134" s="81"/>
      <c r="GQ134" s="81"/>
      <c r="GR134" s="81"/>
      <c r="GS134" s="81"/>
      <c r="GT134" s="81"/>
      <c r="GU134" s="81"/>
      <c r="GV134" s="81"/>
      <c r="GW134" s="81"/>
      <c r="GX134" s="81"/>
      <c r="GY134" s="81"/>
      <c r="GZ134" s="81"/>
      <c r="HA134" s="81"/>
      <c r="HB134" s="81"/>
      <c r="HC134" s="81"/>
      <c r="HD134" s="81"/>
      <c r="HE134" s="81"/>
      <c r="HF134" s="81"/>
      <c r="HG134" s="81"/>
      <c r="HH134" s="81"/>
      <c r="HI134" s="81"/>
      <c r="HJ134" s="81"/>
      <c r="HK134" s="81"/>
      <c r="HL134" s="81"/>
      <c r="HM134" s="81"/>
      <c r="HN134" s="81"/>
      <c r="HO134" s="81"/>
      <c r="HP134" s="81"/>
      <c r="HQ134" s="81"/>
      <c r="HR134" s="81"/>
      <c r="HS134" s="81"/>
      <c r="HT134" s="81"/>
      <c r="HU134" s="81"/>
      <c r="HV134" s="81"/>
      <c r="HW134" s="81"/>
      <c r="HX134" s="81"/>
      <c r="HY134" s="81"/>
      <c r="HZ134" s="81"/>
      <c r="IA134" s="81"/>
      <c r="IB134" s="81"/>
      <c r="IC134" s="81"/>
      <c r="ID134" s="81"/>
      <c r="IE134" s="81"/>
      <c r="IF134" s="81"/>
      <c r="IG134" s="81"/>
      <c r="IH134" s="81"/>
      <c r="II134" s="81"/>
      <c r="IJ134" s="81"/>
      <c r="IK134" s="81"/>
      <c r="IL134" s="81"/>
      <c r="IM134" s="81"/>
      <c r="IN134" s="81"/>
      <c r="IO134" s="81"/>
      <c r="IP134" s="81"/>
      <c r="IQ134" s="81"/>
      <c r="IR134" s="81"/>
      <c r="IS134" s="81"/>
      <c r="IT134" s="81"/>
      <c r="IU134" s="81"/>
      <c r="IV134" s="81"/>
      <c r="IW134" s="81"/>
      <c r="IX134" s="81"/>
      <c r="IY134" s="81"/>
      <c r="IZ134" s="81"/>
      <c r="JA134" s="81"/>
      <c r="JB134" s="81"/>
      <c r="JC134" s="81"/>
      <c r="JD134" s="81"/>
      <c r="JE134" s="81"/>
      <c r="JF134" s="81"/>
      <c r="JG134" s="81"/>
      <c r="JH134" s="81"/>
      <c r="JI134" s="81"/>
      <c r="JJ134" s="81"/>
      <c r="JK134" s="81"/>
      <c r="JL134" s="81"/>
      <c r="JM134" s="81"/>
      <c r="JN134" s="81"/>
      <c r="JO134" s="81"/>
      <c r="JP134" s="81"/>
      <c r="JQ134" s="81"/>
      <c r="JR134" s="81"/>
      <c r="JS134" s="81"/>
      <c r="JT134" s="81"/>
      <c r="JU134" s="81"/>
      <c r="JV134" s="81"/>
      <c r="JW134" s="81"/>
      <c r="JX134" s="81"/>
      <c r="JY134" s="81"/>
      <c r="JZ134" s="81"/>
      <c r="KA134" s="81"/>
      <c r="KB134" s="81"/>
      <c r="KC134" s="81"/>
      <c r="KD134" s="81"/>
      <c r="KE134" s="81"/>
      <c r="KF134" s="81"/>
      <c r="KG134" s="81"/>
      <c r="KH134" s="81"/>
      <c r="KI134" s="81"/>
      <c r="KJ134" s="81"/>
      <c r="KK134" s="81"/>
      <c r="KL134" s="81"/>
      <c r="KM134" s="81"/>
      <c r="KN134" s="81"/>
      <c r="KO134" s="81"/>
      <c r="KP134" s="81"/>
      <c r="KQ134" s="81"/>
      <c r="KR134" s="81"/>
      <c r="KS134" s="81"/>
      <c r="KT134" s="81"/>
      <c r="KU134" s="81"/>
      <c r="KV134" s="81"/>
      <c r="KW134" s="81"/>
      <c r="KX134" s="81"/>
      <c r="KY134" s="81"/>
      <c r="KZ134" s="81"/>
      <c r="LA134" s="81"/>
      <c r="LB134" s="81"/>
      <c r="LC134" s="81"/>
      <c r="LD134" s="81"/>
      <c r="LE134" s="81"/>
      <c r="LF134" s="81"/>
      <c r="LG134" s="81"/>
      <c r="LH134" s="81"/>
      <c r="LI134" s="81"/>
      <c r="LJ134" s="81"/>
      <c r="LK134" s="81"/>
      <c r="LL134" s="81"/>
      <c r="LM134" s="81"/>
      <c r="LN134" s="81"/>
      <c r="LO134" s="81"/>
      <c r="LP134" s="81"/>
      <c r="LQ134" s="81"/>
      <c r="LR134" s="81"/>
      <c r="LS134" s="81"/>
      <c r="LT134" s="81"/>
      <c r="LU134" s="81"/>
      <c r="LV134" s="81"/>
      <c r="LW134" s="81"/>
      <c r="LX134" s="81"/>
      <c r="LY134" s="81"/>
      <c r="LZ134" s="81"/>
      <c r="MA134" s="81"/>
      <c r="MB134" s="81"/>
      <c r="MC134" s="81"/>
      <c r="MD134" s="81"/>
      <c r="ME134" s="81"/>
      <c r="MF134" s="81"/>
      <c r="MG134" s="81"/>
      <c r="MH134" s="81"/>
      <c r="MI134" s="81"/>
      <c r="MJ134" s="81"/>
      <c r="MK134" s="81"/>
      <c r="ML134" s="81"/>
      <c r="MM134" s="81"/>
      <c r="MN134" s="81"/>
      <c r="MO134" s="81"/>
      <c r="MP134" s="81"/>
      <c r="MQ134" s="81"/>
      <c r="MR134" s="81"/>
      <c r="MS134" s="81"/>
      <c r="MT134" s="81"/>
      <c r="MU134" s="81"/>
      <c r="MV134" s="81"/>
      <c r="MW134" s="81"/>
      <c r="MX134" s="81"/>
      <c r="MY134" s="81"/>
      <c r="MZ134" s="81"/>
      <c r="NA134" s="81"/>
      <c r="NB134" s="81"/>
      <c r="NC134" s="81"/>
      <c r="ND134" s="81"/>
      <c r="NE134" s="81"/>
      <c r="NF134" s="81"/>
      <c r="NG134" s="81"/>
      <c r="NH134" s="81"/>
      <c r="NI134" s="81"/>
      <c r="NJ134" s="81"/>
      <c r="NK134" s="81"/>
      <c r="NL134" s="81"/>
      <c r="NM134" s="81"/>
      <c r="NN134" s="81"/>
      <c r="NO134" s="81"/>
      <c r="NP134" s="81"/>
      <c r="NQ134" s="81"/>
      <c r="NR134" s="81"/>
      <c r="NS134" s="81"/>
      <c r="NT134" s="81"/>
      <c r="NU134" s="81"/>
      <c r="NV134" s="81"/>
      <c r="NW134" s="81"/>
      <c r="NX134" s="81"/>
      <c r="NY134" s="81"/>
      <c r="NZ134" s="81"/>
      <c r="OA134" s="81"/>
      <c r="OB134" s="81"/>
      <c r="OC134" s="81"/>
      <c r="OD134" s="81"/>
      <c r="OE134" s="81"/>
      <c r="OF134" s="81"/>
      <c r="OG134" s="81"/>
      <c r="OH134" s="81"/>
      <c r="OI134" s="81"/>
      <c r="OJ134" s="81"/>
      <c r="OK134" s="81"/>
      <c r="OL134" s="81"/>
      <c r="OM134" s="81"/>
      <c r="ON134" s="81"/>
      <c r="OO134" s="81"/>
      <c r="OP134" s="81"/>
      <c r="OQ134" s="81"/>
      <c r="OR134" s="81"/>
      <c r="OS134" s="81"/>
      <c r="OT134" s="81"/>
      <c r="OU134" s="81"/>
      <c r="OV134" s="81"/>
      <c r="OW134" s="81"/>
      <c r="OX134" s="81"/>
      <c r="OY134" s="81"/>
      <c r="OZ134" s="81"/>
      <c r="PA134" s="81"/>
      <c r="PB134" s="81"/>
      <c r="PC134" s="81"/>
      <c r="PD134" s="81"/>
      <c r="PE134" s="81"/>
      <c r="PF134" s="81"/>
      <c r="PG134" s="81"/>
      <c r="PH134" s="81"/>
      <c r="PI134" s="81"/>
      <c r="PJ134" s="81"/>
      <c r="PK134" s="81"/>
      <c r="PL134" s="81"/>
      <c r="PM134" s="81"/>
      <c r="PN134" s="81"/>
      <c r="PO134" s="81"/>
      <c r="PP134" s="81"/>
      <c r="PQ134" s="81"/>
      <c r="PR134" s="81"/>
      <c r="PS134" s="81"/>
      <c r="PT134" s="81"/>
      <c r="PU134" s="81"/>
      <c r="PV134" s="81"/>
      <c r="PW134" s="81"/>
      <c r="PX134" s="81"/>
      <c r="PY134" s="81"/>
      <c r="PZ134" s="81"/>
      <c r="QA134" s="81"/>
      <c r="QB134" s="81"/>
      <c r="QC134" s="81"/>
      <c r="QD134" s="81"/>
      <c r="QE134" s="81"/>
      <c r="QF134" s="81"/>
      <c r="QG134" s="81"/>
      <c r="QH134" s="81"/>
      <c r="QI134" s="81"/>
      <c r="QJ134" s="81"/>
      <c r="QK134" s="81"/>
      <c r="QL134" s="81"/>
      <c r="QM134" s="81"/>
      <c r="QN134" s="81"/>
      <c r="QO134" s="81"/>
      <c r="QP134" s="81"/>
      <c r="QQ134" s="81"/>
      <c r="QR134" s="81"/>
      <c r="QS134" s="81"/>
      <c r="QT134" s="81"/>
      <c r="QU134" s="81"/>
      <c r="QV134" s="81"/>
      <c r="QW134" s="81"/>
      <c r="QX134" s="81"/>
      <c r="QY134" s="81"/>
      <c r="QZ134" s="81"/>
      <c r="RA134" s="81"/>
      <c r="RB134" s="81"/>
      <c r="RC134" s="81"/>
      <c r="RD134" s="81"/>
      <c r="RE134" s="81"/>
      <c r="RF134" s="81"/>
      <c r="RG134" s="81"/>
      <c r="RH134" s="81"/>
      <c r="RI134" s="81"/>
      <c r="RJ134" s="81"/>
      <c r="RK134" s="81"/>
      <c r="RL134" s="81"/>
      <c r="RM134" s="81"/>
      <c r="RN134" s="81"/>
      <c r="RO134" s="81"/>
      <c r="RP134" s="81"/>
      <c r="RQ134" s="81"/>
      <c r="RR134" s="81"/>
      <c r="RS134" s="81"/>
      <c r="RT134" s="81"/>
      <c r="RU134" s="81"/>
      <c r="RV134" s="81"/>
      <c r="RW134" s="81"/>
      <c r="RX134" s="81"/>
      <c r="RY134" s="81"/>
      <c r="RZ134" s="81"/>
      <c r="SA134" s="81"/>
      <c r="SB134" s="81"/>
      <c r="SC134" s="81"/>
      <c r="SD134" s="81"/>
      <c r="SE134" s="81"/>
      <c r="SF134" s="81"/>
      <c r="SG134" s="81"/>
      <c r="SH134" s="81"/>
      <c r="SI134" s="81"/>
      <c r="SJ134" s="81"/>
      <c r="SK134" s="81"/>
      <c r="SL134" s="81"/>
      <c r="SM134" s="81"/>
      <c r="SN134" s="81"/>
      <c r="SO134" s="81"/>
      <c r="SP134" s="81"/>
      <c r="SQ134" s="81"/>
      <c r="SR134" s="81"/>
      <c r="SS134" s="81"/>
      <c r="ST134" s="81"/>
      <c r="SU134" s="81"/>
      <c r="SV134" s="81"/>
      <c r="SW134" s="81"/>
      <c r="SX134" s="81"/>
      <c r="SY134" s="81"/>
      <c r="SZ134" s="81"/>
      <c r="TA134" s="81"/>
      <c r="TB134" s="81"/>
      <c r="TC134" s="81"/>
      <c r="TD134" s="81"/>
      <c r="TE134" s="81"/>
      <c r="TF134" s="81"/>
      <c r="TG134" s="81"/>
      <c r="TH134" s="81"/>
      <c r="TI134" s="81"/>
      <c r="TJ134" s="81"/>
      <c r="TK134" s="81"/>
      <c r="TL134" s="81"/>
      <c r="TM134" s="81"/>
      <c r="TN134" s="81"/>
      <c r="TO134" s="81"/>
      <c r="TP134" s="81"/>
      <c r="TQ134" s="81"/>
      <c r="TR134" s="81"/>
      <c r="TS134" s="81"/>
      <c r="TT134" s="81"/>
      <c r="TU134" s="81"/>
      <c r="TV134" s="81"/>
      <c r="TW134" s="81"/>
      <c r="TX134" s="81"/>
      <c r="TY134" s="81"/>
      <c r="TZ134" s="81"/>
      <c r="UA134" s="81"/>
      <c r="UB134" s="81"/>
      <c r="UC134" s="81"/>
      <c r="UD134" s="81"/>
      <c r="UE134" s="81"/>
      <c r="UF134" s="81"/>
      <c r="UG134" s="81"/>
      <c r="UH134" s="81"/>
      <c r="UI134" s="81"/>
      <c r="UJ134" s="81"/>
      <c r="UK134" s="81"/>
      <c r="UL134" s="81"/>
      <c r="UM134" s="81"/>
      <c r="UN134" s="81"/>
      <c r="UO134" s="81"/>
      <c r="UP134" s="81"/>
      <c r="UQ134" s="81"/>
      <c r="UR134" s="81"/>
      <c r="US134" s="81"/>
      <c r="UT134" s="81"/>
      <c r="UU134" s="81"/>
      <c r="UV134" s="81"/>
      <c r="UW134" s="81"/>
      <c r="UX134" s="81"/>
      <c r="UY134" s="81"/>
      <c r="UZ134" s="81"/>
      <c r="VA134" s="81"/>
      <c r="VB134" s="81"/>
      <c r="VC134" s="81"/>
      <c r="VD134" s="81"/>
      <c r="VE134" s="81"/>
      <c r="VF134" s="81"/>
      <c r="VG134" s="81"/>
      <c r="VH134" s="81"/>
      <c r="VI134" s="81"/>
      <c r="VJ134" s="81"/>
      <c r="VK134" s="81"/>
      <c r="VL134" s="81"/>
      <c r="VM134" s="81"/>
      <c r="VN134" s="81"/>
      <c r="VO134" s="81"/>
      <c r="VP134" s="81"/>
      <c r="VQ134" s="81"/>
      <c r="VR134" s="81"/>
      <c r="VS134" s="81"/>
      <c r="VT134" s="81"/>
      <c r="VU134" s="81"/>
      <c r="VV134" s="81"/>
      <c r="VW134" s="81"/>
      <c r="VX134" s="81"/>
      <c r="VY134" s="81"/>
      <c r="VZ134" s="81"/>
      <c r="WA134" s="81"/>
      <c r="WB134" s="81"/>
      <c r="WC134" s="81"/>
      <c r="WD134" s="81"/>
      <c r="WE134" s="81"/>
      <c r="WF134" s="81"/>
      <c r="WG134" s="81"/>
      <c r="WH134" s="81"/>
      <c r="WI134" s="81"/>
      <c r="WJ134" s="81"/>
      <c r="WK134" s="81"/>
      <c r="WL134" s="81"/>
      <c r="WM134" s="81"/>
      <c r="WN134" s="81"/>
      <c r="WO134" s="81"/>
      <c r="WP134" s="81"/>
      <c r="WQ134" s="81"/>
      <c r="WR134" s="81"/>
      <c r="WS134" s="81"/>
      <c r="WT134" s="81"/>
      <c r="WU134" s="81"/>
      <c r="WV134" s="81"/>
      <c r="WW134" s="81"/>
      <c r="WX134" s="81"/>
      <c r="WY134" s="81"/>
      <c r="WZ134" s="81"/>
      <c r="XA134" s="81"/>
      <c r="XB134" s="81"/>
      <c r="XC134" s="81"/>
      <c r="XD134" s="81"/>
      <c r="XE134" s="81"/>
      <c r="XF134" s="81"/>
      <c r="XG134" s="81"/>
      <c r="XH134" s="81"/>
      <c r="XI134" s="81"/>
      <c r="XJ134" s="81"/>
      <c r="XK134" s="81"/>
      <c r="XL134" s="81"/>
      <c r="XM134" s="81"/>
      <c r="XN134" s="81"/>
      <c r="XO134" s="81"/>
      <c r="XP134" s="81"/>
      <c r="XQ134" s="81"/>
      <c r="XR134" s="81"/>
      <c r="XS134" s="81"/>
      <c r="XT134" s="81"/>
      <c r="XU134" s="81"/>
      <c r="XV134" s="81"/>
      <c r="XW134" s="81"/>
      <c r="XX134" s="81"/>
      <c r="XY134" s="81"/>
      <c r="XZ134" s="81"/>
      <c r="YA134" s="81"/>
      <c r="YB134" s="81"/>
      <c r="YC134" s="81"/>
      <c r="YD134" s="81"/>
      <c r="YE134" s="81"/>
      <c r="YF134" s="81"/>
      <c r="YG134" s="81"/>
      <c r="YH134" s="81"/>
      <c r="YI134" s="81"/>
      <c r="YJ134" s="81"/>
      <c r="YK134" s="81"/>
      <c r="YL134" s="81"/>
      <c r="YM134" s="81"/>
      <c r="YN134" s="81"/>
      <c r="YO134" s="81"/>
      <c r="YP134" s="81"/>
      <c r="YQ134" s="81"/>
      <c r="YR134" s="81"/>
      <c r="YS134" s="81"/>
      <c r="YT134" s="81"/>
      <c r="YU134" s="81"/>
      <c r="YV134" s="81"/>
      <c r="YW134" s="81"/>
      <c r="YX134" s="81"/>
      <c r="YY134" s="81"/>
      <c r="YZ134" s="81"/>
      <c r="ZA134" s="81"/>
      <c r="ZB134" s="81"/>
      <c r="ZC134" s="81"/>
      <c r="ZD134" s="81"/>
      <c r="ZE134" s="81"/>
      <c r="ZF134" s="81"/>
      <c r="ZG134" s="81"/>
      <c r="ZH134" s="81"/>
      <c r="ZI134" s="81"/>
      <c r="ZJ134" s="81"/>
      <c r="ZK134" s="81"/>
      <c r="ZL134" s="81"/>
      <c r="ZM134" s="81"/>
      <c r="ZN134" s="81"/>
      <c r="ZO134" s="81"/>
      <c r="ZP134" s="81"/>
      <c r="ZQ134" s="81"/>
      <c r="ZR134" s="81"/>
      <c r="ZS134" s="81"/>
      <c r="ZT134" s="81"/>
      <c r="ZU134" s="81"/>
      <c r="ZV134" s="81"/>
      <c r="ZW134" s="81"/>
      <c r="ZX134" s="81"/>
      <c r="ZY134" s="81"/>
      <c r="ZZ134" s="81"/>
      <c r="AAA134" s="81"/>
      <c r="AAB134" s="81"/>
      <c r="AAC134" s="81"/>
      <c r="AAD134" s="81"/>
      <c r="AAE134" s="81"/>
      <c r="AAF134" s="81"/>
      <c r="AAG134" s="81"/>
      <c r="AAH134" s="81"/>
      <c r="AAI134" s="81"/>
      <c r="AAJ134" s="81"/>
      <c r="AAK134" s="81"/>
      <c r="AAL134" s="81"/>
      <c r="AAM134" s="81"/>
      <c r="AAN134" s="81"/>
      <c r="AAO134" s="81"/>
      <c r="AAP134" s="81"/>
      <c r="AAQ134" s="81"/>
      <c r="AAR134" s="81"/>
      <c r="AAS134" s="81"/>
      <c r="AAT134" s="81"/>
      <c r="AAU134" s="81"/>
      <c r="AAV134" s="81"/>
      <c r="AAW134" s="81"/>
      <c r="AAX134" s="81"/>
      <c r="AAY134" s="81"/>
      <c r="AAZ134" s="81"/>
      <c r="ABA134" s="81"/>
      <c r="ABB134" s="81"/>
      <c r="ABC134" s="81"/>
      <c r="ABD134" s="81"/>
      <c r="ABE134" s="81"/>
      <c r="ABF134" s="81"/>
      <c r="ABG134" s="81"/>
      <c r="ABH134" s="81"/>
      <c r="ABI134" s="81"/>
      <c r="ABJ134" s="81"/>
      <c r="ABK134" s="81"/>
      <c r="ABL134" s="81"/>
      <c r="ABM134" s="81"/>
      <c r="ABN134" s="81"/>
      <c r="ABO134" s="81"/>
      <c r="ABP134" s="81"/>
      <c r="ABQ134" s="81"/>
      <c r="ABR134" s="81"/>
      <c r="ABS134" s="81"/>
      <c r="ABT134" s="81"/>
      <c r="ABU134" s="81"/>
      <c r="ABV134" s="81"/>
      <c r="ABW134" s="81"/>
      <c r="ABX134" s="81"/>
      <c r="ABY134" s="81"/>
      <c r="ABZ134" s="81"/>
      <c r="ACA134" s="81"/>
      <c r="ACB134" s="81"/>
      <c r="ACC134" s="81"/>
      <c r="ACD134" s="81"/>
      <c r="ACE134" s="81"/>
      <c r="ACF134" s="81"/>
      <c r="ACG134" s="81"/>
      <c r="ACH134" s="81"/>
      <c r="ACI134" s="81"/>
      <c r="ACJ134" s="81"/>
      <c r="ACK134" s="81"/>
      <c r="ACL134" s="81"/>
      <c r="ACM134" s="81"/>
      <c r="ACN134" s="81"/>
      <c r="ACO134" s="81"/>
      <c r="ACP134" s="81"/>
      <c r="ACQ134" s="81"/>
      <c r="ACR134" s="81"/>
      <c r="ACS134" s="81"/>
      <c r="ACT134" s="81"/>
      <c r="ACU134" s="81"/>
      <c r="ACV134" s="81"/>
      <c r="ACW134" s="81"/>
      <c r="ACX134" s="81"/>
      <c r="ACY134" s="81"/>
      <c r="ACZ134" s="81"/>
      <c r="ADA134" s="81"/>
      <c r="ADB134" s="81"/>
      <c r="ADC134" s="81"/>
      <c r="ADD134" s="81"/>
      <c r="ADE134" s="81"/>
      <c r="ADF134" s="81"/>
      <c r="ADG134" s="81"/>
      <c r="ADH134" s="81"/>
      <c r="ADI134" s="81"/>
      <c r="ADJ134" s="81"/>
      <c r="ADK134" s="81"/>
      <c r="ADL134" s="81"/>
      <c r="ADM134" s="81"/>
      <c r="ADN134" s="81"/>
      <c r="ADO134" s="81"/>
      <c r="ADP134" s="81"/>
      <c r="ADQ134" s="81"/>
      <c r="ADR134" s="81"/>
      <c r="ADS134" s="81"/>
      <c r="ADT134" s="81"/>
      <c r="ADU134" s="81"/>
      <c r="ADV134" s="81"/>
      <c r="ADW134" s="81"/>
      <c r="ADX134" s="81"/>
      <c r="ADY134" s="81"/>
      <c r="ADZ134" s="81"/>
      <c r="AEA134" s="81"/>
      <c r="AEB134" s="81"/>
      <c r="AEC134" s="81"/>
      <c r="AED134" s="81"/>
      <c r="AEE134" s="81"/>
      <c r="AEF134" s="81"/>
      <c r="AEG134" s="81"/>
      <c r="AEH134" s="81"/>
      <c r="AEI134" s="81"/>
      <c r="AEJ134" s="81"/>
      <c r="AEK134" s="81"/>
      <c r="AEL134" s="81"/>
      <c r="AEM134" s="81"/>
      <c r="AEN134" s="81"/>
      <c r="AEO134" s="81"/>
      <c r="AEP134" s="81"/>
      <c r="AEQ134" s="81"/>
      <c r="AER134" s="81"/>
      <c r="AES134" s="81"/>
      <c r="AET134" s="81"/>
      <c r="AEU134" s="81"/>
      <c r="AEV134" s="81"/>
      <c r="AEW134" s="81"/>
      <c r="AEX134" s="81"/>
      <c r="AEY134" s="81"/>
      <c r="AEZ134" s="81"/>
      <c r="AFA134" s="81"/>
      <c r="AFB134" s="81"/>
      <c r="AFC134" s="81"/>
      <c r="AFD134" s="81"/>
      <c r="AFE134" s="81"/>
      <c r="AFF134" s="81"/>
      <c r="AFG134" s="81"/>
      <c r="AFH134" s="81"/>
      <c r="AFI134" s="81"/>
      <c r="AFJ134" s="81"/>
      <c r="AFK134" s="81"/>
      <c r="AFL134" s="81"/>
      <c r="AFM134" s="81"/>
      <c r="AFN134" s="81"/>
      <c r="AFO134" s="81"/>
      <c r="AFP134" s="81"/>
      <c r="AFQ134" s="81"/>
      <c r="AFR134" s="81"/>
      <c r="AFS134" s="81"/>
      <c r="AFT134" s="81"/>
      <c r="AFU134" s="81"/>
      <c r="AFV134" s="81"/>
      <c r="AFW134" s="81"/>
      <c r="AFX134" s="81"/>
      <c r="AFY134" s="81"/>
      <c r="AFZ134" s="81"/>
      <c r="AGA134" s="81"/>
      <c r="AGB134" s="81"/>
      <c r="AGC134" s="81"/>
      <c r="AGD134" s="81"/>
      <c r="AGE134" s="81"/>
      <c r="AGF134" s="81"/>
      <c r="AGG134" s="81"/>
      <c r="AGH134" s="81"/>
      <c r="AGI134" s="81"/>
      <c r="AGJ134" s="81"/>
      <c r="AGK134" s="81"/>
      <c r="AGL134" s="81"/>
      <c r="AGM134" s="81"/>
      <c r="AGN134" s="81"/>
      <c r="AGO134" s="81"/>
      <c r="AGP134" s="81"/>
      <c r="AGQ134" s="81"/>
      <c r="AGR134" s="81"/>
      <c r="AGS134" s="81"/>
      <c r="AGT134" s="81"/>
      <c r="AGU134" s="81"/>
      <c r="AGV134" s="81"/>
      <c r="AGW134" s="81"/>
      <c r="AGX134" s="81"/>
      <c r="AGY134" s="81"/>
      <c r="AGZ134" s="81"/>
      <c r="AHA134" s="81"/>
      <c r="AHB134" s="81"/>
      <c r="AHC134" s="81"/>
      <c r="AHD134" s="81"/>
      <c r="AHE134" s="81"/>
      <c r="AHF134" s="81"/>
      <c r="AHG134" s="81"/>
      <c r="AHH134" s="81"/>
      <c r="AHI134" s="81"/>
      <c r="AHJ134" s="81"/>
      <c r="AHK134" s="81"/>
      <c r="AHL134" s="81"/>
      <c r="AHM134" s="81"/>
      <c r="AHN134" s="81"/>
      <c r="AHO134" s="81"/>
      <c r="AHP134" s="81"/>
      <c r="AHQ134" s="81"/>
      <c r="AHR134" s="81"/>
      <c r="AHS134" s="81"/>
      <c r="AHT134" s="81"/>
      <c r="AHU134" s="81"/>
      <c r="AHV134" s="81"/>
      <c r="AHW134" s="81"/>
      <c r="AHX134" s="81"/>
      <c r="AHY134" s="81"/>
      <c r="AHZ134" s="81"/>
      <c r="AIA134" s="81"/>
      <c r="AIB134" s="81"/>
      <c r="AIC134" s="81"/>
      <c r="AID134" s="81"/>
      <c r="AIE134" s="81"/>
      <c r="AIF134" s="81"/>
      <c r="AIG134" s="81"/>
      <c r="AIH134" s="81"/>
      <c r="AII134" s="81"/>
      <c r="AIJ134" s="81"/>
      <c r="AIK134" s="81"/>
      <c r="AIL134" s="81"/>
      <c r="AIM134" s="81"/>
      <c r="AIN134" s="81"/>
      <c r="AIO134" s="81"/>
      <c r="AIP134" s="81"/>
      <c r="AIQ134" s="81"/>
      <c r="AIR134" s="81"/>
      <c r="AIS134" s="81"/>
      <c r="AIT134" s="81"/>
      <c r="AIU134" s="81"/>
      <c r="AIV134" s="81"/>
      <c r="AIW134" s="81"/>
      <c r="AIX134" s="81"/>
      <c r="AIY134" s="81"/>
      <c r="AIZ134" s="81"/>
      <c r="AJA134" s="81"/>
      <c r="AJB134" s="81"/>
      <c r="AJC134" s="81"/>
      <c r="AJD134" s="81"/>
      <c r="AJE134" s="81"/>
      <c r="AJF134" s="81"/>
      <c r="AJG134" s="81"/>
      <c r="AJH134" s="81"/>
      <c r="AJI134" s="81"/>
      <c r="AJJ134" s="81"/>
      <c r="AJK134" s="81"/>
      <c r="AJL134" s="81"/>
      <c r="AJM134" s="81"/>
      <c r="AJN134" s="81"/>
      <c r="AJO134" s="81"/>
      <c r="AJP134" s="81"/>
      <c r="AJQ134" s="81"/>
      <c r="AJR134" s="81"/>
      <c r="AJS134" s="81"/>
      <c r="AJT134" s="81"/>
      <c r="AJU134" s="81"/>
      <c r="AJV134" s="81"/>
      <c r="AJW134" s="81"/>
      <c r="AJX134" s="81"/>
      <c r="AJY134" s="81"/>
      <c r="AJZ134" s="81"/>
      <c r="AKA134" s="81"/>
      <c r="AKB134" s="81"/>
      <c r="AKC134" s="81"/>
      <c r="AKD134" s="81"/>
      <c r="AKE134" s="81"/>
      <c r="AKF134" s="81"/>
      <c r="AKG134" s="81"/>
      <c r="AKH134" s="81"/>
      <c r="AKI134" s="81"/>
      <c r="AKJ134" s="81"/>
      <c r="AKK134" s="81"/>
      <c r="AKL134" s="81"/>
      <c r="AKM134" s="81"/>
      <c r="AKN134" s="81"/>
      <c r="AKO134" s="81"/>
      <c r="AKP134" s="81"/>
      <c r="AKQ134" s="81"/>
      <c r="AKR134" s="81"/>
      <c r="AKS134" s="81"/>
      <c r="AKT134" s="81"/>
      <c r="AKU134" s="81"/>
      <c r="AKV134" s="81"/>
      <c r="AKW134" s="81"/>
      <c r="AKX134" s="81"/>
      <c r="AKY134" s="81"/>
      <c r="AKZ134" s="81"/>
      <c r="ALA134" s="81"/>
      <c r="ALB134" s="81"/>
      <c r="ALC134" s="81"/>
      <c r="ALD134" s="81"/>
      <c r="ALE134" s="81"/>
      <c r="ALF134" s="81"/>
      <c r="ALG134" s="81"/>
      <c r="ALH134" s="81"/>
      <c r="ALI134" s="81"/>
      <c r="ALJ134" s="81"/>
      <c r="ALK134" s="81"/>
      <c r="ALL134" s="81"/>
      <c r="ALM134" s="81"/>
      <c r="ALN134" s="81"/>
      <c r="ALO134" s="81"/>
      <c r="ALP134" s="81"/>
      <c r="ALQ134" s="81"/>
      <c r="ALR134" s="81"/>
      <c r="ALS134" s="81"/>
      <c r="ALT134" s="81"/>
      <c r="ALU134" s="81"/>
      <c r="ALV134" s="81"/>
      <c r="ALW134" s="81"/>
      <c r="ALX134" s="81"/>
      <c r="ALY134" s="81"/>
      <c r="ALZ134" s="81"/>
      <c r="AMA134" s="81"/>
      <c r="AMB134" s="81"/>
      <c r="AMC134" s="81"/>
      <c r="AMD134" s="81"/>
      <c r="AME134" s="81"/>
      <c r="AMF134" s="81"/>
      <c r="AMG134" s="81"/>
      <c r="AMH134" s="81"/>
      <c r="AMI134" s="81"/>
      <c r="AMJ134" s="81"/>
      <c r="AMK134" s="81"/>
      <c r="AML134" s="81"/>
      <c r="AMM134" s="81"/>
      <c r="AMN134" s="81"/>
      <c r="AMO134" s="81"/>
      <c r="AMP134" s="81"/>
      <c r="AMQ134" s="81"/>
      <c r="AMR134" s="81"/>
      <c r="AMS134" s="81"/>
      <c r="AMT134" s="81"/>
      <c r="AMU134" s="81"/>
      <c r="AMV134" s="81"/>
      <c r="AMW134" s="81"/>
      <c r="AMX134" s="81"/>
      <c r="AMY134" s="81"/>
      <c r="AMZ134" s="81"/>
      <c r="ANA134" s="81"/>
      <c r="ANB134" s="81"/>
      <c r="ANC134" s="81"/>
      <c r="AND134" s="81"/>
      <c r="ANE134" s="81"/>
      <c r="ANF134" s="81"/>
      <c r="ANG134" s="81"/>
      <c r="ANH134" s="81"/>
      <c r="ANI134" s="81"/>
      <c r="ANJ134" s="81"/>
      <c r="ANK134" s="81"/>
      <c r="ANL134" s="81"/>
      <c r="ANM134" s="81"/>
      <c r="ANN134" s="81"/>
      <c r="ANO134" s="81"/>
      <c r="ANP134" s="81"/>
      <c r="ANQ134" s="81"/>
      <c r="ANR134" s="81"/>
      <c r="ANS134" s="81"/>
      <c r="ANT134" s="81"/>
      <c r="ANU134" s="81"/>
      <c r="ANV134" s="81"/>
      <c r="ANW134" s="81"/>
      <c r="ANX134" s="81"/>
      <c r="ANY134" s="81"/>
      <c r="ANZ134" s="81"/>
      <c r="AOA134" s="81"/>
      <c r="AOB134" s="81"/>
      <c r="AOC134" s="81"/>
      <c r="AOD134" s="81"/>
      <c r="AOE134" s="81"/>
      <c r="AOF134" s="81"/>
      <c r="AOG134" s="81"/>
      <c r="AOH134" s="81"/>
      <c r="AOI134" s="81"/>
      <c r="AOJ134" s="81"/>
      <c r="AOK134" s="81"/>
      <c r="AOL134" s="81"/>
      <c r="AOM134" s="81"/>
      <c r="AON134" s="81"/>
      <c r="AOO134" s="81"/>
      <c r="AOP134" s="81"/>
      <c r="AOQ134" s="81"/>
      <c r="AOR134" s="81"/>
      <c r="AOS134" s="81"/>
      <c r="AOT134" s="81"/>
      <c r="AOU134" s="81"/>
      <c r="AOV134" s="81"/>
      <c r="AOW134" s="81"/>
      <c r="AOX134" s="81"/>
      <c r="AOY134" s="81"/>
      <c r="AOZ134" s="81"/>
      <c r="APA134" s="81"/>
      <c r="APB134" s="81"/>
      <c r="APC134" s="81"/>
      <c r="APD134" s="81"/>
      <c r="APE134" s="81"/>
      <c r="APF134" s="81"/>
      <c r="APG134" s="81"/>
      <c r="APH134" s="81"/>
      <c r="API134" s="81"/>
      <c r="APJ134" s="81"/>
      <c r="APK134" s="81"/>
      <c r="APL134" s="81"/>
      <c r="APM134" s="81"/>
      <c r="APN134" s="81"/>
      <c r="APO134" s="81"/>
      <c r="APP134" s="81"/>
      <c r="APQ134" s="81"/>
      <c r="APR134" s="81"/>
      <c r="APS134" s="81"/>
      <c r="APT134" s="81"/>
      <c r="APU134" s="81"/>
      <c r="APV134" s="81"/>
      <c r="APW134" s="81"/>
      <c r="APX134" s="81"/>
      <c r="APY134" s="81"/>
      <c r="APZ134" s="81"/>
      <c r="AQA134" s="81"/>
      <c r="AQB134" s="81"/>
      <c r="AQC134" s="81"/>
      <c r="AQD134" s="81"/>
      <c r="AQE134" s="81"/>
      <c r="AQF134" s="81"/>
      <c r="AQG134" s="81"/>
      <c r="AQH134" s="81"/>
      <c r="AQI134" s="81"/>
      <c r="AQJ134" s="81"/>
      <c r="AQK134" s="81"/>
      <c r="AQL134" s="81"/>
      <c r="AQM134" s="81"/>
      <c r="AQN134" s="81"/>
      <c r="AQO134" s="81"/>
      <c r="AQP134" s="81"/>
      <c r="AQQ134" s="81"/>
      <c r="AQR134" s="81"/>
      <c r="AQS134" s="81"/>
      <c r="AQT134" s="81"/>
      <c r="AQU134" s="81"/>
      <c r="AQV134" s="81"/>
      <c r="AQW134" s="81"/>
      <c r="AQX134" s="81"/>
      <c r="AQY134" s="81"/>
      <c r="AQZ134" s="81"/>
      <c r="ARA134" s="81"/>
      <c r="ARB134" s="81"/>
      <c r="ARC134" s="81"/>
      <c r="ARD134" s="81"/>
      <c r="ARE134" s="81"/>
      <c r="ARF134" s="81"/>
      <c r="ARG134" s="81"/>
      <c r="ARH134" s="81"/>
      <c r="ARI134" s="81"/>
      <c r="ARJ134" s="81"/>
      <c r="ARK134" s="81"/>
      <c r="ARL134" s="81"/>
      <c r="ARM134" s="81"/>
      <c r="ARN134" s="81"/>
      <c r="ARO134" s="81"/>
      <c r="ARP134" s="81"/>
      <c r="ARQ134" s="81"/>
      <c r="ARR134" s="81"/>
      <c r="ARS134" s="81"/>
      <c r="ART134" s="81"/>
      <c r="ARU134" s="81"/>
      <c r="ARV134" s="81"/>
      <c r="ARW134" s="81"/>
      <c r="ARX134" s="81"/>
      <c r="ARY134" s="81"/>
      <c r="ARZ134" s="81"/>
      <c r="ASA134" s="81"/>
      <c r="ASB134" s="81"/>
      <c r="ASC134" s="81"/>
      <c r="ASD134" s="81"/>
      <c r="ASE134" s="81"/>
      <c r="ASF134" s="81"/>
      <c r="ASG134" s="81"/>
      <c r="ASH134" s="81"/>
      <c r="ASI134" s="81"/>
      <c r="ASJ134" s="81"/>
      <c r="ASK134" s="81"/>
      <c r="ASL134" s="81"/>
      <c r="ASM134" s="81"/>
      <c r="ASN134" s="81"/>
      <c r="ASO134" s="81"/>
      <c r="ASP134" s="81"/>
      <c r="ASQ134" s="81"/>
      <c r="ASR134" s="81"/>
      <c r="ASS134" s="81"/>
      <c r="AST134" s="81"/>
      <c r="ASU134" s="81"/>
      <c r="ASV134" s="81"/>
      <c r="ASW134" s="81"/>
      <c r="ASX134" s="81"/>
      <c r="ASY134" s="81"/>
      <c r="ASZ134" s="81"/>
      <c r="ATA134" s="81"/>
      <c r="ATB134" s="81"/>
      <c r="ATC134" s="81"/>
      <c r="ATD134" s="81"/>
      <c r="ATE134" s="81"/>
      <c r="ATF134" s="81"/>
      <c r="ATG134" s="81"/>
      <c r="ATH134" s="81"/>
      <c r="ATI134" s="81"/>
      <c r="ATJ134" s="81"/>
      <c r="ATK134" s="81"/>
      <c r="ATL134" s="81"/>
      <c r="ATM134" s="81"/>
      <c r="ATN134" s="81"/>
      <c r="ATO134" s="81"/>
      <c r="ATP134" s="81"/>
      <c r="ATQ134" s="81"/>
      <c r="ATR134" s="81"/>
      <c r="ATS134" s="81"/>
      <c r="ATT134" s="81"/>
      <c r="ATU134" s="81"/>
      <c r="ATV134" s="81"/>
      <c r="ATW134" s="81"/>
      <c r="ATX134" s="81"/>
      <c r="ATY134" s="81"/>
      <c r="ATZ134" s="81"/>
      <c r="AUA134" s="81"/>
      <c r="AUB134" s="81"/>
      <c r="AUC134" s="81"/>
      <c r="AUD134" s="81"/>
      <c r="AUE134" s="81"/>
      <c r="AUF134" s="81"/>
      <c r="AUG134" s="81"/>
      <c r="AUH134" s="81"/>
      <c r="AUI134" s="81"/>
      <c r="AUJ134" s="81"/>
      <c r="AUK134" s="81"/>
      <c r="AUL134" s="81"/>
      <c r="AUM134" s="81"/>
      <c r="AUN134" s="81"/>
      <c r="AUO134" s="81"/>
      <c r="AUP134" s="81"/>
      <c r="AUQ134" s="81"/>
      <c r="AUR134" s="81"/>
      <c r="AUS134" s="81"/>
      <c r="AUT134" s="81"/>
      <c r="AUU134" s="81"/>
      <c r="AUV134" s="81"/>
      <c r="AUW134" s="81"/>
      <c r="AUX134" s="81"/>
      <c r="AUY134" s="81"/>
      <c r="AUZ134" s="81"/>
      <c r="AVA134" s="81"/>
      <c r="AVB134" s="81"/>
      <c r="AVC134" s="81"/>
      <c r="AVD134" s="81"/>
      <c r="AVE134" s="81"/>
      <c r="AVF134" s="81"/>
      <c r="AVG134" s="81"/>
      <c r="AVH134" s="81"/>
      <c r="AVI134" s="81"/>
      <c r="AVJ134" s="81"/>
      <c r="AVK134" s="81"/>
      <c r="AVL134" s="81"/>
      <c r="AVM134" s="81"/>
      <c r="AVN134" s="81"/>
      <c r="AVO134" s="81"/>
      <c r="AVP134" s="81"/>
      <c r="AVQ134" s="81"/>
      <c r="AVR134" s="81"/>
      <c r="AVS134" s="81"/>
      <c r="AVT134" s="81"/>
      <c r="AVU134" s="81"/>
      <c r="AVV134" s="81"/>
      <c r="AVW134" s="81"/>
      <c r="AVX134" s="81"/>
      <c r="AVY134" s="81"/>
      <c r="AVZ134" s="81"/>
      <c r="AWA134" s="81"/>
      <c r="AWB134" s="81"/>
      <c r="AWC134" s="81"/>
      <c r="AWD134" s="81"/>
      <c r="AWE134" s="81"/>
      <c r="AWF134" s="81"/>
      <c r="AWG134" s="81"/>
      <c r="AWH134" s="81"/>
      <c r="AWI134" s="81"/>
      <c r="AWJ134" s="81"/>
      <c r="AWK134" s="81"/>
      <c r="AWL134" s="81"/>
      <c r="AWM134" s="81"/>
      <c r="AWN134" s="81"/>
      <c r="AWO134" s="81"/>
      <c r="AWP134" s="81"/>
      <c r="AWQ134" s="81"/>
      <c r="AWR134" s="81"/>
      <c r="AWS134" s="81"/>
      <c r="AWT134" s="81"/>
      <c r="AWU134" s="81"/>
      <c r="AWV134" s="81"/>
      <c r="AWW134" s="81"/>
      <c r="AWX134" s="81"/>
      <c r="AWY134" s="81"/>
      <c r="AWZ134" s="81"/>
      <c r="AXA134" s="81"/>
      <c r="AXB134" s="81"/>
      <c r="AXC134" s="81"/>
      <c r="AXD134" s="81"/>
      <c r="AXE134" s="81"/>
      <c r="AXF134" s="81"/>
      <c r="AXG134" s="81"/>
      <c r="AXH134" s="81"/>
      <c r="AXI134" s="81"/>
      <c r="AXJ134" s="81"/>
      <c r="AXK134" s="81"/>
      <c r="AXL134" s="81"/>
      <c r="AXM134" s="81"/>
      <c r="AXN134" s="81"/>
      <c r="AXO134" s="81"/>
      <c r="AXP134" s="81"/>
      <c r="AXQ134" s="81"/>
      <c r="AXR134" s="81"/>
      <c r="AXS134" s="81"/>
      <c r="AXT134" s="81"/>
      <c r="AXU134" s="81"/>
      <c r="AXV134" s="81"/>
      <c r="AXW134" s="81"/>
      <c r="AXX134" s="81"/>
      <c r="AXY134" s="81"/>
      <c r="AXZ134" s="81"/>
      <c r="AYA134" s="81"/>
      <c r="AYB134" s="81"/>
      <c r="AYC134" s="81"/>
      <c r="AYD134" s="81"/>
      <c r="AYE134" s="81"/>
      <c r="AYF134" s="81"/>
      <c r="AYG134" s="81"/>
      <c r="AYH134" s="81"/>
      <c r="AYI134" s="81"/>
      <c r="AYJ134" s="81"/>
      <c r="AYK134" s="81"/>
      <c r="AYL134" s="81"/>
      <c r="AYM134" s="81"/>
      <c r="AYN134" s="81"/>
      <c r="AYO134" s="81"/>
      <c r="AYP134" s="81"/>
      <c r="AYQ134" s="81"/>
      <c r="AYR134" s="81"/>
      <c r="AYS134" s="81"/>
      <c r="AYT134" s="81"/>
      <c r="AYU134" s="81"/>
      <c r="AYV134" s="81"/>
      <c r="AYW134" s="81"/>
      <c r="AYX134" s="81"/>
      <c r="AYY134" s="81"/>
      <c r="AYZ134" s="81"/>
      <c r="AZA134" s="81"/>
      <c r="AZB134" s="81"/>
      <c r="AZC134" s="81"/>
      <c r="AZD134" s="81"/>
      <c r="AZE134" s="81"/>
      <c r="AZF134" s="81"/>
      <c r="AZG134" s="81"/>
      <c r="AZH134" s="81"/>
      <c r="AZI134" s="81"/>
      <c r="AZJ134" s="81"/>
      <c r="AZK134" s="81"/>
      <c r="AZL134" s="81"/>
      <c r="AZM134" s="81"/>
      <c r="AZN134" s="81"/>
      <c r="AZO134" s="81"/>
      <c r="AZP134" s="81"/>
      <c r="AZQ134" s="81"/>
      <c r="AZR134" s="81"/>
      <c r="AZS134" s="81"/>
      <c r="AZT134" s="81"/>
      <c r="AZU134" s="81"/>
      <c r="AZV134" s="81"/>
      <c r="AZW134" s="81"/>
      <c r="AZX134" s="81"/>
      <c r="AZY134" s="81"/>
      <c r="AZZ134" s="81"/>
      <c r="BAA134" s="81"/>
      <c r="BAB134" s="81"/>
      <c r="BAC134" s="81"/>
      <c r="BAD134" s="81"/>
      <c r="BAE134" s="81"/>
      <c r="BAF134" s="81"/>
      <c r="BAG134" s="81"/>
      <c r="BAH134" s="81"/>
      <c r="BAI134" s="81"/>
      <c r="BAJ134" s="81"/>
      <c r="BAK134" s="81"/>
      <c r="BAL134" s="81"/>
      <c r="BAM134" s="81"/>
      <c r="BAN134" s="81"/>
      <c r="BAO134" s="81"/>
      <c r="BAP134" s="81"/>
      <c r="BAQ134" s="81"/>
      <c r="BAR134" s="81"/>
      <c r="BAS134" s="81"/>
      <c r="BAT134" s="81"/>
      <c r="BAU134" s="81"/>
      <c r="BAV134" s="81"/>
      <c r="BAW134" s="81"/>
      <c r="BAX134" s="81"/>
      <c r="BAY134" s="81"/>
      <c r="BAZ134" s="81"/>
      <c r="BBA134" s="81"/>
      <c r="BBB134" s="81"/>
      <c r="BBC134" s="81"/>
      <c r="BBD134" s="81"/>
      <c r="BBE134" s="81"/>
      <c r="BBF134" s="81"/>
      <c r="BBG134" s="81"/>
      <c r="BBH134" s="81"/>
      <c r="BBI134" s="81"/>
      <c r="BBJ134" s="81"/>
      <c r="BBK134" s="81"/>
      <c r="BBL134" s="81"/>
      <c r="BBM134" s="81"/>
      <c r="BBN134" s="81"/>
      <c r="BBO134" s="81"/>
      <c r="BBP134" s="81"/>
      <c r="BBQ134" s="81"/>
      <c r="BBR134" s="81"/>
      <c r="BBS134" s="81"/>
      <c r="BBT134" s="81"/>
      <c r="BBU134" s="81"/>
      <c r="BBV134" s="81"/>
      <c r="BBW134" s="81"/>
      <c r="BBX134" s="81"/>
      <c r="BBY134" s="81"/>
      <c r="BBZ134" s="81"/>
      <c r="BCA134" s="81"/>
      <c r="BCB134" s="81"/>
      <c r="BCC134" s="81"/>
      <c r="BCD134" s="81"/>
      <c r="BCE134" s="81"/>
      <c r="BCF134" s="81"/>
      <c r="BCG134" s="81"/>
      <c r="BCH134" s="81"/>
      <c r="BCI134" s="81"/>
      <c r="BCJ134" s="81"/>
      <c r="BCK134" s="81"/>
      <c r="BCL134" s="81"/>
      <c r="BCM134" s="81"/>
      <c r="BCN134" s="81"/>
      <c r="BCO134" s="81"/>
      <c r="BCP134" s="81"/>
      <c r="BCQ134" s="81"/>
      <c r="BCR134" s="81"/>
      <c r="BCS134" s="81"/>
      <c r="BCT134" s="81"/>
      <c r="BCU134" s="81"/>
      <c r="BCV134" s="81"/>
      <c r="BCW134" s="81"/>
      <c r="BCX134" s="81"/>
      <c r="BCY134" s="81"/>
      <c r="BCZ134" s="81"/>
      <c r="BDA134" s="81"/>
      <c r="BDB134" s="81"/>
      <c r="BDC134" s="81"/>
      <c r="BDD134" s="81"/>
      <c r="BDE134" s="81"/>
      <c r="BDF134" s="81"/>
      <c r="BDG134" s="81"/>
      <c r="BDH134" s="81"/>
      <c r="BDI134" s="81"/>
      <c r="BDJ134" s="81"/>
      <c r="BDK134" s="81"/>
      <c r="BDL134" s="81"/>
      <c r="BDM134" s="81"/>
      <c r="BDN134" s="81"/>
      <c r="BDO134" s="81"/>
      <c r="BDP134" s="81"/>
      <c r="BDQ134" s="81"/>
      <c r="BDR134" s="81"/>
      <c r="BDS134" s="81"/>
      <c r="BDT134" s="81"/>
      <c r="BDU134" s="81"/>
      <c r="BDV134" s="81"/>
      <c r="BDW134" s="81"/>
      <c r="BDX134" s="81"/>
      <c r="BDY134" s="81"/>
      <c r="BDZ134" s="81"/>
      <c r="BEA134" s="81"/>
      <c r="BEB134" s="81"/>
      <c r="BEC134" s="81"/>
      <c r="BED134" s="81"/>
      <c r="BEE134" s="81"/>
      <c r="BEF134" s="81"/>
      <c r="BEG134" s="81"/>
      <c r="BEH134" s="81"/>
      <c r="BEI134" s="81"/>
      <c r="BEJ134" s="81"/>
      <c r="BEK134" s="81"/>
      <c r="BEL134" s="81"/>
      <c r="BEM134" s="81"/>
      <c r="BEN134" s="81"/>
      <c r="BEO134" s="81"/>
      <c r="BEP134" s="81"/>
      <c r="BEQ134" s="81"/>
      <c r="BER134" s="81"/>
      <c r="BES134" s="81"/>
      <c r="BET134" s="81"/>
      <c r="BEU134" s="81"/>
      <c r="BEV134" s="81"/>
      <c r="BEW134" s="81"/>
      <c r="BEX134" s="81"/>
      <c r="BEY134" s="81"/>
      <c r="BEZ134" s="81"/>
      <c r="BFA134" s="81"/>
      <c r="BFB134" s="81"/>
      <c r="BFC134" s="81"/>
      <c r="BFD134" s="81"/>
      <c r="BFE134" s="81"/>
      <c r="BFF134" s="81"/>
      <c r="BFG134" s="81"/>
      <c r="BFH134" s="81"/>
      <c r="BFI134" s="81"/>
      <c r="BFJ134" s="81"/>
      <c r="BFK134" s="81"/>
      <c r="BFL134" s="81"/>
      <c r="BFM134" s="81"/>
      <c r="BFN134" s="81"/>
      <c r="BFO134" s="81"/>
      <c r="BFP134" s="81"/>
      <c r="BFQ134" s="81"/>
      <c r="BFR134" s="81"/>
      <c r="BFS134" s="81"/>
      <c r="BFT134" s="81"/>
      <c r="BFU134" s="81"/>
      <c r="BFV134" s="81"/>
      <c r="BFW134" s="81"/>
      <c r="BFX134" s="81"/>
      <c r="BFY134" s="81"/>
      <c r="BFZ134" s="81"/>
      <c r="BGA134" s="81"/>
      <c r="BGB134" s="81"/>
      <c r="BGC134" s="81"/>
      <c r="BGD134" s="81"/>
      <c r="BGE134" s="81"/>
      <c r="BGF134" s="81"/>
      <c r="BGG134" s="81"/>
      <c r="BGH134" s="81"/>
      <c r="BGI134" s="81"/>
      <c r="BGJ134" s="81"/>
      <c r="BGK134" s="81"/>
      <c r="BGL134" s="81"/>
      <c r="BGM134" s="81"/>
      <c r="BGN134" s="81"/>
      <c r="BGO134" s="81"/>
      <c r="BGP134" s="81"/>
      <c r="BGQ134" s="81"/>
      <c r="BGR134" s="81"/>
      <c r="BGS134" s="81"/>
      <c r="BGT134" s="81"/>
      <c r="BGU134" s="81"/>
      <c r="BGV134" s="81"/>
      <c r="BGW134" s="81"/>
      <c r="BGX134" s="81"/>
      <c r="BGY134" s="81"/>
      <c r="BGZ134" s="81"/>
      <c r="BHA134" s="81"/>
      <c r="BHB134" s="81"/>
      <c r="BHC134" s="81"/>
      <c r="BHD134" s="81"/>
      <c r="BHE134" s="81"/>
      <c r="BHF134" s="81"/>
      <c r="BHG134" s="81"/>
      <c r="BHH134" s="81"/>
      <c r="BHI134" s="81"/>
      <c r="BHJ134" s="81"/>
      <c r="BHK134" s="81"/>
      <c r="BHL134" s="81"/>
      <c r="BHM134" s="81"/>
      <c r="BHN134" s="81"/>
      <c r="BHO134" s="81"/>
      <c r="BHP134" s="81"/>
      <c r="BHQ134" s="81"/>
      <c r="BHR134" s="81"/>
      <c r="BHS134" s="81"/>
      <c r="BHT134" s="81"/>
      <c r="BHU134" s="81"/>
      <c r="BHV134" s="81"/>
      <c r="BHW134" s="81"/>
      <c r="BHX134" s="81"/>
      <c r="BHY134" s="81"/>
      <c r="BHZ134" s="81"/>
      <c r="BIA134" s="81"/>
      <c r="BIB134" s="81"/>
      <c r="BIC134" s="81"/>
      <c r="BID134" s="81"/>
      <c r="BIE134" s="81"/>
      <c r="BIF134" s="81"/>
      <c r="BIG134" s="81"/>
      <c r="BIH134" s="81"/>
      <c r="BII134" s="81"/>
      <c r="BIJ134" s="81"/>
      <c r="BIK134" s="81"/>
      <c r="BIL134" s="81"/>
      <c r="BIM134" s="81"/>
      <c r="BIN134" s="81"/>
      <c r="BIO134" s="81"/>
      <c r="BIP134" s="81"/>
      <c r="BIQ134" s="81"/>
      <c r="BIR134" s="81"/>
      <c r="BIS134" s="81"/>
      <c r="BIT134" s="81"/>
      <c r="BIU134" s="81"/>
      <c r="BIV134" s="81"/>
      <c r="BIW134" s="81"/>
      <c r="BIX134" s="81"/>
      <c r="BIY134" s="81"/>
      <c r="BIZ134" s="81"/>
      <c r="BJA134" s="81"/>
      <c r="BJB134" s="81"/>
      <c r="BJC134" s="81"/>
      <c r="BJD134" s="81"/>
      <c r="BJE134" s="81"/>
      <c r="BJF134" s="81"/>
      <c r="BJG134" s="81"/>
      <c r="BJH134" s="81"/>
      <c r="BJI134" s="81"/>
      <c r="BJJ134" s="81"/>
      <c r="BJK134" s="81"/>
      <c r="BJL134" s="81"/>
      <c r="BJM134" s="81"/>
      <c r="BJN134" s="81"/>
      <c r="BJO134" s="81"/>
      <c r="BJP134" s="81"/>
      <c r="BJQ134" s="81"/>
      <c r="BJR134" s="81"/>
      <c r="BJS134" s="81"/>
      <c r="BJT134" s="81"/>
      <c r="BJU134" s="81"/>
      <c r="BJV134" s="81"/>
      <c r="BJW134" s="81"/>
      <c r="BJX134" s="81"/>
      <c r="BJY134" s="81"/>
      <c r="BJZ134" s="81"/>
      <c r="BKA134" s="81"/>
      <c r="BKB134" s="81"/>
      <c r="BKC134" s="81"/>
      <c r="BKD134" s="81"/>
      <c r="BKE134" s="81"/>
      <c r="BKF134" s="81"/>
      <c r="BKG134" s="81"/>
      <c r="BKH134" s="81"/>
      <c r="BKI134" s="81"/>
      <c r="BKJ134" s="81"/>
      <c r="BKK134" s="81"/>
      <c r="BKL134" s="81"/>
      <c r="BKM134" s="81"/>
      <c r="BKN134" s="81"/>
      <c r="BKO134" s="81"/>
      <c r="BKP134" s="81"/>
      <c r="BKQ134" s="81"/>
      <c r="BKR134" s="81"/>
      <c r="BKS134" s="81"/>
      <c r="BKT134" s="81"/>
      <c r="BKU134" s="81"/>
      <c r="BKV134" s="81"/>
      <c r="BKW134" s="81"/>
      <c r="BKX134" s="81"/>
      <c r="BKY134" s="81"/>
      <c r="BKZ134" s="81"/>
      <c r="BLA134" s="81"/>
      <c r="BLB134" s="81"/>
      <c r="BLC134" s="81"/>
      <c r="BLD134" s="81"/>
      <c r="BLE134" s="81"/>
      <c r="BLF134" s="81"/>
      <c r="BLG134" s="81"/>
      <c r="BLH134" s="81"/>
      <c r="BLI134" s="81"/>
      <c r="BLJ134" s="81"/>
      <c r="BLK134" s="81"/>
      <c r="BLL134" s="81"/>
      <c r="BLM134" s="81"/>
      <c r="BLN134" s="81"/>
      <c r="BLO134" s="81"/>
      <c r="BLP134" s="81"/>
      <c r="BLQ134" s="81"/>
      <c r="BLR134" s="81"/>
      <c r="BLS134" s="81"/>
      <c r="BLT134" s="81"/>
      <c r="BLU134" s="81"/>
      <c r="BLV134" s="81"/>
      <c r="BLW134" s="81"/>
      <c r="BLX134" s="81"/>
      <c r="BLY134" s="81"/>
      <c r="BLZ134" s="81"/>
      <c r="BMA134" s="81"/>
      <c r="BMB134" s="81"/>
      <c r="BMC134" s="81"/>
      <c r="BMD134" s="81"/>
      <c r="BME134" s="81"/>
      <c r="BMF134" s="81"/>
      <c r="BMG134" s="81"/>
      <c r="BMH134" s="81"/>
      <c r="BMI134" s="81"/>
      <c r="BMJ134" s="81"/>
      <c r="BMK134" s="81"/>
      <c r="BML134" s="81"/>
      <c r="BMM134" s="81"/>
      <c r="BMN134" s="81"/>
      <c r="BMO134" s="81"/>
      <c r="BMP134" s="81"/>
      <c r="BMQ134" s="81"/>
      <c r="BMR134" s="81"/>
      <c r="BMS134" s="81"/>
      <c r="BMT134" s="81"/>
      <c r="BMU134" s="81"/>
      <c r="BMV134" s="81"/>
      <c r="BMW134" s="81"/>
      <c r="BMX134" s="81"/>
      <c r="BMY134" s="81"/>
      <c r="BMZ134" s="81"/>
      <c r="BNA134" s="81"/>
      <c r="BNB134" s="81"/>
      <c r="BNC134" s="81"/>
      <c r="BND134" s="81"/>
      <c r="BNE134" s="81"/>
      <c r="BNF134" s="81"/>
      <c r="BNG134" s="81"/>
      <c r="BNH134" s="81"/>
      <c r="BNI134" s="81"/>
      <c r="BNJ134" s="81"/>
      <c r="BNK134" s="81"/>
      <c r="BNL134" s="81"/>
      <c r="BNM134" s="81"/>
      <c r="BNN134" s="81"/>
      <c r="BNO134" s="81"/>
      <c r="BNP134" s="81"/>
      <c r="BNQ134" s="81"/>
      <c r="BNR134" s="81"/>
      <c r="BNS134" s="81"/>
      <c r="BNT134" s="81"/>
      <c r="BNU134" s="81"/>
      <c r="BNV134" s="81"/>
      <c r="BNW134" s="81"/>
      <c r="BNX134" s="81"/>
      <c r="BNY134" s="81"/>
      <c r="BNZ134" s="81"/>
      <c r="BOA134" s="81"/>
      <c r="BOB134" s="81"/>
      <c r="BOC134" s="81"/>
      <c r="BOD134" s="81"/>
      <c r="BOE134" s="81"/>
      <c r="BOF134" s="81"/>
      <c r="BOG134" s="81"/>
      <c r="BOH134" s="81"/>
      <c r="BOI134" s="81"/>
      <c r="BOJ134" s="81"/>
      <c r="BOK134" s="81"/>
      <c r="BOL134" s="81"/>
      <c r="BOM134" s="81"/>
      <c r="BON134" s="81"/>
      <c r="BOO134" s="81"/>
      <c r="BOP134" s="81"/>
      <c r="BOQ134" s="81"/>
      <c r="BOR134" s="81"/>
      <c r="BOS134" s="81"/>
      <c r="BOT134" s="81"/>
      <c r="BOU134" s="81"/>
      <c r="BOV134" s="81"/>
      <c r="BOW134" s="81"/>
      <c r="BOX134" s="81"/>
      <c r="BOY134" s="81"/>
      <c r="BOZ134" s="81"/>
      <c r="BPA134" s="81"/>
      <c r="BPB134" s="81"/>
      <c r="BPC134" s="81"/>
      <c r="BPD134" s="81"/>
      <c r="BPE134" s="81"/>
      <c r="BPF134" s="81"/>
      <c r="BPG134" s="81"/>
      <c r="BPH134" s="81"/>
      <c r="BPI134" s="81"/>
      <c r="BPJ134" s="81"/>
      <c r="BPK134" s="81"/>
      <c r="BPL134" s="81"/>
      <c r="BPM134" s="81"/>
      <c r="BPN134" s="81"/>
      <c r="BPO134" s="81"/>
      <c r="BPP134" s="81"/>
      <c r="BPQ134" s="81"/>
      <c r="BPR134" s="81"/>
      <c r="BPS134" s="81"/>
      <c r="BPT134" s="81"/>
      <c r="BPU134" s="81"/>
      <c r="BPV134" s="81"/>
      <c r="BPW134" s="81"/>
      <c r="BPX134" s="81"/>
      <c r="BPY134" s="81"/>
      <c r="BPZ134" s="81"/>
      <c r="BQA134" s="81"/>
      <c r="BQB134" s="81"/>
      <c r="BQC134" s="81"/>
      <c r="BQD134" s="81"/>
      <c r="BQE134" s="81"/>
      <c r="BQF134" s="81"/>
      <c r="BQG134" s="81"/>
      <c r="BQH134" s="81"/>
      <c r="BQI134" s="81"/>
      <c r="BQJ134" s="81"/>
      <c r="BQK134" s="81"/>
      <c r="BQL134" s="81"/>
      <c r="BQM134" s="81"/>
      <c r="BQN134" s="81"/>
      <c r="BQO134" s="81"/>
      <c r="BQP134" s="81"/>
      <c r="BQQ134" s="81"/>
      <c r="BQR134" s="81"/>
      <c r="BQS134" s="81"/>
      <c r="BQT134" s="81"/>
      <c r="BQU134" s="81"/>
      <c r="BQV134" s="81"/>
      <c r="BQW134" s="81"/>
      <c r="BQX134" s="81"/>
      <c r="BQY134" s="81"/>
      <c r="BQZ134" s="81"/>
      <c r="BRA134" s="81"/>
      <c r="BRB134" s="81"/>
      <c r="BRC134" s="81"/>
      <c r="BRD134" s="81"/>
      <c r="BRE134" s="81"/>
      <c r="BRF134" s="81"/>
      <c r="BRG134" s="81"/>
      <c r="BRH134" s="81"/>
      <c r="BRI134" s="81"/>
      <c r="BRJ134" s="81"/>
      <c r="BRK134" s="81"/>
      <c r="BRL134" s="81"/>
      <c r="BRM134" s="81"/>
      <c r="BRN134" s="81"/>
      <c r="BRO134" s="81"/>
      <c r="BRP134" s="81"/>
      <c r="BRQ134" s="81"/>
      <c r="BRR134" s="81"/>
      <c r="BRS134" s="81"/>
      <c r="BRT134" s="81"/>
      <c r="BRU134" s="81"/>
      <c r="BRV134" s="81"/>
      <c r="BRW134" s="81"/>
      <c r="BRX134" s="81"/>
      <c r="BRY134" s="81"/>
      <c r="BRZ134" s="81"/>
      <c r="BSA134" s="81"/>
      <c r="BSB134" s="81"/>
      <c r="BSC134" s="81"/>
      <c r="BSD134" s="81"/>
      <c r="BSE134" s="81"/>
      <c r="BSF134" s="81"/>
      <c r="BSG134" s="81"/>
      <c r="BSH134" s="81"/>
      <c r="BSI134" s="81"/>
      <c r="BSJ134" s="81"/>
      <c r="BSK134" s="81"/>
      <c r="BSL134" s="81"/>
      <c r="BSM134" s="81"/>
      <c r="BSN134" s="81"/>
      <c r="BSO134" s="81"/>
      <c r="BSP134" s="81"/>
      <c r="BSQ134" s="81"/>
      <c r="BSR134" s="81"/>
      <c r="BSS134" s="81"/>
      <c r="BST134" s="81"/>
      <c r="BSU134" s="81"/>
      <c r="BSV134" s="81"/>
      <c r="BSW134" s="81"/>
      <c r="BSX134" s="81"/>
      <c r="BSY134" s="81"/>
      <c r="BSZ134" s="81"/>
      <c r="BTA134" s="81"/>
      <c r="BTB134" s="81"/>
      <c r="BTC134" s="81"/>
      <c r="BTD134" s="81"/>
      <c r="BTE134" s="81"/>
      <c r="BTF134" s="81"/>
      <c r="BTG134" s="81"/>
      <c r="BTH134" s="81"/>
      <c r="BTI134" s="81"/>
      <c r="BTJ134" s="81"/>
      <c r="BTK134" s="81"/>
      <c r="BTL134" s="81"/>
      <c r="BTM134" s="81"/>
      <c r="BTN134" s="81"/>
      <c r="BTO134" s="81"/>
      <c r="BTP134" s="81"/>
      <c r="BTQ134" s="81"/>
      <c r="BTR134" s="81"/>
      <c r="BTS134" s="81"/>
      <c r="BTT134" s="81"/>
      <c r="BTU134" s="81"/>
      <c r="BTV134" s="81"/>
      <c r="BTW134" s="81"/>
      <c r="BTX134" s="81"/>
      <c r="BTY134" s="81"/>
      <c r="BTZ134" s="81"/>
      <c r="BUA134" s="81"/>
      <c r="BUB134" s="81"/>
      <c r="BUC134" s="81"/>
      <c r="BUD134" s="81"/>
      <c r="BUE134" s="81"/>
      <c r="BUF134" s="81"/>
      <c r="BUG134" s="81"/>
      <c r="BUH134" s="81"/>
      <c r="BUI134" s="81"/>
      <c r="BUJ134" s="81"/>
      <c r="BUK134" s="81"/>
      <c r="BUL134" s="81"/>
      <c r="BUM134" s="81"/>
      <c r="BUN134" s="81"/>
      <c r="BUO134" s="81"/>
      <c r="BUP134" s="81"/>
      <c r="BUQ134" s="81"/>
      <c r="BUR134" s="81"/>
      <c r="BUS134" s="81"/>
      <c r="BUT134" s="81"/>
      <c r="BUU134" s="81"/>
      <c r="BUV134" s="81"/>
      <c r="BUW134" s="81"/>
      <c r="BUX134" s="81"/>
      <c r="BUY134" s="81"/>
      <c r="BUZ134" s="81"/>
      <c r="BVA134" s="81"/>
      <c r="BVB134" s="81"/>
      <c r="BVC134" s="81"/>
      <c r="BVD134" s="81"/>
      <c r="BVE134" s="81"/>
      <c r="BVF134" s="81"/>
      <c r="BVG134" s="81"/>
      <c r="BVH134" s="81"/>
      <c r="BVI134" s="81"/>
      <c r="BVJ134" s="81"/>
      <c r="BVK134" s="81"/>
      <c r="BVL134" s="81"/>
      <c r="BVM134" s="81"/>
      <c r="BVN134" s="81"/>
      <c r="BVO134" s="81"/>
      <c r="BVP134" s="81"/>
      <c r="BVQ134" s="81"/>
      <c r="BVR134" s="81"/>
      <c r="BVS134" s="81"/>
      <c r="BVT134" s="81"/>
      <c r="BVU134" s="81"/>
      <c r="BVV134" s="81"/>
      <c r="BVW134" s="81"/>
      <c r="BVX134" s="81"/>
      <c r="BVY134" s="81"/>
      <c r="BVZ134" s="81"/>
      <c r="BWA134" s="81"/>
      <c r="BWB134" s="81"/>
      <c r="BWC134" s="81"/>
      <c r="BWD134" s="81"/>
      <c r="BWE134" s="81"/>
      <c r="BWF134" s="81"/>
      <c r="BWG134" s="81"/>
      <c r="BWH134" s="81"/>
      <c r="BWI134" s="81"/>
      <c r="BWJ134" s="81"/>
      <c r="BWK134" s="81"/>
      <c r="BWL134" s="81"/>
      <c r="BWM134" s="81"/>
      <c r="BWN134" s="81"/>
      <c r="BWO134" s="81"/>
      <c r="BWP134" s="81"/>
      <c r="BWQ134" s="81"/>
      <c r="BWR134" s="81"/>
      <c r="BWS134" s="81"/>
      <c r="BWT134" s="81"/>
      <c r="BWU134" s="81"/>
      <c r="BWV134" s="81"/>
      <c r="BWW134" s="81"/>
      <c r="BWX134" s="81"/>
      <c r="BWY134" s="81"/>
      <c r="BWZ134" s="81"/>
      <c r="BXA134" s="81"/>
      <c r="BXB134" s="81"/>
      <c r="BXC134" s="81"/>
      <c r="BXD134" s="81"/>
      <c r="BXE134" s="81"/>
      <c r="BXF134" s="81"/>
      <c r="BXG134" s="81"/>
      <c r="BXH134" s="81"/>
      <c r="BXI134" s="81"/>
      <c r="BXJ134" s="81"/>
      <c r="BXK134" s="81"/>
      <c r="BXL134" s="81"/>
      <c r="BXM134" s="81"/>
      <c r="BXN134" s="81"/>
      <c r="BXO134" s="81"/>
      <c r="BXP134" s="81"/>
      <c r="BXQ134" s="81"/>
      <c r="BXR134" s="81"/>
      <c r="BXS134" s="81"/>
      <c r="BXT134" s="81"/>
      <c r="BXU134" s="81"/>
      <c r="BXV134" s="81"/>
      <c r="BXW134" s="81"/>
      <c r="BXX134" s="81"/>
      <c r="BXY134" s="81"/>
      <c r="BXZ134" s="81"/>
      <c r="BYA134" s="81"/>
      <c r="BYB134" s="81"/>
      <c r="BYC134" s="81"/>
      <c r="BYD134" s="81"/>
      <c r="BYE134" s="81"/>
      <c r="BYF134" s="81"/>
      <c r="BYG134" s="81"/>
      <c r="BYH134" s="81"/>
      <c r="BYI134" s="81"/>
      <c r="BYJ134" s="81"/>
      <c r="BYK134" s="81"/>
      <c r="BYL134" s="81"/>
      <c r="BYM134" s="81"/>
      <c r="BYN134" s="81"/>
      <c r="BYO134" s="81"/>
      <c r="BYP134" s="81"/>
      <c r="BYQ134" s="81"/>
      <c r="BYR134" s="81"/>
      <c r="BYS134" s="81"/>
      <c r="BYT134" s="81"/>
      <c r="BYU134" s="81"/>
      <c r="BYV134" s="81"/>
      <c r="BYW134" s="81"/>
      <c r="BYX134" s="81"/>
      <c r="BYY134" s="81"/>
      <c r="BYZ134" s="81"/>
      <c r="BZA134" s="81"/>
      <c r="BZB134" s="81"/>
      <c r="BZC134" s="81"/>
      <c r="BZD134" s="81"/>
      <c r="BZE134" s="81"/>
      <c r="BZF134" s="81"/>
      <c r="BZG134" s="81"/>
      <c r="BZH134" s="81"/>
      <c r="BZI134" s="81"/>
      <c r="BZJ134" s="81"/>
      <c r="BZK134" s="81"/>
      <c r="BZL134" s="81"/>
      <c r="BZM134" s="81"/>
      <c r="BZN134" s="81"/>
      <c r="BZO134" s="81"/>
      <c r="BZP134" s="81"/>
      <c r="BZQ134" s="81"/>
      <c r="BZR134" s="81"/>
      <c r="BZS134" s="81"/>
      <c r="BZT134" s="81"/>
      <c r="BZU134" s="81"/>
      <c r="BZV134" s="81"/>
      <c r="BZW134" s="81"/>
      <c r="BZX134" s="81"/>
      <c r="BZY134" s="81"/>
      <c r="BZZ134" s="81"/>
      <c r="CAA134" s="81"/>
      <c r="CAB134" s="81"/>
      <c r="CAC134" s="81"/>
      <c r="CAD134" s="81"/>
      <c r="CAE134" s="81"/>
      <c r="CAF134" s="81"/>
      <c r="CAG134" s="81"/>
      <c r="CAH134" s="81"/>
      <c r="CAI134" s="81"/>
      <c r="CAJ134" s="81"/>
      <c r="CAK134" s="81"/>
      <c r="CAL134" s="81"/>
      <c r="CAM134" s="81"/>
      <c r="CAN134" s="81"/>
      <c r="CAO134" s="81"/>
      <c r="CAP134" s="81"/>
      <c r="CAQ134" s="81"/>
      <c r="CAR134" s="81"/>
      <c r="CAS134" s="81"/>
      <c r="CAT134" s="81"/>
      <c r="CAU134" s="81"/>
      <c r="CAV134" s="81"/>
      <c r="CAW134" s="81"/>
      <c r="CAX134" s="81"/>
      <c r="CAY134" s="81"/>
      <c r="CAZ134" s="81"/>
      <c r="CBA134" s="81"/>
      <c r="CBB134" s="81"/>
      <c r="CBC134" s="81"/>
      <c r="CBD134" s="81"/>
      <c r="CBE134" s="81"/>
      <c r="CBF134" s="81"/>
      <c r="CBG134" s="81"/>
      <c r="CBH134" s="81"/>
      <c r="CBI134" s="81"/>
      <c r="CBJ134" s="81"/>
      <c r="CBK134" s="81"/>
      <c r="CBL134" s="81"/>
      <c r="CBM134" s="81"/>
      <c r="CBN134" s="81"/>
      <c r="CBO134" s="81"/>
      <c r="CBP134" s="81"/>
      <c r="CBQ134" s="81"/>
      <c r="CBR134" s="81"/>
      <c r="CBS134" s="81"/>
      <c r="CBT134" s="81"/>
      <c r="CBU134" s="81"/>
      <c r="CBV134" s="81"/>
      <c r="CBW134" s="81"/>
      <c r="CBX134" s="81"/>
      <c r="CBY134" s="81"/>
      <c r="CBZ134" s="81"/>
      <c r="CCA134" s="81"/>
      <c r="CCB134" s="81"/>
      <c r="CCC134" s="81"/>
      <c r="CCD134" s="81"/>
      <c r="CCE134" s="81"/>
      <c r="CCF134" s="81"/>
      <c r="CCG134" s="81"/>
      <c r="CCH134" s="81"/>
      <c r="CCI134" s="81"/>
      <c r="CCJ134" s="81"/>
      <c r="CCK134" s="81"/>
      <c r="CCL134" s="81"/>
      <c r="CCM134" s="81"/>
      <c r="CCN134" s="81"/>
      <c r="CCO134" s="81"/>
      <c r="CCP134" s="81"/>
      <c r="CCQ134" s="81"/>
      <c r="CCR134" s="81"/>
      <c r="CCS134" s="81"/>
      <c r="CCT134" s="81"/>
      <c r="CCU134" s="81"/>
      <c r="CCV134" s="81"/>
      <c r="CCW134" s="81"/>
      <c r="CCX134" s="81"/>
      <c r="CCY134" s="81"/>
      <c r="CCZ134" s="81"/>
      <c r="CDA134" s="81"/>
      <c r="CDB134" s="81"/>
      <c r="CDC134" s="81"/>
      <c r="CDD134" s="81"/>
      <c r="CDE134" s="81"/>
      <c r="CDF134" s="81"/>
      <c r="CDG134" s="81"/>
      <c r="CDH134" s="81"/>
      <c r="CDI134" s="81"/>
      <c r="CDJ134" s="81"/>
      <c r="CDK134" s="81"/>
      <c r="CDL134" s="81"/>
      <c r="CDM134" s="81"/>
      <c r="CDN134" s="81"/>
      <c r="CDO134" s="81"/>
      <c r="CDP134" s="81"/>
      <c r="CDQ134" s="81"/>
      <c r="CDR134" s="81"/>
      <c r="CDS134" s="81"/>
      <c r="CDT134" s="81"/>
      <c r="CDU134" s="81"/>
      <c r="CDV134" s="81"/>
      <c r="CDW134" s="81"/>
      <c r="CDX134" s="81"/>
      <c r="CDY134" s="81"/>
      <c r="CDZ134" s="81"/>
      <c r="CEA134" s="81"/>
      <c r="CEB134" s="81"/>
      <c r="CEC134" s="81"/>
      <c r="CED134" s="81"/>
      <c r="CEE134" s="81"/>
      <c r="CEF134" s="81"/>
      <c r="CEG134" s="81"/>
      <c r="CEH134" s="81"/>
      <c r="CEI134" s="81"/>
      <c r="CEJ134" s="81"/>
      <c r="CEK134" s="81"/>
      <c r="CEL134" s="81"/>
      <c r="CEM134" s="81"/>
      <c r="CEN134" s="81"/>
      <c r="CEO134" s="81"/>
      <c r="CEP134" s="81"/>
      <c r="CEQ134" s="81"/>
      <c r="CER134" s="81"/>
      <c r="CES134" s="81"/>
      <c r="CET134" s="81"/>
      <c r="CEU134" s="81"/>
      <c r="CEV134" s="81"/>
      <c r="CEW134" s="81"/>
      <c r="CEX134" s="81"/>
      <c r="CEY134" s="81"/>
      <c r="CEZ134" s="81"/>
      <c r="CFA134" s="81"/>
      <c r="CFB134" s="81"/>
      <c r="CFC134" s="81"/>
      <c r="CFD134" s="81"/>
      <c r="CFE134" s="81"/>
      <c r="CFF134" s="81"/>
      <c r="CFG134" s="81"/>
      <c r="CFH134" s="81"/>
      <c r="CFI134" s="81"/>
      <c r="CFJ134" s="81"/>
      <c r="CFK134" s="81"/>
      <c r="CFL134" s="81"/>
      <c r="CFM134" s="81"/>
      <c r="CFN134" s="81"/>
      <c r="CFO134" s="81"/>
      <c r="CFP134" s="81"/>
      <c r="CFQ134" s="81"/>
      <c r="CFR134" s="81"/>
      <c r="CFS134" s="81"/>
      <c r="CFT134" s="81"/>
      <c r="CFU134" s="81"/>
      <c r="CFV134" s="81"/>
      <c r="CFW134" s="81"/>
      <c r="CFX134" s="81"/>
      <c r="CFY134" s="81"/>
      <c r="CFZ134" s="81"/>
      <c r="CGA134" s="81"/>
      <c r="CGB134" s="81"/>
      <c r="CGC134" s="81"/>
      <c r="CGD134" s="81"/>
      <c r="CGE134" s="81"/>
      <c r="CGF134" s="81"/>
      <c r="CGG134" s="81"/>
      <c r="CGH134" s="81"/>
      <c r="CGI134" s="81"/>
      <c r="CGJ134" s="81"/>
      <c r="CGK134" s="81"/>
      <c r="CGL134" s="81"/>
      <c r="CGM134" s="81"/>
      <c r="CGN134" s="81"/>
      <c r="CGO134" s="81"/>
      <c r="CGP134" s="81"/>
      <c r="CGQ134" s="81"/>
      <c r="CGR134" s="81"/>
      <c r="CGS134" s="81"/>
      <c r="CGT134" s="81"/>
      <c r="CGU134" s="81"/>
      <c r="CGV134" s="81"/>
      <c r="CGW134" s="81"/>
      <c r="CGX134" s="81"/>
      <c r="CGY134" s="81"/>
      <c r="CGZ134" s="81"/>
      <c r="CHA134" s="81"/>
      <c r="CHB134" s="81"/>
      <c r="CHC134" s="81"/>
      <c r="CHD134" s="81"/>
      <c r="CHE134" s="81"/>
      <c r="CHF134" s="81"/>
      <c r="CHG134" s="81"/>
      <c r="CHH134" s="81"/>
      <c r="CHI134" s="81"/>
      <c r="CHJ134" s="81"/>
      <c r="CHK134" s="81"/>
      <c r="CHL134" s="81"/>
      <c r="CHM134" s="81"/>
      <c r="CHN134" s="81"/>
      <c r="CHO134" s="81"/>
      <c r="CHP134" s="81"/>
      <c r="CHQ134" s="81"/>
      <c r="CHR134" s="81"/>
      <c r="CHS134" s="81"/>
      <c r="CHT134" s="81"/>
      <c r="CHU134" s="81"/>
      <c r="CHV134" s="81"/>
      <c r="CHW134" s="81"/>
      <c r="CHX134" s="81"/>
      <c r="CHY134" s="81"/>
      <c r="CHZ134" s="81"/>
      <c r="CIA134" s="81"/>
      <c r="CIB134" s="81"/>
      <c r="CIC134" s="81"/>
      <c r="CID134" s="81"/>
      <c r="CIE134" s="81"/>
      <c r="CIF134" s="81"/>
      <c r="CIG134" s="81"/>
      <c r="CIH134" s="81"/>
      <c r="CII134" s="81"/>
      <c r="CIJ134" s="81"/>
      <c r="CIK134" s="81"/>
      <c r="CIL134" s="81"/>
      <c r="CIM134" s="81"/>
      <c r="CIN134" s="81"/>
      <c r="CIO134" s="81"/>
      <c r="CIP134" s="81"/>
      <c r="CIQ134" s="81"/>
      <c r="CIR134" s="81"/>
      <c r="CIS134" s="81"/>
      <c r="CIT134" s="81"/>
      <c r="CIU134" s="81"/>
      <c r="CIV134" s="81"/>
      <c r="CIW134" s="81"/>
      <c r="CIX134" s="81"/>
      <c r="CIY134" s="81"/>
      <c r="CIZ134" s="81"/>
      <c r="CJA134" s="81"/>
      <c r="CJB134" s="81"/>
      <c r="CJC134" s="81"/>
      <c r="CJD134" s="81"/>
      <c r="CJE134" s="81"/>
      <c r="CJF134" s="81"/>
      <c r="CJG134" s="81"/>
      <c r="CJH134" s="81"/>
      <c r="CJI134" s="81"/>
      <c r="CJJ134" s="81"/>
      <c r="CJK134" s="81"/>
      <c r="CJL134" s="81"/>
      <c r="CJM134" s="81"/>
      <c r="CJN134" s="81"/>
      <c r="CJO134" s="81"/>
      <c r="CJP134" s="81"/>
      <c r="CJQ134" s="81"/>
      <c r="CJR134" s="81"/>
      <c r="CJS134" s="81"/>
      <c r="CJT134" s="81"/>
      <c r="CJU134" s="81"/>
      <c r="CJV134" s="81"/>
      <c r="CJW134" s="81"/>
      <c r="CJX134" s="81"/>
      <c r="CJY134" s="81"/>
      <c r="CJZ134" s="81"/>
      <c r="CKA134" s="81"/>
      <c r="CKB134" s="81"/>
      <c r="CKC134" s="81"/>
      <c r="CKD134" s="81"/>
      <c r="CKE134" s="81"/>
      <c r="CKF134" s="81"/>
      <c r="CKG134" s="81"/>
      <c r="CKH134" s="81"/>
      <c r="CKI134" s="81"/>
      <c r="CKJ134" s="81"/>
      <c r="CKK134" s="81"/>
      <c r="CKL134" s="81"/>
      <c r="CKM134" s="81"/>
      <c r="CKN134" s="81"/>
      <c r="CKO134" s="81"/>
      <c r="CKP134" s="81"/>
      <c r="CKQ134" s="81"/>
      <c r="CKR134" s="81"/>
      <c r="CKS134" s="81"/>
      <c r="CKT134" s="81"/>
      <c r="CKU134" s="81"/>
      <c r="CKV134" s="81"/>
      <c r="CKW134" s="81"/>
      <c r="CKX134" s="81"/>
      <c r="CKY134" s="81"/>
      <c r="CKZ134" s="81"/>
      <c r="CLA134" s="81"/>
      <c r="CLB134" s="81"/>
      <c r="CLC134" s="81"/>
      <c r="CLD134" s="81"/>
      <c r="CLE134" s="81"/>
      <c r="CLF134" s="81"/>
      <c r="CLG134" s="81"/>
      <c r="CLH134" s="81"/>
      <c r="CLI134" s="81"/>
      <c r="CLJ134" s="81"/>
      <c r="CLK134" s="81"/>
      <c r="CLL134" s="81"/>
      <c r="CLM134" s="81"/>
      <c r="CLN134" s="81"/>
      <c r="CLO134" s="81"/>
      <c r="CLP134" s="81"/>
      <c r="CLQ134" s="81"/>
      <c r="CLR134" s="81"/>
      <c r="CLS134" s="81"/>
      <c r="CLT134" s="81"/>
      <c r="CLU134" s="81"/>
      <c r="CLV134" s="81"/>
      <c r="CLW134" s="81"/>
      <c r="CLX134" s="81"/>
      <c r="CLY134" s="81"/>
      <c r="CLZ134" s="81"/>
      <c r="CMA134" s="81"/>
      <c r="CMB134" s="81"/>
      <c r="CMC134" s="81"/>
      <c r="CMD134" s="81"/>
      <c r="CME134" s="81"/>
      <c r="CMF134" s="81"/>
      <c r="CMG134" s="81"/>
      <c r="CMH134" s="81"/>
      <c r="CMI134" s="81"/>
      <c r="CMJ134" s="81"/>
      <c r="CMK134" s="81"/>
      <c r="CML134" s="81"/>
      <c r="CMM134" s="81"/>
      <c r="CMN134" s="81"/>
      <c r="CMO134" s="81"/>
      <c r="CMP134" s="81"/>
      <c r="CMQ134" s="81"/>
      <c r="CMR134" s="81"/>
      <c r="CMS134" s="81"/>
      <c r="CMT134" s="81"/>
      <c r="CMU134" s="81"/>
      <c r="CMV134" s="81"/>
      <c r="CMW134" s="81"/>
      <c r="CMX134" s="81"/>
      <c r="CMY134" s="81"/>
      <c r="CMZ134" s="81"/>
      <c r="CNA134" s="81"/>
      <c r="CNB134" s="81"/>
      <c r="CNC134" s="81"/>
      <c r="CND134" s="81"/>
      <c r="CNE134" s="81"/>
      <c r="CNF134" s="81"/>
      <c r="CNG134" s="81"/>
      <c r="CNH134" s="81"/>
      <c r="CNI134" s="81"/>
      <c r="CNJ134" s="81"/>
      <c r="CNK134" s="81"/>
      <c r="CNL134" s="81"/>
      <c r="CNM134" s="81"/>
      <c r="CNN134" s="81"/>
      <c r="CNO134" s="81"/>
      <c r="CNP134" s="81"/>
      <c r="CNQ134" s="81"/>
      <c r="CNR134" s="81"/>
      <c r="CNS134" s="81"/>
      <c r="CNT134" s="81"/>
      <c r="CNU134" s="81"/>
      <c r="CNV134" s="81"/>
      <c r="CNW134" s="81"/>
      <c r="CNX134" s="81"/>
      <c r="CNY134" s="81"/>
      <c r="CNZ134" s="81"/>
      <c r="COA134" s="81"/>
      <c r="COB134" s="81"/>
      <c r="COC134" s="81"/>
      <c r="COD134" s="81"/>
      <c r="COE134" s="81"/>
      <c r="COF134" s="81"/>
      <c r="COG134" s="81"/>
      <c r="COH134" s="81"/>
      <c r="COI134" s="81"/>
      <c r="COJ134" s="81"/>
      <c r="COK134" s="81"/>
      <c r="COL134" s="81"/>
      <c r="COM134" s="81"/>
      <c r="CON134" s="81"/>
      <c r="COO134" s="81"/>
      <c r="COP134" s="81"/>
      <c r="COQ134" s="81"/>
      <c r="COR134" s="81"/>
      <c r="COS134" s="81"/>
      <c r="COT134" s="81"/>
      <c r="COU134" s="81"/>
      <c r="COV134" s="81"/>
      <c r="COW134" s="81"/>
      <c r="COX134" s="81"/>
      <c r="COY134" s="81"/>
      <c r="COZ134" s="81"/>
      <c r="CPA134" s="81"/>
      <c r="CPB134" s="81"/>
      <c r="CPC134" s="81"/>
      <c r="CPD134" s="81"/>
      <c r="CPE134" s="81"/>
      <c r="CPF134" s="81"/>
      <c r="CPG134" s="81"/>
      <c r="CPH134" s="81"/>
      <c r="CPI134" s="81"/>
      <c r="CPJ134" s="81"/>
      <c r="CPK134" s="81"/>
      <c r="CPL134" s="81"/>
      <c r="CPM134" s="81"/>
      <c r="CPN134" s="81"/>
      <c r="CPO134" s="81"/>
      <c r="CPP134" s="81"/>
      <c r="CPQ134" s="81"/>
      <c r="CPR134" s="81"/>
      <c r="CPS134" s="81"/>
      <c r="CPT134" s="81"/>
      <c r="CPU134" s="81"/>
      <c r="CPV134" s="81"/>
      <c r="CPW134" s="81"/>
      <c r="CPX134" s="81"/>
      <c r="CPY134" s="81"/>
      <c r="CPZ134" s="81"/>
      <c r="CQA134" s="81"/>
      <c r="CQB134" s="81"/>
      <c r="CQC134" s="81"/>
      <c r="CQD134" s="81"/>
      <c r="CQE134" s="81"/>
      <c r="CQF134" s="81"/>
      <c r="CQG134" s="81"/>
      <c r="CQH134" s="81"/>
      <c r="CQI134" s="81"/>
      <c r="CQJ134" s="81"/>
      <c r="CQK134" s="81"/>
      <c r="CQL134" s="81"/>
      <c r="CQM134" s="81"/>
      <c r="CQN134" s="81"/>
      <c r="CQO134" s="81"/>
      <c r="CQP134" s="81"/>
      <c r="CQQ134" s="81"/>
      <c r="CQR134" s="81"/>
      <c r="CQS134" s="81"/>
      <c r="CQT134" s="81"/>
      <c r="CQU134" s="81"/>
      <c r="CQV134" s="81"/>
      <c r="CQW134" s="81"/>
      <c r="CQX134" s="81"/>
      <c r="CQY134" s="81"/>
      <c r="CQZ134" s="81"/>
      <c r="CRA134" s="81"/>
      <c r="CRB134" s="81"/>
      <c r="CRC134" s="81"/>
      <c r="CRD134" s="81"/>
      <c r="CRE134" s="81"/>
      <c r="CRF134" s="81"/>
      <c r="CRG134" s="81"/>
      <c r="CRH134" s="81"/>
      <c r="CRI134" s="81"/>
      <c r="CRJ134" s="81"/>
      <c r="CRK134" s="81"/>
      <c r="CRL134" s="81"/>
      <c r="CRM134" s="81"/>
      <c r="CRN134" s="81"/>
      <c r="CRO134" s="81"/>
      <c r="CRP134" s="81"/>
      <c r="CRQ134" s="81"/>
      <c r="CRR134" s="81"/>
      <c r="CRS134" s="81"/>
      <c r="CRT134" s="81"/>
      <c r="CRU134" s="81"/>
      <c r="CRV134" s="81"/>
      <c r="CRW134" s="81"/>
      <c r="CRX134" s="81"/>
      <c r="CRY134" s="81"/>
      <c r="CRZ134" s="81"/>
      <c r="CSA134" s="81"/>
      <c r="CSB134" s="81"/>
      <c r="CSC134" s="81"/>
      <c r="CSD134" s="81"/>
      <c r="CSE134" s="81"/>
      <c r="CSF134" s="81"/>
      <c r="CSG134" s="81"/>
      <c r="CSH134" s="81"/>
      <c r="CSI134" s="81"/>
      <c r="CSJ134" s="81"/>
      <c r="CSK134" s="81"/>
      <c r="CSL134" s="81"/>
      <c r="CSM134" s="81"/>
      <c r="CSN134" s="81"/>
      <c r="CSO134" s="81"/>
      <c r="CSP134" s="81"/>
      <c r="CSQ134" s="81"/>
      <c r="CSR134" s="81"/>
      <c r="CSS134" s="81"/>
      <c r="CST134" s="81"/>
      <c r="CSU134" s="81"/>
      <c r="CSV134" s="81"/>
      <c r="CSW134" s="81"/>
      <c r="CSX134" s="81"/>
      <c r="CSY134" s="81"/>
      <c r="CSZ134" s="81"/>
      <c r="CTA134" s="81"/>
      <c r="CTB134" s="81"/>
      <c r="CTC134" s="81"/>
      <c r="CTD134" s="81"/>
      <c r="CTE134" s="81"/>
      <c r="CTF134" s="81"/>
      <c r="CTG134" s="81"/>
      <c r="CTH134" s="81"/>
      <c r="CTI134" s="81"/>
      <c r="CTJ134" s="81"/>
      <c r="CTK134" s="81"/>
      <c r="CTL134" s="81"/>
      <c r="CTM134" s="81"/>
      <c r="CTN134" s="81"/>
      <c r="CTO134" s="81"/>
      <c r="CTP134" s="81"/>
      <c r="CTQ134" s="81"/>
      <c r="CTR134" s="81"/>
      <c r="CTS134" s="81"/>
      <c r="CTT134" s="81"/>
      <c r="CTU134" s="81"/>
      <c r="CTV134" s="81"/>
      <c r="CTW134" s="81"/>
      <c r="CTX134" s="81"/>
      <c r="CTY134" s="81"/>
      <c r="CTZ134" s="81"/>
      <c r="CUA134" s="81"/>
      <c r="CUB134" s="81"/>
      <c r="CUC134" s="81"/>
      <c r="CUD134" s="81"/>
      <c r="CUE134" s="81"/>
      <c r="CUF134" s="81"/>
      <c r="CUG134" s="81"/>
      <c r="CUH134" s="81"/>
      <c r="CUI134" s="81"/>
      <c r="CUJ134" s="81"/>
      <c r="CUK134" s="81"/>
      <c r="CUL134" s="81"/>
      <c r="CUM134" s="81"/>
      <c r="CUN134" s="81"/>
      <c r="CUO134" s="81"/>
      <c r="CUP134" s="81"/>
      <c r="CUQ134" s="81"/>
      <c r="CUR134" s="81"/>
      <c r="CUS134" s="81"/>
      <c r="CUT134" s="81"/>
      <c r="CUU134" s="81"/>
      <c r="CUV134" s="81"/>
      <c r="CUW134" s="81"/>
      <c r="CUX134" s="81"/>
      <c r="CUY134" s="81"/>
      <c r="CUZ134" s="81"/>
      <c r="CVA134" s="81"/>
      <c r="CVB134" s="81"/>
      <c r="CVC134" s="81"/>
      <c r="CVD134" s="81"/>
      <c r="CVE134" s="81"/>
      <c r="CVF134" s="81"/>
      <c r="CVG134" s="81"/>
      <c r="CVH134" s="81"/>
      <c r="CVI134" s="81"/>
      <c r="CVJ134" s="81"/>
      <c r="CVK134" s="81"/>
      <c r="CVL134" s="81"/>
      <c r="CVM134" s="81"/>
      <c r="CVN134" s="81"/>
      <c r="CVO134" s="81"/>
      <c r="CVP134" s="81"/>
      <c r="CVQ134" s="81"/>
      <c r="CVR134" s="81"/>
      <c r="CVS134" s="81"/>
      <c r="CVT134" s="81"/>
      <c r="CVU134" s="81"/>
      <c r="CVV134" s="81"/>
      <c r="CVW134" s="81"/>
      <c r="CVX134" s="81"/>
      <c r="CVY134" s="81"/>
      <c r="CVZ134" s="81"/>
      <c r="CWA134" s="81"/>
      <c r="CWB134" s="81"/>
      <c r="CWC134" s="81"/>
      <c r="CWD134" s="81"/>
      <c r="CWE134" s="81"/>
      <c r="CWF134" s="81"/>
      <c r="CWG134" s="81"/>
      <c r="CWH134" s="81"/>
      <c r="CWI134" s="81"/>
      <c r="CWJ134" s="81"/>
      <c r="CWK134" s="81"/>
      <c r="CWL134" s="81"/>
      <c r="CWM134" s="81"/>
      <c r="CWN134" s="81"/>
      <c r="CWO134" s="81"/>
      <c r="CWP134" s="81"/>
      <c r="CWQ134" s="81"/>
      <c r="CWR134" s="81"/>
      <c r="CWS134" s="81"/>
      <c r="CWT134" s="81"/>
      <c r="CWU134" s="81"/>
      <c r="CWV134" s="81"/>
      <c r="CWW134" s="81"/>
      <c r="CWX134" s="81"/>
      <c r="CWY134" s="81"/>
      <c r="CWZ134" s="81"/>
      <c r="CXA134" s="81"/>
      <c r="CXB134" s="81"/>
      <c r="CXC134" s="81"/>
      <c r="CXD134" s="81"/>
      <c r="CXE134" s="81"/>
      <c r="CXF134" s="81"/>
      <c r="CXG134" s="81"/>
      <c r="CXH134" s="81"/>
      <c r="CXI134" s="81"/>
      <c r="CXJ134" s="81"/>
      <c r="CXK134" s="81"/>
      <c r="CXL134" s="81"/>
      <c r="CXM134" s="81"/>
      <c r="CXN134" s="81"/>
      <c r="CXO134" s="81"/>
      <c r="CXP134" s="81"/>
      <c r="CXQ134" s="81"/>
      <c r="CXR134" s="81"/>
      <c r="CXS134" s="81"/>
      <c r="CXT134" s="81"/>
      <c r="CXU134" s="81"/>
      <c r="CXV134" s="81"/>
      <c r="CXW134" s="81"/>
      <c r="CXX134" s="81"/>
      <c r="CXY134" s="81"/>
      <c r="CXZ134" s="81"/>
      <c r="CYA134" s="81"/>
      <c r="CYB134" s="81"/>
      <c r="CYC134" s="81"/>
      <c r="CYD134" s="81"/>
      <c r="CYE134" s="81"/>
      <c r="CYF134" s="81"/>
      <c r="CYG134" s="81"/>
      <c r="CYH134" s="81"/>
      <c r="CYI134" s="81"/>
      <c r="CYJ134" s="81"/>
      <c r="CYK134" s="81"/>
      <c r="CYL134" s="81"/>
      <c r="CYM134" s="81"/>
      <c r="CYN134" s="81"/>
      <c r="CYO134" s="81"/>
      <c r="CYP134" s="81"/>
      <c r="CYQ134" s="81"/>
      <c r="CYR134" s="81"/>
      <c r="CYS134" s="81"/>
      <c r="CYT134" s="81"/>
      <c r="CYU134" s="81"/>
      <c r="CYV134" s="81"/>
      <c r="CYW134" s="81"/>
      <c r="CYX134" s="81"/>
      <c r="CYY134" s="81"/>
      <c r="CYZ134" s="81"/>
      <c r="CZA134" s="81"/>
      <c r="CZB134" s="81"/>
      <c r="CZC134" s="81"/>
      <c r="CZD134" s="81"/>
      <c r="CZE134" s="81"/>
      <c r="CZF134" s="81"/>
      <c r="CZG134" s="81"/>
      <c r="CZH134" s="81"/>
      <c r="CZI134" s="81"/>
      <c r="CZJ134" s="81"/>
      <c r="CZK134" s="81"/>
      <c r="CZL134" s="81"/>
      <c r="CZM134" s="81"/>
      <c r="CZN134" s="81"/>
      <c r="CZO134" s="81"/>
      <c r="CZP134" s="81"/>
      <c r="CZQ134" s="81"/>
      <c r="CZR134" s="81"/>
      <c r="CZS134" s="81"/>
      <c r="CZT134" s="81"/>
      <c r="CZU134" s="81"/>
      <c r="CZV134" s="81"/>
      <c r="CZW134" s="81"/>
      <c r="CZX134" s="81"/>
      <c r="CZY134" s="81"/>
      <c r="CZZ134" s="81"/>
      <c r="DAA134" s="81"/>
      <c r="DAB134" s="81"/>
      <c r="DAC134" s="81"/>
      <c r="DAD134" s="81"/>
      <c r="DAE134" s="81"/>
      <c r="DAF134" s="81"/>
      <c r="DAG134" s="81"/>
      <c r="DAH134" s="81"/>
      <c r="DAI134" s="81"/>
      <c r="DAJ134" s="81"/>
      <c r="DAK134" s="81"/>
      <c r="DAL134" s="81"/>
      <c r="DAM134" s="81"/>
      <c r="DAN134" s="81"/>
      <c r="DAO134" s="81"/>
      <c r="DAP134" s="81"/>
      <c r="DAQ134" s="81"/>
      <c r="DAR134" s="81"/>
      <c r="DAS134" s="81"/>
      <c r="DAT134" s="81"/>
      <c r="DAU134" s="81"/>
      <c r="DAV134" s="81"/>
      <c r="DAW134" s="81"/>
      <c r="DAX134" s="81"/>
      <c r="DAY134" s="81"/>
      <c r="DAZ134" s="81"/>
      <c r="DBA134" s="81"/>
      <c r="DBB134" s="81"/>
      <c r="DBC134" s="81"/>
      <c r="DBD134" s="81"/>
      <c r="DBE134" s="81"/>
      <c r="DBF134" s="81"/>
      <c r="DBG134" s="81"/>
      <c r="DBH134" s="81"/>
      <c r="DBI134" s="81"/>
      <c r="DBJ134" s="81"/>
      <c r="DBK134" s="81"/>
      <c r="DBL134" s="81"/>
      <c r="DBM134" s="81"/>
      <c r="DBN134" s="81"/>
      <c r="DBO134" s="81"/>
      <c r="DBP134" s="81"/>
      <c r="DBQ134" s="81"/>
      <c r="DBR134" s="81"/>
      <c r="DBS134" s="81"/>
      <c r="DBT134" s="81"/>
      <c r="DBU134" s="81"/>
      <c r="DBV134" s="81"/>
      <c r="DBW134" s="81"/>
      <c r="DBX134" s="81"/>
      <c r="DBY134" s="81"/>
      <c r="DBZ134" s="81"/>
      <c r="DCA134" s="81"/>
      <c r="DCB134" s="81"/>
      <c r="DCC134" s="81"/>
      <c r="DCD134" s="81"/>
      <c r="DCE134" s="81"/>
      <c r="DCF134" s="81"/>
      <c r="DCG134" s="81"/>
      <c r="DCH134" s="81"/>
      <c r="DCI134" s="81"/>
      <c r="DCJ134" s="81"/>
      <c r="DCK134" s="81"/>
      <c r="DCL134" s="81"/>
      <c r="DCM134" s="81"/>
      <c r="DCN134" s="81"/>
      <c r="DCO134" s="81"/>
      <c r="DCP134" s="81"/>
      <c r="DCQ134" s="81"/>
      <c r="DCR134" s="81"/>
      <c r="DCS134" s="81"/>
      <c r="DCT134" s="81"/>
      <c r="DCU134" s="81"/>
      <c r="DCV134" s="81"/>
      <c r="DCW134" s="81"/>
      <c r="DCX134" s="81"/>
      <c r="DCY134" s="81"/>
      <c r="DCZ134" s="81"/>
      <c r="DDA134" s="81"/>
      <c r="DDB134" s="81"/>
      <c r="DDC134" s="81"/>
      <c r="DDD134" s="81"/>
      <c r="DDE134" s="81"/>
      <c r="DDF134" s="81"/>
      <c r="DDG134" s="81"/>
      <c r="DDH134" s="81"/>
      <c r="DDI134" s="81"/>
      <c r="DDJ134" s="81"/>
      <c r="DDK134" s="81"/>
      <c r="DDL134" s="81"/>
      <c r="DDM134" s="81"/>
      <c r="DDN134" s="81"/>
      <c r="DDO134" s="81"/>
      <c r="DDP134" s="81"/>
      <c r="DDQ134" s="81"/>
      <c r="DDR134" s="81"/>
      <c r="DDS134" s="81"/>
      <c r="DDT134" s="81"/>
      <c r="DDU134" s="81"/>
      <c r="DDV134" s="81"/>
      <c r="DDW134" s="81"/>
      <c r="DDX134" s="81"/>
      <c r="DDY134" s="81"/>
      <c r="DDZ134" s="81"/>
      <c r="DEA134" s="81"/>
      <c r="DEB134" s="81"/>
      <c r="DEC134" s="81"/>
      <c r="DED134" s="81"/>
      <c r="DEE134" s="81"/>
      <c r="DEF134" s="81"/>
      <c r="DEG134" s="81"/>
      <c r="DEH134" s="81"/>
      <c r="DEI134" s="81"/>
      <c r="DEJ134" s="81"/>
      <c r="DEK134" s="81"/>
      <c r="DEL134" s="81"/>
      <c r="DEM134" s="81"/>
      <c r="DEN134" s="81"/>
      <c r="DEO134" s="81"/>
      <c r="DEP134" s="81"/>
      <c r="DEQ134" s="81"/>
      <c r="DER134" s="81"/>
      <c r="DES134" s="81"/>
      <c r="DET134" s="81"/>
      <c r="DEU134" s="81"/>
      <c r="DEV134" s="81"/>
      <c r="DEW134" s="81"/>
      <c r="DEX134" s="81"/>
      <c r="DEY134" s="81"/>
      <c r="DEZ134" s="81"/>
      <c r="DFA134" s="81"/>
      <c r="DFB134" s="81"/>
      <c r="DFC134" s="81"/>
      <c r="DFD134" s="81"/>
      <c r="DFE134" s="81"/>
      <c r="DFF134" s="81"/>
      <c r="DFG134" s="81"/>
      <c r="DFH134" s="81"/>
      <c r="DFI134" s="81"/>
      <c r="DFJ134" s="81"/>
      <c r="DFK134" s="81"/>
      <c r="DFL134" s="81"/>
      <c r="DFM134" s="81"/>
      <c r="DFN134" s="81"/>
      <c r="DFO134" s="81"/>
      <c r="DFP134" s="81"/>
      <c r="DFQ134" s="81"/>
      <c r="DFR134" s="81"/>
      <c r="DFS134" s="81"/>
      <c r="DFT134" s="81"/>
      <c r="DFU134" s="81"/>
      <c r="DFV134" s="81"/>
      <c r="DFW134" s="81"/>
      <c r="DFX134" s="81"/>
      <c r="DFY134" s="81"/>
      <c r="DFZ134" s="81"/>
      <c r="DGA134" s="81"/>
      <c r="DGB134" s="81"/>
      <c r="DGC134" s="81"/>
      <c r="DGD134" s="81"/>
      <c r="DGE134" s="81"/>
      <c r="DGF134" s="81"/>
      <c r="DGG134" s="81"/>
      <c r="DGH134" s="81"/>
      <c r="DGI134" s="81"/>
      <c r="DGJ134" s="81"/>
      <c r="DGK134" s="81"/>
      <c r="DGL134" s="81"/>
      <c r="DGM134" s="81"/>
      <c r="DGN134" s="81"/>
      <c r="DGO134" s="81"/>
      <c r="DGP134" s="81"/>
      <c r="DGQ134" s="81"/>
      <c r="DGR134" s="81"/>
      <c r="DGS134" s="81"/>
      <c r="DGT134" s="81"/>
      <c r="DGU134" s="81"/>
      <c r="DGV134" s="81"/>
      <c r="DGW134" s="81"/>
      <c r="DGX134" s="81"/>
      <c r="DGY134" s="81"/>
      <c r="DGZ134" s="81"/>
      <c r="DHA134" s="81"/>
      <c r="DHB134" s="81"/>
      <c r="DHC134" s="81"/>
      <c r="DHD134" s="81"/>
      <c r="DHE134" s="81"/>
      <c r="DHF134" s="81"/>
      <c r="DHG134" s="81"/>
      <c r="DHH134" s="81"/>
      <c r="DHI134" s="81"/>
      <c r="DHJ134" s="81"/>
      <c r="DHK134" s="81"/>
      <c r="DHL134" s="81"/>
      <c r="DHM134" s="81"/>
      <c r="DHN134" s="81"/>
      <c r="DHO134" s="81"/>
      <c r="DHP134" s="81"/>
      <c r="DHQ134" s="81"/>
      <c r="DHR134" s="81"/>
      <c r="DHS134" s="81"/>
      <c r="DHT134" s="81"/>
      <c r="DHU134" s="81"/>
      <c r="DHV134" s="81"/>
      <c r="DHW134" s="81"/>
      <c r="DHX134" s="81"/>
      <c r="DHY134" s="81"/>
      <c r="DHZ134" s="81"/>
      <c r="DIA134" s="81"/>
      <c r="DIB134" s="81"/>
      <c r="DIC134" s="81"/>
      <c r="DID134" s="81"/>
      <c r="DIE134" s="81"/>
      <c r="DIF134" s="81"/>
      <c r="DIG134" s="81"/>
      <c r="DIH134" s="81"/>
      <c r="DII134" s="81"/>
      <c r="DIJ134" s="81"/>
      <c r="DIK134" s="81"/>
      <c r="DIL134" s="81"/>
      <c r="DIM134" s="81"/>
      <c r="DIN134" s="81"/>
      <c r="DIO134" s="81"/>
      <c r="DIP134" s="81"/>
      <c r="DIQ134" s="81"/>
      <c r="DIR134" s="81"/>
      <c r="DIS134" s="81"/>
      <c r="DIT134" s="81"/>
      <c r="DIU134" s="81"/>
      <c r="DIV134" s="81"/>
      <c r="DIW134" s="81"/>
      <c r="DIX134" s="81"/>
      <c r="DIY134" s="81"/>
      <c r="DIZ134" s="81"/>
      <c r="DJA134" s="81"/>
      <c r="DJB134" s="81"/>
      <c r="DJC134" s="81"/>
      <c r="DJD134" s="81"/>
      <c r="DJE134" s="81"/>
      <c r="DJF134" s="81"/>
      <c r="DJG134" s="81"/>
      <c r="DJH134" s="81"/>
      <c r="DJI134" s="81"/>
      <c r="DJJ134" s="81"/>
      <c r="DJK134" s="81"/>
      <c r="DJL134" s="81"/>
      <c r="DJM134" s="81"/>
      <c r="DJN134" s="81"/>
      <c r="DJO134" s="81"/>
      <c r="DJP134" s="81"/>
      <c r="DJQ134" s="81"/>
      <c r="DJR134" s="81"/>
      <c r="DJS134" s="81"/>
      <c r="DJT134" s="81"/>
      <c r="DJU134" s="81"/>
      <c r="DJV134" s="81"/>
      <c r="DJW134" s="81"/>
      <c r="DJX134" s="81"/>
      <c r="DJY134" s="81"/>
      <c r="DJZ134" s="81"/>
      <c r="DKA134" s="81"/>
      <c r="DKB134" s="81"/>
      <c r="DKC134" s="81"/>
      <c r="DKD134" s="81"/>
      <c r="DKE134" s="81"/>
      <c r="DKF134" s="81"/>
      <c r="DKG134" s="81"/>
      <c r="DKH134" s="81"/>
      <c r="DKI134" s="81"/>
      <c r="DKJ134" s="81"/>
      <c r="DKK134" s="81"/>
      <c r="DKL134" s="81"/>
      <c r="DKM134" s="81"/>
      <c r="DKN134" s="81"/>
      <c r="DKO134" s="81"/>
      <c r="DKP134" s="81"/>
      <c r="DKQ134" s="81"/>
      <c r="DKR134" s="81"/>
      <c r="DKS134" s="81"/>
      <c r="DKT134" s="81"/>
      <c r="DKU134" s="81"/>
      <c r="DKV134" s="81"/>
      <c r="DKW134" s="81"/>
      <c r="DKX134" s="81"/>
      <c r="DKY134" s="81"/>
      <c r="DKZ134" s="81"/>
      <c r="DLA134" s="81"/>
      <c r="DLB134" s="81"/>
      <c r="DLC134" s="81"/>
      <c r="DLD134" s="81"/>
      <c r="DLE134" s="81"/>
      <c r="DLF134" s="81"/>
      <c r="DLG134" s="81"/>
      <c r="DLH134" s="81"/>
      <c r="DLI134" s="81"/>
      <c r="DLJ134" s="81"/>
      <c r="DLK134" s="81"/>
      <c r="DLL134" s="81"/>
      <c r="DLM134" s="81"/>
      <c r="DLN134" s="81"/>
      <c r="DLO134" s="81"/>
      <c r="DLP134" s="81"/>
      <c r="DLQ134" s="81"/>
      <c r="DLR134" s="81"/>
      <c r="DLS134" s="81"/>
      <c r="DLT134" s="81"/>
      <c r="DLU134" s="81"/>
      <c r="DLV134" s="81"/>
      <c r="DLW134" s="81"/>
      <c r="DLX134" s="81"/>
      <c r="DLY134" s="81"/>
      <c r="DLZ134" s="81"/>
      <c r="DMA134" s="81"/>
      <c r="DMB134" s="81"/>
      <c r="DMC134" s="81"/>
      <c r="DMD134" s="81"/>
      <c r="DME134" s="81"/>
      <c r="DMF134" s="81"/>
      <c r="DMG134" s="81"/>
      <c r="DMH134" s="81"/>
      <c r="DMI134" s="81"/>
      <c r="DMJ134" s="81"/>
      <c r="DMK134" s="81"/>
      <c r="DML134" s="81"/>
      <c r="DMM134" s="81"/>
      <c r="DMN134" s="81"/>
      <c r="DMO134" s="81"/>
      <c r="DMP134" s="81"/>
      <c r="DMQ134" s="81"/>
      <c r="DMR134" s="81"/>
      <c r="DMS134" s="81"/>
      <c r="DMT134" s="81"/>
      <c r="DMU134" s="81"/>
      <c r="DMV134" s="81"/>
      <c r="DMW134" s="81"/>
      <c r="DMX134" s="81"/>
      <c r="DMY134" s="81"/>
      <c r="DMZ134" s="81"/>
      <c r="DNA134" s="81"/>
      <c r="DNB134" s="81"/>
      <c r="DNC134" s="81"/>
      <c r="DND134" s="81"/>
      <c r="DNE134" s="81"/>
      <c r="DNF134" s="81"/>
      <c r="DNG134" s="81"/>
      <c r="DNH134" s="81"/>
      <c r="DNI134" s="81"/>
      <c r="DNJ134" s="81"/>
      <c r="DNK134" s="81"/>
      <c r="DNL134" s="81"/>
      <c r="DNM134" s="81"/>
      <c r="DNN134" s="81"/>
      <c r="DNO134" s="81"/>
      <c r="DNP134" s="81"/>
      <c r="DNQ134" s="81"/>
      <c r="DNR134" s="81"/>
      <c r="DNS134" s="81"/>
      <c r="DNT134" s="81"/>
      <c r="DNU134" s="81"/>
      <c r="DNV134" s="81"/>
      <c r="DNW134" s="81"/>
      <c r="DNX134" s="81"/>
      <c r="DNY134" s="81"/>
      <c r="DNZ134" s="81"/>
      <c r="DOA134" s="81"/>
      <c r="DOB134" s="81"/>
      <c r="DOC134" s="81"/>
      <c r="DOD134" s="81"/>
      <c r="DOE134" s="81"/>
      <c r="DOF134" s="81"/>
      <c r="DOG134" s="81"/>
      <c r="DOH134" s="81"/>
      <c r="DOI134" s="81"/>
      <c r="DOJ134" s="81"/>
      <c r="DOK134" s="81"/>
      <c r="DOL134" s="81"/>
      <c r="DOM134" s="81"/>
      <c r="DON134" s="81"/>
      <c r="DOO134" s="81"/>
      <c r="DOP134" s="81"/>
      <c r="DOQ134" s="81"/>
      <c r="DOR134" s="81"/>
      <c r="DOS134" s="81"/>
      <c r="DOT134" s="81"/>
      <c r="DOU134" s="81"/>
      <c r="DOV134" s="81"/>
      <c r="DOW134" s="81"/>
      <c r="DOX134" s="81"/>
      <c r="DOY134" s="81"/>
      <c r="DOZ134" s="81"/>
      <c r="DPA134" s="81"/>
      <c r="DPB134" s="81"/>
      <c r="DPC134" s="81"/>
      <c r="DPD134" s="81"/>
      <c r="DPE134" s="81"/>
      <c r="DPF134" s="81"/>
      <c r="DPG134" s="81"/>
      <c r="DPH134" s="81"/>
      <c r="DPI134" s="81"/>
      <c r="DPJ134" s="81"/>
      <c r="DPK134" s="81"/>
      <c r="DPL134" s="81"/>
      <c r="DPM134" s="81"/>
      <c r="DPN134" s="81"/>
      <c r="DPO134" s="81"/>
      <c r="DPP134" s="81"/>
      <c r="DPQ134" s="81"/>
      <c r="DPR134" s="81"/>
      <c r="DPS134" s="81"/>
      <c r="DPT134" s="81"/>
      <c r="DPU134" s="81"/>
      <c r="DPV134" s="81"/>
      <c r="DPW134" s="81"/>
      <c r="DPX134" s="81"/>
      <c r="DPY134" s="81"/>
      <c r="DPZ134" s="81"/>
      <c r="DQA134" s="81"/>
      <c r="DQB134" s="81"/>
      <c r="DQC134" s="81"/>
      <c r="DQD134" s="81"/>
      <c r="DQE134" s="81"/>
      <c r="DQF134" s="81"/>
      <c r="DQG134" s="81"/>
      <c r="DQH134" s="81"/>
      <c r="DQI134" s="81"/>
      <c r="DQJ134" s="81"/>
      <c r="DQK134" s="81"/>
      <c r="DQL134" s="81"/>
      <c r="DQM134" s="81"/>
      <c r="DQN134" s="81"/>
      <c r="DQO134" s="81"/>
      <c r="DQP134" s="81"/>
      <c r="DQQ134" s="81"/>
      <c r="DQR134" s="81"/>
      <c r="DQS134" s="81"/>
      <c r="DQT134" s="81"/>
      <c r="DQU134" s="81"/>
      <c r="DQV134" s="81"/>
      <c r="DQW134" s="81"/>
      <c r="DQX134" s="81"/>
      <c r="DQY134" s="81"/>
      <c r="DQZ134" s="81"/>
      <c r="DRA134" s="81"/>
      <c r="DRB134" s="81"/>
      <c r="DRC134" s="81"/>
      <c r="DRD134" s="81"/>
      <c r="DRE134" s="81"/>
      <c r="DRF134" s="81"/>
      <c r="DRG134" s="81"/>
      <c r="DRH134" s="81"/>
      <c r="DRI134" s="81"/>
      <c r="DRJ134" s="81"/>
      <c r="DRK134" s="81"/>
      <c r="DRL134" s="81"/>
      <c r="DRM134" s="81"/>
      <c r="DRN134" s="81"/>
      <c r="DRO134" s="81"/>
      <c r="DRP134" s="81"/>
      <c r="DRQ134" s="81"/>
      <c r="DRR134" s="81"/>
      <c r="DRS134" s="81"/>
      <c r="DRT134" s="81"/>
      <c r="DRU134" s="81"/>
      <c r="DRV134" s="81"/>
      <c r="DRW134" s="81"/>
      <c r="DRX134" s="81"/>
      <c r="DRY134" s="81"/>
      <c r="DRZ134" s="81"/>
      <c r="DSA134" s="81"/>
      <c r="DSB134" s="81"/>
      <c r="DSC134" s="81"/>
      <c r="DSD134" s="81"/>
      <c r="DSE134" s="81"/>
      <c r="DSF134" s="81"/>
      <c r="DSG134" s="81"/>
      <c r="DSH134" s="81"/>
      <c r="DSI134" s="81"/>
      <c r="DSJ134" s="81"/>
      <c r="DSK134" s="81"/>
      <c r="DSL134" s="81"/>
      <c r="DSM134" s="81"/>
      <c r="DSN134" s="81"/>
      <c r="DSO134" s="81"/>
      <c r="DSP134" s="81"/>
      <c r="DSQ134" s="81"/>
      <c r="DSR134" s="81"/>
      <c r="DSS134" s="81"/>
      <c r="DST134" s="81"/>
      <c r="DSU134" s="81"/>
      <c r="DSV134" s="81"/>
      <c r="DSW134" s="81"/>
      <c r="DSX134" s="81"/>
      <c r="DSY134" s="81"/>
      <c r="DSZ134" s="81"/>
      <c r="DTA134" s="81"/>
      <c r="DTB134" s="81"/>
      <c r="DTC134" s="81"/>
      <c r="DTD134" s="81"/>
      <c r="DTE134" s="81"/>
      <c r="DTF134" s="81"/>
      <c r="DTG134" s="81"/>
      <c r="DTH134" s="81"/>
      <c r="DTI134" s="81"/>
      <c r="DTJ134" s="81"/>
      <c r="DTK134" s="81"/>
      <c r="DTL134" s="81"/>
      <c r="DTM134" s="81"/>
      <c r="DTN134" s="81"/>
      <c r="DTO134" s="81"/>
      <c r="DTP134" s="81"/>
      <c r="DTQ134" s="81"/>
      <c r="DTR134" s="81"/>
      <c r="DTS134" s="81"/>
      <c r="DTT134" s="81"/>
      <c r="DTU134" s="81"/>
      <c r="DTV134" s="81"/>
      <c r="DTW134" s="81"/>
      <c r="DTX134" s="81"/>
      <c r="DTY134" s="81"/>
      <c r="DTZ134" s="81"/>
      <c r="DUA134" s="81"/>
      <c r="DUB134" s="81"/>
      <c r="DUC134" s="81"/>
      <c r="DUD134" s="81"/>
      <c r="DUE134" s="81"/>
      <c r="DUF134" s="81"/>
      <c r="DUG134" s="81"/>
      <c r="DUH134" s="81"/>
      <c r="DUI134" s="81"/>
      <c r="DUJ134" s="81"/>
      <c r="DUK134" s="81"/>
      <c r="DUL134" s="81"/>
      <c r="DUM134" s="81"/>
      <c r="DUN134" s="81"/>
      <c r="DUO134" s="81"/>
      <c r="DUP134" s="81"/>
      <c r="DUQ134" s="81"/>
      <c r="DUR134" s="81"/>
      <c r="DUS134" s="81"/>
      <c r="DUT134" s="81"/>
      <c r="DUU134" s="81"/>
      <c r="DUV134" s="81"/>
      <c r="DUW134" s="81"/>
      <c r="DUX134" s="81"/>
      <c r="DUY134" s="81"/>
      <c r="DUZ134" s="81"/>
      <c r="DVA134" s="81"/>
      <c r="DVB134" s="81"/>
      <c r="DVC134" s="81"/>
      <c r="DVD134" s="81"/>
      <c r="DVE134" s="81"/>
      <c r="DVF134" s="81"/>
      <c r="DVG134" s="81"/>
      <c r="DVH134" s="81"/>
      <c r="DVI134" s="81"/>
      <c r="DVJ134" s="81"/>
      <c r="DVK134" s="81"/>
      <c r="DVL134" s="81"/>
      <c r="DVM134" s="81"/>
      <c r="DVN134" s="81"/>
      <c r="DVO134" s="81"/>
      <c r="DVP134" s="81"/>
      <c r="DVQ134" s="81"/>
      <c r="DVR134" s="81"/>
      <c r="DVS134" s="81"/>
      <c r="DVT134" s="81"/>
      <c r="DVU134" s="81"/>
      <c r="DVV134" s="81"/>
      <c r="DVW134" s="81"/>
      <c r="DVX134" s="81"/>
      <c r="DVY134" s="81"/>
      <c r="DVZ134" s="81"/>
      <c r="DWA134" s="81"/>
      <c r="DWB134" s="81"/>
      <c r="DWC134" s="81"/>
      <c r="DWD134" s="81"/>
      <c r="DWE134" s="81"/>
      <c r="DWF134" s="81"/>
      <c r="DWG134" s="81"/>
      <c r="DWH134" s="81"/>
      <c r="DWI134" s="81"/>
      <c r="DWJ134" s="81"/>
      <c r="DWK134" s="81"/>
      <c r="DWL134" s="81"/>
      <c r="DWM134" s="81"/>
      <c r="DWN134" s="81"/>
      <c r="DWO134" s="81"/>
      <c r="DWP134" s="81"/>
      <c r="DWQ134" s="81"/>
      <c r="DWR134" s="81"/>
      <c r="DWS134" s="81"/>
      <c r="DWT134" s="81"/>
      <c r="DWU134" s="81"/>
      <c r="DWV134" s="81"/>
      <c r="DWW134" s="81"/>
      <c r="DWX134" s="81"/>
      <c r="DWY134" s="81"/>
      <c r="DWZ134" s="81"/>
      <c r="DXA134" s="81"/>
      <c r="DXB134" s="81"/>
      <c r="DXC134" s="81"/>
      <c r="DXD134" s="81"/>
      <c r="DXE134" s="81"/>
      <c r="DXF134" s="81"/>
      <c r="DXG134" s="81"/>
      <c r="DXH134" s="81"/>
      <c r="DXI134" s="81"/>
      <c r="DXJ134" s="81"/>
      <c r="DXK134" s="81"/>
      <c r="DXL134" s="81"/>
      <c r="DXM134" s="81"/>
      <c r="DXN134" s="81"/>
      <c r="DXO134" s="81"/>
      <c r="DXP134" s="81"/>
      <c r="DXQ134" s="81"/>
      <c r="DXR134" s="81"/>
      <c r="DXS134" s="81"/>
      <c r="DXT134" s="81"/>
      <c r="DXU134" s="81"/>
      <c r="DXV134" s="81"/>
      <c r="DXW134" s="81"/>
      <c r="DXX134" s="81"/>
      <c r="DXY134" s="81"/>
      <c r="DXZ134" s="81"/>
      <c r="DYA134" s="81"/>
      <c r="DYB134" s="81"/>
      <c r="DYC134" s="81"/>
      <c r="DYD134" s="81"/>
      <c r="DYE134" s="81"/>
      <c r="DYF134" s="81"/>
      <c r="DYG134" s="81"/>
      <c r="DYH134" s="81"/>
      <c r="DYI134" s="81"/>
      <c r="DYJ134" s="81"/>
      <c r="DYK134" s="81"/>
      <c r="DYL134" s="81"/>
      <c r="DYM134" s="81"/>
      <c r="DYN134" s="81"/>
      <c r="DYO134" s="81"/>
      <c r="DYP134" s="81"/>
      <c r="DYQ134" s="81"/>
      <c r="DYR134" s="81"/>
      <c r="DYS134" s="81"/>
      <c r="DYT134" s="81"/>
      <c r="DYU134" s="81"/>
      <c r="DYV134" s="81"/>
      <c r="DYW134" s="81"/>
      <c r="DYX134" s="81"/>
      <c r="DYY134" s="81"/>
      <c r="DYZ134" s="81"/>
      <c r="DZA134" s="81"/>
      <c r="DZB134" s="81"/>
      <c r="DZC134" s="81"/>
      <c r="DZD134" s="81"/>
      <c r="DZE134" s="81"/>
      <c r="DZF134" s="81"/>
      <c r="DZG134" s="81"/>
      <c r="DZH134" s="81"/>
      <c r="DZI134" s="81"/>
      <c r="DZJ134" s="81"/>
      <c r="DZK134" s="81"/>
      <c r="DZL134" s="81"/>
      <c r="DZM134" s="81"/>
      <c r="DZN134" s="81"/>
      <c r="DZO134" s="81"/>
      <c r="DZP134" s="81"/>
      <c r="DZQ134" s="81"/>
      <c r="DZR134" s="81"/>
      <c r="DZS134" s="81"/>
      <c r="DZT134" s="81"/>
      <c r="DZU134" s="81"/>
      <c r="DZV134" s="81"/>
      <c r="DZW134" s="81"/>
      <c r="DZX134" s="81"/>
      <c r="DZY134" s="81"/>
      <c r="DZZ134" s="81"/>
      <c r="EAA134" s="81"/>
      <c r="EAB134" s="81"/>
      <c r="EAC134" s="81"/>
      <c r="EAD134" s="81"/>
      <c r="EAE134" s="81"/>
      <c r="EAF134" s="81"/>
      <c r="EAG134" s="81"/>
      <c r="EAH134" s="81"/>
      <c r="EAI134" s="81"/>
      <c r="EAJ134" s="81"/>
      <c r="EAK134" s="81"/>
      <c r="EAL134" s="81"/>
      <c r="EAM134" s="81"/>
      <c r="EAN134" s="81"/>
      <c r="EAO134" s="81"/>
      <c r="EAP134" s="81"/>
      <c r="EAQ134" s="81"/>
      <c r="EAR134" s="81"/>
      <c r="EAS134" s="81"/>
      <c r="EAT134" s="81"/>
      <c r="EAU134" s="81"/>
      <c r="EAV134" s="81"/>
      <c r="EAW134" s="81"/>
      <c r="EAX134" s="81"/>
      <c r="EAY134" s="81"/>
      <c r="EAZ134" s="81"/>
      <c r="EBA134" s="81"/>
      <c r="EBB134" s="81"/>
      <c r="EBC134" s="81"/>
      <c r="EBD134" s="81"/>
      <c r="EBE134" s="81"/>
      <c r="EBF134" s="81"/>
      <c r="EBG134" s="81"/>
      <c r="EBH134" s="81"/>
      <c r="EBI134" s="81"/>
      <c r="EBJ134" s="81"/>
      <c r="EBK134" s="81"/>
      <c r="EBL134" s="81"/>
      <c r="EBM134" s="81"/>
      <c r="EBN134" s="81"/>
      <c r="EBO134" s="81"/>
      <c r="EBP134" s="81"/>
      <c r="EBQ134" s="81"/>
      <c r="EBR134" s="81"/>
      <c r="EBS134" s="81"/>
      <c r="EBT134" s="81"/>
      <c r="EBU134" s="81"/>
      <c r="EBV134" s="81"/>
      <c r="EBW134" s="81"/>
      <c r="EBX134" s="81"/>
      <c r="EBY134" s="81"/>
      <c r="EBZ134" s="81"/>
      <c r="ECA134" s="81"/>
      <c r="ECB134" s="81"/>
      <c r="ECC134" s="81"/>
      <c r="ECD134" s="81"/>
      <c r="ECE134" s="81"/>
      <c r="ECF134" s="81"/>
      <c r="ECG134" s="81"/>
      <c r="ECH134" s="81"/>
      <c r="ECI134" s="81"/>
      <c r="ECJ134" s="81"/>
      <c r="ECK134" s="81"/>
      <c r="ECL134" s="81"/>
      <c r="ECM134" s="81"/>
      <c r="ECN134" s="81"/>
      <c r="ECO134" s="81"/>
      <c r="ECP134" s="81"/>
      <c r="ECQ134" s="81"/>
      <c r="ECR134" s="81"/>
      <c r="ECS134" s="81"/>
      <c r="ECT134" s="81"/>
      <c r="ECU134" s="81"/>
      <c r="ECV134" s="81"/>
      <c r="ECW134" s="81"/>
      <c r="ECX134" s="81"/>
      <c r="ECY134" s="81"/>
      <c r="ECZ134" s="81"/>
      <c r="EDA134" s="81"/>
      <c r="EDB134" s="81"/>
      <c r="EDC134" s="81"/>
      <c r="EDD134" s="81"/>
      <c r="EDE134" s="81"/>
      <c r="EDF134" s="81"/>
      <c r="EDG134" s="81"/>
      <c r="EDH134" s="81"/>
      <c r="EDI134" s="81"/>
      <c r="EDJ134" s="81"/>
      <c r="EDK134" s="81"/>
      <c r="EDL134" s="81"/>
      <c r="EDM134" s="81"/>
      <c r="EDN134" s="81"/>
      <c r="EDO134" s="81"/>
      <c r="EDP134" s="81"/>
      <c r="EDQ134" s="81"/>
      <c r="EDR134" s="81"/>
      <c r="EDS134" s="81"/>
      <c r="EDT134" s="81"/>
      <c r="EDU134" s="81"/>
      <c r="EDV134" s="81"/>
      <c r="EDW134" s="81"/>
      <c r="EDX134" s="81"/>
      <c r="EDY134" s="81"/>
      <c r="EDZ134" s="81"/>
      <c r="EEA134" s="81"/>
      <c r="EEB134" s="81"/>
      <c r="EEC134" s="81"/>
      <c r="EED134" s="81"/>
      <c r="EEE134" s="81"/>
      <c r="EEF134" s="81"/>
      <c r="EEG134" s="81"/>
      <c r="EEH134" s="81"/>
      <c r="EEI134" s="81"/>
      <c r="EEJ134" s="81"/>
      <c r="EEK134" s="81"/>
      <c r="EEL134" s="81"/>
      <c r="EEM134" s="81"/>
      <c r="EEN134" s="81"/>
      <c r="EEO134" s="81"/>
      <c r="EEP134" s="81"/>
      <c r="EEQ134" s="81"/>
      <c r="EER134" s="81"/>
      <c r="EES134" s="81"/>
      <c r="EET134" s="81"/>
      <c r="EEU134" s="81"/>
      <c r="EEV134" s="81"/>
      <c r="EEW134" s="81"/>
      <c r="EEX134" s="81"/>
      <c r="EEY134" s="81"/>
      <c r="EEZ134" s="81"/>
      <c r="EFA134" s="81"/>
      <c r="EFB134" s="81"/>
      <c r="EFC134" s="81"/>
      <c r="EFD134" s="81"/>
      <c r="EFE134" s="81"/>
      <c r="EFF134" s="81"/>
      <c r="EFG134" s="81"/>
      <c r="EFH134" s="81"/>
      <c r="EFI134" s="81"/>
      <c r="EFJ134" s="81"/>
      <c r="EFK134" s="81"/>
      <c r="EFL134" s="81"/>
      <c r="EFM134" s="81"/>
      <c r="EFN134" s="81"/>
      <c r="EFO134" s="81"/>
      <c r="EFP134" s="81"/>
      <c r="EFQ134" s="81"/>
      <c r="EFR134" s="81"/>
      <c r="EFS134" s="81"/>
      <c r="EFT134" s="81"/>
      <c r="EFU134" s="81"/>
      <c r="EFV134" s="81"/>
      <c r="EFW134" s="81"/>
      <c r="EFX134" s="81"/>
      <c r="EFY134" s="81"/>
      <c r="EFZ134" s="81"/>
      <c r="EGA134" s="81"/>
      <c r="EGB134" s="81"/>
      <c r="EGC134" s="81"/>
      <c r="EGD134" s="81"/>
      <c r="EGE134" s="81"/>
      <c r="EGF134" s="81"/>
      <c r="EGG134" s="81"/>
      <c r="EGH134" s="81"/>
      <c r="EGI134" s="81"/>
      <c r="EGJ134" s="81"/>
      <c r="EGK134" s="81"/>
      <c r="EGL134" s="81"/>
      <c r="EGM134" s="81"/>
      <c r="EGN134" s="81"/>
      <c r="EGO134" s="81"/>
      <c r="EGP134" s="81"/>
      <c r="EGQ134" s="81"/>
      <c r="EGR134" s="81"/>
      <c r="EGS134" s="81"/>
      <c r="EGT134" s="81"/>
      <c r="EGU134" s="81"/>
      <c r="EGV134" s="81"/>
      <c r="EGW134" s="81"/>
      <c r="EGX134" s="81"/>
      <c r="EGY134" s="81"/>
      <c r="EGZ134" s="81"/>
      <c r="EHA134" s="81"/>
      <c r="EHB134" s="81"/>
      <c r="EHC134" s="81"/>
      <c r="EHD134" s="81"/>
      <c r="EHE134" s="81"/>
      <c r="EHF134" s="81"/>
      <c r="EHG134" s="81"/>
      <c r="EHH134" s="81"/>
      <c r="EHI134" s="81"/>
      <c r="EHJ134" s="81"/>
      <c r="EHK134" s="81"/>
      <c r="EHL134" s="81"/>
      <c r="EHM134" s="81"/>
      <c r="EHN134" s="81"/>
      <c r="EHO134" s="81"/>
      <c r="EHP134" s="81"/>
      <c r="EHQ134" s="81"/>
      <c r="EHR134" s="81"/>
      <c r="EHS134" s="81"/>
      <c r="EHT134" s="81"/>
      <c r="EHU134" s="81"/>
      <c r="EHV134" s="81"/>
      <c r="EHW134" s="81"/>
      <c r="EHX134" s="81"/>
      <c r="EHY134" s="81"/>
      <c r="EHZ134" s="81"/>
      <c r="EIA134" s="81"/>
      <c r="EIB134" s="81"/>
      <c r="EIC134" s="81"/>
      <c r="EID134" s="81"/>
      <c r="EIE134" s="81"/>
      <c r="EIF134" s="81"/>
      <c r="EIG134" s="81"/>
      <c r="EIH134" s="81"/>
      <c r="EII134" s="81"/>
      <c r="EIJ134" s="81"/>
      <c r="EIK134" s="81"/>
      <c r="EIL134" s="81"/>
      <c r="EIM134" s="81"/>
      <c r="EIN134" s="81"/>
      <c r="EIO134" s="81"/>
      <c r="EIP134" s="81"/>
      <c r="EIQ134" s="81"/>
      <c r="EIR134" s="81"/>
      <c r="EIS134" s="81"/>
      <c r="EIT134" s="81"/>
      <c r="EIU134" s="81"/>
      <c r="EIV134" s="81"/>
      <c r="EIW134" s="81"/>
      <c r="EIX134" s="81"/>
      <c r="EIY134" s="81"/>
      <c r="EIZ134" s="81"/>
      <c r="EJA134" s="81"/>
      <c r="EJB134" s="81"/>
      <c r="EJC134" s="81"/>
      <c r="EJD134" s="81"/>
      <c r="EJE134" s="81"/>
      <c r="EJF134" s="81"/>
      <c r="EJG134" s="81"/>
      <c r="EJH134" s="81"/>
      <c r="EJI134" s="81"/>
      <c r="EJJ134" s="81"/>
      <c r="EJK134" s="81"/>
      <c r="EJL134" s="81"/>
      <c r="EJM134" s="81"/>
      <c r="EJN134" s="81"/>
      <c r="EJO134" s="81"/>
      <c r="EJP134" s="81"/>
      <c r="EJQ134" s="81"/>
      <c r="EJR134" s="81"/>
      <c r="EJS134" s="81"/>
      <c r="EJT134" s="81"/>
      <c r="EJU134" s="81"/>
      <c r="EJV134" s="81"/>
      <c r="EJW134" s="81"/>
      <c r="EJX134" s="81"/>
      <c r="EJY134" s="81"/>
      <c r="EJZ134" s="81"/>
      <c r="EKA134" s="81"/>
      <c r="EKB134" s="81"/>
      <c r="EKC134" s="81"/>
      <c r="EKD134" s="81"/>
      <c r="EKE134" s="81"/>
      <c r="EKF134" s="81"/>
      <c r="EKG134" s="81"/>
      <c r="EKH134" s="81"/>
      <c r="EKI134" s="81"/>
      <c r="EKJ134" s="81"/>
      <c r="EKK134" s="81"/>
      <c r="EKL134" s="81"/>
      <c r="EKM134" s="81"/>
      <c r="EKN134" s="81"/>
      <c r="EKO134" s="81"/>
      <c r="EKP134" s="81"/>
      <c r="EKQ134" s="81"/>
      <c r="EKR134" s="81"/>
      <c r="EKS134" s="81"/>
      <c r="EKT134" s="81"/>
      <c r="EKU134" s="81"/>
      <c r="EKV134" s="81"/>
      <c r="EKW134" s="81"/>
      <c r="EKX134" s="81"/>
      <c r="EKY134" s="81"/>
      <c r="EKZ134" s="81"/>
      <c r="ELA134" s="81"/>
      <c r="ELB134" s="81"/>
      <c r="ELC134" s="81"/>
      <c r="ELD134" s="81"/>
      <c r="ELE134" s="81"/>
      <c r="ELF134" s="81"/>
      <c r="ELG134" s="81"/>
      <c r="ELH134" s="81"/>
      <c r="ELI134" s="81"/>
      <c r="ELJ134" s="81"/>
      <c r="ELK134" s="81"/>
      <c r="ELL134" s="81"/>
      <c r="ELM134" s="81"/>
      <c r="ELN134" s="81"/>
      <c r="ELO134" s="81"/>
      <c r="ELP134" s="81"/>
      <c r="ELQ134" s="81"/>
      <c r="ELR134" s="81"/>
      <c r="ELS134" s="81"/>
      <c r="ELT134" s="81"/>
      <c r="ELU134" s="81"/>
      <c r="ELV134" s="81"/>
      <c r="ELW134" s="81"/>
      <c r="ELX134" s="81"/>
      <c r="ELY134" s="81"/>
      <c r="ELZ134" s="81"/>
      <c r="EMA134" s="81"/>
      <c r="EMB134" s="81"/>
      <c r="EMC134" s="81"/>
      <c r="EMD134" s="81"/>
      <c r="EME134" s="81"/>
      <c r="EMF134" s="81"/>
      <c r="EMG134" s="81"/>
      <c r="EMH134" s="81"/>
      <c r="EMI134" s="81"/>
      <c r="EMJ134" s="81"/>
      <c r="EMK134" s="81"/>
      <c r="EML134" s="81"/>
      <c r="EMM134" s="81"/>
      <c r="EMN134" s="81"/>
      <c r="EMO134" s="81"/>
      <c r="EMP134" s="81"/>
      <c r="EMQ134" s="81"/>
      <c r="EMR134" s="81"/>
      <c r="EMS134" s="81"/>
      <c r="EMT134" s="81"/>
      <c r="EMU134" s="81"/>
      <c r="EMV134" s="81"/>
      <c r="EMW134" s="81"/>
      <c r="EMX134" s="81"/>
      <c r="EMY134" s="81"/>
      <c r="EMZ134" s="81"/>
      <c r="ENA134" s="81"/>
      <c r="ENB134" s="81"/>
      <c r="ENC134" s="81"/>
      <c r="END134" s="81"/>
      <c r="ENE134" s="81"/>
      <c r="ENF134" s="81"/>
      <c r="ENG134" s="81"/>
      <c r="ENH134" s="81"/>
      <c r="ENI134" s="81"/>
      <c r="ENJ134" s="81"/>
      <c r="ENK134" s="81"/>
      <c r="ENL134" s="81"/>
      <c r="ENM134" s="81"/>
      <c r="ENN134" s="81"/>
      <c r="ENO134" s="81"/>
      <c r="ENP134" s="81"/>
      <c r="ENQ134" s="81"/>
      <c r="ENR134" s="81"/>
      <c r="ENS134" s="81"/>
      <c r="ENT134" s="81"/>
      <c r="ENU134" s="81"/>
      <c r="ENV134" s="81"/>
      <c r="ENW134" s="81"/>
      <c r="ENX134" s="81"/>
      <c r="ENY134" s="81"/>
      <c r="ENZ134" s="81"/>
      <c r="EOA134" s="81"/>
      <c r="EOB134" s="81"/>
      <c r="EOC134" s="81"/>
      <c r="EOD134" s="81"/>
      <c r="EOE134" s="81"/>
      <c r="EOF134" s="81"/>
      <c r="EOG134" s="81"/>
      <c r="EOH134" s="81"/>
      <c r="EOI134" s="81"/>
      <c r="EOJ134" s="81"/>
      <c r="EOK134" s="81"/>
      <c r="EOL134" s="81"/>
      <c r="EOM134" s="81"/>
      <c r="EON134" s="81"/>
      <c r="EOO134" s="81"/>
      <c r="EOP134" s="81"/>
      <c r="EOQ134" s="81"/>
      <c r="EOR134" s="81"/>
      <c r="EOS134" s="81"/>
      <c r="EOT134" s="81"/>
      <c r="EOU134" s="81"/>
      <c r="EOV134" s="81"/>
      <c r="EOW134" s="81"/>
      <c r="EOX134" s="81"/>
      <c r="EOY134" s="81"/>
      <c r="EOZ134" s="81"/>
      <c r="EPA134" s="81"/>
      <c r="EPB134" s="81"/>
      <c r="EPC134" s="81"/>
      <c r="EPD134" s="81"/>
      <c r="EPE134" s="81"/>
      <c r="EPF134" s="81"/>
      <c r="EPG134" s="81"/>
      <c r="EPH134" s="81"/>
      <c r="EPI134" s="81"/>
      <c r="EPJ134" s="81"/>
      <c r="EPK134" s="81"/>
      <c r="EPL134" s="81"/>
      <c r="EPM134" s="81"/>
      <c r="EPN134" s="81"/>
      <c r="EPO134" s="81"/>
      <c r="EPP134" s="81"/>
      <c r="EPQ134" s="81"/>
      <c r="EPR134" s="81"/>
      <c r="EPS134" s="81"/>
      <c r="EPT134" s="81"/>
      <c r="EPU134" s="81"/>
      <c r="EPV134" s="81"/>
      <c r="EPW134" s="81"/>
      <c r="EPX134" s="81"/>
      <c r="EPY134" s="81"/>
      <c r="EPZ134" s="81"/>
      <c r="EQA134" s="81"/>
      <c r="EQB134" s="81"/>
      <c r="EQC134" s="81"/>
      <c r="EQD134" s="81"/>
      <c r="EQE134" s="81"/>
      <c r="EQF134" s="81"/>
      <c r="EQG134" s="81"/>
      <c r="EQH134" s="81"/>
      <c r="EQI134" s="81"/>
      <c r="EQJ134" s="81"/>
      <c r="EQK134" s="81"/>
      <c r="EQL134" s="81"/>
      <c r="EQM134" s="81"/>
      <c r="EQN134" s="81"/>
      <c r="EQO134" s="81"/>
      <c r="EQP134" s="81"/>
      <c r="EQQ134" s="81"/>
      <c r="EQR134" s="81"/>
      <c r="EQS134" s="81"/>
      <c r="EQT134" s="81"/>
      <c r="EQU134" s="81"/>
      <c r="EQV134" s="81"/>
      <c r="EQW134" s="81"/>
      <c r="EQX134" s="81"/>
      <c r="EQY134" s="81"/>
      <c r="EQZ134" s="81"/>
      <c r="ERA134" s="81"/>
      <c r="ERB134" s="81"/>
      <c r="ERC134" s="81"/>
      <c r="ERD134" s="81"/>
      <c r="ERE134" s="81"/>
      <c r="ERF134" s="81"/>
      <c r="ERG134" s="81"/>
      <c r="ERH134" s="81"/>
      <c r="ERI134" s="81"/>
      <c r="ERJ134" s="81"/>
      <c r="ERK134" s="81"/>
      <c r="ERL134" s="81"/>
      <c r="ERM134" s="81"/>
      <c r="ERN134" s="81"/>
      <c r="ERO134" s="81"/>
      <c r="ERP134" s="81"/>
      <c r="ERQ134" s="81"/>
      <c r="ERR134" s="81"/>
      <c r="ERS134" s="81"/>
      <c r="ERT134" s="81"/>
      <c r="ERU134" s="81"/>
      <c r="ERV134" s="81"/>
      <c r="ERW134" s="81"/>
      <c r="ERX134" s="81"/>
      <c r="ERY134" s="81"/>
      <c r="ERZ134" s="81"/>
      <c r="ESA134" s="81"/>
      <c r="ESB134" s="81"/>
      <c r="ESC134" s="81"/>
      <c r="ESD134" s="81"/>
      <c r="ESE134" s="81"/>
      <c r="ESF134" s="81"/>
      <c r="ESG134" s="81"/>
      <c r="ESH134" s="81"/>
      <c r="ESI134" s="81"/>
      <c r="ESJ134" s="81"/>
      <c r="ESK134" s="81"/>
      <c r="ESL134" s="81"/>
      <c r="ESM134" s="81"/>
      <c r="ESN134" s="81"/>
      <c r="ESO134" s="81"/>
      <c r="ESP134" s="81"/>
      <c r="ESQ134" s="81"/>
      <c r="ESR134" s="81"/>
      <c r="ESS134" s="81"/>
      <c r="EST134" s="81"/>
      <c r="ESU134" s="81"/>
      <c r="ESV134" s="81"/>
      <c r="ESW134" s="81"/>
      <c r="ESX134" s="81"/>
      <c r="ESY134" s="81"/>
      <c r="ESZ134" s="81"/>
      <c r="ETA134" s="81"/>
      <c r="ETB134" s="81"/>
      <c r="ETC134" s="81"/>
      <c r="ETD134" s="81"/>
      <c r="ETE134" s="81"/>
      <c r="ETF134" s="81"/>
      <c r="ETG134" s="81"/>
      <c r="ETH134" s="81"/>
      <c r="ETI134" s="81"/>
      <c r="ETJ134" s="81"/>
      <c r="ETK134" s="81"/>
      <c r="ETL134" s="81"/>
      <c r="ETM134" s="81"/>
      <c r="ETN134" s="81"/>
      <c r="ETO134" s="81"/>
      <c r="ETP134" s="81"/>
      <c r="ETQ134" s="81"/>
      <c r="ETR134" s="81"/>
      <c r="ETS134" s="81"/>
      <c r="ETT134" s="81"/>
      <c r="ETU134" s="81"/>
      <c r="ETV134" s="81"/>
      <c r="ETW134" s="81"/>
      <c r="ETX134" s="81"/>
      <c r="ETY134" s="81"/>
      <c r="ETZ134" s="81"/>
      <c r="EUA134" s="81"/>
      <c r="EUB134" s="81"/>
      <c r="EUC134" s="81"/>
      <c r="EUD134" s="81"/>
      <c r="EUE134" s="81"/>
      <c r="EUF134" s="81"/>
      <c r="EUG134" s="81"/>
      <c r="EUH134" s="81"/>
      <c r="EUI134" s="81"/>
      <c r="EUJ134" s="81"/>
      <c r="EUK134" s="81"/>
      <c r="EUL134" s="81"/>
      <c r="EUM134" s="81"/>
      <c r="EUN134" s="81"/>
      <c r="EUO134" s="81"/>
      <c r="EUP134" s="81"/>
      <c r="EUQ134" s="81"/>
      <c r="EUR134" s="81"/>
      <c r="EUS134" s="81"/>
      <c r="EUT134" s="81"/>
      <c r="EUU134" s="81"/>
      <c r="EUV134" s="81"/>
      <c r="EUW134" s="81"/>
      <c r="EUX134" s="81"/>
      <c r="EUY134" s="81"/>
      <c r="EUZ134" s="81"/>
      <c r="EVA134" s="81"/>
      <c r="EVB134" s="81"/>
      <c r="EVC134" s="81"/>
      <c r="EVD134" s="81"/>
      <c r="EVE134" s="81"/>
      <c r="EVF134" s="81"/>
      <c r="EVG134" s="81"/>
      <c r="EVH134" s="81"/>
      <c r="EVI134" s="81"/>
      <c r="EVJ134" s="81"/>
      <c r="EVK134" s="81"/>
      <c r="EVL134" s="81"/>
      <c r="EVM134" s="81"/>
      <c r="EVN134" s="81"/>
      <c r="EVO134" s="81"/>
      <c r="EVP134" s="81"/>
      <c r="EVQ134" s="81"/>
      <c r="EVR134" s="81"/>
      <c r="EVS134" s="81"/>
      <c r="EVT134" s="81"/>
      <c r="EVU134" s="81"/>
      <c r="EVV134" s="81"/>
      <c r="EVW134" s="81"/>
      <c r="EVX134" s="81"/>
      <c r="EVY134" s="81"/>
      <c r="EVZ134" s="81"/>
      <c r="EWA134" s="81"/>
      <c r="EWB134" s="81"/>
      <c r="EWC134" s="81"/>
      <c r="EWD134" s="81"/>
      <c r="EWE134" s="81"/>
      <c r="EWF134" s="81"/>
      <c r="EWG134" s="81"/>
      <c r="EWH134" s="81"/>
      <c r="EWI134" s="81"/>
      <c r="EWJ134" s="81"/>
      <c r="EWK134" s="81"/>
      <c r="EWL134" s="81"/>
      <c r="EWM134" s="81"/>
      <c r="EWN134" s="81"/>
      <c r="EWO134" s="81"/>
      <c r="EWP134" s="81"/>
      <c r="EWQ134" s="81"/>
      <c r="EWR134" s="81"/>
      <c r="EWS134" s="81"/>
      <c r="EWT134" s="81"/>
      <c r="EWU134" s="81"/>
      <c r="EWV134" s="81"/>
      <c r="EWW134" s="81"/>
      <c r="EWX134" s="81"/>
      <c r="EWY134" s="81"/>
      <c r="EWZ134" s="81"/>
      <c r="EXA134" s="81"/>
      <c r="EXB134" s="81"/>
      <c r="EXC134" s="81"/>
      <c r="EXD134" s="81"/>
      <c r="EXE134" s="81"/>
      <c r="EXF134" s="81"/>
      <c r="EXG134" s="81"/>
      <c r="EXH134" s="81"/>
      <c r="EXI134" s="81"/>
      <c r="EXJ134" s="81"/>
      <c r="EXK134" s="81"/>
      <c r="EXL134" s="81"/>
      <c r="EXM134" s="81"/>
      <c r="EXN134" s="81"/>
      <c r="EXO134" s="81"/>
      <c r="EXP134" s="81"/>
      <c r="EXQ134" s="81"/>
      <c r="EXR134" s="81"/>
      <c r="EXS134" s="81"/>
      <c r="EXT134" s="81"/>
      <c r="EXU134" s="81"/>
      <c r="EXV134" s="81"/>
      <c r="EXW134" s="81"/>
      <c r="EXX134" s="81"/>
      <c r="EXY134" s="81"/>
      <c r="EXZ134" s="81"/>
      <c r="EYA134" s="81"/>
      <c r="EYB134" s="81"/>
      <c r="EYC134" s="81"/>
      <c r="EYD134" s="81"/>
      <c r="EYE134" s="81"/>
      <c r="EYF134" s="81"/>
      <c r="EYG134" s="81"/>
      <c r="EYH134" s="81"/>
      <c r="EYI134" s="81"/>
      <c r="EYJ134" s="81"/>
      <c r="EYK134" s="81"/>
      <c r="EYL134" s="81"/>
      <c r="EYM134" s="81"/>
      <c r="EYN134" s="81"/>
      <c r="EYO134" s="81"/>
      <c r="EYP134" s="81"/>
      <c r="EYQ134" s="81"/>
      <c r="EYR134" s="81"/>
      <c r="EYS134" s="81"/>
      <c r="EYT134" s="81"/>
      <c r="EYU134" s="81"/>
      <c r="EYV134" s="81"/>
      <c r="EYW134" s="81"/>
      <c r="EYX134" s="81"/>
      <c r="EYY134" s="81"/>
      <c r="EYZ134" s="81"/>
      <c r="EZA134" s="81"/>
      <c r="EZB134" s="81"/>
      <c r="EZC134" s="81"/>
      <c r="EZD134" s="81"/>
      <c r="EZE134" s="81"/>
      <c r="EZF134" s="81"/>
      <c r="EZG134" s="81"/>
      <c r="EZH134" s="81"/>
      <c r="EZI134" s="81"/>
      <c r="EZJ134" s="81"/>
      <c r="EZK134" s="81"/>
      <c r="EZL134" s="81"/>
      <c r="EZM134" s="81"/>
      <c r="EZN134" s="81"/>
      <c r="EZO134" s="81"/>
      <c r="EZP134" s="81"/>
      <c r="EZQ134" s="81"/>
      <c r="EZR134" s="81"/>
      <c r="EZS134" s="81"/>
      <c r="EZT134" s="81"/>
      <c r="EZU134" s="81"/>
      <c r="EZV134" s="81"/>
      <c r="EZW134" s="81"/>
      <c r="EZX134" s="81"/>
      <c r="EZY134" s="81"/>
      <c r="EZZ134" s="81"/>
      <c r="FAA134" s="81"/>
      <c r="FAB134" s="81"/>
      <c r="FAC134" s="81"/>
      <c r="FAD134" s="81"/>
      <c r="FAE134" s="81"/>
      <c r="FAF134" s="81"/>
      <c r="FAG134" s="81"/>
      <c r="FAH134" s="81"/>
      <c r="FAI134" s="81"/>
      <c r="FAJ134" s="81"/>
      <c r="FAK134" s="81"/>
      <c r="FAL134" s="81"/>
      <c r="FAM134" s="81"/>
      <c r="FAN134" s="81"/>
      <c r="FAO134" s="81"/>
      <c r="FAP134" s="81"/>
      <c r="FAQ134" s="81"/>
      <c r="FAR134" s="81"/>
      <c r="FAS134" s="81"/>
      <c r="FAT134" s="81"/>
      <c r="FAU134" s="81"/>
      <c r="FAV134" s="81"/>
      <c r="FAW134" s="81"/>
      <c r="FAX134" s="81"/>
      <c r="FAY134" s="81"/>
      <c r="FAZ134" s="81"/>
      <c r="FBA134" s="81"/>
      <c r="FBB134" s="81"/>
      <c r="FBC134" s="81"/>
      <c r="FBD134" s="81"/>
      <c r="FBE134" s="81"/>
      <c r="FBF134" s="81"/>
      <c r="FBG134" s="81"/>
      <c r="FBH134" s="81"/>
      <c r="FBI134" s="81"/>
      <c r="FBJ134" s="81"/>
      <c r="FBK134" s="81"/>
      <c r="FBL134" s="81"/>
      <c r="FBM134" s="81"/>
      <c r="FBN134" s="81"/>
      <c r="FBO134" s="81"/>
      <c r="FBP134" s="81"/>
      <c r="FBQ134" s="81"/>
      <c r="FBR134" s="81"/>
      <c r="FBS134" s="81"/>
      <c r="FBT134" s="81"/>
      <c r="FBU134" s="81"/>
      <c r="FBV134" s="81"/>
      <c r="FBW134" s="81"/>
      <c r="FBX134" s="81"/>
      <c r="FBY134" s="81"/>
      <c r="FBZ134" s="81"/>
      <c r="FCA134" s="81"/>
      <c r="FCB134" s="81"/>
      <c r="FCC134" s="81"/>
      <c r="FCD134" s="81"/>
      <c r="FCE134" s="81"/>
      <c r="FCF134" s="81"/>
      <c r="FCG134" s="81"/>
      <c r="FCH134" s="81"/>
      <c r="FCI134" s="81"/>
      <c r="FCJ134" s="81"/>
      <c r="FCK134" s="81"/>
      <c r="FCL134" s="81"/>
      <c r="FCM134" s="81"/>
      <c r="FCN134" s="81"/>
      <c r="FCO134" s="81"/>
      <c r="FCP134" s="81"/>
      <c r="FCQ134" s="81"/>
      <c r="FCR134" s="81"/>
      <c r="FCS134" s="81"/>
      <c r="FCT134" s="81"/>
      <c r="FCU134" s="81"/>
      <c r="FCV134" s="81"/>
      <c r="FCW134" s="81"/>
      <c r="FCX134" s="81"/>
      <c r="FCY134" s="81"/>
      <c r="FCZ134" s="81"/>
      <c r="FDA134" s="81"/>
      <c r="FDB134" s="81"/>
      <c r="FDC134" s="81"/>
      <c r="FDD134" s="81"/>
      <c r="FDE134" s="81"/>
      <c r="FDF134" s="81"/>
      <c r="FDG134" s="81"/>
      <c r="FDH134" s="81"/>
      <c r="FDI134" s="81"/>
      <c r="FDJ134" s="81"/>
      <c r="FDK134" s="81"/>
      <c r="FDL134" s="81"/>
      <c r="FDM134" s="81"/>
      <c r="FDN134" s="81"/>
      <c r="FDO134" s="81"/>
      <c r="FDP134" s="81"/>
      <c r="FDQ134" s="81"/>
      <c r="FDR134" s="81"/>
      <c r="FDS134" s="81"/>
      <c r="FDT134" s="81"/>
      <c r="FDU134" s="81"/>
      <c r="FDV134" s="81"/>
      <c r="FDW134" s="81"/>
      <c r="FDX134" s="81"/>
      <c r="FDY134" s="81"/>
      <c r="FDZ134" s="81"/>
      <c r="FEA134" s="81"/>
      <c r="FEB134" s="81"/>
      <c r="FEC134" s="81"/>
      <c r="FED134" s="81"/>
      <c r="FEE134" s="81"/>
      <c r="FEF134" s="81"/>
      <c r="FEG134" s="81"/>
      <c r="FEH134" s="81"/>
      <c r="FEI134" s="81"/>
      <c r="FEJ134" s="81"/>
      <c r="FEK134" s="81"/>
      <c r="FEL134" s="81"/>
      <c r="FEM134" s="81"/>
      <c r="FEN134" s="81"/>
      <c r="FEO134" s="81"/>
      <c r="FEP134" s="81"/>
      <c r="FEQ134" s="81"/>
      <c r="FER134" s="81"/>
      <c r="FES134" s="81"/>
      <c r="FET134" s="81"/>
      <c r="FEU134" s="81"/>
      <c r="FEV134" s="81"/>
      <c r="FEW134" s="81"/>
      <c r="FEX134" s="81"/>
      <c r="FEY134" s="81"/>
      <c r="FEZ134" s="81"/>
      <c r="FFA134" s="81"/>
      <c r="FFB134" s="81"/>
      <c r="FFC134" s="81"/>
      <c r="FFD134" s="81"/>
      <c r="FFE134" s="81"/>
      <c r="FFF134" s="81"/>
      <c r="FFG134" s="81"/>
      <c r="FFH134" s="81"/>
      <c r="FFI134" s="81"/>
      <c r="FFJ134" s="81"/>
      <c r="FFK134" s="81"/>
      <c r="FFL134" s="81"/>
      <c r="FFM134" s="81"/>
      <c r="FFN134" s="81"/>
      <c r="FFO134" s="81"/>
      <c r="FFP134" s="81"/>
      <c r="FFQ134" s="81"/>
      <c r="FFR134" s="81"/>
      <c r="FFS134" s="81"/>
      <c r="FFT134" s="81"/>
      <c r="FFU134" s="81"/>
      <c r="FFV134" s="81"/>
      <c r="FFW134" s="81"/>
      <c r="FFX134" s="81"/>
      <c r="FFY134" s="81"/>
      <c r="FFZ134" s="81"/>
      <c r="FGA134" s="81"/>
      <c r="FGB134" s="81"/>
      <c r="FGC134" s="81"/>
      <c r="FGD134" s="81"/>
      <c r="FGE134" s="81"/>
      <c r="FGF134" s="81"/>
      <c r="FGG134" s="81"/>
      <c r="FGH134" s="81"/>
      <c r="FGI134" s="81"/>
      <c r="FGJ134" s="81"/>
      <c r="FGK134" s="81"/>
      <c r="FGL134" s="81"/>
      <c r="FGM134" s="81"/>
      <c r="FGN134" s="81"/>
      <c r="FGO134" s="81"/>
      <c r="FGP134" s="81"/>
      <c r="FGQ134" s="81"/>
      <c r="FGR134" s="81"/>
      <c r="FGS134" s="81"/>
      <c r="FGT134" s="81"/>
      <c r="FGU134" s="81"/>
      <c r="FGV134" s="81"/>
      <c r="FGW134" s="81"/>
      <c r="FGX134" s="81"/>
      <c r="FGY134" s="81"/>
      <c r="FGZ134" s="81"/>
      <c r="FHA134" s="81"/>
      <c r="FHB134" s="81"/>
      <c r="FHC134" s="81"/>
      <c r="FHD134" s="81"/>
      <c r="FHE134" s="81"/>
      <c r="FHF134" s="81"/>
      <c r="FHG134" s="81"/>
      <c r="FHH134" s="81"/>
      <c r="FHI134" s="81"/>
      <c r="FHJ134" s="81"/>
      <c r="FHK134" s="81"/>
      <c r="FHL134" s="81"/>
      <c r="FHM134" s="81"/>
      <c r="FHN134" s="81"/>
      <c r="FHO134" s="81"/>
      <c r="FHP134" s="81"/>
      <c r="FHQ134" s="81"/>
      <c r="FHR134" s="81"/>
      <c r="FHS134" s="81"/>
      <c r="FHT134" s="81"/>
      <c r="FHU134" s="81"/>
      <c r="FHV134" s="81"/>
      <c r="FHW134" s="81"/>
      <c r="FHX134" s="81"/>
      <c r="FHY134" s="81"/>
      <c r="FHZ134" s="81"/>
      <c r="FIA134" s="81"/>
      <c r="FIB134" s="81"/>
      <c r="FIC134" s="81"/>
      <c r="FID134" s="81"/>
      <c r="FIE134" s="81"/>
      <c r="FIF134" s="81"/>
      <c r="FIG134" s="81"/>
      <c r="FIH134" s="81"/>
      <c r="FII134" s="81"/>
      <c r="FIJ134" s="81"/>
      <c r="FIK134" s="81"/>
      <c r="FIL134" s="81"/>
      <c r="FIM134" s="81"/>
      <c r="FIN134" s="81"/>
      <c r="FIO134" s="81"/>
      <c r="FIP134" s="81"/>
      <c r="FIQ134" s="81"/>
      <c r="FIR134" s="81"/>
      <c r="FIS134" s="81"/>
      <c r="FIT134" s="81"/>
      <c r="FIU134" s="81"/>
      <c r="FIV134" s="81"/>
      <c r="FIW134" s="81"/>
      <c r="FIX134" s="81"/>
      <c r="FIY134" s="81"/>
      <c r="FIZ134" s="81"/>
      <c r="FJA134" s="81"/>
      <c r="FJB134" s="81"/>
      <c r="FJC134" s="81"/>
      <c r="FJD134" s="81"/>
      <c r="FJE134" s="81"/>
      <c r="FJF134" s="81"/>
      <c r="FJG134" s="81"/>
      <c r="FJH134" s="81"/>
      <c r="FJI134" s="81"/>
      <c r="FJJ134" s="81"/>
      <c r="FJK134" s="81"/>
      <c r="FJL134" s="81"/>
      <c r="FJM134" s="81"/>
      <c r="FJN134" s="81"/>
      <c r="FJO134" s="81"/>
      <c r="FJP134" s="81"/>
      <c r="FJQ134" s="81"/>
      <c r="FJR134" s="81"/>
      <c r="FJS134" s="81"/>
      <c r="FJT134" s="81"/>
      <c r="FJU134" s="81"/>
      <c r="FJV134" s="81"/>
      <c r="FJW134" s="81"/>
      <c r="FJX134" s="81"/>
      <c r="FJY134" s="81"/>
      <c r="FJZ134" s="81"/>
      <c r="FKA134" s="81"/>
      <c r="FKB134" s="81"/>
      <c r="FKC134" s="81"/>
      <c r="FKD134" s="81"/>
      <c r="FKE134" s="81"/>
      <c r="FKF134" s="81"/>
      <c r="FKG134" s="81"/>
      <c r="FKH134" s="81"/>
      <c r="FKI134" s="81"/>
      <c r="FKJ134" s="81"/>
      <c r="FKK134" s="81"/>
      <c r="FKL134" s="81"/>
      <c r="FKM134" s="81"/>
      <c r="FKN134" s="81"/>
      <c r="FKO134" s="81"/>
      <c r="FKP134" s="81"/>
      <c r="FKQ134" s="81"/>
      <c r="FKR134" s="81"/>
      <c r="FKS134" s="81"/>
      <c r="FKT134" s="81"/>
      <c r="FKU134" s="81"/>
      <c r="FKV134" s="81"/>
      <c r="FKW134" s="81"/>
      <c r="FKX134" s="81"/>
      <c r="FKY134" s="81"/>
      <c r="FKZ134" s="81"/>
      <c r="FLA134" s="81"/>
      <c r="FLB134" s="81"/>
      <c r="FLC134" s="81"/>
      <c r="FLD134" s="81"/>
      <c r="FLE134" s="81"/>
      <c r="FLF134" s="81"/>
      <c r="FLG134" s="81"/>
      <c r="FLH134" s="81"/>
      <c r="FLI134" s="81"/>
      <c r="FLJ134" s="81"/>
      <c r="FLK134" s="81"/>
      <c r="FLL134" s="81"/>
      <c r="FLM134" s="81"/>
      <c r="FLN134" s="81"/>
      <c r="FLO134" s="81"/>
      <c r="FLP134" s="81"/>
      <c r="FLQ134" s="81"/>
      <c r="FLR134" s="81"/>
      <c r="FLS134" s="81"/>
      <c r="FLT134" s="81"/>
      <c r="FLU134" s="81"/>
      <c r="FLV134" s="81"/>
      <c r="FLW134" s="81"/>
      <c r="FLX134" s="81"/>
      <c r="FLY134" s="81"/>
      <c r="FLZ134" s="81"/>
      <c r="FMA134" s="81"/>
      <c r="FMB134" s="81"/>
      <c r="FMC134" s="81"/>
      <c r="FMD134" s="81"/>
      <c r="FME134" s="81"/>
      <c r="FMF134" s="81"/>
      <c r="FMG134" s="81"/>
      <c r="FMH134" s="81"/>
      <c r="FMI134" s="81"/>
      <c r="FMJ134" s="81"/>
      <c r="FMK134" s="81"/>
      <c r="FML134" s="81"/>
      <c r="FMM134" s="81"/>
      <c r="FMN134" s="81"/>
      <c r="FMO134" s="81"/>
      <c r="FMP134" s="81"/>
      <c r="FMQ134" s="81"/>
      <c r="FMR134" s="81"/>
      <c r="FMS134" s="81"/>
      <c r="FMT134" s="81"/>
      <c r="FMU134" s="81"/>
      <c r="FMV134" s="81"/>
      <c r="FMW134" s="81"/>
      <c r="FMX134" s="81"/>
      <c r="FMY134" s="81"/>
      <c r="FMZ134" s="81"/>
      <c r="FNA134" s="81"/>
      <c r="FNB134" s="81"/>
      <c r="FNC134" s="81"/>
      <c r="FND134" s="81"/>
      <c r="FNE134" s="81"/>
      <c r="FNF134" s="81"/>
      <c r="FNG134" s="81"/>
      <c r="FNH134" s="81"/>
      <c r="FNI134" s="81"/>
      <c r="FNJ134" s="81"/>
      <c r="FNK134" s="81"/>
      <c r="FNL134" s="81"/>
      <c r="FNM134" s="81"/>
      <c r="FNN134" s="81"/>
      <c r="FNO134" s="81"/>
      <c r="FNP134" s="81"/>
      <c r="FNQ134" s="81"/>
      <c r="FNR134" s="81"/>
      <c r="FNS134" s="81"/>
      <c r="FNT134" s="81"/>
      <c r="FNU134" s="81"/>
      <c r="FNV134" s="81"/>
      <c r="FNW134" s="81"/>
      <c r="FNX134" s="81"/>
      <c r="FNY134" s="81"/>
      <c r="FNZ134" s="81"/>
      <c r="FOA134" s="81"/>
      <c r="FOB134" s="81"/>
      <c r="FOC134" s="81"/>
      <c r="FOD134" s="81"/>
      <c r="FOE134" s="81"/>
      <c r="FOF134" s="81"/>
      <c r="FOG134" s="81"/>
      <c r="FOH134" s="81"/>
      <c r="FOI134" s="81"/>
      <c r="FOJ134" s="81"/>
      <c r="FOK134" s="81"/>
      <c r="FOL134" s="81"/>
      <c r="FOM134" s="81"/>
      <c r="FON134" s="81"/>
      <c r="FOO134" s="81"/>
      <c r="FOP134" s="81"/>
      <c r="FOQ134" s="81"/>
      <c r="FOR134" s="81"/>
      <c r="FOS134" s="81"/>
      <c r="FOT134" s="81"/>
      <c r="FOU134" s="81"/>
      <c r="FOV134" s="81"/>
      <c r="FOW134" s="81"/>
      <c r="FOX134" s="81"/>
      <c r="FOY134" s="81"/>
      <c r="FOZ134" s="81"/>
      <c r="FPA134" s="81"/>
      <c r="FPB134" s="81"/>
      <c r="FPC134" s="81"/>
      <c r="FPD134" s="81"/>
      <c r="FPE134" s="81"/>
      <c r="FPF134" s="81"/>
      <c r="FPG134" s="81"/>
      <c r="FPH134" s="81"/>
      <c r="FPI134" s="81"/>
      <c r="FPJ134" s="81"/>
      <c r="FPK134" s="81"/>
      <c r="FPL134" s="81"/>
      <c r="FPM134" s="81"/>
      <c r="FPN134" s="81"/>
      <c r="FPO134" s="81"/>
      <c r="FPP134" s="81"/>
      <c r="FPQ134" s="81"/>
      <c r="FPR134" s="81"/>
      <c r="FPS134" s="81"/>
      <c r="FPT134" s="81"/>
      <c r="FPU134" s="81"/>
      <c r="FPV134" s="81"/>
      <c r="FPW134" s="81"/>
      <c r="FPX134" s="81"/>
      <c r="FPY134" s="81"/>
      <c r="FPZ134" s="81"/>
      <c r="FQA134" s="81"/>
      <c r="FQB134" s="81"/>
      <c r="FQC134" s="81"/>
      <c r="FQD134" s="81"/>
      <c r="FQE134" s="81"/>
      <c r="FQF134" s="81"/>
      <c r="FQG134" s="81"/>
      <c r="FQH134" s="81"/>
      <c r="FQI134" s="81"/>
      <c r="FQJ134" s="81"/>
      <c r="FQK134" s="81"/>
      <c r="FQL134" s="81"/>
      <c r="FQM134" s="81"/>
      <c r="FQN134" s="81"/>
      <c r="FQO134" s="81"/>
      <c r="FQP134" s="81"/>
      <c r="FQQ134" s="81"/>
      <c r="FQR134" s="81"/>
      <c r="FQS134" s="81"/>
      <c r="FQT134" s="81"/>
      <c r="FQU134" s="81"/>
      <c r="FQV134" s="81"/>
      <c r="FQW134" s="81"/>
      <c r="FQX134" s="81"/>
      <c r="FQY134" s="81"/>
      <c r="FQZ134" s="81"/>
      <c r="FRA134" s="81"/>
      <c r="FRB134" s="81"/>
      <c r="FRC134" s="81"/>
      <c r="FRD134" s="81"/>
      <c r="FRE134" s="81"/>
      <c r="FRF134" s="81"/>
      <c r="FRG134" s="81"/>
      <c r="FRH134" s="81"/>
      <c r="FRI134" s="81"/>
      <c r="FRJ134" s="81"/>
      <c r="FRK134" s="81"/>
      <c r="FRL134" s="81"/>
      <c r="FRM134" s="81"/>
      <c r="FRN134" s="81"/>
      <c r="FRO134" s="81"/>
      <c r="FRP134" s="81"/>
      <c r="FRQ134" s="81"/>
      <c r="FRR134" s="81"/>
      <c r="FRS134" s="81"/>
      <c r="FRT134" s="81"/>
      <c r="FRU134" s="81"/>
      <c r="FRV134" s="81"/>
      <c r="FRW134" s="81"/>
      <c r="FRX134" s="81"/>
      <c r="FRY134" s="81"/>
      <c r="FRZ134" s="81"/>
      <c r="FSA134" s="81"/>
      <c r="FSB134" s="81"/>
      <c r="FSC134" s="81"/>
      <c r="FSD134" s="81"/>
      <c r="FSE134" s="81"/>
      <c r="FSF134" s="81"/>
      <c r="FSG134" s="81"/>
      <c r="FSH134" s="81"/>
      <c r="FSI134" s="81"/>
      <c r="FSJ134" s="81"/>
      <c r="FSK134" s="81"/>
      <c r="FSL134" s="81"/>
      <c r="FSM134" s="81"/>
      <c r="FSN134" s="81"/>
      <c r="FSO134" s="81"/>
      <c r="FSP134" s="81"/>
      <c r="FSQ134" s="81"/>
      <c r="FSR134" s="81"/>
      <c r="FSS134" s="81"/>
      <c r="FST134" s="81"/>
      <c r="FSU134" s="81"/>
      <c r="FSV134" s="81"/>
      <c r="FSW134" s="81"/>
      <c r="FSX134" s="81"/>
      <c r="FSY134" s="81"/>
      <c r="FSZ134" s="81"/>
      <c r="FTA134" s="81"/>
      <c r="FTB134" s="81"/>
      <c r="FTC134" s="81"/>
      <c r="FTD134" s="81"/>
      <c r="FTE134" s="81"/>
      <c r="FTF134" s="81"/>
      <c r="FTG134" s="81"/>
      <c r="FTH134" s="81"/>
      <c r="FTI134" s="81"/>
      <c r="FTJ134" s="81"/>
      <c r="FTK134" s="81"/>
      <c r="FTL134" s="81"/>
      <c r="FTM134" s="81"/>
      <c r="FTN134" s="81"/>
      <c r="FTO134" s="81"/>
      <c r="FTP134" s="81"/>
      <c r="FTQ134" s="81"/>
      <c r="FTR134" s="81"/>
      <c r="FTS134" s="81"/>
      <c r="FTT134" s="81"/>
      <c r="FTU134" s="81"/>
      <c r="FTV134" s="81"/>
      <c r="FTW134" s="81"/>
      <c r="FTX134" s="81"/>
      <c r="FTY134" s="81"/>
      <c r="FTZ134" s="81"/>
      <c r="FUA134" s="81"/>
      <c r="FUB134" s="81"/>
      <c r="FUC134" s="81"/>
      <c r="FUD134" s="81"/>
      <c r="FUE134" s="81"/>
      <c r="FUF134" s="81"/>
      <c r="FUG134" s="81"/>
      <c r="FUH134" s="81"/>
      <c r="FUI134" s="81"/>
      <c r="FUJ134" s="81"/>
      <c r="FUK134" s="81"/>
      <c r="FUL134" s="81"/>
      <c r="FUM134" s="81"/>
      <c r="FUN134" s="81"/>
      <c r="FUO134" s="81"/>
      <c r="FUP134" s="81"/>
      <c r="FUQ134" s="81"/>
      <c r="FUR134" s="81"/>
      <c r="FUS134" s="81"/>
      <c r="FUT134" s="81"/>
      <c r="FUU134" s="81"/>
      <c r="FUV134" s="81"/>
      <c r="FUW134" s="81"/>
      <c r="FUX134" s="81"/>
      <c r="FUY134" s="81"/>
      <c r="FUZ134" s="81"/>
      <c r="FVA134" s="81"/>
      <c r="FVB134" s="81"/>
      <c r="FVC134" s="81"/>
      <c r="FVD134" s="81"/>
      <c r="FVE134" s="81"/>
      <c r="FVF134" s="81"/>
      <c r="FVG134" s="81"/>
      <c r="FVH134" s="81"/>
      <c r="FVI134" s="81"/>
      <c r="FVJ134" s="81"/>
      <c r="FVK134" s="81"/>
      <c r="FVL134" s="81"/>
      <c r="FVM134" s="81"/>
      <c r="FVN134" s="81"/>
      <c r="FVO134" s="81"/>
      <c r="FVP134" s="81"/>
      <c r="FVQ134" s="81"/>
      <c r="FVR134" s="81"/>
      <c r="FVS134" s="81"/>
      <c r="FVT134" s="81"/>
      <c r="FVU134" s="81"/>
      <c r="FVV134" s="81"/>
      <c r="FVW134" s="81"/>
      <c r="FVX134" s="81"/>
      <c r="FVY134" s="81"/>
      <c r="FVZ134" s="81"/>
      <c r="FWA134" s="81"/>
      <c r="FWB134" s="81"/>
      <c r="FWC134" s="81"/>
      <c r="FWD134" s="81"/>
      <c r="FWE134" s="81"/>
      <c r="FWF134" s="81"/>
      <c r="FWG134" s="81"/>
      <c r="FWH134" s="81"/>
      <c r="FWI134" s="81"/>
      <c r="FWJ134" s="81"/>
      <c r="FWK134" s="81"/>
      <c r="FWL134" s="81"/>
      <c r="FWM134" s="81"/>
      <c r="FWN134" s="81"/>
      <c r="FWO134" s="81"/>
      <c r="FWP134" s="81"/>
      <c r="FWQ134" s="81"/>
      <c r="FWR134" s="81"/>
      <c r="FWS134" s="81"/>
      <c r="FWT134" s="81"/>
      <c r="FWU134" s="81"/>
      <c r="FWV134" s="81"/>
      <c r="FWW134" s="81"/>
      <c r="FWX134" s="81"/>
      <c r="FWY134" s="81"/>
      <c r="FWZ134" s="81"/>
      <c r="FXA134" s="81"/>
      <c r="FXB134" s="81"/>
      <c r="FXC134" s="81"/>
      <c r="FXD134" s="81"/>
      <c r="FXE134" s="81"/>
      <c r="FXF134" s="81"/>
      <c r="FXG134" s="81"/>
      <c r="FXH134" s="81"/>
      <c r="FXI134" s="81"/>
      <c r="FXJ134" s="81"/>
      <c r="FXK134" s="81"/>
      <c r="FXL134" s="81"/>
      <c r="FXM134" s="81"/>
      <c r="FXN134" s="81"/>
      <c r="FXO134" s="81"/>
      <c r="FXP134" s="81"/>
      <c r="FXQ134" s="81"/>
      <c r="FXR134" s="81"/>
      <c r="FXS134" s="81"/>
      <c r="FXT134" s="81"/>
      <c r="FXU134" s="81"/>
      <c r="FXV134" s="81"/>
      <c r="FXW134" s="81"/>
      <c r="FXX134" s="81"/>
      <c r="FXY134" s="81"/>
      <c r="FXZ134" s="81"/>
      <c r="FYA134" s="81"/>
      <c r="FYB134" s="81"/>
      <c r="FYC134" s="81"/>
      <c r="FYD134" s="81"/>
      <c r="FYE134" s="81"/>
      <c r="FYF134" s="81"/>
      <c r="FYG134" s="81"/>
      <c r="FYH134" s="81"/>
      <c r="FYI134" s="81"/>
      <c r="FYJ134" s="81"/>
      <c r="FYK134" s="81"/>
      <c r="FYL134" s="81"/>
      <c r="FYM134" s="81"/>
      <c r="FYN134" s="81"/>
      <c r="FYO134" s="81"/>
      <c r="FYP134" s="81"/>
      <c r="FYQ134" s="81"/>
      <c r="FYR134" s="81"/>
      <c r="FYS134" s="81"/>
      <c r="FYT134" s="81"/>
      <c r="FYU134" s="81"/>
      <c r="FYV134" s="81"/>
      <c r="FYW134" s="81"/>
      <c r="FYX134" s="81"/>
      <c r="FYY134" s="81"/>
      <c r="FYZ134" s="81"/>
      <c r="FZA134" s="81"/>
      <c r="FZB134" s="81"/>
      <c r="FZC134" s="81"/>
      <c r="FZD134" s="81"/>
      <c r="FZE134" s="81"/>
      <c r="FZF134" s="81"/>
      <c r="FZG134" s="81"/>
      <c r="FZH134" s="81"/>
      <c r="FZI134" s="81"/>
      <c r="FZJ134" s="81"/>
      <c r="FZK134" s="81"/>
      <c r="FZL134" s="81"/>
      <c r="FZM134" s="81"/>
      <c r="FZN134" s="81"/>
      <c r="FZO134" s="81"/>
      <c r="FZP134" s="81"/>
      <c r="FZQ134" s="81"/>
      <c r="FZR134" s="81"/>
      <c r="FZS134" s="81"/>
      <c r="FZT134" s="81"/>
      <c r="FZU134" s="81"/>
      <c r="FZV134" s="81"/>
      <c r="FZW134" s="81"/>
      <c r="FZX134" s="81"/>
      <c r="FZY134" s="81"/>
      <c r="FZZ134" s="81"/>
      <c r="GAA134" s="81"/>
      <c r="GAB134" s="81"/>
      <c r="GAC134" s="81"/>
      <c r="GAD134" s="81"/>
      <c r="GAE134" s="81"/>
      <c r="GAF134" s="81"/>
      <c r="GAG134" s="81"/>
      <c r="GAH134" s="81"/>
      <c r="GAI134" s="81"/>
      <c r="GAJ134" s="81"/>
      <c r="GAK134" s="81"/>
      <c r="GAL134" s="81"/>
      <c r="GAM134" s="81"/>
      <c r="GAN134" s="81"/>
      <c r="GAO134" s="81"/>
      <c r="GAP134" s="81"/>
      <c r="GAQ134" s="81"/>
      <c r="GAR134" s="81"/>
      <c r="GAS134" s="81"/>
      <c r="GAT134" s="81"/>
      <c r="GAU134" s="81"/>
      <c r="GAV134" s="81"/>
      <c r="GAW134" s="81"/>
      <c r="GAX134" s="81"/>
      <c r="GAY134" s="81"/>
      <c r="GAZ134" s="81"/>
      <c r="GBA134" s="81"/>
      <c r="GBB134" s="81"/>
      <c r="GBC134" s="81"/>
      <c r="GBD134" s="81"/>
      <c r="GBE134" s="81"/>
      <c r="GBF134" s="81"/>
      <c r="GBG134" s="81"/>
      <c r="GBH134" s="81"/>
      <c r="GBI134" s="81"/>
      <c r="GBJ134" s="81"/>
      <c r="GBK134" s="81"/>
      <c r="GBL134" s="81"/>
      <c r="GBM134" s="81"/>
      <c r="GBN134" s="81"/>
      <c r="GBO134" s="81"/>
      <c r="GBP134" s="81"/>
      <c r="GBQ134" s="81"/>
      <c r="GBR134" s="81"/>
      <c r="GBS134" s="81"/>
      <c r="GBT134" s="81"/>
      <c r="GBU134" s="81"/>
      <c r="GBV134" s="81"/>
      <c r="GBW134" s="81"/>
      <c r="GBX134" s="81"/>
      <c r="GBY134" s="81"/>
      <c r="GBZ134" s="81"/>
      <c r="GCA134" s="81"/>
      <c r="GCB134" s="81"/>
      <c r="GCC134" s="81"/>
      <c r="GCD134" s="81"/>
      <c r="GCE134" s="81"/>
      <c r="GCF134" s="81"/>
      <c r="GCG134" s="81"/>
      <c r="GCH134" s="81"/>
      <c r="GCI134" s="81"/>
      <c r="GCJ134" s="81"/>
      <c r="GCK134" s="81"/>
      <c r="GCL134" s="81"/>
      <c r="GCM134" s="81"/>
      <c r="GCN134" s="81"/>
      <c r="GCO134" s="81"/>
      <c r="GCP134" s="81"/>
      <c r="GCQ134" s="81"/>
      <c r="GCR134" s="81"/>
      <c r="GCS134" s="81"/>
      <c r="GCT134" s="81"/>
      <c r="GCU134" s="81"/>
      <c r="GCV134" s="81"/>
      <c r="GCW134" s="81"/>
      <c r="GCX134" s="81"/>
      <c r="GCY134" s="81"/>
      <c r="GCZ134" s="81"/>
      <c r="GDA134" s="81"/>
      <c r="GDB134" s="81"/>
      <c r="GDC134" s="81"/>
      <c r="GDD134" s="81"/>
      <c r="GDE134" s="81"/>
      <c r="GDF134" s="81"/>
      <c r="GDG134" s="81"/>
      <c r="GDH134" s="81"/>
      <c r="GDI134" s="81"/>
      <c r="GDJ134" s="81"/>
      <c r="GDK134" s="81"/>
      <c r="GDL134" s="81"/>
      <c r="GDM134" s="81"/>
      <c r="GDN134" s="81"/>
      <c r="GDO134" s="81"/>
      <c r="GDP134" s="81"/>
      <c r="GDQ134" s="81"/>
      <c r="GDR134" s="81"/>
      <c r="GDS134" s="81"/>
      <c r="GDT134" s="81"/>
      <c r="GDU134" s="81"/>
      <c r="GDV134" s="81"/>
      <c r="GDW134" s="81"/>
      <c r="GDX134" s="81"/>
      <c r="GDY134" s="81"/>
      <c r="GDZ134" s="81"/>
      <c r="GEA134" s="81"/>
      <c r="GEB134" s="81"/>
      <c r="GEC134" s="81"/>
      <c r="GED134" s="81"/>
      <c r="GEE134" s="81"/>
      <c r="GEF134" s="81"/>
      <c r="GEG134" s="81"/>
      <c r="GEH134" s="81"/>
      <c r="GEI134" s="81"/>
      <c r="GEJ134" s="81"/>
      <c r="GEK134" s="81"/>
      <c r="GEL134" s="81"/>
      <c r="GEM134" s="81"/>
      <c r="GEN134" s="81"/>
      <c r="GEO134" s="81"/>
      <c r="GEP134" s="81"/>
      <c r="GEQ134" s="81"/>
      <c r="GER134" s="81"/>
      <c r="GES134" s="81"/>
      <c r="GET134" s="81"/>
      <c r="GEU134" s="81"/>
      <c r="GEV134" s="81"/>
      <c r="GEW134" s="81"/>
      <c r="GEX134" s="81"/>
      <c r="GEY134" s="81"/>
      <c r="GEZ134" s="81"/>
      <c r="GFA134" s="81"/>
      <c r="GFB134" s="81"/>
      <c r="GFC134" s="81"/>
      <c r="GFD134" s="81"/>
      <c r="GFE134" s="81"/>
      <c r="GFF134" s="81"/>
      <c r="GFG134" s="81"/>
      <c r="GFH134" s="81"/>
      <c r="GFI134" s="81"/>
      <c r="GFJ134" s="81"/>
      <c r="GFK134" s="81"/>
      <c r="GFL134" s="81"/>
      <c r="GFM134" s="81"/>
      <c r="GFN134" s="81"/>
      <c r="GFO134" s="81"/>
      <c r="GFP134" s="81"/>
      <c r="GFQ134" s="81"/>
      <c r="GFR134" s="81"/>
      <c r="GFS134" s="81"/>
      <c r="GFT134" s="81"/>
      <c r="GFU134" s="81"/>
      <c r="GFV134" s="81"/>
      <c r="GFW134" s="81"/>
      <c r="GFX134" s="81"/>
      <c r="GFY134" s="81"/>
      <c r="GFZ134" s="81"/>
      <c r="GGA134" s="81"/>
      <c r="GGB134" s="81"/>
      <c r="GGC134" s="81"/>
      <c r="GGD134" s="81"/>
      <c r="GGE134" s="81"/>
      <c r="GGF134" s="81"/>
      <c r="GGG134" s="81"/>
      <c r="GGH134" s="81"/>
      <c r="GGI134" s="81"/>
      <c r="GGJ134" s="81"/>
      <c r="GGK134" s="81"/>
      <c r="GGL134" s="81"/>
      <c r="GGM134" s="81"/>
      <c r="GGN134" s="81"/>
      <c r="GGO134" s="81"/>
      <c r="GGP134" s="81"/>
      <c r="GGQ134" s="81"/>
      <c r="GGR134" s="81"/>
      <c r="GGS134" s="81"/>
      <c r="GGT134" s="81"/>
      <c r="GGU134" s="81"/>
      <c r="GGV134" s="81"/>
      <c r="GGW134" s="81"/>
      <c r="GGX134" s="81"/>
      <c r="GGY134" s="81"/>
      <c r="GGZ134" s="81"/>
      <c r="GHA134" s="81"/>
      <c r="GHB134" s="81"/>
      <c r="GHC134" s="81"/>
      <c r="GHD134" s="81"/>
      <c r="GHE134" s="81"/>
      <c r="GHF134" s="81"/>
      <c r="GHG134" s="81"/>
      <c r="GHH134" s="81"/>
      <c r="GHI134" s="81"/>
      <c r="GHJ134" s="81"/>
      <c r="GHK134" s="81"/>
      <c r="GHL134" s="81"/>
      <c r="GHM134" s="81"/>
      <c r="GHN134" s="81"/>
      <c r="GHO134" s="81"/>
      <c r="GHP134" s="81"/>
      <c r="GHQ134" s="81"/>
      <c r="GHR134" s="81"/>
      <c r="GHS134" s="81"/>
      <c r="GHT134" s="81"/>
      <c r="GHU134" s="81"/>
      <c r="GHV134" s="81"/>
      <c r="GHW134" s="81"/>
      <c r="GHX134" s="81"/>
      <c r="GHY134" s="81"/>
      <c r="GHZ134" s="81"/>
      <c r="GIA134" s="81"/>
      <c r="GIB134" s="81"/>
      <c r="GIC134" s="81"/>
      <c r="GID134" s="81"/>
      <c r="GIE134" s="81"/>
      <c r="GIF134" s="81"/>
      <c r="GIG134" s="81"/>
      <c r="GIH134" s="81"/>
      <c r="GII134" s="81"/>
      <c r="GIJ134" s="81"/>
      <c r="GIK134" s="81"/>
      <c r="GIL134" s="81"/>
      <c r="GIM134" s="81"/>
      <c r="GIN134" s="81"/>
      <c r="GIO134" s="81"/>
      <c r="GIP134" s="81"/>
      <c r="GIQ134" s="81"/>
      <c r="GIR134" s="81"/>
      <c r="GIS134" s="81"/>
      <c r="GIT134" s="81"/>
      <c r="GIU134" s="81"/>
      <c r="GIV134" s="81"/>
      <c r="GIW134" s="81"/>
      <c r="GIX134" s="81"/>
      <c r="GIY134" s="81"/>
      <c r="GIZ134" s="81"/>
      <c r="GJA134" s="81"/>
      <c r="GJB134" s="81"/>
      <c r="GJC134" s="81"/>
      <c r="GJD134" s="81"/>
      <c r="GJE134" s="81"/>
      <c r="GJF134" s="81"/>
      <c r="GJG134" s="81"/>
      <c r="GJH134" s="81"/>
      <c r="GJI134" s="81"/>
      <c r="GJJ134" s="81"/>
      <c r="GJK134" s="81"/>
      <c r="GJL134" s="81"/>
      <c r="GJM134" s="81"/>
      <c r="GJN134" s="81"/>
      <c r="GJO134" s="81"/>
      <c r="GJP134" s="81"/>
      <c r="GJQ134" s="81"/>
      <c r="GJR134" s="81"/>
      <c r="GJS134" s="81"/>
      <c r="GJT134" s="81"/>
      <c r="GJU134" s="81"/>
      <c r="GJV134" s="81"/>
      <c r="GJW134" s="81"/>
      <c r="GJX134" s="81"/>
      <c r="GJY134" s="81"/>
      <c r="GJZ134" s="81"/>
      <c r="GKA134" s="81"/>
      <c r="GKB134" s="81"/>
      <c r="GKC134" s="81"/>
      <c r="GKD134" s="81"/>
      <c r="GKE134" s="81"/>
      <c r="GKF134" s="81"/>
      <c r="GKG134" s="81"/>
      <c r="GKH134" s="81"/>
      <c r="GKI134" s="81"/>
      <c r="GKJ134" s="81"/>
      <c r="GKK134" s="81"/>
      <c r="GKL134" s="81"/>
      <c r="GKM134" s="81"/>
      <c r="GKN134" s="81"/>
      <c r="GKO134" s="81"/>
      <c r="GKP134" s="81"/>
      <c r="GKQ134" s="81"/>
      <c r="GKR134" s="81"/>
      <c r="GKS134" s="81"/>
      <c r="GKT134" s="81"/>
      <c r="GKU134" s="81"/>
      <c r="GKV134" s="81"/>
      <c r="GKW134" s="81"/>
      <c r="GKX134" s="81"/>
      <c r="GKY134" s="81"/>
      <c r="GKZ134" s="81"/>
      <c r="GLA134" s="81"/>
      <c r="GLB134" s="81"/>
      <c r="GLC134" s="81"/>
      <c r="GLD134" s="81"/>
      <c r="GLE134" s="81"/>
      <c r="GLF134" s="81"/>
      <c r="GLG134" s="81"/>
      <c r="GLH134" s="81"/>
      <c r="GLI134" s="81"/>
      <c r="GLJ134" s="81"/>
      <c r="GLK134" s="81"/>
      <c r="GLL134" s="81"/>
      <c r="GLM134" s="81"/>
      <c r="GLN134" s="81"/>
      <c r="GLO134" s="81"/>
      <c r="GLP134" s="81"/>
      <c r="GLQ134" s="81"/>
      <c r="GLR134" s="81"/>
      <c r="GLS134" s="81"/>
      <c r="GLT134" s="81"/>
      <c r="GLU134" s="81"/>
      <c r="GLV134" s="81"/>
      <c r="GLW134" s="81"/>
      <c r="GLX134" s="81"/>
      <c r="GLY134" s="81"/>
      <c r="GLZ134" s="81"/>
      <c r="GMA134" s="81"/>
      <c r="GMB134" s="81"/>
      <c r="GMC134" s="81"/>
      <c r="GMD134" s="81"/>
      <c r="GME134" s="81"/>
      <c r="GMF134" s="81"/>
      <c r="GMG134" s="81"/>
      <c r="GMH134" s="81"/>
      <c r="GMI134" s="81"/>
      <c r="GMJ134" s="81"/>
      <c r="GMK134" s="81"/>
      <c r="GML134" s="81"/>
      <c r="GMM134" s="81"/>
      <c r="GMN134" s="81"/>
      <c r="GMO134" s="81"/>
      <c r="GMP134" s="81"/>
      <c r="GMQ134" s="81"/>
      <c r="GMR134" s="81"/>
      <c r="GMS134" s="81"/>
      <c r="GMT134" s="81"/>
      <c r="GMU134" s="81"/>
      <c r="GMV134" s="81"/>
      <c r="GMW134" s="81"/>
      <c r="GMX134" s="81"/>
      <c r="GMY134" s="81"/>
      <c r="GMZ134" s="81"/>
      <c r="GNA134" s="81"/>
      <c r="GNB134" s="81"/>
      <c r="GNC134" s="81"/>
      <c r="GND134" s="81"/>
      <c r="GNE134" s="81"/>
      <c r="GNF134" s="81"/>
      <c r="GNG134" s="81"/>
      <c r="GNH134" s="81"/>
      <c r="GNI134" s="81"/>
      <c r="GNJ134" s="81"/>
      <c r="GNK134" s="81"/>
      <c r="GNL134" s="81"/>
      <c r="GNM134" s="81"/>
      <c r="GNN134" s="81"/>
      <c r="GNO134" s="81"/>
      <c r="GNP134" s="81"/>
      <c r="GNQ134" s="81"/>
      <c r="GNR134" s="81"/>
      <c r="GNS134" s="81"/>
      <c r="GNT134" s="81"/>
      <c r="GNU134" s="81"/>
      <c r="GNV134" s="81"/>
      <c r="GNW134" s="81"/>
      <c r="GNX134" s="81"/>
      <c r="GNY134" s="81"/>
      <c r="GNZ134" s="81"/>
      <c r="GOA134" s="81"/>
      <c r="GOB134" s="81"/>
      <c r="GOC134" s="81"/>
      <c r="GOD134" s="81"/>
      <c r="GOE134" s="81"/>
      <c r="GOF134" s="81"/>
      <c r="GOG134" s="81"/>
      <c r="GOH134" s="81"/>
      <c r="GOI134" s="81"/>
      <c r="GOJ134" s="81"/>
      <c r="GOK134" s="81"/>
      <c r="GOL134" s="81"/>
      <c r="GOM134" s="81"/>
      <c r="GON134" s="81"/>
      <c r="GOO134" s="81"/>
      <c r="GOP134" s="81"/>
      <c r="GOQ134" s="81"/>
      <c r="GOR134" s="81"/>
      <c r="GOS134" s="81"/>
      <c r="GOT134" s="81"/>
      <c r="GOU134" s="81"/>
      <c r="GOV134" s="81"/>
      <c r="GOW134" s="81"/>
      <c r="GOX134" s="81"/>
      <c r="GOY134" s="81"/>
      <c r="GOZ134" s="81"/>
      <c r="GPA134" s="81"/>
      <c r="GPB134" s="81"/>
      <c r="GPC134" s="81"/>
      <c r="GPD134" s="81"/>
      <c r="GPE134" s="81"/>
      <c r="GPF134" s="81"/>
      <c r="GPG134" s="81"/>
      <c r="GPH134" s="81"/>
      <c r="GPI134" s="81"/>
      <c r="GPJ134" s="81"/>
      <c r="GPK134" s="81"/>
      <c r="GPL134" s="81"/>
      <c r="GPM134" s="81"/>
      <c r="GPN134" s="81"/>
      <c r="GPO134" s="81"/>
      <c r="GPP134" s="81"/>
      <c r="GPQ134" s="81"/>
      <c r="GPR134" s="81"/>
      <c r="GPS134" s="81"/>
      <c r="GPT134" s="81"/>
      <c r="GPU134" s="81"/>
      <c r="GPV134" s="81"/>
      <c r="GPW134" s="81"/>
      <c r="GPX134" s="81"/>
      <c r="GPY134" s="81"/>
      <c r="GPZ134" s="81"/>
      <c r="GQA134" s="81"/>
      <c r="GQB134" s="81"/>
      <c r="GQC134" s="81"/>
      <c r="GQD134" s="81"/>
      <c r="GQE134" s="81"/>
      <c r="GQF134" s="81"/>
      <c r="GQG134" s="81"/>
      <c r="GQH134" s="81"/>
      <c r="GQI134" s="81"/>
      <c r="GQJ134" s="81"/>
      <c r="GQK134" s="81"/>
      <c r="GQL134" s="81"/>
      <c r="GQM134" s="81"/>
      <c r="GQN134" s="81"/>
      <c r="GQO134" s="81"/>
      <c r="GQP134" s="81"/>
      <c r="GQQ134" s="81"/>
      <c r="GQR134" s="81"/>
      <c r="GQS134" s="81"/>
      <c r="GQT134" s="81"/>
      <c r="GQU134" s="81"/>
      <c r="GQV134" s="81"/>
      <c r="GQW134" s="81"/>
      <c r="GQX134" s="81"/>
      <c r="GQY134" s="81"/>
      <c r="GQZ134" s="81"/>
      <c r="GRA134" s="81"/>
      <c r="GRB134" s="81"/>
      <c r="GRC134" s="81"/>
      <c r="GRD134" s="81"/>
      <c r="GRE134" s="81"/>
      <c r="GRF134" s="81"/>
      <c r="GRG134" s="81"/>
      <c r="GRH134" s="81"/>
      <c r="GRI134" s="81"/>
      <c r="GRJ134" s="81"/>
      <c r="GRK134" s="81"/>
      <c r="GRL134" s="81"/>
      <c r="GRM134" s="81"/>
      <c r="GRN134" s="81"/>
      <c r="GRO134" s="81"/>
      <c r="GRP134" s="81"/>
      <c r="GRQ134" s="81"/>
      <c r="GRR134" s="81"/>
      <c r="GRS134" s="81"/>
      <c r="GRT134" s="81"/>
      <c r="GRU134" s="81"/>
      <c r="GRV134" s="81"/>
      <c r="GRW134" s="81"/>
      <c r="GRX134" s="81"/>
      <c r="GRY134" s="81"/>
      <c r="GRZ134" s="81"/>
      <c r="GSA134" s="81"/>
      <c r="GSB134" s="81"/>
      <c r="GSC134" s="81"/>
      <c r="GSD134" s="81"/>
      <c r="GSE134" s="81"/>
      <c r="GSF134" s="81"/>
      <c r="GSG134" s="81"/>
      <c r="GSH134" s="81"/>
      <c r="GSI134" s="81"/>
      <c r="GSJ134" s="81"/>
      <c r="GSK134" s="81"/>
      <c r="GSL134" s="81"/>
      <c r="GSM134" s="81"/>
      <c r="GSN134" s="81"/>
      <c r="GSO134" s="81"/>
      <c r="GSP134" s="81"/>
      <c r="GSQ134" s="81"/>
      <c r="GSR134" s="81"/>
      <c r="GSS134" s="81"/>
      <c r="GST134" s="81"/>
      <c r="GSU134" s="81"/>
      <c r="GSV134" s="81"/>
      <c r="GSW134" s="81"/>
      <c r="GSX134" s="81"/>
      <c r="GSY134" s="81"/>
      <c r="GSZ134" s="81"/>
      <c r="GTA134" s="81"/>
      <c r="GTB134" s="81"/>
      <c r="GTC134" s="81"/>
      <c r="GTD134" s="81"/>
      <c r="GTE134" s="81"/>
      <c r="GTF134" s="81"/>
      <c r="GTG134" s="81"/>
      <c r="GTH134" s="81"/>
      <c r="GTI134" s="81"/>
      <c r="GTJ134" s="81"/>
      <c r="GTK134" s="81"/>
      <c r="GTL134" s="81"/>
      <c r="GTM134" s="81"/>
      <c r="GTN134" s="81"/>
      <c r="GTO134" s="81"/>
      <c r="GTP134" s="81"/>
      <c r="GTQ134" s="81"/>
      <c r="GTR134" s="81"/>
      <c r="GTS134" s="81"/>
      <c r="GTT134" s="81"/>
      <c r="GTU134" s="81"/>
      <c r="GTV134" s="81"/>
      <c r="GTW134" s="81"/>
      <c r="GTX134" s="81"/>
      <c r="GTY134" s="81"/>
      <c r="GTZ134" s="81"/>
      <c r="GUA134" s="81"/>
      <c r="GUB134" s="81"/>
      <c r="GUC134" s="81"/>
      <c r="GUD134" s="81"/>
      <c r="GUE134" s="81"/>
      <c r="GUF134" s="81"/>
      <c r="GUG134" s="81"/>
      <c r="GUH134" s="81"/>
      <c r="GUI134" s="81"/>
      <c r="GUJ134" s="81"/>
      <c r="GUK134" s="81"/>
      <c r="GUL134" s="81"/>
      <c r="GUM134" s="81"/>
      <c r="GUN134" s="81"/>
      <c r="GUO134" s="81"/>
      <c r="GUP134" s="81"/>
      <c r="GUQ134" s="81"/>
      <c r="GUR134" s="81"/>
      <c r="GUS134" s="81"/>
      <c r="GUT134" s="81"/>
      <c r="GUU134" s="81"/>
      <c r="GUV134" s="81"/>
      <c r="GUW134" s="81"/>
      <c r="GUX134" s="81"/>
      <c r="GUY134" s="81"/>
      <c r="GUZ134" s="81"/>
      <c r="GVA134" s="81"/>
      <c r="GVB134" s="81"/>
      <c r="GVC134" s="81"/>
      <c r="GVD134" s="81"/>
      <c r="GVE134" s="81"/>
      <c r="GVF134" s="81"/>
      <c r="GVG134" s="81"/>
      <c r="GVH134" s="81"/>
      <c r="GVI134" s="81"/>
      <c r="GVJ134" s="81"/>
      <c r="GVK134" s="81"/>
      <c r="GVL134" s="81"/>
      <c r="GVM134" s="81"/>
      <c r="GVN134" s="81"/>
      <c r="GVO134" s="81"/>
      <c r="GVP134" s="81"/>
      <c r="GVQ134" s="81"/>
      <c r="GVR134" s="81"/>
      <c r="GVS134" s="81"/>
      <c r="GVT134" s="81"/>
      <c r="GVU134" s="81"/>
      <c r="GVV134" s="81"/>
      <c r="GVW134" s="81"/>
      <c r="GVX134" s="81"/>
      <c r="GVY134" s="81"/>
      <c r="GVZ134" s="81"/>
      <c r="GWA134" s="81"/>
      <c r="GWB134" s="81"/>
      <c r="GWC134" s="81"/>
      <c r="GWD134" s="81"/>
      <c r="GWE134" s="81"/>
      <c r="GWF134" s="81"/>
      <c r="GWG134" s="81"/>
      <c r="GWH134" s="81"/>
      <c r="GWI134" s="81"/>
      <c r="GWJ134" s="81"/>
      <c r="GWK134" s="81"/>
      <c r="GWL134" s="81"/>
      <c r="GWM134" s="81"/>
      <c r="GWN134" s="81"/>
      <c r="GWO134" s="81"/>
      <c r="GWP134" s="81"/>
      <c r="GWQ134" s="81"/>
      <c r="GWR134" s="81"/>
      <c r="GWS134" s="81"/>
      <c r="GWT134" s="81"/>
      <c r="GWU134" s="81"/>
      <c r="GWV134" s="81"/>
      <c r="GWW134" s="81"/>
      <c r="GWX134" s="81"/>
      <c r="GWY134" s="81"/>
      <c r="GWZ134" s="81"/>
      <c r="GXA134" s="81"/>
      <c r="GXB134" s="81"/>
      <c r="GXC134" s="81"/>
      <c r="GXD134" s="81"/>
      <c r="GXE134" s="81"/>
      <c r="GXF134" s="81"/>
      <c r="GXG134" s="81"/>
      <c r="GXH134" s="81"/>
      <c r="GXI134" s="81"/>
      <c r="GXJ134" s="81"/>
      <c r="GXK134" s="81"/>
      <c r="GXL134" s="81"/>
      <c r="GXM134" s="81"/>
      <c r="GXN134" s="81"/>
      <c r="GXO134" s="81"/>
      <c r="GXP134" s="81"/>
      <c r="GXQ134" s="81"/>
      <c r="GXR134" s="81"/>
      <c r="GXS134" s="81"/>
      <c r="GXT134" s="81"/>
      <c r="GXU134" s="81"/>
      <c r="GXV134" s="81"/>
      <c r="GXW134" s="81"/>
      <c r="GXX134" s="81"/>
      <c r="GXY134" s="81"/>
      <c r="GXZ134" s="81"/>
      <c r="GYA134" s="81"/>
      <c r="GYB134" s="81"/>
      <c r="GYC134" s="81"/>
      <c r="GYD134" s="81"/>
      <c r="GYE134" s="81"/>
      <c r="GYF134" s="81"/>
      <c r="GYG134" s="81"/>
      <c r="GYH134" s="81"/>
      <c r="GYI134" s="81"/>
      <c r="GYJ134" s="81"/>
      <c r="GYK134" s="81"/>
      <c r="GYL134" s="81"/>
      <c r="GYM134" s="81"/>
      <c r="GYN134" s="81"/>
      <c r="GYO134" s="81"/>
      <c r="GYP134" s="81"/>
      <c r="GYQ134" s="81"/>
      <c r="GYR134" s="81"/>
      <c r="GYS134" s="81"/>
      <c r="GYT134" s="81"/>
      <c r="GYU134" s="81"/>
      <c r="GYV134" s="81"/>
      <c r="GYW134" s="81"/>
      <c r="GYX134" s="81"/>
      <c r="GYY134" s="81"/>
      <c r="GYZ134" s="81"/>
      <c r="GZA134" s="81"/>
      <c r="GZB134" s="81"/>
      <c r="GZC134" s="81"/>
      <c r="GZD134" s="81"/>
      <c r="GZE134" s="81"/>
      <c r="GZF134" s="81"/>
      <c r="GZG134" s="81"/>
      <c r="GZH134" s="81"/>
      <c r="GZI134" s="81"/>
      <c r="GZJ134" s="81"/>
      <c r="GZK134" s="81"/>
      <c r="GZL134" s="81"/>
      <c r="GZM134" s="81"/>
      <c r="GZN134" s="81"/>
      <c r="GZO134" s="81"/>
      <c r="GZP134" s="81"/>
      <c r="GZQ134" s="81"/>
      <c r="GZR134" s="81"/>
      <c r="GZS134" s="81"/>
      <c r="GZT134" s="81"/>
      <c r="GZU134" s="81"/>
      <c r="GZV134" s="81"/>
      <c r="GZW134" s="81"/>
      <c r="GZX134" s="81"/>
      <c r="GZY134" s="81"/>
      <c r="GZZ134" s="81"/>
      <c r="HAA134" s="81"/>
      <c r="HAB134" s="81"/>
      <c r="HAC134" s="81"/>
      <c r="HAD134" s="81"/>
      <c r="HAE134" s="81"/>
      <c r="HAF134" s="81"/>
      <c r="HAG134" s="81"/>
      <c r="HAH134" s="81"/>
      <c r="HAI134" s="81"/>
      <c r="HAJ134" s="81"/>
      <c r="HAK134" s="81"/>
      <c r="HAL134" s="81"/>
      <c r="HAM134" s="81"/>
      <c r="HAN134" s="81"/>
      <c r="HAO134" s="81"/>
      <c r="HAP134" s="81"/>
      <c r="HAQ134" s="81"/>
      <c r="HAR134" s="81"/>
      <c r="HAS134" s="81"/>
      <c r="HAT134" s="81"/>
      <c r="HAU134" s="81"/>
      <c r="HAV134" s="81"/>
      <c r="HAW134" s="81"/>
      <c r="HAX134" s="81"/>
      <c r="HAY134" s="81"/>
      <c r="HAZ134" s="81"/>
      <c r="HBA134" s="81"/>
      <c r="HBB134" s="81"/>
      <c r="HBC134" s="81"/>
      <c r="HBD134" s="81"/>
      <c r="HBE134" s="81"/>
      <c r="HBF134" s="81"/>
      <c r="HBG134" s="81"/>
      <c r="HBH134" s="81"/>
      <c r="HBI134" s="81"/>
      <c r="HBJ134" s="81"/>
      <c r="HBK134" s="81"/>
      <c r="HBL134" s="81"/>
      <c r="HBM134" s="81"/>
      <c r="HBN134" s="81"/>
      <c r="HBO134" s="81"/>
      <c r="HBP134" s="81"/>
      <c r="HBQ134" s="81"/>
      <c r="HBR134" s="81"/>
      <c r="HBS134" s="81"/>
      <c r="HBT134" s="81"/>
      <c r="HBU134" s="81"/>
      <c r="HBV134" s="81"/>
      <c r="HBW134" s="81"/>
      <c r="HBX134" s="81"/>
      <c r="HBY134" s="81"/>
      <c r="HBZ134" s="81"/>
      <c r="HCA134" s="81"/>
      <c r="HCB134" s="81"/>
      <c r="HCC134" s="81"/>
      <c r="HCD134" s="81"/>
      <c r="HCE134" s="81"/>
      <c r="HCF134" s="81"/>
      <c r="HCG134" s="81"/>
      <c r="HCH134" s="81"/>
      <c r="HCI134" s="81"/>
      <c r="HCJ134" s="81"/>
      <c r="HCK134" s="81"/>
      <c r="HCL134" s="81"/>
      <c r="HCM134" s="81"/>
      <c r="HCN134" s="81"/>
      <c r="HCO134" s="81"/>
      <c r="HCP134" s="81"/>
      <c r="HCQ134" s="81"/>
      <c r="HCR134" s="81"/>
      <c r="HCS134" s="81"/>
      <c r="HCT134" s="81"/>
      <c r="HCU134" s="81"/>
      <c r="HCV134" s="81"/>
      <c r="HCW134" s="81"/>
      <c r="HCX134" s="81"/>
      <c r="HCY134" s="81"/>
      <c r="HCZ134" s="81"/>
      <c r="HDA134" s="81"/>
      <c r="HDB134" s="81"/>
      <c r="HDC134" s="81"/>
      <c r="HDD134" s="81"/>
      <c r="HDE134" s="81"/>
      <c r="HDF134" s="81"/>
      <c r="HDG134" s="81"/>
      <c r="HDH134" s="81"/>
      <c r="HDI134" s="81"/>
      <c r="HDJ134" s="81"/>
      <c r="HDK134" s="81"/>
      <c r="HDL134" s="81"/>
      <c r="HDM134" s="81"/>
      <c r="HDN134" s="81"/>
      <c r="HDO134" s="81"/>
      <c r="HDP134" s="81"/>
      <c r="HDQ134" s="81"/>
      <c r="HDR134" s="81"/>
      <c r="HDS134" s="81"/>
      <c r="HDT134" s="81"/>
      <c r="HDU134" s="81"/>
      <c r="HDV134" s="81"/>
      <c r="HDW134" s="81"/>
      <c r="HDX134" s="81"/>
      <c r="HDY134" s="81"/>
      <c r="HDZ134" s="81"/>
      <c r="HEA134" s="81"/>
      <c r="HEB134" s="81"/>
      <c r="HEC134" s="81"/>
      <c r="HED134" s="81"/>
      <c r="HEE134" s="81"/>
      <c r="HEF134" s="81"/>
      <c r="HEG134" s="81"/>
      <c r="HEH134" s="81"/>
      <c r="HEI134" s="81"/>
      <c r="HEJ134" s="81"/>
      <c r="HEK134" s="81"/>
      <c r="HEL134" s="81"/>
      <c r="HEM134" s="81"/>
      <c r="HEN134" s="81"/>
      <c r="HEO134" s="81"/>
      <c r="HEP134" s="81"/>
      <c r="HEQ134" s="81"/>
      <c r="HER134" s="81"/>
      <c r="HES134" s="81"/>
      <c r="HET134" s="81"/>
      <c r="HEU134" s="81"/>
      <c r="HEV134" s="81"/>
      <c r="HEW134" s="81"/>
      <c r="HEX134" s="81"/>
      <c r="HEY134" s="81"/>
      <c r="HEZ134" s="81"/>
      <c r="HFA134" s="81"/>
      <c r="HFB134" s="81"/>
      <c r="HFC134" s="81"/>
      <c r="HFD134" s="81"/>
      <c r="HFE134" s="81"/>
      <c r="HFF134" s="81"/>
      <c r="HFG134" s="81"/>
      <c r="HFH134" s="81"/>
      <c r="HFI134" s="81"/>
      <c r="HFJ134" s="81"/>
      <c r="HFK134" s="81"/>
      <c r="HFL134" s="81"/>
      <c r="HFM134" s="81"/>
      <c r="HFN134" s="81"/>
      <c r="HFO134" s="81"/>
      <c r="HFP134" s="81"/>
      <c r="HFQ134" s="81"/>
      <c r="HFR134" s="81"/>
      <c r="HFS134" s="81"/>
      <c r="HFT134" s="81"/>
      <c r="HFU134" s="81"/>
      <c r="HFV134" s="81"/>
      <c r="HFW134" s="81"/>
      <c r="HFX134" s="81"/>
      <c r="HFY134" s="81"/>
      <c r="HFZ134" s="81"/>
      <c r="HGA134" s="81"/>
      <c r="HGB134" s="81"/>
      <c r="HGC134" s="81"/>
      <c r="HGD134" s="81"/>
      <c r="HGE134" s="81"/>
      <c r="HGF134" s="81"/>
      <c r="HGG134" s="81"/>
      <c r="HGH134" s="81"/>
      <c r="HGI134" s="81"/>
      <c r="HGJ134" s="81"/>
      <c r="HGK134" s="81"/>
      <c r="HGL134" s="81"/>
      <c r="HGM134" s="81"/>
      <c r="HGN134" s="81"/>
      <c r="HGO134" s="81"/>
      <c r="HGP134" s="81"/>
      <c r="HGQ134" s="81"/>
      <c r="HGR134" s="81"/>
      <c r="HGS134" s="81"/>
      <c r="HGT134" s="81"/>
      <c r="HGU134" s="81"/>
      <c r="HGV134" s="81"/>
      <c r="HGW134" s="81"/>
      <c r="HGX134" s="81"/>
      <c r="HGY134" s="81"/>
      <c r="HGZ134" s="81"/>
      <c r="HHA134" s="81"/>
      <c r="HHB134" s="81"/>
      <c r="HHC134" s="81"/>
      <c r="HHD134" s="81"/>
      <c r="HHE134" s="81"/>
      <c r="HHF134" s="81"/>
      <c r="HHG134" s="81"/>
      <c r="HHH134" s="81"/>
      <c r="HHI134" s="81"/>
      <c r="HHJ134" s="81"/>
      <c r="HHK134" s="81"/>
      <c r="HHL134" s="81"/>
      <c r="HHM134" s="81"/>
      <c r="HHN134" s="81"/>
      <c r="HHO134" s="81"/>
      <c r="HHP134" s="81"/>
      <c r="HHQ134" s="81"/>
      <c r="HHR134" s="81"/>
      <c r="HHS134" s="81"/>
      <c r="HHT134" s="81"/>
      <c r="HHU134" s="81"/>
      <c r="HHV134" s="81"/>
      <c r="HHW134" s="81"/>
      <c r="HHX134" s="81"/>
      <c r="HHY134" s="81"/>
      <c r="HHZ134" s="81"/>
      <c r="HIA134" s="81"/>
      <c r="HIB134" s="81"/>
      <c r="HIC134" s="81"/>
      <c r="HID134" s="81"/>
      <c r="HIE134" s="81"/>
      <c r="HIF134" s="81"/>
      <c r="HIG134" s="81"/>
      <c r="HIH134" s="81"/>
      <c r="HII134" s="81"/>
      <c r="HIJ134" s="81"/>
      <c r="HIK134" s="81"/>
      <c r="HIL134" s="81"/>
      <c r="HIM134" s="81"/>
      <c r="HIN134" s="81"/>
      <c r="HIO134" s="81"/>
      <c r="HIP134" s="81"/>
      <c r="HIQ134" s="81"/>
      <c r="HIR134" s="81"/>
      <c r="HIS134" s="81"/>
      <c r="HIT134" s="81"/>
      <c r="HIU134" s="81"/>
      <c r="HIV134" s="81"/>
      <c r="HIW134" s="81"/>
      <c r="HIX134" s="81"/>
      <c r="HIY134" s="81"/>
      <c r="HIZ134" s="81"/>
      <c r="HJA134" s="81"/>
      <c r="HJB134" s="81"/>
      <c r="HJC134" s="81"/>
      <c r="HJD134" s="81"/>
      <c r="HJE134" s="81"/>
      <c r="HJF134" s="81"/>
      <c r="HJG134" s="81"/>
      <c r="HJH134" s="81"/>
      <c r="HJI134" s="81"/>
      <c r="HJJ134" s="81"/>
      <c r="HJK134" s="81"/>
      <c r="HJL134" s="81"/>
      <c r="HJM134" s="81"/>
      <c r="HJN134" s="81"/>
      <c r="HJO134" s="81"/>
      <c r="HJP134" s="81"/>
      <c r="HJQ134" s="81"/>
      <c r="HJR134" s="81"/>
      <c r="HJS134" s="81"/>
      <c r="HJT134" s="81"/>
      <c r="HJU134" s="81"/>
      <c r="HJV134" s="81"/>
      <c r="HJW134" s="81"/>
      <c r="HJX134" s="81"/>
      <c r="HJY134" s="81"/>
      <c r="HJZ134" s="81"/>
      <c r="HKA134" s="81"/>
      <c r="HKB134" s="81"/>
      <c r="HKC134" s="81"/>
      <c r="HKD134" s="81"/>
      <c r="HKE134" s="81"/>
      <c r="HKF134" s="81"/>
      <c r="HKG134" s="81"/>
      <c r="HKH134" s="81"/>
      <c r="HKI134" s="81"/>
      <c r="HKJ134" s="81"/>
      <c r="HKK134" s="81"/>
      <c r="HKL134" s="81"/>
      <c r="HKM134" s="81"/>
      <c r="HKN134" s="81"/>
      <c r="HKO134" s="81"/>
      <c r="HKP134" s="81"/>
      <c r="HKQ134" s="81"/>
      <c r="HKR134" s="81"/>
      <c r="HKS134" s="81"/>
      <c r="HKT134" s="81"/>
      <c r="HKU134" s="81"/>
      <c r="HKV134" s="81"/>
      <c r="HKW134" s="81"/>
      <c r="HKX134" s="81"/>
      <c r="HKY134" s="81"/>
      <c r="HKZ134" s="81"/>
      <c r="HLA134" s="81"/>
      <c r="HLB134" s="81"/>
      <c r="HLC134" s="81"/>
      <c r="HLD134" s="81"/>
      <c r="HLE134" s="81"/>
      <c r="HLF134" s="81"/>
      <c r="HLG134" s="81"/>
      <c r="HLH134" s="81"/>
      <c r="HLI134" s="81"/>
      <c r="HLJ134" s="81"/>
      <c r="HLK134" s="81"/>
      <c r="HLL134" s="81"/>
      <c r="HLM134" s="81"/>
      <c r="HLN134" s="81"/>
      <c r="HLO134" s="81"/>
      <c r="HLP134" s="81"/>
      <c r="HLQ134" s="81"/>
      <c r="HLR134" s="81"/>
      <c r="HLS134" s="81"/>
      <c r="HLT134" s="81"/>
      <c r="HLU134" s="81"/>
      <c r="HLV134" s="81"/>
      <c r="HLW134" s="81"/>
      <c r="HLX134" s="81"/>
      <c r="HLY134" s="81"/>
      <c r="HLZ134" s="81"/>
      <c r="HMA134" s="81"/>
      <c r="HMB134" s="81"/>
      <c r="HMC134" s="81"/>
      <c r="HMD134" s="81"/>
      <c r="HME134" s="81"/>
      <c r="HMF134" s="81"/>
      <c r="HMG134" s="81"/>
      <c r="HMH134" s="81"/>
      <c r="HMI134" s="81"/>
      <c r="HMJ134" s="81"/>
      <c r="HMK134" s="81"/>
      <c r="HML134" s="81"/>
      <c r="HMM134" s="81"/>
      <c r="HMN134" s="81"/>
      <c r="HMO134" s="81"/>
      <c r="HMP134" s="81"/>
      <c r="HMQ134" s="81"/>
      <c r="HMR134" s="81"/>
      <c r="HMS134" s="81"/>
      <c r="HMT134" s="81"/>
      <c r="HMU134" s="81"/>
      <c r="HMV134" s="81"/>
      <c r="HMW134" s="81"/>
      <c r="HMX134" s="81"/>
      <c r="HMY134" s="81"/>
      <c r="HMZ134" s="81"/>
      <c r="HNA134" s="81"/>
      <c r="HNB134" s="81"/>
      <c r="HNC134" s="81"/>
      <c r="HND134" s="81"/>
      <c r="HNE134" s="81"/>
      <c r="HNF134" s="81"/>
      <c r="HNG134" s="81"/>
      <c r="HNH134" s="81"/>
      <c r="HNI134" s="81"/>
      <c r="HNJ134" s="81"/>
      <c r="HNK134" s="81"/>
      <c r="HNL134" s="81"/>
      <c r="HNM134" s="81"/>
      <c r="HNN134" s="81"/>
      <c r="HNO134" s="81"/>
      <c r="HNP134" s="81"/>
      <c r="HNQ134" s="81"/>
      <c r="HNR134" s="81"/>
      <c r="HNS134" s="81"/>
      <c r="HNT134" s="81"/>
      <c r="HNU134" s="81"/>
      <c r="HNV134" s="81"/>
      <c r="HNW134" s="81"/>
      <c r="HNX134" s="81"/>
      <c r="HNY134" s="81"/>
      <c r="HNZ134" s="81"/>
      <c r="HOA134" s="81"/>
      <c r="HOB134" s="81"/>
      <c r="HOC134" s="81"/>
      <c r="HOD134" s="81"/>
      <c r="HOE134" s="81"/>
      <c r="HOF134" s="81"/>
      <c r="HOG134" s="81"/>
      <c r="HOH134" s="81"/>
      <c r="HOI134" s="81"/>
      <c r="HOJ134" s="81"/>
      <c r="HOK134" s="81"/>
      <c r="HOL134" s="81"/>
      <c r="HOM134" s="81"/>
      <c r="HON134" s="81"/>
      <c r="HOO134" s="81"/>
      <c r="HOP134" s="81"/>
      <c r="HOQ134" s="81"/>
      <c r="HOR134" s="81"/>
      <c r="HOS134" s="81"/>
      <c r="HOT134" s="81"/>
      <c r="HOU134" s="81"/>
      <c r="HOV134" s="81"/>
      <c r="HOW134" s="81"/>
      <c r="HOX134" s="81"/>
      <c r="HOY134" s="81"/>
      <c r="HOZ134" s="81"/>
      <c r="HPA134" s="81"/>
      <c r="HPB134" s="81"/>
      <c r="HPC134" s="81"/>
      <c r="HPD134" s="81"/>
      <c r="HPE134" s="81"/>
      <c r="HPF134" s="81"/>
      <c r="HPG134" s="81"/>
      <c r="HPH134" s="81"/>
      <c r="HPI134" s="81"/>
      <c r="HPJ134" s="81"/>
      <c r="HPK134" s="81"/>
      <c r="HPL134" s="81"/>
      <c r="HPM134" s="81"/>
      <c r="HPN134" s="81"/>
      <c r="HPO134" s="81"/>
      <c r="HPP134" s="81"/>
      <c r="HPQ134" s="81"/>
      <c r="HPR134" s="81"/>
      <c r="HPS134" s="81"/>
      <c r="HPT134" s="81"/>
      <c r="HPU134" s="81"/>
      <c r="HPV134" s="81"/>
      <c r="HPW134" s="81"/>
      <c r="HPX134" s="81"/>
      <c r="HPY134" s="81"/>
      <c r="HPZ134" s="81"/>
      <c r="HQA134" s="81"/>
      <c r="HQB134" s="81"/>
      <c r="HQC134" s="81"/>
      <c r="HQD134" s="81"/>
      <c r="HQE134" s="81"/>
      <c r="HQF134" s="81"/>
      <c r="HQG134" s="81"/>
      <c r="HQH134" s="81"/>
      <c r="HQI134" s="81"/>
      <c r="HQJ134" s="81"/>
      <c r="HQK134" s="81"/>
      <c r="HQL134" s="81"/>
      <c r="HQM134" s="81"/>
      <c r="HQN134" s="81"/>
      <c r="HQO134" s="81"/>
      <c r="HQP134" s="81"/>
      <c r="HQQ134" s="81"/>
      <c r="HQR134" s="81"/>
      <c r="HQS134" s="81"/>
      <c r="HQT134" s="81"/>
      <c r="HQU134" s="81"/>
      <c r="HQV134" s="81"/>
      <c r="HQW134" s="81"/>
      <c r="HQX134" s="81"/>
      <c r="HQY134" s="81"/>
      <c r="HQZ134" s="81"/>
      <c r="HRA134" s="81"/>
      <c r="HRB134" s="81"/>
      <c r="HRC134" s="81"/>
      <c r="HRD134" s="81"/>
      <c r="HRE134" s="81"/>
      <c r="HRF134" s="81"/>
      <c r="HRG134" s="81"/>
      <c r="HRH134" s="81"/>
      <c r="HRI134" s="81"/>
      <c r="HRJ134" s="81"/>
      <c r="HRK134" s="81"/>
      <c r="HRL134" s="81"/>
      <c r="HRM134" s="81"/>
      <c r="HRN134" s="81"/>
      <c r="HRO134" s="81"/>
      <c r="HRP134" s="81"/>
      <c r="HRQ134" s="81"/>
      <c r="HRR134" s="81"/>
      <c r="HRS134" s="81"/>
      <c r="HRT134" s="81"/>
      <c r="HRU134" s="81"/>
      <c r="HRV134" s="81"/>
      <c r="HRW134" s="81"/>
      <c r="HRX134" s="81"/>
      <c r="HRY134" s="81"/>
      <c r="HRZ134" s="81"/>
      <c r="HSA134" s="81"/>
      <c r="HSB134" s="81"/>
      <c r="HSC134" s="81"/>
      <c r="HSD134" s="81"/>
      <c r="HSE134" s="81"/>
      <c r="HSF134" s="81"/>
      <c r="HSG134" s="81"/>
      <c r="HSH134" s="81"/>
      <c r="HSI134" s="81"/>
      <c r="HSJ134" s="81"/>
      <c r="HSK134" s="81"/>
      <c r="HSL134" s="81"/>
      <c r="HSM134" s="81"/>
      <c r="HSN134" s="81"/>
      <c r="HSO134" s="81"/>
      <c r="HSP134" s="81"/>
      <c r="HSQ134" s="81"/>
      <c r="HSR134" s="81"/>
      <c r="HSS134" s="81"/>
      <c r="HST134" s="81"/>
      <c r="HSU134" s="81"/>
      <c r="HSV134" s="81"/>
      <c r="HSW134" s="81"/>
      <c r="HSX134" s="81"/>
      <c r="HSY134" s="81"/>
      <c r="HSZ134" s="81"/>
      <c r="HTA134" s="81"/>
      <c r="HTB134" s="81"/>
      <c r="HTC134" s="81"/>
      <c r="HTD134" s="81"/>
      <c r="HTE134" s="81"/>
      <c r="HTF134" s="81"/>
      <c r="HTG134" s="81"/>
      <c r="HTH134" s="81"/>
      <c r="HTI134" s="81"/>
      <c r="HTJ134" s="81"/>
      <c r="HTK134" s="81"/>
      <c r="HTL134" s="81"/>
      <c r="HTM134" s="81"/>
      <c r="HTN134" s="81"/>
      <c r="HTO134" s="81"/>
      <c r="HTP134" s="81"/>
      <c r="HTQ134" s="81"/>
      <c r="HTR134" s="81"/>
      <c r="HTS134" s="81"/>
      <c r="HTT134" s="81"/>
      <c r="HTU134" s="81"/>
      <c r="HTV134" s="81"/>
      <c r="HTW134" s="81"/>
      <c r="HTX134" s="81"/>
      <c r="HTY134" s="81"/>
      <c r="HTZ134" s="81"/>
      <c r="HUA134" s="81"/>
      <c r="HUB134" s="81"/>
      <c r="HUC134" s="81"/>
      <c r="HUD134" s="81"/>
      <c r="HUE134" s="81"/>
      <c r="HUF134" s="81"/>
      <c r="HUG134" s="81"/>
      <c r="HUH134" s="81"/>
      <c r="HUI134" s="81"/>
      <c r="HUJ134" s="81"/>
      <c r="HUK134" s="81"/>
      <c r="HUL134" s="81"/>
      <c r="HUM134" s="81"/>
      <c r="HUN134" s="81"/>
      <c r="HUO134" s="81"/>
      <c r="HUP134" s="81"/>
      <c r="HUQ134" s="81"/>
      <c r="HUR134" s="81"/>
      <c r="HUS134" s="81"/>
      <c r="HUT134" s="81"/>
      <c r="HUU134" s="81"/>
      <c r="HUV134" s="81"/>
      <c r="HUW134" s="81"/>
      <c r="HUX134" s="81"/>
      <c r="HUY134" s="81"/>
      <c r="HUZ134" s="81"/>
      <c r="HVA134" s="81"/>
      <c r="HVB134" s="81"/>
      <c r="HVC134" s="81"/>
      <c r="HVD134" s="81"/>
      <c r="HVE134" s="81"/>
      <c r="HVF134" s="81"/>
      <c r="HVG134" s="81"/>
    </row>
    <row r="135" spans="1:5987" s="111" customFormat="1" x14ac:dyDescent="0.2">
      <c r="CN135" s="81"/>
      <c r="CO135" s="81"/>
      <c r="CP135" s="81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1"/>
      <c r="DH135" s="81"/>
      <c r="DI135" s="81"/>
      <c r="DJ135" s="81"/>
      <c r="DK135" s="81"/>
      <c r="DL135" s="81"/>
      <c r="DM135" s="81"/>
      <c r="DN135" s="81"/>
      <c r="DO135" s="81"/>
      <c r="DP135" s="81"/>
      <c r="DQ135" s="81"/>
      <c r="DR135" s="81"/>
      <c r="DS135" s="81"/>
      <c r="DT135" s="81"/>
      <c r="DU135" s="81"/>
      <c r="DV135" s="81"/>
      <c r="DW135" s="81"/>
      <c r="DX135" s="81"/>
      <c r="DY135" s="81"/>
      <c r="DZ135" s="81"/>
      <c r="EA135" s="81"/>
      <c r="EB135" s="81"/>
      <c r="EC135" s="81"/>
      <c r="ED135" s="81"/>
      <c r="EE135" s="81"/>
      <c r="EF135" s="81"/>
      <c r="EG135" s="81"/>
      <c r="EH135" s="81"/>
      <c r="EI135" s="81"/>
      <c r="EJ135" s="81"/>
      <c r="EK135" s="81"/>
      <c r="EL135" s="81"/>
      <c r="EM135" s="81"/>
      <c r="EN135" s="81"/>
      <c r="EO135" s="81"/>
      <c r="EP135" s="81"/>
      <c r="EQ135" s="81"/>
      <c r="ER135" s="81"/>
      <c r="ES135" s="81"/>
      <c r="ET135" s="81"/>
      <c r="EU135" s="81"/>
      <c r="EV135" s="81"/>
      <c r="EW135" s="81"/>
      <c r="EX135" s="81"/>
      <c r="EY135" s="81"/>
      <c r="EZ135" s="81"/>
      <c r="FA135" s="81"/>
      <c r="FB135" s="81"/>
      <c r="FC135" s="81"/>
      <c r="FD135" s="81"/>
      <c r="FE135" s="81"/>
      <c r="FF135" s="81"/>
      <c r="FG135" s="81"/>
      <c r="FH135" s="81"/>
      <c r="FI135" s="81"/>
      <c r="FJ135" s="81"/>
      <c r="FK135" s="81"/>
      <c r="FL135" s="81"/>
      <c r="FM135" s="81"/>
      <c r="FN135" s="81"/>
      <c r="FO135" s="81"/>
      <c r="FP135" s="81"/>
      <c r="FQ135" s="81"/>
      <c r="FR135" s="81"/>
      <c r="FS135" s="81"/>
      <c r="FT135" s="81"/>
      <c r="FU135" s="81"/>
      <c r="FV135" s="81"/>
      <c r="FW135" s="81"/>
      <c r="FX135" s="81"/>
      <c r="FY135" s="81"/>
      <c r="FZ135" s="81"/>
      <c r="GA135" s="81"/>
      <c r="GB135" s="81"/>
      <c r="GC135" s="81"/>
      <c r="GD135" s="81"/>
      <c r="GE135" s="81"/>
      <c r="GF135" s="81"/>
      <c r="GG135" s="81"/>
      <c r="GH135" s="81"/>
      <c r="GI135" s="81"/>
      <c r="GJ135" s="81"/>
      <c r="GK135" s="81"/>
      <c r="GL135" s="81"/>
      <c r="GM135" s="81"/>
      <c r="GN135" s="81"/>
      <c r="GO135" s="81"/>
      <c r="GP135" s="81"/>
      <c r="GQ135" s="81"/>
      <c r="GR135" s="81"/>
      <c r="GS135" s="81"/>
      <c r="GT135" s="81"/>
      <c r="GU135" s="81"/>
      <c r="GV135" s="81"/>
      <c r="GW135" s="81"/>
      <c r="GX135" s="81"/>
      <c r="GY135" s="81"/>
      <c r="GZ135" s="81"/>
      <c r="HA135" s="81"/>
      <c r="HB135" s="81"/>
      <c r="HC135" s="81"/>
      <c r="HD135" s="81"/>
      <c r="HE135" s="81"/>
      <c r="HF135" s="81"/>
      <c r="HG135" s="81"/>
      <c r="HH135" s="81"/>
      <c r="HI135" s="81"/>
      <c r="HJ135" s="81"/>
      <c r="HK135" s="81"/>
      <c r="HL135" s="81"/>
      <c r="HM135" s="81"/>
      <c r="HN135" s="81"/>
      <c r="HO135" s="81"/>
      <c r="HP135" s="81"/>
      <c r="HQ135" s="81"/>
      <c r="HR135" s="81"/>
      <c r="HS135" s="81"/>
      <c r="HT135" s="81"/>
      <c r="HU135" s="81"/>
      <c r="HV135" s="81"/>
      <c r="HW135" s="81"/>
      <c r="HX135" s="81"/>
      <c r="HY135" s="81"/>
      <c r="HZ135" s="81"/>
      <c r="IA135" s="81"/>
      <c r="IB135" s="81"/>
      <c r="IC135" s="81"/>
      <c r="ID135" s="81"/>
      <c r="IE135" s="81"/>
      <c r="IF135" s="81"/>
      <c r="IG135" s="81"/>
      <c r="IH135" s="81"/>
      <c r="II135" s="81"/>
      <c r="IJ135" s="81"/>
      <c r="IK135" s="81"/>
      <c r="IL135" s="81"/>
      <c r="IM135" s="81"/>
      <c r="IN135" s="81"/>
      <c r="IO135" s="81"/>
      <c r="IP135" s="81"/>
      <c r="IQ135" s="81"/>
      <c r="IR135" s="81"/>
      <c r="IS135" s="81"/>
      <c r="IT135" s="81"/>
      <c r="IU135" s="81"/>
      <c r="IV135" s="81"/>
      <c r="IW135" s="81"/>
      <c r="IX135" s="81"/>
      <c r="IY135" s="81"/>
      <c r="IZ135" s="81"/>
      <c r="JA135" s="81"/>
      <c r="JB135" s="81"/>
      <c r="JC135" s="81"/>
      <c r="JD135" s="81"/>
      <c r="JE135" s="81"/>
      <c r="JF135" s="81"/>
      <c r="JG135" s="81"/>
      <c r="JH135" s="81"/>
      <c r="JI135" s="81"/>
      <c r="JJ135" s="81"/>
      <c r="JK135" s="81"/>
      <c r="JL135" s="81"/>
      <c r="JM135" s="81"/>
      <c r="JN135" s="81"/>
      <c r="JO135" s="81"/>
      <c r="JP135" s="81"/>
      <c r="JQ135" s="81"/>
      <c r="JR135" s="81"/>
      <c r="JS135" s="81"/>
      <c r="JT135" s="81"/>
      <c r="JU135" s="81"/>
      <c r="JV135" s="81"/>
      <c r="JW135" s="81"/>
      <c r="JX135" s="81"/>
      <c r="JY135" s="81"/>
      <c r="JZ135" s="81"/>
      <c r="KA135" s="81"/>
      <c r="KB135" s="81"/>
      <c r="KC135" s="81"/>
      <c r="KD135" s="81"/>
      <c r="KE135" s="81"/>
      <c r="KF135" s="81"/>
      <c r="KG135" s="81"/>
      <c r="KH135" s="81"/>
      <c r="KI135" s="81"/>
      <c r="KJ135" s="81"/>
      <c r="KK135" s="81"/>
      <c r="KL135" s="81"/>
      <c r="KM135" s="81"/>
      <c r="KN135" s="81"/>
      <c r="KO135" s="81"/>
      <c r="KP135" s="81"/>
      <c r="KQ135" s="81"/>
      <c r="KR135" s="81"/>
      <c r="KS135" s="81"/>
      <c r="KT135" s="81"/>
      <c r="KU135" s="81"/>
      <c r="KV135" s="81"/>
      <c r="KW135" s="81"/>
      <c r="KX135" s="81"/>
      <c r="KY135" s="81"/>
      <c r="KZ135" s="81"/>
      <c r="LA135" s="81"/>
      <c r="LB135" s="81"/>
      <c r="LC135" s="81"/>
      <c r="LD135" s="81"/>
      <c r="LE135" s="81"/>
      <c r="LF135" s="81"/>
      <c r="LG135" s="81"/>
      <c r="LH135" s="81"/>
      <c r="LI135" s="81"/>
      <c r="LJ135" s="81"/>
      <c r="LK135" s="81"/>
      <c r="LL135" s="81"/>
      <c r="LM135" s="81"/>
      <c r="LN135" s="81"/>
      <c r="LO135" s="81"/>
      <c r="LP135" s="81"/>
      <c r="LQ135" s="81"/>
      <c r="LR135" s="81"/>
      <c r="LS135" s="81"/>
      <c r="LT135" s="81"/>
      <c r="LU135" s="81"/>
      <c r="LV135" s="81"/>
      <c r="LW135" s="81"/>
      <c r="LX135" s="81"/>
      <c r="LY135" s="81"/>
      <c r="LZ135" s="81"/>
      <c r="MA135" s="81"/>
      <c r="MB135" s="81"/>
      <c r="MC135" s="81"/>
      <c r="MD135" s="81"/>
      <c r="ME135" s="81"/>
      <c r="MF135" s="81"/>
      <c r="MG135" s="81"/>
      <c r="MH135" s="81"/>
      <c r="MI135" s="81"/>
      <c r="MJ135" s="81"/>
      <c r="MK135" s="81"/>
      <c r="ML135" s="81"/>
      <c r="MM135" s="81"/>
      <c r="MN135" s="81"/>
      <c r="MO135" s="81"/>
      <c r="MP135" s="81"/>
      <c r="MQ135" s="81"/>
      <c r="MR135" s="81"/>
      <c r="MS135" s="81"/>
      <c r="MT135" s="81"/>
      <c r="MU135" s="81"/>
      <c r="MV135" s="81"/>
      <c r="MW135" s="81"/>
      <c r="MX135" s="81"/>
      <c r="MY135" s="81"/>
      <c r="MZ135" s="81"/>
      <c r="NA135" s="81"/>
      <c r="NB135" s="81"/>
      <c r="NC135" s="81"/>
      <c r="ND135" s="81"/>
      <c r="NE135" s="81"/>
      <c r="NF135" s="81"/>
      <c r="NG135" s="81"/>
      <c r="NH135" s="81"/>
      <c r="NI135" s="81"/>
      <c r="NJ135" s="81"/>
      <c r="NK135" s="81"/>
      <c r="NL135" s="81"/>
      <c r="NM135" s="81"/>
      <c r="NN135" s="81"/>
      <c r="NO135" s="81"/>
      <c r="NP135" s="81"/>
      <c r="NQ135" s="81"/>
      <c r="NR135" s="81"/>
      <c r="NS135" s="81"/>
      <c r="NT135" s="81"/>
      <c r="NU135" s="81"/>
      <c r="NV135" s="81"/>
      <c r="NW135" s="81"/>
      <c r="NX135" s="81"/>
      <c r="NY135" s="81"/>
      <c r="NZ135" s="81"/>
      <c r="OA135" s="81"/>
      <c r="OB135" s="81"/>
      <c r="OC135" s="81"/>
      <c r="OD135" s="81"/>
      <c r="OE135" s="81"/>
      <c r="OF135" s="81"/>
      <c r="OG135" s="81"/>
      <c r="OH135" s="81"/>
      <c r="OI135" s="81"/>
      <c r="OJ135" s="81"/>
      <c r="OK135" s="81"/>
      <c r="OL135" s="81"/>
      <c r="OM135" s="81"/>
      <c r="ON135" s="81"/>
      <c r="OO135" s="81"/>
      <c r="OP135" s="81"/>
      <c r="OQ135" s="81"/>
      <c r="OR135" s="81"/>
      <c r="OS135" s="81"/>
      <c r="OT135" s="81"/>
      <c r="OU135" s="81"/>
      <c r="OV135" s="81"/>
      <c r="OW135" s="81"/>
      <c r="OX135" s="81"/>
      <c r="OY135" s="81"/>
      <c r="OZ135" s="81"/>
      <c r="PA135" s="81"/>
      <c r="PB135" s="81"/>
      <c r="PC135" s="81"/>
      <c r="PD135" s="81"/>
      <c r="PE135" s="81"/>
      <c r="PF135" s="81"/>
      <c r="PG135" s="81"/>
      <c r="PH135" s="81"/>
      <c r="PI135" s="81"/>
      <c r="PJ135" s="81"/>
      <c r="PK135" s="81"/>
      <c r="PL135" s="81"/>
      <c r="PM135" s="81"/>
      <c r="PN135" s="81"/>
      <c r="PO135" s="81"/>
      <c r="PP135" s="81"/>
      <c r="PQ135" s="81"/>
      <c r="PR135" s="81"/>
      <c r="PS135" s="81"/>
      <c r="PT135" s="81"/>
      <c r="PU135" s="81"/>
      <c r="PV135" s="81"/>
      <c r="PW135" s="81"/>
      <c r="PX135" s="81"/>
      <c r="PY135" s="81"/>
      <c r="PZ135" s="81"/>
      <c r="QA135" s="81"/>
      <c r="QB135" s="81"/>
      <c r="QC135" s="81"/>
      <c r="QD135" s="81"/>
      <c r="QE135" s="81"/>
      <c r="QF135" s="81"/>
      <c r="QG135" s="81"/>
      <c r="QH135" s="81"/>
      <c r="QI135" s="81"/>
      <c r="QJ135" s="81"/>
      <c r="QK135" s="81"/>
      <c r="QL135" s="81"/>
      <c r="QM135" s="81"/>
      <c r="QN135" s="81"/>
      <c r="QO135" s="81"/>
      <c r="QP135" s="81"/>
      <c r="QQ135" s="81"/>
      <c r="QR135" s="81"/>
      <c r="QS135" s="81"/>
      <c r="QT135" s="81"/>
      <c r="QU135" s="81"/>
      <c r="QV135" s="81"/>
      <c r="QW135" s="81"/>
      <c r="QX135" s="81"/>
      <c r="QY135" s="81"/>
      <c r="QZ135" s="81"/>
      <c r="RA135" s="81"/>
      <c r="RB135" s="81"/>
      <c r="RC135" s="81"/>
      <c r="RD135" s="81"/>
      <c r="RE135" s="81"/>
      <c r="RF135" s="81"/>
      <c r="RG135" s="81"/>
      <c r="RH135" s="81"/>
      <c r="RI135" s="81"/>
      <c r="RJ135" s="81"/>
      <c r="RK135" s="81"/>
      <c r="RL135" s="81"/>
      <c r="RM135" s="81"/>
      <c r="RN135" s="81"/>
      <c r="RO135" s="81"/>
      <c r="RP135" s="81"/>
      <c r="RQ135" s="81"/>
      <c r="RR135" s="81"/>
      <c r="RS135" s="81"/>
      <c r="RT135" s="81"/>
      <c r="RU135" s="81"/>
      <c r="RV135" s="81"/>
      <c r="RW135" s="81"/>
      <c r="RX135" s="81"/>
      <c r="RY135" s="81"/>
      <c r="RZ135" s="81"/>
      <c r="SA135" s="81"/>
      <c r="SB135" s="81"/>
      <c r="SC135" s="81"/>
      <c r="SD135" s="81"/>
      <c r="SE135" s="81"/>
      <c r="SF135" s="81"/>
      <c r="SG135" s="81"/>
      <c r="SH135" s="81"/>
      <c r="SI135" s="81"/>
      <c r="SJ135" s="81"/>
      <c r="SK135" s="81"/>
      <c r="SL135" s="81"/>
      <c r="SM135" s="81"/>
      <c r="SN135" s="81"/>
      <c r="SO135" s="81"/>
      <c r="SP135" s="81"/>
      <c r="SQ135" s="81"/>
      <c r="SR135" s="81"/>
      <c r="SS135" s="81"/>
      <c r="ST135" s="81"/>
      <c r="SU135" s="81"/>
      <c r="SV135" s="81"/>
      <c r="SW135" s="81"/>
      <c r="SX135" s="81"/>
      <c r="SY135" s="81"/>
      <c r="SZ135" s="81"/>
      <c r="TA135" s="81"/>
      <c r="TB135" s="81"/>
      <c r="TC135" s="81"/>
      <c r="TD135" s="81"/>
      <c r="TE135" s="81"/>
      <c r="TF135" s="81"/>
      <c r="TG135" s="81"/>
      <c r="TH135" s="81"/>
      <c r="TI135" s="81"/>
      <c r="TJ135" s="81"/>
      <c r="TK135" s="81"/>
      <c r="TL135" s="81"/>
      <c r="TM135" s="81"/>
      <c r="TN135" s="81"/>
      <c r="TO135" s="81"/>
      <c r="TP135" s="81"/>
      <c r="TQ135" s="81"/>
      <c r="TR135" s="81"/>
      <c r="TS135" s="81"/>
      <c r="TT135" s="81"/>
      <c r="TU135" s="81"/>
      <c r="TV135" s="81"/>
      <c r="TW135" s="81"/>
      <c r="TX135" s="81"/>
      <c r="TY135" s="81"/>
      <c r="TZ135" s="81"/>
      <c r="UA135" s="81"/>
      <c r="UB135" s="81"/>
      <c r="UC135" s="81"/>
      <c r="UD135" s="81"/>
      <c r="UE135" s="81"/>
      <c r="UF135" s="81"/>
      <c r="UG135" s="81"/>
      <c r="UH135" s="81"/>
      <c r="UI135" s="81"/>
      <c r="UJ135" s="81"/>
      <c r="UK135" s="81"/>
      <c r="UL135" s="81"/>
      <c r="UM135" s="81"/>
      <c r="UN135" s="81"/>
      <c r="UO135" s="81"/>
      <c r="UP135" s="81"/>
      <c r="UQ135" s="81"/>
      <c r="UR135" s="81"/>
      <c r="US135" s="81"/>
      <c r="UT135" s="81"/>
      <c r="UU135" s="81"/>
      <c r="UV135" s="81"/>
      <c r="UW135" s="81"/>
      <c r="UX135" s="81"/>
      <c r="UY135" s="81"/>
      <c r="UZ135" s="81"/>
      <c r="VA135" s="81"/>
      <c r="VB135" s="81"/>
      <c r="VC135" s="81"/>
      <c r="VD135" s="81"/>
      <c r="VE135" s="81"/>
      <c r="VF135" s="81"/>
      <c r="VG135" s="81"/>
      <c r="VH135" s="81"/>
      <c r="VI135" s="81"/>
      <c r="VJ135" s="81"/>
      <c r="VK135" s="81"/>
      <c r="VL135" s="81"/>
      <c r="VM135" s="81"/>
      <c r="VN135" s="81"/>
      <c r="VO135" s="81"/>
      <c r="VP135" s="81"/>
      <c r="VQ135" s="81"/>
      <c r="VR135" s="81"/>
      <c r="VS135" s="81"/>
      <c r="VT135" s="81"/>
      <c r="VU135" s="81"/>
      <c r="VV135" s="81"/>
      <c r="VW135" s="81"/>
      <c r="VX135" s="81"/>
      <c r="VY135" s="81"/>
      <c r="VZ135" s="81"/>
      <c r="WA135" s="81"/>
      <c r="WB135" s="81"/>
      <c r="WC135" s="81"/>
      <c r="WD135" s="81"/>
      <c r="WE135" s="81"/>
      <c r="WF135" s="81"/>
      <c r="WG135" s="81"/>
      <c r="WH135" s="81"/>
      <c r="WI135" s="81"/>
      <c r="WJ135" s="81"/>
      <c r="WK135" s="81"/>
      <c r="WL135" s="81"/>
      <c r="WM135" s="81"/>
      <c r="WN135" s="81"/>
      <c r="WO135" s="81"/>
      <c r="WP135" s="81"/>
      <c r="WQ135" s="81"/>
      <c r="WR135" s="81"/>
      <c r="WS135" s="81"/>
      <c r="WT135" s="81"/>
      <c r="WU135" s="81"/>
      <c r="WV135" s="81"/>
      <c r="WW135" s="81"/>
      <c r="WX135" s="81"/>
      <c r="WY135" s="81"/>
      <c r="WZ135" s="81"/>
      <c r="XA135" s="81"/>
      <c r="XB135" s="81"/>
      <c r="XC135" s="81"/>
      <c r="XD135" s="81"/>
      <c r="XE135" s="81"/>
      <c r="XF135" s="81"/>
      <c r="XG135" s="81"/>
      <c r="XH135" s="81"/>
      <c r="XI135" s="81"/>
      <c r="XJ135" s="81"/>
      <c r="XK135" s="81"/>
      <c r="XL135" s="81"/>
      <c r="XM135" s="81"/>
      <c r="XN135" s="81"/>
      <c r="XO135" s="81"/>
      <c r="XP135" s="81"/>
      <c r="XQ135" s="81"/>
      <c r="XR135" s="81"/>
      <c r="XS135" s="81"/>
      <c r="XT135" s="81"/>
      <c r="XU135" s="81"/>
      <c r="XV135" s="81"/>
      <c r="XW135" s="81"/>
      <c r="XX135" s="81"/>
      <c r="XY135" s="81"/>
      <c r="XZ135" s="81"/>
      <c r="YA135" s="81"/>
      <c r="YB135" s="81"/>
      <c r="YC135" s="81"/>
      <c r="YD135" s="81"/>
      <c r="YE135" s="81"/>
      <c r="YF135" s="81"/>
      <c r="YG135" s="81"/>
      <c r="YH135" s="81"/>
      <c r="YI135" s="81"/>
      <c r="YJ135" s="81"/>
      <c r="YK135" s="81"/>
      <c r="YL135" s="81"/>
      <c r="YM135" s="81"/>
      <c r="YN135" s="81"/>
      <c r="YO135" s="81"/>
      <c r="YP135" s="81"/>
      <c r="YQ135" s="81"/>
      <c r="YR135" s="81"/>
      <c r="YS135" s="81"/>
      <c r="YT135" s="81"/>
      <c r="YU135" s="81"/>
      <c r="YV135" s="81"/>
      <c r="YW135" s="81"/>
      <c r="YX135" s="81"/>
      <c r="YY135" s="81"/>
      <c r="YZ135" s="81"/>
      <c r="ZA135" s="81"/>
      <c r="ZB135" s="81"/>
      <c r="ZC135" s="81"/>
      <c r="ZD135" s="81"/>
      <c r="ZE135" s="81"/>
      <c r="ZF135" s="81"/>
      <c r="ZG135" s="81"/>
      <c r="ZH135" s="81"/>
      <c r="ZI135" s="81"/>
      <c r="ZJ135" s="81"/>
      <c r="ZK135" s="81"/>
      <c r="ZL135" s="81"/>
      <c r="ZM135" s="81"/>
      <c r="ZN135" s="81"/>
      <c r="ZO135" s="81"/>
      <c r="ZP135" s="81"/>
      <c r="ZQ135" s="81"/>
      <c r="ZR135" s="81"/>
      <c r="ZS135" s="81"/>
      <c r="ZT135" s="81"/>
      <c r="ZU135" s="81"/>
      <c r="ZV135" s="81"/>
      <c r="ZW135" s="81"/>
      <c r="ZX135" s="81"/>
      <c r="ZY135" s="81"/>
      <c r="ZZ135" s="81"/>
      <c r="AAA135" s="81"/>
      <c r="AAB135" s="81"/>
      <c r="AAC135" s="81"/>
      <c r="AAD135" s="81"/>
      <c r="AAE135" s="81"/>
      <c r="AAF135" s="81"/>
      <c r="AAG135" s="81"/>
      <c r="AAH135" s="81"/>
      <c r="AAI135" s="81"/>
      <c r="AAJ135" s="81"/>
      <c r="AAK135" s="81"/>
      <c r="AAL135" s="81"/>
      <c r="AAM135" s="81"/>
      <c r="AAN135" s="81"/>
      <c r="AAO135" s="81"/>
      <c r="AAP135" s="81"/>
      <c r="AAQ135" s="81"/>
      <c r="AAR135" s="81"/>
      <c r="AAS135" s="81"/>
      <c r="AAT135" s="81"/>
      <c r="AAU135" s="81"/>
      <c r="AAV135" s="81"/>
      <c r="AAW135" s="81"/>
      <c r="AAX135" s="81"/>
      <c r="AAY135" s="81"/>
      <c r="AAZ135" s="81"/>
      <c r="ABA135" s="81"/>
      <c r="ABB135" s="81"/>
      <c r="ABC135" s="81"/>
      <c r="ABD135" s="81"/>
      <c r="ABE135" s="81"/>
      <c r="ABF135" s="81"/>
      <c r="ABG135" s="81"/>
      <c r="ABH135" s="81"/>
      <c r="ABI135" s="81"/>
      <c r="ABJ135" s="81"/>
      <c r="ABK135" s="81"/>
      <c r="ABL135" s="81"/>
      <c r="ABM135" s="81"/>
      <c r="ABN135" s="81"/>
      <c r="ABO135" s="81"/>
      <c r="ABP135" s="81"/>
      <c r="ABQ135" s="81"/>
      <c r="ABR135" s="81"/>
      <c r="ABS135" s="81"/>
      <c r="ABT135" s="81"/>
      <c r="ABU135" s="81"/>
      <c r="ABV135" s="81"/>
      <c r="ABW135" s="81"/>
      <c r="ABX135" s="81"/>
      <c r="ABY135" s="81"/>
      <c r="ABZ135" s="81"/>
      <c r="ACA135" s="81"/>
      <c r="ACB135" s="81"/>
      <c r="ACC135" s="81"/>
      <c r="ACD135" s="81"/>
      <c r="ACE135" s="81"/>
      <c r="ACF135" s="81"/>
      <c r="ACG135" s="81"/>
      <c r="ACH135" s="81"/>
      <c r="ACI135" s="81"/>
      <c r="ACJ135" s="81"/>
      <c r="ACK135" s="81"/>
      <c r="ACL135" s="81"/>
      <c r="ACM135" s="81"/>
      <c r="ACN135" s="81"/>
      <c r="ACO135" s="81"/>
      <c r="ACP135" s="81"/>
      <c r="ACQ135" s="81"/>
      <c r="ACR135" s="81"/>
      <c r="ACS135" s="81"/>
      <c r="ACT135" s="81"/>
      <c r="ACU135" s="81"/>
      <c r="ACV135" s="81"/>
      <c r="ACW135" s="81"/>
      <c r="ACX135" s="81"/>
      <c r="ACY135" s="81"/>
      <c r="ACZ135" s="81"/>
      <c r="ADA135" s="81"/>
      <c r="ADB135" s="81"/>
      <c r="ADC135" s="81"/>
      <c r="ADD135" s="81"/>
      <c r="ADE135" s="81"/>
      <c r="ADF135" s="81"/>
      <c r="ADG135" s="81"/>
      <c r="ADH135" s="81"/>
      <c r="ADI135" s="81"/>
      <c r="ADJ135" s="81"/>
      <c r="ADK135" s="81"/>
      <c r="ADL135" s="81"/>
      <c r="ADM135" s="81"/>
      <c r="ADN135" s="81"/>
      <c r="ADO135" s="81"/>
      <c r="ADP135" s="81"/>
      <c r="ADQ135" s="81"/>
      <c r="ADR135" s="81"/>
      <c r="ADS135" s="81"/>
      <c r="ADT135" s="81"/>
      <c r="ADU135" s="81"/>
      <c r="ADV135" s="81"/>
      <c r="ADW135" s="81"/>
      <c r="ADX135" s="81"/>
      <c r="ADY135" s="81"/>
      <c r="ADZ135" s="81"/>
      <c r="AEA135" s="81"/>
      <c r="AEB135" s="81"/>
      <c r="AEC135" s="81"/>
      <c r="AED135" s="81"/>
      <c r="AEE135" s="81"/>
      <c r="AEF135" s="81"/>
      <c r="AEG135" s="81"/>
      <c r="AEH135" s="81"/>
      <c r="AEI135" s="81"/>
      <c r="AEJ135" s="81"/>
      <c r="AEK135" s="81"/>
      <c r="AEL135" s="81"/>
      <c r="AEM135" s="81"/>
      <c r="AEN135" s="81"/>
      <c r="AEO135" s="81"/>
      <c r="AEP135" s="81"/>
      <c r="AEQ135" s="81"/>
      <c r="AER135" s="81"/>
      <c r="AES135" s="81"/>
      <c r="AET135" s="81"/>
      <c r="AEU135" s="81"/>
      <c r="AEV135" s="81"/>
      <c r="AEW135" s="81"/>
      <c r="AEX135" s="81"/>
      <c r="AEY135" s="81"/>
      <c r="AEZ135" s="81"/>
      <c r="AFA135" s="81"/>
      <c r="AFB135" s="81"/>
      <c r="AFC135" s="81"/>
      <c r="AFD135" s="81"/>
      <c r="AFE135" s="81"/>
      <c r="AFF135" s="81"/>
      <c r="AFG135" s="81"/>
      <c r="AFH135" s="81"/>
      <c r="AFI135" s="81"/>
      <c r="AFJ135" s="81"/>
      <c r="AFK135" s="81"/>
      <c r="AFL135" s="81"/>
      <c r="AFM135" s="81"/>
      <c r="AFN135" s="81"/>
      <c r="AFO135" s="81"/>
      <c r="AFP135" s="81"/>
      <c r="AFQ135" s="81"/>
      <c r="AFR135" s="81"/>
      <c r="AFS135" s="81"/>
      <c r="AFT135" s="81"/>
      <c r="AFU135" s="81"/>
      <c r="AFV135" s="81"/>
      <c r="AFW135" s="81"/>
      <c r="AFX135" s="81"/>
      <c r="AFY135" s="81"/>
      <c r="AFZ135" s="81"/>
      <c r="AGA135" s="81"/>
      <c r="AGB135" s="81"/>
      <c r="AGC135" s="81"/>
      <c r="AGD135" s="81"/>
      <c r="AGE135" s="81"/>
      <c r="AGF135" s="81"/>
      <c r="AGG135" s="81"/>
      <c r="AGH135" s="81"/>
      <c r="AGI135" s="81"/>
      <c r="AGJ135" s="81"/>
      <c r="AGK135" s="81"/>
      <c r="AGL135" s="81"/>
      <c r="AGM135" s="81"/>
      <c r="AGN135" s="81"/>
      <c r="AGO135" s="81"/>
      <c r="AGP135" s="81"/>
      <c r="AGQ135" s="81"/>
      <c r="AGR135" s="81"/>
      <c r="AGS135" s="81"/>
      <c r="AGT135" s="81"/>
      <c r="AGU135" s="81"/>
      <c r="AGV135" s="81"/>
      <c r="AGW135" s="81"/>
      <c r="AGX135" s="81"/>
      <c r="AGY135" s="81"/>
      <c r="AGZ135" s="81"/>
      <c r="AHA135" s="81"/>
      <c r="AHB135" s="81"/>
      <c r="AHC135" s="81"/>
      <c r="AHD135" s="81"/>
      <c r="AHE135" s="81"/>
      <c r="AHF135" s="81"/>
      <c r="AHG135" s="81"/>
      <c r="AHH135" s="81"/>
      <c r="AHI135" s="81"/>
      <c r="AHJ135" s="81"/>
      <c r="AHK135" s="81"/>
      <c r="AHL135" s="81"/>
      <c r="AHM135" s="81"/>
      <c r="AHN135" s="81"/>
      <c r="AHO135" s="81"/>
      <c r="AHP135" s="81"/>
      <c r="AHQ135" s="81"/>
      <c r="AHR135" s="81"/>
      <c r="AHS135" s="81"/>
      <c r="AHT135" s="81"/>
      <c r="AHU135" s="81"/>
      <c r="AHV135" s="81"/>
      <c r="AHW135" s="81"/>
      <c r="AHX135" s="81"/>
      <c r="AHY135" s="81"/>
      <c r="AHZ135" s="81"/>
      <c r="AIA135" s="81"/>
      <c r="AIB135" s="81"/>
      <c r="AIC135" s="81"/>
      <c r="AID135" s="81"/>
      <c r="AIE135" s="81"/>
      <c r="AIF135" s="81"/>
      <c r="AIG135" s="81"/>
      <c r="AIH135" s="81"/>
      <c r="AII135" s="81"/>
      <c r="AIJ135" s="81"/>
      <c r="AIK135" s="81"/>
      <c r="AIL135" s="81"/>
      <c r="AIM135" s="81"/>
      <c r="AIN135" s="81"/>
      <c r="AIO135" s="81"/>
      <c r="AIP135" s="81"/>
      <c r="AIQ135" s="81"/>
      <c r="AIR135" s="81"/>
      <c r="AIS135" s="81"/>
      <c r="AIT135" s="81"/>
      <c r="AIU135" s="81"/>
      <c r="AIV135" s="81"/>
      <c r="AIW135" s="81"/>
      <c r="AIX135" s="81"/>
      <c r="AIY135" s="81"/>
      <c r="AIZ135" s="81"/>
      <c r="AJA135" s="81"/>
      <c r="AJB135" s="81"/>
      <c r="AJC135" s="81"/>
      <c r="AJD135" s="81"/>
      <c r="AJE135" s="81"/>
      <c r="AJF135" s="81"/>
      <c r="AJG135" s="81"/>
      <c r="AJH135" s="81"/>
      <c r="AJI135" s="81"/>
      <c r="AJJ135" s="81"/>
      <c r="AJK135" s="81"/>
      <c r="AJL135" s="81"/>
      <c r="AJM135" s="81"/>
      <c r="AJN135" s="81"/>
      <c r="AJO135" s="81"/>
      <c r="AJP135" s="81"/>
      <c r="AJQ135" s="81"/>
      <c r="AJR135" s="81"/>
      <c r="AJS135" s="81"/>
      <c r="AJT135" s="81"/>
      <c r="AJU135" s="81"/>
      <c r="AJV135" s="81"/>
      <c r="AJW135" s="81"/>
      <c r="AJX135" s="81"/>
      <c r="AJY135" s="81"/>
      <c r="AJZ135" s="81"/>
      <c r="AKA135" s="81"/>
      <c r="AKB135" s="81"/>
      <c r="AKC135" s="81"/>
      <c r="AKD135" s="81"/>
      <c r="AKE135" s="81"/>
      <c r="AKF135" s="81"/>
      <c r="AKG135" s="81"/>
      <c r="AKH135" s="81"/>
      <c r="AKI135" s="81"/>
      <c r="AKJ135" s="81"/>
      <c r="AKK135" s="81"/>
      <c r="AKL135" s="81"/>
      <c r="AKM135" s="81"/>
      <c r="AKN135" s="81"/>
      <c r="AKO135" s="81"/>
      <c r="AKP135" s="81"/>
      <c r="AKQ135" s="81"/>
      <c r="AKR135" s="81"/>
      <c r="AKS135" s="81"/>
      <c r="AKT135" s="81"/>
      <c r="AKU135" s="81"/>
      <c r="AKV135" s="81"/>
      <c r="AKW135" s="81"/>
      <c r="AKX135" s="81"/>
      <c r="AKY135" s="81"/>
      <c r="AKZ135" s="81"/>
      <c r="ALA135" s="81"/>
      <c r="ALB135" s="81"/>
      <c r="ALC135" s="81"/>
      <c r="ALD135" s="81"/>
      <c r="ALE135" s="81"/>
      <c r="ALF135" s="81"/>
      <c r="ALG135" s="81"/>
      <c r="ALH135" s="81"/>
      <c r="ALI135" s="81"/>
      <c r="ALJ135" s="81"/>
      <c r="ALK135" s="81"/>
      <c r="ALL135" s="81"/>
      <c r="ALM135" s="81"/>
      <c r="ALN135" s="81"/>
      <c r="ALO135" s="81"/>
      <c r="ALP135" s="81"/>
      <c r="ALQ135" s="81"/>
      <c r="ALR135" s="81"/>
      <c r="ALS135" s="81"/>
      <c r="ALT135" s="81"/>
      <c r="ALU135" s="81"/>
      <c r="ALV135" s="81"/>
      <c r="ALW135" s="81"/>
      <c r="ALX135" s="81"/>
      <c r="ALY135" s="81"/>
      <c r="ALZ135" s="81"/>
      <c r="AMA135" s="81"/>
      <c r="AMB135" s="81"/>
      <c r="AMC135" s="81"/>
      <c r="AMD135" s="81"/>
      <c r="AME135" s="81"/>
      <c r="AMF135" s="81"/>
      <c r="AMG135" s="81"/>
      <c r="AMH135" s="81"/>
      <c r="AMI135" s="81"/>
      <c r="AMJ135" s="81"/>
      <c r="AMK135" s="81"/>
      <c r="AML135" s="81"/>
      <c r="AMM135" s="81"/>
      <c r="AMN135" s="81"/>
      <c r="AMO135" s="81"/>
      <c r="AMP135" s="81"/>
      <c r="AMQ135" s="81"/>
      <c r="AMR135" s="81"/>
      <c r="AMS135" s="81"/>
      <c r="AMT135" s="81"/>
      <c r="AMU135" s="81"/>
      <c r="AMV135" s="81"/>
      <c r="AMW135" s="81"/>
      <c r="AMX135" s="81"/>
      <c r="AMY135" s="81"/>
      <c r="AMZ135" s="81"/>
      <c r="ANA135" s="81"/>
      <c r="ANB135" s="81"/>
      <c r="ANC135" s="81"/>
      <c r="AND135" s="81"/>
      <c r="ANE135" s="81"/>
      <c r="ANF135" s="81"/>
      <c r="ANG135" s="81"/>
      <c r="ANH135" s="81"/>
      <c r="ANI135" s="81"/>
      <c r="ANJ135" s="81"/>
      <c r="ANK135" s="81"/>
      <c r="ANL135" s="81"/>
      <c r="ANM135" s="81"/>
      <c r="ANN135" s="81"/>
      <c r="ANO135" s="81"/>
      <c r="ANP135" s="81"/>
      <c r="ANQ135" s="81"/>
      <c r="ANR135" s="81"/>
      <c r="ANS135" s="81"/>
      <c r="ANT135" s="81"/>
      <c r="ANU135" s="81"/>
      <c r="ANV135" s="81"/>
      <c r="ANW135" s="81"/>
      <c r="ANX135" s="81"/>
      <c r="ANY135" s="81"/>
      <c r="ANZ135" s="81"/>
      <c r="AOA135" s="81"/>
      <c r="AOB135" s="81"/>
      <c r="AOC135" s="81"/>
      <c r="AOD135" s="81"/>
      <c r="AOE135" s="81"/>
      <c r="AOF135" s="81"/>
      <c r="AOG135" s="81"/>
      <c r="AOH135" s="81"/>
      <c r="AOI135" s="81"/>
      <c r="AOJ135" s="81"/>
      <c r="AOK135" s="81"/>
      <c r="AOL135" s="81"/>
      <c r="AOM135" s="81"/>
      <c r="AON135" s="81"/>
      <c r="AOO135" s="81"/>
      <c r="AOP135" s="81"/>
      <c r="AOQ135" s="81"/>
      <c r="AOR135" s="81"/>
      <c r="AOS135" s="81"/>
      <c r="AOT135" s="81"/>
      <c r="AOU135" s="81"/>
      <c r="AOV135" s="81"/>
      <c r="AOW135" s="81"/>
      <c r="AOX135" s="81"/>
      <c r="AOY135" s="81"/>
      <c r="AOZ135" s="81"/>
      <c r="APA135" s="81"/>
      <c r="APB135" s="81"/>
      <c r="APC135" s="81"/>
      <c r="APD135" s="81"/>
      <c r="APE135" s="81"/>
      <c r="APF135" s="81"/>
      <c r="APG135" s="81"/>
      <c r="APH135" s="81"/>
      <c r="API135" s="81"/>
      <c r="APJ135" s="81"/>
      <c r="APK135" s="81"/>
      <c r="APL135" s="81"/>
      <c r="APM135" s="81"/>
      <c r="APN135" s="81"/>
      <c r="APO135" s="81"/>
      <c r="APP135" s="81"/>
      <c r="APQ135" s="81"/>
      <c r="APR135" s="81"/>
      <c r="APS135" s="81"/>
      <c r="APT135" s="81"/>
      <c r="APU135" s="81"/>
      <c r="APV135" s="81"/>
      <c r="APW135" s="81"/>
      <c r="APX135" s="81"/>
      <c r="APY135" s="81"/>
      <c r="APZ135" s="81"/>
      <c r="AQA135" s="81"/>
      <c r="AQB135" s="81"/>
      <c r="AQC135" s="81"/>
      <c r="AQD135" s="81"/>
      <c r="AQE135" s="81"/>
      <c r="AQF135" s="81"/>
      <c r="AQG135" s="81"/>
      <c r="AQH135" s="81"/>
      <c r="AQI135" s="81"/>
      <c r="AQJ135" s="81"/>
      <c r="AQK135" s="81"/>
      <c r="AQL135" s="81"/>
      <c r="AQM135" s="81"/>
      <c r="AQN135" s="81"/>
      <c r="AQO135" s="81"/>
      <c r="AQP135" s="81"/>
      <c r="AQQ135" s="81"/>
      <c r="AQR135" s="81"/>
      <c r="AQS135" s="81"/>
      <c r="AQT135" s="81"/>
      <c r="AQU135" s="81"/>
      <c r="AQV135" s="81"/>
      <c r="AQW135" s="81"/>
      <c r="AQX135" s="81"/>
      <c r="AQY135" s="81"/>
      <c r="AQZ135" s="81"/>
      <c r="ARA135" s="81"/>
      <c r="ARB135" s="81"/>
      <c r="ARC135" s="81"/>
      <c r="ARD135" s="81"/>
      <c r="ARE135" s="81"/>
      <c r="ARF135" s="81"/>
      <c r="ARG135" s="81"/>
      <c r="ARH135" s="81"/>
      <c r="ARI135" s="81"/>
      <c r="ARJ135" s="81"/>
      <c r="ARK135" s="81"/>
      <c r="ARL135" s="81"/>
      <c r="ARM135" s="81"/>
      <c r="ARN135" s="81"/>
      <c r="ARO135" s="81"/>
      <c r="ARP135" s="81"/>
      <c r="ARQ135" s="81"/>
      <c r="ARR135" s="81"/>
      <c r="ARS135" s="81"/>
      <c r="ART135" s="81"/>
      <c r="ARU135" s="81"/>
      <c r="ARV135" s="81"/>
      <c r="ARW135" s="81"/>
      <c r="ARX135" s="81"/>
      <c r="ARY135" s="81"/>
      <c r="ARZ135" s="81"/>
      <c r="ASA135" s="81"/>
      <c r="ASB135" s="81"/>
      <c r="ASC135" s="81"/>
      <c r="ASD135" s="81"/>
      <c r="ASE135" s="81"/>
      <c r="ASF135" s="81"/>
      <c r="ASG135" s="81"/>
      <c r="ASH135" s="81"/>
      <c r="ASI135" s="81"/>
      <c r="ASJ135" s="81"/>
      <c r="ASK135" s="81"/>
      <c r="ASL135" s="81"/>
      <c r="ASM135" s="81"/>
      <c r="ASN135" s="81"/>
      <c r="ASO135" s="81"/>
      <c r="ASP135" s="81"/>
      <c r="ASQ135" s="81"/>
      <c r="ASR135" s="81"/>
      <c r="ASS135" s="81"/>
      <c r="AST135" s="81"/>
      <c r="ASU135" s="81"/>
      <c r="ASV135" s="81"/>
      <c r="ASW135" s="81"/>
      <c r="ASX135" s="81"/>
      <c r="ASY135" s="81"/>
      <c r="ASZ135" s="81"/>
      <c r="ATA135" s="81"/>
      <c r="ATB135" s="81"/>
      <c r="ATC135" s="81"/>
      <c r="ATD135" s="81"/>
      <c r="ATE135" s="81"/>
      <c r="ATF135" s="81"/>
      <c r="ATG135" s="81"/>
      <c r="ATH135" s="81"/>
      <c r="ATI135" s="81"/>
      <c r="ATJ135" s="81"/>
      <c r="ATK135" s="81"/>
      <c r="ATL135" s="81"/>
      <c r="ATM135" s="81"/>
      <c r="ATN135" s="81"/>
      <c r="ATO135" s="81"/>
      <c r="ATP135" s="81"/>
      <c r="ATQ135" s="81"/>
      <c r="ATR135" s="81"/>
      <c r="ATS135" s="81"/>
      <c r="ATT135" s="81"/>
      <c r="ATU135" s="81"/>
      <c r="ATV135" s="81"/>
      <c r="ATW135" s="81"/>
      <c r="ATX135" s="81"/>
      <c r="ATY135" s="81"/>
      <c r="ATZ135" s="81"/>
      <c r="AUA135" s="81"/>
      <c r="AUB135" s="81"/>
      <c r="AUC135" s="81"/>
      <c r="AUD135" s="81"/>
      <c r="AUE135" s="81"/>
      <c r="AUF135" s="81"/>
      <c r="AUG135" s="81"/>
      <c r="AUH135" s="81"/>
      <c r="AUI135" s="81"/>
      <c r="AUJ135" s="81"/>
      <c r="AUK135" s="81"/>
      <c r="AUL135" s="81"/>
      <c r="AUM135" s="81"/>
      <c r="AUN135" s="81"/>
      <c r="AUO135" s="81"/>
      <c r="AUP135" s="81"/>
      <c r="AUQ135" s="81"/>
      <c r="AUR135" s="81"/>
      <c r="AUS135" s="81"/>
      <c r="AUT135" s="81"/>
      <c r="AUU135" s="81"/>
      <c r="AUV135" s="81"/>
      <c r="AUW135" s="81"/>
      <c r="AUX135" s="81"/>
      <c r="AUY135" s="81"/>
      <c r="AUZ135" s="81"/>
      <c r="AVA135" s="81"/>
      <c r="AVB135" s="81"/>
      <c r="AVC135" s="81"/>
      <c r="AVD135" s="81"/>
      <c r="AVE135" s="81"/>
      <c r="AVF135" s="81"/>
      <c r="AVG135" s="81"/>
      <c r="AVH135" s="81"/>
      <c r="AVI135" s="81"/>
      <c r="AVJ135" s="81"/>
      <c r="AVK135" s="81"/>
      <c r="AVL135" s="81"/>
      <c r="AVM135" s="81"/>
      <c r="AVN135" s="81"/>
      <c r="AVO135" s="81"/>
      <c r="AVP135" s="81"/>
      <c r="AVQ135" s="81"/>
      <c r="AVR135" s="81"/>
      <c r="AVS135" s="81"/>
      <c r="AVT135" s="81"/>
      <c r="AVU135" s="81"/>
      <c r="AVV135" s="81"/>
      <c r="AVW135" s="81"/>
      <c r="AVX135" s="81"/>
      <c r="AVY135" s="81"/>
      <c r="AVZ135" s="81"/>
      <c r="AWA135" s="81"/>
      <c r="AWB135" s="81"/>
      <c r="AWC135" s="81"/>
      <c r="AWD135" s="81"/>
      <c r="AWE135" s="81"/>
      <c r="AWF135" s="81"/>
      <c r="AWG135" s="81"/>
      <c r="AWH135" s="81"/>
      <c r="AWI135" s="81"/>
      <c r="AWJ135" s="81"/>
      <c r="AWK135" s="81"/>
      <c r="AWL135" s="81"/>
      <c r="AWM135" s="81"/>
      <c r="AWN135" s="81"/>
      <c r="AWO135" s="81"/>
      <c r="AWP135" s="81"/>
      <c r="AWQ135" s="81"/>
      <c r="AWR135" s="81"/>
      <c r="AWS135" s="81"/>
      <c r="AWT135" s="81"/>
      <c r="AWU135" s="81"/>
      <c r="AWV135" s="81"/>
      <c r="AWW135" s="81"/>
      <c r="AWX135" s="81"/>
      <c r="AWY135" s="81"/>
      <c r="AWZ135" s="81"/>
      <c r="AXA135" s="81"/>
      <c r="AXB135" s="81"/>
      <c r="AXC135" s="81"/>
      <c r="AXD135" s="81"/>
      <c r="AXE135" s="81"/>
      <c r="AXF135" s="81"/>
      <c r="AXG135" s="81"/>
      <c r="AXH135" s="81"/>
      <c r="AXI135" s="81"/>
      <c r="AXJ135" s="81"/>
      <c r="AXK135" s="81"/>
      <c r="AXL135" s="81"/>
      <c r="AXM135" s="81"/>
      <c r="AXN135" s="81"/>
      <c r="AXO135" s="81"/>
      <c r="AXP135" s="81"/>
      <c r="AXQ135" s="81"/>
      <c r="AXR135" s="81"/>
      <c r="AXS135" s="81"/>
      <c r="AXT135" s="81"/>
      <c r="AXU135" s="81"/>
      <c r="AXV135" s="81"/>
      <c r="AXW135" s="81"/>
      <c r="AXX135" s="81"/>
      <c r="AXY135" s="81"/>
      <c r="AXZ135" s="81"/>
      <c r="AYA135" s="81"/>
      <c r="AYB135" s="81"/>
      <c r="AYC135" s="81"/>
      <c r="AYD135" s="81"/>
      <c r="AYE135" s="81"/>
      <c r="AYF135" s="81"/>
      <c r="AYG135" s="81"/>
      <c r="AYH135" s="81"/>
      <c r="AYI135" s="81"/>
      <c r="AYJ135" s="81"/>
      <c r="AYK135" s="81"/>
      <c r="AYL135" s="81"/>
      <c r="AYM135" s="81"/>
      <c r="AYN135" s="81"/>
      <c r="AYO135" s="81"/>
      <c r="AYP135" s="81"/>
      <c r="AYQ135" s="81"/>
      <c r="AYR135" s="81"/>
      <c r="AYS135" s="81"/>
      <c r="AYT135" s="81"/>
      <c r="AYU135" s="81"/>
      <c r="AYV135" s="81"/>
      <c r="AYW135" s="81"/>
      <c r="AYX135" s="81"/>
      <c r="AYY135" s="81"/>
      <c r="AYZ135" s="81"/>
      <c r="AZA135" s="81"/>
      <c r="AZB135" s="81"/>
      <c r="AZC135" s="81"/>
      <c r="AZD135" s="81"/>
      <c r="AZE135" s="81"/>
      <c r="AZF135" s="81"/>
      <c r="AZG135" s="81"/>
      <c r="AZH135" s="81"/>
      <c r="AZI135" s="81"/>
      <c r="AZJ135" s="81"/>
      <c r="AZK135" s="81"/>
      <c r="AZL135" s="81"/>
      <c r="AZM135" s="81"/>
      <c r="AZN135" s="81"/>
      <c r="AZO135" s="81"/>
      <c r="AZP135" s="81"/>
      <c r="AZQ135" s="81"/>
      <c r="AZR135" s="81"/>
      <c r="AZS135" s="81"/>
      <c r="AZT135" s="81"/>
      <c r="AZU135" s="81"/>
      <c r="AZV135" s="81"/>
      <c r="AZW135" s="81"/>
      <c r="AZX135" s="81"/>
      <c r="AZY135" s="81"/>
      <c r="AZZ135" s="81"/>
      <c r="BAA135" s="81"/>
      <c r="BAB135" s="81"/>
      <c r="BAC135" s="81"/>
      <c r="BAD135" s="81"/>
      <c r="BAE135" s="81"/>
      <c r="BAF135" s="81"/>
      <c r="BAG135" s="81"/>
      <c r="BAH135" s="81"/>
      <c r="BAI135" s="81"/>
      <c r="BAJ135" s="81"/>
      <c r="BAK135" s="81"/>
      <c r="BAL135" s="81"/>
      <c r="BAM135" s="81"/>
      <c r="BAN135" s="81"/>
      <c r="BAO135" s="81"/>
      <c r="BAP135" s="81"/>
      <c r="BAQ135" s="81"/>
      <c r="BAR135" s="81"/>
      <c r="BAS135" s="81"/>
      <c r="BAT135" s="81"/>
      <c r="BAU135" s="81"/>
      <c r="BAV135" s="81"/>
      <c r="BAW135" s="81"/>
      <c r="BAX135" s="81"/>
      <c r="BAY135" s="81"/>
      <c r="BAZ135" s="81"/>
      <c r="BBA135" s="81"/>
      <c r="BBB135" s="81"/>
      <c r="BBC135" s="81"/>
      <c r="BBD135" s="81"/>
      <c r="BBE135" s="81"/>
      <c r="BBF135" s="81"/>
      <c r="BBG135" s="81"/>
      <c r="BBH135" s="81"/>
      <c r="BBI135" s="81"/>
      <c r="BBJ135" s="81"/>
      <c r="BBK135" s="81"/>
      <c r="BBL135" s="81"/>
      <c r="BBM135" s="81"/>
      <c r="BBN135" s="81"/>
      <c r="BBO135" s="81"/>
      <c r="BBP135" s="81"/>
      <c r="BBQ135" s="81"/>
      <c r="BBR135" s="81"/>
      <c r="BBS135" s="81"/>
      <c r="BBT135" s="81"/>
      <c r="BBU135" s="81"/>
      <c r="BBV135" s="81"/>
      <c r="BBW135" s="81"/>
      <c r="BBX135" s="81"/>
      <c r="BBY135" s="81"/>
      <c r="BBZ135" s="81"/>
      <c r="BCA135" s="81"/>
      <c r="BCB135" s="81"/>
      <c r="BCC135" s="81"/>
      <c r="BCD135" s="81"/>
      <c r="BCE135" s="81"/>
      <c r="BCF135" s="81"/>
      <c r="BCG135" s="81"/>
      <c r="BCH135" s="81"/>
      <c r="BCI135" s="81"/>
      <c r="BCJ135" s="81"/>
      <c r="BCK135" s="81"/>
      <c r="BCL135" s="81"/>
      <c r="BCM135" s="81"/>
      <c r="BCN135" s="81"/>
      <c r="BCO135" s="81"/>
      <c r="BCP135" s="81"/>
      <c r="BCQ135" s="81"/>
      <c r="BCR135" s="81"/>
      <c r="BCS135" s="81"/>
      <c r="BCT135" s="81"/>
      <c r="BCU135" s="81"/>
      <c r="BCV135" s="81"/>
      <c r="BCW135" s="81"/>
      <c r="BCX135" s="81"/>
      <c r="BCY135" s="81"/>
      <c r="BCZ135" s="81"/>
      <c r="BDA135" s="81"/>
      <c r="BDB135" s="81"/>
      <c r="BDC135" s="81"/>
      <c r="BDD135" s="81"/>
      <c r="BDE135" s="81"/>
      <c r="BDF135" s="81"/>
      <c r="BDG135" s="81"/>
      <c r="BDH135" s="81"/>
      <c r="BDI135" s="81"/>
      <c r="BDJ135" s="81"/>
      <c r="BDK135" s="81"/>
      <c r="BDL135" s="81"/>
      <c r="BDM135" s="81"/>
      <c r="BDN135" s="81"/>
      <c r="BDO135" s="81"/>
      <c r="BDP135" s="81"/>
      <c r="BDQ135" s="81"/>
      <c r="BDR135" s="81"/>
      <c r="BDS135" s="81"/>
      <c r="BDT135" s="81"/>
      <c r="BDU135" s="81"/>
      <c r="BDV135" s="81"/>
      <c r="BDW135" s="81"/>
      <c r="BDX135" s="81"/>
      <c r="BDY135" s="81"/>
      <c r="BDZ135" s="81"/>
      <c r="BEA135" s="81"/>
      <c r="BEB135" s="81"/>
      <c r="BEC135" s="81"/>
      <c r="BED135" s="81"/>
      <c r="BEE135" s="81"/>
      <c r="BEF135" s="81"/>
      <c r="BEG135" s="81"/>
      <c r="BEH135" s="81"/>
      <c r="BEI135" s="81"/>
      <c r="BEJ135" s="81"/>
      <c r="BEK135" s="81"/>
      <c r="BEL135" s="81"/>
      <c r="BEM135" s="81"/>
      <c r="BEN135" s="81"/>
      <c r="BEO135" s="81"/>
      <c r="BEP135" s="81"/>
      <c r="BEQ135" s="81"/>
      <c r="BER135" s="81"/>
      <c r="BES135" s="81"/>
      <c r="BET135" s="81"/>
      <c r="BEU135" s="81"/>
      <c r="BEV135" s="81"/>
      <c r="BEW135" s="81"/>
      <c r="BEX135" s="81"/>
      <c r="BEY135" s="81"/>
      <c r="BEZ135" s="81"/>
      <c r="BFA135" s="81"/>
      <c r="BFB135" s="81"/>
      <c r="BFC135" s="81"/>
      <c r="BFD135" s="81"/>
      <c r="BFE135" s="81"/>
      <c r="BFF135" s="81"/>
      <c r="BFG135" s="81"/>
      <c r="BFH135" s="81"/>
      <c r="BFI135" s="81"/>
      <c r="BFJ135" s="81"/>
      <c r="BFK135" s="81"/>
      <c r="BFL135" s="81"/>
      <c r="BFM135" s="81"/>
      <c r="BFN135" s="81"/>
      <c r="BFO135" s="81"/>
      <c r="BFP135" s="81"/>
      <c r="BFQ135" s="81"/>
      <c r="BFR135" s="81"/>
      <c r="BFS135" s="81"/>
      <c r="BFT135" s="81"/>
      <c r="BFU135" s="81"/>
      <c r="BFV135" s="81"/>
      <c r="BFW135" s="81"/>
      <c r="BFX135" s="81"/>
      <c r="BFY135" s="81"/>
      <c r="BFZ135" s="81"/>
      <c r="BGA135" s="81"/>
      <c r="BGB135" s="81"/>
      <c r="BGC135" s="81"/>
      <c r="BGD135" s="81"/>
      <c r="BGE135" s="81"/>
      <c r="BGF135" s="81"/>
      <c r="BGG135" s="81"/>
      <c r="BGH135" s="81"/>
      <c r="BGI135" s="81"/>
      <c r="BGJ135" s="81"/>
      <c r="BGK135" s="81"/>
      <c r="BGL135" s="81"/>
      <c r="BGM135" s="81"/>
      <c r="BGN135" s="81"/>
      <c r="BGO135" s="81"/>
      <c r="BGP135" s="81"/>
      <c r="BGQ135" s="81"/>
      <c r="BGR135" s="81"/>
      <c r="BGS135" s="81"/>
      <c r="BGT135" s="81"/>
      <c r="BGU135" s="81"/>
      <c r="BGV135" s="81"/>
      <c r="BGW135" s="81"/>
      <c r="BGX135" s="81"/>
      <c r="BGY135" s="81"/>
      <c r="BGZ135" s="81"/>
      <c r="BHA135" s="81"/>
      <c r="BHB135" s="81"/>
      <c r="BHC135" s="81"/>
      <c r="BHD135" s="81"/>
      <c r="BHE135" s="81"/>
      <c r="BHF135" s="81"/>
      <c r="BHG135" s="81"/>
      <c r="BHH135" s="81"/>
      <c r="BHI135" s="81"/>
      <c r="BHJ135" s="81"/>
      <c r="BHK135" s="81"/>
      <c r="BHL135" s="81"/>
      <c r="BHM135" s="81"/>
      <c r="BHN135" s="81"/>
      <c r="BHO135" s="81"/>
      <c r="BHP135" s="81"/>
      <c r="BHQ135" s="81"/>
      <c r="BHR135" s="81"/>
      <c r="BHS135" s="81"/>
      <c r="BHT135" s="81"/>
      <c r="BHU135" s="81"/>
      <c r="BHV135" s="81"/>
      <c r="BHW135" s="81"/>
      <c r="BHX135" s="81"/>
      <c r="BHY135" s="81"/>
      <c r="BHZ135" s="81"/>
      <c r="BIA135" s="81"/>
      <c r="BIB135" s="81"/>
      <c r="BIC135" s="81"/>
      <c r="BID135" s="81"/>
      <c r="BIE135" s="81"/>
      <c r="BIF135" s="81"/>
      <c r="BIG135" s="81"/>
      <c r="BIH135" s="81"/>
      <c r="BII135" s="81"/>
      <c r="BIJ135" s="81"/>
      <c r="BIK135" s="81"/>
      <c r="BIL135" s="81"/>
      <c r="BIM135" s="81"/>
      <c r="BIN135" s="81"/>
      <c r="BIO135" s="81"/>
      <c r="BIP135" s="81"/>
      <c r="BIQ135" s="81"/>
      <c r="BIR135" s="81"/>
      <c r="BIS135" s="81"/>
      <c r="BIT135" s="81"/>
      <c r="BIU135" s="81"/>
      <c r="BIV135" s="81"/>
      <c r="BIW135" s="81"/>
      <c r="BIX135" s="81"/>
      <c r="BIY135" s="81"/>
      <c r="BIZ135" s="81"/>
      <c r="BJA135" s="81"/>
      <c r="BJB135" s="81"/>
      <c r="BJC135" s="81"/>
      <c r="BJD135" s="81"/>
      <c r="BJE135" s="81"/>
      <c r="BJF135" s="81"/>
      <c r="BJG135" s="81"/>
      <c r="BJH135" s="81"/>
      <c r="BJI135" s="81"/>
      <c r="BJJ135" s="81"/>
      <c r="BJK135" s="81"/>
      <c r="BJL135" s="81"/>
      <c r="BJM135" s="81"/>
      <c r="BJN135" s="81"/>
      <c r="BJO135" s="81"/>
      <c r="BJP135" s="81"/>
      <c r="BJQ135" s="81"/>
      <c r="BJR135" s="81"/>
      <c r="BJS135" s="81"/>
      <c r="BJT135" s="81"/>
      <c r="BJU135" s="81"/>
      <c r="BJV135" s="81"/>
      <c r="BJW135" s="81"/>
      <c r="BJX135" s="81"/>
      <c r="BJY135" s="81"/>
      <c r="BJZ135" s="81"/>
      <c r="BKA135" s="81"/>
      <c r="BKB135" s="81"/>
      <c r="BKC135" s="81"/>
      <c r="BKD135" s="81"/>
      <c r="BKE135" s="81"/>
      <c r="BKF135" s="81"/>
      <c r="BKG135" s="81"/>
      <c r="BKH135" s="81"/>
      <c r="BKI135" s="81"/>
      <c r="BKJ135" s="81"/>
      <c r="BKK135" s="81"/>
      <c r="BKL135" s="81"/>
      <c r="BKM135" s="81"/>
      <c r="BKN135" s="81"/>
      <c r="BKO135" s="81"/>
      <c r="BKP135" s="81"/>
      <c r="BKQ135" s="81"/>
      <c r="BKR135" s="81"/>
      <c r="BKS135" s="81"/>
      <c r="BKT135" s="81"/>
      <c r="BKU135" s="81"/>
      <c r="BKV135" s="81"/>
      <c r="BKW135" s="81"/>
      <c r="BKX135" s="81"/>
      <c r="BKY135" s="81"/>
      <c r="BKZ135" s="81"/>
      <c r="BLA135" s="81"/>
      <c r="BLB135" s="81"/>
      <c r="BLC135" s="81"/>
      <c r="BLD135" s="81"/>
      <c r="BLE135" s="81"/>
      <c r="BLF135" s="81"/>
      <c r="BLG135" s="81"/>
      <c r="BLH135" s="81"/>
      <c r="BLI135" s="81"/>
      <c r="BLJ135" s="81"/>
      <c r="BLK135" s="81"/>
      <c r="BLL135" s="81"/>
      <c r="BLM135" s="81"/>
      <c r="BLN135" s="81"/>
      <c r="BLO135" s="81"/>
      <c r="BLP135" s="81"/>
      <c r="BLQ135" s="81"/>
      <c r="BLR135" s="81"/>
      <c r="BLS135" s="81"/>
      <c r="BLT135" s="81"/>
      <c r="BLU135" s="81"/>
      <c r="BLV135" s="81"/>
      <c r="BLW135" s="81"/>
      <c r="BLX135" s="81"/>
      <c r="BLY135" s="81"/>
      <c r="BLZ135" s="81"/>
      <c r="BMA135" s="81"/>
      <c r="BMB135" s="81"/>
      <c r="BMC135" s="81"/>
      <c r="BMD135" s="81"/>
      <c r="BME135" s="81"/>
      <c r="BMF135" s="81"/>
      <c r="BMG135" s="81"/>
      <c r="BMH135" s="81"/>
      <c r="BMI135" s="81"/>
      <c r="BMJ135" s="81"/>
      <c r="BMK135" s="81"/>
      <c r="BML135" s="81"/>
      <c r="BMM135" s="81"/>
      <c r="BMN135" s="81"/>
      <c r="BMO135" s="81"/>
      <c r="BMP135" s="81"/>
      <c r="BMQ135" s="81"/>
      <c r="BMR135" s="81"/>
      <c r="BMS135" s="81"/>
      <c r="BMT135" s="81"/>
      <c r="BMU135" s="81"/>
      <c r="BMV135" s="81"/>
      <c r="BMW135" s="81"/>
      <c r="BMX135" s="81"/>
      <c r="BMY135" s="81"/>
      <c r="BMZ135" s="81"/>
      <c r="BNA135" s="81"/>
      <c r="BNB135" s="81"/>
      <c r="BNC135" s="81"/>
      <c r="BND135" s="81"/>
      <c r="BNE135" s="81"/>
      <c r="BNF135" s="81"/>
      <c r="BNG135" s="81"/>
      <c r="BNH135" s="81"/>
      <c r="BNI135" s="81"/>
      <c r="BNJ135" s="81"/>
      <c r="BNK135" s="81"/>
      <c r="BNL135" s="81"/>
      <c r="BNM135" s="81"/>
      <c r="BNN135" s="81"/>
      <c r="BNO135" s="81"/>
      <c r="BNP135" s="81"/>
      <c r="BNQ135" s="81"/>
      <c r="BNR135" s="81"/>
      <c r="BNS135" s="81"/>
      <c r="BNT135" s="81"/>
      <c r="BNU135" s="81"/>
      <c r="BNV135" s="81"/>
      <c r="BNW135" s="81"/>
      <c r="BNX135" s="81"/>
      <c r="BNY135" s="81"/>
      <c r="BNZ135" s="81"/>
      <c r="BOA135" s="81"/>
      <c r="BOB135" s="81"/>
      <c r="BOC135" s="81"/>
      <c r="BOD135" s="81"/>
      <c r="BOE135" s="81"/>
      <c r="BOF135" s="81"/>
      <c r="BOG135" s="81"/>
      <c r="BOH135" s="81"/>
      <c r="BOI135" s="81"/>
      <c r="BOJ135" s="81"/>
      <c r="BOK135" s="81"/>
      <c r="BOL135" s="81"/>
      <c r="BOM135" s="81"/>
      <c r="BON135" s="81"/>
      <c r="BOO135" s="81"/>
      <c r="BOP135" s="81"/>
      <c r="BOQ135" s="81"/>
      <c r="BOR135" s="81"/>
      <c r="BOS135" s="81"/>
      <c r="BOT135" s="81"/>
      <c r="BOU135" s="81"/>
      <c r="BOV135" s="81"/>
      <c r="BOW135" s="81"/>
      <c r="BOX135" s="81"/>
      <c r="BOY135" s="81"/>
      <c r="BOZ135" s="81"/>
      <c r="BPA135" s="81"/>
      <c r="BPB135" s="81"/>
      <c r="BPC135" s="81"/>
      <c r="BPD135" s="81"/>
      <c r="BPE135" s="81"/>
      <c r="BPF135" s="81"/>
      <c r="BPG135" s="81"/>
      <c r="BPH135" s="81"/>
      <c r="BPI135" s="81"/>
      <c r="BPJ135" s="81"/>
      <c r="BPK135" s="81"/>
      <c r="BPL135" s="81"/>
      <c r="BPM135" s="81"/>
      <c r="BPN135" s="81"/>
      <c r="BPO135" s="81"/>
      <c r="BPP135" s="81"/>
      <c r="BPQ135" s="81"/>
      <c r="BPR135" s="81"/>
      <c r="BPS135" s="81"/>
      <c r="BPT135" s="81"/>
      <c r="BPU135" s="81"/>
      <c r="BPV135" s="81"/>
      <c r="BPW135" s="81"/>
      <c r="BPX135" s="81"/>
      <c r="BPY135" s="81"/>
      <c r="BPZ135" s="81"/>
      <c r="BQA135" s="81"/>
      <c r="BQB135" s="81"/>
      <c r="BQC135" s="81"/>
      <c r="BQD135" s="81"/>
      <c r="BQE135" s="81"/>
      <c r="BQF135" s="81"/>
      <c r="BQG135" s="81"/>
      <c r="BQH135" s="81"/>
      <c r="BQI135" s="81"/>
      <c r="BQJ135" s="81"/>
      <c r="BQK135" s="81"/>
      <c r="BQL135" s="81"/>
      <c r="BQM135" s="81"/>
      <c r="BQN135" s="81"/>
      <c r="BQO135" s="81"/>
      <c r="BQP135" s="81"/>
      <c r="BQQ135" s="81"/>
      <c r="BQR135" s="81"/>
      <c r="BQS135" s="81"/>
      <c r="BQT135" s="81"/>
      <c r="BQU135" s="81"/>
      <c r="BQV135" s="81"/>
      <c r="BQW135" s="81"/>
      <c r="BQX135" s="81"/>
      <c r="BQY135" s="81"/>
      <c r="BQZ135" s="81"/>
      <c r="BRA135" s="81"/>
      <c r="BRB135" s="81"/>
      <c r="BRC135" s="81"/>
      <c r="BRD135" s="81"/>
      <c r="BRE135" s="81"/>
      <c r="BRF135" s="81"/>
      <c r="BRG135" s="81"/>
      <c r="BRH135" s="81"/>
      <c r="BRI135" s="81"/>
      <c r="BRJ135" s="81"/>
      <c r="BRK135" s="81"/>
      <c r="BRL135" s="81"/>
      <c r="BRM135" s="81"/>
      <c r="BRN135" s="81"/>
      <c r="BRO135" s="81"/>
      <c r="BRP135" s="81"/>
      <c r="BRQ135" s="81"/>
      <c r="BRR135" s="81"/>
      <c r="BRS135" s="81"/>
      <c r="BRT135" s="81"/>
      <c r="BRU135" s="81"/>
      <c r="BRV135" s="81"/>
      <c r="BRW135" s="81"/>
      <c r="BRX135" s="81"/>
      <c r="BRY135" s="81"/>
      <c r="BRZ135" s="81"/>
      <c r="BSA135" s="81"/>
      <c r="BSB135" s="81"/>
      <c r="BSC135" s="81"/>
      <c r="BSD135" s="81"/>
      <c r="BSE135" s="81"/>
      <c r="BSF135" s="81"/>
      <c r="BSG135" s="81"/>
      <c r="BSH135" s="81"/>
      <c r="BSI135" s="81"/>
      <c r="BSJ135" s="81"/>
      <c r="BSK135" s="81"/>
      <c r="BSL135" s="81"/>
      <c r="BSM135" s="81"/>
      <c r="BSN135" s="81"/>
      <c r="BSO135" s="81"/>
      <c r="BSP135" s="81"/>
      <c r="BSQ135" s="81"/>
      <c r="BSR135" s="81"/>
      <c r="BSS135" s="81"/>
      <c r="BST135" s="81"/>
      <c r="BSU135" s="81"/>
      <c r="BSV135" s="81"/>
      <c r="BSW135" s="81"/>
      <c r="BSX135" s="81"/>
      <c r="BSY135" s="81"/>
      <c r="BSZ135" s="81"/>
      <c r="BTA135" s="81"/>
      <c r="BTB135" s="81"/>
      <c r="BTC135" s="81"/>
      <c r="BTD135" s="81"/>
      <c r="BTE135" s="81"/>
      <c r="BTF135" s="81"/>
      <c r="BTG135" s="81"/>
      <c r="BTH135" s="81"/>
      <c r="BTI135" s="81"/>
      <c r="BTJ135" s="81"/>
      <c r="BTK135" s="81"/>
      <c r="BTL135" s="81"/>
      <c r="BTM135" s="81"/>
      <c r="BTN135" s="81"/>
      <c r="BTO135" s="81"/>
      <c r="BTP135" s="81"/>
      <c r="BTQ135" s="81"/>
      <c r="BTR135" s="81"/>
      <c r="BTS135" s="81"/>
      <c r="BTT135" s="81"/>
      <c r="BTU135" s="81"/>
      <c r="BTV135" s="81"/>
      <c r="BTW135" s="81"/>
      <c r="BTX135" s="81"/>
      <c r="BTY135" s="81"/>
      <c r="BTZ135" s="81"/>
      <c r="BUA135" s="81"/>
      <c r="BUB135" s="81"/>
      <c r="BUC135" s="81"/>
      <c r="BUD135" s="81"/>
      <c r="BUE135" s="81"/>
      <c r="BUF135" s="81"/>
      <c r="BUG135" s="81"/>
      <c r="BUH135" s="81"/>
      <c r="BUI135" s="81"/>
      <c r="BUJ135" s="81"/>
      <c r="BUK135" s="81"/>
      <c r="BUL135" s="81"/>
      <c r="BUM135" s="81"/>
      <c r="BUN135" s="81"/>
      <c r="BUO135" s="81"/>
      <c r="BUP135" s="81"/>
      <c r="BUQ135" s="81"/>
      <c r="BUR135" s="81"/>
      <c r="BUS135" s="81"/>
      <c r="BUT135" s="81"/>
      <c r="BUU135" s="81"/>
      <c r="BUV135" s="81"/>
      <c r="BUW135" s="81"/>
      <c r="BUX135" s="81"/>
      <c r="BUY135" s="81"/>
      <c r="BUZ135" s="81"/>
      <c r="BVA135" s="81"/>
      <c r="BVB135" s="81"/>
      <c r="BVC135" s="81"/>
      <c r="BVD135" s="81"/>
      <c r="BVE135" s="81"/>
      <c r="BVF135" s="81"/>
      <c r="BVG135" s="81"/>
      <c r="BVH135" s="81"/>
      <c r="BVI135" s="81"/>
      <c r="BVJ135" s="81"/>
      <c r="BVK135" s="81"/>
      <c r="BVL135" s="81"/>
      <c r="BVM135" s="81"/>
      <c r="BVN135" s="81"/>
      <c r="BVO135" s="81"/>
      <c r="BVP135" s="81"/>
      <c r="BVQ135" s="81"/>
      <c r="BVR135" s="81"/>
      <c r="BVS135" s="81"/>
      <c r="BVT135" s="81"/>
      <c r="BVU135" s="81"/>
      <c r="BVV135" s="81"/>
      <c r="BVW135" s="81"/>
      <c r="BVX135" s="81"/>
      <c r="BVY135" s="81"/>
      <c r="BVZ135" s="81"/>
      <c r="BWA135" s="81"/>
      <c r="BWB135" s="81"/>
      <c r="BWC135" s="81"/>
      <c r="BWD135" s="81"/>
      <c r="BWE135" s="81"/>
      <c r="BWF135" s="81"/>
      <c r="BWG135" s="81"/>
      <c r="BWH135" s="81"/>
      <c r="BWI135" s="81"/>
      <c r="BWJ135" s="81"/>
      <c r="BWK135" s="81"/>
      <c r="BWL135" s="81"/>
      <c r="BWM135" s="81"/>
      <c r="BWN135" s="81"/>
      <c r="BWO135" s="81"/>
      <c r="BWP135" s="81"/>
      <c r="BWQ135" s="81"/>
      <c r="BWR135" s="81"/>
      <c r="BWS135" s="81"/>
      <c r="BWT135" s="81"/>
      <c r="BWU135" s="81"/>
      <c r="BWV135" s="81"/>
      <c r="BWW135" s="81"/>
      <c r="BWX135" s="81"/>
      <c r="BWY135" s="81"/>
      <c r="BWZ135" s="81"/>
      <c r="BXA135" s="81"/>
      <c r="BXB135" s="81"/>
      <c r="BXC135" s="81"/>
      <c r="BXD135" s="81"/>
      <c r="BXE135" s="81"/>
      <c r="BXF135" s="81"/>
      <c r="BXG135" s="81"/>
      <c r="BXH135" s="81"/>
      <c r="BXI135" s="81"/>
      <c r="BXJ135" s="81"/>
      <c r="BXK135" s="81"/>
      <c r="BXL135" s="81"/>
      <c r="BXM135" s="81"/>
      <c r="BXN135" s="81"/>
      <c r="BXO135" s="81"/>
      <c r="BXP135" s="81"/>
      <c r="BXQ135" s="81"/>
      <c r="BXR135" s="81"/>
      <c r="BXS135" s="81"/>
      <c r="BXT135" s="81"/>
      <c r="BXU135" s="81"/>
      <c r="BXV135" s="81"/>
      <c r="BXW135" s="81"/>
      <c r="BXX135" s="81"/>
      <c r="BXY135" s="81"/>
      <c r="BXZ135" s="81"/>
      <c r="BYA135" s="81"/>
      <c r="BYB135" s="81"/>
      <c r="BYC135" s="81"/>
      <c r="BYD135" s="81"/>
      <c r="BYE135" s="81"/>
      <c r="BYF135" s="81"/>
      <c r="BYG135" s="81"/>
      <c r="BYH135" s="81"/>
      <c r="BYI135" s="81"/>
      <c r="BYJ135" s="81"/>
      <c r="BYK135" s="81"/>
      <c r="BYL135" s="81"/>
      <c r="BYM135" s="81"/>
      <c r="BYN135" s="81"/>
      <c r="BYO135" s="81"/>
      <c r="BYP135" s="81"/>
      <c r="BYQ135" s="81"/>
      <c r="BYR135" s="81"/>
      <c r="BYS135" s="81"/>
      <c r="BYT135" s="81"/>
      <c r="BYU135" s="81"/>
      <c r="BYV135" s="81"/>
      <c r="BYW135" s="81"/>
      <c r="BYX135" s="81"/>
      <c r="BYY135" s="81"/>
      <c r="BYZ135" s="81"/>
      <c r="BZA135" s="81"/>
      <c r="BZB135" s="81"/>
      <c r="BZC135" s="81"/>
      <c r="BZD135" s="81"/>
      <c r="BZE135" s="81"/>
      <c r="BZF135" s="81"/>
      <c r="BZG135" s="81"/>
      <c r="BZH135" s="81"/>
      <c r="BZI135" s="81"/>
      <c r="BZJ135" s="81"/>
      <c r="BZK135" s="81"/>
      <c r="BZL135" s="81"/>
      <c r="BZM135" s="81"/>
      <c r="BZN135" s="81"/>
      <c r="BZO135" s="81"/>
      <c r="BZP135" s="81"/>
      <c r="BZQ135" s="81"/>
      <c r="BZR135" s="81"/>
      <c r="BZS135" s="81"/>
      <c r="BZT135" s="81"/>
      <c r="BZU135" s="81"/>
      <c r="BZV135" s="81"/>
      <c r="BZW135" s="81"/>
      <c r="BZX135" s="81"/>
      <c r="BZY135" s="81"/>
      <c r="BZZ135" s="81"/>
      <c r="CAA135" s="81"/>
      <c r="CAB135" s="81"/>
      <c r="CAC135" s="81"/>
      <c r="CAD135" s="81"/>
      <c r="CAE135" s="81"/>
      <c r="CAF135" s="81"/>
      <c r="CAG135" s="81"/>
      <c r="CAH135" s="81"/>
      <c r="CAI135" s="81"/>
      <c r="CAJ135" s="81"/>
      <c r="CAK135" s="81"/>
      <c r="CAL135" s="81"/>
      <c r="CAM135" s="81"/>
      <c r="CAN135" s="81"/>
      <c r="CAO135" s="81"/>
      <c r="CAP135" s="81"/>
      <c r="CAQ135" s="81"/>
      <c r="CAR135" s="81"/>
      <c r="CAS135" s="81"/>
      <c r="CAT135" s="81"/>
      <c r="CAU135" s="81"/>
      <c r="CAV135" s="81"/>
      <c r="CAW135" s="81"/>
      <c r="CAX135" s="81"/>
      <c r="CAY135" s="81"/>
      <c r="CAZ135" s="81"/>
      <c r="CBA135" s="81"/>
      <c r="CBB135" s="81"/>
      <c r="CBC135" s="81"/>
      <c r="CBD135" s="81"/>
      <c r="CBE135" s="81"/>
      <c r="CBF135" s="81"/>
      <c r="CBG135" s="81"/>
      <c r="CBH135" s="81"/>
      <c r="CBI135" s="81"/>
      <c r="CBJ135" s="81"/>
      <c r="CBK135" s="81"/>
      <c r="CBL135" s="81"/>
      <c r="CBM135" s="81"/>
      <c r="CBN135" s="81"/>
      <c r="CBO135" s="81"/>
      <c r="CBP135" s="81"/>
      <c r="CBQ135" s="81"/>
      <c r="CBR135" s="81"/>
      <c r="CBS135" s="81"/>
      <c r="CBT135" s="81"/>
      <c r="CBU135" s="81"/>
      <c r="CBV135" s="81"/>
      <c r="CBW135" s="81"/>
      <c r="CBX135" s="81"/>
      <c r="CBY135" s="81"/>
      <c r="CBZ135" s="81"/>
      <c r="CCA135" s="81"/>
      <c r="CCB135" s="81"/>
      <c r="CCC135" s="81"/>
      <c r="CCD135" s="81"/>
      <c r="CCE135" s="81"/>
      <c r="CCF135" s="81"/>
      <c r="CCG135" s="81"/>
      <c r="CCH135" s="81"/>
      <c r="CCI135" s="81"/>
      <c r="CCJ135" s="81"/>
      <c r="CCK135" s="81"/>
      <c r="CCL135" s="81"/>
      <c r="CCM135" s="81"/>
      <c r="CCN135" s="81"/>
      <c r="CCO135" s="81"/>
      <c r="CCP135" s="81"/>
      <c r="CCQ135" s="81"/>
      <c r="CCR135" s="81"/>
      <c r="CCS135" s="81"/>
      <c r="CCT135" s="81"/>
      <c r="CCU135" s="81"/>
      <c r="CCV135" s="81"/>
      <c r="CCW135" s="81"/>
      <c r="CCX135" s="81"/>
      <c r="CCY135" s="81"/>
      <c r="CCZ135" s="81"/>
      <c r="CDA135" s="81"/>
      <c r="CDB135" s="81"/>
      <c r="CDC135" s="81"/>
      <c r="CDD135" s="81"/>
      <c r="CDE135" s="81"/>
      <c r="CDF135" s="81"/>
      <c r="CDG135" s="81"/>
      <c r="CDH135" s="81"/>
      <c r="CDI135" s="81"/>
      <c r="CDJ135" s="81"/>
      <c r="CDK135" s="81"/>
      <c r="CDL135" s="81"/>
      <c r="CDM135" s="81"/>
      <c r="CDN135" s="81"/>
      <c r="CDO135" s="81"/>
      <c r="CDP135" s="81"/>
      <c r="CDQ135" s="81"/>
      <c r="CDR135" s="81"/>
      <c r="CDS135" s="81"/>
      <c r="CDT135" s="81"/>
      <c r="CDU135" s="81"/>
      <c r="CDV135" s="81"/>
      <c r="CDW135" s="81"/>
      <c r="CDX135" s="81"/>
      <c r="CDY135" s="81"/>
      <c r="CDZ135" s="81"/>
      <c r="CEA135" s="81"/>
      <c r="CEB135" s="81"/>
      <c r="CEC135" s="81"/>
      <c r="CED135" s="81"/>
      <c r="CEE135" s="81"/>
      <c r="CEF135" s="81"/>
      <c r="CEG135" s="81"/>
      <c r="CEH135" s="81"/>
      <c r="CEI135" s="81"/>
      <c r="CEJ135" s="81"/>
      <c r="CEK135" s="81"/>
      <c r="CEL135" s="81"/>
      <c r="CEM135" s="81"/>
      <c r="CEN135" s="81"/>
      <c r="CEO135" s="81"/>
      <c r="CEP135" s="81"/>
      <c r="CEQ135" s="81"/>
      <c r="CER135" s="81"/>
      <c r="CES135" s="81"/>
      <c r="CET135" s="81"/>
      <c r="CEU135" s="81"/>
      <c r="CEV135" s="81"/>
      <c r="CEW135" s="81"/>
      <c r="CEX135" s="81"/>
      <c r="CEY135" s="81"/>
      <c r="CEZ135" s="81"/>
      <c r="CFA135" s="81"/>
      <c r="CFB135" s="81"/>
      <c r="CFC135" s="81"/>
      <c r="CFD135" s="81"/>
      <c r="CFE135" s="81"/>
      <c r="CFF135" s="81"/>
      <c r="CFG135" s="81"/>
      <c r="CFH135" s="81"/>
      <c r="CFI135" s="81"/>
      <c r="CFJ135" s="81"/>
      <c r="CFK135" s="81"/>
      <c r="CFL135" s="81"/>
      <c r="CFM135" s="81"/>
      <c r="CFN135" s="81"/>
      <c r="CFO135" s="81"/>
      <c r="CFP135" s="81"/>
      <c r="CFQ135" s="81"/>
      <c r="CFR135" s="81"/>
      <c r="CFS135" s="81"/>
      <c r="CFT135" s="81"/>
      <c r="CFU135" s="81"/>
      <c r="CFV135" s="81"/>
      <c r="CFW135" s="81"/>
      <c r="CFX135" s="81"/>
      <c r="CFY135" s="81"/>
      <c r="CFZ135" s="81"/>
      <c r="CGA135" s="81"/>
      <c r="CGB135" s="81"/>
      <c r="CGC135" s="81"/>
      <c r="CGD135" s="81"/>
      <c r="CGE135" s="81"/>
      <c r="CGF135" s="81"/>
      <c r="CGG135" s="81"/>
      <c r="CGH135" s="81"/>
      <c r="CGI135" s="81"/>
      <c r="CGJ135" s="81"/>
      <c r="CGK135" s="81"/>
      <c r="CGL135" s="81"/>
      <c r="CGM135" s="81"/>
      <c r="CGN135" s="81"/>
      <c r="CGO135" s="81"/>
      <c r="CGP135" s="81"/>
      <c r="CGQ135" s="81"/>
      <c r="CGR135" s="81"/>
      <c r="CGS135" s="81"/>
      <c r="CGT135" s="81"/>
      <c r="CGU135" s="81"/>
      <c r="CGV135" s="81"/>
      <c r="CGW135" s="81"/>
      <c r="CGX135" s="81"/>
      <c r="CGY135" s="81"/>
      <c r="CGZ135" s="81"/>
      <c r="CHA135" s="81"/>
      <c r="CHB135" s="81"/>
      <c r="CHC135" s="81"/>
      <c r="CHD135" s="81"/>
      <c r="CHE135" s="81"/>
      <c r="CHF135" s="81"/>
      <c r="CHG135" s="81"/>
      <c r="CHH135" s="81"/>
      <c r="CHI135" s="81"/>
      <c r="CHJ135" s="81"/>
      <c r="CHK135" s="81"/>
      <c r="CHL135" s="81"/>
      <c r="CHM135" s="81"/>
      <c r="CHN135" s="81"/>
      <c r="CHO135" s="81"/>
      <c r="CHP135" s="81"/>
      <c r="CHQ135" s="81"/>
      <c r="CHR135" s="81"/>
      <c r="CHS135" s="81"/>
      <c r="CHT135" s="81"/>
      <c r="CHU135" s="81"/>
      <c r="CHV135" s="81"/>
      <c r="CHW135" s="81"/>
      <c r="CHX135" s="81"/>
      <c r="CHY135" s="81"/>
      <c r="CHZ135" s="81"/>
      <c r="CIA135" s="81"/>
      <c r="CIB135" s="81"/>
      <c r="CIC135" s="81"/>
      <c r="CID135" s="81"/>
      <c r="CIE135" s="81"/>
      <c r="CIF135" s="81"/>
      <c r="CIG135" s="81"/>
      <c r="CIH135" s="81"/>
      <c r="CII135" s="81"/>
      <c r="CIJ135" s="81"/>
      <c r="CIK135" s="81"/>
      <c r="CIL135" s="81"/>
      <c r="CIM135" s="81"/>
      <c r="CIN135" s="81"/>
      <c r="CIO135" s="81"/>
      <c r="CIP135" s="81"/>
      <c r="CIQ135" s="81"/>
      <c r="CIR135" s="81"/>
      <c r="CIS135" s="81"/>
      <c r="CIT135" s="81"/>
      <c r="CIU135" s="81"/>
      <c r="CIV135" s="81"/>
      <c r="CIW135" s="81"/>
      <c r="CIX135" s="81"/>
      <c r="CIY135" s="81"/>
      <c r="CIZ135" s="81"/>
      <c r="CJA135" s="81"/>
      <c r="CJB135" s="81"/>
      <c r="CJC135" s="81"/>
      <c r="CJD135" s="81"/>
      <c r="CJE135" s="81"/>
      <c r="CJF135" s="81"/>
      <c r="CJG135" s="81"/>
      <c r="CJH135" s="81"/>
      <c r="CJI135" s="81"/>
      <c r="CJJ135" s="81"/>
      <c r="CJK135" s="81"/>
      <c r="CJL135" s="81"/>
      <c r="CJM135" s="81"/>
      <c r="CJN135" s="81"/>
      <c r="CJO135" s="81"/>
      <c r="CJP135" s="81"/>
      <c r="CJQ135" s="81"/>
      <c r="CJR135" s="81"/>
      <c r="CJS135" s="81"/>
      <c r="CJT135" s="81"/>
      <c r="CJU135" s="81"/>
      <c r="CJV135" s="81"/>
      <c r="CJW135" s="81"/>
      <c r="CJX135" s="81"/>
      <c r="CJY135" s="81"/>
      <c r="CJZ135" s="81"/>
      <c r="CKA135" s="81"/>
      <c r="CKB135" s="81"/>
      <c r="CKC135" s="81"/>
      <c r="CKD135" s="81"/>
      <c r="CKE135" s="81"/>
      <c r="CKF135" s="81"/>
      <c r="CKG135" s="81"/>
      <c r="CKH135" s="81"/>
      <c r="CKI135" s="81"/>
      <c r="CKJ135" s="81"/>
      <c r="CKK135" s="81"/>
      <c r="CKL135" s="81"/>
      <c r="CKM135" s="81"/>
      <c r="CKN135" s="81"/>
      <c r="CKO135" s="81"/>
      <c r="CKP135" s="81"/>
      <c r="CKQ135" s="81"/>
      <c r="CKR135" s="81"/>
      <c r="CKS135" s="81"/>
      <c r="CKT135" s="81"/>
      <c r="CKU135" s="81"/>
      <c r="CKV135" s="81"/>
      <c r="CKW135" s="81"/>
      <c r="CKX135" s="81"/>
      <c r="CKY135" s="81"/>
      <c r="CKZ135" s="81"/>
      <c r="CLA135" s="81"/>
      <c r="CLB135" s="81"/>
      <c r="CLC135" s="81"/>
      <c r="CLD135" s="81"/>
      <c r="CLE135" s="81"/>
      <c r="CLF135" s="81"/>
      <c r="CLG135" s="81"/>
      <c r="CLH135" s="81"/>
      <c r="CLI135" s="81"/>
      <c r="CLJ135" s="81"/>
      <c r="CLK135" s="81"/>
      <c r="CLL135" s="81"/>
      <c r="CLM135" s="81"/>
      <c r="CLN135" s="81"/>
      <c r="CLO135" s="81"/>
      <c r="CLP135" s="81"/>
      <c r="CLQ135" s="81"/>
      <c r="CLR135" s="81"/>
      <c r="CLS135" s="81"/>
      <c r="CLT135" s="81"/>
      <c r="CLU135" s="81"/>
      <c r="CLV135" s="81"/>
      <c r="CLW135" s="81"/>
      <c r="CLX135" s="81"/>
      <c r="CLY135" s="81"/>
      <c r="CLZ135" s="81"/>
      <c r="CMA135" s="81"/>
      <c r="CMB135" s="81"/>
      <c r="CMC135" s="81"/>
      <c r="CMD135" s="81"/>
      <c r="CME135" s="81"/>
      <c r="CMF135" s="81"/>
      <c r="CMG135" s="81"/>
      <c r="CMH135" s="81"/>
      <c r="CMI135" s="81"/>
      <c r="CMJ135" s="81"/>
      <c r="CMK135" s="81"/>
      <c r="CML135" s="81"/>
      <c r="CMM135" s="81"/>
      <c r="CMN135" s="81"/>
      <c r="CMO135" s="81"/>
      <c r="CMP135" s="81"/>
      <c r="CMQ135" s="81"/>
      <c r="CMR135" s="81"/>
      <c r="CMS135" s="81"/>
      <c r="CMT135" s="81"/>
      <c r="CMU135" s="81"/>
      <c r="CMV135" s="81"/>
      <c r="CMW135" s="81"/>
      <c r="CMX135" s="81"/>
      <c r="CMY135" s="81"/>
      <c r="CMZ135" s="81"/>
      <c r="CNA135" s="81"/>
      <c r="CNB135" s="81"/>
      <c r="CNC135" s="81"/>
      <c r="CND135" s="81"/>
      <c r="CNE135" s="81"/>
      <c r="CNF135" s="81"/>
      <c r="CNG135" s="81"/>
      <c r="CNH135" s="81"/>
      <c r="CNI135" s="81"/>
      <c r="CNJ135" s="81"/>
      <c r="CNK135" s="81"/>
      <c r="CNL135" s="81"/>
      <c r="CNM135" s="81"/>
      <c r="CNN135" s="81"/>
      <c r="CNO135" s="81"/>
      <c r="CNP135" s="81"/>
      <c r="CNQ135" s="81"/>
      <c r="CNR135" s="81"/>
      <c r="CNS135" s="81"/>
      <c r="CNT135" s="81"/>
      <c r="CNU135" s="81"/>
      <c r="CNV135" s="81"/>
      <c r="CNW135" s="81"/>
      <c r="CNX135" s="81"/>
      <c r="CNY135" s="81"/>
      <c r="CNZ135" s="81"/>
      <c r="COA135" s="81"/>
      <c r="COB135" s="81"/>
      <c r="COC135" s="81"/>
      <c r="COD135" s="81"/>
      <c r="COE135" s="81"/>
      <c r="COF135" s="81"/>
      <c r="COG135" s="81"/>
      <c r="COH135" s="81"/>
      <c r="COI135" s="81"/>
      <c r="COJ135" s="81"/>
      <c r="COK135" s="81"/>
      <c r="COL135" s="81"/>
      <c r="COM135" s="81"/>
      <c r="CON135" s="81"/>
      <c r="COO135" s="81"/>
      <c r="COP135" s="81"/>
      <c r="COQ135" s="81"/>
      <c r="COR135" s="81"/>
      <c r="COS135" s="81"/>
      <c r="COT135" s="81"/>
      <c r="COU135" s="81"/>
      <c r="COV135" s="81"/>
      <c r="COW135" s="81"/>
      <c r="COX135" s="81"/>
      <c r="COY135" s="81"/>
      <c r="COZ135" s="81"/>
      <c r="CPA135" s="81"/>
      <c r="CPB135" s="81"/>
      <c r="CPC135" s="81"/>
      <c r="CPD135" s="81"/>
      <c r="CPE135" s="81"/>
      <c r="CPF135" s="81"/>
      <c r="CPG135" s="81"/>
      <c r="CPH135" s="81"/>
      <c r="CPI135" s="81"/>
      <c r="CPJ135" s="81"/>
      <c r="CPK135" s="81"/>
      <c r="CPL135" s="81"/>
      <c r="CPM135" s="81"/>
      <c r="CPN135" s="81"/>
      <c r="CPO135" s="81"/>
      <c r="CPP135" s="81"/>
      <c r="CPQ135" s="81"/>
      <c r="CPR135" s="81"/>
      <c r="CPS135" s="81"/>
      <c r="CPT135" s="81"/>
      <c r="CPU135" s="81"/>
      <c r="CPV135" s="81"/>
      <c r="CPW135" s="81"/>
      <c r="CPX135" s="81"/>
      <c r="CPY135" s="81"/>
      <c r="CPZ135" s="81"/>
      <c r="CQA135" s="81"/>
      <c r="CQB135" s="81"/>
      <c r="CQC135" s="81"/>
      <c r="CQD135" s="81"/>
      <c r="CQE135" s="81"/>
      <c r="CQF135" s="81"/>
      <c r="CQG135" s="81"/>
      <c r="CQH135" s="81"/>
      <c r="CQI135" s="81"/>
      <c r="CQJ135" s="81"/>
      <c r="CQK135" s="81"/>
      <c r="CQL135" s="81"/>
      <c r="CQM135" s="81"/>
      <c r="CQN135" s="81"/>
      <c r="CQO135" s="81"/>
      <c r="CQP135" s="81"/>
      <c r="CQQ135" s="81"/>
      <c r="CQR135" s="81"/>
      <c r="CQS135" s="81"/>
      <c r="CQT135" s="81"/>
      <c r="CQU135" s="81"/>
      <c r="CQV135" s="81"/>
      <c r="CQW135" s="81"/>
      <c r="CQX135" s="81"/>
      <c r="CQY135" s="81"/>
      <c r="CQZ135" s="81"/>
      <c r="CRA135" s="81"/>
      <c r="CRB135" s="81"/>
      <c r="CRC135" s="81"/>
      <c r="CRD135" s="81"/>
      <c r="CRE135" s="81"/>
      <c r="CRF135" s="81"/>
      <c r="CRG135" s="81"/>
      <c r="CRH135" s="81"/>
      <c r="CRI135" s="81"/>
      <c r="CRJ135" s="81"/>
      <c r="CRK135" s="81"/>
      <c r="CRL135" s="81"/>
      <c r="CRM135" s="81"/>
      <c r="CRN135" s="81"/>
      <c r="CRO135" s="81"/>
      <c r="CRP135" s="81"/>
      <c r="CRQ135" s="81"/>
      <c r="CRR135" s="81"/>
      <c r="CRS135" s="81"/>
      <c r="CRT135" s="81"/>
      <c r="CRU135" s="81"/>
      <c r="CRV135" s="81"/>
      <c r="CRW135" s="81"/>
      <c r="CRX135" s="81"/>
      <c r="CRY135" s="81"/>
      <c r="CRZ135" s="81"/>
      <c r="CSA135" s="81"/>
      <c r="CSB135" s="81"/>
      <c r="CSC135" s="81"/>
      <c r="CSD135" s="81"/>
      <c r="CSE135" s="81"/>
      <c r="CSF135" s="81"/>
      <c r="CSG135" s="81"/>
      <c r="CSH135" s="81"/>
      <c r="CSI135" s="81"/>
      <c r="CSJ135" s="81"/>
      <c r="CSK135" s="81"/>
      <c r="CSL135" s="81"/>
      <c r="CSM135" s="81"/>
      <c r="CSN135" s="81"/>
      <c r="CSO135" s="81"/>
      <c r="CSP135" s="81"/>
      <c r="CSQ135" s="81"/>
      <c r="CSR135" s="81"/>
      <c r="CSS135" s="81"/>
      <c r="CST135" s="81"/>
      <c r="CSU135" s="81"/>
      <c r="CSV135" s="81"/>
      <c r="CSW135" s="81"/>
      <c r="CSX135" s="81"/>
      <c r="CSY135" s="81"/>
      <c r="CSZ135" s="81"/>
      <c r="CTA135" s="81"/>
      <c r="CTB135" s="81"/>
      <c r="CTC135" s="81"/>
      <c r="CTD135" s="81"/>
      <c r="CTE135" s="81"/>
      <c r="CTF135" s="81"/>
      <c r="CTG135" s="81"/>
      <c r="CTH135" s="81"/>
      <c r="CTI135" s="81"/>
      <c r="CTJ135" s="81"/>
      <c r="CTK135" s="81"/>
      <c r="CTL135" s="81"/>
      <c r="CTM135" s="81"/>
      <c r="CTN135" s="81"/>
      <c r="CTO135" s="81"/>
      <c r="CTP135" s="81"/>
      <c r="CTQ135" s="81"/>
      <c r="CTR135" s="81"/>
      <c r="CTS135" s="81"/>
      <c r="CTT135" s="81"/>
      <c r="CTU135" s="81"/>
      <c r="CTV135" s="81"/>
      <c r="CTW135" s="81"/>
      <c r="CTX135" s="81"/>
      <c r="CTY135" s="81"/>
      <c r="CTZ135" s="81"/>
      <c r="CUA135" s="81"/>
      <c r="CUB135" s="81"/>
      <c r="CUC135" s="81"/>
      <c r="CUD135" s="81"/>
      <c r="CUE135" s="81"/>
      <c r="CUF135" s="81"/>
      <c r="CUG135" s="81"/>
      <c r="CUH135" s="81"/>
      <c r="CUI135" s="81"/>
      <c r="CUJ135" s="81"/>
      <c r="CUK135" s="81"/>
      <c r="CUL135" s="81"/>
      <c r="CUM135" s="81"/>
      <c r="CUN135" s="81"/>
      <c r="CUO135" s="81"/>
      <c r="CUP135" s="81"/>
      <c r="CUQ135" s="81"/>
      <c r="CUR135" s="81"/>
      <c r="CUS135" s="81"/>
      <c r="CUT135" s="81"/>
      <c r="CUU135" s="81"/>
      <c r="CUV135" s="81"/>
      <c r="CUW135" s="81"/>
      <c r="CUX135" s="81"/>
      <c r="CUY135" s="81"/>
      <c r="CUZ135" s="81"/>
      <c r="CVA135" s="81"/>
      <c r="CVB135" s="81"/>
      <c r="CVC135" s="81"/>
      <c r="CVD135" s="81"/>
      <c r="CVE135" s="81"/>
      <c r="CVF135" s="81"/>
      <c r="CVG135" s="81"/>
      <c r="CVH135" s="81"/>
      <c r="CVI135" s="81"/>
      <c r="CVJ135" s="81"/>
      <c r="CVK135" s="81"/>
      <c r="CVL135" s="81"/>
      <c r="CVM135" s="81"/>
      <c r="CVN135" s="81"/>
      <c r="CVO135" s="81"/>
      <c r="CVP135" s="81"/>
      <c r="CVQ135" s="81"/>
      <c r="CVR135" s="81"/>
      <c r="CVS135" s="81"/>
      <c r="CVT135" s="81"/>
      <c r="CVU135" s="81"/>
      <c r="CVV135" s="81"/>
      <c r="CVW135" s="81"/>
      <c r="CVX135" s="81"/>
      <c r="CVY135" s="81"/>
      <c r="CVZ135" s="81"/>
      <c r="CWA135" s="81"/>
      <c r="CWB135" s="81"/>
      <c r="CWC135" s="81"/>
      <c r="CWD135" s="81"/>
      <c r="CWE135" s="81"/>
      <c r="CWF135" s="81"/>
      <c r="CWG135" s="81"/>
      <c r="CWH135" s="81"/>
      <c r="CWI135" s="81"/>
      <c r="CWJ135" s="81"/>
      <c r="CWK135" s="81"/>
      <c r="CWL135" s="81"/>
      <c r="CWM135" s="81"/>
      <c r="CWN135" s="81"/>
      <c r="CWO135" s="81"/>
      <c r="CWP135" s="81"/>
      <c r="CWQ135" s="81"/>
      <c r="CWR135" s="81"/>
      <c r="CWS135" s="81"/>
      <c r="CWT135" s="81"/>
      <c r="CWU135" s="81"/>
      <c r="CWV135" s="81"/>
      <c r="CWW135" s="81"/>
      <c r="CWX135" s="81"/>
      <c r="CWY135" s="81"/>
      <c r="CWZ135" s="81"/>
      <c r="CXA135" s="81"/>
      <c r="CXB135" s="81"/>
      <c r="CXC135" s="81"/>
      <c r="CXD135" s="81"/>
      <c r="CXE135" s="81"/>
      <c r="CXF135" s="81"/>
      <c r="CXG135" s="81"/>
      <c r="CXH135" s="81"/>
      <c r="CXI135" s="81"/>
      <c r="CXJ135" s="81"/>
      <c r="CXK135" s="81"/>
      <c r="CXL135" s="81"/>
      <c r="CXM135" s="81"/>
      <c r="CXN135" s="81"/>
      <c r="CXO135" s="81"/>
      <c r="CXP135" s="81"/>
      <c r="CXQ135" s="81"/>
      <c r="CXR135" s="81"/>
      <c r="CXS135" s="81"/>
      <c r="CXT135" s="81"/>
      <c r="CXU135" s="81"/>
      <c r="CXV135" s="81"/>
      <c r="CXW135" s="81"/>
      <c r="CXX135" s="81"/>
      <c r="CXY135" s="81"/>
      <c r="CXZ135" s="81"/>
      <c r="CYA135" s="81"/>
      <c r="CYB135" s="81"/>
      <c r="CYC135" s="81"/>
      <c r="CYD135" s="81"/>
      <c r="CYE135" s="81"/>
      <c r="CYF135" s="81"/>
      <c r="CYG135" s="81"/>
      <c r="CYH135" s="81"/>
      <c r="CYI135" s="81"/>
      <c r="CYJ135" s="81"/>
      <c r="CYK135" s="81"/>
      <c r="CYL135" s="81"/>
      <c r="CYM135" s="81"/>
      <c r="CYN135" s="81"/>
      <c r="CYO135" s="81"/>
      <c r="CYP135" s="81"/>
      <c r="CYQ135" s="81"/>
      <c r="CYR135" s="81"/>
      <c r="CYS135" s="81"/>
      <c r="CYT135" s="81"/>
      <c r="CYU135" s="81"/>
      <c r="CYV135" s="81"/>
      <c r="CYW135" s="81"/>
      <c r="CYX135" s="81"/>
      <c r="CYY135" s="81"/>
      <c r="CYZ135" s="81"/>
      <c r="CZA135" s="81"/>
      <c r="CZB135" s="81"/>
      <c r="CZC135" s="81"/>
      <c r="CZD135" s="81"/>
      <c r="CZE135" s="81"/>
      <c r="CZF135" s="81"/>
      <c r="CZG135" s="81"/>
      <c r="CZH135" s="81"/>
      <c r="CZI135" s="81"/>
      <c r="CZJ135" s="81"/>
      <c r="CZK135" s="81"/>
      <c r="CZL135" s="81"/>
      <c r="CZM135" s="81"/>
      <c r="CZN135" s="81"/>
      <c r="CZO135" s="81"/>
      <c r="CZP135" s="81"/>
      <c r="CZQ135" s="81"/>
      <c r="CZR135" s="81"/>
      <c r="CZS135" s="81"/>
      <c r="CZT135" s="81"/>
      <c r="CZU135" s="81"/>
      <c r="CZV135" s="81"/>
      <c r="CZW135" s="81"/>
      <c r="CZX135" s="81"/>
      <c r="CZY135" s="81"/>
      <c r="CZZ135" s="81"/>
      <c r="DAA135" s="81"/>
      <c r="DAB135" s="81"/>
      <c r="DAC135" s="81"/>
      <c r="DAD135" s="81"/>
      <c r="DAE135" s="81"/>
      <c r="DAF135" s="81"/>
      <c r="DAG135" s="81"/>
      <c r="DAH135" s="81"/>
      <c r="DAI135" s="81"/>
      <c r="DAJ135" s="81"/>
      <c r="DAK135" s="81"/>
      <c r="DAL135" s="81"/>
      <c r="DAM135" s="81"/>
      <c r="DAN135" s="81"/>
      <c r="DAO135" s="81"/>
      <c r="DAP135" s="81"/>
      <c r="DAQ135" s="81"/>
      <c r="DAR135" s="81"/>
      <c r="DAS135" s="81"/>
      <c r="DAT135" s="81"/>
      <c r="DAU135" s="81"/>
      <c r="DAV135" s="81"/>
      <c r="DAW135" s="81"/>
      <c r="DAX135" s="81"/>
      <c r="DAY135" s="81"/>
      <c r="DAZ135" s="81"/>
      <c r="DBA135" s="81"/>
      <c r="DBB135" s="81"/>
      <c r="DBC135" s="81"/>
      <c r="DBD135" s="81"/>
      <c r="DBE135" s="81"/>
      <c r="DBF135" s="81"/>
      <c r="DBG135" s="81"/>
      <c r="DBH135" s="81"/>
      <c r="DBI135" s="81"/>
      <c r="DBJ135" s="81"/>
      <c r="DBK135" s="81"/>
      <c r="DBL135" s="81"/>
      <c r="DBM135" s="81"/>
      <c r="DBN135" s="81"/>
      <c r="DBO135" s="81"/>
      <c r="DBP135" s="81"/>
      <c r="DBQ135" s="81"/>
      <c r="DBR135" s="81"/>
      <c r="DBS135" s="81"/>
      <c r="DBT135" s="81"/>
      <c r="DBU135" s="81"/>
      <c r="DBV135" s="81"/>
      <c r="DBW135" s="81"/>
      <c r="DBX135" s="81"/>
      <c r="DBY135" s="81"/>
      <c r="DBZ135" s="81"/>
      <c r="DCA135" s="81"/>
      <c r="DCB135" s="81"/>
      <c r="DCC135" s="81"/>
      <c r="DCD135" s="81"/>
      <c r="DCE135" s="81"/>
      <c r="DCF135" s="81"/>
      <c r="DCG135" s="81"/>
      <c r="DCH135" s="81"/>
      <c r="DCI135" s="81"/>
      <c r="DCJ135" s="81"/>
      <c r="DCK135" s="81"/>
      <c r="DCL135" s="81"/>
      <c r="DCM135" s="81"/>
      <c r="DCN135" s="81"/>
      <c r="DCO135" s="81"/>
      <c r="DCP135" s="81"/>
      <c r="DCQ135" s="81"/>
      <c r="DCR135" s="81"/>
      <c r="DCS135" s="81"/>
      <c r="DCT135" s="81"/>
      <c r="DCU135" s="81"/>
      <c r="DCV135" s="81"/>
      <c r="DCW135" s="81"/>
      <c r="DCX135" s="81"/>
      <c r="DCY135" s="81"/>
      <c r="DCZ135" s="81"/>
      <c r="DDA135" s="81"/>
      <c r="DDB135" s="81"/>
      <c r="DDC135" s="81"/>
      <c r="DDD135" s="81"/>
      <c r="DDE135" s="81"/>
      <c r="DDF135" s="81"/>
      <c r="DDG135" s="81"/>
      <c r="DDH135" s="81"/>
      <c r="DDI135" s="81"/>
      <c r="DDJ135" s="81"/>
      <c r="DDK135" s="81"/>
      <c r="DDL135" s="81"/>
      <c r="DDM135" s="81"/>
      <c r="DDN135" s="81"/>
      <c r="DDO135" s="81"/>
      <c r="DDP135" s="81"/>
      <c r="DDQ135" s="81"/>
      <c r="DDR135" s="81"/>
      <c r="DDS135" s="81"/>
      <c r="DDT135" s="81"/>
      <c r="DDU135" s="81"/>
      <c r="DDV135" s="81"/>
      <c r="DDW135" s="81"/>
      <c r="DDX135" s="81"/>
      <c r="DDY135" s="81"/>
      <c r="DDZ135" s="81"/>
      <c r="DEA135" s="81"/>
      <c r="DEB135" s="81"/>
      <c r="DEC135" s="81"/>
      <c r="DED135" s="81"/>
      <c r="DEE135" s="81"/>
      <c r="DEF135" s="81"/>
      <c r="DEG135" s="81"/>
      <c r="DEH135" s="81"/>
      <c r="DEI135" s="81"/>
      <c r="DEJ135" s="81"/>
      <c r="DEK135" s="81"/>
      <c r="DEL135" s="81"/>
      <c r="DEM135" s="81"/>
      <c r="DEN135" s="81"/>
      <c r="DEO135" s="81"/>
      <c r="DEP135" s="81"/>
      <c r="DEQ135" s="81"/>
      <c r="DER135" s="81"/>
      <c r="DES135" s="81"/>
      <c r="DET135" s="81"/>
      <c r="DEU135" s="81"/>
      <c r="DEV135" s="81"/>
      <c r="DEW135" s="81"/>
      <c r="DEX135" s="81"/>
      <c r="DEY135" s="81"/>
      <c r="DEZ135" s="81"/>
      <c r="DFA135" s="81"/>
      <c r="DFB135" s="81"/>
      <c r="DFC135" s="81"/>
      <c r="DFD135" s="81"/>
      <c r="DFE135" s="81"/>
      <c r="DFF135" s="81"/>
      <c r="DFG135" s="81"/>
      <c r="DFH135" s="81"/>
      <c r="DFI135" s="81"/>
      <c r="DFJ135" s="81"/>
      <c r="DFK135" s="81"/>
      <c r="DFL135" s="81"/>
      <c r="DFM135" s="81"/>
      <c r="DFN135" s="81"/>
      <c r="DFO135" s="81"/>
      <c r="DFP135" s="81"/>
      <c r="DFQ135" s="81"/>
      <c r="DFR135" s="81"/>
      <c r="DFS135" s="81"/>
      <c r="DFT135" s="81"/>
      <c r="DFU135" s="81"/>
      <c r="DFV135" s="81"/>
      <c r="DFW135" s="81"/>
      <c r="DFX135" s="81"/>
      <c r="DFY135" s="81"/>
      <c r="DFZ135" s="81"/>
      <c r="DGA135" s="81"/>
      <c r="DGB135" s="81"/>
      <c r="DGC135" s="81"/>
      <c r="DGD135" s="81"/>
      <c r="DGE135" s="81"/>
      <c r="DGF135" s="81"/>
      <c r="DGG135" s="81"/>
      <c r="DGH135" s="81"/>
      <c r="DGI135" s="81"/>
      <c r="DGJ135" s="81"/>
      <c r="DGK135" s="81"/>
      <c r="DGL135" s="81"/>
      <c r="DGM135" s="81"/>
      <c r="DGN135" s="81"/>
      <c r="DGO135" s="81"/>
      <c r="DGP135" s="81"/>
      <c r="DGQ135" s="81"/>
      <c r="DGR135" s="81"/>
      <c r="DGS135" s="81"/>
      <c r="DGT135" s="81"/>
      <c r="DGU135" s="81"/>
      <c r="DGV135" s="81"/>
      <c r="DGW135" s="81"/>
      <c r="DGX135" s="81"/>
      <c r="DGY135" s="81"/>
      <c r="DGZ135" s="81"/>
      <c r="DHA135" s="81"/>
      <c r="DHB135" s="81"/>
      <c r="DHC135" s="81"/>
      <c r="DHD135" s="81"/>
      <c r="DHE135" s="81"/>
      <c r="DHF135" s="81"/>
      <c r="DHG135" s="81"/>
      <c r="DHH135" s="81"/>
      <c r="DHI135" s="81"/>
      <c r="DHJ135" s="81"/>
      <c r="DHK135" s="81"/>
      <c r="DHL135" s="81"/>
      <c r="DHM135" s="81"/>
      <c r="DHN135" s="81"/>
      <c r="DHO135" s="81"/>
      <c r="DHP135" s="81"/>
      <c r="DHQ135" s="81"/>
      <c r="DHR135" s="81"/>
      <c r="DHS135" s="81"/>
      <c r="DHT135" s="81"/>
      <c r="DHU135" s="81"/>
      <c r="DHV135" s="81"/>
      <c r="DHW135" s="81"/>
      <c r="DHX135" s="81"/>
      <c r="DHY135" s="81"/>
      <c r="DHZ135" s="81"/>
      <c r="DIA135" s="81"/>
      <c r="DIB135" s="81"/>
      <c r="DIC135" s="81"/>
      <c r="DID135" s="81"/>
      <c r="DIE135" s="81"/>
      <c r="DIF135" s="81"/>
      <c r="DIG135" s="81"/>
      <c r="DIH135" s="81"/>
      <c r="DII135" s="81"/>
      <c r="DIJ135" s="81"/>
      <c r="DIK135" s="81"/>
      <c r="DIL135" s="81"/>
      <c r="DIM135" s="81"/>
      <c r="DIN135" s="81"/>
      <c r="DIO135" s="81"/>
      <c r="DIP135" s="81"/>
      <c r="DIQ135" s="81"/>
      <c r="DIR135" s="81"/>
      <c r="DIS135" s="81"/>
      <c r="DIT135" s="81"/>
      <c r="DIU135" s="81"/>
      <c r="DIV135" s="81"/>
      <c r="DIW135" s="81"/>
      <c r="DIX135" s="81"/>
      <c r="DIY135" s="81"/>
      <c r="DIZ135" s="81"/>
      <c r="DJA135" s="81"/>
      <c r="DJB135" s="81"/>
      <c r="DJC135" s="81"/>
      <c r="DJD135" s="81"/>
      <c r="DJE135" s="81"/>
      <c r="DJF135" s="81"/>
      <c r="DJG135" s="81"/>
      <c r="DJH135" s="81"/>
      <c r="DJI135" s="81"/>
      <c r="DJJ135" s="81"/>
      <c r="DJK135" s="81"/>
      <c r="DJL135" s="81"/>
      <c r="DJM135" s="81"/>
      <c r="DJN135" s="81"/>
      <c r="DJO135" s="81"/>
      <c r="DJP135" s="81"/>
      <c r="DJQ135" s="81"/>
      <c r="DJR135" s="81"/>
      <c r="DJS135" s="81"/>
      <c r="DJT135" s="81"/>
      <c r="DJU135" s="81"/>
      <c r="DJV135" s="81"/>
      <c r="DJW135" s="81"/>
      <c r="DJX135" s="81"/>
      <c r="DJY135" s="81"/>
      <c r="DJZ135" s="81"/>
      <c r="DKA135" s="81"/>
      <c r="DKB135" s="81"/>
      <c r="DKC135" s="81"/>
      <c r="DKD135" s="81"/>
      <c r="DKE135" s="81"/>
      <c r="DKF135" s="81"/>
      <c r="DKG135" s="81"/>
      <c r="DKH135" s="81"/>
      <c r="DKI135" s="81"/>
      <c r="DKJ135" s="81"/>
      <c r="DKK135" s="81"/>
      <c r="DKL135" s="81"/>
      <c r="DKM135" s="81"/>
      <c r="DKN135" s="81"/>
      <c r="DKO135" s="81"/>
      <c r="DKP135" s="81"/>
      <c r="DKQ135" s="81"/>
      <c r="DKR135" s="81"/>
      <c r="DKS135" s="81"/>
      <c r="DKT135" s="81"/>
      <c r="DKU135" s="81"/>
      <c r="DKV135" s="81"/>
      <c r="DKW135" s="81"/>
      <c r="DKX135" s="81"/>
      <c r="DKY135" s="81"/>
      <c r="DKZ135" s="81"/>
      <c r="DLA135" s="81"/>
      <c r="DLB135" s="81"/>
      <c r="DLC135" s="81"/>
      <c r="DLD135" s="81"/>
      <c r="DLE135" s="81"/>
      <c r="DLF135" s="81"/>
      <c r="DLG135" s="81"/>
      <c r="DLH135" s="81"/>
      <c r="DLI135" s="81"/>
      <c r="DLJ135" s="81"/>
      <c r="DLK135" s="81"/>
      <c r="DLL135" s="81"/>
      <c r="DLM135" s="81"/>
      <c r="DLN135" s="81"/>
      <c r="DLO135" s="81"/>
      <c r="DLP135" s="81"/>
      <c r="DLQ135" s="81"/>
      <c r="DLR135" s="81"/>
      <c r="DLS135" s="81"/>
      <c r="DLT135" s="81"/>
      <c r="DLU135" s="81"/>
      <c r="DLV135" s="81"/>
      <c r="DLW135" s="81"/>
      <c r="DLX135" s="81"/>
      <c r="DLY135" s="81"/>
      <c r="DLZ135" s="81"/>
      <c r="DMA135" s="81"/>
      <c r="DMB135" s="81"/>
      <c r="DMC135" s="81"/>
      <c r="DMD135" s="81"/>
      <c r="DME135" s="81"/>
      <c r="DMF135" s="81"/>
      <c r="DMG135" s="81"/>
      <c r="DMH135" s="81"/>
      <c r="DMI135" s="81"/>
      <c r="DMJ135" s="81"/>
      <c r="DMK135" s="81"/>
      <c r="DML135" s="81"/>
      <c r="DMM135" s="81"/>
      <c r="DMN135" s="81"/>
      <c r="DMO135" s="81"/>
      <c r="DMP135" s="81"/>
      <c r="DMQ135" s="81"/>
      <c r="DMR135" s="81"/>
      <c r="DMS135" s="81"/>
      <c r="DMT135" s="81"/>
      <c r="DMU135" s="81"/>
      <c r="DMV135" s="81"/>
      <c r="DMW135" s="81"/>
      <c r="DMX135" s="81"/>
      <c r="DMY135" s="81"/>
      <c r="DMZ135" s="81"/>
      <c r="DNA135" s="81"/>
      <c r="DNB135" s="81"/>
      <c r="DNC135" s="81"/>
      <c r="DND135" s="81"/>
      <c r="DNE135" s="81"/>
      <c r="DNF135" s="81"/>
      <c r="DNG135" s="81"/>
      <c r="DNH135" s="81"/>
      <c r="DNI135" s="81"/>
      <c r="DNJ135" s="81"/>
      <c r="DNK135" s="81"/>
      <c r="DNL135" s="81"/>
      <c r="DNM135" s="81"/>
      <c r="DNN135" s="81"/>
      <c r="DNO135" s="81"/>
      <c r="DNP135" s="81"/>
      <c r="DNQ135" s="81"/>
      <c r="DNR135" s="81"/>
      <c r="DNS135" s="81"/>
      <c r="DNT135" s="81"/>
      <c r="DNU135" s="81"/>
      <c r="DNV135" s="81"/>
      <c r="DNW135" s="81"/>
      <c r="DNX135" s="81"/>
      <c r="DNY135" s="81"/>
      <c r="DNZ135" s="81"/>
      <c r="DOA135" s="81"/>
      <c r="DOB135" s="81"/>
      <c r="DOC135" s="81"/>
      <c r="DOD135" s="81"/>
      <c r="DOE135" s="81"/>
      <c r="DOF135" s="81"/>
      <c r="DOG135" s="81"/>
      <c r="DOH135" s="81"/>
      <c r="DOI135" s="81"/>
      <c r="DOJ135" s="81"/>
      <c r="DOK135" s="81"/>
      <c r="DOL135" s="81"/>
      <c r="DOM135" s="81"/>
      <c r="DON135" s="81"/>
      <c r="DOO135" s="81"/>
      <c r="DOP135" s="81"/>
      <c r="DOQ135" s="81"/>
      <c r="DOR135" s="81"/>
      <c r="DOS135" s="81"/>
      <c r="DOT135" s="81"/>
      <c r="DOU135" s="81"/>
      <c r="DOV135" s="81"/>
      <c r="DOW135" s="81"/>
      <c r="DOX135" s="81"/>
      <c r="DOY135" s="81"/>
      <c r="DOZ135" s="81"/>
      <c r="DPA135" s="81"/>
      <c r="DPB135" s="81"/>
      <c r="DPC135" s="81"/>
      <c r="DPD135" s="81"/>
      <c r="DPE135" s="81"/>
      <c r="DPF135" s="81"/>
      <c r="DPG135" s="81"/>
      <c r="DPH135" s="81"/>
      <c r="DPI135" s="81"/>
      <c r="DPJ135" s="81"/>
      <c r="DPK135" s="81"/>
      <c r="DPL135" s="81"/>
      <c r="DPM135" s="81"/>
      <c r="DPN135" s="81"/>
      <c r="DPO135" s="81"/>
      <c r="DPP135" s="81"/>
      <c r="DPQ135" s="81"/>
      <c r="DPR135" s="81"/>
      <c r="DPS135" s="81"/>
      <c r="DPT135" s="81"/>
      <c r="DPU135" s="81"/>
      <c r="DPV135" s="81"/>
      <c r="DPW135" s="81"/>
      <c r="DPX135" s="81"/>
      <c r="DPY135" s="81"/>
      <c r="DPZ135" s="81"/>
      <c r="DQA135" s="81"/>
      <c r="DQB135" s="81"/>
      <c r="DQC135" s="81"/>
      <c r="DQD135" s="81"/>
      <c r="DQE135" s="81"/>
      <c r="DQF135" s="81"/>
      <c r="DQG135" s="81"/>
      <c r="DQH135" s="81"/>
      <c r="DQI135" s="81"/>
      <c r="DQJ135" s="81"/>
      <c r="DQK135" s="81"/>
      <c r="DQL135" s="81"/>
      <c r="DQM135" s="81"/>
      <c r="DQN135" s="81"/>
      <c r="DQO135" s="81"/>
      <c r="DQP135" s="81"/>
      <c r="DQQ135" s="81"/>
      <c r="DQR135" s="81"/>
      <c r="DQS135" s="81"/>
      <c r="DQT135" s="81"/>
      <c r="DQU135" s="81"/>
      <c r="DQV135" s="81"/>
      <c r="DQW135" s="81"/>
      <c r="DQX135" s="81"/>
      <c r="DQY135" s="81"/>
      <c r="DQZ135" s="81"/>
      <c r="DRA135" s="81"/>
      <c r="DRB135" s="81"/>
      <c r="DRC135" s="81"/>
      <c r="DRD135" s="81"/>
      <c r="DRE135" s="81"/>
      <c r="DRF135" s="81"/>
      <c r="DRG135" s="81"/>
      <c r="DRH135" s="81"/>
      <c r="DRI135" s="81"/>
      <c r="DRJ135" s="81"/>
      <c r="DRK135" s="81"/>
      <c r="DRL135" s="81"/>
      <c r="DRM135" s="81"/>
      <c r="DRN135" s="81"/>
      <c r="DRO135" s="81"/>
      <c r="DRP135" s="81"/>
      <c r="DRQ135" s="81"/>
      <c r="DRR135" s="81"/>
      <c r="DRS135" s="81"/>
      <c r="DRT135" s="81"/>
      <c r="DRU135" s="81"/>
      <c r="DRV135" s="81"/>
      <c r="DRW135" s="81"/>
      <c r="DRX135" s="81"/>
      <c r="DRY135" s="81"/>
      <c r="DRZ135" s="81"/>
      <c r="DSA135" s="81"/>
      <c r="DSB135" s="81"/>
      <c r="DSC135" s="81"/>
      <c r="DSD135" s="81"/>
      <c r="DSE135" s="81"/>
      <c r="DSF135" s="81"/>
      <c r="DSG135" s="81"/>
      <c r="DSH135" s="81"/>
      <c r="DSI135" s="81"/>
      <c r="DSJ135" s="81"/>
      <c r="DSK135" s="81"/>
      <c r="DSL135" s="81"/>
      <c r="DSM135" s="81"/>
      <c r="DSN135" s="81"/>
      <c r="DSO135" s="81"/>
      <c r="DSP135" s="81"/>
      <c r="DSQ135" s="81"/>
      <c r="DSR135" s="81"/>
      <c r="DSS135" s="81"/>
      <c r="DST135" s="81"/>
      <c r="DSU135" s="81"/>
      <c r="DSV135" s="81"/>
      <c r="DSW135" s="81"/>
      <c r="DSX135" s="81"/>
      <c r="DSY135" s="81"/>
      <c r="DSZ135" s="81"/>
      <c r="DTA135" s="81"/>
      <c r="DTB135" s="81"/>
      <c r="DTC135" s="81"/>
      <c r="DTD135" s="81"/>
      <c r="DTE135" s="81"/>
      <c r="DTF135" s="81"/>
      <c r="DTG135" s="81"/>
      <c r="DTH135" s="81"/>
      <c r="DTI135" s="81"/>
      <c r="DTJ135" s="81"/>
      <c r="DTK135" s="81"/>
      <c r="DTL135" s="81"/>
      <c r="DTM135" s="81"/>
      <c r="DTN135" s="81"/>
      <c r="DTO135" s="81"/>
      <c r="DTP135" s="81"/>
      <c r="DTQ135" s="81"/>
      <c r="DTR135" s="81"/>
      <c r="DTS135" s="81"/>
      <c r="DTT135" s="81"/>
      <c r="DTU135" s="81"/>
      <c r="DTV135" s="81"/>
      <c r="DTW135" s="81"/>
      <c r="DTX135" s="81"/>
      <c r="DTY135" s="81"/>
      <c r="DTZ135" s="81"/>
      <c r="DUA135" s="81"/>
      <c r="DUB135" s="81"/>
      <c r="DUC135" s="81"/>
      <c r="DUD135" s="81"/>
      <c r="DUE135" s="81"/>
      <c r="DUF135" s="81"/>
      <c r="DUG135" s="81"/>
      <c r="DUH135" s="81"/>
      <c r="DUI135" s="81"/>
      <c r="DUJ135" s="81"/>
      <c r="DUK135" s="81"/>
      <c r="DUL135" s="81"/>
      <c r="DUM135" s="81"/>
      <c r="DUN135" s="81"/>
      <c r="DUO135" s="81"/>
      <c r="DUP135" s="81"/>
      <c r="DUQ135" s="81"/>
      <c r="DUR135" s="81"/>
      <c r="DUS135" s="81"/>
      <c r="DUT135" s="81"/>
      <c r="DUU135" s="81"/>
      <c r="DUV135" s="81"/>
      <c r="DUW135" s="81"/>
      <c r="DUX135" s="81"/>
      <c r="DUY135" s="81"/>
      <c r="DUZ135" s="81"/>
      <c r="DVA135" s="81"/>
      <c r="DVB135" s="81"/>
      <c r="DVC135" s="81"/>
      <c r="DVD135" s="81"/>
      <c r="DVE135" s="81"/>
      <c r="DVF135" s="81"/>
      <c r="DVG135" s="81"/>
      <c r="DVH135" s="81"/>
      <c r="DVI135" s="81"/>
      <c r="DVJ135" s="81"/>
      <c r="DVK135" s="81"/>
      <c r="DVL135" s="81"/>
      <c r="DVM135" s="81"/>
      <c r="DVN135" s="81"/>
      <c r="DVO135" s="81"/>
      <c r="DVP135" s="81"/>
      <c r="DVQ135" s="81"/>
      <c r="DVR135" s="81"/>
      <c r="DVS135" s="81"/>
      <c r="DVT135" s="81"/>
      <c r="DVU135" s="81"/>
      <c r="DVV135" s="81"/>
      <c r="DVW135" s="81"/>
      <c r="DVX135" s="81"/>
      <c r="DVY135" s="81"/>
      <c r="DVZ135" s="81"/>
      <c r="DWA135" s="81"/>
      <c r="DWB135" s="81"/>
      <c r="DWC135" s="81"/>
      <c r="DWD135" s="81"/>
      <c r="DWE135" s="81"/>
      <c r="DWF135" s="81"/>
      <c r="DWG135" s="81"/>
      <c r="DWH135" s="81"/>
      <c r="DWI135" s="81"/>
      <c r="DWJ135" s="81"/>
      <c r="DWK135" s="81"/>
      <c r="DWL135" s="81"/>
      <c r="DWM135" s="81"/>
      <c r="DWN135" s="81"/>
      <c r="DWO135" s="81"/>
      <c r="DWP135" s="81"/>
      <c r="DWQ135" s="81"/>
      <c r="DWR135" s="81"/>
      <c r="DWS135" s="81"/>
      <c r="DWT135" s="81"/>
      <c r="DWU135" s="81"/>
      <c r="DWV135" s="81"/>
      <c r="DWW135" s="81"/>
      <c r="DWX135" s="81"/>
      <c r="DWY135" s="81"/>
      <c r="DWZ135" s="81"/>
      <c r="DXA135" s="81"/>
      <c r="DXB135" s="81"/>
      <c r="DXC135" s="81"/>
      <c r="DXD135" s="81"/>
      <c r="DXE135" s="81"/>
      <c r="DXF135" s="81"/>
      <c r="DXG135" s="81"/>
      <c r="DXH135" s="81"/>
      <c r="DXI135" s="81"/>
      <c r="DXJ135" s="81"/>
      <c r="DXK135" s="81"/>
      <c r="DXL135" s="81"/>
      <c r="DXM135" s="81"/>
      <c r="DXN135" s="81"/>
      <c r="DXO135" s="81"/>
      <c r="DXP135" s="81"/>
      <c r="DXQ135" s="81"/>
      <c r="DXR135" s="81"/>
      <c r="DXS135" s="81"/>
      <c r="DXT135" s="81"/>
      <c r="DXU135" s="81"/>
      <c r="DXV135" s="81"/>
      <c r="DXW135" s="81"/>
      <c r="DXX135" s="81"/>
      <c r="DXY135" s="81"/>
      <c r="DXZ135" s="81"/>
      <c r="DYA135" s="81"/>
      <c r="DYB135" s="81"/>
      <c r="DYC135" s="81"/>
      <c r="DYD135" s="81"/>
      <c r="DYE135" s="81"/>
      <c r="DYF135" s="81"/>
      <c r="DYG135" s="81"/>
      <c r="DYH135" s="81"/>
      <c r="DYI135" s="81"/>
      <c r="DYJ135" s="81"/>
      <c r="DYK135" s="81"/>
      <c r="DYL135" s="81"/>
      <c r="DYM135" s="81"/>
      <c r="DYN135" s="81"/>
      <c r="DYO135" s="81"/>
      <c r="DYP135" s="81"/>
      <c r="DYQ135" s="81"/>
      <c r="DYR135" s="81"/>
      <c r="DYS135" s="81"/>
      <c r="DYT135" s="81"/>
      <c r="DYU135" s="81"/>
      <c r="DYV135" s="81"/>
      <c r="DYW135" s="81"/>
      <c r="DYX135" s="81"/>
      <c r="DYY135" s="81"/>
      <c r="DYZ135" s="81"/>
      <c r="DZA135" s="81"/>
      <c r="DZB135" s="81"/>
      <c r="DZC135" s="81"/>
      <c r="DZD135" s="81"/>
      <c r="DZE135" s="81"/>
      <c r="DZF135" s="81"/>
      <c r="DZG135" s="81"/>
      <c r="DZH135" s="81"/>
      <c r="DZI135" s="81"/>
      <c r="DZJ135" s="81"/>
      <c r="DZK135" s="81"/>
      <c r="DZL135" s="81"/>
      <c r="DZM135" s="81"/>
      <c r="DZN135" s="81"/>
      <c r="DZO135" s="81"/>
      <c r="DZP135" s="81"/>
      <c r="DZQ135" s="81"/>
      <c r="DZR135" s="81"/>
      <c r="DZS135" s="81"/>
      <c r="DZT135" s="81"/>
      <c r="DZU135" s="81"/>
      <c r="DZV135" s="81"/>
      <c r="DZW135" s="81"/>
      <c r="DZX135" s="81"/>
      <c r="DZY135" s="81"/>
      <c r="DZZ135" s="81"/>
      <c r="EAA135" s="81"/>
      <c r="EAB135" s="81"/>
      <c r="EAC135" s="81"/>
      <c r="EAD135" s="81"/>
      <c r="EAE135" s="81"/>
      <c r="EAF135" s="81"/>
      <c r="EAG135" s="81"/>
      <c r="EAH135" s="81"/>
      <c r="EAI135" s="81"/>
      <c r="EAJ135" s="81"/>
      <c r="EAK135" s="81"/>
      <c r="EAL135" s="81"/>
      <c r="EAM135" s="81"/>
      <c r="EAN135" s="81"/>
      <c r="EAO135" s="81"/>
      <c r="EAP135" s="81"/>
      <c r="EAQ135" s="81"/>
      <c r="EAR135" s="81"/>
      <c r="EAS135" s="81"/>
      <c r="EAT135" s="81"/>
      <c r="EAU135" s="81"/>
      <c r="EAV135" s="81"/>
      <c r="EAW135" s="81"/>
      <c r="EAX135" s="81"/>
      <c r="EAY135" s="81"/>
      <c r="EAZ135" s="81"/>
      <c r="EBA135" s="81"/>
      <c r="EBB135" s="81"/>
      <c r="EBC135" s="81"/>
      <c r="EBD135" s="81"/>
      <c r="EBE135" s="81"/>
      <c r="EBF135" s="81"/>
      <c r="EBG135" s="81"/>
      <c r="EBH135" s="81"/>
      <c r="EBI135" s="81"/>
      <c r="EBJ135" s="81"/>
      <c r="EBK135" s="81"/>
      <c r="EBL135" s="81"/>
      <c r="EBM135" s="81"/>
      <c r="EBN135" s="81"/>
      <c r="EBO135" s="81"/>
      <c r="EBP135" s="81"/>
      <c r="EBQ135" s="81"/>
      <c r="EBR135" s="81"/>
      <c r="EBS135" s="81"/>
      <c r="EBT135" s="81"/>
      <c r="EBU135" s="81"/>
      <c r="EBV135" s="81"/>
      <c r="EBW135" s="81"/>
      <c r="EBX135" s="81"/>
      <c r="EBY135" s="81"/>
      <c r="EBZ135" s="81"/>
      <c r="ECA135" s="81"/>
      <c r="ECB135" s="81"/>
      <c r="ECC135" s="81"/>
      <c r="ECD135" s="81"/>
      <c r="ECE135" s="81"/>
      <c r="ECF135" s="81"/>
      <c r="ECG135" s="81"/>
      <c r="ECH135" s="81"/>
      <c r="ECI135" s="81"/>
      <c r="ECJ135" s="81"/>
      <c r="ECK135" s="81"/>
      <c r="ECL135" s="81"/>
      <c r="ECM135" s="81"/>
      <c r="ECN135" s="81"/>
      <c r="ECO135" s="81"/>
      <c r="ECP135" s="81"/>
      <c r="ECQ135" s="81"/>
      <c r="ECR135" s="81"/>
      <c r="ECS135" s="81"/>
      <c r="ECT135" s="81"/>
      <c r="ECU135" s="81"/>
      <c r="ECV135" s="81"/>
      <c r="ECW135" s="81"/>
      <c r="ECX135" s="81"/>
      <c r="ECY135" s="81"/>
      <c r="ECZ135" s="81"/>
      <c r="EDA135" s="81"/>
      <c r="EDB135" s="81"/>
      <c r="EDC135" s="81"/>
      <c r="EDD135" s="81"/>
      <c r="EDE135" s="81"/>
      <c r="EDF135" s="81"/>
      <c r="EDG135" s="81"/>
      <c r="EDH135" s="81"/>
      <c r="EDI135" s="81"/>
      <c r="EDJ135" s="81"/>
      <c r="EDK135" s="81"/>
      <c r="EDL135" s="81"/>
      <c r="EDM135" s="81"/>
      <c r="EDN135" s="81"/>
      <c r="EDO135" s="81"/>
      <c r="EDP135" s="81"/>
      <c r="EDQ135" s="81"/>
      <c r="EDR135" s="81"/>
      <c r="EDS135" s="81"/>
      <c r="EDT135" s="81"/>
      <c r="EDU135" s="81"/>
      <c r="EDV135" s="81"/>
      <c r="EDW135" s="81"/>
      <c r="EDX135" s="81"/>
      <c r="EDY135" s="81"/>
      <c r="EDZ135" s="81"/>
      <c r="EEA135" s="81"/>
      <c r="EEB135" s="81"/>
      <c r="EEC135" s="81"/>
      <c r="EED135" s="81"/>
      <c r="EEE135" s="81"/>
      <c r="EEF135" s="81"/>
      <c r="EEG135" s="81"/>
      <c r="EEH135" s="81"/>
      <c r="EEI135" s="81"/>
      <c r="EEJ135" s="81"/>
      <c r="EEK135" s="81"/>
      <c r="EEL135" s="81"/>
      <c r="EEM135" s="81"/>
      <c r="EEN135" s="81"/>
      <c r="EEO135" s="81"/>
      <c r="EEP135" s="81"/>
      <c r="EEQ135" s="81"/>
      <c r="EER135" s="81"/>
      <c r="EES135" s="81"/>
      <c r="EET135" s="81"/>
      <c r="EEU135" s="81"/>
      <c r="EEV135" s="81"/>
      <c r="EEW135" s="81"/>
      <c r="EEX135" s="81"/>
      <c r="EEY135" s="81"/>
      <c r="EEZ135" s="81"/>
      <c r="EFA135" s="81"/>
      <c r="EFB135" s="81"/>
      <c r="EFC135" s="81"/>
      <c r="EFD135" s="81"/>
      <c r="EFE135" s="81"/>
      <c r="EFF135" s="81"/>
      <c r="EFG135" s="81"/>
      <c r="EFH135" s="81"/>
      <c r="EFI135" s="81"/>
      <c r="EFJ135" s="81"/>
      <c r="EFK135" s="81"/>
      <c r="EFL135" s="81"/>
      <c r="EFM135" s="81"/>
      <c r="EFN135" s="81"/>
      <c r="EFO135" s="81"/>
      <c r="EFP135" s="81"/>
      <c r="EFQ135" s="81"/>
      <c r="EFR135" s="81"/>
      <c r="EFS135" s="81"/>
      <c r="EFT135" s="81"/>
      <c r="EFU135" s="81"/>
      <c r="EFV135" s="81"/>
      <c r="EFW135" s="81"/>
      <c r="EFX135" s="81"/>
      <c r="EFY135" s="81"/>
      <c r="EFZ135" s="81"/>
      <c r="EGA135" s="81"/>
      <c r="EGB135" s="81"/>
      <c r="EGC135" s="81"/>
      <c r="EGD135" s="81"/>
      <c r="EGE135" s="81"/>
      <c r="EGF135" s="81"/>
      <c r="EGG135" s="81"/>
      <c r="EGH135" s="81"/>
      <c r="EGI135" s="81"/>
      <c r="EGJ135" s="81"/>
      <c r="EGK135" s="81"/>
      <c r="EGL135" s="81"/>
      <c r="EGM135" s="81"/>
      <c r="EGN135" s="81"/>
      <c r="EGO135" s="81"/>
      <c r="EGP135" s="81"/>
      <c r="EGQ135" s="81"/>
      <c r="EGR135" s="81"/>
      <c r="EGS135" s="81"/>
      <c r="EGT135" s="81"/>
      <c r="EGU135" s="81"/>
      <c r="EGV135" s="81"/>
      <c r="EGW135" s="81"/>
      <c r="EGX135" s="81"/>
      <c r="EGY135" s="81"/>
      <c r="EGZ135" s="81"/>
      <c r="EHA135" s="81"/>
      <c r="EHB135" s="81"/>
      <c r="EHC135" s="81"/>
      <c r="EHD135" s="81"/>
      <c r="EHE135" s="81"/>
      <c r="EHF135" s="81"/>
      <c r="EHG135" s="81"/>
      <c r="EHH135" s="81"/>
      <c r="EHI135" s="81"/>
      <c r="EHJ135" s="81"/>
      <c r="EHK135" s="81"/>
      <c r="EHL135" s="81"/>
      <c r="EHM135" s="81"/>
      <c r="EHN135" s="81"/>
      <c r="EHO135" s="81"/>
      <c r="EHP135" s="81"/>
      <c r="EHQ135" s="81"/>
      <c r="EHR135" s="81"/>
      <c r="EHS135" s="81"/>
      <c r="EHT135" s="81"/>
      <c r="EHU135" s="81"/>
      <c r="EHV135" s="81"/>
      <c r="EHW135" s="81"/>
      <c r="EHX135" s="81"/>
      <c r="EHY135" s="81"/>
      <c r="EHZ135" s="81"/>
      <c r="EIA135" s="81"/>
      <c r="EIB135" s="81"/>
      <c r="EIC135" s="81"/>
      <c r="EID135" s="81"/>
      <c r="EIE135" s="81"/>
      <c r="EIF135" s="81"/>
      <c r="EIG135" s="81"/>
      <c r="EIH135" s="81"/>
      <c r="EII135" s="81"/>
      <c r="EIJ135" s="81"/>
      <c r="EIK135" s="81"/>
      <c r="EIL135" s="81"/>
      <c r="EIM135" s="81"/>
      <c r="EIN135" s="81"/>
      <c r="EIO135" s="81"/>
      <c r="EIP135" s="81"/>
      <c r="EIQ135" s="81"/>
      <c r="EIR135" s="81"/>
      <c r="EIS135" s="81"/>
      <c r="EIT135" s="81"/>
      <c r="EIU135" s="81"/>
      <c r="EIV135" s="81"/>
      <c r="EIW135" s="81"/>
      <c r="EIX135" s="81"/>
      <c r="EIY135" s="81"/>
      <c r="EIZ135" s="81"/>
      <c r="EJA135" s="81"/>
      <c r="EJB135" s="81"/>
      <c r="EJC135" s="81"/>
      <c r="EJD135" s="81"/>
      <c r="EJE135" s="81"/>
      <c r="EJF135" s="81"/>
      <c r="EJG135" s="81"/>
      <c r="EJH135" s="81"/>
      <c r="EJI135" s="81"/>
      <c r="EJJ135" s="81"/>
      <c r="EJK135" s="81"/>
      <c r="EJL135" s="81"/>
      <c r="EJM135" s="81"/>
      <c r="EJN135" s="81"/>
      <c r="EJO135" s="81"/>
      <c r="EJP135" s="81"/>
      <c r="EJQ135" s="81"/>
      <c r="EJR135" s="81"/>
      <c r="EJS135" s="81"/>
      <c r="EJT135" s="81"/>
      <c r="EJU135" s="81"/>
      <c r="EJV135" s="81"/>
      <c r="EJW135" s="81"/>
      <c r="EJX135" s="81"/>
      <c r="EJY135" s="81"/>
      <c r="EJZ135" s="81"/>
      <c r="EKA135" s="81"/>
      <c r="EKB135" s="81"/>
      <c r="EKC135" s="81"/>
      <c r="EKD135" s="81"/>
      <c r="EKE135" s="81"/>
      <c r="EKF135" s="81"/>
      <c r="EKG135" s="81"/>
      <c r="EKH135" s="81"/>
      <c r="EKI135" s="81"/>
      <c r="EKJ135" s="81"/>
      <c r="EKK135" s="81"/>
      <c r="EKL135" s="81"/>
      <c r="EKM135" s="81"/>
      <c r="EKN135" s="81"/>
      <c r="EKO135" s="81"/>
      <c r="EKP135" s="81"/>
      <c r="EKQ135" s="81"/>
      <c r="EKR135" s="81"/>
      <c r="EKS135" s="81"/>
      <c r="EKT135" s="81"/>
      <c r="EKU135" s="81"/>
      <c r="EKV135" s="81"/>
      <c r="EKW135" s="81"/>
      <c r="EKX135" s="81"/>
      <c r="EKY135" s="81"/>
      <c r="EKZ135" s="81"/>
      <c r="ELA135" s="81"/>
      <c r="ELB135" s="81"/>
      <c r="ELC135" s="81"/>
      <c r="ELD135" s="81"/>
      <c r="ELE135" s="81"/>
      <c r="ELF135" s="81"/>
      <c r="ELG135" s="81"/>
      <c r="ELH135" s="81"/>
      <c r="ELI135" s="81"/>
      <c r="ELJ135" s="81"/>
      <c r="ELK135" s="81"/>
      <c r="ELL135" s="81"/>
      <c r="ELM135" s="81"/>
      <c r="ELN135" s="81"/>
      <c r="ELO135" s="81"/>
      <c r="ELP135" s="81"/>
      <c r="ELQ135" s="81"/>
      <c r="ELR135" s="81"/>
      <c r="ELS135" s="81"/>
      <c r="ELT135" s="81"/>
      <c r="ELU135" s="81"/>
      <c r="ELV135" s="81"/>
      <c r="ELW135" s="81"/>
      <c r="ELX135" s="81"/>
      <c r="ELY135" s="81"/>
      <c r="ELZ135" s="81"/>
      <c r="EMA135" s="81"/>
      <c r="EMB135" s="81"/>
      <c r="EMC135" s="81"/>
      <c r="EMD135" s="81"/>
      <c r="EME135" s="81"/>
      <c r="EMF135" s="81"/>
      <c r="EMG135" s="81"/>
      <c r="EMH135" s="81"/>
      <c r="EMI135" s="81"/>
      <c r="EMJ135" s="81"/>
      <c r="EMK135" s="81"/>
      <c r="EML135" s="81"/>
      <c r="EMM135" s="81"/>
      <c r="EMN135" s="81"/>
      <c r="EMO135" s="81"/>
      <c r="EMP135" s="81"/>
      <c r="EMQ135" s="81"/>
      <c r="EMR135" s="81"/>
      <c r="EMS135" s="81"/>
      <c r="EMT135" s="81"/>
      <c r="EMU135" s="81"/>
      <c r="EMV135" s="81"/>
      <c r="EMW135" s="81"/>
      <c r="EMX135" s="81"/>
      <c r="EMY135" s="81"/>
      <c r="EMZ135" s="81"/>
      <c r="ENA135" s="81"/>
      <c r="ENB135" s="81"/>
      <c r="ENC135" s="81"/>
      <c r="END135" s="81"/>
      <c r="ENE135" s="81"/>
      <c r="ENF135" s="81"/>
      <c r="ENG135" s="81"/>
      <c r="ENH135" s="81"/>
      <c r="ENI135" s="81"/>
      <c r="ENJ135" s="81"/>
      <c r="ENK135" s="81"/>
      <c r="ENL135" s="81"/>
      <c r="ENM135" s="81"/>
      <c r="ENN135" s="81"/>
      <c r="ENO135" s="81"/>
      <c r="ENP135" s="81"/>
      <c r="ENQ135" s="81"/>
      <c r="ENR135" s="81"/>
      <c r="ENS135" s="81"/>
      <c r="ENT135" s="81"/>
      <c r="ENU135" s="81"/>
      <c r="ENV135" s="81"/>
      <c r="ENW135" s="81"/>
      <c r="ENX135" s="81"/>
      <c r="ENY135" s="81"/>
      <c r="ENZ135" s="81"/>
      <c r="EOA135" s="81"/>
      <c r="EOB135" s="81"/>
      <c r="EOC135" s="81"/>
      <c r="EOD135" s="81"/>
      <c r="EOE135" s="81"/>
      <c r="EOF135" s="81"/>
      <c r="EOG135" s="81"/>
      <c r="EOH135" s="81"/>
      <c r="EOI135" s="81"/>
      <c r="EOJ135" s="81"/>
      <c r="EOK135" s="81"/>
      <c r="EOL135" s="81"/>
      <c r="EOM135" s="81"/>
      <c r="EON135" s="81"/>
      <c r="EOO135" s="81"/>
      <c r="EOP135" s="81"/>
      <c r="EOQ135" s="81"/>
      <c r="EOR135" s="81"/>
      <c r="EOS135" s="81"/>
      <c r="EOT135" s="81"/>
      <c r="EOU135" s="81"/>
      <c r="EOV135" s="81"/>
      <c r="EOW135" s="81"/>
      <c r="EOX135" s="81"/>
      <c r="EOY135" s="81"/>
      <c r="EOZ135" s="81"/>
      <c r="EPA135" s="81"/>
      <c r="EPB135" s="81"/>
      <c r="EPC135" s="81"/>
      <c r="EPD135" s="81"/>
      <c r="EPE135" s="81"/>
      <c r="EPF135" s="81"/>
      <c r="EPG135" s="81"/>
      <c r="EPH135" s="81"/>
      <c r="EPI135" s="81"/>
      <c r="EPJ135" s="81"/>
      <c r="EPK135" s="81"/>
      <c r="EPL135" s="81"/>
      <c r="EPM135" s="81"/>
      <c r="EPN135" s="81"/>
      <c r="EPO135" s="81"/>
      <c r="EPP135" s="81"/>
      <c r="EPQ135" s="81"/>
      <c r="EPR135" s="81"/>
      <c r="EPS135" s="81"/>
      <c r="EPT135" s="81"/>
      <c r="EPU135" s="81"/>
      <c r="EPV135" s="81"/>
      <c r="EPW135" s="81"/>
      <c r="EPX135" s="81"/>
      <c r="EPY135" s="81"/>
      <c r="EPZ135" s="81"/>
      <c r="EQA135" s="81"/>
      <c r="EQB135" s="81"/>
      <c r="EQC135" s="81"/>
      <c r="EQD135" s="81"/>
      <c r="EQE135" s="81"/>
      <c r="EQF135" s="81"/>
      <c r="EQG135" s="81"/>
      <c r="EQH135" s="81"/>
      <c r="EQI135" s="81"/>
      <c r="EQJ135" s="81"/>
      <c r="EQK135" s="81"/>
      <c r="EQL135" s="81"/>
      <c r="EQM135" s="81"/>
      <c r="EQN135" s="81"/>
      <c r="EQO135" s="81"/>
      <c r="EQP135" s="81"/>
      <c r="EQQ135" s="81"/>
      <c r="EQR135" s="81"/>
      <c r="EQS135" s="81"/>
      <c r="EQT135" s="81"/>
      <c r="EQU135" s="81"/>
      <c r="EQV135" s="81"/>
      <c r="EQW135" s="81"/>
      <c r="EQX135" s="81"/>
      <c r="EQY135" s="81"/>
      <c r="EQZ135" s="81"/>
      <c r="ERA135" s="81"/>
      <c r="ERB135" s="81"/>
      <c r="ERC135" s="81"/>
      <c r="ERD135" s="81"/>
      <c r="ERE135" s="81"/>
      <c r="ERF135" s="81"/>
      <c r="ERG135" s="81"/>
      <c r="ERH135" s="81"/>
      <c r="ERI135" s="81"/>
      <c r="ERJ135" s="81"/>
      <c r="ERK135" s="81"/>
      <c r="ERL135" s="81"/>
      <c r="ERM135" s="81"/>
      <c r="ERN135" s="81"/>
      <c r="ERO135" s="81"/>
      <c r="ERP135" s="81"/>
      <c r="ERQ135" s="81"/>
      <c r="ERR135" s="81"/>
      <c r="ERS135" s="81"/>
      <c r="ERT135" s="81"/>
      <c r="ERU135" s="81"/>
      <c r="ERV135" s="81"/>
      <c r="ERW135" s="81"/>
      <c r="ERX135" s="81"/>
      <c r="ERY135" s="81"/>
      <c r="ERZ135" s="81"/>
      <c r="ESA135" s="81"/>
      <c r="ESB135" s="81"/>
      <c r="ESC135" s="81"/>
      <c r="ESD135" s="81"/>
      <c r="ESE135" s="81"/>
      <c r="ESF135" s="81"/>
      <c r="ESG135" s="81"/>
      <c r="ESH135" s="81"/>
      <c r="ESI135" s="81"/>
      <c r="ESJ135" s="81"/>
      <c r="ESK135" s="81"/>
      <c r="ESL135" s="81"/>
      <c r="ESM135" s="81"/>
      <c r="ESN135" s="81"/>
      <c r="ESO135" s="81"/>
      <c r="ESP135" s="81"/>
      <c r="ESQ135" s="81"/>
      <c r="ESR135" s="81"/>
      <c r="ESS135" s="81"/>
      <c r="EST135" s="81"/>
      <c r="ESU135" s="81"/>
      <c r="ESV135" s="81"/>
      <c r="ESW135" s="81"/>
      <c r="ESX135" s="81"/>
      <c r="ESY135" s="81"/>
      <c r="ESZ135" s="81"/>
      <c r="ETA135" s="81"/>
      <c r="ETB135" s="81"/>
      <c r="ETC135" s="81"/>
      <c r="ETD135" s="81"/>
      <c r="ETE135" s="81"/>
      <c r="ETF135" s="81"/>
      <c r="ETG135" s="81"/>
      <c r="ETH135" s="81"/>
      <c r="ETI135" s="81"/>
      <c r="ETJ135" s="81"/>
      <c r="ETK135" s="81"/>
      <c r="ETL135" s="81"/>
      <c r="ETM135" s="81"/>
      <c r="ETN135" s="81"/>
      <c r="ETO135" s="81"/>
      <c r="ETP135" s="81"/>
      <c r="ETQ135" s="81"/>
      <c r="ETR135" s="81"/>
      <c r="ETS135" s="81"/>
      <c r="ETT135" s="81"/>
      <c r="ETU135" s="81"/>
      <c r="ETV135" s="81"/>
      <c r="ETW135" s="81"/>
      <c r="ETX135" s="81"/>
      <c r="ETY135" s="81"/>
      <c r="ETZ135" s="81"/>
      <c r="EUA135" s="81"/>
      <c r="EUB135" s="81"/>
      <c r="EUC135" s="81"/>
      <c r="EUD135" s="81"/>
      <c r="EUE135" s="81"/>
      <c r="EUF135" s="81"/>
      <c r="EUG135" s="81"/>
      <c r="EUH135" s="81"/>
      <c r="EUI135" s="81"/>
      <c r="EUJ135" s="81"/>
      <c r="EUK135" s="81"/>
      <c r="EUL135" s="81"/>
      <c r="EUM135" s="81"/>
      <c r="EUN135" s="81"/>
      <c r="EUO135" s="81"/>
      <c r="EUP135" s="81"/>
      <c r="EUQ135" s="81"/>
      <c r="EUR135" s="81"/>
      <c r="EUS135" s="81"/>
      <c r="EUT135" s="81"/>
      <c r="EUU135" s="81"/>
      <c r="EUV135" s="81"/>
      <c r="EUW135" s="81"/>
      <c r="EUX135" s="81"/>
      <c r="EUY135" s="81"/>
      <c r="EUZ135" s="81"/>
      <c r="EVA135" s="81"/>
      <c r="EVB135" s="81"/>
      <c r="EVC135" s="81"/>
      <c r="EVD135" s="81"/>
      <c r="EVE135" s="81"/>
      <c r="EVF135" s="81"/>
      <c r="EVG135" s="81"/>
      <c r="EVH135" s="81"/>
      <c r="EVI135" s="81"/>
      <c r="EVJ135" s="81"/>
      <c r="EVK135" s="81"/>
      <c r="EVL135" s="81"/>
      <c r="EVM135" s="81"/>
      <c r="EVN135" s="81"/>
      <c r="EVO135" s="81"/>
      <c r="EVP135" s="81"/>
      <c r="EVQ135" s="81"/>
      <c r="EVR135" s="81"/>
      <c r="EVS135" s="81"/>
      <c r="EVT135" s="81"/>
      <c r="EVU135" s="81"/>
      <c r="EVV135" s="81"/>
      <c r="EVW135" s="81"/>
      <c r="EVX135" s="81"/>
      <c r="EVY135" s="81"/>
      <c r="EVZ135" s="81"/>
      <c r="EWA135" s="81"/>
      <c r="EWB135" s="81"/>
      <c r="EWC135" s="81"/>
      <c r="EWD135" s="81"/>
      <c r="EWE135" s="81"/>
      <c r="EWF135" s="81"/>
      <c r="EWG135" s="81"/>
      <c r="EWH135" s="81"/>
      <c r="EWI135" s="81"/>
      <c r="EWJ135" s="81"/>
      <c r="EWK135" s="81"/>
      <c r="EWL135" s="81"/>
      <c r="EWM135" s="81"/>
      <c r="EWN135" s="81"/>
      <c r="EWO135" s="81"/>
      <c r="EWP135" s="81"/>
      <c r="EWQ135" s="81"/>
      <c r="EWR135" s="81"/>
      <c r="EWS135" s="81"/>
      <c r="EWT135" s="81"/>
      <c r="EWU135" s="81"/>
      <c r="EWV135" s="81"/>
      <c r="EWW135" s="81"/>
      <c r="EWX135" s="81"/>
      <c r="EWY135" s="81"/>
      <c r="EWZ135" s="81"/>
      <c r="EXA135" s="81"/>
      <c r="EXB135" s="81"/>
      <c r="EXC135" s="81"/>
      <c r="EXD135" s="81"/>
      <c r="EXE135" s="81"/>
      <c r="EXF135" s="81"/>
      <c r="EXG135" s="81"/>
      <c r="EXH135" s="81"/>
      <c r="EXI135" s="81"/>
      <c r="EXJ135" s="81"/>
      <c r="EXK135" s="81"/>
      <c r="EXL135" s="81"/>
      <c r="EXM135" s="81"/>
      <c r="EXN135" s="81"/>
      <c r="EXO135" s="81"/>
      <c r="EXP135" s="81"/>
      <c r="EXQ135" s="81"/>
      <c r="EXR135" s="81"/>
      <c r="EXS135" s="81"/>
      <c r="EXT135" s="81"/>
      <c r="EXU135" s="81"/>
      <c r="EXV135" s="81"/>
      <c r="EXW135" s="81"/>
      <c r="EXX135" s="81"/>
      <c r="EXY135" s="81"/>
      <c r="EXZ135" s="81"/>
      <c r="EYA135" s="81"/>
      <c r="EYB135" s="81"/>
      <c r="EYC135" s="81"/>
      <c r="EYD135" s="81"/>
      <c r="EYE135" s="81"/>
      <c r="EYF135" s="81"/>
      <c r="EYG135" s="81"/>
      <c r="EYH135" s="81"/>
      <c r="EYI135" s="81"/>
      <c r="EYJ135" s="81"/>
      <c r="EYK135" s="81"/>
      <c r="EYL135" s="81"/>
      <c r="EYM135" s="81"/>
      <c r="EYN135" s="81"/>
      <c r="EYO135" s="81"/>
      <c r="EYP135" s="81"/>
      <c r="EYQ135" s="81"/>
      <c r="EYR135" s="81"/>
      <c r="EYS135" s="81"/>
      <c r="EYT135" s="81"/>
      <c r="EYU135" s="81"/>
      <c r="EYV135" s="81"/>
      <c r="EYW135" s="81"/>
      <c r="EYX135" s="81"/>
      <c r="EYY135" s="81"/>
      <c r="EYZ135" s="81"/>
      <c r="EZA135" s="81"/>
      <c r="EZB135" s="81"/>
      <c r="EZC135" s="81"/>
      <c r="EZD135" s="81"/>
      <c r="EZE135" s="81"/>
      <c r="EZF135" s="81"/>
      <c r="EZG135" s="81"/>
      <c r="EZH135" s="81"/>
      <c r="EZI135" s="81"/>
      <c r="EZJ135" s="81"/>
      <c r="EZK135" s="81"/>
      <c r="EZL135" s="81"/>
      <c r="EZM135" s="81"/>
      <c r="EZN135" s="81"/>
      <c r="EZO135" s="81"/>
      <c r="EZP135" s="81"/>
      <c r="EZQ135" s="81"/>
      <c r="EZR135" s="81"/>
      <c r="EZS135" s="81"/>
      <c r="EZT135" s="81"/>
      <c r="EZU135" s="81"/>
      <c r="EZV135" s="81"/>
      <c r="EZW135" s="81"/>
      <c r="EZX135" s="81"/>
      <c r="EZY135" s="81"/>
      <c r="EZZ135" s="81"/>
      <c r="FAA135" s="81"/>
      <c r="FAB135" s="81"/>
      <c r="FAC135" s="81"/>
      <c r="FAD135" s="81"/>
      <c r="FAE135" s="81"/>
      <c r="FAF135" s="81"/>
      <c r="FAG135" s="81"/>
      <c r="FAH135" s="81"/>
      <c r="FAI135" s="81"/>
      <c r="FAJ135" s="81"/>
      <c r="FAK135" s="81"/>
      <c r="FAL135" s="81"/>
      <c r="FAM135" s="81"/>
      <c r="FAN135" s="81"/>
      <c r="FAO135" s="81"/>
      <c r="FAP135" s="81"/>
      <c r="FAQ135" s="81"/>
      <c r="FAR135" s="81"/>
      <c r="FAS135" s="81"/>
      <c r="FAT135" s="81"/>
      <c r="FAU135" s="81"/>
      <c r="FAV135" s="81"/>
      <c r="FAW135" s="81"/>
      <c r="FAX135" s="81"/>
      <c r="FAY135" s="81"/>
      <c r="FAZ135" s="81"/>
      <c r="FBA135" s="81"/>
      <c r="FBB135" s="81"/>
      <c r="FBC135" s="81"/>
      <c r="FBD135" s="81"/>
      <c r="FBE135" s="81"/>
      <c r="FBF135" s="81"/>
      <c r="FBG135" s="81"/>
      <c r="FBH135" s="81"/>
      <c r="FBI135" s="81"/>
      <c r="FBJ135" s="81"/>
      <c r="FBK135" s="81"/>
      <c r="FBL135" s="81"/>
      <c r="FBM135" s="81"/>
      <c r="FBN135" s="81"/>
      <c r="FBO135" s="81"/>
      <c r="FBP135" s="81"/>
      <c r="FBQ135" s="81"/>
      <c r="FBR135" s="81"/>
      <c r="FBS135" s="81"/>
      <c r="FBT135" s="81"/>
      <c r="FBU135" s="81"/>
      <c r="FBV135" s="81"/>
      <c r="FBW135" s="81"/>
      <c r="FBX135" s="81"/>
      <c r="FBY135" s="81"/>
      <c r="FBZ135" s="81"/>
      <c r="FCA135" s="81"/>
      <c r="FCB135" s="81"/>
      <c r="FCC135" s="81"/>
      <c r="FCD135" s="81"/>
      <c r="FCE135" s="81"/>
      <c r="FCF135" s="81"/>
      <c r="FCG135" s="81"/>
      <c r="FCH135" s="81"/>
      <c r="FCI135" s="81"/>
      <c r="FCJ135" s="81"/>
      <c r="FCK135" s="81"/>
      <c r="FCL135" s="81"/>
      <c r="FCM135" s="81"/>
      <c r="FCN135" s="81"/>
      <c r="FCO135" s="81"/>
      <c r="FCP135" s="81"/>
      <c r="FCQ135" s="81"/>
      <c r="FCR135" s="81"/>
      <c r="FCS135" s="81"/>
      <c r="FCT135" s="81"/>
      <c r="FCU135" s="81"/>
      <c r="FCV135" s="81"/>
      <c r="FCW135" s="81"/>
      <c r="FCX135" s="81"/>
      <c r="FCY135" s="81"/>
      <c r="FCZ135" s="81"/>
      <c r="FDA135" s="81"/>
      <c r="FDB135" s="81"/>
      <c r="FDC135" s="81"/>
      <c r="FDD135" s="81"/>
      <c r="FDE135" s="81"/>
      <c r="FDF135" s="81"/>
      <c r="FDG135" s="81"/>
      <c r="FDH135" s="81"/>
      <c r="FDI135" s="81"/>
      <c r="FDJ135" s="81"/>
      <c r="FDK135" s="81"/>
      <c r="FDL135" s="81"/>
      <c r="FDM135" s="81"/>
      <c r="FDN135" s="81"/>
      <c r="FDO135" s="81"/>
      <c r="FDP135" s="81"/>
      <c r="FDQ135" s="81"/>
      <c r="FDR135" s="81"/>
      <c r="FDS135" s="81"/>
      <c r="FDT135" s="81"/>
      <c r="FDU135" s="81"/>
      <c r="FDV135" s="81"/>
      <c r="FDW135" s="81"/>
      <c r="FDX135" s="81"/>
      <c r="FDY135" s="81"/>
      <c r="FDZ135" s="81"/>
      <c r="FEA135" s="81"/>
      <c r="FEB135" s="81"/>
      <c r="FEC135" s="81"/>
      <c r="FED135" s="81"/>
      <c r="FEE135" s="81"/>
      <c r="FEF135" s="81"/>
      <c r="FEG135" s="81"/>
      <c r="FEH135" s="81"/>
      <c r="FEI135" s="81"/>
      <c r="FEJ135" s="81"/>
      <c r="FEK135" s="81"/>
      <c r="FEL135" s="81"/>
      <c r="FEM135" s="81"/>
      <c r="FEN135" s="81"/>
      <c r="FEO135" s="81"/>
      <c r="FEP135" s="81"/>
      <c r="FEQ135" s="81"/>
      <c r="FER135" s="81"/>
      <c r="FES135" s="81"/>
      <c r="FET135" s="81"/>
      <c r="FEU135" s="81"/>
      <c r="FEV135" s="81"/>
      <c r="FEW135" s="81"/>
      <c r="FEX135" s="81"/>
      <c r="FEY135" s="81"/>
      <c r="FEZ135" s="81"/>
      <c r="FFA135" s="81"/>
      <c r="FFB135" s="81"/>
      <c r="FFC135" s="81"/>
      <c r="FFD135" s="81"/>
      <c r="FFE135" s="81"/>
      <c r="FFF135" s="81"/>
      <c r="FFG135" s="81"/>
      <c r="FFH135" s="81"/>
      <c r="FFI135" s="81"/>
      <c r="FFJ135" s="81"/>
      <c r="FFK135" s="81"/>
      <c r="FFL135" s="81"/>
      <c r="FFM135" s="81"/>
      <c r="FFN135" s="81"/>
      <c r="FFO135" s="81"/>
      <c r="FFP135" s="81"/>
      <c r="FFQ135" s="81"/>
      <c r="FFR135" s="81"/>
      <c r="FFS135" s="81"/>
      <c r="FFT135" s="81"/>
      <c r="FFU135" s="81"/>
      <c r="FFV135" s="81"/>
      <c r="FFW135" s="81"/>
      <c r="FFX135" s="81"/>
      <c r="FFY135" s="81"/>
      <c r="FFZ135" s="81"/>
      <c r="FGA135" s="81"/>
      <c r="FGB135" s="81"/>
      <c r="FGC135" s="81"/>
      <c r="FGD135" s="81"/>
      <c r="FGE135" s="81"/>
      <c r="FGF135" s="81"/>
      <c r="FGG135" s="81"/>
      <c r="FGH135" s="81"/>
      <c r="FGI135" s="81"/>
      <c r="FGJ135" s="81"/>
      <c r="FGK135" s="81"/>
      <c r="FGL135" s="81"/>
      <c r="FGM135" s="81"/>
      <c r="FGN135" s="81"/>
      <c r="FGO135" s="81"/>
      <c r="FGP135" s="81"/>
      <c r="FGQ135" s="81"/>
      <c r="FGR135" s="81"/>
      <c r="FGS135" s="81"/>
      <c r="FGT135" s="81"/>
      <c r="FGU135" s="81"/>
      <c r="FGV135" s="81"/>
      <c r="FGW135" s="81"/>
      <c r="FGX135" s="81"/>
      <c r="FGY135" s="81"/>
      <c r="FGZ135" s="81"/>
      <c r="FHA135" s="81"/>
      <c r="FHB135" s="81"/>
      <c r="FHC135" s="81"/>
      <c r="FHD135" s="81"/>
      <c r="FHE135" s="81"/>
      <c r="FHF135" s="81"/>
      <c r="FHG135" s="81"/>
      <c r="FHH135" s="81"/>
      <c r="FHI135" s="81"/>
      <c r="FHJ135" s="81"/>
      <c r="FHK135" s="81"/>
      <c r="FHL135" s="81"/>
      <c r="FHM135" s="81"/>
      <c r="FHN135" s="81"/>
      <c r="FHO135" s="81"/>
      <c r="FHP135" s="81"/>
      <c r="FHQ135" s="81"/>
      <c r="FHR135" s="81"/>
      <c r="FHS135" s="81"/>
      <c r="FHT135" s="81"/>
      <c r="FHU135" s="81"/>
      <c r="FHV135" s="81"/>
      <c r="FHW135" s="81"/>
      <c r="FHX135" s="81"/>
      <c r="FHY135" s="81"/>
      <c r="FHZ135" s="81"/>
      <c r="FIA135" s="81"/>
      <c r="FIB135" s="81"/>
      <c r="FIC135" s="81"/>
      <c r="FID135" s="81"/>
      <c r="FIE135" s="81"/>
      <c r="FIF135" s="81"/>
      <c r="FIG135" s="81"/>
      <c r="FIH135" s="81"/>
      <c r="FII135" s="81"/>
      <c r="FIJ135" s="81"/>
      <c r="FIK135" s="81"/>
      <c r="FIL135" s="81"/>
      <c r="FIM135" s="81"/>
      <c r="FIN135" s="81"/>
      <c r="FIO135" s="81"/>
      <c r="FIP135" s="81"/>
      <c r="FIQ135" s="81"/>
      <c r="FIR135" s="81"/>
      <c r="FIS135" s="81"/>
      <c r="FIT135" s="81"/>
      <c r="FIU135" s="81"/>
      <c r="FIV135" s="81"/>
      <c r="FIW135" s="81"/>
      <c r="FIX135" s="81"/>
      <c r="FIY135" s="81"/>
      <c r="FIZ135" s="81"/>
      <c r="FJA135" s="81"/>
      <c r="FJB135" s="81"/>
      <c r="FJC135" s="81"/>
      <c r="FJD135" s="81"/>
      <c r="FJE135" s="81"/>
      <c r="FJF135" s="81"/>
      <c r="FJG135" s="81"/>
      <c r="FJH135" s="81"/>
      <c r="FJI135" s="81"/>
      <c r="FJJ135" s="81"/>
      <c r="FJK135" s="81"/>
      <c r="FJL135" s="81"/>
      <c r="FJM135" s="81"/>
      <c r="FJN135" s="81"/>
      <c r="FJO135" s="81"/>
      <c r="FJP135" s="81"/>
      <c r="FJQ135" s="81"/>
      <c r="FJR135" s="81"/>
      <c r="FJS135" s="81"/>
      <c r="FJT135" s="81"/>
      <c r="FJU135" s="81"/>
      <c r="FJV135" s="81"/>
      <c r="FJW135" s="81"/>
      <c r="FJX135" s="81"/>
      <c r="FJY135" s="81"/>
      <c r="FJZ135" s="81"/>
      <c r="FKA135" s="81"/>
      <c r="FKB135" s="81"/>
      <c r="FKC135" s="81"/>
      <c r="FKD135" s="81"/>
      <c r="FKE135" s="81"/>
      <c r="FKF135" s="81"/>
      <c r="FKG135" s="81"/>
      <c r="FKH135" s="81"/>
      <c r="FKI135" s="81"/>
      <c r="FKJ135" s="81"/>
      <c r="FKK135" s="81"/>
      <c r="FKL135" s="81"/>
      <c r="FKM135" s="81"/>
      <c r="FKN135" s="81"/>
      <c r="FKO135" s="81"/>
      <c r="FKP135" s="81"/>
      <c r="FKQ135" s="81"/>
      <c r="FKR135" s="81"/>
      <c r="FKS135" s="81"/>
      <c r="FKT135" s="81"/>
      <c r="FKU135" s="81"/>
      <c r="FKV135" s="81"/>
      <c r="FKW135" s="81"/>
      <c r="FKX135" s="81"/>
      <c r="FKY135" s="81"/>
      <c r="FKZ135" s="81"/>
      <c r="FLA135" s="81"/>
      <c r="FLB135" s="81"/>
      <c r="FLC135" s="81"/>
      <c r="FLD135" s="81"/>
      <c r="FLE135" s="81"/>
      <c r="FLF135" s="81"/>
      <c r="FLG135" s="81"/>
      <c r="FLH135" s="81"/>
      <c r="FLI135" s="81"/>
      <c r="FLJ135" s="81"/>
      <c r="FLK135" s="81"/>
      <c r="FLL135" s="81"/>
      <c r="FLM135" s="81"/>
      <c r="FLN135" s="81"/>
      <c r="FLO135" s="81"/>
      <c r="FLP135" s="81"/>
      <c r="FLQ135" s="81"/>
      <c r="FLR135" s="81"/>
      <c r="FLS135" s="81"/>
      <c r="FLT135" s="81"/>
      <c r="FLU135" s="81"/>
      <c r="FLV135" s="81"/>
      <c r="FLW135" s="81"/>
      <c r="FLX135" s="81"/>
      <c r="FLY135" s="81"/>
      <c r="FLZ135" s="81"/>
      <c r="FMA135" s="81"/>
      <c r="FMB135" s="81"/>
      <c r="FMC135" s="81"/>
      <c r="FMD135" s="81"/>
      <c r="FME135" s="81"/>
      <c r="FMF135" s="81"/>
      <c r="FMG135" s="81"/>
      <c r="FMH135" s="81"/>
      <c r="FMI135" s="81"/>
      <c r="FMJ135" s="81"/>
      <c r="FMK135" s="81"/>
      <c r="FML135" s="81"/>
      <c r="FMM135" s="81"/>
      <c r="FMN135" s="81"/>
      <c r="FMO135" s="81"/>
      <c r="FMP135" s="81"/>
      <c r="FMQ135" s="81"/>
      <c r="FMR135" s="81"/>
      <c r="FMS135" s="81"/>
      <c r="FMT135" s="81"/>
      <c r="FMU135" s="81"/>
      <c r="FMV135" s="81"/>
      <c r="FMW135" s="81"/>
      <c r="FMX135" s="81"/>
      <c r="FMY135" s="81"/>
      <c r="FMZ135" s="81"/>
      <c r="FNA135" s="81"/>
      <c r="FNB135" s="81"/>
      <c r="FNC135" s="81"/>
      <c r="FND135" s="81"/>
      <c r="FNE135" s="81"/>
      <c r="FNF135" s="81"/>
      <c r="FNG135" s="81"/>
      <c r="FNH135" s="81"/>
      <c r="FNI135" s="81"/>
      <c r="FNJ135" s="81"/>
      <c r="FNK135" s="81"/>
      <c r="FNL135" s="81"/>
      <c r="FNM135" s="81"/>
      <c r="FNN135" s="81"/>
      <c r="FNO135" s="81"/>
      <c r="FNP135" s="81"/>
      <c r="FNQ135" s="81"/>
      <c r="FNR135" s="81"/>
      <c r="FNS135" s="81"/>
      <c r="FNT135" s="81"/>
      <c r="FNU135" s="81"/>
      <c r="FNV135" s="81"/>
      <c r="FNW135" s="81"/>
      <c r="FNX135" s="81"/>
      <c r="FNY135" s="81"/>
      <c r="FNZ135" s="81"/>
      <c r="FOA135" s="81"/>
      <c r="FOB135" s="81"/>
      <c r="FOC135" s="81"/>
      <c r="FOD135" s="81"/>
      <c r="FOE135" s="81"/>
      <c r="FOF135" s="81"/>
      <c r="FOG135" s="81"/>
      <c r="FOH135" s="81"/>
      <c r="FOI135" s="81"/>
      <c r="FOJ135" s="81"/>
      <c r="FOK135" s="81"/>
      <c r="FOL135" s="81"/>
      <c r="FOM135" s="81"/>
      <c r="FON135" s="81"/>
      <c r="FOO135" s="81"/>
      <c r="FOP135" s="81"/>
      <c r="FOQ135" s="81"/>
      <c r="FOR135" s="81"/>
      <c r="FOS135" s="81"/>
      <c r="FOT135" s="81"/>
      <c r="FOU135" s="81"/>
      <c r="FOV135" s="81"/>
      <c r="FOW135" s="81"/>
      <c r="FOX135" s="81"/>
      <c r="FOY135" s="81"/>
      <c r="FOZ135" s="81"/>
      <c r="FPA135" s="81"/>
      <c r="FPB135" s="81"/>
      <c r="FPC135" s="81"/>
      <c r="FPD135" s="81"/>
      <c r="FPE135" s="81"/>
      <c r="FPF135" s="81"/>
      <c r="FPG135" s="81"/>
      <c r="FPH135" s="81"/>
      <c r="FPI135" s="81"/>
      <c r="FPJ135" s="81"/>
      <c r="FPK135" s="81"/>
      <c r="FPL135" s="81"/>
      <c r="FPM135" s="81"/>
      <c r="FPN135" s="81"/>
      <c r="FPO135" s="81"/>
      <c r="FPP135" s="81"/>
      <c r="FPQ135" s="81"/>
      <c r="FPR135" s="81"/>
      <c r="FPS135" s="81"/>
      <c r="FPT135" s="81"/>
      <c r="FPU135" s="81"/>
      <c r="FPV135" s="81"/>
      <c r="FPW135" s="81"/>
      <c r="FPX135" s="81"/>
      <c r="FPY135" s="81"/>
      <c r="FPZ135" s="81"/>
      <c r="FQA135" s="81"/>
      <c r="FQB135" s="81"/>
      <c r="FQC135" s="81"/>
      <c r="FQD135" s="81"/>
      <c r="FQE135" s="81"/>
      <c r="FQF135" s="81"/>
      <c r="FQG135" s="81"/>
      <c r="FQH135" s="81"/>
      <c r="FQI135" s="81"/>
      <c r="FQJ135" s="81"/>
      <c r="FQK135" s="81"/>
      <c r="FQL135" s="81"/>
      <c r="FQM135" s="81"/>
      <c r="FQN135" s="81"/>
      <c r="FQO135" s="81"/>
      <c r="FQP135" s="81"/>
      <c r="FQQ135" s="81"/>
      <c r="FQR135" s="81"/>
      <c r="FQS135" s="81"/>
      <c r="FQT135" s="81"/>
      <c r="FQU135" s="81"/>
      <c r="FQV135" s="81"/>
      <c r="FQW135" s="81"/>
      <c r="FQX135" s="81"/>
      <c r="FQY135" s="81"/>
      <c r="FQZ135" s="81"/>
      <c r="FRA135" s="81"/>
      <c r="FRB135" s="81"/>
      <c r="FRC135" s="81"/>
      <c r="FRD135" s="81"/>
      <c r="FRE135" s="81"/>
      <c r="FRF135" s="81"/>
      <c r="FRG135" s="81"/>
      <c r="FRH135" s="81"/>
      <c r="FRI135" s="81"/>
      <c r="FRJ135" s="81"/>
      <c r="FRK135" s="81"/>
      <c r="FRL135" s="81"/>
      <c r="FRM135" s="81"/>
      <c r="FRN135" s="81"/>
      <c r="FRO135" s="81"/>
      <c r="FRP135" s="81"/>
      <c r="FRQ135" s="81"/>
      <c r="FRR135" s="81"/>
      <c r="FRS135" s="81"/>
      <c r="FRT135" s="81"/>
      <c r="FRU135" s="81"/>
      <c r="FRV135" s="81"/>
      <c r="FRW135" s="81"/>
      <c r="FRX135" s="81"/>
      <c r="FRY135" s="81"/>
      <c r="FRZ135" s="81"/>
      <c r="FSA135" s="81"/>
      <c r="FSB135" s="81"/>
      <c r="FSC135" s="81"/>
      <c r="FSD135" s="81"/>
      <c r="FSE135" s="81"/>
      <c r="FSF135" s="81"/>
      <c r="FSG135" s="81"/>
      <c r="FSH135" s="81"/>
      <c r="FSI135" s="81"/>
      <c r="FSJ135" s="81"/>
      <c r="FSK135" s="81"/>
      <c r="FSL135" s="81"/>
      <c r="FSM135" s="81"/>
      <c r="FSN135" s="81"/>
      <c r="FSO135" s="81"/>
      <c r="FSP135" s="81"/>
      <c r="FSQ135" s="81"/>
      <c r="FSR135" s="81"/>
      <c r="FSS135" s="81"/>
      <c r="FST135" s="81"/>
      <c r="FSU135" s="81"/>
      <c r="FSV135" s="81"/>
      <c r="FSW135" s="81"/>
      <c r="FSX135" s="81"/>
      <c r="FSY135" s="81"/>
      <c r="FSZ135" s="81"/>
      <c r="FTA135" s="81"/>
      <c r="FTB135" s="81"/>
      <c r="FTC135" s="81"/>
      <c r="FTD135" s="81"/>
      <c r="FTE135" s="81"/>
      <c r="FTF135" s="81"/>
      <c r="FTG135" s="81"/>
      <c r="FTH135" s="81"/>
      <c r="FTI135" s="81"/>
      <c r="FTJ135" s="81"/>
      <c r="FTK135" s="81"/>
      <c r="FTL135" s="81"/>
      <c r="FTM135" s="81"/>
      <c r="FTN135" s="81"/>
      <c r="FTO135" s="81"/>
      <c r="FTP135" s="81"/>
      <c r="FTQ135" s="81"/>
      <c r="FTR135" s="81"/>
      <c r="FTS135" s="81"/>
      <c r="FTT135" s="81"/>
      <c r="FTU135" s="81"/>
      <c r="FTV135" s="81"/>
      <c r="FTW135" s="81"/>
      <c r="FTX135" s="81"/>
      <c r="FTY135" s="81"/>
      <c r="FTZ135" s="81"/>
      <c r="FUA135" s="81"/>
      <c r="FUB135" s="81"/>
      <c r="FUC135" s="81"/>
      <c r="FUD135" s="81"/>
      <c r="FUE135" s="81"/>
      <c r="FUF135" s="81"/>
      <c r="FUG135" s="81"/>
      <c r="FUH135" s="81"/>
      <c r="FUI135" s="81"/>
      <c r="FUJ135" s="81"/>
      <c r="FUK135" s="81"/>
      <c r="FUL135" s="81"/>
      <c r="FUM135" s="81"/>
      <c r="FUN135" s="81"/>
      <c r="FUO135" s="81"/>
      <c r="FUP135" s="81"/>
      <c r="FUQ135" s="81"/>
      <c r="FUR135" s="81"/>
      <c r="FUS135" s="81"/>
      <c r="FUT135" s="81"/>
      <c r="FUU135" s="81"/>
      <c r="FUV135" s="81"/>
      <c r="FUW135" s="81"/>
      <c r="FUX135" s="81"/>
      <c r="FUY135" s="81"/>
      <c r="FUZ135" s="81"/>
      <c r="FVA135" s="81"/>
      <c r="FVB135" s="81"/>
      <c r="FVC135" s="81"/>
      <c r="FVD135" s="81"/>
      <c r="FVE135" s="81"/>
      <c r="FVF135" s="81"/>
      <c r="FVG135" s="81"/>
      <c r="FVH135" s="81"/>
      <c r="FVI135" s="81"/>
      <c r="FVJ135" s="81"/>
      <c r="FVK135" s="81"/>
      <c r="FVL135" s="81"/>
      <c r="FVM135" s="81"/>
      <c r="FVN135" s="81"/>
      <c r="FVO135" s="81"/>
      <c r="FVP135" s="81"/>
      <c r="FVQ135" s="81"/>
      <c r="FVR135" s="81"/>
      <c r="FVS135" s="81"/>
      <c r="FVT135" s="81"/>
      <c r="FVU135" s="81"/>
      <c r="FVV135" s="81"/>
      <c r="FVW135" s="81"/>
      <c r="FVX135" s="81"/>
      <c r="FVY135" s="81"/>
      <c r="FVZ135" s="81"/>
      <c r="FWA135" s="81"/>
      <c r="FWB135" s="81"/>
      <c r="FWC135" s="81"/>
      <c r="FWD135" s="81"/>
      <c r="FWE135" s="81"/>
      <c r="FWF135" s="81"/>
      <c r="FWG135" s="81"/>
      <c r="FWH135" s="81"/>
      <c r="FWI135" s="81"/>
      <c r="FWJ135" s="81"/>
      <c r="FWK135" s="81"/>
      <c r="FWL135" s="81"/>
      <c r="FWM135" s="81"/>
      <c r="FWN135" s="81"/>
      <c r="FWO135" s="81"/>
      <c r="FWP135" s="81"/>
      <c r="FWQ135" s="81"/>
      <c r="FWR135" s="81"/>
      <c r="FWS135" s="81"/>
      <c r="FWT135" s="81"/>
      <c r="FWU135" s="81"/>
      <c r="FWV135" s="81"/>
      <c r="FWW135" s="81"/>
      <c r="FWX135" s="81"/>
      <c r="FWY135" s="81"/>
      <c r="FWZ135" s="81"/>
      <c r="FXA135" s="81"/>
      <c r="FXB135" s="81"/>
      <c r="FXC135" s="81"/>
      <c r="FXD135" s="81"/>
      <c r="FXE135" s="81"/>
      <c r="FXF135" s="81"/>
      <c r="FXG135" s="81"/>
      <c r="FXH135" s="81"/>
      <c r="FXI135" s="81"/>
      <c r="FXJ135" s="81"/>
      <c r="FXK135" s="81"/>
      <c r="FXL135" s="81"/>
      <c r="FXM135" s="81"/>
      <c r="FXN135" s="81"/>
      <c r="FXO135" s="81"/>
      <c r="FXP135" s="81"/>
      <c r="FXQ135" s="81"/>
      <c r="FXR135" s="81"/>
      <c r="FXS135" s="81"/>
      <c r="FXT135" s="81"/>
      <c r="FXU135" s="81"/>
      <c r="FXV135" s="81"/>
      <c r="FXW135" s="81"/>
      <c r="FXX135" s="81"/>
      <c r="FXY135" s="81"/>
      <c r="FXZ135" s="81"/>
      <c r="FYA135" s="81"/>
      <c r="FYB135" s="81"/>
      <c r="FYC135" s="81"/>
      <c r="FYD135" s="81"/>
      <c r="FYE135" s="81"/>
      <c r="FYF135" s="81"/>
      <c r="FYG135" s="81"/>
      <c r="FYH135" s="81"/>
      <c r="FYI135" s="81"/>
      <c r="FYJ135" s="81"/>
      <c r="FYK135" s="81"/>
      <c r="FYL135" s="81"/>
      <c r="FYM135" s="81"/>
      <c r="FYN135" s="81"/>
      <c r="FYO135" s="81"/>
      <c r="FYP135" s="81"/>
      <c r="FYQ135" s="81"/>
      <c r="FYR135" s="81"/>
      <c r="FYS135" s="81"/>
      <c r="FYT135" s="81"/>
      <c r="FYU135" s="81"/>
      <c r="FYV135" s="81"/>
      <c r="FYW135" s="81"/>
      <c r="FYX135" s="81"/>
      <c r="FYY135" s="81"/>
      <c r="FYZ135" s="81"/>
      <c r="FZA135" s="81"/>
      <c r="FZB135" s="81"/>
      <c r="FZC135" s="81"/>
      <c r="FZD135" s="81"/>
      <c r="FZE135" s="81"/>
      <c r="FZF135" s="81"/>
      <c r="FZG135" s="81"/>
      <c r="FZH135" s="81"/>
      <c r="FZI135" s="81"/>
      <c r="FZJ135" s="81"/>
      <c r="FZK135" s="81"/>
      <c r="FZL135" s="81"/>
      <c r="FZM135" s="81"/>
      <c r="FZN135" s="81"/>
      <c r="FZO135" s="81"/>
      <c r="FZP135" s="81"/>
      <c r="FZQ135" s="81"/>
      <c r="FZR135" s="81"/>
      <c r="FZS135" s="81"/>
      <c r="FZT135" s="81"/>
      <c r="FZU135" s="81"/>
      <c r="FZV135" s="81"/>
      <c r="FZW135" s="81"/>
      <c r="FZX135" s="81"/>
      <c r="FZY135" s="81"/>
      <c r="FZZ135" s="81"/>
      <c r="GAA135" s="81"/>
      <c r="GAB135" s="81"/>
      <c r="GAC135" s="81"/>
      <c r="GAD135" s="81"/>
      <c r="GAE135" s="81"/>
      <c r="GAF135" s="81"/>
      <c r="GAG135" s="81"/>
      <c r="GAH135" s="81"/>
      <c r="GAI135" s="81"/>
      <c r="GAJ135" s="81"/>
      <c r="GAK135" s="81"/>
      <c r="GAL135" s="81"/>
      <c r="GAM135" s="81"/>
      <c r="GAN135" s="81"/>
      <c r="GAO135" s="81"/>
      <c r="GAP135" s="81"/>
      <c r="GAQ135" s="81"/>
      <c r="GAR135" s="81"/>
      <c r="GAS135" s="81"/>
      <c r="GAT135" s="81"/>
      <c r="GAU135" s="81"/>
      <c r="GAV135" s="81"/>
      <c r="GAW135" s="81"/>
      <c r="GAX135" s="81"/>
      <c r="GAY135" s="81"/>
      <c r="GAZ135" s="81"/>
      <c r="GBA135" s="81"/>
      <c r="GBB135" s="81"/>
      <c r="GBC135" s="81"/>
      <c r="GBD135" s="81"/>
      <c r="GBE135" s="81"/>
      <c r="GBF135" s="81"/>
      <c r="GBG135" s="81"/>
      <c r="GBH135" s="81"/>
      <c r="GBI135" s="81"/>
      <c r="GBJ135" s="81"/>
      <c r="GBK135" s="81"/>
      <c r="GBL135" s="81"/>
      <c r="GBM135" s="81"/>
      <c r="GBN135" s="81"/>
      <c r="GBO135" s="81"/>
      <c r="GBP135" s="81"/>
      <c r="GBQ135" s="81"/>
      <c r="GBR135" s="81"/>
      <c r="GBS135" s="81"/>
      <c r="GBT135" s="81"/>
      <c r="GBU135" s="81"/>
      <c r="GBV135" s="81"/>
      <c r="GBW135" s="81"/>
      <c r="GBX135" s="81"/>
      <c r="GBY135" s="81"/>
      <c r="GBZ135" s="81"/>
      <c r="GCA135" s="81"/>
      <c r="GCB135" s="81"/>
      <c r="GCC135" s="81"/>
      <c r="GCD135" s="81"/>
      <c r="GCE135" s="81"/>
      <c r="GCF135" s="81"/>
      <c r="GCG135" s="81"/>
      <c r="GCH135" s="81"/>
      <c r="GCI135" s="81"/>
      <c r="GCJ135" s="81"/>
      <c r="GCK135" s="81"/>
      <c r="GCL135" s="81"/>
      <c r="GCM135" s="81"/>
      <c r="GCN135" s="81"/>
      <c r="GCO135" s="81"/>
      <c r="GCP135" s="81"/>
      <c r="GCQ135" s="81"/>
      <c r="GCR135" s="81"/>
      <c r="GCS135" s="81"/>
      <c r="GCT135" s="81"/>
      <c r="GCU135" s="81"/>
      <c r="GCV135" s="81"/>
      <c r="GCW135" s="81"/>
      <c r="GCX135" s="81"/>
      <c r="GCY135" s="81"/>
      <c r="GCZ135" s="81"/>
      <c r="GDA135" s="81"/>
      <c r="GDB135" s="81"/>
      <c r="GDC135" s="81"/>
      <c r="GDD135" s="81"/>
      <c r="GDE135" s="81"/>
      <c r="GDF135" s="81"/>
      <c r="GDG135" s="81"/>
      <c r="GDH135" s="81"/>
      <c r="GDI135" s="81"/>
      <c r="GDJ135" s="81"/>
      <c r="GDK135" s="81"/>
      <c r="GDL135" s="81"/>
      <c r="GDM135" s="81"/>
      <c r="GDN135" s="81"/>
      <c r="GDO135" s="81"/>
      <c r="GDP135" s="81"/>
      <c r="GDQ135" s="81"/>
      <c r="GDR135" s="81"/>
      <c r="GDS135" s="81"/>
      <c r="GDT135" s="81"/>
      <c r="GDU135" s="81"/>
      <c r="GDV135" s="81"/>
      <c r="GDW135" s="81"/>
      <c r="GDX135" s="81"/>
      <c r="GDY135" s="81"/>
      <c r="GDZ135" s="81"/>
      <c r="GEA135" s="81"/>
      <c r="GEB135" s="81"/>
      <c r="GEC135" s="81"/>
      <c r="GED135" s="81"/>
      <c r="GEE135" s="81"/>
      <c r="GEF135" s="81"/>
      <c r="GEG135" s="81"/>
      <c r="GEH135" s="81"/>
      <c r="GEI135" s="81"/>
      <c r="GEJ135" s="81"/>
      <c r="GEK135" s="81"/>
      <c r="GEL135" s="81"/>
      <c r="GEM135" s="81"/>
      <c r="GEN135" s="81"/>
      <c r="GEO135" s="81"/>
      <c r="GEP135" s="81"/>
      <c r="GEQ135" s="81"/>
      <c r="GER135" s="81"/>
      <c r="GES135" s="81"/>
      <c r="GET135" s="81"/>
      <c r="GEU135" s="81"/>
      <c r="GEV135" s="81"/>
      <c r="GEW135" s="81"/>
      <c r="GEX135" s="81"/>
      <c r="GEY135" s="81"/>
      <c r="GEZ135" s="81"/>
      <c r="GFA135" s="81"/>
      <c r="GFB135" s="81"/>
      <c r="GFC135" s="81"/>
      <c r="GFD135" s="81"/>
      <c r="GFE135" s="81"/>
      <c r="GFF135" s="81"/>
      <c r="GFG135" s="81"/>
      <c r="GFH135" s="81"/>
      <c r="GFI135" s="81"/>
      <c r="GFJ135" s="81"/>
      <c r="GFK135" s="81"/>
      <c r="GFL135" s="81"/>
      <c r="GFM135" s="81"/>
      <c r="GFN135" s="81"/>
      <c r="GFO135" s="81"/>
      <c r="GFP135" s="81"/>
      <c r="GFQ135" s="81"/>
      <c r="GFR135" s="81"/>
      <c r="GFS135" s="81"/>
      <c r="GFT135" s="81"/>
      <c r="GFU135" s="81"/>
      <c r="GFV135" s="81"/>
      <c r="GFW135" s="81"/>
      <c r="GFX135" s="81"/>
      <c r="GFY135" s="81"/>
      <c r="GFZ135" s="81"/>
      <c r="GGA135" s="81"/>
      <c r="GGB135" s="81"/>
      <c r="GGC135" s="81"/>
      <c r="GGD135" s="81"/>
      <c r="GGE135" s="81"/>
      <c r="GGF135" s="81"/>
      <c r="GGG135" s="81"/>
      <c r="GGH135" s="81"/>
      <c r="GGI135" s="81"/>
      <c r="GGJ135" s="81"/>
      <c r="GGK135" s="81"/>
      <c r="GGL135" s="81"/>
      <c r="GGM135" s="81"/>
      <c r="GGN135" s="81"/>
      <c r="GGO135" s="81"/>
      <c r="GGP135" s="81"/>
      <c r="GGQ135" s="81"/>
      <c r="GGR135" s="81"/>
      <c r="GGS135" s="81"/>
      <c r="GGT135" s="81"/>
      <c r="GGU135" s="81"/>
      <c r="GGV135" s="81"/>
      <c r="GGW135" s="81"/>
      <c r="GGX135" s="81"/>
      <c r="GGY135" s="81"/>
      <c r="GGZ135" s="81"/>
      <c r="GHA135" s="81"/>
      <c r="GHB135" s="81"/>
      <c r="GHC135" s="81"/>
      <c r="GHD135" s="81"/>
      <c r="GHE135" s="81"/>
      <c r="GHF135" s="81"/>
      <c r="GHG135" s="81"/>
      <c r="GHH135" s="81"/>
      <c r="GHI135" s="81"/>
      <c r="GHJ135" s="81"/>
      <c r="GHK135" s="81"/>
      <c r="GHL135" s="81"/>
      <c r="GHM135" s="81"/>
      <c r="GHN135" s="81"/>
      <c r="GHO135" s="81"/>
      <c r="GHP135" s="81"/>
      <c r="GHQ135" s="81"/>
      <c r="GHR135" s="81"/>
      <c r="GHS135" s="81"/>
      <c r="GHT135" s="81"/>
      <c r="GHU135" s="81"/>
      <c r="GHV135" s="81"/>
      <c r="GHW135" s="81"/>
      <c r="GHX135" s="81"/>
      <c r="GHY135" s="81"/>
      <c r="GHZ135" s="81"/>
      <c r="GIA135" s="81"/>
      <c r="GIB135" s="81"/>
      <c r="GIC135" s="81"/>
      <c r="GID135" s="81"/>
      <c r="GIE135" s="81"/>
      <c r="GIF135" s="81"/>
      <c r="GIG135" s="81"/>
      <c r="GIH135" s="81"/>
      <c r="GII135" s="81"/>
      <c r="GIJ135" s="81"/>
      <c r="GIK135" s="81"/>
      <c r="GIL135" s="81"/>
      <c r="GIM135" s="81"/>
      <c r="GIN135" s="81"/>
      <c r="GIO135" s="81"/>
      <c r="GIP135" s="81"/>
      <c r="GIQ135" s="81"/>
      <c r="GIR135" s="81"/>
      <c r="GIS135" s="81"/>
      <c r="GIT135" s="81"/>
      <c r="GIU135" s="81"/>
      <c r="GIV135" s="81"/>
      <c r="GIW135" s="81"/>
      <c r="GIX135" s="81"/>
      <c r="GIY135" s="81"/>
      <c r="GIZ135" s="81"/>
      <c r="GJA135" s="81"/>
      <c r="GJB135" s="81"/>
      <c r="GJC135" s="81"/>
      <c r="GJD135" s="81"/>
      <c r="GJE135" s="81"/>
      <c r="GJF135" s="81"/>
      <c r="GJG135" s="81"/>
      <c r="GJH135" s="81"/>
      <c r="GJI135" s="81"/>
      <c r="GJJ135" s="81"/>
      <c r="GJK135" s="81"/>
      <c r="GJL135" s="81"/>
      <c r="GJM135" s="81"/>
      <c r="GJN135" s="81"/>
      <c r="GJO135" s="81"/>
      <c r="GJP135" s="81"/>
      <c r="GJQ135" s="81"/>
      <c r="GJR135" s="81"/>
      <c r="GJS135" s="81"/>
      <c r="GJT135" s="81"/>
      <c r="GJU135" s="81"/>
      <c r="GJV135" s="81"/>
      <c r="GJW135" s="81"/>
      <c r="GJX135" s="81"/>
      <c r="GJY135" s="81"/>
      <c r="GJZ135" s="81"/>
      <c r="GKA135" s="81"/>
      <c r="GKB135" s="81"/>
      <c r="GKC135" s="81"/>
      <c r="GKD135" s="81"/>
      <c r="GKE135" s="81"/>
      <c r="GKF135" s="81"/>
      <c r="GKG135" s="81"/>
      <c r="GKH135" s="81"/>
      <c r="GKI135" s="81"/>
      <c r="GKJ135" s="81"/>
      <c r="GKK135" s="81"/>
      <c r="GKL135" s="81"/>
      <c r="GKM135" s="81"/>
      <c r="GKN135" s="81"/>
      <c r="GKO135" s="81"/>
      <c r="GKP135" s="81"/>
      <c r="GKQ135" s="81"/>
      <c r="GKR135" s="81"/>
      <c r="GKS135" s="81"/>
      <c r="GKT135" s="81"/>
      <c r="GKU135" s="81"/>
      <c r="GKV135" s="81"/>
      <c r="GKW135" s="81"/>
      <c r="GKX135" s="81"/>
      <c r="GKY135" s="81"/>
      <c r="GKZ135" s="81"/>
      <c r="GLA135" s="81"/>
      <c r="GLB135" s="81"/>
      <c r="GLC135" s="81"/>
      <c r="GLD135" s="81"/>
      <c r="GLE135" s="81"/>
      <c r="GLF135" s="81"/>
      <c r="GLG135" s="81"/>
      <c r="GLH135" s="81"/>
      <c r="GLI135" s="81"/>
      <c r="GLJ135" s="81"/>
      <c r="GLK135" s="81"/>
      <c r="GLL135" s="81"/>
      <c r="GLM135" s="81"/>
      <c r="GLN135" s="81"/>
      <c r="GLO135" s="81"/>
      <c r="GLP135" s="81"/>
      <c r="GLQ135" s="81"/>
      <c r="GLR135" s="81"/>
      <c r="GLS135" s="81"/>
      <c r="GLT135" s="81"/>
      <c r="GLU135" s="81"/>
      <c r="GLV135" s="81"/>
      <c r="GLW135" s="81"/>
      <c r="GLX135" s="81"/>
      <c r="GLY135" s="81"/>
      <c r="GLZ135" s="81"/>
      <c r="GMA135" s="81"/>
      <c r="GMB135" s="81"/>
      <c r="GMC135" s="81"/>
      <c r="GMD135" s="81"/>
      <c r="GME135" s="81"/>
      <c r="GMF135" s="81"/>
      <c r="GMG135" s="81"/>
      <c r="GMH135" s="81"/>
      <c r="GMI135" s="81"/>
      <c r="GMJ135" s="81"/>
      <c r="GMK135" s="81"/>
      <c r="GML135" s="81"/>
      <c r="GMM135" s="81"/>
      <c r="GMN135" s="81"/>
      <c r="GMO135" s="81"/>
      <c r="GMP135" s="81"/>
      <c r="GMQ135" s="81"/>
      <c r="GMR135" s="81"/>
      <c r="GMS135" s="81"/>
      <c r="GMT135" s="81"/>
      <c r="GMU135" s="81"/>
      <c r="GMV135" s="81"/>
      <c r="GMW135" s="81"/>
      <c r="GMX135" s="81"/>
      <c r="GMY135" s="81"/>
      <c r="GMZ135" s="81"/>
      <c r="GNA135" s="81"/>
      <c r="GNB135" s="81"/>
      <c r="GNC135" s="81"/>
      <c r="GND135" s="81"/>
      <c r="GNE135" s="81"/>
      <c r="GNF135" s="81"/>
      <c r="GNG135" s="81"/>
      <c r="GNH135" s="81"/>
      <c r="GNI135" s="81"/>
      <c r="GNJ135" s="81"/>
      <c r="GNK135" s="81"/>
      <c r="GNL135" s="81"/>
      <c r="GNM135" s="81"/>
      <c r="GNN135" s="81"/>
      <c r="GNO135" s="81"/>
      <c r="GNP135" s="81"/>
      <c r="GNQ135" s="81"/>
      <c r="GNR135" s="81"/>
      <c r="GNS135" s="81"/>
      <c r="GNT135" s="81"/>
      <c r="GNU135" s="81"/>
      <c r="GNV135" s="81"/>
      <c r="GNW135" s="81"/>
      <c r="GNX135" s="81"/>
      <c r="GNY135" s="81"/>
      <c r="GNZ135" s="81"/>
      <c r="GOA135" s="81"/>
      <c r="GOB135" s="81"/>
      <c r="GOC135" s="81"/>
      <c r="GOD135" s="81"/>
      <c r="GOE135" s="81"/>
      <c r="GOF135" s="81"/>
      <c r="GOG135" s="81"/>
      <c r="GOH135" s="81"/>
      <c r="GOI135" s="81"/>
      <c r="GOJ135" s="81"/>
      <c r="GOK135" s="81"/>
      <c r="GOL135" s="81"/>
      <c r="GOM135" s="81"/>
      <c r="GON135" s="81"/>
      <c r="GOO135" s="81"/>
      <c r="GOP135" s="81"/>
      <c r="GOQ135" s="81"/>
      <c r="GOR135" s="81"/>
      <c r="GOS135" s="81"/>
      <c r="GOT135" s="81"/>
      <c r="GOU135" s="81"/>
      <c r="GOV135" s="81"/>
      <c r="GOW135" s="81"/>
      <c r="GOX135" s="81"/>
      <c r="GOY135" s="81"/>
      <c r="GOZ135" s="81"/>
      <c r="GPA135" s="81"/>
      <c r="GPB135" s="81"/>
      <c r="GPC135" s="81"/>
      <c r="GPD135" s="81"/>
      <c r="GPE135" s="81"/>
      <c r="GPF135" s="81"/>
      <c r="GPG135" s="81"/>
      <c r="GPH135" s="81"/>
      <c r="GPI135" s="81"/>
      <c r="GPJ135" s="81"/>
      <c r="GPK135" s="81"/>
      <c r="GPL135" s="81"/>
      <c r="GPM135" s="81"/>
      <c r="GPN135" s="81"/>
      <c r="GPO135" s="81"/>
      <c r="GPP135" s="81"/>
      <c r="GPQ135" s="81"/>
      <c r="GPR135" s="81"/>
      <c r="GPS135" s="81"/>
      <c r="GPT135" s="81"/>
      <c r="GPU135" s="81"/>
      <c r="GPV135" s="81"/>
      <c r="GPW135" s="81"/>
      <c r="GPX135" s="81"/>
      <c r="GPY135" s="81"/>
      <c r="GPZ135" s="81"/>
      <c r="GQA135" s="81"/>
      <c r="GQB135" s="81"/>
      <c r="GQC135" s="81"/>
      <c r="GQD135" s="81"/>
      <c r="GQE135" s="81"/>
      <c r="GQF135" s="81"/>
      <c r="GQG135" s="81"/>
      <c r="GQH135" s="81"/>
      <c r="GQI135" s="81"/>
      <c r="GQJ135" s="81"/>
      <c r="GQK135" s="81"/>
      <c r="GQL135" s="81"/>
      <c r="GQM135" s="81"/>
      <c r="GQN135" s="81"/>
      <c r="GQO135" s="81"/>
      <c r="GQP135" s="81"/>
      <c r="GQQ135" s="81"/>
      <c r="GQR135" s="81"/>
      <c r="GQS135" s="81"/>
      <c r="GQT135" s="81"/>
      <c r="GQU135" s="81"/>
      <c r="GQV135" s="81"/>
      <c r="GQW135" s="81"/>
      <c r="GQX135" s="81"/>
      <c r="GQY135" s="81"/>
      <c r="GQZ135" s="81"/>
      <c r="GRA135" s="81"/>
      <c r="GRB135" s="81"/>
      <c r="GRC135" s="81"/>
      <c r="GRD135" s="81"/>
      <c r="GRE135" s="81"/>
      <c r="GRF135" s="81"/>
      <c r="GRG135" s="81"/>
      <c r="GRH135" s="81"/>
      <c r="GRI135" s="81"/>
      <c r="GRJ135" s="81"/>
      <c r="GRK135" s="81"/>
      <c r="GRL135" s="81"/>
      <c r="GRM135" s="81"/>
      <c r="GRN135" s="81"/>
      <c r="GRO135" s="81"/>
      <c r="GRP135" s="81"/>
      <c r="GRQ135" s="81"/>
      <c r="GRR135" s="81"/>
      <c r="GRS135" s="81"/>
      <c r="GRT135" s="81"/>
      <c r="GRU135" s="81"/>
      <c r="GRV135" s="81"/>
      <c r="GRW135" s="81"/>
      <c r="GRX135" s="81"/>
      <c r="GRY135" s="81"/>
      <c r="GRZ135" s="81"/>
      <c r="GSA135" s="81"/>
      <c r="GSB135" s="81"/>
      <c r="GSC135" s="81"/>
      <c r="GSD135" s="81"/>
      <c r="GSE135" s="81"/>
      <c r="GSF135" s="81"/>
      <c r="GSG135" s="81"/>
      <c r="GSH135" s="81"/>
      <c r="GSI135" s="81"/>
      <c r="GSJ135" s="81"/>
      <c r="GSK135" s="81"/>
      <c r="GSL135" s="81"/>
      <c r="GSM135" s="81"/>
      <c r="GSN135" s="81"/>
      <c r="GSO135" s="81"/>
      <c r="GSP135" s="81"/>
      <c r="GSQ135" s="81"/>
      <c r="GSR135" s="81"/>
      <c r="GSS135" s="81"/>
      <c r="GST135" s="81"/>
      <c r="GSU135" s="81"/>
      <c r="GSV135" s="81"/>
      <c r="GSW135" s="81"/>
      <c r="GSX135" s="81"/>
      <c r="GSY135" s="81"/>
      <c r="GSZ135" s="81"/>
      <c r="GTA135" s="81"/>
      <c r="GTB135" s="81"/>
      <c r="GTC135" s="81"/>
      <c r="GTD135" s="81"/>
      <c r="GTE135" s="81"/>
      <c r="GTF135" s="81"/>
      <c r="GTG135" s="81"/>
      <c r="GTH135" s="81"/>
      <c r="GTI135" s="81"/>
      <c r="GTJ135" s="81"/>
      <c r="GTK135" s="81"/>
      <c r="GTL135" s="81"/>
      <c r="GTM135" s="81"/>
      <c r="GTN135" s="81"/>
      <c r="GTO135" s="81"/>
      <c r="GTP135" s="81"/>
      <c r="GTQ135" s="81"/>
      <c r="GTR135" s="81"/>
      <c r="GTS135" s="81"/>
      <c r="GTT135" s="81"/>
      <c r="GTU135" s="81"/>
      <c r="GTV135" s="81"/>
      <c r="GTW135" s="81"/>
      <c r="GTX135" s="81"/>
      <c r="GTY135" s="81"/>
      <c r="GTZ135" s="81"/>
      <c r="GUA135" s="81"/>
      <c r="GUB135" s="81"/>
      <c r="GUC135" s="81"/>
      <c r="GUD135" s="81"/>
      <c r="GUE135" s="81"/>
      <c r="GUF135" s="81"/>
      <c r="GUG135" s="81"/>
      <c r="GUH135" s="81"/>
      <c r="GUI135" s="81"/>
      <c r="GUJ135" s="81"/>
      <c r="GUK135" s="81"/>
      <c r="GUL135" s="81"/>
      <c r="GUM135" s="81"/>
      <c r="GUN135" s="81"/>
      <c r="GUO135" s="81"/>
      <c r="GUP135" s="81"/>
      <c r="GUQ135" s="81"/>
      <c r="GUR135" s="81"/>
      <c r="GUS135" s="81"/>
      <c r="GUT135" s="81"/>
      <c r="GUU135" s="81"/>
      <c r="GUV135" s="81"/>
      <c r="GUW135" s="81"/>
      <c r="GUX135" s="81"/>
      <c r="GUY135" s="81"/>
      <c r="GUZ135" s="81"/>
      <c r="GVA135" s="81"/>
      <c r="GVB135" s="81"/>
      <c r="GVC135" s="81"/>
      <c r="GVD135" s="81"/>
      <c r="GVE135" s="81"/>
      <c r="GVF135" s="81"/>
      <c r="GVG135" s="81"/>
      <c r="GVH135" s="81"/>
      <c r="GVI135" s="81"/>
      <c r="GVJ135" s="81"/>
      <c r="GVK135" s="81"/>
      <c r="GVL135" s="81"/>
      <c r="GVM135" s="81"/>
      <c r="GVN135" s="81"/>
      <c r="GVO135" s="81"/>
      <c r="GVP135" s="81"/>
      <c r="GVQ135" s="81"/>
      <c r="GVR135" s="81"/>
      <c r="GVS135" s="81"/>
      <c r="GVT135" s="81"/>
      <c r="GVU135" s="81"/>
      <c r="GVV135" s="81"/>
      <c r="GVW135" s="81"/>
      <c r="GVX135" s="81"/>
      <c r="GVY135" s="81"/>
      <c r="GVZ135" s="81"/>
      <c r="GWA135" s="81"/>
      <c r="GWB135" s="81"/>
      <c r="GWC135" s="81"/>
      <c r="GWD135" s="81"/>
      <c r="GWE135" s="81"/>
      <c r="GWF135" s="81"/>
      <c r="GWG135" s="81"/>
      <c r="GWH135" s="81"/>
      <c r="GWI135" s="81"/>
      <c r="GWJ135" s="81"/>
      <c r="GWK135" s="81"/>
      <c r="GWL135" s="81"/>
      <c r="GWM135" s="81"/>
      <c r="GWN135" s="81"/>
      <c r="GWO135" s="81"/>
      <c r="GWP135" s="81"/>
      <c r="GWQ135" s="81"/>
      <c r="GWR135" s="81"/>
      <c r="GWS135" s="81"/>
      <c r="GWT135" s="81"/>
      <c r="GWU135" s="81"/>
      <c r="GWV135" s="81"/>
      <c r="GWW135" s="81"/>
      <c r="GWX135" s="81"/>
      <c r="GWY135" s="81"/>
      <c r="GWZ135" s="81"/>
      <c r="GXA135" s="81"/>
      <c r="GXB135" s="81"/>
      <c r="GXC135" s="81"/>
      <c r="GXD135" s="81"/>
      <c r="GXE135" s="81"/>
      <c r="GXF135" s="81"/>
      <c r="GXG135" s="81"/>
      <c r="GXH135" s="81"/>
      <c r="GXI135" s="81"/>
      <c r="GXJ135" s="81"/>
      <c r="GXK135" s="81"/>
      <c r="GXL135" s="81"/>
      <c r="GXM135" s="81"/>
      <c r="GXN135" s="81"/>
      <c r="GXO135" s="81"/>
      <c r="GXP135" s="81"/>
      <c r="GXQ135" s="81"/>
      <c r="GXR135" s="81"/>
      <c r="GXS135" s="81"/>
      <c r="GXT135" s="81"/>
      <c r="GXU135" s="81"/>
      <c r="GXV135" s="81"/>
      <c r="GXW135" s="81"/>
      <c r="GXX135" s="81"/>
      <c r="GXY135" s="81"/>
      <c r="GXZ135" s="81"/>
      <c r="GYA135" s="81"/>
      <c r="GYB135" s="81"/>
      <c r="GYC135" s="81"/>
      <c r="GYD135" s="81"/>
      <c r="GYE135" s="81"/>
      <c r="GYF135" s="81"/>
      <c r="GYG135" s="81"/>
      <c r="GYH135" s="81"/>
      <c r="GYI135" s="81"/>
      <c r="GYJ135" s="81"/>
      <c r="GYK135" s="81"/>
      <c r="GYL135" s="81"/>
      <c r="GYM135" s="81"/>
      <c r="GYN135" s="81"/>
      <c r="GYO135" s="81"/>
      <c r="GYP135" s="81"/>
      <c r="GYQ135" s="81"/>
      <c r="GYR135" s="81"/>
      <c r="GYS135" s="81"/>
      <c r="GYT135" s="81"/>
      <c r="GYU135" s="81"/>
      <c r="GYV135" s="81"/>
      <c r="GYW135" s="81"/>
      <c r="GYX135" s="81"/>
      <c r="GYY135" s="81"/>
      <c r="GYZ135" s="81"/>
      <c r="GZA135" s="81"/>
      <c r="GZB135" s="81"/>
      <c r="GZC135" s="81"/>
      <c r="GZD135" s="81"/>
      <c r="GZE135" s="81"/>
      <c r="GZF135" s="81"/>
      <c r="GZG135" s="81"/>
      <c r="GZH135" s="81"/>
      <c r="GZI135" s="81"/>
      <c r="GZJ135" s="81"/>
      <c r="GZK135" s="81"/>
      <c r="GZL135" s="81"/>
      <c r="GZM135" s="81"/>
      <c r="GZN135" s="81"/>
      <c r="GZO135" s="81"/>
      <c r="GZP135" s="81"/>
      <c r="GZQ135" s="81"/>
      <c r="GZR135" s="81"/>
      <c r="GZS135" s="81"/>
      <c r="GZT135" s="81"/>
      <c r="GZU135" s="81"/>
      <c r="GZV135" s="81"/>
      <c r="GZW135" s="81"/>
      <c r="GZX135" s="81"/>
      <c r="GZY135" s="81"/>
      <c r="GZZ135" s="81"/>
      <c r="HAA135" s="81"/>
      <c r="HAB135" s="81"/>
      <c r="HAC135" s="81"/>
      <c r="HAD135" s="81"/>
      <c r="HAE135" s="81"/>
      <c r="HAF135" s="81"/>
      <c r="HAG135" s="81"/>
      <c r="HAH135" s="81"/>
      <c r="HAI135" s="81"/>
      <c r="HAJ135" s="81"/>
      <c r="HAK135" s="81"/>
      <c r="HAL135" s="81"/>
      <c r="HAM135" s="81"/>
      <c r="HAN135" s="81"/>
      <c r="HAO135" s="81"/>
      <c r="HAP135" s="81"/>
      <c r="HAQ135" s="81"/>
      <c r="HAR135" s="81"/>
      <c r="HAS135" s="81"/>
      <c r="HAT135" s="81"/>
      <c r="HAU135" s="81"/>
      <c r="HAV135" s="81"/>
      <c r="HAW135" s="81"/>
      <c r="HAX135" s="81"/>
      <c r="HAY135" s="81"/>
      <c r="HAZ135" s="81"/>
      <c r="HBA135" s="81"/>
      <c r="HBB135" s="81"/>
      <c r="HBC135" s="81"/>
      <c r="HBD135" s="81"/>
      <c r="HBE135" s="81"/>
      <c r="HBF135" s="81"/>
      <c r="HBG135" s="81"/>
      <c r="HBH135" s="81"/>
      <c r="HBI135" s="81"/>
      <c r="HBJ135" s="81"/>
      <c r="HBK135" s="81"/>
      <c r="HBL135" s="81"/>
      <c r="HBM135" s="81"/>
      <c r="HBN135" s="81"/>
      <c r="HBO135" s="81"/>
      <c r="HBP135" s="81"/>
      <c r="HBQ135" s="81"/>
      <c r="HBR135" s="81"/>
      <c r="HBS135" s="81"/>
      <c r="HBT135" s="81"/>
      <c r="HBU135" s="81"/>
      <c r="HBV135" s="81"/>
      <c r="HBW135" s="81"/>
      <c r="HBX135" s="81"/>
      <c r="HBY135" s="81"/>
      <c r="HBZ135" s="81"/>
      <c r="HCA135" s="81"/>
      <c r="HCB135" s="81"/>
      <c r="HCC135" s="81"/>
      <c r="HCD135" s="81"/>
      <c r="HCE135" s="81"/>
      <c r="HCF135" s="81"/>
      <c r="HCG135" s="81"/>
      <c r="HCH135" s="81"/>
      <c r="HCI135" s="81"/>
      <c r="HCJ135" s="81"/>
      <c r="HCK135" s="81"/>
      <c r="HCL135" s="81"/>
      <c r="HCM135" s="81"/>
      <c r="HCN135" s="81"/>
      <c r="HCO135" s="81"/>
      <c r="HCP135" s="81"/>
      <c r="HCQ135" s="81"/>
      <c r="HCR135" s="81"/>
      <c r="HCS135" s="81"/>
      <c r="HCT135" s="81"/>
      <c r="HCU135" s="81"/>
      <c r="HCV135" s="81"/>
      <c r="HCW135" s="81"/>
      <c r="HCX135" s="81"/>
      <c r="HCY135" s="81"/>
      <c r="HCZ135" s="81"/>
      <c r="HDA135" s="81"/>
      <c r="HDB135" s="81"/>
      <c r="HDC135" s="81"/>
      <c r="HDD135" s="81"/>
      <c r="HDE135" s="81"/>
      <c r="HDF135" s="81"/>
      <c r="HDG135" s="81"/>
      <c r="HDH135" s="81"/>
      <c r="HDI135" s="81"/>
      <c r="HDJ135" s="81"/>
      <c r="HDK135" s="81"/>
      <c r="HDL135" s="81"/>
      <c r="HDM135" s="81"/>
      <c r="HDN135" s="81"/>
      <c r="HDO135" s="81"/>
      <c r="HDP135" s="81"/>
      <c r="HDQ135" s="81"/>
      <c r="HDR135" s="81"/>
      <c r="HDS135" s="81"/>
      <c r="HDT135" s="81"/>
      <c r="HDU135" s="81"/>
      <c r="HDV135" s="81"/>
      <c r="HDW135" s="81"/>
      <c r="HDX135" s="81"/>
      <c r="HDY135" s="81"/>
      <c r="HDZ135" s="81"/>
      <c r="HEA135" s="81"/>
      <c r="HEB135" s="81"/>
      <c r="HEC135" s="81"/>
      <c r="HED135" s="81"/>
      <c r="HEE135" s="81"/>
      <c r="HEF135" s="81"/>
      <c r="HEG135" s="81"/>
      <c r="HEH135" s="81"/>
      <c r="HEI135" s="81"/>
      <c r="HEJ135" s="81"/>
      <c r="HEK135" s="81"/>
      <c r="HEL135" s="81"/>
      <c r="HEM135" s="81"/>
      <c r="HEN135" s="81"/>
      <c r="HEO135" s="81"/>
      <c r="HEP135" s="81"/>
      <c r="HEQ135" s="81"/>
      <c r="HER135" s="81"/>
      <c r="HES135" s="81"/>
      <c r="HET135" s="81"/>
      <c r="HEU135" s="81"/>
      <c r="HEV135" s="81"/>
      <c r="HEW135" s="81"/>
      <c r="HEX135" s="81"/>
      <c r="HEY135" s="81"/>
      <c r="HEZ135" s="81"/>
      <c r="HFA135" s="81"/>
      <c r="HFB135" s="81"/>
      <c r="HFC135" s="81"/>
      <c r="HFD135" s="81"/>
      <c r="HFE135" s="81"/>
      <c r="HFF135" s="81"/>
      <c r="HFG135" s="81"/>
      <c r="HFH135" s="81"/>
      <c r="HFI135" s="81"/>
      <c r="HFJ135" s="81"/>
      <c r="HFK135" s="81"/>
      <c r="HFL135" s="81"/>
      <c r="HFM135" s="81"/>
      <c r="HFN135" s="81"/>
      <c r="HFO135" s="81"/>
      <c r="HFP135" s="81"/>
      <c r="HFQ135" s="81"/>
      <c r="HFR135" s="81"/>
      <c r="HFS135" s="81"/>
      <c r="HFT135" s="81"/>
      <c r="HFU135" s="81"/>
      <c r="HFV135" s="81"/>
      <c r="HFW135" s="81"/>
      <c r="HFX135" s="81"/>
      <c r="HFY135" s="81"/>
      <c r="HFZ135" s="81"/>
      <c r="HGA135" s="81"/>
      <c r="HGB135" s="81"/>
      <c r="HGC135" s="81"/>
      <c r="HGD135" s="81"/>
      <c r="HGE135" s="81"/>
      <c r="HGF135" s="81"/>
      <c r="HGG135" s="81"/>
      <c r="HGH135" s="81"/>
      <c r="HGI135" s="81"/>
      <c r="HGJ135" s="81"/>
      <c r="HGK135" s="81"/>
      <c r="HGL135" s="81"/>
      <c r="HGM135" s="81"/>
      <c r="HGN135" s="81"/>
      <c r="HGO135" s="81"/>
      <c r="HGP135" s="81"/>
      <c r="HGQ135" s="81"/>
      <c r="HGR135" s="81"/>
      <c r="HGS135" s="81"/>
      <c r="HGT135" s="81"/>
      <c r="HGU135" s="81"/>
      <c r="HGV135" s="81"/>
      <c r="HGW135" s="81"/>
      <c r="HGX135" s="81"/>
      <c r="HGY135" s="81"/>
      <c r="HGZ135" s="81"/>
      <c r="HHA135" s="81"/>
      <c r="HHB135" s="81"/>
      <c r="HHC135" s="81"/>
      <c r="HHD135" s="81"/>
      <c r="HHE135" s="81"/>
      <c r="HHF135" s="81"/>
      <c r="HHG135" s="81"/>
      <c r="HHH135" s="81"/>
      <c r="HHI135" s="81"/>
      <c r="HHJ135" s="81"/>
      <c r="HHK135" s="81"/>
      <c r="HHL135" s="81"/>
      <c r="HHM135" s="81"/>
      <c r="HHN135" s="81"/>
      <c r="HHO135" s="81"/>
      <c r="HHP135" s="81"/>
      <c r="HHQ135" s="81"/>
      <c r="HHR135" s="81"/>
      <c r="HHS135" s="81"/>
      <c r="HHT135" s="81"/>
      <c r="HHU135" s="81"/>
      <c r="HHV135" s="81"/>
      <c r="HHW135" s="81"/>
      <c r="HHX135" s="81"/>
      <c r="HHY135" s="81"/>
      <c r="HHZ135" s="81"/>
      <c r="HIA135" s="81"/>
      <c r="HIB135" s="81"/>
      <c r="HIC135" s="81"/>
      <c r="HID135" s="81"/>
      <c r="HIE135" s="81"/>
      <c r="HIF135" s="81"/>
      <c r="HIG135" s="81"/>
      <c r="HIH135" s="81"/>
      <c r="HII135" s="81"/>
      <c r="HIJ135" s="81"/>
      <c r="HIK135" s="81"/>
      <c r="HIL135" s="81"/>
      <c r="HIM135" s="81"/>
      <c r="HIN135" s="81"/>
      <c r="HIO135" s="81"/>
      <c r="HIP135" s="81"/>
      <c r="HIQ135" s="81"/>
      <c r="HIR135" s="81"/>
      <c r="HIS135" s="81"/>
      <c r="HIT135" s="81"/>
      <c r="HIU135" s="81"/>
      <c r="HIV135" s="81"/>
      <c r="HIW135" s="81"/>
      <c r="HIX135" s="81"/>
      <c r="HIY135" s="81"/>
      <c r="HIZ135" s="81"/>
      <c r="HJA135" s="81"/>
      <c r="HJB135" s="81"/>
      <c r="HJC135" s="81"/>
      <c r="HJD135" s="81"/>
      <c r="HJE135" s="81"/>
      <c r="HJF135" s="81"/>
      <c r="HJG135" s="81"/>
      <c r="HJH135" s="81"/>
      <c r="HJI135" s="81"/>
      <c r="HJJ135" s="81"/>
      <c r="HJK135" s="81"/>
      <c r="HJL135" s="81"/>
      <c r="HJM135" s="81"/>
      <c r="HJN135" s="81"/>
      <c r="HJO135" s="81"/>
      <c r="HJP135" s="81"/>
      <c r="HJQ135" s="81"/>
      <c r="HJR135" s="81"/>
      <c r="HJS135" s="81"/>
      <c r="HJT135" s="81"/>
      <c r="HJU135" s="81"/>
      <c r="HJV135" s="81"/>
      <c r="HJW135" s="81"/>
      <c r="HJX135" s="81"/>
      <c r="HJY135" s="81"/>
      <c r="HJZ135" s="81"/>
      <c r="HKA135" s="81"/>
      <c r="HKB135" s="81"/>
      <c r="HKC135" s="81"/>
      <c r="HKD135" s="81"/>
      <c r="HKE135" s="81"/>
      <c r="HKF135" s="81"/>
      <c r="HKG135" s="81"/>
      <c r="HKH135" s="81"/>
      <c r="HKI135" s="81"/>
      <c r="HKJ135" s="81"/>
      <c r="HKK135" s="81"/>
      <c r="HKL135" s="81"/>
      <c r="HKM135" s="81"/>
      <c r="HKN135" s="81"/>
      <c r="HKO135" s="81"/>
      <c r="HKP135" s="81"/>
      <c r="HKQ135" s="81"/>
      <c r="HKR135" s="81"/>
      <c r="HKS135" s="81"/>
      <c r="HKT135" s="81"/>
      <c r="HKU135" s="81"/>
      <c r="HKV135" s="81"/>
      <c r="HKW135" s="81"/>
      <c r="HKX135" s="81"/>
      <c r="HKY135" s="81"/>
      <c r="HKZ135" s="81"/>
      <c r="HLA135" s="81"/>
      <c r="HLB135" s="81"/>
      <c r="HLC135" s="81"/>
      <c r="HLD135" s="81"/>
      <c r="HLE135" s="81"/>
      <c r="HLF135" s="81"/>
      <c r="HLG135" s="81"/>
      <c r="HLH135" s="81"/>
      <c r="HLI135" s="81"/>
      <c r="HLJ135" s="81"/>
      <c r="HLK135" s="81"/>
      <c r="HLL135" s="81"/>
      <c r="HLM135" s="81"/>
      <c r="HLN135" s="81"/>
      <c r="HLO135" s="81"/>
      <c r="HLP135" s="81"/>
      <c r="HLQ135" s="81"/>
      <c r="HLR135" s="81"/>
      <c r="HLS135" s="81"/>
      <c r="HLT135" s="81"/>
      <c r="HLU135" s="81"/>
      <c r="HLV135" s="81"/>
      <c r="HLW135" s="81"/>
      <c r="HLX135" s="81"/>
      <c r="HLY135" s="81"/>
      <c r="HLZ135" s="81"/>
      <c r="HMA135" s="81"/>
      <c r="HMB135" s="81"/>
      <c r="HMC135" s="81"/>
      <c r="HMD135" s="81"/>
      <c r="HME135" s="81"/>
      <c r="HMF135" s="81"/>
      <c r="HMG135" s="81"/>
      <c r="HMH135" s="81"/>
      <c r="HMI135" s="81"/>
      <c r="HMJ135" s="81"/>
      <c r="HMK135" s="81"/>
      <c r="HML135" s="81"/>
      <c r="HMM135" s="81"/>
      <c r="HMN135" s="81"/>
      <c r="HMO135" s="81"/>
      <c r="HMP135" s="81"/>
      <c r="HMQ135" s="81"/>
      <c r="HMR135" s="81"/>
      <c r="HMS135" s="81"/>
      <c r="HMT135" s="81"/>
      <c r="HMU135" s="81"/>
      <c r="HMV135" s="81"/>
      <c r="HMW135" s="81"/>
      <c r="HMX135" s="81"/>
      <c r="HMY135" s="81"/>
      <c r="HMZ135" s="81"/>
      <c r="HNA135" s="81"/>
      <c r="HNB135" s="81"/>
      <c r="HNC135" s="81"/>
      <c r="HND135" s="81"/>
      <c r="HNE135" s="81"/>
      <c r="HNF135" s="81"/>
      <c r="HNG135" s="81"/>
      <c r="HNH135" s="81"/>
      <c r="HNI135" s="81"/>
      <c r="HNJ135" s="81"/>
      <c r="HNK135" s="81"/>
      <c r="HNL135" s="81"/>
      <c r="HNM135" s="81"/>
      <c r="HNN135" s="81"/>
      <c r="HNO135" s="81"/>
      <c r="HNP135" s="81"/>
      <c r="HNQ135" s="81"/>
      <c r="HNR135" s="81"/>
      <c r="HNS135" s="81"/>
      <c r="HNT135" s="81"/>
      <c r="HNU135" s="81"/>
      <c r="HNV135" s="81"/>
      <c r="HNW135" s="81"/>
      <c r="HNX135" s="81"/>
      <c r="HNY135" s="81"/>
      <c r="HNZ135" s="81"/>
      <c r="HOA135" s="81"/>
      <c r="HOB135" s="81"/>
      <c r="HOC135" s="81"/>
      <c r="HOD135" s="81"/>
      <c r="HOE135" s="81"/>
      <c r="HOF135" s="81"/>
      <c r="HOG135" s="81"/>
      <c r="HOH135" s="81"/>
      <c r="HOI135" s="81"/>
      <c r="HOJ135" s="81"/>
      <c r="HOK135" s="81"/>
      <c r="HOL135" s="81"/>
      <c r="HOM135" s="81"/>
      <c r="HON135" s="81"/>
      <c r="HOO135" s="81"/>
      <c r="HOP135" s="81"/>
      <c r="HOQ135" s="81"/>
      <c r="HOR135" s="81"/>
      <c r="HOS135" s="81"/>
      <c r="HOT135" s="81"/>
      <c r="HOU135" s="81"/>
      <c r="HOV135" s="81"/>
      <c r="HOW135" s="81"/>
      <c r="HOX135" s="81"/>
      <c r="HOY135" s="81"/>
      <c r="HOZ135" s="81"/>
      <c r="HPA135" s="81"/>
      <c r="HPB135" s="81"/>
      <c r="HPC135" s="81"/>
      <c r="HPD135" s="81"/>
      <c r="HPE135" s="81"/>
      <c r="HPF135" s="81"/>
      <c r="HPG135" s="81"/>
      <c r="HPH135" s="81"/>
      <c r="HPI135" s="81"/>
      <c r="HPJ135" s="81"/>
      <c r="HPK135" s="81"/>
      <c r="HPL135" s="81"/>
      <c r="HPM135" s="81"/>
      <c r="HPN135" s="81"/>
      <c r="HPO135" s="81"/>
      <c r="HPP135" s="81"/>
      <c r="HPQ135" s="81"/>
      <c r="HPR135" s="81"/>
      <c r="HPS135" s="81"/>
      <c r="HPT135" s="81"/>
      <c r="HPU135" s="81"/>
      <c r="HPV135" s="81"/>
      <c r="HPW135" s="81"/>
      <c r="HPX135" s="81"/>
      <c r="HPY135" s="81"/>
      <c r="HPZ135" s="81"/>
      <c r="HQA135" s="81"/>
      <c r="HQB135" s="81"/>
      <c r="HQC135" s="81"/>
      <c r="HQD135" s="81"/>
      <c r="HQE135" s="81"/>
      <c r="HQF135" s="81"/>
      <c r="HQG135" s="81"/>
      <c r="HQH135" s="81"/>
      <c r="HQI135" s="81"/>
      <c r="HQJ135" s="81"/>
      <c r="HQK135" s="81"/>
      <c r="HQL135" s="81"/>
      <c r="HQM135" s="81"/>
      <c r="HQN135" s="81"/>
      <c r="HQO135" s="81"/>
      <c r="HQP135" s="81"/>
      <c r="HQQ135" s="81"/>
      <c r="HQR135" s="81"/>
      <c r="HQS135" s="81"/>
      <c r="HQT135" s="81"/>
      <c r="HQU135" s="81"/>
      <c r="HQV135" s="81"/>
      <c r="HQW135" s="81"/>
      <c r="HQX135" s="81"/>
      <c r="HQY135" s="81"/>
      <c r="HQZ135" s="81"/>
      <c r="HRA135" s="81"/>
      <c r="HRB135" s="81"/>
      <c r="HRC135" s="81"/>
      <c r="HRD135" s="81"/>
      <c r="HRE135" s="81"/>
      <c r="HRF135" s="81"/>
      <c r="HRG135" s="81"/>
      <c r="HRH135" s="81"/>
      <c r="HRI135" s="81"/>
      <c r="HRJ135" s="81"/>
      <c r="HRK135" s="81"/>
      <c r="HRL135" s="81"/>
      <c r="HRM135" s="81"/>
      <c r="HRN135" s="81"/>
      <c r="HRO135" s="81"/>
      <c r="HRP135" s="81"/>
      <c r="HRQ135" s="81"/>
      <c r="HRR135" s="81"/>
      <c r="HRS135" s="81"/>
      <c r="HRT135" s="81"/>
      <c r="HRU135" s="81"/>
      <c r="HRV135" s="81"/>
      <c r="HRW135" s="81"/>
      <c r="HRX135" s="81"/>
      <c r="HRY135" s="81"/>
      <c r="HRZ135" s="81"/>
      <c r="HSA135" s="81"/>
      <c r="HSB135" s="81"/>
      <c r="HSC135" s="81"/>
      <c r="HSD135" s="81"/>
      <c r="HSE135" s="81"/>
      <c r="HSF135" s="81"/>
      <c r="HSG135" s="81"/>
      <c r="HSH135" s="81"/>
      <c r="HSI135" s="81"/>
      <c r="HSJ135" s="81"/>
      <c r="HSK135" s="81"/>
      <c r="HSL135" s="81"/>
      <c r="HSM135" s="81"/>
      <c r="HSN135" s="81"/>
      <c r="HSO135" s="81"/>
      <c r="HSP135" s="81"/>
      <c r="HSQ135" s="81"/>
      <c r="HSR135" s="81"/>
      <c r="HSS135" s="81"/>
      <c r="HST135" s="81"/>
      <c r="HSU135" s="81"/>
      <c r="HSV135" s="81"/>
      <c r="HSW135" s="81"/>
      <c r="HSX135" s="81"/>
      <c r="HSY135" s="81"/>
      <c r="HSZ135" s="81"/>
      <c r="HTA135" s="81"/>
      <c r="HTB135" s="81"/>
      <c r="HTC135" s="81"/>
      <c r="HTD135" s="81"/>
      <c r="HTE135" s="81"/>
      <c r="HTF135" s="81"/>
      <c r="HTG135" s="81"/>
      <c r="HTH135" s="81"/>
      <c r="HTI135" s="81"/>
      <c r="HTJ135" s="81"/>
      <c r="HTK135" s="81"/>
      <c r="HTL135" s="81"/>
      <c r="HTM135" s="81"/>
      <c r="HTN135" s="81"/>
      <c r="HTO135" s="81"/>
      <c r="HTP135" s="81"/>
      <c r="HTQ135" s="81"/>
      <c r="HTR135" s="81"/>
      <c r="HTS135" s="81"/>
      <c r="HTT135" s="81"/>
      <c r="HTU135" s="81"/>
      <c r="HTV135" s="81"/>
      <c r="HTW135" s="81"/>
      <c r="HTX135" s="81"/>
      <c r="HTY135" s="81"/>
      <c r="HTZ135" s="81"/>
      <c r="HUA135" s="81"/>
      <c r="HUB135" s="81"/>
      <c r="HUC135" s="81"/>
      <c r="HUD135" s="81"/>
      <c r="HUE135" s="81"/>
      <c r="HUF135" s="81"/>
      <c r="HUG135" s="81"/>
      <c r="HUH135" s="81"/>
      <c r="HUI135" s="81"/>
      <c r="HUJ135" s="81"/>
      <c r="HUK135" s="81"/>
      <c r="HUL135" s="81"/>
      <c r="HUM135" s="81"/>
      <c r="HUN135" s="81"/>
      <c r="HUO135" s="81"/>
      <c r="HUP135" s="81"/>
      <c r="HUQ135" s="81"/>
      <c r="HUR135" s="81"/>
      <c r="HUS135" s="81"/>
      <c r="HUT135" s="81"/>
      <c r="HUU135" s="81"/>
      <c r="HUV135" s="81"/>
      <c r="HUW135" s="81"/>
      <c r="HUX135" s="81"/>
      <c r="HUY135" s="81"/>
      <c r="HUZ135" s="81"/>
      <c r="HVA135" s="81"/>
      <c r="HVB135" s="81"/>
      <c r="HVC135" s="81"/>
      <c r="HVD135" s="81"/>
      <c r="HVE135" s="81"/>
      <c r="HVF135" s="81"/>
      <c r="HVG135" s="81"/>
    </row>
    <row r="136" spans="1:5987" s="111" customFormat="1" x14ac:dyDescent="0.2">
      <c r="CN136" s="81"/>
      <c r="CO136" s="81"/>
      <c r="CP136" s="81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1"/>
      <c r="DH136" s="81"/>
      <c r="DI136" s="81"/>
      <c r="DJ136" s="81"/>
      <c r="DK136" s="81"/>
      <c r="DL136" s="81"/>
      <c r="DM136" s="81"/>
      <c r="DN136" s="81"/>
      <c r="DO136" s="81"/>
      <c r="DP136" s="81"/>
      <c r="DQ136" s="81"/>
      <c r="DR136" s="81"/>
      <c r="DS136" s="81"/>
      <c r="DT136" s="81"/>
      <c r="DU136" s="81"/>
      <c r="DV136" s="81"/>
      <c r="DW136" s="81"/>
      <c r="DX136" s="81"/>
      <c r="DY136" s="81"/>
      <c r="DZ136" s="81"/>
      <c r="EA136" s="81"/>
      <c r="EB136" s="81"/>
      <c r="EC136" s="81"/>
      <c r="ED136" s="81"/>
      <c r="EE136" s="81"/>
      <c r="EF136" s="81"/>
      <c r="EG136" s="81"/>
      <c r="EH136" s="81"/>
      <c r="EI136" s="81"/>
      <c r="EJ136" s="81"/>
      <c r="EK136" s="81"/>
      <c r="EL136" s="81"/>
      <c r="EM136" s="81"/>
      <c r="EN136" s="81"/>
      <c r="EO136" s="81"/>
      <c r="EP136" s="81"/>
      <c r="EQ136" s="81"/>
      <c r="ER136" s="81"/>
      <c r="ES136" s="81"/>
      <c r="ET136" s="81"/>
      <c r="EU136" s="81"/>
      <c r="EV136" s="81"/>
      <c r="EW136" s="81"/>
      <c r="EX136" s="81"/>
      <c r="EY136" s="81"/>
      <c r="EZ136" s="81"/>
      <c r="FA136" s="81"/>
      <c r="FB136" s="81"/>
      <c r="FC136" s="81"/>
      <c r="FD136" s="81"/>
      <c r="FE136" s="81"/>
      <c r="FF136" s="81"/>
      <c r="FG136" s="81"/>
      <c r="FH136" s="81"/>
      <c r="FI136" s="81"/>
      <c r="FJ136" s="81"/>
      <c r="FK136" s="81"/>
      <c r="FL136" s="81"/>
      <c r="FM136" s="81"/>
      <c r="FN136" s="81"/>
      <c r="FO136" s="81"/>
      <c r="FP136" s="81"/>
      <c r="FQ136" s="81"/>
      <c r="FR136" s="81"/>
      <c r="FS136" s="81"/>
      <c r="FT136" s="81"/>
      <c r="FU136" s="81"/>
      <c r="FV136" s="81"/>
      <c r="FW136" s="81"/>
      <c r="FX136" s="81"/>
      <c r="FY136" s="81"/>
      <c r="FZ136" s="81"/>
      <c r="GA136" s="81"/>
      <c r="GB136" s="81"/>
      <c r="GC136" s="81"/>
      <c r="GD136" s="81"/>
      <c r="GE136" s="81"/>
      <c r="GF136" s="81"/>
      <c r="GG136" s="81"/>
      <c r="GH136" s="81"/>
      <c r="GI136" s="81"/>
      <c r="GJ136" s="81"/>
      <c r="GK136" s="81"/>
      <c r="GL136" s="81"/>
      <c r="GM136" s="81"/>
      <c r="GN136" s="81"/>
      <c r="GO136" s="81"/>
      <c r="GP136" s="81"/>
      <c r="GQ136" s="81"/>
      <c r="GR136" s="81"/>
      <c r="GS136" s="81"/>
      <c r="GT136" s="81"/>
      <c r="GU136" s="81"/>
      <c r="GV136" s="81"/>
      <c r="GW136" s="81"/>
      <c r="GX136" s="81"/>
      <c r="GY136" s="81"/>
      <c r="GZ136" s="81"/>
      <c r="HA136" s="81"/>
      <c r="HB136" s="81"/>
      <c r="HC136" s="81"/>
      <c r="HD136" s="81"/>
      <c r="HE136" s="81"/>
      <c r="HF136" s="81"/>
      <c r="HG136" s="81"/>
      <c r="HH136" s="81"/>
      <c r="HI136" s="81"/>
      <c r="HJ136" s="81"/>
      <c r="HK136" s="81"/>
      <c r="HL136" s="81"/>
      <c r="HM136" s="81"/>
      <c r="HN136" s="81"/>
      <c r="HO136" s="81"/>
      <c r="HP136" s="81"/>
      <c r="HQ136" s="81"/>
      <c r="HR136" s="81"/>
      <c r="HS136" s="81"/>
      <c r="HT136" s="81"/>
      <c r="HU136" s="81"/>
      <c r="HV136" s="81"/>
      <c r="HW136" s="81"/>
      <c r="HX136" s="81"/>
      <c r="HY136" s="81"/>
      <c r="HZ136" s="81"/>
      <c r="IA136" s="81"/>
      <c r="IB136" s="81"/>
      <c r="IC136" s="81"/>
      <c r="ID136" s="81"/>
      <c r="IE136" s="81"/>
      <c r="IF136" s="81"/>
      <c r="IG136" s="81"/>
      <c r="IH136" s="81"/>
      <c r="II136" s="81"/>
      <c r="IJ136" s="81"/>
      <c r="IK136" s="81"/>
      <c r="IL136" s="81"/>
      <c r="IM136" s="81"/>
      <c r="IN136" s="81"/>
      <c r="IO136" s="81"/>
      <c r="IP136" s="81"/>
      <c r="IQ136" s="81"/>
      <c r="IR136" s="81"/>
      <c r="IS136" s="81"/>
      <c r="IT136" s="81"/>
      <c r="IU136" s="81"/>
      <c r="IV136" s="81"/>
      <c r="IW136" s="81"/>
      <c r="IX136" s="81"/>
      <c r="IY136" s="81"/>
      <c r="IZ136" s="81"/>
      <c r="JA136" s="81"/>
      <c r="JB136" s="81"/>
      <c r="JC136" s="81"/>
      <c r="JD136" s="81"/>
      <c r="JE136" s="81"/>
      <c r="JF136" s="81"/>
      <c r="JG136" s="81"/>
      <c r="JH136" s="81"/>
      <c r="JI136" s="81"/>
      <c r="JJ136" s="81"/>
      <c r="JK136" s="81"/>
      <c r="JL136" s="81"/>
      <c r="JM136" s="81"/>
      <c r="JN136" s="81"/>
      <c r="JO136" s="81"/>
      <c r="JP136" s="81"/>
      <c r="JQ136" s="81"/>
      <c r="JR136" s="81"/>
      <c r="JS136" s="81"/>
      <c r="JT136" s="81"/>
      <c r="JU136" s="81"/>
      <c r="JV136" s="81"/>
      <c r="JW136" s="81"/>
      <c r="JX136" s="81"/>
      <c r="JY136" s="81"/>
      <c r="JZ136" s="81"/>
      <c r="KA136" s="81"/>
      <c r="KB136" s="81"/>
      <c r="KC136" s="81"/>
      <c r="KD136" s="81"/>
      <c r="KE136" s="81"/>
      <c r="KF136" s="81"/>
      <c r="KG136" s="81"/>
      <c r="KH136" s="81"/>
      <c r="KI136" s="81"/>
      <c r="KJ136" s="81"/>
      <c r="KK136" s="81"/>
      <c r="KL136" s="81"/>
      <c r="KM136" s="81"/>
      <c r="KN136" s="81"/>
      <c r="KO136" s="81"/>
      <c r="KP136" s="81"/>
      <c r="KQ136" s="81"/>
      <c r="KR136" s="81"/>
      <c r="KS136" s="81"/>
      <c r="KT136" s="81"/>
      <c r="KU136" s="81"/>
      <c r="KV136" s="81"/>
      <c r="KW136" s="81"/>
      <c r="KX136" s="81"/>
      <c r="KY136" s="81"/>
      <c r="KZ136" s="81"/>
      <c r="LA136" s="81"/>
      <c r="LB136" s="81"/>
      <c r="LC136" s="81"/>
      <c r="LD136" s="81"/>
      <c r="LE136" s="81"/>
      <c r="LF136" s="81"/>
      <c r="LG136" s="81"/>
      <c r="LH136" s="81"/>
      <c r="LI136" s="81"/>
      <c r="LJ136" s="81"/>
      <c r="LK136" s="81"/>
      <c r="LL136" s="81"/>
      <c r="LM136" s="81"/>
      <c r="LN136" s="81"/>
      <c r="LO136" s="81"/>
      <c r="LP136" s="81"/>
      <c r="LQ136" s="81"/>
      <c r="LR136" s="81"/>
      <c r="LS136" s="81"/>
      <c r="LT136" s="81"/>
      <c r="LU136" s="81"/>
      <c r="LV136" s="81"/>
      <c r="LW136" s="81"/>
      <c r="LX136" s="81"/>
      <c r="LY136" s="81"/>
      <c r="LZ136" s="81"/>
      <c r="MA136" s="81"/>
      <c r="MB136" s="81"/>
      <c r="MC136" s="81"/>
      <c r="MD136" s="81"/>
      <c r="ME136" s="81"/>
      <c r="MF136" s="81"/>
      <c r="MG136" s="81"/>
      <c r="MH136" s="81"/>
      <c r="MI136" s="81"/>
      <c r="MJ136" s="81"/>
      <c r="MK136" s="81"/>
      <c r="ML136" s="81"/>
      <c r="MM136" s="81"/>
      <c r="MN136" s="81"/>
      <c r="MO136" s="81"/>
      <c r="MP136" s="81"/>
      <c r="MQ136" s="81"/>
      <c r="MR136" s="81"/>
      <c r="MS136" s="81"/>
      <c r="MT136" s="81"/>
      <c r="MU136" s="81"/>
      <c r="MV136" s="81"/>
      <c r="MW136" s="81"/>
      <c r="MX136" s="81"/>
      <c r="MY136" s="81"/>
      <c r="MZ136" s="81"/>
      <c r="NA136" s="81"/>
      <c r="NB136" s="81"/>
      <c r="NC136" s="81"/>
      <c r="ND136" s="81"/>
      <c r="NE136" s="81"/>
      <c r="NF136" s="81"/>
      <c r="NG136" s="81"/>
      <c r="NH136" s="81"/>
      <c r="NI136" s="81"/>
      <c r="NJ136" s="81"/>
      <c r="NK136" s="81"/>
      <c r="NL136" s="81"/>
      <c r="NM136" s="81"/>
      <c r="NN136" s="81"/>
      <c r="NO136" s="81"/>
      <c r="NP136" s="81"/>
      <c r="NQ136" s="81"/>
      <c r="NR136" s="81"/>
      <c r="NS136" s="81"/>
      <c r="NT136" s="81"/>
      <c r="NU136" s="81"/>
      <c r="NV136" s="81"/>
      <c r="NW136" s="81"/>
      <c r="NX136" s="81"/>
      <c r="NY136" s="81"/>
      <c r="NZ136" s="81"/>
      <c r="OA136" s="81"/>
      <c r="OB136" s="81"/>
      <c r="OC136" s="81"/>
      <c r="OD136" s="81"/>
      <c r="OE136" s="81"/>
      <c r="OF136" s="81"/>
      <c r="OG136" s="81"/>
      <c r="OH136" s="81"/>
      <c r="OI136" s="81"/>
      <c r="OJ136" s="81"/>
      <c r="OK136" s="81"/>
      <c r="OL136" s="81"/>
      <c r="OM136" s="81"/>
      <c r="ON136" s="81"/>
      <c r="OO136" s="81"/>
      <c r="OP136" s="81"/>
      <c r="OQ136" s="81"/>
      <c r="OR136" s="81"/>
      <c r="OS136" s="81"/>
      <c r="OT136" s="81"/>
      <c r="OU136" s="81"/>
      <c r="OV136" s="81"/>
      <c r="OW136" s="81"/>
      <c r="OX136" s="81"/>
      <c r="OY136" s="81"/>
      <c r="OZ136" s="81"/>
      <c r="PA136" s="81"/>
      <c r="PB136" s="81"/>
      <c r="PC136" s="81"/>
      <c r="PD136" s="81"/>
      <c r="PE136" s="81"/>
      <c r="PF136" s="81"/>
      <c r="PG136" s="81"/>
      <c r="PH136" s="81"/>
      <c r="PI136" s="81"/>
      <c r="PJ136" s="81"/>
      <c r="PK136" s="81"/>
      <c r="PL136" s="81"/>
      <c r="PM136" s="81"/>
      <c r="PN136" s="81"/>
      <c r="PO136" s="81"/>
      <c r="PP136" s="81"/>
      <c r="PQ136" s="81"/>
      <c r="PR136" s="81"/>
      <c r="PS136" s="81"/>
      <c r="PT136" s="81"/>
      <c r="PU136" s="81"/>
      <c r="PV136" s="81"/>
      <c r="PW136" s="81"/>
      <c r="PX136" s="81"/>
      <c r="PY136" s="81"/>
      <c r="PZ136" s="81"/>
      <c r="QA136" s="81"/>
      <c r="QB136" s="81"/>
      <c r="QC136" s="81"/>
      <c r="QD136" s="81"/>
      <c r="QE136" s="81"/>
      <c r="QF136" s="81"/>
      <c r="QG136" s="81"/>
      <c r="QH136" s="81"/>
      <c r="QI136" s="81"/>
      <c r="QJ136" s="81"/>
      <c r="QK136" s="81"/>
      <c r="QL136" s="81"/>
      <c r="QM136" s="81"/>
      <c r="QN136" s="81"/>
      <c r="QO136" s="81"/>
      <c r="QP136" s="81"/>
      <c r="QQ136" s="81"/>
      <c r="QR136" s="81"/>
      <c r="QS136" s="81"/>
      <c r="QT136" s="81"/>
      <c r="QU136" s="81"/>
      <c r="QV136" s="81"/>
      <c r="QW136" s="81"/>
      <c r="QX136" s="81"/>
      <c r="QY136" s="81"/>
      <c r="QZ136" s="81"/>
      <c r="RA136" s="81"/>
      <c r="RB136" s="81"/>
      <c r="RC136" s="81"/>
      <c r="RD136" s="81"/>
      <c r="RE136" s="81"/>
      <c r="RF136" s="81"/>
      <c r="RG136" s="81"/>
      <c r="RH136" s="81"/>
      <c r="RI136" s="81"/>
      <c r="RJ136" s="81"/>
      <c r="RK136" s="81"/>
      <c r="RL136" s="81"/>
      <c r="RM136" s="81"/>
      <c r="RN136" s="81"/>
      <c r="RO136" s="81"/>
      <c r="RP136" s="81"/>
      <c r="RQ136" s="81"/>
      <c r="RR136" s="81"/>
      <c r="RS136" s="81"/>
      <c r="RT136" s="81"/>
      <c r="RU136" s="81"/>
      <c r="RV136" s="81"/>
      <c r="RW136" s="81"/>
      <c r="RX136" s="81"/>
      <c r="RY136" s="81"/>
      <c r="RZ136" s="81"/>
      <c r="SA136" s="81"/>
      <c r="SB136" s="81"/>
      <c r="SC136" s="81"/>
      <c r="SD136" s="81"/>
      <c r="SE136" s="81"/>
      <c r="SF136" s="81"/>
      <c r="SG136" s="81"/>
      <c r="SH136" s="81"/>
      <c r="SI136" s="81"/>
      <c r="SJ136" s="81"/>
      <c r="SK136" s="81"/>
      <c r="SL136" s="81"/>
      <c r="SM136" s="81"/>
      <c r="SN136" s="81"/>
      <c r="SO136" s="81"/>
      <c r="SP136" s="81"/>
      <c r="SQ136" s="81"/>
      <c r="SR136" s="81"/>
      <c r="SS136" s="81"/>
      <c r="ST136" s="81"/>
      <c r="SU136" s="81"/>
      <c r="SV136" s="81"/>
      <c r="SW136" s="81"/>
      <c r="SX136" s="81"/>
      <c r="SY136" s="81"/>
      <c r="SZ136" s="81"/>
      <c r="TA136" s="81"/>
      <c r="TB136" s="81"/>
      <c r="TC136" s="81"/>
      <c r="TD136" s="81"/>
      <c r="TE136" s="81"/>
      <c r="TF136" s="81"/>
      <c r="TG136" s="81"/>
      <c r="TH136" s="81"/>
      <c r="TI136" s="81"/>
      <c r="TJ136" s="81"/>
      <c r="TK136" s="81"/>
      <c r="TL136" s="81"/>
      <c r="TM136" s="81"/>
      <c r="TN136" s="81"/>
      <c r="TO136" s="81"/>
      <c r="TP136" s="81"/>
      <c r="TQ136" s="81"/>
      <c r="TR136" s="81"/>
      <c r="TS136" s="81"/>
      <c r="TT136" s="81"/>
      <c r="TU136" s="81"/>
      <c r="TV136" s="81"/>
      <c r="TW136" s="81"/>
      <c r="TX136" s="81"/>
      <c r="TY136" s="81"/>
      <c r="TZ136" s="81"/>
      <c r="UA136" s="81"/>
      <c r="UB136" s="81"/>
      <c r="UC136" s="81"/>
      <c r="UD136" s="81"/>
      <c r="UE136" s="81"/>
      <c r="UF136" s="81"/>
      <c r="UG136" s="81"/>
      <c r="UH136" s="81"/>
      <c r="UI136" s="81"/>
      <c r="UJ136" s="81"/>
      <c r="UK136" s="81"/>
      <c r="UL136" s="81"/>
      <c r="UM136" s="81"/>
      <c r="UN136" s="81"/>
      <c r="UO136" s="81"/>
      <c r="UP136" s="81"/>
      <c r="UQ136" s="81"/>
      <c r="UR136" s="81"/>
      <c r="US136" s="81"/>
      <c r="UT136" s="81"/>
      <c r="UU136" s="81"/>
      <c r="UV136" s="81"/>
      <c r="UW136" s="81"/>
      <c r="UX136" s="81"/>
      <c r="UY136" s="81"/>
      <c r="UZ136" s="81"/>
      <c r="VA136" s="81"/>
      <c r="VB136" s="81"/>
      <c r="VC136" s="81"/>
      <c r="VD136" s="81"/>
      <c r="VE136" s="81"/>
      <c r="VF136" s="81"/>
      <c r="VG136" s="81"/>
      <c r="VH136" s="81"/>
      <c r="VI136" s="81"/>
      <c r="VJ136" s="81"/>
      <c r="VK136" s="81"/>
      <c r="VL136" s="81"/>
      <c r="VM136" s="81"/>
      <c r="VN136" s="81"/>
      <c r="VO136" s="81"/>
      <c r="VP136" s="81"/>
      <c r="VQ136" s="81"/>
      <c r="VR136" s="81"/>
      <c r="VS136" s="81"/>
      <c r="VT136" s="81"/>
      <c r="VU136" s="81"/>
      <c r="VV136" s="81"/>
      <c r="VW136" s="81"/>
      <c r="VX136" s="81"/>
      <c r="VY136" s="81"/>
      <c r="VZ136" s="81"/>
      <c r="WA136" s="81"/>
      <c r="WB136" s="81"/>
      <c r="WC136" s="81"/>
      <c r="WD136" s="81"/>
      <c r="WE136" s="81"/>
      <c r="WF136" s="81"/>
      <c r="WG136" s="81"/>
      <c r="WH136" s="81"/>
      <c r="WI136" s="81"/>
      <c r="WJ136" s="81"/>
      <c r="WK136" s="81"/>
      <c r="WL136" s="81"/>
      <c r="WM136" s="81"/>
      <c r="WN136" s="81"/>
      <c r="WO136" s="81"/>
      <c r="WP136" s="81"/>
      <c r="WQ136" s="81"/>
      <c r="WR136" s="81"/>
      <c r="WS136" s="81"/>
      <c r="WT136" s="81"/>
      <c r="WU136" s="81"/>
      <c r="WV136" s="81"/>
      <c r="WW136" s="81"/>
      <c r="WX136" s="81"/>
      <c r="WY136" s="81"/>
      <c r="WZ136" s="81"/>
      <c r="XA136" s="81"/>
      <c r="XB136" s="81"/>
      <c r="XC136" s="81"/>
      <c r="XD136" s="81"/>
      <c r="XE136" s="81"/>
      <c r="XF136" s="81"/>
      <c r="XG136" s="81"/>
      <c r="XH136" s="81"/>
      <c r="XI136" s="81"/>
      <c r="XJ136" s="81"/>
      <c r="XK136" s="81"/>
      <c r="XL136" s="81"/>
      <c r="XM136" s="81"/>
      <c r="XN136" s="81"/>
      <c r="XO136" s="81"/>
      <c r="XP136" s="81"/>
      <c r="XQ136" s="81"/>
      <c r="XR136" s="81"/>
      <c r="XS136" s="81"/>
      <c r="XT136" s="81"/>
      <c r="XU136" s="81"/>
      <c r="XV136" s="81"/>
      <c r="XW136" s="81"/>
      <c r="XX136" s="81"/>
      <c r="XY136" s="81"/>
      <c r="XZ136" s="81"/>
      <c r="YA136" s="81"/>
      <c r="YB136" s="81"/>
      <c r="YC136" s="81"/>
      <c r="YD136" s="81"/>
      <c r="YE136" s="81"/>
      <c r="YF136" s="81"/>
      <c r="YG136" s="81"/>
      <c r="YH136" s="81"/>
      <c r="YI136" s="81"/>
      <c r="YJ136" s="81"/>
      <c r="YK136" s="81"/>
      <c r="YL136" s="81"/>
      <c r="YM136" s="81"/>
      <c r="YN136" s="81"/>
      <c r="YO136" s="81"/>
      <c r="YP136" s="81"/>
      <c r="YQ136" s="81"/>
      <c r="YR136" s="81"/>
      <c r="YS136" s="81"/>
      <c r="YT136" s="81"/>
      <c r="YU136" s="81"/>
      <c r="YV136" s="81"/>
      <c r="YW136" s="81"/>
      <c r="YX136" s="81"/>
      <c r="YY136" s="81"/>
      <c r="YZ136" s="81"/>
      <c r="ZA136" s="81"/>
      <c r="ZB136" s="81"/>
      <c r="ZC136" s="81"/>
      <c r="ZD136" s="81"/>
      <c r="ZE136" s="81"/>
      <c r="ZF136" s="81"/>
      <c r="ZG136" s="81"/>
      <c r="ZH136" s="81"/>
      <c r="ZI136" s="81"/>
      <c r="ZJ136" s="81"/>
      <c r="ZK136" s="81"/>
      <c r="ZL136" s="81"/>
      <c r="ZM136" s="81"/>
      <c r="ZN136" s="81"/>
      <c r="ZO136" s="81"/>
      <c r="ZP136" s="81"/>
      <c r="ZQ136" s="81"/>
      <c r="ZR136" s="81"/>
      <c r="ZS136" s="81"/>
      <c r="ZT136" s="81"/>
      <c r="ZU136" s="81"/>
      <c r="ZV136" s="81"/>
      <c r="ZW136" s="81"/>
      <c r="ZX136" s="81"/>
      <c r="ZY136" s="81"/>
      <c r="ZZ136" s="81"/>
      <c r="AAA136" s="81"/>
      <c r="AAB136" s="81"/>
      <c r="AAC136" s="81"/>
      <c r="AAD136" s="81"/>
      <c r="AAE136" s="81"/>
      <c r="AAF136" s="81"/>
      <c r="AAG136" s="81"/>
      <c r="AAH136" s="81"/>
      <c r="AAI136" s="81"/>
      <c r="AAJ136" s="81"/>
      <c r="AAK136" s="81"/>
      <c r="AAL136" s="81"/>
      <c r="AAM136" s="81"/>
      <c r="AAN136" s="81"/>
      <c r="AAO136" s="81"/>
      <c r="AAP136" s="81"/>
      <c r="AAQ136" s="81"/>
      <c r="AAR136" s="81"/>
      <c r="AAS136" s="81"/>
      <c r="AAT136" s="81"/>
      <c r="AAU136" s="81"/>
      <c r="AAV136" s="81"/>
      <c r="AAW136" s="81"/>
      <c r="AAX136" s="81"/>
      <c r="AAY136" s="81"/>
      <c r="AAZ136" s="81"/>
      <c r="ABA136" s="81"/>
      <c r="ABB136" s="81"/>
      <c r="ABC136" s="81"/>
      <c r="ABD136" s="81"/>
      <c r="ABE136" s="81"/>
      <c r="ABF136" s="81"/>
      <c r="ABG136" s="81"/>
      <c r="ABH136" s="81"/>
      <c r="ABI136" s="81"/>
      <c r="ABJ136" s="81"/>
      <c r="ABK136" s="81"/>
      <c r="ABL136" s="81"/>
      <c r="ABM136" s="81"/>
      <c r="ABN136" s="81"/>
      <c r="ABO136" s="81"/>
      <c r="ABP136" s="81"/>
      <c r="ABQ136" s="81"/>
      <c r="ABR136" s="81"/>
      <c r="ABS136" s="81"/>
      <c r="ABT136" s="81"/>
      <c r="ABU136" s="81"/>
      <c r="ABV136" s="81"/>
      <c r="ABW136" s="81"/>
      <c r="ABX136" s="81"/>
      <c r="ABY136" s="81"/>
      <c r="ABZ136" s="81"/>
      <c r="ACA136" s="81"/>
      <c r="ACB136" s="81"/>
      <c r="ACC136" s="81"/>
      <c r="ACD136" s="81"/>
      <c r="ACE136" s="81"/>
      <c r="ACF136" s="81"/>
      <c r="ACG136" s="81"/>
      <c r="ACH136" s="81"/>
      <c r="ACI136" s="81"/>
      <c r="ACJ136" s="81"/>
      <c r="ACK136" s="81"/>
      <c r="ACL136" s="81"/>
      <c r="ACM136" s="81"/>
      <c r="ACN136" s="81"/>
      <c r="ACO136" s="81"/>
      <c r="ACP136" s="81"/>
      <c r="ACQ136" s="81"/>
      <c r="ACR136" s="81"/>
      <c r="ACS136" s="81"/>
      <c r="ACT136" s="81"/>
      <c r="ACU136" s="81"/>
      <c r="ACV136" s="81"/>
      <c r="ACW136" s="81"/>
      <c r="ACX136" s="81"/>
      <c r="ACY136" s="81"/>
      <c r="ACZ136" s="81"/>
      <c r="ADA136" s="81"/>
      <c r="ADB136" s="81"/>
      <c r="ADC136" s="81"/>
      <c r="ADD136" s="81"/>
      <c r="ADE136" s="81"/>
      <c r="ADF136" s="81"/>
      <c r="ADG136" s="81"/>
      <c r="ADH136" s="81"/>
      <c r="ADI136" s="81"/>
      <c r="ADJ136" s="81"/>
      <c r="ADK136" s="81"/>
      <c r="ADL136" s="81"/>
      <c r="ADM136" s="81"/>
      <c r="ADN136" s="81"/>
      <c r="ADO136" s="81"/>
      <c r="ADP136" s="81"/>
      <c r="ADQ136" s="81"/>
      <c r="ADR136" s="81"/>
      <c r="ADS136" s="81"/>
      <c r="ADT136" s="81"/>
      <c r="ADU136" s="81"/>
      <c r="ADV136" s="81"/>
      <c r="ADW136" s="81"/>
      <c r="ADX136" s="81"/>
      <c r="ADY136" s="81"/>
      <c r="ADZ136" s="81"/>
      <c r="AEA136" s="81"/>
      <c r="AEB136" s="81"/>
      <c r="AEC136" s="81"/>
      <c r="AED136" s="81"/>
      <c r="AEE136" s="81"/>
      <c r="AEF136" s="81"/>
      <c r="AEG136" s="81"/>
      <c r="AEH136" s="81"/>
      <c r="AEI136" s="81"/>
      <c r="AEJ136" s="81"/>
      <c r="AEK136" s="81"/>
      <c r="AEL136" s="81"/>
      <c r="AEM136" s="81"/>
      <c r="AEN136" s="81"/>
      <c r="AEO136" s="81"/>
      <c r="AEP136" s="81"/>
      <c r="AEQ136" s="81"/>
      <c r="AER136" s="81"/>
      <c r="AES136" s="81"/>
      <c r="AET136" s="81"/>
      <c r="AEU136" s="81"/>
      <c r="AEV136" s="81"/>
      <c r="AEW136" s="81"/>
      <c r="AEX136" s="81"/>
      <c r="AEY136" s="81"/>
      <c r="AEZ136" s="81"/>
      <c r="AFA136" s="81"/>
      <c r="AFB136" s="81"/>
      <c r="AFC136" s="81"/>
      <c r="AFD136" s="81"/>
      <c r="AFE136" s="81"/>
      <c r="AFF136" s="81"/>
      <c r="AFG136" s="81"/>
      <c r="AFH136" s="81"/>
      <c r="AFI136" s="81"/>
      <c r="AFJ136" s="81"/>
      <c r="AFK136" s="81"/>
      <c r="AFL136" s="81"/>
      <c r="AFM136" s="81"/>
      <c r="AFN136" s="81"/>
      <c r="AFO136" s="81"/>
      <c r="AFP136" s="81"/>
      <c r="AFQ136" s="81"/>
      <c r="AFR136" s="81"/>
      <c r="AFS136" s="81"/>
      <c r="AFT136" s="81"/>
      <c r="AFU136" s="81"/>
      <c r="AFV136" s="81"/>
      <c r="AFW136" s="81"/>
      <c r="AFX136" s="81"/>
      <c r="AFY136" s="81"/>
      <c r="AFZ136" s="81"/>
      <c r="AGA136" s="81"/>
      <c r="AGB136" s="81"/>
      <c r="AGC136" s="81"/>
      <c r="AGD136" s="81"/>
      <c r="AGE136" s="81"/>
      <c r="AGF136" s="81"/>
      <c r="AGG136" s="81"/>
      <c r="AGH136" s="81"/>
      <c r="AGI136" s="81"/>
      <c r="AGJ136" s="81"/>
      <c r="AGK136" s="81"/>
      <c r="AGL136" s="81"/>
      <c r="AGM136" s="81"/>
      <c r="AGN136" s="81"/>
      <c r="AGO136" s="81"/>
      <c r="AGP136" s="81"/>
      <c r="AGQ136" s="81"/>
      <c r="AGR136" s="81"/>
      <c r="AGS136" s="81"/>
      <c r="AGT136" s="81"/>
      <c r="AGU136" s="81"/>
      <c r="AGV136" s="81"/>
      <c r="AGW136" s="81"/>
      <c r="AGX136" s="81"/>
      <c r="AGY136" s="81"/>
      <c r="AGZ136" s="81"/>
      <c r="AHA136" s="81"/>
      <c r="AHB136" s="81"/>
      <c r="AHC136" s="81"/>
      <c r="AHD136" s="81"/>
      <c r="AHE136" s="81"/>
      <c r="AHF136" s="81"/>
      <c r="AHG136" s="81"/>
      <c r="AHH136" s="81"/>
      <c r="AHI136" s="81"/>
      <c r="AHJ136" s="81"/>
      <c r="AHK136" s="81"/>
      <c r="AHL136" s="81"/>
      <c r="AHM136" s="81"/>
      <c r="AHN136" s="81"/>
      <c r="AHO136" s="81"/>
      <c r="AHP136" s="81"/>
      <c r="AHQ136" s="81"/>
      <c r="AHR136" s="81"/>
      <c r="AHS136" s="81"/>
      <c r="AHT136" s="81"/>
      <c r="AHU136" s="81"/>
      <c r="AHV136" s="81"/>
      <c r="AHW136" s="81"/>
      <c r="AHX136" s="81"/>
      <c r="AHY136" s="81"/>
      <c r="AHZ136" s="81"/>
      <c r="AIA136" s="81"/>
      <c r="AIB136" s="81"/>
      <c r="AIC136" s="81"/>
      <c r="AID136" s="81"/>
      <c r="AIE136" s="81"/>
      <c r="AIF136" s="81"/>
      <c r="AIG136" s="81"/>
      <c r="AIH136" s="81"/>
      <c r="AII136" s="81"/>
      <c r="AIJ136" s="81"/>
      <c r="AIK136" s="81"/>
      <c r="AIL136" s="81"/>
      <c r="AIM136" s="81"/>
      <c r="AIN136" s="81"/>
      <c r="AIO136" s="81"/>
      <c r="AIP136" s="81"/>
      <c r="AIQ136" s="81"/>
      <c r="AIR136" s="81"/>
      <c r="AIS136" s="81"/>
      <c r="AIT136" s="81"/>
      <c r="AIU136" s="81"/>
      <c r="AIV136" s="81"/>
      <c r="AIW136" s="81"/>
      <c r="AIX136" s="81"/>
      <c r="AIY136" s="81"/>
      <c r="AIZ136" s="81"/>
      <c r="AJA136" s="81"/>
      <c r="AJB136" s="81"/>
      <c r="AJC136" s="81"/>
      <c r="AJD136" s="81"/>
      <c r="AJE136" s="81"/>
      <c r="AJF136" s="81"/>
      <c r="AJG136" s="81"/>
      <c r="AJH136" s="81"/>
      <c r="AJI136" s="81"/>
      <c r="AJJ136" s="81"/>
      <c r="AJK136" s="81"/>
      <c r="AJL136" s="81"/>
      <c r="AJM136" s="81"/>
      <c r="AJN136" s="81"/>
      <c r="AJO136" s="81"/>
      <c r="AJP136" s="81"/>
      <c r="AJQ136" s="81"/>
      <c r="AJR136" s="81"/>
      <c r="AJS136" s="81"/>
      <c r="AJT136" s="81"/>
      <c r="AJU136" s="81"/>
      <c r="AJV136" s="81"/>
      <c r="AJW136" s="81"/>
      <c r="AJX136" s="81"/>
      <c r="AJY136" s="81"/>
      <c r="AJZ136" s="81"/>
      <c r="AKA136" s="81"/>
      <c r="AKB136" s="81"/>
      <c r="AKC136" s="81"/>
      <c r="AKD136" s="81"/>
      <c r="AKE136" s="81"/>
      <c r="AKF136" s="81"/>
      <c r="AKG136" s="81"/>
      <c r="AKH136" s="81"/>
      <c r="AKI136" s="81"/>
      <c r="AKJ136" s="81"/>
      <c r="AKK136" s="81"/>
      <c r="AKL136" s="81"/>
      <c r="AKM136" s="81"/>
      <c r="AKN136" s="81"/>
      <c r="AKO136" s="81"/>
      <c r="AKP136" s="81"/>
      <c r="AKQ136" s="81"/>
      <c r="AKR136" s="81"/>
      <c r="AKS136" s="81"/>
      <c r="AKT136" s="81"/>
      <c r="AKU136" s="81"/>
      <c r="AKV136" s="81"/>
      <c r="AKW136" s="81"/>
      <c r="AKX136" s="81"/>
      <c r="AKY136" s="81"/>
      <c r="AKZ136" s="81"/>
      <c r="ALA136" s="81"/>
      <c r="ALB136" s="81"/>
      <c r="ALC136" s="81"/>
      <c r="ALD136" s="81"/>
      <c r="ALE136" s="81"/>
      <c r="ALF136" s="81"/>
      <c r="ALG136" s="81"/>
      <c r="ALH136" s="81"/>
      <c r="ALI136" s="81"/>
      <c r="ALJ136" s="81"/>
      <c r="ALK136" s="81"/>
      <c r="ALL136" s="81"/>
      <c r="ALM136" s="81"/>
      <c r="ALN136" s="81"/>
      <c r="ALO136" s="81"/>
      <c r="ALP136" s="81"/>
      <c r="ALQ136" s="81"/>
      <c r="ALR136" s="81"/>
      <c r="ALS136" s="81"/>
      <c r="ALT136" s="81"/>
      <c r="ALU136" s="81"/>
      <c r="ALV136" s="81"/>
      <c r="ALW136" s="81"/>
      <c r="ALX136" s="81"/>
      <c r="ALY136" s="81"/>
      <c r="ALZ136" s="81"/>
      <c r="AMA136" s="81"/>
      <c r="AMB136" s="81"/>
      <c r="AMC136" s="81"/>
      <c r="AMD136" s="81"/>
      <c r="AME136" s="81"/>
      <c r="AMF136" s="81"/>
      <c r="AMG136" s="81"/>
      <c r="AMH136" s="81"/>
      <c r="AMI136" s="81"/>
      <c r="AMJ136" s="81"/>
      <c r="AMK136" s="81"/>
      <c r="AML136" s="81"/>
      <c r="AMM136" s="81"/>
      <c r="AMN136" s="81"/>
      <c r="AMO136" s="81"/>
      <c r="AMP136" s="81"/>
      <c r="AMQ136" s="81"/>
      <c r="AMR136" s="81"/>
      <c r="AMS136" s="81"/>
      <c r="AMT136" s="81"/>
      <c r="AMU136" s="81"/>
      <c r="AMV136" s="81"/>
      <c r="AMW136" s="81"/>
      <c r="AMX136" s="81"/>
      <c r="AMY136" s="81"/>
      <c r="AMZ136" s="81"/>
      <c r="ANA136" s="81"/>
      <c r="ANB136" s="81"/>
      <c r="ANC136" s="81"/>
      <c r="AND136" s="81"/>
      <c r="ANE136" s="81"/>
      <c r="ANF136" s="81"/>
      <c r="ANG136" s="81"/>
      <c r="ANH136" s="81"/>
      <c r="ANI136" s="81"/>
      <c r="ANJ136" s="81"/>
      <c r="ANK136" s="81"/>
      <c r="ANL136" s="81"/>
      <c r="ANM136" s="81"/>
      <c r="ANN136" s="81"/>
      <c r="ANO136" s="81"/>
      <c r="ANP136" s="81"/>
      <c r="ANQ136" s="81"/>
      <c r="ANR136" s="81"/>
      <c r="ANS136" s="81"/>
      <c r="ANT136" s="81"/>
      <c r="ANU136" s="81"/>
      <c r="ANV136" s="81"/>
      <c r="ANW136" s="81"/>
      <c r="ANX136" s="81"/>
      <c r="ANY136" s="81"/>
      <c r="ANZ136" s="81"/>
      <c r="AOA136" s="81"/>
      <c r="AOB136" s="81"/>
      <c r="AOC136" s="81"/>
      <c r="AOD136" s="81"/>
      <c r="AOE136" s="81"/>
      <c r="AOF136" s="81"/>
      <c r="AOG136" s="81"/>
      <c r="AOH136" s="81"/>
      <c r="AOI136" s="81"/>
      <c r="AOJ136" s="81"/>
      <c r="AOK136" s="81"/>
      <c r="AOL136" s="81"/>
      <c r="AOM136" s="81"/>
      <c r="AON136" s="81"/>
      <c r="AOO136" s="81"/>
      <c r="AOP136" s="81"/>
      <c r="AOQ136" s="81"/>
      <c r="AOR136" s="81"/>
      <c r="AOS136" s="81"/>
      <c r="AOT136" s="81"/>
      <c r="AOU136" s="81"/>
      <c r="AOV136" s="81"/>
      <c r="AOW136" s="81"/>
      <c r="AOX136" s="81"/>
      <c r="AOY136" s="81"/>
      <c r="AOZ136" s="81"/>
      <c r="APA136" s="81"/>
      <c r="APB136" s="81"/>
      <c r="APC136" s="81"/>
      <c r="APD136" s="81"/>
      <c r="APE136" s="81"/>
      <c r="APF136" s="81"/>
      <c r="APG136" s="81"/>
      <c r="APH136" s="81"/>
      <c r="API136" s="81"/>
      <c r="APJ136" s="81"/>
      <c r="APK136" s="81"/>
      <c r="APL136" s="81"/>
      <c r="APM136" s="81"/>
      <c r="APN136" s="81"/>
      <c r="APO136" s="81"/>
      <c r="APP136" s="81"/>
      <c r="APQ136" s="81"/>
      <c r="APR136" s="81"/>
      <c r="APS136" s="81"/>
      <c r="APT136" s="81"/>
      <c r="APU136" s="81"/>
      <c r="APV136" s="81"/>
      <c r="APW136" s="81"/>
      <c r="APX136" s="81"/>
      <c r="APY136" s="81"/>
      <c r="APZ136" s="81"/>
      <c r="AQA136" s="81"/>
      <c r="AQB136" s="81"/>
      <c r="AQC136" s="81"/>
      <c r="AQD136" s="81"/>
      <c r="AQE136" s="81"/>
      <c r="AQF136" s="81"/>
      <c r="AQG136" s="81"/>
      <c r="AQH136" s="81"/>
      <c r="AQI136" s="81"/>
      <c r="AQJ136" s="81"/>
      <c r="AQK136" s="81"/>
      <c r="AQL136" s="81"/>
      <c r="AQM136" s="81"/>
      <c r="AQN136" s="81"/>
      <c r="AQO136" s="81"/>
      <c r="AQP136" s="81"/>
      <c r="AQQ136" s="81"/>
      <c r="AQR136" s="81"/>
      <c r="AQS136" s="81"/>
      <c r="AQT136" s="81"/>
      <c r="AQU136" s="81"/>
      <c r="AQV136" s="81"/>
      <c r="AQW136" s="81"/>
      <c r="AQX136" s="81"/>
      <c r="AQY136" s="81"/>
      <c r="AQZ136" s="81"/>
      <c r="ARA136" s="81"/>
      <c r="ARB136" s="81"/>
      <c r="ARC136" s="81"/>
      <c r="ARD136" s="81"/>
      <c r="ARE136" s="81"/>
      <c r="ARF136" s="81"/>
      <c r="ARG136" s="81"/>
      <c r="ARH136" s="81"/>
      <c r="ARI136" s="81"/>
      <c r="ARJ136" s="81"/>
      <c r="ARK136" s="81"/>
      <c r="ARL136" s="81"/>
      <c r="ARM136" s="81"/>
      <c r="ARN136" s="81"/>
      <c r="ARO136" s="81"/>
      <c r="ARP136" s="81"/>
      <c r="ARQ136" s="81"/>
      <c r="ARR136" s="81"/>
      <c r="ARS136" s="81"/>
      <c r="ART136" s="81"/>
      <c r="ARU136" s="81"/>
      <c r="ARV136" s="81"/>
      <c r="ARW136" s="81"/>
      <c r="ARX136" s="81"/>
      <c r="ARY136" s="81"/>
      <c r="ARZ136" s="81"/>
      <c r="ASA136" s="81"/>
      <c r="ASB136" s="81"/>
      <c r="ASC136" s="81"/>
      <c r="ASD136" s="81"/>
      <c r="ASE136" s="81"/>
      <c r="ASF136" s="81"/>
      <c r="ASG136" s="81"/>
      <c r="ASH136" s="81"/>
      <c r="ASI136" s="81"/>
      <c r="ASJ136" s="81"/>
      <c r="ASK136" s="81"/>
      <c r="ASL136" s="81"/>
      <c r="ASM136" s="81"/>
      <c r="ASN136" s="81"/>
      <c r="ASO136" s="81"/>
      <c r="ASP136" s="81"/>
      <c r="ASQ136" s="81"/>
      <c r="ASR136" s="81"/>
      <c r="ASS136" s="81"/>
      <c r="AST136" s="81"/>
      <c r="ASU136" s="81"/>
      <c r="ASV136" s="81"/>
      <c r="ASW136" s="81"/>
      <c r="ASX136" s="81"/>
      <c r="ASY136" s="81"/>
      <c r="ASZ136" s="81"/>
      <c r="ATA136" s="81"/>
      <c r="ATB136" s="81"/>
      <c r="ATC136" s="81"/>
      <c r="ATD136" s="81"/>
      <c r="ATE136" s="81"/>
      <c r="ATF136" s="81"/>
      <c r="ATG136" s="81"/>
      <c r="ATH136" s="81"/>
      <c r="ATI136" s="81"/>
      <c r="ATJ136" s="81"/>
      <c r="ATK136" s="81"/>
      <c r="ATL136" s="81"/>
      <c r="ATM136" s="81"/>
      <c r="ATN136" s="81"/>
      <c r="ATO136" s="81"/>
      <c r="ATP136" s="81"/>
      <c r="ATQ136" s="81"/>
      <c r="ATR136" s="81"/>
      <c r="ATS136" s="81"/>
      <c r="ATT136" s="81"/>
      <c r="ATU136" s="81"/>
      <c r="ATV136" s="81"/>
      <c r="ATW136" s="81"/>
      <c r="ATX136" s="81"/>
      <c r="ATY136" s="81"/>
      <c r="ATZ136" s="81"/>
      <c r="AUA136" s="81"/>
      <c r="AUB136" s="81"/>
      <c r="AUC136" s="81"/>
      <c r="AUD136" s="81"/>
      <c r="AUE136" s="81"/>
      <c r="AUF136" s="81"/>
      <c r="AUG136" s="81"/>
      <c r="AUH136" s="81"/>
      <c r="AUI136" s="81"/>
      <c r="AUJ136" s="81"/>
      <c r="AUK136" s="81"/>
      <c r="AUL136" s="81"/>
      <c r="AUM136" s="81"/>
      <c r="AUN136" s="81"/>
      <c r="AUO136" s="81"/>
      <c r="AUP136" s="81"/>
      <c r="AUQ136" s="81"/>
      <c r="AUR136" s="81"/>
      <c r="AUS136" s="81"/>
      <c r="AUT136" s="81"/>
      <c r="AUU136" s="81"/>
      <c r="AUV136" s="81"/>
      <c r="AUW136" s="81"/>
      <c r="AUX136" s="81"/>
      <c r="AUY136" s="81"/>
      <c r="AUZ136" s="81"/>
      <c r="AVA136" s="81"/>
      <c r="AVB136" s="81"/>
      <c r="AVC136" s="81"/>
      <c r="AVD136" s="81"/>
      <c r="AVE136" s="81"/>
      <c r="AVF136" s="81"/>
      <c r="AVG136" s="81"/>
      <c r="AVH136" s="81"/>
      <c r="AVI136" s="81"/>
      <c r="AVJ136" s="81"/>
      <c r="AVK136" s="81"/>
      <c r="AVL136" s="81"/>
      <c r="AVM136" s="81"/>
      <c r="AVN136" s="81"/>
      <c r="AVO136" s="81"/>
      <c r="AVP136" s="81"/>
      <c r="AVQ136" s="81"/>
      <c r="AVR136" s="81"/>
      <c r="AVS136" s="81"/>
      <c r="AVT136" s="81"/>
      <c r="AVU136" s="81"/>
      <c r="AVV136" s="81"/>
      <c r="AVW136" s="81"/>
      <c r="AVX136" s="81"/>
      <c r="AVY136" s="81"/>
      <c r="AVZ136" s="81"/>
      <c r="AWA136" s="81"/>
      <c r="AWB136" s="81"/>
      <c r="AWC136" s="81"/>
      <c r="AWD136" s="81"/>
      <c r="AWE136" s="81"/>
      <c r="AWF136" s="81"/>
      <c r="AWG136" s="81"/>
      <c r="AWH136" s="81"/>
      <c r="AWI136" s="81"/>
      <c r="AWJ136" s="81"/>
      <c r="AWK136" s="81"/>
      <c r="AWL136" s="81"/>
      <c r="AWM136" s="81"/>
      <c r="AWN136" s="81"/>
      <c r="AWO136" s="81"/>
      <c r="AWP136" s="81"/>
      <c r="AWQ136" s="81"/>
      <c r="AWR136" s="81"/>
      <c r="AWS136" s="81"/>
      <c r="AWT136" s="81"/>
      <c r="AWU136" s="81"/>
      <c r="AWV136" s="81"/>
      <c r="AWW136" s="81"/>
      <c r="AWX136" s="81"/>
      <c r="AWY136" s="81"/>
      <c r="AWZ136" s="81"/>
      <c r="AXA136" s="81"/>
      <c r="AXB136" s="81"/>
      <c r="AXC136" s="81"/>
      <c r="AXD136" s="81"/>
      <c r="AXE136" s="81"/>
      <c r="AXF136" s="81"/>
      <c r="AXG136" s="81"/>
      <c r="AXH136" s="81"/>
      <c r="AXI136" s="81"/>
      <c r="AXJ136" s="81"/>
      <c r="AXK136" s="81"/>
      <c r="AXL136" s="81"/>
      <c r="AXM136" s="81"/>
      <c r="AXN136" s="81"/>
      <c r="AXO136" s="81"/>
      <c r="AXP136" s="81"/>
      <c r="AXQ136" s="81"/>
      <c r="AXR136" s="81"/>
      <c r="AXS136" s="81"/>
      <c r="AXT136" s="81"/>
      <c r="AXU136" s="81"/>
      <c r="AXV136" s="81"/>
      <c r="AXW136" s="81"/>
      <c r="AXX136" s="81"/>
      <c r="AXY136" s="81"/>
      <c r="AXZ136" s="81"/>
      <c r="AYA136" s="81"/>
      <c r="AYB136" s="81"/>
      <c r="AYC136" s="81"/>
      <c r="AYD136" s="81"/>
      <c r="AYE136" s="81"/>
      <c r="AYF136" s="81"/>
      <c r="AYG136" s="81"/>
      <c r="AYH136" s="81"/>
      <c r="AYI136" s="81"/>
      <c r="AYJ136" s="81"/>
      <c r="AYK136" s="81"/>
      <c r="AYL136" s="81"/>
      <c r="AYM136" s="81"/>
      <c r="AYN136" s="81"/>
      <c r="AYO136" s="81"/>
      <c r="AYP136" s="81"/>
      <c r="AYQ136" s="81"/>
      <c r="AYR136" s="81"/>
      <c r="AYS136" s="81"/>
      <c r="AYT136" s="81"/>
      <c r="AYU136" s="81"/>
      <c r="AYV136" s="81"/>
      <c r="AYW136" s="81"/>
      <c r="AYX136" s="81"/>
      <c r="AYY136" s="81"/>
      <c r="AYZ136" s="81"/>
      <c r="AZA136" s="81"/>
      <c r="AZB136" s="81"/>
      <c r="AZC136" s="81"/>
      <c r="AZD136" s="81"/>
      <c r="AZE136" s="81"/>
      <c r="AZF136" s="81"/>
      <c r="AZG136" s="81"/>
      <c r="AZH136" s="81"/>
      <c r="AZI136" s="81"/>
      <c r="AZJ136" s="81"/>
      <c r="AZK136" s="81"/>
      <c r="AZL136" s="81"/>
      <c r="AZM136" s="81"/>
      <c r="AZN136" s="81"/>
      <c r="AZO136" s="81"/>
      <c r="AZP136" s="81"/>
      <c r="AZQ136" s="81"/>
      <c r="AZR136" s="81"/>
      <c r="AZS136" s="81"/>
      <c r="AZT136" s="81"/>
      <c r="AZU136" s="81"/>
      <c r="AZV136" s="81"/>
      <c r="AZW136" s="81"/>
      <c r="AZX136" s="81"/>
      <c r="AZY136" s="81"/>
      <c r="AZZ136" s="81"/>
      <c r="BAA136" s="81"/>
      <c r="BAB136" s="81"/>
      <c r="BAC136" s="81"/>
      <c r="BAD136" s="81"/>
      <c r="BAE136" s="81"/>
      <c r="BAF136" s="81"/>
      <c r="BAG136" s="81"/>
      <c r="BAH136" s="81"/>
      <c r="BAI136" s="81"/>
      <c r="BAJ136" s="81"/>
      <c r="BAK136" s="81"/>
      <c r="BAL136" s="81"/>
      <c r="BAM136" s="81"/>
      <c r="BAN136" s="81"/>
      <c r="BAO136" s="81"/>
      <c r="BAP136" s="81"/>
      <c r="BAQ136" s="81"/>
      <c r="BAR136" s="81"/>
      <c r="BAS136" s="81"/>
      <c r="BAT136" s="81"/>
      <c r="BAU136" s="81"/>
      <c r="BAV136" s="81"/>
      <c r="BAW136" s="81"/>
      <c r="BAX136" s="81"/>
      <c r="BAY136" s="81"/>
      <c r="BAZ136" s="81"/>
      <c r="BBA136" s="81"/>
      <c r="BBB136" s="81"/>
      <c r="BBC136" s="81"/>
      <c r="BBD136" s="81"/>
      <c r="BBE136" s="81"/>
      <c r="BBF136" s="81"/>
      <c r="BBG136" s="81"/>
      <c r="BBH136" s="81"/>
      <c r="BBI136" s="81"/>
      <c r="BBJ136" s="81"/>
      <c r="BBK136" s="81"/>
      <c r="BBL136" s="81"/>
      <c r="BBM136" s="81"/>
      <c r="BBN136" s="81"/>
      <c r="BBO136" s="81"/>
      <c r="BBP136" s="81"/>
      <c r="BBQ136" s="81"/>
      <c r="BBR136" s="81"/>
      <c r="BBS136" s="81"/>
      <c r="BBT136" s="81"/>
      <c r="BBU136" s="81"/>
      <c r="BBV136" s="81"/>
      <c r="BBW136" s="81"/>
      <c r="BBX136" s="81"/>
      <c r="BBY136" s="81"/>
      <c r="BBZ136" s="81"/>
      <c r="BCA136" s="81"/>
      <c r="BCB136" s="81"/>
      <c r="BCC136" s="81"/>
      <c r="BCD136" s="81"/>
      <c r="BCE136" s="81"/>
      <c r="BCF136" s="81"/>
      <c r="BCG136" s="81"/>
      <c r="BCH136" s="81"/>
      <c r="BCI136" s="81"/>
      <c r="BCJ136" s="81"/>
      <c r="BCK136" s="81"/>
      <c r="BCL136" s="81"/>
      <c r="BCM136" s="81"/>
      <c r="BCN136" s="81"/>
      <c r="BCO136" s="81"/>
      <c r="BCP136" s="81"/>
      <c r="BCQ136" s="81"/>
      <c r="BCR136" s="81"/>
      <c r="BCS136" s="81"/>
      <c r="BCT136" s="81"/>
      <c r="BCU136" s="81"/>
      <c r="BCV136" s="81"/>
      <c r="BCW136" s="81"/>
      <c r="BCX136" s="81"/>
      <c r="BCY136" s="81"/>
      <c r="BCZ136" s="81"/>
      <c r="BDA136" s="81"/>
      <c r="BDB136" s="81"/>
      <c r="BDC136" s="81"/>
      <c r="BDD136" s="81"/>
      <c r="BDE136" s="81"/>
      <c r="BDF136" s="81"/>
      <c r="BDG136" s="81"/>
      <c r="BDH136" s="81"/>
      <c r="BDI136" s="81"/>
      <c r="BDJ136" s="81"/>
      <c r="BDK136" s="81"/>
      <c r="BDL136" s="81"/>
      <c r="BDM136" s="81"/>
      <c r="BDN136" s="81"/>
      <c r="BDO136" s="81"/>
      <c r="BDP136" s="81"/>
      <c r="BDQ136" s="81"/>
      <c r="BDR136" s="81"/>
      <c r="BDS136" s="81"/>
      <c r="BDT136" s="81"/>
      <c r="BDU136" s="81"/>
      <c r="BDV136" s="81"/>
      <c r="BDW136" s="81"/>
      <c r="BDX136" s="81"/>
      <c r="BDY136" s="81"/>
      <c r="BDZ136" s="81"/>
      <c r="BEA136" s="81"/>
      <c r="BEB136" s="81"/>
      <c r="BEC136" s="81"/>
      <c r="BED136" s="81"/>
      <c r="BEE136" s="81"/>
      <c r="BEF136" s="81"/>
      <c r="BEG136" s="81"/>
      <c r="BEH136" s="81"/>
      <c r="BEI136" s="81"/>
      <c r="BEJ136" s="81"/>
      <c r="BEK136" s="81"/>
      <c r="BEL136" s="81"/>
      <c r="BEM136" s="81"/>
      <c r="BEN136" s="81"/>
      <c r="BEO136" s="81"/>
      <c r="BEP136" s="81"/>
      <c r="BEQ136" s="81"/>
      <c r="BER136" s="81"/>
      <c r="BES136" s="81"/>
      <c r="BET136" s="81"/>
      <c r="BEU136" s="81"/>
      <c r="BEV136" s="81"/>
      <c r="BEW136" s="81"/>
      <c r="BEX136" s="81"/>
      <c r="BEY136" s="81"/>
      <c r="BEZ136" s="81"/>
      <c r="BFA136" s="81"/>
      <c r="BFB136" s="81"/>
      <c r="BFC136" s="81"/>
      <c r="BFD136" s="81"/>
      <c r="BFE136" s="81"/>
      <c r="BFF136" s="81"/>
      <c r="BFG136" s="81"/>
      <c r="BFH136" s="81"/>
      <c r="BFI136" s="81"/>
      <c r="BFJ136" s="81"/>
      <c r="BFK136" s="81"/>
      <c r="BFL136" s="81"/>
      <c r="BFM136" s="81"/>
      <c r="BFN136" s="81"/>
      <c r="BFO136" s="81"/>
      <c r="BFP136" s="81"/>
      <c r="BFQ136" s="81"/>
      <c r="BFR136" s="81"/>
      <c r="BFS136" s="81"/>
      <c r="BFT136" s="81"/>
      <c r="BFU136" s="81"/>
      <c r="BFV136" s="81"/>
      <c r="BFW136" s="81"/>
      <c r="BFX136" s="81"/>
      <c r="BFY136" s="81"/>
      <c r="BFZ136" s="81"/>
      <c r="BGA136" s="81"/>
      <c r="BGB136" s="81"/>
      <c r="BGC136" s="81"/>
      <c r="BGD136" s="81"/>
      <c r="BGE136" s="81"/>
      <c r="BGF136" s="81"/>
      <c r="BGG136" s="81"/>
      <c r="BGH136" s="81"/>
      <c r="BGI136" s="81"/>
      <c r="BGJ136" s="81"/>
      <c r="BGK136" s="81"/>
      <c r="BGL136" s="81"/>
      <c r="BGM136" s="81"/>
      <c r="BGN136" s="81"/>
      <c r="BGO136" s="81"/>
      <c r="BGP136" s="81"/>
      <c r="BGQ136" s="81"/>
      <c r="BGR136" s="81"/>
      <c r="BGS136" s="81"/>
      <c r="BGT136" s="81"/>
      <c r="BGU136" s="81"/>
      <c r="BGV136" s="81"/>
      <c r="BGW136" s="81"/>
      <c r="BGX136" s="81"/>
      <c r="BGY136" s="81"/>
      <c r="BGZ136" s="81"/>
      <c r="BHA136" s="81"/>
      <c r="BHB136" s="81"/>
      <c r="BHC136" s="81"/>
      <c r="BHD136" s="81"/>
      <c r="BHE136" s="81"/>
      <c r="BHF136" s="81"/>
      <c r="BHG136" s="81"/>
      <c r="BHH136" s="81"/>
      <c r="BHI136" s="81"/>
      <c r="BHJ136" s="81"/>
      <c r="BHK136" s="81"/>
      <c r="BHL136" s="81"/>
      <c r="BHM136" s="81"/>
      <c r="BHN136" s="81"/>
      <c r="BHO136" s="81"/>
      <c r="BHP136" s="81"/>
      <c r="BHQ136" s="81"/>
      <c r="BHR136" s="81"/>
      <c r="BHS136" s="81"/>
      <c r="BHT136" s="81"/>
      <c r="BHU136" s="81"/>
      <c r="BHV136" s="81"/>
      <c r="BHW136" s="81"/>
      <c r="BHX136" s="81"/>
      <c r="BHY136" s="81"/>
      <c r="BHZ136" s="81"/>
      <c r="BIA136" s="81"/>
      <c r="BIB136" s="81"/>
      <c r="BIC136" s="81"/>
      <c r="BID136" s="81"/>
      <c r="BIE136" s="81"/>
      <c r="BIF136" s="81"/>
      <c r="BIG136" s="81"/>
      <c r="BIH136" s="81"/>
      <c r="BII136" s="81"/>
      <c r="BIJ136" s="81"/>
      <c r="BIK136" s="81"/>
      <c r="BIL136" s="81"/>
      <c r="BIM136" s="81"/>
      <c r="BIN136" s="81"/>
      <c r="BIO136" s="81"/>
      <c r="BIP136" s="81"/>
      <c r="BIQ136" s="81"/>
      <c r="BIR136" s="81"/>
      <c r="BIS136" s="81"/>
      <c r="BIT136" s="81"/>
      <c r="BIU136" s="81"/>
      <c r="BIV136" s="81"/>
      <c r="BIW136" s="81"/>
      <c r="BIX136" s="81"/>
      <c r="BIY136" s="81"/>
      <c r="BIZ136" s="81"/>
      <c r="BJA136" s="81"/>
      <c r="BJB136" s="81"/>
      <c r="BJC136" s="81"/>
      <c r="BJD136" s="81"/>
      <c r="BJE136" s="81"/>
      <c r="BJF136" s="81"/>
      <c r="BJG136" s="81"/>
      <c r="BJH136" s="81"/>
      <c r="BJI136" s="81"/>
      <c r="BJJ136" s="81"/>
      <c r="BJK136" s="81"/>
      <c r="BJL136" s="81"/>
      <c r="BJM136" s="81"/>
      <c r="BJN136" s="81"/>
      <c r="BJO136" s="81"/>
      <c r="BJP136" s="81"/>
      <c r="BJQ136" s="81"/>
      <c r="BJR136" s="81"/>
      <c r="BJS136" s="81"/>
      <c r="BJT136" s="81"/>
      <c r="BJU136" s="81"/>
      <c r="BJV136" s="81"/>
      <c r="BJW136" s="81"/>
      <c r="BJX136" s="81"/>
      <c r="BJY136" s="81"/>
      <c r="BJZ136" s="81"/>
      <c r="BKA136" s="81"/>
      <c r="BKB136" s="81"/>
      <c r="BKC136" s="81"/>
      <c r="BKD136" s="81"/>
      <c r="BKE136" s="81"/>
      <c r="BKF136" s="81"/>
      <c r="BKG136" s="81"/>
      <c r="BKH136" s="81"/>
      <c r="BKI136" s="81"/>
      <c r="BKJ136" s="81"/>
      <c r="BKK136" s="81"/>
      <c r="BKL136" s="81"/>
      <c r="BKM136" s="81"/>
      <c r="BKN136" s="81"/>
      <c r="BKO136" s="81"/>
      <c r="BKP136" s="81"/>
      <c r="BKQ136" s="81"/>
      <c r="BKR136" s="81"/>
      <c r="BKS136" s="81"/>
      <c r="BKT136" s="81"/>
      <c r="BKU136" s="81"/>
      <c r="BKV136" s="81"/>
      <c r="BKW136" s="81"/>
      <c r="BKX136" s="81"/>
      <c r="BKY136" s="81"/>
      <c r="BKZ136" s="81"/>
      <c r="BLA136" s="81"/>
      <c r="BLB136" s="81"/>
      <c r="BLC136" s="81"/>
      <c r="BLD136" s="81"/>
      <c r="BLE136" s="81"/>
      <c r="BLF136" s="81"/>
      <c r="BLG136" s="81"/>
      <c r="BLH136" s="81"/>
      <c r="BLI136" s="81"/>
      <c r="BLJ136" s="81"/>
      <c r="BLK136" s="81"/>
      <c r="BLL136" s="81"/>
      <c r="BLM136" s="81"/>
      <c r="BLN136" s="81"/>
      <c r="BLO136" s="81"/>
      <c r="BLP136" s="81"/>
      <c r="BLQ136" s="81"/>
      <c r="BLR136" s="81"/>
      <c r="BLS136" s="81"/>
      <c r="BLT136" s="81"/>
      <c r="BLU136" s="81"/>
      <c r="BLV136" s="81"/>
      <c r="BLW136" s="81"/>
      <c r="BLX136" s="81"/>
      <c r="BLY136" s="81"/>
      <c r="BLZ136" s="81"/>
      <c r="BMA136" s="81"/>
      <c r="BMB136" s="81"/>
      <c r="BMC136" s="81"/>
      <c r="BMD136" s="81"/>
      <c r="BME136" s="81"/>
      <c r="BMF136" s="81"/>
      <c r="BMG136" s="81"/>
      <c r="BMH136" s="81"/>
      <c r="BMI136" s="81"/>
      <c r="BMJ136" s="81"/>
      <c r="BMK136" s="81"/>
      <c r="BML136" s="81"/>
      <c r="BMM136" s="81"/>
      <c r="BMN136" s="81"/>
      <c r="BMO136" s="81"/>
      <c r="BMP136" s="81"/>
      <c r="BMQ136" s="81"/>
      <c r="BMR136" s="81"/>
      <c r="BMS136" s="81"/>
      <c r="BMT136" s="81"/>
      <c r="BMU136" s="81"/>
      <c r="BMV136" s="81"/>
      <c r="BMW136" s="81"/>
      <c r="BMX136" s="81"/>
      <c r="BMY136" s="81"/>
      <c r="BMZ136" s="81"/>
      <c r="BNA136" s="81"/>
      <c r="BNB136" s="81"/>
      <c r="BNC136" s="81"/>
      <c r="BND136" s="81"/>
      <c r="BNE136" s="81"/>
      <c r="BNF136" s="81"/>
      <c r="BNG136" s="81"/>
      <c r="BNH136" s="81"/>
      <c r="BNI136" s="81"/>
      <c r="BNJ136" s="81"/>
      <c r="BNK136" s="81"/>
      <c r="BNL136" s="81"/>
      <c r="BNM136" s="81"/>
      <c r="BNN136" s="81"/>
      <c r="BNO136" s="81"/>
      <c r="BNP136" s="81"/>
      <c r="BNQ136" s="81"/>
      <c r="BNR136" s="81"/>
      <c r="BNS136" s="81"/>
      <c r="BNT136" s="81"/>
      <c r="BNU136" s="81"/>
      <c r="BNV136" s="81"/>
      <c r="BNW136" s="81"/>
      <c r="BNX136" s="81"/>
      <c r="BNY136" s="81"/>
      <c r="BNZ136" s="81"/>
      <c r="BOA136" s="81"/>
      <c r="BOB136" s="81"/>
      <c r="BOC136" s="81"/>
      <c r="BOD136" s="81"/>
      <c r="BOE136" s="81"/>
      <c r="BOF136" s="81"/>
      <c r="BOG136" s="81"/>
      <c r="BOH136" s="81"/>
      <c r="BOI136" s="81"/>
      <c r="BOJ136" s="81"/>
      <c r="BOK136" s="81"/>
      <c r="BOL136" s="81"/>
      <c r="BOM136" s="81"/>
      <c r="BON136" s="81"/>
      <c r="BOO136" s="81"/>
      <c r="BOP136" s="81"/>
      <c r="BOQ136" s="81"/>
      <c r="BOR136" s="81"/>
      <c r="BOS136" s="81"/>
      <c r="BOT136" s="81"/>
      <c r="BOU136" s="81"/>
      <c r="BOV136" s="81"/>
      <c r="BOW136" s="81"/>
      <c r="BOX136" s="81"/>
      <c r="BOY136" s="81"/>
      <c r="BOZ136" s="81"/>
      <c r="BPA136" s="81"/>
      <c r="BPB136" s="81"/>
      <c r="BPC136" s="81"/>
      <c r="BPD136" s="81"/>
      <c r="BPE136" s="81"/>
      <c r="BPF136" s="81"/>
      <c r="BPG136" s="81"/>
      <c r="BPH136" s="81"/>
      <c r="BPI136" s="81"/>
      <c r="BPJ136" s="81"/>
      <c r="BPK136" s="81"/>
      <c r="BPL136" s="81"/>
      <c r="BPM136" s="81"/>
      <c r="BPN136" s="81"/>
      <c r="BPO136" s="81"/>
      <c r="BPP136" s="81"/>
      <c r="BPQ136" s="81"/>
      <c r="BPR136" s="81"/>
      <c r="BPS136" s="81"/>
      <c r="BPT136" s="81"/>
      <c r="BPU136" s="81"/>
      <c r="BPV136" s="81"/>
      <c r="BPW136" s="81"/>
      <c r="BPX136" s="81"/>
      <c r="BPY136" s="81"/>
      <c r="BPZ136" s="81"/>
      <c r="BQA136" s="81"/>
      <c r="BQB136" s="81"/>
      <c r="BQC136" s="81"/>
      <c r="BQD136" s="81"/>
      <c r="BQE136" s="81"/>
      <c r="BQF136" s="81"/>
      <c r="BQG136" s="81"/>
      <c r="BQH136" s="81"/>
      <c r="BQI136" s="81"/>
      <c r="BQJ136" s="81"/>
      <c r="BQK136" s="81"/>
      <c r="BQL136" s="81"/>
      <c r="BQM136" s="81"/>
      <c r="BQN136" s="81"/>
      <c r="BQO136" s="81"/>
      <c r="BQP136" s="81"/>
      <c r="BQQ136" s="81"/>
      <c r="BQR136" s="81"/>
      <c r="BQS136" s="81"/>
      <c r="BQT136" s="81"/>
      <c r="BQU136" s="81"/>
      <c r="BQV136" s="81"/>
      <c r="BQW136" s="81"/>
      <c r="BQX136" s="81"/>
      <c r="BQY136" s="81"/>
      <c r="BQZ136" s="81"/>
      <c r="BRA136" s="81"/>
      <c r="BRB136" s="81"/>
      <c r="BRC136" s="81"/>
      <c r="BRD136" s="81"/>
      <c r="BRE136" s="81"/>
      <c r="BRF136" s="81"/>
      <c r="BRG136" s="81"/>
      <c r="BRH136" s="81"/>
      <c r="BRI136" s="81"/>
      <c r="BRJ136" s="81"/>
      <c r="BRK136" s="81"/>
      <c r="BRL136" s="81"/>
      <c r="BRM136" s="81"/>
      <c r="BRN136" s="81"/>
      <c r="BRO136" s="81"/>
      <c r="BRP136" s="81"/>
      <c r="BRQ136" s="81"/>
      <c r="BRR136" s="81"/>
      <c r="BRS136" s="81"/>
      <c r="BRT136" s="81"/>
      <c r="BRU136" s="81"/>
      <c r="BRV136" s="81"/>
      <c r="BRW136" s="81"/>
      <c r="BRX136" s="81"/>
      <c r="BRY136" s="81"/>
      <c r="BRZ136" s="81"/>
      <c r="BSA136" s="81"/>
      <c r="BSB136" s="81"/>
      <c r="BSC136" s="81"/>
      <c r="BSD136" s="81"/>
      <c r="BSE136" s="81"/>
      <c r="BSF136" s="81"/>
      <c r="BSG136" s="81"/>
      <c r="BSH136" s="81"/>
      <c r="BSI136" s="81"/>
      <c r="BSJ136" s="81"/>
      <c r="BSK136" s="81"/>
      <c r="BSL136" s="81"/>
      <c r="BSM136" s="81"/>
      <c r="BSN136" s="81"/>
      <c r="BSO136" s="81"/>
      <c r="BSP136" s="81"/>
      <c r="BSQ136" s="81"/>
      <c r="BSR136" s="81"/>
      <c r="BSS136" s="81"/>
      <c r="BST136" s="81"/>
      <c r="BSU136" s="81"/>
      <c r="BSV136" s="81"/>
      <c r="BSW136" s="81"/>
      <c r="BSX136" s="81"/>
      <c r="BSY136" s="81"/>
      <c r="BSZ136" s="81"/>
      <c r="BTA136" s="81"/>
      <c r="BTB136" s="81"/>
      <c r="BTC136" s="81"/>
      <c r="BTD136" s="81"/>
      <c r="BTE136" s="81"/>
      <c r="BTF136" s="81"/>
      <c r="BTG136" s="81"/>
      <c r="BTH136" s="81"/>
      <c r="BTI136" s="81"/>
      <c r="BTJ136" s="81"/>
      <c r="BTK136" s="81"/>
      <c r="BTL136" s="81"/>
      <c r="BTM136" s="81"/>
      <c r="BTN136" s="81"/>
      <c r="BTO136" s="81"/>
      <c r="BTP136" s="81"/>
      <c r="BTQ136" s="81"/>
      <c r="BTR136" s="81"/>
      <c r="BTS136" s="81"/>
      <c r="BTT136" s="81"/>
      <c r="BTU136" s="81"/>
      <c r="BTV136" s="81"/>
      <c r="BTW136" s="81"/>
      <c r="BTX136" s="81"/>
      <c r="BTY136" s="81"/>
      <c r="BTZ136" s="81"/>
      <c r="BUA136" s="81"/>
      <c r="BUB136" s="81"/>
      <c r="BUC136" s="81"/>
      <c r="BUD136" s="81"/>
      <c r="BUE136" s="81"/>
      <c r="BUF136" s="81"/>
      <c r="BUG136" s="81"/>
      <c r="BUH136" s="81"/>
      <c r="BUI136" s="81"/>
      <c r="BUJ136" s="81"/>
      <c r="BUK136" s="81"/>
      <c r="BUL136" s="81"/>
      <c r="BUM136" s="81"/>
      <c r="BUN136" s="81"/>
      <c r="BUO136" s="81"/>
      <c r="BUP136" s="81"/>
      <c r="BUQ136" s="81"/>
      <c r="BUR136" s="81"/>
      <c r="BUS136" s="81"/>
      <c r="BUT136" s="81"/>
      <c r="BUU136" s="81"/>
      <c r="BUV136" s="81"/>
      <c r="BUW136" s="81"/>
      <c r="BUX136" s="81"/>
      <c r="BUY136" s="81"/>
      <c r="BUZ136" s="81"/>
      <c r="BVA136" s="81"/>
      <c r="BVB136" s="81"/>
      <c r="BVC136" s="81"/>
      <c r="BVD136" s="81"/>
      <c r="BVE136" s="81"/>
      <c r="BVF136" s="81"/>
      <c r="BVG136" s="81"/>
      <c r="BVH136" s="81"/>
      <c r="BVI136" s="81"/>
      <c r="BVJ136" s="81"/>
      <c r="BVK136" s="81"/>
      <c r="BVL136" s="81"/>
      <c r="BVM136" s="81"/>
      <c r="BVN136" s="81"/>
      <c r="BVO136" s="81"/>
      <c r="BVP136" s="81"/>
      <c r="BVQ136" s="81"/>
      <c r="BVR136" s="81"/>
      <c r="BVS136" s="81"/>
      <c r="BVT136" s="81"/>
      <c r="BVU136" s="81"/>
      <c r="BVV136" s="81"/>
      <c r="BVW136" s="81"/>
      <c r="BVX136" s="81"/>
      <c r="BVY136" s="81"/>
      <c r="BVZ136" s="81"/>
      <c r="BWA136" s="81"/>
      <c r="BWB136" s="81"/>
      <c r="BWC136" s="81"/>
      <c r="BWD136" s="81"/>
      <c r="BWE136" s="81"/>
      <c r="BWF136" s="81"/>
      <c r="BWG136" s="81"/>
      <c r="BWH136" s="81"/>
      <c r="BWI136" s="81"/>
      <c r="BWJ136" s="81"/>
      <c r="BWK136" s="81"/>
      <c r="BWL136" s="81"/>
      <c r="BWM136" s="81"/>
      <c r="BWN136" s="81"/>
      <c r="BWO136" s="81"/>
      <c r="BWP136" s="81"/>
      <c r="BWQ136" s="81"/>
      <c r="BWR136" s="81"/>
      <c r="BWS136" s="81"/>
      <c r="BWT136" s="81"/>
      <c r="BWU136" s="81"/>
      <c r="BWV136" s="81"/>
      <c r="BWW136" s="81"/>
      <c r="BWX136" s="81"/>
      <c r="BWY136" s="81"/>
      <c r="BWZ136" s="81"/>
      <c r="BXA136" s="81"/>
      <c r="BXB136" s="81"/>
      <c r="BXC136" s="81"/>
      <c r="BXD136" s="81"/>
      <c r="BXE136" s="81"/>
      <c r="BXF136" s="81"/>
      <c r="BXG136" s="81"/>
      <c r="BXH136" s="81"/>
      <c r="BXI136" s="81"/>
      <c r="BXJ136" s="81"/>
      <c r="BXK136" s="81"/>
      <c r="BXL136" s="81"/>
      <c r="BXM136" s="81"/>
      <c r="BXN136" s="81"/>
      <c r="BXO136" s="81"/>
      <c r="BXP136" s="81"/>
      <c r="BXQ136" s="81"/>
      <c r="BXR136" s="81"/>
      <c r="BXS136" s="81"/>
      <c r="BXT136" s="81"/>
      <c r="BXU136" s="81"/>
      <c r="BXV136" s="81"/>
      <c r="BXW136" s="81"/>
      <c r="BXX136" s="81"/>
      <c r="BXY136" s="81"/>
      <c r="BXZ136" s="81"/>
      <c r="BYA136" s="81"/>
      <c r="BYB136" s="81"/>
      <c r="BYC136" s="81"/>
      <c r="BYD136" s="81"/>
      <c r="BYE136" s="81"/>
      <c r="BYF136" s="81"/>
      <c r="BYG136" s="81"/>
      <c r="BYH136" s="81"/>
      <c r="BYI136" s="81"/>
      <c r="BYJ136" s="81"/>
      <c r="BYK136" s="81"/>
      <c r="BYL136" s="81"/>
      <c r="BYM136" s="81"/>
      <c r="BYN136" s="81"/>
      <c r="BYO136" s="81"/>
      <c r="BYP136" s="81"/>
      <c r="BYQ136" s="81"/>
      <c r="BYR136" s="81"/>
      <c r="BYS136" s="81"/>
      <c r="BYT136" s="81"/>
      <c r="BYU136" s="81"/>
      <c r="BYV136" s="81"/>
      <c r="BYW136" s="81"/>
      <c r="BYX136" s="81"/>
      <c r="BYY136" s="81"/>
      <c r="BYZ136" s="81"/>
      <c r="BZA136" s="81"/>
      <c r="BZB136" s="81"/>
      <c r="BZC136" s="81"/>
      <c r="BZD136" s="81"/>
      <c r="BZE136" s="81"/>
      <c r="BZF136" s="81"/>
      <c r="BZG136" s="81"/>
      <c r="BZH136" s="81"/>
      <c r="BZI136" s="81"/>
      <c r="BZJ136" s="81"/>
      <c r="BZK136" s="81"/>
      <c r="BZL136" s="81"/>
      <c r="BZM136" s="81"/>
      <c r="BZN136" s="81"/>
      <c r="BZO136" s="81"/>
      <c r="BZP136" s="81"/>
      <c r="BZQ136" s="81"/>
      <c r="BZR136" s="81"/>
      <c r="BZS136" s="81"/>
      <c r="BZT136" s="81"/>
      <c r="BZU136" s="81"/>
      <c r="BZV136" s="81"/>
      <c r="BZW136" s="81"/>
      <c r="BZX136" s="81"/>
      <c r="BZY136" s="81"/>
      <c r="BZZ136" s="81"/>
      <c r="CAA136" s="81"/>
      <c r="CAB136" s="81"/>
      <c r="CAC136" s="81"/>
      <c r="CAD136" s="81"/>
      <c r="CAE136" s="81"/>
      <c r="CAF136" s="81"/>
      <c r="CAG136" s="81"/>
      <c r="CAH136" s="81"/>
      <c r="CAI136" s="81"/>
      <c r="CAJ136" s="81"/>
      <c r="CAK136" s="81"/>
      <c r="CAL136" s="81"/>
      <c r="CAM136" s="81"/>
      <c r="CAN136" s="81"/>
      <c r="CAO136" s="81"/>
      <c r="CAP136" s="81"/>
      <c r="CAQ136" s="81"/>
      <c r="CAR136" s="81"/>
      <c r="CAS136" s="81"/>
      <c r="CAT136" s="81"/>
      <c r="CAU136" s="81"/>
      <c r="CAV136" s="81"/>
      <c r="CAW136" s="81"/>
      <c r="CAX136" s="81"/>
      <c r="CAY136" s="81"/>
      <c r="CAZ136" s="81"/>
      <c r="CBA136" s="81"/>
      <c r="CBB136" s="81"/>
      <c r="CBC136" s="81"/>
      <c r="CBD136" s="81"/>
      <c r="CBE136" s="81"/>
      <c r="CBF136" s="81"/>
      <c r="CBG136" s="81"/>
      <c r="CBH136" s="81"/>
      <c r="CBI136" s="81"/>
      <c r="CBJ136" s="81"/>
      <c r="CBK136" s="81"/>
      <c r="CBL136" s="81"/>
      <c r="CBM136" s="81"/>
      <c r="CBN136" s="81"/>
      <c r="CBO136" s="81"/>
      <c r="CBP136" s="81"/>
      <c r="CBQ136" s="81"/>
      <c r="CBR136" s="81"/>
      <c r="CBS136" s="81"/>
      <c r="CBT136" s="81"/>
      <c r="CBU136" s="81"/>
      <c r="CBV136" s="81"/>
      <c r="CBW136" s="81"/>
      <c r="CBX136" s="81"/>
      <c r="CBY136" s="81"/>
      <c r="CBZ136" s="81"/>
      <c r="CCA136" s="81"/>
      <c r="CCB136" s="81"/>
      <c r="CCC136" s="81"/>
      <c r="CCD136" s="81"/>
      <c r="CCE136" s="81"/>
      <c r="CCF136" s="81"/>
      <c r="CCG136" s="81"/>
      <c r="CCH136" s="81"/>
      <c r="CCI136" s="81"/>
      <c r="CCJ136" s="81"/>
      <c r="CCK136" s="81"/>
      <c r="CCL136" s="81"/>
      <c r="CCM136" s="81"/>
      <c r="CCN136" s="81"/>
      <c r="CCO136" s="81"/>
      <c r="CCP136" s="81"/>
      <c r="CCQ136" s="81"/>
      <c r="CCR136" s="81"/>
      <c r="CCS136" s="81"/>
      <c r="CCT136" s="81"/>
      <c r="CCU136" s="81"/>
      <c r="CCV136" s="81"/>
      <c r="CCW136" s="81"/>
      <c r="CCX136" s="81"/>
      <c r="CCY136" s="81"/>
      <c r="CCZ136" s="81"/>
      <c r="CDA136" s="81"/>
      <c r="CDB136" s="81"/>
      <c r="CDC136" s="81"/>
      <c r="CDD136" s="81"/>
      <c r="CDE136" s="81"/>
      <c r="CDF136" s="81"/>
      <c r="CDG136" s="81"/>
      <c r="CDH136" s="81"/>
      <c r="CDI136" s="81"/>
      <c r="CDJ136" s="81"/>
      <c r="CDK136" s="81"/>
      <c r="CDL136" s="81"/>
      <c r="CDM136" s="81"/>
      <c r="CDN136" s="81"/>
      <c r="CDO136" s="81"/>
      <c r="CDP136" s="81"/>
      <c r="CDQ136" s="81"/>
      <c r="CDR136" s="81"/>
      <c r="CDS136" s="81"/>
      <c r="CDT136" s="81"/>
      <c r="CDU136" s="81"/>
      <c r="CDV136" s="81"/>
      <c r="CDW136" s="81"/>
      <c r="CDX136" s="81"/>
      <c r="CDY136" s="81"/>
      <c r="CDZ136" s="81"/>
      <c r="CEA136" s="81"/>
      <c r="CEB136" s="81"/>
      <c r="CEC136" s="81"/>
      <c r="CED136" s="81"/>
      <c r="CEE136" s="81"/>
      <c r="CEF136" s="81"/>
      <c r="CEG136" s="81"/>
      <c r="CEH136" s="81"/>
      <c r="CEI136" s="81"/>
      <c r="CEJ136" s="81"/>
      <c r="CEK136" s="81"/>
      <c r="CEL136" s="81"/>
      <c r="CEM136" s="81"/>
      <c r="CEN136" s="81"/>
      <c r="CEO136" s="81"/>
      <c r="CEP136" s="81"/>
      <c r="CEQ136" s="81"/>
      <c r="CER136" s="81"/>
      <c r="CES136" s="81"/>
      <c r="CET136" s="81"/>
      <c r="CEU136" s="81"/>
      <c r="CEV136" s="81"/>
      <c r="CEW136" s="81"/>
      <c r="CEX136" s="81"/>
      <c r="CEY136" s="81"/>
      <c r="CEZ136" s="81"/>
      <c r="CFA136" s="81"/>
      <c r="CFB136" s="81"/>
      <c r="CFC136" s="81"/>
      <c r="CFD136" s="81"/>
      <c r="CFE136" s="81"/>
      <c r="CFF136" s="81"/>
      <c r="CFG136" s="81"/>
      <c r="CFH136" s="81"/>
      <c r="CFI136" s="81"/>
      <c r="CFJ136" s="81"/>
      <c r="CFK136" s="81"/>
      <c r="CFL136" s="81"/>
      <c r="CFM136" s="81"/>
      <c r="CFN136" s="81"/>
      <c r="CFO136" s="81"/>
      <c r="CFP136" s="81"/>
      <c r="CFQ136" s="81"/>
      <c r="CFR136" s="81"/>
      <c r="CFS136" s="81"/>
      <c r="CFT136" s="81"/>
      <c r="CFU136" s="81"/>
      <c r="CFV136" s="81"/>
      <c r="CFW136" s="81"/>
      <c r="CFX136" s="81"/>
      <c r="CFY136" s="81"/>
      <c r="CFZ136" s="81"/>
      <c r="CGA136" s="81"/>
      <c r="CGB136" s="81"/>
      <c r="CGC136" s="81"/>
      <c r="CGD136" s="81"/>
      <c r="CGE136" s="81"/>
      <c r="CGF136" s="81"/>
      <c r="CGG136" s="81"/>
      <c r="CGH136" s="81"/>
      <c r="CGI136" s="81"/>
      <c r="CGJ136" s="81"/>
      <c r="CGK136" s="81"/>
      <c r="CGL136" s="81"/>
      <c r="CGM136" s="81"/>
      <c r="CGN136" s="81"/>
      <c r="CGO136" s="81"/>
      <c r="CGP136" s="81"/>
      <c r="CGQ136" s="81"/>
      <c r="CGR136" s="81"/>
      <c r="CGS136" s="81"/>
      <c r="CGT136" s="81"/>
      <c r="CGU136" s="81"/>
      <c r="CGV136" s="81"/>
      <c r="CGW136" s="81"/>
      <c r="CGX136" s="81"/>
      <c r="CGY136" s="81"/>
      <c r="CGZ136" s="81"/>
      <c r="CHA136" s="81"/>
      <c r="CHB136" s="81"/>
      <c r="CHC136" s="81"/>
      <c r="CHD136" s="81"/>
      <c r="CHE136" s="81"/>
      <c r="CHF136" s="81"/>
      <c r="CHG136" s="81"/>
      <c r="CHH136" s="81"/>
      <c r="CHI136" s="81"/>
      <c r="CHJ136" s="81"/>
      <c r="CHK136" s="81"/>
      <c r="CHL136" s="81"/>
      <c r="CHM136" s="81"/>
      <c r="CHN136" s="81"/>
      <c r="CHO136" s="81"/>
      <c r="CHP136" s="81"/>
      <c r="CHQ136" s="81"/>
      <c r="CHR136" s="81"/>
      <c r="CHS136" s="81"/>
      <c r="CHT136" s="81"/>
      <c r="CHU136" s="81"/>
      <c r="CHV136" s="81"/>
      <c r="CHW136" s="81"/>
      <c r="CHX136" s="81"/>
      <c r="CHY136" s="81"/>
      <c r="CHZ136" s="81"/>
      <c r="CIA136" s="81"/>
      <c r="CIB136" s="81"/>
      <c r="CIC136" s="81"/>
      <c r="CID136" s="81"/>
      <c r="CIE136" s="81"/>
      <c r="CIF136" s="81"/>
      <c r="CIG136" s="81"/>
      <c r="CIH136" s="81"/>
      <c r="CII136" s="81"/>
      <c r="CIJ136" s="81"/>
      <c r="CIK136" s="81"/>
      <c r="CIL136" s="81"/>
      <c r="CIM136" s="81"/>
      <c r="CIN136" s="81"/>
      <c r="CIO136" s="81"/>
      <c r="CIP136" s="81"/>
      <c r="CIQ136" s="81"/>
      <c r="CIR136" s="81"/>
      <c r="CIS136" s="81"/>
      <c r="CIT136" s="81"/>
      <c r="CIU136" s="81"/>
      <c r="CIV136" s="81"/>
      <c r="CIW136" s="81"/>
      <c r="CIX136" s="81"/>
      <c r="CIY136" s="81"/>
      <c r="CIZ136" s="81"/>
      <c r="CJA136" s="81"/>
      <c r="CJB136" s="81"/>
      <c r="CJC136" s="81"/>
      <c r="CJD136" s="81"/>
      <c r="CJE136" s="81"/>
      <c r="CJF136" s="81"/>
      <c r="CJG136" s="81"/>
      <c r="CJH136" s="81"/>
      <c r="CJI136" s="81"/>
      <c r="CJJ136" s="81"/>
      <c r="CJK136" s="81"/>
      <c r="CJL136" s="81"/>
      <c r="CJM136" s="81"/>
      <c r="CJN136" s="81"/>
      <c r="CJO136" s="81"/>
      <c r="CJP136" s="81"/>
      <c r="CJQ136" s="81"/>
      <c r="CJR136" s="81"/>
      <c r="CJS136" s="81"/>
      <c r="CJT136" s="81"/>
      <c r="CJU136" s="81"/>
      <c r="CJV136" s="81"/>
      <c r="CJW136" s="81"/>
      <c r="CJX136" s="81"/>
      <c r="CJY136" s="81"/>
      <c r="CJZ136" s="81"/>
      <c r="CKA136" s="81"/>
      <c r="CKB136" s="81"/>
      <c r="CKC136" s="81"/>
      <c r="CKD136" s="81"/>
      <c r="CKE136" s="81"/>
      <c r="CKF136" s="81"/>
      <c r="CKG136" s="81"/>
      <c r="CKH136" s="81"/>
      <c r="CKI136" s="81"/>
      <c r="CKJ136" s="81"/>
      <c r="CKK136" s="81"/>
      <c r="CKL136" s="81"/>
      <c r="CKM136" s="81"/>
      <c r="CKN136" s="81"/>
      <c r="CKO136" s="81"/>
      <c r="CKP136" s="81"/>
      <c r="CKQ136" s="81"/>
      <c r="CKR136" s="81"/>
      <c r="CKS136" s="81"/>
      <c r="CKT136" s="81"/>
      <c r="CKU136" s="81"/>
      <c r="CKV136" s="81"/>
      <c r="CKW136" s="81"/>
      <c r="CKX136" s="81"/>
      <c r="CKY136" s="81"/>
      <c r="CKZ136" s="81"/>
      <c r="CLA136" s="81"/>
      <c r="CLB136" s="81"/>
      <c r="CLC136" s="81"/>
      <c r="CLD136" s="81"/>
      <c r="CLE136" s="81"/>
      <c r="CLF136" s="81"/>
      <c r="CLG136" s="81"/>
      <c r="CLH136" s="81"/>
      <c r="CLI136" s="81"/>
      <c r="CLJ136" s="81"/>
      <c r="CLK136" s="81"/>
      <c r="CLL136" s="81"/>
      <c r="CLM136" s="81"/>
      <c r="CLN136" s="81"/>
      <c r="CLO136" s="81"/>
      <c r="CLP136" s="81"/>
      <c r="CLQ136" s="81"/>
      <c r="CLR136" s="81"/>
      <c r="CLS136" s="81"/>
      <c r="CLT136" s="81"/>
      <c r="CLU136" s="81"/>
      <c r="CLV136" s="81"/>
      <c r="CLW136" s="81"/>
      <c r="CLX136" s="81"/>
      <c r="CLY136" s="81"/>
      <c r="CLZ136" s="81"/>
      <c r="CMA136" s="81"/>
      <c r="CMB136" s="81"/>
      <c r="CMC136" s="81"/>
      <c r="CMD136" s="81"/>
      <c r="CME136" s="81"/>
      <c r="CMF136" s="81"/>
      <c r="CMG136" s="81"/>
      <c r="CMH136" s="81"/>
      <c r="CMI136" s="81"/>
      <c r="CMJ136" s="81"/>
      <c r="CMK136" s="81"/>
      <c r="CML136" s="81"/>
      <c r="CMM136" s="81"/>
      <c r="CMN136" s="81"/>
      <c r="CMO136" s="81"/>
      <c r="CMP136" s="81"/>
      <c r="CMQ136" s="81"/>
      <c r="CMR136" s="81"/>
      <c r="CMS136" s="81"/>
      <c r="CMT136" s="81"/>
      <c r="CMU136" s="81"/>
      <c r="CMV136" s="81"/>
      <c r="CMW136" s="81"/>
      <c r="CMX136" s="81"/>
      <c r="CMY136" s="81"/>
      <c r="CMZ136" s="81"/>
      <c r="CNA136" s="81"/>
      <c r="CNB136" s="81"/>
      <c r="CNC136" s="81"/>
      <c r="CND136" s="81"/>
      <c r="CNE136" s="81"/>
      <c r="CNF136" s="81"/>
      <c r="CNG136" s="81"/>
      <c r="CNH136" s="81"/>
      <c r="CNI136" s="81"/>
      <c r="CNJ136" s="81"/>
      <c r="CNK136" s="81"/>
      <c r="CNL136" s="81"/>
      <c r="CNM136" s="81"/>
      <c r="CNN136" s="81"/>
      <c r="CNO136" s="81"/>
      <c r="CNP136" s="81"/>
      <c r="CNQ136" s="81"/>
      <c r="CNR136" s="81"/>
      <c r="CNS136" s="81"/>
      <c r="CNT136" s="81"/>
      <c r="CNU136" s="81"/>
      <c r="CNV136" s="81"/>
      <c r="CNW136" s="81"/>
      <c r="CNX136" s="81"/>
      <c r="CNY136" s="81"/>
      <c r="CNZ136" s="81"/>
      <c r="COA136" s="81"/>
      <c r="COB136" s="81"/>
      <c r="COC136" s="81"/>
      <c r="COD136" s="81"/>
      <c r="COE136" s="81"/>
      <c r="COF136" s="81"/>
      <c r="COG136" s="81"/>
      <c r="COH136" s="81"/>
      <c r="COI136" s="81"/>
      <c r="COJ136" s="81"/>
      <c r="COK136" s="81"/>
      <c r="COL136" s="81"/>
      <c r="COM136" s="81"/>
      <c r="CON136" s="81"/>
      <c r="COO136" s="81"/>
      <c r="COP136" s="81"/>
      <c r="COQ136" s="81"/>
      <c r="COR136" s="81"/>
      <c r="COS136" s="81"/>
      <c r="COT136" s="81"/>
      <c r="COU136" s="81"/>
      <c r="COV136" s="81"/>
      <c r="COW136" s="81"/>
      <c r="COX136" s="81"/>
      <c r="COY136" s="81"/>
      <c r="COZ136" s="81"/>
      <c r="CPA136" s="81"/>
      <c r="CPB136" s="81"/>
      <c r="CPC136" s="81"/>
      <c r="CPD136" s="81"/>
      <c r="CPE136" s="81"/>
      <c r="CPF136" s="81"/>
      <c r="CPG136" s="81"/>
      <c r="CPH136" s="81"/>
      <c r="CPI136" s="81"/>
      <c r="CPJ136" s="81"/>
      <c r="CPK136" s="81"/>
      <c r="CPL136" s="81"/>
      <c r="CPM136" s="81"/>
      <c r="CPN136" s="81"/>
      <c r="CPO136" s="81"/>
      <c r="CPP136" s="81"/>
      <c r="CPQ136" s="81"/>
      <c r="CPR136" s="81"/>
      <c r="CPS136" s="81"/>
      <c r="CPT136" s="81"/>
      <c r="CPU136" s="81"/>
      <c r="CPV136" s="81"/>
      <c r="CPW136" s="81"/>
      <c r="CPX136" s="81"/>
      <c r="CPY136" s="81"/>
      <c r="CPZ136" s="81"/>
      <c r="CQA136" s="81"/>
      <c r="CQB136" s="81"/>
      <c r="CQC136" s="81"/>
      <c r="CQD136" s="81"/>
      <c r="CQE136" s="81"/>
      <c r="CQF136" s="81"/>
      <c r="CQG136" s="81"/>
      <c r="CQH136" s="81"/>
      <c r="CQI136" s="81"/>
      <c r="CQJ136" s="81"/>
      <c r="CQK136" s="81"/>
      <c r="CQL136" s="81"/>
      <c r="CQM136" s="81"/>
      <c r="CQN136" s="81"/>
      <c r="CQO136" s="81"/>
      <c r="CQP136" s="81"/>
      <c r="CQQ136" s="81"/>
      <c r="CQR136" s="81"/>
      <c r="CQS136" s="81"/>
      <c r="CQT136" s="81"/>
      <c r="CQU136" s="81"/>
      <c r="CQV136" s="81"/>
      <c r="CQW136" s="81"/>
      <c r="CQX136" s="81"/>
      <c r="CQY136" s="81"/>
      <c r="CQZ136" s="81"/>
      <c r="CRA136" s="81"/>
      <c r="CRB136" s="81"/>
      <c r="CRC136" s="81"/>
      <c r="CRD136" s="81"/>
      <c r="CRE136" s="81"/>
      <c r="CRF136" s="81"/>
      <c r="CRG136" s="81"/>
      <c r="CRH136" s="81"/>
      <c r="CRI136" s="81"/>
      <c r="CRJ136" s="81"/>
      <c r="CRK136" s="81"/>
      <c r="CRL136" s="81"/>
      <c r="CRM136" s="81"/>
      <c r="CRN136" s="81"/>
      <c r="CRO136" s="81"/>
      <c r="CRP136" s="81"/>
      <c r="CRQ136" s="81"/>
      <c r="CRR136" s="81"/>
      <c r="CRS136" s="81"/>
      <c r="CRT136" s="81"/>
      <c r="CRU136" s="81"/>
      <c r="CRV136" s="81"/>
      <c r="CRW136" s="81"/>
      <c r="CRX136" s="81"/>
      <c r="CRY136" s="81"/>
      <c r="CRZ136" s="81"/>
      <c r="CSA136" s="81"/>
      <c r="CSB136" s="81"/>
      <c r="CSC136" s="81"/>
      <c r="CSD136" s="81"/>
      <c r="CSE136" s="81"/>
      <c r="CSF136" s="81"/>
      <c r="CSG136" s="81"/>
      <c r="CSH136" s="81"/>
      <c r="CSI136" s="81"/>
      <c r="CSJ136" s="81"/>
      <c r="CSK136" s="81"/>
      <c r="CSL136" s="81"/>
      <c r="CSM136" s="81"/>
      <c r="CSN136" s="81"/>
      <c r="CSO136" s="81"/>
      <c r="CSP136" s="81"/>
      <c r="CSQ136" s="81"/>
      <c r="CSR136" s="81"/>
      <c r="CSS136" s="81"/>
      <c r="CST136" s="81"/>
      <c r="CSU136" s="81"/>
      <c r="CSV136" s="81"/>
      <c r="CSW136" s="81"/>
      <c r="CSX136" s="81"/>
      <c r="CSY136" s="81"/>
      <c r="CSZ136" s="81"/>
      <c r="CTA136" s="81"/>
      <c r="CTB136" s="81"/>
      <c r="CTC136" s="81"/>
      <c r="CTD136" s="81"/>
      <c r="CTE136" s="81"/>
      <c r="CTF136" s="81"/>
      <c r="CTG136" s="81"/>
      <c r="CTH136" s="81"/>
      <c r="CTI136" s="81"/>
      <c r="CTJ136" s="81"/>
      <c r="CTK136" s="81"/>
      <c r="CTL136" s="81"/>
      <c r="CTM136" s="81"/>
      <c r="CTN136" s="81"/>
      <c r="CTO136" s="81"/>
      <c r="CTP136" s="81"/>
      <c r="CTQ136" s="81"/>
      <c r="CTR136" s="81"/>
      <c r="CTS136" s="81"/>
      <c r="CTT136" s="81"/>
      <c r="CTU136" s="81"/>
      <c r="CTV136" s="81"/>
      <c r="CTW136" s="81"/>
      <c r="CTX136" s="81"/>
      <c r="CTY136" s="81"/>
      <c r="CTZ136" s="81"/>
      <c r="CUA136" s="81"/>
      <c r="CUB136" s="81"/>
      <c r="CUC136" s="81"/>
      <c r="CUD136" s="81"/>
      <c r="CUE136" s="81"/>
      <c r="CUF136" s="81"/>
      <c r="CUG136" s="81"/>
      <c r="CUH136" s="81"/>
      <c r="CUI136" s="81"/>
      <c r="CUJ136" s="81"/>
      <c r="CUK136" s="81"/>
      <c r="CUL136" s="81"/>
      <c r="CUM136" s="81"/>
      <c r="CUN136" s="81"/>
      <c r="CUO136" s="81"/>
      <c r="CUP136" s="81"/>
      <c r="CUQ136" s="81"/>
      <c r="CUR136" s="81"/>
      <c r="CUS136" s="81"/>
      <c r="CUT136" s="81"/>
      <c r="CUU136" s="81"/>
      <c r="CUV136" s="81"/>
      <c r="CUW136" s="81"/>
      <c r="CUX136" s="81"/>
      <c r="CUY136" s="81"/>
      <c r="CUZ136" s="81"/>
      <c r="CVA136" s="81"/>
      <c r="CVB136" s="81"/>
      <c r="CVC136" s="81"/>
      <c r="CVD136" s="81"/>
      <c r="CVE136" s="81"/>
      <c r="CVF136" s="81"/>
      <c r="CVG136" s="81"/>
      <c r="CVH136" s="81"/>
      <c r="CVI136" s="81"/>
      <c r="CVJ136" s="81"/>
      <c r="CVK136" s="81"/>
      <c r="CVL136" s="81"/>
      <c r="CVM136" s="81"/>
      <c r="CVN136" s="81"/>
      <c r="CVO136" s="81"/>
      <c r="CVP136" s="81"/>
      <c r="CVQ136" s="81"/>
      <c r="CVR136" s="81"/>
      <c r="CVS136" s="81"/>
      <c r="CVT136" s="81"/>
      <c r="CVU136" s="81"/>
      <c r="CVV136" s="81"/>
      <c r="CVW136" s="81"/>
      <c r="CVX136" s="81"/>
      <c r="CVY136" s="81"/>
      <c r="CVZ136" s="81"/>
      <c r="CWA136" s="81"/>
      <c r="CWB136" s="81"/>
      <c r="CWC136" s="81"/>
      <c r="CWD136" s="81"/>
      <c r="CWE136" s="81"/>
      <c r="CWF136" s="81"/>
      <c r="CWG136" s="81"/>
      <c r="CWH136" s="81"/>
      <c r="CWI136" s="81"/>
      <c r="CWJ136" s="81"/>
      <c r="CWK136" s="81"/>
      <c r="CWL136" s="81"/>
      <c r="CWM136" s="81"/>
      <c r="CWN136" s="81"/>
      <c r="CWO136" s="81"/>
      <c r="CWP136" s="81"/>
      <c r="CWQ136" s="81"/>
      <c r="CWR136" s="81"/>
      <c r="CWS136" s="81"/>
      <c r="CWT136" s="81"/>
      <c r="CWU136" s="81"/>
      <c r="CWV136" s="81"/>
      <c r="CWW136" s="81"/>
      <c r="CWX136" s="81"/>
      <c r="CWY136" s="81"/>
      <c r="CWZ136" s="81"/>
      <c r="CXA136" s="81"/>
      <c r="CXB136" s="81"/>
      <c r="CXC136" s="81"/>
      <c r="CXD136" s="81"/>
      <c r="CXE136" s="81"/>
      <c r="CXF136" s="81"/>
      <c r="CXG136" s="81"/>
      <c r="CXH136" s="81"/>
      <c r="CXI136" s="81"/>
      <c r="CXJ136" s="81"/>
      <c r="CXK136" s="81"/>
      <c r="CXL136" s="81"/>
      <c r="CXM136" s="81"/>
      <c r="CXN136" s="81"/>
      <c r="CXO136" s="81"/>
      <c r="CXP136" s="81"/>
      <c r="CXQ136" s="81"/>
      <c r="CXR136" s="81"/>
      <c r="CXS136" s="81"/>
      <c r="CXT136" s="81"/>
      <c r="CXU136" s="81"/>
      <c r="CXV136" s="81"/>
      <c r="CXW136" s="81"/>
      <c r="CXX136" s="81"/>
      <c r="CXY136" s="81"/>
      <c r="CXZ136" s="81"/>
      <c r="CYA136" s="81"/>
      <c r="CYB136" s="81"/>
      <c r="CYC136" s="81"/>
      <c r="CYD136" s="81"/>
      <c r="CYE136" s="81"/>
      <c r="CYF136" s="81"/>
      <c r="CYG136" s="81"/>
      <c r="CYH136" s="81"/>
      <c r="CYI136" s="81"/>
      <c r="CYJ136" s="81"/>
      <c r="CYK136" s="81"/>
      <c r="CYL136" s="81"/>
      <c r="CYM136" s="81"/>
      <c r="CYN136" s="81"/>
      <c r="CYO136" s="81"/>
      <c r="CYP136" s="81"/>
      <c r="CYQ136" s="81"/>
      <c r="CYR136" s="81"/>
      <c r="CYS136" s="81"/>
      <c r="CYT136" s="81"/>
      <c r="CYU136" s="81"/>
      <c r="CYV136" s="81"/>
      <c r="CYW136" s="81"/>
      <c r="CYX136" s="81"/>
      <c r="CYY136" s="81"/>
      <c r="CYZ136" s="81"/>
      <c r="CZA136" s="81"/>
      <c r="CZB136" s="81"/>
      <c r="CZC136" s="81"/>
      <c r="CZD136" s="81"/>
      <c r="CZE136" s="81"/>
      <c r="CZF136" s="81"/>
      <c r="CZG136" s="81"/>
      <c r="CZH136" s="81"/>
      <c r="CZI136" s="81"/>
      <c r="CZJ136" s="81"/>
      <c r="CZK136" s="81"/>
      <c r="CZL136" s="81"/>
      <c r="CZM136" s="81"/>
      <c r="CZN136" s="81"/>
      <c r="CZO136" s="81"/>
      <c r="CZP136" s="81"/>
      <c r="CZQ136" s="81"/>
      <c r="CZR136" s="81"/>
      <c r="CZS136" s="81"/>
      <c r="CZT136" s="81"/>
      <c r="CZU136" s="81"/>
      <c r="CZV136" s="81"/>
      <c r="CZW136" s="81"/>
      <c r="CZX136" s="81"/>
      <c r="CZY136" s="81"/>
      <c r="CZZ136" s="81"/>
      <c r="DAA136" s="81"/>
      <c r="DAB136" s="81"/>
      <c r="DAC136" s="81"/>
      <c r="DAD136" s="81"/>
      <c r="DAE136" s="81"/>
      <c r="DAF136" s="81"/>
      <c r="DAG136" s="81"/>
      <c r="DAH136" s="81"/>
      <c r="DAI136" s="81"/>
      <c r="DAJ136" s="81"/>
      <c r="DAK136" s="81"/>
      <c r="DAL136" s="81"/>
      <c r="DAM136" s="81"/>
      <c r="DAN136" s="81"/>
      <c r="DAO136" s="81"/>
      <c r="DAP136" s="81"/>
      <c r="DAQ136" s="81"/>
      <c r="DAR136" s="81"/>
      <c r="DAS136" s="81"/>
      <c r="DAT136" s="81"/>
      <c r="DAU136" s="81"/>
      <c r="DAV136" s="81"/>
      <c r="DAW136" s="81"/>
      <c r="DAX136" s="81"/>
      <c r="DAY136" s="81"/>
      <c r="DAZ136" s="81"/>
      <c r="DBA136" s="81"/>
      <c r="DBB136" s="81"/>
      <c r="DBC136" s="81"/>
      <c r="DBD136" s="81"/>
      <c r="DBE136" s="81"/>
      <c r="DBF136" s="81"/>
      <c r="DBG136" s="81"/>
      <c r="DBH136" s="81"/>
      <c r="DBI136" s="81"/>
      <c r="DBJ136" s="81"/>
      <c r="DBK136" s="81"/>
      <c r="DBL136" s="81"/>
      <c r="DBM136" s="81"/>
      <c r="DBN136" s="81"/>
      <c r="DBO136" s="81"/>
      <c r="DBP136" s="81"/>
      <c r="DBQ136" s="81"/>
      <c r="DBR136" s="81"/>
      <c r="DBS136" s="81"/>
      <c r="DBT136" s="81"/>
      <c r="DBU136" s="81"/>
      <c r="DBV136" s="81"/>
      <c r="DBW136" s="81"/>
      <c r="DBX136" s="81"/>
      <c r="DBY136" s="81"/>
      <c r="DBZ136" s="81"/>
      <c r="DCA136" s="81"/>
      <c r="DCB136" s="81"/>
      <c r="DCC136" s="81"/>
      <c r="DCD136" s="81"/>
      <c r="DCE136" s="81"/>
      <c r="DCF136" s="81"/>
      <c r="DCG136" s="81"/>
      <c r="DCH136" s="81"/>
      <c r="DCI136" s="81"/>
      <c r="DCJ136" s="81"/>
      <c r="DCK136" s="81"/>
      <c r="DCL136" s="81"/>
      <c r="DCM136" s="81"/>
      <c r="DCN136" s="81"/>
      <c r="DCO136" s="81"/>
      <c r="DCP136" s="81"/>
      <c r="DCQ136" s="81"/>
      <c r="DCR136" s="81"/>
      <c r="DCS136" s="81"/>
      <c r="DCT136" s="81"/>
      <c r="DCU136" s="81"/>
      <c r="DCV136" s="81"/>
      <c r="DCW136" s="81"/>
      <c r="DCX136" s="81"/>
      <c r="DCY136" s="81"/>
      <c r="DCZ136" s="81"/>
      <c r="DDA136" s="81"/>
      <c r="DDB136" s="81"/>
      <c r="DDC136" s="81"/>
      <c r="DDD136" s="81"/>
      <c r="DDE136" s="81"/>
      <c r="DDF136" s="81"/>
      <c r="DDG136" s="81"/>
      <c r="DDH136" s="81"/>
      <c r="DDI136" s="81"/>
      <c r="DDJ136" s="81"/>
      <c r="DDK136" s="81"/>
      <c r="DDL136" s="81"/>
      <c r="DDM136" s="81"/>
      <c r="DDN136" s="81"/>
      <c r="DDO136" s="81"/>
      <c r="DDP136" s="81"/>
      <c r="DDQ136" s="81"/>
      <c r="DDR136" s="81"/>
      <c r="DDS136" s="81"/>
      <c r="DDT136" s="81"/>
      <c r="DDU136" s="81"/>
      <c r="DDV136" s="81"/>
      <c r="DDW136" s="81"/>
      <c r="DDX136" s="81"/>
      <c r="DDY136" s="81"/>
      <c r="DDZ136" s="81"/>
      <c r="DEA136" s="81"/>
      <c r="DEB136" s="81"/>
      <c r="DEC136" s="81"/>
      <c r="DED136" s="81"/>
      <c r="DEE136" s="81"/>
      <c r="DEF136" s="81"/>
      <c r="DEG136" s="81"/>
      <c r="DEH136" s="81"/>
      <c r="DEI136" s="81"/>
      <c r="DEJ136" s="81"/>
      <c r="DEK136" s="81"/>
      <c r="DEL136" s="81"/>
      <c r="DEM136" s="81"/>
      <c r="DEN136" s="81"/>
      <c r="DEO136" s="81"/>
      <c r="DEP136" s="81"/>
      <c r="DEQ136" s="81"/>
      <c r="DER136" s="81"/>
      <c r="DES136" s="81"/>
      <c r="DET136" s="81"/>
      <c r="DEU136" s="81"/>
      <c r="DEV136" s="81"/>
      <c r="DEW136" s="81"/>
      <c r="DEX136" s="81"/>
      <c r="DEY136" s="81"/>
      <c r="DEZ136" s="81"/>
      <c r="DFA136" s="81"/>
      <c r="DFB136" s="81"/>
      <c r="DFC136" s="81"/>
      <c r="DFD136" s="81"/>
      <c r="DFE136" s="81"/>
      <c r="DFF136" s="81"/>
      <c r="DFG136" s="81"/>
      <c r="DFH136" s="81"/>
      <c r="DFI136" s="81"/>
      <c r="DFJ136" s="81"/>
      <c r="DFK136" s="81"/>
      <c r="DFL136" s="81"/>
      <c r="DFM136" s="81"/>
      <c r="DFN136" s="81"/>
      <c r="DFO136" s="81"/>
      <c r="DFP136" s="81"/>
      <c r="DFQ136" s="81"/>
      <c r="DFR136" s="81"/>
      <c r="DFS136" s="81"/>
      <c r="DFT136" s="81"/>
      <c r="DFU136" s="81"/>
      <c r="DFV136" s="81"/>
      <c r="DFW136" s="81"/>
      <c r="DFX136" s="81"/>
      <c r="DFY136" s="81"/>
      <c r="DFZ136" s="81"/>
      <c r="DGA136" s="81"/>
      <c r="DGB136" s="81"/>
      <c r="DGC136" s="81"/>
      <c r="DGD136" s="81"/>
      <c r="DGE136" s="81"/>
      <c r="DGF136" s="81"/>
      <c r="DGG136" s="81"/>
      <c r="DGH136" s="81"/>
      <c r="DGI136" s="81"/>
      <c r="DGJ136" s="81"/>
      <c r="DGK136" s="81"/>
      <c r="DGL136" s="81"/>
      <c r="DGM136" s="81"/>
      <c r="DGN136" s="81"/>
      <c r="DGO136" s="81"/>
      <c r="DGP136" s="81"/>
      <c r="DGQ136" s="81"/>
      <c r="DGR136" s="81"/>
      <c r="DGS136" s="81"/>
      <c r="DGT136" s="81"/>
      <c r="DGU136" s="81"/>
      <c r="DGV136" s="81"/>
      <c r="DGW136" s="81"/>
      <c r="DGX136" s="81"/>
      <c r="DGY136" s="81"/>
      <c r="DGZ136" s="81"/>
      <c r="DHA136" s="81"/>
      <c r="DHB136" s="81"/>
      <c r="DHC136" s="81"/>
      <c r="DHD136" s="81"/>
      <c r="DHE136" s="81"/>
      <c r="DHF136" s="81"/>
      <c r="DHG136" s="81"/>
      <c r="DHH136" s="81"/>
      <c r="DHI136" s="81"/>
      <c r="DHJ136" s="81"/>
      <c r="DHK136" s="81"/>
      <c r="DHL136" s="81"/>
      <c r="DHM136" s="81"/>
      <c r="DHN136" s="81"/>
      <c r="DHO136" s="81"/>
      <c r="DHP136" s="81"/>
      <c r="DHQ136" s="81"/>
      <c r="DHR136" s="81"/>
      <c r="DHS136" s="81"/>
      <c r="DHT136" s="81"/>
      <c r="DHU136" s="81"/>
      <c r="DHV136" s="81"/>
      <c r="DHW136" s="81"/>
      <c r="DHX136" s="81"/>
      <c r="DHY136" s="81"/>
      <c r="DHZ136" s="81"/>
      <c r="DIA136" s="81"/>
      <c r="DIB136" s="81"/>
      <c r="DIC136" s="81"/>
      <c r="DID136" s="81"/>
      <c r="DIE136" s="81"/>
      <c r="DIF136" s="81"/>
      <c r="DIG136" s="81"/>
      <c r="DIH136" s="81"/>
      <c r="DII136" s="81"/>
      <c r="DIJ136" s="81"/>
      <c r="DIK136" s="81"/>
      <c r="DIL136" s="81"/>
      <c r="DIM136" s="81"/>
      <c r="DIN136" s="81"/>
      <c r="DIO136" s="81"/>
      <c r="DIP136" s="81"/>
      <c r="DIQ136" s="81"/>
      <c r="DIR136" s="81"/>
      <c r="DIS136" s="81"/>
      <c r="DIT136" s="81"/>
      <c r="DIU136" s="81"/>
      <c r="DIV136" s="81"/>
      <c r="DIW136" s="81"/>
      <c r="DIX136" s="81"/>
      <c r="DIY136" s="81"/>
      <c r="DIZ136" s="81"/>
      <c r="DJA136" s="81"/>
      <c r="DJB136" s="81"/>
      <c r="DJC136" s="81"/>
      <c r="DJD136" s="81"/>
      <c r="DJE136" s="81"/>
      <c r="DJF136" s="81"/>
      <c r="DJG136" s="81"/>
      <c r="DJH136" s="81"/>
      <c r="DJI136" s="81"/>
      <c r="DJJ136" s="81"/>
      <c r="DJK136" s="81"/>
      <c r="DJL136" s="81"/>
      <c r="DJM136" s="81"/>
      <c r="DJN136" s="81"/>
      <c r="DJO136" s="81"/>
      <c r="DJP136" s="81"/>
      <c r="DJQ136" s="81"/>
      <c r="DJR136" s="81"/>
      <c r="DJS136" s="81"/>
      <c r="DJT136" s="81"/>
      <c r="DJU136" s="81"/>
      <c r="DJV136" s="81"/>
      <c r="DJW136" s="81"/>
      <c r="DJX136" s="81"/>
      <c r="DJY136" s="81"/>
      <c r="DJZ136" s="81"/>
      <c r="DKA136" s="81"/>
      <c r="DKB136" s="81"/>
      <c r="DKC136" s="81"/>
      <c r="DKD136" s="81"/>
      <c r="DKE136" s="81"/>
      <c r="DKF136" s="81"/>
      <c r="DKG136" s="81"/>
      <c r="DKH136" s="81"/>
      <c r="DKI136" s="81"/>
      <c r="DKJ136" s="81"/>
      <c r="DKK136" s="81"/>
      <c r="DKL136" s="81"/>
      <c r="DKM136" s="81"/>
      <c r="DKN136" s="81"/>
      <c r="DKO136" s="81"/>
      <c r="DKP136" s="81"/>
      <c r="DKQ136" s="81"/>
      <c r="DKR136" s="81"/>
      <c r="DKS136" s="81"/>
      <c r="DKT136" s="81"/>
      <c r="DKU136" s="81"/>
      <c r="DKV136" s="81"/>
      <c r="DKW136" s="81"/>
      <c r="DKX136" s="81"/>
      <c r="DKY136" s="81"/>
      <c r="DKZ136" s="81"/>
      <c r="DLA136" s="81"/>
      <c r="DLB136" s="81"/>
      <c r="DLC136" s="81"/>
      <c r="DLD136" s="81"/>
      <c r="DLE136" s="81"/>
      <c r="DLF136" s="81"/>
      <c r="DLG136" s="81"/>
      <c r="DLH136" s="81"/>
      <c r="DLI136" s="81"/>
      <c r="DLJ136" s="81"/>
      <c r="DLK136" s="81"/>
      <c r="DLL136" s="81"/>
      <c r="DLM136" s="81"/>
      <c r="DLN136" s="81"/>
      <c r="DLO136" s="81"/>
      <c r="DLP136" s="81"/>
      <c r="DLQ136" s="81"/>
      <c r="DLR136" s="81"/>
      <c r="DLS136" s="81"/>
      <c r="DLT136" s="81"/>
      <c r="DLU136" s="81"/>
      <c r="DLV136" s="81"/>
      <c r="DLW136" s="81"/>
      <c r="DLX136" s="81"/>
      <c r="DLY136" s="81"/>
      <c r="DLZ136" s="81"/>
      <c r="DMA136" s="81"/>
      <c r="DMB136" s="81"/>
      <c r="DMC136" s="81"/>
      <c r="DMD136" s="81"/>
      <c r="DME136" s="81"/>
      <c r="DMF136" s="81"/>
      <c r="DMG136" s="81"/>
      <c r="DMH136" s="81"/>
      <c r="DMI136" s="81"/>
      <c r="DMJ136" s="81"/>
      <c r="DMK136" s="81"/>
      <c r="DML136" s="81"/>
      <c r="DMM136" s="81"/>
      <c r="DMN136" s="81"/>
      <c r="DMO136" s="81"/>
      <c r="DMP136" s="81"/>
      <c r="DMQ136" s="81"/>
      <c r="DMR136" s="81"/>
      <c r="DMS136" s="81"/>
      <c r="DMT136" s="81"/>
      <c r="DMU136" s="81"/>
      <c r="DMV136" s="81"/>
      <c r="DMW136" s="81"/>
      <c r="DMX136" s="81"/>
      <c r="DMY136" s="81"/>
      <c r="DMZ136" s="81"/>
      <c r="DNA136" s="81"/>
      <c r="DNB136" s="81"/>
      <c r="DNC136" s="81"/>
      <c r="DND136" s="81"/>
      <c r="DNE136" s="81"/>
      <c r="DNF136" s="81"/>
      <c r="DNG136" s="81"/>
      <c r="DNH136" s="81"/>
      <c r="DNI136" s="81"/>
      <c r="DNJ136" s="81"/>
      <c r="DNK136" s="81"/>
      <c r="DNL136" s="81"/>
      <c r="DNM136" s="81"/>
      <c r="DNN136" s="81"/>
      <c r="DNO136" s="81"/>
      <c r="DNP136" s="81"/>
      <c r="DNQ136" s="81"/>
      <c r="DNR136" s="81"/>
      <c r="DNS136" s="81"/>
      <c r="DNT136" s="81"/>
      <c r="DNU136" s="81"/>
      <c r="DNV136" s="81"/>
      <c r="DNW136" s="81"/>
      <c r="DNX136" s="81"/>
      <c r="DNY136" s="81"/>
      <c r="DNZ136" s="81"/>
      <c r="DOA136" s="81"/>
      <c r="DOB136" s="81"/>
      <c r="DOC136" s="81"/>
      <c r="DOD136" s="81"/>
      <c r="DOE136" s="81"/>
      <c r="DOF136" s="81"/>
      <c r="DOG136" s="81"/>
      <c r="DOH136" s="81"/>
      <c r="DOI136" s="81"/>
      <c r="DOJ136" s="81"/>
      <c r="DOK136" s="81"/>
      <c r="DOL136" s="81"/>
      <c r="DOM136" s="81"/>
      <c r="DON136" s="81"/>
      <c r="DOO136" s="81"/>
      <c r="DOP136" s="81"/>
      <c r="DOQ136" s="81"/>
      <c r="DOR136" s="81"/>
      <c r="DOS136" s="81"/>
      <c r="DOT136" s="81"/>
      <c r="DOU136" s="81"/>
      <c r="DOV136" s="81"/>
      <c r="DOW136" s="81"/>
      <c r="DOX136" s="81"/>
      <c r="DOY136" s="81"/>
      <c r="DOZ136" s="81"/>
      <c r="DPA136" s="81"/>
      <c r="DPB136" s="81"/>
      <c r="DPC136" s="81"/>
      <c r="DPD136" s="81"/>
      <c r="DPE136" s="81"/>
      <c r="DPF136" s="81"/>
      <c r="DPG136" s="81"/>
      <c r="DPH136" s="81"/>
      <c r="DPI136" s="81"/>
      <c r="DPJ136" s="81"/>
      <c r="DPK136" s="81"/>
      <c r="DPL136" s="81"/>
      <c r="DPM136" s="81"/>
      <c r="DPN136" s="81"/>
      <c r="DPO136" s="81"/>
      <c r="DPP136" s="81"/>
      <c r="DPQ136" s="81"/>
      <c r="DPR136" s="81"/>
      <c r="DPS136" s="81"/>
      <c r="DPT136" s="81"/>
      <c r="DPU136" s="81"/>
      <c r="DPV136" s="81"/>
      <c r="DPW136" s="81"/>
      <c r="DPX136" s="81"/>
      <c r="DPY136" s="81"/>
      <c r="DPZ136" s="81"/>
      <c r="DQA136" s="81"/>
      <c r="DQB136" s="81"/>
      <c r="DQC136" s="81"/>
      <c r="DQD136" s="81"/>
      <c r="DQE136" s="81"/>
      <c r="DQF136" s="81"/>
      <c r="DQG136" s="81"/>
      <c r="DQH136" s="81"/>
      <c r="DQI136" s="81"/>
      <c r="DQJ136" s="81"/>
      <c r="DQK136" s="81"/>
      <c r="DQL136" s="81"/>
      <c r="DQM136" s="81"/>
      <c r="DQN136" s="81"/>
      <c r="DQO136" s="81"/>
      <c r="DQP136" s="81"/>
      <c r="DQQ136" s="81"/>
      <c r="DQR136" s="81"/>
      <c r="DQS136" s="81"/>
      <c r="DQT136" s="81"/>
      <c r="DQU136" s="81"/>
      <c r="DQV136" s="81"/>
      <c r="DQW136" s="81"/>
      <c r="DQX136" s="81"/>
      <c r="DQY136" s="81"/>
      <c r="DQZ136" s="81"/>
      <c r="DRA136" s="81"/>
      <c r="DRB136" s="81"/>
      <c r="DRC136" s="81"/>
      <c r="DRD136" s="81"/>
      <c r="DRE136" s="81"/>
      <c r="DRF136" s="81"/>
      <c r="DRG136" s="81"/>
      <c r="DRH136" s="81"/>
      <c r="DRI136" s="81"/>
      <c r="DRJ136" s="81"/>
      <c r="DRK136" s="81"/>
      <c r="DRL136" s="81"/>
      <c r="DRM136" s="81"/>
      <c r="DRN136" s="81"/>
      <c r="DRO136" s="81"/>
      <c r="DRP136" s="81"/>
      <c r="DRQ136" s="81"/>
      <c r="DRR136" s="81"/>
      <c r="DRS136" s="81"/>
      <c r="DRT136" s="81"/>
      <c r="DRU136" s="81"/>
      <c r="DRV136" s="81"/>
      <c r="DRW136" s="81"/>
      <c r="DRX136" s="81"/>
      <c r="DRY136" s="81"/>
      <c r="DRZ136" s="81"/>
      <c r="DSA136" s="81"/>
      <c r="DSB136" s="81"/>
      <c r="DSC136" s="81"/>
      <c r="DSD136" s="81"/>
      <c r="DSE136" s="81"/>
      <c r="DSF136" s="81"/>
      <c r="DSG136" s="81"/>
      <c r="DSH136" s="81"/>
      <c r="DSI136" s="81"/>
      <c r="DSJ136" s="81"/>
      <c r="DSK136" s="81"/>
      <c r="DSL136" s="81"/>
      <c r="DSM136" s="81"/>
      <c r="DSN136" s="81"/>
      <c r="DSO136" s="81"/>
      <c r="DSP136" s="81"/>
      <c r="DSQ136" s="81"/>
      <c r="DSR136" s="81"/>
      <c r="DSS136" s="81"/>
      <c r="DST136" s="81"/>
      <c r="DSU136" s="81"/>
      <c r="DSV136" s="81"/>
      <c r="DSW136" s="81"/>
      <c r="DSX136" s="81"/>
      <c r="DSY136" s="81"/>
      <c r="DSZ136" s="81"/>
      <c r="DTA136" s="81"/>
      <c r="DTB136" s="81"/>
      <c r="DTC136" s="81"/>
      <c r="DTD136" s="81"/>
      <c r="DTE136" s="81"/>
      <c r="DTF136" s="81"/>
      <c r="DTG136" s="81"/>
      <c r="DTH136" s="81"/>
      <c r="DTI136" s="81"/>
      <c r="DTJ136" s="81"/>
      <c r="DTK136" s="81"/>
      <c r="DTL136" s="81"/>
      <c r="DTM136" s="81"/>
      <c r="DTN136" s="81"/>
      <c r="DTO136" s="81"/>
      <c r="DTP136" s="81"/>
      <c r="DTQ136" s="81"/>
      <c r="DTR136" s="81"/>
      <c r="DTS136" s="81"/>
      <c r="DTT136" s="81"/>
      <c r="DTU136" s="81"/>
      <c r="DTV136" s="81"/>
      <c r="DTW136" s="81"/>
      <c r="DTX136" s="81"/>
      <c r="DTY136" s="81"/>
      <c r="DTZ136" s="81"/>
      <c r="DUA136" s="81"/>
      <c r="DUB136" s="81"/>
      <c r="DUC136" s="81"/>
      <c r="DUD136" s="81"/>
      <c r="DUE136" s="81"/>
      <c r="DUF136" s="81"/>
      <c r="DUG136" s="81"/>
      <c r="DUH136" s="81"/>
      <c r="DUI136" s="81"/>
      <c r="DUJ136" s="81"/>
      <c r="DUK136" s="81"/>
      <c r="DUL136" s="81"/>
      <c r="DUM136" s="81"/>
      <c r="DUN136" s="81"/>
      <c r="DUO136" s="81"/>
      <c r="DUP136" s="81"/>
      <c r="DUQ136" s="81"/>
      <c r="DUR136" s="81"/>
      <c r="DUS136" s="81"/>
      <c r="DUT136" s="81"/>
      <c r="DUU136" s="81"/>
      <c r="DUV136" s="81"/>
      <c r="DUW136" s="81"/>
      <c r="DUX136" s="81"/>
      <c r="DUY136" s="81"/>
      <c r="DUZ136" s="81"/>
      <c r="DVA136" s="81"/>
      <c r="DVB136" s="81"/>
      <c r="DVC136" s="81"/>
      <c r="DVD136" s="81"/>
      <c r="DVE136" s="81"/>
      <c r="DVF136" s="81"/>
      <c r="DVG136" s="81"/>
      <c r="DVH136" s="81"/>
      <c r="DVI136" s="81"/>
      <c r="DVJ136" s="81"/>
      <c r="DVK136" s="81"/>
      <c r="DVL136" s="81"/>
      <c r="DVM136" s="81"/>
      <c r="DVN136" s="81"/>
      <c r="DVO136" s="81"/>
      <c r="DVP136" s="81"/>
      <c r="DVQ136" s="81"/>
      <c r="DVR136" s="81"/>
      <c r="DVS136" s="81"/>
      <c r="DVT136" s="81"/>
      <c r="DVU136" s="81"/>
      <c r="DVV136" s="81"/>
      <c r="DVW136" s="81"/>
      <c r="DVX136" s="81"/>
      <c r="DVY136" s="81"/>
      <c r="DVZ136" s="81"/>
      <c r="DWA136" s="81"/>
      <c r="DWB136" s="81"/>
      <c r="DWC136" s="81"/>
      <c r="DWD136" s="81"/>
      <c r="DWE136" s="81"/>
      <c r="DWF136" s="81"/>
      <c r="DWG136" s="81"/>
      <c r="DWH136" s="81"/>
      <c r="DWI136" s="81"/>
      <c r="DWJ136" s="81"/>
      <c r="DWK136" s="81"/>
      <c r="DWL136" s="81"/>
      <c r="DWM136" s="81"/>
      <c r="DWN136" s="81"/>
      <c r="DWO136" s="81"/>
      <c r="DWP136" s="81"/>
      <c r="DWQ136" s="81"/>
      <c r="DWR136" s="81"/>
      <c r="DWS136" s="81"/>
      <c r="DWT136" s="81"/>
      <c r="DWU136" s="81"/>
      <c r="DWV136" s="81"/>
      <c r="DWW136" s="81"/>
      <c r="DWX136" s="81"/>
      <c r="DWY136" s="81"/>
      <c r="DWZ136" s="81"/>
      <c r="DXA136" s="81"/>
      <c r="DXB136" s="81"/>
      <c r="DXC136" s="81"/>
      <c r="DXD136" s="81"/>
      <c r="DXE136" s="81"/>
      <c r="DXF136" s="81"/>
      <c r="DXG136" s="81"/>
      <c r="DXH136" s="81"/>
      <c r="DXI136" s="81"/>
      <c r="DXJ136" s="81"/>
      <c r="DXK136" s="81"/>
      <c r="DXL136" s="81"/>
      <c r="DXM136" s="81"/>
      <c r="DXN136" s="81"/>
      <c r="DXO136" s="81"/>
      <c r="DXP136" s="81"/>
      <c r="DXQ136" s="81"/>
      <c r="DXR136" s="81"/>
      <c r="DXS136" s="81"/>
      <c r="DXT136" s="81"/>
      <c r="DXU136" s="81"/>
      <c r="DXV136" s="81"/>
      <c r="DXW136" s="81"/>
      <c r="DXX136" s="81"/>
      <c r="DXY136" s="81"/>
      <c r="DXZ136" s="81"/>
      <c r="DYA136" s="81"/>
      <c r="DYB136" s="81"/>
      <c r="DYC136" s="81"/>
      <c r="DYD136" s="81"/>
      <c r="DYE136" s="81"/>
      <c r="DYF136" s="81"/>
      <c r="DYG136" s="81"/>
      <c r="DYH136" s="81"/>
      <c r="DYI136" s="81"/>
      <c r="DYJ136" s="81"/>
      <c r="DYK136" s="81"/>
      <c r="DYL136" s="81"/>
      <c r="DYM136" s="81"/>
      <c r="DYN136" s="81"/>
      <c r="DYO136" s="81"/>
      <c r="DYP136" s="81"/>
      <c r="DYQ136" s="81"/>
      <c r="DYR136" s="81"/>
      <c r="DYS136" s="81"/>
      <c r="DYT136" s="81"/>
      <c r="DYU136" s="81"/>
      <c r="DYV136" s="81"/>
      <c r="DYW136" s="81"/>
      <c r="DYX136" s="81"/>
      <c r="DYY136" s="81"/>
      <c r="DYZ136" s="81"/>
      <c r="DZA136" s="81"/>
      <c r="DZB136" s="81"/>
      <c r="DZC136" s="81"/>
      <c r="DZD136" s="81"/>
      <c r="DZE136" s="81"/>
      <c r="DZF136" s="81"/>
      <c r="DZG136" s="81"/>
      <c r="DZH136" s="81"/>
      <c r="DZI136" s="81"/>
      <c r="DZJ136" s="81"/>
      <c r="DZK136" s="81"/>
      <c r="DZL136" s="81"/>
      <c r="DZM136" s="81"/>
      <c r="DZN136" s="81"/>
      <c r="DZO136" s="81"/>
      <c r="DZP136" s="81"/>
      <c r="DZQ136" s="81"/>
      <c r="DZR136" s="81"/>
      <c r="DZS136" s="81"/>
      <c r="DZT136" s="81"/>
      <c r="DZU136" s="81"/>
      <c r="DZV136" s="81"/>
      <c r="DZW136" s="81"/>
      <c r="DZX136" s="81"/>
      <c r="DZY136" s="81"/>
      <c r="DZZ136" s="81"/>
      <c r="EAA136" s="81"/>
      <c r="EAB136" s="81"/>
      <c r="EAC136" s="81"/>
      <c r="EAD136" s="81"/>
      <c r="EAE136" s="81"/>
      <c r="EAF136" s="81"/>
      <c r="EAG136" s="81"/>
      <c r="EAH136" s="81"/>
      <c r="EAI136" s="81"/>
      <c r="EAJ136" s="81"/>
      <c r="EAK136" s="81"/>
      <c r="EAL136" s="81"/>
      <c r="EAM136" s="81"/>
      <c r="EAN136" s="81"/>
      <c r="EAO136" s="81"/>
      <c r="EAP136" s="81"/>
      <c r="EAQ136" s="81"/>
      <c r="EAR136" s="81"/>
      <c r="EAS136" s="81"/>
      <c r="EAT136" s="81"/>
      <c r="EAU136" s="81"/>
      <c r="EAV136" s="81"/>
      <c r="EAW136" s="81"/>
      <c r="EAX136" s="81"/>
      <c r="EAY136" s="81"/>
      <c r="EAZ136" s="81"/>
      <c r="EBA136" s="81"/>
      <c r="EBB136" s="81"/>
      <c r="EBC136" s="81"/>
      <c r="EBD136" s="81"/>
      <c r="EBE136" s="81"/>
      <c r="EBF136" s="81"/>
      <c r="EBG136" s="81"/>
      <c r="EBH136" s="81"/>
      <c r="EBI136" s="81"/>
      <c r="EBJ136" s="81"/>
      <c r="EBK136" s="81"/>
      <c r="EBL136" s="81"/>
      <c r="EBM136" s="81"/>
      <c r="EBN136" s="81"/>
      <c r="EBO136" s="81"/>
      <c r="EBP136" s="81"/>
      <c r="EBQ136" s="81"/>
      <c r="EBR136" s="81"/>
      <c r="EBS136" s="81"/>
      <c r="EBT136" s="81"/>
      <c r="EBU136" s="81"/>
      <c r="EBV136" s="81"/>
      <c r="EBW136" s="81"/>
      <c r="EBX136" s="81"/>
      <c r="EBY136" s="81"/>
      <c r="EBZ136" s="81"/>
      <c r="ECA136" s="81"/>
      <c r="ECB136" s="81"/>
      <c r="ECC136" s="81"/>
      <c r="ECD136" s="81"/>
      <c r="ECE136" s="81"/>
      <c r="ECF136" s="81"/>
      <c r="ECG136" s="81"/>
      <c r="ECH136" s="81"/>
      <c r="ECI136" s="81"/>
      <c r="ECJ136" s="81"/>
      <c r="ECK136" s="81"/>
      <c r="ECL136" s="81"/>
      <c r="ECM136" s="81"/>
      <c r="ECN136" s="81"/>
      <c r="ECO136" s="81"/>
      <c r="ECP136" s="81"/>
      <c r="ECQ136" s="81"/>
      <c r="ECR136" s="81"/>
      <c r="ECS136" s="81"/>
      <c r="ECT136" s="81"/>
      <c r="ECU136" s="81"/>
      <c r="ECV136" s="81"/>
      <c r="ECW136" s="81"/>
      <c r="ECX136" s="81"/>
      <c r="ECY136" s="81"/>
      <c r="ECZ136" s="81"/>
      <c r="EDA136" s="81"/>
      <c r="EDB136" s="81"/>
      <c r="EDC136" s="81"/>
      <c r="EDD136" s="81"/>
      <c r="EDE136" s="81"/>
      <c r="EDF136" s="81"/>
      <c r="EDG136" s="81"/>
      <c r="EDH136" s="81"/>
      <c r="EDI136" s="81"/>
      <c r="EDJ136" s="81"/>
      <c r="EDK136" s="81"/>
      <c r="EDL136" s="81"/>
      <c r="EDM136" s="81"/>
      <c r="EDN136" s="81"/>
      <c r="EDO136" s="81"/>
      <c r="EDP136" s="81"/>
      <c r="EDQ136" s="81"/>
      <c r="EDR136" s="81"/>
      <c r="EDS136" s="81"/>
      <c r="EDT136" s="81"/>
      <c r="EDU136" s="81"/>
      <c r="EDV136" s="81"/>
      <c r="EDW136" s="81"/>
      <c r="EDX136" s="81"/>
      <c r="EDY136" s="81"/>
      <c r="EDZ136" s="81"/>
      <c r="EEA136" s="81"/>
      <c r="EEB136" s="81"/>
      <c r="EEC136" s="81"/>
      <c r="EED136" s="81"/>
      <c r="EEE136" s="81"/>
      <c r="EEF136" s="81"/>
      <c r="EEG136" s="81"/>
      <c r="EEH136" s="81"/>
      <c r="EEI136" s="81"/>
      <c r="EEJ136" s="81"/>
      <c r="EEK136" s="81"/>
      <c r="EEL136" s="81"/>
      <c r="EEM136" s="81"/>
      <c r="EEN136" s="81"/>
      <c r="EEO136" s="81"/>
      <c r="EEP136" s="81"/>
      <c r="EEQ136" s="81"/>
      <c r="EER136" s="81"/>
      <c r="EES136" s="81"/>
      <c r="EET136" s="81"/>
      <c r="EEU136" s="81"/>
      <c r="EEV136" s="81"/>
      <c r="EEW136" s="81"/>
      <c r="EEX136" s="81"/>
      <c r="EEY136" s="81"/>
      <c r="EEZ136" s="81"/>
      <c r="EFA136" s="81"/>
      <c r="EFB136" s="81"/>
      <c r="EFC136" s="81"/>
      <c r="EFD136" s="81"/>
      <c r="EFE136" s="81"/>
      <c r="EFF136" s="81"/>
      <c r="EFG136" s="81"/>
      <c r="EFH136" s="81"/>
      <c r="EFI136" s="81"/>
      <c r="EFJ136" s="81"/>
      <c r="EFK136" s="81"/>
      <c r="EFL136" s="81"/>
      <c r="EFM136" s="81"/>
      <c r="EFN136" s="81"/>
      <c r="EFO136" s="81"/>
      <c r="EFP136" s="81"/>
      <c r="EFQ136" s="81"/>
      <c r="EFR136" s="81"/>
      <c r="EFS136" s="81"/>
      <c r="EFT136" s="81"/>
      <c r="EFU136" s="81"/>
      <c r="EFV136" s="81"/>
      <c r="EFW136" s="81"/>
      <c r="EFX136" s="81"/>
      <c r="EFY136" s="81"/>
      <c r="EFZ136" s="81"/>
      <c r="EGA136" s="81"/>
      <c r="EGB136" s="81"/>
      <c r="EGC136" s="81"/>
      <c r="EGD136" s="81"/>
      <c r="EGE136" s="81"/>
      <c r="EGF136" s="81"/>
      <c r="EGG136" s="81"/>
      <c r="EGH136" s="81"/>
      <c r="EGI136" s="81"/>
      <c r="EGJ136" s="81"/>
      <c r="EGK136" s="81"/>
      <c r="EGL136" s="81"/>
      <c r="EGM136" s="81"/>
      <c r="EGN136" s="81"/>
      <c r="EGO136" s="81"/>
      <c r="EGP136" s="81"/>
      <c r="EGQ136" s="81"/>
      <c r="EGR136" s="81"/>
      <c r="EGS136" s="81"/>
      <c r="EGT136" s="81"/>
      <c r="EGU136" s="81"/>
      <c r="EGV136" s="81"/>
      <c r="EGW136" s="81"/>
      <c r="EGX136" s="81"/>
      <c r="EGY136" s="81"/>
      <c r="EGZ136" s="81"/>
      <c r="EHA136" s="81"/>
      <c r="EHB136" s="81"/>
      <c r="EHC136" s="81"/>
      <c r="EHD136" s="81"/>
      <c r="EHE136" s="81"/>
      <c r="EHF136" s="81"/>
      <c r="EHG136" s="81"/>
      <c r="EHH136" s="81"/>
      <c r="EHI136" s="81"/>
      <c r="EHJ136" s="81"/>
      <c r="EHK136" s="81"/>
      <c r="EHL136" s="81"/>
      <c r="EHM136" s="81"/>
      <c r="EHN136" s="81"/>
      <c r="EHO136" s="81"/>
      <c r="EHP136" s="81"/>
      <c r="EHQ136" s="81"/>
      <c r="EHR136" s="81"/>
      <c r="EHS136" s="81"/>
      <c r="EHT136" s="81"/>
      <c r="EHU136" s="81"/>
      <c r="EHV136" s="81"/>
      <c r="EHW136" s="81"/>
      <c r="EHX136" s="81"/>
      <c r="EHY136" s="81"/>
      <c r="EHZ136" s="81"/>
      <c r="EIA136" s="81"/>
      <c r="EIB136" s="81"/>
      <c r="EIC136" s="81"/>
      <c r="EID136" s="81"/>
      <c r="EIE136" s="81"/>
      <c r="EIF136" s="81"/>
      <c r="EIG136" s="81"/>
      <c r="EIH136" s="81"/>
      <c r="EII136" s="81"/>
      <c r="EIJ136" s="81"/>
      <c r="EIK136" s="81"/>
      <c r="EIL136" s="81"/>
      <c r="EIM136" s="81"/>
      <c r="EIN136" s="81"/>
      <c r="EIO136" s="81"/>
      <c r="EIP136" s="81"/>
      <c r="EIQ136" s="81"/>
      <c r="EIR136" s="81"/>
      <c r="EIS136" s="81"/>
      <c r="EIT136" s="81"/>
      <c r="EIU136" s="81"/>
      <c r="EIV136" s="81"/>
      <c r="EIW136" s="81"/>
      <c r="EIX136" s="81"/>
      <c r="EIY136" s="81"/>
      <c r="EIZ136" s="81"/>
      <c r="EJA136" s="81"/>
      <c r="EJB136" s="81"/>
      <c r="EJC136" s="81"/>
      <c r="EJD136" s="81"/>
      <c r="EJE136" s="81"/>
      <c r="EJF136" s="81"/>
      <c r="EJG136" s="81"/>
      <c r="EJH136" s="81"/>
      <c r="EJI136" s="81"/>
      <c r="EJJ136" s="81"/>
      <c r="EJK136" s="81"/>
      <c r="EJL136" s="81"/>
      <c r="EJM136" s="81"/>
      <c r="EJN136" s="81"/>
      <c r="EJO136" s="81"/>
      <c r="EJP136" s="81"/>
      <c r="EJQ136" s="81"/>
      <c r="EJR136" s="81"/>
      <c r="EJS136" s="81"/>
      <c r="EJT136" s="81"/>
      <c r="EJU136" s="81"/>
      <c r="EJV136" s="81"/>
      <c r="EJW136" s="81"/>
      <c r="EJX136" s="81"/>
      <c r="EJY136" s="81"/>
      <c r="EJZ136" s="81"/>
      <c r="EKA136" s="81"/>
      <c r="EKB136" s="81"/>
      <c r="EKC136" s="81"/>
      <c r="EKD136" s="81"/>
      <c r="EKE136" s="81"/>
      <c r="EKF136" s="81"/>
      <c r="EKG136" s="81"/>
      <c r="EKH136" s="81"/>
      <c r="EKI136" s="81"/>
      <c r="EKJ136" s="81"/>
      <c r="EKK136" s="81"/>
      <c r="EKL136" s="81"/>
      <c r="EKM136" s="81"/>
      <c r="EKN136" s="81"/>
      <c r="EKO136" s="81"/>
      <c r="EKP136" s="81"/>
      <c r="EKQ136" s="81"/>
      <c r="EKR136" s="81"/>
      <c r="EKS136" s="81"/>
      <c r="EKT136" s="81"/>
      <c r="EKU136" s="81"/>
      <c r="EKV136" s="81"/>
      <c r="EKW136" s="81"/>
      <c r="EKX136" s="81"/>
      <c r="EKY136" s="81"/>
      <c r="EKZ136" s="81"/>
      <c r="ELA136" s="81"/>
      <c r="ELB136" s="81"/>
      <c r="ELC136" s="81"/>
      <c r="ELD136" s="81"/>
      <c r="ELE136" s="81"/>
      <c r="ELF136" s="81"/>
      <c r="ELG136" s="81"/>
      <c r="ELH136" s="81"/>
      <c r="ELI136" s="81"/>
      <c r="ELJ136" s="81"/>
      <c r="ELK136" s="81"/>
      <c r="ELL136" s="81"/>
      <c r="ELM136" s="81"/>
      <c r="ELN136" s="81"/>
      <c r="ELO136" s="81"/>
      <c r="ELP136" s="81"/>
      <c r="ELQ136" s="81"/>
      <c r="ELR136" s="81"/>
      <c r="ELS136" s="81"/>
      <c r="ELT136" s="81"/>
      <c r="ELU136" s="81"/>
      <c r="ELV136" s="81"/>
      <c r="ELW136" s="81"/>
      <c r="ELX136" s="81"/>
      <c r="ELY136" s="81"/>
      <c r="ELZ136" s="81"/>
      <c r="EMA136" s="81"/>
      <c r="EMB136" s="81"/>
      <c r="EMC136" s="81"/>
      <c r="EMD136" s="81"/>
      <c r="EME136" s="81"/>
      <c r="EMF136" s="81"/>
      <c r="EMG136" s="81"/>
      <c r="EMH136" s="81"/>
      <c r="EMI136" s="81"/>
      <c r="EMJ136" s="81"/>
      <c r="EMK136" s="81"/>
      <c r="EML136" s="81"/>
      <c r="EMM136" s="81"/>
      <c r="EMN136" s="81"/>
      <c r="EMO136" s="81"/>
      <c r="EMP136" s="81"/>
      <c r="EMQ136" s="81"/>
      <c r="EMR136" s="81"/>
      <c r="EMS136" s="81"/>
      <c r="EMT136" s="81"/>
      <c r="EMU136" s="81"/>
      <c r="EMV136" s="81"/>
      <c r="EMW136" s="81"/>
      <c r="EMX136" s="81"/>
      <c r="EMY136" s="81"/>
      <c r="EMZ136" s="81"/>
      <c r="ENA136" s="81"/>
      <c r="ENB136" s="81"/>
      <c r="ENC136" s="81"/>
      <c r="END136" s="81"/>
      <c r="ENE136" s="81"/>
      <c r="ENF136" s="81"/>
      <c r="ENG136" s="81"/>
      <c r="ENH136" s="81"/>
      <c r="ENI136" s="81"/>
      <c r="ENJ136" s="81"/>
      <c r="ENK136" s="81"/>
      <c r="ENL136" s="81"/>
      <c r="ENM136" s="81"/>
      <c r="ENN136" s="81"/>
      <c r="ENO136" s="81"/>
      <c r="ENP136" s="81"/>
      <c r="ENQ136" s="81"/>
      <c r="ENR136" s="81"/>
      <c r="ENS136" s="81"/>
      <c r="ENT136" s="81"/>
      <c r="ENU136" s="81"/>
      <c r="ENV136" s="81"/>
      <c r="ENW136" s="81"/>
      <c r="ENX136" s="81"/>
      <c r="ENY136" s="81"/>
      <c r="ENZ136" s="81"/>
      <c r="EOA136" s="81"/>
      <c r="EOB136" s="81"/>
      <c r="EOC136" s="81"/>
      <c r="EOD136" s="81"/>
      <c r="EOE136" s="81"/>
      <c r="EOF136" s="81"/>
      <c r="EOG136" s="81"/>
      <c r="EOH136" s="81"/>
      <c r="EOI136" s="81"/>
      <c r="EOJ136" s="81"/>
      <c r="EOK136" s="81"/>
      <c r="EOL136" s="81"/>
      <c r="EOM136" s="81"/>
      <c r="EON136" s="81"/>
      <c r="EOO136" s="81"/>
      <c r="EOP136" s="81"/>
      <c r="EOQ136" s="81"/>
      <c r="EOR136" s="81"/>
      <c r="EOS136" s="81"/>
      <c r="EOT136" s="81"/>
      <c r="EOU136" s="81"/>
      <c r="EOV136" s="81"/>
      <c r="EOW136" s="81"/>
      <c r="EOX136" s="81"/>
      <c r="EOY136" s="81"/>
      <c r="EOZ136" s="81"/>
      <c r="EPA136" s="81"/>
      <c r="EPB136" s="81"/>
      <c r="EPC136" s="81"/>
      <c r="EPD136" s="81"/>
      <c r="EPE136" s="81"/>
      <c r="EPF136" s="81"/>
      <c r="EPG136" s="81"/>
      <c r="EPH136" s="81"/>
      <c r="EPI136" s="81"/>
      <c r="EPJ136" s="81"/>
      <c r="EPK136" s="81"/>
      <c r="EPL136" s="81"/>
      <c r="EPM136" s="81"/>
      <c r="EPN136" s="81"/>
      <c r="EPO136" s="81"/>
      <c r="EPP136" s="81"/>
      <c r="EPQ136" s="81"/>
      <c r="EPR136" s="81"/>
      <c r="EPS136" s="81"/>
      <c r="EPT136" s="81"/>
      <c r="EPU136" s="81"/>
      <c r="EPV136" s="81"/>
      <c r="EPW136" s="81"/>
      <c r="EPX136" s="81"/>
      <c r="EPY136" s="81"/>
      <c r="EPZ136" s="81"/>
      <c r="EQA136" s="81"/>
      <c r="EQB136" s="81"/>
      <c r="EQC136" s="81"/>
      <c r="EQD136" s="81"/>
      <c r="EQE136" s="81"/>
      <c r="EQF136" s="81"/>
      <c r="EQG136" s="81"/>
      <c r="EQH136" s="81"/>
      <c r="EQI136" s="81"/>
      <c r="EQJ136" s="81"/>
      <c r="EQK136" s="81"/>
      <c r="EQL136" s="81"/>
      <c r="EQM136" s="81"/>
      <c r="EQN136" s="81"/>
      <c r="EQO136" s="81"/>
      <c r="EQP136" s="81"/>
      <c r="EQQ136" s="81"/>
      <c r="EQR136" s="81"/>
      <c r="EQS136" s="81"/>
      <c r="EQT136" s="81"/>
      <c r="EQU136" s="81"/>
      <c r="EQV136" s="81"/>
      <c r="EQW136" s="81"/>
      <c r="EQX136" s="81"/>
      <c r="EQY136" s="81"/>
      <c r="EQZ136" s="81"/>
      <c r="ERA136" s="81"/>
      <c r="ERB136" s="81"/>
      <c r="ERC136" s="81"/>
      <c r="ERD136" s="81"/>
      <c r="ERE136" s="81"/>
      <c r="ERF136" s="81"/>
      <c r="ERG136" s="81"/>
      <c r="ERH136" s="81"/>
      <c r="ERI136" s="81"/>
      <c r="ERJ136" s="81"/>
      <c r="ERK136" s="81"/>
      <c r="ERL136" s="81"/>
      <c r="ERM136" s="81"/>
      <c r="ERN136" s="81"/>
      <c r="ERO136" s="81"/>
      <c r="ERP136" s="81"/>
      <c r="ERQ136" s="81"/>
      <c r="ERR136" s="81"/>
      <c r="ERS136" s="81"/>
      <c r="ERT136" s="81"/>
      <c r="ERU136" s="81"/>
      <c r="ERV136" s="81"/>
      <c r="ERW136" s="81"/>
      <c r="ERX136" s="81"/>
      <c r="ERY136" s="81"/>
      <c r="ERZ136" s="81"/>
      <c r="ESA136" s="81"/>
      <c r="ESB136" s="81"/>
      <c r="ESC136" s="81"/>
      <c r="ESD136" s="81"/>
      <c r="ESE136" s="81"/>
      <c r="ESF136" s="81"/>
      <c r="ESG136" s="81"/>
      <c r="ESH136" s="81"/>
      <c r="ESI136" s="81"/>
      <c r="ESJ136" s="81"/>
      <c r="ESK136" s="81"/>
      <c r="ESL136" s="81"/>
      <c r="ESM136" s="81"/>
      <c r="ESN136" s="81"/>
      <c r="ESO136" s="81"/>
      <c r="ESP136" s="81"/>
      <c r="ESQ136" s="81"/>
      <c r="ESR136" s="81"/>
      <c r="ESS136" s="81"/>
      <c r="EST136" s="81"/>
      <c r="ESU136" s="81"/>
      <c r="ESV136" s="81"/>
      <c r="ESW136" s="81"/>
      <c r="ESX136" s="81"/>
      <c r="ESY136" s="81"/>
      <c r="ESZ136" s="81"/>
      <c r="ETA136" s="81"/>
      <c r="ETB136" s="81"/>
      <c r="ETC136" s="81"/>
      <c r="ETD136" s="81"/>
      <c r="ETE136" s="81"/>
      <c r="ETF136" s="81"/>
      <c r="ETG136" s="81"/>
      <c r="ETH136" s="81"/>
      <c r="ETI136" s="81"/>
      <c r="ETJ136" s="81"/>
      <c r="ETK136" s="81"/>
      <c r="ETL136" s="81"/>
      <c r="ETM136" s="81"/>
      <c r="ETN136" s="81"/>
      <c r="ETO136" s="81"/>
      <c r="ETP136" s="81"/>
      <c r="ETQ136" s="81"/>
      <c r="ETR136" s="81"/>
      <c r="ETS136" s="81"/>
      <c r="ETT136" s="81"/>
      <c r="ETU136" s="81"/>
      <c r="ETV136" s="81"/>
      <c r="ETW136" s="81"/>
      <c r="ETX136" s="81"/>
      <c r="ETY136" s="81"/>
      <c r="ETZ136" s="81"/>
      <c r="EUA136" s="81"/>
      <c r="EUB136" s="81"/>
      <c r="EUC136" s="81"/>
      <c r="EUD136" s="81"/>
      <c r="EUE136" s="81"/>
      <c r="EUF136" s="81"/>
      <c r="EUG136" s="81"/>
      <c r="EUH136" s="81"/>
      <c r="EUI136" s="81"/>
      <c r="EUJ136" s="81"/>
      <c r="EUK136" s="81"/>
      <c r="EUL136" s="81"/>
      <c r="EUM136" s="81"/>
      <c r="EUN136" s="81"/>
      <c r="EUO136" s="81"/>
      <c r="EUP136" s="81"/>
      <c r="EUQ136" s="81"/>
      <c r="EUR136" s="81"/>
      <c r="EUS136" s="81"/>
      <c r="EUT136" s="81"/>
      <c r="EUU136" s="81"/>
      <c r="EUV136" s="81"/>
      <c r="EUW136" s="81"/>
      <c r="EUX136" s="81"/>
      <c r="EUY136" s="81"/>
      <c r="EUZ136" s="81"/>
      <c r="EVA136" s="81"/>
      <c r="EVB136" s="81"/>
      <c r="EVC136" s="81"/>
      <c r="EVD136" s="81"/>
      <c r="EVE136" s="81"/>
      <c r="EVF136" s="81"/>
      <c r="EVG136" s="81"/>
      <c r="EVH136" s="81"/>
      <c r="EVI136" s="81"/>
      <c r="EVJ136" s="81"/>
      <c r="EVK136" s="81"/>
      <c r="EVL136" s="81"/>
      <c r="EVM136" s="81"/>
      <c r="EVN136" s="81"/>
      <c r="EVO136" s="81"/>
      <c r="EVP136" s="81"/>
      <c r="EVQ136" s="81"/>
      <c r="EVR136" s="81"/>
      <c r="EVS136" s="81"/>
      <c r="EVT136" s="81"/>
      <c r="EVU136" s="81"/>
      <c r="EVV136" s="81"/>
      <c r="EVW136" s="81"/>
      <c r="EVX136" s="81"/>
      <c r="EVY136" s="81"/>
      <c r="EVZ136" s="81"/>
      <c r="EWA136" s="81"/>
      <c r="EWB136" s="81"/>
      <c r="EWC136" s="81"/>
      <c r="EWD136" s="81"/>
      <c r="EWE136" s="81"/>
      <c r="EWF136" s="81"/>
      <c r="EWG136" s="81"/>
      <c r="EWH136" s="81"/>
      <c r="EWI136" s="81"/>
      <c r="EWJ136" s="81"/>
      <c r="EWK136" s="81"/>
      <c r="EWL136" s="81"/>
      <c r="EWM136" s="81"/>
      <c r="EWN136" s="81"/>
      <c r="EWO136" s="81"/>
      <c r="EWP136" s="81"/>
      <c r="EWQ136" s="81"/>
      <c r="EWR136" s="81"/>
      <c r="EWS136" s="81"/>
      <c r="EWT136" s="81"/>
      <c r="EWU136" s="81"/>
      <c r="EWV136" s="81"/>
      <c r="EWW136" s="81"/>
      <c r="EWX136" s="81"/>
      <c r="EWY136" s="81"/>
      <c r="EWZ136" s="81"/>
      <c r="EXA136" s="81"/>
      <c r="EXB136" s="81"/>
      <c r="EXC136" s="81"/>
      <c r="EXD136" s="81"/>
      <c r="EXE136" s="81"/>
      <c r="EXF136" s="81"/>
      <c r="EXG136" s="81"/>
      <c r="EXH136" s="81"/>
      <c r="EXI136" s="81"/>
      <c r="EXJ136" s="81"/>
      <c r="EXK136" s="81"/>
      <c r="EXL136" s="81"/>
      <c r="EXM136" s="81"/>
      <c r="EXN136" s="81"/>
      <c r="EXO136" s="81"/>
      <c r="EXP136" s="81"/>
      <c r="EXQ136" s="81"/>
      <c r="EXR136" s="81"/>
      <c r="EXS136" s="81"/>
      <c r="EXT136" s="81"/>
      <c r="EXU136" s="81"/>
      <c r="EXV136" s="81"/>
      <c r="EXW136" s="81"/>
      <c r="EXX136" s="81"/>
      <c r="EXY136" s="81"/>
      <c r="EXZ136" s="81"/>
      <c r="EYA136" s="81"/>
      <c r="EYB136" s="81"/>
      <c r="EYC136" s="81"/>
      <c r="EYD136" s="81"/>
      <c r="EYE136" s="81"/>
      <c r="EYF136" s="81"/>
      <c r="EYG136" s="81"/>
      <c r="EYH136" s="81"/>
      <c r="EYI136" s="81"/>
      <c r="EYJ136" s="81"/>
      <c r="EYK136" s="81"/>
      <c r="EYL136" s="81"/>
      <c r="EYM136" s="81"/>
      <c r="EYN136" s="81"/>
      <c r="EYO136" s="81"/>
      <c r="EYP136" s="81"/>
      <c r="EYQ136" s="81"/>
      <c r="EYR136" s="81"/>
      <c r="EYS136" s="81"/>
      <c r="EYT136" s="81"/>
      <c r="EYU136" s="81"/>
      <c r="EYV136" s="81"/>
      <c r="EYW136" s="81"/>
      <c r="EYX136" s="81"/>
      <c r="EYY136" s="81"/>
      <c r="EYZ136" s="81"/>
      <c r="EZA136" s="81"/>
      <c r="EZB136" s="81"/>
      <c r="EZC136" s="81"/>
      <c r="EZD136" s="81"/>
      <c r="EZE136" s="81"/>
      <c r="EZF136" s="81"/>
      <c r="EZG136" s="81"/>
      <c r="EZH136" s="81"/>
      <c r="EZI136" s="81"/>
      <c r="EZJ136" s="81"/>
      <c r="EZK136" s="81"/>
      <c r="EZL136" s="81"/>
      <c r="EZM136" s="81"/>
      <c r="EZN136" s="81"/>
      <c r="EZO136" s="81"/>
      <c r="EZP136" s="81"/>
      <c r="EZQ136" s="81"/>
      <c r="EZR136" s="81"/>
      <c r="EZS136" s="81"/>
      <c r="EZT136" s="81"/>
      <c r="EZU136" s="81"/>
      <c r="EZV136" s="81"/>
      <c r="EZW136" s="81"/>
      <c r="EZX136" s="81"/>
      <c r="EZY136" s="81"/>
      <c r="EZZ136" s="81"/>
      <c r="FAA136" s="81"/>
      <c r="FAB136" s="81"/>
      <c r="FAC136" s="81"/>
      <c r="FAD136" s="81"/>
      <c r="FAE136" s="81"/>
      <c r="FAF136" s="81"/>
      <c r="FAG136" s="81"/>
      <c r="FAH136" s="81"/>
      <c r="FAI136" s="81"/>
      <c r="FAJ136" s="81"/>
      <c r="FAK136" s="81"/>
      <c r="FAL136" s="81"/>
      <c r="FAM136" s="81"/>
      <c r="FAN136" s="81"/>
      <c r="FAO136" s="81"/>
      <c r="FAP136" s="81"/>
      <c r="FAQ136" s="81"/>
      <c r="FAR136" s="81"/>
      <c r="FAS136" s="81"/>
      <c r="FAT136" s="81"/>
      <c r="FAU136" s="81"/>
      <c r="FAV136" s="81"/>
      <c r="FAW136" s="81"/>
      <c r="FAX136" s="81"/>
      <c r="FAY136" s="81"/>
      <c r="FAZ136" s="81"/>
      <c r="FBA136" s="81"/>
      <c r="FBB136" s="81"/>
      <c r="FBC136" s="81"/>
      <c r="FBD136" s="81"/>
      <c r="FBE136" s="81"/>
      <c r="FBF136" s="81"/>
      <c r="FBG136" s="81"/>
      <c r="FBH136" s="81"/>
      <c r="FBI136" s="81"/>
      <c r="FBJ136" s="81"/>
      <c r="FBK136" s="81"/>
      <c r="FBL136" s="81"/>
      <c r="FBM136" s="81"/>
      <c r="FBN136" s="81"/>
      <c r="FBO136" s="81"/>
      <c r="FBP136" s="81"/>
      <c r="FBQ136" s="81"/>
      <c r="FBR136" s="81"/>
      <c r="FBS136" s="81"/>
      <c r="FBT136" s="81"/>
      <c r="FBU136" s="81"/>
      <c r="FBV136" s="81"/>
      <c r="FBW136" s="81"/>
      <c r="FBX136" s="81"/>
      <c r="FBY136" s="81"/>
      <c r="FBZ136" s="81"/>
      <c r="FCA136" s="81"/>
      <c r="FCB136" s="81"/>
      <c r="FCC136" s="81"/>
      <c r="FCD136" s="81"/>
      <c r="FCE136" s="81"/>
      <c r="FCF136" s="81"/>
      <c r="FCG136" s="81"/>
      <c r="FCH136" s="81"/>
      <c r="FCI136" s="81"/>
      <c r="FCJ136" s="81"/>
      <c r="FCK136" s="81"/>
      <c r="FCL136" s="81"/>
      <c r="FCM136" s="81"/>
      <c r="FCN136" s="81"/>
      <c r="FCO136" s="81"/>
      <c r="FCP136" s="81"/>
      <c r="FCQ136" s="81"/>
      <c r="FCR136" s="81"/>
      <c r="FCS136" s="81"/>
      <c r="FCT136" s="81"/>
      <c r="FCU136" s="81"/>
      <c r="FCV136" s="81"/>
      <c r="FCW136" s="81"/>
      <c r="FCX136" s="81"/>
      <c r="FCY136" s="81"/>
      <c r="FCZ136" s="81"/>
      <c r="FDA136" s="81"/>
      <c r="FDB136" s="81"/>
      <c r="FDC136" s="81"/>
      <c r="FDD136" s="81"/>
      <c r="FDE136" s="81"/>
      <c r="FDF136" s="81"/>
      <c r="FDG136" s="81"/>
      <c r="FDH136" s="81"/>
      <c r="FDI136" s="81"/>
      <c r="FDJ136" s="81"/>
      <c r="FDK136" s="81"/>
      <c r="FDL136" s="81"/>
      <c r="FDM136" s="81"/>
      <c r="FDN136" s="81"/>
      <c r="FDO136" s="81"/>
      <c r="FDP136" s="81"/>
      <c r="FDQ136" s="81"/>
      <c r="FDR136" s="81"/>
      <c r="FDS136" s="81"/>
      <c r="FDT136" s="81"/>
      <c r="FDU136" s="81"/>
      <c r="FDV136" s="81"/>
      <c r="FDW136" s="81"/>
      <c r="FDX136" s="81"/>
      <c r="FDY136" s="81"/>
      <c r="FDZ136" s="81"/>
      <c r="FEA136" s="81"/>
      <c r="FEB136" s="81"/>
      <c r="FEC136" s="81"/>
      <c r="FED136" s="81"/>
      <c r="FEE136" s="81"/>
      <c r="FEF136" s="81"/>
      <c r="FEG136" s="81"/>
      <c r="FEH136" s="81"/>
      <c r="FEI136" s="81"/>
      <c r="FEJ136" s="81"/>
      <c r="FEK136" s="81"/>
      <c r="FEL136" s="81"/>
      <c r="FEM136" s="81"/>
      <c r="FEN136" s="81"/>
      <c r="FEO136" s="81"/>
      <c r="FEP136" s="81"/>
      <c r="FEQ136" s="81"/>
      <c r="FER136" s="81"/>
      <c r="FES136" s="81"/>
      <c r="FET136" s="81"/>
      <c r="FEU136" s="81"/>
      <c r="FEV136" s="81"/>
      <c r="FEW136" s="81"/>
      <c r="FEX136" s="81"/>
      <c r="FEY136" s="81"/>
      <c r="FEZ136" s="81"/>
      <c r="FFA136" s="81"/>
      <c r="FFB136" s="81"/>
      <c r="FFC136" s="81"/>
      <c r="FFD136" s="81"/>
      <c r="FFE136" s="81"/>
      <c r="FFF136" s="81"/>
      <c r="FFG136" s="81"/>
      <c r="FFH136" s="81"/>
      <c r="FFI136" s="81"/>
      <c r="FFJ136" s="81"/>
      <c r="FFK136" s="81"/>
      <c r="FFL136" s="81"/>
      <c r="FFM136" s="81"/>
      <c r="FFN136" s="81"/>
      <c r="FFO136" s="81"/>
      <c r="FFP136" s="81"/>
      <c r="FFQ136" s="81"/>
      <c r="FFR136" s="81"/>
      <c r="FFS136" s="81"/>
      <c r="FFT136" s="81"/>
      <c r="FFU136" s="81"/>
      <c r="FFV136" s="81"/>
      <c r="FFW136" s="81"/>
      <c r="FFX136" s="81"/>
      <c r="FFY136" s="81"/>
      <c r="FFZ136" s="81"/>
      <c r="FGA136" s="81"/>
      <c r="FGB136" s="81"/>
      <c r="FGC136" s="81"/>
      <c r="FGD136" s="81"/>
      <c r="FGE136" s="81"/>
      <c r="FGF136" s="81"/>
      <c r="FGG136" s="81"/>
      <c r="FGH136" s="81"/>
      <c r="FGI136" s="81"/>
      <c r="FGJ136" s="81"/>
      <c r="FGK136" s="81"/>
      <c r="FGL136" s="81"/>
      <c r="FGM136" s="81"/>
      <c r="FGN136" s="81"/>
      <c r="FGO136" s="81"/>
      <c r="FGP136" s="81"/>
      <c r="FGQ136" s="81"/>
      <c r="FGR136" s="81"/>
      <c r="FGS136" s="81"/>
      <c r="FGT136" s="81"/>
      <c r="FGU136" s="81"/>
      <c r="FGV136" s="81"/>
      <c r="FGW136" s="81"/>
      <c r="FGX136" s="81"/>
      <c r="FGY136" s="81"/>
      <c r="FGZ136" s="81"/>
      <c r="FHA136" s="81"/>
      <c r="FHB136" s="81"/>
      <c r="FHC136" s="81"/>
      <c r="FHD136" s="81"/>
      <c r="FHE136" s="81"/>
      <c r="FHF136" s="81"/>
      <c r="FHG136" s="81"/>
      <c r="FHH136" s="81"/>
      <c r="FHI136" s="81"/>
      <c r="FHJ136" s="81"/>
      <c r="FHK136" s="81"/>
      <c r="FHL136" s="81"/>
      <c r="FHM136" s="81"/>
      <c r="FHN136" s="81"/>
      <c r="FHO136" s="81"/>
      <c r="FHP136" s="81"/>
      <c r="FHQ136" s="81"/>
      <c r="FHR136" s="81"/>
      <c r="FHS136" s="81"/>
      <c r="FHT136" s="81"/>
      <c r="FHU136" s="81"/>
      <c r="FHV136" s="81"/>
      <c r="FHW136" s="81"/>
      <c r="FHX136" s="81"/>
      <c r="FHY136" s="81"/>
      <c r="FHZ136" s="81"/>
      <c r="FIA136" s="81"/>
      <c r="FIB136" s="81"/>
      <c r="FIC136" s="81"/>
      <c r="FID136" s="81"/>
      <c r="FIE136" s="81"/>
      <c r="FIF136" s="81"/>
      <c r="FIG136" s="81"/>
      <c r="FIH136" s="81"/>
      <c r="FII136" s="81"/>
      <c r="FIJ136" s="81"/>
      <c r="FIK136" s="81"/>
      <c r="FIL136" s="81"/>
      <c r="FIM136" s="81"/>
      <c r="FIN136" s="81"/>
      <c r="FIO136" s="81"/>
      <c r="FIP136" s="81"/>
      <c r="FIQ136" s="81"/>
      <c r="FIR136" s="81"/>
      <c r="FIS136" s="81"/>
      <c r="FIT136" s="81"/>
      <c r="FIU136" s="81"/>
      <c r="FIV136" s="81"/>
      <c r="FIW136" s="81"/>
      <c r="FIX136" s="81"/>
      <c r="FIY136" s="81"/>
      <c r="FIZ136" s="81"/>
      <c r="FJA136" s="81"/>
      <c r="FJB136" s="81"/>
      <c r="FJC136" s="81"/>
      <c r="FJD136" s="81"/>
      <c r="FJE136" s="81"/>
      <c r="FJF136" s="81"/>
      <c r="FJG136" s="81"/>
      <c r="FJH136" s="81"/>
      <c r="FJI136" s="81"/>
      <c r="FJJ136" s="81"/>
      <c r="FJK136" s="81"/>
      <c r="FJL136" s="81"/>
      <c r="FJM136" s="81"/>
      <c r="FJN136" s="81"/>
      <c r="FJO136" s="81"/>
      <c r="FJP136" s="81"/>
      <c r="FJQ136" s="81"/>
      <c r="FJR136" s="81"/>
      <c r="FJS136" s="81"/>
      <c r="FJT136" s="81"/>
      <c r="FJU136" s="81"/>
      <c r="FJV136" s="81"/>
      <c r="FJW136" s="81"/>
      <c r="FJX136" s="81"/>
      <c r="FJY136" s="81"/>
      <c r="FJZ136" s="81"/>
      <c r="FKA136" s="81"/>
      <c r="FKB136" s="81"/>
      <c r="FKC136" s="81"/>
      <c r="FKD136" s="81"/>
      <c r="FKE136" s="81"/>
      <c r="FKF136" s="81"/>
      <c r="FKG136" s="81"/>
      <c r="FKH136" s="81"/>
      <c r="FKI136" s="81"/>
      <c r="FKJ136" s="81"/>
      <c r="FKK136" s="81"/>
      <c r="FKL136" s="81"/>
      <c r="FKM136" s="81"/>
      <c r="FKN136" s="81"/>
      <c r="FKO136" s="81"/>
      <c r="FKP136" s="81"/>
      <c r="FKQ136" s="81"/>
      <c r="FKR136" s="81"/>
      <c r="FKS136" s="81"/>
      <c r="FKT136" s="81"/>
      <c r="FKU136" s="81"/>
      <c r="FKV136" s="81"/>
      <c r="FKW136" s="81"/>
      <c r="FKX136" s="81"/>
      <c r="FKY136" s="81"/>
      <c r="FKZ136" s="81"/>
      <c r="FLA136" s="81"/>
      <c r="FLB136" s="81"/>
      <c r="FLC136" s="81"/>
      <c r="FLD136" s="81"/>
      <c r="FLE136" s="81"/>
      <c r="FLF136" s="81"/>
      <c r="FLG136" s="81"/>
      <c r="FLH136" s="81"/>
      <c r="FLI136" s="81"/>
      <c r="FLJ136" s="81"/>
      <c r="FLK136" s="81"/>
      <c r="FLL136" s="81"/>
      <c r="FLM136" s="81"/>
      <c r="FLN136" s="81"/>
      <c r="FLO136" s="81"/>
      <c r="FLP136" s="81"/>
      <c r="FLQ136" s="81"/>
      <c r="FLR136" s="81"/>
      <c r="FLS136" s="81"/>
      <c r="FLT136" s="81"/>
      <c r="FLU136" s="81"/>
      <c r="FLV136" s="81"/>
      <c r="FLW136" s="81"/>
      <c r="FLX136" s="81"/>
      <c r="FLY136" s="81"/>
      <c r="FLZ136" s="81"/>
      <c r="FMA136" s="81"/>
      <c r="FMB136" s="81"/>
      <c r="FMC136" s="81"/>
      <c r="FMD136" s="81"/>
      <c r="FME136" s="81"/>
      <c r="FMF136" s="81"/>
      <c r="FMG136" s="81"/>
      <c r="FMH136" s="81"/>
      <c r="FMI136" s="81"/>
      <c r="FMJ136" s="81"/>
      <c r="FMK136" s="81"/>
      <c r="FML136" s="81"/>
      <c r="FMM136" s="81"/>
      <c r="FMN136" s="81"/>
      <c r="FMO136" s="81"/>
      <c r="FMP136" s="81"/>
      <c r="FMQ136" s="81"/>
      <c r="FMR136" s="81"/>
      <c r="FMS136" s="81"/>
      <c r="FMT136" s="81"/>
      <c r="FMU136" s="81"/>
      <c r="FMV136" s="81"/>
      <c r="FMW136" s="81"/>
      <c r="FMX136" s="81"/>
      <c r="FMY136" s="81"/>
      <c r="FMZ136" s="81"/>
      <c r="FNA136" s="81"/>
      <c r="FNB136" s="81"/>
      <c r="FNC136" s="81"/>
      <c r="FND136" s="81"/>
      <c r="FNE136" s="81"/>
      <c r="FNF136" s="81"/>
      <c r="FNG136" s="81"/>
      <c r="FNH136" s="81"/>
      <c r="FNI136" s="81"/>
      <c r="FNJ136" s="81"/>
      <c r="FNK136" s="81"/>
      <c r="FNL136" s="81"/>
      <c r="FNM136" s="81"/>
      <c r="FNN136" s="81"/>
      <c r="FNO136" s="81"/>
      <c r="FNP136" s="81"/>
      <c r="FNQ136" s="81"/>
      <c r="FNR136" s="81"/>
      <c r="FNS136" s="81"/>
      <c r="FNT136" s="81"/>
      <c r="FNU136" s="81"/>
      <c r="FNV136" s="81"/>
      <c r="FNW136" s="81"/>
      <c r="FNX136" s="81"/>
      <c r="FNY136" s="81"/>
      <c r="FNZ136" s="81"/>
      <c r="FOA136" s="81"/>
      <c r="FOB136" s="81"/>
      <c r="FOC136" s="81"/>
      <c r="FOD136" s="81"/>
      <c r="FOE136" s="81"/>
      <c r="FOF136" s="81"/>
      <c r="FOG136" s="81"/>
      <c r="FOH136" s="81"/>
      <c r="FOI136" s="81"/>
      <c r="FOJ136" s="81"/>
      <c r="FOK136" s="81"/>
      <c r="FOL136" s="81"/>
      <c r="FOM136" s="81"/>
      <c r="FON136" s="81"/>
      <c r="FOO136" s="81"/>
      <c r="FOP136" s="81"/>
      <c r="FOQ136" s="81"/>
      <c r="FOR136" s="81"/>
      <c r="FOS136" s="81"/>
      <c r="FOT136" s="81"/>
      <c r="FOU136" s="81"/>
      <c r="FOV136" s="81"/>
      <c r="FOW136" s="81"/>
      <c r="FOX136" s="81"/>
      <c r="FOY136" s="81"/>
      <c r="FOZ136" s="81"/>
      <c r="FPA136" s="81"/>
      <c r="FPB136" s="81"/>
      <c r="FPC136" s="81"/>
      <c r="FPD136" s="81"/>
      <c r="FPE136" s="81"/>
      <c r="FPF136" s="81"/>
      <c r="FPG136" s="81"/>
      <c r="FPH136" s="81"/>
      <c r="FPI136" s="81"/>
      <c r="FPJ136" s="81"/>
      <c r="FPK136" s="81"/>
      <c r="FPL136" s="81"/>
      <c r="FPM136" s="81"/>
      <c r="FPN136" s="81"/>
      <c r="FPO136" s="81"/>
      <c r="FPP136" s="81"/>
      <c r="FPQ136" s="81"/>
      <c r="FPR136" s="81"/>
      <c r="FPS136" s="81"/>
      <c r="FPT136" s="81"/>
      <c r="FPU136" s="81"/>
      <c r="FPV136" s="81"/>
      <c r="FPW136" s="81"/>
      <c r="FPX136" s="81"/>
      <c r="FPY136" s="81"/>
      <c r="FPZ136" s="81"/>
      <c r="FQA136" s="81"/>
      <c r="FQB136" s="81"/>
      <c r="FQC136" s="81"/>
      <c r="FQD136" s="81"/>
      <c r="FQE136" s="81"/>
      <c r="FQF136" s="81"/>
      <c r="FQG136" s="81"/>
      <c r="FQH136" s="81"/>
      <c r="FQI136" s="81"/>
      <c r="FQJ136" s="81"/>
      <c r="FQK136" s="81"/>
      <c r="FQL136" s="81"/>
      <c r="FQM136" s="81"/>
      <c r="FQN136" s="81"/>
      <c r="FQO136" s="81"/>
      <c r="FQP136" s="81"/>
      <c r="FQQ136" s="81"/>
      <c r="FQR136" s="81"/>
      <c r="FQS136" s="81"/>
      <c r="FQT136" s="81"/>
      <c r="FQU136" s="81"/>
      <c r="FQV136" s="81"/>
      <c r="FQW136" s="81"/>
      <c r="FQX136" s="81"/>
      <c r="FQY136" s="81"/>
      <c r="FQZ136" s="81"/>
      <c r="FRA136" s="81"/>
      <c r="FRB136" s="81"/>
      <c r="FRC136" s="81"/>
      <c r="FRD136" s="81"/>
      <c r="FRE136" s="81"/>
      <c r="FRF136" s="81"/>
      <c r="FRG136" s="81"/>
      <c r="FRH136" s="81"/>
      <c r="FRI136" s="81"/>
      <c r="FRJ136" s="81"/>
      <c r="FRK136" s="81"/>
      <c r="FRL136" s="81"/>
      <c r="FRM136" s="81"/>
      <c r="FRN136" s="81"/>
      <c r="FRO136" s="81"/>
      <c r="FRP136" s="81"/>
      <c r="FRQ136" s="81"/>
      <c r="FRR136" s="81"/>
      <c r="FRS136" s="81"/>
      <c r="FRT136" s="81"/>
      <c r="FRU136" s="81"/>
      <c r="FRV136" s="81"/>
      <c r="FRW136" s="81"/>
      <c r="FRX136" s="81"/>
      <c r="FRY136" s="81"/>
      <c r="FRZ136" s="81"/>
      <c r="FSA136" s="81"/>
      <c r="FSB136" s="81"/>
      <c r="FSC136" s="81"/>
      <c r="FSD136" s="81"/>
      <c r="FSE136" s="81"/>
      <c r="FSF136" s="81"/>
      <c r="FSG136" s="81"/>
      <c r="FSH136" s="81"/>
      <c r="FSI136" s="81"/>
      <c r="FSJ136" s="81"/>
      <c r="FSK136" s="81"/>
      <c r="FSL136" s="81"/>
      <c r="FSM136" s="81"/>
      <c r="FSN136" s="81"/>
      <c r="FSO136" s="81"/>
      <c r="FSP136" s="81"/>
      <c r="FSQ136" s="81"/>
      <c r="FSR136" s="81"/>
      <c r="FSS136" s="81"/>
      <c r="FST136" s="81"/>
      <c r="FSU136" s="81"/>
      <c r="FSV136" s="81"/>
      <c r="FSW136" s="81"/>
      <c r="FSX136" s="81"/>
      <c r="FSY136" s="81"/>
      <c r="FSZ136" s="81"/>
      <c r="FTA136" s="81"/>
      <c r="FTB136" s="81"/>
      <c r="FTC136" s="81"/>
      <c r="FTD136" s="81"/>
      <c r="FTE136" s="81"/>
      <c r="FTF136" s="81"/>
      <c r="FTG136" s="81"/>
      <c r="FTH136" s="81"/>
      <c r="FTI136" s="81"/>
      <c r="FTJ136" s="81"/>
      <c r="FTK136" s="81"/>
      <c r="FTL136" s="81"/>
      <c r="FTM136" s="81"/>
      <c r="FTN136" s="81"/>
      <c r="FTO136" s="81"/>
      <c r="FTP136" s="81"/>
      <c r="FTQ136" s="81"/>
      <c r="FTR136" s="81"/>
      <c r="FTS136" s="81"/>
      <c r="FTT136" s="81"/>
      <c r="FTU136" s="81"/>
      <c r="FTV136" s="81"/>
      <c r="FTW136" s="81"/>
      <c r="FTX136" s="81"/>
      <c r="FTY136" s="81"/>
      <c r="FTZ136" s="81"/>
      <c r="FUA136" s="81"/>
      <c r="FUB136" s="81"/>
      <c r="FUC136" s="81"/>
      <c r="FUD136" s="81"/>
      <c r="FUE136" s="81"/>
      <c r="FUF136" s="81"/>
      <c r="FUG136" s="81"/>
      <c r="FUH136" s="81"/>
      <c r="FUI136" s="81"/>
      <c r="FUJ136" s="81"/>
      <c r="FUK136" s="81"/>
      <c r="FUL136" s="81"/>
      <c r="FUM136" s="81"/>
      <c r="FUN136" s="81"/>
      <c r="FUO136" s="81"/>
      <c r="FUP136" s="81"/>
      <c r="FUQ136" s="81"/>
      <c r="FUR136" s="81"/>
      <c r="FUS136" s="81"/>
      <c r="FUT136" s="81"/>
      <c r="FUU136" s="81"/>
      <c r="FUV136" s="81"/>
      <c r="FUW136" s="81"/>
      <c r="FUX136" s="81"/>
      <c r="FUY136" s="81"/>
      <c r="FUZ136" s="81"/>
      <c r="FVA136" s="81"/>
      <c r="FVB136" s="81"/>
      <c r="FVC136" s="81"/>
      <c r="FVD136" s="81"/>
      <c r="FVE136" s="81"/>
      <c r="FVF136" s="81"/>
      <c r="FVG136" s="81"/>
      <c r="FVH136" s="81"/>
      <c r="FVI136" s="81"/>
      <c r="FVJ136" s="81"/>
      <c r="FVK136" s="81"/>
      <c r="FVL136" s="81"/>
      <c r="FVM136" s="81"/>
      <c r="FVN136" s="81"/>
      <c r="FVO136" s="81"/>
      <c r="FVP136" s="81"/>
      <c r="FVQ136" s="81"/>
      <c r="FVR136" s="81"/>
      <c r="FVS136" s="81"/>
      <c r="FVT136" s="81"/>
      <c r="FVU136" s="81"/>
      <c r="FVV136" s="81"/>
      <c r="FVW136" s="81"/>
      <c r="FVX136" s="81"/>
      <c r="FVY136" s="81"/>
      <c r="FVZ136" s="81"/>
      <c r="FWA136" s="81"/>
      <c r="FWB136" s="81"/>
      <c r="FWC136" s="81"/>
      <c r="FWD136" s="81"/>
      <c r="FWE136" s="81"/>
      <c r="FWF136" s="81"/>
      <c r="FWG136" s="81"/>
      <c r="FWH136" s="81"/>
      <c r="FWI136" s="81"/>
      <c r="FWJ136" s="81"/>
      <c r="FWK136" s="81"/>
      <c r="FWL136" s="81"/>
      <c r="FWM136" s="81"/>
      <c r="FWN136" s="81"/>
      <c r="FWO136" s="81"/>
      <c r="FWP136" s="81"/>
      <c r="FWQ136" s="81"/>
      <c r="FWR136" s="81"/>
      <c r="FWS136" s="81"/>
      <c r="FWT136" s="81"/>
      <c r="FWU136" s="81"/>
      <c r="FWV136" s="81"/>
      <c r="FWW136" s="81"/>
      <c r="FWX136" s="81"/>
      <c r="FWY136" s="81"/>
      <c r="FWZ136" s="81"/>
      <c r="FXA136" s="81"/>
      <c r="FXB136" s="81"/>
      <c r="FXC136" s="81"/>
      <c r="FXD136" s="81"/>
      <c r="FXE136" s="81"/>
      <c r="FXF136" s="81"/>
      <c r="FXG136" s="81"/>
      <c r="FXH136" s="81"/>
      <c r="FXI136" s="81"/>
      <c r="FXJ136" s="81"/>
      <c r="FXK136" s="81"/>
      <c r="FXL136" s="81"/>
      <c r="FXM136" s="81"/>
      <c r="FXN136" s="81"/>
      <c r="FXO136" s="81"/>
      <c r="FXP136" s="81"/>
      <c r="FXQ136" s="81"/>
      <c r="FXR136" s="81"/>
      <c r="FXS136" s="81"/>
      <c r="FXT136" s="81"/>
      <c r="FXU136" s="81"/>
      <c r="FXV136" s="81"/>
      <c r="FXW136" s="81"/>
      <c r="FXX136" s="81"/>
      <c r="FXY136" s="81"/>
      <c r="FXZ136" s="81"/>
      <c r="FYA136" s="81"/>
      <c r="FYB136" s="81"/>
      <c r="FYC136" s="81"/>
      <c r="FYD136" s="81"/>
      <c r="FYE136" s="81"/>
      <c r="FYF136" s="81"/>
      <c r="FYG136" s="81"/>
      <c r="FYH136" s="81"/>
      <c r="FYI136" s="81"/>
      <c r="FYJ136" s="81"/>
      <c r="FYK136" s="81"/>
      <c r="FYL136" s="81"/>
      <c r="FYM136" s="81"/>
      <c r="FYN136" s="81"/>
      <c r="FYO136" s="81"/>
      <c r="FYP136" s="81"/>
      <c r="FYQ136" s="81"/>
      <c r="FYR136" s="81"/>
      <c r="FYS136" s="81"/>
      <c r="FYT136" s="81"/>
      <c r="FYU136" s="81"/>
      <c r="FYV136" s="81"/>
      <c r="FYW136" s="81"/>
      <c r="FYX136" s="81"/>
      <c r="FYY136" s="81"/>
      <c r="FYZ136" s="81"/>
      <c r="FZA136" s="81"/>
      <c r="FZB136" s="81"/>
      <c r="FZC136" s="81"/>
      <c r="FZD136" s="81"/>
      <c r="FZE136" s="81"/>
      <c r="FZF136" s="81"/>
      <c r="FZG136" s="81"/>
      <c r="FZH136" s="81"/>
      <c r="FZI136" s="81"/>
      <c r="FZJ136" s="81"/>
      <c r="FZK136" s="81"/>
      <c r="FZL136" s="81"/>
      <c r="FZM136" s="81"/>
      <c r="FZN136" s="81"/>
      <c r="FZO136" s="81"/>
      <c r="FZP136" s="81"/>
      <c r="FZQ136" s="81"/>
      <c r="FZR136" s="81"/>
      <c r="FZS136" s="81"/>
      <c r="FZT136" s="81"/>
      <c r="FZU136" s="81"/>
      <c r="FZV136" s="81"/>
      <c r="FZW136" s="81"/>
      <c r="FZX136" s="81"/>
      <c r="FZY136" s="81"/>
      <c r="FZZ136" s="81"/>
      <c r="GAA136" s="81"/>
      <c r="GAB136" s="81"/>
      <c r="GAC136" s="81"/>
      <c r="GAD136" s="81"/>
      <c r="GAE136" s="81"/>
      <c r="GAF136" s="81"/>
      <c r="GAG136" s="81"/>
      <c r="GAH136" s="81"/>
      <c r="GAI136" s="81"/>
      <c r="GAJ136" s="81"/>
      <c r="GAK136" s="81"/>
      <c r="GAL136" s="81"/>
      <c r="GAM136" s="81"/>
      <c r="GAN136" s="81"/>
      <c r="GAO136" s="81"/>
      <c r="GAP136" s="81"/>
      <c r="GAQ136" s="81"/>
      <c r="GAR136" s="81"/>
      <c r="GAS136" s="81"/>
      <c r="GAT136" s="81"/>
      <c r="GAU136" s="81"/>
      <c r="GAV136" s="81"/>
      <c r="GAW136" s="81"/>
      <c r="GAX136" s="81"/>
      <c r="GAY136" s="81"/>
      <c r="GAZ136" s="81"/>
      <c r="GBA136" s="81"/>
      <c r="GBB136" s="81"/>
      <c r="GBC136" s="81"/>
      <c r="GBD136" s="81"/>
      <c r="GBE136" s="81"/>
      <c r="GBF136" s="81"/>
      <c r="GBG136" s="81"/>
      <c r="GBH136" s="81"/>
      <c r="GBI136" s="81"/>
      <c r="GBJ136" s="81"/>
      <c r="GBK136" s="81"/>
      <c r="GBL136" s="81"/>
      <c r="GBM136" s="81"/>
      <c r="GBN136" s="81"/>
      <c r="GBO136" s="81"/>
      <c r="GBP136" s="81"/>
      <c r="GBQ136" s="81"/>
      <c r="GBR136" s="81"/>
      <c r="GBS136" s="81"/>
      <c r="GBT136" s="81"/>
      <c r="GBU136" s="81"/>
      <c r="GBV136" s="81"/>
      <c r="GBW136" s="81"/>
      <c r="GBX136" s="81"/>
      <c r="GBY136" s="81"/>
      <c r="GBZ136" s="81"/>
      <c r="GCA136" s="81"/>
      <c r="GCB136" s="81"/>
      <c r="GCC136" s="81"/>
      <c r="GCD136" s="81"/>
      <c r="GCE136" s="81"/>
      <c r="GCF136" s="81"/>
      <c r="GCG136" s="81"/>
      <c r="GCH136" s="81"/>
      <c r="GCI136" s="81"/>
      <c r="GCJ136" s="81"/>
      <c r="GCK136" s="81"/>
      <c r="GCL136" s="81"/>
      <c r="GCM136" s="81"/>
      <c r="GCN136" s="81"/>
      <c r="GCO136" s="81"/>
      <c r="GCP136" s="81"/>
      <c r="GCQ136" s="81"/>
      <c r="GCR136" s="81"/>
      <c r="GCS136" s="81"/>
      <c r="GCT136" s="81"/>
      <c r="GCU136" s="81"/>
      <c r="GCV136" s="81"/>
      <c r="GCW136" s="81"/>
      <c r="GCX136" s="81"/>
      <c r="GCY136" s="81"/>
      <c r="GCZ136" s="81"/>
      <c r="GDA136" s="81"/>
      <c r="GDB136" s="81"/>
      <c r="GDC136" s="81"/>
      <c r="GDD136" s="81"/>
      <c r="GDE136" s="81"/>
      <c r="GDF136" s="81"/>
      <c r="GDG136" s="81"/>
      <c r="GDH136" s="81"/>
      <c r="GDI136" s="81"/>
      <c r="GDJ136" s="81"/>
      <c r="GDK136" s="81"/>
      <c r="GDL136" s="81"/>
      <c r="GDM136" s="81"/>
      <c r="GDN136" s="81"/>
      <c r="GDO136" s="81"/>
      <c r="GDP136" s="81"/>
      <c r="GDQ136" s="81"/>
      <c r="GDR136" s="81"/>
      <c r="GDS136" s="81"/>
      <c r="GDT136" s="81"/>
      <c r="GDU136" s="81"/>
      <c r="GDV136" s="81"/>
      <c r="GDW136" s="81"/>
      <c r="GDX136" s="81"/>
      <c r="GDY136" s="81"/>
      <c r="GDZ136" s="81"/>
      <c r="GEA136" s="81"/>
      <c r="GEB136" s="81"/>
      <c r="GEC136" s="81"/>
      <c r="GED136" s="81"/>
      <c r="GEE136" s="81"/>
      <c r="GEF136" s="81"/>
      <c r="GEG136" s="81"/>
      <c r="GEH136" s="81"/>
      <c r="GEI136" s="81"/>
      <c r="GEJ136" s="81"/>
      <c r="GEK136" s="81"/>
      <c r="GEL136" s="81"/>
      <c r="GEM136" s="81"/>
      <c r="GEN136" s="81"/>
      <c r="GEO136" s="81"/>
      <c r="GEP136" s="81"/>
      <c r="GEQ136" s="81"/>
      <c r="GER136" s="81"/>
      <c r="GES136" s="81"/>
      <c r="GET136" s="81"/>
      <c r="GEU136" s="81"/>
      <c r="GEV136" s="81"/>
      <c r="GEW136" s="81"/>
      <c r="GEX136" s="81"/>
      <c r="GEY136" s="81"/>
      <c r="GEZ136" s="81"/>
      <c r="GFA136" s="81"/>
      <c r="GFB136" s="81"/>
      <c r="GFC136" s="81"/>
      <c r="GFD136" s="81"/>
      <c r="GFE136" s="81"/>
      <c r="GFF136" s="81"/>
      <c r="GFG136" s="81"/>
      <c r="GFH136" s="81"/>
      <c r="GFI136" s="81"/>
      <c r="GFJ136" s="81"/>
      <c r="GFK136" s="81"/>
      <c r="GFL136" s="81"/>
      <c r="GFM136" s="81"/>
      <c r="GFN136" s="81"/>
      <c r="GFO136" s="81"/>
      <c r="GFP136" s="81"/>
      <c r="GFQ136" s="81"/>
      <c r="GFR136" s="81"/>
      <c r="GFS136" s="81"/>
      <c r="GFT136" s="81"/>
      <c r="GFU136" s="81"/>
      <c r="GFV136" s="81"/>
      <c r="GFW136" s="81"/>
      <c r="GFX136" s="81"/>
      <c r="GFY136" s="81"/>
      <c r="GFZ136" s="81"/>
      <c r="GGA136" s="81"/>
      <c r="GGB136" s="81"/>
      <c r="GGC136" s="81"/>
      <c r="GGD136" s="81"/>
      <c r="GGE136" s="81"/>
      <c r="GGF136" s="81"/>
      <c r="GGG136" s="81"/>
      <c r="GGH136" s="81"/>
      <c r="GGI136" s="81"/>
      <c r="GGJ136" s="81"/>
      <c r="GGK136" s="81"/>
      <c r="GGL136" s="81"/>
      <c r="GGM136" s="81"/>
      <c r="GGN136" s="81"/>
      <c r="GGO136" s="81"/>
      <c r="GGP136" s="81"/>
      <c r="GGQ136" s="81"/>
      <c r="GGR136" s="81"/>
      <c r="GGS136" s="81"/>
      <c r="GGT136" s="81"/>
      <c r="GGU136" s="81"/>
      <c r="GGV136" s="81"/>
      <c r="GGW136" s="81"/>
      <c r="GGX136" s="81"/>
      <c r="GGY136" s="81"/>
      <c r="GGZ136" s="81"/>
      <c r="GHA136" s="81"/>
      <c r="GHB136" s="81"/>
      <c r="GHC136" s="81"/>
      <c r="GHD136" s="81"/>
      <c r="GHE136" s="81"/>
      <c r="GHF136" s="81"/>
      <c r="GHG136" s="81"/>
      <c r="GHH136" s="81"/>
      <c r="GHI136" s="81"/>
      <c r="GHJ136" s="81"/>
      <c r="GHK136" s="81"/>
      <c r="GHL136" s="81"/>
      <c r="GHM136" s="81"/>
      <c r="GHN136" s="81"/>
      <c r="GHO136" s="81"/>
      <c r="GHP136" s="81"/>
      <c r="GHQ136" s="81"/>
      <c r="GHR136" s="81"/>
      <c r="GHS136" s="81"/>
      <c r="GHT136" s="81"/>
      <c r="GHU136" s="81"/>
      <c r="GHV136" s="81"/>
      <c r="GHW136" s="81"/>
      <c r="GHX136" s="81"/>
      <c r="GHY136" s="81"/>
      <c r="GHZ136" s="81"/>
      <c r="GIA136" s="81"/>
      <c r="GIB136" s="81"/>
      <c r="GIC136" s="81"/>
      <c r="GID136" s="81"/>
      <c r="GIE136" s="81"/>
      <c r="GIF136" s="81"/>
      <c r="GIG136" s="81"/>
      <c r="GIH136" s="81"/>
      <c r="GII136" s="81"/>
      <c r="GIJ136" s="81"/>
      <c r="GIK136" s="81"/>
      <c r="GIL136" s="81"/>
      <c r="GIM136" s="81"/>
      <c r="GIN136" s="81"/>
      <c r="GIO136" s="81"/>
      <c r="GIP136" s="81"/>
      <c r="GIQ136" s="81"/>
      <c r="GIR136" s="81"/>
      <c r="GIS136" s="81"/>
      <c r="GIT136" s="81"/>
      <c r="GIU136" s="81"/>
      <c r="GIV136" s="81"/>
      <c r="GIW136" s="81"/>
      <c r="GIX136" s="81"/>
      <c r="GIY136" s="81"/>
      <c r="GIZ136" s="81"/>
      <c r="GJA136" s="81"/>
      <c r="GJB136" s="81"/>
      <c r="GJC136" s="81"/>
      <c r="GJD136" s="81"/>
      <c r="GJE136" s="81"/>
      <c r="GJF136" s="81"/>
      <c r="GJG136" s="81"/>
      <c r="GJH136" s="81"/>
      <c r="GJI136" s="81"/>
      <c r="GJJ136" s="81"/>
      <c r="GJK136" s="81"/>
      <c r="GJL136" s="81"/>
      <c r="GJM136" s="81"/>
      <c r="GJN136" s="81"/>
      <c r="GJO136" s="81"/>
      <c r="GJP136" s="81"/>
      <c r="GJQ136" s="81"/>
      <c r="GJR136" s="81"/>
      <c r="GJS136" s="81"/>
      <c r="GJT136" s="81"/>
      <c r="GJU136" s="81"/>
      <c r="GJV136" s="81"/>
      <c r="GJW136" s="81"/>
      <c r="GJX136" s="81"/>
      <c r="GJY136" s="81"/>
      <c r="GJZ136" s="81"/>
      <c r="GKA136" s="81"/>
      <c r="GKB136" s="81"/>
      <c r="GKC136" s="81"/>
      <c r="GKD136" s="81"/>
      <c r="GKE136" s="81"/>
      <c r="GKF136" s="81"/>
      <c r="GKG136" s="81"/>
      <c r="GKH136" s="81"/>
      <c r="GKI136" s="81"/>
      <c r="GKJ136" s="81"/>
      <c r="GKK136" s="81"/>
      <c r="GKL136" s="81"/>
      <c r="GKM136" s="81"/>
      <c r="GKN136" s="81"/>
      <c r="GKO136" s="81"/>
      <c r="GKP136" s="81"/>
      <c r="GKQ136" s="81"/>
      <c r="GKR136" s="81"/>
      <c r="GKS136" s="81"/>
      <c r="GKT136" s="81"/>
      <c r="GKU136" s="81"/>
      <c r="GKV136" s="81"/>
      <c r="GKW136" s="81"/>
      <c r="GKX136" s="81"/>
      <c r="GKY136" s="81"/>
      <c r="GKZ136" s="81"/>
      <c r="GLA136" s="81"/>
      <c r="GLB136" s="81"/>
      <c r="GLC136" s="81"/>
      <c r="GLD136" s="81"/>
      <c r="GLE136" s="81"/>
      <c r="GLF136" s="81"/>
      <c r="GLG136" s="81"/>
      <c r="GLH136" s="81"/>
      <c r="GLI136" s="81"/>
      <c r="GLJ136" s="81"/>
      <c r="GLK136" s="81"/>
      <c r="GLL136" s="81"/>
      <c r="GLM136" s="81"/>
      <c r="GLN136" s="81"/>
      <c r="GLO136" s="81"/>
      <c r="GLP136" s="81"/>
      <c r="GLQ136" s="81"/>
      <c r="GLR136" s="81"/>
      <c r="GLS136" s="81"/>
      <c r="GLT136" s="81"/>
      <c r="GLU136" s="81"/>
      <c r="GLV136" s="81"/>
      <c r="GLW136" s="81"/>
      <c r="GLX136" s="81"/>
      <c r="GLY136" s="81"/>
      <c r="GLZ136" s="81"/>
      <c r="GMA136" s="81"/>
      <c r="GMB136" s="81"/>
      <c r="GMC136" s="81"/>
      <c r="GMD136" s="81"/>
      <c r="GME136" s="81"/>
      <c r="GMF136" s="81"/>
      <c r="GMG136" s="81"/>
      <c r="GMH136" s="81"/>
      <c r="GMI136" s="81"/>
      <c r="GMJ136" s="81"/>
      <c r="GMK136" s="81"/>
      <c r="GML136" s="81"/>
      <c r="GMM136" s="81"/>
      <c r="GMN136" s="81"/>
      <c r="GMO136" s="81"/>
      <c r="GMP136" s="81"/>
      <c r="GMQ136" s="81"/>
      <c r="GMR136" s="81"/>
      <c r="GMS136" s="81"/>
      <c r="GMT136" s="81"/>
      <c r="GMU136" s="81"/>
      <c r="GMV136" s="81"/>
      <c r="GMW136" s="81"/>
      <c r="GMX136" s="81"/>
      <c r="GMY136" s="81"/>
      <c r="GMZ136" s="81"/>
      <c r="GNA136" s="81"/>
      <c r="GNB136" s="81"/>
      <c r="GNC136" s="81"/>
      <c r="GND136" s="81"/>
      <c r="GNE136" s="81"/>
      <c r="GNF136" s="81"/>
      <c r="GNG136" s="81"/>
      <c r="GNH136" s="81"/>
      <c r="GNI136" s="81"/>
      <c r="GNJ136" s="81"/>
      <c r="GNK136" s="81"/>
      <c r="GNL136" s="81"/>
      <c r="GNM136" s="81"/>
      <c r="GNN136" s="81"/>
      <c r="GNO136" s="81"/>
      <c r="GNP136" s="81"/>
      <c r="GNQ136" s="81"/>
      <c r="GNR136" s="81"/>
      <c r="GNS136" s="81"/>
      <c r="GNT136" s="81"/>
      <c r="GNU136" s="81"/>
      <c r="GNV136" s="81"/>
      <c r="GNW136" s="81"/>
      <c r="GNX136" s="81"/>
      <c r="GNY136" s="81"/>
      <c r="GNZ136" s="81"/>
      <c r="GOA136" s="81"/>
      <c r="GOB136" s="81"/>
      <c r="GOC136" s="81"/>
      <c r="GOD136" s="81"/>
      <c r="GOE136" s="81"/>
      <c r="GOF136" s="81"/>
      <c r="GOG136" s="81"/>
      <c r="GOH136" s="81"/>
      <c r="GOI136" s="81"/>
      <c r="GOJ136" s="81"/>
      <c r="GOK136" s="81"/>
      <c r="GOL136" s="81"/>
      <c r="GOM136" s="81"/>
      <c r="GON136" s="81"/>
      <c r="GOO136" s="81"/>
      <c r="GOP136" s="81"/>
      <c r="GOQ136" s="81"/>
      <c r="GOR136" s="81"/>
      <c r="GOS136" s="81"/>
      <c r="GOT136" s="81"/>
      <c r="GOU136" s="81"/>
      <c r="GOV136" s="81"/>
      <c r="GOW136" s="81"/>
      <c r="GOX136" s="81"/>
      <c r="GOY136" s="81"/>
      <c r="GOZ136" s="81"/>
      <c r="GPA136" s="81"/>
      <c r="GPB136" s="81"/>
      <c r="GPC136" s="81"/>
      <c r="GPD136" s="81"/>
      <c r="GPE136" s="81"/>
      <c r="GPF136" s="81"/>
      <c r="GPG136" s="81"/>
      <c r="GPH136" s="81"/>
      <c r="GPI136" s="81"/>
      <c r="GPJ136" s="81"/>
      <c r="GPK136" s="81"/>
      <c r="GPL136" s="81"/>
      <c r="GPM136" s="81"/>
      <c r="GPN136" s="81"/>
      <c r="GPO136" s="81"/>
      <c r="GPP136" s="81"/>
      <c r="GPQ136" s="81"/>
      <c r="GPR136" s="81"/>
      <c r="GPS136" s="81"/>
      <c r="GPT136" s="81"/>
      <c r="GPU136" s="81"/>
      <c r="GPV136" s="81"/>
      <c r="GPW136" s="81"/>
      <c r="GPX136" s="81"/>
      <c r="GPY136" s="81"/>
      <c r="GPZ136" s="81"/>
      <c r="GQA136" s="81"/>
      <c r="GQB136" s="81"/>
      <c r="GQC136" s="81"/>
      <c r="GQD136" s="81"/>
      <c r="GQE136" s="81"/>
      <c r="GQF136" s="81"/>
      <c r="GQG136" s="81"/>
      <c r="GQH136" s="81"/>
      <c r="GQI136" s="81"/>
      <c r="GQJ136" s="81"/>
      <c r="GQK136" s="81"/>
      <c r="GQL136" s="81"/>
      <c r="GQM136" s="81"/>
      <c r="GQN136" s="81"/>
      <c r="GQO136" s="81"/>
      <c r="GQP136" s="81"/>
      <c r="GQQ136" s="81"/>
      <c r="GQR136" s="81"/>
      <c r="GQS136" s="81"/>
      <c r="GQT136" s="81"/>
      <c r="GQU136" s="81"/>
      <c r="GQV136" s="81"/>
      <c r="GQW136" s="81"/>
      <c r="GQX136" s="81"/>
      <c r="GQY136" s="81"/>
      <c r="GQZ136" s="81"/>
      <c r="GRA136" s="81"/>
      <c r="GRB136" s="81"/>
      <c r="GRC136" s="81"/>
      <c r="GRD136" s="81"/>
      <c r="GRE136" s="81"/>
      <c r="GRF136" s="81"/>
      <c r="GRG136" s="81"/>
      <c r="GRH136" s="81"/>
      <c r="GRI136" s="81"/>
      <c r="GRJ136" s="81"/>
      <c r="GRK136" s="81"/>
      <c r="GRL136" s="81"/>
      <c r="GRM136" s="81"/>
      <c r="GRN136" s="81"/>
      <c r="GRO136" s="81"/>
      <c r="GRP136" s="81"/>
      <c r="GRQ136" s="81"/>
      <c r="GRR136" s="81"/>
      <c r="GRS136" s="81"/>
      <c r="GRT136" s="81"/>
      <c r="GRU136" s="81"/>
      <c r="GRV136" s="81"/>
      <c r="GRW136" s="81"/>
      <c r="GRX136" s="81"/>
      <c r="GRY136" s="81"/>
      <c r="GRZ136" s="81"/>
      <c r="GSA136" s="81"/>
      <c r="GSB136" s="81"/>
      <c r="GSC136" s="81"/>
      <c r="GSD136" s="81"/>
      <c r="GSE136" s="81"/>
      <c r="GSF136" s="81"/>
      <c r="GSG136" s="81"/>
      <c r="GSH136" s="81"/>
      <c r="GSI136" s="81"/>
      <c r="GSJ136" s="81"/>
      <c r="GSK136" s="81"/>
      <c r="GSL136" s="81"/>
      <c r="GSM136" s="81"/>
      <c r="GSN136" s="81"/>
      <c r="GSO136" s="81"/>
      <c r="GSP136" s="81"/>
      <c r="GSQ136" s="81"/>
      <c r="GSR136" s="81"/>
      <c r="GSS136" s="81"/>
      <c r="GST136" s="81"/>
      <c r="GSU136" s="81"/>
      <c r="GSV136" s="81"/>
      <c r="GSW136" s="81"/>
      <c r="GSX136" s="81"/>
      <c r="GSY136" s="81"/>
      <c r="GSZ136" s="81"/>
      <c r="GTA136" s="81"/>
      <c r="GTB136" s="81"/>
      <c r="GTC136" s="81"/>
      <c r="GTD136" s="81"/>
      <c r="GTE136" s="81"/>
      <c r="GTF136" s="81"/>
      <c r="GTG136" s="81"/>
      <c r="GTH136" s="81"/>
      <c r="GTI136" s="81"/>
      <c r="GTJ136" s="81"/>
      <c r="GTK136" s="81"/>
      <c r="GTL136" s="81"/>
      <c r="GTM136" s="81"/>
      <c r="GTN136" s="81"/>
      <c r="GTO136" s="81"/>
      <c r="GTP136" s="81"/>
      <c r="GTQ136" s="81"/>
      <c r="GTR136" s="81"/>
      <c r="GTS136" s="81"/>
      <c r="GTT136" s="81"/>
      <c r="GTU136" s="81"/>
      <c r="GTV136" s="81"/>
      <c r="GTW136" s="81"/>
      <c r="GTX136" s="81"/>
      <c r="GTY136" s="81"/>
      <c r="GTZ136" s="81"/>
      <c r="GUA136" s="81"/>
      <c r="GUB136" s="81"/>
      <c r="GUC136" s="81"/>
      <c r="GUD136" s="81"/>
      <c r="GUE136" s="81"/>
      <c r="GUF136" s="81"/>
      <c r="GUG136" s="81"/>
      <c r="GUH136" s="81"/>
      <c r="GUI136" s="81"/>
      <c r="GUJ136" s="81"/>
      <c r="GUK136" s="81"/>
      <c r="GUL136" s="81"/>
      <c r="GUM136" s="81"/>
      <c r="GUN136" s="81"/>
      <c r="GUO136" s="81"/>
      <c r="GUP136" s="81"/>
      <c r="GUQ136" s="81"/>
      <c r="GUR136" s="81"/>
      <c r="GUS136" s="81"/>
      <c r="GUT136" s="81"/>
      <c r="GUU136" s="81"/>
      <c r="GUV136" s="81"/>
      <c r="GUW136" s="81"/>
      <c r="GUX136" s="81"/>
      <c r="GUY136" s="81"/>
      <c r="GUZ136" s="81"/>
      <c r="GVA136" s="81"/>
      <c r="GVB136" s="81"/>
      <c r="GVC136" s="81"/>
      <c r="GVD136" s="81"/>
      <c r="GVE136" s="81"/>
      <c r="GVF136" s="81"/>
      <c r="GVG136" s="81"/>
      <c r="GVH136" s="81"/>
      <c r="GVI136" s="81"/>
      <c r="GVJ136" s="81"/>
      <c r="GVK136" s="81"/>
      <c r="GVL136" s="81"/>
      <c r="GVM136" s="81"/>
      <c r="GVN136" s="81"/>
      <c r="GVO136" s="81"/>
      <c r="GVP136" s="81"/>
      <c r="GVQ136" s="81"/>
      <c r="GVR136" s="81"/>
      <c r="GVS136" s="81"/>
      <c r="GVT136" s="81"/>
      <c r="GVU136" s="81"/>
      <c r="GVV136" s="81"/>
      <c r="GVW136" s="81"/>
      <c r="GVX136" s="81"/>
      <c r="GVY136" s="81"/>
      <c r="GVZ136" s="81"/>
      <c r="GWA136" s="81"/>
      <c r="GWB136" s="81"/>
      <c r="GWC136" s="81"/>
      <c r="GWD136" s="81"/>
      <c r="GWE136" s="81"/>
      <c r="GWF136" s="81"/>
      <c r="GWG136" s="81"/>
      <c r="GWH136" s="81"/>
      <c r="GWI136" s="81"/>
      <c r="GWJ136" s="81"/>
      <c r="GWK136" s="81"/>
      <c r="GWL136" s="81"/>
      <c r="GWM136" s="81"/>
      <c r="GWN136" s="81"/>
      <c r="GWO136" s="81"/>
      <c r="GWP136" s="81"/>
      <c r="GWQ136" s="81"/>
      <c r="GWR136" s="81"/>
      <c r="GWS136" s="81"/>
      <c r="GWT136" s="81"/>
      <c r="GWU136" s="81"/>
      <c r="GWV136" s="81"/>
      <c r="GWW136" s="81"/>
      <c r="GWX136" s="81"/>
      <c r="GWY136" s="81"/>
      <c r="GWZ136" s="81"/>
      <c r="GXA136" s="81"/>
      <c r="GXB136" s="81"/>
      <c r="GXC136" s="81"/>
      <c r="GXD136" s="81"/>
      <c r="GXE136" s="81"/>
      <c r="GXF136" s="81"/>
      <c r="GXG136" s="81"/>
      <c r="GXH136" s="81"/>
      <c r="GXI136" s="81"/>
      <c r="GXJ136" s="81"/>
      <c r="GXK136" s="81"/>
      <c r="GXL136" s="81"/>
      <c r="GXM136" s="81"/>
      <c r="GXN136" s="81"/>
      <c r="GXO136" s="81"/>
      <c r="GXP136" s="81"/>
      <c r="GXQ136" s="81"/>
      <c r="GXR136" s="81"/>
      <c r="GXS136" s="81"/>
      <c r="GXT136" s="81"/>
      <c r="GXU136" s="81"/>
      <c r="GXV136" s="81"/>
      <c r="GXW136" s="81"/>
      <c r="GXX136" s="81"/>
      <c r="GXY136" s="81"/>
      <c r="GXZ136" s="81"/>
      <c r="GYA136" s="81"/>
      <c r="GYB136" s="81"/>
      <c r="GYC136" s="81"/>
      <c r="GYD136" s="81"/>
      <c r="GYE136" s="81"/>
      <c r="GYF136" s="81"/>
      <c r="GYG136" s="81"/>
      <c r="GYH136" s="81"/>
      <c r="GYI136" s="81"/>
      <c r="GYJ136" s="81"/>
      <c r="GYK136" s="81"/>
      <c r="GYL136" s="81"/>
      <c r="GYM136" s="81"/>
      <c r="GYN136" s="81"/>
      <c r="GYO136" s="81"/>
      <c r="GYP136" s="81"/>
      <c r="GYQ136" s="81"/>
      <c r="GYR136" s="81"/>
      <c r="GYS136" s="81"/>
      <c r="GYT136" s="81"/>
      <c r="GYU136" s="81"/>
      <c r="GYV136" s="81"/>
      <c r="GYW136" s="81"/>
      <c r="GYX136" s="81"/>
      <c r="GYY136" s="81"/>
      <c r="GYZ136" s="81"/>
      <c r="GZA136" s="81"/>
      <c r="GZB136" s="81"/>
      <c r="GZC136" s="81"/>
      <c r="GZD136" s="81"/>
      <c r="GZE136" s="81"/>
      <c r="GZF136" s="81"/>
      <c r="GZG136" s="81"/>
      <c r="GZH136" s="81"/>
      <c r="GZI136" s="81"/>
      <c r="GZJ136" s="81"/>
      <c r="GZK136" s="81"/>
      <c r="GZL136" s="81"/>
      <c r="GZM136" s="81"/>
      <c r="GZN136" s="81"/>
      <c r="GZO136" s="81"/>
      <c r="GZP136" s="81"/>
      <c r="GZQ136" s="81"/>
      <c r="GZR136" s="81"/>
      <c r="GZS136" s="81"/>
      <c r="GZT136" s="81"/>
      <c r="GZU136" s="81"/>
      <c r="GZV136" s="81"/>
      <c r="GZW136" s="81"/>
      <c r="GZX136" s="81"/>
      <c r="GZY136" s="81"/>
      <c r="GZZ136" s="81"/>
      <c r="HAA136" s="81"/>
      <c r="HAB136" s="81"/>
      <c r="HAC136" s="81"/>
      <c r="HAD136" s="81"/>
      <c r="HAE136" s="81"/>
      <c r="HAF136" s="81"/>
      <c r="HAG136" s="81"/>
      <c r="HAH136" s="81"/>
      <c r="HAI136" s="81"/>
      <c r="HAJ136" s="81"/>
      <c r="HAK136" s="81"/>
      <c r="HAL136" s="81"/>
      <c r="HAM136" s="81"/>
      <c r="HAN136" s="81"/>
      <c r="HAO136" s="81"/>
      <c r="HAP136" s="81"/>
      <c r="HAQ136" s="81"/>
      <c r="HAR136" s="81"/>
      <c r="HAS136" s="81"/>
      <c r="HAT136" s="81"/>
      <c r="HAU136" s="81"/>
      <c r="HAV136" s="81"/>
      <c r="HAW136" s="81"/>
      <c r="HAX136" s="81"/>
      <c r="HAY136" s="81"/>
      <c r="HAZ136" s="81"/>
      <c r="HBA136" s="81"/>
      <c r="HBB136" s="81"/>
      <c r="HBC136" s="81"/>
      <c r="HBD136" s="81"/>
      <c r="HBE136" s="81"/>
      <c r="HBF136" s="81"/>
      <c r="HBG136" s="81"/>
      <c r="HBH136" s="81"/>
      <c r="HBI136" s="81"/>
      <c r="HBJ136" s="81"/>
      <c r="HBK136" s="81"/>
      <c r="HBL136" s="81"/>
      <c r="HBM136" s="81"/>
      <c r="HBN136" s="81"/>
      <c r="HBO136" s="81"/>
      <c r="HBP136" s="81"/>
      <c r="HBQ136" s="81"/>
      <c r="HBR136" s="81"/>
      <c r="HBS136" s="81"/>
      <c r="HBT136" s="81"/>
      <c r="HBU136" s="81"/>
      <c r="HBV136" s="81"/>
      <c r="HBW136" s="81"/>
      <c r="HBX136" s="81"/>
      <c r="HBY136" s="81"/>
      <c r="HBZ136" s="81"/>
      <c r="HCA136" s="81"/>
      <c r="HCB136" s="81"/>
      <c r="HCC136" s="81"/>
      <c r="HCD136" s="81"/>
      <c r="HCE136" s="81"/>
      <c r="HCF136" s="81"/>
      <c r="HCG136" s="81"/>
      <c r="HCH136" s="81"/>
      <c r="HCI136" s="81"/>
      <c r="HCJ136" s="81"/>
      <c r="HCK136" s="81"/>
      <c r="HCL136" s="81"/>
      <c r="HCM136" s="81"/>
      <c r="HCN136" s="81"/>
      <c r="HCO136" s="81"/>
      <c r="HCP136" s="81"/>
      <c r="HCQ136" s="81"/>
      <c r="HCR136" s="81"/>
      <c r="HCS136" s="81"/>
      <c r="HCT136" s="81"/>
      <c r="HCU136" s="81"/>
      <c r="HCV136" s="81"/>
      <c r="HCW136" s="81"/>
      <c r="HCX136" s="81"/>
      <c r="HCY136" s="81"/>
      <c r="HCZ136" s="81"/>
      <c r="HDA136" s="81"/>
      <c r="HDB136" s="81"/>
      <c r="HDC136" s="81"/>
      <c r="HDD136" s="81"/>
      <c r="HDE136" s="81"/>
      <c r="HDF136" s="81"/>
      <c r="HDG136" s="81"/>
      <c r="HDH136" s="81"/>
      <c r="HDI136" s="81"/>
      <c r="HDJ136" s="81"/>
      <c r="HDK136" s="81"/>
      <c r="HDL136" s="81"/>
      <c r="HDM136" s="81"/>
      <c r="HDN136" s="81"/>
      <c r="HDO136" s="81"/>
      <c r="HDP136" s="81"/>
      <c r="HDQ136" s="81"/>
      <c r="HDR136" s="81"/>
      <c r="HDS136" s="81"/>
      <c r="HDT136" s="81"/>
      <c r="HDU136" s="81"/>
      <c r="HDV136" s="81"/>
      <c r="HDW136" s="81"/>
      <c r="HDX136" s="81"/>
      <c r="HDY136" s="81"/>
      <c r="HDZ136" s="81"/>
      <c r="HEA136" s="81"/>
      <c r="HEB136" s="81"/>
      <c r="HEC136" s="81"/>
      <c r="HED136" s="81"/>
      <c r="HEE136" s="81"/>
      <c r="HEF136" s="81"/>
      <c r="HEG136" s="81"/>
      <c r="HEH136" s="81"/>
      <c r="HEI136" s="81"/>
      <c r="HEJ136" s="81"/>
      <c r="HEK136" s="81"/>
      <c r="HEL136" s="81"/>
      <c r="HEM136" s="81"/>
      <c r="HEN136" s="81"/>
      <c r="HEO136" s="81"/>
      <c r="HEP136" s="81"/>
      <c r="HEQ136" s="81"/>
      <c r="HER136" s="81"/>
      <c r="HES136" s="81"/>
      <c r="HET136" s="81"/>
      <c r="HEU136" s="81"/>
      <c r="HEV136" s="81"/>
      <c r="HEW136" s="81"/>
      <c r="HEX136" s="81"/>
      <c r="HEY136" s="81"/>
      <c r="HEZ136" s="81"/>
      <c r="HFA136" s="81"/>
      <c r="HFB136" s="81"/>
      <c r="HFC136" s="81"/>
      <c r="HFD136" s="81"/>
      <c r="HFE136" s="81"/>
      <c r="HFF136" s="81"/>
      <c r="HFG136" s="81"/>
      <c r="HFH136" s="81"/>
      <c r="HFI136" s="81"/>
      <c r="HFJ136" s="81"/>
      <c r="HFK136" s="81"/>
      <c r="HFL136" s="81"/>
      <c r="HFM136" s="81"/>
      <c r="HFN136" s="81"/>
      <c r="HFO136" s="81"/>
      <c r="HFP136" s="81"/>
      <c r="HFQ136" s="81"/>
      <c r="HFR136" s="81"/>
      <c r="HFS136" s="81"/>
      <c r="HFT136" s="81"/>
      <c r="HFU136" s="81"/>
      <c r="HFV136" s="81"/>
      <c r="HFW136" s="81"/>
      <c r="HFX136" s="81"/>
      <c r="HFY136" s="81"/>
      <c r="HFZ136" s="81"/>
      <c r="HGA136" s="81"/>
      <c r="HGB136" s="81"/>
      <c r="HGC136" s="81"/>
      <c r="HGD136" s="81"/>
      <c r="HGE136" s="81"/>
      <c r="HGF136" s="81"/>
      <c r="HGG136" s="81"/>
      <c r="HGH136" s="81"/>
      <c r="HGI136" s="81"/>
      <c r="HGJ136" s="81"/>
      <c r="HGK136" s="81"/>
      <c r="HGL136" s="81"/>
      <c r="HGM136" s="81"/>
      <c r="HGN136" s="81"/>
      <c r="HGO136" s="81"/>
      <c r="HGP136" s="81"/>
      <c r="HGQ136" s="81"/>
      <c r="HGR136" s="81"/>
      <c r="HGS136" s="81"/>
      <c r="HGT136" s="81"/>
      <c r="HGU136" s="81"/>
      <c r="HGV136" s="81"/>
      <c r="HGW136" s="81"/>
      <c r="HGX136" s="81"/>
      <c r="HGY136" s="81"/>
      <c r="HGZ136" s="81"/>
      <c r="HHA136" s="81"/>
      <c r="HHB136" s="81"/>
      <c r="HHC136" s="81"/>
      <c r="HHD136" s="81"/>
      <c r="HHE136" s="81"/>
      <c r="HHF136" s="81"/>
      <c r="HHG136" s="81"/>
      <c r="HHH136" s="81"/>
      <c r="HHI136" s="81"/>
      <c r="HHJ136" s="81"/>
      <c r="HHK136" s="81"/>
      <c r="HHL136" s="81"/>
      <c r="HHM136" s="81"/>
      <c r="HHN136" s="81"/>
      <c r="HHO136" s="81"/>
      <c r="HHP136" s="81"/>
      <c r="HHQ136" s="81"/>
      <c r="HHR136" s="81"/>
      <c r="HHS136" s="81"/>
      <c r="HHT136" s="81"/>
      <c r="HHU136" s="81"/>
      <c r="HHV136" s="81"/>
      <c r="HHW136" s="81"/>
      <c r="HHX136" s="81"/>
      <c r="HHY136" s="81"/>
      <c r="HHZ136" s="81"/>
      <c r="HIA136" s="81"/>
      <c r="HIB136" s="81"/>
      <c r="HIC136" s="81"/>
      <c r="HID136" s="81"/>
      <c r="HIE136" s="81"/>
      <c r="HIF136" s="81"/>
      <c r="HIG136" s="81"/>
      <c r="HIH136" s="81"/>
      <c r="HII136" s="81"/>
      <c r="HIJ136" s="81"/>
      <c r="HIK136" s="81"/>
      <c r="HIL136" s="81"/>
      <c r="HIM136" s="81"/>
      <c r="HIN136" s="81"/>
      <c r="HIO136" s="81"/>
      <c r="HIP136" s="81"/>
      <c r="HIQ136" s="81"/>
      <c r="HIR136" s="81"/>
      <c r="HIS136" s="81"/>
      <c r="HIT136" s="81"/>
      <c r="HIU136" s="81"/>
      <c r="HIV136" s="81"/>
      <c r="HIW136" s="81"/>
      <c r="HIX136" s="81"/>
      <c r="HIY136" s="81"/>
      <c r="HIZ136" s="81"/>
      <c r="HJA136" s="81"/>
      <c r="HJB136" s="81"/>
      <c r="HJC136" s="81"/>
      <c r="HJD136" s="81"/>
      <c r="HJE136" s="81"/>
      <c r="HJF136" s="81"/>
      <c r="HJG136" s="81"/>
      <c r="HJH136" s="81"/>
      <c r="HJI136" s="81"/>
      <c r="HJJ136" s="81"/>
      <c r="HJK136" s="81"/>
      <c r="HJL136" s="81"/>
      <c r="HJM136" s="81"/>
      <c r="HJN136" s="81"/>
      <c r="HJO136" s="81"/>
      <c r="HJP136" s="81"/>
      <c r="HJQ136" s="81"/>
      <c r="HJR136" s="81"/>
      <c r="HJS136" s="81"/>
      <c r="HJT136" s="81"/>
      <c r="HJU136" s="81"/>
      <c r="HJV136" s="81"/>
      <c r="HJW136" s="81"/>
      <c r="HJX136" s="81"/>
      <c r="HJY136" s="81"/>
      <c r="HJZ136" s="81"/>
      <c r="HKA136" s="81"/>
      <c r="HKB136" s="81"/>
      <c r="HKC136" s="81"/>
      <c r="HKD136" s="81"/>
      <c r="HKE136" s="81"/>
      <c r="HKF136" s="81"/>
      <c r="HKG136" s="81"/>
      <c r="HKH136" s="81"/>
      <c r="HKI136" s="81"/>
      <c r="HKJ136" s="81"/>
      <c r="HKK136" s="81"/>
      <c r="HKL136" s="81"/>
      <c r="HKM136" s="81"/>
      <c r="HKN136" s="81"/>
      <c r="HKO136" s="81"/>
      <c r="HKP136" s="81"/>
      <c r="HKQ136" s="81"/>
      <c r="HKR136" s="81"/>
      <c r="HKS136" s="81"/>
      <c r="HKT136" s="81"/>
      <c r="HKU136" s="81"/>
      <c r="HKV136" s="81"/>
      <c r="HKW136" s="81"/>
      <c r="HKX136" s="81"/>
      <c r="HKY136" s="81"/>
      <c r="HKZ136" s="81"/>
      <c r="HLA136" s="81"/>
      <c r="HLB136" s="81"/>
      <c r="HLC136" s="81"/>
      <c r="HLD136" s="81"/>
      <c r="HLE136" s="81"/>
      <c r="HLF136" s="81"/>
      <c r="HLG136" s="81"/>
      <c r="HLH136" s="81"/>
      <c r="HLI136" s="81"/>
      <c r="HLJ136" s="81"/>
      <c r="HLK136" s="81"/>
      <c r="HLL136" s="81"/>
      <c r="HLM136" s="81"/>
      <c r="HLN136" s="81"/>
      <c r="HLO136" s="81"/>
      <c r="HLP136" s="81"/>
      <c r="HLQ136" s="81"/>
      <c r="HLR136" s="81"/>
      <c r="HLS136" s="81"/>
      <c r="HLT136" s="81"/>
      <c r="HLU136" s="81"/>
      <c r="HLV136" s="81"/>
      <c r="HLW136" s="81"/>
      <c r="HLX136" s="81"/>
      <c r="HLY136" s="81"/>
      <c r="HLZ136" s="81"/>
      <c r="HMA136" s="81"/>
      <c r="HMB136" s="81"/>
      <c r="HMC136" s="81"/>
      <c r="HMD136" s="81"/>
      <c r="HME136" s="81"/>
      <c r="HMF136" s="81"/>
      <c r="HMG136" s="81"/>
      <c r="HMH136" s="81"/>
      <c r="HMI136" s="81"/>
      <c r="HMJ136" s="81"/>
      <c r="HMK136" s="81"/>
      <c r="HML136" s="81"/>
      <c r="HMM136" s="81"/>
      <c r="HMN136" s="81"/>
      <c r="HMO136" s="81"/>
      <c r="HMP136" s="81"/>
      <c r="HMQ136" s="81"/>
      <c r="HMR136" s="81"/>
      <c r="HMS136" s="81"/>
      <c r="HMT136" s="81"/>
      <c r="HMU136" s="81"/>
      <c r="HMV136" s="81"/>
      <c r="HMW136" s="81"/>
      <c r="HMX136" s="81"/>
      <c r="HMY136" s="81"/>
      <c r="HMZ136" s="81"/>
      <c r="HNA136" s="81"/>
      <c r="HNB136" s="81"/>
      <c r="HNC136" s="81"/>
      <c r="HND136" s="81"/>
      <c r="HNE136" s="81"/>
      <c r="HNF136" s="81"/>
      <c r="HNG136" s="81"/>
      <c r="HNH136" s="81"/>
      <c r="HNI136" s="81"/>
      <c r="HNJ136" s="81"/>
      <c r="HNK136" s="81"/>
      <c r="HNL136" s="81"/>
      <c r="HNM136" s="81"/>
      <c r="HNN136" s="81"/>
      <c r="HNO136" s="81"/>
      <c r="HNP136" s="81"/>
      <c r="HNQ136" s="81"/>
      <c r="HNR136" s="81"/>
      <c r="HNS136" s="81"/>
      <c r="HNT136" s="81"/>
      <c r="HNU136" s="81"/>
      <c r="HNV136" s="81"/>
      <c r="HNW136" s="81"/>
      <c r="HNX136" s="81"/>
      <c r="HNY136" s="81"/>
      <c r="HNZ136" s="81"/>
      <c r="HOA136" s="81"/>
      <c r="HOB136" s="81"/>
      <c r="HOC136" s="81"/>
      <c r="HOD136" s="81"/>
      <c r="HOE136" s="81"/>
      <c r="HOF136" s="81"/>
      <c r="HOG136" s="81"/>
      <c r="HOH136" s="81"/>
      <c r="HOI136" s="81"/>
      <c r="HOJ136" s="81"/>
      <c r="HOK136" s="81"/>
      <c r="HOL136" s="81"/>
      <c r="HOM136" s="81"/>
      <c r="HON136" s="81"/>
      <c r="HOO136" s="81"/>
      <c r="HOP136" s="81"/>
      <c r="HOQ136" s="81"/>
      <c r="HOR136" s="81"/>
      <c r="HOS136" s="81"/>
      <c r="HOT136" s="81"/>
      <c r="HOU136" s="81"/>
      <c r="HOV136" s="81"/>
      <c r="HOW136" s="81"/>
      <c r="HOX136" s="81"/>
      <c r="HOY136" s="81"/>
      <c r="HOZ136" s="81"/>
      <c r="HPA136" s="81"/>
      <c r="HPB136" s="81"/>
      <c r="HPC136" s="81"/>
      <c r="HPD136" s="81"/>
      <c r="HPE136" s="81"/>
      <c r="HPF136" s="81"/>
      <c r="HPG136" s="81"/>
      <c r="HPH136" s="81"/>
      <c r="HPI136" s="81"/>
      <c r="HPJ136" s="81"/>
      <c r="HPK136" s="81"/>
      <c r="HPL136" s="81"/>
      <c r="HPM136" s="81"/>
      <c r="HPN136" s="81"/>
      <c r="HPO136" s="81"/>
      <c r="HPP136" s="81"/>
      <c r="HPQ136" s="81"/>
      <c r="HPR136" s="81"/>
      <c r="HPS136" s="81"/>
      <c r="HPT136" s="81"/>
      <c r="HPU136" s="81"/>
      <c r="HPV136" s="81"/>
      <c r="HPW136" s="81"/>
      <c r="HPX136" s="81"/>
      <c r="HPY136" s="81"/>
      <c r="HPZ136" s="81"/>
      <c r="HQA136" s="81"/>
      <c r="HQB136" s="81"/>
      <c r="HQC136" s="81"/>
      <c r="HQD136" s="81"/>
      <c r="HQE136" s="81"/>
      <c r="HQF136" s="81"/>
      <c r="HQG136" s="81"/>
      <c r="HQH136" s="81"/>
      <c r="HQI136" s="81"/>
      <c r="HQJ136" s="81"/>
      <c r="HQK136" s="81"/>
      <c r="HQL136" s="81"/>
      <c r="HQM136" s="81"/>
      <c r="HQN136" s="81"/>
      <c r="HQO136" s="81"/>
      <c r="HQP136" s="81"/>
      <c r="HQQ136" s="81"/>
      <c r="HQR136" s="81"/>
      <c r="HQS136" s="81"/>
      <c r="HQT136" s="81"/>
      <c r="HQU136" s="81"/>
      <c r="HQV136" s="81"/>
      <c r="HQW136" s="81"/>
      <c r="HQX136" s="81"/>
      <c r="HQY136" s="81"/>
      <c r="HQZ136" s="81"/>
      <c r="HRA136" s="81"/>
      <c r="HRB136" s="81"/>
      <c r="HRC136" s="81"/>
      <c r="HRD136" s="81"/>
      <c r="HRE136" s="81"/>
      <c r="HRF136" s="81"/>
      <c r="HRG136" s="81"/>
      <c r="HRH136" s="81"/>
      <c r="HRI136" s="81"/>
      <c r="HRJ136" s="81"/>
      <c r="HRK136" s="81"/>
      <c r="HRL136" s="81"/>
      <c r="HRM136" s="81"/>
      <c r="HRN136" s="81"/>
      <c r="HRO136" s="81"/>
      <c r="HRP136" s="81"/>
      <c r="HRQ136" s="81"/>
      <c r="HRR136" s="81"/>
      <c r="HRS136" s="81"/>
      <c r="HRT136" s="81"/>
      <c r="HRU136" s="81"/>
      <c r="HRV136" s="81"/>
      <c r="HRW136" s="81"/>
      <c r="HRX136" s="81"/>
      <c r="HRY136" s="81"/>
      <c r="HRZ136" s="81"/>
      <c r="HSA136" s="81"/>
      <c r="HSB136" s="81"/>
      <c r="HSC136" s="81"/>
      <c r="HSD136" s="81"/>
      <c r="HSE136" s="81"/>
      <c r="HSF136" s="81"/>
      <c r="HSG136" s="81"/>
      <c r="HSH136" s="81"/>
      <c r="HSI136" s="81"/>
      <c r="HSJ136" s="81"/>
      <c r="HSK136" s="81"/>
      <c r="HSL136" s="81"/>
      <c r="HSM136" s="81"/>
      <c r="HSN136" s="81"/>
      <c r="HSO136" s="81"/>
      <c r="HSP136" s="81"/>
      <c r="HSQ136" s="81"/>
      <c r="HSR136" s="81"/>
      <c r="HSS136" s="81"/>
      <c r="HST136" s="81"/>
      <c r="HSU136" s="81"/>
      <c r="HSV136" s="81"/>
      <c r="HSW136" s="81"/>
      <c r="HSX136" s="81"/>
      <c r="HSY136" s="81"/>
      <c r="HSZ136" s="81"/>
      <c r="HTA136" s="81"/>
      <c r="HTB136" s="81"/>
      <c r="HTC136" s="81"/>
      <c r="HTD136" s="81"/>
      <c r="HTE136" s="81"/>
      <c r="HTF136" s="81"/>
      <c r="HTG136" s="81"/>
      <c r="HTH136" s="81"/>
      <c r="HTI136" s="81"/>
      <c r="HTJ136" s="81"/>
      <c r="HTK136" s="81"/>
      <c r="HTL136" s="81"/>
      <c r="HTM136" s="81"/>
      <c r="HTN136" s="81"/>
      <c r="HTO136" s="81"/>
      <c r="HTP136" s="81"/>
      <c r="HTQ136" s="81"/>
      <c r="HTR136" s="81"/>
      <c r="HTS136" s="81"/>
      <c r="HTT136" s="81"/>
      <c r="HTU136" s="81"/>
      <c r="HTV136" s="81"/>
      <c r="HTW136" s="81"/>
      <c r="HTX136" s="81"/>
      <c r="HTY136" s="81"/>
      <c r="HTZ136" s="81"/>
      <c r="HUA136" s="81"/>
      <c r="HUB136" s="81"/>
      <c r="HUC136" s="81"/>
      <c r="HUD136" s="81"/>
      <c r="HUE136" s="81"/>
      <c r="HUF136" s="81"/>
      <c r="HUG136" s="81"/>
      <c r="HUH136" s="81"/>
      <c r="HUI136" s="81"/>
      <c r="HUJ136" s="81"/>
      <c r="HUK136" s="81"/>
      <c r="HUL136" s="81"/>
      <c r="HUM136" s="81"/>
      <c r="HUN136" s="81"/>
      <c r="HUO136" s="81"/>
      <c r="HUP136" s="81"/>
      <c r="HUQ136" s="81"/>
      <c r="HUR136" s="81"/>
      <c r="HUS136" s="81"/>
      <c r="HUT136" s="81"/>
      <c r="HUU136" s="81"/>
      <c r="HUV136" s="81"/>
      <c r="HUW136" s="81"/>
      <c r="HUX136" s="81"/>
      <c r="HUY136" s="81"/>
      <c r="HUZ136" s="81"/>
      <c r="HVA136" s="81"/>
      <c r="HVB136" s="81"/>
      <c r="HVC136" s="81"/>
      <c r="HVD136" s="81"/>
      <c r="HVE136" s="81"/>
      <c r="HVF136" s="81"/>
      <c r="HVG136" s="81"/>
    </row>
    <row r="137" spans="1:5987" s="111" customFormat="1" x14ac:dyDescent="0.2">
      <c r="CN137" s="81"/>
      <c r="CO137" s="81"/>
      <c r="CP137" s="81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1"/>
      <c r="DH137" s="81"/>
      <c r="DI137" s="81"/>
      <c r="DJ137" s="81"/>
      <c r="DK137" s="81"/>
      <c r="DL137" s="81"/>
      <c r="DM137" s="81"/>
      <c r="DN137" s="81"/>
      <c r="DO137" s="81"/>
      <c r="DP137" s="81"/>
      <c r="DQ137" s="81"/>
      <c r="DR137" s="81"/>
      <c r="DS137" s="81"/>
      <c r="DT137" s="81"/>
      <c r="DU137" s="81"/>
      <c r="DV137" s="81"/>
      <c r="DW137" s="81"/>
      <c r="DX137" s="81"/>
      <c r="DY137" s="81"/>
      <c r="DZ137" s="81"/>
      <c r="EA137" s="81"/>
      <c r="EB137" s="81"/>
      <c r="EC137" s="81"/>
      <c r="ED137" s="81"/>
      <c r="EE137" s="81"/>
      <c r="EF137" s="81"/>
      <c r="EG137" s="81"/>
      <c r="EH137" s="81"/>
      <c r="EI137" s="81"/>
      <c r="EJ137" s="81"/>
      <c r="EK137" s="81"/>
      <c r="EL137" s="81"/>
      <c r="EM137" s="81"/>
      <c r="EN137" s="81"/>
      <c r="EO137" s="81"/>
      <c r="EP137" s="81"/>
      <c r="EQ137" s="81"/>
      <c r="ER137" s="81"/>
      <c r="ES137" s="81"/>
      <c r="ET137" s="81"/>
      <c r="EU137" s="81"/>
      <c r="EV137" s="81"/>
      <c r="EW137" s="81"/>
      <c r="EX137" s="81"/>
      <c r="EY137" s="81"/>
      <c r="EZ137" s="81"/>
      <c r="FA137" s="81"/>
      <c r="FB137" s="81"/>
      <c r="FC137" s="81"/>
      <c r="FD137" s="81"/>
      <c r="FE137" s="81"/>
      <c r="FF137" s="81"/>
      <c r="FG137" s="81"/>
      <c r="FH137" s="81"/>
      <c r="FI137" s="81"/>
      <c r="FJ137" s="81"/>
      <c r="FK137" s="81"/>
      <c r="FL137" s="81"/>
      <c r="FM137" s="81"/>
      <c r="FN137" s="81"/>
      <c r="FO137" s="81"/>
      <c r="FP137" s="81"/>
      <c r="FQ137" s="81"/>
      <c r="FR137" s="81"/>
      <c r="FS137" s="81"/>
      <c r="FT137" s="81"/>
      <c r="FU137" s="81"/>
      <c r="FV137" s="81"/>
      <c r="FW137" s="81"/>
      <c r="FX137" s="81"/>
      <c r="FY137" s="81"/>
      <c r="FZ137" s="81"/>
      <c r="GA137" s="81"/>
      <c r="GB137" s="81"/>
      <c r="GC137" s="81"/>
      <c r="GD137" s="81"/>
      <c r="GE137" s="81"/>
      <c r="GF137" s="81"/>
      <c r="GG137" s="81"/>
      <c r="GH137" s="81"/>
      <c r="GI137" s="81"/>
      <c r="GJ137" s="81"/>
      <c r="GK137" s="81"/>
      <c r="GL137" s="81"/>
      <c r="GM137" s="81"/>
      <c r="GN137" s="81"/>
      <c r="GO137" s="81"/>
      <c r="GP137" s="81"/>
      <c r="GQ137" s="81"/>
      <c r="GR137" s="81"/>
      <c r="GS137" s="81"/>
      <c r="GT137" s="81"/>
      <c r="GU137" s="81"/>
      <c r="GV137" s="81"/>
      <c r="GW137" s="81"/>
      <c r="GX137" s="81"/>
      <c r="GY137" s="81"/>
      <c r="GZ137" s="81"/>
      <c r="HA137" s="81"/>
      <c r="HB137" s="81"/>
      <c r="HC137" s="81"/>
      <c r="HD137" s="81"/>
      <c r="HE137" s="81"/>
      <c r="HF137" s="81"/>
      <c r="HG137" s="81"/>
      <c r="HH137" s="81"/>
      <c r="HI137" s="81"/>
      <c r="HJ137" s="81"/>
      <c r="HK137" s="81"/>
      <c r="HL137" s="81"/>
      <c r="HM137" s="81"/>
      <c r="HN137" s="81"/>
      <c r="HO137" s="81"/>
      <c r="HP137" s="81"/>
      <c r="HQ137" s="81"/>
      <c r="HR137" s="81"/>
      <c r="HS137" s="81"/>
      <c r="HT137" s="81"/>
      <c r="HU137" s="81"/>
      <c r="HV137" s="81"/>
      <c r="HW137" s="81"/>
      <c r="HX137" s="81"/>
      <c r="HY137" s="81"/>
      <c r="HZ137" s="81"/>
      <c r="IA137" s="81"/>
      <c r="IB137" s="81"/>
      <c r="IC137" s="81"/>
      <c r="ID137" s="81"/>
      <c r="IE137" s="81"/>
      <c r="IF137" s="81"/>
      <c r="IG137" s="81"/>
      <c r="IH137" s="81"/>
      <c r="II137" s="81"/>
      <c r="IJ137" s="81"/>
      <c r="IK137" s="81"/>
      <c r="IL137" s="81"/>
      <c r="IM137" s="81"/>
      <c r="IN137" s="81"/>
      <c r="IO137" s="81"/>
      <c r="IP137" s="81"/>
      <c r="IQ137" s="81"/>
      <c r="IR137" s="81"/>
      <c r="IS137" s="81"/>
      <c r="IT137" s="81"/>
      <c r="IU137" s="81"/>
      <c r="IV137" s="81"/>
      <c r="IW137" s="81"/>
      <c r="IX137" s="81"/>
      <c r="IY137" s="81"/>
      <c r="IZ137" s="81"/>
      <c r="JA137" s="81"/>
      <c r="JB137" s="81"/>
      <c r="JC137" s="81"/>
      <c r="JD137" s="81"/>
      <c r="JE137" s="81"/>
      <c r="JF137" s="81"/>
      <c r="JG137" s="81"/>
      <c r="JH137" s="81"/>
      <c r="JI137" s="81"/>
      <c r="JJ137" s="81"/>
      <c r="JK137" s="81"/>
      <c r="JL137" s="81"/>
      <c r="JM137" s="81"/>
      <c r="JN137" s="81"/>
      <c r="JO137" s="81"/>
      <c r="JP137" s="81"/>
      <c r="JQ137" s="81"/>
      <c r="JR137" s="81"/>
      <c r="JS137" s="81"/>
      <c r="JT137" s="81"/>
      <c r="JU137" s="81"/>
      <c r="JV137" s="81"/>
      <c r="JW137" s="81"/>
      <c r="JX137" s="81"/>
      <c r="JY137" s="81"/>
      <c r="JZ137" s="81"/>
      <c r="KA137" s="81"/>
      <c r="KB137" s="81"/>
      <c r="KC137" s="81"/>
      <c r="KD137" s="81"/>
      <c r="KE137" s="81"/>
      <c r="KF137" s="81"/>
      <c r="KG137" s="81"/>
      <c r="KH137" s="81"/>
      <c r="KI137" s="81"/>
      <c r="KJ137" s="81"/>
      <c r="KK137" s="81"/>
      <c r="KL137" s="81"/>
      <c r="KM137" s="81"/>
      <c r="KN137" s="81"/>
      <c r="KO137" s="81"/>
      <c r="KP137" s="81"/>
      <c r="KQ137" s="81"/>
      <c r="KR137" s="81"/>
      <c r="KS137" s="81"/>
      <c r="KT137" s="81"/>
      <c r="KU137" s="81"/>
      <c r="KV137" s="81"/>
      <c r="KW137" s="81"/>
      <c r="KX137" s="81"/>
      <c r="KY137" s="81"/>
      <c r="KZ137" s="81"/>
      <c r="LA137" s="81"/>
      <c r="LB137" s="81"/>
      <c r="LC137" s="81"/>
      <c r="LD137" s="81"/>
      <c r="LE137" s="81"/>
      <c r="LF137" s="81"/>
      <c r="LG137" s="81"/>
      <c r="LH137" s="81"/>
      <c r="LI137" s="81"/>
      <c r="LJ137" s="81"/>
      <c r="LK137" s="81"/>
      <c r="LL137" s="81"/>
      <c r="LM137" s="81"/>
      <c r="LN137" s="81"/>
      <c r="LO137" s="81"/>
      <c r="LP137" s="81"/>
      <c r="LQ137" s="81"/>
      <c r="LR137" s="81"/>
      <c r="LS137" s="81"/>
      <c r="LT137" s="81"/>
      <c r="LU137" s="81"/>
      <c r="LV137" s="81"/>
      <c r="LW137" s="81"/>
      <c r="LX137" s="81"/>
      <c r="LY137" s="81"/>
      <c r="LZ137" s="81"/>
      <c r="MA137" s="81"/>
      <c r="MB137" s="81"/>
      <c r="MC137" s="81"/>
      <c r="MD137" s="81"/>
      <c r="ME137" s="81"/>
      <c r="MF137" s="81"/>
      <c r="MG137" s="81"/>
      <c r="MH137" s="81"/>
      <c r="MI137" s="81"/>
      <c r="MJ137" s="81"/>
      <c r="MK137" s="81"/>
      <c r="ML137" s="81"/>
      <c r="MM137" s="81"/>
      <c r="MN137" s="81"/>
      <c r="MO137" s="81"/>
      <c r="MP137" s="81"/>
      <c r="MQ137" s="81"/>
      <c r="MR137" s="81"/>
      <c r="MS137" s="81"/>
      <c r="MT137" s="81"/>
      <c r="MU137" s="81"/>
      <c r="MV137" s="81"/>
      <c r="MW137" s="81"/>
      <c r="MX137" s="81"/>
      <c r="MY137" s="81"/>
      <c r="MZ137" s="81"/>
      <c r="NA137" s="81"/>
      <c r="NB137" s="81"/>
      <c r="NC137" s="81"/>
      <c r="ND137" s="81"/>
      <c r="NE137" s="81"/>
      <c r="NF137" s="81"/>
      <c r="NG137" s="81"/>
      <c r="NH137" s="81"/>
      <c r="NI137" s="81"/>
      <c r="NJ137" s="81"/>
      <c r="NK137" s="81"/>
      <c r="NL137" s="81"/>
      <c r="NM137" s="81"/>
      <c r="NN137" s="81"/>
      <c r="NO137" s="81"/>
      <c r="NP137" s="81"/>
      <c r="NQ137" s="81"/>
      <c r="NR137" s="81"/>
      <c r="NS137" s="81"/>
      <c r="NT137" s="81"/>
      <c r="NU137" s="81"/>
      <c r="NV137" s="81"/>
      <c r="NW137" s="81"/>
      <c r="NX137" s="81"/>
      <c r="NY137" s="81"/>
      <c r="NZ137" s="81"/>
      <c r="OA137" s="81"/>
      <c r="OB137" s="81"/>
      <c r="OC137" s="81"/>
      <c r="OD137" s="81"/>
      <c r="OE137" s="81"/>
      <c r="OF137" s="81"/>
      <c r="OG137" s="81"/>
      <c r="OH137" s="81"/>
      <c r="OI137" s="81"/>
      <c r="OJ137" s="81"/>
      <c r="OK137" s="81"/>
      <c r="OL137" s="81"/>
      <c r="OM137" s="81"/>
      <c r="ON137" s="81"/>
      <c r="OO137" s="81"/>
      <c r="OP137" s="81"/>
      <c r="OQ137" s="81"/>
      <c r="OR137" s="81"/>
      <c r="OS137" s="81"/>
      <c r="OT137" s="81"/>
      <c r="OU137" s="81"/>
      <c r="OV137" s="81"/>
      <c r="OW137" s="81"/>
      <c r="OX137" s="81"/>
      <c r="OY137" s="81"/>
      <c r="OZ137" s="81"/>
      <c r="PA137" s="81"/>
      <c r="PB137" s="81"/>
      <c r="PC137" s="81"/>
      <c r="PD137" s="81"/>
      <c r="PE137" s="81"/>
      <c r="PF137" s="81"/>
      <c r="PG137" s="81"/>
      <c r="PH137" s="81"/>
      <c r="PI137" s="81"/>
      <c r="PJ137" s="81"/>
      <c r="PK137" s="81"/>
      <c r="PL137" s="81"/>
      <c r="PM137" s="81"/>
      <c r="PN137" s="81"/>
      <c r="PO137" s="81"/>
      <c r="PP137" s="81"/>
      <c r="PQ137" s="81"/>
      <c r="PR137" s="81"/>
      <c r="PS137" s="81"/>
      <c r="PT137" s="81"/>
      <c r="PU137" s="81"/>
      <c r="PV137" s="81"/>
      <c r="PW137" s="81"/>
      <c r="PX137" s="81"/>
      <c r="PY137" s="81"/>
      <c r="PZ137" s="81"/>
      <c r="QA137" s="81"/>
      <c r="QB137" s="81"/>
      <c r="QC137" s="81"/>
      <c r="QD137" s="81"/>
      <c r="QE137" s="81"/>
      <c r="QF137" s="81"/>
      <c r="QG137" s="81"/>
      <c r="QH137" s="81"/>
      <c r="QI137" s="81"/>
      <c r="QJ137" s="81"/>
      <c r="QK137" s="81"/>
      <c r="QL137" s="81"/>
      <c r="QM137" s="81"/>
      <c r="QN137" s="81"/>
      <c r="QO137" s="81"/>
      <c r="QP137" s="81"/>
      <c r="QQ137" s="81"/>
      <c r="QR137" s="81"/>
      <c r="QS137" s="81"/>
      <c r="QT137" s="81"/>
      <c r="QU137" s="81"/>
      <c r="QV137" s="81"/>
      <c r="QW137" s="81"/>
      <c r="QX137" s="81"/>
      <c r="QY137" s="81"/>
      <c r="QZ137" s="81"/>
      <c r="RA137" s="81"/>
      <c r="RB137" s="81"/>
      <c r="RC137" s="81"/>
      <c r="RD137" s="81"/>
      <c r="RE137" s="81"/>
      <c r="RF137" s="81"/>
      <c r="RG137" s="81"/>
      <c r="RH137" s="81"/>
      <c r="RI137" s="81"/>
      <c r="RJ137" s="81"/>
      <c r="RK137" s="81"/>
      <c r="RL137" s="81"/>
      <c r="RM137" s="81"/>
      <c r="RN137" s="81"/>
      <c r="RO137" s="81"/>
      <c r="RP137" s="81"/>
      <c r="RQ137" s="81"/>
      <c r="RR137" s="81"/>
      <c r="RS137" s="81"/>
      <c r="RT137" s="81"/>
      <c r="RU137" s="81"/>
      <c r="RV137" s="81"/>
      <c r="RW137" s="81"/>
      <c r="RX137" s="81"/>
      <c r="RY137" s="81"/>
      <c r="RZ137" s="81"/>
      <c r="SA137" s="81"/>
      <c r="SB137" s="81"/>
      <c r="SC137" s="81"/>
      <c r="SD137" s="81"/>
      <c r="SE137" s="81"/>
      <c r="SF137" s="81"/>
      <c r="SG137" s="81"/>
      <c r="SH137" s="81"/>
      <c r="SI137" s="81"/>
      <c r="SJ137" s="81"/>
      <c r="SK137" s="81"/>
      <c r="SL137" s="81"/>
      <c r="SM137" s="81"/>
      <c r="SN137" s="81"/>
      <c r="SO137" s="81"/>
      <c r="SP137" s="81"/>
      <c r="SQ137" s="81"/>
      <c r="SR137" s="81"/>
      <c r="SS137" s="81"/>
      <c r="ST137" s="81"/>
      <c r="SU137" s="81"/>
      <c r="SV137" s="81"/>
      <c r="SW137" s="81"/>
      <c r="SX137" s="81"/>
      <c r="SY137" s="81"/>
      <c r="SZ137" s="81"/>
      <c r="TA137" s="81"/>
      <c r="TB137" s="81"/>
      <c r="TC137" s="81"/>
      <c r="TD137" s="81"/>
      <c r="TE137" s="81"/>
      <c r="TF137" s="81"/>
      <c r="TG137" s="81"/>
      <c r="TH137" s="81"/>
      <c r="TI137" s="81"/>
      <c r="TJ137" s="81"/>
      <c r="TK137" s="81"/>
      <c r="TL137" s="81"/>
      <c r="TM137" s="81"/>
      <c r="TN137" s="81"/>
      <c r="TO137" s="81"/>
      <c r="TP137" s="81"/>
      <c r="TQ137" s="81"/>
      <c r="TR137" s="81"/>
      <c r="TS137" s="81"/>
      <c r="TT137" s="81"/>
      <c r="TU137" s="81"/>
      <c r="TV137" s="81"/>
      <c r="TW137" s="81"/>
      <c r="TX137" s="81"/>
      <c r="TY137" s="81"/>
      <c r="TZ137" s="81"/>
      <c r="UA137" s="81"/>
      <c r="UB137" s="81"/>
      <c r="UC137" s="81"/>
      <c r="UD137" s="81"/>
      <c r="UE137" s="81"/>
      <c r="UF137" s="81"/>
      <c r="UG137" s="81"/>
      <c r="UH137" s="81"/>
      <c r="UI137" s="81"/>
      <c r="UJ137" s="81"/>
      <c r="UK137" s="81"/>
      <c r="UL137" s="81"/>
      <c r="UM137" s="81"/>
      <c r="UN137" s="81"/>
      <c r="UO137" s="81"/>
      <c r="UP137" s="81"/>
      <c r="UQ137" s="81"/>
      <c r="UR137" s="81"/>
      <c r="US137" s="81"/>
      <c r="UT137" s="81"/>
      <c r="UU137" s="81"/>
      <c r="UV137" s="81"/>
      <c r="UW137" s="81"/>
      <c r="UX137" s="81"/>
      <c r="UY137" s="81"/>
      <c r="UZ137" s="81"/>
      <c r="VA137" s="81"/>
      <c r="VB137" s="81"/>
      <c r="VC137" s="81"/>
      <c r="VD137" s="81"/>
      <c r="VE137" s="81"/>
      <c r="VF137" s="81"/>
      <c r="VG137" s="81"/>
      <c r="VH137" s="81"/>
      <c r="VI137" s="81"/>
      <c r="VJ137" s="81"/>
      <c r="VK137" s="81"/>
      <c r="VL137" s="81"/>
      <c r="VM137" s="81"/>
      <c r="VN137" s="81"/>
      <c r="VO137" s="81"/>
      <c r="VP137" s="81"/>
      <c r="VQ137" s="81"/>
      <c r="VR137" s="81"/>
      <c r="VS137" s="81"/>
      <c r="VT137" s="81"/>
      <c r="VU137" s="81"/>
      <c r="VV137" s="81"/>
      <c r="VW137" s="81"/>
      <c r="VX137" s="81"/>
      <c r="VY137" s="81"/>
      <c r="VZ137" s="81"/>
      <c r="WA137" s="81"/>
      <c r="WB137" s="81"/>
      <c r="WC137" s="81"/>
      <c r="WD137" s="81"/>
      <c r="WE137" s="81"/>
      <c r="WF137" s="81"/>
      <c r="WG137" s="81"/>
      <c r="WH137" s="81"/>
      <c r="WI137" s="81"/>
      <c r="WJ137" s="81"/>
      <c r="WK137" s="81"/>
      <c r="WL137" s="81"/>
      <c r="WM137" s="81"/>
      <c r="WN137" s="81"/>
      <c r="WO137" s="81"/>
      <c r="WP137" s="81"/>
      <c r="WQ137" s="81"/>
      <c r="WR137" s="81"/>
      <c r="WS137" s="81"/>
      <c r="WT137" s="81"/>
      <c r="WU137" s="81"/>
      <c r="WV137" s="81"/>
      <c r="WW137" s="81"/>
      <c r="WX137" s="81"/>
      <c r="WY137" s="81"/>
      <c r="WZ137" s="81"/>
      <c r="XA137" s="81"/>
      <c r="XB137" s="81"/>
      <c r="XC137" s="81"/>
      <c r="XD137" s="81"/>
      <c r="XE137" s="81"/>
      <c r="XF137" s="81"/>
      <c r="XG137" s="81"/>
      <c r="XH137" s="81"/>
      <c r="XI137" s="81"/>
      <c r="XJ137" s="81"/>
      <c r="XK137" s="81"/>
      <c r="XL137" s="81"/>
      <c r="XM137" s="81"/>
      <c r="XN137" s="81"/>
      <c r="XO137" s="81"/>
      <c r="XP137" s="81"/>
      <c r="XQ137" s="81"/>
      <c r="XR137" s="81"/>
      <c r="XS137" s="81"/>
      <c r="XT137" s="81"/>
      <c r="XU137" s="81"/>
      <c r="XV137" s="81"/>
      <c r="XW137" s="81"/>
      <c r="XX137" s="81"/>
      <c r="XY137" s="81"/>
      <c r="XZ137" s="81"/>
      <c r="YA137" s="81"/>
      <c r="YB137" s="81"/>
      <c r="YC137" s="81"/>
      <c r="YD137" s="81"/>
      <c r="YE137" s="81"/>
      <c r="YF137" s="81"/>
      <c r="YG137" s="81"/>
      <c r="YH137" s="81"/>
      <c r="YI137" s="81"/>
      <c r="YJ137" s="81"/>
      <c r="YK137" s="81"/>
      <c r="YL137" s="81"/>
      <c r="YM137" s="81"/>
      <c r="YN137" s="81"/>
      <c r="YO137" s="81"/>
      <c r="YP137" s="81"/>
      <c r="YQ137" s="81"/>
      <c r="YR137" s="81"/>
      <c r="YS137" s="81"/>
      <c r="YT137" s="81"/>
      <c r="YU137" s="81"/>
      <c r="YV137" s="81"/>
      <c r="YW137" s="81"/>
      <c r="YX137" s="81"/>
      <c r="YY137" s="81"/>
      <c r="YZ137" s="81"/>
      <c r="ZA137" s="81"/>
      <c r="ZB137" s="81"/>
      <c r="ZC137" s="81"/>
      <c r="ZD137" s="81"/>
      <c r="ZE137" s="81"/>
      <c r="ZF137" s="81"/>
      <c r="ZG137" s="81"/>
      <c r="ZH137" s="81"/>
      <c r="ZI137" s="81"/>
      <c r="ZJ137" s="81"/>
      <c r="ZK137" s="81"/>
      <c r="ZL137" s="81"/>
      <c r="ZM137" s="81"/>
      <c r="ZN137" s="81"/>
      <c r="ZO137" s="81"/>
      <c r="ZP137" s="81"/>
      <c r="ZQ137" s="81"/>
      <c r="ZR137" s="81"/>
      <c r="ZS137" s="81"/>
      <c r="ZT137" s="81"/>
      <c r="ZU137" s="81"/>
      <c r="ZV137" s="81"/>
      <c r="ZW137" s="81"/>
      <c r="ZX137" s="81"/>
      <c r="ZY137" s="81"/>
      <c r="ZZ137" s="81"/>
      <c r="AAA137" s="81"/>
      <c r="AAB137" s="81"/>
      <c r="AAC137" s="81"/>
      <c r="AAD137" s="81"/>
      <c r="AAE137" s="81"/>
      <c r="AAF137" s="81"/>
      <c r="AAG137" s="81"/>
      <c r="AAH137" s="81"/>
      <c r="AAI137" s="81"/>
      <c r="AAJ137" s="81"/>
      <c r="AAK137" s="81"/>
      <c r="AAL137" s="81"/>
      <c r="AAM137" s="81"/>
      <c r="AAN137" s="81"/>
      <c r="AAO137" s="81"/>
      <c r="AAP137" s="81"/>
      <c r="AAQ137" s="81"/>
      <c r="AAR137" s="81"/>
      <c r="AAS137" s="81"/>
      <c r="AAT137" s="81"/>
      <c r="AAU137" s="81"/>
      <c r="AAV137" s="81"/>
      <c r="AAW137" s="81"/>
      <c r="AAX137" s="81"/>
      <c r="AAY137" s="81"/>
      <c r="AAZ137" s="81"/>
      <c r="ABA137" s="81"/>
      <c r="ABB137" s="81"/>
      <c r="ABC137" s="81"/>
      <c r="ABD137" s="81"/>
      <c r="ABE137" s="81"/>
      <c r="ABF137" s="81"/>
      <c r="ABG137" s="81"/>
      <c r="ABH137" s="81"/>
      <c r="ABI137" s="81"/>
      <c r="ABJ137" s="81"/>
      <c r="ABK137" s="81"/>
      <c r="ABL137" s="81"/>
      <c r="ABM137" s="81"/>
      <c r="ABN137" s="81"/>
      <c r="ABO137" s="81"/>
      <c r="ABP137" s="81"/>
      <c r="ABQ137" s="81"/>
      <c r="ABR137" s="81"/>
      <c r="ABS137" s="81"/>
      <c r="ABT137" s="81"/>
      <c r="ABU137" s="81"/>
      <c r="ABV137" s="81"/>
      <c r="ABW137" s="81"/>
      <c r="ABX137" s="81"/>
      <c r="ABY137" s="81"/>
      <c r="ABZ137" s="81"/>
      <c r="ACA137" s="81"/>
      <c r="ACB137" s="81"/>
      <c r="ACC137" s="81"/>
      <c r="ACD137" s="81"/>
      <c r="ACE137" s="81"/>
      <c r="ACF137" s="81"/>
      <c r="ACG137" s="81"/>
      <c r="ACH137" s="81"/>
      <c r="ACI137" s="81"/>
      <c r="ACJ137" s="81"/>
      <c r="ACK137" s="81"/>
      <c r="ACL137" s="81"/>
      <c r="ACM137" s="81"/>
      <c r="ACN137" s="81"/>
      <c r="ACO137" s="81"/>
      <c r="ACP137" s="81"/>
      <c r="ACQ137" s="81"/>
      <c r="ACR137" s="81"/>
      <c r="ACS137" s="81"/>
      <c r="ACT137" s="81"/>
      <c r="ACU137" s="81"/>
      <c r="ACV137" s="81"/>
      <c r="ACW137" s="81"/>
      <c r="ACX137" s="81"/>
      <c r="ACY137" s="81"/>
      <c r="ACZ137" s="81"/>
      <c r="ADA137" s="81"/>
      <c r="ADB137" s="81"/>
      <c r="ADC137" s="81"/>
      <c r="ADD137" s="81"/>
      <c r="ADE137" s="81"/>
      <c r="ADF137" s="81"/>
      <c r="ADG137" s="81"/>
      <c r="ADH137" s="81"/>
      <c r="ADI137" s="81"/>
      <c r="ADJ137" s="81"/>
      <c r="ADK137" s="81"/>
      <c r="ADL137" s="81"/>
      <c r="ADM137" s="81"/>
      <c r="ADN137" s="81"/>
      <c r="ADO137" s="81"/>
      <c r="ADP137" s="81"/>
      <c r="ADQ137" s="81"/>
      <c r="ADR137" s="81"/>
      <c r="ADS137" s="81"/>
      <c r="ADT137" s="81"/>
      <c r="ADU137" s="81"/>
      <c r="ADV137" s="81"/>
      <c r="ADW137" s="81"/>
      <c r="ADX137" s="81"/>
      <c r="ADY137" s="81"/>
      <c r="ADZ137" s="81"/>
      <c r="AEA137" s="81"/>
      <c r="AEB137" s="81"/>
      <c r="AEC137" s="81"/>
      <c r="AED137" s="81"/>
      <c r="AEE137" s="81"/>
      <c r="AEF137" s="81"/>
      <c r="AEG137" s="81"/>
      <c r="AEH137" s="81"/>
      <c r="AEI137" s="81"/>
      <c r="AEJ137" s="81"/>
      <c r="AEK137" s="81"/>
      <c r="AEL137" s="81"/>
      <c r="AEM137" s="81"/>
      <c r="AEN137" s="81"/>
      <c r="AEO137" s="81"/>
      <c r="AEP137" s="81"/>
      <c r="AEQ137" s="81"/>
      <c r="AER137" s="81"/>
      <c r="AES137" s="81"/>
      <c r="AET137" s="81"/>
      <c r="AEU137" s="81"/>
      <c r="AEV137" s="81"/>
      <c r="AEW137" s="81"/>
      <c r="AEX137" s="81"/>
      <c r="AEY137" s="81"/>
      <c r="AEZ137" s="81"/>
      <c r="AFA137" s="81"/>
      <c r="AFB137" s="81"/>
      <c r="AFC137" s="81"/>
      <c r="AFD137" s="81"/>
      <c r="AFE137" s="81"/>
      <c r="AFF137" s="81"/>
      <c r="AFG137" s="81"/>
      <c r="AFH137" s="81"/>
      <c r="AFI137" s="81"/>
      <c r="AFJ137" s="81"/>
      <c r="AFK137" s="81"/>
      <c r="AFL137" s="81"/>
      <c r="AFM137" s="81"/>
      <c r="AFN137" s="81"/>
      <c r="AFO137" s="81"/>
      <c r="AFP137" s="81"/>
      <c r="AFQ137" s="81"/>
      <c r="AFR137" s="81"/>
      <c r="AFS137" s="81"/>
      <c r="AFT137" s="81"/>
      <c r="AFU137" s="81"/>
      <c r="AFV137" s="81"/>
      <c r="AFW137" s="81"/>
      <c r="AFX137" s="81"/>
      <c r="AFY137" s="81"/>
      <c r="AFZ137" s="81"/>
      <c r="AGA137" s="81"/>
      <c r="AGB137" s="81"/>
      <c r="AGC137" s="81"/>
      <c r="AGD137" s="81"/>
      <c r="AGE137" s="81"/>
      <c r="AGF137" s="81"/>
      <c r="AGG137" s="81"/>
      <c r="AGH137" s="81"/>
      <c r="AGI137" s="81"/>
      <c r="AGJ137" s="81"/>
      <c r="AGK137" s="81"/>
      <c r="AGL137" s="81"/>
      <c r="AGM137" s="81"/>
      <c r="AGN137" s="81"/>
      <c r="AGO137" s="81"/>
      <c r="AGP137" s="81"/>
      <c r="AGQ137" s="81"/>
      <c r="AGR137" s="81"/>
      <c r="AGS137" s="81"/>
      <c r="AGT137" s="81"/>
      <c r="AGU137" s="81"/>
      <c r="AGV137" s="81"/>
      <c r="AGW137" s="81"/>
      <c r="AGX137" s="81"/>
      <c r="AGY137" s="81"/>
      <c r="AGZ137" s="81"/>
      <c r="AHA137" s="81"/>
      <c r="AHB137" s="81"/>
      <c r="AHC137" s="81"/>
      <c r="AHD137" s="81"/>
      <c r="AHE137" s="81"/>
      <c r="AHF137" s="81"/>
      <c r="AHG137" s="81"/>
      <c r="AHH137" s="81"/>
      <c r="AHI137" s="81"/>
      <c r="AHJ137" s="81"/>
      <c r="AHK137" s="81"/>
      <c r="AHL137" s="81"/>
      <c r="AHM137" s="81"/>
      <c r="AHN137" s="81"/>
      <c r="AHO137" s="81"/>
      <c r="AHP137" s="81"/>
      <c r="AHQ137" s="81"/>
      <c r="AHR137" s="81"/>
      <c r="AHS137" s="81"/>
      <c r="AHT137" s="81"/>
      <c r="AHU137" s="81"/>
      <c r="AHV137" s="81"/>
      <c r="AHW137" s="81"/>
      <c r="AHX137" s="81"/>
      <c r="AHY137" s="81"/>
      <c r="AHZ137" s="81"/>
      <c r="AIA137" s="81"/>
      <c r="AIB137" s="81"/>
      <c r="AIC137" s="81"/>
      <c r="AID137" s="81"/>
      <c r="AIE137" s="81"/>
      <c r="AIF137" s="81"/>
      <c r="AIG137" s="81"/>
      <c r="AIH137" s="81"/>
      <c r="AII137" s="81"/>
      <c r="AIJ137" s="81"/>
      <c r="AIK137" s="81"/>
      <c r="AIL137" s="81"/>
      <c r="AIM137" s="81"/>
      <c r="AIN137" s="81"/>
      <c r="AIO137" s="81"/>
      <c r="AIP137" s="81"/>
      <c r="AIQ137" s="81"/>
      <c r="AIR137" s="81"/>
      <c r="AIS137" s="81"/>
      <c r="AIT137" s="81"/>
      <c r="AIU137" s="81"/>
      <c r="AIV137" s="81"/>
      <c r="AIW137" s="81"/>
      <c r="AIX137" s="81"/>
      <c r="AIY137" s="81"/>
      <c r="AIZ137" s="81"/>
      <c r="AJA137" s="81"/>
      <c r="AJB137" s="81"/>
      <c r="AJC137" s="81"/>
      <c r="AJD137" s="81"/>
      <c r="AJE137" s="81"/>
      <c r="AJF137" s="81"/>
      <c r="AJG137" s="81"/>
      <c r="AJH137" s="81"/>
      <c r="AJI137" s="81"/>
      <c r="AJJ137" s="81"/>
      <c r="AJK137" s="81"/>
      <c r="AJL137" s="81"/>
      <c r="AJM137" s="81"/>
      <c r="AJN137" s="81"/>
      <c r="AJO137" s="81"/>
      <c r="AJP137" s="81"/>
      <c r="AJQ137" s="81"/>
      <c r="AJR137" s="81"/>
      <c r="AJS137" s="81"/>
      <c r="AJT137" s="81"/>
      <c r="AJU137" s="81"/>
      <c r="AJV137" s="81"/>
      <c r="AJW137" s="81"/>
      <c r="AJX137" s="81"/>
      <c r="AJY137" s="81"/>
      <c r="AJZ137" s="81"/>
      <c r="AKA137" s="81"/>
      <c r="AKB137" s="81"/>
      <c r="AKC137" s="81"/>
      <c r="AKD137" s="81"/>
      <c r="AKE137" s="81"/>
      <c r="AKF137" s="81"/>
      <c r="AKG137" s="81"/>
      <c r="AKH137" s="81"/>
      <c r="AKI137" s="81"/>
      <c r="AKJ137" s="81"/>
      <c r="AKK137" s="81"/>
      <c r="AKL137" s="81"/>
      <c r="AKM137" s="81"/>
      <c r="AKN137" s="81"/>
      <c r="AKO137" s="81"/>
      <c r="AKP137" s="81"/>
      <c r="AKQ137" s="81"/>
      <c r="AKR137" s="81"/>
      <c r="AKS137" s="81"/>
      <c r="AKT137" s="81"/>
      <c r="AKU137" s="81"/>
      <c r="AKV137" s="81"/>
      <c r="AKW137" s="81"/>
      <c r="AKX137" s="81"/>
      <c r="AKY137" s="81"/>
      <c r="AKZ137" s="81"/>
      <c r="ALA137" s="81"/>
      <c r="ALB137" s="81"/>
      <c r="ALC137" s="81"/>
      <c r="ALD137" s="81"/>
      <c r="ALE137" s="81"/>
      <c r="ALF137" s="81"/>
      <c r="ALG137" s="81"/>
      <c r="ALH137" s="81"/>
      <c r="ALI137" s="81"/>
      <c r="ALJ137" s="81"/>
      <c r="ALK137" s="81"/>
      <c r="ALL137" s="81"/>
      <c r="ALM137" s="81"/>
      <c r="ALN137" s="81"/>
      <c r="ALO137" s="81"/>
      <c r="ALP137" s="81"/>
      <c r="ALQ137" s="81"/>
      <c r="ALR137" s="81"/>
      <c r="ALS137" s="81"/>
      <c r="ALT137" s="81"/>
      <c r="ALU137" s="81"/>
      <c r="ALV137" s="81"/>
      <c r="ALW137" s="81"/>
      <c r="ALX137" s="81"/>
      <c r="ALY137" s="81"/>
      <c r="ALZ137" s="81"/>
      <c r="AMA137" s="81"/>
      <c r="AMB137" s="81"/>
      <c r="AMC137" s="81"/>
      <c r="AMD137" s="81"/>
      <c r="AME137" s="81"/>
      <c r="AMF137" s="81"/>
      <c r="AMG137" s="81"/>
      <c r="AMH137" s="81"/>
      <c r="AMI137" s="81"/>
      <c r="AMJ137" s="81"/>
      <c r="AMK137" s="81"/>
      <c r="AML137" s="81"/>
      <c r="AMM137" s="81"/>
      <c r="AMN137" s="81"/>
      <c r="AMO137" s="81"/>
      <c r="AMP137" s="81"/>
      <c r="AMQ137" s="81"/>
      <c r="AMR137" s="81"/>
      <c r="AMS137" s="81"/>
      <c r="AMT137" s="81"/>
      <c r="AMU137" s="81"/>
      <c r="AMV137" s="81"/>
      <c r="AMW137" s="81"/>
      <c r="AMX137" s="81"/>
      <c r="AMY137" s="81"/>
      <c r="AMZ137" s="81"/>
      <c r="ANA137" s="81"/>
      <c r="ANB137" s="81"/>
      <c r="ANC137" s="81"/>
      <c r="AND137" s="81"/>
      <c r="ANE137" s="81"/>
      <c r="ANF137" s="81"/>
      <c r="ANG137" s="81"/>
      <c r="ANH137" s="81"/>
      <c r="ANI137" s="81"/>
      <c r="ANJ137" s="81"/>
      <c r="ANK137" s="81"/>
      <c r="ANL137" s="81"/>
      <c r="ANM137" s="81"/>
      <c r="ANN137" s="81"/>
      <c r="ANO137" s="81"/>
      <c r="ANP137" s="81"/>
      <c r="ANQ137" s="81"/>
      <c r="ANR137" s="81"/>
      <c r="ANS137" s="81"/>
      <c r="ANT137" s="81"/>
      <c r="ANU137" s="81"/>
      <c r="ANV137" s="81"/>
      <c r="ANW137" s="81"/>
      <c r="ANX137" s="81"/>
      <c r="ANY137" s="81"/>
      <c r="ANZ137" s="81"/>
      <c r="AOA137" s="81"/>
      <c r="AOB137" s="81"/>
      <c r="AOC137" s="81"/>
      <c r="AOD137" s="81"/>
      <c r="AOE137" s="81"/>
      <c r="AOF137" s="81"/>
      <c r="AOG137" s="81"/>
      <c r="AOH137" s="81"/>
      <c r="AOI137" s="81"/>
      <c r="AOJ137" s="81"/>
      <c r="AOK137" s="81"/>
      <c r="AOL137" s="81"/>
      <c r="AOM137" s="81"/>
      <c r="AON137" s="81"/>
      <c r="AOO137" s="81"/>
      <c r="AOP137" s="81"/>
      <c r="AOQ137" s="81"/>
      <c r="AOR137" s="81"/>
      <c r="AOS137" s="81"/>
      <c r="AOT137" s="81"/>
      <c r="AOU137" s="81"/>
      <c r="AOV137" s="81"/>
      <c r="AOW137" s="81"/>
      <c r="AOX137" s="81"/>
      <c r="AOY137" s="81"/>
      <c r="AOZ137" s="81"/>
      <c r="APA137" s="81"/>
      <c r="APB137" s="81"/>
      <c r="APC137" s="81"/>
      <c r="APD137" s="81"/>
      <c r="APE137" s="81"/>
      <c r="APF137" s="81"/>
      <c r="APG137" s="81"/>
      <c r="APH137" s="81"/>
      <c r="API137" s="81"/>
      <c r="APJ137" s="81"/>
      <c r="APK137" s="81"/>
      <c r="APL137" s="81"/>
      <c r="APM137" s="81"/>
      <c r="APN137" s="81"/>
      <c r="APO137" s="81"/>
      <c r="APP137" s="81"/>
      <c r="APQ137" s="81"/>
      <c r="APR137" s="81"/>
      <c r="APS137" s="81"/>
      <c r="APT137" s="81"/>
      <c r="APU137" s="81"/>
      <c r="APV137" s="81"/>
      <c r="APW137" s="81"/>
      <c r="APX137" s="81"/>
      <c r="APY137" s="81"/>
      <c r="APZ137" s="81"/>
      <c r="AQA137" s="81"/>
      <c r="AQB137" s="81"/>
      <c r="AQC137" s="81"/>
      <c r="AQD137" s="81"/>
      <c r="AQE137" s="81"/>
      <c r="AQF137" s="81"/>
      <c r="AQG137" s="81"/>
      <c r="AQH137" s="81"/>
      <c r="AQI137" s="81"/>
      <c r="AQJ137" s="81"/>
      <c r="AQK137" s="81"/>
      <c r="AQL137" s="81"/>
      <c r="AQM137" s="81"/>
      <c r="AQN137" s="81"/>
      <c r="AQO137" s="81"/>
      <c r="AQP137" s="81"/>
      <c r="AQQ137" s="81"/>
      <c r="AQR137" s="81"/>
      <c r="AQS137" s="81"/>
      <c r="AQT137" s="81"/>
      <c r="AQU137" s="81"/>
      <c r="AQV137" s="81"/>
      <c r="AQW137" s="81"/>
      <c r="AQX137" s="81"/>
      <c r="AQY137" s="81"/>
      <c r="AQZ137" s="81"/>
      <c r="ARA137" s="81"/>
      <c r="ARB137" s="81"/>
      <c r="ARC137" s="81"/>
      <c r="ARD137" s="81"/>
      <c r="ARE137" s="81"/>
      <c r="ARF137" s="81"/>
      <c r="ARG137" s="81"/>
      <c r="ARH137" s="81"/>
      <c r="ARI137" s="81"/>
      <c r="ARJ137" s="81"/>
      <c r="ARK137" s="81"/>
      <c r="ARL137" s="81"/>
      <c r="ARM137" s="81"/>
      <c r="ARN137" s="81"/>
      <c r="ARO137" s="81"/>
      <c r="ARP137" s="81"/>
      <c r="ARQ137" s="81"/>
      <c r="ARR137" s="81"/>
      <c r="ARS137" s="81"/>
      <c r="ART137" s="81"/>
      <c r="ARU137" s="81"/>
      <c r="ARV137" s="81"/>
      <c r="ARW137" s="81"/>
      <c r="ARX137" s="81"/>
      <c r="ARY137" s="81"/>
      <c r="ARZ137" s="81"/>
      <c r="ASA137" s="81"/>
      <c r="ASB137" s="81"/>
      <c r="ASC137" s="81"/>
      <c r="ASD137" s="81"/>
      <c r="ASE137" s="81"/>
      <c r="ASF137" s="81"/>
      <c r="ASG137" s="81"/>
      <c r="ASH137" s="81"/>
      <c r="ASI137" s="81"/>
      <c r="ASJ137" s="81"/>
      <c r="ASK137" s="81"/>
      <c r="ASL137" s="81"/>
      <c r="ASM137" s="81"/>
      <c r="ASN137" s="81"/>
      <c r="ASO137" s="81"/>
      <c r="ASP137" s="81"/>
      <c r="ASQ137" s="81"/>
      <c r="ASR137" s="81"/>
      <c r="ASS137" s="81"/>
      <c r="AST137" s="81"/>
      <c r="ASU137" s="81"/>
      <c r="ASV137" s="81"/>
      <c r="ASW137" s="81"/>
      <c r="ASX137" s="81"/>
      <c r="ASY137" s="81"/>
      <c r="ASZ137" s="81"/>
      <c r="ATA137" s="81"/>
      <c r="ATB137" s="81"/>
      <c r="ATC137" s="81"/>
      <c r="ATD137" s="81"/>
      <c r="ATE137" s="81"/>
      <c r="ATF137" s="81"/>
      <c r="ATG137" s="81"/>
      <c r="ATH137" s="81"/>
      <c r="ATI137" s="81"/>
      <c r="ATJ137" s="81"/>
      <c r="ATK137" s="81"/>
      <c r="ATL137" s="81"/>
      <c r="ATM137" s="81"/>
      <c r="ATN137" s="81"/>
      <c r="ATO137" s="81"/>
      <c r="ATP137" s="81"/>
      <c r="ATQ137" s="81"/>
      <c r="ATR137" s="81"/>
      <c r="ATS137" s="81"/>
      <c r="ATT137" s="81"/>
      <c r="ATU137" s="81"/>
      <c r="ATV137" s="81"/>
      <c r="ATW137" s="81"/>
      <c r="ATX137" s="81"/>
      <c r="ATY137" s="81"/>
      <c r="ATZ137" s="81"/>
      <c r="AUA137" s="81"/>
      <c r="AUB137" s="81"/>
      <c r="AUC137" s="81"/>
      <c r="AUD137" s="81"/>
      <c r="AUE137" s="81"/>
      <c r="AUF137" s="81"/>
      <c r="AUG137" s="81"/>
      <c r="AUH137" s="81"/>
      <c r="AUI137" s="81"/>
      <c r="AUJ137" s="81"/>
      <c r="AUK137" s="81"/>
      <c r="AUL137" s="81"/>
      <c r="AUM137" s="81"/>
      <c r="AUN137" s="81"/>
      <c r="AUO137" s="81"/>
      <c r="AUP137" s="81"/>
      <c r="AUQ137" s="81"/>
      <c r="AUR137" s="81"/>
      <c r="AUS137" s="81"/>
      <c r="AUT137" s="81"/>
      <c r="AUU137" s="81"/>
      <c r="AUV137" s="81"/>
      <c r="AUW137" s="81"/>
      <c r="AUX137" s="81"/>
      <c r="AUY137" s="81"/>
      <c r="AUZ137" s="81"/>
      <c r="AVA137" s="81"/>
      <c r="AVB137" s="81"/>
      <c r="AVC137" s="81"/>
      <c r="AVD137" s="81"/>
      <c r="AVE137" s="81"/>
      <c r="AVF137" s="81"/>
      <c r="AVG137" s="81"/>
      <c r="AVH137" s="81"/>
      <c r="AVI137" s="81"/>
      <c r="AVJ137" s="81"/>
      <c r="AVK137" s="81"/>
      <c r="AVL137" s="81"/>
      <c r="AVM137" s="81"/>
      <c r="AVN137" s="81"/>
      <c r="AVO137" s="81"/>
      <c r="AVP137" s="81"/>
      <c r="AVQ137" s="81"/>
      <c r="AVR137" s="81"/>
      <c r="AVS137" s="81"/>
      <c r="AVT137" s="81"/>
      <c r="AVU137" s="81"/>
      <c r="AVV137" s="81"/>
      <c r="AVW137" s="81"/>
      <c r="AVX137" s="81"/>
      <c r="AVY137" s="81"/>
      <c r="AVZ137" s="81"/>
      <c r="AWA137" s="81"/>
      <c r="AWB137" s="81"/>
      <c r="AWC137" s="81"/>
      <c r="AWD137" s="81"/>
      <c r="AWE137" s="81"/>
      <c r="AWF137" s="81"/>
      <c r="AWG137" s="81"/>
      <c r="AWH137" s="81"/>
      <c r="AWI137" s="81"/>
      <c r="AWJ137" s="81"/>
      <c r="AWK137" s="81"/>
      <c r="AWL137" s="81"/>
      <c r="AWM137" s="81"/>
      <c r="AWN137" s="81"/>
      <c r="AWO137" s="81"/>
      <c r="AWP137" s="81"/>
      <c r="AWQ137" s="81"/>
      <c r="AWR137" s="81"/>
      <c r="AWS137" s="81"/>
      <c r="AWT137" s="81"/>
      <c r="AWU137" s="81"/>
      <c r="AWV137" s="81"/>
      <c r="AWW137" s="81"/>
      <c r="AWX137" s="81"/>
      <c r="AWY137" s="81"/>
      <c r="AWZ137" s="81"/>
      <c r="AXA137" s="81"/>
      <c r="AXB137" s="81"/>
      <c r="AXC137" s="81"/>
      <c r="AXD137" s="81"/>
      <c r="AXE137" s="81"/>
      <c r="AXF137" s="81"/>
      <c r="AXG137" s="81"/>
      <c r="AXH137" s="81"/>
      <c r="AXI137" s="81"/>
      <c r="AXJ137" s="81"/>
      <c r="AXK137" s="81"/>
      <c r="AXL137" s="81"/>
      <c r="AXM137" s="81"/>
      <c r="AXN137" s="81"/>
      <c r="AXO137" s="81"/>
      <c r="AXP137" s="81"/>
      <c r="AXQ137" s="81"/>
      <c r="AXR137" s="81"/>
      <c r="AXS137" s="81"/>
      <c r="AXT137" s="81"/>
      <c r="AXU137" s="81"/>
      <c r="AXV137" s="81"/>
      <c r="AXW137" s="81"/>
      <c r="AXX137" s="81"/>
      <c r="AXY137" s="81"/>
      <c r="AXZ137" s="81"/>
      <c r="AYA137" s="81"/>
      <c r="AYB137" s="81"/>
      <c r="AYC137" s="81"/>
      <c r="AYD137" s="81"/>
      <c r="AYE137" s="81"/>
      <c r="AYF137" s="81"/>
      <c r="AYG137" s="81"/>
      <c r="AYH137" s="81"/>
      <c r="AYI137" s="81"/>
      <c r="AYJ137" s="81"/>
      <c r="AYK137" s="81"/>
      <c r="AYL137" s="81"/>
      <c r="AYM137" s="81"/>
      <c r="AYN137" s="81"/>
      <c r="AYO137" s="81"/>
      <c r="AYP137" s="81"/>
      <c r="AYQ137" s="81"/>
      <c r="AYR137" s="81"/>
      <c r="AYS137" s="81"/>
      <c r="AYT137" s="81"/>
      <c r="AYU137" s="81"/>
      <c r="AYV137" s="81"/>
      <c r="AYW137" s="81"/>
      <c r="AYX137" s="81"/>
      <c r="AYY137" s="81"/>
      <c r="AYZ137" s="81"/>
      <c r="AZA137" s="81"/>
      <c r="AZB137" s="81"/>
      <c r="AZC137" s="81"/>
      <c r="AZD137" s="81"/>
      <c r="AZE137" s="81"/>
      <c r="AZF137" s="81"/>
      <c r="AZG137" s="81"/>
      <c r="AZH137" s="81"/>
      <c r="AZI137" s="81"/>
      <c r="AZJ137" s="81"/>
      <c r="AZK137" s="81"/>
      <c r="AZL137" s="81"/>
      <c r="AZM137" s="81"/>
      <c r="AZN137" s="81"/>
      <c r="AZO137" s="81"/>
      <c r="AZP137" s="81"/>
      <c r="AZQ137" s="81"/>
      <c r="AZR137" s="81"/>
      <c r="AZS137" s="81"/>
      <c r="AZT137" s="81"/>
      <c r="AZU137" s="81"/>
      <c r="AZV137" s="81"/>
      <c r="AZW137" s="81"/>
      <c r="AZX137" s="81"/>
      <c r="AZY137" s="81"/>
      <c r="AZZ137" s="81"/>
      <c r="BAA137" s="81"/>
      <c r="BAB137" s="81"/>
      <c r="BAC137" s="81"/>
      <c r="BAD137" s="81"/>
      <c r="BAE137" s="81"/>
      <c r="BAF137" s="81"/>
      <c r="BAG137" s="81"/>
      <c r="BAH137" s="81"/>
      <c r="BAI137" s="81"/>
      <c r="BAJ137" s="81"/>
      <c r="BAK137" s="81"/>
      <c r="BAL137" s="81"/>
      <c r="BAM137" s="81"/>
      <c r="BAN137" s="81"/>
      <c r="BAO137" s="81"/>
      <c r="BAP137" s="81"/>
      <c r="BAQ137" s="81"/>
      <c r="BAR137" s="81"/>
      <c r="BAS137" s="81"/>
      <c r="BAT137" s="81"/>
      <c r="BAU137" s="81"/>
      <c r="BAV137" s="81"/>
      <c r="BAW137" s="81"/>
      <c r="BAX137" s="81"/>
      <c r="BAY137" s="81"/>
      <c r="BAZ137" s="81"/>
      <c r="BBA137" s="81"/>
      <c r="BBB137" s="81"/>
      <c r="BBC137" s="81"/>
      <c r="BBD137" s="81"/>
      <c r="BBE137" s="81"/>
      <c r="BBF137" s="81"/>
      <c r="BBG137" s="81"/>
      <c r="BBH137" s="81"/>
      <c r="BBI137" s="81"/>
      <c r="BBJ137" s="81"/>
      <c r="BBK137" s="81"/>
      <c r="BBL137" s="81"/>
      <c r="BBM137" s="81"/>
      <c r="BBN137" s="81"/>
      <c r="BBO137" s="81"/>
      <c r="BBP137" s="81"/>
      <c r="BBQ137" s="81"/>
      <c r="BBR137" s="81"/>
      <c r="BBS137" s="81"/>
      <c r="BBT137" s="81"/>
      <c r="BBU137" s="81"/>
      <c r="BBV137" s="81"/>
      <c r="BBW137" s="81"/>
      <c r="BBX137" s="81"/>
      <c r="BBY137" s="81"/>
      <c r="BBZ137" s="81"/>
      <c r="BCA137" s="81"/>
      <c r="BCB137" s="81"/>
      <c r="BCC137" s="81"/>
      <c r="BCD137" s="81"/>
      <c r="BCE137" s="81"/>
      <c r="BCF137" s="81"/>
      <c r="BCG137" s="81"/>
      <c r="BCH137" s="81"/>
      <c r="BCI137" s="81"/>
      <c r="BCJ137" s="81"/>
      <c r="BCK137" s="81"/>
      <c r="BCL137" s="81"/>
      <c r="BCM137" s="81"/>
      <c r="BCN137" s="81"/>
      <c r="BCO137" s="81"/>
      <c r="BCP137" s="81"/>
      <c r="BCQ137" s="81"/>
      <c r="BCR137" s="81"/>
      <c r="BCS137" s="81"/>
      <c r="BCT137" s="81"/>
      <c r="BCU137" s="81"/>
      <c r="BCV137" s="81"/>
      <c r="BCW137" s="81"/>
      <c r="BCX137" s="81"/>
      <c r="BCY137" s="81"/>
      <c r="BCZ137" s="81"/>
      <c r="BDA137" s="81"/>
      <c r="BDB137" s="81"/>
      <c r="BDC137" s="81"/>
      <c r="BDD137" s="81"/>
      <c r="BDE137" s="81"/>
      <c r="BDF137" s="81"/>
      <c r="BDG137" s="81"/>
      <c r="BDH137" s="81"/>
      <c r="BDI137" s="81"/>
      <c r="BDJ137" s="81"/>
      <c r="BDK137" s="81"/>
      <c r="BDL137" s="81"/>
      <c r="BDM137" s="81"/>
      <c r="BDN137" s="81"/>
      <c r="BDO137" s="81"/>
      <c r="BDP137" s="81"/>
      <c r="BDQ137" s="81"/>
      <c r="BDR137" s="81"/>
      <c r="BDS137" s="81"/>
      <c r="BDT137" s="81"/>
      <c r="BDU137" s="81"/>
      <c r="BDV137" s="81"/>
      <c r="BDW137" s="81"/>
      <c r="BDX137" s="81"/>
      <c r="BDY137" s="81"/>
      <c r="BDZ137" s="81"/>
      <c r="BEA137" s="81"/>
      <c r="BEB137" s="81"/>
      <c r="BEC137" s="81"/>
      <c r="BED137" s="81"/>
      <c r="BEE137" s="81"/>
      <c r="BEF137" s="81"/>
      <c r="BEG137" s="81"/>
      <c r="BEH137" s="81"/>
      <c r="BEI137" s="81"/>
      <c r="BEJ137" s="81"/>
      <c r="BEK137" s="81"/>
      <c r="BEL137" s="81"/>
      <c r="BEM137" s="81"/>
      <c r="BEN137" s="81"/>
      <c r="BEO137" s="81"/>
      <c r="BEP137" s="81"/>
      <c r="BEQ137" s="81"/>
      <c r="BER137" s="81"/>
      <c r="BES137" s="81"/>
      <c r="BET137" s="81"/>
      <c r="BEU137" s="81"/>
      <c r="BEV137" s="81"/>
      <c r="BEW137" s="81"/>
      <c r="BEX137" s="81"/>
      <c r="BEY137" s="81"/>
      <c r="BEZ137" s="81"/>
      <c r="BFA137" s="81"/>
      <c r="BFB137" s="81"/>
      <c r="BFC137" s="81"/>
      <c r="BFD137" s="81"/>
      <c r="BFE137" s="81"/>
      <c r="BFF137" s="81"/>
      <c r="BFG137" s="81"/>
      <c r="BFH137" s="81"/>
      <c r="BFI137" s="81"/>
      <c r="BFJ137" s="81"/>
      <c r="BFK137" s="81"/>
      <c r="BFL137" s="81"/>
      <c r="BFM137" s="81"/>
      <c r="BFN137" s="81"/>
      <c r="BFO137" s="81"/>
      <c r="BFP137" s="81"/>
      <c r="BFQ137" s="81"/>
      <c r="BFR137" s="81"/>
      <c r="BFS137" s="81"/>
      <c r="BFT137" s="81"/>
      <c r="BFU137" s="81"/>
      <c r="BFV137" s="81"/>
      <c r="BFW137" s="81"/>
      <c r="BFX137" s="81"/>
      <c r="BFY137" s="81"/>
      <c r="BFZ137" s="81"/>
      <c r="BGA137" s="81"/>
      <c r="BGB137" s="81"/>
      <c r="BGC137" s="81"/>
      <c r="BGD137" s="81"/>
      <c r="BGE137" s="81"/>
      <c r="BGF137" s="81"/>
      <c r="BGG137" s="81"/>
      <c r="BGH137" s="81"/>
      <c r="BGI137" s="81"/>
      <c r="BGJ137" s="81"/>
      <c r="BGK137" s="81"/>
      <c r="BGL137" s="81"/>
      <c r="BGM137" s="81"/>
      <c r="BGN137" s="81"/>
      <c r="BGO137" s="81"/>
      <c r="BGP137" s="81"/>
      <c r="BGQ137" s="81"/>
      <c r="BGR137" s="81"/>
      <c r="BGS137" s="81"/>
      <c r="BGT137" s="81"/>
      <c r="BGU137" s="81"/>
      <c r="BGV137" s="81"/>
      <c r="BGW137" s="81"/>
      <c r="BGX137" s="81"/>
      <c r="BGY137" s="81"/>
      <c r="BGZ137" s="81"/>
      <c r="BHA137" s="81"/>
      <c r="BHB137" s="81"/>
      <c r="BHC137" s="81"/>
      <c r="BHD137" s="81"/>
      <c r="BHE137" s="81"/>
      <c r="BHF137" s="81"/>
      <c r="BHG137" s="81"/>
      <c r="BHH137" s="81"/>
      <c r="BHI137" s="81"/>
      <c r="BHJ137" s="81"/>
      <c r="BHK137" s="81"/>
      <c r="BHL137" s="81"/>
      <c r="BHM137" s="81"/>
      <c r="BHN137" s="81"/>
      <c r="BHO137" s="81"/>
      <c r="BHP137" s="81"/>
      <c r="BHQ137" s="81"/>
      <c r="BHR137" s="81"/>
      <c r="BHS137" s="81"/>
      <c r="BHT137" s="81"/>
      <c r="BHU137" s="81"/>
      <c r="BHV137" s="81"/>
      <c r="BHW137" s="81"/>
      <c r="BHX137" s="81"/>
      <c r="BHY137" s="81"/>
      <c r="BHZ137" s="81"/>
      <c r="BIA137" s="81"/>
      <c r="BIB137" s="81"/>
      <c r="BIC137" s="81"/>
      <c r="BID137" s="81"/>
      <c r="BIE137" s="81"/>
      <c r="BIF137" s="81"/>
      <c r="BIG137" s="81"/>
      <c r="BIH137" s="81"/>
      <c r="BII137" s="81"/>
      <c r="BIJ137" s="81"/>
      <c r="BIK137" s="81"/>
      <c r="BIL137" s="81"/>
      <c r="BIM137" s="81"/>
      <c r="BIN137" s="81"/>
      <c r="BIO137" s="81"/>
      <c r="BIP137" s="81"/>
      <c r="BIQ137" s="81"/>
      <c r="BIR137" s="81"/>
      <c r="BIS137" s="81"/>
      <c r="BIT137" s="81"/>
      <c r="BIU137" s="81"/>
      <c r="BIV137" s="81"/>
      <c r="BIW137" s="81"/>
      <c r="BIX137" s="81"/>
      <c r="BIY137" s="81"/>
      <c r="BIZ137" s="81"/>
      <c r="BJA137" s="81"/>
      <c r="BJB137" s="81"/>
      <c r="BJC137" s="81"/>
      <c r="BJD137" s="81"/>
      <c r="BJE137" s="81"/>
      <c r="BJF137" s="81"/>
      <c r="BJG137" s="81"/>
      <c r="BJH137" s="81"/>
      <c r="BJI137" s="81"/>
      <c r="BJJ137" s="81"/>
      <c r="BJK137" s="81"/>
      <c r="BJL137" s="81"/>
      <c r="BJM137" s="81"/>
      <c r="BJN137" s="81"/>
      <c r="BJO137" s="81"/>
      <c r="BJP137" s="81"/>
      <c r="BJQ137" s="81"/>
      <c r="BJR137" s="81"/>
      <c r="BJS137" s="81"/>
      <c r="BJT137" s="81"/>
      <c r="BJU137" s="81"/>
      <c r="BJV137" s="81"/>
      <c r="BJW137" s="81"/>
      <c r="BJX137" s="81"/>
      <c r="BJY137" s="81"/>
      <c r="BJZ137" s="81"/>
      <c r="BKA137" s="81"/>
      <c r="BKB137" s="81"/>
      <c r="BKC137" s="81"/>
      <c r="BKD137" s="81"/>
      <c r="BKE137" s="81"/>
      <c r="BKF137" s="81"/>
      <c r="BKG137" s="81"/>
      <c r="BKH137" s="81"/>
      <c r="BKI137" s="81"/>
      <c r="BKJ137" s="81"/>
      <c r="BKK137" s="81"/>
      <c r="BKL137" s="81"/>
      <c r="BKM137" s="81"/>
      <c r="BKN137" s="81"/>
      <c r="BKO137" s="81"/>
      <c r="BKP137" s="81"/>
      <c r="BKQ137" s="81"/>
      <c r="BKR137" s="81"/>
      <c r="BKS137" s="81"/>
      <c r="BKT137" s="81"/>
      <c r="BKU137" s="81"/>
      <c r="BKV137" s="81"/>
      <c r="BKW137" s="81"/>
      <c r="BKX137" s="81"/>
      <c r="BKY137" s="81"/>
      <c r="BKZ137" s="81"/>
      <c r="BLA137" s="81"/>
      <c r="BLB137" s="81"/>
      <c r="BLC137" s="81"/>
      <c r="BLD137" s="81"/>
      <c r="BLE137" s="81"/>
      <c r="BLF137" s="81"/>
      <c r="BLG137" s="81"/>
      <c r="BLH137" s="81"/>
      <c r="BLI137" s="81"/>
      <c r="BLJ137" s="81"/>
      <c r="BLK137" s="81"/>
      <c r="BLL137" s="81"/>
      <c r="BLM137" s="81"/>
      <c r="BLN137" s="81"/>
      <c r="BLO137" s="81"/>
      <c r="BLP137" s="81"/>
      <c r="BLQ137" s="81"/>
      <c r="BLR137" s="81"/>
      <c r="BLS137" s="81"/>
      <c r="BLT137" s="81"/>
      <c r="BLU137" s="81"/>
      <c r="BLV137" s="81"/>
      <c r="BLW137" s="81"/>
      <c r="BLX137" s="81"/>
      <c r="BLY137" s="81"/>
      <c r="BLZ137" s="81"/>
      <c r="BMA137" s="81"/>
      <c r="BMB137" s="81"/>
      <c r="BMC137" s="81"/>
      <c r="BMD137" s="81"/>
      <c r="BME137" s="81"/>
      <c r="BMF137" s="81"/>
      <c r="BMG137" s="81"/>
      <c r="BMH137" s="81"/>
      <c r="BMI137" s="81"/>
      <c r="BMJ137" s="81"/>
      <c r="BMK137" s="81"/>
      <c r="BML137" s="81"/>
      <c r="BMM137" s="81"/>
      <c r="BMN137" s="81"/>
      <c r="BMO137" s="81"/>
      <c r="BMP137" s="81"/>
      <c r="BMQ137" s="81"/>
      <c r="BMR137" s="81"/>
      <c r="BMS137" s="81"/>
      <c r="BMT137" s="81"/>
      <c r="BMU137" s="81"/>
      <c r="BMV137" s="81"/>
      <c r="BMW137" s="81"/>
      <c r="BMX137" s="81"/>
      <c r="BMY137" s="81"/>
      <c r="BMZ137" s="81"/>
      <c r="BNA137" s="81"/>
      <c r="BNB137" s="81"/>
      <c r="BNC137" s="81"/>
      <c r="BND137" s="81"/>
      <c r="BNE137" s="81"/>
      <c r="BNF137" s="81"/>
      <c r="BNG137" s="81"/>
      <c r="BNH137" s="81"/>
      <c r="BNI137" s="81"/>
      <c r="BNJ137" s="81"/>
      <c r="BNK137" s="81"/>
      <c r="BNL137" s="81"/>
      <c r="BNM137" s="81"/>
      <c r="BNN137" s="81"/>
      <c r="BNO137" s="81"/>
      <c r="BNP137" s="81"/>
      <c r="BNQ137" s="81"/>
      <c r="BNR137" s="81"/>
      <c r="BNS137" s="81"/>
      <c r="BNT137" s="81"/>
      <c r="BNU137" s="81"/>
      <c r="BNV137" s="81"/>
      <c r="BNW137" s="81"/>
      <c r="BNX137" s="81"/>
      <c r="BNY137" s="81"/>
      <c r="BNZ137" s="81"/>
      <c r="BOA137" s="81"/>
      <c r="BOB137" s="81"/>
      <c r="BOC137" s="81"/>
      <c r="BOD137" s="81"/>
      <c r="BOE137" s="81"/>
      <c r="BOF137" s="81"/>
      <c r="BOG137" s="81"/>
      <c r="BOH137" s="81"/>
      <c r="BOI137" s="81"/>
      <c r="BOJ137" s="81"/>
      <c r="BOK137" s="81"/>
      <c r="BOL137" s="81"/>
      <c r="BOM137" s="81"/>
      <c r="BON137" s="81"/>
      <c r="BOO137" s="81"/>
      <c r="BOP137" s="81"/>
      <c r="BOQ137" s="81"/>
      <c r="BOR137" s="81"/>
      <c r="BOS137" s="81"/>
      <c r="BOT137" s="81"/>
      <c r="BOU137" s="81"/>
      <c r="BOV137" s="81"/>
      <c r="BOW137" s="81"/>
      <c r="BOX137" s="81"/>
      <c r="BOY137" s="81"/>
      <c r="BOZ137" s="81"/>
      <c r="BPA137" s="81"/>
      <c r="BPB137" s="81"/>
      <c r="BPC137" s="81"/>
      <c r="BPD137" s="81"/>
      <c r="BPE137" s="81"/>
      <c r="BPF137" s="81"/>
      <c r="BPG137" s="81"/>
      <c r="BPH137" s="81"/>
      <c r="BPI137" s="81"/>
      <c r="BPJ137" s="81"/>
      <c r="BPK137" s="81"/>
      <c r="BPL137" s="81"/>
      <c r="BPM137" s="81"/>
      <c r="BPN137" s="81"/>
      <c r="BPO137" s="81"/>
      <c r="BPP137" s="81"/>
      <c r="BPQ137" s="81"/>
      <c r="BPR137" s="81"/>
      <c r="BPS137" s="81"/>
      <c r="BPT137" s="81"/>
      <c r="BPU137" s="81"/>
      <c r="BPV137" s="81"/>
      <c r="BPW137" s="81"/>
      <c r="BPX137" s="81"/>
      <c r="BPY137" s="81"/>
      <c r="BPZ137" s="81"/>
      <c r="BQA137" s="81"/>
      <c r="BQB137" s="81"/>
      <c r="BQC137" s="81"/>
      <c r="BQD137" s="81"/>
      <c r="BQE137" s="81"/>
      <c r="BQF137" s="81"/>
      <c r="BQG137" s="81"/>
      <c r="BQH137" s="81"/>
      <c r="BQI137" s="81"/>
      <c r="BQJ137" s="81"/>
      <c r="BQK137" s="81"/>
      <c r="BQL137" s="81"/>
      <c r="BQM137" s="81"/>
      <c r="BQN137" s="81"/>
      <c r="BQO137" s="81"/>
      <c r="BQP137" s="81"/>
      <c r="BQQ137" s="81"/>
      <c r="BQR137" s="81"/>
      <c r="BQS137" s="81"/>
      <c r="BQT137" s="81"/>
      <c r="BQU137" s="81"/>
      <c r="BQV137" s="81"/>
      <c r="BQW137" s="81"/>
      <c r="BQX137" s="81"/>
      <c r="BQY137" s="81"/>
      <c r="BQZ137" s="81"/>
      <c r="BRA137" s="81"/>
      <c r="BRB137" s="81"/>
      <c r="BRC137" s="81"/>
      <c r="BRD137" s="81"/>
      <c r="BRE137" s="81"/>
      <c r="BRF137" s="81"/>
      <c r="BRG137" s="81"/>
      <c r="BRH137" s="81"/>
      <c r="BRI137" s="81"/>
      <c r="BRJ137" s="81"/>
      <c r="BRK137" s="81"/>
      <c r="BRL137" s="81"/>
      <c r="BRM137" s="81"/>
      <c r="BRN137" s="81"/>
      <c r="BRO137" s="81"/>
      <c r="BRP137" s="81"/>
      <c r="BRQ137" s="81"/>
      <c r="BRR137" s="81"/>
      <c r="BRS137" s="81"/>
      <c r="BRT137" s="81"/>
      <c r="BRU137" s="81"/>
      <c r="BRV137" s="81"/>
      <c r="BRW137" s="81"/>
      <c r="BRX137" s="81"/>
      <c r="BRY137" s="81"/>
      <c r="BRZ137" s="81"/>
      <c r="BSA137" s="81"/>
      <c r="BSB137" s="81"/>
      <c r="BSC137" s="81"/>
      <c r="BSD137" s="81"/>
      <c r="BSE137" s="81"/>
      <c r="BSF137" s="81"/>
      <c r="BSG137" s="81"/>
      <c r="BSH137" s="81"/>
      <c r="BSI137" s="81"/>
      <c r="BSJ137" s="81"/>
      <c r="BSK137" s="81"/>
      <c r="BSL137" s="81"/>
      <c r="BSM137" s="81"/>
      <c r="BSN137" s="81"/>
      <c r="BSO137" s="81"/>
      <c r="BSP137" s="81"/>
      <c r="BSQ137" s="81"/>
      <c r="BSR137" s="81"/>
      <c r="BSS137" s="81"/>
      <c r="BST137" s="81"/>
      <c r="BSU137" s="81"/>
      <c r="BSV137" s="81"/>
      <c r="BSW137" s="81"/>
      <c r="BSX137" s="81"/>
      <c r="BSY137" s="81"/>
      <c r="BSZ137" s="81"/>
      <c r="BTA137" s="81"/>
      <c r="BTB137" s="81"/>
      <c r="BTC137" s="81"/>
      <c r="BTD137" s="81"/>
      <c r="BTE137" s="81"/>
      <c r="BTF137" s="81"/>
      <c r="BTG137" s="81"/>
      <c r="BTH137" s="81"/>
      <c r="BTI137" s="81"/>
      <c r="BTJ137" s="81"/>
      <c r="BTK137" s="81"/>
      <c r="BTL137" s="81"/>
      <c r="BTM137" s="81"/>
      <c r="BTN137" s="81"/>
      <c r="BTO137" s="81"/>
      <c r="BTP137" s="81"/>
      <c r="BTQ137" s="81"/>
      <c r="BTR137" s="81"/>
      <c r="BTS137" s="81"/>
      <c r="BTT137" s="81"/>
      <c r="BTU137" s="81"/>
      <c r="BTV137" s="81"/>
      <c r="BTW137" s="81"/>
      <c r="BTX137" s="81"/>
      <c r="BTY137" s="81"/>
      <c r="BTZ137" s="81"/>
      <c r="BUA137" s="81"/>
      <c r="BUB137" s="81"/>
      <c r="BUC137" s="81"/>
      <c r="BUD137" s="81"/>
      <c r="BUE137" s="81"/>
      <c r="BUF137" s="81"/>
      <c r="BUG137" s="81"/>
      <c r="BUH137" s="81"/>
      <c r="BUI137" s="81"/>
      <c r="BUJ137" s="81"/>
      <c r="BUK137" s="81"/>
      <c r="BUL137" s="81"/>
      <c r="BUM137" s="81"/>
      <c r="BUN137" s="81"/>
      <c r="BUO137" s="81"/>
      <c r="BUP137" s="81"/>
      <c r="BUQ137" s="81"/>
      <c r="BUR137" s="81"/>
      <c r="BUS137" s="81"/>
      <c r="BUT137" s="81"/>
      <c r="BUU137" s="81"/>
      <c r="BUV137" s="81"/>
      <c r="BUW137" s="81"/>
      <c r="BUX137" s="81"/>
      <c r="BUY137" s="81"/>
      <c r="BUZ137" s="81"/>
      <c r="BVA137" s="81"/>
      <c r="BVB137" s="81"/>
      <c r="BVC137" s="81"/>
      <c r="BVD137" s="81"/>
      <c r="BVE137" s="81"/>
      <c r="BVF137" s="81"/>
      <c r="BVG137" s="81"/>
      <c r="BVH137" s="81"/>
      <c r="BVI137" s="81"/>
      <c r="BVJ137" s="81"/>
      <c r="BVK137" s="81"/>
      <c r="BVL137" s="81"/>
      <c r="BVM137" s="81"/>
      <c r="BVN137" s="81"/>
      <c r="BVO137" s="81"/>
      <c r="BVP137" s="81"/>
      <c r="BVQ137" s="81"/>
      <c r="BVR137" s="81"/>
      <c r="BVS137" s="81"/>
      <c r="BVT137" s="81"/>
      <c r="BVU137" s="81"/>
      <c r="BVV137" s="81"/>
      <c r="BVW137" s="81"/>
      <c r="BVX137" s="81"/>
      <c r="BVY137" s="81"/>
      <c r="BVZ137" s="81"/>
      <c r="BWA137" s="81"/>
      <c r="BWB137" s="81"/>
      <c r="BWC137" s="81"/>
      <c r="BWD137" s="81"/>
      <c r="BWE137" s="81"/>
      <c r="BWF137" s="81"/>
      <c r="BWG137" s="81"/>
      <c r="BWH137" s="81"/>
      <c r="BWI137" s="81"/>
      <c r="BWJ137" s="81"/>
      <c r="BWK137" s="81"/>
      <c r="BWL137" s="81"/>
      <c r="BWM137" s="81"/>
      <c r="BWN137" s="81"/>
      <c r="BWO137" s="81"/>
      <c r="BWP137" s="81"/>
      <c r="BWQ137" s="81"/>
      <c r="BWR137" s="81"/>
      <c r="BWS137" s="81"/>
      <c r="BWT137" s="81"/>
      <c r="BWU137" s="81"/>
      <c r="BWV137" s="81"/>
      <c r="BWW137" s="81"/>
      <c r="BWX137" s="81"/>
      <c r="BWY137" s="81"/>
      <c r="BWZ137" s="81"/>
      <c r="BXA137" s="81"/>
      <c r="BXB137" s="81"/>
      <c r="BXC137" s="81"/>
      <c r="BXD137" s="81"/>
      <c r="BXE137" s="81"/>
      <c r="BXF137" s="81"/>
      <c r="BXG137" s="81"/>
      <c r="BXH137" s="81"/>
      <c r="BXI137" s="81"/>
      <c r="BXJ137" s="81"/>
      <c r="BXK137" s="81"/>
      <c r="BXL137" s="81"/>
      <c r="BXM137" s="81"/>
      <c r="BXN137" s="81"/>
      <c r="BXO137" s="81"/>
      <c r="BXP137" s="81"/>
      <c r="BXQ137" s="81"/>
      <c r="BXR137" s="81"/>
      <c r="BXS137" s="81"/>
      <c r="BXT137" s="81"/>
      <c r="BXU137" s="81"/>
      <c r="BXV137" s="81"/>
      <c r="BXW137" s="81"/>
      <c r="BXX137" s="81"/>
      <c r="BXY137" s="81"/>
      <c r="BXZ137" s="81"/>
      <c r="BYA137" s="81"/>
      <c r="BYB137" s="81"/>
      <c r="BYC137" s="81"/>
      <c r="BYD137" s="81"/>
      <c r="BYE137" s="81"/>
      <c r="BYF137" s="81"/>
      <c r="BYG137" s="81"/>
      <c r="BYH137" s="81"/>
      <c r="BYI137" s="81"/>
      <c r="BYJ137" s="81"/>
      <c r="BYK137" s="81"/>
      <c r="BYL137" s="81"/>
      <c r="BYM137" s="81"/>
      <c r="BYN137" s="81"/>
      <c r="BYO137" s="81"/>
      <c r="BYP137" s="81"/>
      <c r="BYQ137" s="81"/>
      <c r="BYR137" s="81"/>
      <c r="BYS137" s="81"/>
      <c r="BYT137" s="81"/>
      <c r="BYU137" s="81"/>
      <c r="BYV137" s="81"/>
      <c r="BYW137" s="81"/>
      <c r="BYX137" s="81"/>
      <c r="BYY137" s="81"/>
      <c r="BYZ137" s="81"/>
      <c r="BZA137" s="81"/>
      <c r="BZB137" s="81"/>
      <c r="BZC137" s="81"/>
      <c r="BZD137" s="81"/>
      <c r="BZE137" s="81"/>
      <c r="BZF137" s="81"/>
      <c r="BZG137" s="81"/>
      <c r="BZH137" s="81"/>
      <c r="BZI137" s="81"/>
      <c r="BZJ137" s="81"/>
      <c r="BZK137" s="81"/>
      <c r="BZL137" s="81"/>
      <c r="BZM137" s="81"/>
      <c r="BZN137" s="81"/>
      <c r="BZO137" s="81"/>
      <c r="BZP137" s="81"/>
      <c r="BZQ137" s="81"/>
      <c r="BZR137" s="81"/>
      <c r="BZS137" s="81"/>
      <c r="BZT137" s="81"/>
      <c r="BZU137" s="81"/>
      <c r="BZV137" s="81"/>
      <c r="BZW137" s="81"/>
      <c r="BZX137" s="81"/>
      <c r="BZY137" s="81"/>
      <c r="BZZ137" s="81"/>
      <c r="CAA137" s="81"/>
      <c r="CAB137" s="81"/>
      <c r="CAC137" s="81"/>
      <c r="CAD137" s="81"/>
      <c r="CAE137" s="81"/>
      <c r="CAF137" s="81"/>
      <c r="CAG137" s="81"/>
      <c r="CAH137" s="81"/>
      <c r="CAI137" s="81"/>
      <c r="CAJ137" s="81"/>
      <c r="CAK137" s="81"/>
      <c r="CAL137" s="81"/>
      <c r="CAM137" s="81"/>
      <c r="CAN137" s="81"/>
      <c r="CAO137" s="81"/>
      <c r="CAP137" s="81"/>
      <c r="CAQ137" s="81"/>
      <c r="CAR137" s="81"/>
      <c r="CAS137" s="81"/>
      <c r="CAT137" s="81"/>
      <c r="CAU137" s="81"/>
      <c r="CAV137" s="81"/>
      <c r="CAW137" s="81"/>
      <c r="CAX137" s="81"/>
      <c r="CAY137" s="81"/>
      <c r="CAZ137" s="81"/>
      <c r="CBA137" s="81"/>
      <c r="CBB137" s="81"/>
      <c r="CBC137" s="81"/>
      <c r="CBD137" s="81"/>
      <c r="CBE137" s="81"/>
      <c r="CBF137" s="81"/>
      <c r="CBG137" s="81"/>
      <c r="CBH137" s="81"/>
      <c r="CBI137" s="81"/>
      <c r="CBJ137" s="81"/>
      <c r="CBK137" s="81"/>
      <c r="CBL137" s="81"/>
      <c r="CBM137" s="81"/>
      <c r="CBN137" s="81"/>
      <c r="CBO137" s="81"/>
      <c r="CBP137" s="81"/>
      <c r="CBQ137" s="81"/>
      <c r="CBR137" s="81"/>
      <c r="CBS137" s="81"/>
      <c r="CBT137" s="81"/>
      <c r="CBU137" s="81"/>
      <c r="CBV137" s="81"/>
      <c r="CBW137" s="81"/>
      <c r="CBX137" s="81"/>
      <c r="CBY137" s="81"/>
      <c r="CBZ137" s="81"/>
      <c r="CCA137" s="81"/>
      <c r="CCB137" s="81"/>
      <c r="CCC137" s="81"/>
      <c r="CCD137" s="81"/>
      <c r="CCE137" s="81"/>
      <c r="CCF137" s="81"/>
      <c r="CCG137" s="81"/>
      <c r="CCH137" s="81"/>
      <c r="CCI137" s="81"/>
      <c r="CCJ137" s="81"/>
      <c r="CCK137" s="81"/>
      <c r="CCL137" s="81"/>
      <c r="CCM137" s="81"/>
      <c r="CCN137" s="81"/>
      <c r="CCO137" s="81"/>
      <c r="CCP137" s="81"/>
      <c r="CCQ137" s="81"/>
      <c r="CCR137" s="81"/>
      <c r="CCS137" s="81"/>
      <c r="CCT137" s="81"/>
      <c r="CCU137" s="81"/>
      <c r="CCV137" s="81"/>
      <c r="CCW137" s="81"/>
      <c r="CCX137" s="81"/>
      <c r="CCY137" s="81"/>
      <c r="CCZ137" s="81"/>
      <c r="CDA137" s="81"/>
      <c r="CDB137" s="81"/>
      <c r="CDC137" s="81"/>
      <c r="CDD137" s="81"/>
      <c r="CDE137" s="81"/>
      <c r="CDF137" s="81"/>
      <c r="CDG137" s="81"/>
      <c r="CDH137" s="81"/>
      <c r="CDI137" s="81"/>
      <c r="CDJ137" s="81"/>
      <c r="CDK137" s="81"/>
      <c r="CDL137" s="81"/>
      <c r="CDM137" s="81"/>
      <c r="CDN137" s="81"/>
      <c r="CDO137" s="81"/>
      <c r="CDP137" s="81"/>
      <c r="CDQ137" s="81"/>
      <c r="CDR137" s="81"/>
      <c r="CDS137" s="81"/>
      <c r="CDT137" s="81"/>
      <c r="CDU137" s="81"/>
      <c r="CDV137" s="81"/>
      <c r="CDW137" s="81"/>
      <c r="CDX137" s="81"/>
      <c r="CDY137" s="81"/>
      <c r="CDZ137" s="81"/>
      <c r="CEA137" s="81"/>
      <c r="CEB137" s="81"/>
      <c r="CEC137" s="81"/>
      <c r="CED137" s="81"/>
      <c r="CEE137" s="81"/>
      <c r="CEF137" s="81"/>
      <c r="CEG137" s="81"/>
      <c r="CEH137" s="81"/>
      <c r="CEI137" s="81"/>
      <c r="CEJ137" s="81"/>
      <c r="CEK137" s="81"/>
      <c r="CEL137" s="81"/>
      <c r="CEM137" s="81"/>
      <c r="CEN137" s="81"/>
      <c r="CEO137" s="81"/>
      <c r="CEP137" s="81"/>
      <c r="CEQ137" s="81"/>
      <c r="CER137" s="81"/>
      <c r="CES137" s="81"/>
      <c r="CET137" s="81"/>
      <c r="CEU137" s="81"/>
      <c r="CEV137" s="81"/>
      <c r="CEW137" s="81"/>
      <c r="CEX137" s="81"/>
      <c r="CEY137" s="81"/>
      <c r="CEZ137" s="81"/>
      <c r="CFA137" s="81"/>
      <c r="CFB137" s="81"/>
      <c r="CFC137" s="81"/>
      <c r="CFD137" s="81"/>
      <c r="CFE137" s="81"/>
      <c r="CFF137" s="81"/>
      <c r="CFG137" s="81"/>
      <c r="CFH137" s="81"/>
      <c r="CFI137" s="81"/>
      <c r="CFJ137" s="81"/>
      <c r="CFK137" s="81"/>
      <c r="CFL137" s="81"/>
      <c r="CFM137" s="81"/>
      <c r="CFN137" s="81"/>
      <c r="CFO137" s="81"/>
      <c r="CFP137" s="81"/>
      <c r="CFQ137" s="81"/>
      <c r="CFR137" s="81"/>
      <c r="CFS137" s="81"/>
      <c r="CFT137" s="81"/>
      <c r="CFU137" s="81"/>
      <c r="CFV137" s="81"/>
      <c r="CFW137" s="81"/>
      <c r="CFX137" s="81"/>
      <c r="CFY137" s="81"/>
      <c r="CFZ137" s="81"/>
      <c r="CGA137" s="81"/>
      <c r="CGB137" s="81"/>
      <c r="CGC137" s="81"/>
      <c r="CGD137" s="81"/>
      <c r="CGE137" s="81"/>
      <c r="CGF137" s="81"/>
      <c r="CGG137" s="81"/>
      <c r="CGH137" s="81"/>
      <c r="CGI137" s="81"/>
      <c r="CGJ137" s="81"/>
      <c r="CGK137" s="81"/>
      <c r="CGL137" s="81"/>
      <c r="CGM137" s="81"/>
      <c r="CGN137" s="81"/>
      <c r="CGO137" s="81"/>
      <c r="CGP137" s="81"/>
      <c r="CGQ137" s="81"/>
      <c r="CGR137" s="81"/>
      <c r="CGS137" s="81"/>
      <c r="CGT137" s="81"/>
      <c r="CGU137" s="81"/>
      <c r="CGV137" s="81"/>
      <c r="CGW137" s="81"/>
      <c r="CGX137" s="81"/>
      <c r="CGY137" s="81"/>
      <c r="CGZ137" s="81"/>
      <c r="CHA137" s="81"/>
      <c r="CHB137" s="81"/>
      <c r="CHC137" s="81"/>
      <c r="CHD137" s="81"/>
      <c r="CHE137" s="81"/>
      <c r="CHF137" s="81"/>
      <c r="CHG137" s="81"/>
      <c r="CHH137" s="81"/>
      <c r="CHI137" s="81"/>
      <c r="CHJ137" s="81"/>
      <c r="CHK137" s="81"/>
      <c r="CHL137" s="81"/>
      <c r="CHM137" s="81"/>
      <c r="CHN137" s="81"/>
      <c r="CHO137" s="81"/>
      <c r="CHP137" s="81"/>
      <c r="CHQ137" s="81"/>
      <c r="CHR137" s="81"/>
      <c r="CHS137" s="81"/>
      <c r="CHT137" s="81"/>
      <c r="CHU137" s="81"/>
      <c r="CHV137" s="81"/>
      <c r="CHW137" s="81"/>
      <c r="CHX137" s="81"/>
      <c r="CHY137" s="81"/>
      <c r="CHZ137" s="81"/>
      <c r="CIA137" s="81"/>
      <c r="CIB137" s="81"/>
      <c r="CIC137" s="81"/>
      <c r="CID137" s="81"/>
      <c r="CIE137" s="81"/>
      <c r="CIF137" s="81"/>
      <c r="CIG137" s="81"/>
      <c r="CIH137" s="81"/>
      <c r="CII137" s="81"/>
      <c r="CIJ137" s="81"/>
      <c r="CIK137" s="81"/>
      <c r="CIL137" s="81"/>
      <c r="CIM137" s="81"/>
      <c r="CIN137" s="81"/>
      <c r="CIO137" s="81"/>
      <c r="CIP137" s="81"/>
      <c r="CIQ137" s="81"/>
      <c r="CIR137" s="81"/>
      <c r="CIS137" s="81"/>
      <c r="CIT137" s="81"/>
      <c r="CIU137" s="81"/>
      <c r="CIV137" s="81"/>
      <c r="CIW137" s="81"/>
      <c r="CIX137" s="81"/>
      <c r="CIY137" s="81"/>
      <c r="CIZ137" s="81"/>
      <c r="CJA137" s="81"/>
      <c r="CJB137" s="81"/>
      <c r="CJC137" s="81"/>
      <c r="CJD137" s="81"/>
      <c r="CJE137" s="81"/>
      <c r="CJF137" s="81"/>
      <c r="CJG137" s="81"/>
      <c r="CJH137" s="81"/>
      <c r="CJI137" s="81"/>
      <c r="CJJ137" s="81"/>
      <c r="CJK137" s="81"/>
      <c r="CJL137" s="81"/>
      <c r="CJM137" s="81"/>
      <c r="CJN137" s="81"/>
      <c r="CJO137" s="81"/>
      <c r="CJP137" s="81"/>
      <c r="CJQ137" s="81"/>
      <c r="CJR137" s="81"/>
      <c r="CJS137" s="81"/>
      <c r="CJT137" s="81"/>
      <c r="CJU137" s="81"/>
      <c r="CJV137" s="81"/>
      <c r="CJW137" s="81"/>
      <c r="CJX137" s="81"/>
      <c r="CJY137" s="81"/>
      <c r="CJZ137" s="81"/>
      <c r="CKA137" s="81"/>
      <c r="CKB137" s="81"/>
      <c r="CKC137" s="81"/>
      <c r="CKD137" s="81"/>
      <c r="CKE137" s="81"/>
      <c r="CKF137" s="81"/>
      <c r="CKG137" s="81"/>
      <c r="CKH137" s="81"/>
      <c r="CKI137" s="81"/>
      <c r="CKJ137" s="81"/>
      <c r="CKK137" s="81"/>
      <c r="CKL137" s="81"/>
      <c r="CKM137" s="81"/>
      <c r="CKN137" s="81"/>
      <c r="CKO137" s="81"/>
      <c r="CKP137" s="81"/>
      <c r="CKQ137" s="81"/>
      <c r="CKR137" s="81"/>
      <c r="CKS137" s="81"/>
      <c r="CKT137" s="81"/>
      <c r="CKU137" s="81"/>
      <c r="CKV137" s="81"/>
      <c r="CKW137" s="81"/>
      <c r="CKX137" s="81"/>
      <c r="CKY137" s="81"/>
      <c r="CKZ137" s="81"/>
      <c r="CLA137" s="81"/>
      <c r="CLB137" s="81"/>
      <c r="CLC137" s="81"/>
      <c r="CLD137" s="81"/>
      <c r="CLE137" s="81"/>
      <c r="CLF137" s="81"/>
      <c r="CLG137" s="81"/>
      <c r="CLH137" s="81"/>
      <c r="CLI137" s="81"/>
      <c r="CLJ137" s="81"/>
      <c r="CLK137" s="81"/>
      <c r="CLL137" s="81"/>
      <c r="CLM137" s="81"/>
      <c r="CLN137" s="81"/>
      <c r="CLO137" s="81"/>
      <c r="CLP137" s="81"/>
      <c r="CLQ137" s="81"/>
      <c r="CLR137" s="81"/>
      <c r="CLS137" s="81"/>
      <c r="CLT137" s="81"/>
      <c r="CLU137" s="81"/>
      <c r="CLV137" s="81"/>
      <c r="CLW137" s="81"/>
      <c r="CLX137" s="81"/>
      <c r="CLY137" s="81"/>
      <c r="CLZ137" s="81"/>
      <c r="CMA137" s="81"/>
      <c r="CMB137" s="81"/>
      <c r="CMC137" s="81"/>
      <c r="CMD137" s="81"/>
      <c r="CME137" s="81"/>
      <c r="CMF137" s="81"/>
      <c r="CMG137" s="81"/>
      <c r="CMH137" s="81"/>
      <c r="CMI137" s="81"/>
      <c r="CMJ137" s="81"/>
      <c r="CMK137" s="81"/>
      <c r="CML137" s="81"/>
      <c r="CMM137" s="81"/>
      <c r="CMN137" s="81"/>
      <c r="CMO137" s="81"/>
      <c r="CMP137" s="81"/>
      <c r="CMQ137" s="81"/>
      <c r="CMR137" s="81"/>
      <c r="CMS137" s="81"/>
      <c r="CMT137" s="81"/>
      <c r="CMU137" s="81"/>
      <c r="CMV137" s="81"/>
      <c r="CMW137" s="81"/>
      <c r="CMX137" s="81"/>
      <c r="CMY137" s="81"/>
      <c r="CMZ137" s="81"/>
      <c r="CNA137" s="81"/>
      <c r="CNB137" s="81"/>
      <c r="CNC137" s="81"/>
      <c r="CND137" s="81"/>
      <c r="CNE137" s="81"/>
      <c r="CNF137" s="81"/>
      <c r="CNG137" s="81"/>
      <c r="CNH137" s="81"/>
      <c r="CNI137" s="81"/>
      <c r="CNJ137" s="81"/>
      <c r="CNK137" s="81"/>
      <c r="CNL137" s="81"/>
      <c r="CNM137" s="81"/>
      <c r="CNN137" s="81"/>
      <c r="CNO137" s="81"/>
      <c r="CNP137" s="81"/>
      <c r="CNQ137" s="81"/>
      <c r="CNR137" s="81"/>
      <c r="CNS137" s="81"/>
      <c r="CNT137" s="81"/>
      <c r="CNU137" s="81"/>
      <c r="CNV137" s="81"/>
      <c r="CNW137" s="81"/>
      <c r="CNX137" s="81"/>
      <c r="CNY137" s="81"/>
      <c r="CNZ137" s="81"/>
      <c r="COA137" s="81"/>
      <c r="COB137" s="81"/>
      <c r="COC137" s="81"/>
      <c r="COD137" s="81"/>
      <c r="COE137" s="81"/>
      <c r="COF137" s="81"/>
      <c r="COG137" s="81"/>
      <c r="COH137" s="81"/>
      <c r="COI137" s="81"/>
      <c r="COJ137" s="81"/>
      <c r="COK137" s="81"/>
      <c r="COL137" s="81"/>
      <c r="COM137" s="81"/>
      <c r="CON137" s="81"/>
      <c r="COO137" s="81"/>
      <c r="COP137" s="81"/>
      <c r="COQ137" s="81"/>
      <c r="COR137" s="81"/>
      <c r="COS137" s="81"/>
      <c r="COT137" s="81"/>
      <c r="COU137" s="81"/>
      <c r="COV137" s="81"/>
      <c r="COW137" s="81"/>
      <c r="COX137" s="81"/>
      <c r="COY137" s="81"/>
      <c r="COZ137" s="81"/>
      <c r="CPA137" s="81"/>
      <c r="CPB137" s="81"/>
      <c r="CPC137" s="81"/>
      <c r="CPD137" s="81"/>
      <c r="CPE137" s="81"/>
      <c r="CPF137" s="81"/>
      <c r="CPG137" s="81"/>
      <c r="CPH137" s="81"/>
      <c r="CPI137" s="81"/>
      <c r="CPJ137" s="81"/>
      <c r="CPK137" s="81"/>
      <c r="CPL137" s="81"/>
      <c r="CPM137" s="81"/>
      <c r="CPN137" s="81"/>
      <c r="CPO137" s="81"/>
      <c r="CPP137" s="81"/>
      <c r="CPQ137" s="81"/>
      <c r="CPR137" s="81"/>
      <c r="CPS137" s="81"/>
      <c r="CPT137" s="81"/>
      <c r="CPU137" s="81"/>
      <c r="CPV137" s="81"/>
      <c r="CPW137" s="81"/>
      <c r="CPX137" s="81"/>
      <c r="CPY137" s="81"/>
      <c r="CPZ137" s="81"/>
      <c r="CQA137" s="81"/>
      <c r="CQB137" s="81"/>
      <c r="CQC137" s="81"/>
      <c r="CQD137" s="81"/>
      <c r="CQE137" s="81"/>
      <c r="CQF137" s="81"/>
      <c r="CQG137" s="81"/>
      <c r="CQH137" s="81"/>
      <c r="CQI137" s="81"/>
      <c r="CQJ137" s="81"/>
      <c r="CQK137" s="81"/>
      <c r="CQL137" s="81"/>
      <c r="CQM137" s="81"/>
      <c r="CQN137" s="81"/>
      <c r="CQO137" s="81"/>
      <c r="CQP137" s="81"/>
      <c r="CQQ137" s="81"/>
      <c r="CQR137" s="81"/>
      <c r="CQS137" s="81"/>
      <c r="CQT137" s="81"/>
      <c r="CQU137" s="81"/>
      <c r="CQV137" s="81"/>
      <c r="CQW137" s="81"/>
      <c r="CQX137" s="81"/>
      <c r="CQY137" s="81"/>
      <c r="CQZ137" s="81"/>
      <c r="CRA137" s="81"/>
      <c r="CRB137" s="81"/>
      <c r="CRC137" s="81"/>
      <c r="CRD137" s="81"/>
      <c r="CRE137" s="81"/>
      <c r="CRF137" s="81"/>
      <c r="CRG137" s="81"/>
      <c r="CRH137" s="81"/>
      <c r="CRI137" s="81"/>
      <c r="CRJ137" s="81"/>
      <c r="CRK137" s="81"/>
      <c r="CRL137" s="81"/>
      <c r="CRM137" s="81"/>
      <c r="CRN137" s="81"/>
      <c r="CRO137" s="81"/>
      <c r="CRP137" s="81"/>
      <c r="CRQ137" s="81"/>
      <c r="CRR137" s="81"/>
      <c r="CRS137" s="81"/>
      <c r="CRT137" s="81"/>
      <c r="CRU137" s="81"/>
      <c r="CRV137" s="81"/>
      <c r="CRW137" s="81"/>
      <c r="CRX137" s="81"/>
      <c r="CRY137" s="81"/>
      <c r="CRZ137" s="81"/>
      <c r="CSA137" s="81"/>
      <c r="CSB137" s="81"/>
      <c r="CSC137" s="81"/>
      <c r="CSD137" s="81"/>
      <c r="CSE137" s="81"/>
      <c r="CSF137" s="81"/>
      <c r="CSG137" s="81"/>
      <c r="CSH137" s="81"/>
      <c r="CSI137" s="81"/>
      <c r="CSJ137" s="81"/>
      <c r="CSK137" s="81"/>
      <c r="CSL137" s="81"/>
      <c r="CSM137" s="81"/>
      <c r="CSN137" s="81"/>
      <c r="CSO137" s="81"/>
      <c r="CSP137" s="81"/>
      <c r="CSQ137" s="81"/>
      <c r="CSR137" s="81"/>
      <c r="CSS137" s="81"/>
      <c r="CST137" s="81"/>
      <c r="CSU137" s="81"/>
      <c r="CSV137" s="81"/>
      <c r="CSW137" s="81"/>
      <c r="CSX137" s="81"/>
      <c r="CSY137" s="81"/>
      <c r="CSZ137" s="81"/>
      <c r="CTA137" s="81"/>
      <c r="CTB137" s="81"/>
      <c r="CTC137" s="81"/>
      <c r="CTD137" s="81"/>
      <c r="CTE137" s="81"/>
      <c r="CTF137" s="81"/>
      <c r="CTG137" s="81"/>
      <c r="CTH137" s="81"/>
      <c r="CTI137" s="81"/>
      <c r="CTJ137" s="81"/>
      <c r="CTK137" s="81"/>
      <c r="CTL137" s="81"/>
      <c r="CTM137" s="81"/>
      <c r="CTN137" s="81"/>
      <c r="CTO137" s="81"/>
      <c r="CTP137" s="81"/>
      <c r="CTQ137" s="81"/>
      <c r="CTR137" s="81"/>
      <c r="CTS137" s="81"/>
      <c r="CTT137" s="81"/>
      <c r="CTU137" s="81"/>
      <c r="CTV137" s="81"/>
      <c r="CTW137" s="81"/>
      <c r="CTX137" s="81"/>
      <c r="CTY137" s="81"/>
      <c r="CTZ137" s="81"/>
      <c r="CUA137" s="81"/>
      <c r="CUB137" s="81"/>
      <c r="CUC137" s="81"/>
      <c r="CUD137" s="81"/>
      <c r="CUE137" s="81"/>
      <c r="CUF137" s="81"/>
      <c r="CUG137" s="81"/>
      <c r="CUH137" s="81"/>
      <c r="CUI137" s="81"/>
      <c r="CUJ137" s="81"/>
      <c r="CUK137" s="81"/>
      <c r="CUL137" s="81"/>
      <c r="CUM137" s="81"/>
      <c r="CUN137" s="81"/>
      <c r="CUO137" s="81"/>
      <c r="CUP137" s="81"/>
      <c r="CUQ137" s="81"/>
      <c r="CUR137" s="81"/>
      <c r="CUS137" s="81"/>
      <c r="CUT137" s="81"/>
      <c r="CUU137" s="81"/>
      <c r="CUV137" s="81"/>
      <c r="CUW137" s="81"/>
      <c r="CUX137" s="81"/>
      <c r="CUY137" s="81"/>
      <c r="CUZ137" s="81"/>
      <c r="CVA137" s="81"/>
      <c r="CVB137" s="81"/>
      <c r="CVC137" s="81"/>
      <c r="CVD137" s="81"/>
      <c r="CVE137" s="81"/>
      <c r="CVF137" s="81"/>
      <c r="CVG137" s="81"/>
      <c r="CVH137" s="81"/>
      <c r="CVI137" s="81"/>
      <c r="CVJ137" s="81"/>
      <c r="CVK137" s="81"/>
      <c r="CVL137" s="81"/>
      <c r="CVM137" s="81"/>
      <c r="CVN137" s="81"/>
      <c r="CVO137" s="81"/>
      <c r="CVP137" s="81"/>
      <c r="CVQ137" s="81"/>
      <c r="CVR137" s="81"/>
      <c r="CVS137" s="81"/>
      <c r="CVT137" s="81"/>
      <c r="CVU137" s="81"/>
      <c r="CVV137" s="81"/>
      <c r="CVW137" s="81"/>
      <c r="CVX137" s="81"/>
      <c r="CVY137" s="81"/>
      <c r="CVZ137" s="81"/>
      <c r="CWA137" s="81"/>
      <c r="CWB137" s="81"/>
      <c r="CWC137" s="81"/>
      <c r="CWD137" s="81"/>
      <c r="CWE137" s="81"/>
      <c r="CWF137" s="81"/>
      <c r="CWG137" s="81"/>
      <c r="CWH137" s="81"/>
      <c r="CWI137" s="81"/>
      <c r="CWJ137" s="81"/>
      <c r="CWK137" s="81"/>
      <c r="CWL137" s="81"/>
      <c r="CWM137" s="81"/>
      <c r="CWN137" s="81"/>
      <c r="CWO137" s="81"/>
      <c r="CWP137" s="81"/>
      <c r="CWQ137" s="81"/>
      <c r="CWR137" s="81"/>
      <c r="CWS137" s="81"/>
      <c r="CWT137" s="81"/>
      <c r="CWU137" s="81"/>
      <c r="CWV137" s="81"/>
      <c r="CWW137" s="81"/>
      <c r="CWX137" s="81"/>
      <c r="CWY137" s="81"/>
      <c r="CWZ137" s="81"/>
      <c r="CXA137" s="81"/>
      <c r="CXB137" s="81"/>
      <c r="CXC137" s="81"/>
      <c r="CXD137" s="81"/>
      <c r="CXE137" s="81"/>
      <c r="CXF137" s="81"/>
      <c r="CXG137" s="81"/>
      <c r="CXH137" s="81"/>
      <c r="CXI137" s="81"/>
      <c r="CXJ137" s="81"/>
      <c r="CXK137" s="81"/>
      <c r="CXL137" s="81"/>
      <c r="CXM137" s="81"/>
      <c r="CXN137" s="81"/>
      <c r="CXO137" s="81"/>
      <c r="CXP137" s="81"/>
      <c r="CXQ137" s="81"/>
      <c r="CXR137" s="81"/>
      <c r="CXS137" s="81"/>
      <c r="CXT137" s="81"/>
      <c r="CXU137" s="81"/>
      <c r="CXV137" s="81"/>
      <c r="CXW137" s="81"/>
      <c r="CXX137" s="81"/>
      <c r="CXY137" s="81"/>
      <c r="CXZ137" s="81"/>
      <c r="CYA137" s="81"/>
      <c r="CYB137" s="81"/>
      <c r="CYC137" s="81"/>
      <c r="CYD137" s="81"/>
      <c r="CYE137" s="81"/>
      <c r="CYF137" s="81"/>
      <c r="CYG137" s="81"/>
      <c r="CYH137" s="81"/>
      <c r="CYI137" s="81"/>
      <c r="CYJ137" s="81"/>
      <c r="CYK137" s="81"/>
      <c r="CYL137" s="81"/>
      <c r="CYM137" s="81"/>
      <c r="CYN137" s="81"/>
      <c r="CYO137" s="81"/>
      <c r="CYP137" s="81"/>
      <c r="CYQ137" s="81"/>
      <c r="CYR137" s="81"/>
      <c r="CYS137" s="81"/>
      <c r="CYT137" s="81"/>
      <c r="CYU137" s="81"/>
      <c r="CYV137" s="81"/>
      <c r="CYW137" s="81"/>
      <c r="CYX137" s="81"/>
      <c r="CYY137" s="81"/>
      <c r="CYZ137" s="81"/>
      <c r="CZA137" s="81"/>
      <c r="CZB137" s="81"/>
      <c r="CZC137" s="81"/>
      <c r="CZD137" s="81"/>
      <c r="CZE137" s="81"/>
      <c r="CZF137" s="81"/>
      <c r="CZG137" s="81"/>
      <c r="CZH137" s="81"/>
      <c r="CZI137" s="81"/>
      <c r="CZJ137" s="81"/>
      <c r="CZK137" s="81"/>
      <c r="CZL137" s="81"/>
      <c r="CZM137" s="81"/>
      <c r="CZN137" s="81"/>
      <c r="CZO137" s="81"/>
      <c r="CZP137" s="81"/>
      <c r="CZQ137" s="81"/>
      <c r="CZR137" s="81"/>
      <c r="CZS137" s="81"/>
      <c r="CZT137" s="81"/>
      <c r="CZU137" s="81"/>
      <c r="CZV137" s="81"/>
      <c r="CZW137" s="81"/>
      <c r="CZX137" s="81"/>
      <c r="CZY137" s="81"/>
      <c r="CZZ137" s="81"/>
      <c r="DAA137" s="81"/>
      <c r="DAB137" s="81"/>
      <c r="DAC137" s="81"/>
      <c r="DAD137" s="81"/>
      <c r="DAE137" s="81"/>
      <c r="DAF137" s="81"/>
      <c r="DAG137" s="81"/>
      <c r="DAH137" s="81"/>
      <c r="DAI137" s="81"/>
      <c r="DAJ137" s="81"/>
      <c r="DAK137" s="81"/>
      <c r="DAL137" s="81"/>
      <c r="DAM137" s="81"/>
      <c r="DAN137" s="81"/>
      <c r="DAO137" s="81"/>
      <c r="DAP137" s="81"/>
      <c r="DAQ137" s="81"/>
      <c r="DAR137" s="81"/>
      <c r="DAS137" s="81"/>
      <c r="DAT137" s="81"/>
      <c r="DAU137" s="81"/>
      <c r="DAV137" s="81"/>
      <c r="DAW137" s="81"/>
      <c r="DAX137" s="81"/>
      <c r="DAY137" s="81"/>
      <c r="DAZ137" s="81"/>
      <c r="DBA137" s="81"/>
      <c r="DBB137" s="81"/>
      <c r="DBC137" s="81"/>
      <c r="DBD137" s="81"/>
      <c r="DBE137" s="81"/>
      <c r="DBF137" s="81"/>
      <c r="DBG137" s="81"/>
      <c r="DBH137" s="81"/>
      <c r="DBI137" s="81"/>
      <c r="DBJ137" s="81"/>
      <c r="DBK137" s="81"/>
      <c r="DBL137" s="81"/>
      <c r="DBM137" s="81"/>
      <c r="DBN137" s="81"/>
      <c r="DBO137" s="81"/>
      <c r="DBP137" s="81"/>
      <c r="DBQ137" s="81"/>
      <c r="DBR137" s="81"/>
      <c r="DBS137" s="81"/>
      <c r="DBT137" s="81"/>
      <c r="DBU137" s="81"/>
      <c r="DBV137" s="81"/>
      <c r="DBW137" s="81"/>
      <c r="DBX137" s="81"/>
      <c r="DBY137" s="81"/>
      <c r="DBZ137" s="81"/>
      <c r="DCA137" s="81"/>
      <c r="DCB137" s="81"/>
      <c r="DCC137" s="81"/>
      <c r="DCD137" s="81"/>
      <c r="DCE137" s="81"/>
      <c r="DCF137" s="81"/>
      <c r="DCG137" s="81"/>
      <c r="DCH137" s="81"/>
      <c r="DCI137" s="81"/>
      <c r="DCJ137" s="81"/>
      <c r="DCK137" s="81"/>
      <c r="DCL137" s="81"/>
      <c r="DCM137" s="81"/>
      <c r="DCN137" s="81"/>
      <c r="DCO137" s="81"/>
      <c r="DCP137" s="81"/>
      <c r="DCQ137" s="81"/>
      <c r="DCR137" s="81"/>
      <c r="DCS137" s="81"/>
      <c r="DCT137" s="81"/>
      <c r="DCU137" s="81"/>
      <c r="DCV137" s="81"/>
      <c r="DCW137" s="81"/>
      <c r="DCX137" s="81"/>
      <c r="DCY137" s="81"/>
      <c r="DCZ137" s="81"/>
      <c r="DDA137" s="81"/>
      <c r="DDB137" s="81"/>
      <c r="DDC137" s="81"/>
      <c r="DDD137" s="81"/>
      <c r="DDE137" s="81"/>
      <c r="DDF137" s="81"/>
      <c r="DDG137" s="81"/>
      <c r="DDH137" s="81"/>
      <c r="DDI137" s="81"/>
      <c r="DDJ137" s="81"/>
      <c r="DDK137" s="81"/>
      <c r="DDL137" s="81"/>
      <c r="DDM137" s="81"/>
      <c r="DDN137" s="81"/>
      <c r="DDO137" s="81"/>
      <c r="DDP137" s="81"/>
      <c r="DDQ137" s="81"/>
      <c r="DDR137" s="81"/>
      <c r="DDS137" s="81"/>
      <c r="DDT137" s="81"/>
      <c r="DDU137" s="81"/>
      <c r="DDV137" s="81"/>
      <c r="DDW137" s="81"/>
      <c r="DDX137" s="81"/>
      <c r="DDY137" s="81"/>
      <c r="DDZ137" s="81"/>
      <c r="DEA137" s="81"/>
      <c r="DEB137" s="81"/>
      <c r="DEC137" s="81"/>
      <c r="DED137" s="81"/>
      <c r="DEE137" s="81"/>
      <c r="DEF137" s="81"/>
      <c r="DEG137" s="81"/>
      <c r="DEH137" s="81"/>
      <c r="DEI137" s="81"/>
      <c r="DEJ137" s="81"/>
      <c r="DEK137" s="81"/>
      <c r="DEL137" s="81"/>
      <c r="DEM137" s="81"/>
      <c r="DEN137" s="81"/>
      <c r="DEO137" s="81"/>
      <c r="DEP137" s="81"/>
      <c r="DEQ137" s="81"/>
      <c r="DER137" s="81"/>
      <c r="DES137" s="81"/>
      <c r="DET137" s="81"/>
      <c r="DEU137" s="81"/>
      <c r="DEV137" s="81"/>
      <c r="DEW137" s="81"/>
      <c r="DEX137" s="81"/>
      <c r="DEY137" s="81"/>
      <c r="DEZ137" s="81"/>
      <c r="DFA137" s="81"/>
      <c r="DFB137" s="81"/>
      <c r="DFC137" s="81"/>
      <c r="DFD137" s="81"/>
      <c r="DFE137" s="81"/>
      <c r="DFF137" s="81"/>
      <c r="DFG137" s="81"/>
      <c r="DFH137" s="81"/>
      <c r="DFI137" s="81"/>
      <c r="DFJ137" s="81"/>
      <c r="DFK137" s="81"/>
      <c r="DFL137" s="81"/>
      <c r="DFM137" s="81"/>
      <c r="DFN137" s="81"/>
      <c r="DFO137" s="81"/>
      <c r="DFP137" s="81"/>
      <c r="DFQ137" s="81"/>
      <c r="DFR137" s="81"/>
      <c r="DFS137" s="81"/>
      <c r="DFT137" s="81"/>
      <c r="DFU137" s="81"/>
      <c r="DFV137" s="81"/>
      <c r="DFW137" s="81"/>
      <c r="DFX137" s="81"/>
      <c r="DFY137" s="81"/>
      <c r="DFZ137" s="81"/>
      <c r="DGA137" s="81"/>
      <c r="DGB137" s="81"/>
      <c r="DGC137" s="81"/>
      <c r="DGD137" s="81"/>
      <c r="DGE137" s="81"/>
      <c r="DGF137" s="81"/>
      <c r="DGG137" s="81"/>
      <c r="DGH137" s="81"/>
      <c r="DGI137" s="81"/>
      <c r="DGJ137" s="81"/>
      <c r="DGK137" s="81"/>
      <c r="DGL137" s="81"/>
      <c r="DGM137" s="81"/>
      <c r="DGN137" s="81"/>
      <c r="DGO137" s="81"/>
      <c r="DGP137" s="81"/>
      <c r="DGQ137" s="81"/>
      <c r="DGR137" s="81"/>
      <c r="DGS137" s="81"/>
      <c r="DGT137" s="81"/>
      <c r="DGU137" s="81"/>
      <c r="DGV137" s="81"/>
      <c r="DGW137" s="81"/>
      <c r="DGX137" s="81"/>
      <c r="DGY137" s="81"/>
      <c r="DGZ137" s="81"/>
      <c r="DHA137" s="81"/>
      <c r="DHB137" s="81"/>
      <c r="DHC137" s="81"/>
      <c r="DHD137" s="81"/>
      <c r="DHE137" s="81"/>
      <c r="DHF137" s="81"/>
      <c r="DHG137" s="81"/>
      <c r="DHH137" s="81"/>
      <c r="DHI137" s="81"/>
      <c r="DHJ137" s="81"/>
      <c r="DHK137" s="81"/>
      <c r="DHL137" s="81"/>
      <c r="DHM137" s="81"/>
      <c r="DHN137" s="81"/>
      <c r="DHO137" s="81"/>
      <c r="DHP137" s="81"/>
      <c r="DHQ137" s="81"/>
      <c r="DHR137" s="81"/>
      <c r="DHS137" s="81"/>
      <c r="DHT137" s="81"/>
      <c r="DHU137" s="81"/>
      <c r="DHV137" s="81"/>
      <c r="DHW137" s="81"/>
      <c r="DHX137" s="81"/>
      <c r="DHY137" s="81"/>
      <c r="DHZ137" s="81"/>
      <c r="DIA137" s="81"/>
      <c r="DIB137" s="81"/>
      <c r="DIC137" s="81"/>
      <c r="DID137" s="81"/>
      <c r="DIE137" s="81"/>
      <c r="DIF137" s="81"/>
      <c r="DIG137" s="81"/>
      <c r="DIH137" s="81"/>
      <c r="DII137" s="81"/>
      <c r="DIJ137" s="81"/>
      <c r="DIK137" s="81"/>
      <c r="DIL137" s="81"/>
      <c r="DIM137" s="81"/>
      <c r="DIN137" s="81"/>
      <c r="DIO137" s="81"/>
      <c r="DIP137" s="81"/>
      <c r="DIQ137" s="81"/>
      <c r="DIR137" s="81"/>
      <c r="DIS137" s="81"/>
      <c r="DIT137" s="81"/>
      <c r="DIU137" s="81"/>
      <c r="DIV137" s="81"/>
      <c r="DIW137" s="81"/>
      <c r="DIX137" s="81"/>
      <c r="DIY137" s="81"/>
      <c r="DIZ137" s="81"/>
      <c r="DJA137" s="81"/>
      <c r="DJB137" s="81"/>
      <c r="DJC137" s="81"/>
      <c r="DJD137" s="81"/>
      <c r="DJE137" s="81"/>
      <c r="DJF137" s="81"/>
      <c r="DJG137" s="81"/>
      <c r="DJH137" s="81"/>
      <c r="DJI137" s="81"/>
      <c r="DJJ137" s="81"/>
      <c r="DJK137" s="81"/>
      <c r="DJL137" s="81"/>
      <c r="DJM137" s="81"/>
      <c r="DJN137" s="81"/>
      <c r="DJO137" s="81"/>
      <c r="DJP137" s="81"/>
      <c r="DJQ137" s="81"/>
      <c r="DJR137" s="81"/>
      <c r="DJS137" s="81"/>
      <c r="DJT137" s="81"/>
      <c r="DJU137" s="81"/>
      <c r="DJV137" s="81"/>
      <c r="DJW137" s="81"/>
      <c r="DJX137" s="81"/>
      <c r="DJY137" s="81"/>
      <c r="DJZ137" s="81"/>
      <c r="DKA137" s="81"/>
      <c r="DKB137" s="81"/>
      <c r="DKC137" s="81"/>
      <c r="DKD137" s="81"/>
      <c r="DKE137" s="81"/>
      <c r="DKF137" s="81"/>
      <c r="DKG137" s="81"/>
      <c r="DKH137" s="81"/>
      <c r="DKI137" s="81"/>
      <c r="DKJ137" s="81"/>
      <c r="DKK137" s="81"/>
      <c r="DKL137" s="81"/>
      <c r="DKM137" s="81"/>
      <c r="DKN137" s="81"/>
      <c r="DKO137" s="81"/>
      <c r="DKP137" s="81"/>
      <c r="DKQ137" s="81"/>
      <c r="DKR137" s="81"/>
      <c r="DKS137" s="81"/>
      <c r="DKT137" s="81"/>
      <c r="DKU137" s="81"/>
      <c r="DKV137" s="81"/>
      <c r="DKW137" s="81"/>
      <c r="DKX137" s="81"/>
      <c r="DKY137" s="81"/>
      <c r="DKZ137" s="81"/>
      <c r="DLA137" s="81"/>
      <c r="DLB137" s="81"/>
      <c r="DLC137" s="81"/>
      <c r="DLD137" s="81"/>
      <c r="DLE137" s="81"/>
      <c r="DLF137" s="81"/>
      <c r="DLG137" s="81"/>
      <c r="DLH137" s="81"/>
      <c r="DLI137" s="81"/>
      <c r="DLJ137" s="81"/>
      <c r="DLK137" s="81"/>
      <c r="DLL137" s="81"/>
      <c r="DLM137" s="81"/>
      <c r="DLN137" s="81"/>
      <c r="DLO137" s="81"/>
      <c r="DLP137" s="81"/>
      <c r="DLQ137" s="81"/>
      <c r="DLR137" s="81"/>
      <c r="DLS137" s="81"/>
      <c r="DLT137" s="81"/>
      <c r="DLU137" s="81"/>
      <c r="DLV137" s="81"/>
      <c r="DLW137" s="81"/>
      <c r="DLX137" s="81"/>
      <c r="DLY137" s="81"/>
      <c r="DLZ137" s="81"/>
      <c r="DMA137" s="81"/>
      <c r="DMB137" s="81"/>
      <c r="DMC137" s="81"/>
      <c r="DMD137" s="81"/>
      <c r="DME137" s="81"/>
      <c r="DMF137" s="81"/>
      <c r="DMG137" s="81"/>
      <c r="DMH137" s="81"/>
      <c r="DMI137" s="81"/>
      <c r="DMJ137" s="81"/>
      <c r="DMK137" s="81"/>
      <c r="DML137" s="81"/>
      <c r="DMM137" s="81"/>
      <c r="DMN137" s="81"/>
      <c r="DMO137" s="81"/>
      <c r="DMP137" s="81"/>
      <c r="DMQ137" s="81"/>
      <c r="DMR137" s="81"/>
      <c r="DMS137" s="81"/>
      <c r="DMT137" s="81"/>
      <c r="DMU137" s="81"/>
      <c r="DMV137" s="81"/>
      <c r="DMW137" s="81"/>
      <c r="DMX137" s="81"/>
      <c r="DMY137" s="81"/>
      <c r="DMZ137" s="81"/>
      <c r="DNA137" s="81"/>
      <c r="DNB137" s="81"/>
      <c r="DNC137" s="81"/>
      <c r="DND137" s="81"/>
      <c r="DNE137" s="81"/>
      <c r="DNF137" s="81"/>
      <c r="DNG137" s="81"/>
      <c r="DNH137" s="81"/>
      <c r="DNI137" s="81"/>
      <c r="DNJ137" s="81"/>
      <c r="DNK137" s="81"/>
      <c r="DNL137" s="81"/>
      <c r="DNM137" s="81"/>
      <c r="DNN137" s="81"/>
      <c r="DNO137" s="81"/>
      <c r="DNP137" s="81"/>
      <c r="DNQ137" s="81"/>
      <c r="DNR137" s="81"/>
      <c r="DNS137" s="81"/>
      <c r="DNT137" s="81"/>
      <c r="DNU137" s="81"/>
      <c r="DNV137" s="81"/>
      <c r="DNW137" s="81"/>
      <c r="DNX137" s="81"/>
      <c r="DNY137" s="81"/>
      <c r="DNZ137" s="81"/>
      <c r="DOA137" s="81"/>
      <c r="DOB137" s="81"/>
      <c r="DOC137" s="81"/>
      <c r="DOD137" s="81"/>
      <c r="DOE137" s="81"/>
      <c r="DOF137" s="81"/>
      <c r="DOG137" s="81"/>
      <c r="DOH137" s="81"/>
      <c r="DOI137" s="81"/>
      <c r="DOJ137" s="81"/>
      <c r="DOK137" s="81"/>
      <c r="DOL137" s="81"/>
      <c r="DOM137" s="81"/>
      <c r="DON137" s="81"/>
      <c r="DOO137" s="81"/>
      <c r="DOP137" s="81"/>
      <c r="DOQ137" s="81"/>
      <c r="DOR137" s="81"/>
      <c r="DOS137" s="81"/>
      <c r="DOT137" s="81"/>
      <c r="DOU137" s="81"/>
      <c r="DOV137" s="81"/>
      <c r="DOW137" s="81"/>
      <c r="DOX137" s="81"/>
      <c r="DOY137" s="81"/>
      <c r="DOZ137" s="81"/>
      <c r="DPA137" s="81"/>
      <c r="DPB137" s="81"/>
      <c r="DPC137" s="81"/>
      <c r="DPD137" s="81"/>
      <c r="DPE137" s="81"/>
      <c r="DPF137" s="81"/>
      <c r="DPG137" s="81"/>
      <c r="DPH137" s="81"/>
      <c r="DPI137" s="81"/>
      <c r="DPJ137" s="81"/>
      <c r="DPK137" s="81"/>
      <c r="DPL137" s="81"/>
      <c r="DPM137" s="81"/>
      <c r="DPN137" s="81"/>
      <c r="DPO137" s="81"/>
      <c r="DPP137" s="81"/>
      <c r="DPQ137" s="81"/>
      <c r="DPR137" s="81"/>
      <c r="DPS137" s="81"/>
      <c r="DPT137" s="81"/>
      <c r="DPU137" s="81"/>
      <c r="DPV137" s="81"/>
      <c r="DPW137" s="81"/>
      <c r="DPX137" s="81"/>
      <c r="DPY137" s="81"/>
      <c r="DPZ137" s="81"/>
      <c r="DQA137" s="81"/>
      <c r="DQB137" s="81"/>
      <c r="DQC137" s="81"/>
      <c r="DQD137" s="81"/>
      <c r="DQE137" s="81"/>
      <c r="DQF137" s="81"/>
      <c r="DQG137" s="81"/>
      <c r="DQH137" s="81"/>
      <c r="DQI137" s="81"/>
      <c r="DQJ137" s="81"/>
      <c r="DQK137" s="81"/>
      <c r="DQL137" s="81"/>
      <c r="DQM137" s="81"/>
      <c r="DQN137" s="81"/>
      <c r="DQO137" s="81"/>
      <c r="DQP137" s="81"/>
      <c r="DQQ137" s="81"/>
      <c r="DQR137" s="81"/>
      <c r="DQS137" s="81"/>
      <c r="DQT137" s="81"/>
      <c r="DQU137" s="81"/>
      <c r="DQV137" s="81"/>
      <c r="DQW137" s="81"/>
      <c r="DQX137" s="81"/>
      <c r="DQY137" s="81"/>
      <c r="DQZ137" s="81"/>
      <c r="DRA137" s="81"/>
      <c r="DRB137" s="81"/>
      <c r="DRC137" s="81"/>
      <c r="DRD137" s="81"/>
      <c r="DRE137" s="81"/>
      <c r="DRF137" s="81"/>
      <c r="DRG137" s="81"/>
      <c r="DRH137" s="81"/>
      <c r="DRI137" s="81"/>
      <c r="DRJ137" s="81"/>
      <c r="DRK137" s="81"/>
      <c r="DRL137" s="81"/>
      <c r="DRM137" s="81"/>
      <c r="DRN137" s="81"/>
      <c r="DRO137" s="81"/>
      <c r="DRP137" s="81"/>
      <c r="DRQ137" s="81"/>
      <c r="DRR137" s="81"/>
      <c r="DRS137" s="81"/>
      <c r="DRT137" s="81"/>
      <c r="DRU137" s="81"/>
      <c r="DRV137" s="81"/>
      <c r="DRW137" s="81"/>
      <c r="DRX137" s="81"/>
      <c r="DRY137" s="81"/>
      <c r="DRZ137" s="81"/>
      <c r="DSA137" s="81"/>
      <c r="DSB137" s="81"/>
      <c r="DSC137" s="81"/>
      <c r="DSD137" s="81"/>
      <c r="DSE137" s="81"/>
      <c r="DSF137" s="81"/>
      <c r="DSG137" s="81"/>
      <c r="DSH137" s="81"/>
      <c r="DSI137" s="81"/>
      <c r="DSJ137" s="81"/>
      <c r="DSK137" s="81"/>
      <c r="DSL137" s="81"/>
      <c r="DSM137" s="81"/>
      <c r="DSN137" s="81"/>
      <c r="DSO137" s="81"/>
      <c r="DSP137" s="81"/>
      <c r="DSQ137" s="81"/>
      <c r="DSR137" s="81"/>
      <c r="DSS137" s="81"/>
      <c r="DST137" s="81"/>
      <c r="DSU137" s="81"/>
      <c r="DSV137" s="81"/>
      <c r="DSW137" s="81"/>
      <c r="DSX137" s="81"/>
      <c r="DSY137" s="81"/>
      <c r="DSZ137" s="81"/>
      <c r="DTA137" s="81"/>
      <c r="DTB137" s="81"/>
      <c r="DTC137" s="81"/>
      <c r="DTD137" s="81"/>
      <c r="DTE137" s="81"/>
      <c r="DTF137" s="81"/>
      <c r="DTG137" s="81"/>
      <c r="DTH137" s="81"/>
      <c r="DTI137" s="81"/>
      <c r="DTJ137" s="81"/>
      <c r="DTK137" s="81"/>
      <c r="DTL137" s="81"/>
      <c r="DTM137" s="81"/>
      <c r="DTN137" s="81"/>
      <c r="DTO137" s="81"/>
      <c r="DTP137" s="81"/>
      <c r="DTQ137" s="81"/>
      <c r="DTR137" s="81"/>
      <c r="DTS137" s="81"/>
      <c r="DTT137" s="81"/>
      <c r="DTU137" s="81"/>
      <c r="DTV137" s="81"/>
      <c r="DTW137" s="81"/>
      <c r="DTX137" s="81"/>
      <c r="DTY137" s="81"/>
      <c r="DTZ137" s="81"/>
      <c r="DUA137" s="81"/>
      <c r="DUB137" s="81"/>
      <c r="DUC137" s="81"/>
      <c r="DUD137" s="81"/>
      <c r="DUE137" s="81"/>
      <c r="DUF137" s="81"/>
      <c r="DUG137" s="81"/>
      <c r="DUH137" s="81"/>
      <c r="DUI137" s="81"/>
      <c r="DUJ137" s="81"/>
      <c r="DUK137" s="81"/>
      <c r="DUL137" s="81"/>
      <c r="DUM137" s="81"/>
      <c r="DUN137" s="81"/>
      <c r="DUO137" s="81"/>
      <c r="DUP137" s="81"/>
      <c r="DUQ137" s="81"/>
      <c r="DUR137" s="81"/>
      <c r="DUS137" s="81"/>
      <c r="DUT137" s="81"/>
      <c r="DUU137" s="81"/>
      <c r="DUV137" s="81"/>
      <c r="DUW137" s="81"/>
      <c r="DUX137" s="81"/>
      <c r="DUY137" s="81"/>
      <c r="DUZ137" s="81"/>
      <c r="DVA137" s="81"/>
      <c r="DVB137" s="81"/>
      <c r="DVC137" s="81"/>
      <c r="DVD137" s="81"/>
      <c r="DVE137" s="81"/>
      <c r="DVF137" s="81"/>
      <c r="DVG137" s="81"/>
      <c r="DVH137" s="81"/>
      <c r="DVI137" s="81"/>
      <c r="DVJ137" s="81"/>
      <c r="DVK137" s="81"/>
      <c r="DVL137" s="81"/>
      <c r="DVM137" s="81"/>
      <c r="DVN137" s="81"/>
      <c r="DVO137" s="81"/>
      <c r="DVP137" s="81"/>
      <c r="DVQ137" s="81"/>
      <c r="DVR137" s="81"/>
      <c r="DVS137" s="81"/>
      <c r="DVT137" s="81"/>
      <c r="DVU137" s="81"/>
      <c r="DVV137" s="81"/>
      <c r="DVW137" s="81"/>
      <c r="DVX137" s="81"/>
      <c r="DVY137" s="81"/>
      <c r="DVZ137" s="81"/>
      <c r="DWA137" s="81"/>
      <c r="DWB137" s="81"/>
      <c r="DWC137" s="81"/>
      <c r="DWD137" s="81"/>
      <c r="DWE137" s="81"/>
      <c r="DWF137" s="81"/>
      <c r="DWG137" s="81"/>
      <c r="DWH137" s="81"/>
      <c r="DWI137" s="81"/>
      <c r="DWJ137" s="81"/>
      <c r="DWK137" s="81"/>
      <c r="DWL137" s="81"/>
      <c r="DWM137" s="81"/>
      <c r="DWN137" s="81"/>
      <c r="DWO137" s="81"/>
      <c r="DWP137" s="81"/>
      <c r="DWQ137" s="81"/>
      <c r="DWR137" s="81"/>
      <c r="DWS137" s="81"/>
      <c r="DWT137" s="81"/>
      <c r="DWU137" s="81"/>
      <c r="DWV137" s="81"/>
      <c r="DWW137" s="81"/>
      <c r="DWX137" s="81"/>
      <c r="DWY137" s="81"/>
      <c r="DWZ137" s="81"/>
      <c r="DXA137" s="81"/>
      <c r="DXB137" s="81"/>
      <c r="DXC137" s="81"/>
      <c r="DXD137" s="81"/>
      <c r="DXE137" s="81"/>
      <c r="DXF137" s="81"/>
      <c r="DXG137" s="81"/>
      <c r="DXH137" s="81"/>
      <c r="DXI137" s="81"/>
      <c r="DXJ137" s="81"/>
      <c r="DXK137" s="81"/>
      <c r="DXL137" s="81"/>
      <c r="DXM137" s="81"/>
      <c r="DXN137" s="81"/>
      <c r="DXO137" s="81"/>
      <c r="DXP137" s="81"/>
      <c r="DXQ137" s="81"/>
      <c r="DXR137" s="81"/>
      <c r="DXS137" s="81"/>
      <c r="DXT137" s="81"/>
      <c r="DXU137" s="81"/>
      <c r="DXV137" s="81"/>
      <c r="DXW137" s="81"/>
      <c r="DXX137" s="81"/>
      <c r="DXY137" s="81"/>
      <c r="DXZ137" s="81"/>
      <c r="DYA137" s="81"/>
      <c r="DYB137" s="81"/>
      <c r="DYC137" s="81"/>
      <c r="DYD137" s="81"/>
      <c r="DYE137" s="81"/>
      <c r="DYF137" s="81"/>
      <c r="DYG137" s="81"/>
      <c r="DYH137" s="81"/>
      <c r="DYI137" s="81"/>
      <c r="DYJ137" s="81"/>
      <c r="DYK137" s="81"/>
      <c r="DYL137" s="81"/>
      <c r="DYM137" s="81"/>
      <c r="DYN137" s="81"/>
      <c r="DYO137" s="81"/>
      <c r="DYP137" s="81"/>
      <c r="DYQ137" s="81"/>
      <c r="DYR137" s="81"/>
      <c r="DYS137" s="81"/>
      <c r="DYT137" s="81"/>
      <c r="DYU137" s="81"/>
      <c r="DYV137" s="81"/>
      <c r="DYW137" s="81"/>
      <c r="DYX137" s="81"/>
      <c r="DYY137" s="81"/>
      <c r="DYZ137" s="81"/>
      <c r="DZA137" s="81"/>
      <c r="DZB137" s="81"/>
      <c r="DZC137" s="81"/>
      <c r="DZD137" s="81"/>
      <c r="DZE137" s="81"/>
      <c r="DZF137" s="81"/>
      <c r="DZG137" s="81"/>
      <c r="DZH137" s="81"/>
      <c r="DZI137" s="81"/>
      <c r="DZJ137" s="81"/>
      <c r="DZK137" s="81"/>
      <c r="DZL137" s="81"/>
      <c r="DZM137" s="81"/>
      <c r="DZN137" s="81"/>
      <c r="DZO137" s="81"/>
      <c r="DZP137" s="81"/>
      <c r="DZQ137" s="81"/>
      <c r="DZR137" s="81"/>
      <c r="DZS137" s="81"/>
      <c r="DZT137" s="81"/>
      <c r="DZU137" s="81"/>
      <c r="DZV137" s="81"/>
      <c r="DZW137" s="81"/>
      <c r="DZX137" s="81"/>
      <c r="DZY137" s="81"/>
      <c r="DZZ137" s="81"/>
      <c r="EAA137" s="81"/>
      <c r="EAB137" s="81"/>
      <c r="EAC137" s="81"/>
      <c r="EAD137" s="81"/>
      <c r="EAE137" s="81"/>
      <c r="EAF137" s="81"/>
      <c r="EAG137" s="81"/>
      <c r="EAH137" s="81"/>
      <c r="EAI137" s="81"/>
      <c r="EAJ137" s="81"/>
      <c r="EAK137" s="81"/>
      <c r="EAL137" s="81"/>
      <c r="EAM137" s="81"/>
      <c r="EAN137" s="81"/>
      <c r="EAO137" s="81"/>
      <c r="EAP137" s="81"/>
      <c r="EAQ137" s="81"/>
      <c r="EAR137" s="81"/>
      <c r="EAS137" s="81"/>
      <c r="EAT137" s="81"/>
      <c r="EAU137" s="81"/>
      <c r="EAV137" s="81"/>
      <c r="EAW137" s="81"/>
      <c r="EAX137" s="81"/>
      <c r="EAY137" s="81"/>
      <c r="EAZ137" s="81"/>
      <c r="EBA137" s="81"/>
      <c r="EBB137" s="81"/>
      <c r="EBC137" s="81"/>
      <c r="EBD137" s="81"/>
      <c r="EBE137" s="81"/>
      <c r="EBF137" s="81"/>
      <c r="EBG137" s="81"/>
      <c r="EBH137" s="81"/>
      <c r="EBI137" s="81"/>
      <c r="EBJ137" s="81"/>
      <c r="EBK137" s="81"/>
      <c r="EBL137" s="81"/>
      <c r="EBM137" s="81"/>
      <c r="EBN137" s="81"/>
      <c r="EBO137" s="81"/>
      <c r="EBP137" s="81"/>
      <c r="EBQ137" s="81"/>
      <c r="EBR137" s="81"/>
      <c r="EBS137" s="81"/>
      <c r="EBT137" s="81"/>
      <c r="EBU137" s="81"/>
      <c r="EBV137" s="81"/>
      <c r="EBW137" s="81"/>
      <c r="EBX137" s="81"/>
      <c r="EBY137" s="81"/>
      <c r="EBZ137" s="81"/>
      <c r="ECA137" s="81"/>
      <c r="ECB137" s="81"/>
      <c r="ECC137" s="81"/>
      <c r="ECD137" s="81"/>
      <c r="ECE137" s="81"/>
      <c r="ECF137" s="81"/>
      <c r="ECG137" s="81"/>
      <c r="ECH137" s="81"/>
      <c r="ECI137" s="81"/>
      <c r="ECJ137" s="81"/>
      <c r="ECK137" s="81"/>
      <c r="ECL137" s="81"/>
      <c r="ECM137" s="81"/>
      <c r="ECN137" s="81"/>
      <c r="ECO137" s="81"/>
      <c r="ECP137" s="81"/>
      <c r="ECQ137" s="81"/>
      <c r="ECR137" s="81"/>
      <c r="ECS137" s="81"/>
      <c r="ECT137" s="81"/>
      <c r="ECU137" s="81"/>
      <c r="ECV137" s="81"/>
      <c r="ECW137" s="81"/>
      <c r="ECX137" s="81"/>
      <c r="ECY137" s="81"/>
      <c r="ECZ137" s="81"/>
      <c r="EDA137" s="81"/>
      <c r="EDB137" s="81"/>
      <c r="EDC137" s="81"/>
      <c r="EDD137" s="81"/>
      <c r="EDE137" s="81"/>
      <c r="EDF137" s="81"/>
      <c r="EDG137" s="81"/>
      <c r="EDH137" s="81"/>
      <c r="EDI137" s="81"/>
      <c r="EDJ137" s="81"/>
      <c r="EDK137" s="81"/>
      <c r="EDL137" s="81"/>
      <c r="EDM137" s="81"/>
      <c r="EDN137" s="81"/>
      <c r="EDO137" s="81"/>
      <c r="EDP137" s="81"/>
      <c r="EDQ137" s="81"/>
      <c r="EDR137" s="81"/>
      <c r="EDS137" s="81"/>
      <c r="EDT137" s="81"/>
      <c r="EDU137" s="81"/>
      <c r="EDV137" s="81"/>
      <c r="EDW137" s="81"/>
      <c r="EDX137" s="81"/>
      <c r="EDY137" s="81"/>
      <c r="EDZ137" s="81"/>
      <c r="EEA137" s="81"/>
      <c r="EEB137" s="81"/>
      <c r="EEC137" s="81"/>
      <c r="EED137" s="81"/>
      <c r="EEE137" s="81"/>
      <c r="EEF137" s="81"/>
      <c r="EEG137" s="81"/>
      <c r="EEH137" s="81"/>
      <c r="EEI137" s="81"/>
      <c r="EEJ137" s="81"/>
      <c r="EEK137" s="81"/>
      <c r="EEL137" s="81"/>
      <c r="EEM137" s="81"/>
      <c r="EEN137" s="81"/>
      <c r="EEO137" s="81"/>
      <c r="EEP137" s="81"/>
      <c r="EEQ137" s="81"/>
      <c r="EER137" s="81"/>
      <c r="EES137" s="81"/>
      <c r="EET137" s="81"/>
      <c r="EEU137" s="81"/>
      <c r="EEV137" s="81"/>
      <c r="EEW137" s="81"/>
      <c r="EEX137" s="81"/>
      <c r="EEY137" s="81"/>
      <c r="EEZ137" s="81"/>
      <c r="EFA137" s="81"/>
      <c r="EFB137" s="81"/>
      <c r="EFC137" s="81"/>
      <c r="EFD137" s="81"/>
      <c r="EFE137" s="81"/>
      <c r="EFF137" s="81"/>
      <c r="EFG137" s="81"/>
      <c r="EFH137" s="81"/>
      <c r="EFI137" s="81"/>
      <c r="EFJ137" s="81"/>
      <c r="EFK137" s="81"/>
      <c r="EFL137" s="81"/>
      <c r="EFM137" s="81"/>
      <c r="EFN137" s="81"/>
      <c r="EFO137" s="81"/>
      <c r="EFP137" s="81"/>
      <c r="EFQ137" s="81"/>
      <c r="EFR137" s="81"/>
      <c r="EFS137" s="81"/>
      <c r="EFT137" s="81"/>
      <c r="EFU137" s="81"/>
      <c r="EFV137" s="81"/>
      <c r="EFW137" s="81"/>
      <c r="EFX137" s="81"/>
      <c r="EFY137" s="81"/>
      <c r="EFZ137" s="81"/>
      <c r="EGA137" s="81"/>
      <c r="EGB137" s="81"/>
      <c r="EGC137" s="81"/>
      <c r="EGD137" s="81"/>
      <c r="EGE137" s="81"/>
      <c r="EGF137" s="81"/>
      <c r="EGG137" s="81"/>
      <c r="EGH137" s="81"/>
      <c r="EGI137" s="81"/>
      <c r="EGJ137" s="81"/>
      <c r="EGK137" s="81"/>
      <c r="EGL137" s="81"/>
      <c r="EGM137" s="81"/>
      <c r="EGN137" s="81"/>
      <c r="EGO137" s="81"/>
      <c r="EGP137" s="81"/>
      <c r="EGQ137" s="81"/>
      <c r="EGR137" s="81"/>
      <c r="EGS137" s="81"/>
      <c r="EGT137" s="81"/>
      <c r="EGU137" s="81"/>
      <c r="EGV137" s="81"/>
      <c r="EGW137" s="81"/>
      <c r="EGX137" s="81"/>
      <c r="EGY137" s="81"/>
      <c r="EGZ137" s="81"/>
      <c r="EHA137" s="81"/>
      <c r="EHB137" s="81"/>
      <c r="EHC137" s="81"/>
      <c r="EHD137" s="81"/>
      <c r="EHE137" s="81"/>
      <c r="EHF137" s="81"/>
      <c r="EHG137" s="81"/>
      <c r="EHH137" s="81"/>
      <c r="EHI137" s="81"/>
      <c r="EHJ137" s="81"/>
      <c r="EHK137" s="81"/>
      <c r="EHL137" s="81"/>
      <c r="EHM137" s="81"/>
      <c r="EHN137" s="81"/>
      <c r="EHO137" s="81"/>
      <c r="EHP137" s="81"/>
      <c r="EHQ137" s="81"/>
      <c r="EHR137" s="81"/>
      <c r="EHS137" s="81"/>
      <c r="EHT137" s="81"/>
      <c r="EHU137" s="81"/>
      <c r="EHV137" s="81"/>
      <c r="EHW137" s="81"/>
      <c r="EHX137" s="81"/>
      <c r="EHY137" s="81"/>
      <c r="EHZ137" s="81"/>
      <c r="EIA137" s="81"/>
      <c r="EIB137" s="81"/>
      <c r="EIC137" s="81"/>
      <c r="EID137" s="81"/>
      <c r="EIE137" s="81"/>
      <c r="EIF137" s="81"/>
      <c r="EIG137" s="81"/>
      <c r="EIH137" s="81"/>
      <c r="EII137" s="81"/>
      <c r="EIJ137" s="81"/>
      <c r="EIK137" s="81"/>
      <c r="EIL137" s="81"/>
      <c r="EIM137" s="81"/>
      <c r="EIN137" s="81"/>
      <c r="EIO137" s="81"/>
      <c r="EIP137" s="81"/>
      <c r="EIQ137" s="81"/>
      <c r="EIR137" s="81"/>
      <c r="EIS137" s="81"/>
      <c r="EIT137" s="81"/>
      <c r="EIU137" s="81"/>
      <c r="EIV137" s="81"/>
      <c r="EIW137" s="81"/>
      <c r="EIX137" s="81"/>
      <c r="EIY137" s="81"/>
      <c r="EIZ137" s="81"/>
      <c r="EJA137" s="81"/>
      <c r="EJB137" s="81"/>
      <c r="EJC137" s="81"/>
      <c r="EJD137" s="81"/>
      <c r="EJE137" s="81"/>
      <c r="EJF137" s="81"/>
      <c r="EJG137" s="81"/>
      <c r="EJH137" s="81"/>
      <c r="EJI137" s="81"/>
      <c r="EJJ137" s="81"/>
      <c r="EJK137" s="81"/>
      <c r="EJL137" s="81"/>
      <c r="EJM137" s="81"/>
      <c r="EJN137" s="81"/>
      <c r="EJO137" s="81"/>
      <c r="EJP137" s="81"/>
      <c r="EJQ137" s="81"/>
      <c r="EJR137" s="81"/>
      <c r="EJS137" s="81"/>
      <c r="EJT137" s="81"/>
      <c r="EJU137" s="81"/>
      <c r="EJV137" s="81"/>
      <c r="EJW137" s="81"/>
      <c r="EJX137" s="81"/>
      <c r="EJY137" s="81"/>
      <c r="EJZ137" s="81"/>
      <c r="EKA137" s="81"/>
      <c r="EKB137" s="81"/>
      <c r="EKC137" s="81"/>
      <c r="EKD137" s="81"/>
      <c r="EKE137" s="81"/>
      <c r="EKF137" s="81"/>
      <c r="EKG137" s="81"/>
      <c r="EKH137" s="81"/>
      <c r="EKI137" s="81"/>
      <c r="EKJ137" s="81"/>
      <c r="EKK137" s="81"/>
      <c r="EKL137" s="81"/>
      <c r="EKM137" s="81"/>
      <c r="EKN137" s="81"/>
      <c r="EKO137" s="81"/>
      <c r="EKP137" s="81"/>
      <c r="EKQ137" s="81"/>
      <c r="EKR137" s="81"/>
      <c r="EKS137" s="81"/>
      <c r="EKT137" s="81"/>
      <c r="EKU137" s="81"/>
      <c r="EKV137" s="81"/>
      <c r="EKW137" s="81"/>
      <c r="EKX137" s="81"/>
      <c r="EKY137" s="81"/>
      <c r="EKZ137" s="81"/>
      <c r="ELA137" s="81"/>
      <c r="ELB137" s="81"/>
      <c r="ELC137" s="81"/>
      <c r="ELD137" s="81"/>
      <c r="ELE137" s="81"/>
      <c r="ELF137" s="81"/>
      <c r="ELG137" s="81"/>
      <c r="ELH137" s="81"/>
      <c r="ELI137" s="81"/>
      <c r="ELJ137" s="81"/>
      <c r="ELK137" s="81"/>
      <c r="ELL137" s="81"/>
      <c r="ELM137" s="81"/>
      <c r="ELN137" s="81"/>
      <c r="ELO137" s="81"/>
      <c r="ELP137" s="81"/>
      <c r="ELQ137" s="81"/>
      <c r="ELR137" s="81"/>
      <c r="ELS137" s="81"/>
      <c r="ELT137" s="81"/>
      <c r="ELU137" s="81"/>
      <c r="ELV137" s="81"/>
      <c r="ELW137" s="81"/>
      <c r="ELX137" s="81"/>
      <c r="ELY137" s="81"/>
      <c r="ELZ137" s="81"/>
      <c r="EMA137" s="81"/>
      <c r="EMB137" s="81"/>
      <c r="EMC137" s="81"/>
      <c r="EMD137" s="81"/>
      <c r="EME137" s="81"/>
      <c r="EMF137" s="81"/>
      <c r="EMG137" s="81"/>
      <c r="EMH137" s="81"/>
      <c r="EMI137" s="81"/>
      <c r="EMJ137" s="81"/>
      <c r="EMK137" s="81"/>
      <c r="EML137" s="81"/>
      <c r="EMM137" s="81"/>
      <c r="EMN137" s="81"/>
      <c r="EMO137" s="81"/>
      <c r="EMP137" s="81"/>
      <c r="EMQ137" s="81"/>
      <c r="EMR137" s="81"/>
      <c r="EMS137" s="81"/>
      <c r="EMT137" s="81"/>
      <c r="EMU137" s="81"/>
      <c r="EMV137" s="81"/>
      <c r="EMW137" s="81"/>
      <c r="EMX137" s="81"/>
      <c r="EMY137" s="81"/>
      <c r="EMZ137" s="81"/>
      <c r="ENA137" s="81"/>
      <c r="ENB137" s="81"/>
      <c r="ENC137" s="81"/>
      <c r="END137" s="81"/>
      <c r="ENE137" s="81"/>
      <c r="ENF137" s="81"/>
      <c r="ENG137" s="81"/>
      <c r="ENH137" s="81"/>
      <c r="ENI137" s="81"/>
      <c r="ENJ137" s="81"/>
      <c r="ENK137" s="81"/>
      <c r="ENL137" s="81"/>
      <c r="ENM137" s="81"/>
      <c r="ENN137" s="81"/>
      <c r="ENO137" s="81"/>
      <c r="ENP137" s="81"/>
      <c r="ENQ137" s="81"/>
      <c r="ENR137" s="81"/>
      <c r="ENS137" s="81"/>
      <c r="ENT137" s="81"/>
      <c r="ENU137" s="81"/>
      <c r="ENV137" s="81"/>
      <c r="ENW137" s="81"/>
      <c r="ENX137" s="81"/>
      <c r="ENY137" s="81"/>
      <c r="ENZ137" s="81"/>
      <c r="EOA137" s="81"/>
      <c r="EOB137" s="81"/>
      <c r="EOC137" s="81"/>
      <c r="EOD137" s="81"/>
      <c r="EOE137" s="81"/>
      <c r="EOF137" s="81"/>
      <c r="EOG137" s="81"/>
      <c r="EOH137" s="81"/>
      <c r="EOI137" s="81"/>
      <c r="EOJ137" s="81"/>
      <c r="EOK137" s="81"/>
      <c r="EOL137" s="81"/>
      <c r="EOM137" s="81"/>
      <c r="EON137" s="81"/>
      <c r="EOO137" s="81"/>
      <c r="EOP137" s="81"/>
      <c r="EOQ137" s="81"/>
      <c r="EOR137" s="81"/>
      <c r="EOS137" s="81"/>
      <c r="EOT137" s="81"/>
      <c r="EOU137" s="81"/>
      <c r="EOV137" s="81"/>
      <c r="EOW137" s="81"/>
      <c r="EOX137" s="81"/>
      <c r="EOY137" s="81"/>
      <c r="EOZ137" s="81"/>
      <c r="EPA137" s="81"/>
      <c r="EPB137" s="81"/>
      <c r="EPC137" s="81"/>
      <c r="EPD137" s="81"/>
      <c r="EPE137" s="81"/>
      <c r="EPF137" s="81"/>
      <c r="EPG137" s="81"/>
      <c r="EPH137" s="81"/>
      <c r="EPI137" s="81"/>
      <c r="EPJ137" s="81"/>
      <c r="EPK137" s="81"/>
      <c r="EPL137" s="81"/>
      <c r="EPM137" s="81"/>
      <c r="EPN137" s="81"/>
      <c r="EPO137" s="81"/>
      <c r="EPP137" s="81"/>
      <c r="EPQ137" s="81"/>
      <c r="EPR137" s="81"/>
      <c r="EPS137" s="81"/>
      <c r="EPT137" s="81"/>
      <c r="EPU137" s="81"/>
      <c r="EPV137" s="81"/>
      <c r="EPW137" s="81"/>
      <c r="EPX137" s="81"/>
      <c r="EPY137" s="81"/>
      <c r="EPZ137" s="81"/>
      <c r="EQA137" s="81"/>
      <c r="EQB137" s="81"/>
      <c r="EQC137" s="81"/>
      <c r="EQD137" s="81"/>
      <c r="EQE137" s="81"/>
      <c r="EQF137" s="81"/>
      <c r="EQG137" s="81"/>
      <c r="EQH137" s="81"/>
      <c r="EQI137" s="81"/>
      <c r="EQJ137" s="81"/>
      <c r="EQK137" s="81"/>
      <c r="EQL137" s="81"/>
      <c r="EQM137" s="81"/>
      <c r="EQN137" s="81"/>
      <c r="EQO137" s="81"/>
      <c r="EQP137" s="81"/>
      <c r="EQQ137" s="81"/>
      <c r="EQR137" s="81"/>
      <c r="EQS137" s="81"/>
      <c r="EQT137" s="81"/>
      <c r="EQU137" s="81"/>
      <c r="EQV137" s="81"/>
      <c r="EQW137" s="81"/>
      <c r="EQX137" s="81"/>
      <c r="EQY137" s="81"/>
      <c r="EQZ137" s="81"/>
      <c r="ERA137" s="81"/>
      <c r="ERB137" s="81"/>
      <c r="ERC137" s="81"/>
      <c r="ERD137" s="81"/>
      <c r="ERE137" s="81"/>
      <c r="ERF137" s="81"/>
      <c r="ERG137" s="81"/>
      <c r="ERH137" s="81"/>
      <c r="ERI137" s="81"/>
      <c r="ERJ137" s="81"/>
      <c r="ERK137" s="81"/>
      <c r="ERL137" s="81"/>
      <c r="ERM137" s="81"/>
      <c r="ERN137" s="81"/>
      <c r="ERO137" s="81"/>
      <c r="ERP137" s="81"/>
      <c r="ERQ137" s="81"/>
      <c r="ERR137" s="81"/>
      <c r="ERS137" s="81"/>
      <c r="ERT137" s="81"/>
      <c r="ERU137" s="81"/>
      <c r="ERV137" s="81"/>
      <c r="ERW137" s="81"/>
      <c r="ERX137" s="81"/>
      <c r="ERY137" s="81"/>
      <c r="ERZ137" s="81"/>
      <c r="ESA137" s="81"/>
      <c r="ESB137" s="81"/>
      <c r="ESC137" s="81"/>
      <c r="ESD137" s="81"/>
      <c r="ESE137" s="81"/>
      <c r="ESF137" s="81"/>
      <c r="ESG137" s="81"/>
      <c r="ESH137" s="81"/>
      <c r="ESI137" s="81"/>
      <c r="ESJ137" s="81"/>
      <c r="ESK137" s="81"/>
      <c r="ESL137" s="81"/>
      <c r="ESM137" s="81"/>
      <c r="ESN137" s="81"/>
      <c r="ESO137" s="81"/>
      <c r="ESP137" s="81"/>
      <c r="ESQ137" s="81"/>
      <c r="ESR137" s="81"/>
      <c r="ESS137" s="81"/>
      <c r="EST137" s="81"/>
      <c r="ESU137" s="81"/>
      <c r="ESV137" s="81"/>
      <c r="ESW137" s="81"/>
      <c r="ESX137" s="81"/>
      <c r="ESY137" s="81"/>
      <c r="ESZ137" s="81"/>
      <c r="ETA137" s="81"/>
      <c r="ETB137" s="81"/>
      <c r="ETC137" s="81"/>
      <c r="ETD137" s="81"/>
      <c r="ETE137" s="81"/>
      <c r="ETF137" s="81"/>
      <c r="ETG137" s="81"/>
      <c r="ETH137" s="81"/>
      <c r="ETI137" s="81"/>
      <c r="ETJ137" s="81"/>
      <c r="ETK137" s="81"/>
      <c r="ETL137" s="81"/>
      <c r="ETM137" s="81"/>
      <c r="ETN137" s="81"/>
      <c r="ETO137" s="81"/>
      <c r="ETP137" s="81"/>
      <c r="ETQ137" s="81"/>
      <c r="ETR137" s="81"/>
      <c r="ETS137" s="81"/>
      <c r="ETT137" s="81"/>
      <c r="ETU137" s="81"/>
      <c r="ETV137" s="81"/>
      <c r="ETW137" s="81"/>
      <c r="ETX137" s="81"/>
      <c r="ETY137" s="81"/>
      <c r="ETZ137" s="81"/>
      <c r="EUA137" s="81"/>
      <c r="EUB137" s="81"/>
      <c r="EUC137" s="81"/>
      <c r="EUD137" s="81"/>
      <c r="EUE137" s="81"/>
      <c r="EUF137" s="81"/>
      <c r="EUG137" s="81"/>
      <c r="EUH137" s="81"/>
      <c r="EUI137" s="81"/>
      <c r="EUJ137" s="81"/>
      <c r="EUK137" s="81"/>
      <c r="EUL137" s="81"/>
      <c r="EUM137" s="81"/>
      <c r="EUN137" s="81"/>
      <c r="EUO137" s="81"/>
      <c r="EUP137" s="81"/>
      <c r="EUQ137" s="81"/>
      <c r="EUR137" s="81"/>
      <c r="EUS137" s="81"/>
      <c r="EUT137" s="81"/>
      <c r="EUU137" s="81"/>
      <c r="EUV137" s="81"/>
      <c r="EUW137" s="81"/>
      <c r="EUX137" s="81"/>
      <c r="EUY137" s="81"/>
      <c r="EUZ137" s="81"/>
      <c r="EVA137" s="81"/>
      <c r="EVB137" s="81"/>
      <c r="EVC137" s="81"/>
      <c r="EVD137" s="81"/>
      <c r="EVE137" s="81"/>
      <c r="EVF137" s="81"/>
      <c r="EVG137" s="81"/>
      <c r="EVH137" s="81"/>
      <c r="EVI137" s="81"/>
      <c r="EVJ137" s="81"/>
      <c r="EVK137" s="81"/>
      <c r="EVL137" s="81"/>
      <c r="EVM137" s="81"/>
      <c r="EVN137" s="81"/>
      <c r="EVO137" s="81"/>
      <c r="EVP137" s="81"/>
      <c r="EVQ137" s="81"/>
      <c r="EVR137" s="81"/>
      <c r="EVS137" s="81"/>
      <c r="EVT137" s="81"/>
      <c r="EVU137" s="81"/>
      <c r="EVV137" s="81"/>
      <c r="EVW137" s="81"/>
      <c r="EVX137" s="81"/>
      <c r="EVY137" s="81"/>
      <c r="EVZ137" s="81"/>
      <c r="EWA137" s="81"/>
      <c r="EWB137" s="81"/>
      <c r="EWC137" s="81"/>
      <c r="EWD137" s="81"/>
      <c r="EWE137" s="81"/>
      <c r="EWF137" s="81"/>
      <c r="EWG137" s="81"/>
      <c r="EWH137" s="81"/>
      <c r="EWI137" s="81"/>
      <c r="EWJ137" s="81"/>
      <c r="EWK137" s="81"/>
      <c r="EWL137" s="81"/>
      <c r="EWM137" s="81"/>
      <c r="EWN137" s="81"/>
      <c r="EWO137" s="81"/>
      <c r="EWP137" s="81"/>
      <c r="EWQ137" s="81"/>
      <c r="EWR137" s="81"/>
      <c r="EWS137" s="81"/>
      <c r="EWT137" s="81"/>
      <c r="EWU137" s="81"/>
      <c r="EWV137" s="81"/>
      <c r="EWW137" s="81"/>
      <c r="EWX137" s="81"/>
      <c r="EWY137" s="81"/>
      <c r="EWZ137" s="81"/>
      <c r="EXA137" s="81"/>
      <c r="EXB137" s="81"/>
      <c r="EXC137" s="81"/>
      <c r="EXD137" s="81"/>
      <c r="EXE137" s="81"/>
      <c r="EXF137" s="81"/>
      <c r="EXG137" s="81"/>
      <c r="EXH137" s="81"/>
      <c r="EXI137" s="81"/>
      <c r="EXJ137" s="81"/>
      <c r="EXK137" s="81"/>
      <c r="EXL137" s="81"/>
      <c r="EXM137" s="81"/>
      <c r="EXN137" s="81"/>
      <c r="EXO137" s="81"/>
      <c r="EXP137" s="81"/>
      <c r="EXQ137" s="81"/>
      <c r="EXR137" s="81"/>
      <c r="EXS137" s="81"/>
      <c r="EXT137" s="81"/>
      <c r="EXU137" s="81"/>
      <c r="EXV137" s="81"/>
      <c r="EXW137" s="81"/>
      <c r="EXX137" s="81"/>
      <c r="EXY137" s="81"/>
      <c r="EXZ137" s="81"/>
      <c r="EYA137" s="81"/>
      <c r="EYB137" s="81"/>
      <c r="EYC137" s="81"/>
      <c r="EYD137" s="81"/>
      <c r="EYE137" s="81"/>
      <c r="EYF137" s="81"/>
      <c r="EYG137" s="81"/>
      <c r="EYH137" s="81"/>
      <c r="EYI137" s="81"/>
      <c r="EYJ137" s="81"/>
      <c r="EYK137" s="81"/>
      <c r="EYL137" s="81"/>
      <c r="EYM137" s="81"/>
      <c r="EYN137" s="81"/>
      <c r="EYO137" s="81"/>
      <c r="EYP137" s="81"/>
      <c r="EYQ137" s="81"/>
      <c r="EYR137" s="81"/>
      <c r="EYS137" s="81"/>
      <c r="EYT137" s="81"/>
      <c r="EYU137" s="81"/>
      <c r="EYV137" s="81"/>
      <c r="EYW137" s="81"/>
      <c r="EYX137" s="81"/>
      <c r="EYY137" s="81"/>
      <c r="EYZ137" s="81"/>
      <c r="EZA137" s="81"/>
      <c r="EZB137" s="81"/>
      <c r="EZC137" s="81"/>
      <c r="EZD137" s="81"/>
      <c r="EZE137" s="81"/>
      <c r="EZF137" s="81"/>
      <c r="EZG137" s="81"/>
      <c r="EZH137" s="81"/>
      <c r="EZI137" s="81"/>
      <c r="EZJ137" s="81"/>
      <c r="EZK137" s="81"/>
      <c r="EZL137" s="81"/>
      <c r="EZM137" s="81"/>
      <c r="EZN137" s="81"/>
      <c r="EZO137" s="81"/>
      <c r="EZP137" s="81"/>
      <c r="EZQ137" s="81"/>
      <c r="EZR137" s="81"/>
      <c r="EZS137" s="81"/>
      <c r="EZT137" s="81"/>
      <c r="EZU137" s="81"/>
      <c r="EZV137" s="81"/>
      <c r="EZW137" s="81"/>
      <c r="EZX137" s="81"/>
      <c r="EZY137" s="81"/>
      <c r="EZZ137" s="81"/>
      <c r="FAA137" s="81"/>
      <c r="FAB137" s="81"/>
      <c r="FAC137" s="81"/>
      <c r="FAD137" s="81"/>
      <c r="FAE137" s="81"/>
      <c r="FAF137" s="81"/>
      <c r="FAG137" s="81"/>
      <c r="FAH137" s="81"/>
      <c r="FAI137" s="81"/>
      <c r="FAJ137" s="81"/>
      <c r="FAK137" s="81"/>
      <c r="FAL137" s="81"/>
      <c r="FAM137" s="81"/>
      <c r="FAN137" s="81"/>
      <c r="FAO137" s="81"/>
      <c r="FAP137" s="81"/>
      <c r="FAQ137" s="81"/>
      <c r="FAR137" s="81"/>
      <c r="FAS137" s="81"/>
      <c r="FAT137" s="81"/>
      <c r="FAU137" s="81"/>
      <c r="FAV137" s="81"/>
      <c r="FAW137" s="81"/>
      <c r="FAX137" s="81"/>
      <c r="FAY137" s="81"/>
      <c r="FAZ137" s="81"/>
      <c r="FBA137" s="81"/>
      <c r="FBB137" s="81"/>
      <c r="FBC137" s="81"/>
      <c r="FBD137" s="81"/>
      <c r="FBE137" s="81"/>
      <c r="FBF137" s="81"/>
      <c r="FBG137" s="81"/>
      <c r="FBH137" s="81"/>
      <c r="FBI137" s="81"/>
      <c r="FBJ137" s="81"/>
      <c r="FBK137" s="81"/>
      <c r="FBL137" s="81"/>
      <c r="FBM137" s="81"/>
      <c r="FBN137" s="81"/>
      <c r="FBO137" s="81"/>
      <c r="FBP137" s="81"/>
      <c r="FBQ137" s="81"/>
      <c r="FBR137" s="81"/>
      <c r="FBS137" s="81"/>
      <c r="FBT137" s="81"/>
      <c r="FBU137" s="81"/>
      <c r="FBV137" s="81"/>
      <c r="FBW137" s="81"/>
      <c r="FBX137" s="81"/>
      <c r="FBY137" s="81"/>
      <c r="FBZ137" s="81"/>
      <c r="FCA137" s="81"/>
      <c r="FCB137" s="81"/>
      <c r="FCC137" s="81"/>
      <c r="FCD137" s="81"/>
      <c r="FCE137" s="81"/>
      <c r="FCF137" s="81"/>
      <c r="FCG137" s="81"/>
      <c r="FCH137" s="81"/>
      <c r="FCI137" s="81"/>
      <c r="FCJ137" s="81"/>
      <c r="FCK137" s="81"/>
      <c r="FCL137" s="81"/>
      <c r="FCM137" s="81"/>
      <c r="FCN137" s="81"/>
      <c r="FCO137" s="81"/>
      <c r="FCP137" s="81"/>
      <c r="FCQ137" s="81"/>
      <c r="FCR137" s="81"/>
      <c r="FCS137" s="81"/>
      <c r="FCT137" s="81"/>
      <c r="FCU137" s="81"/>
      <c r="FCV137" s="81"/>
      <c r="FCW137" s="81"/>
      <c r="FCX137" s="81"/>
      <c r="FCY137" s="81"/>
      <c r="FCZ137" s="81"/>
      <c r="FDA137" s="81"/>
      <c r="FDB137" s="81"/>
      <c r="FDC137" s="81"/>
      <c r="FDD137" s="81"/>
      <c r="FDE137" s="81"/>
      <c r="FDF137" s="81"/>
      <c r="FDG137" s="81"/>
      <c r="FDH137" s="81"/>
      <c r="FDI137" s="81"/>
      <c r="FDJ137" s="81"/>
      <c r="FDK137" s="81"/>
      <c r="FDL137" s="81"/>
      <c r="FDM137" s="81"/>
      <c r="FDN137" s="81"/>
      <c r="FDO137" s="81"/>
      <c r="FDP137" s="81"/>
      <c r="FDQ137" s="81"/>
      <c r="FDR137" s="81"/>
      <c r="FDS137" s="81"/>
      <c r="FDT137" s="81"/>
      <c r="FDU137" s="81"/>
      <c r="FDV137" s="81"/>
      <c r="FDW137" s="81"/>
      <c r="FDX137" s="81"/>
      <c r="FDY137" s="81"/>
      <c r="FDZ137" s="81"/>
      <c r="FEA137" s="81"/>
      <c r="FEB137" s="81"/>
      <c r="FEC137" s="81"/>
      <c r="FED137" s="81"/>
      <c r="FEE137" s="81"/>
      <c r="FEF137" s="81"/>
      <c r="FEG137" s="81"/>
      <c r="FEH137" s="81"/>
      <c r="FEI137" s="81"/>
      <c r="FEJ137" s="81"/>
      <c r="FEK137" s="81"/>
      <c r="FEL137" s="81"/>
      <c r="FEM137" s="81"/>
      <c r="FEN137" s="81"/>
      <c r="FEO137" s="81"/>
      <c r="FEP137" s="81"/>
      <c r="FEQ137" s="81"/>
      <c r="FER137" s="81"/>
      <c r="FES137" s="81"/>
      <c r="FET137" s="81"/>
      <c r="FEU137" s="81"/>
      <c r="FEV137" s="81"/>
      <c r="FEW137" s="81"/>
      <c r="FEX137" s="81"/>
      <c r="FEY137" s="81"/>
      <c r="FEZ137" s="81"/>
      <c r="FFA137" s="81"/>
      <c r="FFB137" s="81"/>
      <c r="FFC137" s="81"/>
      <c r="FFD137" s="81"/>
      <c r="FFE137" s="81"/>
      <c r="FFF137" s="81"/>
      <c r="FFG137" s="81"/>
      <c r="FFH137" s="81"/>
      <c r="FFI137" s="81"/>
      <c r="FFJ137" s="81"/>
      <c r="FFK137" s="81"/>
      <c r="FFL137" s="81"/>
      <c r="FFM137" s="81"/>
      <c r="FFN137" s="81"/>
      <c r="FFO137" s="81"/>
      <c r="FFP137" s="81"/>
      <c r="FFQ137" s="81"/>
      <c r="FFR137" s="81"/>
      <c r="FFS137" s="81"/>
      <c r="FFT137" s="81"/>
      <c r="FFU137" s="81"/>
      <c r="FFV137" s="81"/>
      <c r="FFW137" s="81"/>
      <c r="FFX137" s="81"/>
      <c r="FFY137" s="81"/>
      <c r="FFZ137" s="81"/>
      <c r="FGA137" s="81"/>
      <c r="FGB137" s="81"/>
      <c r="FGC137" s="81"/>
      <c r="FGD137" s="81"/>
      <c r="FGE137" s="81"/>
      <c r="FGF137" s="81"/>
      <c r="FGG137" s="81"/>
      <c r="FGH137" s="81"/>
      <c r="FGI137" s="81"/>
      <c r="FGJ137" s="81"/>
      <c r="FGK137" s="81"/>
      <c r="FGL137" s="81"/>
      <c r="FGM137" s="81"/>
      <c r="FGN137" s="81"/>
      <c r="FGO137" s="81"/>
      <c r="FGP137" s="81"/>
      <c r="FGQ137" s="81"/>
      <c r="FGR137" s="81"/>
      <c r="FGS137" s="81"/>
      <c r="FGT137" s="81"/>
      <c r="FGU137" s="81"/>
      <c r="FGV137" s="81"/>
      <c r="FGW137" s="81"/>
      <c r="FGX137" s="81"/>
      <c r="FGY137" s="81"/>
      <c r="FGZ137" s="81"/>
      <c r="FHA137" s="81"/>
      <c r="FHB137" s="81"/>
      <c r="FHC137" s="81"/>
      <c r="FHD137" s="81"/>
      <c r="FHE137" s="81"/>
      <c r="FHF137" s="81"/>
      <c r="FHG137" s="81"/>
      <c r="FHH137" s="81"/>
      <c r="FHI137" s="81"/>
      <c r="FHJ137" s="81"/>
      <c r="FHK137" s="81"/>
      <c r="FHL137" s="81"/>
      <c r="FHM137" s="81"/>
      <c r="FHN137" s="81"/>
      <c r="FHO137" s="81"/>
      <c r="FHP137" s="81"/>
      <c r="FHQ137" s="81"/>
      <c r="FHR137" s="81"/>
      <c r="FHS137" s="81"/>
      <c r="FHT137" s="81"/>
      <c r="FHU137" s="81"/>
      <c r="FHV137" s="81"/>
      <c r="FHW137" s="81"/>
      <c r="FHX137" s="81"/>
      <c r="FHY137" s="81"/>
      <c r="FHZ137" s="81"/>
      <c r="FIA137" s="81"/>
      <c r="FIB137" s="81"/>
      <c r="FIC137" s="81"/>
      <c r="FID137" s="81"/>
      <c r="FIE137" s="81"/>
      <c r="FIF137" s="81"/>
      <c r="FIG137" s="81"/>
      <c r="FIH137" s="81"/>
      <c r="FII137" s="81"/>
      <c r="FIJ137" s="81"/>
      <c r="FIK137" s="81"/>
      <c r="FIL137" s="81"/>
      <c r="FIM137" s="81"/>
      <c r="FIN137" s="81"/>
      <c r="FIO137" s="81"/>
      <c r="FIP137" s="81"/>
      <c r="FIQ137" s="81"/>
      <c r="FIR137" s="81"/>
      <c r="FIS137" s="81"/>
      <c r="FIT137" s="81"/>
      <c r="FIU137" s="81"/>
      <c r="FIV137" s="81"/>
      <c r="FIW137" s="81"/>
      <c r="FIX137" s="81"/>
      <c r="FIY137" s="81"/>
      <c r="FIZ137" s="81"/>
      <c r="FJA137" s="81"/>
      <c r="FJB137" s="81"/>
      <c r="FJC137" s="81"/>
      <c r="FJD137" s="81"/>
      <c r="FJE137" s="81"/>
      <c r="FJF137" s="81"/>
      <c r="FJG137" s="81"/>
      <c r="FJH137" s="81"/>
      <c r="FJI137" s="81"/>
      <c r="FJJ137" s="81"/>
      <c r="FJK137" s="81"/>
      <c r="FJL137" s="81"/>
      <c r="FJM137" s="81"/>
      <c r="FJN137" s="81"/>
      <c r="FJO137" s="81"/>
      <c r="FJP137" s="81"/>
      <c r="FJQ137" s="81"/>
      <c r="FJR137" s="81"/>
      <c r="FJS137" s="81"/>
      <c r="FJT137" s="81"/>
      <c r="FJU137" s="81"/>
      <c r="FJV137" s="81"/>
      <c r="FJW137" s="81"/>
      <c r="FJX137" s="81"/>
      <c r="FJY137" s="81"/>
      <c r="FJZ137" s="81"/>
      <c r="FKA137" s="81"/>
      <c r="FKB137" s="81"/>
      <c r="FKC137" s="81"/>
      <c r="FKD137" s="81"/>
      <c r="FKE137" s="81"/>
      <c r="FKF137" s="81"/>
      <c r="FKG137" s="81"/>
      <c r="FKH137" s="81"/>
      <c r="FKI137" s="81"/>
      <c r="FKJ137" s="81"/>
      <c r="FKK137" s="81"/>
      <c r="FKL137" s="81"/>
      <c r="FKM137" s="81"/>
      <c r="FKN137" s="81"/>
      <c r="FKO137" s="81"/>
      <c r="FKP137" s="81"/>
      <c r="FKQ137" s="81"/>
      <c r="FKR137" s="81"/>
      <c r="FKS137" s="81"/>
      <c r="FKT137" s="81"/>
      <c r="FKU137" s="81"/>
      <c r="FKV137" s="81"/>
      <c r="FKW137" s="81"/>
      <c r="FKX137" s="81"/>
      <c r="FKY137" s="81"/>
      <c r="FKZ137" s="81"/>
      <c r="FLA137" s="81"/>
      <c r="FLB137" s="81"/>
      <c r="FLC137" s="81"/>
      <c r="FLD137" s="81"/>
      <c r="FLE137" s="81"/>
      <c r="FLF137" s="81"/>
      <c r="FLG137" s="81"/>
      <c r="FLH137" s="81"/>
      <c r="FLI137" s="81"/>
      <c r="FLJ137" s="81"/>
      <c r="FLK137" s="81"/>
      <c r="FLL137" s="81"/>
      <c r="FLM137" s="81"/>
      <c r="FLN137" s="81"/>
      <c r="FLO137" s="81"/>
      <c r="FLP137" s="81"/>
      <c r="FLQ137" s="81"/>
      <c r="FLR137" s="81"/>
      <c r="FLS137" s="81"/>
      <c r="FLT137" s="81"/>
      <c r="FLU137" s="81"/>
      <c r="FLV137" s="81"/>
      <c r="FLW137" s="81"/>
      <c r="FLX137" s="81"/>
      <c r="FLY137" s="81"/>
      <c r="FLZ137" s="81"/>
      <c r="FMA137" s="81"/>
      <c r="FMB137" s="81"/>
      <c r="FMC137" s="81"/>
      <c r="FMD137" s="81"/>
      <c r="FME137" s="81"/>
      <c r="FMF137" s="81"/>
      <c r="FMG137" s="81"/>
      <c r="FMH137" s="81"/>
      <c r="FMI137" s="81"/>
      <c r="FMJ137" s="81"/>
      <c r="FMK137" s="81"/>
      <c r="FML137" s="81"/>
      <c r="FMM137" s="81"/>
      <c r="FMN137" s="81"/>
      <c r="FMO137" s="81"/>
      <c r="FMP137" s="81"/>
      <c r="FMQ137" s="81"/>
      <c r="FMR137" s="81"/>
      <c r="FMS137" s="81"/>
      <c r="FMT137" s="81"/>
      <c r="FMU137" s="81"/>
      <c r="FMV137" s="81"/>
      <c r="FMW137" s="81"/>
      <c r="FMX137" s="81"/>
      <c r="FMY137" s="81"/>
      <c r="FMZ137" s="81"/>
      <c r="FNA137" s="81"/>
      <c r="FNB137" s="81"/>
      <c r="FNC137" s="81"/>
      <c r="FND137" s="81"/>
      <c r="FNE137" s="81"/>
      <c r="FNF137" s="81"/>
      <c r="FNG137" s="81"/>
      <c r="FNH137" s="81"/>
      <c r="FNI137" s="81"/>
      <c r="FNJ137" s="81"/>
      <c r="FNK137" s="81"/>
      <c r="FNL137" s="81"/>
      <c r="FNM137" s="81"/>
      <c r="FNN137" s="81"/>
      <c r="FNO137" s="81"/>
      <c r="FNP137" s="81"/>
      <c r="FNQ137" s="81"/>
      <c r="FNR137" s="81"/>
      <c r="FNS137" s="81"/>
      <c r="FNT137" s="81"/>
      <c r="FNU137" s="81"/>
      <c r="FNV137" s="81"/>
      <c r="FNW137" s="81"/>
      <c r="FNX137" s="81"/>
      <c r="FNY137" s="81"/>
      <c r="FNZ137" s="81"/>
      <c r="FOA137" s="81"/>
      <c r="FOB137" s="81"/>
      <c r="FOC137" s="81"/>
      <c r="FOD137" s="81"/>
      <c r="FOE137" s="81"/>
      <c r="FOF137" s="81"/>
      <c r="FOG137" s="81"/>
      <c r="FOH137" s="81"/>
      <c r="FOI137" s="81"/>
      <c r="FOJ137" s="81"/>
      <c r="FOK137" s="81"/>
      <c r="FOL137" s="81"/>
      <c r="FOM137" s="81"/>
      <c r="FON137" s="81"/>
      <c r="FOO137" s="81"/>
      <c r="FOP137" s="81"/>
      <c r="FOQ137" s="81"/>
      <c r="FOR137" s="81"/>
      <c r="FOS137" s="81"/>
      <c r="FOT137" s="81"/>
      <c r="FOU137" s="81"/>
      <c r="FOV137" s="81"/>
      <c r="FOW137" s="81"/>
      <c r="FOX137" s="81"/>
      <c r="FOY137" s="81"/>
      <c r="FOZ137" s="81"/>
      <c r="FPA137" s="81"/>
      <c r="FPB137" s="81"/>
      <c r="FPC137" s="81"/>
      <c r="FPD137" s="81"/>
      <c r="FPE137" s="81"/>
      <c r="FPF137" s="81"/>
      <c r="FPG137" s="81"/>
      <c r="FPH137" s="81"/>
      <c r="FPI137" s="81"/>
      <c r="FPJ137" s="81"/>
      <c r="FPK137" s="81"/>
      <c r="FPL137" s="81"/>
      <c r="FPM137" s="81"/>
      <c r="FPN137" s="81"/>
      <c r="FPO137" s="81"/>
      <c r="FPP137" s="81"/>
      <c r="FPQ137" s="81"/>
      <c r="FPR137" s="81"/>
      <c r="FPS137" s="81"/>
      <c r="FPT137" s="81"/>
      <c r="FPU137" s="81"/>
      <c r="FPV137" s="81"/>
      <c r="FPW137" s="81"/>
      <c r="FPX137" s="81"/>
      <c r="FPY137" s="81"/>
      <c r="FPZ137" s="81"/>
      <c r="FQA137" s="81"/>
      <c r="FQB137" s="81"/>
      <c r="FQC137" s="81"/>
      <c r="FQD137" s="81"/>
      <c r="FQE137" s="81"/>
      <c r="FQF137" s="81"/>
      <c r="FQG137" s="81"/>
      <c r="FQH137" s="81"/>
      <c r="FQI137" s="81"/>
      <c r="FQJ137" s="81"/>
      <c r="FQK137" s="81"/>
      <c r="FQL137" s="81"/>
      <c r="FQM137" s="81"/>
      <c r="FQN137" s="81"/>
      <c r="FQO137" s="81"/>
      <c r="FQP137" s="81"/>
      <c r="FQQ137" s="81"/>
      <c r="FQR137" s="81"/>
      <c r="FQS137" s="81"/>
      <c r="FQT137" s="81"/>
      <c r="FQU137" s="81"/>
      <c r="FQV137" s="81"/>
      <c r="FQW137" s="81"/>
      <c r="FQX137" s="81"/>
      <c r="FQY137" s="81"/>
      <c r="FQZ137" s="81"/>
      <c r="FRA137" s="81"/>
      <c r="FRB137" s="81"/>
      <c r="FRC137" s="81"/>
      <c r="FRD137" s="81"/>
      <c r="FRE137" s="81"/>
      <c r="FRF137" s="81"/>
      <c r="FRG137" s="81"/>
      <c r="FRH137" s="81"/>
      <c r="FRI137" s="81"/>
      <c r="FRJ137" s="81"/>
      <c r="FRK137" s="81"/>
      <c r="FRL137" s="81"/>
      <c r="FRM137" s="81"/>
      <c r="FRN137" s="81"/>
      <c r="FRO137" s="81"/>
      <c r="FRP137" s="81"/>
      <c r="FRQ137" s="81"/>
      <c r="FRR137" s="81"/>
      <c r="FRS137" s="81"/>
      <c r="FRT137" s="81"/>
      <c r="FRU137" s="81"/>
      <c r="FRV137" s="81"/>
      <c r="FRW137" s="81"/>
      <c r="FRX137" s="81"/>
      <c r="FRY137" s="81"/>
      <c r="FRZ137" s="81"/>
      <c r="FSA137" s="81"/>
      <c r="FSB137" s="81"/>
      <c r="FSC137" s="81"/>
      <c r="FSD137" s="81"/>
      <c r="FSE137" s="81"/>
      <c r="FSF137" s="81"/>
      <c r="FSG137" s="81"/>
      <c r="FSH137" s="81"/>
      <c r="FSI137" s="81"/>
      <c r="FSJ137" s="81"/>
      <c r="FSK137" s="81"/>
      <c r="FSL137" s="81"/>
      <c r="FSM137" s="81"/>
      <c r="FSN137" s="81"/>
      <c r="FSO137" s="81"/>
      <c r="FSP137" s="81"/>
      <c r="FSQ137" s="81"/>
      <c r="FSR137" s="81"/>
      <c r="FSS137" s="81"/>
      <c r="FST137" s="81"/>
      <c r="FSU137" s="81"/>
      <c r="FSV137" s="81"/>
      <c r="FSW137" s="81"/>
      <c r="FSX137" s="81"/>
      <c r="FSY137" s="81"/>
      <c r="FSZ137" s="81"/>
      <c r="FTA137" s="81"/>
      <c r="FTB137" s="81"/>
      <c r="FTC137" s="81"/>
      <c r="FTD137" s="81"/>
      <c r="FTE137" s="81"/>
      <c r="FTF137" s="81"/>
      <c r="FTG137" s="81"/>
      <c r="FTH137" s="81"/>
      <c r="FTI137" s="81"/>
      <c r="FTJ137" s="81"/>
      <c r="FTK137" s="81"/>
      <c r="FTL137" s="81"/>
      <c r="FTM137" s="81"/>
      <c r="FTN137" s="81"/>
      <c r="FTO137" s="81"/>
      <c r="FTP137" s="81"/>
      <c r="FTQ137" s="81"/>
      <c r="FTR137" s="81"/>
      <c r="FTS137" s="81"/>
      <c r="FTT137" s="81"/>
      <c r="FTU137" s="81"/>
      <c r="FTV137" s="81"/>
      <c r="FTW137" s="81"/>
      <c r="FTX137" s="81"/>
      <c r="FTY137" s="81"/>
      <c r="FTZ137" s="81"/>
      <c r="FUA137" s="81"/>
      <c r="FUB137" s="81"/>
      <c r="FUC137" s="81"/>
      <c r="FUD137" s="81"/>
      <c r="FUE137" s="81"/>
      <c r="FUF137" s="81"/>
      <c r="FUG137" s="81"/>
      <c r="FUH137" s="81"/>
      <c r="FUI137" s="81"/>
      <c r="FUJ137" s="81"/>
      <c r="FUK137" s="81"/>
      <c r="FUL137" s="81"/>
      <c r="FUM137" s="81"/>
      <c r="FUN137" s="81"/>
      <c r="FUO137" s="81"/>
      <c r="FUP137" s="81"/>
      <c r="FUQ137" s="81"/>
      <c r="FUR137" s="81"/>
      <c r="FUS137" s="81"/>
      <c r="FUT137" s="81"/>
      <c r="FUU137" s="81"/>
      <c r="FUV137" s="81"/>
      <c r="FUW137" s="81"/>
      <c r="FUX137" s="81"/>
      <c r="FUY137" s="81"/>
      <c r="FUZ137" s="81"/>
      <c r="FVA137" s="81"/>
      <c r="FVB137" s="81"/>
      <c r="FVC137" s="81"/>
      <c r="FVD137" s="81"/>
      <c r="FVE137" s="81"/>
      <c r="FVF137" s="81"/>
      <c r="FVG137" s="81"/>
      <c r="FVH137" s="81"/>
      <c r="FVI137" s="81"/>
      <c r="FVJ137" s="81"/>
      <c r="FVK137" s="81"/>
      <c r="FVL137" s="81"/>
      <c r="FVM137" s="81"/>
      <c r="FVN137" s="81"/>
      <c r="FVO137" s="81"/>
      <c r="FVP137" s="81"/>
      <c r="FVQ137" s="81"/>
      <c r="FVR137" s="81"/>
      <c r="FVS137" s="81"/>
      <c r="FVT137" s="81"/>
      <c r="FVU137" s="81"/>
      <c r="FVV137" s="81"/>
      <c r="FVW137" s="81"/>
      <c r="FVX137" s="81"/>
      <c r="FVY137" s="81"/>
      <c r="FVZ137" s="81"/>
      <c r="FWA137" s="81"/>
      <c r="FWB137" s="81"/>
      <c r="FWC137" s="81"/>
      <c r="FWD137" s="81"/>
      <c r="FWE137" s="81"/>
      <c r="FWF137" s="81"/>
      <c r="FWG137" s="81"/>
      <c r="FWH137" s="81"/>
      <c r="FWI137" s="81"/>
      <c r="FWJ137" s="81"/>
      <c r="FWK137" s="81"/>
      <c r="FWL137" s="81"/>
      <c r="FWM137" s="81"/>
      <c r="FWN137" s="81"/>
      <c r="FWO137" s="81"/>
      <c r="FWP137" s="81"/>
      <c r="FWQ137" s="81"/>
      <c r="FWR137" s="81"/>
      <c r="FWS137" s="81"/>
      <c r="FWT137" s="81"/>
      <c r="FWU137" s="81"/>
      <c r="FWV137" s="81"/>
      <c r="FWW137" s="81"/>
      <c r="FWX137" s="81"/>
      <c r="FWY137" s="81"/>
      <c r="FWZ137" s="81"/>
      <c r="FXA137" s="81"/>
      <c r="FXB137" s="81"/>
      <c r="FXC137" s="81"/>
      <c r="FXD137" s="81"/>
      <c r="FXE137" s="81"/>
      <c r="FXF137" s="81"/>
      <c r="FXG137" s="81"/>
      <c r="FXH137" s="81"/>
      <c r="FXI137" s="81"/>
      <c r="FXJ137" s="81"/>
      <c r="FXK137" s="81"/>
      <c r="FXL137" s="81"/>
      <c r="FXM137" s="81"/>
      <c r="FXN137" s="81"/>
      <c r="FXO137" s="81"/>
      <c r="FXP137" s="81"/>
      <c r="FXQ137" s="81"/>
      <c r="FXR137" s="81"/>
      <c r="FXS137" s="81"/>
      <c r="FXT137" s="81"/>
      <c r="FXU137" s="81"/>
      <c r="FXV137" s="81"/>
      <c r="FXW137" s="81"/>
      <c r="FXX137" s="81"/>
      <c r="FXY137" s="81"/>
      <c r="FXZ137" s="81"/>
      <c r="FYA137" s="81"/>
      <c r="FYB137" s="81"/>
      <c r="FYC137" s="81"/>
      <c r="FYD137" s="81"/>
      <c r="FYE137" s="81"/>
      <c r="FYF137" s="81"/>
      <c r="FYG137" s="81"/>
      <c r="FYH137" s="81"/>
      <c r="FYI137" s="81"/>
      <c r="FYJ137" s="81"/>
      <c r="FYK137" s="81"/>
      <c r="FYL137" s="81"/>
      <c r="FYM137" s="81"/>
      <c r="FYN137" s="81"/>
      <c r="FYO137" s="81"/>
      <c r="FYP137" s="81"/>
      <c r="FYQ137" s="81"/>
      <c r="FYR137" s="81"/>
      <c r="FYS137" s="81"/>
      <c r="FYT137" s="81"/>
      <c r="FYU137" s="81"/>
      <c r="FYV137" s="81"/>
      <c r="FYW137" s="81"/>
      <c r="FYX137" s="81"/>
      <c r="FYY137" s="81"/>
      <c r="FYZ137" s="81"/>
      <c r="FZA137" s="81"/>
      <c r="FZB137" s="81"/>
      <c r="FZC137" s="81"/>
      <c r="FZD137" s="81"/>
      <c r="FZE137" s="81"/>
      <c r="FZF137" s="81"/>
      <c r="FZG137" s="81"/>
      <c r="FZH137" s="81"/>
      <c r="FZI137" s="81"/>
      <c r="FZJ137" s="81"/>
      <c r="FZK137" s="81"/>
      <c r="FZL137" s="81"/>
      <c r="FZM137" s="81"/>
      <c r="FZN137" s="81"/>
      <c r="FZO137" s="81"/>
      <c r="FZP137" s="81"/>
      <c r="FZQ137" s="81"/>
      <c r="FZR137" s="81"/>
      <c r="FZS137" s="81"/>
      <c r="FZT137" s="81"/>
      <c r="FZU137" s="81"/>
      <c r="FZV137" s="81"/>
      <c r="FZW137" s="81"/>
      <c r="FZX137" s="81"/>
      <c r="FZY137" s="81"/>
      <c r="FZZ137" s="81"/>
      <c r="GAA137" s="81"/>
      <c r="GAB137" s="81"/>
      <c r="GAC137" s="81"/>
      <c r="GAD137" s="81"/>
      <c r="GAE137" s="81"/>
      <c r="GAF137" s="81"/>
      <c r="GAG137" s="81"/>
      <c r="GAH137" s="81"/>
      <c r="GAI137" s="81"/>
      <c r="GAJ137" s="81"/>
      <c r="GAK137" s="81"/>
      <c r="GAL137" s="81"/>
      <c r="GAM137" s="81"/>
      <c r="GAN137" s="81"/>
      <c r="GAO137" s="81"/>
      <c r="GAP137" s="81"/>
      <c r="GAQ137" s="81"/>
      <c r="GAR137" s="81"/>
      <c r="GAS137" s="81"/>
      <c r="GAT137" s="81"/>
      <c r="GAU137" s="81"/>
      <c r="GAV137" s="81"/>
      <c r="GAW137" s="81"/>
      <c r="GAX137" s="81"/>
      <c r="GAY137" s="81"/>
      <c r="GAZ137" s="81"/>
      <c r="GBA137" s="81"/>
      <c r="GBB137" s="81"/>
      <c r="GBC137" s="81"/>
      <c r="GBD137" s="81"/>
      <c r="GBE137" s="81"/>
      <c r="GBF137" s="81"/>
      <c r="GBG137" s="81"/>
      <c r="GBH137" s="81"/>
      <c r="GBI137" s="81"/>
      <c r="GBJ137" s="81"/>
      <c r="GBK137" s="81"/>
      <c r="GBL137" s="81"/>
      <c r="GBM137" s="81"/>
      <c r="GBN137" s="81"/>
      <c r="GBO137" s="81"/>
      <c r="GBP137" s="81"/>
      <c r="GBQ137" s="81"/>
      <c r="GBR137" s="81"/>
      <c r="GBS137" s="81"/>
      <c r="GBT137" s="81"/>
      <c r="GBU137" s="81"/>
      <c r="GBV137" s="81"/>
      <c r="GBW137" s="81"/>
      <c r="GBX137" s="81"/>
      <c r="GBY137" s="81"/>
      <c r="GBZ137" s="81"/>
      <c r="GCA137" s="81"/>
      <c r="GCB137" s="81"/>
      <c r="GCC137" s="81"/>
      <c r="GCD137" s="81"/>
      <c r="GCE137" s="81"/>
      <c r="GCF137" s="81"/>
      <c r="GCG137" s="81"/>
      <c r="GCH137" s="81"/>
      <c r="GCI137" s="81"/>
      <c r="GCJ137" s="81"/>
      <c r="GCK137" s="81"/>
      <c r="GCL137" s="81"/>
      <c r="GCM137" s="81"/>
      <c r="GCN137" s="81"/>
      <c r="GCO137" s="81"/>
      <c r="GCP137" s="81"/>
      <c r="GCQ137" s="81"/>
      <c r="GCR137" s="81"/>
      <c r="GCS137" s="81"/>
      <c r="GCT137" s="81"/>
      <c r="GCU137" s="81"/>
      <c r="GCV137" s="81"/>
      <c r="GCW137" s="81"/>
      <c r="GCX137" s="81"/>
      <c r="GCY137" s="81"/>
      <c r="GCZ137" s="81"/>
      <c r="GDA137" s="81"/>
      <c r="GDB137" s="81"/>
      <c r="GDC137" s="81"/>
      <c r="GDD137" s="81"/>
      <c r="GDE137" s="81"/>
      <c r="GDF137" s="81"/>
      <c r="GDG137" s="81"/>
      <c r="GDH137" s="81"/>
      <c r="GDI137" s="81"/>
      <c r="GDJ137" s="81"/>
      <c r="GDK137" s="81"/>
      <c r="GDL137" s="81"/>
      <c r="GDM137" s="81"/>
      <c r="GDN137" s="81"/>
      <c r="GDO137" s="81"/>
      <c r="GDP137" s="81"/>
      <c r="GDQ137" s="81"/>
      <c r="GDR137" s="81"/>
      <c r="GDS137" s="81"/>
      <c r="GDT137" s="81"/>
      <c r="GDU137" s="81"/>
      <c r="GDV137" s="81"/>
      <c r="GDW137" s="81"/>
      <c r="GDX137" s="81"/>
      <c r="GDY137" s="81"/>
      <c r="GDZ137" s="81"/>
      <c r="GEA137" s="81"/>
      <c r="GEB137" s="81"/>
      <c r="GEC137" s="81"/>
      <c r="GED137" s="81"/>
      <c r="GEE137" s="81"/>
      <c r="GEF137" s="81"/>
      <c r="GEG137" s="81"/>
      <c r="GEH137" s="81"/>
      <c r="GEI137" s="81"/>
      <c r="GEJ137" s="81"/>
      <c r="GEK137" s="81"/>
      <c r="GEL137" s="81"/>
      <c r="GEM137" s="81"/>
      <c r="GEN137" s="81"/>
      <c r="GEO137" s="81"/>
      <c r="GEP137" s="81"/>
      <c r="GEQ137" s="81"/>
      <c r="GER137" s="81"/>
      <c r="GES137" s="81"/>
      <c r="GET137" s="81"/>
      <c r="GEU137" s="81"/>
      <c r="GEV137" s="81"/>
      <c r="GEW137" s="81"/>
      <c r="GEX137" s="81"/>
      <c r="GEY137" s="81"/>
      <c r="GEZ137" s="81"/>
      <c r="GFA137" s="81"/>
      <c r="GFB137" s="81"/>
      <c r="GFC137" s="81"/>
      <c r="GFD137" s="81"/>
      <c r="GFE137" s="81"/>
      <c r="GFF137" s="81"/>
      <c r="GFG137" s="81"/>
      <c r="GFH137" s="81"/>
      <c r="GFI137" s="81"/>
      <c r="GFJ137" s="81"/>
      <c r="GFK137" s="81"/>
      <c r="GFL137" s="81"/>
      <c r="GFM137" s="81"/>
      <c r="GFN137" s="81"/>
      <c r="GFO137" s="81"/>
      <c r="GFP137" s="81"/>
      <c r="GFQ137" s="81"/>
      <c r="GFR137" s="81"/>
      <c r="GFS137" s="81"/>
      <c r="GFT137" s="81"/>
      <c r="GFU137" s="81"/>
      <c r="GFV137" s="81"/>
      <c r="GFW137" s="81"/>
      <c r="GFX137" s="81"/>
      <c r="GFY137" s="81"/>
      <c r="GFZ137" s="81"/>
      <c r="GGA137" s="81"/>
      <c r="GGB137" s="81"/>
      <c r="GGC137" s="81"/>
      <c r="GGD137" s="81"/>
      <c r="GGE137" s="81"/>
      <c r="GGF137" s="81"/>
      <c r="GGG137" s="81"/>
      <c r="GGH137" s="81"/>
      <c r="GGI137" s="81"/>
      <c r="GGJ137" s="81"/>
      <c r="GGK137" s="81"/>
      <c r="GGL137" s="81"/>
      <c r="GGM137" s="81"/>
      <c r="GGN137" s="81"/>
      <c r="GGO137" s="81"/>
      <c r="GGP137" s="81"/>
      <c r="GGQ137" s="81"/>
      <c r="GGR137" s="81"/>
      <c r="GGS137" s="81"/>
      <c r="GGT137" s="81"/>
      <c r="GGU137" s="81"/>
      <c r="GGV137" s="81"/>
      <c r="GGW137" s="81"/>
      <c r="GGX137" s="81"/>
      <c r="GGY137" s="81"/>
      <c r="GGZ137" s="81"/>
      <c r="GHA137" s="81"/>
      <c r="GHB137" s="81"/>
      <c r="GHC137" s="81"/>
      <c r="GHD137" s="81"/>
      <c r="GHE137" s="81"/>
      <c r="GHF137" s="81"/>
      <c r="GHG137" s="81"/>
      <c r="GHH137" s="81"/>
      <c r="GHI137" s="81"/>
      <c r="GHJ137" s="81"/>
      <c r="GHK137" s="81"/>
      <c r="GHL137" s="81"/>
      <c r="GHM137" s="81"/>
      <c r="GHN137" s="81"/>
      <c r="GHO137" s="81"/>
      <c r="GHP137" s="81"/>
      <c r="GHQ137" s="81"/>
      <c r="GHR137" s="81"/>
      <c r="GHS137" s="81"/>
      <c r="GHT137" s="81"/>
      <c r="GHU137" s="81"/>
      <c r="GHV137" s="81"/>
      <c r="GHW137" s="81"/>
      <c r="GHX137" s="81"/>
      <c r="GHY137" s="81"/>
      <c r="GHZ137" s="81"/>
      <c r="GIA137" s="81"/>
      <c r="GIB137" s="81"/>
      <c r="GIC137" s="81"/>
      <c r="GID137" s="81"/>
      <c r="GIE137" s="81"/>
      <c r="GIF137" s="81"/>
      <c r="GIG137" s="81"/>
      <c r="GIH137" s="81"/>
      <c r="GII137" s="81"/>
      <c r="GIJ137" s="81"/>
      <c r="GIK137" s="81"/>
      <c r="GIL137" s="81"/>
      <c r="GIM137" s="81"/>
      <c r="GIN137" s="81"/>
      <c r="GIO137" s="81"/>
      <c r="GIP137" s="81"/>
      <c r="GIQ137" s="81"/>
      <c r="GIR137" s="81"/>
      <c r="GIS137" s="81"/>
      <c r="GIT137" s="81"/>
      <c r="GIU137" s="81"/>
      <c r="GIV137" s="81"/>
      <c r="GIW137" s="81"/>
      <c r="GIX137" s="81"/>
      <c r="GIY137" s="81"/>
      <c r="GIZ137" s="81"/>
      <c r="GJA137" s="81"/>
      <c r="GJB137" s="81"/>
      <c r="GJC137" s="81"/>
      <c r="GJD137" s="81"/>
      <c r="GJE137" s="81"/>
      <c r="GJF137" s="81"/>
      <c r="GJG137" s="81"/>
      <c r="GJH137" s="81"/>
      <c r="GJI137" s="81"/>
      <c r="GJJ137" s="81"/>
      <c r="GJK137" s="81"/>
      <c r="GJL137" s="81"/>
      <c r="GJM137" s="81"/>
      <c r="GJN137" s="81"/>
      <c r="GJO137" s="81"/>
      <c r="GJP137" s="81"/>
      <c r="GJQ137" s="81"/>
      <c r="GJR137" s="81"/>
      <c r="GJS137" s="81"/>
      <c r="GJT137" s="81"/>
      <c r="GJU137" s="81"/>
      <c r="GJV137" s="81"/>
      <c r="GJW137" s="81"/>
      <c r="GJX137" s="81"/>
      <c r="GJY137" s="81"/>
      <c r="GJZ137" s="81"/>
      <c r="GKA137" s="81"/>
      <c r="GKB137" s="81"/>
      <c r="GKC137" s="81"/>
      <c r="GKD137" s="81"/>
      <c r="GKE137" s="81"/>
      <c r="GKF137" s="81"/>
      <c r="GKG137" s="81"/>
      <c r="GKH137" s="81"/>
      <c r="GKI137" s="81"/>
      <c r="GKJ137" s="81"/>
      <c r="GKK137" s="81"/>
      <c r="GKL137" s="81"/>
      <c r="GKM137" s="81"/>
      <c r="GKN137" s="81"/>
      <c r="GKO137" s="81"/>
      <c r="GKP137" s="81"/>
      <c r="GKQ137" s="81"/>
      <c r="GKR137" s="81"/>
      <c r="GKS137" s="81"/>
      <c r="GKT137" s="81"/>
      <c r="GKU137" s="81"/>
      <c r="GKV137" s="81"/>
      <c r="GKW137" s="81"/>
      <c r="GKX137" s="81"/>
      <c r="GKY137" s="81"/>
      <c r="GKZ137" s="81"/>
      <c r="GLA137" s="81"/>
      <c r="GLB137" s="81"/>
      <c r="GLC137" s="81"/>
      <c r="GLD137" s="81"/>
      <c r="GLE137" s="81"/>
      <c r="GLF137" s="81"/>
      <c r="GLG137" s="81"/>
      <c r="GLH137" s="81"/>
      <c r="GLI137" s="81"/>
      <c r="GLJ137" s="81"/>
      <c r="GLK137" s="81"/>
      <c r="GLL137" s="81"/>
      <c r="GLM137" s="81"/>
      <c r="GLN137" s="81"/>
      <c r="GLO137" s="81"/>
      <c r="GLP137" s="81"/>
      <c r="GLQ137" s="81"/>
      <c r="GLR137" s="81"/>
      <c r="GLS137" s="81"/>
      <c r="GLT137" s="81"/>
      <c r="GLU137" s="81"/>
      <c r="GLV137" s="81"/>
      <c r="GLW137" s="81"/>
      <c r="GLX137" s="81"/>
      <c r="GLY137" s="81"/>
      <c r="GLZ137" s="81"/>
      <c r="GMA137" s="81"/>
      <c r="GMB137" s="81"/>
      <c r="GMC137" s="81"/>
      <c r="GMD137" s="81"/>
      <c r="GME137" s="81"/>
      <c r="GMF137" s="81"/>
      <c r="GMG137" s="81"/>
      <c r="GMH137" s="81"/>
      <c r="GMI137" s="81"/>
      <c r="GMJ137" s="81"/>
      <c r="GMK137" s="81"/>
      <c r="GML137" s="81"/>
      <c r="GMM137" s="81"/>
      <c r="GMN137" s="81"/>
      <c r="GMO137" s="81"/>
      <c r="GMP137" s="81"/>
      <c r="GMQ137" s="81"/>
      <c r="GMR137" s="81"/>
      <c r="GMS137" s="81"/>
      <c r="GMT137" s="81"/>
      <c r="GMU137" s="81"/>
      <c r="GMV137" s="81"/>
      <c r="GMW137" s="81"/>
      <c r="GMX137" s="81"/>
      <c r="GMY137" s="81"/>
      <c r="GMZ137" s="81"/>
      <c r="GNA137" s="81"/>
      <c r="GNB137" s="81"/>
      <c r="GNC137" s="81"/>
      <c r="GND137" s="81"/>
      <c r="GNE137" s="81"/>
      <c r="GNF137" s="81"/>
      <c r="GNG137" s="81"/>
      <c r="GNH137" s="81"/>
      <c r="GNI137" s="81"/>
      <c r="GNJ137" s="81"/>
      <c r="GNK137" s="81"/>
      <c r="GNL137" s="81"/>
      <c r="GNM137" s="81"/>
      <c r="GNN137" s="81"/>
      <c r="GNO137" s="81"/>
      <c r="GNP137" s="81"/>
      <c r="GNQ137" s="81"/>
      <c r="GNR137" s="81"/>
      <c r="GNS137" s="81"/>
      <c r="GNT137" s="81"/>
      <c r="GNU137" s="81"/>
      <c r="GNV137" s="81"/>
      <c r="GNW137" s="81"/>
      <c r="GNX137" s="81"/>
      <c r="GNY137" s="81"/>
      <c r="GNZ137" s="81"/>
      <c r="GOA137" s="81"/>
      <c r="GOB137" s="81"/>
      <c r="GOC137" s="81"/>
      <c r="GOD137" s="81"/>
      <c r="GOE137" s="81"/>
      <c r="GOF137" s="81"/>
      <c r="GOG137" s="81"/>
      <c r="GOH137" s="81"/>
      <c r="GOI137" s="81"/>
      <c r="GOJ137" s="81"/>
      <c r="GOK137" s="81"/>
      <c r="GOL137" s="81"/>
      <c r="GOM137" s="81"/>
      <c r="GON137" s="81"/>
      <c r="GOO137" s="81"/>
      <c r="GOP137" s="81"/>
      <c r="GOQ137" s="81"/>
      <c r="GOR137" s="81"/>
      <c r="GOS137" s="81"/>
      <c r="GOT137" s="81"/>
      <c r="GOU137" s="81"/>
      <c r="GOV137" s="81"/>
      <c r="GOW137" s="81"/>
      <c r="GOX137" s="81"/>
      <c r="GOY137" s="81"/>
      <c r="GOZ137" s="81"/>
      <c r="GPA137" s="81"/>
      <c r="GPB137" s="81"/>
      <c r="GPC137" s="81"/>
      <c r="GPD137" s="81"/>
      <c r="GPE137" s="81"/>
      <c r="GPF137" s="81"/>
      <c r="GPG137" s="81"/>
      <c r="GPH137" s="81"/>
      <c r="GPI137" s="81"/>
      <c r="GPJ137" s="81"/>
      <c r="GPK137" s="81"/>
      <c r="GPL137" s="81"/>
      <c r="GPM137" s="81"/>
      <c r="GPN137" s="81"/>
      <c r="GPO137" s="81"/>
      <c r="GPP137" s="81"/>
      <c r="GPQ137" s="81"/>
      <c r="GPR137" s="81"/>
      <c r="GPS137" s="81"/>
      <c r="GPT137" s="81"/>
      <c r="GPU137" s="81"/>
      <c r="GPV137" s="81"/>
      <c r="GPW137" s="81"/>
      <c r="GPX137" s="81"/>
      <c r="GPY137" s="81"/>
      <c r="GPZ137" s="81"/>
      <c r="GQA137" s="81"/>
      <c r="GQB137" s="81"/>
      <c r="GQC137" s="81"/>
      <c r="GQD137" s="81"/>
      <c r="GQE137" s="81"/>
      <c r="GQF137" s="81"/>
      <c r="GQG137" s="81"/>
      <c r="GQH137" s="81"/>
      <c r="GQI137" s="81"/>
      <c r="GQJ137" s="81"/>
      <c r="GQK137" s="81"/>
      <c r="GQL137" s="81"/>
      <c r="GQM137" s="81"/>
      <c r="GQN137" s="81"/>
      <c r="GQO137" s="81"/>
      <c r="GQP137" s="81"/>
      <c r="GQQ137" s="81"/>
      <c r="GQR137" s="81"/>
      <c r="GQS137" s="81"/>
      <c r="GQT137" s="81"/>
      <c r="GQU137" s="81"/>
      <c r="GQV137" s="81"/>
      <c r="GQW137" s="81"/>
      <c r="GQX137" s="81"/>
      <c r="GQY137" s="81"/>
      <c r="GQZ137" s="81"/>
      <c r="GRA137" s="81"/>
      <c r="GRB137" s="81"/>
      <c r="GRC137" s="81"/>
      <c r="GRD137" s="81"/>
      <c r="GRE137" s="81"/>
      <c r="GRF137" s="81"/>
      <c r="GRG137" s="81"/>
      <c r="GRH137" s="81"/>
      <c r="GRI137" s="81"/>
      <c r="GRJ137" s="81"/>
      <c r="GRK137" s="81"/>
      <c r="GRL137" s="81"/>
      <c r="GRM137" s="81"/>
      <c r="GRN137" s="81"/>
      <c r="GRO137" s="81"/>
      <c r="GRP137" s="81"/>
      <c r="GRQ137" s="81"/>
      <c r="GRR137" s="81"/>
      <c r="GRS137" s="81"/>
      <c r="GRT137" s="81"/>
      <c r="GRU137" s="81"/>
      <c r="GRV137" s="81"/>
      <c r="GRW137" s="81"/>
      <c r="GRX137" s="81"/>
      <c r="GRY137" s="81"/>
      <c r="GRZ137" s="81"/>
      <c r="GSA137" s="81"/>
      <c r="GSB137" s="81"/>
      <c r="GSC137" s="81"/>
      <c r="GSD137" s="81"/>
      <c r="GSE137" s="81"/>
      <c r="GSF137" s="81"/>
      <c r="GSG137" s="81"/>
      <c r="GSH137" s="81"/>
      <c r="GSI137" s="81"/>
      <c r="GSJ137" s="81"/>
      <c r="GSK137" s="81"/>
      <c r="GSL137" s="81"/>
      <c r="GSM137" s="81"/>
      <c r="GSN137" s="81"/>
      <c r="GSO137" s="81"/>
      <c r="GSP137" s="81"/>
      <c r="GSQ137" s="81"/>
      <c r="GSR137" s="81"/>
      <c r="GSS137" s="81"/>
      <c r="GST137" s="81"/>
      <c r="GSU137" s="81"/>
      <c r="GSV137" s="81"/>
      <c r="GSW137" s="81"/>
      <c r="GSX137" s="81"/>
      <c r="GSY137" s="81"/>
      <c r="GSZ137" s="81"/>
      <c r="GTA137" s="81"/>
      <c r="GTB137" s="81"/>
      <c r="GTC137" s="81"/>
      <c r="GTD137" s="81"/>
      <c r="GTE137" s="81"/>
      <c r="GTF137" s="81"/>
      <c r="GTG137" s="81"/>
      <c r="GTH137" s="81"/>
      <c r="GTI137" s="81"/>
      <c r="GTJ137" s="81"/>
      <c r="GTK137" s="81"/>
      <c r="GTL137" s="81"/>
      <c r="GTM137" s="81"/>
      <c r="GTN137" s="81"/>
      <c r="GTO137" s="81"/>
      <c r="GTP137" s="81"/>
      <c r="GTQ137" s="81"/>
      <c r="GTR137" s="81"/>
      <c r="GTS137" s="81"/>
      <c r="GTT137" s="81"/>
      <c r="GTU137" s="81"/>
      <c r="GTV137" s="81"/>
      <c r="GTW137" s="81"/>
      <c r="GTX137" s="81"/>
      <c r="GTY137" s="81"/>
      <c r="GTZ137" s="81"/>
      <c r="GUA137" s="81"/>
      <c r="GUB137" s="81"/>
      <c r="GUC137" s="81"/>
      <c r="GUD137" s="81"/>
      <c r="GUE137" s="81"/>
      <c r="GUF137" s="81"/>
      <c r="GUG137" s="81"/>
      <c r="GUH137" s="81"/>
      <c r="GUI137" s="81"/>
      <c r="GUJ137" s="81"/>
      <c r="GUK137" s="81"/>
      <c r="GUL137" s="81"/>
      <c r="GUM137" s="81"/>
      <c r="GUN137" s="81"/>
      <c r="GUO137" s="81"/>
      <c r="GUP137" s="81"/>
      <c r="GUQ137" s="81"/>
      <c r="GUR137" s="81"/>
      <c r="GUS137" s="81"/>
      <c r="GUT137" s="81"/>
      <c r="GUU137" s="81"/>
      <c r="GUV137" s="81"/>
      <c r="GUW137" s="81"/>
      <c r="GUX137" s="81"/>
      <c r="GUY137" s="81"/>
      <c r="GUZ137" s="81"/>
      <c r="GVA137" s="81"/>
      <c r="GVB137" s="81"/>
      <c r="GVC137" s="81"/>
      <c r="GVD137" s="81"/>
      <c r="GVE137" s="81"/>
      <c r="GVF137" s="81"/>
      <c r="GVG137" s="81"/>
      <c r="GVH137" s="81"/>
      <c r="GVI137" s="81"/>
      <c r="GVJ137" s="81"/>
      <c r="GVK137" s="81"/>
      <c r="GVL137" s="81"/>
      <c r="GVM137" s="81"/>
      <c r="GVN137" s="81"/>
      <c r="GVO137" s="81"/>
      <c r="GVP137" s="81"/>
      <c r="GVQ137" s="81"/>
      <c r="GVR137" s="81"/>
      <c r="GVS137" s="81"/>
      <c r="GVT137" s="81"/>
      <c r="GVU137" s="81"/>
      <c r="GVV137" s="81"/>
      <c r="GVW137" s="81"/>
      <c r="GVX137" s="81"/>
      <c r="GVY137" s="81"/>
      <c r="GVZ137" s="81"/>
      <c r="GWA137" s="81"/>
      <c r="GWB137" s="81"/>
      <c r="GWC137" s="81"/>
      <c r="GWD137" s="81"/>
      <c r="GWE137" s="81"/>
      <c r="GWF137" s="81"/>
      <c r="GWG137" s="81"/>
      <c r="GWH137" s="81"/>
      <c r="GWI137" s="81"/>
      <c r="GWJ137" s="81"/>
      <c r="GWK137" s="81"/>
      <c r="GWL137" s="81"/>
      <c r="GWM137" s="81"/>
      <c r="GWN137" s="81"/>
      <c r="GWO137" s="81"/>
      <c r="GWP137" s="81"/>
      <c r="GWQ137" s="81"/>
      <c r="GWR137" s="81"/>
      <c r="GWS137" s="81"/>
      <c r="GWT137" s="81"/>
      <c r="GWU137" s="81"/>
      <c r="GWV137" s="81"/>
      <c r="GWW137" s="81"/>
      <c r="GWX137" s="81"/>
      <c r="GWY137" s="81"/>
      <c r="GWZ137" s="81"/>
      <c r="GXA137" s="81"/>
      <c r="GXB137" s="81"/>
      <c r="GXC137" s="81"/>
      <c r="GXD137" s="81"/>
      <c r="GXE137" s="81"/>
      <c r="GXF137" s="81"/>
      <c r="GXG137" s="81"/>
      <c r="GXH137" s="81"/>
      <c r="GXI137" s="81"/>
      <c r="GXJ137" s="81"/>
      <c r="GXK137" s="81"/>
      <c r="GXL137" s="81"/>
      <c r="GXM137" s="81"/>
      <c r="GXN137" s="81"/>
      <c r="GXO137" s="81"/>
      <c r="GXP137" s="81"/>
      <c r="GXQ137" s="81"/>
      <c r="GXR137" s="81"/>
      <c r="GXS137" s="81"/>
      <c r="GXT137" s="81"/>
      <c r="GXU137" s="81"/>
      <c r="GXV137" s="81"/>
      <c r="GXW137" s="81"/>
      <c r="GXX137" s="81"/>
      <c r="GXY137" s="81"/>
      <c r="GXZ137" s="81"/>
      <c r="GYA137" s="81"/>
      <c r="GYB137" s="81"/>
      <c r="GYC137" s="81"/>
      <c r="GYD137" s="81"/>
      <c r="GYE137" s="81"/>
      <c r="GYF137" s="81"/>
      <c r="GYG137" s="81"/>
      <c r="GYH137" s="81"/>
      <c r="GYI137" s="81"/>
      <c r="GYJ137" s="81"/>
      <c r="GYK137" s="81"/>
      <c r="GYL137" s="81"/>
      <c r="GYM137" s="81"/>
      <c r="GYN137" s="81"/>
      <c r="GYO137" s="81"/>
      <c r="GYP137" s="81"/>
      <c r="GYQ137" s="81"/>
      <c r="GYR137" s="81"/>
      <c r="GYS137" s="81"/>
      <c r="GYT137" s="81"/>
      <c r="GYU137" s="81"/>
      <c r="GYV137" s="81"/>
      <c r="GYW137" s="81"/>
      <c r="GYX137" s="81"/>
      <c r="GYY137" s="81"/>
      <c r="GYZ137" s="81"/>
      <c r="GZA137" s="81"/>
      <c r="GZB137" s="81"/>
      <c r="GZC137" s="81"/>
      <c r="GZD137" s="81"/>
      <c r="GZE137" s="81"/>
      <c r="GZF137" s="81"/>
      <c r="GZG137" s="81"/>
      <c r="GZH137" s="81"/>
      <c r="GZI137" s="81"/>
      <c r="GZJ137" s="81"/>
      <c r="GZK137" s="81"/>
      <c r="GZL137" s="81"/>
      <c r="GZM137" s="81"/>
      <c r="GZN137" s="81"/>
      <c r="GZO137" s="81"/>
      <c r="GZP137" s="81"/>
      <c r="GZQ137" s="81"/>
      <c r="GZR137" s="81"/>
      <c r="GZS137" s="81"/>
      <c r="GZT137" s="81"/>
      <c r="GZU137" s="81"/>
      <c r="GZV137" s="81"/>
      <c r="GZW137" s="81"/>
      <c r="GZX137" s="81"/>
      <c r="GZY137" s="81"/>
      <c r="GZZ137" s="81"/>
      <c r="HAA137" s="81"/>
      <c r="HAB137" s="81"/>
      <c r="HAC137" s="81"/>
      <c r="HAD137" s="81"/>
      <c r="HAE137" s="81"/>
      <c r="HAF137" s="81"/>
      <c r="HAG137" s="81"/>
      <c r="HAH137" s="81"/>
      <c r="HAI137" s="81"/>
      <c r="HAJ137" s="81"/>
      <c r="HAK137" s="81"/>
      <c r="HAL137" s="81"/>
      <c r="HAM137" s="81"/>
      <c r="HAN137" s="81"/>
      <c r="HAO137" s="81"/>
      <c r="HAP137" s="81"/>
      <c r="HAQ137" s="81"/>
      <c r="HAR137" s="81"/>
      <c r="HAS137" s="81"/>
      <c r="HAT137" s="81"/>
      <c r="HAU137" s="81"/>
      <c r="HAV137" s="81"/>
      <c r="HAW137" s="81"/>
      <c r="HAX137" s="81"/>
      <c r="HAY137" s="81"/>
      <c r="HAZ137" s="81"/>
      <c r="HBA137" s="81"/>
      <c r="HBB137" s="81"/>
      <c r="HBC137" s="81"/>
      <c r="HBD137" s="81"/>
      <c r="HBE137" s="81"/>
      <c r="HBF137" s="81"/>
      <c r="HBG137" s="81"/>
      <c r="HBH137" s="81"/>
      <c r="HBI137" s="81"/>
      <c r="HBJ137" s="81"/>
      <c r="HBK137" s="81"/>
      <c r="HBL137" s="81"/>
      <c r="HBM137" s="81"/>
      <c r="HBN137" s="81"/>
      <c r="HBO137" s="81"/>
      <c r="HBP137" s="81"/>
      <c r="HBQ137" s="81"/>
      <c r="HBR137" s="81"/>
      <c r="HBS137" s="81"/>
      <c r="HBT137" s="81"/>
      <c r="HBU137" s="81"/>
      <c r="HBV137" s="81"/>
      <c r="HBW137" s="81"/>
      <c r="HBX137" s="81"/>
      <c r="HBY137" s="81"/>
      <c r="HBZ137" s="81"/>
      <c r="HCA137" s="81"/>
      <c r="HCB137" s="81"/>
      <c r="HCC137" s="81"/>
      <c r="HCD137" s="81"/>
      <c r="HCE137" s="81"/>
      <c r="HCF137" s="81"/>
      <c r="HCG137" s="81"/>
      <c r="HCH137" s="81"/>
      <c r="HCI137" s="81"/>
      <c r="HCJ137" s="81"/>
      <c r="HCK137" s="81"/>
      <c r="HCL137" s="81"/>
      <c r="HCM137" s="81"/>
      <c r="HCN137" s="81"/>
      <c r="HCO137" s="81"/>
      <c r="HCP137" s="81"/>
      <c r="HCQ137" s="81"/>
      <c r="HCR137" s="81"/>
      <c r="HCS137" s="81"/>
      <c r="HCT137" s="81"/>
      <c r="HCU137" s="81"/>
      <c r="HCV137" s="81"/>
      <c r="HCW137" s="81"/>
      <c r="HCX137" s="81"/>
      <c r="HCY137" s="81"/>
      <c r="HCZ137" s="81"/>
      <c r="HDA137" s="81"/>
      <c r="HDB137" s="81"/>
      <c r="HDC137" s="81"/>
      <c r="HDD137" s="81"/>
      <c r="HDE137" s="81"/>
      <c r="HDF137" s="81"/>
      <c r="HDG137" s="81"/>
      <c r="HDH137" s="81"/>
      <c r="HDI137" s="81"/>
      <c r="HDJ137" s="81"/>
      <c r="HDK137" s="81"/>
      <c r="HDL137" s="81"/>
      <c r="HDM137" s="81"/>
      <c r="HDN137" s="81"/>
      <c r="HDO137" s="81"/>
      <c r="HDP137" s="81"/>
      <c r="HDQ137" s="81"/>
      <c r="HDR137" s="81"/>
      <c r="HDS137" s="81"/>
      <c r="HDT137" s="81"/>
      <c r="HDU137" s="81"/>
      <c r="HDV137" s="81"/>
      <c r="HDW137" s="81"/>
      <c r="HDX137" s="81"/>
      <c r="HDY137" s="81"/>
      <c r="HDZ137" s="81"/>
      <c r="HEA137" s="81"/>
      <c r="HEB137" s="81"/>
      <c r="HEC137" s="81"/>
      <c r="HED137" s="81"/>
      <c r="HEE137" s="81"/>
      <c r="HEF137" s="81"/>
      <c r="HEG137" s="81"/>
      <c r="HEH137" s="81"/>
      <c r="HEI137" s="81"/>
      <c r="HEJ137" s="81"/>
      <c r="HEK137" s="81"/>
      <c r="HEL137" s="81"/>
      <c r="HEM137" s="81"/>
      <c r="HEN137" s="81"/>
      <c r="HEO137" s="81"/>
      <c r="HEP137" s="81"/>
      <c r="HEQ137" s="81"/>
      <c r="HER137" s="81"/>
      <c r="HES137" s="81"/>
      <c r="HET137" s="81"/>
      <c r="HEU137" s="81"/>
      <c r="HEV137" s="81"/>
      <c r="HEW137" s="81"/>
      <c r="HEX137" s="81"/>
      <c r="HEY137" s="81"/>
      <c r="HEZ137" s="81"/>
      <c r="HFA137" s="81"/>
      <c r="HFB137" s="81"/>
      <c r="HFC137" s="81"/>
      <c r="HFD137" s="81"/>
      <c r="HFE137" s="81"/>
      <c r="HFF137" s="81"/>
      <c r="HFG137" s="81"/>
      <c r="HFH137" s="81"/>
      <c r="HFI137" s="81"/>
      <c r="HFJ137" s="81"/>
      <c r="HFK137" s="81"/>
      <c r="HFL137" s="81"/>
      <c r="HFM137" s="81"/>
      <c r="HFN137" s="81"/>
      <c r="HFO137" s="81"/>
      <c r="HFP137" s="81"/>
      <c r="HFQ137" s="81"/>
      <c r="HFR137" s="81"/>
      <c r="HFS137" s="81"/>
      <c r="HFT137" s="81"/>
      <c r="HFU137" s="81"/>
      <c r="HFV137" s="81"/>
      <c r="HFW137" s="81"/>
      <c r="HFX137" s="81"/>
      <c r="HFY137" s="81"/>
      <c r="HFZ137" s="81"/>
      <c r="HGA137" s="81"/>
      <c r="HGB137" s="81"/>
      <c r="HGC137" s="81"/>
      <c r="HGD137" s="81"/>
      <c r="HGE137" s="81"/>
      <c r="HGF137" s="81"/>
      <c r="HGG137" s="81"/>
      <c r="HGH137" s="81"/>
      <c r="HGI137" s="81"/>
      <c r="HGJ137" s="81"/>
      <c r="HGK137" s="81"/>
      <c r="HGL137" s="81"/>
      <c r="HGM137" s="81"/>
      <c r="HGN137" s="81"/>
      <c r="HGO137" s="81"/>
      <c r="HGP137" s="81"/>
      <c r="HGQ137" s="81"/>
      <c r="HGR137" s="81"/>
      <c r="HGS137" s="81"/>
      <c r="HGT137" s="81"/>
      <c r="HGU137" s="81"/>
      <c r="HGV137" s="81"/>
      <c r="HGW137" s="81"/>
      <c r="HGX137" s="81"/>
      <c r="HGY137" s="81"/>
      <c r="HGZ137" s="81"/>
      <c r="HHA137" s="81"/>
      <c r="HHB137" s="81"/>
      <c r="HHC137" s="81"/>
      <c r="HHD137" s="81"/>
      <c r="HHE137" s="81"/>
      <c r="HHF137" s="81"/>
      <c r="HHG137" s="81"/>
      <c r="HHH137" s="81"/>
      <c r="HHI137" s="81"/>
      <c r="HHJ137" s="81"/>
      <c r="HHK137" s="81"/>
      <c r="HHL137" s="81"/>
      <c r="HHM137" s="81"/>
      <c r="HHN137" s="81"/>
      <c r="HHO137" s="81"/>
      <c r="HHP137" s="81"/>
      <c r="HHQ137" s="81"/>
      <c r="HHR137" s="81"/>
      <c r="HHS137" s="81"/>
      <c r="HHT137" s="81"/>
      <c r="HHU137" s="81"/>
      <c r="HHV137" s="81"/>
      <c r="HHW137" s="81"/>
      <c r="HHX137" s="81"/>
      <c r="HHY137" s="81"/>
      <c r="HHZ137" s="81"/>
      <c r="HIA137" s="81"/>
      <c r="HIB137" s="81"/>
      <c r="HIC137" s="81"/>
      <c r="HID137" s="81"/>
      <c r="HIE137" s="81"/>
      <c r="HIF137" s="81"/>
      <c r="HIG137" s="81"/>
      <c r="HIH137" s="81"/>
      <c r="HII137" s="81"/>
      <c r="HIJ137" s="81"/>
      <c r="HIK137" s="81"/>
      <c r="HIL137" s="81"/>
      <c r="HIM137" s="81"/>
      <c r="HIN137" s="81"/>
      <c r="HIO137" s="81"/>
      <c r="HIP137" s="81"/>
      <c r="HIQ137" s="81"/>
      <c r="HIR137" s="81"/>
      <c r="HIS137" s="81"/>
      <c r="HIT137" s="81"/>
      <c r="HIU137" s="81"/>
      <c r="HIV137" s="81"/>
      <c r="HIW137" s="81"/>
      <c r="HIX137" s="81"/>
      <c r="HIY137" s="81"/>
      <c r="HIZ137" s="81"/>
      <c r="HJA137" s="81"/>
      <c r="HJB137" s="81"/>
      <c r="HJC137" s="81"/>
      <c r="HJD137" s="81"/>
      <c r="HJE137" s="81"/>
      <c r="HJF137" s="81"/>
      <c r="HJG137" s="81"/>
      <c r="HJH137" s="81"/>
      <c r="HJI137" s="81"/>
      <c r="HJJ137" s="81"/>
      <c r="HJK137" s="81"/>
      <c r="HJL137" s="81"/>
      <c r="HJM137" s="81"/>
      <c r="HJN137" s="81"/>
      <c r="HJO137" s="81"/>
      <c r="HJP137" s="81"/>
      <c r="HJQ137" s="81"/>
      <c r="HJR137" s="81"/>
      <c r="HJS137" s="81"/>
      <c r="HJT137" s="81"/>
      <c r="HJU137" s="81"/>
      <c r="HJV137" s="81"/>
      <c r="HJW137" s="81"/>
      <c r="HJX137" s="81"/>
      <c r="HJY137" s="81"/>
      <c r="HJZ137" s="81"/>
      <c r="HKA137" s="81"/>
      <c r="HKB137" s="81"/>
      <c r="HKC137" s="81"/>
      <c r="HKD137" s="81"/>
      <c r="HKE137" s="81"/>
      <c r="HKF137" s="81"/>
      <c r="HKG137" s="81"/>
      <c r="HKH137" s="81"/>
      <c r="HKI137" s="81"/>
      <c r="HKJ137" s="81"/>
      <c r="HKK137" s="81"/>
      <c r="HKL137" s="81"/>
      <c r="HKM137" s="81"/>
      <c r="HKN137" s="81"/>
      <c r="HKO137" s="81"/>
      <c r="HKP137" s="81"/>
      <c r="HKQ137" s="81"/>
      <c r="HKR137" s="81"/>
      <c r="HKS137" s="81"/>
      <c r="HKT137" s="81"/>
      <c r="HKU137" s="81"/>
      <c r="HKV137" s="81"/>
      <c r="HKW137" s="81"/>
      <c r="HKX137" s="81"/>
      <c r="HKY137" s="81"/>
      <c r="HKZ137" s="81"/>
      <c r="HLA137" s="81"/>
      <c r="HLB137" s="81"/>
      <c r="HLC137" s="81"/>
      <c r="HLD137" s="81"/>
      <c r="HLE137" s="81"/>
      <c r="HLF137" s="81"/>
      <c r="HLG137" s="81"/>
      <c r="HLH137" s="81"/>
      <c r="HLI137" s="81"/>
      <c r="HLJ137" s="81"/>
      <c r="HLK137" s="81"/>
      <c r="HLL137" s="81"/>
      <c r="HLM137" s="81"/>
      <c r="HLN137" s="81"/>
      <c r="HLO137" s="81"/>
      <c r="HLP137" s="81"/>
      <c r="HLQ137" s="81"/>
      <c r="HLR137" s="81"/>
      <c r="HLS137" s="81"/>
      <c r="HLT137" s="81"/>
      <c r="HLU137" s="81"/>
      <c r="HLV137" s="81"/>
      <c r="HLW137" s="81"/>
      <c r="HLX137" s="81"/>
      <c r="HLY137" s="81"/>
      <c r="HLZ137" s="81"/>
      <c r="HMA137" s="81"/>
      <c r="HMB137" s="81"/>
      <c r="HMC137" s="81"/>
      <c r="HMD137" s="81"/>
      <c r="HME137" s="81"/>
      <c r="HMF137" s="81"/>
      <c r="HMG137" s="81"/>
      <c r="HMH137" s="81"/>
      <c r="HMI137" s="81"/>
      <c r="HMJ137" s="81"/>
      <c r="HMK137" s="81"/>
      <c r="HML137" s="81"/>
      <c r="HMM137" s="81"/>
      <c r="HMN137" s="81"/>
      <c r="HMO137" s="81"/>
      <c r="HMP137" s="81"/>
      <c r="HMQ137" s="81"/>
      <c r="HMR137" s="81"/>
      <c r="HMS137" s="81"/>
      <c r="HMT137" s="81"/>
      <c r="HMU137" s="81"/>
      <c r="HMV137" s="81"/>
      <c r="HMW137" s="81"/>
      <c r="HMX137" s="81"/>
      <c r="HMY137" s="81"/>
      <c r="HMZ137" s="81"/>
      <c r="HNA137" s="81"/>
      <c r="HNB137" s="81"/>
      <c r="HNC137" s="81"/>
      <c r="HND137" s="81"/>
      <c r="HNE137" s="81"/>
      <c r="HNF137" s="81"/>
      <c r="HNG137" s="81"/>
      <c r="HNH137" s="81"/>
      <c r="HNI137" s="81"/>
      <c r="HNJ137" s="81"/>
      <c r="HNK137" s="81"/>
      <c r="HNL137" s="81"/>
      <c r="HNM137" s="81"/>
      <c r="HNN137" s="81"/>
      <c r="HNO137" s="81"/>
      <c r="HNP137" s="81"/>
      <c r="HNQ137" s="81"/>
      <c r="HNR137" s="81"/>
      <c r="HNS137" s="81"/>
      <c r="HNT137" s="81"/>
      <c r="HNU137" s="81"/>
      <c r="HNV137" s="81"/>
      <c r="HNW137" s="81"/>
      <c r="HNX137" s="81"/>
      <c r="HNY137" s="81"/>
      <c r="HNZ137" s="81"/>
      <c r="HOA137" s="81"/>
      <c r="HOB137" s="81"/>
      <c r="HOC137" s="81"/>
      <c r="HOD137" s="81"/>
      <c r="HOE137" s="81"/>
      <c r="HOF137" s="81"/>
      <c r="HOG137" s="81"/>
      <c r="HOH137" s="81"/>
      <c r="HOI137" s="81"/>
      <c r="HOJ137" s="81"/>
      <c r="HOK137" s="81"/>
      <c r="HOL137" s="81"/>
      <c r="HOM137" s="81"/>
      <c r="HON137" s="81"/>
      <c r="HOO137" s="81"/>
      <c r="HOP137" s="81"/>
      <c r="HOQ137" s="81"/>
      <c r="HOR137" s="81"/>
      <c r="HOS137" s="81"/>
      <c r="HOT137" s="81"/>
      <c r="HOU137" s="81"/>
      <c r="HOV137" s="81"/>
      <c r="HOW137" s="81"/>
      <c r="HOX137" s="81"/>
      <c r="HOY137" s="81"/>
      <c r="HOZ137" s="81"/>
      <c r="HPA137" s="81"/>
      <c r="HPB137" s="81"/>
      <c r="HPC137" s="81"/>
      <c r="HPD137" s="81"/>
      <c r="HPE137" s="81"/>
      <c r="HPF137" s="81"/>
      <c r="HPG137" s="81"/>
      <c r="HPH137" s="81"/>
      <c r="HPI137" s="81"/>
      <c r="HPJ137" s="81"/>
      <c r="HPK137" s="81"/>
      <c r="HPL137" s="81"/>
      <c r="HPM137" s="81"/>
      <c r="HPN137" s="81"/>
      <c r="HPO137" s="81"/>
      <c r="HPP137" s="81"/>
      <c r="HPQ137" s="81"/>
      <c r="HPR137" s="81"/>
      <c r="HPS137" s="81"/>
      <c r="HPT137" s="81"/>
      <c r="HPU137" s="81"/>
      <c r="HPV137" s="81"/>
      <c r="HPW137" s="81"/>
      <c r="HPX137" s="81"/>
      <c r="HPY137" s="81"/>
      <c r="HPZ137" s="81"/>
      <c r="HQA137" s="81"/>
      <c r="HQB137" s="81"/>
      <c r="HQC137" s="81"/>
      <c r="HQD137" s="81"/>
      <c r="HQE137" s="81"/>
      <c r="HQF137" s="81"/>
      <c r="HQG137" s="81"/>
      <c r="HQH137" s="81"/>
      <c r="HQI137" s="81"/>
      <c r="HQJ137" s="81"/>
      <c r="HQK137" s="81"/>
      <c r="HQL137" s="81"/>
      <c r="HQM137" s="81"/>
      <c r="HQN137" s="81"/>
      <c r="HQO137" s="81"/>
      <c r="HQP137" s="81"/>
      <c r="HQQ137" s="81"/>
      <c r="HQR137" s="81"/>
      <c r="HQS137" s="81"/>
      <c r="HQT137" s="81"/>
      <c r="HQU137" s="81"/>
      <c r="HQV137" s="81"/>
      <c r="HQW137" s="81"/>
      <c r="HQX137" s="81"/>
      <c r="HQY137" s="81"/>
      <c r="HQZ137" s="81"/>
      <c r="HRA137" s="81"/>
      <c r="HRB137" s="81"/>
      <c r="HRC137" s="81"/>
      <c r="HRD137" s="81"/>
      <c r="HRE137" s="81"/>
      <c r="HRF137" s="81"/>
      <c r="HRG137" s="81"/>
      <c r="HRH137" s="81"/>
      <c r="HRI137" s="81"/>
      <c r="HRJ137" s="81"/>
      <c r="HRK137" s="81"/>
      <c r="HRL137" s="81"/>
      <c r="HRM137" s="81"/>
      <c r="HRN137" s="81"/>
      <c r="HRO137" s="81"/>
      <c r="HRP137" s="81"/>
      <c r="HRQ137" s="81"/>
      <c r="HRR137" s="81"/>
      <c r="HRS137" s="81"/>
      <c r="HRT137" s="81"/>
      <c r="HRU137" s="81"/>
      <c r="HRV137" s="81"/>
      <c r="HRW137" s="81"/>
      <c r="HRX137" s="81"/>
      <c r="HRY137" s="81"/>
      <c r="HRZ137" s="81"/>
      <c r="HSA137" s="81"/>
      <c r="HSB137" s="81"/>
      <c r="HSC137" s="81"/>
      <c r="HSD137" s="81"/>
      <c r="HSE137" s="81"/>
      <c r="HSF137" s="81"/>
      <c r="HSG137" s="81"/>
      <c r="HSH137" s="81"/>
      <c r="HSI137" s="81"/>
      <c r="HSJ137" s="81"/>
      <c r="HSK137" s="81"/>
      <c r="HSL137" s="81"/>
      <c r="HSM137" s="81"/>
      <c r="HSN137" s="81"/>
      <c r="HSO137" s="81"/>
      <c r="HSP137" s="81"/>
      <c r="HSQ137" s="81"/>
      <c r="HSR137" s="81"/>
      <c r="HSS137" s="81"/>
      <c r="HST137" s="81"/>
      <c r="HSU137" s="81"/>
      <c r="HSV137" s="81"/>
      <c r="HSW137" s="81"/>
      <c r="HSX137" s="81"/>
      <c r="HSY137" s="81"/>
      <c r="HSZ137" s="81"/>
      <c r="HTA137" s="81"/>
      <c r="HTB137" s="81"/>
      <c r="HTC137" s="81"/>
      <c r="HTD137" s="81"/>
      <c r="HTE137" s="81"/>
      <c r="HTF137" s="81"/>
      <c r="HTG137" s="81"/>
      <c r="HTH137" s="81"/>
      <c r="HTI137" s="81"/>
      <c r="HTJ137" s="81"/>
      <c r="HTK137" s="81"/>
      <c r="HTL137" s="81"/>
      <c r="HTM137" s="81"/>
      <c r="HTN137" s="81"/>
      <c r="HTO137" s="81"/>
      <c r="HTP137" s="81"/>
      <c r="HTQ137" s="81"/>
      <c r="HTR137" s="81"/>
      <c r="HTS137" s="81"/>
      <c r="HTT137" s="81"/>
      <c r="HTU137" s="81"/>
      <c r="HTV137" s="81"/>
      <c r="HTW137" s="81"/>
      <c r="HTX137" s="81"/>
      <c r="HTY137" s="81"/>
      <c r="HTZ137" s="81"/>
      <c r="HUA137" s="81"/>
      <c r="HUB137" s="81"/>
      <c r="HUC137" s="81"/>
      <c r="HUD137" s="81"/>
      <c r="HUE137" s="81"/>
      <c r="HUF137" s="81"/>
      <c r="HUG137" s="81"/>
      <c r="HUH137" s="81"/>
      <c r="HUI137" s="81"/>
      <c r="HUJ137" s="81"/>
      <c r="HUK137" s="81"/>
      <c r="HUL137" s="81"/>
      <c r="HUM137" s="81"/>
      <c r="HUN137" s="81"/>
      <c r="HUO137" s="81"/>
      <c r="HUP137" s="81"/>
      <c r="HUQ137" s="81"/>
      <c r="HUR137" s="81"/>
      <c r="HUS137" s="81"/>
      <c r="HUT137" s="81"/>
      <c r="HUU137" s="81"/>
      <c r="HUV137" s="81"/>
      <c r="HUW137" s="81"/>
      <c r="HUX137" s="81"/>
      <c r="HUY137" s="81"/>
      <c r="HUZ137" s="81"/>
      <c r="HVA137" s="81"/>
      <c r="HVB137" s="81"/>
      <c r="HVC137" s="81"/>
      <c r="HVD137" s="81"/>
      <c r="HVE137" s="81"/>
      <c r="HVF137" s="81"/>
      <c r="HVG137" s="81"/>
    </row>
    <row r="138" spans="1:5987" s="111" customFormat="1" x14ac:dyDescent="0.2">
      <c r="CN138" s="81"/>
      <c r="CO138" s="81"/>
      <c r="CP138" s="81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1"/>
      <c r="DH138" s="81"/>
      <c r="DI138" s="81"/>
      <c r="DJ138" s="81"/>
      <c r="DK138" s="81"/>
      <c r="DL138" s="81"/>
      <c r="DM138" s="81"/>
      <c r="DN138" s="81"/>
      <c r="DO138" s="81"/>
      <c r="DP138" s="81"/>
      <c r="DQ138" s="81"/>
      <c r="DR138" s="81"/>
      <c r="DS138" s="81"/>
      <c r="DT138" s="81"/>
      <c r="DU138" s="81"/>
      <c r="DV138" s="81"/>
      <c r="DW138" s="81"/>
      <c r="DX138" s="81"/>
      <c r="DY138" s="81"/>
      <c r="DZ138" s="81"/>
      <c r="EA138" s="81"/>
      <c r="EB138" s="81"/>
      <c r="EC138" s="81"/>
      <c r="ED138" s="81"/>
      <c r="EE138" s="81"/>
      <c r="EF138" s="81"/>
      <c r="EG138" s="81"/>
      <c r="EH138" s="81"/>
      <c r="EI138" s="81"/>
      <c r="EJ138" s="81"/>
      <c r="EK138" s="81"/>
      <c r="EL138" s="81"/>
      <c r="EM138" s="81"/>
      <c r="EN138" s="81"/>
      <c r="EO138" s="81"/>
      <c r="EP138" s="81"/>
      <c r="EQ138" s="81"/>
      <c r="ER138" s="81"/>
      <c r="ES138" s="81"/>
      <c r="ET138" s="81"/>
      <c r="EU138" s="81"/>
      <c r="EV138" s="81"/>
      <c r="EW138" s="81"/>
      <c r="EX138" s="81"/>
      <c r="EY138" s="81"/>
      <c r="EZ138" s="81"/>
      <c r="FA138" s="81"/>
      <c r="FB138" s="81"/>
      <c r="FC138" s="81"/>
      <c r="FD138" s="81"/>
      <c r="FE138" s="81"/>
      <c r="FF138" s="81"/>
      <c r="FG138" s="81"/>
      <c r="FH138" s="81"/>
      <c r="FI138" s="81"/>
      <c r="FJ138" s="81"/>
      <c r="FK138" s="81"/>
      <c r="FL138" s="81"/>
      <c r="FM138" s="81"/>
      <c r="FN138" s="81"/>
      <c r="FO138" s="81"/>
      <c r="FP138" s="81"/>
      <c r="FQ138" s="81"/>
      <c r="FR138" s="81"/>
      <c r="FS138" s="81"/>
      <c r="FT138" s="81"/>
      <c r="FU138" s="81"/>
      <c r="FV138" s="81"/>
      <c r="FW138" s="81"/>
      <c r="FX138" s="81"/>
      <c r="FY138" s="81"/>
      <c r="FZ138" s="81"/>
      <c r="GA138" s="81"/>
      <c r="GB138" s="81"/>
      <c r="GC138" s="81"/>
      <c r="GD138" s="81"/>
      <c r="GE138" s="81"/>
      <c r="GF138" s="81"/>
      <c r="GG138" s="81"/>
      <c r="GH138" s="81"/>
      <c r="GI138" s="81"/>
      <c r="GJ138" s="81"/>
      <c r="GK138" s="81"/>
      <c r="GL138" s="81"/>
      <c r="GM138" s="81"/>
      <c r="GN138" s="81"/>
      <c r="GO138" s="81"/>
      <c r="GP138" s="81"/>
      <c r="GQ138" s="81"/>
      <c r="GR138" s="81"/>
      <c r="GS138" s="81"/>
      <c r="GT138" s="81"/>
      <c r="GU138" s="81"/>
      <c r="GV138" s="81"/>
      <c r="GW138" s="81"/>
      <c r="GX138" s="81"/>
      <c r="GY138" s="81"/>
      <c r="GZ138" s="81"/>
      <c r="HA138" s="81"/>
      <c r="HB138" s="81"/>
      <c r="HC138" s="81"/>
      <c r="HD138" s="81"/>
      <c r="HE138" s="81"/>
      <c r="HF138" s="81"/>
      <c r="HG138" s="81"/>
      <c r="HH138" s="81"/>
      <c r="HI138" s="81"/>
      <c r="HJ138" s="81"/>
      <c r="HK138" s="81"/>
      <c r="HL138" s="81"/>
      <c r="HM138" s="81"/>
      <c r="HN138" s="81"/>
      <c r="HO138" s="81"/>
      <c r="HP138" s="81"/>
      <c r="HQ138" s="81"/>
      <c r="HR138" s="81"/>
      <c r="HS138" s="81"/>
      <c r="HT138" s="81"/>
      <c r="HU138" s="81"/>
      <c r="HV138" s="81"/>
      <c r="HW138" s="81"/>
      <c r="HX138" s="81"/>
      <c r="HY138" s="81"/>
      <c r="HZ138" s="81"/>
      <c r="IA138" s="81"/>
      <c r="IB138" s="81"/>
      <c r="IC138" s="81"/>
      <c r="ID138" s="81"/>
      <c r="IE138" s="81"/>
      <c r="IF138" s="81"/>
      <c r="IG138" s="81"/>
      <c r="IH138" s="81"/>
      <c r="II138" s="81"/>
      <c r="IJ138" s="81"/>
      <c r="IK138" s="81"/>
      <c r="IL138" s="81"/>
      <c r="IM138" s="81"/>
      <c r="IN138" s="81"/>
      <c r="IO138" s="81"/>
      <c r="IP138" s="81"/>
      <c r="IQ138" s="81"/>
      <c r="IR138" s="81"/>
      <c r="IS138" s="81"/>
      <c r="IT138" s="81"/>
      <c r="IU138" s="81"/>
      <c r="IV138" s="81"/>
      <c r="IW138" s="81"/>
      <c r="IX138" s="81"/>
      <c r="IY138" s="81"/>
      <c r="IZ138" s="81"/>
      <c r="JA138" s="81"/>
      <c r="JB138" s="81"/>
      <c r="JC138" s="81"/>
      <c r="JD138" s="81"/>
      <c r="JE138" s="81"/>
      <c r="JF138" s="81"/>
      <c r="JG138" s="81"/>
      <c r="JH138" s="81"/>
      <c r="JI138" s="81"/>
      <c r="JJ138" s="81"/>
      <c r="JK138" s="81"/>
      <c r="JL138" s="81"/>
      <c r="JM138" s="81"/>
      <c r="JN138" s="81"/>
      <c r="JO138" s="81"/>
      <c r="JP138" s="81"/>
      <c r="JQ138" s="81"/>
      <c r="JR138" s="81"/>
      <c r="JS138" s="81"/>
      <c r="JT138" s="81"/>
      <c r="JU138" s="81"/>
      <c r="JV138" s="81"/>
      <c r="JW138" s="81"/>
      <c r="JX138" s="81"/>
      <c r="JY138" s="81"/>
      <c r="JZ138" s="81"/>
      <c r="KA138" s="81"/>
      <c r="KB138" s="81"/>
      <c r="KC138" s="81"/>
      <c r="KD138" s="81"/>
      <c r="KE138" s="81"/>
      <c r="KF138" s="81"/>
      <c r="KG138" s="81"/>
      <c r="KH138" s="81"/>
      <c r="KI138" s="81"/>
      <c r="KJ138" s="81"/>
      <c r="KK138" s="81"/>
      <c r="KL138" s="81"/>
      <c r="KM138" s="81"/>
      <c r="KN138" s="81"/>
      <c r="KO138" s="81"/>
      <c r="KP138" s="81"/>
      <c r="KQ138" s="81"/>
      <c r="KR138" s="81"/>
      <c r="KS138" s="81"/>
      <c r="KT138" s="81"/>
      <c r="KU138" s="81"/>
      <c r="KV138" s="81"/>
      <c r="KW138" s="81"/>
      <c r="KX138" s="81"/>
      <c r="KY138" s="81"/>
      <c r="KZ138" s="81"/>
      <c r="LA138" s="81"/>
      <c r="LB138" s="81"/>
      <c r="LC138" s="81"/>
      <c r="LD138" s="81"/>
      <c r="LE138" s="81"/>
      <c r="LF138" s="81"/>
      <c r="LG138" s="81"/>
      <c r="LH138" s="81"/>
      <c r="LI138" s="81"/>
      <c r="LJ138" s="81"/>
      <c r="LK138" s="81"/>
      <c r="LL138" s="81"/>
      <c r="LM138" s="81"/>
      <c r="LN138" s="81"/>
      <c r="LO138" s="81"/>
      <c r="LP138" s="81"/>
      <c r="LQ138" s="81"/>
      <c r="LR138" s="81"/>
      <c r="LS138" s="81"/>
      <c r="LT138" s="81"/>
      <c r="LU138" s="81"/>
      <c r="LV138" s="81"/>
      <c r="LW138" s="81"/>
      <c r="LX138" s="81"/>
      <c r="LY138" s="81"/>
      <c r="LZ138" s="81"/>
      <c r="MA138" s="81"/>
      <c r="MB138" s="81"/>
      <c r="MC138" s="81"/>
      <c r="MD138" s="81"/>
      <c r="ME138" s="81"/>
      <c r="MF138" s="81"/>
      <c r="MG138" s="81"/>
      <c r="MH138" s="81"/>
      <c r="MI138" s="81"/>
      <c r="MJ138" s="81"/>
      <c r="MK138" s="81"/>
      <c r="ML138" s="81"/>
      <c r="MM138" s="81"/>
      <c r="MN138" s="81"/>
      <c r="MO138" s="81"/>
      <c r="MP138" s="81"/>
      <c r="MQ138" s="81"/>
      <c r="MR138" s="81"/>
      <c r="MS138" s="81"/>
      <c r="MT138" s="81"/>
      <c r="MU138" s="81"/>
      <c r="MV138" s="81"/>
      <c r="MW138" s="81"/>
      <c r="MX138" s="81"/>
      <c r="MY138" s="81"/>
      <c r="MZ138" s="81"/>
      <c r="NA138" s="81"/>
      <c r="NB138" s="81"/>
      <c r="NC138" s="81"/>
      <c r="ND138" s="81"/>
      <c r="NE138" s="81"/>
      <c r="NF138" s="81"/>
      <c r="NG138" s="81"/>
      <c r="NH138" s="81"/>
      <c r="NI138" s="81"/>
      <c r="NJ138" s="81"/>
      <c r="NK138" s="81"/>
      <c r="NL138" s="81"/>
      <c r="NM138" s="81"/>
      <c r="NN138" s="81"/>
      <c r="NO138" s="81"/>
      <c r="NP138" s="81"/>
      <c r="NQ138" s="81"/>
      <c r="NR138" s="81"/>
      <c r="NS138" s="81"/>
      <c r="NT138" s="81"/>
      <c r="NU138" s="81"/>
      <c r="NV138" s="81"/>
      <c r="NW138" s="81"/>
      <c r="NX138" s="81"/>
      <c r="NY138" s="81"/>
      <c r="NZ138" s="81"/>
      <c r="OA138" s="81"/>
      <c r="OB138" s="81"/>
      <c r="OC138" s="81"/>
      <c r="OD138" s="81"/>
      <c r="OE138" s="81"/>
      <c r="OF138" s="81"/>
      <c r="OG138" s="81"/>
      <c r="OH138" s="81"/>
      <c r="OI138" s="81"/>
      <c r="OJ138" s="81"/>
      <c r="OK138" s="81"/>
      <c r="OL138" s="81"/>
      <c r="OM138" s="81"/>
      <c r="ON138" s="81"/>
      <c r="OO138" s="81"/>
      <c r="OP138" s="81"/>
      <c r="OQ138" s="81"/>
      <c r="OR138" s="81"/>
      <c r="OS138" s="81"/>
      <c r="OT138" s="81"/>
      <c r="OU138" s="81"/>
      <c r="OV138" s="81"/>
      <c r="OW138" s="81"/>
      <c r="OX138" s="81"/>
      <c r="OY138" s="81"/>
      <c r="OZ138" s="81"/>
      <c r="PA138" s="81"/>
      <c r="PB138" s="81"/>
      <c r="PC138" s="81"/>
      <c r="PD138" s="81"/>
      <c r="PE138" s="81"/>
      <c r="PF138" s="81"/>
      <c r="PG138" s="81"/>
      <c r="PH138" s="81"/>
      <c r="PI138" s="81"/>
      <c r="PJ138" s="81"/>
      <c r="PK138" s="81"/>
      <c r="PL138" s="81"/>
      <c r="PM138" s="81"/>
      <c r="PN138" s="81"/>
      <c r="PO138" s="81"/>
      <c r="PP138" s="81"/>
      <c r="PQ138" s="81"/>
      <c r="PR138" s="81"/>
      <c r="PS138" s="81"/>
      <c r="PT138" s="81"/>
      <c r="PU138" s="81"/>
      <c r="PV138" s="81"/>
      <c r="PW138" s="81"/>
      <c r="PX138" s="81"/>
      <c r="PY138" s="81"/>
      <c r="PZ138" s="81"/>
      <c r="QA138" s="81"/>
      <c r="QB138" s="81"/>
      <c r="QC138" s="81"/>
      <c r="QD138" s="81"/>
      <c r="QE138" s="81"/>
      <c r="QF138" s="81"/>
      <c r="QG138" s="81"/>
      <c r="QH138" s="81"/>
      <c r="QI138" s="81"/>
      <c r="QJ138" s="81"/>
      <c r="QK138" s="81"/>
      <c r="QL138" s="81"/>
      <c r="QM138" s="81"/>
      <c r="QN138" s="81"/>
      <c r="QO138" s="81"/>
      <c r="QP138" s="81"/>
      <c r="QQ138" s="81"/>
      <c r="QR138" s="81"/>
      <c r="QS138" s="81"/>
      <c r="QT138" s="81"/>
      <c r="QU138" s="81"/>
      <c r="QV138" s="81"/>
      <c r="QW138" s="81"/>
      <c r="QX138" s="81"/>
      <c r="QY138" s="81"/>
      <c r="QZ138" s="81"/>
      <c r="RA138" s="81"/>
      <c r="RB138" s="81"/>
      <c r="RC138" s="81"/>
      <c r="RD138" s="81"/>
      <c r="RE138" s="81"/>
      <c r="RF138" s="81"/>
      <c r="RG138" s="81"/>
      <c r="RH138" s="81"/>
      <c r="RI138" s="81"/>
      <c r="RJ138" s="81"/>
      <c r="RK138" s="81"/>
      <c r="RL138" s="81"/>
      <c r="RM138" s="81"/>
      <c r="RN138" s="81"/>
      <c r="RO138" s="81"/>
      <c r="RP138" s="81"/>
      <c r="RQ138" s="81"/>
      <c r="RR138" s="81"/>
      <c r="RS138" s="81"/>
      <c r="RT138" s="81"/>
      <c r="RU138" s="81"/>
      <c r="RV138" s="81"/>
      <c r="RW138" s="81"/>
      <c r="RX138" s="81"/>
      <c r="RY138" s="81"/>
      <c r="RZ138" s="81"/>
      <c r="SA138" s="81"/>
      <c r="SB138" s="81"/>
      <c r="SC138" s="81"/>
      <c r="SD138" s="81"/>
      <c r="SE138" s="81"/>
      <c r="SF138" s="81"/>
      <c r="SG138" s="81"/>
      <c r="SH138" s="81"/>
      <c r="SI138" s="81"/>
      <c r="SJ138" s="81"/>
      <c r="SK138" s="81"/>
      <c r="SL138" s="81"/>
      <c r="SM138" s="81"/>
      <c r="SN138" s="81"/>
      <c r="SO138" s="81"/>
      <c r="SP138" s="81"/>
      <c r="SQ138" s="81"/>
      <c r="SR138" s="81"/>
      <c r="SS138" s="81"/>
      <c r="ST138" s="81"/>
      <c r="SU138" s="81"/>
      <c r="SV138" s="81"/>
      <c r="SW138" s="81"/>
      <c r="SX138" s="81"/>
      <c r="SY138" s="81"/>
      <c r="SZ138" s="81"/>
      <c r="TA138" s="81"/>
      <c r="TB138" s="81"/>
      <c r="TC138" s="81"/>
      <c r="TD138" s="81"/>
      <c r="TE138" s="81"/>
      <c r="TF138" s="81"/>
      <c r="TG138" s="81"/>
      <c r="TH138" s="81"/>
      <c r="TI138" s="81"/>
      <c r="TJ138" s="81"/>
      <c r="TK138" s="81"/>
      <c r="TL138" s="81"/>
      <c r="TM138" s="81"/>
      <c r="TN138" s="81"/>
      <c r="TO138" s="81"/>
      <c r="TP138" s="81"/>
      <c r="TQ138" s="81"/>
      <c r="TR138" s="81"/>
      <c r="TS138" s="81"/>
      <c r="TT138" s="81"/>
      <c r="TU138" s="81"/>
      <c r="TV138" s="81"/>
      <c r="TW138" s="81"/>
      <c r="TX138" s="81"/>
      <c r="TY138" s="81"/>
      <c r="TZ138" s="81"/>
      <c r="UA138" s="81"/>
      <c r="UB138" s="81"/>
      <c r="UC138" s="81"/>
      <c r="UD138" s="81"/>
      <c r="UE138" s="81"/>
      <c r="UF138" s="81"/>
      <c r="UG138" s="81"/>
      <c r="UH138" s="81"/>
      <c r="UI138" s="81"/>
      <c r="UJ138" s="81"/>
      <c r="UK138" s="81"/>
      <c r="UL138" s="81"/>
      <c r="UM138" s="81"/>
      <c r="UN138" s="81"/>
      <c r="UO138" s="81"/>
      <c r="UP138" s="81"/>
      <c r="UQ138" s="81"/>
      <c r="UR138" s="81"/>
      <c r="US138" s="81"/>
      <c r="UT138" s="81"/>
      <c r="UU138" s="81"/>
      <c r="UV138" s="81"/>
      <c r="UW138" s="81"/>
      <c r="UX138" s="81"/>
      <c r="UY138" s="81"/>
      <c r="UZ138" s="81"/>
      <c r="VA138" s="81"/>
      <c r="VB138" s="81"/>
      <c r="VC138" s="81"/>
      <c r="VD138" s="81"/>
      <c r="VE138" s="81"/>
      <c r="VF138" s="81"/>
      <c r="VG138" s="81"/>
      <c r="VH138" s="81"/>
      <c r="VI138" s="81"/>
      <c r="VJ138" s="81"/>
      <c r="VK138" s="81"/>
      <c r="VL138" s="81"/>
      <c r="VM138" s="81"/>
      <c r="VN138" s="81"/>
      <c r="VO138" s="81"/>
      <c r="VP138" s="81"/>
      <c r="VQ138" s="81"/>
      <c r="VR138" s="81"/>
      <c r="VS138" s="81"/>
      <c r="VT138" s="81"/>
      <c r="VU138" s="81"/>
      <c r="VV138" s="81"/>
      <c r="VW138" s="81"/>
      <c r="VX138" s="81"/>
      <c r="VY138" s="81"/>
      <c r="VZ138" s="81"/>
      <c r="WA138" s="81"/>
      <c r="WB138" s="81"/>
      <c r="WC138" s="81"/>
      <c r="WD138" s="81"/>
      <c r="WE138" s="81"/>
      <c r="WF138" s="81"/>
      <c r="WG138" s="81"/>
      <c r="WH138" s="81"/>
      <c r="WI138" s="81"/>
      <c r="WJ138" s="81"/>
      <c r="WK138" s="81"/>
      <c r="WL138" s="81"/>
      <c r="WM138" s="81"/>
      <c r="WN138" s="81"/>
      <c r="WO138" s="81"/>
      <c r="WP138" s="81"/>
      <c r="WQ138" s="81"/>
      <c r="WR138" s="81"/>
      <c r="WS138" s="81"/>
      <c r="WT138" s="81"/>
      <c r="WU138" s="81"/>
      <c r="WV138" s="81"/>
      <c r="WW138" s="81"/>
      <c r="WX138" s="81"/>
      <c r="WY138" s="81"/>
      <c r="WZ138" s="81"/>
      <c r="XA138" s="81"/>
      <c r="XB138" s="81"/>
      <c r="XC138" s="81"/>
      <c r="XD138" s="81"/>
      <c r="XE138" s="81"/>
      <c r="XF138" s="81"/>
      <c r="XG138" s="81"/>
      <c r="XH138" s="81"/>
      <c r="XI138" s="81"/>
      <c r="XJ138" s="81"/>
      <c r="XK138" s="81"/>
      <c r="XL138" s="81"/>
      <c r="XM138" s="81"/>
      <c r="XN138" s="81"/>
      <c r="XO138" s="81"/>
      <c r="XP138" s="81"/>
      <c r="XQ138" s="81"/>
      <c r="XR138" s="81"/>
      <c r="XS138" s="81"/>
      <c r="XT138" s="81"/>
      <c r="XU138" s="81"/>
      <c r="XV138" s="81"/>
      <c r="XW138" s="81"/>
      <c r="XX138" s="81"/>
      <c r="XY138" s="81"/>
      <c r="XZ138" s="81"/>
      <c r="YA138" s="81"/>
      <c r="YB138" s="81"/>
      <c r="YC138" s="81"/>
      <c r="YD138" s="81"/>
      <c r="YE138" s="81"/>
      <c r="YF138" s="81"/>
      <c r="YG138" s="81"/>
      <c r="YH138" s="81"/>
      <c r="YI138" s="81"/>
      <c r="YJ138" s="81"/>
      <c r="YK138" s="81"/>
      <c r="YL138" s="81"/>
      <c r="YM138" s="81"/>
      <c r="YN138" s="81"/>
      <c r="YO138" s="81"/>
      <c r="YP138" s="81"/>
      <c r="YQ138" s="81"/>
      <c r="YR138" s="81"/>
      <c r="YS138" s="81"/>
      <c r="YT138" s="81"/>
      <c r="YU138" s="81"/>
      <c r="YV138" s="81"/>
      <c r="YW138" s="81"/>
      <c r="YX138" s="81"/>
      <c r="YY138" s="81"/>
      <c r="YZ138" s="81"/>
      <c r="ZA138" s="81"/>
      <c r="ZB138" s="81"/>
      <c r="ZC138" s="81"/>
      <c r="ZD138" s="81"/>
      <c r="ZE138" s="81"/>
      <c r="ZF138" s="81"/>
      <c r="ZG138" s="81"/>
      <c r="ZH138" s="81"/>
      <c r="ZI138" s="81"/>
      <c r="ZJ138" s="81"/>
      <c r="ZK138" s="81"/>
      <c r="ZL138" s="81"/>
      <c r="ZM138" s="81"/>
      <c r="ZN138" s="81"/>
      <c r="ZO138" s="81"/>
      <c r="ZP138" s="81"/>
      <c r="ZQ138" s="81"/>
      <c r="ZR138" s="81"/>
      <c r="ZS138" s="81"/>
      <c r="ZT138" s="81"/>
      <c r="ZU138" s="81"/>
      <c r="ZV138" s="81"/>
      <c r="ZW138" s="81"/>
      <c r="ZX138" s="81"/>
      <c r="ZY138" s="81"/>
      <c r="ZZ138" s="81"/>
      <c r="AAA138" s="81"/>
      <c r="AAB138" s="81"/>
      <c r="AAC138" s="81"/>
      <c r="AAD138" s="81"/>
      <c r="AAE138" s="81"/>
      <c r="AAF138" s="81"/>
      <c r="AAG138" s="81"/>
      <c r="AAH138" s="81"/>
      <c r="AAI138" s="81"/>
      <c r="AAJ138" s="81"/>
      <c r="AAK138" s="81"/>
      <c r="AAL138" s="81"/>
      <c r="AAM138" s="81"/>
      <c r="AAN138" s="81"/>
      <c r="AAO138" s="81"/>
      <c r="AAP138" s="81"/>
      <c r="AAQ138" s="81"/>
      <c r="AAR138" s="81"/>
      <c r="AAS138" s="81"/>
      <c r="AAT138" s="81"/>
      <c r="AAU138" s="81"/>
      <c r="AAV138" s="81"/>
      <c r="AAW138" s="81"/>
      <c r="AAX138" s="81"/>
      <c r="AAY138" s="81"/>
      <c r="AAZ138" s="81"/>
      <c r="ABA138" s="81"/>
      <c r="ABB138" s="81"/>
      <c r="ABC138" s="81"/>
      <c r="ABD138" s="81"/>
      <c r="ABE138" s="81"/>
      <c r="ABF138" s="81"/>
      <c r="ABG138" s="81"/>
      <c r="ABH138" s="81"/>
      <c r="ABI138" s="81"/>
      <c r="ABJ138" s="81"/>
      <c r="ABK138" s="81"/>
      <c r="ABL138" s="81"/>
      <c r="ABM138" s="81"/>
      <c r="ABN138" s="81"/>
      <c r="ABO138" s="81"/>
      <c r="ABP138" s="81"/>
      <c r="ABQ138" s="81"/>
      <c r="ABR138" s="81"/>
      <c r="ABS138" s="81"/>
      <c r="ABT138" s="81"/>
      <c r="ABU138" s="81"/>
      <c r="ABV138" s="81"/>
      <c r="ABW138" s="81"/>
      <c r="ABX138" s="81"/>
      <c r="ABY138" s="81"/>
      <c r="ABZ138" s="81"/>
      <c r="ACA138" s="81"/>
      <c r="ACB138" s="81"/>
      <c r="ACC138" s="81"/>
      <c r="ACD138" s="81"/>
      <c r="ACE138" s="81"/>
      <c r="ACF138" s="81"/>
      <c r="ACG138" s="81"/>
      <c r="ACH138" s="81"/>
      <c r="ACI138" s="81"/>
      <c r="ACJ138" s="81"/>
      <c r="ACK138" s="81"/>
      <c r="ACL138" s="81"/>
      <c r="ACM138" s="81"/>
      <c r="ACN138" s="81"/>
      <c r="ACO138" s="81"/>
      <c r="ACP138" s="81"/>
      <c r="ACQ138" s="81"/>
      <c r="ACR138" s="81"/>
      <c r="ACS138" s="81"/>
      <c r="ACT138" s="81"/>
      <c r="ACU138" s="81"/>
      <c r="ACV138" s="81"/>
      <c r="ACW138" s="81"/>
      <c r="ACX138" s="81"/>
      <c r="ACY138" s="81"/>
      <c r="ACZ138" s="81"/>
      <c r="ADA138" s="81"/>
      <c r="ADB138" s="81"/>
      <c r="ADC138" s="81"/>
      <c r="ADD138" s="81"/>
      <c r="ADE138" s="81"/>
      <c r="ADF138" s="81"/>
      <c r="ADG138" s="81"/>
      <c r="ADH138" s="81"/>
      <c r="ADI138" s="81"/>
      <c r="ADJ138" s="81"/>
      <c r="ADK138" s="81"/>
      <c r="ADL138" s="81"/>
      <c r="ADM138" s="81"/>
      <c r="ADN138" s="81"/>
      <c r="ADO138" s="81"/>
      <c r="ADP138" s="81"/>
      <c r="ADQ138" s="81"/>
      <c r="ADR138" s="81"/>
      <c r="ADS138" s="81"/>
      <c r="ADT138" s="81"/>
      <c r="ADU138" s="81"/>
      <c r="ADV138" s="81"/>
      <c r="ADW138" s="81"/>
      <c r="ADX138" s="81"/>
      <c r="ADY138" s="81"/>
      <c r="ADZ138" s="81"/>
      <c r="AEA138" s="81"/>
      <c r="AEB138" s="81"/>
      <c r="AEC138" s="81"/>
      <c r="AED138" s="81"/>
      <c r="AEE138" s="81"/>
      <c r="AEF138" s="81"/>
      <c r="AEG138" s="81"/>
      <c r="AEH138" s="81"/>
      <c r="AEI138" s="81"/>
      <c r="AEJ138" s="81"/>
      <c r="AEK138" s="81"/>
      <c r="AEL138" s="81"/>
      <c r="AEM138" s="81"/>
      <c r="AEN138" s="81"/>
      <c r="AEO138" s="81"/>
      <c r="AEP138" s="81"/>
      <c r="AEQ138" s="81"/>
      <c r="AER138" s="81"/>
      <c r="AES138" s="81"/>
      <c r="AET138" s="81"/>
      <c r="AEU138" s="81"/>
      <c r="AEV138" s="81"/>
      <c r="AEW138" s="81"/>
      <c r="AEX138" s="81"/>
      <c r="AEY138" s="81"/>
      <c r="AEZ138" s="81"/>
      <c r="AFA138" s="81"/>
      <c r="AFB138" s="81"/>
      <c r="AFC138" s="81"/>
      <c r="AFD138" s="81"/>
      <c r="AFE138" s="81"/>
      <c r="AFF138" s="81"/>
      <c r="AFG138" s="81"/>
      <c r="AFH138" s="81"/>
      <c r="AFI138" s="81"/>
      <c r="AFJ138" s="81"/>
      <c r="AFK138" s="81"/>
      <c r="AFL138" s="81"/>
      <c r="AFM138" s="81"/>
      <c r="AFN138" s="81"/>
      <c r="AFO138" s="81"/>
      <c r="AFP138" s="81"/>
      <c r="AFQ138" s="81"/>
      <c r="AFR138" s="81"/>
      <c r="AFS138" s="81"/>
      <c r="AFT138" s="81"/>
      <c r="AFU138" s="81"/>
      <c r="AFV138" s="81"/>
      <c r="AFW138" s="81"/>
      <c r="AFX138" s="81"/>
      <c r="AFY138" s="81"/>
      <c r="AFZ138" s="81"/>
      <c r="AGA138" s="81"/>
      <c r="AGB138" s="81"/>
      <c r="AGC138" s="81"/>
      <c r="AGD138" s="81"/>
      <c r="AGE138" s="81"/>
      <c r="AGF138" s="81"/>
      <c r="AGG138" s="81"/>
      <c r="AGH138" s="81"/>
      <c r="AGI138" s="81"/>
      <c r="AGJ138" s="81"/>
      <c r="AGK138" s="81"/>
      <c r="AGL138" s="81"/>
      <c r="AGM138" s="81"/>
      <c r="AGN138" s="81"/>
      <c r="AGO138" s="81"/>
      <c r="AGP138" s="81"/>
      <c r="AGQ138" s="81"/>
      <c r="AGR138" s="81"/>
      <c r="AGS138" s="81"/>
      <c r="AGT138" s="81"/>
      <c r="AGU138" s="81"/>
      <c r="AGV138" s="81"/>
      <c r="AGW138" s="81"/>
      <c r="AGX138" s="81"/>
      <c r="AGY138" s="81"/>
      <c r="AGZ138" s="81"/>
      <c r="AHA138" s="81"/>
      <c r="AHB138" s="81"/>
      <c r="AHC138" s="81"/>
      <c r="AHD138" s="81"/>
      <c r="AHE138" s="81"/>
      <c r="AHF138" s="81"/>
      <c r="AHG138" s="81"/>
      <c r="AHH138" s="81"/>
      <c r="AHI138" s="81"/>
      <c r="AHJ138" s="81"/>
      <c r="AHK138" s="81"/>
      <c r="AHL138" s="81"/>
      <c r="AHM138" s="81"/>
      <c r="AHN138" s="81"/>
      <c r="AHO138" s="81"/>
      <c r="AHP138" s="81"/>
      <c r="AHQ138" s="81"/>
      <c r="AHR138" s="81"/>
      <c r="AHS138" s="81"/>
      <c r="AHT138" s="81"/>
      <c r="AHU138" s="81"/>
      <c r="AHV138" s="81"/>
      <c r="AHW138" s="81"/>
      <c r="AHX138" s="81"/>
      <c r="AHY138" s="81"/>
      <c r="AHZ138" s="81"/>
      <c r="AIA138" s="81"/>
      <c r="AIB138" s="81"/>
      <c r="AIC138" s="81"/>
      <c r="AID138" s="81"/>
      <c r="AIE138" s="81"/>
      <c r="AIF138" s="81"/>
      <c r="AIG138" s="81"/>
      <c r="AIH138" s="81"/>
      <c r="AII138" s="81"/>
      <c r="AIJ138" s="81"/>
      <c r="AIK138" s="81"/>
      <c r="AIL138" s="81"/>
      <c r="AIM138" s="81"/>
      <c r="AIN138" s="81"/>
      <c r="AIO138" s="81"/>
      <c r="AIP138" s="81"/>
      <c r="AIQ138" s="81"/>
      <c r="AIR138" s="81"/>
      <c r="AIS138" s="81"/>
      <c r="AIT138" s="81"/>
      <c r="AIU138" s="81"/>
      <c r="AIV138" s="81"/>
      <c r="AIW138" s="81"/>
      <c r="AIX138" s="81"/>
      <c r="AIY138" s="81"/>
      <c r="AIZ138" s="81"/>
      <c r="AJA138" s="81"/>
      <c r="AJB138" s="81"/>
      <c r="AJC138" s="81"/>
      <c r="AJD138" s="81"/>
      <c r="AJE138" s="81"/>
      <c r="AJF138" s="81"/>
      <c r="AJG138" s="81"/>
      <c r="AJH138" s="81"/>
      <c r="AJI138" s="81"/>
      <c r="AJJ138" s="81"/>
      <c r="AJK138" s="81"/>
      <c r="AJL138" s="81"/>
      <c r="AJM138" s="81"/>
      <c r="AJN138" s="81"/>
      <c r="AJO138" s="81"/>
      <c r="AJP138" s="81"/>
      <c r="AJQ138" s="81"/>
      <c r="AJR138" s="81"/>
      <c r="AJS138" s="81"/>
      <c r="AJT138" s="81"/>
      <c r="AJU138" s="81"/>
      <c r="AJV138" s="81"/>
      <c r="AJW138" s="81"/>
      <c r="AJX138" s="81"/>
      <c r="AJY138" s="81"/>
      <c r="AJZ138" s="81"/>
      <c r="AKA138" s="81"/>
      <c r="AKB138" s="81"/>
      <c r="AKC138" s="81"/>
      <c r="AKD138" s="81"/>
      <c r="AKE138" s="81"/>
      <c r="AKF138" s="81"/>
      <c r="AKG138" s="81"/>
      <c r="AKH138" s="81"/>
      <c r="AKI138" s="81"/>
      <c r="AKJ138" s="81"/>
      <c r="AKK138" s="81"/>
      <c r="AKL138" s="81"/>
      <c r="AKM138" s="81"/>
      <c r="AKN138" s="81"/>
      <c r="AKO138" s="81"/>
      <c r="AKP138" s="81"/>
      <c r="AKQ138" s="81"/>
      <c r="AKR138" s="81"/>
      <c r="AKS138" s="81"/>
      <c r="AKT138" s="81"/>
      <c r="AKU138" s="81"/>
      <c r="AKV138" s="81"/>
      <c r="AKW138" s="81"/>
      <c r="AKX138" s="81"/>
      <c r="AKY138" s="81"/>
      <c r="AKZ138" s="81"/>
      <c r="ALA138" s="81"/>
      <c r="ALB138" s="81"/>
      <c r="ALC138" s="81"/>
      <c r="ALD138" s="81"/>
      <c r="ALE138" s="81"/>
      <c r="ALF138" s="81"/>
      <c r="ALG138" s="81"/>
      <c r="ALH138" s="81"/>
      <c r="ALI138" s="81"/>
      <c r="ALJ138" s="81"/>
      <c r="ALK138" s="81"/>
      <c r="ALL138" s="81"/>
      <c r="ALM138" s="81"/>
      <c r="ALN138" s="81"/>
      <c r="ALO138" s="81"/>
      <c r="ALP138" s="81"/>
      <c r="ALQ138" s="81"/>
      <c r="ALR138" s="81"/>
      <c r="ALS138" s="81"/>
      <c r="ALT138" s="81"/>
      <c r="ALU138" s="81"/>
      <c r="ALV138" s="81"/>
      <c r="ALW138" s="81"/>
      <c r="ALX138" s="81"/>
      <c r="ALY138" s="81"/>
      <c r="ALZ138" s="81"/>
      <c r="AMA138" s="81"/>
      <c r="AMB138" s="81"/>
      <c r="AMC138" s="81"/>
      <c r="AMD138" s="81"/>
      <c r="AME138" s="81"/>
      <c r="AMF138" s="81"/>
      <c r="AMG138" s="81"/>
      <c r="AMH138" s="81"/>
      <c r="AMI138" s="81"/>
      <c r="AMJ138" s="81"/>
      <c r="AMK138" s="81"/>
      <c r="AML138" s="81"/>
      <c r="AMM138" s="81"/>
      <c r="AMN138" s="81"/>
      <c r="AMO138" s="81"/>
      <c r="AMP138" s="81"/>
      <c r="AMQ138" s="81"/>
      <c r="AMR138" s="81"/>
      <c r="AMS138" s="81"/>
      <c r="AMT138" s="81"/>
      <c r="AMU138" s="81"/>
      <c r="AMV138" s="81"/>
      <c r="AMW138" s="81"/>
      <c r="AMX138" s="81"/>
      <c r="AMY138" s="81"/>
      <c r="AMZ138" s="81"/>
      <c r="ANA138" s="81"/>
      <c r="ANB138" s="81"/>
      <c r="ANC138" s="81"/>
      <c r="AND138" s="81"/>
      <c r="ANE138" s="81"/>
      <c r="ANF138" s="81"/>
      <c r="ANG138" s="81"/>
      <c r="ANH138" s="81"/>
      <c r="ANI138" s="81"/>
      <c r="ANJ138" s="81"/>
      <c r="ANK138" s="81"/>
      <c r="ANL138" s="81"/>
      <c r="ANM138" s="81"/>
      <c r="ANN138" s="81"/>
      <c r="ANO138" s="81"/>
      <c r="ANP138" s="81"/>
      <c r="ANQ138" s="81"/>
      <c r="ANR138" s="81"/>
      <c r="ANS138" s="81"/>
      <c r="ANT138" s="81"/>
      <c r="ANU138" s="81"/>
      <c r="ANV138" s="81"/>
      <c r="ANW138" s="81"/>
      <c r="ANX138" s="81"/>
      <c r="ANY138" s="81"/>
      <c r="ANZ138" s="81"/>
      <c r="AOA138" s="81"/>
      <c r="AOB138" s="81"/>
      <c r="AOC138" s="81"/>
      <c r="AOD138" s="81"/>
      <c r="AOE138" s="81"/>
      <c r="AOF138" s="81"/>
      <c r="AOG138" s="81"/>
      <c r="AOH138" s="81"/>
      <c r="AOI138" s="81"/>
      <c r="AOJ138" s="81"/>
      <c r="AOK138" s="81"/>
      <c r="AOL138" s="81"/>
      <c r="AOM138" s="81"/>
      <c r="AON138" s="81"/>
      <c r="AOO138" s="81"/>
      <c r="AOP138" s="81"/>
      <c r="AOQ138" s="81"/>
      <c r="AOR138" s="81"/>
      <c r="AOS138" s="81"/>
      <c r="AOT138" s="81"/>
      <c r="AOU138" s="81"/>
      <c r="AOV138" s="81"/>
      <c r="AOW138" s="81"/>
      <c r="AOX138" s="81"/>
      <c r="AOY138" s="81"/>
      <c r="AOZ138" s="81"/>
      <c r="APA138" s="81"/>
      <c r="APB138" s="81"/>
      <c r="APC138" s="81"/>
      <c r="APD138" s="81"/>
      <c r="APE138" s="81"/>
      <c r="APF138" s="81"/>
      <c r="APG138" s="81"/>
      <c r="APH138" s="81"/>
      <c r="API138" s="81"/>
      <c r="APJ138" s="81"/>
      <c r="APK138" s="81"/>
      <c r="APL138" s="81"/>
      <c r="APM138" s="81"/>
      <c r="APN138" s="81"/>
      <c r="APO138" s="81"/>
      <c r="APP138" s="81"/>
      <c r="APQ138" s="81"/>
      <c r="APR138" s="81"/>
      <c r="APS138" s="81"/>
      <c r="APT138" s="81"/>
      <c r="APU138" s="81"/>
      <c r="APV138" s="81"/>
      <c r="APW138" s="81"/>
      <c r="APX138" s="81"/>
      <c r="APY138" s="81"/>
      <c r="APZ138" s="81"/>
      <c r="AQA138" s="81"/>
      <c r="AQB138" s="81"/>
      <c r="AQC138" s="81"/>
      <c r="AQD138" s="81"/>
      <c r="AQE138" s="81"/>
      <c r="AQF138" s="81"/>
      <c r="AQG138" s="81"/>
      <c r="AQH138" s="81"/>
      <c r="AQI138" s="81"/>
      <c r="AQJ138" s="81"/>
      <c r="AQK138" s="81"/>
      <c r="AQL138" s="81"/>
      <c r="AQM138" s="81"/>
      <c r="AQN138" s="81"/>
      <c r="AQO138" s="81"/>
      <c r="AQP138" s="81"/>
      <c r="AQQ138" s="81"/>
      <c r="AQR138" s="81"/>
      <c r="AQS138" s="81"/>
      <c r="AQT138" s="81"/>
      <c r="AQU138" s="81"/>
      <c r="AQV138" s="81"/>
      <c r="AQW138" s="81"/>
      <c r="AQX138" s="81"/>
      <c r="AQY138" s="81"/>
      <c r="AQZ138" s="81"/>
      <c r="ARA138" s="81"/>
      <c r="ARB138" s="81"/>
      <c r="ARC138" s="81"/>
      <c r="ARD138" s="81"/>
      <c r="ARE138" s="81"/>
      <c r="ARF138" s="81"/>
      <c r="ARG138" s="81"/>
      <c r="ARH138" s="81"/>
      <c r="ARI138" s="81"/>
      <c r="ARJ138" s="81"/>
      <c r="ARK138" s="81"/>
      <c r="ARL138" s="81"/>
      <c r="ARM138" s="81"/>
      <c r="ARN138" s="81"/>
      <c r="ARO138" s="81"/>
      <c r="ARP138" s="81"/>
      <c r="ARQ138" s="81"/>
      <c r="ARR138" s="81"/>
      <c r="ARS138" s="81"/>
      <c r="ART138" s="81"/>
      <c r="ARU138" s="81"/>
      <c r="ARV138" s="81"/>
      <c r="ARW138" s="81"/>
      <c r="ARX138" s="81"/>
      <c r="ARY138" s="81"/>
      <c r="ARZ138" s="81"/>
      <c r="ASA138" s="81"/>
      <c r="ASB138" s="81"/>
      <c r="ASC138" s="81"/>
      <c r="ASD138" s="81"/>
      <c r="ASE138" s="81"/>
      <c r="ASF138" s="81"/>
      <c r="ASG138" s="81"/>
      <c r="ASH138" s="81"/>
      <c r="ASI138" s="81"/>
      <c r="ASJ138" s="81"/>
      <c r="ASK138" s="81"/>
      <c r="ASL138" s="81"/>
      <c r="ASM138" s="81"/>
      <c r="ASN138" s="81"/>
      <c r="ASO138" s="81"/>
      <c r="ASP138" s="81"/>
      <c r="ASQ138" s="81"/>
      <c r="ASR138" s="81"/>
      <c r="ASS138" s="81"/>
      <c r="AST138" s="81"/>
      <c r="ASU138" s="81"/>
      <c r="ASV138" s="81"/>
      <c r="ASW138" s="81"/>
      <c r="ASX138" s="81"/>
      <c r="ASY138" s="81"/>
      <c r="ASZ138" s="81"/>
      <c r="ATA138" s="81"/>
      <c r="ATB138" s="81"/>
      <c r="ATC138" s="81"/>
      <c r="ATD138" s="81"/>
      <c r="ATE138" s="81"/>
      <c r="ATF138" s="81"/>
      <c r="ATG138" s="81"/>
      <c r="ATH138" s="81"/>
      <c r="ATI138" s="81"/>
      <c r="ATJ138" s="81"/>
      <c r="ATK138" s="81"/>
      <c r="ATL138" s="81"/>
      <c r="ATM138" s="81"/>
      <c r="ATN138" s="81"/>
      <c r="ATO138" s="81"/>
      <c r="ATP138" s="81"/>
      <c r="ATQ138" s="81"/>
      <c r="ATR138" s="81"/>
      <c r="ATS138" s="81"/>
      <c r="ATT138" s="81"/>
      <c r="ATU138" s="81"/>
      <c r="ATV138" s="81"/>
      <c r="ATW138" s="81"/>
      <c r="ATX138" s="81"/>
      <c r="ATY138" s="81"/>
      <c r="ATZ138" s="81"/>
      <c r="AUA138" s="81"/>
      <c r="AUB138" s="81"/>
      <c r="AUC138" s="81"/>
      <c r="AUD138" s="81"/>
      <c r="AUE138" s="81"/>
      <c r="AUF138" s="81"/>
      <c r="AUG138" s="81"/>
      <c r="AUH138" s="81"/>
      <c r="AUI138" s="81"/>
      <c r="AUJ138" s="81"/>
      <c r="AUK138" s="81"/>
      <c r="AUL138" s="81"/>
      <c r="AUM138" s="81"/>
      <c r="AUN138" s="81"/>
      <c r="AUO138" s="81"/>
      <c r="AUP138" s="81"/>
      <c r="AUQ138" s="81"/>
      <c r="AUR138" s="81"/>
      <c r="AUS138" s="81"/>
      <c r="AUT138" s="81"/>
      <c r="AUU138" s="81"/>
      <c r="AUV138" s="81"/>
      <c r="AUW138" s="81"/>
      <c r="AUX138" s="81"/>
      <c r="AUY138" s="81"/>
      <c r="AUZ138" s="81"/>
      <c r="AVA138" s="81"/>
      <c r="AVB138" s="81"/>
      <c r="AVC138" s="81"/>
      <c r="AVD138" s="81"/>
      <c r="AVE138" s="81"/>
      <c r="AVF138" s="81"/>
      <c r="AVG138" s="81"/>
      <c r="AVH138" s="81"/>
      <c r="AVI138" s="81"/>
      <c r="AVJ138" s="81"/>
      <c r="AVK138" s="81"/>
      <c r="AVL138" s="81"/>
      <c r="AVM138" s="81"/>
      <c r="AVN138" s="81"/>
      <c r="AVO138" s="81"/>
      <c r="AVP138" s="81"/>
      <c r="AVQ138" s="81"/>
      <c r="AVR138" s="81"/>
      <c r="AVS138" s="81"/>
      <c r="AVT138" s="81"/>
      <c r="AVU138" s="81"/>
      <c r="AVV138" s="81"/>
      <c r="AVW138" s="81"/>
      <c r="AVX138" s="81"/>
      <c r="AVY138" s="81"/>
      <c r="AVZ138" s="81"/>
      <c r="AWA138" s="81"/>
      <c r="AWB138" s="81"/>
      <c r="AWC138" s="81"/>
      <c r="AWD138" s="81"/>
      <c r="AWE138" s="81"/>
      <c r="AWF138" s="81"/>
      <c r="AWG138" s="81"/>
      <c r="AWH138" s="81"/>
      <c r="AWI138" s="81"/>
      <c r="AWJ138" s="81"/>
      <c r="AWK138" s="81"/>
      <c r="AWL138" s="81"/>
      <c r="AWM138" s="81"/>
      <c r="AWN138" s="81"/>
      <c r="AWO138" s="81"/>
      <c r="AWP138" s="81"/>
      <c r="AWQ138" s="81"/>
      <c r="AWR138" s="81"/>
      <c r="AWS138" s="81"/>
      <c r="AWT138" s="81"/>
      <c r="AWU138" s="81"/>
      <c r="AWV138" s="81"/>
      <c r="AWW138" s="81"/>
      <c r="AWX138" s="81"/>
      <c r="AWY138" s="81"/>
      <c r="AWZ138" s="81"/>
      <c r="AXA138" s="81"/>
      <c r="AXB138" s="81"/>
      <c r="AXC138" s="81"/>
      <c r="AXD138" s="81"/>
      <c r="AXE138" s="81"/>
      <c r="AXF138" s="81"/>
      <c r="AXG138" s="81"/>
      <c r="AXH138" s="81"/>
      <c r="AXI138" s="81"/>
      <c r="AXJ138" s="81"/>
      <c r="AXK138" s="81"/>
      <c r="AXL138" s="81"/>
      <c r="AXM138" s="81"/>
      <c r="AXN138" s="81"/>
      <c r="AXO138" s="81"/>
      <c r="AXP138" s="81"/>
      <c r="AXQ138" s="81"/>
      <c r="AXR138" s="81"/>
      <c r="AXS138" s="81"/>
      <c r="AXT138" s="81"/>
      <c r="AXU138" s="81"/>
      <c r="AXV138" s="81"/>
      <c r="AXW138" s="81"/>
      <c r="AXX138" s="81"/>
      <c r="AXY138" s="81"/>
      <c r="AXZ138" s="81"/>
      <c r="AYA138" s="81"/>
      <c r="AYB138" s="81"/>
      <c r="AYC138" s="81"/>
      <c r="AYD138" s="81"/>
      <c r="AYE138" s="81"/>
      <c r="AYF138" s="81"/>
      <c r="AYG138" s="81"/>
      <c r="AYH138" s="81"/>
      <c r="AYI138" s="81"/>
      <c r="AYJ138" s="81"/>
      <c r="AYK138" s="81"/>
      <c r="AYL138" s="81"/>
      <c r="AYM138" s="81"/>
      <c r="AYN138" s="81"/>
      <c r="AYO138" s="81"/>
      <c r="AYP138" s="81"/>
      <c r="AYQ138" s="81"/>
      <c r="AYR138" s="81"/>
      <c r="AYS138" s="81"/>
      <c r="AYT138" s="81"/>
      <c r="AYU138" s="81"/>
      <c r="AYV138" s="81"/>
      <c r="AYW138" s="81"/>
      <c r="AYX138" s="81"/>
      <c r="AYY138" s="81"/>
      <c r="AYZ138" s="81"/>
      <c r="AZA138" s="81"/>
      <c r="AZB138" s="81"/>
      <c r="AZC138" s="81"/>
      <c r="AZD138" s="81"/>
      <c r="AZE138" s="81"/>
      <c r="AZF138" s="81"/>
      <c r="AZG138" s="81"/>
      <c r="AZH138" s="81"/>
      <c r="AZI138" s="81"/>
      <c r="AZJ138" s="81"/>
      <c r="AZK138" s="81"/>
      <c r="AZL138" s="81"/>
      <c r="AZM138" s="81"/>
      <c r="AZN138" s="81"/>
      <c r="AZO138" s="81"/>
      <c r="AZP138" s="81"/>
      <c r="AZQ138" s="81"/>
      <c r="AZR138" s="81"/>
      <c r="AZS138" s="81"/>
      <c r="AZT138" s="81"/>
      <c r="AZU138" s="81"/>
      <c r="AZV138" s="81"/>
      <c r="AZW138" s="81"/>
      <c r="AZX138" s="81"/>
      <c r="AZY138" s="81"/>
      <c r="AZZ138" s="81"/>
      <c r="BAA138" s="81"/>
      <c r="BAB138" s="81"/>
      <c r="BAC138" s="81"/>
      <c r="BAD138" s="81"/>
      <c r="BAE138" s="81"/>
      <c r="BAF138" s="81"/>
      <c r="BAG138" s="81"/>
      <c r="BAH138" s="81"/>
      <c r="BAI138" s="81"/>
      <c r="BAJ138" s="81"/>
      <c r="BAK138" s="81"/>
      <c r="BAL138" s="81"/>
      <c r="BAM138" s="81"/>
      <c r="BAN138" s="81"/>
      <c r="BAO138" s="81"/>
      <c r="BAP138" s="81"/>
      <c r="BAQ138" s="81"/>
      <c r="BAR138" s="81"/>
      <c r="BAS138" s="81"/>
      <c r="BAT138" s="81"/>
      <c r="BAU138" s="81"/>
      <c r="BAV138" s="81"/>
      <c r="BAW138" s="81"/>
      <c r="BAX138" s="81"/>
      <c r="BAY138" s="81"/>
      <c r="BAZ138" s="81"/>
      <c r="BBA138" s="81"/>
      <c r="BBB138" s="81"/>
      <c r="BBC138" s="81"/>
      <c r="BBD138" s="81"/>
      <c r="BBE138" s="81"/>
      <c r="BBF138" s="81"/>
      <c r="BBG138" s="81"/>
      <c r="BBH138" s="81"/>
      <c r="BBI138" s="81"/>
      <c r="BBJ138" s="81"/>
      <c r="BBK138" s="81"/>
      <c r="BBL138" s="81"/>
      <c r="BBM138" s="81"/>
      <c r="BBN138" s="81"/>
      <c r="BBO138" s="81"/>
      <c r="BBP138" s="81"/>
      <c r="BBQ138" s="81"/>
      <c r="BBR138" s="81"/>
      <c r="BBS138" s="81"/>
      <c r="BBT138" s="81"/>
      <c r="BBU138" s="81"/>
      <c r="BBV138" s="81"/>
      <c r="BBW138" s="81"/>
      <c r="BBX138" s="81"/>
      <c r="BBY138" s="81"/>
      <c r="BBZ138" s="81"/>
      <c r="BCA138" s="81"/>
      <c r="BCB138" s="81"/>
      <c r="BCC138" s="81"/>
      <c r="BCD138" s="81"/>
      <c r="BCE138" s="81"/>
      <c r="BCF138" s="81"/>
      <c r="BCG138" s="81"/>
      <c r="BCH138" s="81"/>
      <c r="BCI138" s="81"/>
      <c r="BCJ138" s="81"/>
      <c r="BCK138" s="81"/>
      <c r="BCL138" s="81"/>
      <c r="BCM138" s="81"/>
      <c r="BCN138" s="81"/>
      <c r="BCO138" s="81"/>
      <c r="BCP138" s="81"/>
      <c r="BCQ138" s="81"/>
      <c r="BCR138" s="81"/>
      <c r="BCS138" s="81"/>
      <c r="BCT138" s="81"/>
      <c r="BCU138" s="81"/>
      <c r="BCV138" s="81"/>
      <c r="BCW138" s="81"/>
      <c r="BCX138" s="81"/>
      <c r="BCY138" s="81"/>
      <c r="BCZ138" s="81"/>
      <c r="BDA138" s="81"/>
      <c r="BDB138" s="81"/>
      <c r="BDC138" s="81"/>
      <c r="BDD138" s="81"/>
      <c r="BDE138" s="81"/>
      <c r="BDF138" s="81"/>
      <c r="BDG138" s="81"/>
      <c r="BDH138" s="81"/>
      <c r="BDI138" s="81"/>
      <c r="BDJ138" s="81"/>
      <c r="BDK138" s="81"/>
      <c r="BDL138" s="81"/>
      <c r="BDM138" s="81"/>
      <c r="BDN138" s="81"/>
      <c r="BDO138" s="81"/>
      <c r="BDP138" s="81"/>
      <c r="BDQ138" s="81"/>
      <c r="BDR138" s="81"/>
      <c r="BDS138" s="81"/>
      <c r="BDT138" s="81"/>
      <c r="BDU138" s="81"/>
      <c r="BDV138" s="81"/>
      <c r="BDW138" s="81"/>
      <c r="BDX138" s="81"/>
      <c r="BDY138" s="81"/>
      <c r="BDZ138" s="81"/>
      <c r="BEA138" s="81"/>
      <c r="BEB138" s="81"/>
      <c r="BEC138" s="81"/>
      <c r="BED138" s="81"/>
      <c r="BEE138" s="81"/>
      <c r="BEF138" s="81"/>
      <c r="BEG138" s="81"/>
      <c r="BEH138" s="81"/>
      <c r="BEI138" s="81"/>
      <c r="BEJ138" s="81"/>
      <c r="BEK138" s="81"/>
      <c r="BEL138" s="81"/>
      <c r="BEM138" s="81"/>
      <c r="BEN138" s="81"/>
      <c r="BEO138" s="81"/>
      <c r="BEP138" s="81"/>
      <c r="BEQ138" s="81"/>
      <c r="BER138" s="81"/>
      <c r="BES138" s="81"/>
      <c r="BET138" s="81"/>
      <c r="BEU138" s="81"/>
      <c r="BEV138" s="81"/>
      <c r="BEW138" s="81"/>
      <c r="BEX138" s="81"/>
      <c r="BEY138" s="81"/>
      <c r="BEZ138" s="81"/>
      <c r="BFA138" s="81"/>
      <c r="BFB138" s="81"/>
      <c r="BFC138" s="81"/>
      <c r="BFD138" s="81"/>
      <c r="BFE138" s="81"/>
      <c r="BFF138" s="81"/>
      <c r="BFG138" s="81"/>
      <c r="BFH138" s="81"/>
      <c r="BFI138" s="81"/>
      <c r="BFJ138" s="81"/>
      <c r="BFK138" s="81"/>
      <c r="BFL138" s="81"/>
      <c r="BFM138" s="81"/>
      <c r="BFN138" s="81"/>
      <c r="BFO138" s="81"/>
      <c r="BFP138" s="81"/>
      <c r="BFQ138" s="81"/>
      <c r="BFR138" s="81"/>
      <c r="BFS138" s="81"/>
      <c r="BFT138" s="81"/>
      <c r="BFU138" s="81"/>
      <c r="BFV138" s="81"/>
      <c r="BFW138" s="81"/>
      <c r="BFX138" s="81"/>
      <c r="BFY138" s="81"/>
      <c r="BFZ138" s="81"/>
      <c r="BGA138" s="81"/>
      <c r="BGB138" s="81"/>
      <c r="BGC138" s="81"/>
      <c r="BGD138" s="81"/>
      <c r="BGE138" s="81"/>
      <c r="BGF138" s="81"/>
      <c r="BGG138" s="81"/>
      <c r="BGH138" s="81"/>
      <c r="BGI138" s="81"/>
      <c r="BGJ138" s="81"/>
      <c r="BGK138" s="81"/>
      <c r="BGL138" s="81"/>
      <c r="BGM138" s="81"/>
      <c r="BGN138" s="81"/>
      <c r="BGO138" s="81"/>
      <c r="BGP138" s="81"/>
      <c r="BGQ138" s="81"/>
      <c r="BGR138" s="81"/>
      <c r="BGS138" s="81"/>
      <c r="BGT138" s="81"/>
      <c r="BGU138" s="81"/>
      <c r="BGV138" s="81"/>
      <c r="BGW138" s="81"/>
      <c r="BGX138" s="81"/>
      <c r="BGY138" s="81"/>
      <c r="BGZ138" s="81"/>
      <c r="BHA138" s="81"/>
      <c r="BHB138" s="81"/>
      <c r="BHC138" s="81"/>
      <c r="BHD138" s="81"/>
      <c r="BHE138" s="81"/>
      <c r="BHF138" s="81"/>
      <c r="BHG138" s="81"/>
      <c r="BHH138" s="81"/>
      <c r="BHI138" s="81"/>
      <c r="BHJ138" s="81"/>
      <c r="BHK138" s="81"/>
      <c r="BHL138" s="81"/>
      <c r="BHM138" s="81"/>
      <c r="BHN138" s="81"/>
      <c r="BHO138" s="81"/>
      <c r="BHP138" s="81"/>
      <c r="BHQ138" s="81"/>
      <c r="BHR138" s="81"/>
      <c r="BHS138" s="81"/>
      <c r="BHT138" s="81"/>
      <c r="BHU138" s="81"/>
      <c r="BHV138" s="81"/>
      <c r="BHW138" s="81"/>
      <c r="BHX138" s="81"/>
      <c r="BHY138" s="81"/>
      <c r="BHZ138" s="81"/>
      <c r="BIA138" s="81"/>
      <c r="BIB138" s="81"/>
      <c r="BIC138" s="81"/>
      <c r="BID138" s="81"/>
      <c r="BIE138" s="81"/>
      <c r="BIF138" s="81"/>
      <c r="BIG138" s="81"/>
      <c r="BIH138" s="81"/>
      <c r="BII138" s="81"/>
      <c r="BIJ138" s="81"/>
      <c r="BIK138" s="81"/>
      <c r="BIL138" s="81"/>
      <c r="BIM138" s="81"/>
      <c r="BIN138" s="81"/>
      <c r="BIO138" s="81"/>
      <c r="BIP138" s="81"/>
      <c r="BIQ138" s="81"/>
      <c r="BIR138" s="81"/>
      <c r="BIS138" s="81"/>
      <c r="BIT138" s="81"/>
      <c r="BIU138" s="81"/>
      <c r="BIV138" s="81"/>
      <c r="BIW138" s="81"/>
      <c r="BIX138" s="81"/>
      <c r="BIY138" s="81"/>
      <c r="BIZ138" s="81"/>
      <c r="BJA138" s="81"/>
      <c r="BJB138" s="81"/>
      <c r="BJC138" s="81"/>
      <c r="BJD138" s="81"/>
      <c r="BJE138" s="81"/>
      <c r="BJF138" s="81"/>
      <c r="BJG138" s="81"/>
      <c r="BJH138" s="81"/>
      <c r="BJI138" s="81"/>
      <c r="BJJ138" s="81"/>
      <c r="BJK138" s="81"/>
      <c r="BJL138" s="81"/>
      <c r="BJM138" s="81"/>
      <c r="BJN138" s="81"/>
      <c r="BJO138" s="81"/>
      <c r="BJP138" s="81"/>
      <c r="BJQ138" s="81"/>
      <c r="BJR138" s="81"/>
      <c r="BJS138" s="81"/>
      <c r="BJT138" s="81"/>
      <c r="BJU138" s="81"/>
      <c r="BJV138" s="81"/>
      <c r="BJW138" s="81"/>
      <c r="BJX138" s="81"/>
      <c r="BJY138" s="81"/>
      <c r="BJZ138" s="81"/>
      <c r="BKA138" s="81"/>
      <c r="BKB138" s="81"/>
      <c r="BKC138" s="81"/>
      <c r="BKD138" s="81"/>
      <c r="BKE138" s="81"/>
      <c r="BKF138" s="81"/>
      <c r="BKG138" s="81"/>
      <c r="BKH138" s="81"/>
      <c r="BKI138" s="81"/>
      <c r="BKJ138" s="81"/>
      <c r="BKK138" s="81"/>
      <c r="BKL138" s="81"/>
      <c r="BKM138" s="81"/>
      <c r="BKN138" s="81"/>
      <c r="BKO138" s="81"/>
      <c r="BKP138" s="81"/>
      <c r="BKQ138" s="81"/>
      <c r="BKR138" s="81"/>
      <c r="BKS138" s="81"/>
      <c r="BKT138" s="81"/>
      <c r="BKU138" s="81"/>
      <c r="BKV138" s="81"/>
      <c r="BKW138" s="81"/>
      <c r="BKX138" s="81"/>
      <c r="BKY138" s="81"/>
      <c r="BKZ138" s="81"/>
      <c r="BLA138" s="81"/>
      <c r="BLB138" s="81"/>
      <c r="BLC138" s="81"/>
      <c r="BLD138" s="81"/>
      <c r="BLE138" s="81"/>
      <c r="BLF138" s="81"/>
      <c r="BLG138" s="81"/>
      <c r="BLH138" s="81"/>
      <c r="BLI138" s="81"/>
      <c r="BLJ138" s="81"/>
      <c r="BLK138" s="81"/>
      <c r="BLL138" s="81"/>
      <c r="BLM138" s="81"/>
      <c r="BLN138" s="81"/>
      <c r="BLO138" s="81"/>
      <c r="BLP138" s="81"/>
      <c r="BLQ138" s="81"/>
      <c r="BLR138" s="81"/>
      <c r="BLS138" s="81"/>
      <c r="BLT138" s="81"/>
      <c r="BLU138" s="81"/>
      <c r="BLV138" s="81"/>
      <c r="BLW138" s="81"/>
      <c r="BLX138" s="81"/>
      <c r="BLY138" s="81"/>
      <c r="BLZ138" s="81"/>
      <c r="BMA138" s="81"/>
      <c r="BMB138" s="81"/>
      <c r="BMC138" s="81"/>
      <c r="BMD138" s="81"/>
      <c r="BME138" s="81"/>
      <c r="BMF138" s="81"/>
      <c r="BMG138" s="81"/>
      <c r="BMH138" s="81"/>
      <c r="BMI138" s="81"/>
      <c r="BMJ138" s="81"/>
      <c r="BMK138" s="81"/>
      <c r="BML138" s="81"/>
      <c r="BMM138" s="81"/>
      <c r="BMN138" s="81"/>
      <c r="BMO138" s="81"/>
      <c r="BMP138" s="81"/>
      <c r="BMQ138" s="81"/>
      <c r="BMR138" s="81"/>
      <c r="BMS138" s="81"/>
      <c r="BMT138" s="81"/>
      <c r="BMU138" s="81"/>
      <c r="BMV138" s="81"/>
      <c r="BMW138" s="81"/>
      <c r="BMX138" s="81"/>
      <c r="BMY138" s="81"/>
      <c r="BMZ138" s="81"/>
      <c r="BNA138" s="81"/>
      <c r="BNB138" s="81"/>
      <c r="BNC138" s="81"/>
      <c r="BND138" s="81"/>
      <c r="BNE138" s="81"/>
      <c r="BNF138" s="81"/>
      <c r="BNG138" s="81"/>
      <c r="BNH138" s="81"/>
      <c r="BNI138" s="81"/>
      <c r="BNJ138" s="81"/>
      <c r="BNK138" s="81"/>
      <c r="BNL138" s="81"/>
      <c r="BNM138" s="81"/>
      <c r="BNN138" s="81"/>
      <c r="BNO138" s="81"/>
      <c r="BNP138" s="81"/>
      <c r="BNQ138" s="81"/>
      <c r="BNR138" s="81"/>
      <c r="BNS138" s="81"/>
      <c r="BNT138" s="81"/>
      <c r="BNU138" s="81"/>
      <c r="BNV138" s="81"/>
      <c r="BNW138" s="81"/>
      <c r="BNX138" s="81"/>
      <c r="BNY138" s="81"/>
      <c r="BNZ138" s="81"/>
      <c r="BOA138" s="81"/>
      <c r="BOB138" s="81"/>
      <c r="BOC138" s="81"/>
      <c r="BOD138" s="81"/>
      <c r="BOE138" s="81"/>
      <c r="BOF138" s="81"/>
      <c r="BOG138" s="81"/>
      <c r="BOH138" s="81"/>
      <c r="BOI138" s="81"/>
      <c r="BOJ138" s="81"/>
      <c r="BOK138" s="81"/>
      <c r="BOL138" s="81"/>
      <c r="BOM138" s="81"/>
      <c r="BON138" s="81"/>
      <c r="BOO138" s="81"/>
      <c r="BOP138" s="81"/>
      <c r="BOQ138" s="81"/>
      <c r="BOR138" s="81"/>
      <c r="BOS138" s="81"/>
      <c r="BOT138" s="81"/>
      <c r="BOU138" s="81"/>
      <c r="BOV138" s="81"/>
      <c r="BOW138" s="81"/>
      <c r="BOX138" s="81"/>
      <c r="BOY138" s="81"/>
      <c r="BOZ138" s="81"/>
      <c r="BPA138" s="81"/>
      <c r="BPB138" s="81"/>
      <c r="BPC138" s="81"/>
      <c r="BPD138" s="81"/>
      <c r="BPE138" s="81"/>
      <c r="BPF138" s="81"/>
      <c r="BPG138" s="81"/>
      <c r="BPH138" s="81"/>
      <c r="BPI138" s="81"/>
      <c r="BPJ138" s="81"/>
      <c r="BPK138" s="81"/>
      <c r="BPL138" s="81"/>
      <c r="BPM138" s="81"/>
      <c r="BPN138" s="81"/>
      <c r="BPO138" s="81"/>
      <c r="BPP138" s="81"/>
      <c r="BPQ138" s="81"/>
      <c r="BPR138" s="81"/>
      <c r="BPS138" s="81"/>
      <c r="BPT138" s="81"/>
      <c r="BPU138" s="81"/>
      <c r="BPV138" s="81"/>
      <c r="BPW138" s="81"/>
      <c r="BPX138" s="81"/>
      <c r="BPY138" s="81"/>
      <c r="BPZ138" s="81"/>
      <c r="BQA138" s="81"/>
      <c r="BQB138" s="81"/>
      <c r="BQC138" s="81"/>
      <c r="BQD138" s="81"/>
      <c r="BQE138" s="81"/>
      <c r="BQF138" s="81"/>
      <c r="BQG138" s="81"/>
      <c r="BQH138" s="81"/>
      <c r="BQI138" s="81"/>
      <c r="BQJ138" s="81"/>
      <c r="BQK138" s="81"/>
      <c r="BQL138" s="81"/>
      <c r="BQM138" s="81"/>
      <c r="BQN138" s="81"/>
      <c r="BQO138" s="81"/>
      <c r="BQP138" s="81"/>
      <c r="BQQ138" s="81"/>
      <c r="BQR138" s="81"/>
      <c r="BQS138" s="81"/>
      <c r="BQT138" s="81"/>
      <c r="BQU138" s="81"/>
      <c r="BQV138" s="81"/>
      <c r="BQW138" s="81"/>
      <c r="BQX138" s="81"/>
      <c r="BQY138" s="81"/>
      <c r="BQZ138" s="81"/>
      <c r="BRA138" s="81"/>
      <c r="BRB138" s="81"/>
      <c r="BRC138" s="81"/>
      <c r="BRD138" s="81"/>
      <c r="BRE138" s="81"/>
      <c r="BRF138" s="81"/>
      <c r="BRG138" s="81"/>
      <c r="BRH138" s="81"/>
      <c r="BRI138" s="81"/>
      <c r="BRJ138" s="81"/>
      <c r="BRK138" s="81"/>
      <c r="BRL138" s="81"/>
      <c r="BRM138" s="81"/>
      <c r="BRN138" s="81"/>
      <c r="BRO138" s="81"/>
      <c r="BRP138" s="81"/>
      <c r="BRQ138" s="81"/>
      <c r="BRR138" s="81"/>
      <c r="BRS138" s="81"/>
      <c r="BRT138" s="81"/>
      <c r="BRU138" s="81"/>
      <c r="BRV138" s="81"/>
      <c r="BRW138" s="81"/>
      <c r="BRX138" s="81"/>
      <c r="BRY138" s="81"/>
      <c r="BRZ138" s="81"/>
      <c r="BSA138" s="81"/>
      <c r="BSB138" s="81"/>
      <c r="BSC138" s="81"/>
      <c r="BSD138" s="81"/>
      <c r="BSE138" s="81"/>
      <c r="BSF138" s="81"/>
      <c r="BSG138" s="81"/>
      <c r="BSH138" s="81"/>
      <c r="BSI138" s="81"/>
      <c r="BSJ138" s="81"/>
      <c r="BSK138" s="81"/>
      <c r="BSL138" s="81"/>
      <c r="BSM138" s="81"/>
      <c r="BSN138" s="81"/>
      <c r="BSO138" s="81"/>
      <c r="BSP138" s="81"/>
      <c r="BSQ138" s="81"/>
      <c r="BSR138" s="81"/>
      <c r="BSS138" s="81"/>
      <c r="BST138" s="81"/>
      <c r="BSU138" s="81"/>
      <c r="BSV138" s="81"/>
      <c r="BSW138" s="81"/>
      <c r="BSX138" s="81"/>
      <c r="BSY138" s="81"/>
      <c r="BSZ138" s="81"/>
      <c r="BTA138" s="81"/>
      <c r="BTB138" s="81"/>
      <c r="BTC138" s="81"/>
      <c r="BTD138" s="81"/>
      <c r="BTE138" s="81"/>
      <c r="BTF138" s="81"/>
      <c r="BTG138" s="81"/>
      <c r="BTH138" s="81"/>
      <c r="BTI138" s="81"/>
      <c r="BTJ138" s="81"/>
      <c r="BTK138" s="81"/>
      <c r="BTL138" s="81"/>
      <c r="BTM138" s="81"/>
      <c r="BTN138" s="81"/>
      <c r="BTO138" s="81"/>
      <c r="BTP138" s="81"/>
      <c r="BTQ138" s="81"/>
      <c r="BTR138" s="81"/>
      <c r="BTS138" s="81"/>
      <c r="BTT138" s="81"/>
      <c r="BTU138" s="81"/>
      <c r="BTV138" s="81"/>
      <c r="BTW138" s="81"/>
      <c r="BTX138" s="81"/>
      <c r="BTY138" s="81"/>
      <c r="BTZ138" s="81"/>
      <c r="BUA138" s="81"/>
      <c r="BUB138" s="81"/>
      <c r="BUC138" s="81"/>
      <c r="BUD138" s="81"/>
      <c r="BUE138" s="81"/>
      <c r="BUF138" s="81"/>
      <c r="BUG138" s="81"/>
      <c r="BUH138" s="81"/>
      <c r="BUI138" s="81"/>
      <c r="BUJ138" s="81"/>
      <c r="BUK138" s="81"/>
      <c r="BUL138" s="81"/>
      <c r="BUM138" s="81"/>
      <c r="BUN138" s="81"/>
      <c r="BUO138" s="81"/>
      <c r="BUP138" s="81"/>
      <c r="BUQ138" s="81"/>
      <c r="BUR138" s="81"/>
      <c r="BUS138" s="81"/>
      <c r="BUT138" s="81"/>
      <c r="BUU138" s="81"/>
      <c r="BUV138" s="81"/>
      <c r="BUW138" s="81"/>
      <c r="BUX138" s="81"/>
      <c r="BUY138" s="81"/>
      <c r="BUZ138" s="81"/>
      <c r="BVA138" s="81"/>
      <c r="BVB138" s="81"/>
      <c r="BVC138" s="81"/>
      <c r="BVD138" s="81"/>
      <c r="BVE138" s="81"/>
      <c r="BVF138" s="81"/>
      <c r="BVG138" s="81"/>
      <c r="BVH138" s="81"/>
      <c r="BVI138" s="81"/>
      <c r="BVJ138" s="81"/>
      <c r="BVK138" s="81"/>
      <c r="BVL138" s="81"/>
      <c r="BVM138" s="81"/>
      <c r="BVN138" s="81"/>
      <c r="BVO138" s="81"/>
      <c r="BVP138" s="81"/>
      <c r="BVQ138" s="81"/>
      <c r="BVR138" s="81"/>
      <c r="BVS138" s="81"/>
      <c r="BVT138" s="81"/>
      <c r="BVU138" s="81"/>
      <c r="BVV138" s="81"/>
      <c r="BVW138" s="81"/>
      <c r="BVX138" s="81"/>
      <c r="BVY138" s="81"/>
      <c r="BVZ138" s="81"/>
      <c r="BWA138" s="81"/>
      <c r="BWB138" s="81"/>
      <c r="BWC138" s="81"/>
      <c r="BWD138" s="81"/>
      <c r="BWE138" s="81"/>
      <c r="BWF138" s="81"/>
      <c r="BWG138" s="81"/>
      <c r="BWH138" s="81"/>
      <c r="BWI138" s="81"/>
      <c r="BWJ138" s="81"/>
      <c r="BWK138" s="81"/>
      <c r="BWL138" s="81"/>
      <c r="BWM138" s="81"/>
      <c r="BWN138" s="81"/>
      <c r="BWO138" s="81"/>
      <c r="BWP138" s="81"/>
      <c r="BWQ138" s="81"/>
      <c r="BWR138" s="81"/>
      <c r="BWS138" s="81"/>
      <c r="BWT138" s="81"/>
      <c r="BWU138" s="81"/>
      <c r="BWV138" s="81"/>
      <c r="BWW138" s="81"/>
      <c r="BWX138" s="81"/>
      <c r="BWY138" s="81"/>
      <c r="BWZ138" s="81"/>
      <c r="BXA138" s="81"/>
      <c r="BXB138" s="81"/>
      <c r="BXC138" s="81"/>
      <c r="BXD138" s="81"/>
      <c r="BXE138" s="81"/>
      <c r="BXF138" s="81"/>
      <c r="BXG138" s="81"/>
      <c r="BXH138" s="81"/>
      <c r="BXI138" s="81"/>
      <c r="BXJ138" s="81"/>
      <c r="BXK138" s="81"/>
      <c r="BXL138" s="81"/>
      <c r="BXM138" s="81"/>
      <c r="BXN138" s="81"/>
      <c r="BXO138" s="81"/>
      <c r="BXP138" s="81"/>
      <c r="BXQ138" s="81"/>
      <c r="BXR138" s="81"/>
      <c r="BXS138" s="81"/>
      <c r="BXT138" s="81"/>
      <c r="BXU138" s="81"/>
      <c r="BXV138" s="81"/>
      <c r="BXW138" s="81"/>
      <c r="BXX138" s="81"/>
      <c r="BXY138" s="81"/>
      <c r="BXZ138" s="81"/>
      <c r="BYA138" s="81"/>
      <c r="BYB138" s="81"/>
      <c r="BYC138" s="81"/>
      <c r="BYD138" s="81"/>
      <c r="BYE138" s="81"/>
      <c r="BYF138" s="81"/>
      <c r="BYG138" s="81"/>
      <c r="BYH138" s="81"/>
      <c r="BYI138" s="81"/>
      <c r="BYJ138" s="81"/>
      <c r="BYK138" s="81"/>
      <c r="BYL138" s="81"/>
      <c r="BYM138" s="81"/>
      <c r="BYN138" s="81"/>
      <c r="BYO138" s="81"/>
      <c r="BYP138" s="81"/>
      <c r="BYQ138" s="81"/>
      <c r="BYR138" s="81"/>
      <c r="BYS138" s="81"/>
      <c r="BYT138" s="81"/>
      <c r="BYU138" s="81"/>
      <c r="BYV138" s="81"/>
      <c r="BYW138" s="81"/>
      <c r="BYX138" s="81"/>
      <c r="BYY138" s="81"/>
      <c r="BYZ138" s="81"/>
      <c r="BZA138" s="81"/>
      <c r="BZB138" s="81"/>
      <c r="BZC138" s="81"/>
      <c r="BZD138" s="81"/>
      <c r="BZE138" s="81"/>
      <c r="BZF138" s="81"/>
      <c r="BZG138" s="81"/>
      <c r="BZH138" s="81"/>
      <c r="BZI138" s="81"/>
      <c r="BZJ138" s="81"/>
      <c r="BZK138" s="81"/>
      <c r="BZL138" s="81"/>
      <c r="BZM138" s="81"/>
      <c r="BZN138" s="81"/>
      <c r="BZO138" s="81"/>
      <c r="BZP138" s="81"/>
      <c r="BZQ138" s="81"/>
      <c r="BZR138" s="81"/>
      <c r="BZS138" s="81"/>
      <c r="BZT138" s="81"/>
      <c r="BZU138" s="81"/>
      <c r="BZV138" s="81"/>
      <c r="BZW138" s="81"/>
      <c r="BZX138" s="81"/>
      <c r="BZY138" s="81"/>
      <c r="BZZ138" s="81"/>
      <c r="CAA138" s="81"/>
      <c r="CAB138" s="81"/>
      <c r="CAC138" s="81"/>
      <c r="CAD138" s="81"/>
      <c r="CAE138" s="81"/>
      <c r="CAF138" s="81"/>
      <c r="CAG138" s="81"/>
      <c r="CAH138" s="81"/>
      <c r="CAI138" s="81"/>
      <c r="CAJ138" s="81"/>
      <c r="CAK138" s="81"/>
      <c r="CAL138" s="81"/>
      <c r="CAM138" s="81"/>
      <c r="CAN138" s="81"/>
      <c r="CAO138" s="81"/>
      <c r="CAP138" s="81"/>
      <c r="CAQ138" s="81"/>
      <c r="CAR138" s="81"/>
      <c r="CAS138" s="81"/>
      <c r="CAT138" s="81"/>
      <c r="CAU138" s="81"/>
      <c r="CAV138" s="81"/>
      <c r="CAW138" s="81"/>
      <c r="CAX138" s="81"/>
      <c r="CAY138" s="81"/>
      <c r="CAZ138" s="81"/>
      <c r="CBA138" s="81"/>
      <c r="CBB138" s="81"/>
      <c r="CBC138" s="81"/>
      <c r="CBD138" s="81"/>
      <c r="CBE138" s="81"/>
      <c r="CBF138" s="81"/>
      <c r="CBG138" s="81"/>
      <c r="CBH138" s="81"/>
      <c r="CBI138" s="81"/>
      <c r="CBJ138" s="81"/>
      <c r="CBK138" s="81"/>
      <c r="CBL138" s="81"/>
      <c r="CBM138" s="81"/>
      <c r="CBN138" s="81"/>
      <c r="CBO138" s="81"/>
      <c r="CBP138" s="81"/>
      <c r="CBQ138" s="81"/>
      <c r="CBR138" s="81"/>
      <c r="CBS138" s="81"/>
      <c r="CBT138" s="81"/>
      <c r="CBU138" s="81"/>
      <c r="CBV138" s="81"/>
      <c r="CBW138" s="81"/>
      <c r="CBX138" s="81"/>
      <c r="CBY138" s="81"/>
      <c r="CBZ138" s="81"/>
      <c r="CCA138" s="81"/>
      <c r="CCB138" s="81"/>
      <c r="CCC138" s="81"/>
      <c r="CCD138" s="81"/>
      <c r="CCE138" s="81"/>
      <c r="CCF138" s="81"/>
      <c r="CCG138" s="81"/>
      <c r="CCH138" s="81"/>
      <c r="CCI138" s="81"/>
      <c r="CCJ138" s="81"/>
      <c r="CCK138" s="81"/>
      <c r="CCL138" s="81"/>
      <c r="CCM138" s="81"/>
      <c r="CCN138" s="81"/>
      <c r="CCO138" s="81"/>
      <c r="CCP138" s="81"/>
      <c r="CCQ138" s="81"/>
      <c r="CCR138" s="81"/>
      <c r="CCS138" s="81"/>
      <c r="CCT138" s="81"/>
      <c r="CCU138" s="81"/>
      <c r="CCV138" s="81"/>
      <c r="CCW138" s="81"/>
      <c r="CCX138" s="81"/>
      <c r="CCY138" s="81"/>
      <c r="CCZ138" s="81"/>
      <c r="CDA138" s="81"/>
      <c r="CDB138" s="81"/>
      <c r="CDC138" s="81"/>
      <c r="CDD138" s="81"/>
      <c r="CDE138" s="81"/>
      <c r="CDF138" s="81"/>
      <c r="CDG138" s="81"/>
      <c r="CDH138" s="81"/>
      <c r="CDI138" s="81"/>
      <c r="CDJ138" s="81"/>
      <c r="CDK138" s="81"/>
      <c r="CDL138" s="81"/>
      <c r="CDM138" s="81"/>
      <c r="CDN138" s="81"/>
      <c r="CDO138" s="81"/>
      <c r="CDP138" s="81"/>
      <c r="CDQ138" s="81"/>
      <c r="CDR138" s="81"/>
      <c r="CDS138" s="81"/>
      <c r="CDT138" s="81"/>
      <c r="CDU138" s="81"/>
      <c r="CDV138" s="81"/>
      <c r="CDW138" s="81"/>
      <c r="CDX138" s="81"/>
      <c r="CDY138" s="81"/>
      <c r="CDZ138" s="81"/>
      <c r="CEA138" s="81"/>
      <c r="CEB138" s="81"/>
      <c r="CEC138" s="81"/>
      <c r="CED138" s="81"/>
      <c r="CEE138" s="81"/>
      <c r="CEF138" s="81"/>
      <c r="CEG138" s="81"/>
      <c r="CEH138" s="81"/>
      <c r="CEI138" s="81"/>
      <c r="CEJ138" s="81"/>
      <c r="CEK138" s="81"/>
      <c r="CEL138" s="81"/>
      <c r="CEM138" s="81"/>
      <c r="CEN138" s="81"/>
      <c r="CEO138" s="81"/>
      <c r="CEP138" s="81"/>
      <c r="CEQ138" s="81"/>
      <c r="CER138" s="81"/>
      <c r="CES138" s="81"/>
      <c r="CET138" s="81"/>
      <c r="CEU138" s="81"/>
      <c r="CEV138" s="81"/>
      <c r="CEW138" s="81"/>
      <c r="CEX138" s="81"/>
      <c r="CEY138" s="81"/>
      <c r="CEZ138" s="81"/>
      <c r="CFA138" s="81"/>
      <c r="CFB138" s="81"/>
      <c r="CFC138" s="81"/>
      <c r="CFD138" s="81"/>
      <c r="CFE138" s="81"/>
      <c r="CFF138" s="81"/>
      <c r="CFG138" s="81"/>
      <c r="CFH138" s="81"/>
      <c r="CFI138" s="81"/>
      <c r="CFJ138" s="81"/>
      <c r="CFK138" s="81"/>
      <c r="CFL138" s="81"/>
      <c r="CFM138" s="81"/>
      <c r="CFN138" s="81"/>
      <c r="CFO138" s="81"/>
      <c r="CFP138" s="81"/>
      <c r="CFQ138" s="81"/>
      <c r="CFR138" s="81"/>
      <c r="CFS138" s="81"/>
      <c r="CFT138" s="81"/>
      <c r="CFU138" s="81"/>
      <c r="CFV138" s="81"/>
      <c r="CFW138" s="81"/>
      <c r="CFX138" s="81"/>
      <c r="CFY138" s="81"/>
      <c r="CFZ138" s="81"/>
      <c r="CGA138" s="81"/>
      <c r="CGB138" s="81"/>
      <c r="CGC138" s="81"/>
      <c r="CGD138" s="81"/>
      <c r="CGE138" s="81"/>
      <c r="CGF138" s="81"/>
      <c r="CGG138" s="81"/>
      <c r="CGH138" s="81"/>
      <c r="CGI138" s="81"/>
      <c r="CGJ138" s="81"/>
      <c r="CGK138" s="81"/>
      <c r="CGL138" s="81"/>
      <c r="CGM138" s="81"/>
      <c r="CGN138" s="81"/>
      <c r="CGO138" s="81"/>
      <c r="CGP138" s="81"/>
      <c r="CGQ138" s="81"/>
      <c r="CGR138" s="81"/>
      <c r="CGS138" s="81"/>
      <c r="CGT138" s="81"/>
      <c r="CGU138" s="81"/>
      <c r="CGV138" s="81"/>
      <c r="CGW138" s="81"/>
      <c r="CGX138" s="81"/>
      <c r="CGY138" s="81"/>
      <c r="CGZ138" s="81"/>
      <c r="CHA138" s="81"/>
      <c r="CHB138" s="81"/>
      <c r="CHC138" s="81"/>
      <c r="CHD138" s="81"/>
      <c r="CHE138" s="81"/>
      <c r="CHF138" s="81"/>
      <c r="CHG138" s="81"/>
      <c r="CHH138" s="81"/>
      <c r="CHI138" s="81"/>
      <c r="CHJ138" s="81"/>
      <c r="CHK138" s="81"/>
      <c r="CHL138" s="81"/>
      <c r="CHM138" s="81"/>
      <c r="CHN138" s="81"/>
      <c r="CHO138" s="81"/>
      <c r="CHP138" s="81"/>
      <c r="CHQ138" s="81"/>
      <c r="CHR138" s="81"/>
      <c r="CHS138" s="81"/>
      <c r="CHT138" s="81"/>
      <c r="CHU138" s="81"/>
      <c r="CHV138" s="81"/>
      <c r="CHW138" s="81"/>
      <c r="CHX138" s="81"/>
      <c r="CHY138" s="81"/>
      <c r="CHZ138" s="81"/>
      <c r="CIA138" s="81"/>
      <c r="CIB138" s="81"/>
      <c r="CIC138" s="81"/>
      <c r="CID138" s="81"/>
      <c r="CIE138" s="81"/>
      <c r="CIF138" s="81"/>
      <c r="CIG138" s="81"/>
      <c r="CIH138" s="81"/>
      <c r="CII138" s="81"/>
      <c r="CIJ138" s="81"/>
      <c r="CIK138" s="81"/>
      <c r="CIL138" s="81"/>
      <c r="CIM138" s="81"/>
      <c r="CIN138" s="81"/>
      <c r="CIO138" s="81"/>
      <c r="CIP138" s="81"/>
      <c r="CIQ138" s="81"/>
      <c r="CIR138" s="81"/>
      <c r="CIS138" s="81"/>
      <c r="CIT138" s="81"/>
      <c r="CIU138" s="81"/>
      <c r="CIV138" s="81"/>
      <c r="CIW138" s="81"/>
      <c r="CIX138" s="81"/>
      <c r="CIY138" s="81"/>
      <c r="CIZ138" s="81"/>
      <c r="CJA138" s="81"/>
      <c r="CJB138" s="81"/>
      <c r="CJC138" s="81"/>
      <c r="CJD138" s="81"/>
      <c r="CJE138" s="81"/>
      <c r="CJF138" s="81"/>
      <c r="CJG138" s="81"/>
      <c r="CJH138" s="81"/>
      <c r="CJI138" s="81"/>
      <c r="CJJ138" s="81"/>
      <c r="CJK138" s="81"/>
      <c r="CJL138" s="81"/>
      <c r="CJM138" s="81"/>
      <c r="CJN138" s="81"/>
      <c r="CJO138" s="81"/>
      <c r="CJP138" s="81"/>
      <c r="CJQ138" s="81"/>
      <c r="CJR138" s="81"/>
      <c r="CJS138" s="81"/>
      <c r="CJT138" s="81"/>
      <c r="CJU138" s="81"/>
      <c r="CJV138" s="81"/>
      <c r="CJW138" s="81"/>
      <c r="CJX138" s="81"/>
      <c r="CJY138" s="81"/>
      <c r="CJZ138" s="81"/>
      <c r="CKA138" s="81"/>
      <c r="CKB138" s="81"/>
      <c r="CKC138" s="81"/>
      <c r="CKD138" s="81"/>
      <c r="CKE138" s="81"/>
      <c r="CKF138" s="81"/>
      <c r="CKG138" s="81"/>
      <c r="CKH138" s="81"/>
      <c r="CKI138" s="81"/>
      <c r="CKJ138" s="81"/>
      <c r="CKK138" s="81"/>
      <c r="CKL138" s="81"/>
      <c r="CKM138" s="81"/>
      <c r="CKN138" s="81"/>
      <c r="CKO138" s="81"/>
      <c r="CKP138" s="81"/>
      <c r="CKQ138" s="81"/>
      <c r="CKR138" s="81"/>
      <c r="CKS138" s="81"/>
      <c r="CKT138" s="81"/>
      <c r="CKU138" s="81"/>
      <c r="CKV138" s="81"/>
      <c r="CKW138" s="81"/>
      <c r="CKX138" s="81"/>
      <c r="CKY138" s="81"/>
      <c r="CKZ138" s="81"/>
      <c r="CLA138" s="81"/>
      <c r="CLB138" s="81"/>
      <c r="CLC138" s="81"/>
      <c r="CLD138" s="81"/>
      <c r="CLE138" s="81"/>
      <c r="CLF138" s="81"/>
      <c r="CLG138" s="81"/>
      <c r="CLH138" s="81"/>
      <c r="CLI138" s="81"/>
      <c r="CLJ138" s="81"/>
      <c r="CLK138" s="81"/>
      <c r="CLL138" s="81"/>
      <c r="CLM138" s="81"/>
      <c r="CLN138" s="81"/>
      <c r="CLO138" s="81"/>
      <c r="CLP138" s="81"/>
      <c r="CLQ138" s="81"/>
      <c r="CLR138" s="81"/>
      <c r="CLS138" s="81"/>
      <c r="CLT138" s="81"/>
      <c r="CLU138" s="81"/>
      <c r="CLV138" s="81"/>
      <c r="CLW138" s="81"/>
      <c r="CLX138" s="81"/>
      <c r="CLY138" s="81"/>
      <c r="CLZ138" s="81"/>
      <c r="CMA138" s="81"/>
      <c r="CMB138" s="81"/>
      <c r="CMC138" s="81"/>
      <c r="CMD138" s="81"/>
      <c r="CME138" s="81"/>
      <c r="CMF138" s="81"/>
      <c r="CMG138" s="81"/>
      <c r="CMH138" s="81"/>
      <c r="CMI138" s="81"/>
      <c r="CMJ138" s="81"/>
      <c r="CMK138" s="81"/>
      <c r="CML138" s="81"/>
      <c r="CMM138" s="81"/>
      <c r="CMN138" s="81"/>
      <c r="CMO138" s="81"/>
      <c r="CMP138" s="81"/>
      <c r="CMQ138" s="81"/>
      <c r="CMR138" s="81"/>
      <c r="CMS138" s="81"/>
      <c r="CMT138" s="81"/>
      <c r="CMU138" s="81"/>
      <c r="CMV138" s="81"/>
      <c r="CMW138" s="81"/>
      <c r="CMX138" s="81"/>
      <c r="CMY138" s="81"/>
      <c r="CMZ138" s="81"/>
      <c r="CNA138" s="81"/>
      <c r="CNB138" s="81"/>
      <c r="CNC138" s="81"/>
      <c r="CND138" s="81"/>
      <c r="CNE138" s="81"/>
      <c r="CNF138" s="81"/>
      <c r="CNG138" s="81"/>
      <c r="CNH138" s="81"/>
      <c r="CNI138" s="81"/>
      <c r="CNJ138" s="81"/>
      <c r="CNK138" s="81"/>
      <c r="CNL138" s="81"/>
      <c r="CNM138" s="81"/>
      <c r="CNN138" s="81"/>
      <c r="CNO138" s="81"/>
      <c r="CNP138" s="81"/>
      <c r="CNQ138" s="81"/>
      <c r="CNR138" s="81"/>
      <c r="CNS138" s="81"/>
      <c r="CNT138" s="81"/>
      <c r="CNU138" s="81"/>
      <c r="CNV138" s="81"/>
      <c r="CNW138" s="81"/>
      <c r="CNX138" s="81"/>
      <c r="CNY138" s="81"/>
      <c r="CNZ138" s="81"/>
      <c r="COA138" s="81"/>
      <c r="COB138" s="81"/>
      <c r="COC138" s="81"/>
      <c r="COD138" s="81"/>
      <c r="COE138" s="81"/>
      <c r="COF138" s="81"/>
      <c r="COG138" s="81"/>
      <c r="COH138" s="81"/>
      <c r="COI138" s="81"/>
      <c r="COJ138" s="81"/>
      <c r="COK138" s="81"/>
      <c r="COL138" s="81"/>
      <c r="COM138" s="81"/>
      <c r="CON138" s="81"/>
      <c r="COO138" s="81"/>
      <c r="COP138" s="81"/>
      <c r="COQ138" s="81"/>
      <c r="COR138" s="81"/>
      <c r="COS138" s="81"/>
      <c r="COT138" s="81"/>
      <c r="COU138" s="81"/>
      <c r="COV138" s="81"/>
      <c r="COW138" s="81"/>
      <c r="COX138" s="81"/>
      <c r="COY138" s="81"/>
      <c r="COZ138" s="81"/>
      <c r="CPA138" s="81"/>
      <c r="CPB138" s="81"/>
      <c r="CPC138" s="81"/>
      <c r="CPD138" s="81"/>
      <c r="CPE138" s="81"/>
      <c r="CPF138" s="81"/>
      <c r="CPG138" s="81"/>
      <c r="CPH138" s="81"/>
      <c r="CPI138" s="81"/>
      <c r="CPJ138" s="81"/>
      <c r="CPK138" s="81"/>
      <c r="CPL138" s="81"/>
      <c r="CPM138" s="81"/>
      <c r="CPN138" s="81"/>
      <c r="CPO138" s="81"/>
      <c r="CPP138" s="81"/>
      <c r="CPQ138" s="81"/>
      <c r="CPR138" s="81"/>
      <c r="CPS138" s="81"/>
      <c r="CPT138" s="81"/>
      <c r="CPU138" s="81"/>
      <c r="CPV138" s="81"/>
      <c r="CPW138" s="81"/>
      <c r="CPX138" s="81"/>
      <c r="CPY138" s="81"/>
      <c r="CPZ138" s="81"/>
      <c r="CQA138" s="81"/>
      <c r="CQB138" s="81"/>
      <c r="CQC138" s="81"/>
      <c r="CQD138" s="81"/>
      <c r="CQE138" s="81"/>
      <c r="CQF138" s="81"/>
      <c r="CQG138" s="81"/>
      <c r="CQH138" s="81"/>
      <c r="CQI138" s="81"/>
      <c r="CQJ138" s="81"/>
      <c r="CQK138" s="81"/>
      <c r="CQL138" s="81"/>
      <c r="CQM138" s="81"/>
      <c r="CQN138" s="81"/>
      <c r="CQO138" s="81"/>
      <c r="CQP138" s="81"/>
      <c r="CQQ138" s="81"/>
      <c r="CQR138" s="81"/>
      <c r="CQS138" s="81"/>
      <c r="CQT138" s="81"/>
      <c r="CQU138" s="81"/>
      <c r="CQV138" s="81"/>
      <c r="CQW138" s="81"/>
      <c r="CQX138" s="81"/>
      <c r="CQY138" s="81"/>
      <c r="CQZ138" s="81"/>
      <c r="CRA138" s="81"/>
      <c r="CRB138" s="81"/>
      <c r="CRC138" s="81"/>
      <c r="CRD138" s="81"/>
      <c r="CRE138" s="81"/>
      <c r="CRF138" s="81"/>
      <c r="CRG138" s="81"/>
      <c r="CRH138" s="81"/>
      <c r="CRI138" s="81"/>
      <c r="CRJ138" s="81"/>
      <c r="CRK138" s="81"/>
      <c r="CRL138" s="81"/>
      <c r="CRM138" s="81"/>
      <c r="CRN138" s="81"/>
      <c r="CRO138" s="81"/>
      <c r="CRP138" s="81"/>
      <c r="CRQ138" s="81"/>
      <c r="CRR138" s="81"/>
      <c r="CRS138" s="81"/>
      <c r="CRT138" s="81"/>
      <c r="CRU138" s="81"/>
      <c r="CRV138" s="81"/>
      <c r="CRW138" s="81"/>
      <c r="CRX138" s="81"/>
      <c r="CRY138" s="81"/>
      <c r="CRZ138" s="81"/>
      <c r="CSA138" s="81"/>
      <c r="CSB138" s="81"/>
      <c r="CSC138" s="81"/>
      <c r="CSD138" s="81"/>
      <c r="CSE138" s="81"/>
      <c r="CSF138" s="81"/>
      <c r="CSG138" s="81"/>
      <c r="CSH138" s="81"/>
      <c r="CSI138" s="81"/>
      <c r="CSJ138" s="81"/>
      <c r="CSK138" s="81"/>
      <c r="CSL138" s="81"/>
      <c r="CSM138" s="81"/>
      <c r="CSN138" s="81"/>
      <c r="CSO138" s="81"/>
      <c r="CSP138" s="81"/>
      <c r="CSQ138" s="81"/>
      <c r="CSR138" s="81"/>
      <c r="CSS138" s="81"/>
      <c r="CST138" s="81"/>
      <c r="CSU138" s="81"/>
      <c r="CSV138" s="81"/>
      <c r="CSW138" s="81"/>
      <c r="CSX138" s="81"/>
      <c r="CSY138" s="81"/>
      <c r="CSZ138" s="81"/>
      <c r="CTA138" s="81"/>
      <c r="CTB138" s="81"/>
      <c r="CTC138" s="81"/>
      <c r="CTD138" s="81"/>
      <c r="CTE138" s="81"/>
      <c r="CTF138" s="81"/>
      <c r="CTG138" s="81"/>
      <c r="CTH138" s="81"/>
      <c r="CTI138" s="81"/>
      <c r="CTJ138" s="81"/>
      <c r="CTK138" s="81"/>
      <c r="CTL138" s="81"/>
      <c r="CTM138" s="81"/>
      <c r="CTN138" s="81"/>
      <c r="CTO138" s="81"/>
      <c r="CTP138" s="81"/>
      <c r="CTQ138" s="81"/>
      <c r="CTR138" s="81"/>
      <c r="CTS138" s="81"/>
      <c r="CTT138" s="81"/>
      <c r="CTU138" s="81"/>
      <c r="CTV138" s="81"/>
      <c r="CTW138" s="81"/>
      <c r="CTX138" s="81"/>
      <c r="CTY138" s="81"/>
      <c r="CTZ138" s="81"/>
      <c r="CUA138" s="81"/>
      <c r="CUB138" s="81"/>
      <c r="CUC138" s="81"/>
      <c r="CUD138" s="81"/>
      <c r="CUE138" s="81"/>
      <c r="CUF138" s="81"/>
      <c r="CUG138" s="81"/>
      <c r="CUH138" s="81"/>
      <c r="CUI138" s="81"/>
      <c r="CUJ138" s="81"/>
      <c r="CUK138" s="81"/>
      <c r="CUL138" s="81"/>
      <c r="CUM138" s="81"/>
      <c r="CUN138" s="81"/>
      <c r="CUO138" s="81"/>
      <c r="CUP138" s="81"/>
      <c r="CUQ138" s="81"/>
      <c r="CUR138" s="81"/>
      <c r="CUS138" s="81"/>
      <c r="CUT138" s="81"/>
      <c r="CUU138" s="81"/>
      <c r="CUV138" s="81"/>
      <c r="CUW138" s="81"/>
      <c r="CUX138" s="81"/>
      <c r="CUY138" s="81"/>
      <c r="CUZ138" s="81"/>
      <c r="CVA138" s="81"/>
      <c r="CVB138" s="81"/>
      <c r="CVC138" s="81"/>
      <c r="CVD138" s="81"/>
      <c r="CVE138" s="81"/>
      <c r="CVF138" s="81"/>
      <c r="CVG138" s="81"/>
      <c r="CVH138" s="81"/>
      <c r="CVI138" s="81"/>
      <c r="CVJ138" s="81"/>
      <c r="CVK138" s="81"/>
      <c r="CVL138" s="81"/>
      <c r="CVM138" s="81"/>
      <c r="CVN138" s="81"/>
      <c r="CVO138" s="81"/>
      <c r="CVP138" s="81"/>
      <c r="CVQ138" s="81"/>
      <c r="CVR138" s="81"/>
      <c r="CVS138" s="81"/>
      <c r="CVT138" s="81"/>
      <c r="CVU138" s="81"/>
      <c r="CVV138" s="81"/>
      <c r="CVW138" s="81"/>
      <c r="CVX138" s="81"/>
      <c r="CVY138" s="81"/>
      <c r="CVZ138" s="81"/>
      <c r="CWA138" s="81"/>
      <c r="CWB138" s="81"/>
      <c r="CWC138" s="81"/>
      <c r="CWD138" s="81"/>
      <c r="CWE138" s="81"/>
      <c r="CWF138" s="81"/>
      <c r="CWG138" s="81"/>
      <c r="CWH138" s="81"/>
      <c r="CWI138" s="81"/>
      <c r="CWJ138" s="81"/>
      <c r="CWK138" s="81"/>
      <c r="CWL138" s="81"/>
      <c r="CWM138" s="81"/>
      <c r="CWN138" s="81"/>
      <c r="CWO138" s="81"/>
      <c r="CWP138" s="81"/>
      <c r="CWQ138" s="81"/>
      <c r="CWR138" s="81"/>
      <c r="CWS138" s="81"/>
      <c r="CWT138" s="81"/>
      <c r="CWU138" s="81"/>
      <c r="CWV138" s="81"/>
      <c r="CWW138" s="81"/>
      <c r="CWX138" s="81"/>
      <c r="CWY138" s="81"/>
      <c r="CWZ138" s="81"/>
      <c r="CXA138" s="81"/>
      <c r="CXB138" s="81"/>
      <c r="CXC138" s="81"/>
      <c r="CXD138" s="81"/>
      <c r="CXE138" s="81"/>
      <c r="CXF138" s="81"/>
      <c r="CXG138" s="81"/>
      <c r="CXH138" s="81"/>
      <c r="CXI138" s="81"/>
      <c r="CXJ138" s="81"/>
      <c r="CXK138" s="81"/>
      <c r="CXL138" s="81"/>
      <c r="CXM138" s="81"/>
      <c r="CXN138" s="81"/>
      <c r="CXO138" s="81"/>
      <c r="CXP138" s="81"/>
      <c r="CXQ138" s="81"/>
      <c r="CXR138" s="81"/>
      <c r="CXS138" s="81"/>
      <c r="CXT138" s="81"/>
      <c r="CXU138" s="81"/>
      <c r="CXV138" s="81"/>
      <c r="CXW138" s="81"/>
      <c r="CXX138" s="81"/>
      <c r="CXY138" s="81"/>
      <c r="CXZ138" s="81"/>
      <c r="CYA138" s="81"/>
      <c r="CYB138" s="81"/>
      <c r="CYC138" s="81"/>
      <c r="CYD138" s="81"/>
      <c r="CYE138" s="81"/>
      <c r="CYF138" s="81"/>
      <c r="CYG138" s="81"/>
      <c r="CYH138" s="81"/>
      <c r="CYI138" s="81"/>
      <c r="CYJ138" s="81"/>
      <c r="CYK138" s="81"/>
      <c r="CYL138" s="81"/>
      <c r="CYM138" s="81"/>
      <c r="CYN138" s="81"/>
      <c r="CYO138" s="81"/>
      <c r="CYP138" s="81"/>
      <c r="CYQ138" s="81"/>
      <c r="CYR138" s="81"/>
      <c r="CYS138" s="81"/>
      <c r="CYT138" s="81"/>
      <c r="CYU138" s="81"/>
      <c r="CYV138" s="81"/>
      <c r="CYW138" s="81"/>
      <c r="CYX138" s="81"/>
      <c r="CYY138" s="81"/>
      <c r="CYZ138" s="81"/>
      <c r="CZA138" s="81"/>
      <c r="CZB138" s="81"/>
      <c r="CZC138" s="81"/>
      <c r="CZD138" s="81"/>
      <c r="CZE138" s="81"/>
      <c r="CZF138" s="81"/>
      <c r="CZG138" s="81"/>
      <c r="CZH138" s="81"/>
      <c r="CZI138" s="81"/>
      <c r="CZJ138" s="81"/>
      <c r="CZK138" s="81"/>
      <c r="CZL138" s="81"/>
      <c r="CZM138" s="81"/>
      <c r="CZN138" s="81"/>
      <c r="CZO138" s="81"/>
      <c r="CZP138" s="81"/>
      <c r="CZQ138" s="81"/>
      <c r="CZR138" s="81"/>
      <c r="CZS138" s="81"/>
      <c r="CZT138" s="81"/>
      <c r="CZU138" s="81"/>
      <c r="CZV138" s="81"/>
      <c r="CZW138" s="81"/>
      <c r="CZX138" s="81"/>
      <c r="CZY138" s="81"/>
      <c r="CZZ138" s="81"/>
      <c r="DAA138" s="81"/>
      <c r="DAB138" s="81"/>
      <c r="DAC138" s="81"/>
      <c r="DAD138" s="81"/>
      <c r="DAE138" s="81"/>
      <c r="DAF138" s="81"/>
      <c r="DAG138" s="81"/>
      <c r="DAH138" s="81"/>
      <c r="DAI138" s="81"/>
      <c r="DAJ138" s="81"/>
      <c r="DAK138" s="81"/>
      <c r="DAL138" s="81"/>
      <c r="DAM138" s="81"/>
      <c r="DAN138" s="81"/>
      <c r="DAO138" s="81"/>
      <c r="DAP138" s="81"/>
      <c r="DAQ138" s="81"/>
      <c r="DAR138" s="81"/>
      <c r="DAS138" s="81"/>
      <c r="DAT138" s="81"/>
      <c r="DAU138" s="81"/>
      <c r="DAV138" s="81"/>
      <c r="DAW138" s="81"/>
      <c r="DAX138" s="81"/>
      <c r="DAY138" s="81"/>
      <c r="DAZ138" s="81"/>
      <c r="DBA138" s="81"/>
      <c r="DBB138" s="81"/>
      <c r="DBC138" s="81"/>
      <c r="DBD138" s="81"/>
      <c r="DBE138" s="81"/>
      <c r="DBF138" s="81"/>
      <c r="DBG138" s="81"/>
      <c r="DBH138" s="81"/>
      <c r="DBI138" s="81"/>
      <c r="DBJ138" s="81"/>
      <c r="DBK138" s="81"/>
      <c r="DBL138" s="81"/>
      <c r="DBM138" s="81"/>
      <c r="DBN138" s="81"/>
      <c r="DBO138" s="81"/>
      <c r="DBP138" s="81"/>
      <c r="DBQ138" s="81"/>
      <c r="DBR138" s="81"/>
      <c r="DBS138" s="81"/>
      <c r="DBT138" s="81"/>
      <c r="DBU138" s="81"/>
      <c r="DBV138" s="81"/>
      <c r="DBW138" s="81"/>
      <c r="DBX138" s="81"/>
      <c r="DBY138" s="81"/>
      <c r="DBZ138" s="81"/>
      <c r="DCA138" s="81"/>
      <c r="DCB138" s="81"/>
      <c r="DCC138" s="81"/>
      <c r="DCD138" s="81"/>
      <c r="DCE138" s="81"/>
      <c r="DCF138" s="81"/>
      <c r="DCG138" s="81"/>
      <c r="DCH138" s="81"/>
      <c r="DCI138" s="81"/>
      <c r="DCJ138" s="81"/>
      <c r="DCK138" s="81"/>
      <c r="DCL138" s="81"/>
      <c r="DCM138" s="81"/>
      <c r="DCN138" s="81"/>
      <c r="DCO138" s="81"/>
      <c r="DCP138" s="81"/>
      <c r="DCQ138" s="81"/>
      <c r="DCR138" s="81"/>
      <c r="DCS138" s="81"/>
      <c r="DCT138" s="81"/>
      <c r="DCU138" s="81"/>
      <c r="DCV138" s="81"/>
      <c r="DCW138" s="81"/>
      <c r="DCX138" s="81"/>
      <c r="DCY138" s="81"/>
      <c r="DCZ138" s="81"/>
      <c r="DDA138" s="81"/>
      <c r="DDB138" s="81"/>
      <c r="DDC138" s="81"/>
      <c r="DDD138" s="81"/>
      <c r="DDE138" s="81"/>
      <c r="DDF138" s="81"/>
      <c r="DDG138" s="81"/>
      <c r="DDH138" s="81"/>
      <c r="DDI138" s="81"/>
      <c r="DDJ138" s="81"/>
      <c r="DDK138" s="81"/>
      <c r="DDL138" s="81"/>
      <c r="DDM138" s="81"/>
      <c r="DDN138" s="81"/>
      <c r="DDO138" s="81"/>
      <c r="DDP138" s="81"/>
      <c r="DDQ138" s="81"/>
      <c r="DDR138" s="81"/>
      <c r="DDS138" s="81"/>
      <c r="DDT138" s="81"/>
      <c r="DDU138" s="81"/>
      <c r="DDV138" s="81"/>
      <c r="DDW138" s="81"/>
      <c r="DDX138" s="81"/>
      <c r="DDY138" s="81"/>
      <c r="DDZ138" s="81"/>
      <c r="DEA138" s="81"/>
      <c r="DEB138" s="81"/>
      <c r="DEC138" s="81"/>
      <c r="DED138" s="81"/>
      <c r="DEE138" s="81"/>
      <c r="DEF138" s="81"/>
      <c r="DEG138" s="81"/>
      <c r="DEH138" s="81"/>
      <c r="DEI138" s="81"/>
      <c r="DEJ138" s="81"/>
      <c r="DEK138" s="81"/>
      <c r="DEL138" s="81"/>
      <c r="DEM138" s="81"/>
      <c r="DEN138" s="81"/>
      <c r="DEO138" s="81"/>
      <c r="DEP138" s="81"/>
      <c r="DEQ138" s="81"/>
      <c r="DER138" s="81"/>
      <c r="DES138" s="81"/>
      <c r="DET138" s="81"/>
      <c r="DEU138" s="81"/>
      <c r="DEV138" s="81"/>
      <c r="DEW138" s="81"/>
      <c r="DEX138" s="81"/>
      <c r="DEY138" s="81"/>
      <c r="DEZ138" s="81"/>
      <c r="DFA138" s="81"/>
      <c r="DFB138" s="81"/>
      <c r="DFC138" s="81"/>
      <c r="DFD138" s="81"/>
      <c r="DFE138" s="81"/>
      <c r="DFF138" s="81"/>
      <c r="DFG138" s="81"/>
      <c r="DFH138" s="81"/>
      <c r="DFI138" s="81"/>
      <c r="DFJ138" s="81"/>
      <c r="DFK138" s="81"/>
      <c r="DFL138" s="81"/>
      <c r="DFM138" s="81"/>
      <c r="DFN138" s="81"/>
      <c r="DFO138" s="81"/>
      <c r="DFP138" s="81"/>
      <c r="DFQ138" s="81"/>
      <c r="DFR138" s="81"/>
      <c r="DFS138" s="81"/>
      <c r="DFT138" s="81"/>
      <c r="DFU138" s="81"/>
      <c r="DFV138" s="81"/>
      <c r="DFW138" s="81"/>
      <c r="DFX138" s="81"/>
      <c r="DFY138" s="81"/>
      <c r="DFZ138" s="81"/>
      <c r="DGA138" s="81"/>
      <c r="DGB138" s="81"/>
      <c r="DGC138" s="81"/>
      <c r="DGD138" s="81"/>
      <c r="DGE138" s="81"/>
      <c r="DGF138" s="81"/>
      <c r="DGG138" s="81"/>
      <c r="DGH138" s="81"/>
      <c r="DGI138" s="81"/>
      <c r="DGJ138" s="81"/>
      <c r="DGK138" s="81"/>
      <c r="DGL138" s="81"/>
      <c r="DGM138" s="81"/>
      <c r="DGN138" s="81"/>
      <c r="DGO138" s="81"/>
      <c r="DGP138" s="81"/>
      <c r="DGQ138" s="81"/>
      <c r="DGR138" s="81"/>
      <c r="DGS138" s="81"/>
      <c r="DGT138" s="81"/>
      <c r="DGU138" s="81"/>
      <c r="DGV138" s="81"/>
      <c r="DGW138" s="81"/>
      <c r="DGX138" s="81"/>
      <c r="DGY138" s="81"/>
      <c r="DGZ138" s="81"/>
      <c r="DHA138" s="81"/>
      <c r="DHB138" s="81"/>
      <c r="DHC138" s="81"/>
      <c r="DHD138" s="81"/>
      <c r="DHE138" s="81"/>
      <c r="DHF138" s="81"/>
      <c r="DHG138" s="81"/>
      <c r="DHH138" s="81"/>
      <c r="DHI138" s="81"/>
      <c r="DHJ138" s="81"/>
      <c r="DHK138" s="81"/>
      <c r="DHL138" s="81"/>
      <c r="DHM138" s="81"/>
      <c r="DHN138" s="81"/>
      <c r="DHO138" s="81"/>
      <c r="DHP138" s="81"/>
      <c r="DHQ138" s="81"/>
      <c r="DHR138" s="81"/>
      <c r="DHS138" s="81"/>
      <c r="DHT138" s="81"/>
      <c r="DHU138" s="81"/>
      <c r="DHV138" s="81"/>
      <c r="DHW138" s="81"/>
      <c r="DHX138" s="81"/>
      <c r="DHY138" s="81"/>
      <c r="DHZ138" s="81"/>
      <c r="DIA138" s="81"/>
      <c r="DIB138" s="81"/>
      <c r="DIC138" s="81"/>
      <c r="DID138" s="81"/>
      <c r="DIE138" s="81"/>
      <c r="DIF138" s="81"/>
      <c r="DIG138" s="81"/>
      <c r="DIH138" s="81"/>
      <c r="DII138" s="81"/>
      <c r="DIJ138" s="81"/>
      <c r="DIK138" s="81"/>
      <c r="DIL138" s="81"/>
      <c r="DIM138" s="81"/>
      <c r="DIN138" s="81"/>
      <c r="DIO138" s="81"/>
      <c r="DIP138" s="81"/>
      <c r="DIQ138" s="81"/>
      <c r="DIR138" s="81"/>
      <c r="DIS138" s="81"/>
      <c r="DIT138" s="81"/>
      <c r="DIU138" s="81"/>
      <c r="DIV138" s="81"/>
      <c r="DIW138" s="81"/>
      <c r="DIX138" s="81"/>
      <c r="DIY138" s="81"/>
      <c r="DIZ138" s="81"/>
      <c r="DJA138" s="81"/>
      <c r="DJB138" s="81"/>
      <c r="DJC138" s="81"/>
      <c r="DJD138" s="81"/>
      <c r="DJE138" s="81"/>
      <c r="DJF138" s="81"/>
      <c r="DJG138" s="81"/>
      <c r="DJH138" s="81"/>
      <c r="DJI138" s="81"/>
      <c r="DJJ138" s="81"/>
      <c r="DJK138" s="81"/>
      <c r="DJL138" s="81"/>
      <c r="DJM138" s="81"/>
      <c r="DJN138" s="81"/>
      <c r="DJO138" s="81"/>
      <c r="DJP138" s="81"/>
      <c r="DJQ138" s="81"/>
      <c r="DJR138" s="81"/>
      <c r="DJS138" s="81"/>
      <c r="DJT138" s="81"/>
      <c r="DJU138" s="81"/>
      <c r="DJV138" s="81"/>
      <c r="DJW138" s="81"/>
      <c r="DJX138" s="81"/>
      <c r="DJY138" s="81"/>
      <c r="DJZ138" s="81"/>
      <c r="DKA138" s="81"/>
      <c r="DKB138" s="81"/>
      <c r="DKC138" s="81"/>
      <c r="DKD138" s="81"/>
      <c r="DKE138" s="81"/>
      <c r="DKF138" s="81"/>
      <c r="DKG138" s="81"/>
      <c r="DKH138" s="81"/>
      <c r="DKI138" s="81"/>
      <c r="DKJ138" s="81"/>
      <c r="DKK138" s="81"/>
      <c r="DKL138" s="81"/>
      <c r="DKM138" s="81"/>
      <c r="DKN138" s="81"/>
      <c r="DKO138" s="81"/>
      <c r="DKP138" s="81"/>
      <c r="DKQ138" s="81"/>
      <c r="DKR138" s="81"/>
      <c r="DKS138" s="81"/>
      <c r="DKT138" s="81"/>
      <c r="DKU138" s="81"/>
      <c r="DKV138" s="81"/>
      <c r="DKW138" s="81"/>
      <c r="DKX138" s="81"/>
      <c r="DKY138" s="81"/>
      <c r="DKZ138" s="81"/>
      <c r="DLA138" s="81"/>
      <c r="DLB138" s="81"/>
      <c r="DLC138" s="81"/>
      <c r="DLD138" s="81"/>
      <c r="DLE138" s="81"/>
      <c r="DLF138" s="81"/>
      <c r="DLG138" s="81"/>
      <c r="DLH138" s="81"/>
      <c r="DLI138" s="81"/>
      <c r="DLJ138" s="81"/>
      <c r="DLK138" s="81"/>
      <c r="DLL138" s="81"/>
      <c r="DLM138" s="81"/>
      <c r="DLN138" s="81"/>
      <c r="DLO138" s="81"/>
      <c r="DLP138" s="81"/>
      <c r="DLQ138" s="81"/>
      <c r="DLR138" s="81"/>
      <c r="DLS138" s="81"/>
      <c r="DLT138" s="81"/>
      <c r="DLU138" s="81"/>
      <c r="DLV138" s="81"/>
      <c r="DLW138" s="81"/>
      <c r="DLX138" s="81"/>
      <c r="DLY138" s="81"/>
      <c r="DLZ138" s="81"/>
      <c r="DMA138" s="81"/>
      <c r="DMB138" s="81"/>
      <c r="DMC138" s="81"/>
      <c r="DMD138" s="81"/>
      <c r="DME138" s="81"/>
      <c r="DMF138" s="81"/>
      <c r="DMG138" s="81"/>
      <c r="DMH138" s="81"/>
      <c r="DMI138" s="81"/>
      <c r="DMJ138" s="81"/>
      <c r="DMK138" s="81"/>
      <c r="DML138" s="81"/>
      <c r="DMM138" s="81"/>
      <c r="DMN138" s="81"/>
      <c r="DMO138" s="81"/>
      <c r="DMP138" s="81"/>
      <c r="DMQ138" s="81"/>
      <c r="DMR138" s="81"/>
      <c r="DMS138" s="81"/>
      <c r="DMT138" s="81"/>
      <c r="DMU138" s="81"/>
      <c r="DMV138" s="81"/>
      <c r="DMW138" s="81"/>
      <c r="DMX138" s="81"/>
      <c r="DMY138" s="81"/>
      <c r="DMZ138" s="81"/>
      <c r="DNA138" s="81"/>
      <c r="DNB138" s="81"/>
      <c r="DNC138" s="81"/>
      <c r="DND138" s="81"/>
      <c r="DNE138" s="81"/>
      <c r="DNF138" s="81"/>
      <c r="DNG138" s="81"/>
      <c r="DNH138" s="81"/>
      <c r="DNI138" s="81"/>
      <c r="DNJ138" s="81"/>
      <c r="DNK138" s="81"/>
      <c r="DNL138" s="81"/>
      <c r="DNM138" s="81"/>
      <c r="DNN138" s="81"/>
      <c r="DNO138" s="81"/>
      <c r="DNP138" s="81"/>
      <c r="DNQ138" s="81"/>
      <c r="DNR138" s="81"/>
      <c r="DNS138" s="81"/>
      <c r="DNT138" s="81"/>
      <c r="DNU138" s="81"/>
      <c r="DNV138" s="81"/>
      <c r="DNW138" s="81"/>
      <c r="DNX138" s="81"/>
      <c r="DNY138" s="81"/>
      <c r="DNZ138" s="81"/>
      <c r="DOA138" s="81"/>
      <c r="DOB138" s="81"/>
      <c r="DOC138" s="81"/>
      <c r="DOD138" s="81"/>
      <c r="DOE138" s="81"/>
      <c r="DOF138" s="81"/>
      <c r="DOG138" s="81"/>
      <c r="DOH138" s="81"/>
      <c r="DOI138" s="81"/>
      <c r="DOJ138" s="81"/>
      <c r="DOK138" s="81"/>
      <c r="DOL138" s="81"/>
      <c r="DOM138" s="81"/>
      <c r="DON138" s="81"/>
      <c r="DOO138" s="81"/>
      <c r="DOP138" s="81"/>
      <c r="DOQ138" s="81"/>
      <c r="DOR138" s="81"/>
      <c r="DOS138" s="81"/>
      <c r="DOT138" s="81"/>
      <c r="DOU138" s="81"/>
      <c r="DOV138" s="81"/>
      <c r="DOW138" s="81"/>
      <c r="DOX138" s="81"/>
      <c r="DOY138" s="81"/>
      <c r="DOZ138" s="81"/>
      <c r="DPA138" s="81"/>
      <c r="DPB138" s="81"/>
      <c r="DPC138" s="81"/>
      <c r="DPD138" s="81"/>
      <c r="DPE138" s="81"/>
      <c r="DPF138" s="81"/>
      <c r="DPG138" s="81"/>
      <c r="DPH138" s="81"/>
      <c r="DPI138" s="81"/>
      <c r="DPJ138" s="81"/>
      <c r="DPK138" s="81"/>
      <c r="DPL138" s="81"/>
      <c r="DPM138" s="81"/>
      <c r="DPN138" s="81"/>
      <c r="DPO138" s="81"/>
      <c r="DPP138" s="81"/>
      <c r="DPQ138" s="81"/>
      <c r="DPR138" s="81"/>
      <c r="DPS138" s="81"/>
      <c r="DPT138" s="81"/>
      <c r="DPU138" s="81"/>
      <c r="DPV138" s="81"/>
      <c r="DPW138" s="81"/>
      <c r="DPX138" s="81"/>
      <c r="DPY138" s="81"/>
      <c r="DPZ138" s="81"/>
      <c r="DQA138" s="81"/>
      <c r="DQB138" s="81"/>
      <c r="DQC138" s="81"/>
      <c r="DQD138" s="81"/>
      <c r="DQE138" s="81"/>
      <c r="DQF138" s="81"/>
      <c r="DQG138" s="81"/>
      <c r="DQH138" s="81"/>
      <c r="DQI138" s="81"/>
      <c r="DQJ138" s="81"/>
      <c r="DQK138" s="81"/>
      <c r="DQL138" s="81"/>
      <c r="DQM138" s="81"/>
      <c r="DQN138" s="81"/>
      <c r="DQO138" s="81"/>
      <c r="DQP138" s="81"/>
      <c r="DQQ138" s="81"/>
      <c r="DQR138" s="81"/>
      <c r="DQS138" s="81"/>
      <c r="DQT138" s="81"/>
      <c r="DQU138" s="81"/>
      <c r="DQV138" s="81"/>
      <c r="DQW138" s="81"/>
      <c r="DQX138" s="81"/>
      <c r="DQY138" s="81"/>
      <c r="DQZ138" s="81"/>
      <c r="DRA138" s="81"/>
      <c r="DRB138" s="81"/>
      <c r="DRC138" s="81"/>
      <c r="DRD138" s="81"/>
      <c r="DRE138" s="81"/>
      <c r="DRF138" s="81"/>
      <c r="DRG138" s="81"/>
      <c r="DRH138" s="81"/>
      <c r="DRI138" s="81"/>
      <c r="DRJ138" s="81"/>
      <c r="DRK138" s="81"/>
      <c r="DRL138" s="81"/>
      <c r="DRM138" s="81"/>
      <c r="DRN138" s="81"/>
      <c r="DRO138" s="81"/>
      <c r="DRP138" s="81"/>
      <c r="DRQ138" s="81"/>
      <c r="DRR138" s="81"/>
      <c r="DRS138" s="81"/>
      <c r="DRT138" s="81"/>
      <c r="DRU138" s="81"/>
      <c r="DRV138" s="81"/>
      <c r="DRW138" s="81"/>
      <c r="DRX138" s="81"/>
      <c r="DRY138" s="81"/>
      <c r="DRZ138" s="81"/>
      <c r="DSA138" s="81"/>
      <c r="DSB138" s="81"/>
      <c r="DSC138" s="81"/>
      <c r="DSD138" s="81"/>
      <c r="DSE138" s="81"/>
      <c r="DSF138" s="81"/>
      <c r="DSG138" s="81"/>
      <c r="DSH138" s="81"/>
      <c r="DSI138" s="81"/>
      <c r="DSJ138" s="81"/>
      <c r="DSK138" s="81"/>
      <c r="DSL138" s="81"/>
      <c r="DSM138" s="81"/>
      <c r="DSN138" s="81"/>
      <c r="DSO138" s="81"/>
      <c r="DSP138" s="81"/>
      <c r="DSQ138" s="81"/>
      <c r="DSR138" s="81"/>
      <c r="DSS138" s="81"/>
      <c r="DST138" s="81"/>
      <c r="DSU138" s="81"/>
      <c r="DSV138" s="81"/>
      <c r="DSW138" s="81"/>
      <c r="DSX138" s="81"/>
      <c r="DSY138" s="81"/>
      <c r="DSZ138" s="81"/>
      <c r="DTA138" s="81"/>
      <c r="DTB138" s="81"/>
      <c r="DTC138" s="81"/>
      <c r="DTD138" s="81"/>
      <c r="DTE138" s="81"/>
      <c r="DTF138" s="81"/>
      <c r="DTG138" s="81"/>
      <c r="DTH138" s="81"/>
      <c r="DTI138" s="81"/>
      <c r="DTJ138" s="81"/>
      <c r="DTK138" s="81"/>
      <c r="DTL138" s="81"/>
      <c r="DTM138" s="81"/>
      <c r="DTN138" s="81"/>
      <c r="DTO138" s="81"/>
      <c r="DTP138" s="81"/>
      <c r="DTQ138" s="81"/>
      <c r="DTR138" s="81"/>
      <c r="DTS138" s="81"/>
      <c r="DTT138" s="81"/>
      <c r="DTU138" s="81"/>
      <c r="DTV138" s="81"/>
      <c r="DTW138" s="81"/>
      <c r="DTX138" s="81"/>
      <c r="DTY138" s="81"/>
      <c r="DTZ138" s="81"/>
      <c r="DUA138" s="81"/>
      <c r="DUB138" s="81"/>
      <c r="DUC138" s="81"/>
      <c r="DUD138" s="81"/>
      <c r="DUE138" s="81"/>
      <c r="DUF138" s="81"/>
      <c r="DUG138" s="81"/>
      <c r="DUH138" s="81"/>
      <c r="DUI138" s="81"/>
      <c r="DUJ138" s="81"/>
      <c r="DUK138" s="81"/>
      <c r="DUL138" s="81"/>
      <c r="DUM138" s="81"/>
      <c r="DUN138" s="81"/>
      <c r="DUO138" s="81"/>
      <c r="DUP138" s="81"/>
      <c r="DUQ138" s="81"/>
      <c r="DUR138" s="81"/>
      <c r="DUS138" s="81"/>
      <c r="DUT138" s="81"/>
      <c r="DUU138" s="81"/>
      <c r="DUV138" s="81"/>
      <c r="DUW138" s="81"/>
      <c r="DUX138" s="81"/>
      <c r="DUY138" s="81"/>
      <c r="DUZ138" s="81"/>
      <c r="DVA138" s="81"/>
      <c r="DVB138" s="81"/>
      <c r="DVC138" s="81"/>
      <c r="DVD138" s="81"/>
      <c r="DVE138" s="81"/>
      <c r="DVF138" s="81"/>
      <c r="DVG138" s="81"/>
      <c r="DVH138" s="81"/>
      <c r="DVI138" s="81"/>
      <c r="DVJ138" s="81"/>
      <c r="DVK138" s="81"/>
      <c r="DVL138" s="81"/>
      <c r="DVM138" s="81"/>
      <c r="DVN138" s="81"/>
      <c r="DVO138" s="81"/>
      <c r="DVP138" s="81"/>
      <c r="DVQ138" s="81"/>
      <c r="DVR138" s="81"/>
      <c r="DVS138" s="81"/>
      <c r="DVT138" s="81"/>
      <c r="DVU138" s="81"/>
      <c r="DVV138" s="81"/>
      <c r="DVW138" s="81"/>
      <c r="DVX138" s="81"/>
      <c r="DVY138" s="81"/>
      <c r="DVZ138" s="81"/>
      <c r="DWA138" s="81"/>
      <c r="DWB138" s="81"/>
      <c r="DWC138" s="81"/>
      <c r="DWD138" s="81"/>
      <c r="DWE138" s="81"/>
      <c r="DWF138" s="81"/>
      <c r="DWG138" s="81"/>
      <c r="DWH138" s="81"/>
      <c r="DWI138" s="81"/>
      <c r="DWJ138" s="81"/>
      <c r="DWK138" s="81"/>
      <c r="DWL138" s="81"/>
      <c r="DWM138" s="81"/>
      <c r="DWN138" s="81"/>
      <c r="DWO138" s="81"/>
      <c r="DWP138" s="81"/>
      <c r="DWQ138" s="81"/>
      <c r="DWR138" s="81"/>
      <c r="DWS138" s="81"/>
      <c r="DWT138" s="81"/>
      <c r="DWU138" s="81"/>
      <c r="DWV138" s="81"/>
      <c r="DWW138" s="81"/>
      <c r="DWX138" s="81"/>
      <c r="DWY138" s="81"/>
      <c r="DWZ138" s="81"/>
      <c r="DXA138" s="81"/>
      <c r="DXB138" s="81"/>
      <c r="DXC138" s="81"/>
      <c r="DXD138" s="81"/>
      <c r="DXE138" s="81"/>
      <c r="DXF138" s="81"/>
      <c r="DXG138" s="81"/>
      <c r="DXH138" s="81"/>
      <c r="DXI138" s="81"/>
      <c r="DXJ138" s="81"/>
      <c r="DXK138" s="81"/>
      <c r="DXL138" s="81"/>
      <c r="DXM138" s="81"/>
      <c r="DXN138" s="81"/>
      <c r="DXO138" s="81"/>
      <c r="DXP138" s="81"/>
      <c r="DXQ138" s="81"/>
      <c r="DXR138" s="81"/>
      <c r="DXS138" s="81"/>
      <c r="DXT138" s="81"/>
      <c r="DXU138" s="81"/>
      <c r="DXV138" s="81"/>
      <c r="DXW138" s="81"/>
      <c r="DXX138" s="81"/>
      <c r="DXY138" s="81"/>
      <c r="DXZ138" s="81"/>
      <c r="DYA138" s="81"/>
      <c r="DYB138" s="81"/>
      <c r="DYC138" s="81"/>
      <c r="DYD138" s="81"/>
      <c r="DYE138" s="81"/>
      <c r="DYF138" s="81"/>
      <c r="DYG138" s="81"/>
      <c r="DYH138" s="81"/>
      <c r="DYI138" s="81"/>
      <c r="DYJ138" s="81"/>
      <c r="DYK138" s="81"/>
      <c r="DYL138" s="81"/>
      <c r="DYM138" s="81"/>
      <c r="DYN138" s="81"/>
      <c r="DYO138" s="81"/>
      <c r="DYP138" s="81"/>
      <c r="DYQ138" s="81"/>
      <c r="DYR138" s="81"/>
      <c r="DYS138" s="81"/>
      <c r="DYT138" s="81"/>
      <c r="DYU138" s="81"/>
      <c r="DYV138" s="81"/>
      <c r="DYW138" s="81"/>
      <c r="DYX138" s="81"/>
      <c r="DYY138" s="81"/>
      <c r="DYZ138" s="81"/>
      <c r="DZA138" s="81"/>
      <c r="DZB138" s="81"/>
      <c r="DZC138" s="81"/>
      <c r="DZD138" s="81"/>
      <c r="DZE138" s="81"/>
      <c r="DZF138" s="81"/>
      <c r="DZG138" s="81"/>
      <c r="DZH138" s="81"/>
      <c r="DZI138" s="81"/>
      <c r="DZJ138" s="81"/>
      <c r="DZK138" s="81"/>
      <c r="DZL138" s="81"/>
      <c r="DZM138" s="81"/>
      <c r="DZN138" s="81"/>
      <c r="DZO138" s="81"/>
      <c r="DZP138" s="81"/>
      <c r="DZQ138" s="81"/>
      <c r="DZR138" s="81"/>
      <c r="DZS138" s="81"/>
      <c r="DZT138" s="81"/>
      <c r="DZU138" s="81"/>
      <c r="DZV138" s="81"/>
      <c r="DZW138" s="81"/>
      <c r="DZX138" s="81"/>
      <c r="DZY138" s="81"/>
      <c r="DZZ138" s="81"/>
      <c r="EAA138" s="81"/>
      <c r="EAB138" s="81"/>
      <c r="EAC138" s="81"/>
      <c r="EAD138" s="81"/>
      <c r="EAE138" s="81"/>
      <c r="EAF138" s="81"/>
      <c r="EAG138" s="81"/>
      <c r="EAH138" s="81"/>
      <c r="EAI138" s="81"/>
      <c r="EAJ138" s="81"/>
      <c r="EAK138" s="81"/>
      <c r="EAL138" s="81"/>
      <c r="EAM138" s="81"/>
      <c r="EAN138" s="81"/>
      <c r="EAO138" s="81"/>
      <c r="EAP138" s="81"/>
      <c r="EAQ138" s="81"/>
      <c r="EAR138" s="81"/>
      <c r="EAS138" s="81"/>
      <c r="EAT138" s="81"/>
      <c r="EAU138" s="81"/>
      <c r="EAV138" s="81"/>
      <c r="EAW138" s="81"/>
      <c r="EAX138" s="81"/>
      <c r="EAY138" s="81"/>
      <c r="EAZ138" s="81"/>
      <c r="EBA138" s="81"/>
      <c r="EBB138" s="81"/>
      <c r="EBC138" s="81"/>
      <c r="EBD138" s="81"/>
      <c r="EBE138" s="81"/>
      <c r="EBF138" s="81"/>
      <c r="EBG138" s="81"/>
      <c r="EBH138" s="81"/>
      <c r="EBI138" s="81"/>
      <c r="EBJ138" s="81"/>
      <c r="EBK138" s="81"/>
      <c r="EBL138" s="81"/>
      <c r="EBM138" s="81"/>
      <c r="EBN138" s="81"/>
      <c r="EBO138" s="81"/>
      <c r="EBP138" s="81"/>
      <c r="EBQ138" s="81"/>
      <c r="EBR138" s="81"/>
      <c r="EBS138" s="81"/>
      <c r="EBT138" s="81"/>
      <c r="EBU138" s="81"/>
      <c r="EBV138" s="81"/>
      <c r="EBW138" s="81"/>
      <c r="EBX138" s="81"/>
      <c r="EBY138" s="81"/>
      <c r="EBZ138" s="81"/>
      <c r="ECA138" s="81"/>
      <c r="ECB138" s="81"/>
      <c r="ECC138" s="81"/>
      <c r="ECD138" s="81"/>
      <c r="ECE138" s="81"/>
      <c r="ECF138" s="81"/>
      <c r="ECG138" s="81"/>
      <c r="ECH138" s="81"/>
      <c r="ECI138" s="81"/>
      <c r="ECJ138" s="81"/>
      <c r="ECK138" s="81"/>
      <c r="ECL138" s="81"/>
      <c r="ECM138" s="81"/>
      <c r="ECN138" s="81"/>
      <c r="ECO138" s="81"/>
      <c r="ECP138" s="81"/>
      <c r="ECQ138" s="81"/>
      <c r="ECR138" s="81"/>
      <c r="ECS138" s="81"/>
      <c r="ECT138" s="81"/>
      <c r="ECU138" s="81"/>
      <c r="ECV138" s="81"/>
      <c r="ECW138" s="81"/>
      <c r="ECX138" s="81"/>
      <c r="ECY138" s="81"/>
      <c r="ECZ138" s="81"/>
      <c r="EDA138" s="81"/>
      <c r="EDB138" s="81"/>
      <c r="EDC138" s="81"/>
      <c r="EDD138" s="81"/>
      <c r="EDE138" s="81"/>
      <c r="EDF138" s="81"/>
      <c r="EDG138" s="81"/>
      <c r="EDH138" s="81"/>
      <c r="EDI138" s="81"/>
      <c r="EDJ138" s="81"/>
      <c r="EDK138" s="81"/>
      <c r="EDL138" s="81"/>
      <c r="EDM138" s="81"/>
      <c r="EDN138" s="81"/>
      <c r="EDO138" s="81"/>
      <c r="EDP138" s="81"/>
      <c r="EDQ138" s="81"/>
      <c r="EDR138" s="81"/>
      <c r="EDS138" s="81"/>
      <c r="EDT138" s="81"/>
      <c r="EDU138" s="81"/>
      <c r="EDV138" s="81"/>
      <c r="EDW138" s="81"/>
      <c r="EDX138" s="81"/>
      <c r="EDY138" s="81"/>
      <c r="EDZ138" s="81"/>
      <c r="EEA138" s="81"/>
      <c r="EEB138" s="81"/>
      <c r="EEC138" s="81"/>
      <c r="EED138" s="81"/>
      <c r="EEE138" s="81"/>
      <c r="EEF138" s="81"/>
      <c r="EEG138" s="81"/>
      <c r="EEH138" s="81"/>
      <c r="EEI138" s="81"/>
      <c r="EEJ138" s="81"/>
      <c r="EEK138" s="81"/>
      <c r="EEL138" s="81"/>
      <c r="EEM138" s="81"/>
      <c r="EEN138" s="81"/>
      <c r="EEO138" s="81"/>
      <c r="EEP138" s="81"/>
      <c r="EEQ138" s="81"/>
      <c r="EER138" s="81"/>
      <c r="EES138" s="81"/>
      <c r="EET138" s="81"/>
      <c r="EEU138" s="81"/>
      <c r="EEV138" s="81"/>
      <c r="EEW138" s="81"/>
      <c r="EEX138" s="81"/>
      <c r="EEY138" s="81"/>
      <c r="EEZ138" s="81"/>
      <c r="EFA138" s="81"/>
      <c r="EFB138" s="81"/>
      <c r="EFC138" s="81"/>
      <c r="EFD138" s="81"/>
      <c r="EFE138" s="81"/>
      <c r="EFF138" s="81"/>
      <c r="EFG138" s="81"/>
      <c r="EFH138" s="81"/>
      <c r="EFI138" s="81"/>
      <c r="EFJ138" s="81"/>
      <c r="EFK138" s="81"/>
      <c r="EFL138" s="81"/>
      <c r="EFM138" s="81"/>
      <c r="EFN138" s="81"/>
      <c r="EFO138" s="81"/>
      <c r="EFP138" s="81"/>
      <c r="EFQ138" s="81"/>
      <c r="EFR138" s="81"/>
      <c r="EFS138" s="81"/>
      <c r="EFT138" s="81"/>
      <c r="EFU138" s="81"/>
      <c r="EFV138" s="81"/>
      <c r="EFW138" s="81"/>
      <c r="EFX138" s="81"/>
      <c r="EFY138" s="81"/>
      <c r="EFZ138" s="81"/>
      <c r="EGA138" s="81"/>
      <c r="EGB138" s="81"/>
      <c r="EGC138" s="81"/>
      <c r="EGD138" s="81"/>
      <c r="EGE138" s="81"/>
      <c r="EGF138" s="81"/>
      <c r="EGG138" s="81"/>
      <c r="EGH138" s="81"/>
      <c r="EGI138" s="81"/>
      <c r="EGJ138" s="81"/>
      <c r="EGK138" s="81"/>
      <c r="EGL138" s="81"/>
      <c r="EGM138" s="81"/>
      <c r="EGN138" s="81"/>
      <c r="EGO138" s="81"/>
      <c r="EGP138" s="81"/>
      <c r="EGQ138" s="81"/>
      <c r="EGR138" s="81"/>
      <c r="EGS138" s="81"/>
      <c r="EGT138" s="81"/>
      <c r="EGU138" s="81"/>
      <c r="EGV138" s="81"/>
      <c r="EGW138" s="81"/>
      <c r="EGX138" s="81"/>
      <c r="EGY138" s="81"/>
      <c r="EGZ138" s="81"/>
      <c r="EHA138" s="81"/>
      <c r="EHB138" s="81"/>
      <c r="EHC138" s="81"/>
      <c r="EHD138" s="81"/>
      <c r="EHE138" s="81"/>
      <c r="EHF138" s="81"/>
      <c r="EHG138" s="81"/>
      <c r="EHH138" s="81"/>
      <c r="EHI138" s="81"/>
      <c r="EHJ138" s="81"/>
      <c r="EHK138" s="81"/>
      <c r="EHL138" s="81"/>
      <c r="EHM138" s="81"/>
      <c r="EHN138" s="81"/>
      <c r="EHO138" s="81"/>
      <c r="EHP138" s="81"/>
      <c r="EHQ138" s="81"/>
      <c r="EHR138" s="81"/>
      <c r="EHS138" s="81"/>
      <c r="EHT138" s="81"/>
      <c r="EHU138" s="81"/>
      <c r="EHV138" s="81"/>
      <c r="EHW138" s="81"/>
      <c r="EHX138" s="81"/>
      <c r="EHY138" s="81"/>
      <c r="EHZ138" s="81"/>
      <c r="EIA138" s="81"/>
      <c r="EIB138" s="81"/>
      <c r="EIC138" s="81"/>
      <c r="EID138" s="81"/>
      <c r="EIE138" s="81"/>
      <c r="EIF138" s="81"/>
      <c r="EIG138" s="81"/>
      <c r="EIH138" s="81"/>
      <c r="EII138" s="81"/>
      <c r="EIJ138" s="81"/>
      <c r="EIK138" s="81"/>
      <c r="EIL138" s="81"/>
      <c r="EIM138" s="81"/>
      <c r="EIN138" s="81"/>
      <c r="EIO138" s="81"/>
      <c r="EIP138" s="81"/>
      <c r="EIQ138" s="81"/>
      <c r="EIR138" s="81"/>
      <c r="EIS138" s="81"/>
      <c r="EIT138" s="81"/>
      <c r="EIU138" s="81"/>
      <c r="EIV138" s="81"/>
      <c r="EIW138" s="81"/>
      <c r="EIX138" s="81"/>
      <c r="EIY138" s="81"/>
      <c r="EIZ138" s="81"/>
      <c r="EJA138" s="81"/>
      <c r="EJB138" s="81"/>
      <c r="EJC138" s="81"/>
      <c r="EJD138" s="81"/>
      <c r="EJE138" s="81"/>
      <c r="EJF138" s="81"/>
      <c r="EJG138" s="81"/>
      <c r="EJH138" s="81"/>
      <c r="EJI138" s="81"/>
      <c r="EJJ138" s="81"/>
      <c r="EJK138" s="81"/>
      <c r="EJL138" s="81"/>
      <c r="EJM138" s="81"/>
      <c r="EJN138" s="81"/>
      <c r="EJO138" s="81"/>
      <c r="EJP138" s="81"/>
      <c r="EJQ138" s="81"/>
      <c r="EJR138" s="81"/>
      <c r="EJS138" s="81"/>
      <c r="EJT138" s="81"/>
      <c r="EJU138" s="81"/>
      <c r="EJV138" s="81"/>
      <c r="EJW138" s="81"/>
      <c r="EJX138" s="81"/>
      <c r="EJY138" s="81"/>
      <c r="EJZ138" s="81"/>
      <c r="EKA138" s="81"/>
      <c r="EKB138" s="81"/>
      <c r="EKC138" s="81"/>
      <c r="EKD138" s="81"/>
      <c r="EKE138" s="81"/>
      <c r="EKF138" s="81"/>
      <c r="EKG138" s="81"/>
      <c r="EKH138" s="81"/>
      <c r="EKI138" s="81"/>
      <c r="EKJ138" s="81"/>
      <c r="EKK138" s="81"/>
      <c r="EKL138" s="81"/>
      <c r="EKM138" s="81"/>
      <c r="EKN138" s="81"/>
      <c r="EKO138" s="81"/>
      <c r="EKP138" s="81"/>
      <c r="EKQ138" s="81"/>
      <c r="EKR138" s="81"/>
      <c r="EKS138" s="81"/>
      <c r="EKT138" s="81"/>
      <c r="EKU138" s="81"/>
      <c r="EKV138" s="81"/>
      <c r="EKW138" s="81"/>
      <c r="EKX138" s="81"/>
      <c r="EKY138" s="81"/>
      <c r="EKZ138" s="81"/>
      <c r="ELA138" s="81"/>
      <c r="ELB138" s="81"/>
      <c r="ELC138" s="81"/>
      <c r="ELD138" s="81"/>
      <c r="ELE138" s="81"/>
      <c r="ELF138" s="81"/>
      <c r="ELG138" s="81"/>
      <c r="ELH138" s="81"/>
      <c r="ELI138" s="81"/>
      <c r="ELJ138" s="81"/>
      <c r="ELK138" s="81"/>
      <c r="ELL138" s="81"/>
      <c r="ELM138" s="81"/>
      <c r="ELN138" s="81"/>
      <c r="ELO138" s="81"/>
      <c r="ELP138" s="81"/>
      <c r="ELQ138" s="81"/>
      <c r="ELR138" s="81"/>
      <c r="ELS138" s="81"/>
      <c r="ELT138" s="81"/>
      <c r="ELU138" s="81"/>
      <c r="ELV138" s="81"/>
      <c r="ELW138" s="81"/>
      <c r="ELX138" s="81"/>
      <c r="ELY138" s="81"/>
      <c r="ELZ138" s="81"/>
      <c r="EMA138" s="81"/>
      <c r="EMB138" s="81"/>
      <c r="EMC138" s="81"/>
      <c r="EMD138" s="81"/>
      <c r="EME138" s="81"/>
      <c r="EMF138" s="81"/>
      <c r="EMG138" s="81"/>
      <c r="EMH138" s="81"/>
      <c r="EMI138" s="81"/>
      <c r="EMJ138" s="81"/>
      <c r="EMK138" s="81"/>
      <c r="EML138" s="81"/>
      <c r="EMM138" s="81"/>
      <c r="EMN138" s="81"/>
      <c r="EMO138" s="81"/>
      <c r="EMP138" s="81"/>
      <c r="EMQ138" s="81"/>
      <c r="EMR138" s="81"/>
      <c r="EMS138" s="81"/>
      <c r="EMT138" s="81"/>
      <c r="EMU138" s="81"/>
      <c r="EMV138" s="81"/>
      <c r="EMW138" s="81"/>
      <c r="EMX138" s="81"/>
      <c r="EMY138" s="81"/>
      <c r="EMZ138" s="81"/>
      <c r="ENA138" s="81"/>
      <c r="ENB138" s="81"/>
      <c r="ENC138" s="81"/>
      <c r="END138" s="81"/>
      <c r="ENE138" s="81"/>
      <c r="ENF138" s="81"/>
      <c r="ENG138" s="81"/>
      <c r="ENH138" s="81"/>
      <c r="ENI138" s="81"/>
      <c r="ENJ138" s="81"/>
      <c r="ENK138" s="81"/>
      <c r="ENL138" s="81"/>
      <c r="ENM138" s="81"/>
      <c r="ENN138" s="81"/>
      <c r="ENO138" s="81"/>
      <c r="ENP138" s="81"/>
      <c r="ENQ138" s="81"/>
      <c r="ENR138" s="81"/>
      <c r="ENS138" s="81"/>
      <c r="ENT138" s="81"/>
      <c r="ENU138" s="81"/>
      <c r="ENV138" s="81"/>
      <c r="ENW138" s="81"/>
      <c r="ENX138" s="81"/>
      <c r="ENY138" s="81"/>
      <c r="ENZ138" s="81"/>
      <c r="EOA138" s="81"/>
      <c r="EOB138" s="81"/>
      <c r="EOC138" s="81"/>
      <c r="EOD138" s="81"/>
      <c r="EOE138" s="81"/>
      <c r="EOF138" s="81"/>
      <c r="EOG138" s="81"/>
      <c r="EOH138" s="81"/>
      <c r="EOI138" s="81"/>
      <c r="EOJ138" s="81"/>
      <c r="EOK138" s="81"/>
      <c r="EOL138" s="81"/>
      <c r="EOM138" s="81"/>
      <c r="EON138" s="81"/>
      <c r="EOO138" s="81"/>
      <c r="EOP138" s="81"/>
      <c r="EOQ138" s="81"/>
      <c r="EOR138" s="81"/>
      <c r="EOS138" s="81"/>
      <c r="EOT138" s="81"/>
      <c r="EOU138" s="81"/>
      <c r="EOV138" s="81"/>
      <c r="EOW138" s="81"/>
      <c r="EOX138" s="81"/>
      <c r="EOY138" s="81"/>
      <c r="EOZ138" s="81"/>
      <c r="EPA138" s="81"/>
      <c r="EPB138" s="81"/>
      <c r="EPC138" s="81"/>
      <c r="EPD138" s="81"/>
      <c r="EPE138" s="81"/>
      <c r="EPF138" s="81"/>
      <c r="EPG138" s="81"/>
      <c r="EPH138" s="81"/>
      <c r="EPI138" s="81"/>
      <c r="EPJ138" s="81"/>
      <c r="EPK138" s="81"/>
      <c r="EPL138" s="81"/>
      <c r="EPM138" s="81"/>
      <c r="EPN138" s="81"/>
      <c r="EPO138" s="81"/>
      <c r="EPP138" s="81"/>
      <c r="EPQ138" s="81"/>
      <c r="EPR138" s="81"/>
      <c r="EPS138" s="81"/>
      <c r="EPT138" s="81"/>
      <c r="EPU138" s="81"/>
      <c r="EPV138" s="81"/>
      <c r="EPW138" s="81"/>
      <c r="EPX138" s="81"/>
      <c r="EPY138" s="81"/>
      <c r="EPZ138" s="81"/>
      <c r="EQA138" s="81"/>
      <c r="EQB138" s="81"/>
      <c r="EQC138" s="81"/>
      <c r="EQD138" s="81"/>
      <c r="EQE138" s="81"/>
      <c r="EQF138" s="81"/>
      <c r="EQG138" s="81"/>
      <c r="EQH138" s="81"/>
      <c r="EQI138" s="81"/>
      <c r="EQJ138" s="81"/>
      <c r="EQK138" s="81"/>
      <c r="EQL138" s="81"/>
      <c r="EQM138" s="81"/>
      <c r="EQN138" s="81"/>
      <c r="EQO138" s="81"/>
      <c r="EQP138" s="81"/>
      <c r="EQQ138" s="81"/>
      <c r="EQR138" s="81"/>
      <c r="EQS138" s="81"/>
      <c r="EQT138" s="81"/>
      <c r="EQU138" s="81"/>
      <c r="EQV138" s="81"/>
      <c r="EQW138" s="81"/>
      <c r="EQX138" s="81"/>
      <c r="EQY138" s="81"/>
      <c r="EQZ138" s="81"/>
      <c r="ERA138" s="81"/>
      <c r="ERB138" s="81"/>
      <c r="ERC138" s="81"/>
      <c r="ERD138" s="81"/>
      <c r="ERE138" s="81"/>
      <c r="ERF138" s="81"/>
      <c r="ERG138" s="81"/>
      <c r="ERH138" s="81"/>
      <c r="ERI138" s="81"/>
      <c r="ERJ138" s="81"/>
      <c r="ERK138" s="81"/>
      <c r="ERL138" s="81"/>
      <c r="ERM138" s="81"/>
      <c r="ERN138" s="81"/>
      <c r="ERO138" s="81"/>
      <c r="ERP138" s="81"/>
      <c r="ERQ138" s="81"/>
      <c r="ERR138" s="81"/>
      <c r="ERS138" s="81"/>
      <c r="ERT138" s="81"/>
      <c r="ERU138" s="81"/>
      <c r="ERV138" s="81"/>
      <c r="ERW138" s="81"/>
      <c r="ERX138" s="81"/>
      <c r="ERY138" s="81"/>
      <c r="ERZ138" s="81"/>
      <c r="ESA138" s="81"/>
      <c r="ESB138" s="81"/>
      <c r="ESC138" s="81"/>
      <c r="ESD138" s="81"/>
      <c r="ESE138" s="81"/>
      <c r="ESF138" s="81"/>
      <c r="ESG138" s="81"/>
      <c r="ESH138" s="81"/>
      <c r="ESI138" s="81"/>
      <c r="ESJ138" s="81"/>
      <c r="ESK138" s="81"/>
      <c r="ESL138" s="81"/>
      <c r="ESM138" s="81"/>
      <c r="ESN138" s="81"/>
      <c r="ESO138" s="81"/>
      <c r="ESP138" s="81"/>
      <c r="ESQ138" s="81"/>
      <c r="ESR138" s="81"/>
      <c r="ESS138" s="81"/>
      <c r="EST138" s="81"/>
      <c r="ESU138" s="81"/>
      <c r="ESV138" s="81"/>
      <c r="ESW138" s="81"/>
      <c r="ESX138" s="81"/>
      <c r="ESY138" s="81"/>
      <c r="ESZ138" s="81"/>
      <c r="ETA138" s="81"/>
      <c r="ETB138" s="81"/>
      <c r="ETC138" s="81"/>
      <c r="ETD138" s="81"/>
      <c r="ETE138" s="81"/>
      <c r="ETF138" s="81"/>
      <c r="ETG138" s="81"/>
      <c r="ETH138" s="81"/>
      <c r="ETI138" s="81"/>
      <c r="ETJ138" s="81"/>
      <c r="ETK138" s="81"/>
      <c r="ETL138" s="81"/>
      <c r="ETM138" s="81"/>
      <c r="ETN138" s="81"/>
      <c r="ETO138" s="81"/>
      <c r="ETP138" s="81"/>
      <c r="ETQ138" s="81"/>
      <c r="ETR138" s="81"/>
      <c r="ETS138" s="81"/>
      <c r="ETT138" s="81"/>
      <c r="ETU138" s="81"/>
      <c r="ETV138" s="81"/>
      <c r="ETW138" s="81"/>
      <c r="ETX138" s="81"/>
      <c r="ETY138" s="81"/>
      <c r="ETZ138" s="81"/>
      <c r="EUA138" s="81"/>
      <c r="EUB138" s="81"/>
      <c r="EUC138" s="81"/>
      <c r="EUD138" s="81"/>
      <c r="EUE138" s="81"/>
      <c r="EUF138" s="81"/>
      <c r="EUG138" s="81"/>
      <c r="EUH138" s="81"/>
      <c r="EUI138" s="81"/>
      <c r="EUJ138" s="81"/>
      <c r="EUK138" s="81"/>
      <c r="EUL138" s="81"/>
      <c r="EUM138" s="81"/>
      <c r="EUN138" s="81"/>
      <c r="EUO138" s="81"/>
      <c r="EUP138" s="81"/>
      <c r="EUQ138" s="81"/>
      <c r="EUR138" s="81"/>
      <c r="EUS138" s="81"/>
      <c r="EUT138" s="81"/>
      <c r="EUU138" s="81"/>
      <c r="EUV138" s="81"/>
      <c r="EUW138" s="81"/>
      <c r="EUX138" s="81"/>
      <c r="EUY138" s="81"/>
      <c r="EUZ138" s="81"/>
      <c r="EVA138" s="81"/>
      <c r="EVB138" s="81"/>
      <c r="EVC138" s="81"/>
      <c r="EVD138" s="81"/>
      <c r="EVE138" s="81"/>
      <c r="EVF138" s="81"/>
      <c r="EVG138" s="81"/>
      <c r="EVH138" s="81"/>
      <c r="EVI138" s="81"/>
      <c r="EVJ138" s="81"/>
      <c r="EVK138" s="81"/>
      <c r="EVL138" s="81"/>
      <c r="EVM138" s="81"/>
      <c r="EVN138" s="81"/>
      <c r="EVO138" s="81"/>
      <c r="EVP138" s="81"/>
      <c r="EVQ138" s="81"/>
      <c r="EVR138" s="81"/>
      <c r="EVS138" s="81"/>
      <c r="EVT138" s="81"/>
      <c r="EVU138" s="81"/>
      <c r="EVV138" s="81"/>
      <c r="EVW138" s="81"/>
      <c r="EVX138" s="81"/>
      <c r="EVY138" s="81"/>
      <c r="EVZ138" s="81"/>
      <c r="EWA138" s="81"/>
      <c r="EWB138" s="81"/>
      <c r="EWC138" s="81"/>
      <c r="EWD138" s="81"/>
      <c r="EWE138" s="81"/>
      <c r="EWF138" s="81"/>
      <c r="EWG138" s="81"/>
      <c r="EWH138" s="81"/>
      <c r="EWI138" s="81"/>
      <c r="EWJ138" s="81"/>
      <c r="EWK138" s="81"/>
      <c r="EWL138" s="81"/>
      <c r="EWM138" s="81"/>
      <c r="EWN138" s="81"/>
      <c r="EWO138" s="81"/>
      <c r="EWP138" s="81"/>
      <c r="EWQ138" s="81"/>
      <c r="EWR138" s="81"/>
      <c r="EWS138" s="81"/>
      <c r="EWT138" s="81"/>
      <c r="EWU138" s="81"/>
      <c r="EWV138" s="81"/>
      <c r="EWW138" s="81"/>
      <c r="EWX138" s="81"/>
      <c r="EWY138" s="81"/>
      <c r="EWZ138" s="81"/>
      <c r="EXA138" s="81"/>
      <c r="EXB138" s="81"/>
      <c r="EXC138" s="81"/>
      <c r="EXD138" s="81"/>
      <c r="EXE138" s="81"/>
      <c r="EXF138" s="81"/>
      <c r="EXG138" s="81"/>
      <c r="EXH138" s="81"/>
      <c r="EXI138" s="81"/>
      <c r="EXJ138" s="81"/>
      <c r="EXK138" s="81"/>
      <c r="EXL138" s="81"/>
      <c r="EXM138" s="81"/>
      <c r="EXN138" s="81"/>
      <c r="EXO138" s="81"/>
      <c r="EXP138" s="81"/>
      <c r="EXQ138" s="81"/>
      <c r="EXR138" s="81"/>
      <c r="EXS138" s="81"/>
      <c r="EXT138" s="81"/>
      <c r="EXU138" s="81"/>
      <c r="EXV138" s="81"/>
      <c r="EXW138" s="81"/>
      <c r="EXX138" s="81"/>
      <c r="EXY138" s="81"/>
      <c r="EXZ138" s="81"/>
      <c r="EYA138" s="81"/>
      <c r="EYB138" s="81"/>
      <c r="EYC138" s="81"/>
      <c r="EYD138" s="81"/>
      <c r="EYE138" s="81"/>
      <c r="EYF138" s="81"/>
      <c r="EYG138" s="81"/>
      <c r="EYH138" s="81"/>
      <c r="EYI138" s="81"/>
      <c r="EYJ138" s="81"/>
      <c r="EYK138" s="81"/>
      <c r="EYL138" s="81"/>
      <c r="EYM138" s="81"/>
      <c r="EYN138" s="81"/>
      <c r="EYO138" s="81"/>
      <c r="EYP138" s="81"/>
      <c r="EYQ138" s="81"/>
      <c r="EYR138" s="81"/>
      <c r="EYS138" s="81"/>
      <c r="EYT138" s="81"/>
      <c r="EYU138" s="81"/>
      <c r="EYV138" s="81"/>
      <c r="EYW138" s="81"/>
      <c r="EYX138" s="81"/>
      <c r="EYY138" s="81"/>
      <c r="EYZ138" s="81"/>
      <c r="EZA138" s="81"/>
      <c r="EZB138" s="81"/>
      <c r="EZC138" s="81"/>
      <c r="EZD138" s="81"/>
      <c r="EZE138" s="81"/>
      <c r="EZF138" s="81"/>
      <c r="EZG138" s="81"/>
      <c r="EZH138" s="81"/>
      <c r="EZI138" s="81"/>
      <c r="EZJ138" s="81"/>
      <c r="EZK138" s="81"/>
      <c r="EZL138" s="81"/>
      <c r="EZM138" s="81"/>
      <c r="EZN138" s="81"/>
      <c r="EZO138" s="81"/>
      <c r="EZP138" s="81"/>
      <c r="EZQ138" s="81"/>
      <c r="EZR138" s="81"/>
      <c r="EZS138" s="81"/>
      <c r="EZT138" s="81"/>
      <c r="EZU138" s="81"/>
      <c r="EZV138" s="81"/>
      <c r="EZW138" s="81"/>
      <c r="EZX138" s="81"/>
      <c r="EZY138" s="81"/>
      <c r="EZZ138" s="81"/>
      <c r="FAA138" s="81"/>
      <c r="FAB138" s="81"/>
      <c r="FAC138" s="81"/>
      <c r="FAD138" s="81"/>
      <c r="FAE138" s="81"/>
      <c r="FAF138" s="81"/>
      <c r="FAG138" s="81"/>
      <c r="FAH138" s="81"/>
      <c r="FAI138" s="81"/>
      <c r="FAJ138" s="81"/>
      <c r="FAK138" s="81"/>
      <c r="FAL138" s="81"/>
      <c r="FAM138" s="81"/>
      <c r="FAN138" s="81"/>
      <c r="FAO138" s="81"/>
      <c r="FAP138" s="81"/>
      <c r="FAQ138" s="81"/>
      <c r="FAR138" s="81"/>
      <c r="FAS138" s="81"/>
      <c r="FAT138" s="81"/>
      <c r="FAU138" s="81"/>
      <c r="FAV138" s="81"/>
      <c r="FAW138" s="81"/>
      <c r="FAX138" s="81"/>
      <c r="FAY138" s="81"/>
      <c r="FAZ138" s="81"/>
      <c r="FBA138" s="81"/>
      <c r="FBB138" s="81"/>
      <c r="FBC138" s="81"/>
      <c r="FBD138" s="81"/>
      <c r="FBE138" s="81"/>
      <c r="FBF138" s="81"/>
      <c r="FBG138" s="81"/>
      <c r="FBH138" s="81"/>
      <c r="FBI138" s="81"/>
      <c r="FBJ138" s="81"/>
      <c r="FBK138" s="81"/>
      <c r="FBL138" s="81"/>
      <c r="FBM138" s="81"/>
      <c r="FBN138" s="81"/>
      <c r="FBO138" s="81"/>
      <c r="FBP138" s="81"/>
      <c r="FBQ138" s="81"/>
      <c r="FBR138" s="81"/>
      <c r="FBS138" s="81"/>
      <c r="FBT138" s="81"/>
      <c r="FBU138" s="81"/>
      <c r="FBV138" s="81"/>
      <c r="FBW138" s="81"/>
      <c r="FBX138" s="81"/>
      <c r="FBY138" s="81"/>
      <c r="FBZ138" s="81"/>
      <c r="FCA138" s="81"/>
      <c r="FCB138" s="81"/>
      <c r="FCC138" s="81"/>
      <c r="FCD138" s="81"/>
      <c r="FCE138" s="81"/>
      <c r="FCF138" s="81"/>
      <c r="FCG138" s="81"/>
      <c r="FCH138" s="81"/>
      <c r="FCI138" s="81"/>
      <c r="FCJ138" s="81"/>
      <c r="FCK138" s="81"/>
      <c r="FCL138" s="81"/>
      <c r="FCM138" s="81"/>
      <c r="FCN138" s="81"/>
      <c r="FCO138" s="81"/>
      <c r="FCP138" s="81"/>
      <c r="FCQ138" s="81"/>
      <c r="FCR138" s="81"/>
      <c r="FCS138" s="81"/>
      <c r="FCT138" s="81"/>
      <c r="FCU138" s="81"/>
      <c r="FCV138" s="81"/>
      <c r="FCW138" s="81"/>
      <c r="FCX138" s="81"/>
      <c r="FCY138" s="81"/>
      <c r="FCZ138" s="81"/>
      <c r="FDA138" s="81"/>
      <c r="FDB138" s="81"/>
      <c r="FDC138" s="81"/>
      <c r="FDD138" s="81"/>
      <c r="FDE138" s="81"/>
      <c r="FDF138" s="81"/>
      <c r="FDG138" s="81"/>
      <c r="FDH138" s="81"/>
      <c r="FDI138" s="81"/>
      <c r="FDJ138" s="81"/>
      <c r="FDK138" s="81"/>
      <c r="FDL138" s="81"/>
      <c r="FDM138" s="81"/>
      <c r="FDN138" s="81"/>
      <c r="FDO138" s="81"/>
      <c r="FDP138" s="81"/>
      <c r="FDQ138" s="81"/>
      <c r="FDR138" s="81"/>
      <c r="FDS138" s="81"/>
      <c r="FDT138" s="81"/>
      <c r="FDU138" s="81"/>
      <c r="FDV138" s="81"/>
      <c r="FDW138" s="81"/>
      <c r="FDX138" s="81"/>
      <c r="FDY138" s="81"/>
      <c r="FDZ138" s="81"/>
      <c r="FEA138" s="81"/>
      <c r="FEB138" s="81"/>
      <c r="FEC138" s="81"/>
      <c r="FED138" s="81"/>
      <c r="FEE138" s="81"/>
      <c r="FEF138" s="81"/>
      <c r="FEG138" s="81"/>
      <c r="FEH138" s="81"/>
      <c r="FEI138" s="81"/>
      <c r="FEJ138" s="81"/>
      <c r="FEK138" s="81"/>
      <c r="FEL138" s="81"/>
      <c r="FEM138" s="81"/>
      <c r="FEN138" s="81"/>
      <c r="FEO138" s="81"/>
      <c r="FEP138" s="81"/>
      <c r="FEQ138" s="81"/>
      <c r="FER138" s="81"/>
      <c r="FES138" s="81"/>
      <c r="FET138" s="81"/>
      <c r="FEU138" s="81"/>
      <c r="FEV138" s="81"/>
      <c r="FEW138" s="81"/>
      <c r="FEX138" s="81"/>
      <c r="FEY138" s="81"/>
      <c r="FEZ138" s="81"/>
      <c r="FFA138" s="81"/>
      <c r="FFB138" s="81"/>
      <c r="FFC138" s="81"/>
      <c r="FFD138" s="81"/>
      <c r="FFE138" s="81"/>
      <c r="FFF138" s="81"/>
      <c r="FFG138" s="81"/>
      <c r="FFH138" s="81"/>
      <c r="FFI138" s="81"/>
      <c r="FFJ138" s="81"/>
      <c r="FFK138" s="81"/>
      <c r="FFL138" s="81"/>
      <c r="FFM138" s="81"/>
      <c r="FFN138" s="81"/>
      <c r="FFO138" s="81"/>
      <c r="FFP138" s="81"/>
      <c r="FFQ138" s="81"/>
      <c r="FFR138" s="81"/>
      <c r="FFS138" s="81"/>
      <c r="FFT138" s="81"/>
      <c r="FFU138" s="81"/>
      <c r="FFV138" s="81"/>
      <c r="FFW138" s="81"/>
      <c r="FFX138" s="81"/>
      <c r="FFY138" s="81"/>
      <c r="FFZ138" s="81"/>
      <c r="FGA138" s="81"/>
      <c r="FGB138" s="81"/>
      <c r="FGC138" s="81"/>
      <c r="FGD138" s="81"/>
      <c r="FGE138" s="81"/>
      <c r="FGF138" s="81"/>
      <c r="FGG138" s="81"/>
      <c r="FGH138" s="81"/>
      <c r="FGI138" s="81"/>
      <c r="FGJ138" s="81"/>
      <c r="FGK138" s="81"/>
      <c r="FGL138" s="81"/>
      <c r="FGM138" s="81"/>
      <c r="FGN138" s="81"/>
      <c r="FGO138" s="81"/>
      <c r="FGP138" s="81"/>
      <c r="FGQ138" s="81"/>
      <c r="FGR138" s="81"/>
      <c r="FGS138" s="81"/>
      <c r="FGT138" s="81"/>
      <c r="FGU138" s="81"/>
      <c r="FGV138" s="81"/>
      <c r="FGW138" s="81"/>
      <c r="FGX138" s="81"/>
      <c r="FGY138" s="81"/>
      <c r="FGZ138" s="81"/>
      <c r="FHA138" s="81"/>
      <c r="FHB138" s="81"/>
      <c r="FHC138" s="81"/>
      <c r="FHD138" s="81"/>
      <c r="FHE138" s="81"/>
      <c r="FHF138" s="81"/>
      <c r="FHG138" s="81"/>
      <c r="FHH138" s="81"/>
      <c r="FHI138" s="81"/>
      <c r="FHJ138" s="81"/>
      <c r="FHK138" s="81"/>
      <c r="FHL138" s="81"/>
      <c r="FHM138" s="81"/>
      <c r="FHN138" s="81"/>
      <c r="FHO138" s="81"/>
      <c r="FHP138" s="81"/>
      <c r="FHQ138" s="81"/>
      <c r="FHR138" s="81"/>
      <c r="FHS138" s="81"/>
      <c r="FHT138" s="81"/>
      <c r="FHU138" s="81"/>
      <c r="FHV138" s="81"/>
      <c r="FHW138" s="81"/>
      <c r="FHX138" s="81"/>
      <c r="FHY138" s="81"/>
      <c r="FHZ138" s="81"/>
      <c r="FIA138" s="81"/>
      <c r="FIB138" s="81"/>
      <c r="FIC138" s="81"/>
      <c r="FID138" s="81"/>
      <c r="FIE138" s="81"/>
      <c r="FIF138" s="81"/>
      <c r="FIG138" s="81"/>
      <c r="FIH138" s="81"/>
      <c r="FII138" s="81"/>
      <c r="FIJ138" s="81"/>
      <c r="FIK138" s="81"/>
      <c r="FIL138" s="81"/>
      <c r="FIM138" s="81"/>
      <c r="FIN138" s="81"/>
      <c r="FIO138" s="81"/>
      <c r="FIP138" s="81"/>
      <c r="FIQ138" s="81"/>
      <c r="FIR138" s="81"/>
      <c r="FIS138" s="81"/>
      <c r="FIT138" s="81"/>
      <c r="FIU138" s="81"/>
      <c r="FIV138" s="81"/>
      <c r="FIW138" s="81"/>
      <c r="FIX138" s="81"/>
      <c r="FIY138" s="81"/>
      <c r="FIZ138" s="81"/>
      <c r="FJA138" s="81"/>
      <c r="FJB138" s="81"/>
      <c r="FJC138" s="81"/>
      <c r="FJD138" s="81"/>
      <c r="FJE138" s="81"/>
      <c r="FJF138" s="81"/>
      <c r="FJG138" s="81"/>
      <c r="FJH138" s="81"/>
      <c r="FJI138" s="81"/>
      <c r="FJJ138" s="81"/>
      <c r="FJK138" s="81"/>
      <c r="FJL138" s="81"/>
      <c r="FJM138" s="81"/>
      <c r="FJN138" s="81"/>
      <c r="FJO138" s="81"/>
      <c r="FJP138" s="81"/>
      <c r="FJQ138" s="81"/>
      <c r="FJR138" s="81"/>
      <c r="FJS138" s="81"/>
      <c r="FJT138" s="81"/>
      <c r="FJU138" s="81"/>
      <c r="FJV138" s="81"/>
      <c r="FJW138" s="81"/>
      <c r="FJX138" s="81"/>
      <c r="FJY138" s="81"/>
      <c r="FJZ138" s="81"/>
      <c r="FKA138" s="81"/>
      <c r="FKB138" s="81"/>
      <c r="FKC138" s="81"/>
      <c r="FKD138" s="81"/>
      <c r="FKE138" s="81"/>
      <c r="FKF138" s="81"/>
      <c r="FKG138" s="81"/>
      <c r="FKH138" s="81"/>
      <c r="FKI138" s="81"/>
      <c r="FKJ138" s="81"/>
      <c r="FKK138" s="81"/>
      <c r="FKL138" s="81"/>
      <c r="FKM138" s="81"/>
      <c r="FKN138" s="81"/>
      <c r="FKO138" s="81"/>
      <c r="FKP138" s="81"/>
      <c r="FKQ138" s="81"/>
      <c r="FKR138" s="81"/>
      <c r="FKS138" s="81"/>
      <c r="FKT138" s="81"/>
      <c r="FKU138" s="81"/>
      <c r="FKV138" s="81"/>
      <c r="FKW138" s="81"/>
      <c r="FKX138" s="81"/>
      <c r="FKY138" s="81"/>
      <c r="FKZ138" s="81"/>
      <c r="FLA138" s="81"/>
      <c r="FLB138" s="81"/>
      <c r="FLC138" s="81"/>
      <c r="FLD138" s="81"/>
      <c r="FLE138" s="81"/>
      <c r="FLF138" s="81"/>
      <c r="FLG138" s="81"/>
      <c r="FLH138" s="81"/>
      <c r="FLI138" s="81"/>
      <c r="FLJ138" s="81"/>
      <c r="FLK138" s="81"/>
      <c r="FLL138" s="81"/>
      <c r="FLM138" s="81"/>
      <c r="FLN138" s="81"/>
      <c r="FLO138" s="81"/>
      <c r="FLP138" s="81"/>
      <c r="FLQ138" s="81"/>
      <c r="FLR138" s="81"/>
      <c r="FLS138" s="81"/>
      <c r="FLT138" s="81"/>
      <c r="FLU138" s="81"/>
      <c r="FLV138" s="81"/>
      <c r="FLW138" s="81"/>
      <c r="FLX138" s="81"/>
      <c r="FLY138" s="81"/>
      <c r="FLZ138" s="81"/>
      <c r="FMA138" s="81"/>
      <c r="FMB138" s="81"/>
      <c r="FMC138" s="81"/>
      <c r="FMD138" s="81"/>
      <c r="FME138" s="81"/>
      <c r="FMF138" s="81"/>
      <c r="FMG138" s="81"/>
      <c r="FMH138" s="81"/>
      <c r="FMI138" s="81"/>
      <c r="FMJ138" s="81"/>
      <c r="FMK138" s="81"/>
      <c r="FML138" s="81"/>
      <c r="FMM138" s="81"/>
      <c r="FMN138" s="81"/>
      <c r="FMO138" s="81"/>
      <c r="FMP138" s="81"/>
      <c r="FMQ138" s="81"/>
      <c r="FMR138" s="81"/>
      <c r="FMS138" s="81"/>
      <c r="FMT138" s="81"/>
      <c r="FMU138" s="81"/>
      <c r="FMV138" s="81"/>
      <c r="FMW138" s="81"/>
      <c r="FMX138" s="81"/>
      <c r="FMY138" s="81"/>
      <c r="FMZ138" s="81"/>
      <c r="FNA138" s="81"/>
      <c r="FNB138" s="81"/>
      <c r="FNC138" s="81"/>
      <c r="FND138" s="81"/>
      <c r="FNE138" s="81"/>
      <c r="FNF138" s="81"/>
      <c r="FNG138" s="81"/>
      <c r="FNH138" s="81"/>
      <c r="FNI138" s="81"/>
      <c r="FNJ138" s="81"/>
      <c r="FNK138" s="81"/>
      <c r="FNL138" s="81"/>
      <c r="FNM138" s="81"/>
      <c r="FNN138" s="81"/>
      <c r="FNO138" s="81"/>
      <c r="FNP138" s="81"/>
      <c r="FNQ138" s="81"/>
      <c r="FNR138" s="81"/>
      <c r="FNS138" s="81"/>
      <c r="FNT138" s="81"/>
      <c r="FNU138" s="81"/>
      <c r="FNV138" s="81"/>
      <c r="FNW138" s="81"/>
      <c r="FNX138" s="81"/>
      <c r="FNY138" s="81"/>
      <c r="FNZ138" s="81"/>
      <c r="FOA138" s="81"/>
      <c r="FOB138" s="81"/>
      <c r="FOC138" s="81"/>
      <c r="FOD138" s="81"/>
      <c r="FOE138" s="81"/>
      <c r="FOF138" s="81"/>
      <c r="FOG138" s="81"/>
      <c r="FOH138" s="81"/>
      <c r="FOI138" s="81"/>
      <c r="FOJ138" s="81"/>
      <c r="FOK138" s="81"/>
      <c r="FOL138" s="81"/>
      <c r="FOM138" s="81"/>
      <c r="FON138" s="81"/>
      <c r="FOO138" s="81"/>
      <c r="FOP138" s="81"/>
      <c r="FOQ138" s="81"/>
      <c r="FOR138" s="81"/>
      <c r="FOS138" s="81"/>
      <c r="FOT138" s="81"/>
      <c r="FOU138" s="81"/>
      <c r="FOV138" s="81"/>
      <c r="FOW138" s="81"/>
      <c r="FOX138" s="81"/>
      <c r="FOY138" s="81"/>
      <c r="FOZ138" s="81"/>
      <c r="FPA138" s="81"/>
      <c r="FPB138" s="81"/>
      <c r="FPC138" s="81"/>
      <c r="FPD138" s="81"/>
      <c r="FPE138" s="81"/>
      <c r="FPF138" s="81"/>
      <c r="FPG138" s="81"/>
      <c r="FPH138" s="81"/>
      <c r="FPI138" s="81"/>
      <c r="FPJ138" s="81"/>
      <c r="FPK138" s="81"/>
      <c r="FPL138" s="81"/>
      <c r="FPM138" s="81"/>
      <c r="FPN138" s="81"/>
      <c r="FPO138" s="81"/>
      <c r="FPP138" s="81"/>
      <c r="FPQ138" s="81"/>
      <c r="FPR138" s="81"/>
      <c r="FPS138" s="81"/>
      <c r="FPT138" s="81"/>
      <c r="FPU138" s="81"/>
      <c r="FPV138" s="81"/>
      <c r="FPW138" s="81"/>
      <c r="FPX138" s="81"/>
      <c r="FPY138" s="81"/>
      <c r="FPZ138" s="81"/>
      <c r="FQA138" s="81"/>
      <c r="FQB138" s="81"/>
      <c r="FQC138" s="81"/>
      <c r="FQD138" s="81"/>
      <c r="FQE138" s="81"/>
      <c r="FQF138" s="81"/>
      <c r="FQG138" s="81"/>
      <c r="FQH138" s="81"/>
      <c r="FQI138" s="81"/>
      <c r="FQJ138" s="81"/>
      <c r="FQK138" s="81"/>
      <c r="FQL138" s="81"/>
      <c r="FQM138" s="81"/>
      <c r="FQN138" s="81"/>
      <c r="FQO138" s="81"/>
      <c r="FQP138" s="81"/>
      <c r="FQQ138" s="81"/>
      <c r="FQR138" s="81"/>
      <c r="FQS138" s="81"/>
      <c r="FQT138" s="81"/>
      <c r="FQU138" s="81"/>
      <c r="FQV138" s="81"/>
      <c r="FQW138" s="81"/>
      <c r="FQX138" s="81"/>
      <c r="FQY138" s="81"/>
      <c r="FQZ138" s="81"/>
      <c r="FRA138" s="81"/>
      <c r="FRB138" s="81"/>
      <c r="FRC138" s="81"/>
      <c r="FRD138" s="81"/>
      <c r="FRE138" s="81"/>
      <c r="FRF138" s="81"/>
      <c r="FRG138" s="81"/>
      <c r="FRH138" s="81"/>
      <c r="FRI138" s="81"/>
      <c r="FRJ138" s="81"/>
      <c r="FRK138" s="81"/>
      <c r="FRL138" s="81"/>
      <c r="FRM138" s="81"/>
      <c r="FRN138" s="81"/>
      <c r="FRO138" s="81"/>
      <c r="FRP138" s="81"/>
      <c r="FRQ138" s="81"/>
      <c r="FRR138" s="81"/>
      <c r="FRS138" s="81"/>
      <c r="FRT138" s="81"/>
      <c r="FRU138" s="81"/>
      <c r="FRV138" s="81"/>
      <c r="FRW138" s="81"/>
      <c r="FRX138" s="81"/>
      <c r="FRY138" s="81"/>
      <c r="FRZ138" s="81"/>
      <c r="FSA138" s="81"/>
      <c r="FSB138" s="81"/>
      <c r="FSC138" s="81"/>
      <c r="FSD138" s="81"/>
      <c r="FSE138" s="81"/>
      <c r="FSF138" s="81"/>
      <c r="FSG138" s="81"/>
      <c r="FSH138" s="81"/>
      <c r="FSI138" s="81"/>
      <c r="FSJ138" s="81"/>
      <c r="FSK138" s="81"/>
      <c r="FSL138" s="81"/>
      <c r="FSM138" s="81"/>
      <c r="FSN138" s="81"/>
      <c r="FSO138" s="81"/>
      <c r="FSP138" s="81"/>
      <c r="FSQ138" s="81"/>
      <c r="FSR138" s="81"/>
      <c r="FSS138" s="81"/>
      <c r="FST138" s="81"/>
      <c r="FSU138" s="81"/>
      <c r="FSV138" s="81"/>
      <c r="FSW138" s="81"/>
      <c r="FSX138" s="81"/>
      <c r="FSY138" s="81"/>
      <c r="FSZ138" s="81"/>
      <c r="FTA138" s="81"/>
      <c r="FTB138" s="81"/>
      <c r="FTC138" s="81"/>
      <c r="FTD138" s="81"/>
      <c r="FTE138" s="81"/>
      <c r="FTF138" s="81"/>
      <c r="FTG138" s="81"/>
      <c r="FTH138" s="81"/>
      <c r="FTI138" s="81"/>
      <c r="FTJ138" s="81"/>
      <c r="FTK138" s="81"/>
      <c r="FTL138" s="81"/>
      <c r="FTM138" s="81"/>
      <c r="FTN138" s="81"/>
      <c r="FTO138" s="81"/>
      <c r="FTP138" s="81"/>
      <c r="FTQ138" s="81"/>
      <c r="FTR138" s="81"/>
      <c r="FTS138" s="81"/>
      <c r="FTT138" s="81"/>
      <c r="FTU138" s="81"/>
      <c r="FTV138" s="81"/>
      <c r="FTW138" s="81"/>
      <c r="FTX138" s="81"/>
      <c r="FTY138" s="81"/>
      <c r="FTZ138" s="81"/>
      <c r="FUA138" s="81"/>
      <c r="FUB138" s="81"/>
      <c r="FUC138" s="81"/>
      <c r="FUD138" s="81"/>
      <c r="FUE138" s="81"/>
      <c r="FUF138" s="81"/>
      <c r="FUG138" s="81"/>
      <c r="FUH138" s="81"/>
      <c r="FUI138" s="81"/>
      <c r="FUJ138" s="81"/>
      <c r="FUK138" s="81"/>
      <c r="FUL138" s="81"/>
      <c r="FUM138" s="81"/>
      <c r="FUN138" s="81"/>
      <c r="FUO138" s="81"/>
      <c r="FUP138" s="81"/>
      <c r="FUQ138" s="81"/>
      <c r="FUR138" s="81"/>
      <c r="FUS138" s="81"/>
      <c r="FUT138" s="81"/>
      <c r="FUU138" s="81"/>
      <c r="FUV138" s="81"/>
      <c r="FUW138" s="81"/>
      <c r="FUX138" s="81"/>
      <c r="FUY138" s="81"/>
      <c r="FUZ138" s="81"/>
      <c r="FVA138" s="81"/>
      <c r="FVB138" s="81"/>
      <c r="FVC138" s="81"/>
      <c r="FVD138" s="81"/>
      <c r="FVE138" s="81"/>
      <c r="FVF138" s="81"/>
      <c r="FVG138" s="81"/>
      <c r="FVH138" s="81"/>
      <c r="FVI138" s="81"/>
      <c r="FVJ138" s="81"/>
      <c r="FVK138" s="81"/>
      <c r="FVL138" s="81"/>
      <c r="FVM138" s="81"/>
      <c r="FVN138" s="81"/>
      <c r="FVO138" s="81"/>
      <c r="FVP138" s="81"/>
      <c r="FVQ138" s="81"/>
      <c r="FVR138" s="81"/>
      <c r="FVS138" s="81"/>
      <c r="FVT138" s="81"/>
      <c r="FVU138" s="81"/>
      <c r="FVV138" s="81"/>
      <c r="FVW138" s="81"/>
      <c r="FVX138" s="81"/>
      <c r="FVY138" s="81"/>
      <c r="FVZ138" s="81"/>
      <c r="FWA138" s="81"/>
      <c r="FWB138" s="81"/>
      <c r="FWC138" s="81"/>
      <c r="FWD138" s="81"/>
      <c r="FWE138" s="81"/>
      <c r="FWF138" s="81"/>
      <c r="FWG138" s="81"/>
      <c r="FWH138" s="81"/>
      <c r="FWI138" s="81"/>
      <c r="FWJ138" s="81"/>
      <c r="FWK138" s="81"/>
      <c r="FWL138" s="81"/>
      <c r="FWM138" s="81"/>
      <c r="FWN138" s="81"/>
      <c r="FWO138" s="81"/>
      <c r="FWP138" s="81"/>
      <c r="FWQ138" s="81"/>
      <c r="FWR138" s="81"/>
      <c r="FWS138" s="81"/>
      <c r="FWT138" s="81"/>
      <c r="FWU138" s="81"/>
      <c r="FWV138" s="81"/>
      <c r="FWW138" s="81"/>
      <c r="FWX138" s="81"/>
      <c r="FWY138" s="81"/>
      <c r="FWZ138" s="81"/>
      <c r="FXA138" s="81"/>
      <c r="FXB138" s="81"/>
      <c r="FXC138" s="81"/>
      <c r="FXD138" s="81"/>
      <c r="FXE138" s="81"/>
      <c r="FXF138" s="81"/>
      <c r="FXG138" s="81"/>
      <c r="FXH138" s="81"/>
      <c r="FXI138" s="81"/>
      <c r="FXJ138" s="81"/>
      <c r="FXK138" s="81"/>
      <c r="FXL138" s="81"/>
      <c r="FXM138" s="81"/>
      <c r="FXN138" s="81"/>
      <c r="FXO138" s="81"/>
      <c r="FXP138" s="81"/>
      <c r="FXQ138" s="81"/>
      <c r="FXR138" s="81"/>
      <c r="FXS138" s="81"/>
      <c r="FXT138" s="81"/>
      <c r="FXU138" s="81"/>
      <c r="FXV138" s="81"/>
      <c r="FXW138" s="81"/>
      <c r="FXX138" s="81"/>
      <c r="FXY138" s="81"/>
      <c r="FXZ138" s="81"/>
      <c r="FYA138" s="81"/>
      <c r="FYB138" s="81"/>
      <c r="FYC138" s="81"/>
      <c r="FYD138" s="81"/>
      <c r="FYE138" s="81"/>
      <c r="FYF138" s="81"/>
      <c r="FYG138" s="81"/>
      <c r="FYH138" s="81"/>
      <c r="FYI138" s="81"/>
      <c r="FYJ138" s="81"/>
      <c r="FYK138" s="81"/>
      <c r="FYL138" s="81"/>
      <c r="FYM138" s="81"/>
      <c r="FYN138" s="81"/>
      <c r="FYO138" s="81"/>
      <c r="FYP138" s="81"/>
      <c r="FYQ138" s="81"/>
      <c r="FYR138" s="81"/>
      <c r="FYS138" s="81"/>
      <c r="FYT138" s="81"/>
      <c r="FYU138" s="81"/>
      <c r="FYV138" s="81"/>
      <c r="FYW138" s="81"/>
      <c r="FYX138" s="81"/>
      <c r="FYY138" s="81"/>
      <c r="FYZ138" s="81"/>
      <c r="FZA138" s="81"/>
      <c r="FZB138" s="81"/>
      <c r="FZC138" s="81"/>
      <c r="FZD138" s="81"/>
      <c r="FZE138" s="81"/>
      <c r="FZF138" s="81"/>
      <c r="FZG138" s="81"/>
      <c r="FZH138" s="81"/>
      <c r="FZI138" s="81"/>
      <c r="FZJ138" s="81"/>
      <c r="FZK138" s="81"/>
      <c r="FZL138" s="81"/>
      <c r="FZM138" s="81"/>
      <c r="FZN138" s="81"/>
      <c r="FZO138" s="81"/>
      <c r="FZP138" s="81"/>
      <c r="FZQ138" s="81"/>
      <c r="FZR138" s="81"/>
      <c r="FZS138" s="81"/>
      <c r="FZT138" s="81"/>
      <c r="FZU138" s="81"/>
      <c r="FZV138" s="81"/>
      <c r="FZW138" s="81"/>
      <c r="FZX138" s="81"/>
      <c r="FZY138" s="81"/>
      <c r="FZZ138" s="81"/>
      <c r="GAA138" s="81"/>
      <c r="GAB138" s="81"/>
      <c r="GAC138" s="81"/>
      <c r="GAD138" s="81"/>
      <c r="GAE138" s="81"/>
      <c r="GAF138" s="81"/>
      <c r="GAG138" s="81"/>
      <c r="GAH138" s="81"/>
      <c r="GAI138" s="81"/>
      <c r="GAJ138" s="81"/>
      <c r="GAK138" s="81"/>
      <c r="GAL138" s="81"/>
      <c r="GAM138" s="81"/>
      <c r="GAN138" s="81"/>
      <c r="GAO138" s="81"/>
      <c r="GAP138" s="81"/>
      <c r="GAQ138" s="81"/>
      <c r="GAR138" s="81"/>
      <c r="GAS138" s="81"/>
      <c r="GAT138" s="81"/>
      <c r="GAU138" s="81"/>
      <c r="GAV138" s="81"/>
      <c r="GAW138" s="81"/>
      <c r="GAX138" s="81"/>
      <c r="GAY138" s="81"/>
      <c r="GAZ138" s="81"/>
      <c r="GBA138" s="81"/>
      <c r="GBB138" s="81"/>
      <c r="GBC138" s="81"/>
      <c r="GBD138" s="81"/>
      <c r="GBE138" s="81"/>
      <c r="GBF138" s="81"/>
      <c r="GBG138" s="81"/>
      <c r="GBH138" s="81"/>
      <c r="GBI138" s="81"/>
      <c r="GBJ138" s="81"/>
      <c r="GBK138" s="81"/>
      <c r="GBL138" s="81"/>
      <c r="GBM138" s="81"/>
      <c r="GBN138" s="81"/>
      <c r="GBO138" s="81"/>
      <c r="GBP138" s="81"/>
      <c r="GBQ138" s="81"/>
      <c r="GBR138" s="81"/>
      <c r="GBS138" s="81"/>
      <c r="GBT138" s="81"/>
      <c r="GBU138" s="81"/>
      <c r="GBV138" s="81"/>
      <c r="GBW138" s="81"/>
      <c r="GBX138" s="81"/>
      <c r="GBY138" s="81"/>
      <c r="GBZ138" s="81"/>
      <c r="GCA138" s="81"/>
      <c r="GCB138" s="81"/>
      <c r="GCC138" s="81"/>
      <c r="GCD138" s="81"/>
      <c r="GCE138" s="81"/>
      <c r="GCF138" s="81"/>
      <c r="GCG138" s="81"/>
      <c r="GCH138" s="81"/>
      <c r="GCI138" s="81"/>
      <c r="GCJ138" s="81"/>
      <c r="GCK138" s="81"/>
      <c r="GCL138" s="81"/>
      <c r="GCM138" s="81"/>
      <c r="GCN138" s="81"/>
      <c r="GCO138" s="81"/>
      <c r="GCP138" s="81"/>
      <c r="GCQ138" s="81"/>
      <c r="GCR138" s="81"/>
      <c r="GCS138" s="81"/>
      <c r="GCT138" s="81"/>
      <c r="GCU138" s="81"/>
      <c r="GCV138" s="81"/>
      <c r="GCW138" s="81"/>
      <c r="GCX138" s="81"/>
      <c r="GCY138" s="81"/>
      <c r="GCZ138" s="81"/>
      <c r="GDA138" s="81"/>
      <c r="GDB138" s="81"/>
      <c r="GDC138" s="81"/>
      <c r="GDD138" s="81"/>
      <c r="GDE138" s="81"/>
      <c r="GDF138" s="81"/>
      <c r="GDG138" s="81"/>
      <c r="GDH138" s="81"/>
      <c r="GDI138" s="81"/>
      <c r="GDJ138" s="81"/>
      <c r="GDK138" s="81"/>
      <c r="GDL138" s="81"/>
      <c r="GDM138" s="81"/>
      <c r="GDN138" s="81"/>
      <c r="GDO138" s="81"/>
      <c r="GDP138" s="81"/>
      <c r="GDQ138" s="81"/>
      <c r="GDR138" s="81"/>
      <c r="GDS138" s="81"/>
      <c r="GDT138" s="81"/>
      <c r="GDU138" s="81"/>
      <c r="GDV138" s="81"/>
      <c r="GDW138" s="81"/>
      <c r="GDX138" s="81"/>
      <c r="GDY138" s="81"/>
      <c r="GDZ138" s="81"/>
      <c r="GEA138" s="81"/>
      <c r="GEB138" s="81"/>
      <c r="GEC138" s="81"/>
      <c r="GED138" s="81"/>
      <c r="GEE138" s="81"/>
      <c r="GEF138" s="81"/>
      <c r="GEG138" s="81"/>
      <c r="GEH138" s="81"/>
      <c r="GEI138" s="81"/>
      <c r="GEJ138" s="81"/>
      <c r="GEK138" s="81"/>
      <c r="GEL138" s="81"/>
      <c r="GEM138" s="81"/>
      <c r="GEN138" s="81"/>
      <c r="GEO138" s="81"/>
      <c r="GEP138" s="81"/>
      <c r="GEQ138" s="81"/>
      <c r="GER138" s="81"/>
      <c r="GES138" s="81"/>
      <c r="GET138" s="81"/>
      <c r="GEU138" s="81"/>
      <c r="GEV138" s="81"/>
      <c r="GEW138" s="81"/>
      <c r="GEX138" s="81"/>
      <c r="GEY138" s="81"/>
      <c r="GEZ138" s="81"/>
      <c r="GFA138" s="81"/>
      <c r="GFB138" s="81"/>
      <c r="GFC138" s="81"/>
      <c r="GFD138" s="81"/>
      <c r="GFE138" s="81"/>
      <c r="GFF138" s="81"/>
      <c r="GFG138" s="81"/>
      <c r="GFH138" s="81"/>
      <c r="GFI138" s="81"/>
      <c r="GFJ138" s="81"/>
      <c r="GFK138" s="81"/>
      <c r="GFL138" s="81"/>
      <c r="GFM138" s="81"/>
      <c r="GFN138" s="81"/>
      <c r="GFO138" s="81"/>
      <c r="GFP138" s="81"/>
      <c r="GFQ138" s="81"/>
      <c r="GFR138" s="81"/>
      <c r="GFS138" s="81"/>
      <c r="GFT138" s="81"/>
      <c r="GFU138" s="81"/>
      <c r="GFV138" s="81"/>
      <c r="GFW138" s="81"/>
      <c r="GFX138" s="81"/>
      <c r="GFY138" s="81"/>
      <c r="GFZ138" s="81"/>
      <c r="GGA138" s="81"/>
      <c r="GGB138" s="81"/>
      <c r="GGC138" s="81"/>
      <c r="GGD138" s="81"/>
      <c r="GGE138" s="81"/>
      <c r="GGF138" s="81"/>
      <c r="GGG138" s="81"/>
      <c r="GGH138" s="81"/>
      <c r="GGI138" s="81"/>
      <c r="GGJ138" s="81"/>
      <c r="GGK138" s="81"/>
      <c r="GGL138" s="81"/>
      <c r="GGM138" s="81"/>
      <c r="GGN138" s="81"/>
      <c r="GGO138" s="81"/>
      <c r="GGP138" s="81"/>
      <c r="GGQ138" s="81"/>
      <c r="GGR138" s="81"/>
      <c r="GGS138" s="81"/>
      <c r="GGT138" s="81"/>
      <c r="GGU138" s="81"/>
      <c r="GGV138" s="81"/>
      <c r="GGW138" s="81"/>
      <c r="GGX138" s="81"/>
      <c r="GGY138" s="81"/>
      <c r="GGZ138" s="81"/>
      <c r="GHA138" s="81"/>
      <c r="GHB138" s="81"/>
      <c r="GHC138" s="81"/>
      <c r="GHD138" s="81"/>
      <c r="GHE138" s="81"/>
      <c r="GHF138" s="81"/>
      <c r="GHG138" s="81"/>
      <c r="GHH138" s="81"/>
      <c r="GHI138" s="81"/>
      <c r="GHJ138" s="81"/>
      <c r="GHK138" s="81"/>
      <c r="GHL138" s="81"/>
      <c r="GHM138" s="81"/>
      <c r="GHN138" s="81"/>
      <c r="GHO138" s="81"/>
      <c r="GHP138" s="81"/>
      <c r="GHQ138" s="81"/>
      <c r="GHR138" s="81"/>
      <c r="GHS138" s="81"/>
      <c r="GHT138" s="81"/>
      <c r="GHU138" s="81"/>
      <c r="GHV138" s="81"/>
      <c r="GHW138" s="81"/>
      <c r="GHX138" s="81"/>
      <c r="GHY138" s="81"/>
      <c r="GHZ138" s="81"/>
      <c r="GIA138" s="81"/>
      <c r="GIB138" s="81"/>
      <c r="GIC138" s="81"/>
      <c r="GID138" s="81"/>
      <c r="GIE138" s="81"/>
      <c r="GIF138" s="81"/>
      <c r="GIG138" s="81"/>
      <c r="GIH138" s="81"/>
      <c r="GII138" s="81"/>
      <c r="GIJ138" s="81"/>
      <c r="GIK138" s="81"/>
      <c r="GIL138" s="81"/>
      <c r="GIM138" s="81"/>
      <c r="GIN138" s="81"/>
      <c r="GIO138" s="81"/>
      <c r="GIP138" s="81"/>
      <c r="GIQ138" s="81"/>
      <c r="GIR138" s="81"/>
      <c r="GIS138" s="81"/>
      <c r="GIT138" s="81"/>
      <c r="GIU138" s="81"/>
      <c r="GIV138" s="81"/>
      <c r="GIW138" s="81"/>
      <c r="GIX138" s="81"/>
      <c r="GIY138" s="81"/>
      <c r="GIZ138" s="81"/>
      <c r="GJA138" s="81"/>
      <c r="GJB138" s="81"/>
      <c r="GJC138" s="81"/>
      <c r="GJD138" s="81"/>
      <c r="GJE138" s="81"/>
      <c r="GJF138" s="81"/>
      <c r="GJG138" s="81"/>
      <c r="GJH138" s="81"/>
      <c r="GJI138" s="81"/>
      <c r="GJJ138" s="81"/>
      <c r="GJK138" s="81"/>
      <c r="GJL138" s="81"/>
      <c r="GJM138" s="81"/>
      <c r="GJN138" s="81"/>
      <c r="GJO138" s="81"/>
      <c r="GJP138" s="81"/>
      <c r="GJQ138" s="81"/>
      <c r="GJR138" s="81"/>
      <c r="GJS138" s="81"/>
      <c r="GJT138" s="81"/>
      <c r="GJU138" s="81"/>
      <c r="GJV138" s="81"/>
      <c r="GJW138" s="81"/>
      <c r="GJX138" s="81"/>
      <c r="GJY138" s="81"/>
      <c r="GJZ138" s="81"/>
      <c r="GKA138" s="81"/>
      <c r="GKB138" s="81"/>
      <c r="GKC138" s="81"/>
      <c r="GKD138" s="81"/>
      <c r="GKE138" s="81"/>
      <c r="GKF138" s="81"/>
      <c r="GKG138" s="81"/>
      <c r="GKH138" s="81"/>
      <c r="GKI138" s="81"/>
      <c r="GKJ138" s="81"/>
      <c r="GKK138" s="81"/>
      <c r="GKL138" s="81"/>
      <c r="GKM138" s="81"/>
      <c r="GKN138" s="81"/>
      <c r="GKO138" s="81"/>
      <c r="GKP138" s="81"/>
      <c r="GKQ138" s="81"/>
      <c r="GKR138" s="81"/>
      <c r="GKS138" s="81"/>
      <c r="GKT138" s="81"/>
      <c r="GKU138" s="81"/>
      <c r="GKV138" s="81"/>
      <c r="GKW138" s="81"/>
      <c r="GKX138" s="81"/>
      <c r="GKY138" s="81"/>
      <c r="GKZ138" s="81"/>
      <c r="GLA138" s="81"/>
      <c r="GLB138" s="81"/>
      <c r="GLC138" s="81"/>
      <c r="GLD138" s="81"/>
      <c r="GLE138" s="81"/>
      <c r="GLF138" s="81"/>
      <c r="GLG138" s="81"/>
      <c r="GLH138" s="81"/>
      <c r="GLI138" s="81"/>
      <c r="GLJ138" s="81"/>
      <c r="GLK138" s="81"/>
      <c r="GLL138" s="81"/>
      <c r="GLM138" s="81"/>
      <c r="GLN138" s="81"/>
      <c r="GLO138" s="81"/>
      <c r="GLP138" s="81"/>
      <c r="GLQ138" s="81"/>
      <c r="GLR138" s="81"/>
      <c r="GLS138" s="81"/>
      <c r="GLT138" s="81"/>
      <c r="GLU138" s="81"/>
      <c r="GLV138" s="81"/>
      <c r="GLW138" s="81"/>
      <c r="GLX138" s="81"/>
      <c r="GLY138" s="81"/>
      <c r="GLZ138" s="81"/>
      <c r="GMA138" s="81"/>
      <c r="GMB138" s="81"/>
      <c r="GMC138" s="81"/>
      <c r="GMD138" s="81"/>
      <c r="GME138" s="81"/>
      <c r="GMF138" s="81"/>
      <c r="GMG138" s="81"/>
      <c r="GMH138" s="81"/>
      <c r="GMI138" s="81"/>
      <c r="GMJ138" s="81"/>
      <c r="GMK138" s="81"/>
      <c r="GML138" s="81"/>
      <c r="GMM138" s="81"/>
      <c r="GMN138" s="81"/>
      <c r="GMO138" s="81"/>
      <c r="GMP138" s="81"/>
      <c r="GMQ138" s="81"/>
      <c r="GMR138" s="81"/>
      <c r="GMS138" s="81"/>
      <c r="GMT138" s="81"/>
      <c r="GMU138" s="81"/>
      <c r="GMV138" s="81"/>
      <c r="GMW138" s="81"/>
      <c r="GMX138" s="81"/>
      <c r="GMY138" s="81"/>
      <c r="GMZ138" s="81"/>
      <c r="GNA138" s="81"/>
      <c r="GNB138" s="81"/>
      <c r="GNC138" s="81"/>
      <c r="GND138" s="81"/>
      <c r="GNE138" s="81"/>
      <c r="GNF138" s="81"/>
      <c r="GNG138" s="81"/>
      <c r="GNH138" s="81"/>
      <c r="GNI138" s="81"/>
      <c r="GNJ138" s="81"/>
      <c r="GNK138" s="81"/>
      <c r="GNL138" s="81"/>
      <c r="GNM138" s="81"/>
      <c r="GNN138" s="81"/>
      <c r="GNO138" s="81"/>
      <c r="GNP138" s="81"/>
      <c r="GNQ138" s="81"/>
      <c r="GNR138" s="81"/>
      <c r="GNS138" s="81"/>
      <c r="GNT138" s="81"/>
      <c r="GNU138" s="81"/>
      <c r="GNV138" s="81"/>
      <c r="GNW138" s="81"/>
      <c r="GNX138" s="81"/>
      <c r="GNY138" s="81"/>
      <c r="GNZ138" s="81"/>
      <c r="GOA138" s="81"/>
      <c r="GOB138" s="81"/>
      <c r="GOC138" s="81"/>
      <c r="GOD138" s="81"/>
      <c r="GOE138" s="81"/>
      <c r="GOF138" s="81"/>
      <c r="GOG138" s="81"/>
      <c r="GOH138" s="81"/>
      <c r="GOI138" s="81"/>
      <c r="GOJ138" s="81"/>
      <c r="GOK138" s="81"/>
      <c r="GOL138" s="81"/>
      <c r="GOM138" s="81"/>
      <c r="GON138" s="81"/>
      <c r="GOO138" s="81"/>
      <c r="GOP138" s="81"/>
      <c r="GOQ138" s="81"/>
      <c r="GOR138" s="81"/>
      <c r="GOS138" s="81"/>
      <c r="GOT138" s="81"/>
      <c r="GOU138" s="81"/>
      <c r="GOV138" s="81"/>
      <c r="GOW138" s="81"/>
      <c r="GOX138" s="81"/>
      <c r="GOY138" s="81"/>
      <c r="GOZ138" s="81"/>
      <c r="GPA138" s="81"/>
      <c r="GPB138" s="81"/>
      <c r="GPC138" s="81"/>
      <c r="GPD138" s="81"/>
      <c r="GPE138" s="81"/>
      <c r="GPF138" s="81"/>
      <c r="GPG138" s="81"/>
      <c r="GPH138" s="81"/>
      <c r="GPI138" s="81"/>
      <c r="GPJ138" s="81"/>
      <c r="GPK138" s="81"/>
      <c r="GPL138" s="81"/>
      <c r="GPM138" s="81"/>
      <c r="GPN138" s="81"/>
      <c r="GPO138" s="81"/>
      <c r="GPP138" s="81"/>
      <c r="GPQ138" s="81"/>
      <c r="GPR138" s="81"/>
      <c r="GPS138" s="81"/>
      <c r="GPT138" s="81"/>
      <c r="GPU138" s="81"/>
      <c r="GPV138" s="81"/>
      <c r="GPW138" s="81"/>
      <c r="GPX138" s="81"/>
      <c r="GPY138" s="81"/>
      <c r="GPZ138" s="81"/>
      <c r="GQA138" s="81"/>
      <c r="GQB138" s="81"/>
      <c r="GQC138" s="81"/>
      <c r="GQD138" s="81"/>
      <c r="GQE138" s="81"/>
      <c r="GQF138" s="81"/>
      <c r="GQG138" s="81"/>
      <c r="GQH138" s="81"/>
      <c r="GQI138" s="81"/>
      <c r="GQJ138" s="81"/>
      <c r="GQK138" s="81"/>
      <c r="GQL138" s="81"/>
      <c r="GQM138" s="81"/>
      <c r="GQN138" s="81"/>
      <c r="GQO138" s="81"/>
      <c r="GQP138" s="81"/>
      <c r="GQQ138" s="81"/>
      <c r="GQR138" s="81"/>
      <c r="GQS138" s="81"/>
      <c r="GQT138" s="81"/>
      <c r="GQU138" s="81"/>
      <c r="GQV138" s="81"/>
      <c r="GQW138" s="81"/>
      <c r="GQX138" s="81"/>
      <c r="GQY138" s="81"/>
      <c r="GQZ138" s="81"/>
      <c r="GRA138" s="81"/>
      <c r="GRB138" s="81"/>
      <c r="GRC138" s="81"/>
      <c r="GRD138" s="81"/>
      <c r="GRE138" s="81"/>
      <c r="GRF138" s="81"/>
      <c r="GRG138" s="81"/>
      <c r="GRH138" s="81"/>
      <c r="GRI138" s="81"/>
      <c r="GRJ138" s="81"/>
      <c r="GRK138" s="81"/>
      <c r="GRL138" s="81"/>
      <c r="GRM138" s="81"/>
      <c r="GRN138" s="81"/>
      <c r="GRO138" s="81"/>
      <c r="GRP138" s="81"/>
      <c r="GRQ138" s="81"/>
      <c r="GRR138" s="81"/>
      <c r="GRS138" s="81"/>
      <c r="GRT138" s="81"/>
      <c r="GRU138" s="81"/>
      <c r="GRV138" s="81"/>
      <c r="GRW138" s="81"/>
      <c r="GRX138" s="81"/>
      <c r="GRY138" s="81"/>
      <c r="GRZ138" s="81"/>
      <c r="GSA138" s="81"/>
      <c r="GSB138" s="81"/>
      <c r="GSC138" s="81"/>
      <c r="GSD138" s="81"/>
      <c r="GSE138" s="81"/>
      <c r="GSF138" s="81"/>
      <c r="GSG138" s="81"/>
      <c r="GSH138" s="81"/>
      <c r="GSI138" s="81"/>
      <c r="GSJ138" s="81"/>
      <c r="GSK138" s="81"/>
      <c r="GSL138" s="81"/>
      <c r="GSM138" s="81"/>
      <c r="GSN138" s="81"/>
      <c r="GSO138" s="81"/>
      <c r="GSP138" s="81"/>
      <c r="GSQ138" s="81"/>
      <c r="GSR138" s="81"/>
      <c r="GSS138" s="81"/>
      <c r="GST138" s="81"/>
      <c r="GSU138" s="81"/>
      <c r="GSV138" s="81"/>
      <c r="GSW138" s="81"/>
      <c r="GSX138" s="81"/>
      <c r="GSY138" s="81"/>
      <c r="GSZ138" s="81"/>
      <c r="GTA138" s="81"/>
      <c r="GTB138" s="81"/>
      <c r="GTC138" s="81"/>
      <c r="GTD138" s="81"/>
      <c r="GTE138" s="81"/>
      <c r="GTF138" s="81"/>
      <c r="GTG138" s="81"/>
      <c r="GTH138" s="81"/>
      <c r="GTI138" s="81"/>
      <c r="GTJ138" s="81"/>
      <c r="GTK138" s="81"/>
      <c r="GTL138" s="81"/>
      <c r="GTM138" s="81"/>
      <c r="GTN138" s="81"/>
      <c r="GTO138" s="81"/>
      <c r="GTP138" s="81"/>
      <c r="GTQ138" s="81"/>
      <c r="GTR138" s="81"/>
      <c r="GTS138" s="81"/>
      <c r="GTT138" s="81"/>
      <c r="GTU138" s="81"/>
      <c r="GTV138" s="81"/>
      <c r="GTW138" s="81"/>
      <c r="GTX138" s="81"/>
      <c r="GTY138" s="81"/>
      <c r="GTZ138" s="81"/>
      <c r="GUA138" s="81"/>
      <c r="GUB138" s="81"/>
      <c r="GUC138" s="81"/>
      <c r="GUD138" s="81"/>
      <c r="GUE138" s="81"/>
      <c r="GUF138" s="81"/>
      <c r="GUG138" s="81"/>
      <c r="GUH138" s="81"/>
      <c r="GUI138" s="81"/>
      <c r="GUJ138" s="81"/>
      <c r="GUK138" s="81"/>
      <c r="GUL138" s="81"/>
      <c r="GUM138" s="81"/>
      <c r="GUN138" s="81"/>
      <c r="GUO138" s="81"/>
      <c r="GUP138" s="81"/>
      <c r="GUQ138" s="81"/>
      <c r="GUR138" s="81"/>
      <c r="GUS138" s="81"/>
      <c r="GUT138" s="81"/>
      <c r="GUU138" s="81"/>
      <c r="GUV138" s="81"/>
      <c r="GUW138" s="81"/>
      <c r="GUX138" s="81"/>
      <c r="GUY138" s="81"/>
      <c r="GUZ138" s="81"/>
      <c r="GVA138" s="81"/>
      <c r="GVB138" s="81"/>
      <c r="GVC138" s="81"/>
      <c r="GVD138" s="81"/>
      <c r="GVE138" s="81"/>
      <c r="GVF138" s="81"/>
      <c r="GVG138" s="81"/>
      <c r="GVH138" s="81"/>
      <c r="GVI138" s="81"/>
      <c r="GVJ138" s="81"/>
      <c r="GVK138" s="81"/>
      <c r="GVL138" s="81"/>
      <c r="GVM138" s="81"/>
      <c r="GVN138" s="81"/>
      <c r="GVO138" s="81"/>
      <c r="GVP138" s="81"/>
      <c r="GVQ138" s="81"/>
      <c r="GVR138" s="81"/>
      <c r="GVS138" s="81"/>
      <c r="GVT138" s="81"/>
      <c r="GVU138" s="81"/>
      <c r="GVV138" s="81"/>
      <c r="GVW138" s="81"/>
      <c r="GVX138" s="81"/>
      <c r="GVY138" s="81"/>
      <c r="GVZ138" s="81"/>
      <c r="GWA138" s="81"/>
      <c r="GWB138" s="81"/>
      <c r="GWC138" s="81"/>
      <c r="GWD138" s="81"/>
      <c r="GWE138" s="81"/>
      <c r="GWF138" s="81"/>
      <c r="GWG138" s="81"/>
      <c r="GWH138" s="81"/>
      <c r="GWI138" s="81"/>
      <c r="GWJ138" s="81"/>
      <c r="GWK138" s="81"/>
      <c r="GWL138" s="81"/>
      <c r="GWM138" s="81"/>
      <c r="GWN138" s="81"/>
      <c r="GWO138" s="81"/>
      <c r="GWP138" s="81"/>
      <c r="GWQ138" s="81"/>
      <c r="GWR138" s="81"/>
      <c r="GWS138" s="81"/>
      <c r="GWT138" s="81"/>
      <c r="GWU138" s="81"/>
      <c r="GWV138" s="81"/>
      <c r="GWW138" s="81"/>
      <c r="GWX138" s="81"/>
      <c r="GWY138" s="81"/>
      <c r="GWZ138" s="81"/>
      <c r="GXA138" s="81"/>
      <c r="GXB138" s="81"/>
      <c r="GXC138" s="81"/>
      <c r="GXD138" s="81"/>
      <c r="GXE138" s="81"/>
      <c r="GXF138" s="81"/>
      <c r="GXG138" s="81"/>
      <c r="GXH138" s="81"/>
      <c r="GXI138" s="81"/>
      <c r="GXJ138" s="81"/>
      <c r="GXK138" s="81"/>
      <c r="GXL138" s="81"/>
      <c r="GXM138" s="81"/>
      <c r="GXN138" s="81"/>
      <c r="GXO138" s="81"/>
      <c r="GXP138" s="81"/>
      <c r="GXQ138" s="81"/>
      <c r="GXR138" s="81"/>
      <c r="GXS138" s="81"/>
      <c r="GXT138" s="81"/>
      <c r="GXU138" s="81"/>
      <c r="GXV138" s="81"/>
      <c r="GXW138" s="81"/>
      <c r="GXX138" s="81"/>
      <c r="GXY138" s="81"/>
      <c r="GXZ138" s="81"/>
      <c r="GYA138" s="81"/>
      <c r="GYB138" s="81"/>
      <c r="GYC138" s="81"/>
      <c r="GYD138" s="81"/>
      <c r="GYE138" s="81"/>
      <c r="GYF138" s="81"/>
      <c r="GYG138" s="81"/>
      <c r="GYH138" s="81"/>
      <c r="GYI138" s="81"/>
      <c r="GYJ138" s="81"/>
      <c r="GYK138" s="81"/>
      <c r="GYL138" s="81"/>
      <c r="GYM138" s="81"/>
      <c r="GYN138" s="81"/>
      <c r="GYO138" s="81"/>
      <c r="GYP138" s="81"/>
      <c r="GYQ138" s="81"/>
      <c r="GYR138" s="81"/>
      <c r="GYS138" s="81"/>
      <c r="GYT138" s="81"/>
      <c r="GYU138" s="81"/>
      <c r="GYV138" s="81"/>
      <c r="GYW138" s="81"/>
      <c r="GYX138" s="81"/>
      <c r="GYY138" s="81"/>
      <c r="GYZ138" s="81"/>
      <c r="GZA138" s="81"/>
      <c r="GZB138" s="81"/>
      <c r="GZC138" s="81"/>
      <c r="GZD138" s="81"/>
      <c r="GZE138" s="81"/>
      <c r="GZF138" s="81"/>
      <c r="GZG138" s="81"/>
      <c r="GZH138" s="81"/>
      <c r="GZI138" s="81"/>
      <c r="GZJ138" s="81"/>
      <c r="GZK138" s="81"/>
      <c r="GZL138" s="81"/>
      <c r="GZM138" s="81"/>
      <c r="GZN138" s="81"/>
      <c r="GZO138" s="81"/>
      <c r="GZP138" s="81"/>
      <c r="GZQ138" s="81"/>
      <c r="GZR138" s="81"/>
      <c r="GZS138" s="81"/>
      <c r="GZT138" s="81"/>
      <c r="GZU138" s="81"/>
      <c r="GZV138" s="81"/>
      <c r="GZW138" s="81"/>
      <c r="GZX138" s="81"/>
      <c r="GZY138" s="81"/>
      <c r="GZZ138" s="81"/>
      <c r="HAA138" s="81"/>
      <c r="HAB138" s="81"/>
      <c r="HAC138" s="81"/>
      <c r="HAD138" s="81"/>
      <c r="HAE138" s="81"/>
      <c r="HAF138" s="81"/>
      <c r="HAG138" s="81"/>
      <c r="HAH138" s="81"/>
      <c r="HAI138" s="81"/>
      <c r="HAJ138" s="81"/>
      <c r="HAK138" s="81"/>
      <c r="HAL138" s="81"/>
      <c r="HAM138" s="81"/>
      <c r="HAN138" s="81"/>
      <c r="HAO138" s="81"/>
      <c r="HAP138" s="81"/>
      <c r="HAQ138" s="81"/>
      <c r="HAR138" s="81"/>
      <c r="HAS138" s="81"/>
      <c r="HAT138" s="81"/>
      <c r="HAU138" s="81"/>
      <c r="HAV138" s="81"/>
      <c r="HAW138" s="81"/>
      <c r="HAX138" s="81"/>
      <c r="HAY138" s="81"/>
      <c r="HAZ138" s="81"/>
      <c r="HBA138" s="81"/>
      <c r="HBB138" s="81"/>
      <c r="HBC138" s="81"/>
      <c r="HBD138" s="81"/>
      <c r="HBE138" s="81"/>
      <c r="HBF138" s="81"/>
      <c r="HBG138" s="81"/>
      <c r="HBH138" s="81"/>
      <c r="HBI138" s="81"/>
      <c r="HBJ138" s="81"/>
      <c r="HBK138" s="81"/>
      <c r="HBL138" s="81"/>
      <c r="HBM138" s="81"/>
      <c r="HBN138" s="81"/>
      <c r="HBO138" s="81"/>
      <c r="HBP138" s="81"/>
      <c r="HBQ138" s="81"/>
      <c r="HBR138" s="81"/>
      <c r="HBS138" s="81"/>
      <c r="HBT138" s="81"/>
      <c r="HBU138" s="81"/>
      <c r="HBV138" s="81"/>
      <c r="HBW138" s="81"/>
      <c r="HBX138" s="81"/>
      <c r="HBY138" s="81"/>
      <c r="HBZ138" s="81"/>
      <c r="HCA138" s="81"/>
      <c r="HCB138" s="81"/>
      <c r="HCC138" s="81"/>
      <c r="HCD138" s="81"/>
      <c r="HCE138" s="81"/>
      <c r="HCF138" s="81"/>
      <c r="HCG138" s="81"/>
      <c r="HCH138" s="81"/>
      <c r="HCI138" s="81"/>
      <c r="HCJ138" s="81"/>
      <c r="HCK138" s="81"/>
      <c r="HCL138" s="81"/>
      <c r="HCM138" s="81"/>
      <c r="HCN138" s="81"/>
      <c r="HCO138" s="81"/>
      <c r="HCP138" s="81"/>
      <c r="HCQ138" s="81"/>
      <c r="HCR138" s="81"/>
      <c r="HCS138" s="81"/>
      <c r="HCT138" s="81"/>
      <c r="HCU138" s="81"/>
      <c r="HCV138" s="81"/>
      <c r="HCW138" s="81"/>
      <c r="HCX138" s="81"/>
      <c r="HCY138" s="81"/>
      <c r="HCZ138" s="81"/>
      <c r="HDA138" s="81"/>
      <c r="HDB138" s="81"/>
      <c r="HDC138" s="81"/>
      <c r="HDD138" s="81"/>
      <c r="HDE138" s="81"/>
      <c r="HDF138" s="81"/>
      <c r="HDG138" s="81"/>
      <c r="HDH138" s="81"/>
      <c r="HDI138" s="81"/>
      <c r="HDJ138" s="81"/>
      <c r="HDK138" s="81"/>
      <c r="HDL138" s="81"/>
      <c r="HDM138" s="81"/>
      <c r="HDN138" s="81"/>
      <c r="HDO138" s="81"/>
      <c r="HDP138" s="81"/>
      <c r="HDQ138" s="81"/>
      <c r="HDR138" s="81"/>
      <c r="HDS138" s="81"/>
      <c r="HDT138" s="81"/>
      <c r="HDU138" s="81"/>
      <c r="HDV138" s="81"/>
      <c r="HDW138" s="81"/>
      <c r="HDX138" s="81"/>
      <c r="HDY138" s="81"/>
      <c r="HDZ138" s="81"/>
      <c r="HEA138" s="81"/>
      <c r="HEB138" s="81"/>
      <c r="HEC138" s="81"/>
      <c r="HED138" s="81"/>
      <c r="HEE138" s="81"/>
      <c r="HEF138" s="81"/>
      <c r="HEG138" s="81"/>
      <c r="HEH138" s="81"/>
      <c r="HEI138" s="81"/>
      <c r="HEJ138" s="81"/>
      <c r="HEK138" s="81"/>
      <c r="HEL138" s="81"/>
      <c r="HEM138" s="81"/>
      <c r="HEN138" s="81"/>
      <c r="HEO138" s="81"/>
      <c r="HEP138" s="81"/>
      <c r="HEQ138" s="81"/>
      <c r="HER138" s="81"/>
      <c r="HES138" s="81"/>
      <c r="HET138" s="81"/>
      <c r="HEU138" s="81"/>
      <c r="HEV138" s="81"/>
      <c r="HEW138" s="81"/>
      <c r="HEX138" s="81"/>
      <c r="HEY138" s="81"/>
      <c r="HEZ138" s="81"/>
      <c r="HFA138" s="81"/>
      <c r="HFB138" s="81"/>
      <c r="HFC138" s="81"/>
      <c r="HFD138" s="81"/>
      <c r="HFE138" s="81"/>
      <c r="HFF138" s="81"/>
      <c r="HFG138" s="81"/>
      <c r="HFH138" s="81"/>
      <c r="HFI138" s="81"/>
      <c r="HFJ138" s="81"/>
      <c r="HFK138" s="81"/>
      <c r="HFL138" s="81"/>
      <c r="HFM138" s="81"/>
      <c r="HFN138" s="81"/>
      <c r="HFO138" s="81"/>
      <c r="HFP138" s="81"/>
      <c r="HFQ138" s="81"/>
      <c r="HFR138" s="81"/>
      <c r="HFS138" s="81"/>
      <c r="HFT138" s="81"/>
      <c r="HFU138" s="81"/>
      <c r="HFV138" s="81"/>
      <c r="HFW138" s="81"/>
      <c r="HFX138" s="81"/>
      <c r="HFY138" s="81"/>
      <c r="HFZ138" s="81"/>
      <c r="HGA138" s="81"/>
      <c r="HGB138" s="81"/>
      <c r="HGC138" s="81"/>
      <c r="HGD138" s="81"/>
      <c r="HGE138" s="81"/>
      <c r="HGF138" s="81"/>
      <c r="HGG138" s="81"/>
      <c r="HGH138" s="81"/>
      <c r="HGI138" s="81"/>
      <c r="HGJ138" s="81"/>
      <c r="HGK138" s="81"/>
      <c r="HGL138" s="81"/>
      <c r="HGM138" s="81"/>
      <c r="HGN138" s="81"/>
      <c r="HGO138" s="81"/>
      <c r="HGP138" s="81"/>
      <c r="HGQ138" s="81"/>
      <c r="HGR138" s="81"/>
      <c r="HGS138" s="81"/>
      <c r="HGT138" s="81"/>
      <c r="HGU138" s="81"/>
      <c r="HGV138" s="81"/>
      <c r="HGW138" s="81"/>
      <c r="HGX138" s="81"/>
      <c r="HGY138" s="81"/>
      <c r="HGZ138" s="81"/>
      <c r="HHA138" s="81"/>
      <c r="HHB138" s="81"/>
      <c r="HHC138" s="81"/>
      <c r="HHD138" s="81"/>
      <c r="HHE138" s="81"/>
      <c r="HHF138" s="81"/>
      <c r="HHG138" s="81"/>
      <c r="HHH138" s="81"/>
      <c r="HHI138" s="81"/>
      <c r="HHJ138" s="81"/>
      <c r="HHK138" s="81"/>
      <c r="HHL138" s="81"/>
      <c r="HHM138" s="81"/>
      <c r="HHN138" s="81"/>
      <c r="HHO138" s="81"/>
      <c r="HHP138" s="81"/>
      <c r="HHQ138" s="81"/>
      <c r="HHR138" s="81"/>
      <c r="HHS138" s="81"/>
      <c r="HHT138" s="81"/>
      <c r="HHU138" s="81"/>
      <c r="HHV138" s="81"/>
      <c r="HHW138" s="81"/>
      <c r="HHX138" s="81"/>
      <c r="HHY138" s="81"/>
      <c r="HHZ138" s="81"/>
      <c r="HIA138" s="81"/>
      <c r="HIB138" s="81"/>
      <c r="HIC138" s="81"/>
      <c r="HID138" s="81"/>
      <c r="HIE138" s="81"/>
      <c r="HIF138" s="81"/>
      <c r="HIG138" s="81"/>
      <c r="HIH138" s="81"/>
      <c r="HII138" s="81"/>
      <c r="HIJ138" s="81"/>
      <c r="HIK138" s="81"/>
      <c r="HIL138" s="81"/>
      <c r="HIM138" s="81"/>
      <c r="HIN138" s="81"/>
      <c r="HIO138" s="81"/>
      <c r="HIP138" s="81"/>
      <c r="HIQ138" s="81"/>
      <c r="HIR138" s="81"/>
      <c r="HIS138" s="81"/>
      <c r="HIT138" s="81"/>
      <c r="HIU138" s="81"/>
      <c r="HIV138" s="81"/>
      <c r="HIW138" s="81"/>
      <c r="HIX138" s="81"/>
      <c r="HIY138" s="81"/>
      <c r="HIZ138" s="81"/>
      <c r="HJA138" s="81"/>
      <c r="HJB138" s="81"/>
      <c r="HJC138" s="81"/>
      <c r="HJD138" s="81"/>
      <c r="HJE138" s="81"/>
      <c r="HJF138" s="81"/>
      <c r="HJG138" s="81"/>
      <c r="HJH138" s="81"/>
      <c r="HJI138" s="81"/>
      <c r="HJJ138" s="81"/>
      <c r="HJK138" s="81"/>
      <c r="HJL138" s="81"/>
      <c r="HJM138" s="81"/>
      <c r="HJN138" s="81"/>
      <c r="HJO138" s="81"/>
      <c r="HJP138" s="81"/>
      <c r="HJQ138" s="81"/>
      <c r="HJR138" s="81"/>
      <c r="HJS138" s="81"/>
      <c r="HJT138" s="81"/>
      <c r="HJU138" s="81"/>
      <c r="HJV138" s="81"/>
      <c r="HJW138" s="81"/>
      <c r="HJX138" s="81"/>
      <c r="HJY138" s="81"/>
      <c r="HJZ138" s="81"/>
      <c r="HKA138" s="81"/>
      <c r="HKB138" s="81"/>
      <c r="HKC138" s="81"/>
      <c r="HKD138" s="81"/>
      <c r="HKE138" s="81"/>
      <c r="HKF138" s="81"/>
      <c r="HKG138" s="81"/>
      <c r="HKH138" s="81"/>
      <c r="HKI138" s="81"/>
      <c r="HKJ138" s="81"/>
      <c r="HKK138" s="81"/>
      <c r="HKL138" s="81"/>
      <c r="HKM138" s="81"/>
      <c r="HKN138" s="81"/>
      <c r="HKO138" s="81"/>
      <c r="HKP138" s="81"/>
      <c r="HKQ138" s="81"/>
      <c r="HKR138" s="81"/>
      <c r="HKS138" s="81"/>
      <c r="HKT138" s="81"/>
      <c r="HKU138" s="81"/>
      <c r="HKV138" s="81"/>
      <c r="HKW138" s="81"/>
      <c r="HKX138" s="81"/>
      <c r="HKY138" s="81"/>
      <c r="HKZ138" s="81"/>
      <c r="HLA138" s="81"/>
      <c r="HLB138" s="81"/>
      <c r="HLC138" s="81"/>
      <c r="HLD138" s="81"/>
      <c r="HLE138" s="81"/>
      <c r="HLF138" s="81"/>
      <c r="HLG138" s="81"/>
      <c r="HLH138" s="81"/>
      <c r="HLI138" s="81"/>
      <c r="HLJ138" s="81"/>
      <c r="HLK138" s="81"/>
      <c r="HLL138" s="81"/>
      <c r="HLM138" s="81"/>
      <c r="HLN138" s="81"/>
      <c r="HLO138" s="81"/>
      <c r="HLP138" s="81"/>
      <c r="HLQ138" s="81"/>
      <c r="HLR138" s="81"/>
      <c r="HLS138" s="81"/>
      <c r="HLT138" s="81"/>
      <c r="HLU138" s="81"/>
      <c r="HLV138" s="81"/>
      <c r="HLW138" s="81"/>
      <c r="HLX138" s="81"/>
      <c r="HLY138" s="81"/>
      <c r="HLZ138" s="81"/>
      <c r="HMA138" s="81"/>
      <c r="HMB138" s="81"/>
      <c r="HMC138" s="81"/>
      <c r="HMD138" s="81"/>
      <c r="HME138" s="81"/>
      <c r="HMF138" s="81"/>
      <c r="HMG138" s="81"/>
      <c r="HMH138" s="81"/>
      <c r="HMI138" s="81"/>
      <c r="HMJ138" s="81"/>
      <c r="HMK138" s="81"/>
      <c r="HML138" s="81"/>
      <c r="HMM138" s="81"/>
      <c r="HMN138" s="81"/>
      <c r="HMO138" s="81"/>
      <c r="HMP138" s="81"/>
      <c r="HMQ138" s="81"/>
      <c r="HMR138" s="81"/>
      <c r="HMS138" s="81"/>
      <c r="HMT138" s="81"/>
      <c r="HMU138" s="81"/>
      <c r="HMV138" s="81"/>
      <c r="HMW138" s="81"/>
      <c r="HMX138" s="81"/>
      <c r="HMY138" s="81"/>
      <c r="HMZ138" s="81"/>
      <c r="HNA138" s="81"/>
      <c r="HNB138" s="81"/>
      <c r="HNC138" s="81"/>
      <c r="HND138" s="81"/>
      <c r="HNE138" s="81"/>
      <c r="HNF138" s="81"/>
      <c r="HNG138" s="81"/>
      <c r="HNH138" s="81"/>
      <c r="HNI138" s="81"/>
      <c r="HNJ138" s="81"/>
      <c r="HNK138" s="81"/>
      <c r="HNL138" s="81"/>
      <c r="HNM138" s="81"/>
      <c r="HNN138" s="81"/>
      <c r="HNO138" s="81"/>
      <c r="HNP138" s="81"/>
      <c r="HNQ138" s="81"/>
      <c r="HNR138" s="81"/>
      <c r="HNS138" s="81"/>
      <c r="HNT138" s="81"/>
      <c r="HNU138" s="81"/>
      <c r="HNV138" s="81"/>
      <c r="HNW138" s="81"/>
      <c r="HNX138" s="81"/>
      <c r="HNY138" s="81"/>
      <c r="HNZ138" s="81"/>
      <c r="HOA138" s="81"/>
      <c r="HOB138" s="81"/>
      <c r="HOC138" s="81"/>
      <c r="HOD138" s="81"/>
      <c r="HOE138" s="81"/>
      <c r="HOF138" s="81"/>
      <c r="HOG138" s="81"/>
      <c r="HOH138" s="81"/>
      <c r="HOI138" s="81"/>
      <c r="HOJ138" s="81"/>
      <c r="HOK138" s="81"/>
      <c r="HOL138" s="81"/>
      <c r="HOM138" s="81"/>
      <c r="HON138" s="81"/>
      <c r="HOO138" s="81"/>
      <c r="HOP138" s="81"/>
      <c r="HOQ138" s="81"/>
      <c r="HOR138" s="81"/>
      <c r="HOS138" s="81"/>
      <c r="HOT138" s="81"/>
      <c r="HOU138" s="81"/>
      <c r="HOV138" s="81"/>
      <c r="HOW138" s="81"/>
      <c r="HOX138" s="81"/>
      <c r="HOY138" s="81"/>
      <c r="HOZ138" s="81"/>
      <c r="HPA138" s="81"/>
      <c r="HPB138" s="81"/>
      <c r="HPC138" s="81"/>
      <c r="HPD138" s="81"/>
      <c r="HPE138" s="81"/>
      <c r="HPF138" s="81"/>
      <c r="HPG138" s="81"/>
      <c r="HPH138" s="81"/>
      <c r="HPI138" s="81"/>
      <c r="HPJ138" s="81"/>
      <c r="HPK138" s="81"/>
      <c r="HPL138" s="81"/>
      <c r="HPM138" s="81"/>
      <c r="HPN138" s="81"/>
      <c r="HPO138" s="81"/>
      <c r="HPP138" s="81"/>
      <c r="HPQ138" s="81"/>
      <c r="HPR138" s="81"/>
      <c r="HPS138" s="81"/>
      <c r="HPT138" s="81"/>
      <c r="HPU138" s="81"/>
      <c r="HPV138" s="81"/>
      <c r="HPW138" s="81"/>
      <c r="HPX138" s="81"/>
      <c r="HPY138" s="81"/>
      <c r="HPZ138" s="81"/>
      <c r="HQA138" s="81"/>
      <c r="HQB138" s="81"/>
      <c r="HQC138" s="81"/>
      <c r="HQD138" s="81"/>
      <c r="HQE138" s="81"/>
      <c r="HQF138" s="81"/>
      <c r="HQG138" s="81"/>
      <c r="HQH138" s="81"/>
      <c r="HQI138" s="81"/>
      <c r="HQJ138" s="81"/>
      <c r="HQK138" s="81"/>
      <c r="HQL138" s="81"/>
      <c r="HQM138" s="81"/>
      <c r="HQN138" s="81"/>
      <c r="HQO138" s="81"/>
      <c r="HQP138" s="81"/>
      <c r="HQQ138" s="81"/>
      <c r="HQR138" s="81"/>
      <c r="HQS138" s="81"/>
      <c r="HQT138" s="81"/>
      <c r="HQU138" s="81"/>
      <c r="HQV138" s="81"/>
      <c r="HQW138" s="81"/>
      <c r="HQX138" s="81"/>
      <c r="HQY138" s="81"/>
      <c r="HQZ138" s="81"/>
      <c r="HRA138" s="81"/>
      <c r="HRB138" s="81"/>
      <c r="HRC138" s="81"/>
      <c r="HRD138" s="81"/>
      <c r="HRE138" s="81"/>
      <c r="HRF138" s="81"/>
      <c r="HRG138" s="81"/>
      <c r="HRH138" s="81"/>
      <c r="HRI138" s="81"/>
      <c r="HRJ138" s="81"/>
      <c r="HRK138" s="81"/>
      <c r="HRL138" s="81"/>
      <c r="HRM138" s="81"/>
      <c r="HRN138" s="81"/>
      <c r="HRO138" s="81"/>
      <c r="HRP138" s="81"/>
      <c r="HRQ138" s="81"/>
      <c r="HRR138" s="81"/>
      <c r="HRS138" s="81"/>
      <c r="HRT138" s="81"/>
      <c r="HRU138" s="81"/>
      <c r="HRV138" s="81"/>
      <c r="HRW138" s="81"/>
      <c r="HRX138" s="81"/>
      <c r="HRY138" s="81"/>
      <c r="HRZ138" s="81"/>
      <c r="HSA138" s="81"/>
      <c r="HSB138" s="81"/>
      <c r="HSC138" s="81"/>
      <c r="HSD138" s="81"/>
      <c r="HSE138" s="81"/>
      <c r="HSF138" s="81"/>
      <c r="HSG138" s="81"/>
      <c r="HSH138" s="81"/>
      <c r="HSI138" s="81"/>
      <c r="HSJ138" s="81"/>
      <c r="HSK138" s="81"/>
      <c r="HSL138" s="81"/>
      <c r="HSM138" s="81"/>
      <c r="HSN138" s="81"/>
      <c r="HSO138" s="81"/>
      <c r="HSP138" s="81"/>
      <c r="HSQ138" s="81"/>
      <c r="HSR138" s="81"/>
      <c r="HSS138" s="81"/>
      <c r="HST138" s="81"/>
      <c r="HSU138" s="81"/>
      <c r="HSV138" s="81"/>
      <c r="HSW138" s="81"/>
      <c r="HSX138" s="81"/>
      <c r="HSY138" s="81"/>
      <c r="HSZ138" s="81"/>
      <c r="HTA138" s="81"/>
      <c r="HTB138" s="81"/>
      <c r="HTC138" s="81"/>
      <c r="HTD138" s="81"/>
      <c r="HTE138" s="81"/>
      <c r="HTF138" s="81"/>
      <c r="HTG138" s="81"/>
      <c r="HTH138" s="81"/>
      <c r="HTI138" s="81"/>
      <c r="HTJ138" s="81"/>
      <c r="HTK138" s="81"/>
      <c r="HTL138" s="81"/>
      <c r="HTM138" s="81"/>
      <c r="HTN138" s="81"/>
      <c r="HTO138" s="81"/>
      <c r="HTP138" s="81"/>
      <c r="HTQ138" s="81"/>
      <c r="HTR138" s="81"/>
      <c r="HTS138" s="81"/>
      <c r="HTT138" s="81"/>
      <c r="HTU138" s="81"/>
      <c r="HTV138" s="81"/>
      <c r="HTW138" s="81"/>
      <c r="HTX138" s="81"/>
      <c r="HTY138" s="81"/>
      <c r="HTZ138" s="81"/>
      <c r="HUA138" s="81"/>
      <c r="HUB138" s="81"/>
      <c r="HUC138" s="81"/>
      <c r="HUD138" s="81"/>
      <c r="HUE138" s="81"/>
      <c r="HUF138" s="81"/>
      <c r="HUG138" s="81"/>
      <c r="HUH138" s="81"/>
      <c r="HUI138" s="81"/>
      <c r="HUJ138" s="81"/>
      <c r="HUK138" s="81"/>
      <c r="HUL138" s="81"/>
      <c r="HUM138" s="81"/>
      <c r="HUN138" s="81"/>
      <c r="HUO138" s="81"/>
      <c r="HUP138" s="81"/>
      <c r="HUQ138" s="81"/>
      <c r="HUR138" s="81"/>
      <c r="HUS138" s="81"/>
      <c r="HUT138" s="81"/>
      <c r="HUU138" s="81"/>
      <c r="HUV138" s="81"/>
      <c r="HUW138" s="81"/>
      <c r="HUX138" s="81"/>
      <c r="HUY138" s="81"/>
      <c r="HUZ138" s="81"/>
      <c r="HVA138" s="81"/>
      <c r="HVB138" s="81"/>
      <c r="HVC138" s="81"/>
      <c r="HVD138" s="81"/>
      <c r="HVE138" s="81"/>
      <c r="HVF138" s="81"/>
      <c r="HVG138" s="81"/>
    </row>
    <row r="139" spans="1:5987" s="111" customFormat="1" x14ac:dyDescent="0.2">
      <c r="CN139" s="81"/>
      <c r="CO139" s="81"/>
      <c r="CP139" s="81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1"/>
      <c r="DI139" s="81"/>
      <c r="DJ139" s="81"/>
      <c r="DK139" s="81"/>
      <c r="DL139" s="81"/>
      <c r="DM139" s="81"/>
      <c r="DN139" s="81"/>
      <c r="DO139" s="81"/>
      <c r="DP139" s="81"/>
      <c r="DQ139" s="81"/>
      <c r="DR139" s="81"/>
      <c r="DS139" s="81"/>
      <c r="DT139" s="81"/>
      <c r="DU139" s="81"/>
      <c r="DV139" s="81"/>
      <c r="DW139" s="81"/>
      <c r="DX139" s="81"/>
      <c r="DY139" s="81"/>
      <c r="DZ139" s="81"/>
      <c r="EA139" s="81"/>
      <c r="EB139" s="81"/>
      <c r="EC139" s="81"/>
      <c r="ED139" s="81"/>
      <c r="EE139" s="81"/>
      <c r="EF139" s="81"/>
      <c r="EG139" s="81"/>
      <c r="EH139" s="81"/>
      <c r="EI139" s="81"/>
      <c r="EJ139" s="81"/>
      <c r="EK139" s="81"/>
      <c r="EL139" s="81"/>
      <c r="EM139" s="81"/>
      <c r="EN139" s="81"/>
      <c r="EO139" s="81"/>
      <c r="EP139" s="81"/>
      <c r="EQ139" s="81"/>
      <c r="ER139" s="81"/>
      <c r="ES139" s="81"/>
      <c r="ET139" s="81"/>
      <c r="EU139" s="81"/>
      <c r="EV139" s="81"/>
      <c r="EW139" s="81"/>
      <c r="EX139" s="81"/>
      <c r="EY139" s="81"/>
      <c r="EZ139" s="81"/>
      <c r="FA139" s="81"/>
      <c r="FB139" s="81"/>
      <c r="FC139" s="81"/>
      <c r="FD139" s="81"/>
      <c r="FE139" s="81"/>
      <c r="FF139" s="81"/>
      <c r="FG139" s="81"/>
      <c r="FH139" s="81"/>
      <c r="FI139" s="81"/>
      <c r="FJ139" s="81"/>
      <c r="FK139" s="81"/>
      <c r="FL139" s="81"/>
      <c r="FM139" s="81"/>
      <c r="FN139" s="81"/>
      <c r="FO139" s="81"/>
      <c r="FP139" s="81"/>
      <c r="FQ139" s="81"/>
      <c r="FR139" s="81"/>
      <c r="FS139" s="81"/>
      <c r="FT139" s="81"/>
      <c r="FU139" s="81"/>
      <c r="FV139" s="81"/>
      <c r="FW139" s="81"/>
      <c r="FX139" s="81"/>
      <c r="FY139" s="81"/>
      <c r="FZ139" s="81"/>
      <c r="GA139" s="81"/>
      <c r="GB139" s="81"/>
      <c r="GC139" s="81"/>
      <c r="GD139" s="81"/>
      <c r="GE139" s="81"/>
      <c r="GF139" s="81"/>
      <c r="GG139" s="81"/>
      <c r="GH139" s="81"/>
      <c r="GI139" s="81"/>
      <c r="GJ139" s="81"/>
      <c r="GK139" s="81"/>
      <c r="GL139" s="81"/>
      <c r="GM139" s="81"/>
      <c r="GN139" s="81"/>
      <c r="GO139" s="81"/>
      <c r="GP139" s="81"/>
      <c r="GQ139" s="81"/>
      <c r="GR139" s="81"/>
      <c r="GS139" s="81"/>
      <c r="GT139" s="81"/>
      <c r="GU139" s="81"/>
      <c r="GV139" s="81"/>
      <c r="GW139" s="81"/>
      <c r="GX139" s="81"/>
      <c r="GY139" s="81"/>
      <c r="GZ139" s="81"/>
      <c r="HA139" s="81"/>
      <c r="HB139" s="81"/>
      <c r="HC139" s="81"/>
      <c r="HD139" s="81"/>
      <c r="HE139" s="81"/>
      <c r="HF139" s="81"/>
      <c r="HG139" s="81"/>
      <c r="HH139" s="81"/>
      <c r="HI139" s="81"/>
      <c r="HJ139" s="81"/>
      <c r="HK139" s="81"/>
      <c r="HL139" s="81"/>
      <c r="HM139" s="81"/>
      <c r="HN139" s="81"/>
      <c r="HO139" s="81"/>
      <c r="HP139" s="81"/>
      <c r="HQ139" s="81"/>
      <c r="HR139" s="81"/>
      <c r="HS139" s="81"/>
      <c r="HT139" s="81"/>
      <c r="HU139" s="81"/>
      <c r="HV139" s="81"/>
      <c r="HW139" s="81"/>
      <c r="HX139" s="81"/>
      <c r="HY139" s="81"/>
      <c r="HZ139" s="81"/>
      <c r="IA139" s="81"/>
      <c r="IB139" s="81"/>
      <c r="IC139" s="81"/>
      <c r="ID139" s="81"/>
      <c r="IE139" s="81"/>
      <c r="IF139" s="81"/>
      <c r="IG139" s="81"/>
      <c r="IH139" s="81"/>
      <c r="II139" s="81"/>
      <c r="IJ139" s="81"/>
      <c r="IK139" s="81"/>
      <c r="IL139" s="81"/>
      <c r="IM139" s="81"/>
      <c r="IN139" s="81"/>
      <c r="IO139" s="81"/>
      <c r="IP139" s="81"/>
      <c r="IQ139" s="81"/>
      <c r="IR139" s="81"/>
      <c r="IS139" s="81"/>
      <c r="IT139" s="81"/>
      <c r="IU139" s="81"/>
      <c r="IV139" s="81"/>
      <c r="IW139" s="81"/>
      <c r="IX139" s="81"/>
      <c r="IY139" s="81"/>
      <c r="IZ139" s="81"/>
      <c r="JA139" s="81"/>
      <c r="JB139" s="81"/>
      <c r="JC139" s="81"/>
      <c r="JD139" s="81"/>
      <c r="JE139" s="81"/>
      <c r="JF139" s="81"/>
      <c r="JG139" s="81"/>
      <c r="JH139" s="81"/>
      <c r="JI139" s="81"/>
      <c r="JJ139" s="81"/>
      <c r="JK139" s="81"/>
      <c r="JL139" s="81"/>
      <c r="JM139" s="81"/>
      <c r="JN139" s="81"/>
      <c r="JO139" s="81"/>
      <c r="JP139" s="81"/>
      <c r="JQ139" s="81"/>
      <c r="JR139" s="81"/>
      <c r="JS139" s="81"/>
      <c r="JT139" s="81"/>
      <c r="JU139" s="81"/>
      <c r="JV139" s="81"/>
      <c r="JW139" s="81"/>
      <c r="JX139" s="81"/>
      <c r="JY139" s="81"/>
      <c r="JZ139" s="81"/>
      <c r="KA139" s="81"/>
      <c r="KB139" s="81"/>
      <c r="KC139" s="81"/>
      <c r="KD139" s="81"/>
      <c r="KE139" s="81"/>
      <c r="KF139" s="81"/>
      <c r="KG139" s="81"/>
      <c r="KH139" s="81"/>
      <c r="KI139" s="81"/>
      <c r="KJ139" s="81"/>
      <c r="KK139" s="81"/>
      <c r="KL139" s="81"/>
      <c r="KM139" s="81"/>
      <c r="KN139" s="81"/>
      <c r="KO139" s="81"/>
      <c r="KP139" s="81"/>
      <c r="KQ139" s="81"/>
      <c r="KR139" s="81"/>
      <c r="KS139" s="81"/>
      <c r="KT139" s="81"/>
      <c r="KU139" s="81"/>
      <c r="KV139" s="81"/>
      <c r="KW139" s="81"/>
      <c r="KX139" s="81"/>
      <c r="KY139" s="81"/>
      <c r="KZ139" s="81"/>
      <c r="LA139" s="81"/>
      <c r="LB139" s="81"/>
      <c r="LC139" s="81"/>
      <c r="LD139" s="81"/>
      <c r="LE139" s="81"/>
      <c r="LF139" s="81"/>
      <c r="LG139" s="81"/>
      <c r="LH139" s="81"/>
      <c r="LI139" s="81"/>
      <c r="LJ139" s="81"/>
      <c r="LK139" s="81"/>
      <c r="LL139" s="81"/>
      <c r="LM139" s="81"/>
      <c r="LN139" s="81"/>
      <c r="LO139" s="81"/>
      <c r="LP139" s="81"/>
      <c r="LQ139" s="81"/>
      <c r="LR139" s="81"/>
      <c r="LS139" s="81"/>
      <c r="LT139" s="81"/>
      <c r="LU139" s="81"/>
      <c r="LV139" s="81"/>
      <c r="LW139" s="81"/>
      <c r="LX139" s="81"/>
      <c r="LY139" s="81"/>
      <c r="LZ139" s="81"/>
      <c r="MA139" s="81"/>
      <c r="MB139" s="81"/>
      <c r="MC139" s="81"/>
      <c r="MD139" s="81"/>
      <c r="ME139" s="81"/>
      <c r="MF139" s="81"/>
      <c r="MG139" s="81"/>
      <c r="MH139" s="81"/>
      <c r="MI139" s="81"/>
      <c r="MJ139" s="81"/>
      <c r="MK139" s="81"/>
      <c r="ML139" s="81"/>
      <c r="MM139" s="81"/>
      <c r="MN139" s="81"/>
      <c r="MO139" s="81"/>
      <c r="MP139" s="81"/>
      <c r="MQ139" s="81"/>
      <c r="MR139" s="81"/>
      <c r="MS139" s="81"/>
      <c r="MT139" s="81"/>
      <c r="MU139" s="81"/>
      <c r="MV139" s="81"/>
      <c r="MW139" s="81"/>
      <c r="MX139" s="81"/>
      <c r="MY139" s="81"/>
      <c r="MZ139" s="81"/>
      <c r="NA139" s="81"/>
      <c r="NB139" s="81"/>
      <c r="NC139" s="81"/>
      <c r="ND139" s="81"/>
      <c r="NE139" s="81"/>
      <c r="NF139" s="81"/>
      <c r="NG139" s="81"/>
      <c r="NH139" s="81"/>
      <c r="NI139" s="81"/>
      <c r="NJ139" s="81"/>
      <c r="NK139" s="81"/>
      <c r="NL139" s="81"/>
      <c r="NM139" s="81"/>
      <c r="NN139" s="81"/>
      <c r="NO139" s="81"/>
      <c r="NP139" s="81"/>
      <c r="NQ139" s="81"/>
      <c r="NR139" s="81"/>
      <c r="NS139" s="81"/>
      <c r="NT139" s="81"/>
      <c r="NU139" s="81"/>
      <c r="NV139" s="81"/>
      <c r="NW139" s="81"/>
      <c r="NX139" s="81"/>
      <c r="NY139" s="81"/>
      <c r="NZ139" s="81"/>
      <c r="OA139" s="81"/>
      <c r="OB139" s="81"/>
      <c r="OC139" s="81"/>
      <c r="OD139" s="81"/>
      <c r="OE139" s="81"/>
      <c r="OF139" s="81"/>
      <c r="OG139" s="81"/>
      <c r="OH139" s="81"/>
      <c r="OI139" s="81"/>
      <c r="OJ139" s="81"/>
      <c r="OK139" s="81"/>
      <c r="OL139" s="81"/>
      <c r="OM139" s="81"/>
      <c r="ON139" s="81"/>
      <c r="OO139" s="81"/>
      <c r="OP139" s="81"/>
      <c r="OQ139" s="81"/>
      <c r="OR139" s="81"/>
      <c r="OS139" s="81"/>
      <c r="OT139" s="81"/>
      <c r="OU139" s="81"/>
      <c r="OV139" s="81"/>
      <c r="OW139" s="81"/>
      <c r="OX139" s="81"/>
      <c r="OY139" s="81"/>
      <c r="OZ139" s="81"/>
      <c r="PA139" s="81"/>
      <c r="PB139" s="81"/>
      <c r="PC139" s="81"/>
      <c r="PD139" s="81"/>
      <c r="PE139" s="81"/>
      <c r="PF139" s="81"/>
      <c r="PG139" s="81"/>
      <c r="PH139" s="81"/>
      <c r="PI139" s="81"/>
      <c r="PJ139" s="81"/>
      <c r="PK139" s="81"/>
      <c r="PL139" s="81"/>
      <c r="PM139" s="81"/>
      <c r="PN139" s="81"/>
      <c r="PO139" s="81"/>
      <c r="PP139" s="81"/>
      <c r="PQ139" s="81"/>
      <c r="PR139" s="81"/>
      <c r="PS139" s="81"/>
      <c r="PT139" s="81"/>
      <c r="PU139" s="81"/>
      <c r="PV139" s="81"/>
      <c r="PW139" s="81"/>
      <c r="PX139" s="81"/>
      <c r="PY139" s="81"/>
      <c r="PZ139" s="81"/>
      <c r="QA139" s="81"/>
      <c r="QB139" s="81"/>
      <c r="QC139" s="81"/>
      <c r="QD139" s="81"/>
      <c r="QE139" s="81"/>
      <c r="QF139" s="81"/>
      <c r="QG139" s="81"/>
      <c r="QH139" s="81"/>
      <c r="QI139" s="81"/>
      <c r="QJ139" s="81"/>
      <c r="QK139" s="81"/>
      <c r="QL139" s="81"/>
      <c r="QM139" s="81"/>
      <c r="QN139" s="81"/>
      <c r="QO139" s="81"/>
      <c r="QP139" s="81"/>
      <c r="QQ139" s="81"/>
      <c r="QR139" s="81"/>
      <c r="QS139" s="81"/>
      <c r="QT139" s="81"/>
      <c r="QU139" s="81"/>
      <c r="QV139" s="81"/>
      <c r="QW139" s="81"/>
      <c r="QX139" s="81"/>
      <c r="QY139" s="81"/>
      <c r="QZ139" s="81"/>
      <c r="RA139" s="81"/>
      <c r="RB139" s="81"/>
      <c r="RC139" s="81"/>
      <c r="RD139" s="81"/>
      <c r="RE139" s="81"/>
      <c r="RF139" s="81"/>
      <c r="RG139" s="81"/>
      <c r="RH139" s="81"/>
      <c r="RI139" s="81"/>
      <c r="RJ139" s="81"/>
      <c r="RK139" s="81"/>
      <c r="RL139" s="81"/>
      <c r="RM139" s="81"/>
      <c r="RN139" s="81"/>
      <c r="RO139" s="81"/>
      <c r="RP139" s="81"/>
      <c r="RQ139" s="81"/>
      <c r="RR139" s="81"/>
      <c r="RS139" s="81"/>
      <c r="RT139" s="81"/>
      <c r="RU139" s="81"/>
      <c r="RV139" s="81"/>
      <c r="RW139" s="81"/>
      <c r="RX139" s="81"/>
      <c r="RY139" s="81"/>
      <c r="RZ139" s="81"/>
      <c r="SA139" s="81"/>
      <c r="SB139" s="81"/>
      <c r="SC139" s="81"/>
      <c r="SD139" s="81"/>
      <c r="SE139" s="81"/>
      <c r="SF139" s="81"/>
      <c r="SG139" s="81"/>
      <c r="SH139" s="81"/>
      <c r="SI139" s="81"/>
      <c r="SJ139" s="81"/>
      <c r="SK139" s="81"/>
      <c r="SL139" s="81"/>
      <c r="SM139" s="81"/>
      <c r="SN139" s="81"/>
      <c r="SO139" s="81"/>
      <c r="SP139" s="81"/>
      <c r="SQ139" s="81"/>
      <c r="SR139" s="81"/>
      <c r="SS139" s="81"/>
      <c r="ST139" s="81"/>
      <c r="SU139" s="81"/>
      <c r="SV139" s="81"/>
      <c r="SW139" s="81"/>
      <c r="SX139" s="81"/>
      <c r="SY139" s="81"/>
      <c r="SZ139" s="81"/>
      <c r="TA139" s="81"/>
      <c r="TB139" s="81"/>
      <c r="TC139" s="81"/>
      <c r="TD139" s="81"/>
      <c r="TE139" s="81"/>
      <c r="TF139" s="81"/>
      <c r="TG139" s="81"/>
      <c r="TH139" s="81"/>
      <c r="TI139" s="81"/>
      <c r="TJ139" s="81"/>
      <c r="TK139" s="81"/>
      <c r="TL139" s="81"/>
      <c r="TM139" s="81"/>
      <c r="TN139" s="81"/>
      <c r="TO139" s="81"/>
      <c r="TP139" s="81"/>
      <c r="TQ139" s="81"/>
      <c r="TR139" s="81"/>
      <c r="TS139" s="81"/>
      <c r="TT139" s="81"/>
      <c r="TU139" s="81"/>
      <c r="TV139" s="81"/>
      <c r="TW139" s="81"/>
      <c r="TX139" s="81"/>
      <c r="TY139" s="81"/>
      <c r="TZ139" s="81"/>
      <c r="UA139" s="81"/>
      <c r="UB139" s="81"/>
      <c r="UC139" s="81"/>
      <c r="UD139" s="81"/>
      <c r="UE139" s="81"/>
      <c r="UF139" s="81"/>
      <c r="UG139" s="81"/>
      <c r="UH139" s="81"/>
      <c r="UI139" s="81"/>
      <c r="UJ139" s="81"/>
      <c r="UK139" s="81"/>
      <c r="UL139" s="81"/>
      <c r="UM139" s="81"/>
      <c r="UN139" s="81"/>
      <c r="UO139" s="81"/>
      <c r="UP139" s="81"/>
      <c r="UQ139" s="81"/>
      <c r="UR139" s="81"/>
      <c r="US139" s="81"/>
      <c r="UT139" s="81"/>
      <c r="UU139" s="81"/>
      <c r="UV139" s="81"/>
      <c r="UW139" s="81"/>
      <c r="UX139" s="81"/>
      <c r="UY139" s="81"/>
      <c r="UZ139" s="81"/>
      <c r="VA139" s="81"/>
      <c r="VB139" s="81"/>
      <c r="VC139" s="81"/>
      <c r="VD139" s="81"/>
      <c r="VE139" s="81"/>
      <c r="VF139" s="81"/>
      <c r="VG139" s="81"/>
      <c r="VH139" s="81"/>
      <c r="VI139" s="81"/>
      <c r="VJ139" s="81"/>
      <c r="VK139" s="81"/>
      <c r="VL139" s="81"/>
      <c r="VM139" s="81"/>
      <c r="VN139" s="81"/>
      <c r="VO139" s="81"/>
      <c r="VP139" s="81"/>
      <c r="VQ139" s="81"/>
      <c r="VR139" s="81"/>
      <c r="VS139" s="81"/>
      <c r="VT139" s="81"/>
      <c r="VU139" s="81"/>
      <c r="VV139" s="81"/>
      <c r="VW139" s="81"/>
      <c r="VX139" s="81"/>
      <c r="VY139" s="81"/>
      <c r="VZ139" s="81"/>
      <c r="WA139" s="81"/>
      <c r="WB139" s="81"/>
      <c r="WC139" s="81"/>
      <c r="WD139" s="81"/>
      <c r="WE139" s="81"/>
      <c r="WF139" s="81"/>
      <c r="WG139" s="81"/>
      <c r="WH139" s="81"/>
      <c r="WI139" s="81"/>
      <c r="WJ139" s="81"/>
      <c r="WK139" s="81"/>
      <c r="WL139" s="81"/>
      <c r="WM139" s="81"/>
      <c r="WN139" s="81"/>
      <c r="WO139" s="81"/>
      <c r="WP139" s="81"/>
      <c r="WQ139" s="81"/>
      <c r="WR139" s="81"/>
      <c r="WS139" s="81"/>
      <c r="WT139" s="81"/>
      <c r="WU139" s="81"/>
      <c r="WV139" s="81"/>
      <c r="WW139" s="81"/>
      <c r="WX139" s="81"/>
      <c r="WY139" s="81"/>
      <c r="WZ139" s="81"/>
      <c r="XA139" s="81"/>
      <c r="XB139" s="81"/>
      <c r="XC139" s="81"/>
      <c r="XD139" s="81"/>
      <c r="XE139" s="81"/>
      <c r="XF139" s="81"/>
      <c r="XG139" s="81"/>
      <c r="XH139" s="81"/>
      <c r="XI139" s="81"/>
      <c r="XJ139" s="81"/>
      <c r="XK139" s="81"/>
      <c r="XL139" s="81"/>
      <c r="XM139" s="81"/>
      <c r="XN139" s="81"/>
      <c r="XO139" s="81"/>
      <c r="XP139" s="81"/>
      <c r="XQ139" s="81"/>
      <c r="XR139" s="81"/>
      <c r="XS139" s="81"/>
      <c r="XT139" s="81"/>
      <c r="XU139" s="81"/>
      <c r="XV139" s="81"/>
      <c r="XW139" s="81"/>
      <c r="XX139" s="81"/>
      <c r="XY139" s="81"/>
      <c r="XZ139" s="81"/>
      <c r="YA139" s="81"/>
      <c r="YB139" s="81"/>
      <c r="YC139" s="81"/>
      <c r="YD139" s="81"/>
      <c r="YE139" s="81"/>
      <c r="YF139" s="81"/>
      <c r="YG139" s="81"/>
      <c r="YH139" s="81"/>
      <c r="YI139" s="81"/>
      <c r="YJ139" s="81"/>
      <c r="YK139" s="81"/>
      <c r="YL139" s="81"/>
      <c r="YM139" s="81"/>
      <c r="YN139" s="81"/>
      <c r="YO139" s="81"/>
      <c r="YP139" s="81"/>
      <c r="YQ139" s="81"/>
      <c r="YR139" s="81"/>
      <c r="YS139" s="81"/>
      <c r="YT139" s="81"/>
      <c r="YU139" s="81"/>
      <c r="YV139" s="81"/>
      <c r="YW139" s="81"/>
      <c r="YX139" s="81"/>
      <c r="YY139" s="81"/>
      <c r="YZ139" s="81"/>
      <c r="ZA139" s="81"/>
      <c r="ZB139" s="81"/>
      <c r="ZC139" s="81"/>
      <c r="ZD139" s="81"/>
      <c r="ZE139" s="81"/>
      <c r="ZF139" s="81"/>
      <c r="ZG139" s="81"/>
      <c r="ZH139" s="81"/>
      <c r="ZI139" s="81"/>
      <c r="ZJ139" s="81"/>
      <c r="ZK139" s="81"/>
      <c r="ZL139" s="81"/>
      <c r="ZM139" s="81"/>
      <c r="ZN139" s="81"/>
      <c r="ZO139" s="81"/>
      <c r="ZP139" s="81"/>
      <c r="ZQ139" s="81"/>
      <c r="ZR139" s="81"/>
      <c r="ZS139" s="81"/>
      <c r="ZT139" s="81"/>
      <c r="ZU139" s="81"/>
      <c r="ZV139" s="81"/>
      <c r="ZW139" s="81"/>
      <c r="ZX139" s="81"/>
      <c r="ZY139" s="81"/>
      <c r="ZZ139" s="81"/>
      <c r="AAA139" s="81"/>
      <c r="AAB139" s="81"/>
      <c r="AAC139" s="81"/>
      <c r="AAD139" s="81"/>
      <c r="AAE139" s="81"/>
      <c r="AAF139" s="81"/>
      <c r="AAG139" s="81"/>
      <c r="AAH139" s="81"/>
      <c r="AAI139" s="81"/>
      <c r="AAJ139" s="81"/>
      <c r="AAK139" s="81"/>
      <c r="AAL139" s="81"/>
      <c r="AAM139" s="81"/>
      <c r="AAN139" s="81"/>
      <c r="AAO139" s="81"/>
      <c r="AAP139" s="81"/>
      <c r="AAQ139" s="81"/>
      <c r="AAR139" s="81"/>
      <c r="AAS139" s="81"/>
      <c r="AAT139" s="81"/>
      <c r="AAU139" s="81"/>
      <c r="AAV139" s="81"/>
      <c r="AAW139" s="81"/>
      <c r="AAX139" s="81"/>
      <c r="AAY139" s="81"/>
      <c r="AAZ139" s="81"/>
      <c r="ABA139" s="81"/>
      <c r="ABB139" s="81"/>
      <c r="ABC139" s="81"/>
      <c r="ABD139" s="81"/>
      <c r="ABE139" s="81"/>
      <c r="ABF139" s="81"/>
      <c r="ABG139" s="81"/>
      <c r="ABH139" s="81"/>
      <c r="ABI139" s="81"/>
      <c r="ABJ139" s="81"/>
      <c r="ABK139" s="81"/>
      <c r="ABL139" s="81"/>
      <c r="ABM139" s="81"/>
      <c r="ABN139" s="81"/>
      <c r="ABO139" s="81"/>
      <c r="ABP139" s="81"/>
      <c r="ABQ139" s="81"/>
      <c r="ABR139" s="81"/>
      <c r="ABS139" s="81"/>
      <c r="ABT139" s="81"/>
      <c r="ABU139" s="81"/>
      <c r="ABV139" s="81"/>
      <c r="ABW139" s="81"/>
      <c r="ABX139" s="81"/>
      <c r="ABY139" s="81"/>
      <c r="ABZ139" s="81"/>
      <c r="ACA139" s="81"/>
      <c r="ACB139" s="81"/>
      <c r="ACC139" s="81"/>
      <c r="ACD139" s="81"/>
      <c r="ACE139" s="81"/>
      <c r="ACF139" s="81"/>
      <c r="ACG139" s="81"/>
      <c r="ACH139" s="81"/>
      <c r="ACI139" s="81"/>
      <c r="ACJ139" s="81"/>
      <c r="ACK139" s="81"/>
      <c r="ACL139" s="81"/>
      <c r="ACM139" s="81"/>
      <c r="ACN139" s="81"/>
      <c r="ACO139" s="81"/>
      <c r="ACP139" s="81"/>
      <c r="ACQ139" s="81"/>
      <c r="ACR139" s="81"/>
      <c r="ACS139" s="81"/>
      <c r="ACT139" s="81"/>
      <c r="ACU139" s="81"/>
      <c r="ACV139" s="81"/>
      <c r="ACW139" s="81"/>
      <c r="ACX139" s="81"/>
      <c r="ACY139" s="81"/>
      <c r="ACZ139" s="81"/>
      <c r="ADA139" s="81"/>
      <c r="ADB139" s="81"/>
      <c r="ADC139" s="81"/>
      <c r="ADD139" s="81"/>
      <c r="ADE139" s="81"/>
      <c r="ADF139" s="81"/>
      <c r="ADG139" s="81"/>
      <c r="ADH139" s="81"/>
      <c r="ADI139" s="81"/>
      <c r="ADJ139" s="81"/>
      <c r="ADK139" s="81"/>
      <c r="ADL139" s="81"/>
      <c r="ADM139" s="81"/>
      <c r="ADN139" s="81"/>
      <c r="ADO139" s="81"/>
      <c r="ADP139" s="81"/>
      <c r="ADQ139" s="81"/>
      <c r="ADR139" s="81"/>
      <c r="ADS139" s="81"/>
      <c r="ADT139" s="81"/>
      <c r="ADU139" s="81"/>
      <c r="ADV139" s="81"/>
      <c r="ADW139" s="81"/>
      <c r="ADX139" s="81"/>
      <c r="ADY139" s="81"/>
      <c r="ADZ139" s="81"/>
      <c r="AEA139" s="81"/>
      <c r="AEB139" s="81"/>
      <c r="AEC139" s="81"/>
      <c r="AED139" s="81"/>
      <c r="AEE139" s="81"/>
      <c r="AEF139" s="81"/>
      <c r="AEG139" s="81"/>
      <c r="AEH139" s="81"/>
      <c r="AEI139" s="81"/>
      <c r="AEJ139" s="81"/>
      <c r="AEK139" s="81"/>
      <c r="AEL139" s="81"/>
      <c r="AEM139" s="81"/>
      <c r="AEN139" s="81"/>
      <c r="AEO139" s="81"/>
      <c r="AEP139" s="81"/>
      <c r="AEQ139" s="81"/>
      <c r="AER139" s="81"/>
      <c r="AES139" s="81"/>
      <c r="AET139" s="81"/>
      <c r="AEU139" s="81"/>
      <c r="AEV139" s="81"/>
      <c r="AEW139" s="81"/>
      <c r="AEX139" s="81"/>
      <c r="AEY139" s="81"/>
      <c r="AEZ139" s="81"/>
      <c r="AFA139" s="81"/>
      <c r="AFB139" s="81"/>
      <c r="AFC139" s="81"/>
      <c r="AFD139" s="81"/>
      <c r="AFE139" s="81"/>
      <c r="AFF139" s="81"/>
      <c r="AFG139" s="81"/>
      <c r="AFH139" s="81"/>
      <c r="AFI139" s="81"/>
      <c r="AFJ139" s="81"/>
      <c r="AFK139" s="81"/>
      <c r="AFL139" s="81"/>
      <c r="AFM139" s="81"/>
      <c r="AFN139" s="81"/>
      <c r="AFO139" s="81"/>
      <c r="AFP139" s="81"/>
      <c r="AFQ139" s="81"/>
      <c r="AFR139" s="81"/>
      <c r="AFS139" s="81"/>
      <c r="AFT139" s="81"/>
      <c r="AFU139" s="81"/>
      <c r="AFV139" s="81"/>
      <c r="AFW139" s="81"/>
      <c r="AFX139" s="81"/>
      <c r="AFY139" s="81"/>
      <c r="AFZ139" s="81"/>
      <c r="AGA139" s="81"/>
      <c r="AGB139" s="81"/>
      <c r="AGC139" s="81"/>
      <c r="AGD139" s="81"/>
      <c r="AGE139" s="81"/>
      <c r="AGF139" s="81"/>
      <c r="AGG139" s="81"/>
      <c r="AGH139" s="81"/>
      <c r="AGI139" s="81"/>
      <c r="AGJ139" s="81"/>
      <c r="AGK139" s="81"/>
      <c r="AGL139" s="81"/>
      <c r="AGM139" s="81"/>
      <c r="AGN139" s="81"/>
      <c r="AGO139" s="81"/>
      <c r="AGP139" s="81"/>
      <c r="AGQ139" s="81"/>
      <c r="AGR139" s="81"/>
      <c r="AGS139" s="81"/>
      <c r="AGT139" s="81"/>
      <c r="AGU139" s="81"/>
      <c r="AGV139" s="81"/>
      <c r="AGW139" s="81"/>
      <c r="AGX139" s="81"/>
      <c r="AGY139" s="81"/>
      <c r="AGZ139" s="81"/>
      <c r="AHA139" s="81"/>
      <c r="AHB139" s="81"/>
      <c r="AHC139" s="81"/>
      <c r="AHD139" s="81"/>
      <c r="AHE139" s="81"/>
      <c r="AHF139" s="81"/>
      <c r="AHG139" s="81"/>
      <c r="AHH139" s="81"/>
      <c r="AHI139" s="81"/>
      <c r="AHJ139" s="81"/>
      <c r="AHK139" s="81"/>
      <c r="AHL139" s="81"/>
      <c r="AHM139" s="81"/>
      <c r="AHN139" s="81"/>
      <c r="AHO139" s="81"/>
      <c r="AHP139" s="81"/>
      <c r="AHQ139" s="81"/>
      <c r="AHR139" s="81"/>
      <c r="AHS139" s="81"/>
      <c r="AHT139" s="81"/>
      <c r="AHU139" s="81"/>
      <c r="AHV139" s="81"/>
      <c r="AHW139" s="81"/>
      <c r="AHX139" s="81"/>
      <c r="AHY139" s="81"/>
      <c r="AHZ139" s="81"/>
      <c r="AIA139" s="81"/>
      <c r="AIB139" s="81"/>
      <c r="AIC139" s="81"/>
      <c r="AID139" s="81"/>
      <c r="AIE139" s="81"/>
      <c r="AIF139" s="81"/>
      <c r="AIG139" s="81"/>
      <c r="AIH139" s="81"/>
      <c r="AII139" s="81"/>
      <c r="AIJ139" s="81"/>
      <c r="AIK139" s="81"/>
      <c r="AIL139" s="81"/>
      <c r="AIM139" s="81"/>
      <c r="AIN139" s="81"/>
      <c r="AIO139" s="81"/>
      <c r="AIP139" s="81"/>
      <c r="AIQ139" s="81"/>
      <c r="AIR139" s="81"/>
      <c r="AIS139" s="81"/>
      <c r="AIT139" s="81"/>
      <c r="AIU139" s="81"/>
      <c r="AIV139" s="81"/>
      <c r="AIW139" s="81"/>
      <c r="AIX139" s="81"/>
      <c r="AIY139" s="81"/>
      <c r="AIZ139" s="81"/>
      <c r="AJA139" s="81"/>
      <c r="AJB139" s="81"/>
      <c r="AJC139" s="81"/>
      <c r="AJD139" s="81"/>
      <c r="AJE139" s="81"/>
      <c r="AJF139" s="81"/>
      <c r="AJG139" s="81"/>
      <c r="AJH139" s="81"/>
      <c r="AJI139" s="81"/>
      <c r="AJJ139" s="81"/>
      <c r="AJK139" s="81"/>
      <c r="AJL139" s="81"/>
      <c r="AJM139" s="81"/>
      <c r="AJN139" s="81"/>
      <c r="AJO139" s="81"/>
      <c r="AJP139" s="81"/>
      <c r="AJQ139" s="81"/>
      <c r="AJR139" s="81"/>
      <c r="AJS139" s="81"/>
      <c r="AJT139" s="81"/>
      <c r="AJU139" s="81"/>
      <c r="AJV139" s="81"/>
      <c r="AJW139" s="81"/>
      <c r="AJX139" s="81"/>
      <c r="AJY139" s="81"/>
      <c r="AJZ139" s="81"/>
      <c r="AKA139" s="81"/>
      <c r="AKB139" s="81"/>
      <c r="AKC139" s="81"/>
      <c r="AKD139" s="81"/>
      <c r="AKE139" s="81"/>
      <c r="AKF139" s="81"/>
      <c r="AKG139" s="81"/>
      <c r="AKH139" s="81"/>
      <c r="AKI139" s="81"/>
      <c r="AKJ139" s="81"/>
      <c r="AKK139" s="81"/>
      <c r="AKL139" s="81"/>
      <c r="AKM139" s="81"/>
      <c r="AKN139" s="81"/>
      <c r="AKO139" s="81"/>
      <c r="AKP139" s="81"/>
      <c r="AKQ139" s="81"/>
      <c r="AKR139" s="81"/>
      <c r="AKS139" s="81"/>
      <c r="AKT139" s="81"/>
      <c r="AKU139" s="81"/>
      <c r="AKV139" s="81"/>
      <c r="AKW139" s="81"/>
      <c r="AKX139" s="81"/>
      <c r="AKY139" s="81"/>
      <c r="AKZ139" s="81"/>
      <c r="ALA139" s="81"/>
      <c r="ALB139" s="81"/>
      <c r="ALC139" s="81"/>
      <c r="ALD139" s="81"/>
      <c r="ALE139" s="81"/>
      <c r="ALF139" s="81"/>
      <c r="ALG139" s="81"/>
      <c r="ALH139" s="81"/>
      <c r="ALI139" s="81"/>
      <c r="ALJ139" s="81"/>
      <c r="ALK139" s="81"/>
      <c r="ALL139" s="81"/>
      <c r="ALM139" s="81"/>
      <c r="ALN139" s="81"/>
      <c r="ALO139" s="81"/>
      <c r="ALP139" s="81"/>
      <c r="ALQ139" s="81"/>
      <c r="ALR139" s="81"/>
      <c r="ALS139" s="81"/>
      <c r="ALT139" s="81"/>
      <c r="ALU139" s="81"/>
      <c r="ALV139" s="81"/>
      <c r="ALW139" s="81"/>
      <c r="ALX139" s="81"/>
      <c r="ALY139" s="81"/>
      <c r="ALZ139" s="81"/>
      <c r="AMA139" s="81"/>
      <c r="AMB139" s="81"/>
      <c r="AMC139" s="81"/>
      <c r="AMD139" s="81"/>
      <c r="AME139" s="81"/>
      <c r="AMF139" s="81"/>
      <c r="AMG139" s="81"/>
      <c r="AMH139" s="81"/>
      <c r="AMI139" s="81"/>
      <c r="AMJ139" s="81"/>
      <c r="AMK139" s="81"/>
      <c r="AML139" s="81"/>
      <c r="AMM139" s="81"/>
      <c r="AMN139" s="81"/>
      <c r="AMO139" s="81"/>
      <c r="AMP139" s="81"/>
      <c r="AMQ139" s="81"/>
      <c r="AMR139" s="81"/>
      <c r="AMS139" s="81"/>
      <c r="AMT139" s="81"/>
      <c r="AMU139" s="81"/>
      <c r="AMV139" s="81"/>
      <c r="AMW139" s="81"/>
      <c r="AMX139" s="81"/>
      <c r="AMY139" s="81"/>
      <c r="AMZ139" s="81"/>
      <c r="ANA139" s="81"/>
      <c r="ANB139" s="81"/>
      <c r="ANC139" s="81"/>
      <c r="AND139" s="81"/>
      <c r="ANE139" s="81"/>
      <c r="ANF139" s="81"/>
      <c r="ANG139" s="81"/>
      <c r="ANH139" s="81"/>
      <c r="ANI139" s="81"/>
      <c r="ANJ139" s="81"/>
      <c r="ANK139" s="81"/>
      <c r="ANL139" s="81"/>
      <c r="ANM139" s="81"/>
      <c r="ANN139" s="81"/>
      <c r="ANO139" s="81"/>
      <c r="ANP139" s="81"/>
      <c r="ANQ139" s="81"/>
      <c r="ANR139" s="81"/>
      <c r="ANS139" s="81"/>
      <c r="ANT139" s="81"/>
      <c r="ANU139" s="81"/>
      <c r="ANV139" s="81"/>
      <c r="ANW139" s="81"/>
      <c r="ANX139" s="81"/>
      <c r="ANY139" s="81"/>
      <c r="ANZ139" s="81"/>
      <c r="AOA139" s="81"/>
      <c r="AOB139" s="81"/>
      <c r="AOC139" s="81"/>
      <c r="AOD139" s="81"/>
      <c r="AOE139" s="81"/>
      <c r="AOF139" s="81"/>
      <c r="AOG139" s="81"/>
      <c r="AOH139" s="81"/>
      <c r="AOI139" s="81"/>
      <c r="AOJ139" s="81"/>
      <c r="AOK139" s="81"/>
      <c r="AOL139" s="81"/>
      <c r="AOM139" s="81"/>
      <c r="AON139" s="81"/>
      <c r="AOO139" s="81"/>
      <c r="AOP139" s="81"/>
      <c r="AOQ139" s="81"/>
      <c r="AOR139" s="81"/>
      <c r="AOS139" s="81"/>
      <c r="AOT139" s="81"/>
      <c r="AOU139" s="81"/>
      <c r="AOV139" s="81"/>
      <c r="AOW139" s="81"/>
      <c r="AOX139" s="81"/>
      <c r="AOY139" s="81"/>
      <c r="AOZ139" s="81"/>
      <c r="APA139" s="81"/>
      <c r="APB139" s="81"/>
      <c r="APC139" s="81"/>
      <c r="APD139" s="81"/>
      <c r="APE139" s="81"/>
      <c r="APF139" s="81"/>
      <c r="APG139" s="81"/>
      <c r="APH139" s="81"/>
      <c r="API139" s="81"/>
      <c r="APJ139" s="81"/>
      <c r="APK139" s="81"/>
      <c r="APL139" s="81"/>
      <c r="APM139" s="81"/>
      <c r="APN139" s="81"/>
      <c r="APO139" s="81"/>
      <c r="APP139" s="81"/>
      <c r="APQ139" s="81"/>
      <c r="APR139" s="81"/>
      <c r="APS139" s="81"/>
      <c r="APT139" s="81"/>
      <c r="APU139" s="81"/>
      <c r="APV139" s="81"/>
      <c r="APW139" s="81"/>
      <c r="APX139" s="81"/>
      <c r="APY139" s="81"/>
      <c r="APZ139" s="81"/>
      <c r="AQA139" s="81"/>
      <c r="AQB139" s="81"/>
      <c r="AQC139" s="81"/>
      <c r="AQD139" s="81"/>
      <c r="AQE139" s="81"/>
      <c r="AQF139" s="81"/>
      <c r="AQG139" s="81"/>
      <c r="AQH139" s="81"/>
      <c r="AQI139" s="81"/>
      <c r="AQJ139" s="81"/>
      <c r="AQK139" s="81"/>
      <c r="AQL139" s="81"/>
      <c r="AQM139" s="81"/>
      <c r="AQN139" s="81"/>
      <c r="AQO139" s="81"/>
      <c r="AQP139" s="81"/>
      <c r="AQQ139" s="81"/>
      <c r="AQR139" s="81"/>
      <c r="AQS139" s="81"/>
      <c r="AQT139" s="81"/>
      <c r="AQU139" s="81"/>
      <c r="AQV139" s="81"/>
      <c r="AQW139" s="81"/>
      <c r="AQX139" s="81"/>
      <c r="AQY139" s="81"/>
      <c r="AQZ139" s="81"/>
      <c r="ARA139" s="81"/>
      <c r="ARB139" s="81"/>
      <c r="ARC139" s="81"/>
      <c r="ARD139" s="81"/>
      <c r="ARE139" s="81"/>
      <c r="ARF139" s="81"/>
      <c r="ARG139" s="81"/>
      <c r="ARH139" s="81"/>
      <c r="ARI139" s="81"/>
      <c r="ARJ139" s="81"/>
      <c r="ARK139" s="81"/>
      <c r="ARL139" s="81"/>
      <c r="ARM139" s="81"/>
      <c r="ARN139" s="81"/>
      <c r="ARO139" s="81"/>
      <c r="ARP139" s="81"/>
      <c r="ARQ139" s="81"/>
      <c r="ARR139" s="81"/>
      <c r="ARS139" s="81"/>
      <c r="ART139" s="81"/>
      <c r="ARU139" s="81"/>
      <c r="ARV139" s="81"/>
      <c r="ARW139" s="81"/>
      <c r="ARX139" s="81"/>
      <c r="ARY139" s="81"/>
      <c r="ARZ139" s="81"/>
      <c r="ASA139" s="81"/>
      <c r="ASB139" s="81"/>
      <c r="ASC139" s="81"/>
      <c r="ASD139" s="81"/>
      <c r="ASE139" s="81"/>
      <c r="ASF139" s="81"/>
      <c r="ASG139" s="81"/>
      <c r="ASH139" s="81"/>
      <c r="ASI139" s="81"/>
      <c r="ASJ139" s="81"/>
      <c r="ASK139" s="81"/>
      <c r="ASL139" s="81"/>
      <c r="ASM139" s="81"/>
      <c r="ASN139" s="81"/>
      <c r="ASO139" s="81"/>
      <c r="ASP139" s="81"/>
      <c r="ASQ139" s="81"/>
      <c r="ASR139" s="81"/>
      <c r="ASS139" s="81"/>
      <c r="AST139" s="81"/>
      <c r="ASU139" s="81"/>
      <c r="ASV139" s="81"/>
      <c r="ASW139" s="81"/>
      <c r="ASX139" s="81"/>
      <c r="ASY139" s="81"/>
      <c r="ASZ139" s="81"/>
      <c r="ATA139" s="81"/>
      <c r="ATB139" s="81"/>
      <c r="ATC139" s="81"/>
      <c r="ATD139" s="81"/>
      <c r="ATE139" s="81"/>
      <c r="ATF139" s="81"/>
      <c r="ATG139" s="81"/>
      <c r="ATH139" s="81"/>
      <c r="ATI139" s="81"/>
      <c r="ATJ139" s="81"/>
      <c r="ATK139" s="81"/>
      <c r="ATL139" s="81"/>
      <c r="ATM139" s="81"/>
      <c r="ATN139" s="81"/>
      <c r="ATO139" s="81"/>
      <c r="ATP139" s="81"/>
      <c r="ATQ139" s="81"/>
      <c r="ATR139" s="81"/>
      <c r="ATS139" s="81"/>
      <c r="ATT139" s="81"/>
      <c r="ATU139" s="81"/>
      <c r="ATV139" s="81"/>
      <c r="ATW139" s="81"/>
      <c r="ATX139" s="81"/>
      <c r="ATY139" s="81"/>
      <c r="ATZ139" s="81"/>
      <c r="AUA139" s="81"/>
      <c r="AUB139" s="81"/>
      <c r="AUC139" s="81"/>
      <c r="AUD139" s="81"/>
      <c r="AUE139" s="81"/>
      <c r="AUF139" s="81"/>
      <c r="AUG139" s="81"/>
      <c r="AUH139" s="81"/>
      <c r="AUI139" s="81"/>
      <c r="AUJ139" s="81"/>
      <c r="AUK139" s="81"/>
      <c r="AUL139" s="81"/>
      <c r="AUM139" s="81"/>
      <c r="AUN139" s="81"/>
      <c r="AUO139" s="81"/>
      <c r="AUP139" s="81"/>
      <c r="AUQ139" s="81"/>
      <c r="AUR139" s="81"/>
      <c r="AUS139" s="81"/>
      <c r="AUT139" s="81"/>
      <c r="AUU139" s="81"/>
      <c r="AUV139" s="81"/>
      <c r="AUW139" s="81"/>
      <c r="AUX139" s="81"/>
      <c r="AUY139" s="81"/>
      <c r="AUZ139" s="81"/>
      <c r="AVA139" s="81"/>
      <c r="AVB139" s="81"/>
      <c r="AVC139" s="81"/>
      <c r="AVD139" s="81"/>
      <c r="AVE139" s="81"/>
      <c r="AVF139" s="81"/>
      <c r="AVG139" s="81"/>
      <c r="AVH139" s="81"/>
      <c r="AVI139" s="81"/>
      <c r="AVJ139" s="81"/>
      <c r="AVK139" s="81"/>
      <c r="AVL139" s="81"/>
      <c r="AVM139" s="81"/>
      <c r="AVN139" s="81"/>
      <c r="AVO139" s="81"/>
      <c r="AVP139" s="81"/>
      <c r="AVQ139" s="81"/>
      <c r="AVR139" s="81"/>
      <c r="AVS139" s="81"/>
      <c r="AVT139" s="81"/>
      <c r="AVU139" s="81"/>
      <c r="AVV139" s="81"/>
      <c r="AVW139" s="81"/>
      <c r="AVX139" s="81"/>
      <c r="AVY139" s="81"/>
      <c r="AVZ139" s="81"/>
      <c r="AWA139" s="81"/>
      <c r="AWB139" s="81"/>
      <c r="AWC139" s="81"/>
      <c r="AWD139" s="81"/>
      <c r="AWE139" s="81"/>
      <c r="AWF139" s="81"/>
      <c r="AWG139" s="81"/>
      <c r="AWH139" s="81"/>
      <c r="AWI139" s="81"/>
      <c r="AWJ139" s="81"/>
      <c r="AWK139" s="81"/>
      <c r="AWL139" s="81"/>
      <c r="AWM139" s="81"/>
      <c r="AWN139" s="81"/>
      <c r="AWO139" s="81"/>
      <c r="AWP139" s="81"/>
      <c r="AWQ139" s="81"/>
      <c r="AWR139" s="81"/>
      <c r="AWS139" s="81"/>
      <c r="AWT139" s="81"/>
      <c r="AWU139" s="81"/>
      <c r="AWV139" s="81"/>
      <c r="AWW139" s="81"/>
      <c r="AWX139" s="81"/>
      <c r="AWY139" s="81"/>
      <c r="AWZ139" s="81"/>
      <c r="AXA139" s="81"/>
      <c r="AXB139" s="81"/>
      <c r="AXC139" s="81"/>
      <c r="AXD139" s="81"/>
      <c r="AXE139" s="81"/>
      <c r="AXF139" s="81"/>
      <c r="AXG139" s="81"/>
      <c r="AXH139" s="81"/>
      <c r="AXI139" s="81"/>
      <c r="AXJ139" s="81"/>
      <c r="AXK139" s="81"/>
      <c r="AXL139" s="81"/>
      <c r="AXM139" s="81"/>
      <c r="AXN139" s="81"/>
      <c r="AXO139" s="81"/>
      <c r="AXP139" s="81"/>
      <c r="AXQ139" s="81"/>
      <c r="AXR139" s="81"/>
      <c r="AXS139" s="81"/>
      <c r="AXT139" s="81"/>
      <c r="AXU139" s="81"/>
      <c r="AXV139" s="81"/>
      <c r="AXW139" s="81"/>
      <c r="AXX139" s="81"/>
      <c r="AXY139" s="81"/>
      <c r="AXZ139" s="81"/>
      <c r="AYA139" s="81"/>
      <c r="AYB139" s="81"/>
      <c r="AYC139" s="81"/>
      <c r="AYD139" s="81"/>
      <c r="AYE139" s="81"/>
      <c r="AYF139" s="81"/>
      <c r="AYG139" s="81"/>
      <c r="AYH139" s="81"/>
      <c r="AYI139" s="81"/>
      <c r="AYJ139" s="81"/>
      <c r="AYK139" s="81"/>
      <c r="AYL139" s="81"/>
      <c r="AYM139" s="81"/>
      <c r="AYN139" s="81"/>
      <c r="AYO139" s="81"/>
      <c r="AYP139" s="81"/>
      <c r="AYQ139" s="81"/>
      <c r="AYR139" s="81"/>
      <c r="AYS139" s="81"/>
      <c r="AYT139" s="81"/>
      <c r="AYU139" s="81"/>
      <c r="AYV139" s="81"/>
      <c r="AYW139" s="81"/>
      <c r="AYX139" s="81"/>
      <c r="AYY139" s="81"/>
      <c r="AYZ139" s="81"/>
      <c r="AZA139" s="81"/>
      <c r="AZB139" s="81"/>
      <c r="AZC139" s="81"/>
      <c r="AZD139" s="81"/>
      <c r="AZE139" s="81"/>
      <c r="AZF139" s="81"/>
      <c r="AZG139" s="81"/>
      <c r="AZH139" s="81"/>
      <c r="AZI139" s="81"/>
      <c r="AZJ139" s="81"/>
      <c r="AZK139" s="81"/>
      <c r="AZL139" s="81"/>
      <c r="AZM139" s="81"/>
      <c r="AZN139" s="81"/>
      <c r="AZO139" s="81"/>
      <c r="AZP139" s="81"/>
      <c r="AZQ139" s="81"/>
      <c r="AZR139" s="81"/>
      <c r="AZS139" s="81"/>
      <c r="AZT139" s="81"/>
      <c r="AZU139" s="81"/>
      <c r="AZV139" s="81"/>
      <c r="AZW139" s="81"/>
      <c r="AZX139" s="81"/>
      <c r="AZY139" s="81"/>
      <c r="AZZ139" s="81"/>
      <c r="BAA139" s="81"/>
      <c r="BAB139" s="81"/>
      <c r="BAC139" s="81"/>
      <c r="BAD139" s="81"/>
      <c r="BAE139" s="81"/>
      <c r="BAF139" s="81"/>
      <c r="BAG139" s="81"/>
      <c r="BAH139" s="81"/>
      <c r="BAI139" s="81"/>
      <c r="BAJ139" s="81"/>
      <c r="BAK139" s="81"/>
      <c r="BAL139" s="81"/>
      <c r="BAM139" s="81"/>
      <c r="BAN139" s="81"/>
      <c r="BAO139" s="81"/>
      <c r="BAP139" s="81"/>
      <c r="BAQ139" s="81"/>
      <c r="BAR139" s="81"/>
      <c r="BAS139" s="81"/>
      <c r="BAT139" s="81"/>
      <c r="BAU139" s="81"/>
      <c r="BAV139" s="81"/>
      <c r="BAW139" s="81"/>
      <c r="BAX139" s="81"/>
      <c r="BAY139" s="81"/>
      <c r="BAZ139" s="81"/>
      <c r="BBA139" s="81"/>
      <c r="BBB139" s="81"/>
      <c r="BBC139" s="81"/>
      <c r="BBD139" s="81"/>
      <c r="BBE139" s="81"/>
      <c r="BBF139" s="81"/>
      <c r="BBG139" s="81"/>
      <c r="BBH139" s="81"/>
      <c r="BBI139" s="81"/>
      <c r="BBJ139" s="81"/>
      <c r="BBK139" s="81"/>
      <c r="BBL139" s="81"/>
      <c r="BBM139" s="81"/>
      <c r="BBN139" s="81"/>
      <c r="BBO139" s="81"/>
      <c r="BBP139" s="81"/>
      <c r="BBQ139" s="81"/>
      <c r="BBR139" s="81"/>
      <c r="BBS139" s="81"/>
      <c r="BBT139" s="81"/>
      <c r="BBU139" s="81"/>
      <c r="BBV139" s="81"/>
      <c r="BBW139" s="81"/>
      <c r="BBX139" s="81"/>
      <c r="BBY139" s="81"/>
      <c r="BBZ139" s="81"/>
      <c r="BCA139" s="81"/>
      <c r="BCB139" s="81"/>
      <c r="BCC139" s="81"/>
      <c r="BCD139" s="81"/>
      <c r="BCE139" s="81"/>
      <c r="BCF139" s="81"/>
      <c r="BCG139" s="81"/>
      <c r="BCH139" s="81"/>
      <c r="BCI139" s="81"/>
      <c r="BCJ139" s="81"/>
      <c r="BCK139" s="81"/>
      <c r="BCL139" s="81"/>
      <c r="BCM139" s="81"/>
      <c r="BCN139" s="81"/>
      <c r="BCO139" s="81"/>
      <c r="BCP139" s="81"/>
      <c r="BCQ139" s="81"/>
      <c r="BCR139" s="81"/>
      <c r="BCS139" s="81"/>
      <c r="BCT139" s="81"/>
      <c r="BCU139" s="81"/>
      <c r="BCV139" s="81"/>
      <c r="BCW139" s="81"/>
      <c r="BCX139" s="81"/>
      <c r="BCY139" s="81"/>
      <c r="BCZ139" s="81"/>
      <c r="BDA139" s="81"/>
      <c r="BDB139" s="81"/>
      <c r="BDC139" s="81"/>
      <c r="BDD139" s="81"/>
      <c r="BDE139" s="81"/>
      <c r="BDF139" s="81"/>
      <c r="BDG139" s="81"/>
      <c r="BDH139" s="81"/>
      <c r="BDI139" s="81"/>
      <c r="BDJ139" s="81"/>
      <c r="BDK139" s="81"/>
      <c r="BDL139" s="81"/>
      <c r="BDM139" s="81"/>
      <c r="BDN139" s="81"/>
      <c r="BDO139" s="81"/>
      <c r="BDP139" s="81"/>
      <c r="BDQ139" s="81"/>
      <c r="BDR139" s="81"/>
      <c r="BDS139" s="81"/>
      <c r="BDT139" s="81"/>
      <c r="BDU139" s="81"/>
      <c r="BDV139" s="81"/>
      <c r="BDW139" s="81"/>
      <c r="BDX139" s="81"/>
      <c r="BDY139" s="81"/>
      <c r="BDZ139" s="81"/>
      <c r="BEA139" s="81"/>
      <c r="BEB139" s="81"/>
      <c r="BEC139" s="81"/>
      <c r="BED139" s="81"/>
      <c r="BEE139" s="81"/>
      <c r="BEF139" s="81"/>
      <c r="BEG139" s="81"/>
      <c r="BEH139" s="81"/>
      <c r="BEI139" s="81"/>
      <c r="BEJ139" s="81"/>
      <c r="BEK139" s="81"/>
      <c r="BEL139" s="81"/>
      <c r="BEM139" s="81"/>
      <c r="BEN139" s="81"/>
      <c r="BEO139" s="81"/>
      <c r="BEP139" s="81"/>
      <c r="BEQ139" s="81"/>
      <c r="BER139" s="81"/>
      <c r="BES139" s="81"/>
      <c r="BET139" s="81"/>
      <c r="BEU139" s="81"/>
      <c r="BEV139" s="81"/>
      <c r="BEW139" s="81"/>
      <c r="BEX139" s="81"/>
      <c r="BEY139" s="81"/>
      <c r="BEZ139" s="81"/>
      <c r="BFA139" s="81"/>
      <c r="BFB139" s="81"/>
      <c r="BFC139" s="81"/>
      <c r="BFD139" s="81"/>
      <c r="BFE139" s="81"/>
      <c r="BFF139" s="81"/>
      <c r="BFG139" s="81"/>
      <c r="BFH139" s="81"/>
      <c r="BFI139" s="81"/>
      <c r="BFJ139" s="81"/>
      <c r="BFK139" s="81"/>
      <c r="BFL139" s="81"/>
      <c r="BFM139" s="81"/>
      <c r="BFN139" s="81"/>
      <c r="BFO139" s="81"/>
      <c r="BFP139" s="81"/>
      <c r="BFQ139" s="81"/>
      <c r="BFR139" s="81"/>
      <c r="BFS139" s="81"/>
      <c r="BFT139" s="81"/>
      <c r="BFU139" s="81"/>
      <c r="BFV139" s="81"/>
      <c r="BFW139" s="81"/>
      <c r="BFX139" s="81"/>
      <c r="BFY139" s="81"/>
      <c r="BFZ139" s="81"/>
      <c r="BGA139" s="81"/>
      <c r="BGB139" s="81"/>
      <c r="BGC139" s="81"/>
      <c r="BGD139" s="81"/>
      <c r="BGE139" s="81"/>
      <c r="BGF139" s="81"/>
      <c r="BGG139" s="81"/>
      <c r="BGH139" s="81"/>
      <c r="BGI139" s="81"/>
      <c r="BGJ139" s="81"/>
      <c r="BGK139" s="81"/>
      <c r="BGL139" s="81"/>
      <c r="BGM139" s="81"/>
      <c r="BGN139" s="81"/>
      <c r="BGO139" s="81"/>
      <c r="BGP139" s="81"/>
      <c r="BGQ139" s="81"/>
      <c r="BGR139" s="81"/>
      <c r="BGS139" s="81"/>
      <c r="BGT139" s="81"/>
      <c r="BGU139" s="81"/>
      <c r="BGV139" s="81"/>
      <c r="BGW139" s="81"/>
      <c r="BGX139" s="81"/>
      <c r="BGY139" s="81"/>
      <c r="BGZ139" s="81"/>
      <c r="BHA139" s="81"/>
      <c r="BHB139" s="81"/>
      <c r="BHC139" s="81"/>
      <c r="BHD139" s="81"/>
      <c r="BHE139" s="81"/>
      <c r="BHF139" s="81"/>
      <c r="BHG139" s="81"/>
      <c r="BHH139" s="81"/>
      <c r="BHI139" s="81"/>
      <c r="BHJ139" s="81"/>
      <c r="BHK139" s="81"/>
      <c r="BHL139" s="81"/>
      <c r="BHM139" s="81"/>
      <c r="BHN139" s="81"/>
      <c r="BHO139" s="81"/>
      <c r="BHP139" s="81"/>
      <c r="BHQ139" s="81"/>
      <c r="BHR139" s="81"/>
      <c r="BHS139" s="81"/>
      <c r="BHT139" s="81"/>
      <c r="BHU139" s="81"/>
      <c r="BHV139" s="81"/>
      <c r="BHW139" s="81"/>
      <c r="BHX139" s="81"/>
      <c r="BHY139" s="81"/>
      <c r="BHZ139" s="81"/>
      <c r="BIA139" s="81"/>
      <c r="BIB139" s="81"/>
      <c r="BIC139" s="81"/>
      <c r="BID139" s="81"/>
      <c r="BIE139" s="81"/>
      <c r="BIF139" s="81"/>
      <c r="BIG139" s="81"/>
      <c r="BIH139" s="81"/>
      <c r="BII139" s="81"/>
      <c r="BIJ139" s="81"/>
      <c r="BIK139" s="81"/>
      <c r="BIL139" s="81"/>
      <c r="BIM139" s="81"/>
      <c r="BIN139" s="81"/>
      <c r="BIO139" s="81"/>
      <c r="BIP139" s="81"/>
      <c r="BIQ139" s="81"/>
      <c r="BIR139" s="81"/>
      <c r="BIS139" s="81"/>
      <c r="BIT139" s="81"/>
      <c r="BIU139" s="81"/>
      <c r="BIV139" s="81"/>
      <c r="BIW139" s="81"/>
      <c r="BIX139" s="81"/>
      <c r="BIY139" s="81"/>
      <c r="BIZ139" s="81"/>
      <c r="BJA139" s="81"/>
      <c r="BJB139" s="81"/>
      <c r="BJC139" s="81"/>
      <c r="BJD139" s="81"/>
      <c r="BJE139" s="81"/>
      <c r="BJF139" s="81"/>
      <c r="BJG139" s="81"/>
      <c r="BJH139" s="81"/>
      <c r="BJI139" s="81"/>
      <c r="BJJ139" s="81"/>
      <c r="BJK139" s="81"/>
      <c r="BJL139" s="81"/>
      <c r="BJM139" s="81"/>
      <c r="BJN139" s="81"/>
      <c r="BJO139" s="81"/>
      <c r="BJP139" s="81"/>
      <c r="BJQ139" s="81"/>
      <c r="BJR139" s="81"/>
      <c r="BJS139" s="81"/>
      <c r="BJT139" s="81"/>
      <c r="BJU139" s="81"/>
      <c r="BJV139" s="81"/>
      <c r="BJW139" s="81"/>
      <c r="BJX139" s="81"/>
      <c r="BJY139" s="81"/>
      <c r="BJZ139" s="81"/>
      <c r="BKA139" s="81"/>
      <c r="BKB139" s="81"/>
      <c r="BKC139" s="81"/>
      <c r="BKD139" s="81"/>
      <c r="BKE139" s="81"/>
      <c r="BKF139" s="81"/>
      <c r="BKG139" s="81"/>
      <c r="BKH139" s="81"/>
      <c r="BKI139" s="81"/>
      <c r="BKJ139" s="81"/>
      <c r="BKK139" s="81"/>
      <c r="BKL139" s="81"/>
      <c r="BKM139" s="81"/>
      <c r="BKN139" s="81"/>
      <c r="BKO139" s="81"/>
      <c r="BKP139" s="81"/>
      <c r="BKQ139" s="81"/>
      <c r="BKR139" s="81"/>
      <c r="BKS139" s="81"/>
      <c r="BKT139" s="81"/>
      <c r="BKU139" s="81"/>
      <c r="BKV139" s="81"/>
      <c r="BKW139" s="81"/>
      <c r="BKX139" s="81"/>
      <c r="BKY139" s="81"/>
      <c r="BKZ139" s="81"/>
      <c r="BLA139" s="81"/>
      <c r="BLB139" s="81"/>
      <c r="BLC139" s="81"/>
      <c r="BLD139" s="81"/>
      <c r="BLE139" s="81"/>
      <c r="BLF139" s="81"/>
      <c r="BLG139" s="81"/>
      <c r="BLH139" s="81"/>
      <c r="BLI139" s="81"/>
      <c r="BLJ139" s="81"/>
      <c r="BLK139" s="81"/>
      <c r="BLL139" s="81"/>
      <c r="BLM139" s="81"/>
      <c r="BLN139" s="81"/>
      <c r="BLO139" s="81"/>
      <c r="BLP139" s="81"/>
      <c r="BLQ139" s="81"/>
      <c r="BLR139" s="81"/>
      <c r="BLS139" s="81"/>
      <c r="BLT139" s="81"/>
      <c r="BLU139" s="81"/>
      <c r="BLV139" s="81"/>
      <c r="BLW139" s="81"/>
      <c r="BLX139" s="81"/>
      <c r="BLY139" s="81"/>
      <c r="BLZ139" s="81"/>
      <c r="BMA139" s="81"/>
      <c r="BMB139" s="81"/>
      <c r="BMC139" s="81"/>
      <c r="BMD139" s="81"/>
      <c r="BME139" s="81"/>
      <c r="BMF139" s="81"/>
      <c r="BMG139" s="81"/>
      <c r="BMH139" s="81"/>
      <c r="BMI139" s="81"/>
      <c r="BMJ139" s="81"/>
      <c r="BMK139" s="81"/>
      <c r="BML139" s="81"/>
      <c r="BMM139" s="81"/>
      <c r="BMN139" s="81"/>
      <c r="BMO139" s="81"/>
      <c r="BMP139" s="81"/>
      <c r="BMQ139" s="81"/>
      <c r="BMR139" s="81"/>
      <c r="BMS139" s="81"/>
      <c r="BMT139" s="81"/>
      <c r="BMU139" s="81"/>
      <c r="BMV139" s="81"/>
      <c r="BMW139" s="81"/>
      <c r="BMX139" s="81"/>
      <c r="BMY139" s="81"/>
      <c r="BMZ139" s="81"/>
      <c r="BNA139" s="81"/>
      <c r="BNB139" s="81"/>
      <c r="BNC139" s="81"/>
      <c r="BND139" s="81"/>
      <c r="BNE139" s="81"/>
      <c r="BNF139" s="81"/>
      <c r="BNG139" s="81"/>
      <c r="BNH139" s="81"/>
      <c r="BNI139" s="81"/>
      <c r="BNJ139" s="81"/>
      <c r="BNK139" s="81"/>
      <c r="BNL139" s="81"/>
      <c r="BNM139" s="81"/>
      <c r="BNN139" s="81"/>
      <c r="BNO139" s="81"/>
      <c r="BNP139" s="81"/>
      <c r="BNQ139" s="81"/>
      <c r="BNR139" s="81"/>
      <c r="BNS139" s="81"/>
      <c r="BNT139" s="81"/>
      <c r="BNU139" s="81"/>
      <c r="BNV139" s="81"/>
      <c r="BNW139" s="81"/>
      <c r="BNX139" s="81"/>
      <c r="BNY139" s="81"/>
      <c r="BNZ139" s="81"/>
      <c r="BOA139" s="81"/>
      <c r="BOB139" s="81"/>
      <c r="BOC139" s="81"/>
      <c r="BOD139" s="81"/>
      <c r="BOE139" s="81"/>
      <c r="BOF139" s="81"/>
      <c r="BOG139" s="81"/>
      <c r="BOH139" s="81"/>
      <c r="BOI139" s="81"/>
      <c r="BOJ139" s="81"/>
      <c r="BOK139" s="81"/>
      <c r="BOL139" s="81"/>
      <c r="BOM139" s="81"/>
      <c r="BON139" s="81"/>
      <c r="BOO139" s="81"/>
      <c r="BOP139" s="81"/>
      <c r="BOQ139" s="81"/>
      <c r="BOR139" s="81"/>
      <c r="BOS139" s="81"/>
      <c r="BOT139" s="81"/>
      <c r="BOU139" s="81"/>
      <c r="BOV139" s="81"/>
      <c r="BOW139" s="81"/>
      <c r="BOX139" s="81"/>
      <c r="BOY139" s="81"/>
      <c r="BOZ139" s="81"/>
      <c r="BPA139" s="81"/>
      <c r="BPB139" s="81"/>
      <c r="BPC139" s="81"/>
      <c r="BPD139" s="81"/>
      <c r="BPE139" s="81"/>
      <c r="BPF139" s="81"/>
      <c r="BPG139" s="81"/>
      <c r="BPH139" s="81"/>
      <c r="BPI139" s="81"/>
      <c r="BPJ139" s="81"/>
      <c r="BPK139" s="81"/>
      <c r="BPL139" s="81"/>
      <c r="BPM139" s="81"/>
      <c r="BPN139" s="81"/>
      <c r="BPO139" s="81"/>
      <c r="BPP139" s="81"/>
      <c r="BPQ139" s="81"/>
      <c r="BPR139" s="81"/>
      <c r="BPS139" s="81"/>
      <c r="BPT139" s="81"/>
      <c r="BPU139" s="81"/>
      <c r="BPV139" s="81"/>
      <c r="BPW139" s="81"/>
      <c r="BPX139" s="81"/>
      <c r="BPY139" s="81"/>
      <c r="BPZ139" s="81"/>
      <c r="BQA139" s="81"/>
      <c r="BQB139" s="81"/>
      <c r="BQC139" s="81"/>
      <c r="BQD139" s="81"/>
      <c r="BQE139" s="81"/>
      <c r="BQF139" s="81"/>
      <c r="BQG139" s="81"/>
      <c r="BQH139" s="81"/>
      <c r="BQI139" s="81"/>
      <c r="BQJ139" s="81"/>
      <c r="BQK139" s="81"/>
      <c r="BQL139" s="81"/>
      <c r="BQM139" s="81"/>
      <c r="BQN139" s="81"/>
      <c r="BQO139" s="81"/>
      <c r="BQP139" s="81"/>
      <c r="BQQ139" s="81"/>
      <c r="BQR139" s="81"/>
      <c r="BQS139" s="81"/>
      <c r="BQT139" s="81"/>
      <c r="BQU139" s="81"/>
      <c r="BQV139" s="81"/>
      <c r="BQW139" s="81"/>
      <c r="BQX139" s="81"/>
      <c r="BQY139" s="81"/>
      <c r="BQZ139" s="81"/>
      <c r="BRA139" s="81"/>
      <c r="BRB139" s="81"/>
      <c r="BRC139" s="81"/>
      <c r="BRD139" s="81"/>
      <c r="BRE139" s="81"/>
      <c r="BRF139" s="81"/>
      <c r="BRG139" s="81"/>
      <c r="BRH139" s="81"/>
      <c r="BRI139" s="81"/>
      <c r="BRJ139" s="81"/>
      <c r="BRK139" s="81"/>
      <c r="BRL139" s="81"/>
      <c r="BRM139" s="81"/>
      <c r="BRN139" s="81"/>
      <c r="BRO139" s="81"/>
      <c r="BRP139" s="81"/>
      <c r="BRQ139" s="81"/>
      <c r="BRR139" s="81"/>
      <c r="BRS139" s="81"/>
      <c r="BRT139" s="81"/>
      <c r="BRU139" s="81"/>
      <c r="BRV139" s="81"/>
      <c r="BRW139" s="81"/>
      <c r="BRX139" s="81"/>
      <c r="BRY139" s="81"/>
      <c r="BRZ139" s="81"/>
      <c r="BSA139" s="81"/>
      <c r="BSB139" s="81"/>
      <c r="BSC139" s="81"/>
      <c r="BSD139" s="81"/>
      <c r="BSE139" s="81"/>
      <c r="BSF139" s="81"/>
      <c r="BSG139" s="81"/>
      <c r="BSH139" s="81"/>
      <c r="BSI139" s="81"/>
      <c r="BSJ139" s="81"/>
      <c r="BSK139" s="81"/>
      <c r="BSL139" s="81"/>
      <c r="BSM139" s="81"/>
      <c r="BSN139" s="81"/>
      <c r="BSO139" s="81"/>
      <c r="BSP139" s="81"/>
      <c r="BSQ139" s="81"/>
      <c r="BSR139" s="81"/>
      <c r="BSS139" s="81"/>
      <c r="BST139" s="81"/>
      <c r="BSU139" s="81"/>
      <c r="BSV139" s="81"/>
      <c r="BSW139" s="81"/>
      <c r="BSX139" s="81"/>
      <c r="BSY139" s="81"/>
      <c r="BSZ139" s="81"/>
      <c r="BTA139" s="81"/>
      <c r="BTB139" s="81"/>
      <c r="BTC139" s="81"/>
      <c r="BTD139" s="81"/>
      <c r="BTE139" s="81"/>
      <c r="BTF139" s="81"/>
      <c r="BTG139" s="81"/>
      <c r="BTH139" s="81"/>
      <c r="BTI139" s="81"/>
      <c r="BTJ139" s="81"/>
      <c r="BTK139" s="81"/>
      <c r="BTL139" s="81"/>
      <c r="BTM139" s="81"/>
      <c r="BTN139" s="81"/>
      <c r="BTO139" s="81"/>
      <c r="BTP139" s="81"/>
      <c r="BTQ139" s="81"/>
      <c r="BTR139" s="81"/>
      <c r="BTS139" s="81"/>
      <c r="BTT139" s="81"/>
      <c r="BTU139" s="81"/>
      <c r="BTV139" s="81"/>
      <c r="BTW139" s="81"/>
      <c r="BTX139" s="81"/>
      <c r="BTY139" s="81"/>
      <c r="BTZ139" s="81"/>
      <c r="BUA139" s="81"/>
      <c r="BUB139" s="81"/>
      <c r="BUC139" s="81"/>
      <c r="BUD139" s="81"/>
      <c r="BUE139" s="81"/>
      <c r="BUF139" s="81"/>
      <c r="BUG139" s="81"/>
      <c r="BUH139" s="81"/>
      <c r="BUI139" s="81"/>
      <c r="BUJ139" s="81"/>
      <c r="BUK139" s="81"/>
      <c r="BUL139" s="81"/>
      <c r="BUM139" s="81"/>
      <c r="BUN139" s="81"/>
      <c r="BUO139" s="81"/>
      <c r="BUP139" s="81"/>
      <c r="BUQ139" s="81"/>
      <c r="BUR139" s="81"/>
      <c r="BUS139" s="81"/>
      <c r="BUT139" s="81"/>
      <c r="BUU139" s="81"/>
      <c r="BUV139" s="81"/>
      <c r="BUW139" s="81"/>
      <c r="BUX139" s="81"/>
      <c r="BUY139" s="81"/>
      <c r="BUZ139" s="81"/>
      <c r="BVA139" s="81"/>
      <c r="BVB139" s="81"/>
      <c r="BVC139" s="81"/>
      <c r="BVD139" s="81"/>
      <c r="BVE139" s="81"/>
      <c r="BVF139" s="81"/>
      <c r="BVG139" s="81"/>
      <c r="BVH139" s="81"/>
      <c r="BVI139" s="81"/>
      <c r="BVJ139" s="81"/>
      <c r="BVK139" s="81"/>
      <c r="BVL139" s="81"/>
      <c r="BVM139" s="81"/>
      <c r="BVN139" s="81"/>
      <c r="BVO139" s="81"/>
      <c r="BVP139" s="81"/>
      <c r="BVQ139" s="81"/>
      <c r="BVR139" s="81"/>
      <c r="BVS139" s="81"/>
      <c r="BVT139" s="81"/>
      <c r="BVU139" s="81"/>
      <c r="BVV139" s="81"/>
      <c r="BVW139" s="81"/>
      <c r="BVX139" s="81"/>
      <c r="BVY139" s="81"/>
      <c r="BVZ139" s="81"/>
      <c r="BWA139" s="81"/>
      <c r="BWB139" s="81"/>
      <c r="BWC139" s="81"/>
      <c r="BWD139" s="81"/>
      <c r="BWE139" s="81"/>
      <c r="BWF139" s="81"/>
      <c r="BWG139" s="81"/>
      <c r="BWH139" s="81"/>
      <c r="BWI139" s="81"/>
      <c r="BWJ139" s="81"/>
      <c r="BWK139" s="81"/>
      <c r="BWL139" s="81"/>
      <c r="BWM139" s="81"/>
      <c r="BWN139" s="81"/>
      <c r="BWO139" s="81"/>
      <c r="BWP139" s="81"/>
      <c r="BWQ139" s="81"/>
      <c r="BWR139" s="81"/>
      <c r="BWS139" s="81"/>
      <c r="BWT139" s="81"/>
      <c r="BWU139" s="81"/>
      <c r="BWV139" s="81"/>
      <c r="BWW139" s="81"/>
      <c r="BWX139" s="81"/>
      <c r="BWY139" s="81"/>
      <c r="BWZ139" s="81"/>
      <c r="BXA139" s="81"/>
      <c r="BXB139" s="81"/>
      <c r="BXC139" s="81"/>
      <c r="BXD139" s="81"/>
      <c r="BXE139" s="81"/>
      <c r="BXF139" s="81"/>
      <c r="BXG139" s="81"/>
      <c r="BXH139" s="81"/>
      <c r="BXI139" s="81"/>
      <c r="BXJ139" s="81"/>
      <c r="BXK139" s="81"/>
      <c r="BXL139" s="81"/>
      <c r="BXM139" s="81"/>
      <c r="BXN139" s="81"/>
      <c r="BXO139" s="81"/>
      <c r="BXP139" s="81"/>
      <c r="BXQ139" s="81"/>
      <c r="BXR139" s="81"/>
      <c r="BXS139" s="81"/>
      <c r="BXT139" s="81"/>
      <c r="BXU139" s="81"/>
      <c r="BXV139" s="81"/>
      <c r="BXW139" s="81"/>
      <c r="BXX139" s="81"/>
      <c r="BXY139" s="81"/>
      <c r="BXZ139" s="81"/>
      <c r="BYA139" s="81"/>
      <c r="BYB139" s="81"/>
      <c r="BYC139" s="81"/>
      <c r="BYD139" s="81"/>
      <c r="BYE139" s="81"/>
      <c r="BYF139" s="81"/>
      <c r="BYG139" s="81"/>
      <c r="BYH139" s="81"/>
      <c r="BYI139" s="81"/>
      <c r="BYJ139" s="81"/>
      <c r="BYK139" s="81"/>
      <c r="BYL139" s="81"/>
      <c r="BYM139" s="81"/>
      <c r="BYN139" s="81"/>
      <c r="BYO139" s="81"/>
      <c r="BYP139" s="81"/>
      <c r="BYQ139" s="81"/>
      <c r="BYR139" s="81"/>
      <c r="BYS139" s="81"/>
      <c r="BYT139" s="81"/>
      <c r="BYU139" s="81"/>
      <c r="BYV139" s="81"/>
      <c r="BYW139" s="81"/>
      <c r="BYX139" s="81"/>
      <c r="BYY139" s="81"/>
      <c r="BYZ139" s="81"/>
      <c r="BZA139" s="81"/>
      <c r="BZB139" s="81"/>
      <c r="BZC139" s="81"/>
      <c r="BZD139" s="81"/>
      <c r="BZE139" s="81"/>
      <c r="BZF139" s="81"/>
      <c r="BZG139" s="81"/>
      <c r="BZH139" s="81"/>
      <c r="BZI139" s="81"/>
      <c r="BZJ139" s="81"/>
      <c r="BZK139" s="81"/>
      <c r="BZL139" s="81"/>
      <c r="BZM139" s="81"/>
      <c r="BZN139" s="81"/>
      <c r="BZO139" s="81"/>
      <c r="BZP139" s="81"/>
      <c r="BZQ139" s="81"/>
      <c r="BZR139" s="81"/>
      <c r="BZS139" s="81"/>
      <c r="BZT139" s="81"/>
      <c r="BZU139" s="81"/>
      <c r="BZV139" s="81"/>
      <c r="BZW139" s="81"/>
      <c r="BZX139" s="81"/>
      <c r="BZY139" s="81"/>
      <c r="BZZ139" s="81"/>
      <c r="CAA139" s="81"/>
      <c r="CAB139" s="81"/>
      <c r="CAC139" s="81"/>
      <c r="CAD139" s="81"/>
      <c r="CAE139" s="81"/>
      <c r="CAF139" s="81"/>
      <c r="CAG139" s="81"/>
      <c r="CAH139" s="81"/>
      <c r="CAI139" s="81"/>
      <c r="CAJ139" s="81"/>
      <c r="CAK139" s="81"/>
      <c r="CAL139" s="81"/>
      <c r="CAM139" s="81"/>
      <c r="CAN139" s="81"/>
      <c r="CAO139" s="81"/>
      <c r="CAP139" s="81"/>
      <c r="CAQ139" s="81"/>
      <c r="CAR139" s="81"/>
      <c r="CAS139" s="81"/>
      <c r="CAT139" s="81"/>
      <c r="CAU139" s="81"/>
      <c r="CAV139" s="81"/>
      <c r="CAW139" s="81"/>
      <c r="CAX139" s="81"/>
      <c r="CAY139" s="81"/>
      <c r="CAZ139" s="81"/>
      <c r="CBA139" s="81"/>
      <c r="CBB139" s="81"/>
      <c r="CBC139" s="81"/>
      <c r="CBD139" s="81"/>
      <c r="CBE139" s="81"/>
      <c r="CBF139" s="81"/>
      <c r="CBG139" s="81"/>
      <c r="CBH139" s="81"/>
      <c r="CBI139" s="81"/>
      <c r="CBJ139" s="81"/>
      <c r="CBK139" s="81"/>
      <c r="CBL139" s="81"/>
      <c r="CBM139" s="81"/>
      <c r="CBN139" s="81"/>
      <c r="CBO139" s="81"/>
      <c r="CBP139" s="81"/>
      <c r="CBQ139" s="81"/>
      <c r="CBR139" s="81"/>
      <c r="CBS139" s="81"/>
      <c r="CBT139" s="81"/>
      <c r="CBU139" s="81"/>
      <c r="CBV139" s="81"/>
      <c r="CBW139" s="81"/>
      <c r="CBX139" s="81"/>
      <c r="CBY139" s="81"/>
      <c r="CBZ139" s="81"/>
      <c r="CCA139" s="81"/>
      <c r="CCB139" s="81"/>
      <c r="CCC139" s="81"/>
      <c r="CCD139" s="81"/>
      <c r="CCE139" s="81"/>
      <c r="CCF139" s="81"/>
      <c r="CCG139" s="81"/>
      <c r="CCH139" s="81"/>
      <c r="CCI139" s="81"/>
      <c r="CCJ139" s="81"/>
      <c r="CCK139" s="81"/>
      <c r="CCL139" s="81"/>
      <c r="CCM139" s="81"/>
      <c r="CCN139" s="81"/>
      <c r="CCO139" s="81"/>
      <c r="CCP139" s="81"/>
      <c r="CCQ139" s="81"/>
      <c r="CCR139" s="81"/>
      <c r="CCS139" s="81"/>
      <c r="CCT139" s="81"/>
      <c r="CCU139" s="81"/>
      <c r="CCV139" s="81"/>
      <c r="CCW139" s="81"/>
      <c r="CCX139" s="81"/>
      <c r="CCY139" s="81"/>
      <c r="CCZ139" s="81"/>
      <c r="CDA139" s="81"/>
      <c r="CDB139" s="81"/>
      <c r="CDC139" s="81"/>
      <c r="CDD139" s="81"/>
      <c r="CDE139" s="81"/>
      <c r="CDF139" s="81"/>
      <c r="CDG139" s="81"/>
      <c r="CDH139" s="81"/>
      <c r="CDI139" s="81"/>
      <c r="CDJ139" s="81"/>
      <c r="CDK139" s="81"/>
      <c r="CDL139" s="81"/>
      <c r="CDM139" s="81"/>
      <c r="CDN139" s="81"/>
      <c r="CDO139" s="81"/>
      <c r="CDP139" s="81"/>
      <c r="CDQ139" s="81"/>
      <c r="CDR139" s="81"/>
      <c r="CDS139" s="81"/>
      <c r="CDT139" s="81"/>
      <c r="CDU139" s="81"/>
      <c r="CDV139" s="81"/>
      <c r="CDW139" s="81"/>
      <c r="CDX139" s="81"/>
      <c r="CDY139" s="81"/>
      <c r="CDZ139" s="81"/>
      <c r="CEA139" s="81"/>
      <c r="CEB139" s="81"/>
      <c r="CEC139" s="81"/>
      <c r="CED139" s="81"/>
      <c r="CEE139" s="81"/>
      <c r="CEF139" s="81"/>
      <c r="CEG139" s="81"/>
      <c r="CEH139" s="81"/>
      <c r="CEI139" s="81"/>
      <c r="CEJ139" s="81"/>
      <c r="CEK139" s="81"/>
      <c r="CEL139" s="81"/>
      <c r="CEM139" s="81"/>
      <c r="CEN139" s="81"/>
      <c r="CEO139" s="81"/>
      <c r="CEP139" s="81"/>
      <c r="CEQ139" s="81"/>
      <c r="CER139" s="81"/>
      <c r="CES139" s="81"/>
      <c r="CET139" s="81"/>
      <c r="CEU139" s="81"/>
      <c r="CEV139" s="81"/>
      <c r="CEW139" s="81"/>
      <c r="CEX139" s="81"/>
      <c r="CEY139" s="81"/>
      <c r="CEZ139" s="81"/>
      <c r="CFA139" s="81"/>
      <c r="CFB139" s="81"/>
      <c r="CFC139" s="81"/>
      <c r="CFD139" s="81"/>
      <c r="CFE139" s="81"/>
      <c r="CFF139" s="81"/>
      <c r="CFG139" s="81"/>
      <c r="CFH139" s="81"/>
      <c r="CFI139" s="81"/>
      <c r="CFJ139" s="81"/>
      <c r="CFK139" s="81"/>
      <c r="CFL139" s="81"/>
      <c r="CFM139" s="81"/>
      <c r="CFN139" s="81"/>
      <c r="CFO139" s="81"/>
      <c r="CFP139" s="81"/>
      <c r="CFQ139" s="81"/>
      <c r="CFR139" s="81"/>
      <c r="CFS139" s="81"/>
      <c r="CFT139" s="81"/>
      <c r="CFU139" s="81"/>
      <c r="CFV139" s="81"/>
      <c r="CFW139" s="81"/>
      <c r="CFX139" s="81"/>
      <c r="CFY139" s="81"/>
      <c r="CFZ139" s="81"/>
      <c r="CGA139" s="81"/>
      <c r="CGB139" s="81"/>
      <c r="CGC139" s="81"/>
      <c r="CGD139" s="81"/>
      <c r="CGE139" s="81"/>
      <c r="CGF139" s="81"/>
      <c r="CGG139" s="81"/>
      <c r="CGH139" s="81"/>
      <c r="CGI139" s="81"/>
      <c r="CGJ139" s="81"/>
      <c r="CGK139" s="81"/>
      <c r="CGL139" s="81"/>
      <c r="CGM139" s="81"/>
      <c r="CGN139" s="81"/>
      <c r="CGO139" s="81"/>
      <c r="CGP139" s="81"/>
      <c r="CGQ139" s="81"/>
      <c r="CGR139" s="81"/>
      <c r="CGS139" s="81"/>
      <c r="CGT139" s="81"/>
      <c r="CGU139" s="81"/>
      <c r="CGV139" s="81"/>
      <c r="CGW139" s="81"/>
      <c r="CGX139" s="81"/>
      <c r="CGY139" s="81"/>
      <c r="CGZ139" s="81"/>
      <c r="CHA139" s="81"/>
      <c r="CHB139" s="81"/>
      <c r="CHC139" s="81"/>
      <c r="CHD139" s="81"/>
      <c r="CHE139" s="81"/>
      <c r="CHF139" s="81"/>
      <c r="CHG139" s="81"/>
      <c r="CHH139" s="81"/>
      <c r="CHI139" s="81"/>
      <c r="CHJ139" s="81"/>
      <c r="CHK139" s="81"/>
      <c r="CHL139" s="81"/>
      <c r="CHM139" s="81"/>
      <c r="CHN139" s="81"/>
      <c r="CHO139" s="81"/>
      <c r="CHP139" s="81"/>
      <c r="CHQ139" s="81"/>
      <c r="CHR139" s="81"/>
      <c r="CHS139" s="81"/>
      <c r="CHT139" s="81"/>
      <c r="CHU139" s="81"/>
      <c r="CHV139" s="81"/>
      <c r="CHW139" s="81"/>
      <c r="CHX139" s="81"/>
      <c r="CHY139" s="81"/>
      <c r="CHZ139" s="81"/>
      <c r="CIA139" s="81"/>
      <c r="CIB139" s="81"/>
      <c r="CIC139" s="81"/>
      <c r="CID139" s="81"/>
      <c r="CIE139" s="81"/>
      <c r="CIF139" s="81"/>
      <c r="CIG139" s="81"/>
      <c r="CIH139" s="81"/>
      <c r="CII139" s="81"/>
      <c r="CIJ139" s="81"/>
      <c r="CIK139" s="81"/>
      <c r="CIL139" s="81"/>
      <c r="CIM139" s="81"/>
      <c r="CIN139" s="81"/>
      <c r="CIO139" s="81"/>
      <c r="CIP139" s="81"/>
      <c r="CIQ139" s="81"/>
      <c r="CIR139" s="81"/>
      <c r="CIS139" s="81"/>
      <c r="CIT139" s="81"/>
      <c r="CIU139" s="81"/>
      <c r="CIV139" s="81"/>
      <c r="CIW139" s="81"/>
      <c r="CIX139" s="81"/>
      <c r="CIY139" s="81"/>
      <c r="CIZ139" s="81"/>
      <c r="CJA139" s="81"/>
      <c r="CJB139" s="81"/>
      <c r="CJC139" s="81"/>
      <c r="CJD139" s="81"/>
      <c r="CJE139" s="81"/>
      <c r="CJF139" s="81"/>
      <c r="CJG139" s="81"/>
      <c r="CJH139" s="81"/>
      <c r="CJI139" s="81"/>
      <c r="CJJ139" s="81"/>
      <c r="CJK139" s="81"/>
      <c r="CJL139" s="81"/>
      <c r="CJM139" s="81"/>
      <c r="CJN139" s="81"/>
      <c r="CJO139" s="81"/>
      <c r="CJP139" s="81"/>
      <c r="CJQ139" s="81"/>
      <c r="CJR139" s="81"/>
      <c r="CJS139" s="81"/>
      <c r="CJT139" s="81"/>
      <c r="CJU139" s="81"/>
      <c r="CJV139" s="81"/>
      <c r="CJW139" s="81"/>
      <c r="CJX139" s="81"/>
      <c r="CJY139" s="81"/>
      <c r="CJZ139" s="81"/>
      <c r="CKA139" s="81"/>
      <c r="CKB139" s="81"/>
      <c r="CKC139" s="81"/>
      <c r="CKD139" s="81"/>
      <c r="CKE139" s="81"/>
      <c r="CKF139" s="81"/>
      <c r="CKG139" s="81"/>
      <c r="CKH139" s="81"/>
      <c r="CKI139" s="81"/>
      <c r="CKJ139" s="81"/>
      <c r="CKK139" s="81"/>
      <c r="CKL139" s="81"/>
      <c r="CKM139" s="81"/>
      <c r="CKN139" s="81"/>
      <c r="CKO139" s="81"/>
      <c r="CKP139" s="81"/>
      <c r="CKQ139" s="81"/>
      <c r="CKR139" s="81"/>
      <c r="CKS139" s="81"/>
      <c r="CKT139" s="81"/>
      <c r="CKU139" s="81"/>
      <c r="CKV139" s="81"/>
      <c r="CKW139" s="81"/>
      <c r="CKX139" s="81"/>
      <c r="CKY139" s="81"/>
      <c r="CKZ139" s="81"/>
      <c r="CLA139" s="81"/>
      <c r="CLB139" s="81"/>
      <c r="CLC139" s="81"/>
      <c r="CLD139" s="81"/>
      <c r="CLE139" s="81"/>
      <c r="CLF139" s="81"/>
      <c r="CLG139" s="81"/>
      <c r="CLH139" s="81"/>
      <c r="CLI139" s="81"/>
      <c r="CLJ139" s="81"/>
      <c r="CLK139" s="81"/>
      <c r="CLL139" s="81"/>
      <c r="CLM139" s="81"/>
      <c r="CLN139" s="81"/>
      <c r="CLO139" s="81"/>
      <c r="CLP139" s="81"/>
      <c r="CLQ139" s="81"/>
      <c r="CLR139" s="81"/>
      <c r="CLS139" s="81"/>
      <c r="CLT139" s="81"/>
      <c r="CLU139" s="81"/>
      <c r="CLV139" s="81"/>
      <c r="CLW139" s="81"/>
      <c r="CLX139" s="81"/>
      <c r="CLY139" s="81"/>
      <c r="CLZ139" s="81"/>
      <c r="CMA139" s="81"/>
      <c r="CMB139" s="81"/>
      <c r="CMC139" s="81"/>
      <c r="CMD139" s="81"/>
      <c r="CME139" s="81"/>
      <c r="CMF139" s="81"/>
      <c r="CMG139" s="81"/>
      <c r="CMH139" s="81"/>
      <c r="CMI139" s="81"/>
      <c r="CMJ139" s="81"/>
      <c r="CMK139" s="81"/>
      <c r="CML139" s="81"/>
      <c r="CMM139" s="81"/>
      <c r="CMN139" s="81"/>
      <c r="CMO139" s="81"/>
      <c r="CMP139" s="81"/>
      <c r="CMQ139" s="81"/>
      <c r="CMR139" s="81"/>
      <c r="CMS139" s="81"/>
      <c r="CMT139" s="81"/>
      <c r="CMU139" s="81"/>
      <c r="CMV139" s="81"/>
      <c r="CMW139" s="81"/>
      <c r="CMX139" s="81"/>
      <c r="CMY139" s="81"/>
      <c r="CMZ139" s="81"/>
      <c r="CNA139" s="81"/>
      <c r="CNB139" s="81"/>
      <c r="CNC139" s="81"/>
      <c r="CND139" s="81"/>
      <c r="CNE139" s="81"/>
      <c r="CNF139" s="81"/>
      <c r="CNG139" s="81"/>
      <c r="CNH139" s="81"/>
      <c r="CNI139" s="81"/>
      <c r="CNJ139" s="81"/>
      <c r="CNK139" s="81"/>
      <c r="CNL139" s="81"/>
      <c r="CNM139" s="81"/>
      <c r="CNN139" s="81"/>
      <c r="CNO139" s="81"/>
      <c r="CNP139" s="81"/>
      <c r="CNQ139" s="81"/>
      <c r="CNR139" s="81"/>
      <c r="CNS139" s="81"/>
      <c r="CNT139" s="81"/>
      <c r="CNU139" s="81"/>
      <c r="CNV139" s="81"/>
      <c r="CNW139" s="81"/>
      <c r="CNX139" s="81"/>
      <c r="CNY139" s="81"/>
      <c r="CNZ139" s="81"/>
      <c r="COA139" s="81"/>
      <c r="COB139" s="81"/>
      <c r="COC139" s="81"/>
      <c r="COD139" s="81"/>
      <c r="COE139" s="81"/>
      <c r="COF139" s="81"/>
      <c r="COG139" s="81"/>
      <c r="COH139" s="81"/>
      <c r="COI139" s="81"/>
      <c r="COJ139" s="81"/>
      <c r="COK139" s="81"/>
      <c r="COL139" s="81"/>
      <c r="COM139" s="81"/>
      <c r="CON139" s="81"/>
      <c r="COO139" s="81"/>
      <c r="COP139" s="81"/>
      <c r="COQ139" s="81"/>
      <c r="COR139" s="81"/>
      <c r="COS139" s="81"/>
      <c r="COT139" s="81"/>
      <c r="COU139" s="81"/>
      <c r="COV139" s="81"/>
      <c r="COW139" s="81"/>
      <c r="COX139" s="81"/>
      <c r="COY139" s="81"/>
      <c r="COZ139" s="81"/>
      <c r="CPA139" s="81"/>
      <c r="CPB139" s="81"/>
      <c r="CPC139" s="81"/>
      <c r="CPD139" s="81"/>
      <c r="CPE139" s="81"/>
      <c r="CPF139" s="81"/>
      <c r="CPG139" s="81"/>
      <c r="CPH139" s="81"/>
      <c r="CPI139" s="81"/>
      <c r="CPJ139" s="81"/>
      <c r="CPK139" s="81"/>
      <c r="CPL139" s="81"/>
      <c r="CPM139" s="81"/>
      <c r="CPN139" s="81"/>
      <c r="CPO139" s="81"/>
      <c r="CPP139" s="81"/>
      <c r="CPQ139" s="81"/>
      <c r="CPR139" s="81"/>
      <c r="CPS139" s="81"/>
      <c r="CPT139" s="81"/>
      <c r="CPU139" s="81"/>
      <c r="CPV139" s="81"/>
      <c r="CPW139" s="81"/>
      <c r="CPX139" s="81"/>
      <c r="CPY139" s="81"/>
      <c r="CPZ139" s="81"/>
      <c r="CQA139" s="81"/>
      <c r="CQB139" s="81"/>
      <c r="CQC139" s="81"/>
      <c r="CQD139" s="81"/>
      <c r="CQE139" s="81"/>
      <c r="CQF139" s="81"/>
      <c r="CQG139" s="81"/>
      <c r="CQH139" s="81"/>
      <c r="CQI139" s="81"/>
      <c r="CQJ139" s="81"/>
      <c r="CQK139" s="81"/>
      <c r="CQL139" s="81"/>
      <c r="CQM139" s="81"/>
      <c r="CQN139" s="81"/>
      <c r="CQO139" s="81"/>
      <c r="CQP139" s="81"/>
      <c r="CQQ139" s="81"/>
      <c r="CQR139" s="81"/>
      <c r="CQS139" s="81"/>
      <c r="CQT139" s="81"/>
      <c r="CQU139" s="81"/>
      <c r="CQV139" s="81"/>
      <c r="CQW139" s="81"/>
      <c r="CQX139" s="81"/>
      <c r="CQY139" s="81"/>
      <c r="CQZ139" s="81"/>
      <c r="CRA139" s="81"/>
      <c r="CRB139" s="81"/>
      <c r="CRC139" s="81"/>
      <c r="CRD139" s="81"/>
      <c r="CRE139" s="81"/>
      <c r="CRF139" s="81"/>
      <c r="CRG139" s="81"/>
      <c r="CRH139" s="81"/>
      <c r="CRI139" s="81"/>
      <c r="CRJ139" s="81"/>
      <c r="CRK139" s="81"/>
      <c r="CRL139" s="81"/>
      <c r="CRM139" s="81"/>
      <c r="CRN139" s="81"/>
      <c r="CRO139" s="81"/>
      <c r="CRP139" s="81"/>
      <c r="CRQ139" s="81"/>
      <c r="CRR139" s="81"/>
      <c r="CRS139" s="81"/>
      <c r="CRT139" s="81"/>
      <c r="CRU139" s="81"/>
      <c r="CRV139" s="81"/>
      <c r="CRW139" s="81"/>
      <c r="CRX139" s="81"/>
      <c r="CRY139" s="81"/>
      <c r="CRZ139" s="81"/>
      <c r="CSA139" s="81"/>
      <c r="CSB139" s="81"/>
      <c r="CSC139" s="81"/>
      <c r="CSD139" s="81"/>
      <c r="CSE139" s="81"/>
      <c r="CSF139" s="81"/>
      <c r="CSG139" s="81"/>
      <c r="CSH139" s="81"/>
      <c r="CSI139" s="81"/>
      <c r="CSJ139" s="81"/>
      <c r="CSK139" s="81"/>
      <c r="CSL139" s="81"/>
      <c r="CSM139" s="81"/>
      <c r="CSN139" s="81"/>
      <c r="CSO139" s="81"/>
      <c r="CSP139" s="81"/>
      <c r="CSQ139" s="81"/>
      <c r="CSR139" s="81"/>
      <c r="CSS139" s="81"/>
      <c r="CST139" s="81"/>
      <c r="CSU139" s="81"/>
      <c r="CSV139" s="81"/>
      <c r="CSW139" s="81"/>
      <c r="CSX139" s="81"/>
      <c r="CSY139" s="81"/>
      <c r="CSZ139" s="81"/>
      <c r="CTA139" s="81"/>
      <c r="CTB139" s="81"/>
      <c r="CTC139" s="81"/>
      <c r="CTD139" s="81"/>
      <c r="CTE139" s="81"/>
      <c r="CTF139" s="81"/>
      <c r="CTG139" s="81"/>
      <c r="CTH139" s="81"/>
      <c r="CTI139" s="81"/>
      <c r="CTJ139" s="81"/>
      <c r="CTK139" s="81"/>
      <c r="CTL139" s="81"/>
      <c r="CTM139" s="81"/>
      <c r="CTN139" s="81"/>
      <c r="CTO139" s="81"/>
      <c r="CTP139" s="81"/>
      <c r="CTQ139" s="81"/>
      <c r="CTR139" s="81"/>
      <c r="CTS139" s="81"/>
      <c r="CTT139" s="81"/>
      <c r="CTU139" s="81"/>
      <c r="CTV139" s="81"/>
      <c r="CTW139" s="81"/>
      <c r="CTX139" s="81"/>
      <c r="CTY139" s="81"/>
      <c r="CTZ139" s="81"/>
      <c r="CUA139" s="81"/>
      <c r="CUB139" s="81"/>
      <c r="CUC139" s="81"/>
      <c r="CUD139" s="81"/>
      <c r="CUE139" s="81"/>
      <c r="CUF139" s="81"/>
      <c r="CUG139" s="81"/>
      <c r="CUH139" s="81"/>
      <c r="CUI139" s="81"/>
      <c r="CUJ139" s="81"/>
      <c r="CUK139" s="81"/>
      <c r="CUL139" s="81"/>
      <c r="CUM139" s="81"/>
      <c r="CUN139" s="81"/>
      <c r="CUO139" s="81"/>
      <c r="CUP139" s="81"/>
      <c r="CUQ139" s="81"/>
      <c r="CUR139" s="81"/>
      <c r="CUS139" s="81"/>
      <c r="CUT139" s="81"/>
      <c r="CUU139" s="81"/>
      <c r="CUV139" s="81"/>
      <c r="CUW139" s="81"/>
      <c r="CUX139" s="81"/>
      <c r="CUY139" s="81"/>
      <c r="CUZ139" s="81"/>
      <c r="CVA139" s="81"/>
      <c r="CVB139" s="81"/>
      <c r="CVC139" s="81"/>
      <c r="CVD139" s="81"/>
      <c r="CVE139" s="81"/>
      <c r="CVF139" s="81"/>
      <c r="CVG139" s="81"/>
      <c r="CVH139" s="81"/>
      <c r="CVI139" s="81"/>
      <c r="CVJ139" s="81"/>
      <c r="CVK139" s="81"/>
      <c r="CVL139" s="81"/>
      <c r="CVM139" s="81"/>
      <c r="CVN139" s="81"/>
      <c r="CVO139" s="81"/>
      <c r="CVP139" s="81"/>
      <c r="CVQ139" s="81"/>
      <c r="CVR139" s="81"/>
      <c r="CVS139" s="81"/>
      <c r="CVT139" s="81"/>
      <c r="CVU139" s="81"/>
      <c r="CVV139" s="81"/>
      <c r="CVW139" s="81"/>
      <c r="CVX139" s="81"/>
      <c r="CVY139" s="81"/>
      <c r="CVZ139" s="81"/>
      <c r="CWA139" s="81"/>
      <c r="CWB139" s="81"/>
      <c r="CWC139" s="81"/>
      <c r="CWD139" s="81"/>
      <c r="CWE139" s="81"/>
      <c r="CWF139" s="81"/>
      <c r="CWG139" s="81"/>
      <c r="CWH139" s="81"/>
      <c r="CWI139" s="81"/>
      <c r="CWJ139" s="81"/>
      <c r="CWK139" s="81"/>
      <c r="CWL139" s="81"/>
      <c r="CWM139" s="81"/>
      <c r="CWN139" s="81"/>
      <c r="CWO139" s="81"/>
      <c r="CWP139" s="81"/>
      <c r="CWQ139" s="81"/>
      <c r="CWR139" s="81"/>
      <c r="CWS139" s="81"/>
      <c r="CWT139" s="81"/>
      <c r="CWU139" s="81"/>
      <c r="CWV139" s="81"/>
      <c r="CWW139" s="81"/>
      <c r="CWX139" s="81"/>
      <c r="CWY139" s="81"/>
      <c r="CWZ139" s="81"/>
      <c r="CXA139" s="81"/>
      <c r="CXB139" s="81"/>
      <c r="CXC139" s="81"/>
      <c r="CXD139" s="81"/>
      <c r="CXE139" s="81"/>
      <c r="CXF139" s="81"/>
      <c r="CXG139" s="81"/>
      <c r="CXH139" s="81"/>
      <c r="CXI139" s="81"/>
      <c r="CXJ139" s="81"/>
      <c r="CXK139" s="81"/>
      <c r="CXL139" s="81"/>
      <c r="CXM139" s="81"/>
      <c r="CXN139" s="81"/>
      <c r="CXO139" s="81"/>
      <c r="CXP139" s="81"/>
      <c r="CXQ139" s="81"/>
      <c r="CXR139" s="81"/>
      <c r="CXS139" s="81"/>
      <c r="CXT139" s="81"/>
      <c r="CXU139" s="81"/>
      <c r="CXV139" s="81"/>
      <c r="CXW139" s="81"/>
      <c r="CXX139" s="81"/>
      <c r="CXY139" s="81"/>
      <c r="CXZ139" s="81"/>
      <c r="CYA139" s="81"/>
      <c r="CYB139" s="81"/>
      <c r="CYC139" s="81"/>
      <c r="CYD139" s="81"/>
      <c r="CYE139" s="81"/>
      <c r="CYF139" s="81"/>
      <c r="CYG139" s="81"/>
      <c r="CYH139" s="81"/>
      <c r="CYI139" s="81"/>
      <c r="CYJ139" s="81"/>
      <c r="CYK139" s="81"/>
      <c r="CYL139" s="81"/>
      <c r="CYM139" s="81"/>
      <c r="CYN139" s="81"/>
      <c r="CYO139" s="81"/>
      <c r="CYP139" s="81"/>
      <c r="CYQ139" s="81"/>
      <c r="CYR139" s="81"/>
      <c r="CYS139" s="81"/>
      <c r="CYT139" s="81"/>
      <c r="CYU139" s="81"/>
      <c r="CYV139" s="81"/>
      <c r="CYW139" s="81"/>
      <c r="CYX139" s="81"/>
      <c r="CYY139" s="81"/>
      <c r="CYZ139" s="81"/>
      <c r="CZA139" s="81"/>
      <c r="CZB139" s="81"/>
      <c r="CZC139" s="81"/>
      <c r="CZD139" s="81"/>
      <c r="CZE139" s="81"/>
      <c r="CZF139" s="81"/>
      <c r="CZG139" s="81"/>
      <c r="CZH139" s="81"/>
      <c r="CZI139" s="81"/>
      <c r="CZJ139" s="81"/>
      <c r="CZK139" s="81"/>
      <c r="CZL139" s="81"/>
      <c r="CZM139" s="81"/>
      <c r="CZN139" s="81"/>
      <c r="CZO139" s="81"/>
      <c r="CZP139" s="81"/>
      <c r="CZQ139" s="81"/>
      <c r="CZR139" s="81"/>
      <c r="CZS139" s="81"/>
      <c r="CZT139" s="81"/>
      <c r="CZU139" s="81"/>
      <c r="CZV139" s="81"/>
      <c r="CZW139" s="81"/>
      <c r="CZX139" s="81"/>
      <c r="CZY139" s="81"/>
      <c r="CZZ139" s="81"/>
      <c r="DAA139" s="81"/>
      <c r="DAB139" s="81"/>
      <c r="DAC139" s="81"/>
      <c r="DAD139" s="81"/>
      <c r="DAE139" s="81"/>
      <c r="DAF139" s="81"/>
      <c r="DAG139" s="81"/>
      <c r="DAH139" s="81"/>
      <c r="DAI139" s="81"/>
      <c r="DAJ139" s="81"/>
      <c r="DAK139" s="81"/>
      <c r="DAL139" s="81"/>
      <c r="DAM139" s="81"/>
      <c r="DAN139" s="81"/>
      <c r="DAO139" s="81"/>
      <c r="DAP139" s="81"/>
      <c r="DAQ139" s="81"/>
      <c r="DAR139" s="81"/>
      <c r="DAS139" s="81"/>
      <c r="DAT139" s="81"/>
      <c r="DAU139" s="81"/>
      <c r="DAV139" s="81"/>
      <c r="DAW139" s="81"/>
      <c r="DAX139" s="81"/>
      <c r="DAY139" s="81"/>
      <c r="DAZ139" s="81"/>
      <c r="DBA139" s="81"/>
      <c r="DBB139" s="81"/>
      <c r="DBC139" s="81"/>
      <c r="DBD139" s="81"/>
      <c r="DBE139" s="81"/>
      <c r="DBF139" s="81"/>
      <c r="DBG139" s="81"/>
      <c r="DBH139" s="81"/>
      <c r="DBI139" s="81"/>
      <c r="DBJ139" s="81"/>
      <c r="DBK139" s="81"/>
      <c r="DBL139" s="81"/>
      <c r="DBM139" s="81"/>
      <c r="DBN139" s="81"/>
      <c r="DBO139" s="81"/>
      <c r="DBP139" s="81"/>
      <c r="DBQ139" s="81"/>
      <c r="DBR139" s="81"/>
      <c r="DBS139" s="81"/>
      <c r="DBT139" s="81"/>
      <c r="DBU139" s="81"/>
      <c r="DBV139" s="81"/>
      <c r="DBW139" s="81"/>
      <c r="DBX139" s="81"/>
      <c r="DBY139" s="81"/>
      <c r="DBZ139" s="81"/>
      <c r="DCA139" s="81"/>
      <c r="DCB139" s="81"/>
      <c r="DCC139" s="81"/>
      <c r="DCD139" s="81"/>
      <c r="DCE139" s="81"/>
      <c r="DCF139" s="81"/>
      <c r="DCG139" s="81"/>
      <c r="DCH139" s="81"/>
      <c r="DCI139" s="81"/>
      <c r="DCJ139" s="81"/>
      <c r="DCK139" s="81"/>
      <c r="DCL139" s="81"/>
      <c r="DCM139" s="81"/>
      <c r="DCN139" s="81"/>
      <c r="DCO139" s="81"/>
      <c r="DCP139" s="81"/>
      <c r="DCQ139" s="81"/>
      <c r="DCR139" s="81"/>
      <c r="DCS139" s="81"/>
      <c r="DCT139" s="81"/>
      <c r="DCU139" s="81"/>
      <c r="DCV139" s="81"/>
      <c r="DCW139" s="81"/>
      <c r="DCX139" s="81"/>
      <c r="DCY139" s="81"/>
      <c r="DCZ139" s="81"/>
      <c r="DDA139" s="81"/>
      <c r="DDB139" s="81"/>
      <c r="DDC139" s="81"/>
      <c r="DDD139" s="81"/>
      <c r="DDE139" s="81"/>
      <c r="DDF139" s="81"/>
      <c r="DDG139" s="81"/>
      <c r="DDH139" s="81"/>
      <c r="DDI139" s="81"/>
      <c r="DDJ139" s="81"/>
      <c r="DDK139" s="81"/>
      <c r="DDL139" s="81"/>
      <c r="DDM139" s="81"/>
      <c r="DDN139" s="81"/>
      <c r="DDO139" s="81"/>
      <c r="DDP139" s="81"/>
      <c r="DDQ139" s="81"/>
      <c r="DDR139" s="81"/>
      <c r="DDS139" s="81"/>
      <c r="DDT139" s="81"/>
      <c r="DDU139" s="81"/>
      <c r="DDV139" s="81"/>
      <c r="DDW139" s="81"/>
      <c r="DDX139" s="81"/>
      <c r="DDY139" s="81"/>
      <c r="DDZ139" s="81"/>
      <c r="DEA139" s="81"/>
      <c r="DEB139" s="81"/>
      <c r="DEC139" s="81"/>
      <c r="DED139" s="81"/>
      <c r="DEE139" s="81"/>
      <c r="DEF139" s="81"/>
      <c r="DEG139" s="81"/>
      <c r="DEH139" s="81"/>
      <c r="DEI139" s="81"/>
      <c r="DEJ139" s="81"/>
      <c r="DEK139" s="81"/>
      <c r="DEL139" s="81"/>
      <c r="DEM139" s="81"/>
      <c r="DEN139" s="81"/>
      <c r="DEO139" s="81"/>
      <c r="DEP139" s="81"/>
      <c r="DEQ139" s="81"/>
      <c r="DER139" s="81"/>
      <c r="DES139" s="81"/>
      <c r="DET139" s="81"/>
      <c r="DEU139" s="81"/>
      <c r="DEV139" s="81"/>
      <c r="DEW139" s="81"/>
      <c r="DEX139" s="81"/>
      <c r="DEY139" s="81"/>
      <c r="DEZ139" s="81"/>
      <c r="DFA139" s="81"/>
      <c r="DFB139" s="81"/>
      <c r="DFC139" s="81"/>
      <c r="DFD139" s="81"/>
      <c r="DFE139" s="81"/>
      <c r="DFF139" s="81"/>
      <c r="DFG139" s="81"/>
      <c r="DFH139" s="81"/>
      <c r="DFI139" s="81"/>
      <c r="DFJ139" s="81"/>
      <c r="DFK139" s="81"/>
      <c r="DFL139" s="81"/>
      <c r="DFM139" s="81"/>
      <c r="DFN139" s="81"/>
      <c r="DFO139" s="81"/>
      <c r="DFP139" s="81"/>
      <c r="DFQ139" s="81"/>
      <c r="DFR139" s="81"/>
      <c r="DFS139" s="81"/>
      <c r="DFT139" s="81"/>
      <c r="DFU139" s="81"/>
      <c r="DFV139" s="81"/>
      <c r="DFW139" s="81"/>
      <c r="DFX139" s="81"/>
      <c r="DFY139" s="81"/>
      <c r="DFZ139" s="81"/>
      <c r="DGA139" s="81"/>
      <c r="DGB139" s="81"/>
      <c r="DGC139" s="81"/>
      <c r="DGD139" s="81"/>
      <c r="DGE139" s="81"/>
      <c r="DGF139" s="81"/>
      <c r="DGG139" s="81"/>
      <c r="DGH139" s="81"/>
      <c r="DGI139" s="81"/>
      <c r="DGJ139" s="81"/>
      <c r="DGK139" s="81"/>
      <c r="DGL139" s="81"/>
      <c r="DGM139" s="81"/>
      <c r="DGN139" s="81"/>
      <c r="DGO139" s="81"/>
      <c r="DGP139" s="81"/>
      <c r="DGQ139" s="81"/>
      <c r="DGR139" s="81"/>
      <c r="DGS139" s="81"/>
      <c r="DGT139" s="81"/>
      <c r="DGU139" s="81"/>
      <c r="DGV139" s="81"/>
      <c r="DGW139" s="81"/>
      <c r="DGX139" s="81"/>
      <c r="DGY139" s="81"/>
      <c r="DGZ139" s="81"/>
      <c r="DHA139" s="81"/>
      <c r="DHB139" s="81"/>
      <c r="DHC139" s="81"/>
      <c r="DHD139" s="81"/>
      <c r="DHE139" s="81"/>
      <c r="DHF139" s="81"/>
      <c r="DHG139" s="81"/>
      <c r="DHH139" s="81"/>
      <c r="DHI139" s="81"/>
      <c r="DHJ139" s="81"/>
      <c r="DHK139" s="81"/>
      <c r="DHL139" s="81"/>
      <c r="DHM139" s="81"/>
      <c r="DHN139" s="81"/>
      <c r="DHO139" s="81"/>
      <c r="DHP139" s="81"/>
      <c r="DHQ139" s="81"/>
      <c r="DHR139" s="81"/>
      <c r="DHS139" s="81"/>
      <c r="DHT139" s="81"/>
      <c r="DHU139" s="81"/>
      <c r="DHV139" s="81"/>
      <c r="DHW139" s="81"/>
      <c r="DHX139" s="81"/>
      <c r="DHY139" s="81"/>
      <c r="DHZ139" s="81"/>
      <c r="DIA139" s="81"/>
      <c r="DIB139" s="81"/>
      <c r="DIC139" s="81"/>
      <c r="DID139" s="81"/>
      <c r="DIE139" s="81"/>
      <c r="DIF139" s="81"/>
      <c r="DIG139" s="81"/>
      <c r="DIH139" s="81"/>
      <c r="DII139" s="81"/>
      <c r="DIJ139" s="81"/>
      <c r="DIK139" s="81"/>
      <c r="DIL139" s="81"/>
      <c r="DIM139" s="81"/>
      <c r="DIN139" s="81"/>
      <c r="DIO139" s="81"/>
      <c r="DIP139" s="81"/>
      <c r="DIQ139" s="81"/>
      <c r="DIR139" s="81"/>
      <c r="DIS139" s="81"/>
      <c r="DIT139" s="81"/>
      <c r="DIU139" s="81"/>
      <c r="DIV139" s="81"/>
      <c r="DIW139" s="81"/>
      <c r="DIX139" s="81"/>
      <c r="DIY139" s="81"/>
      <c r="DIZ139" s="81"/>
      <c r="DJA139" s="81"/>
      <c r="DJB139" s="81"/>
      <c r="DJC139" s="81"/>
      <c r="DJD139" s="81"/>
      <c r="DJE139" s="81"/>
      <c r="DJF139" s="81"/>
      <c r="DJG139" s="81"/>
      <c r="DJH139" s="81"/>
      <c r="DJI139" s="81"/>
      <c r="DJJ139" s="81"/>
      <c r="DJK139" s="81"/>
      <c r="DJL139" s="81"/>
      <c r="DJM139" s="81"/>
      <c r="DJN139" s="81"/>
      <c r="DJO139" s="81"/>
      <c r="DJP139" s="81"/>
      <c r="DJQ139" s="81"/>
      <c r="DJR139" s="81"/>
      <c r="DJS139" s="81"/>
      <c r="DJT139" s="81"/>
      <c r="DJU139" s="81"/>
      <c r="DJV139" s="81"/>
      <c r="DJW139" s="81"/>
      <c r="DJX139" s="81"/>
      <c r="DJY139" s="81"/>
      <c r="DJZ139" s="81"/>
      <c r="DKA139" s="81"/>
      <c r="DKB139" s="81"/>
      <c r="DKC139" s="81"/>
      <c r="DKD139" s="81"/>
      <c r="DKE139" s="81"/>
      <c r="DKF139" s="81"/>
      <c r="DKG139" s="81"/>
      <c r="DKH139" s="81"/>
      <c r="DKI139" s="81"/>
      <c r="DKJ139" s="81"/>
      <c r="DKK139" s="81"/>
      <c r="DKL139" s="81"/>
      <c r="DKM139" s="81"/>
      <c r="DKN139" s="81"/>
      <c r="DKO139" s="81"/>
      <c r="DKP139" s="81"/>
      <c r="DKQ139" s="81"/>
      <c r="DKR139" s="81"/>
      <c r="DKS139" s="81"/>
      <c r="DKT139" s="81"/>
      <c r="DKU139" s="81"/>
      <c r="DKV139" s="81"/>
      <c r="DKW139" s="81"/>
      <c r="DKX139" s="81"/>
      <c r="DKY139" s="81"/>
      <c r="DKZ139" s="81"/>
      <c r="DLA139" s="81"/>
      <c r="DLB139" s="81"/>
      <c r="DLC139" s="81"/>
      <c r="DLD139" s="81"/>
      <c r="DLE139" s="81"/>
      <c r="DLF139" s="81"/>
      <c r="DLG139" s="81"/>
      <c r="DLH139" s="81"/>
      <c r="DLI139" s="81"/>
      <c r="DLJ139" s="81"/>
      <c r="DLK139" s="81"/>
      <c r="DLL139" s="81"/>
      <c r="DLM139" s="81"/>
      <c r="DLN139" s="81"/>
      <c r="DLO139" s="81"/>
      <c r="DLP139" s="81"/>
      <c r="DLQ139" s="81"/>
      <c r="DLR139" s="81"/>
      <c r="DLS139" s="81"/>
      <c r="DLT139" s="81"/>
      <c r="DLU139" s="81"/>
      <c r="DLV139" s="81"/>
      <c r="DLW139" s="81"/>
      <c r="DLX139" s="81"/>
      <c r="DLY139" s="81"/>
      <c r="DLZ139" s="81"/>
      <c r="DMA139" s="81"/>
      <c r="DMB139" s="81"/>
      <c r="DMC139" s="81"/>
      <c r="DMD139" s="81"/>
      <c r="DME139" s="81"/>
      <c r="DMF139" s="81"/>
      <c r="DMG139" s="81"/>
      <c r="DMH139" s="81"/>
      <c r="DMI139" s="81"/>
      <c r="DMJ139" s="81"/>
      <c r="DMK139" s="81"/>
      <c r="DML139" s="81"/>
      <c r="DMM139" s="81"/>
      <c r="DMN139" s="81"/>
      <c r="DMO139" s="81"/>
      <c r="DMP139" s="81"/>
      <c r="DMQ139" s="81"/>
      <c r="DMR139" s="81"/>
      <c r="DMS139" s="81"/>
      <c r="DMT139" s="81"/>
      <c r="DMU139" s="81"/>
      <c r="DMV139" s="81"/>
      <c r="DMW139" s="81"/>
      <c r="DMX139" s="81"/>
      <c r="DMY139" s="81"/>
      <c r="DMZ139" s="81"/>
      <c r="DNA139" s="81"/>
      <c r="DNB139" s="81"/>
      <c r="DNC139" s="81"/>
      <c r="DND139" s="81"/>
      <c r="DNE139" s="81"/>
      <c r="DNF139" s="81"/>
      <c r="DNG139" s="81"/>
      <c r="DNH139" s="81"/>
      <c r="DNI139" s="81"/>
      <c r="DNJ139" s="81"/>
      <c r="DNK139" s="81"/>
      <c r="DNL139" s="81"/>
      <c r="DNM139" s="81"/>
      <c r="DNN139" s="81"/>
      <c r="DNO139" s="81"/>
      <c r="DNP139" s="81"/>
      <c r="DNQ139" s="81"/>
      <c r="DNR139" s="81"/>
      <c r="DNS139" s="81"/>
      <c r="DNT139" s="81"/>
      <c r="DNU139" s="81"/>
      <c r="DNV139" s="81"/>
      <c r="DNW139" s="81"/>
      <c r="DNX139" s="81"/>
      <c r="DNY139" s="81"/>
      <c r="DNZ139" s="81"/>
      <c r="DOA139" s="81"/>
      <c r="DOB139" s="81"/>
      <c r="DOC139" s="81"/>
      <c r="DOD139" s="81"/>
      <c r="DOE139" s="81"/>
      <c r="DOF139" s="81"/>
      <c r="DOG139" s="81"/>
      <c r="DOH139" s="81"/>
      <c r="DOI139" s="81"/>
      <c r="DOJ139" s="81"/>
      <c r="DOK139" s="81"/>
      <c r="DOL139" s="81"/>
      <c r="DOM139" s="81"/>
      <c r="DON139" s="81"/>
      <c r="DOO139" s="81"/>
      <c r="DOP139" s="81"/>
      <c r="DOQ139" s="81"/>
      <c r="DOR139" s="81"/>
      <c r="DOS139" s="81"/>
      <c r="DOT139" s="81"/>
      <c r="DOU139" s="81"/>
      <c r="DOV139" s="81"/>
      <c r="DOW139" s="81"/>
      <c r="DOX139" s="81"/>
      <c r="DOY139" s="81"/>
      <c r="DOZ139" s="81"/>
      <c r="DPA139" s="81"/>
      <c r="DPB139" s="81"/>
      <c r="DPC139" s="81"/>
      <c r="DPD139" s="81"/>
      <c r="DPE139" s="81"/>
      <c r="DPF139" s="81"/>
      <c r="DPG139" s="81"/>
      <c r="DPH139" s="81"/>
      <c r="DPI139" s="81"/>
      <c r="DPJ139" s="81"/>
      <c r="DPK139" s="81"/>
      <c r="DPL139" s="81"/>
      <c r="DPM139" s="81"/>
      <c r="DPN139" s="81"/>
      <c r="DPO139" s="81"/>
      <c r="DPP139" s="81"/>
      <c r="DPQ139" s="81"/>
      <c r="DPR139" s="81"/>
      <c r="DPS139" s="81"/>
      <c r="DPT139" s="81"/>
      <c r="DPU139" s="81"/>
      <c r="DPV139" s="81"/>
      <c r="DPW139" s="81"/>
      <c r="DPX139" s="81"/>
      <c r="DPY139" s="81"/>
      <c r="DPZ139" s="81"/>
      <c r="DQA139" s="81"/>
      <c r="DQB139" s="81"/>
      <c r="DQC139" s="81"/>
      <c r="DQD139" s="81"/>
      <c r="DQE139" s="81"/>
      <c r="DQF139" s="81"/>
      <c r="DQG139" s="81"/>
      <c r="DQH139" s="81"/>
      <c r="DQI139" s="81"/>
      <c r="DQJ139" s="81"/>
      <c r="DQK139" s="81"/>
      <c r="DQL139" s="81"/>
      <c r="DQM139" s="81"/>
      <c r="DQN139" s="81"/>
      <c r="DQO139" s="81"/>
      <c r="DQP139" s="81"/>
      <c r="DQQ139" s="81"/>
      <c r="DQR139" s="81"/>
      <c r="DQS139" s="81"/>
      <c r="DQT139" s="81"/>
      <c r="DQU139" s="81"/>
      <c r="DQV139" s="81"/>
      <c r="DQW139" s="81"/>
      <c r="DQX139" s="81"/>
      <c r="DQY139" s="81"/>
      <c r="DQZ139" s="81"/>
      <c r="DRA139" s="81"/>
      <c r="DRB139" s="81"/>
      <c r="DRC139" s="81"/>
      <c r="DRD139" s="81"/>
      <c r="DRE139" s="81"/>
      <c r="DRF139" s="81"/>
      <c r="DRG139" s="81"/>
      <c r="DRH139" s="81"/>
      <c r="DRI139" s="81"/>
      <c r="DRJ139" s="81"/>
      <c r="DRK139" s="81"/>
      <c r="DRL139" s="81"/>
      <c r="DRM139" s="81"/>
      <c r="DRN139" s="81"/>
      <c r="DRO139" s="81"/>
      <c r="DRP139" s="81"/>
      <c r="DRQ139" s="81"/>
      <c r="DRR139" s="81"/>
      <c r="DRS139" s="81"/>
      <c r="DRT139" s="81"/>
      <c r="DRU139" s="81"/>
      <c r="DRV139" s="81"/>
      <c r="DRW139" s="81"/>
      <c r="DRX139" s="81"/>
      <c r="DRY139" s="81"/>
      <c r="DRZ139" s="81"/>
      <c r="DSA139" s="81"/>
      <c r="DSB139" s="81"/>
      <c r="DSC139" s="81"/>
      <c r="DSD139" s="81"/>
      <c r="DSE139" s="81"/>
      <c r="DSF139" s="81"/>
      <c r="DSG139" s="81"/>
      <c r="DSH139" s="81"/>
      <c r="DSI139" s="81"/>
      <c r="DSJ139" s="81"/>
      <c r="DSK139" s="81"/>
      <c r="DSL139" s="81"/>
      <c r="DSM139" s="81"/>
      <c r="DSN139" s="81"/>
      <c r="DSO139" s="81"/>
      <c r="DSP139" s="81"/>
      <c r="DSQ139" s="81"/>
      <c r="DSR139" s="81"/>
      <c r="DSS139" s="81"/>
      <c r="DST139" s="81"/>
      <c r="DSU139" s="81"/>
      <c r="DSV139" s="81"/>
      <c r="DSW139" s="81"/>
      <c r="DSX139" s="81"/>
      <c r="DSY139" s="81"/>
      <c r="DSZ139" s="81"/>
      <c r="DTA139" s="81"/>
      <c r="DTB139" s="81"/>
      <c r="DTC139" s="81"/>
      <c r="DTD139" s="81"/>
      <c r="DTE139" s="81"/>
      <c r="DTF139" s="81"/>
      <c r="DTG139" s="81"/>
      <c r="DTH139" s="81"/>
      <c r="DTI139" s="81"/>
      <c r="DTJ139" s="81"/>
      <c r="DTK139" s="81"/>
      <c r="DTL139" s="81"/>
      <c r="DTM139" s="81"/>
      <c r="DTN139" s="81"/>
      <c r="DTO139" s="81"/>
      <c r="DTP139" s="81"/>
      <c r="DTQ139" s="81"/>
      <c r="DTR139" s="81"/>
      <c r="DTS139" s="81"/>
      <c r="DTT139" s="81"/>
      <c r="DTU139" s="81"/>
      <c r="DTV139" s="81"/>
      <c r="DTW139" s="81"/>
      <c r="DTX139" s="81"/>
      <c r="DTY139" s="81"/>
      <c r="DTZ139" s="81"/>
      <c r="DUA139" s="81"/>
      <c r="DUB139" s="81"/>
      <c r="DUC139" s="81"/>
      <c r="DUD139" s="81"/>
      <c r="DUE139" s="81"/>
      <c r="DUF139" s="81"/>
      <c r="DUG139" s="81"/>
      <c r="DUH139" s="81"/>
      <c r="DUI139" s="81"/>
      <c r="DUJ139" s="81"/>
      <c r="DUK139" s="81"/>
      <c r="DUL139" s="81"/>
      <c r="DUM139" s="81"/>
      <c r="DUN139" s="81"/>
      <c r="DUO139" s="81"/>
      <c r="DUP139" s="81"/>
      <c r="DUQ139" s="81"/>
      <c r="DUR139" s="81"/>
      <c r="DUS139" s="81"/>
      <c r="DUT139" s="81"/>
      <c r="DUU139" s="81"/>
      <c r="DUV139" s="81"/>
      <c r="DUW139" s="81"/>
      <c r="DUX139" s="81"/>
      <c r="DUY139" s="81"/>
      <c r="DUZ139" s="81"/>
      <c r="DVA139" s="81"/>
      <c r="DVB139" s="81"/>
      <c r="DVC139" s="81"/>
      <c r="DVD139" s="81"/>
      <c r="DVE139" s="81"/>
      <c r="DVF139" s="81"/>
      <c r="DVG139" s="81"/>
      <c r="DVH139" s="81"/>
      <c r="DVI139" s="81"/>
      <c r="DVJ139" s="81"/>
      <c r="DVK139" s="81"/>
      <c r="DVL139" s="81"/>
      <c r="DVM139" s="81"/>
      <c r="DVN139" s="81"/>
      <c r="DVO139" s="81"/>
      <c r="DVP139" s="81"/>
      <c r="DVQ139" s="81"/>
      <c r="DVR139" s="81"/>
      <c r="DVS139" s="81"/>
      <c r="DVT139" s="81"/>
      <c r="DVU139" s="81"/>
      <c r="DVV139" s="81"/>
      <c r="DVW139" s="81"/>
      <c r="DVX139" s="81"/>
      <c r="DVY139" s="81"/>
      <c r="DVZ139" s="81"/>
      <c r="DWA139" s="81"/>
      <c r="DWB139" s="81"/>
      <c r="DWC139" s="81"/>
      <c r="DWD139" s="81"/>
      <c r="DWE139" s="81"/>
      <c r="DWF139" s="81"/>
      <c r="DWG139" s="81"/>
      <c r="DWH139" s="81"/>
      <c r="DWI139" s="81"/>
      <c r="DWJ139" s="81"/>
      <c r="DWK139" s="81"/>
      <c r="DWL139" s="81"/>
      <c r="DWM139" s="81"/>
      <c r="DWN139" s="81"/>
      <c r="DWO139" s="81"/>
      <c r="DWP139" s="81"/>
      <c r="DWQ139" s="81"/>
      <c r="DWR139" s="81"/>
      <c r="DWS139" s="81"/>
      <c r="DWT139" s="81"/>
      <c r="DWU139" s="81"/>
      <c r="DWV139" s="81"/>
      <c r="DWW139" s="81"/>
      <c r="DWX139" s="81"/>
      <c r="DWY139" s="81"/>
      <c r="DWZ139" s="81"/>
      <c r="DXA139" s="81"/>
      <c r="DXB139" s="81"/>
      <c r="DXC139" s="81"/>
      <c r="DXD139" s="81"/>
      <c r="DXE139" s="81"/>
      <c r="DXF139" s="81"/>
      <c r="DXG139" s="81"/>
      <c r="DXH139" s="81"/>
      <c r="DXI139" s="81"/>
      <c r="DXJ139" s="81"/>
      <c r="DXK139" s="81"/>
      <c r="DXL139" s="81"/>
      <c r="DXM139" s="81"/>
      <c r="DXN139" s="81"/>
      <c r="DXO139" s="81"/>
      <c r="DXP139" s="81"/>
      <c r="DXQ139" s="81"/>
      <c r="DXR139" s="81"/>
      <c r="DXS139" s="81"/>
      <c r="DXT139" s="81"/>
      <c r="DXU139" s="81"/>
      <c r="DXV139" s="81"/>
      <c r="DXW139" s="81"/>
      <c r="DXX139" s="81"/>
      <c r="DXY139" s="81"/>
      <c r="DXZ139" s="81"/>
      <c r="DYA139" s="81"/>
      <c r="DYB139" s="81"/>
      <c r="DYC139" s="81"/>
      <c r="DYD139" s="81"/>
      <c r="DYE139" s="81"/>
      <c r="DYF139" s="81"/>
      <c r="DYG139" s="81"/>
      <c r="DYH139" s="81"/>
      <c r="DYI139" s="81"/>
      <c r="DYJ139" s="81"/>
      <c r="DYK139" s="81"/>
      <c r="DYL139" s="81"/>
      <c r="DYM139" s="81"/>
      <c r="DYN139" s="81"/>
      <c r="DYO139" s="81"/>
      <c r="DYP139" s="81"/>
      <c r="DYQ139" s="81"/>
      <c r="DYR139" s="81"/>
      <c r="DYS139" s="81"/>
      <c r="DYT139" s="81"/>
      <c r="DYU139" s="81"/>
      <c r="DYV139" s="81"/>
      <c r="DYW139" s="81"/>
      <c r="DYX139" s="81"/>
      <c r="DYY139" s="81"/>
      <c r="DYZ139" s="81"/>
      <c r="DZA139" s="81"/>
      <c r="DZB139" s="81"/>
      <c r="DZC139" s="81"/>
      <c r="DZD139" s="81"/>
      <c r="DZE139" s="81"/>
      <c r="DZF139" s="81"/>
      <c r="DZG139" s="81"/>
      <c r="DZH139" s="81"/>
      <c r="DZI139" s="81"/>
      <c r="DZJ139" s="81"/>
      <c r="DZK139" s="81"/>
      <c r="DZL139" s="81"/>
      <c r="DZM139" s="81"/>
      <c r="DZN139" s="81"/>
      <c r="DZO139" s="81"/>
      <c r="DZP139" s="81"/>
      <c r="DZQ139" s="81"/>
      <c r="DZR139" s="81"/>
      <c r="DZS139" s="81"/>
      <c r="DZT139" s="81"/>
      <c r="DZU139" s="81"/>
      <c r="DZV139" s="81"/>
      <c r="DZW139" s="81"/>
      <c r="DZX139" s="81"/>
      <c r="DZY139" s="81"/>
      <c r="DZZ139" s="81"/>
      <c r="EAA139" s="81"/>
      <c r="EAB139" s="81"/>
      <c r="EAC139" s="81"/>
      <c r="EAD139" s="81"/>
      <c r="EAE139" s="81"/>
      <c r="EAF139" s="81"/>
      <c r="EAG139" s="81"/>
      <c r="EAH139" s="81"/>
      <c r="EAI139" s="81"/>
      <c r="EAJ139" s="81"/>
      <c r="EAK139" s="81"/>
      <c r="EAL139" s="81"/>
      <c r="EAM139" s="81"/>
      <c r="EAN139" s="81"/>
      <c r="EAO139" s="81"/>
      <c r="EAP139" s="81"/>
      <c r="EAQ139" s="81"/>
      <c r="EAR139" s="81"/>
      <c r="EAS139" s="81"/>
      <c r="EAT139" s="81"/>
      <c r="EAU139" s="81"/>
      <c r="EAV139" s="81"/>
      <c r="EAW139" s="81"/>
      <c r="EAX139" s="81"/>
      <c r="EAY139" s="81"/>
      <c r="EAZ139" s="81"/>
      <c r="EBA139" s="81"/>
      <c r="EBB139" s="81"/>
      <c r="EBC139" s="81"/>
      <c r="EBD139" s="81"/>
      <c r="EBE139" s="81"/>
      <c r="EBF139" s="81"/>
      <c r="EBG139" s="81"/>
      <c r="EBH139" s="81"/>
      <c r="EBI139" s="81"/>
      <c r="EBJ139" s="81"/>
      <c r="EBK139" s="81"/>
      <c r="EBL139" s="81"/>
      <c r="EBM139" s="81"/>
      <c r="EBN139" s="81"/>
      <c r="EBO139" s="81"/>
      <c r="EBP139" s="81"/>
      <c r="EBQ139" s="81"/>
      <c r="EBR139" s="81"/>
      <c r="EBS139" s="81"/>
      <c r="EBT139" s="81"/>
      <c r="EBU139" s="81"/>
      <c r="EBV139" s="81"/>
      <c r="EBW139" s="81"/>
      <c r="EBX139" s="81"/>
      <c r="EBY139" s="81"/>
      <c r="EBZ139" s="81"/>
      <c r="ECA139" s="81"/>
      <c r="ECB139" s="81"/>
      <c r="ECC139" s="81"/>
      <c r="ECD139" s="81"/>
      <c r="ECE139" s="81"/>
      <c r="ECF139" s="81"/>
      <c r="ECG139" s="81"/>
      <c r="ECH139" s="81"/>
      <c r="ECI139" s="81"/>
      <c r="ECJ139" s="81"/>
      <c r="ECK139" s="81"/>
      <c r="ECL139" s="81"/>
      <c r="ECM139" s="81"/>
      <c r="ECN139" s="81"/>
      <c r="ECO139" s="81"/>
      <c r="ECP139" s="81"/>
      <c r="ECQ139" s="81"/>
      <c r="ECR139" s="81"/>
      <c r="ECS139" s="81"/>
      <c r="ECT139" s="81"/>
      <c r="ECU139" s="81"/>
      <c r="ECV139" s="81"/>
      <c r="ECW139" s="81"/>
      <c r="ECX139" s="81"/>
      <c r="ECY139" s="81"/>
      <c r="ECZ139" s="81"/>
      <c r="EDA139" s="81"/>
      <c r="EDB139" s="81"/>
      <c r="EDC139" s="81"/>
      <c r="EDD139" s="81"/>
      <c r="EDE139" s="81"/>
      <c r="EDF139" s="81"/>
      <c r="EDG139" s="81"/>
      <c r="EDH139" s="81"/>
      <c r="EDI139" s="81"/>
      <c r="EDJ139" s="81"/>
      <c r="EDK139" s="81"/>
      <c r="EDL139" s="81"/>
      <c r="EDM139" s="81"/>
      <c r="EDN139" s="81"/>
      <c r="EDO139" s="81"/>
      <c r="EDP139" s="81"/>
      <c r="EDQ139" s="81"/>
      <c r="EDR139" s="81"/>
      <c r="EDS139" s="81"/>
      <c r="EDT139" s="81"/>
      <c r="EDU139" s="81"/>
      <c r="EDV139" s="81"/>
      <c r="EDW139" s="81"/>
      <c r="EDX139" s="81"/>
      <c r="EDY139" s="81"/>
      <c r="EDZ139" s="81"/>
      <c r="EEA139" s="81"/>
      <c r="EEB139" s="81"/>
      <c r="EEC139" s="81"/>
      <c r="EED139" s="81"/>
      <c r="EEE139" s="81"/>
      <c r="EEF139" s="81"/>
      <c r="EEG139" s="81"/>
      <c r="EEH139" s="81"/>
      <c r="EEI139" s="81"/>
      <c r="EEJ139" s="81"/>
      <c r="EEK139" s="81"/>
      <c r="EEL139" s="81"/>
      <c r="EEM139" s="81"/>
      <c r="EEN139" s="81"/>
      <c r="EEO139" s="81"/>
      <c r="EEP139" s="81"/>
      <c r="EEQ139" s="81"/>
      <c r="EER139" s="81"/>
      <c r="EES139" s="81"/>
      <c r="EET139" s="81"/>
      <c r="EEU139" s="81"/>
      <c r="EEV139" s="81"/>
      <c r="EEW139" s="81"/>
      <c r="EEX139" s="81"/>
      <c r="EEY139" s="81"/>
      <c r="EEZ139" s="81"/>
      <c r="EFA139" s="81"/>
      <c r="EFB139" s="81"/>
      <c r="EFC139" s="81"/>
      <c r="EFD139" s="81"/>
      <c r="EFE139" s="81"/>
      <c r="EFF139" s="81"/>
      <c r="EFG139" s="81"/>
      <c r="EFH139" s="81"/>
      <c r="EFI139" s="81"/>
      <c r="EFJ139" s="81"/>
      <c r="EFK139" s="81"/>
      <c r="EFL139" s="81"/>
      <c r="EFM139" s="81"/>
      <c r="EFN139" s="81"/>
      <c r="EFO139" s="81"/>
      <c r="EFP139" s="81"/>
      <c r="EFQ139" s="81"/>
      <c r="EFR139" s="81"/>
      <c r="EFS139" s="81"/>
      <c r="EFT139" s="81"/>
      <c r="EFU139" s="81"/>
      <c r="EFV139" s="81"/>
      <c r="EFW139" s="81"/>
      <c r="EFX139" s="81"/>
      <c r="EFY139" s="81"/>
      <c r="EFZ139" s="81"/>
      <c r="EGA139" s="81"/>
      <c r="EGB139" s="81"/>
      <c r="EGC139" s="81"/>
      <c r="EGD139" s="81"/>
      <c r="EGE139" s="81"/>
      <c r="EGF139" s="81"/>
      <c r="EGG139" s="81"/>
      <c r="EGH139" s="81"/>
      <c r="EGI139" s="81"/>
      <c r="EGJ139" s="81"/>
      <c r="EGK139" s="81"/>
      <c r="EGL139" s="81"/>
      <c r="EGM139" s="81"/>
      <c r="EGN139" s="81"/>
      <c r="EGO139" s="81"/>
      <c r="EGP139" s="81"/>
      <c r="EGQ139" s="81"/>
      <c r="EGR139" s="81"/>
      <c r="EGS139" s="81"/>
      <c r="EGT139" s="81"/>
      <c r="EGU139" s="81"/>
      <c r="EGV139" s="81"/>
      <c r="EGW139" s="81"/>
      <c r="EGX139" s="81"/>
      <c r="EGY139" s="81"/>
      <c r="EGZ139" s="81"/>
      <c r="EHA139" s="81"/>
      <c r="EHB139" s="81"/>
      <c r="EHC139" s="81"/>
      <c r="EHD139" s="81"/>
      <c r="EHE139" s="81"/>
      <c r="EHF139" s="81"/>
      <c r="EHG139" s="81"/>
      <c r="EHH139" s="81"/>
      <c r="EHI139" s="81"/>
      <c r="EHJ139" s="81"/>
      <c r="EHK139" s="81"/>
      <c r="EHL139" s="81"/>
      <c r="EHM139" s="81"/>
      <c r="EHN139" s="81"/>
      <c r="EHO139" s="81"/>
      <c r="EHP139" s="81"/>
      <c r="EHQ139" s="81"/>
      <c r="EHR139" s="81"/>
      <c r="EHS139" s="81"/>
      <c r="EHT139" s="81"/>
      <c r="EHU139" s="81"/>
      <c r="EHV139" s="81"/>
      <c r="EHW139" s="81"/>
      <c r="EHX139" s="81"/>
      <c r="EHY139" s="81"/>
      <c r="EHZ139" s="81"/>
      <c r="EIA139" s="81"/>
      <c r="EIB139" s="81"/>
      <c r="EIC139" s="81"/>
      <c r="EID139" s="81"/>
      <c r="EIE139" s="81"/>
      <c r="EIF139" s="81"/>
      <c r="EIG139" s="81"/>
      <c r="EIH139" s="81"/>
      <c r="EII139" s="81"/>
      <c r="EIJ139" s="81"/>
      <c r="EIK139" s="81"/>
      <c r="EIL139" s="81"/>
      <c r="EIM139" s="81"/>
      <c r="EIN139" s="81"/>
      <c r="EIO139" s="81"/>
      <c r="EIP139" s="81"/>
      <c r="EIQ139" s="81"/>
      <c r="EIR139" s="81"/>
      <c r="EIS139" s="81"/>
      <c r="EIT139" s="81"/>
      <c r="EIU139" s="81"/>
      <c r="EIV139" s="81"/>
      <c r="EIW139" s="81"/>
      <c r="EIX139" s="81"/>
      <c r="EIY139" s="81"/>
      <c r="EIZ139" s="81"/>
      <c r="EJA139" s="81"/>
      <c r="EJB139" s="81"/>
      <c r="EJC139" s="81"/>
      <c r="EJD139" s="81"/>
      <c r="EJE139" s="81"/>
      <c r="EJF139" s="81"/>
      <c r="EJG139" s="81"/>
      <c r="EJH139" s="81"/>
      <c r="EJI139" s="81"/>
      <c r="EJJ139" s="81"/>
      <c r="EJK139" s="81"/>
      <c r="EJL139" s="81"/>
      <c r="EJM139" s="81"/>
      <c r="EJN139" s="81"/>
      <c r="EJO139" s="81"/>
      <c r="EJP139" s="81"/>
      <c r="EJQ139" s="81"/>
      <c r="EJR139" s="81"/>
      <c r="EJS139" s="81"/>
      <c r="EJT139" s="81"/>
      <c r="EJU139" s="81"/>
      <c r="EJV139" s="81"/>
      <c r="EJW139" s="81"/>
      <c r="EJX139" s="81"/>
      <c r="EJY139" s="81"/>
      <c r="EJZ139" s="81"/>
      <c r="EKA139" s="81"/>
      <c r="EKB139" s="81"/>
      <c r="EKC139" s="81"/>
      <c r="EKD139" s="81"/>
      <c r="EKE139" s="81"/>
      <c r="EKF139" s="81"/>
      <c r="EKG139" s="81"/>
      <c r="EKH139" s="81"/>
      <c r="EKI139" s="81"/>
      <c r="EKJ139" s="81"/>
      <c r="EKK139" s="81"/>
      <c r="EKL139" s="81"/>
      <c r="EKM139" s="81"/>
      <c r="EKN139" s="81"/>
      <c r="EKO139" s="81"/>
      <c r="EKP139" s="81"/>
      <c r="EKQ139" s="81"/>
      <c r="EKR139" s="81"/>
      <c r="EKS139" s="81"/>
      <c r="EKT139" s="81"/>
      <c r="EKU139" s="81"/>
      <c r="EKV139" s="81"/>
      <c r="EKW139" s="81"/>
      <c r="EKX139" s="81"/>
      <c r="EKY139" s="81"/>
      <c r="EKZ139" s="81"/>
      <c r="ELA139" s="81"/>
      <c r="ELB139" s="81"/>
      <c r="ELC139" s="81"/>
      <c r="ELD139" s="81"/>
      <c r="ELE139" s="81"/>
      <c r="ELF139" s="81"/>
      <c r="ELG139" s="81"/>
      <c r="ELH139" s="81"/>
      <c r="ELI139" s="81"/>
      <c r="ELJ139" s="81"/>
      <c r="ELK139" s="81"/>
      <c r="ELL139" s="81"/>
      <c r="ELM139" s="81"/>
      <c r="ELN139" s="81"/>
      <c r="ELO139" s="81"/>
      <c r="ELP139" s="81"/>
      <c r="ELQ139" s="81"/>
      <c r="ELR139" s="81"/>
      <c r="ELS139" s="81"/>
      <c r="ELT139" s="81"/>
      <c r="ELU139" s="81"/>
      <c r="ELV139" s="81"/>
      <c r="ELW139" s="81"/>
      <c r="ELX139" s="81"/>
      <c r="ELY139" s="81"/>
      <c r="ELZ139" s="81"/>
      <c r="EMA139" s="81"/>
      <c r="EMB139" s="81"/>
      <c r="EMC139" s="81"/>
      <c r="EMD139" s="81"/>
      <c r="EME139" s="81"/>
      <c r="EMF139" s="81"/>
      <c r="EMG139" s="81"/>
      <c r="EMH139" s="81"/>
      <c r="EMI139" s="81"/>
      <c r="EMJ139" s="81"/>
      <c r="EMK139" s="81"/>
      <c r="EML139" s="81"/>
      <c r="EMM139" s="81"/>
      <c r="EMN139" s="81"/>
      <c r="EMO139" s="81"/>
      <c r="EMP139" s="81"/>
      <c r="EMQ139" s="81"/>
      <c r="EMR139" s="81"/>
      <c r="EMS139" s="81"/>
      <c r="EMT139" s="81"/>
      <c r="EMU139" s="81"/>
      <c r="EMV139" s="81"/>
      <c r="EMW139" s="81"/>
      <c r="EMX139" s="81"/>
      <c r="EMY139" s="81"/>
      <c r="EMZ139" s="81"/>
      <c r="ENA139" s="81"/>
      <c r="ENB139" s="81"/>
      <c r="ENC139" s="81"/>
      <c r="END139" s="81"/>
      <c r="ENE139" s="81"/>
      <c r="ENF139" s="81"/>
      <c r="ENG139" s="81"/>
      <c r="ENH139" s="81"/>
      <c r="ENI139" s="81"/>
      <c r="ENJ139" s="81"/>
      <c r="ENK139" s="81"/>
      <c r="ENL139" s="81"/>
      <c r="ENM139" s="81"/>
      <c r="ENN139" s="81"/>
      <c r="ENO139" s="81"/>
      <c r="ENP139" s="81"/>
      <c r="ENQ139" s="81"/>
      <c r="ENR139" s="81"/>
      <c r="ENS139" s="81"/>
      <c r="ENT139" s="81"/>
      <c r="ENU139" s="81"/>
      <c r="ENV139" s="81"/>
      <c r="ENW139" s="81"/>
      <c r="ENX139" s="81"/>
      <c r="ENY139" s="81"/>
      <c r="ENZ139" s="81"/>
      <c r="EOA139" s="81"/>
      <c r="EOB139" s="81"/>
      <c r="EOC139" s="81"/>
      <c r="EOD139" s="81"/>
      <c r="EOE139" s="81"/>
      <c r="EOF139" s="81"/>
      <c r="EOG139" s="81"/>
      <c r="EOH139" s="81"/>
      <c r="EOI139" s="81"/>
      <c r="EOJ139" s="81"/>
      <c r="EOK139" s="81"/>
      <c r="EOL139" s="81"/>
      <c r="EOM139" s="81"/>
      <c r="EON139" s="81"/>
      <c r="EOO139" s="81"/>
      <c r="EOP139" s="81"/>
      <c r="EOQ139" s="81"/>
      <c r="EOR139" s="81"/>
      <c r="EOS139" s="81"/>
      <c r="EOT139" s="81"/>
      <c r="EOU139" s="81"/>
      <c r="EOV139" s="81"/>
      <c r="EOW139" s="81"/>
      <c r="EOX139" s="81"/>
      <c r="EOY139" s="81"/>
      <c r="EOZ139" s="81"/>
      <c r="EPA139" s="81"/>
      <c r="EPB139" s="81"/>
      <c r="EPC139" s="81"/>
      <c r="EPD139" s="81"/>
      <c r="EPE139" s="81"/>
      <c r="EPF139" s="81"/>
      <c r="EPG139" s="81"/>
      <c r="EPH139" s="81"/>
      <c r="EPI139" s="81"/>
      <c r="EPJ139" s="81"/>
      <c r="EPK139" s="81"/>
      <c r="EPL139" s="81"/>
      <c r="EPM139" s="81"/>
      <c r="EPN139" s="81"/>
      <c r="EPO139" s="81"/>
      <c r="EPP139" s="81"/>
      <c r="EPQ139" s="81"/>
      <c r="EPR139" s="81"/>
      <c r="EPS139" s="81"/>
      <c r="EPT139" s="81"/>
      <c r="EPU139" s="81"/>
      <c r="EPV139" s="81"/>
      <c r="EPW139" s="81"/>
      <c r="EPX139" s="81"/>
      <c r="EPY139" s="81"/>
      <c r="EPZ139" s="81"/>
      <c r="EQA139" s="81"/>
      <c r="EQB139" s="81"/>
      <c r="EQC139" s="81"/>
      <c r="EQD139" s="81"/>
      <c r="EQE139" s="81"/>
      <c r="EQF139" s="81"/>
      <c r="EQG139" s="81"/>
      <c r="EQH139" s="81"/>
      <c r="EQI139" s="81"/>
      <c r="EQJ139" s="81"/>
      <c r="EQK139" s="81"/>
      <c r="EQL139" s="81"/>
      <c r="EQM139" s="81"/>
      <c r="EQN139" s="81"/>
      <c r="EQO139" s="81"/>
      <c r="EQP139" s="81"/>
      <c r="EQQ139" s="81"/>
      <c r="EQR139" s="81"/>
      <c r="EQS139" s="81"/>
      <c r="EQT139" s="81"/>
      <c r="EQU139" s="81"/>
      <c r="EQV139" s="81"/>
      <c r="EQW139" s="81"/>
      <c r="EQX139" s="81"/>
      <c r="EQY139" s="81"/>
      <c r="EQZ139" s="81"/>
      <c r="ERA139" s="81"/>
      <c r="ERB139" s="81"/>
      <c r="ERC139" s="81"/>
      <c r="ERD139" s="81"/>
      <c r="ERE139" s="81"/>
      <c r="ERF139" s="81"/>
      <c r="ERG139" s="81"/>
      <c r="ERH139" s="81"/>
      <c r="ERI139" s="81"/>
      <c r="ERJ139" s="81"/>
      <c r="ERK139" s="81"/>
      <c r="ERL139" s="81"/>
      <c r="ERM139" s="81"/>
      <c r="ERN139" s="81"/>
      <c r="ERO139" s="81"/>
      <c r="ERP139" s="81"/>
      <c r="ERQ139" s="81"/>
      <c r="ERR139" s="81"/>
      <c r="ERS139" s="81"/>
      <c r="ERT139" s="81"/>
      <c r="ERU139" s="81"/>
      <c r="ERV139" s="81"/>
      <c r="ERW139" s="81"/>
      <c r="ERX139" s="81"/>
      <c r="ERY139" s="81"/>
      <c r="ERZ139" s="81"/>
      <c r="ESA139" s="81"/>
      <c r="ESB139" s="81"/>
      <c r="ESC139" s="81"/>
      <c r="ESD139" s="81"/>
      <c r="ESE139" s="81"/>
      <c r="ESF139" s="81"/>
      <c r="ESG139" s="81"/>
      <c r="ESH139" s="81"/>
      <c r="ESI139" s="81"/>
      <c r="ESJ139" s="81"/>
      <c r="ESK139" s="81"/>
      <c r="ESL139" s="81"/>
      <c r="ESM139" s="81"/>
      <c r="ESN139" s="81"/>
      <c r="ESO139" s="81"/>
      <c r="ESP139" s="81"/>
      <c r="ESQ139" s="81"/>
      <c r="ESR139" s="81"/>
      <c r="ESS139" s="81"/>
      <c r="EST139" s="81"/>
      <c r="ESU139" s="81"/>
      <c r="ESV139" s="81"/>
      <c r="ESW139" s="81"/>
      <c r="ESX139" s="81"/>
      <c r="ESY139" s="81"/>
      <c r="ESZ139" s="81"/>
      <c r="ETA139" s="81"/>
      <c r="ETB139" s="81"/>
      <c r="ETC139" s="81"/>
      <c r="ETD139" s="81"/>
      <c r="ETE139" s="81"/>
      <c r="ETF139" s="81"/>
      <c r="ETG139" s="81"/>
      <c r="ETH139" s="81"/>
      <c r="ETI139" s="81"/>
      <c r="ETJ139" s="81"/>
      <c r="ETK139" s="81"/>
      <c r="ETL139" s="81"/>
      <c r="ETM139" s="81"/>
      <c r="ETN139" s="81"/>
      <c r="ETO139" s="81"/>
      <c r="ETP139" s="81"/>
      <c r="ETQ139" s="81"/>
      <c r="ETR139" s="81"/>
      <c r="ETS139" s="81"/>
      <c r="ETT139" s="81"/>
      <c r="ETU139" s="81"/>
      <c r="ETV139" s="81"/>
      <c r="ETW139" s="81"/>
      <c r="ETX139" s="81"/>
      <c r="ETY139" s="81"/>
      <c r="ETZ139" s="81"/>
      <c r="EUA139" s="81"/>
      <c r="EUB139" s="81"/>
      <c r="EUC139" s="81"/>
      <c r="EUD139" s="81"/>
      <c r="EUE139" s="81"/>
      <c r="EUF139" s="81"/>
      <c r="EUG139" s="81"/>
      <c r="EUH139" s="81"/>
      <c r="EUI139" s="81"/>
      <c r="EUJ139" s="81"/>
      <c r="EUK139" s="81"/>
      <c r="EUL139" s="81"/>
      <c r="EUM139" s="81"/>
      <c r="EUN139" s="81"/>
      <c r="EUO139" s="81"/>
      <c r="EUP139" s="81"/>
      <c r="EUQ139" s="81"/>
      <c r="EUR139" s="81"/>
      <c r="EUS139" s="81"/>
      <c r="EUT139" s="81"/>
      <c r="EUU139" s="81"/>
      <c r="EUV139" s="81"/>
      <c r="EUW139" s="81"/>
      <c r="EUX139" s="81"/>
      <c r="EUY139" s="81"/>
      <c r="EUZ139" s="81"/>
      <c r="EVA139" s="81"/>
      <c r="EVB139" s="81"/>
      <c r="EVC139" s="81"/>
      <c r="EVD139" s="81"/>
      <c r="EVE139" s="81"/>
      <c r="EVF139" s="81"/>
      <c r="EVG139" s="81"/>
      <c r="EVH139" s="81"/>
      <c r="EVI139" s="81"/>
      <c r="EVJ139" s="81"/>
      <c r="EVK139" s="81"/>
      <c r="EVL139" s="81"/>
      <c r="EVM139" s="81"/>
      <c r="EVN139" s="81"/>
      <c r="EVO139" s="81"/>
      <c r="EVP139" s="81"/>
      <c r="EVQ139" s="81"/>
      <c r="EVR139" s="81"/>
      <c r="EVS139" s="81"/>
      <c r="EVT139" s="81"/>
      <c r="EVU139" s="81"/>
      <c r="EVV139" s="81"/>
      <c r="EVW139" s="81"/>
      <c r="EVX139" s="81"/>
      <c r="EVY139" s="81"/>
      <c r="EVZ139" s="81"/>
      <c r="EWA139" s="81"/>
      <c r="EWB139" s="81"/>
      <c r="EWC139" s="81"/>
      <c r="EWD139" s="81"/>
      <c r="EWE139" s="81"/>
      <c r="EWF139" s="81"/>
      <c r="EWG139" s="81"/>
      <c r="EWH139" s="81"/>
      <c r="EWI139" s="81"/>
      <c r="EWJ139" s="81"/>
      <c r="EWK139" s="81"/>
      <c r="EWL139" s="81"/>
      <c r="EWM139" s="81"/>
      <c r="EWN139" s="81"/>
      <c r="EWO139" s="81"/>
      <c r="EWP139" s="81"/>
      <c r="EWQ139" s="81"/>
      <c r="EWR139" s="81"/>
      <c r="EWS139" s="81"/>
      <c r="EWT139" s="81"/>
      <c r="EWU139" s="81"/>
      <c r="EWV139" s="81"/>
      <c r="EWW139" s="81"/>
      <c r="EWX139" s="81"/>
      <c r="EWY139" s="81"/>
      <c r="EWZ139" s="81"/>
      <c r="EXA139" s="81"/>
      <c r="EXB139" s="81"/>
      <c r="EXC139" s="81"/>
      <c r="EXD139" s="81"/>
      <c r="EXE139" s="81"/>
      <c r="EXF139" s="81"/>
      <c r="EXG139" s="81"/>
      <c r="EXH139" s="81"/>
      <c r="EXI139" s="81"/>
      <c r="EXJ139" s="81"/>
      <c r="EXK139" s="81"/>
      <c r="EXL139" s="81"/>
      <c r="EXM139" s="81"/>
      <c r="EXN139" s="81"/>
      <c r="EXO139" s="81"/>
      <c r="EXP139" s="81"/>
      <c r="EXQ139" s="81"/>
      <c r="EXR139" s="81"/>
      <c r="EXS139" s="81"/>
      <c r="EXT139" s="81"/>
      <c r="EXU139" s="81"/>
      <c r="EXV139" s="81"/>
      <c r="EXW139" s="81"/>
      <c r="EXX139" s="81"/>
      <c r="EXY139" s="81"/>
      <c r="EXZ139" s="81"/>
      <c r="EYA139" s="81"/>
      <c r="EYB139" s="81"/>
      <c r="EYC139" s="81"/>
      <c r="EYD139" s="81"/>
      <c r="EYE139" s="81"/>
      <c r="EYF139" s="81"/>
      <c r="EYG139" s="81"/>
      <c r="EYH139" s="81"/>
      <c r="EYI139" s="81"/>
      <c r="EYJ139" s="81"/>
      <c r="EYK139" s="81"/>
      <c r="EYL139" s="81"/>
      <c r="EYM139" s="81"/>
      <c r="EYN139" s="81"/>
      <c r="EYO139" s="81"/>
      <c r="EYP139" s="81"/>
      <c r="EYQ139" s="81"/>
      <c r="EYR139" s="81"/>
      <c r="EYS139" s="81"/>
      <c r="EYT139" s="81"/>
      <c r="EYU139" s="81"/>
      <c r="EYV139" s="81"/>
      <c r="EYW139" s="81"/>
      <c r="EYX139" s="81"/>
      <c r="EYY139" s="81"/>
      <c r="EYZ139" s="81"/>
      <c r="EZA139" s="81"/>
      <c r="EZB139" s="81"/>
      <c r="EZC139" s="81"/>
      <c r="EZD139" s="81"/>
      <c r="EZE139" s="81"/>
      <c r="EZF139" s="81"/>
      <c r="EZG139" s="81"/>
      <c r="EZH139" s="81"/>
      <c r="EZI139" s="81"/>
      <c r="EZJ139" s="81"/>
      <c r="EZK139" s="81"/>
      <c r="EZL139" s="81"/>
      <c r="EZM139" s="81"/>
      <c r="EZN139" s="81"/>
      <c r="EZO139" s="81"/>
      <c r="EZP139" s="81"/>
      <c r="EZQ139" s="81"/>
      <c r="EZR139" s="81"/>
      <c r="EZS139" s="81"/>
      <c r="EZT139" s="81"/>
      <c r="EZU139" s="81"/>
      <c r="EZV139" s="81"/>
      <c r="EZW139" s="81"/>
      <c r="EZX139" s="81"/>
      <c r="EZY139" s="81"/>
      <c r="EZZ139" s="81"/>
      <c r="FAA139" s="81"/>
      <c r="FAB139" s="81"/>
      <c r="FAC139" s="81"/>
      <c r="FAD139" s="81"/>
      <c r="FAE139" s="81"/>
      <c r="FAF139" s="81"/>
      <c r="FAG139" s="81"/>
      <c r="FAH139" s="81"/>
      <c r="FAI139" s="81"/>
      <c r="FAJ139" s="81"/>
      <c r="FAK139" s="81"/>
      <c r="FAL139" s="81"/>
      <c r="FAM139" s="81"/>
      <c r="FAN139" s="81"/>
      <c r="FAO139" s="81"/>
      <c r="FAP139" s="81"/>
      <c r="FAQ139" s="81"/>
      <c r="FAR139" s="81"/>
      <c r="FAS139" s="81"/>
      <c r="FAT139" s="81"/>
      <c r="FAU139" s="81"/>
      <c r="FAV139" s="81"/>
      <c r="FAW139" s="81"/>
      <c r="FAX139" s="81"/>
      <c r="FAY139" s="81"/>
      <c r="FAZ139" s="81"/>
      <c r="FBA139" s="81"/>
      <c r="FBB139" s="81"/>
      <c r="FBC139" s="81"/>
      <c r="FBD139" s="81"/>
      <c r="FBE139" s="81"/>
      <c r="FBF139" s="81"/>
      <c r="FBG139" s="81"/>
      <c r="FBH139" s="81"/>
      <c r="FBI139" s="81"/>
      <c r="FBJ139" s="81"/>
      <c r="FBK139" s="81"/>
      <c r="FBL139" s="81"/>
      <c r="FBM139" s="81"/>
      <c r="FBN139" s="81"/>
      <c r="FBO139" s="81"/>
      <c r="FBP139" s="81"/>
      <c r="FBQ139" s="81"/>
      <c r="FBR139" s="81"/>
      <c r="FBS139" s="81"/>
      <c r="FBT139" s="81"/>
      <c r="FBU139" s="81"/>
      <c r="FBV139" s="81"/>
      <c r="FBW139" s="81"/>
      <c r="FBX139" s="81"/>
      <c r="FBY139" s="81"/>
      <c r="FBZ139" s="81"/>
      <c r="FCA139" s="81"/>
      <c r="FCB139" s="81"/>
      <c r="FCC139" s="81"/>
      <c r="FCD139" s="81"/>
      <c r="FCE139" s="81"/>
      <c r="FCF139" s="81"/>
      <c r="FCG139" s="81"/>
      <c r="FCH139" s="81"/>
      <c r="FCI139" s="81"/>
      <c r="FCJ139" s="81"/>
      <c r="FCK139" s="81"/>
      <c r="FCL139" s="81"/>
      <c r="FCM139" s="81"/>
      <c r="FCN139" s="81"/>
      <c r="FCO139" s="81"/>
      <c r="FCP139" s="81"/>
      <c r="FCQ139" s="81"/>
      <c r="FCR139" s="81"/>
      <c r="FCS139" s="81"/>
      <c r="FCT139" s="81"/>
      <c r="FCU139" s="81"/>
      <c r="FCV139" s="81"/>
      <c r="FCW139" s="81"/>
      <c r="FCX139" s="81"/>
      <c r="FCY139" s="81"/>
      <c r="FCZ139" s="81"/>
      <c r="FDA139" s="81"/>
      <c r="FDB139" s="81"/>
      <c r="FDC139" s="81"/>
      <c r="FDD139" s="81"/>
      <c r="FDE139" s="81"/>
      <c r="FDF139" s="81"/>
      <c r="FDG139" s="81"/>
      <c r="FDH139" s="81"/>
      <c r="FDI139" s="81"/>
      <c r="FDJ139" s="81"/>
      <c r="FDK139" s="81"/>
      <c r="FDL139" s="81"/>
      <c r="FDM139" s="81"/>
      <c r="FDN139" s="81"/>
      <c r="FDO139" s="81"/>
      <c r="FDP139" s="81"/>
      <c r="FDQ139" s="81"/>
      <c r="FDR139" s="81"/>
      <c r="FDS139" s="81"/>
      <c r="FDT139" s="81"/>
      <c r="FDU139" s="81"/>
      <c r="FDV139" s="81"/>
      <c r="FDW139" s="81"/>
      <c r="FDX139" s="81"/>
      <c r="FDY139" s="81"/>
      <c r="FDZ139" s="81"/>
      <c r="FEA139" s="81"/>
      <c r="FEB139" s="81"/>
      <c r="FEC139" s="81"/>
      <c r="FED139" s="81"/>
      <c r="FEE139" s="81"/>
      <c r="FEF139" s="81"/>
      <c r="FEG139" s="81"/>
      <c r="FEH139" s="81"/>
      <c r="FEI139" s="81"/>
      <c r="FEJ139" s="81"/>
      <c r="FEK139" s="81"/>
      <c r="FEL139" s="81"/>
      <c r="FEM139" s="81"/>
      <c r="FEN139" s="81"/>
      <c r="FEO139" s="81"/>
      <c r="FEP139" s="81"/>
      <c r="FEQ139" s="81"/>
      <c r="FER139" s="81"/>
      <c r="FES139" s="81"/>
      <c r="FET139" s="81"/>
      <c r="FEU139" s="81"/>
      <c r="FEV139" s="81"/>
      <c r="FEW139" s="81"/>
      <c r="FEX139" s="81"/>
      <c r="FEY139" s="81"/>
      <c r="FEZ139" s="81"/>
      <c r="FFA139" s="81"/>
      <c r="FFB139" s="81"/>
      <c r="FFC139" s="81"/>
      <c r="FFD139" s="81"/>
      <c r="FFE139" s="81"/>
      <c r="FFF139" s="81"/>
      <c r="FFG139" s="81"/>
      <c r="FFH139" s="81"/>
      <c r="FFI139" s="81"/>
      <c r="FFJ139" s="81"/>
      <c r="FFK139" s="81"/>
      <c r="FFL139" s="81"/>
      <c r="FFM139" s="81"/>
      <c r="FFN139" s="81"/>
      <c r="FFO139" s="81"/>
      <c r="FFP139" s="81"/>
      <c r="FFQ139" s="81"/>
      <c r="FFR139" s="81"/>
      <c r="FFS139" s="81"/>
      <c r="FFT139" s="81"/>
      <c r="FFU139" s="81"/>
      <c r="FFV139" s="81"/>
      <c r="FFW139" s="81"/>
      <c r="FFX139" s="81"/>
      <c r="FFY139" s="81"/>
      <c r="FFZ139" s="81"/>
      <c r="FGA139" s="81"/>
      <c r="FGB139" s="81"/>
      <c r="FGC139" s="81"/>
      <c r="FGD139" s="81"/>
      <c r="FGE139" s="81"/>
      <c r="FGF139" s="81"/>
      <c r="FGG139" s="81"/>
      <c r="FGH139" s="81"/>
      <c r="FGI139" s="81"/>
      <c r="FGJ139" s="81"/>
      <c r="FGK139" s="81"/>
      <c r="FGL139" s="81"/>
      <c r="FGM139" s="81"/>
      <c r="FGN139" s="81"/>
      <c r="FGO139" s="81"/>
      <c r="FGP139" s="81"/>
      <c r="FGQ139" s="81"/>
      <c r="FGR139" s="81"/>
      <c r="FGS139" s="81"/>
      <c r="FGT139" s="81"/>
      <c r="FGU139" s="81"/>
      <c r="FGV139" s="81"/>
      <c r="FGW139" s="81"/>
      <c r="FGX139" s="81"/>
      <c r="FGY139" s="81"/>
      <c r="FGZ139" s="81"/>
      <c r="FHA139" s="81"/>
      <c r="FHB139" s="81"/>
      <c r="FHC139" s="81"/>
      <c r="FHD139" s="81"/>
      <c r="FHE139" s="81"/>
      <c r="FHF139" s="81"/>
      <c r="FHG139" s="81"/>
      <c r="FHH139" s="81"/>
      <c r="FHI139" s="81"/>
      <c r="FHJ139" s="81"/>
      <c r="FHK139" s="81"/>
      <c r="FHL139" s="81"/>
      <c r="FHM139" s="81"/>
      <c r="FHN139" s="81"/>
      <c r="FHO139" s="81"/>
      <c r="FHP139" s="81"/>
      <c r="FHQ139" s="81"/>
      <c r="FHR139" s="81"/>
      <c r="FHS139" s="81"/>
      <c r="FHT139" s="81"/>
      <c r="FHU139" s="81"/>
      <c r="FHV139" s="81"/>
      <c r="FHW139" s="81"/>
      <c r="FHX139" s="81"/>
      <c r="FHY139" s="81"/>
      <c r="FHZ139" s="81"/>
      <c r="FIA139" s="81"/>
      <c r="FIB139" s="81"/>
      <c r="FIC139" s="81"/>
      <c r="FID139" s="81"/>
      <c r="FIE139" s="81"/>
      <c r="FIF139" s="81"/>
      <c r="FIG139" s="81"/>
      <c r="FIH139" s="81"/>
      <c r="FII139" s="81"/>
      <c r="FIJ139" s="81"/>
      <c r="FIK139" s="81"/>
      <c r="FIL139" s="81"/>
      <c r="FIM139" s="81"/>
      <c r="FIN139" s="81"/>
      <c r="FIO139" s="81"/>
      <c r="FIP139" s="81"/>
      <c r="FIQ139" s="81"/>
      <c r="FIR139" s="81"/>
      <c r="FIS139" s="81"/>
      <c r="FIT139" s="81"/>
      <c r="FIU139" s="81"/>
      <c r="FIV139" s="81"/>
      <c r="FIW139" s="81"/>
      <c r="FIX139" s="81"/>
      <c r="FIY139" s="81"/>
      <c r="FIZ139" s="81"/>
      <c r="FJA139" s="81"/>
      <c r="FJB139" s="81"/>
      <c r="FJC139" s="81"/>
      <c r="FJD139" s="81"/>
      <c r="FJE139" s="81"/>
      <c r="FJF139" s="81"/>
      <c r="FJG139" s="81"/>
      <c r="FJH139" s="81"/>
      <c r="FJI139" s="81"/>
      <c r="FJJ139" s="81"/>
      <c r="FJK139" s="81"/>
      <c r="FJL139" s="81"/>
      <c r="FJM139" s="81"/>
      <c r="FJN139" s="81"/>
      <c r="FJO139" s="81"/>
      <c r="FJP139" s="81"/>
      <c r="FJQ139" s="81"/>
      <c r="FJR139" s="81"/>
      <c r="FJS139" s="81"/>
      <c r="FJT139" s="81"/>
      <c r="FJU139" s="81"/>
      <c r="FJV139" s="81"/>
      <c r="FJW139" s="81"/>
      <c r="FJX139" s="81"/>
      <c r="FJY139" s="81"/>
      <c r="FJZ139" s="81"/>
      <c r="FKA139" s="81"/>
      <c r="FKB139" s="81"/>
      <c r="FKC139" s="81"/>
      <c r="FKD139" s="81"/>
      <c r="FKE139" s="81"/>
      <c r="FKF139" s="81"/>
      <c r="FKG139" s="81"/>
      <c r="FKH139" s="81"/>
      <c r="FKI139" s="81"/>
      <c r="FKJ139" s="81"/>
      <c r="FKK139" s="81"/>
      <c r="FKL139" s="81"/>
      <c r="FKM139" s="81"/>
      <c r="FKN139" s="81"/>
      <c r="FKO139" s="81"/>
      <c r="FKP139" s="81"/>
      <c r="FKQ139" s="81"/>
      <c r="FKR139" s="81"/>
      <c r="FKS139" s="81"/>
      <c r="FKT139" s="81"/>
      <c r="FKU139" s="81"/>
      <c r="FKV139" s="81"/>
      <c r="FKW139" s="81"/>
      <c r="FKX139" s="81"/>
      <c r="FKY139" s="81"/>
      <c r="FKZ139" s="81"/>
      <c r="FLA139" s="81"/>
      <c r="FLB139" s="81"/>
      <c r="FLC139" s="81"/>
      <c r="FLD139" s="81"/>
      <c r="FLE139" s="81"/>
      <c r="FLF139" s="81"/>
      <c r="FLG139" s="81"/>
      <c r="FLH139" s="81"/>
      <c r="FLI139" s="81"/>
      <c r="FLJ139" s="81"/>
      <c r="FLK139" s="81"/>
      <c r="FLL139" s="81"/>
      <c r="FLM139" s="81"/>
      <c r="FLN139" s="81"/>
      <c r="FLO139" s="81"/>
      <c r="FLP139" s="81"/>
      <c r="FLQ139" s="81"/>
      <c r="FLR139" s="81"/>
      <c r="FLS139" s="81"/>
      <c r="FLT139" s="81"/>
      <c r="FLU139" s="81"/>
      <c r="FLV139" s="81"/>
      <c r="FLW139" s="81"/>
      <c r="FLX139" s="81"/>
      <c r="FLY139" s="81"/>
      <c r="FLZ139" s="81"/>
      <c r="FMA139" s="81"/>
      <c r="FMB139" s="81"/>
      <c r="FMC139" s="81"/>
      <c r="FMD139" s="81"/>
      <c r="FME139" s="81"/>
      <c r="FMF139" s="81"/>
      <c r="FMG139" s="81"/>
      <c r="FMH139" s="81"/>
      <c r="FMI139" s="81"/>
      <c r="FMJ139" s="81"/>
      <c r="FMK139" s="81"/>
      <c r="FML139" s="81"/>
      <c r="FMM139" s="81"/>
      <c r="FMN139" s="81"/>
      <c r="FMO139" s="81"/>
      <c r="FMP139" s="81"/>
      <c r="FMQ139" s="81"/>
      <c r="FMR139" s="81"/>
      <c r="FMS139" s="81"/>
      <c r="FMT139" s="81"/>
      <c r="FMU139" s="81"/>
      <c r="FMV139" s="81"/>
      <c r="FMW139" s="81"/>
      <c r="FMX139" s="81"/>
      <c r="FMY139" s="81"/>
      <c r="FMZ139" s="81"/>
      <c r="FNA139" s="81"/>
      <c r="FNB139" s="81"/>
      <c r="FNC139" s="81"/>
      <c r="FND139" s="81"/>
      <c r="FNE139" s="81"/>
      <c r="FNF139" s="81"/>
      <c r="FNG139" s="81"/>
      <c r="FNH139" s="81"/>
      <c r="FNI139" s="81"/>
      <c r="FNJ139" s="81"/>
      <c r="FNK139" s="81"/>
      <c r="FNL139" s="81"/>
      <c r="FNM139" s="81"/>
      <c r="FNN139" s="81"/>
      <c r="FNO139" s="81"/>
      <c r="FNP139" s="81"/>
      <c r="FNQ139" s="81"/>
      <c r="FNR139" s="81"/>
      <c r="FNS139" s="81"/>
      <c r="FNT139" s="81"/>
      <c r="FNU139" s="81"/>
      <c r="FNV139" s="81"/>
      <c r="FNW139" s="81"/>
      <c r="FNX139" s="81"/>
      <c r="FNY139" s="81"/>
      <c r="FNZ139" s="81"/>
      <c r="FOA139" s="81"/>
      <c r="FOB139" s="81"/>
      <c r="FOC139" s="81"/>
      <c r="FOD139" s="81"/>
      <c r="FOE139" s="81"/>
      <c r="FOF139" s="81"/>
      <c r="FOG139" s="81"/>
      <c r="FOH139" s="81"/>
      <c r="FOI139" s="81"/>
      <c r="FOJ139" s="81"/>
      <c r="FOK139" s="81"/>
      <c r="FOL139" s="81"/>
      <c r="FOM139" s="81"/>
      <c r="FON139" s="81"/>
      <c r="FOO139" s="81"/>
      <c r="FOP139" s="81"/>
      <c r="FOQ139" s="81"/>
      <c r="FOR139" s="81"/>
      <c r="FOS139" s="81"/>
      <c r="FOT139" s="81"/>
      <c r="FOU139" s="81"/>
      <c r="FOV139" s="81"/>
      <c r="FOW139" s="81"/>
      <c r="FOX139" s="81"/>
      <c r="FOY139" s="81"/>
      <c r="FOZ139" s="81"/>
      <c r="FPA139" s="81"/>
      <c r="FPB139" s="81"/>
      <c r="FPC139" s="81"/>
      <c r="FPD139" s="81"/>
      <c r="FPE139" s="81"/>
      <c r="FPF139" s="81"/>
      <c r="FPG139" s="81"/>
      <c r="FPH139" s="81"/>
      <c r="FPI139" s="81"/>
      <c r="FPJ139" s="81"/>
      <c r="FPK139" s="81"/>
      <c r="FPL139" s="81"/>
      <c r="FPM139" s="81"/>
      <c r="FPN139" s="81"/>
      <c r="FPO139" s="81"/>
      <c r="FPP139" s="81"/>
      <c r="FPQ139" s="81"/>
      <c r="FPR139" s="81"/>
      <c r="FPS139" s="81"/>
      <c r="FPT139" s="81"/>
      <c r="FPU139" s="81"/>
      <c r="FPV139" s="81"/>
      <c r="FPW139" s="81"/>
      <c r="FPX139" s="81"/>
      <c r="FPY139" s="81"/>
      <c r="FPZ139" s="81"/>
      <c r="FQA139" s="81"/>
      <c r="FQB139" s="81"/>
      <c r="FQC139" s="81"/>
      <c r="FQD139" s="81"/>
      <c r="FQE139" s="81"/>
      <c r="FQF139" s="81"/>
      <c r="FQG139" s="81"/>
      <c r="FQH139" s="81"/>
      <c r="FQI139" s="81"/>
      <c r="FQJ139" s="81"/>
      <c r="FQK139" s="81"/>
      <c r="FQL139" s="81"/>
      <c r="FQM139" s="81"/>
      <c r="FQN139" s="81"/>
      <c r="FQO139" s="81"/>
      <c r="FQP139" s="81"/>
      <c r="FQQ139" s="81"/>
      <c r="FQR139" s="81"/>
      <c r="FQS139" s="81"/>
      <c r="FQT139" s="81"/>
      <c r="FQU139" s="81"/>
      <c r="FQV139" s="81"/>
      <c r="FQW139" s="81"/>
      <c r="FQX139" s="81"/>
      <c r="FQY139" s="81"/>
      <c r="FQZ139" s="81"/>
      <c r="FRA139" s="81"/>
      <c r="FRB139" s="81"/>
      <c r="FRC139" s="81"/>
      <c r="FRD139" s="81"/>
      <c r="FRE139" s="81"/>
      <c r="FRF139" s="81"/>
      <c r="FRG139" s="81"/>
      <c r="FRH139" s="81"/>
      <c r="FRI139" s="81"/>
      <c r="FRJ139" s="81"/>
      <c r="FRK139" s="81"/>
      <c r="FRL139" s="81"/>
      <c r="FRM139" s="81"/>
      <c r="FRN139" s="81"/>
      <c r="FRO139" s="81"/>
      <c r="FRP139" s="81"/>
      <c r="FRQ139" s="81"/>
      <c r="FRR139" s="81"/>
      <c r="FRS139" s="81"/>
      <c r="FRT139" s="81"/>
      <c r="FRU139" s="81"/>
      <c r="FRV139" s="81"/>
      <c r="FRW139" s="81"/>
      <c r="FRX139" s="81"/>
      <c r="FRY139" s="81"/>
      <c r="FRZ139" s="81"/>
      <c r="FSA139" s="81"/>
      <c r="FSB139" s="81"/>
      <c r="FSC139" s="81"/>
      <c r="FSD139" s="81"/>
      <c r="FSE139" s="81"/>
      <c r="FSF139" s="81"/>
      <c r="FSG139" s="81"/>
      <c r="FSH139" s="81"/>
      <c r="FSI139" s="81"/>
      <c r="FSJ139" s="81"/>
      <c r="FSK139" s="81"/>
      <c r="FSL139" s="81"/>
      <c r="FSM139" s="81"/>
      <c r="FSN139" s="81"/>
      <c r="FSO139" s="81"/>
      <c r="FSP139" s="81"/>
      <c r="FSQ139" s="81"/>
      <c r="FSR139" s="81"/>
      <c r="FSS139" s="81"/>
      <c r="FST139" s="81"/>
      <c r="FSU139" s="81"/>
      <c r="FSV139" s="81"/>
      <c r="FSW139" s="81"/>
      <c r="FSX139" s="81"/>
      <c r="FSY139" s="81"/>
      <c r="FSZ139" s="81"/>
      <c r="FTA139" s="81"/>
      <c r="FTB139" s="81"/>
      <c r="FTC139" s="81"/>
      <c r="FTD139" s="81"/>
      <c r="FTE139" s="81"/>
      <c r="FTF139" s="81"/>
      <c r="FTG139" s="81"/>
      <c r="FTH139" s="81"/>
      <c r="FTI139" s="81"/>
      <c r="FTJ139" s="81"/>
      <c r="FTK139" s="81"/>
      <c r="FTL139" s="81"/>
      <c r="FTM139" s="81"/>
      <c r="FTN139" s="81"/>
      <c r="FTO139" s="81"/>
      <c r="FTP139" s="81"/>
      <c r="FTQ139" s="81"/>
      <c r="FTR139" s="81"/>
      <c r="FTS139" s="81"/>
      <c r="FTT139" s="81"/>
      <c r="FTU139" s="81"/>
      <c r="FTV139" s="81"/>
      <c r="FTW139" s="81"/>
      <c r="FTX139" s="81"/>
      <c r="FTY139" s="81"/>
      <c r="FTZ139" s="81"/>
      <c r="FUA139" s="81"/>
      <c r="FUB139" s="81"/>
      <c r="FUC139" s="81"/>
      <c r="FUD139" s="81"/>
      <c r="FUE139" s="81"/>
      <c r="FUF139" s="81"/>
      <c r="FUG139" s="81"/>
      <c r="FUH139" s="81"/>
      <c r="FUI139" s="81"/>
      <c r="FUJ139" s="81"/>
      <c r="FUK139" s="81"/>
      <c r="FUL139" s="81"/>
      <c r="FUM139" s="81"/>
      <c r="FUN139" s="81"/>
      <c r="FUO139" s="81"/>
      <c r="FUP139" s="81"/>
      <c r="FUQ139" s="81"/>
      <c r="FUR139" s="81"/>
      <c r="FUS139" s="81"/>
      <c r="FUT139" s="81"/>
      <c r="FUU139" s="81"/>
      <c r="FUV139" s="81"/>
      <c r="FUW139" s="81"/>
      <c r="FUX139" s="81"/>
      <c r="FUY139" s="81"/>
      <c r="FUZ139" s="81"/>
      <c r="FVA139" s="81"/>
      <c r="FVB139" s="81"/>
      <c r="FVC139" s="81"/>
      <c r="FVD139" s="81"/>
      <c r="FVE139" s="81"/>
      <c r="FVF139" s="81"/>
      <c r="FVG139" s="81"/>
      <c r="FVH139" s="81"/>
      <c r="FVI139" s="81"/>
      <c r="FVJ139" s="81"/>
      <c r="FVK139" s="81"/>
      <c r="FVL139" s="81"/>
      <c r="FVM139" s="81"/>
      <c r="FVN139" s="81"/>
      <c r="FVO139" s="81"/>
      <c r="FVP139" s="81"/>
      <c r="FVQ139" s="81"/>
      <c r="FVR139" s="81"/>
      <c r="FVS139" s="81"/>
      <c r="FVT139" s="81"/>
      <c r="FVU139" s="81"/>
      <c r="FVV139" s="81"/>
      <c r="FVW139" s="81"/>
      <c r="FVX139" s="81"/>
      <c r="FVY139" s="81"/>
      <c r="FVZ139" s="81"/>
      <c r="FWA139" s="81"/>
      <c r="FWB139" s="81"/>
      <c r="FWC139" s="81"/>
      <c r="FWD139" s="81"/>
      <c r="FWE139" s="81"/>
      <c r="FWF139" s="81"/>
      <c r="FWG139" s="81"/>
      <c r="FWH139" s="81"/>
      <c r="FWI139" s="81"/>
      <c r="FWJ139" s="81"/>
      <c r="FWK139" s="81"/>
      <c r="FWL139" s="81"/>
      <c r="FWM139" s="81"/>
      <c r="FWN139" s="81"/>
      <c r="FWO139" s="81"/>
      <c r="FWP139" s="81"/>
      <c r="FWQ139" s="81"/>
      <c r="FWR139" s="81"/>
      <c r="FWS139" s="81"/>
      <c r="FWT139" s="81"/>
      <c r="FWU139" s="81"/>
      <c r="FWV139" s="81"/>
      <c r="FWW139" s="81"/>
      <c r="FWX139" s="81"/>
      <c r="FWY139" s="81"/>
      <c r="FWZ139" s="81"/>
      <c r="FXA139" s="81"/>
      <c r="FXB139" s="81"/>
      <c r="FXC139" s="81"/>
      <c r="FXD139" s="81"/>
      <c r="FXE139" s="81"/>
      <c r="FXF139" s="81"/>
      <c r="FXG139" s="81"/>
      <c r="FXH139" s="81"/>
      <c r="FXI139" s="81"/>
      <c r="FXJ139" s="81"/>
      <c r="FXK139" s="81"/>
      <c r="FXL139" s="81"/>
      <c r="FXM139" s="81"/>
      <c r="FXN139" s="81"/>
      <c r="FXO139" s="81"/>
      <c r="FXP139" s="81"/>
      <c r="FXQ139" s="81"/>
      <c r="FXR139" s="81"/>
      <c r="FXS139" s="81"/>
      <c r="FXT139" s="81"/>
      <c r="FXU139" s="81"/>
      <c r="FXV139" s="81"/>
      <c r="FXW139" s="81"/>
      <c r="FXX139" s="81"/>
      <c r="FXY139" s="81"/>
      <c r="FXZ139" s="81"/>
      <c r="FYA139" s="81"/>
      <c r="FYB139" s="81"/>
      <c r="FYC139" s="81"/>
      <c r="FYD139" s="81"/>
      <c r="FYE139" s="81"/>
      <c r="FYF139" s="81"/>
      <c r="FYG139" s="81"/>
      <c r="FYH139" s="81"/>
      <c r="FYI139" s="81"/>
      <c r="FYJ139" s="81"/>
      <c r="FYK139" s="81"/>
      <c r="FYL139" s="81"/>
      <c r="FYM139" s="81"/>
      <c r="FYN139" s="81"/>
      <c r="FYO139" s="81"/>
      <c r="FYP139" s="81"/>
      <c r="FYQ139" s="81"/>
      <c r="FYR139" s="81"/>
      <c r="FYS139" s="81"/>
      <c r="FYT139" s="81"/>
      <c r="FYU139" s="81"/>
      <c r="FYV139" s="81"/>
      <c r="FYW139" s="81"/>
      <c r="FYX139" s="81"/>
      <c r="FYY139" s="81"/>
      <c r="FYZ139" s="81"/>
      <c r="FZA139" s="81"/>
      <c r="FZB139" s="81"/>
      <c r="FZC139" s="81"/>
      <c r="FZD139" s="81"/>
      <c r="FZE139" s="81"/>
      <c r="FZF139" s="81"/>
      <c r="FZG139" s="81"/>
      <c r="FZH139" s="81"/>
      <c r="FZI139" s="81"/>
      <c r="FZJ139" s="81"/>
      <c r="FZK139" s="81"/>
      <c r="FZL139" s="81"/>
      <c r="FZM139" s="81"/>
      <c r="FZN139" s="81"/>
      <c r="FZO139" s="81"/>
      <c r="FZP139" s="81"/>
      <c r="FZQ139" s="81"/>
      <c r="FZR139" s="81"/>
      <c r="FZS139" s="81"/>
      <c r="FZT139" s="81"/>
      <c r="FZU139" s="81"/>
      <c r="FZV139" s="81"/>
      <c r="FZW139" s="81"/>
      <c r="FZX139" s="81"/>
      <c r="FZY139" s="81"/>
      <c r="FZZ139" s="81"/>
      <c r="GAA139" s="81"/>
      <c r="GAB139" s="81"/>
      <c r="GAC139" s="81"/>
      <c r="GAD139" s="81"/>
      <c r="GAE139" s="81"/>
      <c r="GAF139" s="81"/>
      <c r="GAG139" s="81"/>
      <c r="GAH139" s="81"/>
      <c r="GAI139" s="81"/>
      <c r="GAJ139" s="81"/>
      <c r="GAK139" s="81"/>
      <c r="GAL139" s="81"/>
      <c r="GAM139" s="81"/>
      <c r="GAN139" s="81"/>
      <c r="GAO139" s="81"/>
      <c r="GAP139" s="81"/>
      <c r="GAQ139" s="81"/>
      <c r="GAR139" s="81"/>
      <c r="GAS139" s="81"/>
      <c r="GAT139" s="81"/>
      <c r="GAU139" s="81"/>
      <c r="GAV139" s="81"/>
      <c r="GAW139" s="81"/>
      <c r="GAX139" s="81"/>
      <c r="GAY139" s="81"/>
      <c r="GAZ139" s="81"/>
      <c r="GBA139" s="81"/>
      <c r="GBB139" s="81"/>
      <c r="GBC139" s="81"/>
      <c r="GBD139" s="81"/>
      <c r="GBE139" s="81"/>
      <c r="GBF139" s="81"/>
      <c r="GBG139" s="81"/>
      <c r="GBH139" s="81"/>
      <c r="GBI139" s="81"/>
      <c r="GBJ139" s="81"/>
      <c r="GBK139" s="81"/>
      <c r="GBL139" s="81"/>
      <c r="GBM139" s="81"/>
      <c r="GBN139" s="81"/>
      <c r="GBO139" s="81"/>
      <c r="GBP139" s="81"/>
      <c r="GBQ139" s="81"/>
      <c r="GBR139" s="81"/>
      <c r="GBS139" s="81"/>
      <c r="GBT139" s="81"/>
      <c r="GBU139" s="81"/>
      <c r="GBV139" s="81"/>
      <c r="GBW139" s="81"/>
      <c r="GBX139" s="81"/>
      <c r="GBY139" s="81"/>
      <c r="GBZ139" s="81"/>
      <c r="GCA139" s="81"/>
      <c r="GCB139" s="81"/>
      <c r="GCC139" s="81"/>
      <c r="GCD139" s="81"/>
      <c r="GCE139" s="81"/>
      <c r="GCF139" s="81"/>
      <c r="GCG139" s="81"/>
      <c r="GCH139" s="81"/>
      <c r="GCI139" s="81"/>
      <c r="GCJ139" s="81"/>
      <c r="GCK139" s="81"/>
      <c r="GCL139" s="81"/>
      <c r="GCM139" s="81"/>
      <c r="GCN139" s="81"/>
      <c r="GCO139" s="81"/>
      <c r="GCP139" s="81"/>
      <c r="GCQ139" s="81"/>
      <c r="GCR139" s="81"/>
      <c r="GCS139" s="81"/>
      <c r="GCT139" s="81"/>
      <c r="GCU139" s="81"/>
      <c r="GCV139" s="81"/>
      <c r="GCW139" s="81"/>
      <c r="GCX139" s="81"/>
      <c r="GCY139" s="81"/>
      <c r="GCZ139" s="81"/>
      <c r="GDA139" s="81"/>
      <c r="GDB139" s="81"/>
      <c r="GDC139" s="81"/>
      <c r="GDD139" s="81"/>
      <c r="GDE139" s="81"/>
      <c r="GDF139" s="81"/>
      <c r="GDG139" s="81"/>
      <c r="GDH139" s="81"/>
      <c r="GDI139" s="81"/>
      <c r="GDJ139" s="81"/>
      <c r="GDK139" s="81"/>
      <c r="GDL139" s="81"/>
      <c r="GDM139" s="81"/>
      <c r="GDN139" s="81"/>
      <c r="GDO139" s="81"/>
      <c r="GDP139" s="81"/>
      <c r="GDQ139" s="81"/>
      <c r="GDR139" s="81"/>
      <c r="GDS139" s="81"/>
      <c r="GDT139" s="81"/>
      <c r="GDU139" s="81"/>
      <c r="GDV139" s="81"/>
      <c r="GDW139" s="81"/>
      <c r="GDX139" s="81"/>
      <c r="GDY139" s="81"/>
      <c r="GDZ139" s="81"/>
      <c r="GEA139" s="81"/>
      <c r="GEB139" s="81"/>
      <c r="GEC139" s="81"/>
      <c r="GED139" s="81"/>
      <c r="GEE139" s="81"/>
      <c r="GEF139" s="81"/>
      <c r="GEG139" s="81"/>
      <c r="GEH139" s="81"/>
      <c r="GEI139" s="81"/>
      <c r="GEJ139" s="81"/>
      <c r="GEK139" s="81"/>
      <c r="GEL139" s="81"/>
      <c r="GEM139" s="81"/>
      <c r="GEN139" s="81"/>
      <c r="GEO139" s="81"/>
      <c r="GEP139" s="81"/>
      <c r="GEQ139" s="81"/>
      <c r="GER139" s="81"/>
      <c r="GES139" s="81"/>
      <c r="GET139" s="81"/>
      <c r="GEU139" s="81"/>
      <c r="GEV139" s="81"/>
      <c r="GEW139" s="81"/>
      <c r="GEX139" s="81"/>
      <c r="GEY139" s="81"/>
      <c r="GEZ139" s="81"/>
      <c r="GFA139" s="81"/>
      <c r="GFB139" s="81"/>
      <c r="GFC139" s="81"/>
      <c r="GFD139" s="81"/>
      <c r="GFE139" s="81"/>
      <c r="GFF139" s="81"/>
      <c r="GFG139" s="81"/>
      <c r="GFH139" s="81"/>
      <c r="GFI139" s="81"/>
      <c r="GFJ139" s="81"/>
      <c r="GFK139" s="81"/>
      <c r="GFL139" s="81"/>
      <c r="GFM139" s="81"/>
      <c r="GFN139" s="81"/>
      <c r="GFO139" s="81"/>
      <c r="GFP139" s="81"/>
      <c r="GFQ139" s="81"/>
      <c r="GFR139" s="81"/>
      <c r="GFS139" s="81"/>
      <c r="GFT139" s="81"/>
      <c r="GFU139" s="81"/>
      <c r="GFV139" s="81"/>
      <c r="GFW139" s="81"/>
      <c r="GFX139" s="81"/>
      <c r="GFY139" s="81"/>
      <c r="GFZ139" s="81"/>
      <c r="GGA139" s="81"/>
      <c r="GGB139" s="81"/>
      <c r="GGC139" s="81"/>
      <c r="GGD139" s="81"/>
      <c r="GGE139" s="81"/>
      <c r="GGF139" s="81"/>
      <c r="GGG139" s="81"/>
      <c r="GGH139" s="81"/>
      <c r="GGI139" s="81"/>
      <c r="GGJ139" s="81"/>
      <c r="GGK139" s="81"/>
      <c r="GGL139" s="81"/>
      <c r="GGM139" s="81"/>
      <c r="GGN139" s="81"/>
      <c r="GGO139" s="81"/>
      <c r="GGP139" s="81"/>
      <c r="GGQ139" s="81"/>
      <c r="GGR139" s="81"/>
      <c r="GGS139" s="81"/>
      <c r="GGT139" s="81"/>
      <c r="GGU139" s="81"/>
      <c r="GGV139" s="81"/>
      <c r="GGW139" s="81"/>
      <c r="GGX139" s="81"/>
      <c r="GGY139" s="81"/>
      <c r="GGZ139" s="81"/>
      <c r="GHA139" s="81"/>
      <c r="GHB139" s="81"/>
      <c r="GHC139" s="81"/>
      <c r="GHD139" s="81"/>
      <c r="GHE139" s="81"/>
      <c r="GHF139" s="81"/>
      <c r="GHG139" s="81"/>
      <c r="GHH139" s="81"/>
      <c r="GHI139" s="81"/>
      <c r="GHJ139" s="81"/>
      <c r="GHK139" s="81"/>
      <c r="GHL139" s="81"/>
      <c r="GHM139" s="81"/>
      <c r="GHN139" s="81"/>
      <c r="GHO139" s="81"/>
      <c r="GHP139" s="81"/>
      <c r="GHQ139" s="81"/>
      <c r="GHR139" s="81"/>
      <c r="GHS139" s="81"/>
      <c r="GHT139" s="81"/>
      <c r="GHU139" s="81"/>
      <c r="GHV139" s="81"/>
      <c r="GHW139" s="81"/>
      <c r="GHX139" s="81"/>
      <c r="GHY139" s="81"/>
      <c r="GHZ139" s="81"/>
      <c r="GIA139" s="81"/>
      <c r="GIB139" s="81"/>
      <c r="GIC139" s="81"/>
      <c r="GID139" s="81"/>
      <c r="GIE139" s="81"/>
      <c r="GIF139" s="81"/>
      <c r="GIG139" s="81"/>
      <c r="GIH139" s="81"/>
      <c r="GII139" s="81"/>
      <c r="GIJ139" s="81"/>
      <c r="GIK139" s="81"/>
      <c r="GIL139" s="81"/>
      <c r="GIM139" s="81"/>
      <c r="GIN139" s="81"/>
      <c r="GIO139" s="81"/>
      <c r="GIP139" s="81"/>
      <c r="GIQ139" s="81"/>
      <c r="GIR139" s="81"/>
      <c r="GIS139" s="81"/>
      <c r="GIT139" s="81"/>
      <c r="GIU139" s="81"/>
      <c r="GIV139" s="81"/>
      <c r="GIW139" s="81"/>
      <c r="GIX139" s="81"/>
      <c r="GIY139" s="81"/>
      <c r="GIZ139" s="81"/>
      <c r="GJA139" s="81"/>
      <c r="GJB139" s="81"/>
      <c r="GJC139" s="81"/>
      <c r="GJD139" s="81"/>
      <c r="GJE139" s="81"/>
      <c r="GJF139" s="81"/>
      <c r="GJG139" s="81"/>
      <c r="GJH139" s="81"/>
      <c r="GJI139" s="81"/>
      <c r="GJJ139" s="81"/>
      <c r="GJK139" s="81"/>
      <c r="GJL139" s="81"/>
      <c r="GJM139" s="81"/>
      <c r="GJN139" s="81"/>
      <c r="GJO139" s="81"/>
      <c r="GJP139" s="81"/>
      <c r="GJQ139" s="81"/>
      <c r="GJR139" s="81"/>
      <c r="GJS139" s="81"/>
      <c r="GJT139" s="81"/>
      <c r="GJU139" s="81"/>
      <c r="GJV139" s="81"/>
      <c r="GJW139" s="81"/>
      <c r="GJX139" s="81"/>
      <c r="GJY139" s="81"/>
      <c r="GJZ139" s="81"/>
      <c r="GKA139" s="81"/>
      <c r="GKB139" s="81"/>
      <c r="GKC139" s="81"/>
      <c r="GKD139" s="81"/>
      <c r="GKE139" s="81"/>
      <c r="GKF139" s="81"/>
      <c r="GKG139" s="81"/>
      <c r="GKH139" s="81"/>
      <c r="GKI139" s="81"/>
      <c r="GKJ139" s="81"/>
      <c r="GKK139" s="81"/>
      <c r="GKL139" s="81"/>
      <c r="GKM139" s="81"/>
      <c r="GKN139" s="81"/>
      <c r="GKO139" s="81"/>
      <c r="GKP139" s="81"/>
      <c r="GKQ139" s="81"/>
      <c r="GKR139" s="81"/>
      <c r="GKS139" s="81"/>
      <c r="GKT139" s="81"/>
      <c r="GKU139" s="81"/>
      <c r="GKV139" s="81"/>
      <c r="GKW139" s="81"/>
      <c r="GKX139" s="81"/>
      <c r="GKY139" s="81"/>
      <c r="GKZ139" s="81"/>
      <c r="GLA139" s="81"/>
      <c r="GLB139" s="81"/>
      <c r="GLC139" s="81"/>
      <c r="GLD139" s="81"/>
      <c r="GLE139" s="81"/>
      <c r="GLF139" s="81"/>
      <c r="GLG139" s="81"/>
      <c r="GLH139" s="81"/>
      <c r="GLI139" s="81"/>
      <c r="GLJ139" s="81"/>
      <c r="GLK139" s="81"/>
      <c r="GLL139" s="81"/>
      <c r="GLM139" s="81"/>
      <c r="GLN139" s="81"/>
      <c r="GLO139" s="81"/>
      <c r="GLP139" s="81"/>
      <c r="GLQ139" s="81"/>
      <c r="GLR139" s="81"/>
      <c r="GLS139" s="81"/>
      <c r="GLT139" s="81"/>
      <c r="GLU139" s="81"/>
      <c r="GLV139" s="81"/>
      <c r="GLW139" s="81"/>
      <c r="GLX139" s="81"/>
      <c r="GLY139" s="81"/>
      <c r="GLZ139" s="81"/>
      <c r="GMA139" s="81"/>
      <c r="GMB139" s="81"/>
      <c r="GMC139" s="81"/>
      <c r="GMD139" s="81"/>
      <c r="GME139" s="81"/>
      <c r="GMF139" s="81"/>
      <c r="GMG139" s="81"/>
      <c r="GMH139" s="81"/>
      <c r="GMI139" s="81"/>
      <c r="GMJ139" s="81"/>
      <c r="GMK139" s="81"/>
      <c r="GML139" s="81"/>
      <c r="GMM139" s="81"/>
      <c r="GMN139" s="81"/>
      <c r="GMO139" s="81"/>
      <c r="GMP139" s="81"/>
      <c r="GMQ139" s="81"/>
      <c r="GMR139" s="81"/>
      <c r="GMS139" s="81"/>
      <c r="GMT139" s="81"/>
      <c r="GMU139" s="81"/>
      <c r="GMV139" s="81"/>
      <c r="GMW139" s="81"/>
      <c r="GMX139" s="81"/>
      <c r="GMY139" s="81"/>
      <c r="GMZ139" s="81"/>
      <c r="GNA139" s="81"/>
      <c r="GNB139" s="81"/>
      <c r="GNC139" s="81"/>
      <c r="GND139" s="81"/>
      <c r="GNE139" s="81"/>
      <c r="GNF139" s="81"/>
      <c r="GNG139" s="81"/>
      <c r="GNH139" s="81"/>
      <c r="GNI139" s="81"/>
      <c r="GNJ139" s="81"/>
      <c r="GNK139" s="81"/>
      <c r="GNL139" s="81"/>
      <c r="GNM139" s="81"/>
      <c r="GNN139" s="81"/>
      <c r="GNO139" s="81"/>
      <c r="GNP139" s="81"/>
      <c r="GNQ139" s="81"/>
      <c r="GNR139" s="81"/>
      <c r="GNS139" s="81"/>
      <c r="GNT139" s="81"/>
      <c r="GNU139" s="81"/>
      <c r="GNV139" s="81"/>
      <c r="GNW139" s="81"/>
      <c r="GNX139" s="81"/>
      <c r="GNY139" s="81"/>
      <c r="GNZ139" s="81"/>
      <c r="GOA139" s="81"/>
      <c r="GOB139" s="81"/>
      <c r="GOC139" s="81"/>
      <c r="GOD139" s="81"/>
      <c r="GOE139" s="81"/>
      <c r="GOF139" s="81"/>
      <c r="GOG139" s="81"/>
      <c r="GOH139" s="81"/>
      <c r="GOI139" s="81"/>
      <c r="GOJ139" s="81"/>
      <c r="GOK139" s="81"/>
      <c r="GOL139" s="81"/>
      <c r="GOM139" s="81"/>
      <c r="GON139" s="81"/>
      <c r="GOO139" s="81"/>
      <c r="GOP139" s="81"/>
      <c r="GOQ139" s="81"/>
      <c r="GOR139" s="81"/>
      <c r="GOS139" s="81"/>
      <c r="GOT139" s="81"/>
      <c r="GOU139" s="81"/>
      <c r="GOV139" s="81"/>
      <c r="GOW139" s="81"/>
      <c r="GOX139" s="81"/>
      <c r="GOY139" s="81"/>
      <c r="GOZ139" s="81"/>
      <c r="GPA139" s="81"/>
      <c r="GPB139" s="81"/>
      <c r="GPC139" s="81"/>
      <c r="GPD139" s="81"/>
      <c r="GPE139" s="81"/>
      <c r="GPF139" s="81"/>
      <c r="GPG139" s="81"/>
      <c r="GPH139" s="81"/>
      <c r="GPI139" s="81"/>
      <c r="GPJ139" s="81"/>
      <c r="GPK139" s="81"/>
      <c r="GPL139" s="81"/>
      <c r="GPM139" s="81"/>
      <c r="GPN139" s="81"/>
      <c r="GPO139" s="81"/>
      <c r="GPP139" s="81"/>
      <c r="GPQ139" s="81"/>
      <c r="GPR139" s="81"/>
      <c r="GPS139" s="81"/>
      <c r="GPT139" s="81"/>
      <c r="GPU139" s="81"/>
      <c r="GPV139" s="81"/>
      <c r="GPW139" s="81"/>
      <c r="GPX139" s="81"/>
      <c r="GPY139" s="81"/>
      <c r="GPZ139" s="81"/>
      <c r="GQA139" s="81"/>
      <c r="GQB139" s="81"/>
      <c r="GQC139" s="81"/>
      <c r="GQD139" s="81"/>
      <c r="GQE139" s="81"/>
      <c r="GQF139" s="81"/>
      <c r="GQG139" s="81"/>
      <c r="GQH139" s="81"/>
      <c r="GQI139" s="81"/>
      <c r="GQJ139" s="81"/>
      <c r="GQK139" s="81"/>
      <c r="GQL139" s="81"/>
      <c r="GQM139" s="81"/>
      <c r="GQN139" s="81"/>
      <c r="GQO139" s="81"/>
      <c r="GQP139" s="81"/>
      <c r="GQQ139" s="81"/>
      <c r="GQR139" s="81"/>
      <c r="GQS139" s="81"/>
      <c r="GQT139" s="81"/>
      <c r="GQU139" s="81"/>
      <c r="GQV139" s="81"/>
      <c r="GQW139" s="81"/>
      <c r="GQX139" s="81"/>
      <c r="GQY139" s="81"/>
      <c r="GQZ139" s="81"/>
      <c r="GRA139" s="81"/>
      <c r="GRB139" s="81"/>
      <c r="GRC139" s="81"/>
      <c r="GRD139" s="81"/>
      <c r="GRE139" s="81"/>
      <c r="GRF139" s="81"/>
      <c r="GRG139" s="81"/>
      <c r="GRH139" s="81"/>
      <c r="GRI139" s="81"/>
      <c r="GRJ139" s="81"/>
      <c r="GRK139" s="81"/>
      <c r="GRL139" s="81"/>
      <c r="GRM139" s="81"/>
      <c r="GRN139" s="81"/>
      <c r="GRO139" s="81"/>
      <c r="GRP139" s="81"/>
      <c r="GRQ139" s="81"/>
      <c r="GRR139" s="81"/>
      <c r="GRS139" s="81"/>
      <c r="GRT139" s="81"/>
      <c r="GRU139" s="81"/>
      <c r="GRV139" s="81"/>
      <c r="GRW139" s="81"/>
      <c r="GRX139" s="81"/>
      <c r="GRY139" s="81"/>
      <c r="GRZ139" s="81"/>
      <c r="GSA139" s="81"/>
      <c r="GSB139" s="81"/>
      <c r="GSC139" s="81"/>
      <c r="GSD139" s="81"/>
      <c r="GSE139" s="81"/>
      <c r="GSF139" s="81"/>
      <c r="GSG139" s="81"/>
      <c r="GSH139" s="81"/>
      <c r="GSI139" s="81"/>
      <c r="GSJ139" s="81"/>
      <c r="GSK139" s="81"/>
      <c r="GSL139" s="81"/>
      <c r="GSM139" s="81"/>
      <c r="GSN139" s="81"/>
      <c r="GSO139" s="81"/>
      <c r="GSP139" s="81"/>
      <c r="GSQ139" s="81"/>
      <c r="GSR139" s="81"/>
      <c r="GSS139" s="81"/>
      <c r="GST139" s="81"/>
      <c r="GSU139" s="81"/>
      <c r="GSV139" s="81"/>
      <c r="GSW139" s="81"/>
      <c r="GSX139" s="81"/>
      <c r="GSY139" s="81"/>
      <c r="GSZ139" s="81"/>
      <c r="GTA139" s="81"/>
      <c r="GTB139" s="81"/>
      <c r="GTC139" s="81"/>
      <c r="GTD139" s="81"/>
      <c r="GTE139" s="81"/>
      <c r="GTF139" s="81"/>
      <c r="GTG139" s="81"/>
      <c r="GTH139" s="81"/>
      <c r="GTI139" s="81"/>
      <c r="GTJ139" s="81"/>
      <c r="GTK139" s="81"/>
      <c r="GTL139" s="81"/>
      <c r="GTM139" s="81"/>
      <c r="GTN139" s="81"/>
      <c r="GTO139" s="81"/>
      <c r="GTP139" s="81"/>
      <c r="GTQ139" s="81"/>
      <c r="GTR139" s="81"/>
      <c r="GTS139" s="81"/>
      <c r="GTT139" s="81"/>
      <c r="GTU139" s="81"/>
      <c r="GTV139" s="81"/>
      <c r="GTW139" s="81"/>
      <c r="GTX139" s="81"/>
      <c r="GTY139" s="81"/>
      <c r="GTZ139" s="81"/>
      <c r="GUA139" s="81"/>
      <c r="GUB139" s="81"/>
      <c r="GUC139" s="81"/>
      <c r="GUD139" s="81"/>
      <c r="GUE139" s="81"/>
      <c r="GUF139" s="81"/>
      <c r="GUG139" s="81"/>
      <c r="GUH139" s="81"/>
      <c r="GUI139" s="81"/>
      <c r="GUJ139" s="81"/>
      <c r="GUK139" s="81"/>
      <c r="GUL139" s="81"/>
      <c r="GUM139" s="81"/>
      <c r="GUN139" s="81"/>
      <c r="GUO139" s="81"/>
      <c r="GUP139" s="81"/>
      <c r="GUQ139" s="81"/>
      <c r="GUR139" s="81"/>
      <c r="GUS139" s="81"/>
      <c r="GUT139" s="81"/>
      <c r="GUU139" s="81"/>
      <c r="GUV139" s="81"/>
      <c r="GUW139" s="81"/>
      <c r="GUX139" s="81"/>
      <c r="GUY139" s="81"/>
      <c r="GUZ139" s="81"/>
      <c r="GVA139" s="81"/>
      <c r="GVB139" s="81"/>
      <c r="GVC139" s="81"/>
      <c r="GVD139" s="81"/>
      <c r="GVE139" s="81"/>
      <c r="GVF139" s="81"/>
      <c r="GVG139" s="81"/>
      <c r="GVH139" s="81"/>
      <c r="GVI139" s="81"/>
      <c r="GVJ139" s="81"/>
      <c r="GVK139" s="81"/>
      <c r="GVL139" s="81"/>
      <c r="GVM139" s="81"/>
      <c r="GVN139" s="81"/>
      <c r="GVO139" s="81"/>
      <c r="GVP139" s="81"/>
      <c r="GVQ139" s="81"/>
      <c r="GVR139" s="81"/>
      <c r="GVS139" s="81"/>
      <c r="GVT139" s="81"/>
      <c r="GVU139" s="81"/>
      <c r="GVV139" s="81"/>
      <c r="GVW139" s="81"/>
      <c r="GVX139" s="81"/>
      <c r="GVY139" s="81"/>
      <c r="GVZ139" s="81"/>
      <c r="GWA139" s="81"/>
      <c r="GWB139" s="81"/>
      <c r="GWC139" s="81"/>
      <c r="GWD139" s="81"/>
      <c r="GWE139" s="81"/>
      <c r="GWF139" s="81"/>
      <c r="GWG139" s="81"/>
      <c r="GWH139" s="81"/>
      <c r="GWI139" s="81"/>
      <c r="GWJ139" s="81"/>
      <c r="GWK139" s="81"/>
      <c r="GWL139" s="81"/>
      <c r="GWM139" s="81"/>
      <c r="GWN139" s="81"/>
      <c r="GWO139" s="81"/>
      <c r="GWP139" s="81"/>
      <c r="GWQ139" s="81"/>
      <c r="GWR139" s="81"/>
      <c r="GWS139" s="81"/>
      <c r="GWT139" s="81"/>
      <c r="GWU139" s="81"/>
      <c r="GWV139" s="81"/>
      <c r="GWW139" s="81"/>
      <c r="GWX139" s="81"/>
      <c r="GWY139" s="81"/>
      <c r="GWZ139" s="81"/>
      <c r="GXA139" s="81"/>
      <c r="GXB139" s="81"/>
      <c r="GXC139" s="81"/>
      <c r="GXD139" s="81"/>
      <c r="GXE139" s="81"/>
      <c r="GXF139" s="81"/>
      <c r="GXG139" s="81"/>
      <c r="GXH139" s="81"/>
      <c r="GXI139" s="81"/>
      <c r="GXJ139" s="81"/>
      <c r="GXK139" s="81"/>
      <c r="GXL139" s="81"/>
      <c r="GXM139" s="81"/>
      <c r="GXN139" s="81"/>
      <c r="GXO139" s="81"/>
      <c r="GXP139" s="81"/>
      <c r="GXQ139" s="81"/>
      <c r="GXR139" s="81"/>
      <c r="GXS139" s="81"/>
      <c r="GXT139" s="81"/>
      <c r="GXU139" s="81"/>
      <c r="GXV139" s="81"/>
      <c r="GXW139" s="81"/>
      <c r="GXX139" s="81"/>
      <c r="GXY139" s="81"/>
      <c r="GXZ139" s="81"/>
      <c r="GYA139" s="81"/>
      <c r="GYB139" s="81"/>
      <c r="GYC139" s="81"/>
      <c r="GYD139" s="81"/>
      <c r="GYE139" s="81"/>
      <c r="GYF139" s="81"/>
      <c r="GYG139" s="81"/>
      <c r="GYH139" s="81"/>
      <c r="GYI139" s="81"/>
      <c r="GYJ139" s="81"/>
      <c r="GYK139" s="81"/>
      <c r="GYL139" s="81"/>
      <c r="GYM139" s="81"/>
      <c r="GYN139" s="81"/>
      <c r="GYO139" s="81"/>
      <c r="GYP139" s="81"/>
      <c r="GYQ139" s="81"/>
      <c r="GYR139" s="81"/>
      <c r="GYS139" s="81"/>
      <c r="GYT139" s="81"/>
      <c r="GYU139" s="81"/>
      <c r="GYV139" s="81"/>
      <c r="GYW139" s="81"/>
      <c r="GYX139" s="81"/>
      <c r="GYY139" s="81"/>
      <c r="GYZ139" s="81"/>
      <c r="GZA139" s="81"/>
      <c r="GZB139" s="81"/>
      <c r="GZC139" s="81"/>
      <c r="GZD139" s="81"/>
      <c r="GZE139" s="81"/>
      <c r="GZF139" s="81"/>
      <c r="GZG139" s="81"/>
      <c r="GZH139" s="81"/>
      <c r="GZI139" s="81"/>
      <c r="GZJ139" s="81"/>
      <c r="GZK139" s="81"/>
      <c r="GZL139" s="81"/>
      <c r="GZM139" s="81"/>
      <c r="GZN139" s="81"/>
      <c r="GZO139" s="81"/>
      <c r="GZP139" s="81"/>
      <c r="GZQ139" s="81"/>
      <c r="GZR139" s="81"/>
      <c r="GZS139" s="81"/>
      <c r="GZT139" s="81"/>
      <c r="GZU139" s="81"/>
      <c r="GZV139" s="81"/>
      <c r="GZW139" s="81"/>
      <c r="GZX139" s="81"/>
      <c r="GZY139" s="81"/>
      <c r="GZZ139" s="81"/>
      <c r="HAA139" s="81"/>
      <c r="HAB139" s="81"/>
      <c r="HAC139" s="81"/>
      <c r="HAD139" s="81"/>
      <c r="HAE139" s="81"/>
      <c r="HAF139" s="81"/>
      <c r="HAG139" s="81"/>
      <c r="HAH139" s="81"/>
      <c r="HAI139" s="81"/>
      <c r="HAJ139" s="81"/>
      <c r="HAK139" s="81"/>
      <c r="HAL139" s="81"/>
      <c r="HAM139" s="81"/>
      <c r="HAN139" s="81"/>
      <c r="HAO139" s="81"/>
      <c r="HAP139" s="81"/>
      <c r="HAQ139" s="81"/>
      <c r="HAR139" s="81"/>
      <c r="HAS139" s="81"/>
      <c r="HAT139" s="81"/>
      <c r="HAU139" s="81"/>
      <c r="HAV139" s="81"/>
      <c r="HAW139" s="81"/>
      <c r="HAX139" s="81"/>
      <c r="HAY139" s="81"/>
      <c r="HAZ139" s="81"/>
      <c r="HBA139" s="81"/>
      <c r="HBB139" s="81"/>
      <c r="HBC139" s="81"/>
      <c r="HBD139" s="81"/>
      <c r="HBE139" s="81"/>
      <c r="HBF139" s="81"/>
      <c r="HBG139" s="81"/>
      <c r="HBH139" s="81"/>
      <c r="HBI139" s="81"/>
      <c r="HBJ139" s="81"/>
      <c r="HBK139" s="81"/>
      <c r="HBL139" s="81"/>
      <c r="HBM139" s="81"/>
      <c r="HBN139" s="81"/>
      <c r="HBO139" s="81"/>
      <c r="HBP139" s="81"/>
      <c r="HBQ139" s="81"/>
      <c r="HBR139" s="81"/>
      <c r="HBS139" s="81"/>
      <c r="HBT139" s="81"/>
      <c r="HBU139" s="81"/>
      <c r="HBV139" s="81"/>
      <c r="HBW139" s="81"/>
      <c r="HBX139" s="81"/>
      <c r="HBY139" s="81"/>
      <c r="HBZ139" s="81"/>
      <c r="HCA139" s="81"/>
      <c r="HCB139" s="81"/>
      <c r="HCC139" s="81"/>
      <c r="HCD139" s="81"/>
      <c r="HCE139" s="81"/>
      <c r="HCF139" s="81"/>
      <c r="HCG139" s="81"/>
      <c r="HCH139" s="81"/>
      <c r="HCI139" s="81"/>
      <c r="HCJ139" s="81"/>
      <c r="HCK139" s="81"/>
      <c r="HCL139" s="81"/>
      <c r="HCM139" s="81"/>
      <c r="HCN139" s="81"/>
      <c r="HCO139" s="81"/>
      <c r="HCP139" s="81"/>
      <c r="HCQ139" s="81"/>
      <c r="HCR139" s="81"/>
      <c r="HCS139" s="81"/>
      <c r="HCT139" s="81"/>
      <c r="HCU139" s="81"/>
      <c r="HCV139" s="81"/>
      <c r="HCW139" s="81"/>
      <c r="HCX139" s="81"/>
      <c r="HCY139" s="81"/>
      <c r="HCZ139" s="81"/>
      <c r="HDA139" s="81"/>
      <c r="HDB139" s="81"/>
      <c r="HDC139" s="81"/>
      <c r="HDD139" s="81"/>
      <c r="HDE139" s="81"/>
      <c r="HDF139" s="81"/>
      <c r="HDG139" s="81"/>
      <c r="HDH139" s="81"/>
      <c r="HDI139" s="81"/>
      <c r="HDJ139" s="81"/>
      <c r="HDK139" s="81"/>
      <c r="HDL139" s="81"/>
      <c r="HDM139" s="81"/>
      <c r="HDN139" s="81"/>
      <c r="HDO139" s="81"/>
      <c r="HDP139" s="81"/>
      <c r="HDQ139" s="81"/>
      <c r="HDR139" s="81"/>
      <c r="HDS139" s="81"/>
      <c r="HDT139" s="81"/>
      <c r="HDU139" s="81"/>
      <c r="HDV139" s="81"/>
      <c r="HDW139" s="81"/>
      <c r="HDX139" s="81"/>
      <c r="HDY139" s="81"/>
      <c r="HDZ139" s="81"/>
      <c r="HEA139" s="81"/>
      <c r="HEB139" s="81"/>
      <c r="HEC139" s="81"/>
      <c r="HED139" s="81"/>
      <c r="HEE139" s="81"/>
      <c r="HEF139" s="81"/>
      <c r="HEG139" s="81"/>
      <c r="HEH139" s="81"/>
      <c r="HEI139" s="81"/>
      <c r="HEJ139" s="81"/>
      <c r="HEK139" s="81"/>
      <c r="HEL139" s="81"/>
      <c r="HEM139" s="81"/>
      <c r="HEN139" s="81"/>
      <c r="HEO139" s="81"/>
      <c r="HEP139" s="81"/>
      <c r="HEQ139" s="81"/>
      <c r="HER139" s="81"/>
      <c r="HES139" s="81"/>
      <c r="HET139" s="81"/>
      <c r="HEU139" s="81"/>
      <c r="HEV139" s="81"/>
      <c r="HEW139" s="81"/>
      <c r="HEX139" s="81"/>
      <c r="HEY139" s="81"/>
      <c r="HEZ139" s="81"/>
      <c r="HFA139" s="81"/>
      <c r="HFB139" s="81"/>
      <c r="HFC139" s="81"/>
      <c r="HFD139" s="81"/>
      <c r="HFE139" s="81"/>
      <c r="HFF139" s="81"/>
      <c r="HFG139" s="81"/>
      <c r="HFH139" s="81"/>
      <c r="HFI139" s="81"/>
      <c r="HFJ139" s="81"/>
      <c r="HFK139" s="81"/>
      <c r="HFL139" s="81"/>
      <c r="HFM139" s="81"/>
      <c r="HFN139" s="81"/>
      <c r="HFO139" s="81"/>
      <c r="HFP139" s="81"/>
      <c r="HFQ139" s="81"/>
      <c r="HFR139" s="81"/>
      <c r="HFS139" s="81"/>
      <c r="HFT139" s="81"/>
      <c r="HFU139" s="81"/>
      <c r="HFV139" s="81"/>
      <c r="HFW139" s="81"/>
      <c r="HFX139" s="81"/>
      <c r="HFY139" s="81"/>
      <c r="HFZ139" s="81"/>
      <c r="HGA139" s="81"/>
      <c r="HGB139" s="81"/>
      <c r="HGC139" s="81"/>
      <c r="HGD139" s="81"/>
      <c r="HGE139" s="81"/>
      <c r="HGF139" s="81"/>
      <c r="HGG139" s="81"/>
      <c r="HGH139" s="81"/>
      <c r="HGI139" s="81"/>
      <c r="HGJ139" s="81"/>
      <c r="HGK139" s="81"/>
      <c r="HGL139" s="81"/>
      <c r="HGM139" s="81"/>
      <c r="HGN139" s="81"/>
      <c r="HGO139" s="81"/>
      <c r="HGP139" s="81"/>
      <c r="HGQ139" s="81"/>
      <c r="HGR139" s="81"/>
      <c r="HGS139" s="81"/>
      <c r="HGT139" s="81"/>
      <c r="HGU139" s="81"/>
      <c r="HGV139" s="81"/>
      <c r="HGW139" s="81"/>
      <c r="HGX139" s="81"/>
      <c r="HGY139" s="81"/>
      <c r="HGZ139" s="81"/>
      <c r="HHA139" s="81"/>
      <c r="HHB139" s="81"/>
      <c r="HHC139" s="81"/>
      <c r="HHD139" s="81"/>
      <c r="HHE139" s="81"/>
      <c r="HHF139" s="81"/>
      <c r="HHG139" s="81"/>
      <c r="HHH139" s="81"/>
      <c r="HHI139" s="81"/>
      <c r="HHJ139" s="81"/>
      <c r="HHK139" s="81"/>
      <c r="HHL139" s="81"/>
      <c r="HHM139" s="81"/>
      <c r="HHN139" s="81"/>
      <c r="HHO139" s="81"/>
      <c r="HHP139" s="81"/>
      <c r="HHQ139" s="81"/>
      <c r="HHR139" s="81"/>
      <c r="HHS139" s="81"/>
      <c r="HHT139" s="81"/>
      <c r="HHU139" s="81"/>
      <c r="HHV139" s="81"/>
      <c r="HHW139" s="81"/>
      <c r="HHX139" s="81"/>
      <c r="HHY139" s="81"/>
      <c r="HHZ139" s="81"/>
      <c r="HIA139" s="81"/>
      <c r="HIB139" s="81"/>
      <c r="HIC139" s="81"/>
      <c r="HID139" s="81"/>
      <c r="HIE139" s="81"/>
      <c r="HIF139" s="81"/>
      <c r="HIG139" s="81"/>
      <c r="HIH139" s="81"/>
      <c r="HII139" s="81"/>
      <c r="HIJ139" s="81"/>
      <c r="HIK139" s="81"/>
      <c r="HIL139" s="81"/>
      <c r="HIM139" s="81"/>
      <c r="HIN139" s="81"/>
      <c r="HIO139" s="81"/>
      <c r="HIP139" s="81"/>
      <c r="HIQ139" s="81"/>
      <c r="HIR139" s="81"/>
      <c r="HIS139" s="81"/>
      <c r="HIT139" s="81"/>
      <c r="HIU139" s="81"/>
      <c r="HIV139" s="81"/>
      <c r="HIW139" s="81"/>
      <c r="HIX139" s="81"/>
      <c r="HIY139" s="81"/>
      <c r="HIZ139" s="81"/>
      <c r="HJA139" s="81"/>
      <c r="HJB139" s="81"/>
      <c r="HJC139" s="81"/>
      <c r="HJD139" s="81"/>
      <c r="HJE139" s="81"/>
      <c r="HJF139" s="81"/>
      <c r="HJG139" s="81"/>
      <c r="HJH139" s="81"/>
      <c r="HJI139" s="81"/>
      <c r="HJJ139" s="81"/>
      <c r="HJK139" s="81"/>
      <c r="HJL139" s="81"/>
      <c r="HJM139" s="81"/>
      <c r="HJN139" s="81"/>
      <c r="HJO139" s="81"/>
      <c r="HJP139" s="81"/>
      <c r="HJQ139" s="81"/>
      <c r="HJR139" s="81"/>
      <c r="HJS139" s="81"/>
      <c r="HJT139" s="81"/>
      <c r="HJU139" s="81"/>
      <c r="HJV139" s="81"/>
      <c r="HJW139" s="81"/>
      <c r="HJX139" s="81"/>
      <c r="HJY139" s="81"/>
      <c r="HJZ139" s="81"/>
      <c r="HKA139" s="81"/>
      <c r="HKB139" s="81"/>
      <c r="HKC139" s="81"/>
      <c r="HKD139" s="81"/>
      <c r="HKE139" s="81"/>
      <c r="HKF139" s="81"/>
      <c r="HKG139" s="81"/>
      <c r="HKH139" s="81"/>
      <c r="HKI139" s="81"/>
      <c r="HKJ139" s="81"/>
      <c r="HKK139" s="81"/>
      <c r="HKL139" s="81"/>
      <c r="HKM139" s="81"/>
      <c r="HKN139" s="81"/>
      <c r="HKO139" s="81"/>
      <c r="HKP139" s="81"/>
      <c r="HKQ139" s="81"/>
      <c r="HKR139" s="81"/>
      <c r="HKS139" s="81"/>
      <c r="HKT139" s="81"/>
      <c r="HKU139" s="81"/>
      <c r="HKV139" s="81"/>
      <c r="HKW139" s="81"/>
      <c r="HKX139" s="81"/>
      <c r="HKY139" s="81"/>
      <c r="HKZ139" s="81"/>
      <c r="HLA139" s="81"/>
      <c r="HLB139" s="81"/>
      <c r="HLC139" s="81"/>
      <c r="HLD139" s="81"/>
      <c r="HLE139" s="81"/>
      <c r="HLF139" s="81"/>
      <c r="HLG139" s="81"/>
      <c r="HLH139" s="81"/>
      <c r="HLI139" s="81"/>
      <c r="HLJ139" s="81"/>
      <c r="HLK139" s="81"/>
      <c r="HLL139" s="81"/>
      <c r="HLM139" s="81"/>
      <c r="HLN139" s="81"/>
      <c r="HLO139" s="81"/>
      <c r="HLP139" s="81"/>
      <c r="HLQ139" s="81"/>
      <c r="HLR139" s="81"/>
      <c r="HLS139" s="81"/>
      <c r="HLT139" s="81"/>
      <c r="HLU139" s="81"/>
      <c r="HLV139" s="81"/>
      <c r="HLW139" s="81"/>
      <c r="HLX139" s="81"/>
      <c r="HLY139" s="81"/>
      <c r="HLZ139" s="81"/>
      <c r="HMA139" s="81"/>
      <c r="HMB139" s="81"/>
      <c r="HMC139" s="81"/>
      <c r="HMD139" s="81"/>
      <c r="HME139" s="81"/>
      <c r="HMF139" s="81"/>
      <c r="HMG139" s="81"/>
      <c r="HMH139" s="81"/>
      <c r="HMI139" s="81"/>
      <c r="HMJ139" s="81"/>
      <c r="HMK139" s="81"/>
      <c r="HML139" s="81"/>
      <c r="HMM139" s="81"/>
      <c r="HMN139" s="81"/>
      <c r="HMO139" s="81"/>
      <c r="HMP139" s="81"/>
      <c r="HMQ139" s="81"/>
      <c r="HMR139" s="81"/>
      <c r="HMS139" s="81"/>
      <c r="HMT139" s="81"/>
      <c r="HMU139" s="81"/>
      <c r="HMV139" s="81"/>
      <c r="HMW139" s="81"/>
      <c r="HMX139" s="81"/>
      <c r="HMY139" s="81"/>
      <c r="HMZ139" s="81"/>
      <c r="HNA139" s="81"/>
      <c r="HNB139" s="81"/>
      <c r="HNC139" s="81"/>
      <c r="HND139" s="81"/>
      <c r="HNE139" s="81"/>
      <c r="HNF139" s="81"/>
      <c r="HNG139" s="81"/>
      <c r="HNH139" s="81"/>
      <c r="HNI139" s="81"/>
      <c r="HNJ139" s="81"/>
      <c r="HNK139" s="81"/>
      <c r="HNL139" s="81"/>
      <c r="HNM139" s="81"/>
      <c r="HNN139" s="81"/>
      <c r="HNO139" s="81"/>
      <c r="HNP139" s="81"/>
      <c r="HNQ139" s="81"/>
      <c r="HNR139" s="81"/>
      <c r="HNS139" s="81"/>
      <c r="HNT139" s="81"/>
      <c r="HNU139" s="81"/>
      <c r="HNV139" s="81"/>
      <c r="HNW139" s="81"/>
      <c r="HNX139" s="81"/>
      <c r="HNY139" s="81"/>
      <c r="HNZ139" s="81"/>
      <c r="HOA139" s="81"/>
      <c r="HOB139" s="81"/>
      <c r="HOC139" s="81"/>
      <c r="HOD139" s="81"/>
      <c r="HOE139" s="81"/>
      <c r="HOF139" s="81"/>
      <c r="HOG139" s="81"/>
      <c r="HOH139" s="81"/>
      <c r="HOI139" s="81"/>
      <c r="HOJ139" s="81"/>
      <c r="HOK139" s="81"/>
      <c r="HOL139" s="81"/>
      <c r="HOM139" s="81"/>
      <c r="HON139" s="81"/>
      <c r="HOO139" s="81"/>
      <c r="HOP139" s="81"/>
      <c r="HOQ139" s="81"/>
      <c r="HOR139" s="81"/>
      <c r="HOS139" s="81"/>
      <c r="HOT139" s="81"/>
      <c r="HOU139" s="81"/>
      <c r="HOV139" s="81"/>
      <c r="HOW139" s="81"/>
      <c r="HOX139" s="81"/>
      <c r="HOY139" s="81"/>
      <c r="HOZ139" s="81"/>
      <c r="HPA139" s="81"/>
      <c r="HPB139" s="81"/>
      <c r="HPC139" s="81"/>
      <c r="HPD139" s="81"/>
      <c r="HPE139" s="81"/>
      <c r="HPF139" s="81"/>
      <c r="HPG139" s="81"/>
      <c r="HPH139" s="81"/>
      <c r="HPI139" s="81"/>
      <c r="HPJ139" s="81"/>
      <c r="HPK139" s="81"/>
      <c r="HPL139" s="81"/>
      <c r="HPM139" s="81"/>
      <c r="HPN139" s="81"/>
      <c r="HPO139" s="81"/>
      <c r="HPP139" s="81"/>
      <c r="HPQ139" s="81"/>
      <c r="HPR139" s="81"/>
      <c r="HPS139" s="81"/>
      <c r="HPT139" s="81"/>
      <c r="HPU139" s="81"/>
      <c r="HPV139" s="81"/>
      <c r="HPW139" s="81"/>
      <c r="HPX139" s="81"/>
      <c r="HPY139" s="81"/>
      <c r="HPZ139" s="81"/>
      <c r="HQA139" s="81"/>
      <c r="HQB139" s="81"/>
      <c r="HQC139" s="81"/>
      <c r="HQD139" s="81"/>
      <c r="HQE139" s="81"/>
      <c r="HQF139" s="81"/>
      <c r="HQG139" s="81"/>
      <c r="HQH139" s="81"/>
      <c r="HQI139" s="81"/>
      <c r="HQJ139" s="81"/>
      <c r="HQK139" s="81"/>
      <c r="HQL139" s="81"/>
      <c r="HQM139" s="81"/>
      <c r="HQN139" s="81"/>
      <c r="HQO139" s="81"/>
      <c r="HQP139" s="81"/>
      <c r="HQQ139" s="81"/>
      <c r="HQR139" s="81"/>
      <c r="HQS139" s="81"/>
      <c r="HQT139" s="81"/>
      <c r="HQU139" s="81"/>
      <c r="HQV139" s="81"/>
      <c r="HQW139" s="81"/>
      <c r="HQX139" s="81"/>
      <c r="HQY139" s="81"/>
      <c r="HQZ139" s="81"/>
      <c r="HRA139" s="81"/>
      <c r="HRB139" s="81"/>
      <c r="HRC139" s="81"/>
      <c r="HRD139" s="81"/>
      <c r="HRE139" s="81"/>
      <c r="HRF139" s="81"/>
      <c r="HRG139" s="81"/>
      <c r="HRH139" s="81"/>
      <c r="HRI139" s="81"/>
      <c r="HRJ139" s="81"/>
      <c r="HRK139" s="81"/>
      <c r="HRL139" s="81"/>
      <c r="HRM139" s="81"/>
      <c r="HRN139" s="81"/>
      <c r="HRO139" s="81"/>
      <c r="HRP139" s="81"/>
      <c r="HRQ139" s="81"/>
      <c r="HRR139" s="81"/>
      <c r="HRS139" s="81"/>
      <c r="HRT139" s="81"/>
      <c r="HRU139" s="81"/>
      <c r="HRV139" s="81"/>
      <c r="HRW139" s="81"/>
      <c r="HRX139" s="81"/>
      <c r="HRY139" s="81"/>
      <c r="HRZ139" s="81"/>
      <c r="HSA139" s="81"/>
      <c r="HSB139" s="81"/>
      <c r="HSC139" s="81"/>
      <c r="HSD139" s="81"/>
      <c r="HSE139" s="81"/>
      <c r="HSF139" s="81"/>
      <c r="HSG139" s="81"/>
      <c r="HSH139" s="81"/>
      <c r="HSI139" s="81"/>
      <c r="HSJ139" s="81"/>
      <c r="HSK139" s="81"/>
      <c r="HSL139" s="81"/>
      <c r="HSM139" s="81"/>
      <c r="HSN139" s="81"/>
      <c r="HSO139" s="81"/>
      <c r="HSP139" s="81"/>
      <c r="HSQ139" s="81"/>
      <c r="HSR139" s="81"/>
      <c r="HSS139" s="81"/>
      <c r="HST139" s="81"/>
      <c r="HSU139" s="81"/>
      <c r="HSV139" s="81"/>
      <c r="HSW139" s="81"/>
      <c r="HSX139" s="81"/>
      <c r="HSY139" s="81"/>
      <c r="HSZ139" s="81"/>
      <c r="HTA139" s="81"/>
      <c r="HTB139" s="81"/>
      <c r="HTC139" s="81"/>
      <c r="HTD139" s="81"/>
      <c r="HTE139" s="81"/>
      <c r="HTF139" s="81"/>
      <c r="HTG139" s="81"/>
      <c r="HTH139" s="81"/>
      <c r="HTI139" s="81"/>
      <c r="HTJ139" s="81"/>
      <c r="HTK139" s="81"/>
      <c r="HTL139" s="81"/>
      <c r="HTM139" s="81"/>
      <c r="HTN139" s="81"/>
      <c r="HTO139" s="81"/>
      <c r="HTP139" s="81"/>
      <c r="HTQ139" s="81"/>
      <c r="HTR139" s="81"/>
      <c r="HTS139" s="81"/>
      <c r="HTT139" s="81"/>
      <c r="HTU139" s="81"/>
      <c r="HTV139" s="81"/>
      <c r="HTW139" s="81"/>
      <c r="HTX139" s="81"/>
      <c r="HTY139" s="81"/>
      <c r="HTZ139" s="81"/>
      <c r="HUA139" s="81"/>
      <c r="HUB139" s="81"/>
      <c r="HUC139" s="81"/>
      <c r="HUD139" s="81"/>
      <c r="HUE139" s="81"/>
      <c r="HUF139" s="81"/>
      <c r="HUG139" s="81"/>
      <c r="HUH139" s="81"/>
      <c r="HUI139" s="81"/>
      <c r="HUJ139" s="81"/>
      <c r="HUK139" s="81"/>
      <c r="HUL139" s="81"/>
      <c r="HUM139" s="81"/>
      <c r="HUN139" s="81"/>
      <c r="HUO139" s="81"/>
      <c r="HUP139" s="81"/>
      <c r="HUQ139" s="81"/>
      <c r="HUR139" s="81"/>
      <c r="HUS139" s="81"/>
      <c r="HUT139" s="81"/>
      <c r="HUU139" s="81"/>
      <c r="HUV139" s="81"/>
      <c r="HUW139" s="81"/>
      <c r="HUX139" s="81"/>
      <c r="HUY139" s="81"/>
      <c r="HUZ139" s="81"/>
      <c r="HVA139" s="81"/>
      <c r="HVB139" s="81"/>
      <c r="HVC139" s="81"/>
      <c r="HVD139" s="81"/>
      <c r="HVE139" s="81"/>
      <c r="HVF139" s="81"/>
      <c r="HVG139" s="81"/>
    </row>
    <row r="140" spans="1:5987" s="111" customFormat="1" x14ac:dyDescent="0.2">
      <c r="CN140" s="81"/>
      <c r="CO140" s="81"/>
      <c r="CP140" s="81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1"/>
      <c r="DH140" s="81"/>
      <c r="DI140" s="81"/>
      <c r="DJ140" s="81"/>
      <c r="DK140" s="81"/>
      <c r="DL140" s="81"/>
      <c r="DM140" s="81"/>
      <c r="DN140" s="81"/>
      <c r="DO140" s="81"/>
      <c r="DP140" s="81"/>
      <c r="DQ140" s="81"/>
      <c r="DR140" s="81"/>
      <c r="DS140" s="81"/>
      <c r="DT140" s="81"/>
      <c r="DU140" s="81"/>
      <c r="DV140" s="81"/>
      <c r="DW140" s="81"/>
      <c r="DX140" s="81"/>
      <c r="DY140" s="81"/>
      <c r="DZ140" s="81"/>
      <c r="EA140" s="81"/>
      <c r="EB140" s="81"/>
      <c r="EC140" s="81"/>
      <c r="ED140" s="81"/>
      <c r="EE140" s="81"/>
      <c r="EF140" s="81"/>
      <c r="EG140" s="81"/>
      <c r="EH140" s="81"/>
      <c r="EI140" s="81"/>
      <c r="EJ140" s="81"/>
      <c r="EK140" s="81"/>
      <c r="EL140" s="81"/>
      <c r="EM140" s="81"/>
      <c r="EN140" s="81"/>
      <c r="EO140" s="81"/>
      <c r="EP140" s="81"/>
      <c r="EQ140" s="81"/>
      <c r="ER140" s="81"/>
      <c r="ES140" s="81"/>
      <c r="ET140" s="81"/>
      <c r="EU140" s="81"/>
      <c r="EV140" s="81"/>
      <c r="EW140" s="81"/>
      <c r="EX140" s="81"/>
      <c r="EY140" s="81"/>
      <c r="EZ140" s="81"/>
      <c r="FA140" s="81"/>
      <c r="FB140" s="81"/>
      <c r="FC140" s="81"/>
      <c r="FD140" s="81"/>
      <c r="FE140" s="81"/>
      <c r="FF140" s="81"/>
      <c r="FG140" s="81"/>
      <c r="FH140" s="81"/>
      <c r="FI140" s="81"/>
      <c r="FJ140" s="81"/>
      <c r="FK140" s="81"/>
      <c r="FL140" s="81"/>
      <c r="FM140" s="81"/>
      <c r="FN140" s="81"/>
      <c r="FO140" s="81"/>
      <c r="FP140" s="81"/>
      <c r="FQ140" s="81"/>
      <c r="FR140" s="81"/>
      <c r="FS140" s="81"/>
      <c r="FT140" s="81"/>
      <c r="FU140" s="81"/>
      <c r="FV140" s="81"/>
      <c r="FW140" s="81"/>
      <c r="FX140" s="81"/>
      <c r="FY140" s="81"/>
      <c r="FZ140" s="81"/>
      <c r="GA140" s="81"/>
      <c r="GB140" s="81"/>
      <c r="GC140" s="81"/>
      <c r="GD140" s="81"/>
      <c r="GE140" s="81"/>
      <c r="GF140" s="81"/>
      <c r="GG140" s="81"/>
      <c r="GH140" s="81"/>
      <c r="GI140" s="81"/>
      <c r="GJ140" s="81"/>
      <c r="GK140" s="81"/>
      <c r="GL140" s="81"/>
      <c r="GM140" s="81"/>
      <c r="GN140" s="81"/>
      <c r="GO140" s="81"/>
      <c r="GP140" s="81"/>
      <c r="GQ140" s="81"/>
      <c r="GR140" s="81"/>
      <c r="GS140" s="81"/>
      <c r="GT140" s="81"/>
      <c r="GU140" s="81"/>
      <c r="GV140" s="81"/>
      <c r="GW140" s="81"/>
      <c r="GX140" s="81"/>
      <c r="GY140" s="81"/>
      <c r="GZ140" s="81"/>
      <c r="HA140" s="81"/>
      <c r="HB140" s="81"/>
      <c r="HC140" s="81"/>
      <c r="HD140" s="81"/>
      <c r="HE140" s="81"/>
      <c r="HF140" s="81"/>
      <c r="HG140" s="81"/>
      <c r="HH140" s="81"/>
      <c r="HI140" s="81"/>
      <c r="HJ140" s="81"/>
      <c r="HK140" s="81"/>
      <c r="HL140" s="81"/>
      <c r="HM140" s="81"/>
      <c r="HN140" s="81"/>
      <c r="HO140" s="81"/>
      <c r="HP140" s="81"/>
      <c r="HQ140" s="81"/>
      <c r="HR140" s="81"/>
      <c r="HS140" s="81"/>
      <c r="HT140" s="81"/>
      <c r="HU140" s="81"/>
      <c r="HV140" s="81"/>
      <c r="HW140" s="81"/>
      <c r="HX140" s="81"/>
      <c r="HY140" s="81"/>
      <c r="HZ140" s="81"/>
      <c r="IA140" s="81"/>
      <c r="IB140" s="81"/>
      <c r="IC140" s="81"/>
      <c r="ID140" s="81"/>
      <c r="IE140" s="81"/>
      <c r="IF140" s="81"/>
      <c r="IG140" s="81"/>
      <c r="IH140" s="81"/>
      <c r="II140" s="81"/>
      <c r="IJ140" s="81"/>
      <c r="IK140" s="81"/>
      <c r="IL140" s="81"/>
      <c r="IM140" s="81"/>
      <c r="IN140" s="81"/>
      <c r="IO140" s="81"/>
      <c r="IP140" s="81"/>
      <c r="IQ140" s="81"/>
      <c r="IR140" s="81"/>
      <c r="IS140" s="81"/>
      <c r="IT140" s="81"/>
      <c r="IU140" s="81"/>
      <c r="IV140" s="81"/>
      <c r="IW140" s="81"/>
      <c r="IX140" s="81"/>
      <c r="IY140" s="81"/>
      <c r="IZ140" s="81"/>
      <c r="JA140" s="81"/>
      <c r="JB140" s="81"/>
      <c r="JC140" s="81"/>
      <c r="JD140" s="81"/>
      <c r="JE140" s="81"/>
      <c r="JF140" s="81"/>
      <c r="JG140" s="81"/>
      <c r="JH140" s="81"/>
      <c r="JI140" s="81"/>
      <c r="JJ140" s="81"/>
      <c r="JK140" s="81"/>
      <c r="JL140" s="81"/>
      <c r="JM140" s="81"/>
      <c r="JN140" s="81"/>
      <c r="JO140" s="81"/>
      <c r="JP140" s="81"/>
      <c r="JQ140" s="81"/>
      <c r="JR140" s="81"/>
      <c r="JS140" s="81"/>
      <c r="JT140" s="81"/>
      <c r="JU140" s="81"/>
      <c r="JV140" s="81"/>
      <c r="JW140" s="81"/>
      <c r="JX140" s="81"/>
      <c r="JY140" s="81"/>
      <c r="JZ140" s="81"/>
      <c r="KA140" s="81"/>
      <c r="KB140" s="81"/>
      <c r="KC140" s="81"/>
      <c r="KD140" s="81"/>
      <c r="KE140" s="81"/>
      <c r="KF140" s="81"/>
      <c r="KG140" s="81"/>
      <c r="KH140" s="81"/>
      <c r="KI140" s="81"/>
      <c r="KJ140" s="81"/>
      <c r="KK140" s="81"/>
      <c r="KL140" s="81"/>
      <c r="KM140" s="81"/>
      <c r="KN140" s="81"/>
      <c r="KO140" s="81"/>
      <c r="KP140" s="81"/>
      <c r="KQ140" s="81"/>
      <c r="KR140" s="81"/>
      <c r="KS140" s="81"/>
      <c r="KT140" s="81"/>
      <c r="KU140" s="81"/>
      <c r="KV140" s="81"/>
      <c r="KW140" s="81"/>
      <c r="KX140" s="81"/>
      <c r="KY140" s="81"/>
      <c r="KZ140" s="81"/>
      <c r="LA140" s="81"/>
      <c r="LB140" s="81"/>
      <c r="LC140" s="81"/>
      <c r="LD140" s="81"/>
      <c r="LE140" s="81"/>
      <c r="LF140" s="81"/>
      <c r="LG140" s="81"/>
      <c r="LH140" s="81"/>
      <c r="LI140" s="81"/>
      <c r="LJ140" s="81"/>
      <c r="LK140" s="81"/>
      <c r="LL140" s="81"/>
      <c r="LM140" s="81"/>
      <c r="LN140" s="81"/>
      <c r="LO140" s="81"/>
      <c r="LP140" s="81"/>
      <c r="LQ140" s="81"/>
      <c r="LR140" s="81"/>
      <c r="LS140" s="81"/>
      <c r="LT140" s="81"/>
      <c r="LU140" s="81"/>
      <c r="LV140" s="81"/>
      <c r="LW140" s="81"/>
      <c r="LX140" s="81"/>
      <c r="LY140" s="81"/>
      <c r="LZ140" s="81"/>
      <c r="MA140" s="81"/>
      <c r="MB140" s="81"/>
      <c r="MC140" s="81"/>
      <c r="MD140" s="81"/>
      <c r="ME140" s="81"/>
      <c r="MF140" s="81"/>
      <c r="MG140" s="81"/>
      <c r="MH140" s="81"/>
      <c r="MI140" s="81"/>
      <c r="MJ140" s="81"/>
      <c r="MK140" s="81"/>
      <c r="ML140" s="81"/>
      <c r="MM140" s="81"/>
      <c r="MN140" s="81"/>
      <c r="MO140" s="81"/>
      <c r="MP140" s="81"/>
      <c r="MQ140" s="81"/>
      <c r="MR140" s="81"/>
      <c r="MS140" s="81"/>
      <c r="MT140" s="81"/>
      <c r="MU140" s="81"/>
      <c r="MV140" s="81"/>
      <c r="MW140" s="81"/>
      <c r="MX140" s="81"/>
      <c r="MY140" s="81"/>
      <c r="MZ140" s="81"/>
      <c r="NA140" s="81"/>
      <c r="NB140" s="81"/>
      <c r="NC140" s="81"/>
      <c r="ND140" s="81"/>
      <c r="NE140" s="81"/>
      <c r="NF140" s="81"/>
      <c r="NG140" s="81"/>
      <c r="NH140" s="81"/>
      <c r="NI140" s="81"/>
      <c r="NJ140" s="81"/>
      <c r="NK140" s="81"/>
      <c r="NL140" s="81"/>
      <c r="NM140" s="81"/>
      <c r="NN140" s="81"/>
      <c r="NO140" s="81"/>
      <c r="NP140" s="81"/>
      <c r="NQ140" s="81"/>
      <c r="NR140" s="81"/>
      <c r="NS140" s="81"/>
      <c r="NT140" s="81"/>
      <c r="NU140" s="81"/>
      <c r="NV140" s="81"/>
      <c r="NW140" s="81"/>
      <c r="NX140" s="81"/>
      <c r="NY140" s="81"/>
      <c r="NZ140" s="81"/>
      <c r="OA140" s="81"/>
      <c r="OB140" s="81"/>
      <c r="OC140" s="81"/>
      <c r="OD140" s="81"/>
      <c r="OE140" s="81"/>
      <c r="OF140" s="81"/>
      <c r="OG140" s="81"/>
      <c r="OH140" s="81"/>
      <c r="OI140" s="81"/>
      <c r="OJ140" s="81"/>
      <c r="OK140" s="81"/>
      <c r="OL140" s="81"/>
      <c r="OM140" s="81"/>
      <c r="ON140" s="81"/>
      <c r="OO140" s="81"/>
      <c r="OP140" s="81"/>
      <c r="OQ140" s="81"/>
      <c r="OR140" s="81"/>
      <c r="OS140" s="81"/>
      <c r="OT140" s="81"/>
      <c r="OU140" s="81"/>
      <c r="OV140" s="81"/>
      <c r="OW140" s="81"/>
      <c r="OX140" s="81"/>
      <c r="OY140" s="81"/>
      <c r="OZ140" s="81"/>
      <c r="PA140" s="81"/>
      <c r="PB140" s="81"/>
      <c r="PC140" s="81"/>
      <c r="PD140" s="81"/>
      <c r="PE140" s="81"/>
      <c r="PF140" s="81"/>
      <c r="PG140" s="81"/>
      <c r="PH140" s="81"/>
      <c r="PI140" s="81"/>
      <c r="PJ140" s="81"/>
      <c r="PK140" s="81"/>
      <c r="PL140" s="81"/>
      <c r="PM140" s="81"/>
      <c r="PN140" s="81"/>
      <c r="PO140" s="81"/>
      <c r="PP140" s="81"/>
      <c r="PQ140" s="81"/>
      <c r="PR140" s="81"/>
      <c r="PS140" s="81"/>
      <c r="PT140" s="81"/>
      <c r="PU140" s="81"/>
      <c r="PV140" s="81"/>
      <c r="PW140" s="81"/>
      <c r="PX140" s="81"/>
      <c r="PY140" s="81"/>
      <c r="PZ140" s="81"/>
      <c r="QA140" s="81"/>
      <c r="QB140" s="81"/>
      <c r="QC140" s="81"/>
      <c r="QD140" s="81"/>
      <c r="QE140" s="81"/>
      <c r="QF140" s="81"/>
      <c r="QG140" s="81"/>
      <c r="QH140" s="81"/>
      <c r="QI140" s="81"/>
      <c r="QJ140" s="81"/>
      <c r="QK140" s="81"/>
      <c r="QL140" s="81"/>
      <c r="QM140" s="81"/>
      <c r="QN140" s="81"/>
      <c r="QO140" s="81"/>
      <c r="QP140" s="81"/>
      <c r="QQ140" s="81"/>
      <c r="QR140" s="81"/>
      <c r="QS140" s="81"/>
      <c r="QT140" s="81"/>
      <c r="QU140" s="81"/>
      <c r="QV140" s="81"/>
      <c r="QW140" s="81"/>
      <c r="QX140" s="81"/>
      <c r="QY140" s="81"/>
      <c r="QZ140" s="81"/>
      <c r="RA140" s="81"/>
      <c r="RB140" s="81"/>
      <c r="RC140" s="81"/>
      <c r="RD140" s="81"/>
      <c r="RE140" s="81"/>
      <c r="RF140" s="81"/>
      <c r="RG140" s="81"/>
      <c r="RH140" s="81"/>
      <c r="RI140" s="81"/>
      <c r="RJ140" s="81"/>
      <c r="RK140" s="81"/>
      <c r="RL140" s="81"/>
      <c r="RM140" s="81"/>
      <c r="RN140" s="81"/>
      <c r="RO140" s="81"/>
      <c r="RP140" s="81"/>
      <c r="RQ140" s="81"/>
      <c r="RR140" s="81"/>
      <c r="RS140" s="81"/>
      <c r="RT140" s="81"/>
      <c r="RU140" s="81"/>
      <c r="RV140" s="81"/>
      <c r="RW140" s="81"/>
      <c r="RX140" s="81"/>
      <c r="RY140" s="81"/>
      <c r="RZ140" s="81"/>
      <c r="SA140" s="81"/>
      <c r="SB140" s="81"/>
      <c r="SC140" s="81"/>
      <c r="SD140" s="81"/>
      <c r="SE140" s="81"/>
      <c r="SF140" s="81"/>
      <c r="SG140" s="81"/>
      <c r="SH140" s="81"/>
      <c r="SI140" s="81"/>
      <c r="SJ140" s="81"/>
      <c r="SK140" s="81"/>
      <c r="SL140" s="81"/>
      <c r="SM140" s="81"/>
      <c r="SN140" s="81"/>
      <c r="SO140" s="81"/>
      <c r="SP140" s="81"/>
      <c r="SQ140" s="81"/>
      <c r="SR140" s="81"/>
      <c r="SS140" s="81"/>
      <c r="ST140" s="81"/>
      <c r="SU140" s="81"/>
      <c r="SV140" s="81"/>
      <c r="SW140" s="81"/>
      <c r="SX140" s="81"/>
      <c r="SY140" s="81"/>
      <c r="SZ140" s="81"/>
      <c r="TA140" s="81"/>
      <c r="TB140" s="81"/>
      <c r="TC140" s="81"/>
      <c r="TD140" s="81"/>
      <c r="TE140" s="81"/>
      <c r="TF140" s="81"/>
      <c r="TG140" s="81"/>
      <c r="TH140" s="81"/>
      <c r="TI140" s="81"/>
      <c r="TJ140" s="81"/>
      <c r="TK140" s="81"/>
      <c r="TL140" s="81"/>
      <c r="TM140" s="81"/>
      <c r="TN140" s="81"/>
      <c r="TO140" s="81"/>
      <c r="TP140" s="81"/>
      <c r="TQ140" s="81"/>
      <c r="TR140" s="81"/>
      <c r="TS140" s="81"/>
      <c r="TT140" s="81"/>
      <c r="TU140" s="81"/>
      <c r="TV140" s="81"/>
      <c r="TW140" s="81"/>
      <c r="TX140" s="81"/>
      <c r="TY140" s="81"/>
      <c r="TZ140" s="81"/>
      <c r="UA140" s="81"/>
      <c r="UB140" s="81"/>
      <c r="UC140" s="81"/>
      <c r="UD140" s="81"/>
      <c r="UE140" s="81"/>
      <c r="UF140" s="81"/>
      <c r="UG140" s="81"/>
      <c r="UH140" s="81"/>
      <c r="UI140" s="81"/>
      <c r="UJ140" s="81"/>
      <c r="UK140" s="81"/>
      <c r="UL140" s="81"/>
      <c r="UM140" s="81"/>
      <c r="UN140" s="81"/>
      <c r="UO140" s="81"/>
      <c r="UP140" s="81"/>
      <c r="UQ140" s="81"/>
      <c r="UR140" s="81"/>
      <c r="US140" s="81"/>
      <c r="UT140" s="81"/>
      <c r="UU140" s="81"/>
      <c r="UV140" s="81"/>
      <c r="UW140" s="81"/>
      <c r="UX140" s="81"/>
      <c r="UY140" s="81"/>
      <c r="UZ140" s="81"/>
      <c r="VA140" s="81"/>
      <c r="VB140" s="81"/>
      <c r="VC140" s="81"/>
      <c r="VD140" s="81"/>
      <c r="VE140" s="81"/>
      <c r="VF140" s="81"/>
      <c r="VG140" s="81"/>
      <c r="VH140" s="81"/>
      <c r="VI140" s="81"/>
      <c r="VJ140" s="81"/>
      <c r="VK140" s="81"/>
      <c r="VL140" s="81"/>
      <c r="VM140" s="81"/>
      <c r="VN140" s="81"/>
      <c r="VO140" s="81"/>
      <c r="VP140" s="81"/>
      <c r="VQ140" s="81"/>
      <c r="VR140" s="81"/>
      <c r="VS140" s="81"/>
      <c r="VT140" s="81"/>
      <c r="VU140" s="81"/>
      <c r="VV140" s="81"/>
      <c r="VW140" s="81"/>
      <c r="VX140" s="81"/>
      <c r="VY140" s="81"/>
      <c r="VZ140" s="81"/>
      <c r="WA140" s="81"/>
      <c r="WB140" s="81"/>
      <c r="WC140" s="81"/>
      <c r="WD140" s="81"/>
      <c r="WE140" s="81"/>
      <c r="WF140" s="81"/>
      <c r="WG140" s="81"/>
      <c r="WH140" s="81"/>
      <c r="WI140" s="81"/>
      <c r="WJ140" s="81"/>
      <c r="WK140" s="81"/>
      <c r="WL140" s="81"/>
      <c r="WM140" s="81"/>
      <c r="WN140" s="81"/>
      <c r="WO140" s="81"/>
      <c r="WP140" s="81"/>
      <c r="WQ140" s="81"/>
      <c r="WR140" s="81"/>
      <c r="WS140" s="81"/>
      <c r="WT140" s="81"/>
      <c r="WU140" s="81"/>
      <c r="WV140" s="81"/>
      <c r="WW140" s="81"/>
      <c r="WX140" s="81"/>
      <c r="WY140" s="81"/>
      <c r="WZ140" s="81"/>
      <c r="XA140" s="81"/>
      <c r="XB140" s="81"/>
      <c r="XC140" s="81"/>
      <c r="XD140" s="81"/>
      <c r="XE140" s="81"/>
      <c r="XF140" s="81"/>
      <c r="XG140" s="81"/>
      <c r="XH140" s="81"/>
      <c r="XI140" s="81"/>
      <c r="XJ140" s="81"/>
      <c r="XK140" s="81"/>
      <c r="XL140" s="81"/>
      <c r="XM140" s="81"/>
      <c r="XN140" s="81"/>
      <c r="XO140" s="81"/>
      <c r="XP140" s="81"/>
      <c r="XQ140" s="81"/>
      <c r="XR140" s="81"/>
      <c r="XS140" s="81"/>
      <c r="XT140" s="81"/>
      <c r="XU140" s="81"/>
      <c r="XV140" s="81"/>
      <c r="XW140" s="81"/>
      <c r="XX140" s="81"/>
      <c r="XY140" s="81"/>
      <c r="XZ140" s="81"/>
      <c r="YA140" s="81"/>
      <c r="YB140" s="81"/>
      <c r="YC140" s="81"/>
      <c r="YD140" s="81"/>
      <c r="YE140" s="81"/>
      <c r="YF140" s="81"/>
      <c r="YG140" s="81"/>
      <c r="YH140" s="81"/>
      <c r="YI140" s="81"/>
      <c r="YJ140" s="81"/>
      <c r="YK140" s="81"/>
      <c r="YL140" s="81"/>
      <c r="YM140" s="81"/>
      <c r="YN140" s="81"/>
      <c r="YO140" s="81"/>
      <c r="YP140" s="81"/>
      <c r="YQ140" s="81"/>
      <c r="YR140" s="81"/>
      <c r="YS140" s="81"/>
      <c r="YT140" s="81"/>
      <c r="YU140" s="81"/>
      <c r="YV140" s="81"/>
      <c r="YW140" s="81"/>
      <c r="YX140" s="81"/>
      <c r="YY140" s="81"/>
      <c r="YZ140" s="81"/>
      <c r="ZA140" s="81"/>
      <c r="ZB140" s="81"/>
      <c r="ZC140" s="81"/>
      <c r="ZD140" s="81"/>
      <c r="ZE140" s="81"/>
      <c r="ZF140" s="81"/>
      <c r="ZG140" s="81"/>
      <c r="ZH140" s="81"/>
      <c r="ZI140" s="81"/>
      <c r="ZJ140" s="81"/>
      <c r="ZK140" s="81"/>
      <c r="ZL140" s="81"/>
      <c r="ZM140" s="81"/>
      <c r="ZN140" s="81"/>
      <c r="ZO140" s="81"/>
      <c r="ZP140" s="81"/>
      <c r="ZQ140" s="81"/>
      <c r="ZR140" s="81"/>
      <c r="ZS140" s="81"/>
      <c r="ZT140" s="81"/>
      <c r="ZU140" s="81"/>
      <c r="ZV140" s="81"/>
      <c r="ZW140" s="81"/>
      <c r="ZX140" s="81"/>
      <c r="ZY140" s="81"/>
      <c r="ZZ140" s="81"/>
      <c r="AAA140" s="81"/>
      <c r="AAB140" s="81"/>
      <c r="AAC140" s="81"/>
      <c r="AAD140" s="81"/>
      <c r="AAE140" s="81"/>
      <c r="AAF140" s="81"/>
      <c r="AAG140" s="81"/>
      <c r="AAH140" s="81"/>
      <c r="AAI140" s="81"/>
      <c r="AAJ140" s="81"/>
      <c r="AAK140" s="81"/>
      <c r="AAL140" s="81"/>
      <c r="AAM140" s="81"/>
      <c r="AAN140" s="81"/>
      <c r="AAO140" s="81"/>
      <c r="AAP140" s="81"/>
      <c r="AAQ140" s="81"/>
      <c r="AAR140" s="81"/>
      <c r="AAS140" s="81"/>
      <c r="AAT140" s="81"/>
      <c r="AAU140" s="81"/>
      <c r="AAV140" s="81"/>
      <c r="AAW140" s="81"/>
      <c r="AAX140" s="81"/>
      <c r="AAY140" s="81"/>
      <c r="AAZ140" s="81"/>
      <c r="ABA140" s="81"/>
      <c r="ABB140" s="81"/>
      <c r="ABC140" s="81"/>
      <c r="ABD140" s="81"/>
      <c r="ABE140" s="81"/>
      <c r="ABF140" s="81"/>
      <c r="ABG140" s="81"/>
      <c r="ABH140" s="81"/>
      <c r="ABI140" s="81"/>
      <c r="ABJ140" s="81"/>
      <c r="ABK140" s="81"/>
      <c r="ABL140" s="81"/>
      <c r="ABM140" s="81"/>
      <c r="ABN140" s="81"/>
      <c r="ABO140" s="81"/>
      <c r="ABP140" s="81"/>
      <c r="ABQ140" s="81"/>
      <c r="ABR140" s="81"/>
      <c r="ABS140" s="81"/>
      <c r="ABT140" s="81"/>
      <c r="ABU140" s="81"/>
      <c r="ABV140" s="81"/>
      <c r="ABW140" s="81"/>
      <c r="ABX140" s="81"/>
      <c r="ABY140" s="81"/>
      <c r="ABZ140" s="81"/>
      <c r="ACA140" s="81"/>
      <c r="ACB140" s="81"/>
      <c r="ACC140" s="81"/>
      <c r="ACD140" s="81"/>
      <c r="ACE140" s="81"/>
      <c r="ACF140" s="81"/>
      <c r="ACG140" s="81"/>
      <c r="ACH140" s="81"/>
      <c r="ACI140" s="81"/>
      <c r="ACJ140" s="81"/>
      <c r="ACK140" s="81"/>
      <c r="ACL140" s="81"/>
      <c r="ACM140" s="81"/>
      <c r="ACN140" s="81"/>
      <c r="ACO140" s="81"/>
      <c r="ACP140" s="81"/>
      <c r="ACQ140" s="81"/>
      <c r="ACR140" s="81"/>
      <c r="ACS140" s="81"/>
      <c r="ACT140" s="81"/>
      <c r="ACU140" s="81"/>
      <c r="ACV140" s="81"/>
      <c r="ACW140" s="81"/>
      <c r="ACX140" s="81"/>
      <c r="ACY140" s="81"/>
      <c r="ACZ140" s="81"/>
      <c r="ADA140" s="81"/>
      <c r="ADB140" s="81"/>
      <c r="ADC140" s="81"/>
      <c r="ADD140" s="81"/>
      <c r="ADE140" s="81"/>
      <c r="ADF140" s="81"/>
      <c r="ADG140" s="81"/>
      <c r="ADH140" s="81"/>
      <c r="ADI140" s="81"/>
      <c r="ADJ140" s="81"/>
      <c r="ADK140" s="81"/>
      <c r="ADL140" s="81"/>
      <c r="ADM140" s="81"/>
      <c r="ADN140" s="81"/>
      <c r="ADO140" s="81"/>
      <c r="ADP140" s="81"/>
      <c r="ADQ140" s="81"/>
      <c r="ADR140" s="81"/>
      <c r="ADS140" s="81"/>
      <c r="ADT140" s="81"/>
      <c r="ADU140" s="81"/>
      <c r="ADV140" s="81"/>
      <c r="ADW140" s="81"/>
      <c r="ADX140" s="81"/>
      <c r="ADY140" s="81"/>
      <c r="ADZ140" s="81"/>
      <c r="AEA140" s="81"/>
      <c r="AEB140" s="81"/>
      <c r="AEC140" s="81"/>
      <c r="AED140" s="81"/>
      <c r="AEE140" s="81"/>
      <c r="AEF140" s="81"/>
      <c r="AEG140" s="81"/>
      <c r="AEH140" s="81"/>
      <c r="AEI140" s="81"/>
      <c r="AEJ140" s="81"/>
      <c r="AEK140" s="81"/>
      <c r="AEL140" s="81"/>
      <c r="AEM140" s="81"/>
      <c r="AEN140" s="81"/>
      <c r="AEO140" s="81"/>
      <c r="AEP140" s="81"/>
      <c r="AEQ140" s="81"/>
      <c r="AER140" s="81"/>
      <c r="AES140" s="81"/>
      <c r="AET140" s="81"/>
      <c r="AEU140" s="81"/>
      <c r="AEV140" s="81"/>
      <c r="AEW140" s="81"/>
      <c r="AEX140" s="81"/>
      <c r="AEY140" s="81"/>
      <c r="AEZ140" s="81"/>
      <c r="AFA140" s="81"/>
      <c r="AFB140" s="81"/>
      <c r="AFC140" s="81"/>
      <c r="AFD140" s="81"/>
      <c r="AFE140" s="81"/>
      <c r="AFF140" s="81"/>
      <c r="AFG140" s="81"/>
      <c r="AFH140" s="81"/>
      <c r="AFI140" s="81"/>
      <c r="AFJ140" s="81"/>
      <c r="AFK140" s="81"/>
      <c r="AFL140" s="81"/>
      <c r="AFM140" s="81"/>
      <c r="AFN140" s="81"/>
      <c r="AFO140" s="81"/>
      <c r="AFP140" s="81"/>
      <c r="AFQ140" s="81"/>
      <c r="AFR140" s="81"/>
      <c r="AFS140" s="81"/>
      <c r="AFT140" s="81"/>
      <c r="AFU140" s="81"/>
      <c r="AFV140" s="81"/>
      <c r="AFW140" s="81"/>
      <c r="AFX140" s="81"/>
      <c r="AFY140" s="81"/>
      <c r="AFZ140" s="81"/>
      <c r="AGA140" s="81"/>
      <c r="AGB140" s="81"/>
      <c r="AGC140" s="81"/>
      <c r="AGD140" s="81"/>
      <c r="AGE140" s="81"/>
      <c r="AGF140" s="81"/>
      <c r="AGG140" s="81"/>
      <c r="AGH140" s="81"/>
      <c r="AGI140" s="81"/>
      <c r="AGJ140" s="81"/>
      <c r="AGK140" s="81"/>
      <c r="AGL140" s="81"/>
      <c r="AGM140" s="81"/>
      <c r="AGN140" s="81"/>
      <c r="AGO140" s="81"/>
      <c r="AGP140" s="81"/>
      <c r="AGQ140" s="81"/>
      <c r="AGR140" s="81"/>
      <c r="AGS140" s="81"/>
      <c r="AGT140" s="81"/>
      <c r="AGU140" s="81"/>
      <c r="AGV140" s="81"/>
      <c r="AGW140" s="81"/>
      <c r="AGX140" s="81"/>
      <c r="AGY140" s="81"/>
      <c r="AGZ140" s="81"/>
      <c r="AHA140" s="81"/>
      <c r="AHB140" s="81"/>
      <c r="AHC140" s="81"/>
      <c r="AHD140" s="81"/>
      <c r="AHE140" s="81"/>
      <c r="AHF140" s="81"/>
      <c r="AHG140" s="81"/>
      <c r="AHH140" s="81"/>
      <c r="AHI140" s="81"/>
      <c r="AHJ140" s="81"/>
      <c r="AHK140" s="81"/>
      <c r="AHL140" s="81"/>
      <c r="AHM140" s="81"/>
      <c r="AHN140" s="81"/>
      <c r="AHO140" s="81"/>
      <c r="AHP140" s="81"/>
      <c r="AHQ140" s="81"/>
      <c r="AHR140" s="81"/>
      <c r="AHS140" s="81"/>
      <c r="AHT140" s="81"/>
      <c r="AHU140" s="81"/>
      <c r="AHV140" s="81"/>
      <c r="AHW140" s="81"/>
      <c r="AHX140" s="81"/>
      <c r="AHY140" s="81"/>
      <c r="AHZ140" s="81"/>
      <c r="AIA140" s="81"/>
      <c r="AIB140" s="81"/>
      <c r="AIC140" s="81"/>
      <c r="AID140" s="81"/>
      <c r="AIE140" s="81"/>
      <c r="AIF140" s="81"/>
      <c r="AIG140" s="81"/>
      <c r="AIH140" s="81"/>
      <c r="AII140" s="81"/>
      <c r="AIJ140" s="81"/>
      <c r="AIK140" s="81"/>
      <c r="AIL140" s="81"/>
      <c r="AIM140" s="81"/>
      <c r="AIN140" s="81"/>
      <c r="AIO140" s="81"/>
      <c r="AIP140" s="81"/>
      <c r="AIQ140" s="81"/>
      <c r="AIR140" s="81"/>
      <c r="AIS140" s="81"/>
      <c r="AIT140" s="81"/>
      <c r="AIU140" s="81"/>
      <c r="AIV140" s="81"/>
      <c r="AIW140" s="81"/>
      <c r="AIX140" s="81"/>
      <c r="AIY140" s="81"/>
      <c r="AIZ140" s="81"/>
      <c r="AJA140" s="81"/>
      <c r="AJB140" s="81"/>
      <c r="AJC140" s="81"/>
      <c r="AJD140" s="81"/>
      <c r="AJE140" s="81"/>
      <c r="AJF140" s="81"/>
      <c r="AJG140" s="81"/>
      <c r="AJH140" s="81"/>
      <c r="AJI140" s="81"/>
      <c r="AJJ140" s="81"/>
      <c r="AJK140" s="81"/>
      <c r="AJL140" s="81"/>
      <c r="AJM140" s="81"/>
      <c r="AJN140" s="81"/>
      <c r="AJO140" s="81"/>
      <c r="AJP140" s="81"/>
      <c r="AJQ140" s="81"/>
      <c r="AJR140" s="81"/>
      <c r="AJS140" s="81"/>
      <c r="AJT140" s="81"/>
      <c r="AJU140" s="81"/>
      <c r="AJV140" s="81"/>
      <c r="AJW140" s="81"/>
      <c r="AJX140" s="81"/>
      <c r="AJY140" s="81"/>
      <c r="AJZ140" s="81"/>
      <c r="AKA140" s="81"/>
      <c r="AKB140" s="81"/>
      <c r="AKC140" s="81"/>
      <c r="AKD140" s="81"/>
      <c r="AKE140" s="81"/>
      <c r="AKF140" s="81"/>
      <c r="AKG140" s="81"/>
      <c r="AKH140" s="81"/>
      <c r="AKI140" s="81"/>
      <c r="AKJ140" s="81"/>
      <c r="AKK140" s="81"/>
      <c r="AKL140" s="81"/>
      <c r="AKM140" s="81"/>
      <c r="AKN140" s="81"/>
      <c r="AKO140" s="81"/>
      <c r="AKP140" s="81"/>
      <c r="AKQ140" s="81"/>
      <c r="AKR140" s="81"/>
      <c r="AKS140" s="81"/>
      <c r="AKT140" s="81"/>
      <c r="AKU140" s="81"/>
      <c r="AKV140" s="81"/>
      <c r="AKW140" s="81"/>
      <c r="AKX140" s="81"/>
      <c r="AKY140" s="81"/>
      <c r="AKZ140" s="81"/>
      <c r="ALA140" s="81"/>
      <c r="ALB140" s="81"/>
      <c r="ALC140" s="81"/>
      <c r="ALD140" s="81"/>
      <c r="ALE140" s="81"/>
      <c r="ALF140" s="81"/>
      <c r="ALG140" s="81"/>
      <c r="ALH140" s="81"/>
      <c r="ALI140" s="81"/>
      <c r="ALJ140" s="81"/>
      <c r="ALK140" s="81"/>
      <c r="ALL140" s="81"/>
      <c r="ALM140" s="81"/>
      <c r="ALN140" s="81"/>
      <c r="ALO140" s="81"/>
      <c r="ALP140" s="81"/>
      <c r="ALQ140" s="81"/>
      <c r="ALR140" s="81"/>
      <c r="ALS140" s="81"/>
      <c r="ALT140" s="81"/>
      <c r="ALU140" s="81"/>
      <c r="ALV140" s="81"/>
      <c r="ALW140" s="81"/>
      <c r="ALX140" s="81"/>
      <c r="ALY140" s="81"/>
      <c r="ALZ140" s="81"/>
      <c r="AMA140" s="81"/>
      <c r="AMB140" s="81"/>
      <c r="AMC140" s="81"/>
      <c r="AMD140" s="81"/>
      <c r="AME140" s="81"/>
      <c r="AMF140" s="81"/>
      <c r="AMG140" s="81"/>
      <c r="AMH140" s="81"/>
      <c r="AMI140" s="81"/>
      <c r="AMJ140" s="81"/>
      <c r="AMK140" s="81"/>
      <c r="AML140" s="81"/>
      <c r="AMM140" s="81"/>
      <c r="AMN140" s="81"/>
      <c r="AMO140" s="81"/>
      <c r="AMP140" s="81"/>
      <c r="AMQ140" s="81"/>
      <c r="AMR140" s="81"/>
      <c r="AMS140" s="81"/>
      <c r="AMT140" s="81"/>
      <c r="AMU140" s="81"/>
      <c r="AMV140" s="81"/>
      <c r="AMW140" s="81"/>
      <c r="AMX140" s="81"/>
      <c r="AMY140" s="81"/>
      <c r="AMZ140" s="81"/>
      <c r="ANA140" s="81"/>
      <c r="ANB140" s="81"/>
      <c r="ANC140" s="81"/>
      <c r="AND140" s="81"/>
      <c r="ANE140" s="81"/>
      <c r="ANF140" s="81"/>
      <c r="ANG140" s="81"/>
      <c r="ANH140" s="81"/>
      <c r="ANI140" s="81"/>
      <c r="ANJ140" s="81"/>
      <c r="ANK140" s="81"/>
      <c r="ANL140" s="81"/>
      <c r="ANM140" s="81"/>
      <c r="ANN140" s="81"/>
      <c r="ANO140" s="81"/>
      <c r="ANP140" s="81"/>
      <c r="ANQ140" s="81"/>
      <c r="ANR140" s="81"/>
      <c r="ANS140" s="81"/>
      <c r="ANT140" s="81"/>
      <c r="ANU140" s="81"/>
      <c r="ANV140" s="81"/>
      <c r="ANW140" s="81"/>
      <c r="ANX140" s="81"/>
      <c r="ANY140" s="81"/>
      <c r="ANZ140" s="81"/>
      <c r="AOA140" s="81"/>
      <c r="AOB140" s="81"/>
      <c r="AOC140" s="81"/>
      <c r="AOD140" s="81"/>
      <c r="AOE140" s="81"/>
      <c r="AOF140" s="81"/>
      <c r="AOG140" s="81"/>
      <c r="AOH140" s="81"/>
      <c r="AOI140" s="81"/>
      <c r="AOJ140" s="81"/>
      <c r="AOK140" s="81"/>
      <c r="AOL140" s="81"/>
      <c r="AOM140" s="81"/>
      <c r="AON140" s="81"/>
      <c r="AOO140" s="81"/>
      <c r="AOP140" s="81"/>
      <c r="AOQ140" s="81"/>
      <c r="AOR140" s="81"/>
      <c r="AOS140" s="81"/>
      <c r="AOT140" s="81"/>
      <c r="AOU140" s="81"/>
      <c r="AOV140" s="81"/>
      <c r="AOW140" s="81"/>
      <c r="AOX140" s="81"/>
      <c r="AOY140" s="81"/>
      <c r="AOZ140" s="81"/>
      <c r="APA140" s="81"/>
      <c r="APB140" s="81"/>
      <c r="APC140" s="81"/>
      <c r="APD140" s="81"/>
      <c r="APE140" s="81"/>
      <c r="APF140" s="81"/>
      <c r="APG140" s="81"/>
      <c r="APH140" s="81"/>
      <c r="API140" s="81"/>
      <c r="APJ140" s="81"/>
      <c r="APK140" s="81"/>
      <c r="APL140" s="81"/>
      <c r="APM140" s="81"/>
      <c r="APN140" s="81"/>
      <c r="APO140" s="81"/>
      <c r="APP140" s="81"/>
      <c r="APQ140" s="81"/>
      <c r="APR140" s="81"/>
      <c r="APS140" s="81"/>
      <c r="APT140" s="81"/>
      <c r="APU140" s="81"/>
      <c r="APV140" s="81"/>
      <c r="APW140" s="81"/>
      <c r="APX140" s="81"/>
      <c r="APY140" s="81"/>
      <c r="APZ140" s="81"/>
      <c r="AQA140" s="81"/>
      <c r="AQB140" s="81"/>
      <c r="AQC140" s="81"/>
      <c r="AQD140" s="81"/>
      <c r="AQE140" s="81"/>
      <c r="AQF140" s="81"/>
      <c r="AQG140" s="81"/>
      <c r="AQH140" s="81"/>
      <c r="AQI140" s="81"/>
      <c r="AQJ140" s="81"/>
      <c r="AQK140" s="81"/>
      <c r="AQL140" s="81"/>
      <c r="AQM140" s="81"/>
      <c r="AQN140" s="81"/>
      <c r="AQO140" s="81"/>
      <c r="AQP140" s="81"/>
      <c r="AQQ140" s="81"/>
      <c r="AQR140" s="81"/>
      <c r="AQS140" s="81"/>
      <c r="AQT140" s="81"/>
      <c r="AQU140" s="81"/>
      <c r="AQV140" s="81"/>
      <c r="AQW140" s="81"/>
      <c r="AQX140" s="81"/>
      <c r="AQY140" s="81"/>
      <c r="AQZ140" s="81"/>
      <c r="ARA140" s="81"/>
      <c r="ARB140" s="81"/>
      <c r="ARC140" s="81"/>
      <c r="ARD140" s="81"/>
      <c r="ARE140" s="81"/>
      <c r="ARF140" s="81"/>
      <c r="ARG140" s="81"/>
      <c r="ARH140" s="81"/>
      <c r="ARI140" s="81"/>
      <c r="ARJ140" s="81"/>
      <c r="ARK140" s="81"/>
      <c r="ARL140" s="81"/>
      <c r="ARM140" s="81"/>
      <c r="ARN140" s="81"/>
      <c r="ARO140" s="81"/>
      <c r="ARP140" s="81"/>
      <c r="ARQ140" s="81"/>
      <c r="ARR140" s="81"/>
      <c r="ARS140" s="81"/>
      <c r="ART140" s="81"/>
      <c r="ARU140" s="81"/>
      <c r="ARV140" s="81"/>
      <c r="ARW140" s="81"/>
      <c r="ARX140" s="81"/>
      <c r="ARY140" s="81"/>
      <c r="ARZ140" s="81"/>
      <c r="ASA140" s="81"/>
      <c r="ASB140" s="81"/>
      <c r="ASC140" s="81"/>
      <c r="ASD140" s="81"/>
      <c r="ASE140" s="81"/>
      <c r="ASF140" s="81"/>
      <c r="ASG140" s="81"/>
      <c r="ASH140" s="81"/>
      <c r="ASI140" s="81"/>
      <c r="ASJ140" s="81"/>
      <c r="ASK140" s="81"/>
      <c r="ASL140" s="81"/>
      <c r="ASM140" s="81"/>
      <c r="ASN140" s="81"/>
      <c r="ASO140" s="81"/>
      <c r="ASP140" s="81"/>
      <c r="ASQ140" s="81"/>
      <c r="ASR140" s="81"/>
      <c r="ASS140" s="81"/>
      <c r="AST140" s="81"/>
      <c r="ASU140" s="81"/>
      <c r="ASV140" s="81"/>
      <c r="ASW140" s="81"/>
      <c r="ASX140" s="81"/>
      <c r="ASY140" s="81"/>
      <c r="ASZ140" s="81"/>
      <c r="ATA140" s="81"/>
      <c r="ATB140" s="81"/>
      <c r="ATC140" s="81"/>
      <c r="ATD140" s="81"/>
      <c r="ATE140" s="81"/>
      <c r="ATF140" s="81"/>
      <c r="ATG140" s="81"/>
      <c r="ATH140" s="81"/>
      <c r="ATI140" s="81"/>
      <c r="ATJ140" s="81"/>
      <c r="ATK140" s="81"/>
      <c r="ATL140" s="81"/>
      <c r="ATM140" s="81"/>
      <c r="ATN140" s="81"/>
      <c r="ATO140" s="81"/>
      <c r="ATP140" s="81"/>
      <c r="ATQ140" s="81"/>
      <c r="ATR140" s="81"/>
      <c r="ATS140" s="81"/>
      <c r="ATT140" s="81"/>
      <c r="ATU140" s="81"/>
      <c r="ATV140" s="81"/>
      <c r="ATW140" s="81"/>
      <c r="ATX140" s="81"/>
      <c r="ATY140" s="81"/>
      <c r="ATZ140" s="81"/>
      <c r="AUA140" s="81"/>
      <c r="AUB140" s="81"/>
      <c r="AUC140" s="81"/>
      <c r="AUD140" s="81"/>
      <c r="AUE140" s="81"/>
      <c r="AUF140" s="81"/>
      <c r="AUG140" s="81"/>
      <c r="AUH140" s="81"/>
      <c r="AUI140" s="81"/>
      <c r="AUJ140" s="81"/>
      <c r="AUK140" s="81"/>
      <c r="AUL140" s="81"/>
      <c r="AUM140" s="81"/>
      <c r="AUN140" s="81"/>
      <c r="AUO140" s="81"/>
      <c r="AUP140" s="81"/>
      <c r="AUQ140" s="81"/>
      <c r="AUR140" s="81"/>
      <c r="AUS140" s="81"/>
      <c r="AUT140" s="81"/>
      <c r="AUU140" s="81"/>
      <c r="AUV140" s="81"/>
      <c r="AUW140" s="81"/>
      <c r="AUX140" s="81"/>
      <c r="AUY140" s="81"/>
      <c r="AUZ140" s="81"/>
      <c r="AVA140" s="81"/>
      <c r="AVB140" s="81"/>
      <c r="AVC140" s="81"/>
      <c r="AVD140" s="81"/>
      <c r="AVE140" s="81"/>
      <c r="AVF140" s="81"/>
      <c r="AVG140" s="81"/>
      <c r="AVH140" s="81"/>
      <c r="AVI140" s="81"/>
      <c r="AVJ140" s="81"/>
      <c r="AVK140" s="81"/>
      <c r="AVL140" s="81"/>
      <c r="AVM140" s="81"/>
      <c r="AVN140" s="81"/>
      <c r="AVO140" s="81"/>
      <c r="AVP140" s="81"/>
      <c r="AVQ140" s="81"/>
      <c r="AVR140" s="81"/>
      <c r="AVS140" s="81"/>
      <c r="AVT140" s="81"/>
      <c r="AVU140" s="81"/>
      <c r="AVV140" s="81"/>
      <c r="AVW140" s="81"/>
      <c r="AVX140" s="81"/>
      <c r="AVY140" s="81"/>
      <c r="AVZ140" s="81"/>
      <c r="AWA140" s="81"/>
      <c r="AWB140" s="81"/>
      <c r="AWC140" s="81"/>
      <c r="AWD140" s="81"/>
      <c r="AWE140" s="81"/>
      <c r="AWF140" s="81"/>
      <c r="AWG140" s="81"/>
      <c r="AWH140" s="81"/>
      <c r="AWI140" s="81"/>
      <c r="AWJ140" s="81"/>
      <c r="AWK140" s="81"/>
      <c r="AWL140" s="81"/>
      <c r="AWM140" s="81"/>
      <c r="AWN140" s="81"/>
      <c r="AWO140" s="81"/>
      <c r="AWP140" s="81"/>
      <c r="AWQ140" s="81"/>
      <c r="AWR140" s="81"/>
      <c r="AWS140" s="81"/>
      <c r="AWT140" s="81"/>
      <c r="AWU140" s="81"/>
      <c r="AWV140" s="81"/>
      <c r="AWW140" s="81"/>
      <c r="AWX140" s="81"/>
      <c r="AWY140" s="81"/>
      <c r="AWZ140" s="81"/>
      <c r="AXA140" s="81"/>
      <c r="AXB140" s="81"/>
      <c r="AXC140" s="81"/>
      <c r="AXD140" s="81"/>
      <c r="AXE140" s="81"/>
      <c r="AXF140" s="81"/>
      <c r="AXG140" s="81"/>
      <c r="AXH140" s="81"/>
      <c r="AXI140" s="81"/>
      <c r="AXJ140" s="81"/>
      <c r="AXK140" s="81"/>
      <c r="AXL140" s="81"/>
      <c r="AXM140" s="81"/>
      <c r="AXN140" s="81"/>
      <c r="AXO140" s="81"/>
      <c r="AXP140" s="81"/>
      <c r="AXQ140" s="81"/>
      <c r="AXR140" s="81"/>
      <c r="AXS140" s="81"/>
      <c r="AXT140" s="81"/>
      <c r="AXU140" s="81"/>
      <c r="AXV140" s="81"/>
      <c r="AXW140" s="81"/>
      <c r="AXX140" s="81"/>
      <c r="AXY140" s="81"/>
      <c r="AXZ140" s="81"/>
      <c r="AYA140" s="81"/>
      <c r="AYB140" s="81"/>
      <c r="AYC140" s="81"/>
      <c r="AYD140" s="81"/>
      <c r="AYE140" s="81"/>
      <c r="AYF140" s="81"/>
      <c r="AYG140" s="81"/>
      <c r="AYH140" s="81"/>
      <c r="AYI140" s="81"/>
      <c r="AYJ140" s="81"/>
      <c r="AYK140" s="81"/>
      <c r="AYL140" s="81"/>
      <c r="AYM140" s="81"/>
      <c r="AYN140" s="81"/>
      <c r="AYO140" s="81"/>
      <c r="AYP140" s="81"/>
      <c r="AYQ140" s="81"/>
      <c r="AYR140" s="81"/>
      <c r="AYS140" s="81"/>
      <c r="AYT140" s="81"/>
      <c r="AYU140" s="81"/>
      <c r="AYV140" s="81"/>
      <c r="AYW140" s="81"/>
      <c r="AYX140" s="81"/>
      <c r="AYY140" s="81"/>
      <c r="AYZ140" s="81"/>
      <c r="AZA140" s="81"/>
      <c r="AZB140" s="81"/>
      <c r="AZC140" s="81"/>
      <c r="AZD140" s="81"/>
      <c r="AZE140" s="81"/>
      <c r="AZF140" s="81"/>
      <c r="AZG140" s="81"/>
      <c r="AZH140" s="81"/>
      <c r="AZI140" s="81"/>
      <c r="AZJ140" s="81"/>
      <c r="AZK140" s="81"/>
      <c r="AZL140" s="81"/>
      <c r="AZM140" s="81"/>
      <c r="AZN140" s="81"/>
      <c r="AZO140" s="81"/>
      <c r="AZP140" s="81"/>
      <c r="AZQ140" s="81"/>
      <c r="AZR140" s="81"/>
      <c r="AZS140" s="81"/>
      <c r="AZT140" s="81"/>
      <c r="AZU140" s="81"/>
      <c r="AZV140" s="81"/>
      <c r="AZW140" s="81"/>
      <c r="AZX140" s="81"/>
      <c r="AZY140" s="81"/>
      <c r="AZZ140" s="81"/>
      <c r="BAA140" s="81"/>
      <c r="BAB140" s="81"/>
      <c r="BAC140" s="81"/>
      <c r="BAD140" s="81"/>
      <c r="BAE140" s="81"/>
      <c r="BAF140" s="81"/>
      <c r="BAG140" s="81"/>
      <c r="BAH140" s="81"/>
      <c r="BAI140" s="81"/>
      <c r="BAJ140" s="81"/>
      <c r="BAK140" s="81"/>
      <c r="BAL140" s="81"/>
      <c r="BAM140" s="81"/>
      <c r="BAN140" s="81"/>
      <c r="BAO140" s="81"/>
      <c r="BAP140" s="81"/>
      <c r="BAQ140" s="81"/>
      <c r="BAR140" s="81"/>
      <c r="BAS140" s="81"/>
      <c r="BAT140" s="81"/>
      <c r="BAU140" s="81"/>
      <c r="BAV140" s="81"/>
      <c r="BAW140" s="81"/>
      <c r="BAX140" s="81"/>
      <c r="BAY140" s="81"/>
      <c r="BAZ140" s="81"/>
      <c r="BBA140" s="81"/>
      <c r="BBB140" s="81"/>
      <c r="BBC140" s="81"/>
      <c r="BBD140" s="81"/>
      <c r="BBE140" s="81"/>
      <c r="BBF140" s="81"/>
      <c r="BBG140" s="81"/>
      <c r="BBH140" s="81"/>
      <c r="BBI140" s="81"/>
      <c r="BBJ140" s="81"/>
      <c r="BBK140" s="81"/>
      <c r="BBL140" s="81"/>
      <c r="BBM140" s="81"/>
      <c r="BBN140" s="81"/>
      <c r="BBO140" s="81"/>
      <c r="BBP140" s="81"/>
      <c r="BBQ140" s="81"/>
      <c r="BBR140" s="81"/>
      <c r="BBS140" s="81"/>
      <c r="BBT140" s="81"/>
      <c r="BBU140" s="81"/>
      <c r="BBV140" s="81"/>
      <c r="BBW140" s="81"/>
      <c r="BBX140" s="81"/>
      <c r="BBY140" s="81"/>
      <c r="BBZ140" s="81"/>
      <c r="BCA140" s="81"/>
      <c r="BCB140" s="81"/>
      <c r="BCC140" s="81"/>
      <c r="BCD140" s="81"/>
      <c r="BCE140" s="81"/>
      <c r="BCF140" s="81"/>
      <c r="BCG140" s="81"/>
      <c r="BCH140" s="81"/>
      <c r="BCI140" s="81"/>
      <c r="BCJ140" s="81"/>
      <c r="BCK140" s="81"/>
      <c r="BCL140" s="81"/>
      <c r="BCM140" s="81"/>
      <c r="BCN140" s="81"/>
      <c r="BCO140" s="81"/>
      <c r="BCP140" s="81"/>
      <c r="BCQ140" s="81"/>
      <c r="BCR140" s="81"/>
      <c r="BCS140" s="81"/>
      <c r="BCT140" s="81"/>
      <c r="BCU140" s="81"/>
      <c r="BCV140" s="81"/>
      <c r="BCW140" s="81"/>
      <c r="BCX140" s="81"/>
      <c r="BCY140" s="81"/>
      <c r="BCZ140" s="81"/>
      <c r="BDA140" s="81"/>
      <c r="BDB140" s="81"/>
      <c r="BDC140" s="81"/>
      <c r="BDD140" s="81"/>
      <c r="BDE140" s="81"/>
      <c r="BDF140" s="81"/>
      <c r="BDG140" s="81"/>
      <c r="BDH140" s="81"/>
      <c r="BDI140" s="81"/>
      <c r="BDJ140" s="81"/>
      <c r="BDK140" s="81"/>
      <c r="BDL140" s="81"/>
      <c r="BDM140" s="81"/>
      <c r="BDN140" s="81"/>
      <c r="BDO140" s="81"/>
      <c r="BDP140" s="81"/>
      <c r="BDQ140" s="81"/>
      <c r="BDR140" s="81"/>
      <c r="BDS140" s="81"/>
      <c r="BDT140" s="81"/>
      <c r="BDU140" s="81"/>
      <c r="BDV140" s="81"/>
      <c r="BDW140" s="81"/>
      <c r="BDX140" s="81"/>
      <c r="BDY140" s="81"/>
      <c r="BDZ140" s="81"/>
      <c r="BEA140" s="81"/>
      <c r="BEB140" s="81"/>
      <c r="BEC140" s="81"/>
      <c r="BED140" s="81"/>
      <c r="BEE140" s="81"/>
      <c r="BEF140" s="81"/>
      <c r="BEG140" s="81"/>
      <c r="BEH140" s="81"/>
      <c r="BEI140" s="81"/>
      <c r="BEJ140" s="81"/>
      <c r="BEK140" s="81"/>
      <c r="BEL140" s="81"/>
      <c r="BEM140" s="81"/>
      <c r="BEN140" s="81"/>
      <c r="BEO140" s="81"/>
      <c r="BEP140" s="81"/>
      <c r="BEQ140" s="81"/>
      <c r="BER140" s="81"/>
      <c r="BES140" s="81"/>
      <c r="BET140" s="81"/>
      <c r="BEU140" s="81"/>
      <c r="BEV140" s="81"/>
      <c r="BEW140" s="81"/>
      <c r="BEX140" s="81"/>
      <c r="BEY140" s="81"/>
      <c r="BEZ140" s="81"/>
      <c r="BFA140" s="81"/>
      <c r="BFB140" s="81"/>
      <c r="BFC140" s="81"/>
      <c r="BFD140" s="81"/>
      <c r="BFE140" s="81"/>
      <c r="BFF140" s="81"/>
      <c r="BFG140" s="81"/>
      <c r="BFH140" s="81"/>
      <c r="BFI140" s="81"/>
      <c r="BFJ140" s="81"/>
      <c r="BFK140" s="81"/>
      <c r="BFL140" s="81"/>
      <c r="BFM140" s="81"/>
      <c r="BFN140" s="81"/>
      <c r="BFO140" s="81"/>
      <c r="BFP140" s="81"/>
      <c r="BFQ140" s="81"/>
      <c r="BFR140" s="81"/>
      <c r="BFS140" s="81"/>
      <c r="BFT140" s="81"/>
      <c r="BFU140" s="81"/>
      <c r="BFV140" s="81"/>
      <c r="BFW140" s="81"/>
      <c r="BFX140" s="81"/>
      <c r="BFY140" s="81"/>
      <c r="BFZ140" s="81"/>
      <c r="BGA140" s="81"/>
      <c r="BGB140" s="81"/>
      <c r="BGC140" s="81"/>
      <c r="BGD140" s="81"/>
      <c r="BGE140" s="81"/>
      <c r="BGF140" s="81"/>
      <c r="BGG140" s="81"/>
      <c r="BGH140" s="81"/>
      <c r="BGI140" s="81"/>
      <c r="BGJ140" s="81"/>
      <c r="BGK140" s="81"/>
      <c r="BGL140" s="81"/>
      <c r="BGM140" s="81"/>
      <c r="BGN140" s="81"/>
      <c r="BGO140" s="81"/>
      <c r="BGP140" s="81"/>
      <c r="BGQ140" s="81"/>
      <c r="BGR140" s="81"/>
      <c r="BGS140" s="81"/>
      <c r="BGT140" s="81"/>
      <c r="BGU140" s="81"/>
      <c r="BGV140" s="81"/>
      <c r="BGW140" s="81"/>
      <c r="BGX140" s="81"/>
      <c r="BGY140" s="81"/>
      <c r="BGZ140" s="81"/>
      <c r="BHA140" s="81"/>
      <c r="BHB140" s="81"/>
      <c r="BHC140" s="81"/>
      <c r="BHD140" s="81"/>
      <c r="BHE140" s="81"/>
      <c r="BHF140" s="81"/>
      <c r="BHG140" s="81"/>
      <c r="BHH140" s="81"/>
      <c r="BHI140" s="81"/>
      <c r="BHJ140" s="81"/>
      <c r="BHK140" s="81"/>
      <c r="BHL140" s="81"/>
      <c r="BHM140" s="81"/>
      <c r="BHN140" s="81"/>
      <c r="BHO140" s="81"/>
      <c r="BHP140" s="81"/>
      <c r="BHQ140" s="81"/>
      <c r="BHR140" s="81"/>
      <c r="BHS140" s="81"/>
      <c r="BHT140" s="81"/>
      <c r="BHU140" s="81"/>
      <c r="BHV140" s="81"/>
      <c r="BHW140" s="81"/>
      <c r="BHX140" s="81"/>
      <c r="BHY140" s="81"/>
      <c r="BHZ140" s="81"/>
      <c r="BIA140" s="81"/>
      <c r="BIB140" s="81"/>
      <c r="BIC140" s="81"/>
      <c r="BID140" s="81"/>
      <c r="BIE140" s="81"/>
      <c r="BIF140" s="81"/>
      <c r="BIG140" s="81"/>
      <c r="BIH140" s="81"/>
      <c r="BII140" s="81"/>
      <c r="BIJ140" s="81"/>
      <c r="BIK140" s="81"/>
      <c r="BIL140" s="81"/>
      <c r="BIM140" s="81"/>
      <c r="BIN140" s="81"/>
      <c r="BIO140" s="81"/>
      <c r="BIP140" s="81"/>
      <c r="BIQ140" s="81"/>
      <c r="BIR140" s="81"/>
      <c r="BIS140" s="81"/>
      <c r="BIT140" s="81"/>
      <c r="BIU140" s="81"/>
      <c r="BIV140" s="81"/>
      <c r="BIW140" s="81"/>
      <c r="BIX140" s="81"/>
      <c r="BIY140" s="81"/>
      <c r="BIZ140" s="81"/>
      <c r="BJA140" s="81"/>
      <c r="BJB140" s="81"/>
      <c r="BJC140" s="81"/>
      <c r="BJD140" s="81"/>
      <c r="BJE140" s="81"/>
      <c r="BJF140" s="81"/>
      <c r="BJG140" s="81"/>
      <c r="BJH140" s="81"/>
      <c r="BJI140" s="81"/>
      <c r="BJJ140" s="81"/>
      <c r="BJK140" s="81"/>
      <c r="BJL140" s="81"/>
      <c r="BJM140" s="81"/>
      <c r="BJN140" s="81"/>
      <c r="BJO140" s="81"/>
      <c r="BJP140" s="81"/>
      <c r="BJQ140" s="81"/>
      <c r="BJR140" s="81"/>
      <c r="BJS140" s="81"/>
      <c r="BJT140" s="81"/>
      <c r="BJU140" s="81"/>
      <c r="BJV140" s="81"/>
      <c r="BJW140" s="81"/>
      <c r="BJX140" s="81"/>
      <c r="BJY140" s="81"/>
      <c r="BJZ140" s="81"/>
      <c r="BKA140" s="81"/>
      <c r="BKB140" s="81"/>
      <c r="BKC140" s="81"/>
      <c r="BKD140" s="81"/>
      <c r="BKE140" s="81"/>
      <c r="BKF140" s="81"/>
      <c r="BKG140" s="81"/>
      <c r="BKH140" s="81"/>
      <c r="BKI140" s="81"/>
      <c r="BKJ140" s="81"/>
      <c r="BKK140" s="81"/>
      <c r="BKL140" s="81"/>
      <c r="BKM140" s="81"/>
      <c r="BKN140" s="81"/>
      <c r="BKO140" s="81"/>
      <c r="BKP140" s="81"/>
      <c r="BKQ140" s="81"/>
      <c r="BKR140" s="81"/>
      <c r="BKS140" s="81"/>
      <c r="BKT140" s="81"/>
      <c r="BKU140" s="81"/>
      <c r="BKV140" s="81"/>
      <c r="BKW140" s="81"/>
      <c r="BKX140" s="81"/>
      <c r="BKY140" s="81"/>
      <c r="BKZ140" s="81"/>
      <c r="BLA140" s="81"/>
      <c r="BLB140" s="81"/>
      <c r="BLC140" s="81"/>
      <c r="BLD140" s="81"/>
      <c r="BLE140" s="81"/>
      <c r="BLF140" s="81"/>
      <c r="BLG140" s="81"/>
      <c r="BLH140" s="81"/>
      <c r="BLI140" s="81"/>
      <c r="BLJ140" s="81"/>
      <c r="BLK140" s="81"/>
      <c r="BLL140" s="81"/>
      <c r="BLM140" s="81"/>
      <c r="BLN140" s="81"/>
      <c r="BLO140" s="81"/>
      <c r="BLP140" s="81"/>
      <c r="BLQ140" s="81"/>
      <c r="BLR140" s="81"/>
      <c r="BLS140" s="81"/>
      <c r="BLT140" s="81"/>
      <c r="BLU140" s="81"/>
      <c r="BLV140" s="81"/>
      <c r="BLW140" s="81"/>
      <c r="BLX140" s="81"/>
      <c r="BLY140" s="81"/>
      <c r="BLZ140" s="81"/>
      <c r="BMA140" s="81"/>
      <c r="BMB140" s="81"/>
      <c r="BMC140" s="81"/>
      <c r="BMD140" s="81"/>
      <c r="BME140" s="81"/>
      <c r="BMF140" s="81"/>
      <c r="BMG140" s="81"/>
      <c r="BMH140" s="81"/>
      <c r="BMI140" s="81"/>
      <c r="BMJ140" s="81"/>
      <c r="BMK140" s="81"/>
      <c r="BML140" s="81"/>
      <c r="BMM140" s="81"/>
      <c r="BMN140" s="81"/>
      <c r="BMO140" s="81"/>
      <c r="BMP140" s="81"/>
      <c r="BMQ140" s="81"/>
      <c r="BMR140" s="81"/>
      <c r="BMS140" s="81"/>
      <c r="BMT140" s="81"/>
      <c r="BMU140" s="81"/>
      <c r="BMV140" s="81"/>
      <c r="BMW140" s="81"/>
      <c r="BMX140" s="81"/>
      <c r="BMY140" s="81"/>
      <c r="BMZ140" s="81"/>
      <c r="BNA140" s="81"/>
      <c r="BNB140" s="81"/>
      <c r="BNC140" s="81"/>
      <c r="BND140" s="81"/>
      <c r="BNE140" s="81"/>
      <c r="BNF140" s="81"/>
      <c r="BNG140" s="81"/>
      <c r="BNH140" s="81"/>
      <c r="BNI140" s="81"/>
      <c r="BNJ140" s="81"/>
      <c r="BNK140" s="81"/>
      <c r="BNL140" s="81"/>
      <c r="BNM140" s="81"/>
      <c r="BNN140" s="81"/>
      <c r="BNO140" s="81"/>
      <c r="BNP140" s="81"/>
      <c r="BNQ140" s="81"/>
      <c r="BNR140" s="81"/>
      <c r="BNS140" s="81"/>
      <c r="BNT140" s="81"/>
      <c r="BNU140" s="81"/>
      <c r="BNV140" s="81"/>
      <c r="BNW140" s="81"/>
      <c r="BNX140" s="81"/>
      <c r="BNY140" s="81"/>
      <c r="BNZ140" s="81"/>
      <c r="BOA140" s="81"/>
      <c r="BOB140" s="81"/>
      <c r="BOC140" s="81"/>
      <c r="BOD140" s="81"/>
      <c r="BOE140" s="81"/>
      <c r="BOF140" s="81"/>
      <c r="BOG140" s="81"/>
      <c r="BOH140" s="81"/>
      <c r="BOI140" s="81"/>
      <c r="BOJ140" s="81"/>
      <c r="BOK140" s="81"/>
      <c r="BOL140" s="81"/>
      <c r="BOM140" s="81"/>
      <c r="BON140" s="81"/>
      <c r="BOO140" s="81"/>
      <c r="BOP140" s="81"/>
      <c r="BOQ140" s="81"/>
      <c r="BOR140" s="81"/>
      <c r="BOS140" s="81"/>
      <c r="BOT140" s="81"/>
      <c r="BOU140" s="81"/>
      <c r="BOV140" s="81"/>
      <c r="BOW140" s="81"/>
      <c r="BOX140" s="81"/>
      <c r="BOY140" s="81"/>
      <c r="BOZ140" s="81"/>
      <c r="BPA140" s="81"/>
      <c r="BPB140" s="81"/>
      <c r="BPC140" s="81"/>
      <c r="BPD140" s="81"/>
      <c r="BPE140" s="81"/>
      <c r="BPF140" s="81"/>
      <c r="BPG140" s="81"/>
      <c r="BPH140" s="81"/>
      <c r="BPI140" s="81"/>
      <c r="BPJ140" s="81"/>
      <c r="BPK140" s="81"/>
      <c r="BPL140" s="81"/>
      <c r="BPM140" s="81"/>
      <c r="BPN140" s="81"/>
      <c r="BPO140" s="81"/>
      <c r="BPP140" s="81"/>
      <c r="BPQ140" s="81"/>
      <c r="BPR140" s="81"/>
      <c r="BPS140" s="81"/>
      <c r="BPT140" s="81"/>
      <c r="BPU140" s="81"/>
      <c r="BPV140" s="81"/>
      <c r="BPW140" s="81"/>
      <c r="BPX140" s="81"/>
      <c r="BPY140" s="81"/>
      <c r="BPZ140" s="81"/>
      <c r="BQA140" s="81"/>
      <c r="BQB140" s="81"/>
      <c r="BQC140" s="81"/>
      <c r="BQD140" s="81"/>
      <c r="BQE140" s="81"/>
      <c r="BQF140" s="81"/>
      <c r="BQG140" s="81"/>
      <c r="BQH140" s="81"/>
      <c r="BQI140" s="81"/>
      <c r="BQJ140" s="81"/>
      <c r="BQK140" s="81"/>
      <c r="BQL140" s="81"/>
      <c r="BQM140" s="81"/>
      <c r="BQN140" s="81"/>
      <c r="BQO140" s="81"/>
      <c r="BQP140" s="81"/>
      <c r="BQQ140" s="81"/>
      <c r="BQR140" s="81"/>
      <c r="BQS140" s="81"/>
      <c r="BQT140" s="81"/>
      <c r="BQU140" s="81"/>
      <c r="BQV140" s="81"/>
      <c r="BQW140" s="81"/>
      <c r="BQX140" s="81"/>
      <c r="BQY140" s="81"/>
      <c r="BQZ140" s="81"/>
      <c r="BRA140" s="81"/>
      <c r="BRB140" s="81"/>
      <c r="BRC140" s="81"/>
      <c r="BRD140" s="81"/>
      <c r="BRE140" s="81"/>
      <c r="BRF140" s="81"/>
      <c r="BRG140" s="81"/>
      <c r="BRH140" s="81"/>
      <c r="BRI140" s="81"/>
      <c r="BRJ140" s="81"/>
      <c r="BRK140" s="81"/>
      <c r="BRL140" s="81"/>
      <c r="BRM140" s="81"/>
      <c r="BRN140" s="81"/>
      <c r="BRO140" s="81"/>
      <c r="BRP140" s="81"/>
      <c r="BRQ140" s="81"/>
      <c r="BRR140" s="81"/>
      <c r="BRS140" s="81"/>
      <c r="BRT140" s="81"/>
      <c r="BRU140" s="81"/>
      <c r="BRV140" s="81"/>
      <c r="BRW140" s="81"/>
      <c r="BRX140" s="81"/>
      <c r="BRY140" s="81"/>
      <c r="BRZ140" s="81"/>
      <c r="BSA140" s="81"/>
      <c r="BSB140" s="81"/>
      <c r="BSC140" s="81"/>
      <c r="BSD140" s="81"/>
      <c r="BSE140" s="81"/>
      <c r="BSF140" s="81"/>
      <c r="BSG140" s="81"/>
      <c r="BSH140" s="81"/>
      <c r="BSI140" s="81"/>
      <c r="BSJ140" s="81"/>
      <c r="BSK140" s="81"/>
      <c r="BSL140" s="81"/>
      <c r="BSM140" s="81"/>
      <c r="BSN140" s="81"/>
      <c r="BSO140" s="81"/>
      <c r="BSP140" s="81"/>
      <c r="BSQ140" s="81"/>
      <c r="BSR140" s="81"/>
      <c r="BSS140" s="81"/>
      <c r="BST140" s="81"/>
      <c r="BSU140" s="81"/>
      <c r="BSV140" s="81"/>
      <c r="BSW140" s="81"/>
      <c r="BSX140" s="81"/>
      <c r="BSY140" s="81"/>
      <c r="BSZ140" s="81"/>
      <c r="BTA140" s="81"/>
      <c r="BTB140" s="81"/>
      <c r="BTC140" s="81"/>
      <c r="BTD140" s="81"/>
      <c r="BTE140" s="81"/>
      <c r="BTF140" s="81"/>
      <c r="BTG140" s="81"/>
      <c r="BTH140" s="81"/>
      <c r="BTI140" s="81"/>
      <c r="BTJ140" s="81"/>
      <c r="BTK140" s="81"/>
      <c r="BTL140" s="81"/>
      <c r="BTM140" s="81"/>
      <c r="BTN140" s="81"/>
      <c r="BTO140" s="81"/>
      <c r="BTP140" s="81"/>
      <c r="BTQ140" s="81"/>
      <c r="BTR140" s="81"/>
      <c r="BTS140" s="81"/>
      <c r="BTT140" s="81"/>
      <c r="BTU140" s="81"/>
      <c r="BTV140" s="81"/>
      <c r="BTW140" s="81"/>
      <c r="BTX140" s="81"/>
      <c r="BTY140" s="81"/>
      <c r="BTZ140" s="81"/>
      <c r="BUA140" s="81"/>
      <c r="BUB140" s="81"/>
      <c r="BUC140" s="81"/>
      <c r="BUD140" s="81"/>
      <c r="BUE140" s="81"/>
      <c r="BUF140" s="81"/>
      <c r="BUG140" s="81"/>
      <c r="BUH140" s="81"/>
      <c r="BUI140" s="81"/>
      <c r="BUJ140" s="81"/>
      <c r="BUK140" s="81"/>
      <c r="BUL140" s="81"/>
      <c r="BUM140" s="81"/>
      <c r="BUN140" s="81"/>
      <c r="BUO140" s="81"/>
      <c r="BUP140" s="81"/>
      <c r="BUQ140" s="81"/>
      <c r="BUR140" s="81"/>
      <c r="BUS140" s="81"/>
      <c r="BUT140" s="81"/>
      <c r="BUU140" s="81"/>
      <c r="BUV140" s="81"/>
      <c r="BUW140" s="81"/>
      <c r="BUX140" s="81"/>
      <c r="BUY140" s="81"/>
      <c r="BUZ140" s="81"/>
      <c r="BVA140" s="81"/>
      <c r="BVB140" s="81"/>
      <c r="BVC140" s="81"/>
      <c r="BVD140" s="81"/>
      <c r="BVE140" s="81"/>
      <c r="BVF140" s="81"/>
      <c r="BVG140" s="81"/>
      <c r="BVH140" s="81"/>
      <c r="BVI140" s="81"/>
      <c r="BVJ140" s="81"/>
      <c r="BVK140" s="81"/>
      <c r="BVL140" s="81"/>
      <c r="BVM140" s="81"/>
      <c r="BVN140" s="81"/>
      <c r="BVO140" s="81"/>
      <c r="BVP140" s="81"/>
      <c r="BVQ140" s="81"/>
      <c r="BVR140" s="81"/>
      <c r="BVS140" s="81"/>
      <c r="BVT140" s="81"/>
      <c r="BVU140" s="81"/>
      <c r="BVV140" s="81"/>
      <c r="BVW140" s="81"/>
      <c r="BVX140" s="81"/>
      <c r="BVY140" s="81"/>
      <c r="BVZ140" s="81"/>
      <c r="BWA140" s="81"/>
      <c r="BWB140" s="81"/>
      <c r="BWC140" s="81"/>
      <c r="BWD140" s="81"/>
      <c r="BWE140" s="81"/>
      <c r="BWF140" s="81"/>
      <c r="BWG140" s="81"/>
      <c r="BWH140" s="81"/>
      <c r="BWI140" s="81"/>
      <c r="BWJ140" s="81"/>
      <c r="BWK140" s="81"/>
      <c r="BWL140" s="81"/>
      <c r="BWM140" s="81"/>
      <c r="BWN140" s="81"/>
      <c r="BWO140" s="81"/>
      <c r="BWP140" s="81"/>
      <c r="BWQ140" s="81"/>
      <c r="BWR140" s="81"/>
      <c r="BWS140" s="81"/>
      <c r="BWT140" s="81"/>
      <c r="BWU140" s="81"/>
      <c r="BWV140" s="81"/>
      <c r="BWW140" s="81"/>
      <c r="BWX140" s="81"/>
      <c r="BWY140" s="81"/>
      <c r="BWZ140" s="81"/>
      <c r="BXA140" s="81"/>
      <c r="BXB140" s="81"/>
      <c r="BXC140" s="81"/>
      <c r="BXD140" s="81"/>
      <c r="BXE140" s="81"/>
      <c r="BXF140" s="81"/>
      <c r="BXG140" s="81"/>
      <c r="BXH140" s="81"/>
      <c r="BXI140" s="81"/>
      <c r="BXJ140" s="81"/>
      <c r="BXK140" s="81"/>
      <c r="BXL140" s="81"/>
      <c r="BXM140" s="81"/>
      <c r="BXN140" s="81"/>
      <c r="BXO140" s="81"/>
      <c r="BXP140" s="81"/>
      <c r="BXQ140" s="81"/>
      <c r="BXR140" s="81"/>
      <c r="BXS140" s="81"/>
      <c r="BXT140" s="81"/>
      <c r="BXU140" s="81"/>
      <c r="BXV140" s="81"/>
      <c r="BXW140" s="81"/>
      <c r="BXX140" s="81"/>
      <c r="BXY140" s="81"/>
      <c r="BXZ140" s="81"/>
      <c r="BYA140" s="81"/>
      <c r="BYB140" s="81"/>
      <c r="BYC140" s="81"/>
      <c r="BYD140" s="81"/>
      <c r="BYE140" s="81"/>
      <c r="BYF140" s="81"/>
      <c r="BYG140" s="81"/>
      <c r="BYH140" s="81"/>
      <c r="BYI140" s="81"/>
      <c r="BYJ140" s="81"/>
      <c r="BYK140" s="81"/>
      <c r="BYL140" s="81"/>
      <c r="BYM140" s="81"/>
      <c r="BYN140" s="81"/>
      <c r="BYO140" s="81"/>
      <c r="BYP140" s="81"/>
      <c r="BYQ140" s="81"/>
      <c r="BYR140" s="81"/>
      <c r="BYS140" s="81"/>
      <c r="BYT140" s="81"/>
      <c r="BYU140" s="81"/>
      <c r="BYV140" s="81"/>
      <c r="BYW140" s="81"/>
      <c r="BYX140" s="81"/>
      <c r="BYY140" s="81"/>
      <c r="BYZ140" s="81"/>
      <c r="BZA140" s="81"/>
      <c r="BZB140" s="81"/>
      <c r="BZC140" s="81"/>
      <c r="BZD140" s="81"/>
      <c r="BZE140" s="81"/>
      <c r="BZF140" s="81"/>
      <c r="BZG140" s="81"/>
      <c r="BZH140" s="81"/>
      <c r="BZI140" s="81"/>
      <c r="BZJ140" s="81"/>
      <c r="BZK140" s="81"/>
      <c r="BZL140" s="81"/>
      <c r="BZM140" s="81"/>
      <c r="BZN140" s="81"/>
      <c r="BZO140" s="81"/>
      <c r="BZP140" s="81"/>
      <c r="BZQ140" s="81"/>
      <c r="BZR140" s="81"/>
      <c r="BZS140" s="81"/>
      <c r="BZT140" s="81"/>
      <c r="BZU140" s="81"/>
      <c r="BZV140" s="81"/>
      <c r="BZW140" s="81"/>
      <c r="BZX140" s="81"/>
      <c r="BZY140" s="81"/>
      <c r="BZZ140" s="81"/>
      <c r="CAA140" s="81"/>
      <c r="CAB140" s="81"/>
      <c r="CAC140" s="81"/>
      <c r="CAD140" s="81"/>
      <c r="CAE140" s="81"/>
      <c r="CAF140" s="81"/>
      <c r="CAG140" s="81"/>
      <c r="CAH140" s="81"/>
      <c r="CAI140" s="81"/>
      <c r="CAJ140" s="81"/>
      <c r="CAK140" s="81"/>
      <c r="CAL140" s="81"/>
      <c r="CAM140" s="81"/>
      <c r="CAN140" s="81"/>
      <c r="CAO140" s="81"/>
      <c r="CAP140" s="81"/>
      <c r="CAQ140" s="81"/>
      <c r="CAR140" s="81"/>
      <c r="CAS140" s="81"/>
      <c r="CAT140" s="81"/>
      <c r="CAU140" s="81"/>
      <c r="CAV140" s="81"/>
      <c r="CAW140" s="81"/>
      <c r="CAX140" s="81"/>
      <c r="CAY140" s="81"/>
      <c r="CAZ140" s="81"/>
      <c r="CBA140" s="81"/>
      <c r="CBB140" s="81"/>
      <c r="CBC140" s="81"/>
      <c r="CBD140" s="81"/>
      <c r="CBE140" s="81"/>
      <c r="CBF140" s="81"/>
      <c r="CBG140" s="81"/>
      <c r="CBH140" s="81"/>
      <c r="CBI140" s="81"/>
      <c r="CBJ140" s="81"/>
      <c r="CBK140" s="81"/>
      <c r="CBL140" s="81"/>
      <c r="CBM140" s="81"/>
      <c r="CBN140" s="81"/>
      <c r="CBO140" s="81"/>
      <c r="CBP140" s="81"/>
      <c r="CBQ140" s="81"/>
      <c r="CBR140" s="81"/>
      <c r="CBS140" s="81"/>
      <c r="CBT140" s="81"/>
      <c r="CBU140" s="81"/>
      <c r="CBV140" s="81"/>
      <c r="CBW140" s="81"/>
      <c r="CBX140" s="81"/>
      <c r="CBY140" s="81"/>
      <c r="CBZ140" s="81"/>
      <c r="CCA140" s="81"/>
      <c r="CCB140" s="81"/>
      <c r="CCC140" s="81"/>
      <c r="CCD140" s="81"/>
      <c r="CCE140" s="81"/>
      <c r="CCF140" s="81"/>
      <c r="CCG140" s="81"/>
      <c r="CCH140" s="81"/>
      <c r="CCI140" s="81"/>
      <c r="CCJ140" s="81"/>
      <c r="CCK140" s="81"/>
      <c r="CCL140" s="81"/>
      <c r="CCM140" s="81"/>
      <c r="CCN140" s="81"/>
      <c r="CCO140" s="81"/>
      <c r="CCP140" s="81"/>
      <c r="CCQ140" s="81"/>
      <c r="CCR140" s="81"/>
      <c r="CCS140" s="81"/>
      <c r="CCT140" s="81"/>
      <c r="CCU140" s="81"/>
      <c r="CCV140" s="81"/>
      <c r="CCW140" s="81"/>
      <c r="CCX140" s="81"/>
      <c r="CCY140" s="81"/>
      <c r="CCZ140" s="81"/>
      <c r="CDA140" s="81"/>
      <c r="CDB140" s="81"/>
      <c r="CDC140" s="81"/>
      <c r="CDD140" s="81"/>
      <c r="CDE140" s="81"/>
      <c r="CDF140" s="81"/>
      <c r="CDG140" s="81"/>
      <c r="CDH140" s="81"/>
      <c r="CDI140" s="81"/>
      <c r="CDJ140" s="81"/>
      <c r="CDK140" s="81"/>
      <c r="CDL140" s="81"/>
      <c r="CDM140" s="81"/>
      <c r="CDN140" s="81"/>
      <c r="CDO140" s="81"/>
      <c r="CDP140" s="81"/>
      <c r="CDQ140" s="81"/>
      <c r="CDR140" s="81"/>
      <c r="CDS140" s="81"/>
      <c r="CDT140" s="81"/>
      <c r="CDU140" s="81"/>
      <c r="CDV140" s="81"/>
      <c r="CDW140" s="81"/>
      <c r="CDX140" s="81"/>
      <c r="CDY140" s="81"/>
      <c r="CDZ140" s="81"/>
      <c r="CEA140" s="81"/>
      <c r="CEB140" s="81"/>
      <c r="CEC140" s="81"/>
      <c r="CED140" s="81"/>
      <c r="CEE140" s="81"/>
      <c r="CEF140" s="81"/>
      <c r="CEG140" s="81"/>
      <c r="CEH140" s="81"/>
      <c r="CEI140" s="81"/>
      <c r="CEJ140" s="81"/>
      <c r="CEK140" s="81"/>
      <c r="CEL140" s="81"/>
      <c r="CEM140" s="81"/>
      <c r="CEN140" s="81"/>
      <c r="CEO140" s="81"/>
      <c r="CEP140" s="81"/>
      <c r="CEQ140" s="81"/>
      <c r="CER140" s="81"/>
      <c r="CES140" s="81"/>
      <c r="CET140" s="81"/>
      <c r="CEU140" s="81"/>
      <c r="CEV140" s="81"/>
      <c r="CEW140" s="81"/>
      <c r="CEX140" s="81"/>
      <c r="CEY140" s="81"/>
      <c r="CEZ140" s="81"/>
      <c r="CFA140" s="81"/>
      <c r="CFB140" s="81"/>
      <c r="CFC140" s="81"/>
      <c r="CFD140" s="81"/>
      <c r="CFE140" s="81"/>
      <c r="CFF140" s="81"/>
      <c r="CFG140" s="81"/>
      <c r="CFH140" s="81"/>
      <c r="CFI140" s="81"/>
      <c r="CFJ140" s="81"/>
      <c r="CFK140" s="81"/>
      <c r="CFL140" s="81"/>
      <c r="CFM140" s="81"/>
      <c r="CFN140" s="81"/>
      <c r="CFO140" s="81"/>
      <c r="CFP140" s="81"/>
      <c r="CFQ140" s="81"/>
      <c r="CFR140" s="81"/>
      <c r="CFS140" s="81"/>
      <c r="CFT140" s="81"/>
      <c r="CFU140" s="81"/>
      <c r="CFV140" s="81"/>
      <c r="CFW140" s="81"/>
      <c r="CFX140" s="81"/>
      <c r="CFY140" s="81"/>
      <c r="CFZ140" s="81"/>
      <c r="CGA140" s="81"/>
      <c r="CGB140" s="81"/>
      <c r="CGC140" s="81"/>
      <c r="CGD140" s="81"/>
      <c r="CGE140" s="81"/>
      <c r="CGF140" s="81"/>
      <c r="CGG140" s="81"/>
      <c r="CGH140" s="81"/>
      <c r="CGI140" s="81"/>
      <c r="CGJ140" s="81"/>
      <c r="CGK140" s="81"/>
      <c r="CGL140" s="81"/>
      <c r="CGM140" s="81"/>
      <c r="CGN140" s="81"/>
      <c r="CGO140" s="81"/>
      <c r="CGP140" s="81"/>
      <c r="CGQ140" s="81"/>
      <c r="CGR140" s="81"/>
      <c r="CGS140" s="81"/>
      <c r="CGT140" s="81"/>
      <c r="CGU140" s="81"/>
      <c r="CGV140" s="81"/>
      <c r="CGW140" s="81"/>
      <c r="CGX140" s="81"/>
      <c r="CGY140" s="81"/>
      <c r="CGZ140" s="81"/>
      <c r="CHA140" s="81"/>
      <c r="CHB140" s="81"/>
      <c r="CHC140" s="81"/>
      <c r="CHD140" s="81"/>
      <c r="CHE140" s="81"/>
      <c r="CHF140" s="81"/>
      <c r="CHG140" s="81"/>
      <c r="CHH140" s="81"/>
      <c r="CHI140" s="81"/>
      <c r="CHJ140" s="81"/>
      <c r="CHK140" s="81"/>
      <c r="CHL140" s="81"/>
      <c r="CHM140" s="81"/>
      <c r="CHN140" s="81"/>
      <c r="CHO140" s="81"/>
      <c r="CHP140" s="81"/>
      <c r="CHQ140" s="81"/>
      <c r="CHR140" s="81"/>
      <c r="CHS140" s="81"/>
      <c r="CHT140" s="81"/>
      <c r="CHU140" s="81"/>
      <c r="CHV140" s="81"/>
      <c r="CHW140" s="81"/>
      <c r="CHX140" s="81"/>
      <c r="CHY140" s="81"/>
      <c r="CHZ140" s="81"/>
      <c r="CIA140" s="81"/>
      <c r="CIB140" s="81"/>
      <c r="CIC140" s="81"/>
      <c r="CID140" s="81"/>
      <c r="CIE140" s="81"/>
      <c r="CIF140" s="81"/>
      <c r="CIG140" s="81"/>
      <c r="CIH140" s="81"/>
      <c r="CII140" s="81"/>
      <c r="CIJ140" s="81"/>
      <c r="CIK140" s="81"/>
      <c r="CIL140" s="81"/>
      <c r="CIM140" s="81"/>
      <c r="CIN140" s="81"/>
      <c r="CIO140" s="81"/>
      <c r="CIP140" s="81"/>
      <c r="CIQ140" s="81"/>
      <c r="CIR140" s="81"/>
      <c r="CIS140" s="81"/>
      <c r="CIT140" s="81"/>
      <c r="CIU140" s="81"/>
      <c r="CIV140" s="81"/>
      <c r="CIW140" s="81"/>
      <c r="CIX140" s="81"/>
      <c r="CIY140" s="81"/>
      <c r="CIZ140" s="81"/>
      <c r="CJA140" s="81"/>
      <c r="CJB140" s="81"/>
      <c r="CJC140" s="81"/>
      <c r="CJD140" s="81"/>
      <c r="CJE140" s="81"/>
      <c r="CJF140" s="81"/>
      <c r="CJG140" s="81"/>
      <c r="CJH140" s="81"/>
      <c r="CJI140" s="81"/>
      <c r="CJJ140" s="81"/>
      <c r="CJK140" s="81"/>
      <c r="CJL140" s="81"/>
      <c r="CJM140" s="81"/>
      <c r="CJN140" s="81"/>
      <c r="CJO140" s="81"/>
      <c r="CJP140" s="81"/>
      <c r="CJQ140" s="81"/>
      <c r="CJR140" s="81"/>
      <c r="CJS140" s="81"/>
      <c r="CJT140" s="81"/>
      <c r="CJU140" s="81"/>
      <c r="CJV140" s="81"/>
      <c r="CJW140" s="81"/>
      <c r="CJX140" s="81"/>
      <c r="CJY140" s="81"/>
      <c r="CJZ140" s="81"/>
      <c r="CKA140" s="81"/>
      <c r="CKB140" s="81"/>
      <c r="CKC140" s="81"/>
      <c r="CKD140" s="81"/>
      <c r="CKE140" s="81"/>
      <c r="CKF140" s="81"/>
      <c r="CKG140" s="81"/>
      <c r="CKH140" s="81"/>
      <c r="CKI140" s="81"/>
      <c r="CKJ140" s="81"/>
      <c r="CKK140" s="81"/>
      <c r="CKL140" s="81"/>
      <c r="CKM140" s="81"/>
      <c r="CKN140" s="81"/>
      <c r="CKO140" s="81"/>
      <c r="CKP140" s="81"/>
      <c r="CKQ140" s="81"/>
      <c r="CKR140" s="81"/>
      <c r="CKS140" s="81"/>
      <c r="CKT140" s="81"/>
      <c r="CKU140" s="81"/>
      <c r="CKV140" s="81"/>
      <c r="CKW140" s="81"/>
      <c r="CKX140" s="81"/>
      <c r="CKY140" s="81"/>
      <c r="CKZ140" s="81"/>
      <c r="CLA140" s="81"/>
      <c r="CLB140" s="81"/>
      <c r="CLC140" s="81"/>
      <c r="CLD140" s="81"/>
      <c r="CLE140" s="81"/>
      <c r="CLF140" s="81"/>
      <c r="CLG140" s="81"/>
      <c r="CLH140" s="81"/>
      <c r="CLI140" s="81"/>
      <c r="CLJ140" s="81"/>
      <c r="CLK140" s="81"/>
      <c r="CLL140" s="81"/>
      <c r="CLM140" s="81"/>
      <c r="CLN140" s="81"/>
      <c r="CLO140" s="81"/>
      <c r="CLP140" s="81"/>
      <c r="CLQ140" s="81"/>
      <c r="CLR140" s="81"/>
      <c r="CLS140" s="81"/>
      <c r="CLT140" s="81"/>
      <c r="CLU140" s="81"/>
      <c r="CLV140" s="81"/>
      <c r="CLW140" s="81"/>
      <c r="CLX140" s="81"/>
      <c r="CLY140" s="81"/>
      <c r="CLZ140" s="81"/>
      <c r="CMA140" s="81"/>
      <c r="CMB140" s="81"/>
      <c r="CMC140" s="81"/>
      <c r="CMD140" s="81"/>
      <c r="CME140" s="81"/>
      <c r="CMF140" s="81"/>
      <c r="CMG140" s="81"/>
      <c r="CMH140" s="81"/>
      <c r="CMI140" s="81"/>
      <c r="CMJ140" s="81"/>
      <c r="CMK140" s="81"/>
      <c r="CML140" s="81"/>
      <c r="CMM140" s="81"/>
      <c r="CMN140" s="81"/>
      <c r="CMO140" s="81"/>
      <c r="CMP140" s="81"/>
      <c r="CMQ140" s="81"/>
      <c r="CMR140" s="81"/>
      <c r="CMS140" s="81"/>
      <c r="CMT140" s="81"/>
      <c r="CMU140" s="81"/>
      <c r="CMV140" s="81"/>
      <c r="CMW140" s="81"/>
      <c r="CMX140" s="81"/>
      <c r="CMY140" s="81"/>
      <c r="CMZ140" s="81"/>
      <c r="CNA140" s="81"/>
      <c r="CNB140" s="81"/>
      <c r="CNC140" s="81"/>
      <c r="CND140" s="81"/>
      <c r="CNE140" s="81"/>
      <c r="CNF140" s="81"/>
      <c r="CNG140" s="81"/>
      <c r="CNH140" s="81"/>
      <c r="CNI140" s="81"/>
      <c r="CNJ140" s="81"/>
      <c r="CNK140" s="81"/>
      <c r="CNL140" s="81"/>
      <c r="CNM140" s="81"/>
      <c r="CNN140" s="81"/>
      <c r="CNO140" s="81"/>
      <c r="CNP140" s="81"/>
      <c r="CNQ140" s="81"/>
      <c r="CNR140" s="81"/>
      <c r="CNS140" s="81"/>
      <c r="CNT140" s="81"/>
      <c r="CNU140" s="81"/>
      <c r="CNV140" s="81"/>
      <c r="CNW140" s="81"/>
      <c r="CNX140" s="81"/>
      <c r="CNY140" s="81"/>
      <c r="CNZ140" s="81"/>
      <c r="COA140" s="81"/>
      <c r="COB140" s="81"/>
      <c r="COC140" s="81"/>
      <c r="COD140" s="81"/>
      <c r="COE140" s="81"/>
      <c r="COF140" s="81"/>
      <c r="COG140" s="81"/>
      <c r="COH140" s="81"/>
      <c r="COI140" s="81"/>
      <c r="COJ140" s="81"/>
      <c r="COK140" s="81"/>
      <c r="COL140" s="81"/>
      <c r="COM140" s="81"/>
      <c r="CON140" s="81"/>
      <c r="COO140" s="81"/>
      <c r="COP140" s="81"/>
      <c r="COQ140" s="81"/>
      <c r="COR140" s="81"/>
      <c r="COS140" s="81"/>
      <c r="COT140" s="81"/>
      <c r="COU140" s="81"/>
      <c r="COV140" s="81"/>
      <c r="COW140" s="81"/>
      <c r="COX140" s="81"/>
      <c r="COY140" s="81"/>
      <c r="COZ140" s="81"/>
      <c r="CPA140" s="81"/>
      <c r="CPB140" s="81"/>
      <c r="CPC140" s="81"/>
      <c r="CPD140" s="81"/>
      <c r="CPE140" s="81"/>
      <c r="CPF140" s="81"/>
      <c r="CPG140" s="81"/>
      <c r="CPH140" s="81"/>
      <c r="CPI140" s="81"/>
      <c r="CPJ140" s="81"/>
      <c r="CPK140" s="81"/>
      <c r="CPL140" s="81"/>
      <c r="CPM140" s="81"/>
      <c r="CPN140" s="81"/>
      <c r="CPO140" s="81"/>
      <c r="CPP140" s="81"/>
      <c r="CPQ140" s="81"/>
      <c r="CPR140" s="81"/>
      <c r="CPS140" s="81"/>
      <c r="CPT140" s="81"/>
      <c r="CPU140" s="81"/>
      <c r="CPV140" s="81"/>
      <c r="CPW140" s="81"/>
      <c r="CPX140" s="81"/>
      <c r="CPY140" s="81"/>
      <c r="CPZ140" s="81"/>
      <c r="CQA140" s="81"/>
      <c r="CQB140" s="81"/>
      <c r="CQC140" s="81"/>
      <c r="CQD140" s="81"/>
      <c r="CQE140" s="81"/>
      <c r="CQF140" s="81"/>
      <c r="CQG140" s="81"/>
      <c r="CQH140" s="81"/>
      <c r="CQI140" s="81"/>
      <c r="CQJ140" s="81"/>
      <c r="CQK140" s="81"/>
      <c r="CQL140" s="81"/>
      <c r="CQM140" s="81"/>
      <c r="CQN140" s="81"/>
      <c r="CQO140" s="81"/>
      <c r="CQP140" s="81"/>
      <c r="CQQ140" s="81"/>
      <c r="CQR140" s="81"/>
      <c r="CQS140" s="81"/>
      <c r="CQT140" s="81"/>
      <c r="CQU140" s="81"/>
      <c r="CQV140" s="81"/>
      <c r="CQW140" s="81"/>
      <c r="CQX140" s="81"/>
      <c r="CQY140" s="81"/>
      <c r="CQZ140" s="81"/>
      <c r="CRA140" s="81"/>
      <c r="CRB140" s="81"/>
      <c r="CRC140" s="81"/>
      <c r="CRD140" s="81"/>
      <c r="CRE140" s="81"/>
      <c r="CRF140" s="81"/>
      <c r="CRG140" s="81"/>
      <c r="CRH140" s="81"/>
      <c r="CRI140" s="81"/>
      <c r="CRJ140" s="81"/>
      <c r="CRK140" s="81"/>
      <c r="CRL140" s="81"/>
      <c r="CRM140" s="81"/>
      <c r="CRN140" s="81"/>
      <c r="CRO140" s="81"/>
      <c r="CRP140" s="81"/>
      <c r="CRQ140" s="81"/>
      <c r="CRR140" s="81"/>
      <c r="CRS140" s="81"/>
      <c r="CRT140" s="81"/>
      <c r="CRU140" s="81"/>
      <c r="CRV140" s="81"/>
      <c r="CRW140" s="81"/>
      <c r="CRX140" s="81"/>
      <c r="CRY140" s="81"/>
      <c r="CRZ140" s="81"/>
      <c r="CSA140" s="81"/>
      <c r="CSB140" s="81"/>
      <c r="CSC140" s="81"/>
      <c r="CSD140" s="81"/>
      <c r="CSE140" s="81"/>
      <c r="CSF140" s="81"/>
      <c r="CSG140" s="81"/>
      <c r="CSH140" s="81"/>
      <c r="CSI140" s="81"/>
      <c r="CSJ140" s="81"/>
      <c r="CSK140" s="81"/>
      <c r="CSL140" s="81"/>
      <c r="CSM140" s="81"/>
      <c r="CSN140" s="81"/>
      <c r="CSO140" s="81"/>
      <c r="CSP140" s="81"/>
      <c r="CSQ140" s="81"/>
      <c r="CSR140" s="81"/>
      <c r="CSS140" s="81"/>
      <c r="CST140" s="81"/>
      <c r="CSU140" s="81"/>
      <c r="CSV140" s="81"/>
      <c r="CSW140" s="81"/>
      <c r="CSX140" s="81"/>
      <c r="CSY140" s="81"/>
      <c r="CSZ140" s="81"/>
      <c r="CTA140" s="81"/>
      <c r="CTB140" s="81"/>
      <c r="CTC140" s="81"/>
      <c r="CTD140" s="81"/>
      <c r="CTE140" s="81"/>
      <c r="CTF140" s="81"/>
      <c r="CTG140" s="81"/>
      <c r="CTH140" s="81"/>
      <c r="CTI140" s="81"/>
      <c r="CTJ140" s="81"/>
      <c r="CTK140" s="81"/>
      <c r="CTL140" s="81"/>
      <c r="CTM140" s="81"/>
      <c r="CTN140" s="81"/>
      <c r="CTO140" s="81"/>
      <c r="CTP140" s="81"/>
      <c r="CTQ140" s="81"/>
      <c r="CTR140" s="81"/>
      <c r="CTS140" s="81"/>
      <c r="CTT140" s="81"/>
      <c r="CTU140" s="81"/>
      <c r="CTV140" s="81"/>
      <c r="CTW140" s="81"/>
      <c r="CTX140" s="81"/>
      <c r="CTY140" s="81"/>
      <c r="CTZ140" s="81"/>
      <c r="CUA140" s="81"/>
      <c r="CUB140" s="81"/>
      <c r="CUC140" s="81"/>
      <c r="CUD140" s="81"/>
      <c r="CUE140" s="81"/>
      <c r="CUF140" s="81"/>
      <c r="CUG140" s="81"/>
      <c r="CUH140" s="81"/>
      <c r="CUI140" s="81"/>
      <c r="CUJ140" s="81"/>
      <c r="CUK140" s="81"/>
      <c r="CUL140" s="81"/>
      <c r="CUM140" s="81"/>
      <c r="CUN140" s="81"/>
      <c r="CUO140" s="81"/>
      <c r="CUP140" s="81"/>
      <c r="CUQ140" s="81"/>
      <c r="CUR140" s="81"/>
      <c r="CUS140" s="81"/>
      <c r="CUT140" s="81"/>
      <c r="CUU140" s="81"/>
      <c r="CUV140" s="81"/>
      <c r="CUW140" s="81"/>
      <c r="CUX140" s="81"/>
      <c r="CUY140" s="81"/>
      <c r="CUZ140" s="81"/>
      <c r="CVA140" s="81"/>
      <c r="CVB140" s="81"/>
      <c r="CVC140" s="81"/>
      <c r="CVD140" s="81"/>
      <c r="CVE140" s="81"/>
      <c r="CVF140" s="81"/>
      <c r="CVG140" s="81"/>
      <c r="CVH140" s="81"/>
      <c r="CVI140" s="81"/>
      <c r="CVJ140" s="81"/>
      <c r="CVK140" s="81"/>
      <c r="CVL140" s="81"/>
      <c r="CVM140" s="81"/>
      <c r="CVN140" s="81"/>
      <c r="CVO140" s="81"/>
      <c r="CVP140" s="81"/>
      <c r="CVQ140" s="81"/>
      <c r="CVR140" s="81"/>
      <c r="CVS140" s="81"/>
      <c r="CVT140" s="81"/>
      <c r="CVU140" s="81"/>
      <c r="CVV140" s="81"/>
      <c r="CVW140" s="81"/>
      <c r="CVX140" s="81"/>
      <c r="CVY140" s="81"/>
      <c r="CVZ140" s="81"/>
      <c r="CWA140" s="81"/>
      <c r="CWB140" s="81"/>
      <c r="CWC140" s="81"/>
      <c r="CWD140" s="81"/>
      <c r="CWE140" s="81"/>
      <c r="CWF140" s="81"/>
      <c r="CWG140" s="81"/>
      <c r="CWH140" s="81"/>
      <c r="CWI140" s="81"/>
      <c r="CWJ140" s="81"/>
      <c r="CWK140" s="81"/>
      <c r="CWL140" s="81"/>
      <c r="CWM140" s="81"/>
      <c r="CWN140" s="81"/>
      <c r="CWO140" s="81"/>
      <c r="CWP140" s="81"/>
      <c r="CWQ140" s="81"/>
      <c r="CWR140" s="81"/>
      <c r="CWS140" s="81"/>
      <c r="CWT140" s="81"/>
      <c r="CWU140" s="81"/>
      <c r="CWV140" s="81"/>
      <c r="CWW140" s="81"/>
      <c r="CWX140" s="81"/>
      <c r="CWY140" s="81"/>
      <c r="CWZ140" s="81"/>
      <c r="CXA140" s="81"/>
      <c r="CXB140" s="81"/>
      <c r="CXC140" s="81"/>
      <c r="CXD140" s="81"/>
      <c r="CXE140" s="81"/>
      <c r="CXF140" s="81"/>
      <c r="CXG140" s="81"/>
      <c r="CXH140" s="81"/>
      <c r="CXI140" s="81"/>
      <c r="CXJ140" s="81"/>
      <c r="CXK140" s="81"/>
      <c r="CXL140" s="81"/>
      <c r="CXM140" s="81"/>
      <c r="CXN140" s="81"/>
      <c r="CXO140" s="81"/>
      <c r="CXP140" s="81"/>
      <c r="CXQ140" s="81"/>
      <c r="CXR140" s="81"/>
      <c r="CXS140" s="81"/>
      <c r="CXT140" s="81"/>
      <c r="CXU140" s="81"/>
      <c r="CXV140" s="81"/>
      <c r="CXW140" s="81"/>
      <c r="CXX140" s="81"/>
      <c r="CXY140" s="81"/>
      <c r="CXZ140" s="81"/>
      <c r="CYA140" s="81"/>
      <c r="CYB140" s="81"/>
      <c r="CYC140" s="81"/>
      <c r="CYD140" s="81"/>
      <c r="CYE140" s="81"/>
      <c r="CYF140" s="81"/>
      <c r="CYG140" s="81"/>
      <c r="CYH140" s="81"/>
      <c r="CYI140" s="81"/>
      <c r="CYJ140" s="81"/>
      <c r="CYK140" s="81"/>
      <c r="CYL140" s="81"/>
      <c r="CYM140" s="81"/>
      <c r="CYN140" s="81"/>
      <c r="CYO140" s="81"/>
      <c r="CYP140" s="81"/>
      <c r="CYQ140" s="81"/>
      <c r="CYR140" s="81"/>
      <c r="CYS140" s="81"/>
      <c r="CYT140" s="81"/>
      <c r="CYU140" s="81"/>
      <c r="CYV140" s="81"/>
      <c r="CYW140" s="81"/>
      <c r="CYX140" s="81"/>
      <c r="CYY140" s="81"/>
      <c r="CYZ140" s="81"/>
      <c r="CZA140" s="81"/>
      <c r="CZB140" s="81"/>
      <c r="CZC140" s="81"/>
      <c r="CZD140" s="81"/>
      <c r="CZE140" s="81"/>
      <c r="CZF140" s="81"/>
      <c r="CZG140" s="81"/>
      <c r="CZH140" s="81"/>
      <c r="CZI140" s="81"/>
      <c r="CZJ140" s="81"/>
      <c r="CZK140" s="81"/>
      <c r="CZL140" s="81"/>
      <c r="CZM140" s="81"/>
      <c r="CZN140" s="81"/>
      <c r="CZO140" s="81"/>
      <c r="CZP140" s="81"/>
      <c r="CZQ140" s="81"/>
      <c r="CZR140" s="81"/>
      <c r="CZS140" s="81"/>
      <c r="CZT140" s="81"/>
      <c r="CZU140" s="81"/>
      <c r="CZV140" s="81"/>
      <c r="CZW140" s="81"/>
      <c r="CZX140" s="81"/>
      <c r="CZY140" s="81"/>
      <c r="CZZ140" s="81"/>
      <c r="DAA140" s="81"/>
      <c r="DAB140" s="81"/>
      <c r="DAC140" s="81"/>
      <c r="DAD140" s="81"/>
      <c r="DAE140" s="81"/>
      <c r="DAF140" s="81"/>
      <c r="DAG140" s="81"/>
      <c r="DAH140" s="81"/>
      <c r="DAI140" s="81"/>
      <c r="DAJ140" s="81"/>
      <c r="DAK140" s="81"/>
      <c r="DAL140" s="81"/>
      <c r="DAM140" s="81"/>
      <c r="DAN140" s="81"/>
      <c r="DAO140" s="81"/>
      <c r="DAP140" s="81"/>
      <c r="DAQ140" s="81"/>
      <c r="DAR140" s="81"/>
      <c r="DAS140" s="81"/>
      <c r="DAT140" s="81"/>
      <c r="DAU140" s="81"/>
      <c r="DAV140" s="81"/>
      <c r="DAW140" s="81"/>
      <c r="DAX140" s="81"/>
      <c r="DAY140" s="81"/>
      <c r="DAZ140" s="81"/>
      <c r="DBA140" s="81"/>
      <c r="DBB140" s="81"/>
      <c r="DBC140" s="81"/>
      <c r="DBD140" s="81"/>
      <c r="DBE140" s="81"/>
      <c r="DBF140" s="81"/>
      <c r="DBG140" s="81"/>
      <c r="DBH140" s="81"/>
      <c r="DBI140" s="81"/>
      <c r="DBJ140" s="81"/>
      <c r="DBK140" s="81"/>
      <c r="DBL140" s="81"/>
      <c r="DBM140" s="81"/>
      <c r="DBN140" s="81"/>
      <c r="DBO140" s="81"/>
      <c r="DBP140" s="81"/>
      <c r="DBQ140" s="81"/>
      <c r="DBR140" s="81"/>
      <c r="DBS140" s="81"/>
      <c r="DBT140" s="81"/>
      <c r="DBU140" s="81"/>
      <c r="DBV140" s="81"/>
      <c r="DBW140" s="81"/>
      <c r="DBX140" s="81"/>
      <c r="DBY140" s="81"/>
      <c r="DBZ140" s="81"/>
      <c r="DCA140" s="81"/>
      <c r="DCB140" s="81"/>
      <c r="DCC140" s="81"/>
      <c r="DCD140" s="81"/>
      <c r="DCE140" s="81"/>
      <c r="DCF140" s="81"/>
      <c r="DCG140" s="81"/>
      <c r="DCH140" s="81"/>
      <c r="DCI140" s="81"/>
      <c r="DCJ140" s="81"/>
      <c r="DCK140" s="81"/>
      <c r="DCL140" s="81"/>
      <c r="DCM140" s="81"/>
      <c r="DCN140" s="81"/>
      <c r="DCO140" s="81"/>
      <c r="DCP140" s="81"/>
      <c r="DCQ140" s="81"/>
      <c r="DCR140" s="81"/>
      <c r="DCS140" s="81"/>
      <c r="DCT140" s="81"/>
      <c r="DCU140" s="81"/>
      <c r="DCV140" s="81"/>
      <c r="DCW140" s="81"/>
      <c r="DCX140" s="81"/>
      <c r="DCY140" s="81"/>
      <c r="DCZ140" s="81"/>
      <c r="DDA140" s="81"/>
      <c r="DDB140" s="81"/>
      <c r="DDC140" s="81"/>
      <c r="DDD140" s="81"/>
      <c r="DDE140" s="81"/>
      <c r="DDF140" s="81"/>
      <c r="DDG140" s="81"/>
      <c r="DDH140" s="81"/>
      <c r="DDI140" s="81"/>
      <c r="DDJ140" s="81"/>
      <c r="DDK140" s="81"/>
      <c r="DDL140" s="81"/>
      <c r="DDM140" s="81"/>
      <c r="DDN140" s="81"/>
      <c r="DDO140" s="81"/>
      <c r="DDP140" s="81"/>
      <c r="DDQ140" s="81"/>
      <c r="DDR140" s="81"/>
      <c r="DDS140" s="81"/>
      <c r="DDT140" s="81"/>
      <c r="DDU140" s="81"/>
      <c r="DDV140" s="81"/>
      <c r="DDW140" s="81"/>
      <c r="DDX140" s="81"/>
      <c r="DDY140" s="81"/>
      <c r="DDZ140" s="81"/>
      <c r="DEA140" s="81"/>
      <c r="DEB140" s="81"/>
      <c r="DEC140" s="81"/>
      <c r="DED140" s="81"/>
      <c r="DEE140" s="81"/>
      <c r="DEF140" s="81"/>
      <c r="DEG140" s="81"/>
      <c r="DEH140" s="81"/>
      <c r="DEI140" s="81"/>
      <c r="DEJ140" s="81"/>
      <c r="DEK140" s="81"/>
      <c r="DEL140" s="81"/>
      <c r="DEM140" s="81"/>
      <c r="DEN140" s="81"/>
      <c r="DEO140" s="81"/>
      <c r="DEP140" s="81"/>
      <c r="DEQ140" s="81"/>
      <c r="DER140" s="81"/>
      <c r="DES140" s="81"/>
      <c r="DET140" s="81"/>
      <c r="DEU140" s="81"/>
      <c r="DEV140" s="81"/>
      <c r="DEW140" s="81"/>
      <c r="DEX140" s="81"/>
      <c r="DEY140" s="81"/>
      <c r="DEZ140" s="81"/>
      <c r="DFA140" s="81"/>
      <c r="DFB140" s="81"/>
      <c r="DFC140" s="81"/>
      <c r="DFD140" s="81"/>
      <c r="DFE140" s="81"/>
      <c r="DFF140" s="81"/>
      <c r="DFG140" s="81"/>
      <c r="DFH140" s="81"/>
      <c r="DFI140" s="81"/>
      <c r="DFJ140" s="81"/>
      <c r="DFK140" s="81"/>
      <c r="DFL140" s="81"/>
      <c r="DFM140" s="81"/>
      <c r="DFN140" s="81"/>
      <c r="DFO140" s="81"/>
      <c r="DFP140" s="81"/>
      <c r="DFQ140" s="81"/>
      <c r="DFR140" s="81"/>
      <c r="DFS140" s="81"/>
      <c r="DFT140" s="81"/>
      <c r="DFU140" s="81"/>
      <c r="DFV140" s="81"/>
      <c r="DFW140" s="81"/>
      <c r="DFX140" s="81"/>
      <c r="DFY140" s="81"/>
      <c r="DFZ140" s="81"/>
      <c r="DGA140" s="81"/>
      <c r="DGB140" s="81"/>
      <c r="DGC140" s="81"/>
      <c r="DGD140" s="81"/>
      <c r="DGE140" s="81"/>
      <c r="DGF140" s="81"/>
      <c r="DGG140" s="81"/>
      <c r="DGH140" s="81"/>
      <c r="DGI140" s="81"/>
      <c r="DGJ140" s="81"/>
      <c r="DGK140" s="81"/>
      <c r="DGL140" s="81"/>
      <c r="DGM140" s="81"/>
      <c r="DGN140" s="81"/>
      <c r="DGO140" s="81"/>
      <c r="DGP140" s="81"/>
      <c r="DGQ140" s="81"/>
      <c r="DGR140" s="81"/>
      <c r="DGS140" s="81"/>
      <c r="DGT140" s="81"/>
      <c r="DGU140" s="81"/>
      <c r="DGV140" s="81"/>
      <c r="DGW140" s="81"/>
      <c r="DGX140" s="81"/>
      <c r="DGY140" s="81"/>
      <c r="DGZ140" s="81"/>
      <c r="DHA140" s="81"/>
      <c r="DHB140" s="81"/>
      <c r="DHC140" s="81"/>
      <c r="DHD140" s="81"/>
      <c r="DHE140" s="81"/>
      <c r="DHF140" s="81"/>
      <c r="DHG140" s="81"/>
      <c r="DHH140" s="81"/>
      <c r="DHI140" s="81"/>
      <c r="DHJ140" s="81"/>
      <c r="DHK140" s="81"/>
      <c r="DHL140" s="81"/>
      <c r="DHM140" s="81"/>
      <c r="DHN140" s="81"/>
      <c r="DHO140" s="81"/>
      <c r="DHP140" s="81"/>
      <c r="DHQ140" s="81"/>
      <c r="DHR140" s="81"/>
      <c r="DHS140" s="81"/>
      <c r="DHT140" s="81"/>
      <c r="DHU140" s="81"/>
      <c r="DHV140" s="81"/>
      <c r="DHW140" s="81"/>
      <c r="DHX140" s="81"/>
      <c r="DHY140" s="81"/>
      <c r="DHZ140" s="81"/>
      <c r="DIA140" s="81"/>
      <c r="DIB140" s="81"/>
      <c r="DIC140" s="81"/>
      <c r="DID140" s="81"/>
      <c r="DIE140" s="81"/>
      <c r="DIF140" s="81"/>
      <c r="DIG140" s="81"/>
      <c r="DIH140" s="81"/>
      <c r="DII140" s="81"/>
      <c r="DIJ140" s="81"/>
      <c r="DIK140" s="81"/>
      <c r="DIL140" s="81"/>
      <c r="DIM140" s="81"/>
      <c r="DIN140" s="81"/>
      <c r="DIO140" s="81"/>
      <c r="DIP140" s="81"/>
      <c r="DIQ140" s="81"/>
      <c r="DIR140" s="81"/>
      <c r="DIS140" s="81"/>
      <c r="DIT140" s="81"/>
      <c r="DIU140" s="81"/>
      <c r="DIV140" s="81"/>
      <c r="DIW140" s="81"/>
      <c r="DIX140" s="81"/>
      <c r="DIY140" s="81"/>
      <c r="DIZ140" s="81"/>
      <c r="DJA140" s="81"/>
      <c r="DJB140" s="81"/>
      <c r="DJC140" s="81"/>
      <c r="DJD140" s="81"/>
      <c r="DJE140" s="81"/>
      <c r="DJF140" s="81"/>
      <c r="DJG140" s="81"/>
      <c r="DJH140" s="81"/>
      <c r="DJI140" s="81"/>
      <c r="DJJ140" s="81"/>
      <c r="DJK140" s="81"/>
      <c r="DJL140" s="81"/>
      <c r="DJM140" s="81"/>
      <c r="DJN140" s="81"/>
      <c r="DJO140" s="81"/>
      <c r="DJP140" s="81"/>
      <c r="DJQ140" s="81"/>
      <c r="DJR140" s="81"/>
      <c r="DJS140" s="81"/>
      <c r="DJT140" s="81"/>
      <c r="DJU140" s="81"/>
      <c r="DJV140" s="81"/>
      <c r="DJW140" s="81"/>
      <c r="DJX140" s="81"/>
      <c r="DJY140" s="81"/>
      <c r="DJZ140" s="81"/>
      <c r="DKA140" s="81"/>
      <c r="DKB140" s="81"/>
      <c r="DKC140" s="81"/>
      <c r="DKD140" s="81"/>
      <c r="DKE140" s="81"/>
      <c r="DKF140" s="81"/>
      <c r="DKG140" s="81"/>
      <c r="DKH140" s="81"/>
      <c r="DKI140" s="81"/>
      <c r="DKJ140" s="81"/>
      <c r="DKK140" s="81"/>
      <c r="DKL140" s="81"/>
      <c r="DKM140" s="81"/>
      <c r="DKN140" s="81"/>
      <c r="DKO140" s="81"/>
      <c r="DKP140" s="81"/>
      <c r="DKQ140" s="81"/>
      <c r="DKR140" s="81"/>
      <c r="DKS140" s="81"/>
      <c r="DKT140" s="81"/>
      <c r="DKU140" s="81"/>
      <c r="DKV140" s="81"/>
      <c r="DKW140" s="81"/>
      <c r="DKX140" s="81"/>
      <c r="DKY140" s="81"/>
      <c r="DKZ140" s="81"/>
      <c r="DLA140" s="81"/>
      <c r="DLB140" s="81"/>
      <c r="DLC140" s="81"/>
      <c r="DLD140" s="81"/>
      <c r="DLE140" s="81"/>
      <c r="DLF140" s="81"/>
      <c r="DLG140" s="81"/>
      <c r="DLH140" s="81"/>
      <c r="DLI140" s="81"/>
      <c r="DLJ140" s="81"/>
      <c r="DLK140" s="81"/>
      <c r="DLL140" s="81"/>
      <c r="DLM140" s="81"/>
      <c r="DLN140" s="81"/>
      <c r="DLO140" s="81"/>
      <c r="DLP140" s="81"/>
      <c r="DLQ140" s="81"/>
      <c r="DLR140" s="81"/>
      <c r="DLS140" s="81"/>
      <c r="DLT140" s="81"/>
      <c r="DLU140" s="81"/>
      <c r="DLV140" s="81"/>
      <c r="DLW140" s="81"/>
      <c r="DLX140" s="81"/>
      <c r="DLY140" s="81"/>
      <c r="DLZ140" s="81"/>
      <c r="DMA140" s="81"/>
      <c r="DMB140" s="81"/>
      <c r="DMC140" s="81"/>
      <c r="DMD140" s="81"/>
      <c r="DME140" s="81"/>
      <c r="DMF140" s="81"/>
      <c r="DMG140" s="81"/>
      <c r="DMH140" s="81"/>
      <c r="DMI140" s="81"/>
      <c r="DMJ140" s="81"/>
      <c r="DMK140" s="81"/>
      <c r="DML140" s="81"/>
      <c r="DMM140" s="81"/>
      <c r="DMN140" s="81"/>
      <c r="DMO140" s="81"/>
      <c r="DMP140" s="81"/>
      <c r="DMQ140" s="81"/>
      <c r="DMR140" s="81"/>
      <c r="DMS140" s="81"/>
      <c r="DMT140" s="81"/>
      <c r="DMU140" s="81"/>
      <c r="DMV140" s="81"/>
      <c r="DMW140" s="81"/>
      <c r="DMX140" s="81"/>
      <c r="DMY140" s="81"/>
      <c r="DMZ140" s="81"/>
      <c r="DNA140" s="81"/>
      <c r="DNB140" s="81"/>
      <c r="DNC140" s="81"/>
      <c r="DND140" s="81"/>
      <c r="DNE140" s="81"/>
      <c r="DNF140" s="81"/>
      <c r="DNG140" s="81"/>
      <c r="DNH140" s="81"/>
      <c r="DNI140" s="81"/>
      <c r="DNJ140" s="81"/>
      <c r="DNK140" s="81"/>
      <c r="DNL140" s="81"/>
      <c r="DNM140" s="81"/>
      <c r="DNN140" s="81"/>
      <c r="DNO140" s="81"/>
      <c r="DNP140" s="81"/>
      <c r="DNQ140" s="81"/>
      <c r="DNR140" s="81"/>
      <c r="DNS140" s="81"/>
      <c r="DNT140" s="81"/>
      <c r="DNU140" s="81"/>
      <c r="DNV140" s="81"/>
      <c r="DNW140" s="81"/>
      <c r="DNX140" s="81"/>
      <c r="DNY140" s="81"/>
      <c r="DNZ140" s="81"/>
      <c r="DOA140" s="81"/>
      <c r="DOB140" s="81"/>
      <c r="DOC140" s="81"/>
      <c r="DOD140" s="81"/>
      <c r="DOE140" s="81"/>
      <c r="DOF140" s="81"/>
      <c r="DOG140" s="81"/>
      <c r="DOH140" s="81"/>
      <c r="DOI140" s="81"/>
      <c r="DOJ140" s="81"/>
      <c r="DOK140" s="81"/>
      <c r="DOL140" s="81"/>
      <c r="DOM140" s="81"/>
      <c r="DON140" s="81"/>
      <c r="DOO140" s="81"/>
      <c r="DOP140" s="81"/>
      <c r="DOQ140" s="81"/>
      <c r="DOR140" s="81"/>
      <c r="DOS140" s="81"/>
      <c r="DOT140" s="81"/>
      <c r="DOU140" s="81"/>
      <c r="DOV140" s="81"/>
      <c r="DOW140" s="81"/>
      <c r="DOX140" s="81"/>
      <c r="DOY140" s="81"/>
      <c r="DOZ140" s="81"/>
      <c r="DPA140" s="81"/>
      <c r="DPB140" s="81"/>
      <c r="DPC140" s="81"/>
      <c r="DPD140" s="81"/>
      <c r="DPE140" s="81"/>
      <c r="DPF140" s="81"/>
      <c r="DPG140" s="81"/>
      <c r="DPH140" s="81"/>
      <c r="DPI140" s="81"/>
      <c r="DPJ140" s="81"/>
      <c r="DPK140" s="81"/>
      <c r="DPL140" s="81"/>
      <c r="DPM140" s="81"/>
      <c r="DPN140" s="81"/>
      <c r="DPO140" s="81"/>
      <c r="DPP140" s="81"/>
      <c r="DPQ140" s="81"/>
      <c r="DPR140" s="81"/>
      <c r="DPS140" s="81"/>
      <c r="DPT140" s="81"/>
      <c r="DPU140" s="81"/>
      <c r="DPV140" s="81"/>
      <c r="DPW140" s="81"/>
      <c r="DPX140" s="81"/>
      <c r="DPY140" s="81"/>
      <c r="DPZ140" s="81"/>
      <c r="DQA140" s="81"/>
      <c r="DQB140" s="81"/>
      <c r="DQC140" s="81"/>
      <c r="DQD140" s="81"/>
      <c r="DQE140" s="81"/>
      <c r="DQF140" s="81"/>
      <c r="DQG140" s="81"/>
      <c r="DQH140" s="81"/>
      <c r="DQI140" s="81"/>
      <c r="DQJ140" s="81"/>
      <c r="DQK140" s="81"/>
      <c r="DQL140" s="81"/>
      <c r="DQM140" s="81"/>
      <c r="DQN140" s="81"/>
      <c r="DQO140" s="81"/>
      <c r="DQP140" s="81"/>
      <c r="DQQ140" s="81"/>
      <c r="DQR140" s="81"/>
      <c r="DQS140" s="81"/>
      <c r="DQT140" s="81"/>
      <c r="DQU140" s="81"/>
      <c r="DQV140" s="81"/>
      <c r="DQW140" s="81"/>
      <c r="DQX140" s="81"/>
      <c r="DQY140" s="81"/>
      <c r="DQZ140" s="81"/>
      <c r="DRA140" s="81"/>
      <c r="DRB140" s="81"/>
      <c r="DRC140" s="81"/>
      <c r="DRD140" s="81"/>
      <c r="DRE140" s="81"/>
      <c r="DRF140" s="81"/>
      <c r="DRG140" s="81"/>
      <c r="DRH140" s="81"/>
      <c r="DRI140" s="81"/>
      <c r="DRJ140" s="81"/>
      <c r="DRK140" s="81"/>
      <c r="DRL140" s="81"/>
      <c r="DRM140" s="81"/>
      <c r="DRN140" s="81"/>
      <c r="DRO140" s="81"/>
      <c r="DRP140" s="81"/>
      <c r="DRQ140" s="81"/>
      <c r="DRR140" s="81"/>
      <c r="DRS140" s="81"/>
      <c r="DRT140" s="81"/>
      <c r="DRU140" s="81"/>
      <c r="DRV140" s="81"/>
      <c r="DRW140" s="81"/>
      <c r="DRX140" s="81"/>
      <c r="DRY140" s="81"/>
      <c r="DRZ140" s="81"/>
      <c r="DSA140" s="81"/>
      <c r="DSB140" s="81"/>
      <c r="DSC140" s="81"/>
      <c r="DSD140" s="81"/>
      <c r="DSE140" s="81"/>
      <c r="DSF140" s="81"/>
      <c r="DSG140" s="81"/>
      <c r="DSH140" s="81"/>
      <c r="DSI140" s="81"/>
      <c r="DSJ140" s="81"/>
      <c r="DSK140" s="81"/>
      <c r="DSL140" s="81"/>
      <c r="DSM140" s="81"/>
      <c r="DSN140" s="81"/>
      <c r="DSO140" s="81"/>
      <c r="DSP140" s="81"/>
      <c r="DSQ140" s="81"/>
      <c r="DSR140" s="81"/>
      <c r="DSS140" s="81"/>
      <c r="DST140" s="81"/>
      <c r="DSU140" s="81"/>
      <c r="DSV140" s="81"/>
      <c r="DSW140" s="81"/>
      <c r="DSX140" s="81"/>
      <c r="DSY140" s="81"/>
      <c r="DSZ140" s="81"/>
      <c r="DTA140" s="81"/>
      <c r="DTB140" s="81"/>
      <c r="DTC140" s="81"/>
      <c r="DTD140" s="81"/>
      <c r="DTE140" s="81"/>
      <c r="DTF140" s="81"/>
      <c r="DTG140" s="81"/>
      <c r="DTH140" s="81"/>
      <c r="DTI140" s="81"/>
      <c r="DTJ140" s="81"/>
      <c r="DTK140" s="81"/>
      <c r="DTL140" s="81"/>
      <c r="DTM140" s="81"/>
      <c r="DTN140" s="81"/>
      <c r="DTO140" s="81"/>
      <c r="DTP140" s="81"/>
      <c r="DTQ140" s="81"/>
      <c r="DTR140" s="81"/>
      <c r="DTS140" s="81"/>
      <c r="DTT140" s="81"/>
      <c r="DTU140" s="81"/>
      <c r="DTV140" s="81"/>
      <c r="DTW140" s="81"/>
      <c r="DTX140" s="81"/>
      <c r="DTY140" s="81"/>
      <c r="DTZ140" s="81"/>
      <c r="DUA140" s="81"/>
      <c r="DUB140" s="81"/>
      <c r="DUC140" s="81"/>
      <c r="DUD140" s="81"/>
      <c r="DUE140" s="81"/>
      <c r="DUF140" s="81"/>
      <c r="DUG140" s="81"/>
      <c r="DUH140" s="81"/>
      <c r="DUI140" s="81"/>
      <c r="DUJ140" s="81"/>
      <c r="DUK140" s="81"/>
      <c r="DUL140" s="81"/>
      <c r="DUM140" s="81"/>
      <c r="DUN140" s="81"/>
      <c r="DUO140" s="81"/>
      <c r="DUP140" s="81"/>
      <c r="DUQ140" s="81"/>
      <c r="DUR140" s="81"/>
      <c r="DUS140" s="81"/>
      <c r="DUT140" s="81"/>
      <c r="DUU140" s="81"/>
      <c r="DUV140" s="81"/>
      <c r="DUW140" s="81"/>
      <c r="DUX140" s="81"/>
      <c r="DUY140" s="81"/>
      <c r="DUZ140" s="81"/>
      <c r="DVA140" s="81"/>
      <c r="DVB140" s="81"/>
      <c r="DVC140" s="81"/>
      <c r="DVD140" s="81"/>
      <c r="DVE140" s="81"/>
      <c r="DVF140" s="81"/>
      <c r="DVG140" s="81"/>
      <c r="DVH140" s="81"/>
      <c r="DVI140" s="81"/>
      <c r="DVJ140" s="81"/>
      <c r="DVK140" s="81"/>
      <c r="DVL140" s="81"/>
      <c r="DVM140" s="81"/>
      <c r="DVN140" s="81"/>
      <c r="DVO140" s="81"/>
      <c r="DVP140" s="81"/>
      <c r="DVQ140" s="81"/>
      <c r="DVR140" s="81"/>
      <c r="DVS140" s="81"/>
      <c r="DVT140" s="81"/>
      <c r="DVU140" s="81"/>
      <c r="DVV140" s="81"/>
      <c r="DVW140" s="81"/>
      <c r="DVX140" s="81"/>
      <c r="DVY140" s="81"/>
      <c r="DVZ140" s="81"/>
      <c r="DWA140" s="81"/>
      <c r="DWB140" s="81"/>
      <c r="DWC140" s="81"/>
      <c r="DWD140" s="81"/>
      <c r="DWE140" s="81"/>
      <c r="DWF140" s="81"/>
      <c r="DWG140" s="81"/>
      <c r="DWH140" s="81"/>
      <c r="DWI140" s="81"/>
      <c r="DWJ140" s="81"/>
      <c r="DWK140" s="81"/>
      <c r="DWL140" s="81"/>
      <c r="DWM140" s="81"/>
      <c r="DWN140" s="81"/>
      <c r="DWO140" s="81"/>
      <c r="DWP140" s="81"/>
      <c r="DWQ140" s="81"/>
      <c r="DWR140" s="81"/>
      <c r="DWS140" s="81"/>
      <c r="DWT140" s="81"/>
      <c r="DWU140" s="81"/>
      <c r="DWV140" s="81"/>
      <c r="DWW140" s="81"/>
      <c r="DWX140" s="81"/>
      <c r="DWY140" s="81"/>
      <c r="DWZ140" s="81"/>
      <c r="DXA140" s="81"/>
      <c r="DXB140" s="81"/>
      <c r="DXC140" s="81"/>
      <c r="DXD140" s="81"/>
      <c r="DXE140" s="81"/>
      <c r="DXF140" s="81"/>
      <c r="DXG140" s="81"/>
      <c r="DXH140" s="81"/>
      <c r="DXI140" s="81"/>
      <c r="DXJ140" s="81"/>
      <c r="DXK140" s="81"/>
      <c r="DXL140" s="81"/>
      <c r="DXM140" s="81"/>
      <c r="DXN140" s="81"/>
      <c r="DXO140" s="81"/>
      <c r="DXP140" s="81"/>
      <c r="DXQ140" s="81"/>
      <c r="DXR140" s="81"/>
      <c r="DXS140" s="81"/>
      <c r="DXT140" s="81"/>
      <c r="DXU140" s="81"/>
      <c r="DXV140" s="81"/>
      <c r="DXW140" s="81"/>
      <c r="DXX140" s="81"/>
      <c r="DXY140" s="81"/>
      <c r="DXZ140" s="81"/>
      <c r="DYA140" s="81"/>
      <c r="DYB140" s="81"/>
      <c r="DYC140" s="81"/>
      <c r="DYD140" s="81"/>
      <c r="DYE140" s="81"/>
      <c r="DYF140" s="81"/>
      <c r="DYG140" s="81"/>
      <c r="DYH140" s="81"/>
      <c r="DYI140" s="81"/>
      <c r="DYJ140" s="81"/>
      <c r="DYK140" s="81"/>
      <c r="DYL140" s="81"/>
      <c r="DYM140" s="81"/>
      <c r="DYN140" s="81"/>
      <c r="DYO140" s="81"/>
      <c r="DYP140" s="81"/>
      <c r="DYQ140" s="81"/>
      <c r="DYR140" s="81"/>
      <c r="DYS140" s="81"/>
      <c r="DYT140" s="81"/>
      <c r="DYU140" s="81"/>
      <c r="DYV140" s="81"/>
      <c r="DYW140" s="81"/>
      <c r="DYX140" s="81"/>
      <c r="DYY140" s="81"/>
      <c r="DYZ140" s="81"/>
      <c r="DZA140" s="81"/>
      <c r="DZB140" s="81"/>
      <c r="DZC140" s="81"/>
      <c r="DZD140" s="81"/>
      <c r="DZE140" s="81"/>
      <c r="DZF140" s="81"/>
      <c r="DZG140" s="81"/>
      <c r="DZH140" s="81"/>
      <c r="DZI140" s="81"/>
      <c r="DZJ140" s="81"/>
      <c r="DZK140" s="81"/>
      <c r="DZL140" s="81"/>
      <c r="DZM140" s="81"/>
      <c r="DZN140" s="81"/>
      <c r="DZO140" s="81"/>
      <c r="DZP140" s="81"/>
      <c r="DZQ140" s="81"/>
      <c r="DZR140" s="81"/>
      <c r="DZS140" s="81"/>
      <c r="DZT140" s="81"/>
      <c r="DZU140" s="81"/>
      <c r="DZV140" s="81"/>
      <c r="DZW140" s="81"/>
      <c r="DZX140" s="81"/>
      <c r="DZY140" s="81"/>
      <c r="DZZ140" s="81"/>
      <c r="EAA140" s="81"/>
      <c r="EAB140" s="81"/>
      <c r="EAC140" s="81"/>
      <c r="EAD140" s="81"/>
      <c r="EAE140" s="81"/>
      <c r="EAF140" s="81"/>
      <c r="EAG140" s="81"/>
      <c r="EAH140" s="81"/>
      <c r="EAI140" s="81"/>
      <c r="EAJ140" s="81"/>
      <c r="EAK140" s="81"/>
      <c r="EAL140" s="81"/>
      <c r="EAM140" s="81"/>
      <c r="EAN140" s="81"/>
      <c r="EAO140" s="81"/>
      <c r="EAP140" s="81"/>
      <c r="EAQ140" s="81"/>
      <c r="EAR140" s="81"/>
      <c r="EAS140" s="81"/>
      <c r="EAT140" s="81"/>
      <c r="EAU140" s="81"/>
      <c r="EAV140" s="81"/>
      <c r="EAW140" s="81"/>
      <c r="EAX140" s="81"/>
      <c r="EAY140" s="81"/>
      <c r="EAZ140" s="81"/>
      <c r="EBA140" s="81"/>
      <c r="EBB140" s="81"/>
      <c r="EBC140" s="81"/>
      <c r="EBD140" s="81"/>
      <c r="EBE140" s="81"/>
      <c r="EBF140" s="81"/>
      <c r="EBG140" s="81"/>
      <c r="EBH140" s="81"/>
      <c r="EBI140" s="81"/>
      <c r="EBJ140" s="81"/>
      <c r="EBK140" s="81"/>
      <c r="EBL140" s="81"/>
      <c r="EBM140" s="81"/>
      <c r="EBN140" s="81"/>
      <c r="EBO140" s="81"/>
      <c r="EBP140" s="81"/>
      <c r="EBQ140" s="81"/>
      <c r="EBR140" s="81"/>
      <c r="EBS140" s="81"/>
      <c r="EBT140" s="81"/>
      <c r="EBU140" s="81"/>
      <c r="EBV140" s="81"/>
      <c r="EBW140" s="81"/>
      <c r="EBX140" s="81"/>
      <c r="EBY140" s="81"/>
      <c r="EBZ140" s="81"/>
      <c r="ECA140" s="81"/>
      <c r="ECB140" s="81"/>
      <c r="ECC140" s="81"/>
      <c r="ECD140" s="81"/>
      <c r="ECE140" s="81"/>
      <c r="ECF140" s="81"/>
      <c r="ECG140" s="81"/>
      <c r="ECH140" s="81"/>
      <c r="ECI140" s="81"/>
      <c r="ECJ140" s="81"/>
      <c r="ECK140" s="81"/>
      <c r="ECL140" s="81"/>
      <c r="ECM140" s="81"/>
      <c r="ECN140" s="81"/>
      <c r="ECO140" s="81"/>
      <c r="ECP140" s="81"/>
      <c r="ECQ140" s="81"/>
      <c r="ECR140" s="81"/>
      <c r="ECS140" s="81"/>
      <c r="ECT140" s="81"/>
      <c r="ECU140" s="81"/>
      <c r="ECV140" s="81"/>
      <c r="ECW140" s="81"/>
      <c r="ECX140" s="81"/>
      <c r="ECY140" s="81"/>
      <c r="ECZ140" s="81"/>
      <c r="EDA140" s="81"/>
      <c r="EDB140" s="81"/>
      <c r="EDC140" s="81"/>
      <c r="EDD140" s="81"/>
      <c r="EDE140" s="81"/>
      <c r="EDF140" s="81"/>
      <c r="EDG140" s="81"/>
      <c r="EDH140" s="81"/>
      <c r="EDI140" s="81"/>
      <c r="EDJ140" s="81"/>
      <c r="EDK140" s="81"/>
      <c r="EDL140" s="81"/>
      <c r="EDM140" s="81"/>
      <c r="EDN140" s="81"/>
      <c r="EDO140" s="81"/>
      <c r="EDP140" s="81"/>
      <c r="EDQ140" s="81"/>
      <c r="EDR140" s="81"/>
      <c r="EDS140" s="81"/>
      <c r="EDT140" s="81"/>
      <c r="EDU140" s="81"/>
      <c r="EDV140" s="81"/>
      <c r="EDW140" s="81"/>
      <c r="EDX140" s="81"/>
      <c r="EDY140" s="81"/>
      <c r="EDZ140" s="81"/>
      <c r="EEA140" s="81"/>
      <c r="EEB140" s="81"/>
      <c r="EEC140" s="81"/>
      <c r="EED140" s="81"/>
      <c r="EEE140" s="81"/>
      <c r="EEF140" s="81"/>
      <c r="EEG140" s="81"/>
      <c r="EEH140" s="81"/>
      <c r="EEI140" s="81"/>
      <c r="EEJ140" s="81"/>
      <c r="EEK140" s="81"/>
      <c r="EEL140" s="81"/>
      <c r="EEM140" s="81"/>
      <c r="EEN140" s="81"/>
      <c r="EEO140" s="81"/>
      <c r="EEP140" s="81"/>
      <c r="EEQ140" s="81"/>
      <c r="EER140" s="81"/>
      <c r="EES140" s="81"/>
      <c r="EET140" s="81"/>
      <c r="EEU140" s="81"/>
      <c r="EEV140" s="81"/>
      <c r="EEW140" s="81"/>
      <c r="EEX140" s="81"/>
      <c r="EEY140" s="81"/>
      <c r="EEZ140" s="81"/>
      <c r="EFA140" s="81"/>
      <c r="EFB140" s="81"/>
      <c r="EFC140" s="81"/>
      <c r="EFD140" s="81"/>
      <c r="EFE140" s="81"/>
      <c r="EFF140" s="81"/>
      <c r="EFG140" s="81"/>
      <c r="EFH140" s="81"/>
      <c r="EFI140" s="81"/>
      <c r="EFJ140" s="81"/>
      <c r="EFK140" s="81"/>
      <c r="EFL140" s="81"/>
      <c r="EFM140" s="81"/>
      <c r="EFN140" s="81"/>
      <c r="EFO140" s="81"/>
      <c r="EFP140" s="81"/>
      <c r="EFQ140" s="81"/>
      <c r="EFR140" s="81"/>
      <c r="EFS140" s="81"/>
      <c r="EFT140" s="81"/>
      <c r="EFU140" s="81"/>
      <c r="EFV140" s="81"/>
      <c r="EFW140" s="81"/>
      <c r="EFX140" s="81"/>
      <c r="EFY140" s="81"/>
      <c r="EFZ140" s="81"/>
      <c r="EGA140" s="81"/>
      <c r="EGB140" s="81"/>
      <c r="EGC140" s="81"/>
      <c r="EGD140" s="81"/>
      <c r="EGE140" s="81"/>
      <c r="EGF140" s="81"/>
      <c r="EGG140" s="81"/>
      <c r="EGH140" s="81"/>
      <c r="EGI140" s="81"/>
      <c r="EGJ140" s="81"/>
      <c r="EGK140" s="81"/>
      <c r="EGL140" s="81"/>
      <c r="EGM140" s="81"/>
      <c r="EGN140" s="81"/>
      <c r="EGO140" s="81"/>
      <c r="EGP140" s="81"/>
      <c r="EGQ140" s="81"/>
      <c r="EGR140" s="81"/>
      <c r="EGS140" s="81"/>
      <c r="EGT140" s="81"/>
      <c r="EGU140" s="81"/>
      <c r="EGV140" s="81"/>
      <c r="EGW140" s="81"/>
      <c r="EGX140" s="81"/>
      <c r="EGY140" s="81"/>
      <c r="EGZ140" s="81"/>
      <c r="EHA140" s="81"/>
      <c r="EHB140" s="81"/>
      <c r="EHC140" s="81"/>
      <c r="EHD140" s="81"/>
      <c r="EHE140" s="81"/>
      <c r="EHF140" s="81"/>
      <c r="EHG140" s="81"/>
      <c r="EHH140" s="81"/>
      <c r="EHI140" s="81"/>
      <c r="EHJ140" s="81"/>
      <c r="EHK140" s="81"/>
      <c r="EHL140" s="81"/>
      <c r="EHM140" s="81"/>
      <c r="EHN140" s="81"/>
      <c r="EHO140" s="81"/>
      <c r="EHP140" s="81"/>
      <c r="EHQ140" s="81"/>
      <c r="EHR140" s="81"/>
      <c r="EHS140" s="81"/>
      <c r="EHT140" s="81"/>
      <c r="EHU140" s="81"/>
      <c r="EHV140" s="81"/>
      <c r="EHW140" s="81"/>
      <c r="EHX140" s="81"/>
      <c r="EHY140" s="81"/>
      <c r="EHZ140" s="81"/>
      <c r="EIA140" s="81"/>
      <c r="EIB140" s="81"/>
      <c r="EIC140" s="81"/>
      <c r="EID140" s="81"/>
      <c r="EIE140" s="81"/>
      <c r="EIF140" s="81"/>
      <c r="EIG140" s="81"/>
      <c r="EIH140" s="81"/>
      <c r="EII140" s="81"/>
      <c r="EIJ140" s="81"/>
      <c r="EIK140" s="81"/>
      <c r="EIL140" s="81"/>
      <c r="EIM140" s="81"/>
      <c r="EIN140" s="81"/>
      <c r="EIO140" s="81"/>
      <c r="EIP140" s="81"/>
      <c r="EIQ140" s="81"/>
      <c r="EIR140" s="81"/>
      <c r="EIS140" s="81"/>
      <c r="EIT140" s="81"/>
      <c r="EIU140" s="81"/>
      <c r="EIV140" s="81"/>
      <c r="EIW140" s="81"/>
      <c r="EIX140" s="81"/>
      <c r="EIY140" s="81"/>
      <c r="EIZ140" s="81"/>
      <c r="EJA140" s="81"/>
      <c r="EJB140" s="81"/>
      <c r="EJC140" s="81"/>
      <c r="EJD140" s="81"/>
      <c r="EJE140" s="81"/>
      <c r="EJF140" s="81"/>
      <c r="EJG140" s="81"/>
      <c r="EJH140" s="81"/>
      <c r="EJI140" s="81"/>
      <c r="EJJ140" s="81"/>
      <c r="EJK140" s="81"/>
      <c r="EJL140" s="81"/>
      <c r="EJM140" s="81"/>
      <c r="EJN140" s="81"/>
      <c r="EJO140" s="81"/>
      <c r="EJP140" s="81"/>
      <c r="EJQ140" s="81"/>
      <c r="EJR140" s="81"/>
      <c r="EJS140" s="81"/>
      <c r="EJT140" s="81"/>
      <c r="EJU140" s="81"/>
      <c r="EJV140" s="81"/>
      <c r="EJW140" s="81"/>
      <c r="EJX140" s="81"/>
      <c r="EJY140" s="81"/>
      <c r="EJZ140" s="81"/>
      <c r="EKA140" s="81"/>
      <c r="EKB140" s="81"/>
      <c r="EKC140" s="81"/>
      <c r="EKD140" s="81"/>
      <c r="EKE140" s="81"/>
      <c r="EKF140" s="81"/>
      <c r="EKG140" s="81"/>
      <c r="EKH140" s="81"/>
      <c r="EKI140" s="81"/>
      <c r="EKJ140" s="81"/>
      <c r="EKK140" s="81"/>
      <c r="EKL140" s="81"/>
      <c r="EKM140" s="81"/>
      <c r="EKN140" s="81"/>
      <c r="EKO140" s="81"/>
      <c r="EKP140" s="81"/>
      <c r="EKQ140" s="81"/>
      <c r="EKR140" s="81"/>
      <c r="EKS140" s="81"/>
      <c r="EKT140" s="81"/>
      <c r="EKU140" s="81"/>
      <c r="EKV140" s="81"/>
      <c r="EKW140" s="81"/>
      <c r="EKX140" s="81"/>
      <c r="EKY140" s="81"/>
      <c r="EKZ140" s="81"/>
      <c r="ELA140" s="81"/>
      <c r="ELB140" s="81"/>
      <c r="ELC140" s="81"/>
      <c r="ELD140" s="81"/>
      <c r="ELE140" s="81"/>
      <c r="ELF140" s="81"/>
      <c r="ELG140" s="81"/>
      <c r="ELH140" s="81"/>
      <c r="ELI140" s="81"/>
      <c r="ELJ140" s="81"/>
      <c r="ELK140" s="81"/>
      <c r="ELL140" s="81"/>
      <c r="ELM140" s="81"/>
      <c r="ELN140" s="81"/>
      <c r="ELO140" s="81"/>
      <c r="ELP140" s="81"/>
      <c r="ELQ140" s="81"/>
      <c r="ELR140" s="81"/>
      <c r="ELS140" s="81"/>
      <c r="ELT140" s="81"/>
      <c r="ELU140" s="81"/>
      <c r="ELV140" s="81"/>
      <c r="ELW140" s="81"/>
      <c r="ELX140" s="81"/>
      <c r="ELY140" s="81"/>
      <c r="ELZ140" s="81"/>
      <c r="EMA140" s="81"/>
      <c r="EMB140" s="81"/>
      <c r="EMC140" s="81"/>
      <c r="EMD140" s="81"/>
      <c r="EME140" s="81"/>
      <c r="EMF140" s="81"/>
      <c r="EMG140" s="81"/>
      <c r="EMH140" s="81"/>
      <c r="EMI140" s="81"/>
      <c r="EMJ140" s="81"/>
      <c r="EMK140" s="81"/>
      <c r="EML140" s="81"/>
      <c r="EMM140" s="81"/>
      <c r="EMN140" s="81"/>
      <c r="EMO140" s="81"/>
      <c r="EMP140" s="81"/>
      <c r="EMQ140" s="81"/>
      <c r="EMR140" s="81"/>
      <c r="EMS140" s="81"/>
      <c r="EMT140" s="81"/>
      <c r="EMU140" s="81"/>
      <c r="EMV140" s="81"/>
      <c r="EMW140" s="81"/>
      <c r="EMX140" s="81"/>
      <c r="EMY140" s="81"/>
      <c r="EMZ140" s="81"/>
      <c r="ENA140" s="81"/>
      <c r="ENB140" s="81"/>
      <c r="ENC140" s="81"/>
      <c r="END140" s="81"/>
      <c r="ENE140" s="81"/>
      <c r="ENF140" s="81"/>
      <c r="ENG140" s="81"/>
      <c r="ENH140" s="81"/>
      <c r="ENI140" s="81"/>
      <c r="ENJ140" s="81"/>
      <c r="ENK140" s="81"/>
      <c r="ENL140" s="81"/>
      <c r="ENM140" s="81"/>
      <c r="ENN140" s="81"/>
      <c r="ENO140" s="81"/>
      <c r="ENP140" s="81"/>
      <c r="ENQ140" s="81"/>
      <c r="ENR140" s="81"/>
      <c r="ENS140" s="81"/>
      <c r="ENT140" s="81"/>
      <c r="ENU140" s="81"/>
      <c r="ENV140" s="81"/>
      <c r="ENW140" s="81"/>
      <c r="ENX140" s="81"/>
      <c r="ENY140" s="81"/>
      <c r="ENZ140" s="81"/>
      <c r="EOA140" s="81"/>
      <c r="EOB140" s="81"/>
      <c r="EOC140" s="81"/>
      <c r="EOD140" s="81"/>
      <c r="EOE140" s="81"/>
      <c r="EOF140" s="81"/>
      <c r="EOG140" s="81"/>
      <c r="EOH140" s="81"/>
      <c r="EOI140" s="81"/>
      <c r="EOJ140" s="81"/>
      <c r="EOK140" s="81"/>
      <c r="EOL140" s="81"/>
      <c r="EOM140" s="81"/>
      <c r="EON140" s="81"/>
      <c r="EOO140" s="81"/>
      <c r="EOP140" s="81"/>
      <c r="EOQ140" s="81"/>
      <c r="EOR140" s="81"/>
      <c r="EOS140" s="81"/>
      <c r="EOT140" s="81"/>
      <c r="EOU140" s="81"/>
      <c r="EOV140" s="81"/>
      <c r="EOW140" s="81"/>
      <c r="EOX140" s="81"/>
      <c r="EOY140" s="81"/>
      <c r="EOZ140" s="81"/>
      <c r="EPA140" s="81"/>
      <c r="EPB140" s="81"/>
      <c r="EPC140" s="81"/>
      <c r="EPD140" s="81"/>
      <c r="EPE140" s="81"/>
      <c r="EPF140" s="81"/>
      <c r="EPG140" s="81"/>
      <c r="EPH140" s="81"/>
      <c r="EPI140" s="81"/>
      <c r="EPJ140" s="81"/>
      <c r="EPK140" s="81"/>
      <c r="EPL140" s="81"/>
      <c r="EPM140" s="81"/>
      <c r="EPN140" s="81"/>
      <c r="EPO140" s="81"/>
      <c r="EPP140" s="81"/>
      <c r="EPQ140" s="81"/>
      <c r="EPR140" s="81"/>
      <c r="EPS140" s="81"/>
      <c r="EPT140" s="81"/>
      <c r="EPU140" s="81"/>
      <c r="EPV140" s="81"/>
      <c r="EPW140" s="81"/>
      <c r="EPX140" s="81"/>
      <c r="EPY140" s="81"/>
      <c r="EPZ140" s="81"/>
      <c r="EQA140" s="81"/>
      <c r="EQB140" s="81"/>
      <c r="EQC140" s="81"/>
      <c r="EQD140" s="81"/>
      <c r="EQE140" s="81"/>
      <c r="EQF140" s="81"/>
      <c r="EQG140" s="81"/>
      <c r="EQH140" s="81"/>
      <c r="EQI140" s="81"/>
      <c r="EQJ140" s="81"/>
      <c r="EQK140" s="81"/>
      <c r="EQL140" s="81"/>
      <c r="EQM140" s="81"/>
      <c r="EQN140" s="81"/>
      <c r="EQO140" s="81"/>
      <c r="EQP140" s="81"/>
      <c r="EQQ140" s="81"/>
      <c r="EQR140" s="81"/>
      <c r="EQS140" s="81"/>
      <c r="EQT140" s="81"/>
      <c r="EQU140" s="81"/>
      <c r="EQV140" s="81"/>
      <c r="EQW140" s="81"/>
      <c r="EQX140" s="81"/>
      <c r="EQY140" s="81"/>
      <c r="EQZ140" s="81"/>
      <c r="ERA140" s="81"/>
      <c r="ERB140" s="81"/>
      <c r="ERC140" s="81"/>
      <c r="ERD140" s="81"/>
      <c r="ERE140" s="81"/>
      <c r="ERF140" s="81"/>
      <c r="ERG140" s="81"/>
      <c r="ERH140" s="81"/>
      <c r="ERI140" s="81"/>
      <c r="ERJ140" s="81"/>
      <c r="ERK140" s="81"/>
      <c r="ERL140" s="81"/>
      <c r="ERM140" s="81"/>
      <c r="ERN140" s="81"/>
      <c r="ERO140" s="81"/>
      <c r="ERP140" s="81"/>
      <c r="ERQ140" s="81"/>
      <c r="ERR140" s="81"/>
      <c r="ERS140" s="81"/>
      <c r="ERT140" s="81"/>
      <c r="ERU140" s="81"/>
      <c r="ERV140" s="81"/>
      <c r="ERW140" s="81"/>
      <c r="ERX140" s="81"/>
      <c r="ERY140" s="81"/>
      <c r="ERZ140" s="81"/>
      <c r="ESA140" s="81"/>
      <c r="ESB140" s="81"/>
      <c r="ESC140" s="81"/>
      <c r="ESD140" s="81"/>
      <c r="ESE140" s="81"/>
      <c r="ESF140" s="81"/>
      <c r="ESG140" s="81"/>
      <c r="ESH140" s="81"/>
      <c r="ESI140" s="81"/>
      <c r="ESJ140" s="81"/>
      <c r="ESK140" s="81"/>
      <c r="ESL140" s="81"/>
      <c r="ESM140" s="81"/>
      <c r="ESN140" s="81"/>
      <c r="ESO140" s="81"/>
      <c r="ESP140" s="81"/>
      <c r="ESQ140" s="81"/>
      <c r="ESR140" s="81"/>
      <c r="ESS140" s="81"/>
      <c r="EST140" s="81"/>
      <c r="ESU140" s="81"/>
      <c r="ESV140" s="81"/>
      <c r="ESW140" s="81"/>
      <c r="ESX140" s="81"/>
      <c r="ESY140" s="81"/>
      <c r="ESZ140" s="81"/>
      <c r="ETA140" s="81"/>
      <c r="ETB140" s="81"/>
      <c r="ETC140" s="81"/>
      <c r="ETD140" s="81"/>
      <c r="ETE140" s="81"/>
      <c r="ETF140" s="81"/>
      <c r="ETG140" s="81"/>
      <c r="ETH140" s="81"/>
      <c r="ETI140" s="81"/>
      <c r="ETJ140" s="81"/>
      <c r="ETK140" s="81"/>
      <c r="ETL140" s="81"/>
      <c r="ETM140" s="81"/>
      <c r="ETN140" s="81"/>
      <c r="ETO140" s="81"/>
      <c r="ETP140" s="81"/>
      <c r="ETQ140" s="81"/>
      <c r="ETR140" s="81"/>
      <c r="ETS140" s="81"/>
      <c r="ETT140" s="81"/>
      <c r="ETU140" s="81"/>
      <c r="ETV140" s="81"/>
      <c r="ETW140" s="81"/>
      <c r="ETX140" s="81"/>
      <c r="ETY140" s="81"/>
      <c r="ETZ140" s="81"/>
      <c r="EUA140" s="81"/>
      <c r="EUB140" s="81"/>
      <c r="EUC140" s="81"/>
      <c r="EUD140" s="81"/>
      <c r="EUE140" s="81"/>
      <c r="EUF140" s="81"/>
      <c r="EUG140" s="81"/>
      <c r="EUH140" s="81"/>
      <c r="EUI140" s="81"/>
      <c r="EUJ140" s="81"/>
      <c r="EUK140" s="81"/>
      <c r="EUL140" s="81"/>
      <c r="EUM140" s="81"/>
      <c r="EUN140" s="81"/>
      <c r="EUO140" s="81"/>
      <c r="EUP140" s="81"/>
      <c r="EUQ140" s="81"/>
      <c r="EUR140" s="81"/>
      <c r="EUS140" s="81"/>
      <c r="EUT140" s="81"/>
      <c r="EUU140" s="81"/>
      <c r="EUV140" s="81"/>
      <c r="EUW140" s="81"/>
      <c r="EUX140" s="81"/>
      <c r="EUY140" s="81"/>
      <c r="EUZ140" s="81"/>
      <c r="EVA140" s="81"/>
      <c r="EVB140" s="81"/>
      <c r="EVC140" s="81"/>
      <c r="EVD140" s="81"/>
      <c r="EVE140" s="81"/>
      <c r="EVF140" s="81"/>
      <c r="EVG140" s="81"/>
      <c r="EVH140" s="81"/>
      <c r="EVI140" s="81"/>
      <c r="EVJ140" s="81"/>
      <c r="EVK140" s="81"/>
      <c r="EVL140" s="81"/>
      <c r="EVM140" s="81"/>
      <c r="EVN140" s="81"/>
      <c r="EVO140" s="81"/>
      <c r="EVP140" s="81"/>
      <c r="EVQ140" s="81"/>
      <c r="EVR140" s="81"/>
      <c r="EVS140" s="81"/>
      <c r="EVT140" s="81"/>
      <c r="EVU140" s="81"/>
      <c r="EVV140" s="81"/>
      <c r="EVW140" s="81"/>
      <c r="EVX140" s="81"/>
      <c r="EVY140" s="81"/>
      <c r="EVZ140" s="81"/>
      <c r="EWA140" s="81"/>
      <c r="EWB140" s="81"/>
      <c r="EWC140" s="81"/>
      <c r="EWD140" s="81"/>
      <c r="EWE140" s="81"/>
      <c r="EWF140" s="81"/>
      <c r="EWG140" s="81"/>
      <c r="EWH140" s="81"/>
      <c r="EWI140" s="81"/>
      <c r="EWJ140" s="81"/>
      <c r="EWK140" s="81"/>
      <c r="EWL140" s="81"/>
      <c r="EWM140" s="81"/>
      <c r="EWN140" s="81"/>
      <c r="EWO140" s="81"/>
      <c r="EWP140" s="81"/>
      <c r="EWQ140" s="81"/>
      <c r="EWR140" s="81"/>
      <c r="EWS140" s="81"/>
      <c r="EWT140" s="81"/>
      <c r="EWU140" s="81"/>
      <c r="EWV140" s="81"/>
      <c r="EWW140" s="81"/>
      <c r="EWX140" s="81"/>
      <c r="EWY140" s="81"/>
      <c r="EWZ140" s="81"/>
      <c r="EXA140" s="81"/>
      <c r="EXB140" s="81"/>
      <c r="EXC140" s="81"/>
      <c r="EXD140" s="81"/>
      <c r="EXE140" s="81"/>
      <c r="EXF140" s="81"/>
      <c r="EXG140" s="81"/>
      <c r="EXH140" s="81"/>
      <c r="EXI140" s="81"/>
      <c r="EXJ140" s="81"/>
      <c r="EXK140" s="81"/>
      <c r="EXL140" s="81"/>
      <c r="EXM140" s="81"/>
      <c r="EXN140" s="81"/>
      <c r="EXO140" s="81"/>
      <c r="EXP140" s="81"/>
      <c r="EXQ140" s="81"/>
      <c r="EXR140" s="81"/>
      <c r="EXS140" s="81"/>
      <c r="EXT140" s="81"/>
      <c r="EXU140" s="81"/>
      <c r="EXV140" s="81"/>
      <c r="EXW140" s="81"/>
      <c r="EXX140" s="81"/>
      <c r="EXY140" s="81"/>
      <c r="EXZ140" s="81"/>
      <c r="EYA140" s="81"/>
      <c r="EYB140" s="81"/>
      <c r="EYC140" s="81"/>
      <c r="EYD140" s="81"/>
      <c r="EYE140" s="81"/>
      <c r="EYF140" s="81"/>
      <c r="EYG140" s="81"/>
      <c r="EYH140" s="81"/>
      <c r="EYI140" s="81"/>
      <c r="EYJ140" s="81"/>
      <c r="EYK140" s="81"/>
      <c r="EYL140" s="81"/>
      <c r="EYM140" s="81"/>
      <c r="EYN140" s="81"/>
      <c r="EYO140" s="81"/>
      <c r="EYP140" s="81"/>
      <c r="EYQ140" s="81"/>
      <c r="EYR140" s="81"/>
      <c r="EYS140" s="81"/>
      <c r="EYT140" s="81"/>
      <c r="EYU140" s="81"/>
      <c r="EYV140" s="81"/>
      <c r="EYW140" s="81"/>
      <c r="EYX140" s="81"/>
      <c r="EYY140" s="81"/>
      <c r="EYZ140" s="81"/>
      <c r="EZA140" s="81"/>
      <c r="EZB140" s="81"/>
      <c r="EZC140" s="81"/>
      <c r="EZD140" s="81"/>
      <c r="EZE140" s="81"/>
      <c r="EZF140" s="81"/>
      <c r="EZG140" s="81"/>
      <c r="EZH140" s="81"/>
      <c r="EZI140" s="81"/>
      <c r="EZJ140" s="81"/>
      <c r="EZK140" s="81"/>
      <c r="EZL140" s="81"/>
      <c r="EZM140" s="81"/>
      <c r="EZN140" s="81"/>
      <c r="EZO140" s="81"/>
      <c r="EZP140" s="81"/>
      <c r="EZQ140" s="81"/>
      <c r="EZR140" s="81"/>
      <c r="EZS140" s="81"/>
      <c r="EZT140" s="81"/>
      <c r="EZU140" s="81"/>
      <c r="EZV140" s="81"/>
      <c r="EZW140" s="81"/>
      <c r="EZX140" s="81"/>
      <c r="EZY140" s="81"/>
      <c r="EZZ140" s="81"/>
      <c r="FAA140" s="81"/>
      <c r="FAB140" s="81"/>
      <c r="FAC140" s="81"/>
      <c r="FAD140" s="81"/>
      <c r="FAE140" s="81"/>
      <c r="FAF140" s="81"/>
      <c r="FAG140" s="81"/>
      <c r="FAH140" s="81"/>
      <c r="FAI140" s="81"/>
      <c r="FAJ140" s="81"/>
      <c r="FAK140" s="81"/>
      <c r="FAL140" s="81"/>
      <c r="FAM140" s="81"/>
      <c r="FAN140" s="81"/>
      <c r="FAO140" s="81"/>
      <c r="FAP140" s="81"/>
      <c r="FAQ140" s="81"/>
      <c r="FAR140" s="81"/>
      <c r="FAS140" s="81"/>
      <c r="FAT140" s="81"/>
      <c r="FAU140" s="81"/>
      <c r="FAV140" s="81"/>
      <c r="FAW140" s="81"/>
      <c r="FAX140" s="81"/>
      <c r="FAY140" s="81"/>
      <c r="FAZ140" s="81"/>
      <c r="FBA140" s="81"/>
      <c r="FBB140" s="81"/>
      <c r="FBC140" s="81"/>
      <c r="FBD140" s="81"/>
      <c r="FBE140" s="81"/>
      <c r="FBF140" s="81"/>
      <c r="FBG140" s="81"/>
      <c r="FBH140" s="81"/>
      <c r="FBI140" s="81"/>
      <c r="FBJ140" s="81"/>
      <c r="FBK140" s="81"/>
      <c r="FBL140" s="81"/>
      <c r="FBM140" s="81"/>
      <c r="FBN140" s="81"/>
      <c r="FBO140" s="81"/>
      <c r="FBP140" s="81"/>
      <c r="FBQ140" s="81"/>
      <c r="FBR140" s="81"/>
      <c r="FBS140" s="81"/>
      <c r="FBT140" s="81"/>
      <c r="FBU140" s="81"/>
      <c r="FBV140" s="81"/>
      <c r="FBW140" s="81"/>
      <c r="FBX140" s="81"/>
      <c r="FBY140" s="81"/>
      <c r="FBZ140" s="81"/>
      <c r="FCA140" s="81"/>
      <c r="FCB140" s="81"/>
      <c r="FCC140" s="81"/>
      <c r="FCD140" s="81"/>
      <c r="FCE140" s="81"/>
      <c r="FCF140" s="81"/>
      <c r="FCG140" s="81"/>
      <c r="FCH140" s="81"/>
      <c r="FCI140" s="81"/>
      <c r="FCJ140" s="81"/>
      <c r="FCK140" s="81"/>
      <c r="FCL140" s="81"/>
      <c r="FCM140" s="81"/>
      <c r="FCN140" s="81"/>
      <c r="FCO140" s="81"/>
      <c r="FCP140" s="81"/>
      <c r="FCQ140" s="81"/>
      <c r="FCR140" s="81"/>
      <c r="FCS140" s="81"/>
      <c r="FCT140" s="81"/>
      <c r="FCU140" s="81"/>
      <c r="FCV140" s="81"/>
      <c r="FCW140" s="81"/>
      <c r="FCX140" s="81"/>
      <c r="FCY140" s="81"/>
      <c r="FCZ140" s="81"/>
      <c r="FDA140" s="81"/>
      <c r="FDB140" s="81"/>
      <c r="FDC140" s="81"/>
      <c r="FDD140" s="81"/>
      <c r="FDE140" s="81"/>
      <c r="FDF140" s="81"/>
      <c r="FDG140" s="81"/>
      <c r="FDH140" s="81"/>
      <c r="FDI140" s="81"/>
      <c r="FDJ140" s="81"/>
      <c r="FDK140" s="81"/>
      <c r="FDL140" s="81"/>
      <c r="FDM140" s="81"/>
      <c r="FDN140" s="81"/>
      <c r="FDO140" s="81"/>
      <c r="FDP140" s="81"/>
      <c r="FDQ140" s="81"/>
      <c r="FDR140" s="81"/>
      <c r="FDS140" s="81"/>
      <c r="FDT140" s="81"/>
      <c r="FDU140" s="81"/>
      <c r="FDV140" s="81"/>
      <c r="FDW140" s="81"/>
      <c r="FDX140" s="81"/>
      <c r="FDY140" s="81"/>
      <c r="FDZ140" s="81"/>
      <c r="FEA140" s="81"/>
      <c r="FEB140" s="81"/>
      <c r="FEC140" s="81"/>
      <c r="FED140" s="81"/>
      <c r="FEE140" s="81"/>
      <c r="FEF140" s="81"/>
      <c r="FEG140" s="81"/>
      <c r="FEH140" s="81"/>
      <c r="FEI140" s="81"/>
      <c r="FEJ140" s="81"/>
      <c r="FEK140" s="81"/>
      <c r="FEL140" s="81"/>
      <c r="FEM140" s="81"/>
      <c r="FEN140" s="81"/>
      <c r="FEO140" s="81"/>
      <c r="FEP140" s="81"/>
      <c r="FEQ140" s="81"/>
      <c r="FER140" s="81"/>
      <c r="FES140" s="81"/>
      <c r="FET140" s="81"/>
      <c r="FEU140" s="81"/>
      <c r="FEV140" s="81"/>
      <c r="FEW140" s="81"/>
      <c r="FEX140" s="81"/>
      <c r="FEY140" s="81"/>
      <c r="FEZ140" s="81"/>
      <c r="FFA140" s="81"/>
      <c r="FFB140" s="81"/>
      <c r="FFC140" s="81"/>
      <c r="FFD140" s="81"/>
      <c r="FFE140" s="81"/>
      <c r="FFF140" s="81"/>
      <c r="FFG140" s="81"/>
      <c r="FFH140" s="81"/>
      <c r="FFI140" s="81"/>
      <c r="FFJ140" s="81"/>
      <c r="FFK140" s="81"/>
      <c r="FFL140" s="81"/>
      <c r="FFM140" s="81"/>
      <c r="FFN140" s="81"/>
      <c r="FFO140" s="81"/>
      <c r="FFP140" s="81"/>
      <c r="FFQ140" s="81"/>
      <c r="FFR140" s="81"/>
      <c r="FFS140" s="81"/>
      <c r="FFT140" s="81"/>
      <c r="FFU140" s="81"/>
      <c r="FFV140" s="81"/>
      <c r="FFW140" s="81"/>
      <c r="FFX140" s="81"/>
      <c r="FFY140" s="81"/>
      <c r="FFZ140" s="81"/>
      <c r="FGA140" s="81"/>
      <c r="FGB140" s="81"/>
      <c r="FGC140" s="81"/>
      <c r="FGD140" s="81"/>
      <c r="FGE140" s="81"/>
      <c r="FGF140" s="81"/>
      <c r="FGG140" s="81"/>
      <c r="FGH140" s="81"/>
      <c r="FGI140" s="81"/>
      <c r="FGJ140" s="81"/>
      <c r="FGK140" s="81"/>
      <c r="FGL140" s="81"/>
      <c r="FGM140" s="81"/>
      <c r="FGN140" s="81"/>
      <c r="FGO140" s="81"/>
      <c r="FGP140" s="81"/>
      <c r="FGQ140" s="81"/>
      <c r="FGR140" s="81"/>
      <c r="FGS140" s="81"/>
      <c r="FGT140" s="81"/>
      <c r="FGU140" s="81"/>
      <c r="FGV140" s="81"/>
      <c r="FGW140" s="81"/>
      <c r="FGX140" s="81"/>
      <c r="FGY140" s="81"/>
      <c r="FGZ140" s="81"/>
      <c r="FHA140" s="81"/>
      <c r="FHB140" s="81"/>
      <c r="FHC140" s="81"/>
      <c r="FHD140" s="81"/>
      <c r="FHE140" s="81"/>
      <c r="FHF140" s="81"/>
      <c r="FHG140" s="81"/>
      <c r="FHH140" s="81"/>
      <c r="FHI140" s="81"/>
      <c r="FHJ140" s="81"/>
      <c r="FHK140" s="81"/>
      <c r="FHL140" s="81"/>
      <c r="FHM140" s="81"/>
      <c r="FHN140" s="81"/>
      <c r="FHO140" s="81"/>
      <c r="FHP140" s="81"/>
      <c r="FHQ140" s="81"/>
      <c r="FHR140" s="81"/>
      <c r="FHS140" s="81"/>
      <c r="FHT140" s="81"/>
      <c r="FHU140" s="81"/>
      <c r="FHV140" s="81"/>
      <c r="FHW140" s="81"/>
      <c r="FHX140" s="81"/>
      <c r="FHY140" s="81"/>
      <c r="FHZ140" s="81"/>
      <c r="FIA140" s="81"/>
      <c r="FIB140" s="81"/>
      <c r="FIC140" s="81"/>
      <c r="FID140" s="81"/>
      <c r="FIE140" s="81"/>
      <c r="FIF140" s="81"/>
      <c r="FIG140" s="81"/>
      <c r="FIH140" s="81"/>
      <c r="FII140" s="81"/>
      <c r="FIJ140" s="81"/>
      <c r="FIK140" s="81"/>
      <c r="FIL140" s="81"/>
      <c r="FIM140" s="81"/>
      <c r="FIN140" s="81"/>
      <c r="FIO140" s="81"/>
      <c r="FIP140" s="81"/>
      <c r="FIQ140" s="81"/>
      <c r="FIR140" s="81"/>
      <c r="FIS140" s="81"/>
      <c r="FIT140" s="81"/>
      <c r="FIU140" s="81"/>
      <c r="FIV140" s="81"/>
      <c r="FIW140" s="81"/>
      <c r="FIX140" s="81"/>
      <c r="FIY140" s="81"/>
      <c r="FIZ140" s="81"/>
      <c r="FJA140" s="81"/>
      <c r="FJB140" s="81"/>
      <c r="FJC140" s="81"/>
      <c r="FJD140" s="81"/>
      <c r="FJE140" s="81"/>
      <c r="FJF140" s="81"/>
      <c r="FJG140" s="81"/>
      <c r="FJH140" s="81"/>
      <c r="FJI140" s="81"/>
      <c r="FJJ140" s="81"/>
      <c r="FJK140" s="81"/>
      <c r="FJL140" s="81"/>
      <c r="FJM140" s="81"/>
      <c r="FJN140" s="81"/>
      <c r="FJO140" s="81"/>
      <c r="FJP140" s="81"/>
      <c r="FJQ140" s="81"/>
      <c r="FJR140" s="81"/>
      <c r="FJS140" s="81"/>
      <c r="FJT140" s="81"/>
      <c r="FJU140" s="81"/>
      <c r="FJV140" s="81"/>
      <c r="FJW140" s="81"/>
      <c r="FJX140" s="81"/>
      <c r="FJY140" s="81"/>
      <c r="FJZ140" s="81"/>
      <c r="FKA140" s="81"/>
      <c r="FKB140" s="81"/>
      <c r="FKC140" s="81"/>
      <c r="FKD140" s="81"/>
      <c r="FKE140" s="81"/>
      <c r="FKF140" s="81"/>
      <c r="FKG140" s="81"/>
      <c r="FKH140" s="81"/>
      <c r="FKI140" s="81"/>
      <c r="FKJ140" s="81"/>
      <c r="FKK140" s="81"/>
      <c r="FKL140" s="81"/>
      <c r="FKM140" s="81"/>
      <c r="FKN140" s="81"/>
      <c r="FKO140" s="81"/>
      <c r="FKP140" s="81"/>
      <c r="FKQ140" s="81"/>
      <c r="FKR140" s="81"/>
      <c r="FKS140" s="81"/>
      <c r="FKT140" s="81"/>
      <c r="FKU140" s="81"/>
      <c r="FKV140" s="81"/>
      <c r="FKW140" s="81"/>
      <c r="FKX140" s="81"/>
      <c r="FKY140" s="81"/>
      <c r="FKZ140" s="81"/>
      <c r="FLA140" s="81"/>
      <c r="FLB140" s="81"/>
      <c r="FLC140" s="81"/>
      <c r="FLD140" s="81"/>
      <c r="FLE140" s="81"/>
      <c r="FLF140" s="81"/>
      <c r="FLG140" s="81"/>
      <c r="FLH140" s="81"/>
      <c r="FLI140" s="81"/>
      <c r="FLJ140" s="81"/>
      <c r="FLK140" s="81"/>
      <c r="FLL140" s="81"/>
      <c r="FLM140" s="81"/>
      <c r="FLN140" s="81"/>
      <c r="FLO140" s="81"/>
      <c r="FLP140" s="81"/>
      <c r="FLQ140" s="81"/>
      <c r="FLR140" s="81"/>
      <c r="FLS140" s="81"/>
      <c r="FLT140" s="81"/>
      <c r="FLU140" s="81"/>
      <c r="FLV140" s="81"/>
      <c r="FLW140" s="81"/>
      <c r="FLX140" s="81"/>
      <c r="FLY140" s="81"/>
      <c r="FLZ140" s="81"/>
      <c r="FMA140" s="81"/>
      <c r="FMB140" s="81"/>
      <c r="FMC140" s="81"/>
      <c r="FMD140" s="81"/>
      <c r="FME140" s="81"/>
      <c r="FMF140" s="81"/>
      <c r="FMG140" s="81"/>
      <c r="FMH140" s="81"/>
      <c r="FMI140" s="81"/>
      <c r="FMJ140" s="81"/>
      <c r="FMK140" s="81"/>
      <c r="FML140" s="81"/>
      <c r="FMM140" s="81"/>
      <c r="FMN140" s="81"/>
      <c r="FMO140" s="81"/>
      <c r="FMP140" s="81"/>
      <c r="FMQ140" s="81"/>
      <c r="FMR140" s="81"/>
      <c r="FMS140" s="81"/>
      <c r="FMT140" s="81"/>
      <c r="FMU140" s="81"/>
      <c r="FMV140" s="81"/>
      <c r="FMW140" s="81"/>
      <c r="FMX140" s="81"/>
      <c r="FMY140" s="81"/>
      <c r="FMZ140" s="81"/>
      <c r="FNA140" s="81"/>
      <c r="FNB140" s="81"/>
      <c r="FNC140" s="81"/>
      <c r="FND140" s="81"/>
      <c r="FNE140" s="81"/>
      <c r="FNF140" s="81"/>
      <c r="FNG140" s="81"/>
      <c r="FNH140" s="81"/>
      <c r="FNI140" s="81"/>
      <c r="FNJ140" s="81"/>
      <c r="FNK140" s="81"/>
      <c r="FNL140" s="81"/>
      <c r="FNM140" s="81"/>
      <c r="FNN140" s="81"/>
      <c r="FNO140" s="81"/>
      <c r="FNP140" s="81"/>
      <c r="FNQ140" s="81"/>
      <c r="FNR140" s="81"/>
      <c r="FNS140" s="81"/>
      <c r="FNT140" s="81"/>
      <c r="FNU140" s="81"/>
      <c r="FNV140" s="81"/>
      <c r="FNW140" s="81"/>
      <c r="FNX140" s="81"/>
      <c r="FNY140" s="81"/>
      <c r="FNZ140" s="81"/>
      <c r="FOA140" s="81"/>
      <c r="FOB140" s="81"/>
      <c r="FOC140" s="81"/>
      <c r="FOD140" s="81"/>
      <c r="FOE140" s="81"/>
      <c r="FOF140" s="81"/>
      <c r="FOG140" s="81"/>
      <c r="FOH140" s="81"/>
      <c r="FOI140" s="81"/>
      <c r="FOJ140" s="81"/>
      <c r="FOK140" s="81"/>
      <c r="FOL140" s="81"/>
      <c r="FOM140" s="81"/>
      <c r="FON140" s="81"/>
      <c r="FOO140" s="81"/>
      <c r="FOP140" s="81"/>
      <c r="FOQ140" s="81"/>
      <c r="FOR140" s="81"/>
      <c r="FOS140" s="81"/>
      <c r="FOT140" s="81"/>
      <c r="FOU140" s="81"/>
      <c r="FOV140" s="81"/>
      <c r="FOW140" s="81"/>
      <c r="FOX140" s="81"/>
      <c r="FOY140" s="81"/>
      <c r="FOZ140" s="81"/>
      <c r="FPA140" s="81"/>
      <c r="FPB140" s="81"/>
      <c r="FPC140" s="81"/>
      <c r="FPD140" s="81"/>
      <c r="FPE140" s="81"/>
      <c r="FPF140" s="81"/>
      <c r="FPG140" s="81"/>
      <c r="FPH140" s="81"/>
      <c r="FPI140" s="81"/>
      <c r="FPJ140" s="81"/>
      <c r="FPK140" s="81"/>
      <c r="FPL140" s="81"/>
      <c r="FPM140" s="81"/>
      <c r="FPN140" s="81"/>
      <c r="FPO140" s="81"/>
      <c r="FPP140" s="81"/>
      <c r="FPQ140" s="81"/>
      <c r="FPR140" s="81"/>
      <c r="FPS140" s="81"/>
      <c r="FPT140" s="81"/>
      <c r="FPU140" s="81"/>
      <c r="FPV140" s="81"/>
      <c r="FPW140" s="81"/>
      <c r="FPX140" s="81"/>
      <c r="FPY140" s="81"/>
      <c r="FPZ140" s="81"/>
      <c r="FQA140" s="81"/>
      <c r="FQB140" s="81"/>
      <c r="FQC140" s="81"/>
      <c r="FQD140" s="81"/>
      <c r="FQE140" s="81"/>
      <c r="FQF140" s="81"/>
      <c r="FQG140" s="81"/>
      <c r="FQH140" s="81"/>
      <c r="FQI140" s="81"/>
      <c r="FQJ140" s="81"/>
      <c r="FQK140" s="81"/>
      <c r="FQL140" s="81"/>
      <c r="FQM140" s="81"/>
      <c r="FQN140" s="81"/>
      <c r="FQO140" s="81"/>
      <c r="FQP140" s="81"/>
      <c r="FQQ140" s="81"/>
      <c r="FQR140" s="81"/>
      <c r="FQS140" s="81"/>
      <c r="FQT140" s="81"/>
      <c r="FQU140" s="81"/>
      <c r="FQV140" s="81"/>
      <c r="FQW140" s="81"/>
      <c r="FQX140" s="81"/>
      <c r="FQY140" s="81"/>
      <c r="FQZ140" s="81"/>
      <c r="FRA140" s="81"/>
      <c r="FRB140" s="81"/>
      <c r="FRC140" s="81"/>
      <c r="FRD140" s="81"/>
      <c r="FRE140" s="81"/>
      <c r="FRF140" s="81"/>
      <c r="FRG140" s="81"/>
      <c r="FRH140" s="81"/>
      <c r="FRI140" s="81"/>
      <c r="FRJ140" s="81"/>
      <c r="FRK140" s="81"/>
      <c r="FRL140" s="81"/>
      <c r="FRM140" s="81"/>
      <c r="FRN140" s="81"/>
      <c r="FRO140" s="81"/>
      <c r="FRP140" s="81"/>
      <c r="FRQ140" s="81"/>
      <c r="FRR140" s="81"/>
      <c r="FRS140" s="81"/>
      <c r="FRT140" s="81"/>
      <c r="FRU140" s="81"/>
      <c r="FRV140" s="81"/>
      <c r="FRW140" s="81"/>
      <c r="FRX140" s="81"/>
      <c r="FRY140" s="81"/>
      <c r="FRZ140" s="81"/>
      <c r="FSA140" s="81"/>
      <c r="FSB140" s="81"/>
      <c r="FSC140" s="81"/>
      <c r="FSD140" s="81"/>
      <c r="FSE140" s="81"/>
      <c r="FSF140" s="81"/>
      <c r="FSG140" s="81"/>
      <c r="FSH140" s="81"/>
      <c r="FSI140" s="81"/>
      <c r="FSJ140" s="81"/>
      <c r="FSK140" s="81"/>
      <c r="FSL140" s="81"/>
      <c r="FSM140" s="81"/>
      <c r="FSN140" s="81"/>
      <c r="FSO140" s="81"/>
      <c r="FSP140" s="81"/>
      <c r="FSQ140" s="81"/>
      <c r="FSR140" s="81"/>
      <c r="FSS140" s="81"/>
      <c r="FST140" s="81"/>
      <c r="FSU140" s="81"/>
      <c r="FSV140" s="81"/>
      <c r="FSW140" s="81"/>
      <c r="FSX140" s="81"/>
      <c r="FSY140" s="81"/>
      <c r="FSZ140" s="81"/>
      <c r="FTA140" s="81"/>
      <c r="FTB140" s="81"/>
      <c r="FTC140" s="81"/>
      <c r="FTD140" s="81"/>
      <c r="FTE140" s="81"/>
      <c r="FTF140" s="81"/>
      <c r="FTG140" s="81"/>
      <c r="FTH140" s="81"/>
      <c r="FTI140" s="81"/>
      <c r="FTJ140" s="81"/>
      <c r="FTK140" s="81"/>
      <c r="FTL140" s="81"/>
      <c r="FTM140" s="81"/>
      <c r="FTN140" s="81"/>
      <c r="FTO140" s="81"/>
      <c r="FTP140" s="81"/>
      <c r="FTQ140" s="81"/>
      <c r="FTR140" s="81"/>
      <c r="FTS140" s="81"/>
      <c r="FTT140" s="81"/>
      <c r="FTU140" s="81"/>
      <c r="FTV140" s="81"/>
      <c r="FTW140" s="81"/>
      <c r="FTX140" s="81"/>
      <c r="FTY140" s="81"/>
      <c r="FTZ140" s="81"/>
      <c r="FUA140" s="81"/>
      <c r="FUB140" s="81"/>
      <c r="FUC140" s="81"/>
      <c r="FUD140" s="81"/>
      <c r="FUE140" s="81"/>
      <c r="FUF140" s="81"/>
      <c r="FUG140" s="81"/>
      <c r="FUH140" s="81"/>
      <c r="FUI140" s="81"/>
      <c r="FUJ140" s="81"/>
      <c r="FUK140" s="81"/>
      <c r="FUL140" s="81"/>
      <c r="FUM140" s="81"/>
      <c r="FUN140" s="81"/>
      <c r="FUO140" s="81"/>
      <c r="FUP140" s="81"/>
      <c r="FUQ140" s="81"/>
      <c r="FUR140" s="81"/>
      <c r="FUS140" s="81"/>
      <c r="FUT140" s="81"/>
      <c r="FUU140" s="81"/>
      <c r="FUV140" s="81"/>
      <c r="FUW140" s="81"/>
      <c r="FUX140" s="81"/>
      <c r="FUY140" s="81"/>
      <c r="FUZ140" s="81"/>
      <c r="FVA140" s="81"/>
      <c r="FVB140" s="81"/>
      <c r="FVC140" s="81"/>
      <c r="FVD140" s="81"/>
      <c r="FVE140" s="81"/>
      <c r="FVF140" s="81"/>
      <c r="FVG140" s="81"/>
      <c r="FVH140" s="81"/>
      <c r="FVI140" s="81"/>
      <c r="FVJ140" s="81"/>
      <c r="FVK140" s="81"/>
      <c r="FVL140" s="81"/>
      <c r="FVM140" s="81"/>
      <c r="FVN140" s="81"/>
      <c r="FVO140" s="81"/>
      <c r="FVP140" s="81"/>
      <c r="FVQ140" s="81"/>
      <c r="FVR140" s="81"/>
      <c r="FVS140" s="81"/>
      <c r="FVT140" s="81"/>
      <c r="FVU140" s="81"/>
      <c r="FVV140" s="81"/>
      <c r="FVW140" s="81"/>
      <c r="FVX140" s="81"/>
      <c r="FVY140" s="81"/>
      <c r="FVZ140" s="81"/>
      <c r="FWA140" s="81"/>
      <c r="FWB140" s="81"/>
      <c r="FWC140" s="81"/>
      <c r="FWD140" s="81"/>
      <c r="FWE140" s="81"/>
      <c r="FWF140" s="81"/>
      <c r="FWG140" s="81"/>
      <c r="FWH140" s="81"/>
      <c r="FWI140" s="81"/>
      <c r="FWJ140" s="81"/>
      <c r="FWK140" s="81"/>
      <c r="FWL140" s="81"/>
      <c r="FWM140" s="81"/>
      <c r="FWN140" s="81"/>
      <c r="FWO140" s="81"/>
      <c r="FWP140" s="81"/>
      <c r="FWQ140" s="81"/>
      <c r="FWR140" s="81"/>
      <c r="FWS140" s="81"/>
      <c r="FWT140" s="81"/>
      <c r="FWU140" s="81"/>
      <c r="FWV140" s="81"/>
      <c r="FWW140" s="81"/>
      <c r="FWX140" s="81"/>
      <c r="FWY140" s="81"/>
      <c r="FWZ140" s="81"/>
      <c r="FXA140" s="81"/>
      <c r="FXB140" s="81"/>
      <c r="FXC140" s="81"/>
      <c r="FXD140" s="81"/>
      <c r="FXE140" s="81"/>
      <c r="FXF140" s="81"/>
      <c r="FXG140" s="81"/>
      <c r="FXH140" s="81"/>
      <c r="FXI140" s="81"/>
      <c r="FXJ140" s="81"/>
      <c r="FXK140" s="81"/>
      <c r="FXL140" s="81"/>
      <c r="FXM140" s="81"/>
      <c r="FXN140" s="81"/>
      <c r="FXO140" s="81"/>
      <c r="FXP140" s="81"/>
      <c r="FXQ140" s="81"/>
      <c r="FXR140" s="81"/>
      <c r="FXS140" s="81"/>
      <c r="FXT140" s="81"/>
      <c r="FXU140" s="81"/>
      <c r="FXV140" s="81"/>
      <c r="FXW140" s="81"/>
      <c r="FXX140" s="81"/>
      <c r="FXY140" s="81"/>
      <c r="FXZ140" s="81"/>
      <c r="FYA140" s="81"/>
      <c r="FYB140" s="81"/>
      <c r="FYC140" s="81"/>
      <c r="FYD140" s="81"/>
      <c r="FYE140" s="81"/>
      <c r="FYF140" s="81"/>
      <c r="FYG140" s="81"/>
      <c r="FYH140" s="81"/>
      <c r="FYI140" s="81"/>
      <c r="FYJ140" s="81"/>
      <c r="FYK140" s="81"/>
      <c r="FYL140" s="81"/>
      <c r="FYM140" s="81"/>
      <c r="FYN140" s="81"/>
      <c r="FYO140" s="81"/>
      <c r="FYP140" s="81"/>
      <c r="FYQ140" s="81"/>
      <c r="FYR140" s="81"/>
      <c r="FYS140" s="81"/>
      <c r="FYT140" s="81"/>
      <c r="FYU140" s="81"/>
      <c r="FYV140" s="81"/>
      <c r="FYW140" s="81"/>
      <c r="FYX140" s="81"/>
      <c r="FYY140" s="81"/>
      <c r="FYZ140" s="81"/>
      <c r="FZA140" s="81"/>
      <c r="FZB140" s="81"/>
      <c r="FZC140" s="81"/>
      <c r="FZD140" s="81"/>
      <c r="FZE140" s="81"/>
      <c r="FZF140" s="81"/>
      <c r="FZG140" s="81"/>
      <c r="FZH140" s="81"/>
      <c r="FZI140" s="81"/>
      <c r="FZJ140" s="81"/>
      <c r="FZK140" s="81"/>
      <c r="FZL140" s="81"/>
      <c r="FZM140" s="81"/>
      <c r="FZN140" s="81"/>
      <c r="FZO140" s="81"/>
      <c r="FZP140" s="81"/>
      <c r="FZQ140" s="81"/>
      <c r="FZR140" s="81"/>
      <c r="FZS140" s="81"/>
      <c r="FZT140" s="81"/>
      <c r="FZU140" s="81"/>
      <c r="FZV140" s="81"/>
      <c r="FZW140" s="81"/>
      <c r="FZX140" s="81"/>
      <c r="FZY140" s="81"/>
      <c r="FZZ140" s="81"/>
      <c r="GAA140" s="81"/>
      <c r="GAB140" s="81"/>
      <c r="GAC140" s="81"/>
      <c r="GAD140" s="81"/>
      <c r="GAE140" s="81"/>
      <c r="GAF140" s="81"/>
      <c r="GAG140" s="81"/>
      <c r="GAH140" s="81"/>
      <c r="GAI140" s="81"/>
      <c r="GAJ140" s="81"/>
      <c r="GAK140" s="81"/>
      <c r="GAL140" s="81"/>
      <c r="GAM140" s="81"/>
      <c r="GAN140" s="81"/>
      <c r="GAO140" s="81"/>
      <c r="GAP140" s="81"/>
      <c r="GAQ140" s="81"/>
      <c r="GAR140" s="81"/>
      <c r="GAS140" s="81"/>
      <c r="GAT140" s="81"/>
      <c r="GAU140" s="81"/>
      <c r="GAV140" s="81"/>
      <c r="GAW140" s="81"/>
      <c r="GAX140" s="81"/>
      <c r="GAY140" s="81"/>
      <c r="GAZ140" s="81"/>
      <c r="GBA140" s="81"/>
      <c r="GBB140" s="81"/>
      <c r="GBC140" s="81"/>
      <c r="GBD140" s="81"/>
      <c r="GBE140" s="81"/>
      <c r="GBF140" s="81"/>
      <c r="GBG140" s="81"/>
      <c r="GBH140" s="81"/>
      <c r="GBI140" s="81"/>
      <c r="GBJ140" s="81"/>
      <c r="GBK140" s="81"/>
      <c r="GBL140" s="81"/>
      <c r="GBM140" s="81"/>
      <c r="GBN140" s="81"/>
      <c r="GBO140" s="81"/>
      <c r="GBP140" s="81"/>
      <c r="GBQ140" s="81"/>
      <c r="GBR140" s="81"/>
      <c r="GBS140" s="81"/>
      <c r="GBT140" s="81"/>
      <c r="GBU140" s="81"/>
      <c r="GBV140" s="81"/>
      <c r="GBW140" s="81"/>
      <c r="GBX140" s="81"/>
      <c r="GBY140" s="81"/>
      <c r="GBZ140" s="81"/>
      <c r="GCA140" s="81"/>
      <c r="GCB140" s="81"/>
      <c r="GCC140" s="81"/>
      <c r="GCD140" s="81"/>
      <c r="GCE140" s="81"/>
      <c r="GCF140" s="81"/>
      <c r="GCG140" s="81"/>
      <c r="GCH140" s="81"/>
      <c r="GCI140" s="81"/>
      <c r="GCJ140" s="81"/>
      <c r="GCK140" s="81"/>
      <c r="GCL140" s="81"/>
      <c r="GCM140" s="81"/>
      <c r="GCN140" s="81"/>
      <c r="GCO140" s="81"/>
      <c r="GCP140" s="81"/>
      <c r="GCQ140" s="81"/>
      <c r="GCR140" s="81"/>
      <c r="GCS140" s="81"/>
      <c r="GCT140" s="81"/>
      <c r="GCU140" s="81"/>
      <c r="GCV140" s="81"/>
      <c r="GCW140" s="81"/>
      <c r="GCX140" s="81"/>
      <c r="GCY140" s="81"/>
      <c r="GCZ140" s="81"/>
      <c r="GDA140" s="81"/>
      <c r="GDB140" s="81"/>
      <c r="GDC140" s="81"/>
      <c r="GDD140" s="81"/>
      <c r="GDE140" s="81"/>
      <c r="GDF140" s="81"/>
      <c r="GDG140" s="81"/>
      <c r="GDH140" s="81"/>
      <c r="GDI140" s="81"/>
      <c r="GDJ140" s="81"/>
      <c r="GDK140" s="81"/>
      <c r="GDL140" s="81"/>
      <c r="GDM140" s="81"/>
      <c r="GDN140" s="81"/>
      <c r="GDO140" s="81"/>
      <c r="GDP140" s="81"/>
      <c r="GDQ140" s="81"/>
      <c r="GDR140" s="81"/>
      <c r="GDS140" s="81"/>
      <c r="GDT140" s="81"/>
      <c r="GDU140" s="81"/>
      <c r="GDV140" s="81"/>
      <c r="GDW140" s="81"/>
      <c r="GDX140" s="81"/>
      <c r="GDY140" s="81"/>
      <c r="GDZ140" s="81"/>
      <c r="GEA140" s="81"/>
      <c r="GEB140" s="81"/>
      <c r="GEC140" s="81"/>
      <c r="GED140" s="81"/>
      <c r="GEE140" s="81"/>
      <c r="GEF140" s="81"/>
      <c r="GEG140" s="81"/>
      <c r="GEH140" s="81"/>
      <c r="GEI140" s="81"/>
      <c r="GEJ140" s="81"/>
      <c r="GEK140" s="81"/>
      <c r="GEL140" s="81"/>
      <c r="GEM140" s="81"/>
      <c r="GEN140" s="81"/>
      <c r="GEO140" s="81"/>
      <c r="GEP140" s="81"/>
      <c r="GEQ140" s="81"/>
      <c r="GER140" s="81"/>
      <c r="GES140" s="81"/>
      <c r="GET140" s="81"/>
      <c r="GEU140" s="81"/>
      <c r="GEV140" s="81"/>
      <c r="GEW140" s="81"/>
      <c r="GEX140" s="81"/>
      <c r="GEY140" s="81"/>
      <c r="GEZ140" s="81"/>
      <c r="GFA140" s="81"/>
      <c r="GFB140" s="81"/>
      <c r="GFC140" s="81"/>
      <c r="GFD140" s="81"/>
      <c r="GFE140" s="81"/>
      <c r="GFF140" s="81"/>
      <c r="GFG140" s="81"/>
      <c r="GFH140" s="81"/>
      <c r="GFI140" s="81"/>
      <c r="GFJ140" s="81"/>
      <c r="GFK140" s="81"/>
      <c r="GFL140" s="81"/>
      <c r="GFM140" s="81"/>
      <c r="GFN140" s="81"/>
      <c r="GFO140" s="81"/>
      <c r="GFP140" s="81"/>
      <c r="GFQ140" s="81"/>
      <c r="GFR140" s="81"/>
      <c r="GFS140" s="81"/>
      <c r="GFT140" s="81"/>
      <c r="GFU140" s="81"/>
      <c r="GFV140" s="81"/>
      <c r="GFW140" s="81"/>
      <c r="GFX140" s="81"/>
      <c r="GFY140" s="81"/>
      <c r="GFZ140" s="81"/>
      <c r="GGA140" s="81"/>
      <c r="GGB140" s="81"/>
      <c r="GGC140" s="81"/>
      <c r="GGD140" s="81"/>
      <c r="GGE140" s="81"/>
      <c r="GGF140" s="81"/>
      <c r="GGG140" s="81"/>
      <c r="GGH140" s="81"/>
      <c r="GGI140" s="81"/>
      <c r="GGJ140" s="81"/>
      <c r="GGK140" s="81"/>
      <c r="GGL140" s="81"/>
      <c r="GGM140" s="81"/>
      <c r="GGN140" s="81"/>
      <c r="GGO140" s="81"/>
      <c r="GGP140" s="81"/>
      <c r="GGQ140" s="81"/>
      <c r="GGR140" s="81"/>
      <c r="GGS140" s="81"/>
      <c r="GGT140" s="81"/>
      <c r="GGU140" s="81"/>
      <c r="GGV140" s="81"/>
      <c r="GGW140" s="81"/>
      <c r="GGX140" s="81"/>
      <c r="GGY140" s="81"/>
      <c r="GGZ140" s="81"/>
      <c r="GHA140" s="81"/>
      <c r="GHB140" s="81"/>
      <c r="GHC140" s="81"/>
      <c r="GHD140" s="81"/>
      <c r="GHE140" s="81"/>
      <c r="GHF140" s="81"/>
      <c r="GHG140" s="81"/>
      <c r="GHH140" s="81"/>
      <c r="GHI140" s="81"/>
      <c r="GHJ140" s="81"/>
      <c r="GHK140" s="81"/>
      <c r="GHL140" s="81"/>
      <c r="GHM140" s="81"/>
      <c r="GHN140" s="81"/>
      <c r="GHO140" s="81"/>
      <c r="GHP140" s="81"/>
      <c r="GHQ140" s="81"/>
      <c r="GHR140" s="81"/>
      <c r="GHS140" s="81"/>
      <c r="GHT140" s="81"/>
      <c r="GHU140" s="81"/>
      <c r="GHV140" s="81"/>
      <c r="GHW140" s="81"/>
      <c r="GHX140" s="81"/>
      <c r="GHY140" s="81"/>
      <c r="GHZ140" s="81"/>
      <c r="GIA140" s="81"/>
      <c r="GIB140" s="81"/>
      <c r="GIC140" s="81"/>
      <c r="GID140" s="81"/>
      <c r="GIE140" s="81"/>
      <c r="GIF140" s="81"/>
      <c r="GIG140" s="81"/>
      <c r="GIH140" s="81"/>
      <c r="GII140" s="81"/>
      <c r="GIJ140" s="81"/>
      <c r="GIK140" s="81"/>
      <c r="GIL140" s="81"/>
      <c r="GIM140" s="81"/>
      <c r="GIN140" s="81"/>
      <c r="GIO140" s="81"/>
      <c r="GIP140" s="81"/>
      <c r="GIQ140" s="81"/>
      <c r="GIR140" s="81"/>
      <c r="GIS140" s="81"/>
      <c r="GIT140" s="81"/>
      <c r="GIU140" s="81"/>
      <c r="GIV140" s="81"/>
      <c r="GIW140" s="81"/>
      <c r="GIX140" s="81"/>
      <c r="GIY140" s="81"/>
      <c r="GIZ140" s="81"/>
      <c r="GJA140" s="81"/>
      <c r="GJB140" s="81"/>
      <c r="GJC140" s="81"/>
      <c r="GJD140" s="81"/>
      <c r="GJE140" s="81"/>
      <c r="GJF140" s="81"/>
      <c r="GJG140" s="81"/>
      <c r="GJH140" s="81"/>
      <c r="GJI140" s="81"/>
      <c r="GJJ140" s="81"/>
      <c r="GJK140" s="81"/>
      <c r="GJL140" s="81"/>
      <c r="GJM140" s="81"/>
      <c r="GJN140" s="81"/>
      <c r="GJO140" s="81"/>
      <c r="GJP140" s="81"/>
      <c r="GJQ140" s="81"/>
      <c r="GJR140" s="81"/>
      <c r="GJS140" s="81"/>
      <c r="GJT140" s="81"/>
      <c r="GJU140" s="81"/>
      <c r="GJV140" s="81"/>
      <c r="GJW140" s="81"/>
      <c r="GJX140" s="81"/>
      <c r="GJY140" s="81"/>
      <c r="GJZ140" s="81"/>
      <c r="GKA140" s="81"/>
      <c r="GKB140" s="81"/>
      <c r="GKC140" s="81"/>
      <c r="GKD140" s="81"/>
      <c r="GKE140" s="81"/>
      <c r="GKF140" s="81"/>
      <c r="GKG140" s="81"/>
      <c r="GKH140" s="81"/>
      <c r="GKI140" s="81"/>
      <c r="GKJ140" s="81"/>
      <c r="GKK140" s="81"/>
      <c r="GKL140" s="81"/>
      <c r="GKM140" s="81"/>
      <c r="GKN140" s="81"/>
      <c r="GKO140" s="81"/>
      <c r="GKP140" s="81"/>
      <c r="GKQ140" s="81"/>
      <c r="GKR140" s="81"/>
      <c r="GKS140" s="81"/>
      <c r="GKT140" s="81"/>
      <c r="GKU140" s="81"/>
      <c r="GKV140" s="81"/>
      <c r="GKW140" s="81"/>
      <c r="GKX140" s="81"/>
      <c r="GKY140" s="81"/>
      <c r="GKZ140" s="81"/>
      <c r="GLA140" s="81"/>
      <c r="GLB140" s="81"/>
      <c r="GLC140" s="81"/>
      <c r="GLD140" s="81"/>
      <c r="GLE140" s="81"/>
      <c r="GLF140" s="81"/>
      <c r="GLG140" s="81"/>
      <c r="GLH140" s="81"/>
      <c r="GLI140" s="81"/>
      <c r="GLJ140" s="81"/>
      <c r="GLK140" s="81"/>
      <c r="GLL140" s="81"/>
      <c r="GLM140" s="81"/>
      <c r="GLN140" s="81"/>
      <c r="GLO140" s="81"/>
      <c r="GLP140" s="81"/>
      <c r="GLQ140" s="81"/>
      <c r="GLR140" s="81"/>
      <c r="GLS140" s="81"/>
      <c r="GLT140" s="81"/>
      <c r="GLU140" s="81"/>
      <c r="GLV140" s="81"/>
      <c r="GLW140" s="81"/>
      <c r="GLX140" s="81"/>
      <c r="GLY140" s="81"/>
      <c r="GLZ140" s="81"/>
      <c r="GMA140" s="81"/>
      <c r="GMB140" s="81"/>
      <c r="GMC140" s="81"/>
      <c r="GMD140" s="81"/>
      <c r="GME140" s="81"/>
      <c r="GMF140" s="81"/>
      <c r="GMG140" s="81"/>
      <c r="GMH140" s="81"/>
      <c r="GMI140" s="81"/>
      <c r="GMJ140" s="81"/>
      <c r="GMK140" s="81"/>
      <c r="GML140" s="81"/>
      <c r="GMM140" s="81"/>
      <c r="GMN140" s="81"/>
      <c r="GMO140" s="81"/>
      <c r="GMP140" s="81"/>
      <c r="GMQ140" s="81"/>
      <c r="GMR140" s="81"/>
      <c r="GMS140" s="81"/>
      <c r="GMT140" s="81"/>
      <c r="GMU140" s="81"/>
      <c r="GMV140" s="81"/>
      <c r="GMW140" s="81"/>
      <c r="GMX140" s="81"/>
      <c r="GMY140" s="81"/>
      <c r="GMZ140" s="81"/>
      <c r="GNA140" s="81"/>
      <c r="GNB140" s="81"/>
      <c r="GNC140" s="81"/>
      <c r="GND140" s="81"/>
      <c r="GNE140" s="81"/>
      <c r="GNF140" s="81"/>
      <c r="GNG140" s="81"/>
      <c r="GNH140" s="81"/>
      <c r="GNI140" s="81"/>
      <c r="GNJ140" s="81"/>
      <c r="GNK140" s="81"/>
      <c r="GNL140" s="81"/>
      <c r="GNM140" s="81"/>
      <c r="GNN140" s="81"/>
      <c r="GNO140" s="81"/>
      <c r="GNP140" s="81"/>
      <c r="GNQ140" s="81"/>
      <c r="GNR140" s="81"/>
      <c r="GNS140" s="81"/>
      <c r="GNT140" s="81"/>
      <c r="GNU140" s="81"/>
      <c r="GNV140" s="81"/>
      <c r="GNW140" s="81"/>
      <c r="GNX140" s="81"/>
      <c r="GNY140" s="81"/>
      <c r="GNZ140" s="81"/>
      <c r="GOA140" s="81"/>
      <c r="GOB140" s="81"/>
      <c r="GOC140" s="81"/>
      <c r="GOD140" s="81"/>
      <c r="GOE140" s="81"/>
      <c r="GOF140" s="81"/>
      <c r="GOG140" s="81"/>
      <c r="GOH140" s="81"/>
      <c r="GOI140" s="81"/>
      <c r="GOJ140" s="81"/>
      <c r="GOK140" s="81"/>
      <c r="GOL140" s="81"/>
      <c r="GOM140" s="81"/>
      <c r="GON140" s="81"/>
      <c r="GOO140" s="81"/>
      <c r="GOP140" s="81"/>
      <c r="GOQ140" s="81"/>
      <c r="GOR140" s="81"/>
      <c r="GOS140" s="81"/>
      <c r="GOT140" s="81"/>
      <c r="GOU140" s="81"/>
      <c r="GOV140" s="81"/>
      <c r="GOW140" s="81"/>
      <c r="GOX140" s="81"/>
      <c r="GOY140" s="81"/>
      <c r="GOZ140" s="81"/>
      <c r="GPA140" s="81"/>
      <c r="GPB140" s="81"/>
      <c r="GPC140" s="81"/>
      <c r="GPD140" s="81"/>
      <c r="GPE140" s="81"/>
      <c r="GPF140" s="81"/>
      <c r="GPG140" s="81"/>
      <c r="GPH140" s="81"/>
      <c r="GPI140" s="81"/>
      <c r="GPJ140" s="81"/>
      <c r="GPK140" s="81"/>
      <c r="GPL140" s="81"/>
      <c r="GPM140" s="81"/>
      <c r="GPN140" s="81"/>
      <c r="GPO140" s="81"/>
      <c r="GPP140" s="81"/>
      <c r="GPQ140" s="81"/>
      <c r="GPR140" s="81"/>
      <c r="GPS140" s="81"/>
      <c r="GPT140" s="81"/>
      <c r="GPU140" s="81"/>
      <c r="GPV140" s="81"/>
      <c r="GPW140" s="81"/>
      <c r="GPX140" s="81"/>
      <c r="GPY140" s="81"/>
      <c r="GPZ140" s="81"/>
      <c r="GQA140" s="81"/>
      <c r="GQB140" s="81"/>
      <c r="GQC140" s="81"/>
      <c r="GQD140" s="81"/>
      <c r="GQE140" s="81"/>
      <c r="GQF140" s="81"/>
      <c r="GQG140" s="81"/>
      <c r="GQH140" s="81"/>
      <c r="GQI140" s="81"/>
      <c r="GQJ140" s="81"/>
      <c r="GQK140" s="81"/>
      <c r="GQL140" s="81"/>
      <c r="GQM140" s="81"/>
      <c r="GQN140" s="81"/>
      <c r="GQO140" s="81"/>
      <c r="GQP140" s="81"/>
      <c r="GQQ140" s="81"/>
      <c r="GQR140" s="81"/>
      <c r="GQS140" s="81"/>
      <c r="GQT140" s="81"/>
      <c r="GQU140" s="81"/>
      <c r="GQV140" s="81"/>
      <c r="GQW140" s="81"/>
      <c r="GQX140" s="81"/>
      <c r="GQY140" s="81"/>
      <c r="GQZ140" s="81"/>
      <c r="GRA140" s="81"/>
      <c r="GRB140" s="81"/>
      <c r="GRC140" s="81"/>
      <c r="GRD140" s="81"/>
      <c r="GRE140" s="81"/>
      <c r="GRF140" s="81"/>
      <c r="GRG140" s="81"/>
      <c r="GRH140" s="81"/>
      <c r="GRI140" s="81"/>
      <c r="GRJ140" s="81"/>
      <c r="GRK140" s="81"/>
      <c r="GRL140" s="81"/>
      <c r="GRM140" s="81"/>
      <c r="GRN140" s="81"/>
      <c r="GRO140" s="81"/>
      <c r="GRP140" s="81"/>
      <c r="GRQ140" s="81"/>
      <c r="GRR140" s="81"/>
      <c r="GRS140" s="81"/>
      <c r="GRT140" s="81"/>
      <c r="GRU140" s="81"/>
      <c r="GRV140" s="81"/>
      <c r="GRW140" s="81"/>
      <c r="GRX140" s="81"/>
      <c r="GRY140" s="81"/>
      <c r="GRZ140" s="81"/>
      <c r="GSA140" s="81"/>
      <c r="GSB140" s="81"/>
      <c r="GSC140" s="81"/>
      <c r="GSD140" s="81"/>
      <c r="GSE140" s="81"/>
      <c r="GSF140" s="81"/>
      <c r="GSG140" s="81"/>
      <c r="GSH140" s="81"/>
      <c r="GSI140" s="81"/>
      <c r="GSJ140" s="81"/>
      <c r="GSK140" s="81"/>
      <c r="GSL140" s="81"/>
      <c r="GSM140" s="81"/>
      <c r="GSN140" s="81"/>
      <c r="GSO140" s="81"/>
      <c r="GSP140" s="81"/>
      <c r="GSQ140" s="81"/>
      <c r="GSR140" s="81"/>
      <c r="GSS140" s="81"/>
      <c r="GST140" s="81"/>
      <c r="GSU140" s="81"/>
      <c r="GSV140" s="81"/>
      <c r="GSW140" s="81"/>
      <c r="GSX140" s="81"/>
      <c r="GSY140" s="81"/>
      <c r="GSZ140" s="81"/>
      <c r="GTA140" s="81"/>
      <c r="GTB140" s="81"/>
      <c r="GTC140" s="81"/>
      <c r="GTD140" s="81"/>
      <c r="GTE140" s="81"/>
      <c r="GTF140" s="81"/>
      <c r="GTG140" s="81"/>
      <c r="GTH140" s="81"/>
      <c r="GTI140" s="81"/>
      <c r="GTJ140" s="81"/>
      <c r="GTK140" s="81"/>
      <c r="GTL140" s="81"/>
      <c r="GTM140" s="81"/>
      <c r="GTN140" s="81"/>
      <c r="GTO140" s="81"/>
      <c r="GTP140" s="81"/>
      <c r="GTQ140" s="81"/>
      <c r="GTR140" s="81"/>
      <c r="GTS140" s="81"/>
      <c r="GTT140" s="81"/>
      <c r="GTU140" s="81"/>
      <c r="GTV140" s="81"/>
      <c r="GTW140" s="81"/>
      <c r="GTX140" s="81"/>
      <c r="GTY140" s="81"/>
      <c r="GTZ140" s="81"/>
      <c r="GUA140" s="81"/>
      <c r="GUB140" s="81"/>
      <c r="GUC140" s="81"/>
      <c r="GUD140" s="81"/>
      <c r="GUE140" s="81"/>
      <c r="GUF140" s="81"/>
      <c r="GUG140" s="81"/>
      <c r="GUH140" s="81"/>
      <c r="GUI140" s="81"/>
      <c r="GUJ140" s="81"/>
      <c r="GUK140" s="81"/>
      <c r="GUL140" s="81"/>
      <c r="GUM140" s="81"/>
      <c r="GUN140" s="81"/>
      <c r="GUO140" s="81"/>
      <c r="GUP140" s="81"/>
      <c r="GUQ140" s="81"/>
      <c r="GUR140" s="81"/>
      <c r="GUS140" s="81"/>
      <c r="GUT140" s="81"/>
      <c r="GUU140" s="81"/>
      <c r="GUV140" s="81"/>
      <c r="GUW140" s="81"/>
      <c r="GUX140" s="81"/>
      <c r="GUY140" s="81"/>
      <c r="GUZ140" s="81"/>
      <c r="GVA140" s="81"/>
      <c r="GVB140" s="81"/>
      <c r="GVC140" s="81"/>
      <c r="GVD140" s="81"/>
      <c r="GVE140" s="81"/>
      <c r="GVF140" s="81"/>
      <c r="GVG140" s="81"/>
      <c r="GVH140" s="81"/>
      <c r="GVI140" s="81"/>
      <c r="GVJ140" s="81"/>
      <c r="GVK140" s="81"/>
      <c r="GVL140" s="81"/>
      <c r="GVM140" s="81"/>
      <c r="GVN140" s="81"/>
      <c r="GVO140" s="81"/>
      <c r="GVP140" s="81"/>
      <c r="GVQ140" s="81"/>
      <c r="GVR140" s="81"/>
      <c r="GVS140" s="81"/>
      <c r="GVT140" s="81"/>
      <c r="GVU140" s="81"/>
      <c r="GVV140" s="81"/>
      <c r="GVW140" s="81"/>
      <c r="GVX140" s="81"/>
      <c r="GVY140" s="81"/>
      <c r="GVZ140" s="81"/>
      <c r="GWA140" s="81"/>
      <c r="GWB140" s="81"/>
      <c r="GWC140" s="81"/>
      <c r="GWD140" s="81"/>
      <c r="GWE140" s="81"/>
      <c r="GWF140" s="81"/>
      <c r="GWG140" s="81"/>
      <c r="GWH140" s="81"/>
      <c r="GWI140" s="81"/>
      <c r="GWJ140" s="81"/>
      <c r="GWK140" s="81"/>
      <c r="GWL140" s="81"/>
      <c r="GWM140" s="81"/>
      <c r="GWN140" s="81"/>
      <c r="GWO140" s="81"/>
      <c r="GWP140" s="81"/>
      <c r="GWQ140" s="81"/>
      <c r="GWR140" s="81"/>
      <c r="GWS140" s="81"/>
      <c r="GWT140" s="81"/>
      <c r="GWU140" s="81"/>
      <c r="GWV140" s="81"/>
      <c r="GWW140" s="81"/>
      <c r="GWX140" s="81"/>
      <c r="GWY140" s="81"/>
      <c r="GWZ140" s="81"/>
      <c r="GXA140" s="81"/>
      <c r="GXB140" s="81"/>
      <c r="GXC140" s="81"/>
      <c r="GXD140" s="81"/>
      <c r="GXE140" s="81"/>
      <c r="GXF140" s="81"/>
      <c r="GXG140" s="81"/>
      <c r="GXH140" s="81"/>
      <c r="GXI140" s="81"/>
      <c r="GXJ140" s="81"/>
      <c r="GXK140" s="81"/>
      <c r="GXL140" s="81"/>
      <c r="GXM140" s="81"/>
      <c r="GXN140" s="81"/>
      <c r="GXO140" s="81"/>
      <c r="GXP140" s="81"/>
      <c r="GXQ140" s="81"/>
      <c r="GXR140" s="81"/>
      <c r="GXS140" s="81"/>
      <c r="GXT140" s="81"/>
      <c r="GXU140" s="81"/>
      <c r="GXV140" s="81"/>
      <c r="GXW140" s="81"/>
      <c r="GXX140" s="81"/>
      <c r="GXY140" s="81"/>
      <c r="GXZ140" s="81"/>
      <c r="GYA140" s="81"/>
      <c r="GYB140" s="81"/>
      <c r="GYC140" s="81"/>
      <c r="GYD140" s="81"/>
      <c r="GYE140" s="81"/>
      <c r="GYF140" s="81"/>
      <c r="GYG140" s="81"/>
      <c r="GYH140" s="81"/>
      <c r="GYI140" s="81"/>
      <c r="GYJ140" s="81"/>
      <c r="GYK140" s="81"/>
      <c r="GYL140" s="81"/>
      <c r="GYM140" s="81"/>
      <c r="GYN140" s="81"/>
      <c r="GYO140" s="81"/>
      <c r="GYP140" s="81"/>
      <c r="GYQ140" s="81"/>
      <c r="GYR140" s="81"/>
      <c r="GYS140" s="81"/>
      <c r="GYT140" s="81"/>
      <c r="GYU140" s="81"/>
      <c r="GYV140" s="81"/>
      <c r="GYW140" s="81"/>
      <c r="GYX140" s="81"/>
      <c r="GYY140" s="81"/>
      <c r="GYZ140" s="81"/>
      <c r="GZA140" s="81"/>
      <c r="GZB140" s="81"/>
      <c r="GZC140" s="81"/>
      <c r="GZD140" s="81"/>
      <c r="GZE140" s="81"/>
      <c r="GZF140" s="81"/>
      <c r="GZG140" s="81"/>
      <c r="GZH140" s="81"/>
      <c r="GZI140" s="81"/>
      <c r="GZJ140" s="81"/>
      <c r="GZK140" s="81"/>
      <c r="GZL140" s="81"/>
      <c r="GZM140" s="81"/>
      <c r="GZN140" s="81"/>
      <c r="GZO140" s="81"/>
      <c r="GZP140" s="81"/>
      <c r="GZQ140" s="81"/>
      <c r="GZR140" s="81"/>
      <c r="GZS140" s="81"/>
      <c r="GZT140" s="81"/>
      <c r="GZU140" s="81"/>
      <c r="GZV140" s="81"/>
      <c r="GZW140" s="81"/>
      <c r="GZX140" s="81"/>
      <c r="GZY140" s="81"/>
      <c r="GZZ140" s="81"/>
      <c r="HAA140" s="81"/>
      <c r="HAB140" s="81"/>
      <c r="HAC140" s="81"/>
      <c r="HAD140" s="81"/>
      <c r="HAE140" s="81"/>
      <c r="HAF140" s="81"/>
      <c r="HAG140" s="81"/>
      <c r="HAH140" s="81"/>
      <c r="HAI140" s="81"/>
      <c r="HAJ140" s="81"/>
      <c r="HAK140" s="81"/>
      <c r="HAL140" s="81"/>
      <c r="HAM140" s="81"/>
      <c r="HAN140" s="81"/>
      <c r="HAO140" s="81"/>
      <c r="HAP140" s="81"/>
      <c r="HAQ140" s="81"/>
      <c r="HAR140" s="81"/>
      <c r="HAS140" s="81"/>
      <c r="HAT140" s="81"/>
      <c r="HAU140" s="81"/>
      <c r="HAV140" s="81"/>
      <c r="HAW140" s="81"/>
      <c r="HAX140" s="81"/>
      <c r="HAY140" s="81"/>
      <c r="HAZ140" s="81"/>
      <c r="HBA140" s="81"/>
      <c r="HBB140" s="81"/>
      <c r="HBC140" s="81"/>
      <c r="HBD140" s="81"/>
      <c r="HBE140" s="81"/>
      <c r="HBF140" s="81"/>
      <c r="HBG140" s="81"/>
      <c r="HBH140" s="81"/>
      <c r="HBI140" s="81"/>
      <c r="HBJ140" s="81"/>
      <c r="HBK140" s="81"/>
      <c r="HBL140" s="81"/>
      <c r="HBM140" s="81"/>
      <c r="HBN140" s="81"/>
      <c r="HBO140" s="81"/>
      <c r="HBP140" s="81"/>
      <c r="HBQ140" s="81"/>
      <c r="HBR140" s="81"/>
      <c r="HBS140" s="81"/>
      <c r="HBT140" s="81"/>
      <c r="HBU140" s="81"/>
      <c r="HBV140" s="81"/>
      <c r="HBW140" s="81"/>
      <c r="HBX140" s="81"/>
      <c r="HBY140" s="81"/>
      <c r="HBZ140" s="81"/>
      <c r="HCA140" s="81"/>
      <c r="HCB140" s="81"/>
      <c r="HCC140" s="81"/>
      <c r="HCD140" s="81"/>
      <c r="HCE140" s="81"/>
      <c r="HCF140" s="81"/>
      <c r="HCG140" s="81"/>
      <c r="HCH140" s="81"/>
      <c r="HCI140" s="81"/>
      <c r="HCJ140" s="81"/>
      <c r="HCK140" s="81"/>
      <c r="HCL140" s="81"/>
      <c r="HCM140" s="81"/>
      <c r="HCN140" s="81"/>
      <c r="HCO140" s="81"/>
      <c r="HCP140" s="81"/>
      <c r="HCQ140" s="81"/>
      <c r="HCR140" s="81"/>
      <c r="HCS140" s="81"/>
      <c r="HCT140" s="81"/>
      <c r="HCU140" s="81"/>
      <c r="HCV140" s="81"/>
      <c r="HCW140" s="81"/>
      <c r="HCX140" s="81"/>
      <c r="HCY140" s="81"/>
      <c r="HCZ140" s="81"/>
      <c r="HDA140" s="81"/>
      <c r="HDB140" s="81"/>
      <c r="HDC140" s="81"/>
      <c r="HDD140" s="81"/>
      <c r="HDE140" s="81"/>
      <c r="HDF140" s="81"/>
      <c r="HDG140" s="81"/>
      <c r="HDH140" s="81"/>
      <c r="HDI140" s="81"/>
      <c r="HDJ140" s="81"/>
      <c r="HDK140" s="81"/>
      <c r="HDL140" s="81"/>
      <c r="HDM140" s="81"/>
      <c r="HDN140" s="81"/>
      <c r="HDO140" s="81"/>
      <c r="HDP140" s="81"/>
      <c r="HDQ140" s="81"/>
      <c r="HDR140" s="81"/>
      <c r="HDS140" s="81"/>
      <c r="HDT140" s="81"/>
      <c r="HDU140" s="81"/>
      <c r="HDV140" s="81"/>
      <c r="HDW140" s="81"/>
      <c r="HDX140" s="81"/>
      <c r="HDY140" s="81"/>
      <c r="HDZ140" s="81"/>
      <c r="HEA140" s="81"/>
      <c r="HEB140" s="81"/>
      <c r="HEC140" s="81"/>
      <c r="HED140" s="81"/>
      <c r="HEE140" s="81"/>
      <c r="HEF140" s="81"/>
      <c r="HEG140" s="81"/>
      <c r="HEH140" s="81"/>
      <c r="HEI140" s="81"/>
      <c r="HEJ140" s="81"/>
      <c r="HEK140" s="81"/>
      <c r="HEL140" s="81"/>
      <c r="HEM140" s="81"/>
      <c r="HEN140" s="81"/>
      <c r="HEO140" s="81"/>
      <c r="HEP140" s="81"/>
      <c r="HEQ140" s="81"/>
      <c r="HER140" s="81"/>
      <c r="HES140" s="81"/>
      <c r="HET140" s="81"/>
      <c r="HEU140" s="81"/>
      <c r="HEV140" s="81"/>
      <c r="HEW140" s="81"/>
      <c r="HEX140" s="81"/>
      <c r="HEY140" s="81"/>
      <c r="HEZ140" s="81"/>
      <c r="HFA140" s="81"/>
      <c r="HFB140" s="81"/>
      <c r="HFC140" s="81"/>
      <c r="HFD140" s="81"/>
      <c r="HFE140" s="81"/>
      <c r="HFF140" s="81"/>
      <c r="HFG140" s="81"/>
      <c r="HFH140" s="81"/>
      <c r="HFI140" s="81"/>
      <c r="HFJ140" s="81"/>
      <c r="HFK140" s="81"/>
      <c r="HFL140" s="81"/>
      <c r="HFM140" s="81"/>
      <c r="HFN140" s="81"/>
      <c r="HFO140" s="81"/>
      <c r="HFP140" s="81"/>
      <c r="HFQ140" s="81"/>
      <c r="HFR140" s="81"/>
      <c r="HFS140" s="81"/>
      <c r="HFT140" s="81"/>
      <c r="HFU140" s="81"/>
      <c r="HFV140" s="81"/>
      <c r="HFW140" s="81"/>
      <c r="HFX140" s="81"/>
      <c r="HFY140" s="81"/>
      <c r="HFZ140" s="81"/>
      <c r="HGA140" s="81"/>
      <c r="HGB140" s="81"/>
      <c r="HGC140" s="81"/>
      <c r="HGD140" s="81"/>
      <c r="HGE140" s="81"/>
      <c r="HGF140" s="81"/>
      <c r="HGG140" s="81"/>
      <c r="HGH140" s="81"/>
      <c r="HGI140" s="81"/>
      <c r="HGJ140" s="81"/>
      <c r="HGK140" s="81"/>
      <c r="HGL140" s="81"/>
      <c r="HGM140" s="81"/>
      <c r="HGN140" s="81"/>
      <c r="HGO140" s="81"/>
      <c r="HGP140" s="81"/>
      <c r="HGQ140" s="81"/>
      <c r="HGR140" s="81"/>
      <c r="HGS140" s="81"/>
      <c r="HGT140" s="81"/>
      <c r="HGU140" s="81"/>
      <c r="HGV140" s="81"/>
      <c r="HGW140" s="81"/>
      <c r="HGX140" s="81"/>
      <c r="HGY140" s="81"/>
      <c r="HGZ140" s="81"/>
      <c r="HHA140" s="81"/>
      <c r="HHB140" s="81"/>
      <c r="HHC140" s="81"/>
      <c r="HHD140" s="81"/>
      <c r="HHE140" s="81"/>
      <c r="HHF140" s="81"/>
      <c r="HHG140" s="81"/>
      <c r="HHH140" s="81"/>
      <c r="HHI140" s="81"/>
      <c r="HHJ140" s="81"/>
      <c r="HHK140" s="81"/>
      <c r="HHL140" s="81"/>
      <c r="HHM140" s="81"/>
      <c r="HHN140" s="81"/>
      <c r="HHO140" s="81"/>
      <c r="HHP140" s="81"/>
      <c r="HHQ140" s="81"/>
      <c r="HHR140" s="81"/>
      <c r="HHS140" s="81"/>
      <c r="HHT140" s="81"/>
      <c r="HHU140" s="81"/>
      <c r="HHV140" s="81"/>
      <c r="HHW140" s="81"/>
      <c r="HHX140" s="81"/>
      <c r="HHY140" s="81"/>
      <c r="HHZ140" s="81"/>
      <c r="HIA140" s="81"/>
      <c r="HIB140" s="81"/>
      <c r="HIC140" s="81"/>
      <c r="HID140" s="81"/>
      <c r="HIE140" s="81"/>
      <c r="HIF140" s="81"/>
      <c r="HIG140" s="81"/>
      <c r="HIH140" s="81"/>
      <c r="HII140" s="81"/>
      <c r="HIJ140" s="81"/>
      <c r="HIK140" s="81"/>
      <c r="HIL140" s="81"/>
      <c r="HIM140" s="81"/>
      <c r="HIN140" s="81"/>
      <c r="HIO140" s="81"/>
      <c r="HIP140" s="81"/>
      <c r="HIQ140" s="81"/>
      <c r="HIR140" s="81"/>
      <c r="HIS140" s="81"/>
      <c r="HIT140" s="81"/>
      <c r="HIU140" s="81"/>
      <c r="HIV140" s="81"/>
      <c r="HIW140" s="81"/>
      <c r="HIX140" s="81"/>
      <c r="HIY140" s="81"/>
      <c r="HIZ140" s="81"/>
      <c r="HJA140" s="81"/>
      <c r="HJB140" s="81"/>
      <c r="HJC140" s="81"/>
      <c r="HJD140" s="81"/>
      <c r="HJE140" s="81"/>
      <c r="HJF140" s="81"/>
      <c r="HJG140" s="81"/>
      <c r="HJH140" s="81"/>
      <c r="HJI140" s="81"/>
      <c r="HJJ140" s="81"/>
      <c r="HJK140" s="81"/>
      <c r="HJL140" s="81"/>
      <c r="HJM140" s="81"/>
      <c r="HJN140" s="81"/>
      <c r="HJO140" s="81"/>
      <c r="HJP140" s="81"/>
      <c r="HJQ140" s="81"/>
      <c r="HJR140" s="81"/>
      <c r="HJS140" s="81"/>
      <c r="HJT140" s="81"/>
      <c r="HJU140" s="81"/>
      <c r="HJV140" s="81"/>
      <c r="HJW140" s="81"/>
      <c r="HJX140" s="81"/>
      <c r="HJY140" s="81"/>
      <c r="HJZ140" s="81"/>
      <c r="HKA140" s="81"/>
      <c r="HKB140" s="81"/>
      <c r="HKC140" s="81"/>
      <c r="HKD140" s="81"/>
      <c r="HKE140" s="81"/>
      <c r="HKF140" s="81"/>
      <c r="HKG140" s="81"/>
      <c r="HKH140" s="81"/>
      <c r="HKI140" s="81"/>
      <c r="HKJ140" s="81"/>
      <c r="HKK140" s="81"/>
      <c r="HKL140" s="81"/>
      <c r="HKM140" s="81"/>
      <c r="HKN140" s="81"/>
      <c r="HKO140" s="81"/>
      <c r="HKP140" s="81"/>
      <c r="HKQ140" s="81"/>
      <c r="HKR140" s="81"/>
      <c r="HKS140" s="81"/>
      <c r="HKT140" s="81"/>
      <c r="HKU140" s="81"/>
      <c r="HKV140" s="81"/>
      <c r="HKW140" s="81"/>
      <c r="HKX140" s="81"/>
      <c r="HKY140" s="81"/>
      <c r="HKZ140" s="81"/>
      <c r="HLA140" s="81"/>
      <c r="HLB140" s="81"/>
      <c r="HLC140" s="81"/>
      <c r="HLD140" s="81"/>
      <c r="HLE140" s="81"/>
      <c r="HLF140" s="81"/>
      <c r="HLG140" s="81"/>
      <c r="HLH140" s="81"/>
      <c r="HLI140" s="81"/>
      <c r="HLJ140" s="81"/>
      <c r="HLK140" s="81"/>
      <c r="HLL140" s="81"/>
      <c r="HLM140" s="81"/>
      <c r="HLN140" s="81"/>
      <c r="HLO140" s="81"/>
      <c r="HLP140" s="81"/>
      <c r="HLQ140" s="81"/>
      <c r="HLR140" s="81"/>
      <c r="HLS140" s="81"/>
      <c r="HLT140" s="81"/>
      <c r="HLU140" s="81"/>
      <c r="HLV140" s="81"/>
      <c r="HLW140" s="81"/>
      <c r="HLX140" s="81"/>
      <c r="HLY140" s="81"/>
      <c r="HLZ140" s="81"/>
      <c r="HMA140" s="81"/>
      <c r="HMB140" s="81"/>
      <c r="HMC140" s="81"/>
      <c r="HMD140" s="81"/>
      <c r="HME140" s="81"/>
      <c r="HMF140" s="81"/>
      <c r="HMG140" s="81"/>
      <c r="HMH140" s="81"/>
      <c r="HMI140" s="81"/>
      <c r="HMJ140" s="81"/>
      <c r="HMK140" s="81"/>
      <c r="HML140" s="81"/>
      <c r="HMM140" s="81"/>
      <c r="HMN140" s="81"/>
      <c r="HMO140" s="81"/>
      <c r="HMP140" s="81"/>
      <c r="HMQ140" s="81"/>
      <c r="HMR140" s="81"/>
      <c r="HMS140" s="81"/>
      <c r="HMT140" s="81"/>
      <c r="HMU140" s="81"/>
      <c r="HMV140" s="81"/>
      <c r="HMW140" s="81"/>
      <c r="HMX140" s="81"/>
      <c r="HMY140" s="81"/>
      <c r="HMZ140" s="81"/>
      <c r="HNA140" s="81"/>
      <c r="HNB140" s="81"/>
      <c r="HNC140" s="81"/>
      <c r="HND140" s="81"/>
      <c r="HNE140" s="81"/>
      <c r="HNF140" s="81"/>
      <c r="HNG140" s="81"/>
      <c r="HNH140" s="81"/>
      <c r="HNI140" s="81"/>
      <c r="HNJ140" s="81"/>
      <c r="HNK140" s="81"/>
      <c r="HNL140" s="81"/>
      <c r="HNM140" s="81"/>
      <c r="HNN140" s="81"/>
      <c r="HNO140" s="81"/>
      <c r="HNP140" s="81"/>
      <c r="HNQ140" s="81"/>
      <c r="HNR140" s="81"/>
      <c r="HNS140" s="81"/>
      <c r="HNT140" s="81"/>
      <c r="HNU140" s="81"/>
      <c r="HNV140" s="81"/>
      <c r="HNW140" s="81"/>
      <c r="HNX140" s="81"/>
      <c r="HNY140" s="81"/>
      <c r="HNZ140" s="81"/>
      <c r="HOA140" s="81"/>
      <c r="HOB140" s="81"/>
      <c r="HOC140" s="81"/>
      <c r="HOD140" s="81"/>
      <c r="HOE140" s="81"/>
      <c r="HOF140" s="81"/>
      <c r="HOG140" s="81"/>
      <c r="HOH140" s="81"/>
      <c r="HOI140" s="81"/>
      <c r="HOJ140" s="81"/>
      <c r="HOK140" s="81"/>
      <c r="HOL140" s="81"/>
      <c r="HOM140" s="81"/>
      <c r="HON140" s="81"/>
      <c r="HOO140" s="81"/>
      <c r="HOP140" s="81"/>
      <c r="HOQ140" s="81"/>
      <c r="HOR140" s="81"/>
      <c r="HOS140" s="81"/>
      <c r="HOT140" s="81"/>
      <c r="HOU140" s="81"/>
      <c r="HOV140" s="81"/>
      <c r="HOW140" s="81"/>
      <c r="HOX140" s="81"/>
      <c r="HOY140" s="81"/>
      <c r="HOZ140" s="81"/>
      <c r="HPA140" s="81"/>
      <c r="HPB140" s="81"/>
      <c r="HPC140" s="81"/>
      <c r="HPD140" s="81"/>
      <c r="HPE140" s="81"/>
      <c r="HPF140" s="81"/>
      <c r="HPG140" s="81"/>
      <c r="HPH140" s="81"/>
      <c r="HPI140" s="81"/>
      <c r="HPJ140" s="81"/>
      <c r="HPK140" s="81"/>
      <c r="HPL140" s="81"/>
      <c r="HPM140" s="81"/>
      <c r="HPN140" s="81"/>
      <c r="HPO140" s="81"/>
      <c r="HPP140" s="81"/>
      <c r="HPQ140" s="81"/>
      <c r="HPR140" s="81"/>
      <c r="HPS140" s="81"/>
      <c r="HPT140" s="81"/>
      <c r="HPU140" s="81"/>
      <c r="HPV140" s="81"/>
      <c r="HPW140" s="81"/>
      <c r="HPX140" s="81"/>
      <c r="HPY140" s="81"/>
      <c r="HPZ140" s="81"/>
      <c r="HQA140" s="81"/>
      <c r="HQB140" s="81"/>
      <c r="HQC140" s="81"/>
      <c r="HQD140" s="81"/>
      <c r="HQE140" s="81"/>
      <c r="HQF140" s="81"/>
      <c r="HQG140" s="81"/>
      <c r="HQH140" s="81"/>
      <c r="HQI140" s="81"/>
      <c r="HQJ140" s="81"/>
      <c r="HQK140" s="81"/>
      <c r="HQL140" s="81"/>
      <c r="HQM140" s="81"/>
      <c r="HQN140" s="81"/>
      <c r="HQO140" s="81"/>
      <c r="HQP140" s="81"/>
      <c r="HQQ140" s="81"/>
      <c r="HQR140" s="81"/>
      <c r="HQS140" s="81"/>
      <c r="HQT140" s="81"/>
      <c r="HQU140" s="81"/>
      <c r="HQV140" s="81"/>
      <c r="HQW140" s="81"/>
      <c r="HQX140" s="81"/>
      <c r="HQY140" s="81"/>
      <c r="HQZ140" s="81"/>
      <c r="HRA140" s="81"/>
      <c r="HRB140" s="81"/>
      <c r="HRC140" s="81"/>
      <c r="HRD140" s="81"/>
      <c r="HRE140" s="81"/>
      <c r="HRF140" s="81"/>
      <c r="HRG140" s="81"/>
      <c r="HRH140" s="81"/>
      <c r="HRI140" s="81"/>
      <c r="HRJ140" s="81"/>
      <c r="HRK140" s="81"/>
      <c r="HRL140" s="81"/>
      <c r="HRM140" s="81"/>
      <c r="HRN140" s="81"/>
      <c r="HRO140" s="81"/>
      <c r="HRP140" s="81"/>
      <c r="HRQ140" s="81"/>
      <c r="HRR140" s="81"/>
      <c r="HRS140" s="81"/>
      <c r="HRT140" s="81"/>
      <c r="HRU140" s="81"/>
      <c r="HRV140" s="81"/>
      <c r="HRW140" s="81"/>
      <c r="HRX140" s="81"/>
      <c r="HRY140" s="81"/>
      <c r="HRZ140" s="81"/>
      <c r="HSA140" s="81"/>
      <c r="HSB140" s="81"/>
      <c r="HSC140" s="81"/>
      <c r="HSD140" s="81"/>
      <c r="HSE140" s="81"/>
      <c r="HSF140" s="81"/>
      <c r="HSG140" s="81"/>
      <c r="HSH140" s="81"/>
      <c r="HSI140" s="81"/>
      <c r="HSJ140" s="81"/>
      <c r="HSK140" s="81"/>
      <c r="HSL140" s="81"/>
      <c r="HSM140" s="81"/>
      <c r="HSN140" s="81"/>
      <c r="HSO140" s="81"/>
      <c r="HSP140" s="81"/>
      <c r="HSQ140" s="81"/>
      <c r="HSR140" s="81"/>
      <c r="HSS140" s="81"/>
      <c r="HST140" s="81"/>
      <c r="HSU140" s="81"/>
      <c r="HSV140" s="81"/>
      <c r="HSW140" s="81"/>
      <c r="HSX140" s="81"/>
      <c r="HSY140" s="81"/>
      <c r="HSZ140" s="81"/>
      <c r="HTA140" s="81"/>
      <c r="HTB140" s="81"/>
      <c r="HTC140" s="81"/>
      <c r="HTD140" s="81"/>
      <c r="HTE140" s="81"/>
      <c r="HTF140" s="81"/>
      <c r="HTG140" s="81"/>
      <c r="HTH140" s="81"/>
      <c r="HTI140" s="81"/>
      <c r="HTJ140" s="81"/>
      <c r="HTK140" s="81"/>
      <c r="HTL140" s="81"/>
      <c r="HTM140" s="81"/>
      <c r="HTN140" s="81"/>
      <c r="HTO140" s="81"/>
      <c r="HTP140" s="81"/>
      <c r="HTQ140" s="81"/>
      <c r="HTR140" s="81"/>
      <c r="HTS140" s="81"/>
      <c r="HTT140" s="81"/>
      <c r="HTU140" s="81"/>
      <c r="HTV140" s="81"/>
      <c r="HTW140" s="81"/>
      <c r="HTX140" s="81"/>
      <c r="HTY140" s="81"/>
      <c r="HTZ140" s="81"/>
      <c r="HUA140" s="81"/>
      <c r="HUB140" s="81"/>
      <c r="HUC140" s="81"/>
      <c r="HUD140" s="81"/>
      <c r="HUE140" s="81"/>
      <c r="HUF140" s="81"/>
      <c r="HUG140" s="81"/>
      <c r="HUH140" s="81"/>
      <c r="HUI140" s="81"/>
      <c r="HUJ140" s="81"/>
      <c r="HUK140" s="81"/>
      <c r="HUL140" s="81"/>
      <c r="HUM140" s="81"/>
      <c r="HUN140" s="81"/>
      <c r="HUO140" s="81"/>
      <c r="HUP140" s="81"/>
      <c r="HUQ140" s="81"/>
      <c r="HUR140" s="81"/>
      <c r="HUS140" s="81"/>
      <c r="HUT140" s="81"/>
      <c r="HUU140" s="81"/>
      <c r="HUV140" s="81"/>
      <c r="HUW140" s="81"/>
      <c r="HUX140" s="81"/>
      <c r="HUY140" s="81"/>
      <c r="HUZ140" s="81"/>
      <c r="HVA140" s="81"/>
      <c r="HVB140" s="81"/>
      <c r="HVC140" s="81"/>
      <c r="HVD140" s="81"/>
      <c r="HVE140" s="81"/>
      <c r="HVF140" s="81"/>
      <c r="HVG140" s="81"/>
    </row>
    <row r="141" spans="1:5987" s="111" customFormat="1" x14ac:dyDescent="0.2">
      <c r="CN141" s="81"/>
      <c r="CO141" s="81"/>
      <c r="CP141" s="81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1"/>
      <c r="DH141" s="81"/>
      <c r="DI141" s="81"/>
      <c r="DJ141" s="81"/>
      <c r="DK141" s="81"/>
      <c r="DL141" s="81"/>
      <c r="DM141" s="81"/>
      <c r="DN141" s="81"/>
      <c r="DO141" s="81"/>
      <c r="DP141" s="81"/>
      <c r="DQ141" s="81"/>
      <c r="DR141" s="81"/>
      <c r="DS141" s="81"/>
      <c r="DT141" s="81"/>
      <c r="DU141" s="81"/>
      <c r="DV141" s="81"/>
      <c r="DW141" s="81"/>
      <c r="DX141" s="81"/>
      <c r="DY141" s="81"/>
      <c r="DZ141" s="81"/>
      <c r="EA141" s="81"/>
      <c r="EB141" s="81"/>
      <c r="EC141" s="81"/>
      <c r="ED141" s="81"/>
      <c r="EE141" s="81"/>
      <c r="EF141" s="81"/>
      <c r="EG141" s="81"/>
      <c r="EH141" s="81"/>
      <c r="EI141" s="81"/>
      <c r="EJ141" s="81"/>
      <c r="EK141" s="81"/>
      <c r="EL141" s="81"/>
      <c r="EM141" s="81"/>
      <c r="EN141" s="81"/>
      <c r="EO141" s="81"/>
      <c r="EP141" s="81"/>
      <c r="EQ141" s="81"/>
      <c r="ER141" s="81"/>
      <c r="ES141" s="81"/>
      <c r="ET141" s="81"/>
      <c r="EU141" s="81"/>
      <c r="EV141" s="81"/>
      <c r="EW141" s="81"/>
      <c r="EX141" s="81"/>
      <c r="EY141" s="81"/>
      <c r="EZ141" s="81"/>
      <c r="FA141" s="81"/>
      <c r="FB141" s="81"/>
      <c r="FC141" s="81"/>
      <c r="FD141" s="81"/>
      <c r="FE141" s="81"/>
      <c r="FF141" s="81"/>
      <c r="FG141" s="81"/>
      <c r="FH141" s="81"/>
      <c r="FI141" s="81"/>
      <c r="FJ141" s="81"/>
      <c r="FK141" s="81"/>
      <c r="FL141" s="81"/>
      <c r="FM141" s="81"/>
      <c r="FN141" s="81"/>
      <c r="FO141" s="81"/>
      <c r="FP141" s="81"/>
      <c r="FQ141" s="81"/>
      <c r="FR141" s="81"/>
      <c r="FS141" s="81"/>
      <c r="FT141" s="81"/>
      <c r="FU141" s="81"/>
      <c r="FV141" s="81"/>
      <c r="FW141" s="81"/>
      <c r="FX141" s="81"/>
      <c r="FY141" s="81"/>
      <c r="FZ141" s="81"/>
      <c r="GA141" s="81"/>
      <c r="GB141" s="81"/>
      <c r="GC141" s="81"/>
      <c r="GD141" s="81"/>
      <c r="GE141" s="81"/>
      <c r="GF141" s="81"/>
      <c r="GG141" s="81"/>
      <c r="GH141" s="81"/>
      <c r="GI141" s="81"/>
      <c r="GJ141" s="81"/>
      <c r="GK141" s="81"/>
      <c r="GL141" s="81"/>
      <c r="GM141" s="81"/>
      <c r="GN141" s="81"/>
      <c r="GO141" s="81"/>
      <c r="GP141" s="81"/>
      <c r="GQ141" s="81"/>
      <c r="GR141" s="81"/>
      <c r="GS141" s="81"/>
      <c r="GT141" s="81"/>
      <c r="GU141" s="81"/>
      <c r="GV141" s="81"/>
      <c r="GW141" s="81"/>
      <c r="GX141" s="81"/>
      <c r="GY141" s="81"/>
      <c r="GZ141" s="81"/>
      <c r="HA141" s="81"/>
      <c r="HB141" s="81"/>
      <c r="HC141" s="81"/>
      <c r="HD141" s="81"/>
      <c r="HE141" s="81"/>
      <c r="HF141" s="81"/>
      <c r="HG141" s="81"/>
      <c r="HH141" s="81"/>
      <c r="HI141" s="81"/>
      <c r="HJ141" s="81"/>
      <c r="HK141" s="81"/>
      <c r="HL141" s="81"/>
      <c r="HM141" s="81"/>
      <c r="HN141" s="81"/>
      <c r="HO141" s="81"/>
      <c r="HP141" s="81"/>
      <c r="HQ141" s="81"/>
      <c r="HR141" s="81"/>
      <c r="HS141" s="81"/>
      <c r="HT141" s="81"/>
      <c r="HU141" s="81"/>
      <c r="HV141" s="81"/>
      <c r="HW141" s="81"/>
      <c r="HX141" s="81"/>
      <c r="HY141" s="81"/>
      <c r="HZ141" s="81"/>
      <c r="IA141" s="81"/>
      <c r="IB141" s="81"/>
      <c r="IC141" s="81"/>
      <c r="ID141" s="81"/>
      <c r="IE141" s="81"/>
      <c r="IF141" s="81"/>
      <c r="IG141" s="81"/>
      <c r="IH141" s="81"/>
      <c r="II141" s="81"/>
      <c r="IJ141" s="81"/>
      <c r="IK141" s="81"/>
      <c r="IL141" s="81"/>
      <c r="IM141" s="81"/>
      <c r="IN141" s="81"/>
      <c r="IO141" s="81"/>
      <c r="IP141" s="81"/>
      <c r="IQ141" s="81"/>
      <c r="IR141" s="81"/>
      <c r="IS141" s="81"/>
      <c r="IT141" s="81"/>
      <c r="IU141" s="81"/>
      <c r="IV141" s="81"/>
      <c r="IW141" s="81"/>
      <c r="IX141" s="81"/>
      <c r="IY141" s="81"/>
      <c r="IZ141" s="81"/>
      <c r="JA141" s="81"/>
      <c r="JB141" s="81"/>
      <c r="JC141" s="81"/>
      <c r="JD141" s="81"/>
      <c r="JE141" s="81"/>
      <c r="JF141" s="81"/>
      <c r="JG141" s="81"/>
      <c r="JH141" s="81"/>
      <c r="JI141" s="81"/>
      <c r="JJ141" s="81"/>
      <c r="JK141" s="81"/>
      <c r="JL141" s="81"/>
      <c r="JM141" s="81"/>
      <c r="JN141" s="81"/>
      <c r="JO141" s="81"/>
      <c r="JP141" s="81"/>
      <c r="JQ141" s="81"/>
      <c r="JR141" s="81"/>
      <c r="JS141" s="81"/>
      <c r="JT141" s="81"/>
      <c r="JU141" s="81"/>
      <c r="JV141" s="81"/>
      <c r="JW141" s="81"/>
      <c r="JX141" s="81"/>
      <c r="JY141" s="81"/>
      <c r="JZ141" s="81"/>
      <c r="KA141" s="81"/>
      <c r="KB141" s="81"/>
      <c r="KC141" s="81"/>
      <c r="KD141" s="81"/>
      <c r="KE141" s="81"/>
      <c r="KF141" s="81"/>
      <c r="KG141" s="81"/>
      <c r="KH141" s="81"/>
      <c r="KI141" s="81"/>
      <c r="KJ141" s="81"/>
      <c r="KK141" s="81"/>
      <c r="KL141" s="81"/>
      <c r="KM141" s="81"/>
      <c r="KN141" s="81"/>
      <c r="KO141" s="81"/>
      <c r="KP141" s="81"/>
      <c r="KQ141" s="81"/>
      <c r="KR141" s="81"/>
      <c r="KS141" s="81"/>
      <c r="KT141" s="81"/>
      <c r="KU141" s="81"/>
      <c r="KV141" s="81"/>
      <c r="KW141" s="81"/>
      <c r="KX141" s="81"/>
      <c r="KY141" s="81"/>
      <c r="KZ141" s="81"/>
      <c r="LA141" s="81"/>
      <c r="LB141" s="81"/>
      <c r="LC141" s="81"/>
      <c r="LD141" s="81"/>
      <c r="LE141" s="81"/>
      <c r="LF141" s="81"/>
      <c r="LG141" s="81"/>
      <c r="LH141" s="81"/>
      <c r="LI141" s="81"/>
      <c r="LJ141" s="81"/>
      <c r="LK141" s="81"/>
      <c r="LL141" s="81"/>
      <c r="LM141" s="81"/>
      <c r="LN141" s="81"/>
      <c r="LO141" s="81"/>
      <c r="LP141" s="81"/>
      <c r="LQ141" s="81"/>
      <c r="LR141" s="81"/>
      <c r="LS141" s="81"/>
      <c r="LT141" s="81"/>
      <c r="LU141" s="81"/>
      <c r="LV141" s="81"/>
      <c r="LW141" s="81"/>
      <c r="LX141" s="81"/>
      <c r="LY141" s="81"/>
      <c r="LZ141" s="81"/>
      <c r="MA141" s="81"/>
      <c r="MB141" s="81"/>
      <c r="MC141" s="81"/>
      <c r="MD141" s="81"/>
      <c r="ME141" s="81"/>
      <c r="MF141" s="81"/>
      <c r="MG141" s="81"/>
      <c r="MH141" s="81"/>
      <c r="MI141" s="81"/>
      <c r="MJ141" s="81"/>
      <c r="MK141" s="81"/>
      <c r="ML141" s="81"/>
      <c r="MM141" s="81"/>
      <c r="MN141" s="81"/>
      <c r="MO141" s="81"/>
      <c r="MP141" s="81"/>
      <c r="MQ141" s="81"/>
      <c r="MR141" s="81"/>
      <c r="MS141" s="81"/>
      <c r="MT141" s="81"/>
      <c r="MU141" s="81"/>
      <c r="MV141" s="81"/>
      <c r="MW141" s="81"/>
      <c r="MX141" s="81"/>
      <c r="MY141" s="81"/>
      <c r="MZ141" s="81"/>
      <c r="NA141" s="81"/>
      <c r="NB141" s="81"/>
      <c r="NC141" s="81"/>
      <c r="ND141" s="81"/>
      <c r="NE141" s="81"/>
      <c r="NF141" s="81"/>
      <c r="NG141" s="81"/>
      <c r="NH141" s="81"/>
      <c r="NI141" s="81"/>
      <c r="NJ141" s="81"/>
      <c r="NK141" s="81"/>
      <c r="NL141" s="81"/>
      <c r="NM141" s="81"/>
      <c r="NN141" s="81"/>
      <c r="NO141" s="81"/>
      <c r="NP141" s="81"/>
      <c r="NQ141" s="81"/>
      <c r="NR141" s="81"/>
      <c r="NS141" s="81"/>
      <c r="NT141" s="81"/>
      <c r="NU141" s="81"/>
      <c r="NV141" s="81"/>
      <c r="NW141" s="81"/>
      <c r="NX141" s="81"/>
      <c r="NY141" s="81"/>
      <c r="NZ141" s="81"/>
      <c r="OA141" s="81"/>
      <c r="OB141" s="81"/>
      <c r="OC141" s="81"/>
      <c r="OD141" s="81"/>
      <c r="OE141" s="81"/>
      <c r="OF141" s="81"/>
      <c r="OG141" s="81"/>
      <c r="OH141" s="81"/>
      <c r="OI141" s="81"/>
      <c r="OJ141" s="81"/>
      <c r="OK141" s="81"/>
      <c r="OL141" s="81"/>
      <c r="OM141" s="81"/>
      <c r="ON141" s="81"/>
      <c r="OO141" s="81"/>
      <c r="OP141" s="81"/>
      <c r="OQ141" s="81"/>
      <c r="OR141" s="81"/>
      <c r="OS141" s="81"/>
      <c r="OT141" s="81"/>
      <c r="OU141" s="81"/>
      <c r="OV141" s="81"/>
      <c r="OW141" s="81"/>
      <c r="OX141" s="81"/>
      <c r="OY141" s="81"/>
      <c r="OZ141" s="81"/>
      <c r="PA141" s="81"/>
      <c r="PB141" s="81"/>
      <c r="PC141" s="81"/>
      <c r="PD141" s="81"/>
      <c r="PE141" s="81"/>
      <c r="PF141" s="81"/>
      <c r="PG141" s="81"/>
      <c r="PH141" s="81"/>
      <c r="PI141" s="81"/>
      <c r="PJ141" s="81"/>
      <c r="PK141" s="81"/>
      <c r="PL141" s="81"/>
      <c r="PM141" s="81"/>
      <c r="PN141" s="81"/>
      <c r="PO141" s="81"/>
      <c r="PP141" s="81"/>
      <c r="PQ141" s="81"/>
      <c r="PR141" s="81"/>
      <c r="PS141" s="81"/>
      <c r="PT141" s="81"/>
      <c r="PU141" s="81"/>
      <c r="PV141" s="81"/>
      <c r="PW141" s="81"/>
      <c r="PX141" s="81"/>
      <c r="PY141" s="81"/>
      <c r="PZ141" s="81"/>
      <c r="QA141" s="81"/>
      <c r="QB141" s="81"/>
      <c r="QC141" s="81"/>
      <c r="QD141" s="81"/>
      <c r="QE141" s="81"/>
      <c r="QF141" s="81"/>
      <c r="QG141" s="81"/>
      <c r="QH141" s="81"/>
      <c r="QI141" s="81"/>
      <c r="QJ141" s="81"/>
      <c r="QK141" s="81"/>
      <c r="QL141" s="81"/>
      <c r="QM141" s="81"/>
      <c r="QN141" s="81"/>
      <c r="QO141" s="81"/>
      <c r="QP141" s="81"/>
      <c r="QQ141" s="81"/>
      <c r="QR141" s="81"/>
      <c r="QS141" s="81"/>
      <c r="QT141" s="81"/>
      <c r="QU141" s="81"/>
      <c r="QV141" s="81"/>
      <c r="QW141" s="81"/>
      <c r="QX141" s="81"/>
      <c r="QY141" s="81"/>
      <c r="QZ141" s="81"/>
      <c r="RA141" s="81"/>
      <c r="RB141" s="81"/>
      <c r="RC141" s="81"/>
      <c r="RD141" s="81"/>
      <c r="RE141" s="81"/>
      <c r="RF141" s="81"/>
      <c r="RG141" s="81"/>
      <c r="RH141" s="81"/>
      <c r="RI141" s="81"/>
      <c r="RJ141" s="81"/>
      <c r="RK141" s="81"/>
      <c r="RL141" s="81"/>
      <c r="RM141" s="81"/>
      <c r="RN141" s="81"/>
      <c r="RO141" s="81"/>
      <c r="RP141" s="81"/>
      <c r="RQ141" s="81"/>
      <c r="RR141" s="81"/>
      <c r="RS141" s="81"/>
      <c r="RT141" s="81"/>
      <c r="RU141" s="81"/>
      <c r="RV141" s="81"/>
      <c r="RW141" s="81"/>
      <c r="RX141" s="81"/>
      <c r="RY141" s="81"/>
      <c r="RZ141" s="81"/>
      <c r="SA141" s="81"/>
      <c r="SB141" s="81"/>
      <c r="SC141" s="81"/>
      <c r="SD141" s="81"/>
      <c r="SE141" s="81"/>
      <c r="SF141" s="81"/>
      <c r="SG141" s="81"/>
      <c r="SH141" s="81"/>
      <c r="SI141" s="81"/>
      <c r="SJ141" s="81"/>
      <c r="SK141" s="81"/>
      <c r="SL141" s="81"/>
      <c r="SM141" s="81"/>
      <c r="SN141" s="81"/>
      <c r="SO141" s="81"/>
      <c r="SP141" s="81"/>
      <c r="SQ141" s="81"/>
      <c r="SR141" s="81"/>
      <c r="SS141" s="81"/>
      <c r="ST141" s="81"/>
      <c r="SU141" s="81"/>
      <c r="SV141" s="81"/>
      <c r="SW141" s="81"/>
      <c r="SX141" s="81"/>
      <c r="SY141" s="81"/>
      <c r="SZ141" s="81"/>
      <c r="TA141" s="81"/>
      <c r="TB141" s="81"/>
      <c r="TC141" s="81"/>
      <c r="TD141" s="81"/>
      <c r="TE141" s="81"/>
      <c r="TF141" s="81"/>
      <c r="TG141" s="81"/>
      <c r="TH141" s="81"/>
      <c r="TI141" s="81"/>
      <c r="TJ141" s="81"/>
      <c r="TK141" s="81"/>
      <c r="TL141" s="81"/>
      <c r="TM141" s="81"/>
      <c r="TN141" s="81"/>
      <c r="TO141" s="81"/>
      <c r="TP141" s="81"/>
      <c r="TQ141" s="81"/>
      <c r="TR141" s="81"/>
      <c r="TS141" s="81"/>
      <c r="TT141" s="81"/>
      <c r="TU141" s="81"/>
      <c r="TV141" s="81"/>
      <c r="TW141" s="81"/>
      <c r="TX141" s="81"/>
      <c r="TY141" s="81"/>
      <c r="TZ141" s="81"/>
      <c r="UA141" s="81"/>
      <c r="UB141" s="81"/>
      <c r="UC141" s="81"/>
      <c r="UD141" s="81"/>
      <c r="UE141" s="81"/>
      <c r="UF141" s="81"/>
      <c r="UG141" s="81"/>
      <c r="UH141" s="81"/>
      <c r="UI141" s="81"/>
      <c r="UJ141" s="81"/>
      <c r="UK141" s="81"/>
      <c r="UL141" s="81"/>
      <c r="UM141" s="81"/>
      <c r="UN141" s="81"/>
      <c r="UO141" s="81"/>
      <c r="UP141" s="81"/>
      <c r="UQ141" s="81"/>
      <c r="UR141" s="81"/>
      <c r="US141" s="81"/>
      <c r="UT141" s="81"/>
      <c r="UU141" s="81"/>
      <c r="UV141" s="81"/>
      <c r="UW141" s="81"/>
      <c r="UX141" s="81"/>
      <c r="UY141" s="81"/>
      <c r="UZ141" s="81"/>
      <c r="VA141" s="81"/>
      <c r="VB141" s="81"/>
      <c r="VC141" s="81"/>
      <c r="VD141" s="81"/>
      <c r="VE141" s="81"/>
      <c r="VF141" s="81"/>
      <c r="VG141" s="81"/>
      <c r="VH141" s="81"/>
      <c r="VI141" s="81"/>
      <c r="VJ141" s="81"/>
      <c r="VK141" s="81"/>
      <c r="VL141" s="81"/>
      <c r="VM141" s="81"/>
      <c r="VN141" s="81"/>
      <c r="VO141" s="81"/>
      <c r="VP141" s="81"/>
      <c r="VQ141" s="81"/>
      <c r="VR141" s="81"/>
      <c r="VS141" s="81"/>
      <c r="VT141" s="81"/>
      <c r="VU141" s="81"/>
      <c r="VV141" s="81"/>
      <c r="VW141" s="81"/>
      <c r="VX141" s="81"/>
      <c r="VY141" s="81"/>
      <c r="VZ141" s="81"/>
      <c r="WA141" s="81"/>
      <c r="WB141" s="81"/>
      <c r="WC141" s="81"/>
      <c r="WD141" s="81"/>
      <c r="WE141" s="81"/>
      <c r="WF141" s="81"/>
      <c r="WG141" s="81"/>
      <c r="WH141" s="81"/>
      <c r="WI141" s="81"/>
      <c r="WJ141" s="81"/>
      <c r="WK141" s="81"/>
      <c r="WL141" s="81"/>
      <c r="WM141" s="81"/>
      <c r="WN141" s="81"/>
      <c r="WO141" s="81"/>
      <c r="WP141" s="81"/>
      <c r="WQ141" s="81"/>
      <c r="WR141" s="81"/>
      <c r="WS141" s="81"/>
      <c r="WT141" s="81"/>
      <c r="WU141" s="81"/>
      <c r="WV141" s="81"/>
      <c r="WW141" s="81"/>
      <c r="WX141" s="81"/>
      <c r="WY141" s="81"/>
      <c r="WZ141" s="81"/>
      <c r="XA141" s="81"/>
      <c r="XB141" s="81"/>
      <c r="XC141" s="81"/>
      <c r="XD141" s="81"/>
      <c r="XE141" s="81"/>
      <c r="XF141" s="81"/>
      <c r="XG141" s="81"/>
      <c r="XH141" s="81"/>
      <c r="XI141" s="81"/>
      <c r="XJ141" s="81"/>
      <c r="XK141" s="81"/>
      <c r="XL141" s="81"/>
      <c r="XM141" s="81"/>
      <c r="XN141" s="81"/>
      <c r="XO141" s="81"/>
      <c r="XP141" s="81"/>
      <c r="XQ141" s="81"/>
      <c r="XR141" s="81"/>
      <c r="XS141" s="81"/>
      <c r="XT141" s="81"/>
      <c r="XU141" s="81"/>
      <c r="XV141" s="81"/>
      <c r="XW141" s="81"/>
      <c r="XX141" s="81"/>
      <c r="XY141" s="81"/>
      <c r="XZ141" s="81"/>
      <c r="YA141" s="81"/>
      <c r="YB141" s="81"/>
      <c r="YC141" s="81"/>
      <c r="YD141" s="81"/>
      <c r="YE141" s="81"/>
      <c r="YF141" s="81"/>
      <c r="YG141" s="81"/>
      <c r="YH141" s="81"/>
      <c r="YI141" s="81"/>
      <c r="YJ141" s="81"/>
      <c r="YK141" s="81"/>
      <c r="YL141" s="81"/>
      <c r="YM141" s="81"/>
      <c r="YN141" s="81"/>
      <c r="YO141" s="81"/>
      <c r="YP141" s="81"/>
      <c r="YQ141" s="81"/>
      <c r="YR141" s="81"/>
      <c r="YS141" s="81"/>
      <c r="YT141" s="81"/>
      <c r="YU141" s="81"/>
      <c r="YV141" s="81"/>
      <c r="YW141" s="81"/>
      <c r="YX141" s="81"/>
      <c r="YY141" s="81"/>
      <c r="YZ141" s="81"/>
      <c r="ZA141" s="81"/>
      <c r="ZB141" s="81"/>
      <c r="ZC141" s="81"/>
      <c r="ZD141" s="81"/>
      <c r="ZE141" s="81"/>
      <c r="ZF141" s="81"/>
      <c r="ZG141" s="81"/>
      <c r="ZH141" s="81"/>
      <c r="ZI141" s="81"/>
      <c r="ZJ141" s="81"/>
      <c r="ZK141" s="81"/>
      <c r="ZL141" s="81"/>
      <c r="ZM141" s="81"/>
      <c r="ZN141" s="81"/>
      <c r="ZO141" s="81"/>
      <c r="ZP141" s="81"/>
      <c r="ZQ141" s="81"/>
      <c r="ZR141" s="81"/>
      <c r="ZS141" s="81"/>
      <c r="ZT141" s="81"/>
      <c r="ZU141" s="81"/>
      <c r="ZV141" s="81"/>
      <c r="ZW141" s="81"/>
      <c r="ZX141" s="81"/>
      <c r="ZY141" s="81"/>
      <c r="ZZ141" s="81"/>
      <c r="AAA141" s="81"/>
      <c r="AAB141" s="81"/>
      <c r="AAC141" s="81"/>
      <c r="AAD141" s="81"/>
      <c r="AAE141" s="81"/>
      <c r="AAF141" s="81"/>
      <c r="AAG141" s="81"/>
      <c r="AAH141" s="81"/>
      <c r="AAI141" s="81"/>
      <c r="AAJ141" s="81"/>
      <c r="AAK141" s="81"/>
      <c r="AAL141" s="81"/>
      <c r="AAM141" s="81"/>
      <c r="AAN141" s="81"/>
      <c r="AAO141" s="81"/>
      <c r="AAP141" s="81"/>
      <c r="AAQ141" s="81"/>
      <c r="AAR141" s="81"/>
      <c r="AAS141" s="81"/>
      <c r="AAT141" s="81"/>
      <c r="AAU141" s="81"/>
      <c r="AAV141" s="81"/>
      <c r="AAW141" s="81"/>
      <c r="AAX141" s="81"/>
      <c r="AAY141" s="81"/>
      <c r="AAZ141" s="81"/>
      <c r="ABA141" s="81"/>
      <c r="ABB141" s="81"/>
      <c r="ABC141" s="81"/>
      <c r="ABD141" s="81"/>
      <c r="ABE141" s="81"/>
      <c r="ABF141" s="81"/>
      <c r="ABG141" s="81"/>
      <c r="ABH141" s="81"/>
      <c r="ABI141" s="81"/>
      <c r="ABJ141" s="81"/>
      <c r="ABK141" s="81"/>
      <c r="ABL141" s="81"/>
      <c r="ABM141" s="81"/>
      <c r="ABN141" s="81"/>
      <c r="ABO141" s="81"/>
      <c r="ABP141" s="81"/>
      <c r="ABQ141" s="81"/>
      <c r="ABR141" s="81"/>
      <c r="ABS141" s="81"/>
      <c r="ABT141" s="81"/>
      <c r="ABU141" s="81"/>
      <c r="ABV141" s="81"/>
      <c r="ABW141" s="81"/>
      <c r="ABX141" s="81"/>
      <c r="ABY141" s="81"/>
      <c r="ABZ141" s="81"/>
      <c r="ACA141" s="81"/>
      <c r="ACB141" s="81"/>
      <c r="ACC141" s="81"/>
      <c r="ACD141" s="81"/>
      <c r="ACE141" s="81"/>
      <c r="ACF141" s="81"/>
      <c r="ACG141" s="81"/>
      <c r="ACH141" s="81"/>
      <c r="ACI141" s="81"/>
      <c r="ACJ141" s="81"/>
      <c r="ACK141" s="81"/>
      <c r="ACL141" s="81"/>
      <c r="ACM141" s="81"/>
      <c r="ACN141" s="81"/>
      <c r="ACO141" s="81"/>
      <c r="ACP141" s="81"/>
      <c r="ACQ141" s="81"/>
      <c r="ACR141" s="81"/>
      <c r="ACS141" s="81"/>
      <c r="ACT141" s="81"/>
      <c r="ACU141" s="81"/>
      <c r="ACV141" s="81"/>
      <c r="ACW141" s="81"/>
      <c r="ACX141" s="81"/>
      <c r="ACY141" s="81"/>
      <c r="ACZ141" s="81"/>
      <c r="ADA141" s="81"/>
      <c r="ADB141" s="81"/>
      <c r="ADC141" s="81"/>
      <c r="ADD141" s="81"/>
      <c r="ADE141" s="81"/>
      <c r="ADF141" s="81"/>
      <c r="ADG141" s="81"/>
      <c r="ADH141" s="81"/>
      <c r="ADI141" s="81"/>
      <c r="ADJ141" s="81"/>
      <c r="ADK141" s="81"/>
      <c r="ADL141" s="81"/>
      <c r="ADM141" s="81"/>
      <c r="ADN141" s="81"/>
      <c r="ADO141" s="81"/>
      <c r="ADP141" s="81"/>
      <c r="ADQ141" s="81"/>
      <c r="ADR141" s="81"/>
      <c r="ADS141" s="81"/>
      <c r="ADT141" s="81"/>
      <c r="ADU141" s="81"/>
      <c r="ADV141" s="81"/>
      <c r="ADW141" s="81"/>
      <c r="ADX141" s="81"/>
      <c r="ADY141" s="81"/>
      <c r="ADZ141" s="81"/>
      <c r="AEA141" s="81"/>
      <c r="AEB141" s="81"/>
      <c r="AEC141" s="81"/>
      <c r="AED141" s="81"/>
      <c r="AEE141" s="81"/>
      <c r="AEF141" s="81"/>
      <c r="AEG141" s="81"/>
      <c r="AEH141" s="81"/>
      <c r="AEI141" s="81"/>
      <c r="AEJ141" s="81"/>
      <c r="AEK141" s="81"/>
      <c r="AEL141" s="81"/>
      <c r="AEM141" s="81"/>
      <c r="AEN141" s="81"/>
      <c r="AEO141" s="81"/>
      <c r="AEP141" s="81"/>
      <c r="AEQ141" s="81"/>
      <c r="AER141" s="81"/>
      <c r="AES141" s="81"/>
      <c r="AET141" s="81"/>
      <c r="AEU141" s="81"/>
      <c r="AEV141" s="81"/>
      <c r="AEW141" s="81"/>
      <c r="AEX141" s="81"/>
      <c r="AEY141" s="81"/>
      <c r="AEZ141" s="81"/>
      <c r="AFA141" s="81"/>
      <c r="AFB141" s="81"/>
      <c r="AFC141" s="81"/>
      <c r="AFD141" s="81"/>
      <c r="AFE141" s="81"/>
      <c r="AFF141" s="81"/>
      <c r="AFG141" s="81"/>
      <c r="AFH141" s="81"/>
      <c r="AFI141" s="81"/>
      <c r="AFJ141" s="81"/>
      <c r="AFK141" s="81"/>
      <c r="AFL141" s="81"/>
      <c r="AFM141" s="81"/>
      <c r="AFN141" s="81"/>
      <c r="AFO141" s="81"/>
      <c r="AFP141" s="81"/>
      <c r="AFQ141" s="81"/>
      <c r="AFR141" s="81"/>
      <c r="AFS141" s="81"/>
      <c r="AFT141" s="81"/>
      <c r="AFU141" s="81"/>
      <c r="AFV141" s="81"/>
      <c r="AFW141" s="81"/>
      <c r="AFX141" s="81"/>
      <c r="AFY141" s="81"/>
      <c r="AFZ141" s="81"/>
      <c r="AGA141" s="81"/>
      <c r="AGB141" s="81"/>
      <c r="AGC141" s="81"/>
      <c r="AGD141" s="81"/>
      <c r="AGE141" s="81"/>
      <c r="AGF141" s="81"/>
      <c r="AGG141" s="81"/>
      <c r="AGH141" s="81"/>
      <c r="AGI141" s="81"/>
      <c r="AGJ141" s="81"/>
      <c r="AGK141" s="81"/>
      <c r="AGL141" s="81"/>
      <c r="AGM141" s="81"/>
      <c r="AGN141" s="81"/>
      <c r="AGO141" s="81"/>
      <c r="AGP141" s="81"/>
      <c r="AGQ141" s="81"/>
      <c r="AGR141" s="81"/>
      <c r="AGS141" s="81"/>
      <c r="AGT141" s="81"/>
      <c r="AGU141" s="81"/>
      <c r="AGV141" s="81"/>
      <c r="AGW141" s="81"/>
      <c r="AGX141" s="81"/>
      <c r="AGY141" s="81"/>
      <c r="AGZ141" s="81"/>
      <c r="AHA141" s="81"/>
      <c r="AHB141" s="81"/>
      <c r="AHC141" s="81"/>
      <c r="AHD141" s="81"/>
      <c r="AHE141" s="81"/>
      <c r="AHF141" s="81"/>
      <c r="AHG141" s="81"/>
      <c r="AHH141" s="81"/>
      <c r="AHI141" s="81"/>
      <c r="AHJ141" s="81"/>
      <c r="AHK141" s="81"/>
      <c r="AHL141" s="81"/>
      <c r="AHM141" s="81"/>
      <c r="AHN141" s="81"/>
      <c r="AHO141" s="81"/>
      <c r="AHP141" s="81"/>
      <c r="AHQ141" s="81"/>
      <c r="AHR141" s="81"/>
      <c r="AHS141" s="81"/>
      <c r="AHT141" s="81"/>
      <c r="AHU141" s="81"/>
      <c r="AHV141" s="81"/>
      <c r="AHW141" s="81"/>
      <c r="AHX141" s="81"/>
      <c r="AHY141" s="81"/>
      <c r="AHZ141" s="81"/>
      <c r="AIA141" s="81"/>
      <c r="AIB141" s="81"/>
      <c r="AIC141" s="81"/>
      <c r="AID141" s="81"/>
      <c r="AIE141" s="81"/>
      <c r="AIF141" s="81"/>
      <c r="AIG141" s="81"/>
      <c r="AIH141" s="81"/>
      <c r="AII141" s="81"/>
      <c r="AIJ141" s="81"/>
      <c r="AIK141" s="81"/>
      <c r="AIL141" s="81"/>
      <c r="AIM141" s="81"/>
      <c r="AIN141" s="81"/>
      <c r="AIO141" s="81"/>
      <c r="AIP141" s="81"/>
      <c r="AIQ141" s="81"/>
      <c r="AIR141" s="81"/>
      <c r="AIS141" s="81"/>
      <c r="AIT141" s="81"/>
      <c r="AIU141" s="81"/>
      <c r="AIV141" s="81"/>
      <c r="AIW141" s="81"/>
      <c r="AIX141" s="81"/>
      <c r="AIY141" s="81"/>
      <c r="AIZ141" s="81"/>
      <c r="AJA141" s="81"/>
      <c r="AJB141" s="81"/>
      <c r="AJC141" s="81"/>
      <c r="AJD141" s="81"/>
      <c r="AJE141" s="81"/>
      <c r="AJF141" s="81"/>
      <c r="AJG141" s="81"/>
      <c r="AJH141" s="81"/>
      <c r="AJI141" s="81"/>
      <c r="AJJ141" s="81"/>
      <c r="AJK141" s="81"/>
      <c r="AJL141" s="81"/>
      <c r="AJM141" s="81"/>
      <c r="AJN141" s="81"/>
      <c r="AJO141" s="81"/>
      <c r="AJP141" s="81"/>
      <c r="AJQ141" s="81"/>
      <c r="AJR141" s="81"/>
      <c r="AJS141" s="81"/>
      <c r="AJT141" s="81"/>
      <c r="AJU141" s="81"/>
      <c r="AJV141" s="81"/>
      <c r="AJW141" s="81"/>
      <c r="AJX141" s="81"/>
      <c r="AJY141" s="81"/>
      <c r="AJZ141" s="81"/>
      <c r="AKA141" s="81"/>
      <c r="AKB141" s="81"/>
      <c r="AKC141" s="81"/>
      <c r="AKD141" s="81"/>
      <c r="AKE141" s="81"/>
      <c r="AKF141" s="81"/>
      <c r="AKG141" s="81"/>
      <c r="AKH141" s="81"/>
      <c r="AKI141" s="81"/>
      <c r="AKJ141" s="81"/>
      <c r="AKK141" s="81"/>
      <c r="AKL141" s="81"/>
      <c r="AKM141" s="81"/>
      <c r="AKN141" s="81"/>
      <c r="AKO141" s="81"/>
      <c r="AKP141" s="81"/>
      <c r="AKQ141" s="81"/>
      <c r="AKR141" s="81"/>
      <c r="AKS141" s="81"/>
      <c r="AKT141" s="81"/>
      <c r="AKU141" s="81"/>
      <c r="AKV141" s="81"/>
      <c r="AKW141" s="81"/>
      <c r="AKX141" s="81"/>
      <c r="AKY141" s="81"/>
      <c r="AKZ141" s="81"/>
      <c r="ALA141" s="81"/>
      <c r="ALB141" s="81"/>
      <c r="ALC141" s="81"/>
      <c r="ALD141" s="81"/>
      <c r="ALE141" s="81"/>
      <c r="ALF141" s="81"/>
      <c r="ALG141" s="81"/>
      <c r="ALH141" s="81"/>
      <c r="ALI141" s="81"/>
      <c r="ALJ141" s="81"/>
      <c r="ALK141" s="81"/>
      <c r="ALL141" s="81"/>
      <c r="ALM141" s="81"/>
      <c r="ALN141" s="81"/>
      <c r="ALO141" s="81"/>
      <c r="ALP141" s="81"/>
      <c r="ALQ141" s="81"/>
      <c r="ALR141" s="81"/>
      <c r="ALS141" s="81"/>
      <c r="ALT141" s="81"/>
      <c r="ALU141" s="81"/>
      <c r="ALV141" s="81"/>
      <c r="ALW141" s="81"/>
      <c r="ALX141" s="81"/>
      <c r="ALY141" s="81"/>
      <c r="ALZ141" s="81"/>
      <c r="AMA141" s="81"/>
      <c r="AMB141" s="81"/>
      <c r="AMC141" s="81"/>
      <c r="AMD141" s="81"/>
      <c r="AME141" s="81"/>
      <c r="AMF141" s="81"/>
      <c r="AMG141" s="81"/>
      <c r="AMH141" s="81"/>
      <c r="AMI141" s="81"/>
      <c r="AMJ141" s="81"/>
      <c r="AMK141" s="81"/>
      <c r="AML141" s="81"/>
      <c r="AMM141" s="81"/>
      <c r="AMN141" s="81"/>
      <c r="AMO141" s="81"/>
      <c r="AMP141" s="81"/>
      <c r="AMQ141" s="81"/>
      <c r="AMR141" s="81"/>
      <c r="AMS141" s="81"/>
      <c r="AMT141" s="81"/>
      <c r="AMU141" s="81"/>
      <c r="AMV141" s="81"/>
      <c r="AMW141" s="81"/>
      <c r="AMX141" s="81"/>
      <c r="AMY141" s="81"/>
      <c r="AMZ141" s="81"/>
      <c r="ANA141" s="81"/>
      <c r="ANB141" s="81"/>
      <c r="ANC141" s="81"/>
      <c r="AND141" s="81"/>
      <c r="ANE141" s="81"/>
      <c r="ANF141" s="81"/>
      <c r="ANG141" s="81"/>
      <c r="ANH141" s="81"/>
      <c r="ANI141" s="81"/>
      <c r="ANJ141" s="81"/>
      <c r="ANK141" s="81"/>
      <c r="ANL141" s="81"/>
      <c r="ANM141" s="81"/>
      <c r="ANN141" s="81"/>
      <c r="ANO141" s="81"/>
      <c r="ANP141" s="81"/>
      <c r="ANQ141" s="81"/>
      <c r="ANR141" s="81"/>
      <c r="ANS141" s="81"/>
      <c r="ANT141" s="81"/>
      <c r="ANU141" s="81"/>
      <c r="ANV141" s="81"/>
      <c r="ANW141" s="81"/>
      <c r="ANX141" s="81"/>
      <c r="ANY141" s="81"/>
      <c r="ANZ141" s="81"/>
      <c r="AOA141" s="81"/>
      <c r="AOB141" s="81"/>
      <c r="AOC141" s="81"/>
      <c r="AOD141" s="81"/>
      <c r="AOE141" s="81"/>
      <c r="AOF141" s="81"/>
      <c r="AOG141" s="81"/>
      <c r="AOH141" s="81"/>
      <c r="AOI141" s="81"/>
      <c r="AOJ141" s="81"/>
      <c r="AOK141" s="81"/>
      <c r="AOL141" s="81"/>
      <c r="AOM141" s="81"/>
      <c r="AON141" s="81"/>
      <c r="AOO141" s="81"/>
      <c r="AOP141" s="81"/>
      <c r="AOQ141" s="81"/>
      <c r="AOR141" s="81"/>
      <c r="AOS141" s="81"/>
      <c r="AOT141" s="81"/>
      <c r="AOU141" s="81"/>
      <c r="AOV141" s="81"/>
      <c r="AOW141" s="81"/>
      <c r="AOX141" s="81"/>
      <c r="AOY141" s="81"/>
      <c r="AOZ141" s="81"/>
      <c r="APA141" s="81"/>
      <c r="APB141" s="81"/>
      <c r="APC141" s="81"/>
      <c r="APD141" s="81"/>
      <c r="APE141" s="81"/>
      <c r="APF141" s="81"/>
      <c r="APG141" s="81"/>
      <c r="APH141" s="81"/>
      <c r="API141" s="81"/>
      <c r="APJ141" s="81"/>
      <c r="APK141" s="81"/>
      <c r="APL141" s="81"/>
      <c r="APM141" s="81"/>
      <c r="APN141" s="81"/>
      <c r="APO141" s="81"/>
      <c r="APP141" s="81"/>
      <c r="APQ141" s="81"/>
      <c r="APR141" s="81"/>
      <c r="APS141" s="81"/>
      <c r="APT141" s="81"/>
      <c r="APU141" s="81"/>
      <c r="APV141" s="81"/>
      <c r="APW141" s="81"/>
      <c r="APX141" s="81"/>
      <c r="APY141" s="81"/>
      <c r="APZ141" s="81"/>
      <c r="AQA141" s="81"/>
      <c r="AQB141" s="81"/>
      <c r="AQC141" s="81"/>
      <c r="AQD141" s="81"/>
      <c r="AQE141" s="81"/>
      <c r="AQF141" s="81"/>
      <c r="AQG141" s="81"/>
      <c r="AQH141" s="81"/>
      <c r="AQI141" s="81"/>
      <c r="AQJ141" s="81"/>
      <c r="AQK141" s="81"/>
      <c r="AQL141" s="81"/>
      <c r="AQM141" s="81"/>
      <c r="AQN141" s="81"/>
      <c r="AQO141" s="81"/>
      <c r="AQP141" s="81"/>
      <c r="AQQ141" s="81"/>
      <c r="AQR141" s="81"/>
      <c r="AQS141" s="81"/>
      <c r="AQT141" s="81"/>
      <c r="AQU141" s="81"/>
      <c r="AQV141" s="81"/>
      <c r="AQW141" s="81"/>
      <c r="AQX141" s="81"/>
      <c r="AQY141" s="81"/>
      <c r="AQZ141" s="81"/>
      <c r="ARA141" s="81"/>
      <c r="ARB141" s="81"/>
      <c r="ARC141" s="81"/>
      <c r="ARD141" s="81"/>
      <c r="ARE141" s="81"/>
      <c r="ARF141" s="81"/>
      <c r="ARG141" s="81"/>
      <c r="ARH141" s="81"/>
      <c r="ARI141" s="81"/>
      <c r="ARJ141" s="81"/>
      <c r="ARK141" s="81"/>
      <c r="ARL141" s="81"/>
      <c r="ARM141" s="81"/>
      <c r="ARN141" s="81"/>
      <c r="ARO141" s="81"/>
      <c r="ARP141" s="81"/>
      <c r="ARQ141" s="81"/>
      <c r="ARR141" s="81"/>
      <c r="ARS141" s="81"/>
      <c r="ART141" s="81"/>
      <c r="ARU141" s="81"/>
      <c r="ARV141" s="81"/>
      <c r="ARW141" s="81"/>
      <c r="ARX141" s="81"/>
      <c r="ARY141" s="81"/>
      <c r="ARZ141" s="81"/>
      <c r="ASA141" s="81"/>
      <c r="ASB141" s="81"/>
      <c r="ASC141" s="81"/>
      <c r="ASD141" s="81"/>
      <c r="ASE141" s="81"/>
      <c r="ASF141" s="81"/>
      <c r="ASG141" s="81"/>
      <c r="ASH141" s="81"/>
      <c r="ASI141" s="81"/>
      <c r="ASJ141" s="81"/>
      <c r="ASK141" s="81"/>
      <c r="ASL141" s="81"/>
      <c r="ASM141" s="81"/>
      <c r="ASN141" s="81"/>
      <c r="ASO141" s="81"/>
      <c r="ASP141" s="81"/>
      <c r="ASQ141" s="81"/>
      <c r="ASR141" s="81"/>
      <c r="ASS141" s="81"/>
      <c r="AST141" s="81"/>
      <c r="ASU141" s="81"/>
      <c r="ASV141" s="81"/>
      <c r="ASW141" s="81"/>
      <c r="ASX141" s="81"/>
      <c r="ASY141" s="81"/>
      <c r="ASZ141" s="81"/>
      <c r="ATA141" s="81"/>
      <c r="ATB141" s="81"/>
      <c r="ATC141" s="81"/>
      <c r="ATD141" s="81"/>
      <c r="ATE141" s="81"/>
      <c r="ATF141" s="81"/>
      <c r="ATG141" s="81"/>
      <c r="ATH141" s="81"/>
      <c r="ATI141" s="81"/>
      <c r="ATJ141" s="81"/>
      <c r="ATK141" s="81"/>
      <c r="ATL141" s="81"/>
      <c r="ATM141" s="81"/>
      <c r="ATN141" s="81"/>
      <c r="ATO141" s="81"/>
      <c r="ATP141" s="81"/>
      <c r="ATQ141" s="81"/>
      <c r="ATR141" s="81"/>
      <c r="ATS141" s="81"/>
      <c r="ATT141" s="81"/>
      <c r="ATU141" s="81"/>
      <c r="ATV141" s="81"/>
      <c r="ATW141" s="81"/>
      <c r="ATX141" s="81"/>
      <c r="ATY141" s="81"/>
      <c r="ATZ141" s="81"/>
      <c r="AUA141" s="81"/>
      <c r="AUB141" s="81"/>
      <c r="AUC141" s="81"/>
      <c r="AUD141" s="81"/>
      <c r="AUE141" s="81"/>
      <c r="AUF141" s="81"/>
      <c r="AUG141" s="81"/>
      <c r="AUH141" s="81"/>
      <c r="AUI141" s="81"/>
      <c r="AUJ141" s="81"/>
      <c r="AUK141" s="81"/>
      <c r="AUL141" s="81"/>
      <c r="AUM141" s="81"/>
      <c r="AUN141" s="81"/>
      <c r="AUO141" s="81"/>
      <c r="AUP141" s="81"/>
      <c r="AUQ141" s="81"/>
      <c r="AUR141" s="81"/>
      <c r="AUS141" s="81"/>
      <c r="AUT141" s="81"/>
      <c r="AUU141" s="81"/>
      <c r="AUV141" s="81"/>
      <c r="AUW141" s="81"/>
      <c r="AUX141" s="81"/>
      <c r="AUY141" s="81"/>
      <c r="AUZ141" s="81"/>
      <c r="AVA141" s="81"/>
      <c r="AVB141" s="81"/>
      <c r="AVC141" s="81"/>
      <c r="AVD141" s="81"/>
      <c r="AVE141" s="81"/>
      <c r="AVF141" s="81"/>
      <c r="AVG141" s="81"/>
      <c r="AVH141" s="81"/>
      <c r="AVI141" s="81"/>
      <c r="AVJ141" s="81"/>
      <c r="AVK141" s="81"/>
      <c r="AVL141" s="81"/>
      <c r="AVM141" s="81"/>
      <c r="AVN141" s="81"/>
      <c r="AVO141" s="81"/>
      <c r="AVP141" s="81"/>
      <c r="AVQ141" s="81"/>
      <c r="AVR141" s="81"/>
      <c r="AVS141" s="81"/>
      <c r="AVT141" s="81"/>
      <c r="AVU141" s="81"/>
      <c r="AVV141" s="81"/>
      <c r="AVW141" s="81"/>
      <c r="AVX141" s="81"/>
      <c r="AVY141" s="81"/>
      <c r="AVZ141" s="81"/>
      <c r="AWA141" s="81"/>
      <c r="AWB141" s="81"/>
      <c r="AWC141" s="81"/>
      <c r="AWD141" s="81"/>
      <c r="AWE141" s="81"/>
      <c r="AWF141" s="81"/>
      <c r="AWG141" s="81"/>
      <c r="AWH141" s="81"/>
      <c r="AWI141" s="81"/>
      <c r="AWJ141" s="81"/>
      <c r="AWK141" s="81"/>
      <c r="AWL141" s="81"/>
      <c r="AWM141" s="81"/>
      <c r="AWN141" s="81"/>
      <c r="AWO141" s="81"/>
      <c r="AWP141" s="81"/>
      <c r="AWQ141" s="81"/>
      <c r="AWR141" s="81"/>
      <c r="AWS141" s="81"/>
      <c r="AWT141" s="81"/>
      <c r="AWU141" s="81"/>
      <c r="AWV141" s="81"/>
      <c r="AWW141" s="81"/>
      <c r="AWX141" s="81"/>
      <c r="AWY141" s="81"/>
      <c r="AWZ141" s="81"/>
      <c r="AXA141" s="81"/>
      <c r="AXB141" s="81"/>
      <c r="AXC141" s="81"/>
      <c r="AXD141" s="81"/>
      <c r="AXE141" s="81"/>
      <c r="AXF141" s="81"/>
      <c r="AXG141" s="81"/>
      <c r="AXH141" s="81"/>
      <c r="AXI141" s="81"/>
      <c r="AXJ141" s="81"/>
      <c r="AXK141" s="81"/>
      <c r="AXL141" s="81"/>
      <c r="AXM141" s="81"/>
      <c r="AXN141" s="81"/>
      <c r="AXO141" s="81"/>
      <c r="AXP141" s="81"/>
      <c r="AXQ141" s="81"/>
      <c r="AXR141" s="81"/>
      <c r="AXS141" s="81"/>
      <c r="AXT141" s="81"/>
      <c r="AXU141" s="81"/>
      <c r="AXV141" s="81"/>
      <c r="AXW141" s="81"/>
      <c r="AXX141" s="81"/>
      <c r="AXY141" s="81"/>
      <c r="AXZ141" s="81"/>
      <c r="AYA141" s="81"/>
      <c r="AYB141" s="81"/>
      <c r="AYC141" s="81"/>
      <c r="AYD141" s="81"/>
      <c r="AYE141" s="81"/>
      <c r="AYF141" s="81"/>
      <c r="AYG141" s="81"/>
      <c r="AYH141" s="81"/>
      <c r="AYI141" s="81"/>
      <c r="AYJ141" s="81"/>
      <c r="AYK141" s="81"/>
      <c r="AYL141" s="81"/>
      <c r="AYM141" s="81"/>
      <c r="AYN141" s="81"/>
      <c r="AYO141" s="81"/>
      <c r="AYP141" s="81"/>
      <c r="AYQ141" s="81"/>
      <c r="AYR141" s="81"/>
      <c r="AYS141" s="81"/>
      <c r="AYT141" s="81"/>
      <c r="AYU141" s="81"/>
      <c r="AYV141" s="81"/>
      <c r="AYW141" s="81"/>
      <c r="AYX141" s="81"/>
      <c r="AYY141" s="81"/>
      <c r="AYZ141" s="81"/>
      <c r="AZA141" s="81"/>
      <c r="AZB141" s="81"/>
      <c r="AZC141" s="81"/>
      <c r="AZD141" s="81"/>
      <c r="AZE141" s="81"/>
      <c r="AZF141" s="81"/>
      <c r="AZG141" s="81"/>
      <c r="AZH141" s="81"/>
      <c r="AZI141" s="81"/>
      <c r="AZJ141" s="81"/>
      <c r="AZK141" s="81"/>
      <c r="AZL141" s="81"/>
      <c r="AZM141" s="81"/>
      <c r="AZN141" s="81"/>
      <c r="AZO141" s="81"/>
      <c r="AZP141" s="81"/>
      <c r="AZQ141" s="81"/>
      <c r="AZR141" s="81"/>
      <c r="AZS141" s="81"/>
      <c r="AZT141" s="81"/>
      <c r="AZU141" s="81"/>
      <c r="AZV141" s="81"/>
      <c r="AZW141" s="81"/>
      <c r="AZX141" s="81"/>
      <c r="AZY141" s="81"/>
      <c r="AZZ141" s="81"/>
      <c r="BAA141" s="81"/>
      <c r="BAB141" s="81"/>
      <c r="BAC141" s="81"/>
      <c r="BAD141" s="81"/>
      <c r="BAE141" s="81"/>
      <c r="BAF141" s="81"/>
      <c r="BAG141" s="81"/>
      <c r="BAH141" s="81"/>
      <c r="BAI141" s="81"/>
      <c r="BAJ141" s="81"/>
      <c r="BAK141" s="81"/>
      <c r="BAL141" s="81"/>
      <c r="BAM141" s="81"/>
      <c r="BAN141" s="81"/>
      <c r="BAO141" s="81"/>
      <c r="BAP141" s="81"/>
      <c r="BAQ141" s="81"/>
      <c r="BAR141" s="81"/>
      <c r="BAS141" s="81"/>
      <c r="BAT141" s="81"/>
      <c r="BAU141" s="81"/>
      <c r="BAV141" s="81"/>
      <c r="BAW141" s="81"/>
      <c r="BAX141" s="81"/>
      <c r="BAY141" s="81"/>
      <c r="BAZ141" s="81"/>
      <c r="BBA141" s="81"/>
      <c r="BBB141" s="81"/>
      <c r="BBC141" s="81"/>
      <c r="BBD141" s="81"/>
      <c r="BBE141" s="81"/>
      <c r="BBF141" s="81"/>
      <c r="BBG141" s="81"/>
      <c r="BBH141" s="81"/>
      <c r="BBI141" s="81"/>
      <c r="BBJ141" s="81"/>
      <c r="BBK141" s="81"/>
      <c r="BBL141" s="81"/>
      <c r="BBM141" s="81"/>
      <c r="BBN141" s="81"/>
      <c r="BBO141" s="81"/>
      <c r="BBP141" s="81"/>
      <c r="BBQ141" s="81"/>
      <c r="BBR141" s="81"/>
      <c r="BBS141" s="81"/>
      <c r="BBT141" s="81"/>
      <c r="BBU141" s="81"/>
      <c r="BBV141" s="81"/>
      <c r="BBW141" s="81"/>
      <c r="BBX141" s="81"/>
      <c r="BBY141" s="81"/>
      <c r="BBZ141" s="81"/>
      <c r="BCA141" s="81"/>
      <c r="BCB141" s="81"/>
      <c r="BCC141" s="81"/>
      <c r="BCD141" s="81"/>
      <c r="BCE141" s="81"/>
      <c r="BCF141" s="81"/>
      <c r="BCG141" s="81"/>
      <c r="BCH141" s="81"/>
      <c r="BCI141" s="81"/>
      <c r="BCJ141" s="81"/>
      <c r="BCK141" s="81"/>
      <c r="BCL141" s="81"/>
      <c r="BCM141" s="81"/>
      <c r="BCN141" s="81"/>
      <c r="BCO141" s="81"/>
      <c r="BCP141" s="81"/>
      <c r="BCQ141" s="81"/>
      <c r="BCR141" s="81"/>
      <c r="BCS141" s="81"/>
      <c r="BCT141" s="81"/>
      <c r="BCU141" s="81"/>
      <c r="BCV141" s="81"/>
      <c r="BCW141" s="81"/>
      <c r="BCX141" s="81"/>
      <c r="BCY141" s="81"/>
      <c r="BCZ141" s="81"/>
      <c r="BDA141" s="81"/>
      <c r="BDB141" s="81"/>
      <c r="BDC141" s="81"/>
      <c r="BDD141" s="81"/>
      <c r="BDE141" s="81"/>
      <c r="BDF141" s="81"/>
      <c r="BDG141" s="81"/>
      <c r="BDH141" s="81"/>
      <c r="BDI141" s="81"/>
      <c r="BDJ141" s="81"/>
      <c r="BDK141" s="81"/>
      <c r="BDL141" s="81"/>
      <c r="BDM141" s="81"/>
      <c r="BDN141" s="81"/>
      <c r="BDO141" s="81"/>
      <c r="BDP141" s="81"/>
      <c r="BDQ141" s="81"/>
      <c r="BDR141" s="81"/>
      <c r="BDS141" s="81"/>
      <c r="BDT141" s="81"/>
      <c r="BDU141" s="81"/>
      <c r="BDV141" s="81"/>
      <c r="BDW141" s="81"/>
      <c r="BDX141" s="81"/>
      <c r="BDY141" s="81"/>
      <c r="BDZ141" s="81"/>
      <c r="BEA141" s="81"/>
      <c r="BEB141" s="81"/>
      <c r="BEC141" s="81"/>
      <c r="BED141" s="81"/>
      <c r="BEE141" s="81"/>
      <c r="BEF141" s="81"/>
      <c r="BEG141" s="81"/>
      <c r="BEH141" s="81"/>
      <c r="BEI141" s="81"/>
      <c r="BEJ141" s="81"/>
      <c r="BEK141" s="81"/>
      <c r="BEL141" s="81"/>
      <c r="BEM141" s="81"/>
      <c r="BEN141" s="81"/>
      <c r="BEO141" s="81"/>
      <c r="BEP141" s="81"/>
      <c r="BEQ141" s="81"/>
      <c r="BER141" s="81"/>
      <c r="BES141" s="81"/>
      <c r="BET141" s="81"/>
      <c r="BEU141" s="81"/>
      <c r="BEV141" s="81"/>
      <c r="BEW141" s="81"/>
      <c r="BEX141" s="81"/>
      <c r="BEY141" s="81"/>
      <c r="BEZ141" s="81"/>
      <c r="BFA141" s="81"/>
      <c r="BFB141" s="81"/>
      <c r="BFC141" s="81"/>
      <c r="BFD141" s="81"/>
      <c r="BFE141" s="81"/>
      <c r="BFF141" s="81"/>
      <c r="BFG141" s="81"/>
      <c r="BFH141" s="81"/>
      <c r="BFI141" s="81"/>
      <c r="BFJ141" s="81"/>
      <c r="BFK141" s="81"/>
      <c r="BFL141" s="81"/>
      <c r="BFM141" s="81"/>
      <c r="BFN141" s="81"/>
      <c r="BFO141" s="81"/>
      <c r="BFP141" s="81"/>
      <c r="BFQ141" s="81"/>
      <c r="BFR141" s="81"/>
      <c r="BFS141" s="81"/>
      <c r="BFT141" s="81"/>
      <c r="BFU141" s="81"/>
      <c r="BFV141" s="81"/>
      <c r="BFW141" s="81"/>
      <c r="BFX141" s="81"/>
      <c r="BFY141" s="81"/>
      <c r="BFZ141" s="81"/>
      <c r="BGA141" s="81"/>
      <c r="BGB141" s="81"/>
      <c r="BGC141" s="81"/>
      <c r="BGD141" s="81"/>
      <c r="BGE141" s="81"/>
      <c r="BGF141" s="81"/>
      <c r="BGG141" s="81"/>
      <c r="BGH141" s="81"/>
      <c r="BGI141" s="81"/>
      <c r="BGJ141" s="81"/>
      <c r="BGK141" s="81"/>
      <c r="BGL141" s="81"/>
      <c r="BGM141" s="81"/>
      <c r="BGN141" s="81"/>
      <c r="BGO141" s="81"/>
      <c r="BGP141" s="81"/>
      <c r="BGQ141" s="81"/>
      <c r="BGR141" s="81"/>
      <c r="BGS141" s="81"/>
      <c r="BGT141" s="81"/>
      <c r="BGU141" s="81"/>
      <c r="BGV141" s="81"/>
      <c r="BGW141" s="81"/>
      <c r="BGX141" s="81"/>
      <c r="BGY141" s="81"/>
      <c r="BGZ141" s="81"/>
      <c r="BHA141" s="81"/>
      <c r="BHB141" s="81"/>
      <c r="BHC141" s="81"/>
      <c r="BHD141" s="81"/>
      <c r="BHE141" s="81"/>
      <c r="BHF141" s="81"/>
      <c r="BHG141" s="81"/>
      <c r="BHH141" s="81"/>
      <c r="BHI141" s="81"/>
      <c r="BHJ141" s="81"/>
      <c r="BHK141" s="81"/>
      <c r="BHL141" s="81"/>
      <c r="BHM141" s="81"/>
      <c r="BHN141" s="81"/>
      <c r="BHO141" s="81"/>
      <c r="BHP141" s="81"/>
      <c r="BHQ141" s="81"/>
      <c r="BHR141" s="81"/>
      <c r="BHS141" s="81"/>
      <c r="BHT141" s="81"/>
      <c r="BHU141" s="81"/>
      <c r="BHV141" s="81"/>
      <c r="BHW141" s="81"/>
      <c r="BHX141" s="81"/>
      <c r="BHY141" s="81"/>
      <c r="BHZ141" s="81"/>
      <c r="BIA141" s="81"/>
      <c r="BIB141" s="81"/>
      <c r="BIC141" s="81"/>
      <c r="BID141" s="81"/>
      <c r="BIE141" s="81"/>
      <c r="BIF141" s="81"/>
      <c r="BIG141" s="81"/>
      <c r="BIH141" s="81"/>
      <c r="BII141" s="81"/>
      <c r="BIJ141" s="81"/>
      <c r="BIK141" s="81"/>
      <c r="BIL141" s="81"/>
      <c r="BIM141" s="81"/>
      <c r="BIN141" s="81"/>
      <c r="BIO141" s="81"/>
      <c r="BIP141" s="81"/>
      <c r="BIQ141" s="81"/>
      <c r="BIR141" s="81"/>
      <c r="BIS141" s="81"/>
      <c r="BIT141" s="81"/>
      <c r="BIU141" s="81"/>
      <c r="BIV141" s="81"/>
      <c r="BIW141" s="81"/>
      <c r="BIX141" s="81"/>
      <c r="BIY141" s="81"/>
      <c r="BIZ141" s="81"/>
      <c r="BJA141" s="81"/>
      <c r="BJB141" s="81"/>
      <c r="BJC141" s="81"/>
      <c r="BJD141" s="81"/>
      <c r="BJE141" s="81"/>
      <c r="BJF141" s="81"/>
      <c r="BJG141" s="81"/>
      <c r="BJH141" s="81"/>
      <c r="BJI141" s="81"/>
      <c r="BJJ141" s="81"/>
      <c r="BJK141" s="81"/>
      <c r="BJL141" s="81"/>
      <c r="BJM141" s="81"/>
      <c r="BJN141" s="81"/>
      <c r="BJO141" s="81"/>
      <c r="BJP141" s="81"/>
      <c r="BJQ141" s="81"/>
      <c r="BJR141" s="81"/>
      <c r="BJS141" s="81"/>
      <c r="BJT141" s="81"/>
      <c r="BJU141" s="81"/>
      <c r="BJV141" s="81"/>
      <c r="BJW141" s="81"/>
      <c r="BJX141" s="81"/>
      <c r="BJY141" s="81"/>
      <c r="BJZ141" s="81"/>
      <c r="BKA141" s="81"/>
      <c r="BKB141" s="81"/>
      <c r="BKC141" s="81"/>
      <c r="BKD141" s="81"/>
      <c r="BKE141" s="81"/>
      <c r="BKF141" s="81"/>
      <c r="BKG141" s="81"/>
      <c r="BKH141" s="81"/>
      <c r="BKI141" s="81"/>
      <c r="BKJ141" s="81"/>
      <c r="BKK141" s="81"/>
      <c r="BKL141" s="81"/>
      <c r="BKM141" s="81"/>
      <c r="BKN141" s="81"/>
      <c r="BKO141" s="81"/>
      <c r="BKP141" s="81"/>
      <c r="BKQ141" s="81"/>
      <c r="BKR141" s="81"/>
      <c r="BKS141" s="81"/>
      <c r="BKT141" s="81"/>
      <c r="BKU141" s="81"/>
      <c r="BKV141" s="81"/>
      <c r="BKW141" s="81"/>
      <c r="BKX141" s="81"/>
      <c r="BKY141" s="81"/>
      <c r="BKZ141" s="81"/>
      <c r="BLA141" s="81"/>
      <c r="BLB141" s="81"/>
      <c r="BLC141" s="81"/>
      <c r="BLD141" s="81"/>
      <c r="BLE141" s="81"/>
      <c r="BLF141" s="81"/>
      <c r="BLG141" s="81"/>
      <c r="BLH141" s="81"/>
      <c r="BLI141" s="81"/>
      <c r="BLJ141" s="81"/>
      <c r="BLK141" s="81"/>
      <c r="BLL141" s="81"/>
      <c r="BLM141" s="81"/>
      <c r="BLN141" s="81"/>
      <c r="BLO141" s="81"/>
      <c r="BLP141" s="81"/>
      <c r="BLQ141" s="81"/>
      <c r="BLR141" s="81"/>
      <c r="BLS141" s="81"/>
      <c r="BLT141" s="81"/>
      <c r="BLU141" s="81"/>
      <c r="BLV141" s="81"/>
      <c r="BLW141" s="81"/>
      <c r="BLX141" s="81"/>
      <c r="BLY141" s="81"/>
      <c r="BLZ141" s="81"/>
      <c r="BMA141" s="81"/>
      <c r="BMB141" s="81"/>
      <c r="BMC141" s="81"/>
      <c r="BMD141" s="81"/>
      <c r="BME141" s="81"/>
      <c r="BMF141" s="81"/>
      <c r="BMG141" s="81"/>
      <c r="BMH141" s="81"/>
      <c r="BMI141" s="81"/>
      <c r="BMJ141" s="81"/>
      <c r="BMK141" s="81"/>
      <c r="BML141" s="81"/>
      <c r="BMM141" s="81"/>
      <c r="BMN141" s="81"/>
      <c r="BMO141" s="81"/>
      <c r="BMP141" s="81"/>
      <c r="BMQ141" s="81"/>
      <c r="BMR141" s="81"/>
      <c r="BMS141" s="81"/>
      <c r="BMT141" s="81"/>
      <c r="BMU141" s="81"/>
      <c r="BMV141" s="81"/>
      <c r="BMW141" s="81"/>
      <c r="BMX141" s="81"/>
      <c r="BMY141" s="81"/>
      <c r="BMZ141" s="81"/>
      <c r="BNA141" s="81"/>
      <c r="BNB141" s="81"/>
      <c r="BNC141" s="81"/>
      <c r="BND141" s="81"/>
      <c r="BNE141" s="81"/>
      <c r="BNF141" s="81"/>
      <c r="BNG141" s="81"/>
      <c r="BNH141" s="81"/>
      <c r="BNI141" s="81"/>
      <c r="BNJ141" s="81"/>
      <c r="BNK141" s="81"/>
      <c r="BNL141" s="81"/>
      <c r="BNM141" s="81"/>
      <c r="BNN141" s="81"/>
      <c r="BNO141" s="81"/>
      <c r="BNP141" s="81"/>
      <c r="BNQ141" s="81"/>
      <c r="BNR141" s="81"/>
      <c r="BNS141" s="81"/>
      <c r="BNT141" s="81"/>
      <c r="BNU141" s="81"/>
      <c r="BNV141" s="81"/>
      <c r="BNW141" s="81"/>
      <c r="BNX141" s="81"/>
      <c r="BNY141" s="81"/>
      <c r="BNZ141" s="81"/>
      <c r="BOA141" s="81"/>
      <c r="BOB141" s="81"/>
      <c r="BOC141" s="81"/>
      <c r="BOD141" s="81"/>
      <c r="BOE141" s="81"/>
      <c r="BOF141" s="81"/>
      <c r="BOG141" s="81"/>
      <c r="BOH141" s="81"/>
      <c r="BOI141" s="81"/>
      <c r="BOJ141" s="81"/>
      <c r="BOK141" s="81"/>
      <c r="BOL141" s="81"/>
      <c r="BOM141" s="81"/>
      <c r="BON141" s="81"/>
      <c r="BOO141" s="81"/>
      <c r="BOP141" s="81"/>
      <c r="BOQ141" s="81"/>
      <c r="BOR141" s="81"/>
      <c r="BOS141" s="81"/>
      <c r="BOT141" s="81"/>
      <c r="BOU141" s="81"/>
      <c r="BOV141" s="81"/>
      <c r="BOW141" s="81"/>
      <c r="BOX141" s="81"/>
      <c r="BOY141" s="81"/>
      <c r="BOZ141" s="81"/>
      <c r="BPA141" s="81"/>
      <c r="BPB141" s="81"/>
      <c r="BPC141" s="81"/>
      <c r="BPD141" s="81"/>
      <c r="BPE141" s="81"/>
      <c r="BPF141" s="81"/>
      <c r="BPG141" s="81"/>
      <c r="BPH141" s="81"/>
      <c r="BPI141" s="81"/>
      <c r="BPJ141" s="81"/>
      <c r="BPK141" s="81"/>
      <c r="BPL141" s="81"/>
      <c r="BPM141" s="81"/>
      <c r="BPN141" s="81"/>
      <c r="BPO141" s="81"/>
      <c r="BPP141" s="81"/>
      <c r="BPQ141" s="81"/>
      <c r="BPR141" s="81"/>
      <c r="BPS141" s="81"/>
      <c r="BPT141" s="81"/>
      <c r="BPU141" s="81"/>
      <c r="BPV141" s="81"/>
      <c r="BPW141" s="81"/>
      <c r="BPX141" s="81"/>
      <c r="BPY141" s="81"/>
      <c r="BPZ141" s="81"/>
      <c r="BQA141" s="81"/>
      <c r="BQB141" s="81"/>
      <c r="BQC141" s="81"/>
      <c r="BQD141" s="81"/>
      <c r="BQE141" s="81"/>
      <c r="BQF141" s="81"/>
      <c r="BQG141" s="81"/>
      <c r="BQH141" s="81"/>
      <c r="BQI141" s="81"/>
      <c r="BQJ141" s="81"/>
      <c r="BQK141" s="81"/>
      <c r="BQL141" s="81"/>
      <c r="BQM141" s="81"/>
      <c r="BQN141" s="81"/>
      <c r="BQO141" s="81"/>
      <c r="BQP141" s="81"/>
      <c r="BQQ141" s="81"/>
      <c r="BQR141" s="81"/>
      <c r="BQS141" s="81"/>
      <c r="BQT141" s="81"/>
      <c r="BQU141" s="81"/>
      <c r="BQV141" s="81"/>
      <c r="BQW141" s="81"/>
      <c r="BQX141" s="81"/>
      <c r="BQY141" s="81"/>
      <c r="BQZ141" s="81"/>
      <c r="BRA141" s="81"/>
      <c r="BRB141" s="81"/>
      <c r="BRC141" s="81"/>
      <c r="BRD141" s="81"/>
      <c r="BRE141" s="81"/>
      <c r="BRF141" s="81"/>
      <c r="BRG141" s="81"/>
      <c r="BRH141" s="81"/>
      <c r="BRI141" s="81"/>
      <c r="BRJ141" s="81"/>
      <c r="BRK141" s="81"/>
      <c r="BRL141" s="81"/>
      <c r="BRM141" s="81"/>
      <c r="BRN141" s="81"/>
      <c r="BRO141" s="81"/>
      <c r="BRP141" s="81"/>
      <c r="BRQ141" s="81"/>
      <c r="BRR141" s="81"/>
      <c r="BRS141" s="81"/>
      <c r="BRT141" s="81"/>
      <c r="BRU141" s="81"/>
      <c r="BRV141" s="81"/>
      <c r="BRW141" s="81"/>
      <c r="BRX141" s="81"/>
      <c r="BRY141" s="81"/>
      <c r="BRZ141" s="81"/>
      <c r="BSA141" s="81"/>
      <c r="BSB141" s="81"/>
      <c r="BSC141" s="81"/>
      <c r="BSD141" s="81"/>
      <c r="BSE141" s="81"/>
      <c r="BSF141" s="81"/>
      <c r="BSG141" s="81"/>
      <c r="BSH141" s="81"/>
      <c r="BSI141" s="81"/>
      <c r="BSJ141" s="81"/>
      <c r="BSK141" s="81"/>
      <c r="BSL141" s="81"/>
      <c r="BSM141" s="81"/>
      <c r="BSN141" s="81"/>
      <c r="BSO141" s="81"/>
      <c r="BSP141" s="81"/>
      <c r="BSQ141" s="81"/>
      <c r="BSR141" s="81"/>
      <c r="BSS141" s="81"/>
      <c r="BST141" s="81"/>
      <c r="BSU141" s="81"/>
      <c r="BSV141" s="81"/>
      <c r="BSW141" s="81"/>
      <c r="BSX141" s="81"/>
      <c r="BSY141" s="81"/>
      <c r="BSZ141" s="81"/>
      <c r="BTA141" s="81"/>
      <c r="BTB141" s="81"/>
      <c r="BTC141" s="81"/>
      <c r="BTD141" s="81"/>
      <c r="BTE141" s="81"/>
      <c r="BTF141" s="81"/>
      <c r="BTG141" s="81"/>
      <c r="BTH141" s="81"/>
      <c r="BTI141" s="81"/>
      <c r="BTJ141" s="81"/>
      <c r="BTK141" s="81"/>
      <c r="BTL141" s="81"/>
      <c r="BTM141" s="81"/>
      <c r="BTN141" s="81"/>
      <c r="BTO141" s="81"/>
      <c r="BTP141" s="81"/>
      <c r="BTQ141" s="81"/>
      <c r="BTR141" s="81"/>
      <c r="BTS141" s="81"/>
      <c r="BTT141" s="81"/>
      <c r="BTU141" s="81"/>
      <c r="BTV141" s="81"/>
      <c r="BTW141" s="81"/>
      <c r="BTX141" s="81"/>
      <c r="BTY141" s="81"/>
      <c r="BTZ141" s="81"/>
      <c r="BUA141" s="81"/>
      <c r="BUB141" s="81"/>
      <c r="BUC141" s="81"/>
      <c r="BUD141" s="81"/>
      <c r="BUE141" s="81"/>
      <c r="BUF141" s="81"/>
      <c r="BUG141" s="81"/>
      <c r="BUH141" s="81"/>
      <c r="BUI141" s="81"/>
      <c r="BUJ141" s="81"/>
      <c r="BUK141" s="81"/>
      <c r="BUL141" s="81"/>
      <c r="BUM141" s="81"/>
      <c r="BUN141" s="81"/>
      <c r="BUO141" s="81"/>
      <c r="BUP141" s="81"/>
      <c r="BUQ141" s="81"/>
      <c r="BUR141" s="81"/>
      <c r="BUS141" s="81"/>
      <c r="BUT141" s="81"/>
      <c r="BUU141" s="81"/>
      <c r="BUV141" s="81"/>
      <c r="BUW141" s="81"/>
      <c r="BUX141" s="81"/>
      <c r="BUY141" s="81"/>
      <c r="BUZ141" s="81"/>
      <c r="BVA141" s="81"/>
      <c r="BVB141" s="81"/>
      <c r="BVC141" s="81"/>
      <c r="BVD141" s="81"/>
      <c r="BVE141" s="81"/>
      <c r="BVF141" s="81"/>
      <c r="BVG141" s="81"/>
      <c r="BVH141" s="81"/>
      <c r="BVI141" s="81"/>
      <c r="BVJ141" s="81"/>
      <c r="BVK141" s="81"/>
      <c r="BVL141" s="81"/>
      <c r="BVM141" s="81"/>
      <c r="BVN141" s="81"/>
      <c r="BVO141" s="81"/>
      <c r="BVP141" s="81"/>
      <c r="BVQ141" s="81"/>
      <c r="BVR141" s="81"/>
      <c r="BVS141" s="81"/>
      <c r="BVT141" s="81"/>
      <c r="BVU141" s="81"/>
      <c r="BVV141" s="81"/>
      <c r="BVW141" s="81"/>
      <c r="BVX141" s="81"/>
      <c r="BVY141" s="81"/>
      <c r="BVZ141" s="81"/>
      <c r="BWA141" s="81"/>
      <c r="BWB141" s="81"/>
      <c r="BWC141" s="81"/>
      <c r="BWD141" s="81"/>
      <c r="BWE141" s="81"/>
      <c r="BWF141" s="81"/>
      <c r="BWG141" s="81"/>
      <c r="BWH141" s="81"/>
      <c r="BWI141" s="81"/>
      <c r="BWJ141" s="81"/>
      <c r="BWK141" s="81"/>
      <c r="BWL141" s="81"/>
      <c r="BWM141" s="81"/>
      <c r="BWN141" s="81"/>
      <c r="BWO141" s="81"/>
      <c r="BWP141" s="81"/>
      <c r="BWQ141" s="81"/>
      <c r="BWR141" s="81"/>
      <c r="BWS141" s="81"/>
      <c r="BWT141" s="81"/>
      <c r="BWU141" s="81"/>
      <c r="BWV141" s="81"/>
      <c r="BWW141" s="81"/>
      <c r="BWX141" s="81"/>
      <c r="BWY141" s="81"/>
      <c r="BWZ141" s="81"/>
      <c r="BXA141" s="81"/>
      <c r="BXB141" s="81"/>
      <c r="BXC141" s="81"/>
      <c r="BXD141" s="81"/>
      <c r="BXE141" s="81"/>
      <c r="BXF141" s="81"/>
      <c r="BXG141" s="81"/>
      <c r="BXH141" s="81"/>
      <c r="BXI141" s="81"/>
      <c r="BXJ141" s="81"/>
      <c r="BXK141" s="81"/>
      <c r="BXL141" s="81"/>
      <c r="BXM141" s="81"/>
      <c r="BXN141" s="81"/>
      <c r="BXO141" s="81"/>
      <c r="BXP141" s="81"/>
      <c r="BXQ141" s="81"/>
      <c r="BXR141" s="81"/>
      <c r="BXS141" s="81"/>
      <c r="BXT141" s="81"/>
      <c r="BXU141" s="81"/>
      <c r="BXV141" s="81"/>
      <c r="BXW141" s="81"/>
      <c r="BXX141" s="81"/>
      <c r="BXY141" s="81"/>
      <c r="BXZ141" s="81"/>
      <c r="BYA141" s="81"/>
      <c r="BYB141" s="81"/>
      <c r="BYC141" s="81"/>
      <c r="BYD141" s="81"/>
      <c r="BYE141" s="81"/>
      <c r="BYF141" s="81"/>
      <c r="BYG141" s="81"/>
      <c r="BYH141" s="81"/>
      <c r="BYI141" s="81"/>
      <c r="BYJ141" s="81"/>
      <c r="BYK141" s="81"/>
      <c r="BYL141" s="81"/>
      <c r="BYM141" s="81"/>
      <c r="BYN141" s="81"/>
      <c r="BYO141" s="81"/>
      <c r="BYP141" s="81"/>
      <c r="BYQ141" s="81"/>
      <c r="BYR141" s="81"/>
      <c r="BYS141" s="81"/>
      <c r="BYT141" s="81"/>
      <c r="BYU141" s="81"/>
      <c r="BYV141" s="81"/>
      <c r="BYW141" s="81"/>
      <c r="BYX141" s="81"/>
      <c r="BYY141" s="81"/>
      <c r="BYZ141" s="81"/>
      <c r="BZA141" s="81"/>
      <c r="BZB141" s="81"/>
      <c r="BZC141" s="81"/>
      <c r="BZD141" s="81"/>
      <c r="BZE141" s="81"/>
      <c r="BZF141" s="81"/>
      <c r="BZG141" s="81"/>
      <c r="BZH141" s="81"/>
      <c r="BZI141" s="81"/>
      <c r="BZJ141" s="81"/>
      <c r="BZK141" s="81"/>
      <c r="BZL141" s="81"/>
      <c r="BZM141" s="81"/>
      <c r="BZN141" s="81"/>
      <c r="BZO141" s="81"/>
      <c r="BZP141" s="81"/>
      <c r="BZQ141" s="81"/>
      <c r="BZR141" s="81"/>
      <c r="BZS141" s="81"/>
      <c r="BZT141" s="81"/>
      <c r="BZU141" s="81"/>
      <c r="BZV141" s="81"/>
      <c r="BZW141" s="81"/>
      <c r="BZX141" s="81"/>
      <c r="BZY141" s="81"/>
      <c r="BZZ141" s="81"/>
      <c r="CAA141" s="81"/>
      <c r="CAB141" s="81"/>
      <c r="CAC141" s="81"/>
      <c r="CAD141" s="81"/>
      <c r="CAE141" s="81"/>
      <c r="CAF141" s="81"/>
      <c r="CAG141" s="81"/>
      <c r="CAH141" s="81"/>
      <c r="CAI141" s="81"/>
      <c r="CAJ141" s="81"/>
      <c r="CAK141" s="81"/>
      <c r="CAL141" s="81"/>
      <c r="CAM141" s="81"/>
      <c r="CAN141" s="81"/>
      <c r="CAO141" s="81"/>
      <c r="CAP141" s="81"/>
      <c r="CAQ141" s="81"/>
      <c r="CAR141" s="81"/>
      <c r="CAS141" s="81"/>
      <c r="CAT141" s="81"/>
      <c r="CAU141" s="81"/>
      <c r="CAV141" s="81"/>
      <c r="CAW141" s="81"/>
      <c r="CAX141" s="81"/>
      <c r="CAY141" s="81"/>
      <c r="CAZ141" s="81"/>
      <c r="CBA141" s="81"/>
      <c r="CBB141" s="81"/>
      <c r="CBC141" s="81"/>
      <c r="CBD141" s="81"/>
      <c r="CBE141" s="81"/>
      <c r="CBF141" s="81"/>
      <c r="CBG141" s="81"/>
      <c r="CBH141" s="81"/>
      <c r="CBI141" s="81"/>
      <c r="CBJ141" s="81"/>
      <c r="CBK141" s="81"/>
      <c r="CBL141" s="81"/>
      <c r="CBM141" s="81"/>
      <c r="CBN141" s="81"/>
      <c r="CBO141" s="81"/>
      <c r="CBP141" s="81"/>
      <c r="CBQ141" s="81"/>
      <c r="CBR141" s="81"/>
      <c r="CBS141" s="81"/>
      <c r="CBT141" s="81"/>
      <c r="CBU141" s="81"/>
      <c r="CBV141" s="81"/>
      <c r="CBW141" s="81"/>
      <c r="CBX141" s="81"/>
      <c r="CBY141" s="81"/>
      <c r="CBZ141" s="81"/>
      <c r="CCA141" s="81"/>
      <c r="CCB141" s="81"/>
      <c r="CCC141" s="81"/>
      <c r="CCD141" s="81"/>
      <c r="CCE141" s="81"/>
      <c r="CCF141" s="81"/>
      <c r="CCG141" s="81"/>
      <c r="CCH141" s="81"/>
      <c r="CCI141" s="81"/>
      <c r="CCJ141" s="81"/>
      <c r="CCK141" s="81"/>
      <c r="CCL141" s="81"/>
      <c r="CCM141" s="81"/>
      <c r="CCN141" s="81"/>
      <c r="CCO141" s="81"/>
      <c r="CCP141" s="81"/>
      <c r="CCQ141" s="81"/>
      <c r="CCR141" s="81"/>
      <c r="CCS141" s="81"/>
      <c r="CCT141" s="81"/>
      <c r="CCU141" s="81"/>
      <c r="CCV141" s="81"/>
      <c r="CCW141" s="81"/>
      <c r="CCX141" s="81"/>
      <c r="CCY141" s="81"/>
      <c r="CCZ141" s="81"/>
      <c r="CDA141" s="81"/>
      <c r="CDB141" s="81"/>
      <c r="CDC141" s="81"/>
      <c r="CDD141" s="81"/>
      <c r="CDE141" s="81"/>
      <c r="CDF141" s="81"/>
      <c r="CDG141" s="81"/>
      <c r="CDH141" s="81"/>
      <c r="CDI141" s="81"/>
      <c r="CDJ141" s="81"/>
      <c r="CDK141" s="81"/>
      <c r="CDL141" s="81"/>
      <c r="CDM141" s="81"/>
      <c r="CDN141" s="81"/>
      <c r="CDO141" s="81"/>
      <c r="CDP141" s="81"/>
      <c r="CDQ141" s="81"/>
      <c r="CDR141" s="81"/>
      <c r="CDS141" s="81"/>
      <c r="CDT141" s="81"/>
      <c r="CDU141" s="81"/>
      <c r="CDV141" s="81"/>
      <c r="CDW141" s="81"/>
      <c r="CDX141" s="81"/>
      <c r="CDY141" s="81"/>
      <c r="CDZ141" s="81"/>
      <c r="CEA141" s="81"/>
      <c r="CEB141" s="81"/>
      <c r="CEC141" s="81"/>
      <c r="CED141" s="81"/>
      <c r="CEE141" s="81"/>
      <c r="CEF141" s="81"/>
      <c r="CEG141" s="81"/>
      <c r="CEH141" s="81"/>
      <c r="CEI141" s="81"/>
      <c r="CEJ141" s="81"/>
      <c r="CEK141" s="81"/>
      <c r="CEL141" s="81"/>
      <c r="CEM141" s="81"/>
      <c r="CEN141" s="81"/>
      <c r="CEO141" s="81"/>
      <c r="CEP141" s="81"/>
      <c r="CEQ141" s="81"/>
      <c r="CER141" s="81"/>
      <c r="CES141" s="81"/>
      <c r="CET141" s="81"/>
      <c r="CEU141" s="81"/>
      <c r="CEV141" s="81"/>
      <c r="CEW141" s="81"/>
      <c r="CEX141" s="81"/>
      <c r="CEY141" s="81"/>
      <c r="CEZ141" s="81"/>
      <c r="CFA141" s="81"/>
      <c r="CFB141" s="81"/>
      <c r="CFC141" s="81"/>
      <c r="CFD141" s="81"/>
      <c r="CFE141" s="81"/>
      <c r="CFF141" s="81"/>
      <c r="CFG141" s="81"/>
      <c r="CFH141" s="81"/>
      <c r="CFI141" s="81"/>
      <c r="CFJ141" s="81"/>
      <c r="CFK141" s="81"/>
      <c r="CFL141" s="81"/>
      <c r="CFM141" s="81"/>
      <c r="CFN141" s="81"/>
      <c r="CFO141" s="81"/>
      <c r="CFP141" s="81"/>
      <c r="CFQ141" s="81"/>
      <c r="CFR141" s="81"/>
      <c r="CFS141" s="81"/>
      <c r="CFT141" s="81"/>
      <c r="CFU141" s="81"/>
      <c r="CFV141" s="81"/>
      <c r="CFW141" s="81"/>
      <c r="CFX141" s="81"/>
      <c r="CFY141" s="81"/>
      <c r="CFZ141" s="81"/>
      <c r="CGA141" s="81"/>
      <c r="CGB141" s="81"/>
      <c r="CGC141" s="81"/>
      <c r="CGD141" s="81"/>
      <c r="CGE141" s="81"/>
      <c r="CGF141" s="81"/>
      <c r="CGG141" s="81"/>
      <c r="CGH141" s="81"/>
      <c r="CGI141" s="81"/>
      <c r="CGJ141" s="81"/>
      <c r="CGK141" s="81"/>
      <c r="CGL141" s="81"/>
      <c r="CGM141" s="81"/>
      <c r="CGN141" s="81"/>
      <c r="CGO141" s="81"/>
      <c r="CGP141" s="81"/>
      <c r="CGQ141" s="81"/>
      <c r="CGR141" s="81"/>
      <c r="CGS141" s="81"/>
      <c r="CGT141" s="81"/>
      <c r="CGU141" s="81"/>
      <c r="CGV141" s="81"/>
      <c r="CGW141" s="81"/>
      <c r="CGX141" s="81"/>
      <c r="CGY141" s="81"/>
      <c r="CGZ141" s="81"/>
      <c r="CHA141" s="81"/>
      <c r="CHB141" s="81"/>
      <c r="CHC141" s="81"/>
      <c r="CHD141" s="81"/>
      <c r="CHE141" s="81"/>
      <c r="CHF141" s="81"/>
      <c r="CHG141" s="81"/>
      <c r="CHH141" s="81"/>
      <c r="CHI141" s="81"/>
      <c r="CHJ141" s="81"/>
      <c r="CHK141" s="81"/>
      <c r="CHL141" s="81"/>
      <c r="CHM141" s="81"/>
      <c r="CHN141" s="81"/>
      <c r="CHO141" s="81"/>
      <c r="CHP141" s="81"/>
      <c r="CHQ141" s="81"/>
      <c r="CHR141" s="81"/>
      <c r="CHS141" s="81"/>
      <c r="CHT141" s="81"/>
      <c r="CHU141" s="81"/>
      <c r="CHV141" s="81"/>
      <c r="CHW141" s="81"/>
      <c r="CHX141" s="81"/>
      <c r="CHY141" s="81"/>
      <c r="CHZ141" s="81"/>
      <c r="CIA141" s="81"/>
      <c r="CIB141" s="81"/>
      <c r="CIC141" s="81"/>
      <c r="CID141" s="81"/>
      <c r="CIE141" s="81"/>
      <c r="CIF141" s="81"/>
      <c r="CIG141" s="81"/>
      <c r="CIH141" s="81"/>
      <c r="CII141" s="81"/>
      <c r="CIJ141" s="81"/>
      <c r="CIK141" s="81"/>
      <c r="CIL141" s="81"/>
      <c r="CIM141" s="81"/>
      <c r="CIN141" s="81"/>
      <c r="CIO141" s="81"/>
      <c r="CIP141" s="81"/>
      <c r="CIQ141" s="81"/>
      <c r="CIR141" s="81"/>
      <c r="CIS141" s="81"/>
      <c r="CIT141" s="81"/>
      <c r="CIU141" s="81"/>
      <c r="CIV141" s="81"/>
      <c r="CIW141" s="81"/>
      <c r="CIX141" s="81"/>
      <c r="CIY141" s="81"/>
      <c r="CIZ141" s="81"/>
      <c r="CJA141" s="81"/>
      <c r="CJB141" s="81"/>
      <c r="CJC141" s="81"/>
      <c r="CJD141" s="81"/>
      <c r="CJE141" s="81"/>
      <c r="CJF141" s="81"/>
      <c r="CJG141" s="81"/>
      <c r="CJH141" s="81"/>
      <c r="CJI141" s="81"/>
      <c r="CJJ141" s="81"/>
      <c r="CJK141" s="81"/>
      <c r="CJL141" s="81"/>
      <c r="CJM141" s="81"/>
      <c r="CJN141" s="81"/>
      <c r="CJO141" s="81"/>
      <c r="CJP141" s="81"/>
      <c r="CJQ141" s="81"/>
      <c r="CJR141" s="81"/>
      <c r="CJS141" s="81"/>
      <c r="CJT141" s="81"/>
      <c r="CJU141" s="81"/>
      <c r="CJV141" s="81"/>
      <c r="CJW141" s="81"/>
      <c r="CJX141" s="81"/>
      <c r="CJY141" s="81"/>
      <c r="CJZ141" s="81"/>
      <c r="CKA141" s="81"/>
      <c r="CKB141" s="81"/>
      <c r="CKC141" s="81"/>
      <c r="CKD141" s="81"/>
      <c r="CKE141" s="81"/>
      <c r="CKF141" s="81"/>
      <c r="CKG141" s="81"/>
      <c r="CKH141" s="81"/>
      <c r="CKI141" s="81"/>
      <c r="CKJ141" s="81"/>
      <c r="CKK141" s="81"/>
      <c r="CKL141" s="81"/>
      <c r="CKM141" s="81"/>
      <c r="CKN141" s="81"/>
      <c r="CKO141" s="81"/>
      <c r="CKP141" s="81"/>
      <c r="CKQ141" s="81"/>
      <c r="CKR141" s="81"/>
      <c r="CKS141" s="81"/>
      <c r="CKT141" s="81"/>
      <c r="CKU141" s="81"/>
      <c r="CKV141" s="81"/>
      <c r="CKW141" s="81"/>
      <c r="CKX141" s="81"/>
      <c r="CKY141" s="81"/>
      <c r="CKZ141" s="81"/>
      <c r="CLA141" s="81"/>
      <c r="CLB141" s="81"/>
      <c r="CLC141" s="81"/>
      <c r="CLD141" s="81"/>
      <c r="CLE141" s="81"/>
      <c r="CLF141" s="81"/>
      <c r="CLG141" s="81"/>
      <c r="CLH141" s="81"/>
      <c r="CLI141" s="81"/>
      <c r="CLJ141" s="81"/>
      <c r="CLK141" s="81"/>
      <c r="CLL141" s="81"/>
      <c r="CLM141" s="81"/>
      <c r="CLN141" s="81"/>
      <c r="CLO141" s="81"/>
      <c r="CLP141" s="81"/>
      <c r="CLQ141" s="81"/>
      <c r="CLR141" s="81"/>
      <c r="CLS141" s="81"/>
      <c r="CLT141" s="81"/>
      <c r="CLU141" s="81"/>
      <c r="CLV141" s="81"/>
      <c r="CLW141" s="81"/>
      <c r="CLX141" s="81"/>
      <c r="CLY141" s="81"/>
      <c r="CLZ141" s="81"/>
      <c r="CMA141" s="81"/>
      <c r="CMB141" s="81"/>
      <c r="CMC141" s="81"/>
      <c r="CMD141" s="81"/>
      <c r="CME141" s="81"/>
      <c r="CMF141" s="81"/>
      <c r="CMG141" s="81"/>
      <c r="CMH141" s="81"/>
      <c r="CMI141" s="81"/>
      <c r="CMJ141" s="81"/>
      <c r="CMK141" s="81"/>
      <c r="CML141" s="81"/>
      <c r="CMM141" s="81"/>
      <c r="CMN141" s="81"/>
      <c r="CMO141" s="81"/>
      <c r="CMP141" s="81"/>
      <c r="CMQ141" s="81"/>
      <c r="CMR141" s="81"/>
      <c r="CMS141" s="81"/>
      <c r="CMT141" s="81"/>
      <c r="CMU141" s="81"/>
      <c r="CMV141" s="81"/>
      <c r="CMW141" s="81"/>
      <c r="CMX141" s="81"/>
      <c r="CMY141" s="81"/>
      <c r="CMZ141" s="81"/>
      <c r="CNA141" s="81"/>
      <c r="CNB141" s="81"/>
      <c r="CNC141" s="81"/>
      <c r="CND141" s="81"/>
      <c r="CNE141" s="81"/>
      <c r="CNF141" s="81"/>
      <c r="CNG141" s="81"/>
      <c r="CNH141" s="81"/>
      <c r="CNI141" s="81"/>
      <c r="CNJ141" s="81"/>
      <c r="CNK141" s="81"/>
      <c r="CNL141" s="81"/>
      <c r="CNM141" s="81"/>
      <c r="CNN141" s="81"/>
      <c r="CNO141" s="81"/>
      <c r="CNP141" s="81"/>
      <c r="CNQ141" s="81"/>
      <c r="CNR141" s="81"/>
      <c r="CNS141" s="81"/>
      <c r="CNT141" s="81"/>
      <c r="CNU141" s="81"/>
      <c r="CNV141" s="81"/>
      <c r="CNW141" s="81"/>
      <c r="CNX141" s="81"/>
      <c r="CNY141" s="81"/>
      <c r="CNZ141" s="81"/>
      <c r="COA141" s="81"/>
      <c r="COB141" s="81"/>
      <c r="COC141" s="81"/>
      <c r="COD141" s="81"/>
      <c r="COE141" s="81"/>
      <c r="COF141" s="81"/>
      <c r="COG141" s="81"/>
      <c r="COH141" s="81"/>
      <c r="COI141" s="81"/>
      <c r="COJ141" s="81"/>
      <c r="COK141" s="81"/>
      <c r="COL141" s="81"/>
      <c r="COM141" s="81"/>
      <c r="CON141" s="81"/>
      <c r="COO141" s="81"/>
      <c r="COP141" s="81"/>
      <c r="COQ141" s="81"/>
      <c r="COR141" s="81"/>
      <c r="COS141" s="81"/>
      <c r="COT141" s="81"/>
      <c r="COU141" s="81"/>
      <c r="COV141" s="81"/>
      <c r="COW141" s="81"/>
      <c r="COX141" s="81"/>
      <c r="COY141" s="81"/>
      <c r="COZ141" s="81"/>
      <c r="CPA141" s="81"/>
      <c r="CPB141" s="81"/>
      <c r="CPC141" s="81"/>
      <c r="CPD141" s="81"/>
      <c r="CPE141" s="81"/>
      <c r="CPF141" s="81"/>
      <c r="CPG141" s="81"/>
      <c r="CPH141" s="81"/>
      <c r="CPI141" s="81"/>
      <c r="CPJ141" s="81"/>
      <c r="CPK141" s="81"/>
      <c r="CPL141" s="81"/>
      <c r="CPM141" s="81"/>
      <c r="CPN141" s="81"/>
      <c r="CPO141" s="81"/>
      <c r="CPP141" s="81"/>
      <c r="CPQ141" s="81"/>
      <c r="CPR141" s="81"/>
      <c r="CPS141" s="81"/>
      <c r="CPT141" s="81"/>
      <c r="CPU141" s="81"/>
      <c r="CPV141" s="81"/>
      <c r="CPW141" s="81"/>
      <c r="CPX141" s="81"/>
      <c r="CPY141" s="81"/>
      <c r="CPZ141" s="81"/>
      <c r="CQA141" s="81"/>
      <c r="CQB141" s="81"/>
      <c r="CQC141" s="81"/>
      <c r="CQD141" s="81"/>
      <c r="CQE141" s="81"/>
      <c r="CQF141" s="81"/>
      <c r="CQG141" s="81"/>
      <c r="CQH141" s="81"/>
      <c r="CQI141" s="81"/>
      <c r="CQJ141" s="81"/>
      <c r="CQK141" s="81"/>
      <c r="CQL141" s="81"/>
      <c r="CQM141" s="81"/>
      <c r="CQN141" s="81"/>
      <c r="CQO141" s="81"/>
      <c r="CQP141" s="81"/>
      <c r="CQQ141" s="81"/>
      <c r="CQR141" s="81"/>
      <c r="CQS141" s="81"/>
      <c r="CQT141" s="81"/>
      <c r="CQU141" s="81"/>
      <c r="CQV141" s="81"/>
      <c r="CQW141" s="81"/>
      <c r="CQX141" s="81"/>
      <c r="CQY141" s="81"/>
      <c r="CQZ141" s="81"/>
      <c r="CRA141" s="81"/>
      <c r="CRB141" s="81"/>
      <c r="CRC141" s="81"/>
      <c r="CRD141" s="81"/>
      <c r="CRE141" s="81"/>
      <c r="CRF141" s="81"/>
      <c r="CRG141" s="81"/>
      <c r="CRH141" s="81"/>
      <c r="CRI141" s="81"/>
      <c r="CRJ141" s="81"/>
      <c r="CRK141" s="81"/>
      <c r="CRL141" s="81"/>
      <c r="CRM141" s="81"/>
      <c r="CRN141" s="81"/>
      <c r="CRO141" s="81"/>
      <c r="CRP141" s="81"/>
      <c r="CRQ141" s="81"/>
      <c r="CRR141" s="81"/>
      <c r="CRS141" s="81"/>
      <c r="CRT141" s="81"/>
      <c r="CRU141" s="81"/>
      <c r="CRV141" s="81"/>
      <c r="CRW141" s="81"/>
      <c r="CRX141" s="81"/>
      <c r="CRY141" s="81"/>
      <c r="CRZ141" s="81"/>
      <c r="CSA141" s="81"/>
      <c r="CSB141" s="81"/>
      <c r="CSC141" s="81"/>
      <c r="CSD141" s="81"/>
      <c r="CSE141" s="81"/>
      <c r="CSF141" s="81"/>
      <c r="CSG141" s="81"/>
      <c r="CSH141" s="81"/>
      <c r="CSI141" s="81"/>
      <c r="CSJ141" s="81"/>
      <c r="CSK141" s="81"/>
      <c r="CSL141" s="81"/>
      <c r="CSM141" s="81"/>
      <c r="CSN141" s="81"/>
      <c r="CSO141" s="81"/>
      <c r="CSP141" s="81"/>
      <c r="CSQ141" s="81"/>
      <c r="CSR141" s="81"/>
      <c r="CSS141" s="81"/>
      <c r="CST141" s="81"/>
      <c r="CSU141" s="81"/>
      <c r="CSV141" s="81"/>
      <c r="CSW141" s="81"/>
      <c r="CSX141" s="81"/>
      <c r="CSY141" s="81"/>
      <c r="CSZ141" s="81"/>
      <c r="CTA141" s="81"/>
      <c r="CTB141" s="81"/>
      <c r="CTC141" s="81"/>
      <c r="CTD141" s="81"/>
      <c r="CTE141" s="81"/>
      <c r="CTF141" s="81"/>
      <c r="CTG141" s="81"/>
      <c r="CTH141" s="81"/>
      <c r="CTI141" s="81"/>
      <c r="CTJ141" s="81"/>
      <c r="CTK141" s="81"/>
      <c r="CTL141" s="81"/>
      <c r="CTM141" s="81"/>
      <c r="CTN141" s="81"/>
      <c r="CTO141" s="81"/>
      <c r="CTP141" s="81"/>
      <c r="CTQ141" s="81"/>
      <c r="CTR141" s="81"/>
      <c r="CTS141" s="81"/>
      <c r="CTT141" s="81"/>
      <c r="CTU141" s="81"/>
      <c r="CTV141" s="81"/>
      <c r="CTW141" s="81"/>
      <c r="CTX141" s="81"/>
      <c r="CTY141" s="81"/>
      <c r="CTZ141" s="81"/>
      <c r="CUA141" s="81"/>
      <c r="CUB141" s="81"/>
      <c r="CUC141" s="81"/>
      <c r="CUD141" s="81"/>
      <c r="CUE141" s="81"/>
      <c r="CUF141" s="81"/>
      <c r="CUG141" s="81"/>
      <c r="CUH141" s="81"/>
      <c r="CUI141" s="81"/>
      <c r="CUJ141" s="81"/>
      <c r="CUK141" s="81"/>
      <c r="CUL141" s="81"/>
      <c r="CUM141" s="81"/>
      <c r="CUN141" s="81"/>
      <c r="CUO141" s="81"/>
      <c r="CUP141" s="81"/>
      <c r="CUQ141" s="81"/>
      <c r="CUR141" s="81"/>
      <c r="CUS141" s="81"/>
      <c r="CUT141" s="81"/>
      <c r="CUU141" s="81"/>
      <c r="CUV141" s="81"/>
      <c r="CUW141" s="81"/>
      <c r="CUX141" s="81"/>
      <c r="CUY141" s="81"/>
      <c r="CUZ141" s="81"/>
      <c r="CVA141" s="81"/>
      <c r="CVB141" s="81"/>
      <c r="CVC141" s="81"/>
      <c r="CVD141" s="81"/>
      <c r="CVE141" s="81"/>
      <c r="CVF141" s="81"/>
      <c r="CVG141" s="81"/>
      <c r="CVH141" s="81"/>
      <c r="CVI141" s="81"/>
      <c r="CVJ141" s="81"/>
      <c r="CVK141" s="81"/>
      <c r="CVL141" s="81"/>
      <c r="CVM141" s="81"/>
      <c r="CVN141" s="81"/>
      <c r="CVO141" s="81"/>
      <c r="CVP141" s="81"/>
      <c r="CVQ141" s="81"/>
      <c r="CVR141" s="81"/>
      <c r="CVS141" s="81"/>
      <c r="CVT141" s="81"/>
      <c r="CVU141" s="81"/>
      <c r="CVV141" s="81"/>
      <c r="CVW141" s="81"/>
      <c r="CVX141" s="81"/>
      <c r="CVY141" s="81"/>
      <c r="CVZ141" s="81"/>
      <c r="CWA141" s="81"/>
      <c r="CWB141" s="81"/>
      <c r="CWC141" s="81"/>
      <c r="CWD141" s="81"/>
      <c r="CWE141" s="81"/>
      <c r="CWF141" s="81"/>
      <c r="CWG141" s="81"/>
      <c r="CWH141" s="81"/>
      <c r="CWI141" s="81"/>
      <c r="CWJ141" s="81"/>
      <c r="CWK141" s="81"/>
      <c r="CWL141" s="81"/>
      <c r="CWM141" s="81"/>
      <c r="CWN141" s="81"/>
      <c r="CWO141" s="81"/>
      <c r="CWP141" s="81"/>
      <c r="CWQ141" s="81"/>
      <c r="CWR141" s="81"/>
      <c r="CWS141" s="81"/>
      <c r="CWT141" s="81"/>
      <c r="CWU141" s="81"/>
      <c r="CWV141" s="81"/>
      <c r="CWW141" s="81"/>
      <c r="CWX141" s="81"/>
      <c r="CWY141" s="81"/>
      <c r="CWZ141" s="81"/>
      <c r="CXA141" s="81"/>
      <c r="CXB141" s="81"/>
      <c r="CXC141" s="81"/>
      <c r="CXD141" s="81"/>
      <c r="CXE141" s="81"/>
      <c r="CXF141" s="81"/>
      <c r="CXG141" s="81"/>
      <c r="CXH141" s="81"/>
      <c r="CXI141" s="81"/>
      <c r="CXJ141" s="81"/>
      <c r="CXK141" s="81"/>
      <c r="CXL141" s="81"/>
      <c r="CXM141" s="81"/>
      <c r="CXN141" s="81"/>
      <c r="CXO141" s="81"/>
      <c r="CXP141" s="81"/>
      <c r="CXQ141" s="81"/>
      <c r="CXR141" s="81"/>
      <c r="CXS141" s="81"/>
      <c r="CXT141" s="81"/>
      <c r="CXU141" s="81"/>
      <c r="CXV141" s="81"/>
      <c r="CXW141" s="81"/>
      <c r="CXX141" s="81"/>
      <c r="CXY141" s="81"/>
      <c r="CXZ141" s="81"/>
      <c r="CYA141" s="81"/>
      <c r="CYB141" s="81"/>
      <c r="CYC141" s="81"/>
      <c r="CYD141" s="81"/>
      <c r="CYE141" s="81"/>
      <c r="CYF141" s="81"/>
      <c r="CYG141" s="81"/>
      <c r="CYH141" s="81"/>
      <c r="CYI141" s="81"/>
      <c r="CYJ141" s="81"/>
      <c r="CYK141" s="81"/>
      <c r="CYL141" s="81"/>
      <c r="CYM141" s="81"/>
      <c r="CYN141" s="81"/>
      <c r="CYO141" s="81"/>
      <c r="CYP141" s="81"/>
      <c r="CYQ141" s="81"/>
      <c r="CYR141" s="81"/>
      <c r="CYS141" s="81"/>
      <c r="CYT141" s="81"/>
      <c r="CYU141" s="81"/>
      <c r="CYV141" s="81"/>
      <c r="CYW141" s="81"/>
      <c r="CYX141" s="81"/>
      <c r="CYY141" s="81"/>
      <c r="CYZ141" s="81"/>
      <c r="CZA141" s="81"/>
      <c r="CZB141" s="81"/>
      <c r="CZC141" s="81"/>
      <c r="CZD141" s="81"/>
      <c r="CZE141" s="81"/>
      <c r="CZF141" s="81"/>
      <c r="CZG141" s="81"/>
      <c r="CZH141" s="81"/>
      <c r="CZI141" s="81"/>
      <c r="CZJ141" s="81"/>
      <c r="CZK141" s="81"/>
      <c r="CZL141" s="81"/>
      <c r="CZM141" s="81"/>
      <c r="CZN141" s="81"/>
      <c r="CZO141" s="81"/>
      <c r="CZP141" s="81"/>
      <c r="CZQ141" s="81"/>
      <c r="CZR141" s="81"/>
      <c r="CZS141" s="81"/>
      <c r="CZT141" s="81"/>
      <c r="CZU141" s="81"/>
      <c r="CZV141" s="81"/>
      <c r="CZW141" s="81"/>
      <c r="CZX141" s="81"/>
      <c r="CZY141" s="81"/>
      <c r="CZZ141" s="81"/>
      <c r="DAA141" s="81"/>
      <c r="DAB141" s="81"/>
      <c r="DAC141" s="81"/>
      <c r="DAD141" s="81"/>
      <c r="DAE141" s="81"/>
      <c r="DAF141" s="81"/>
      <c r="DAG141" s="81"/>
      <c r="DAH141" s="81"/>
      <c r="DAI141" s="81"/>
      <c r="DAJ141" s="81"/>
      <c r="DAK141" s="81"/>
      <c r="DAL141" s="81"/>
      <c r="DAM141" s="81"/>
      <c r="DAN141" s="81"/>
      <c r="DAO141" s="81"/>
      <c r="DAP141" s="81"/>
      <c r="DAQ141" s="81"/>
      <c r="DAR141" s="81"/>
      <c r="DAS141" s="81"/>
      <c r="DAT141" s="81"/>
      <c r="DAU141" s="81"/>
      <c r="DAV141" s="81"/>
      <c r="DAW141" s="81"/>
      <c r="DAX141" s="81"/>
      <c r="DAY141" s="81"/>
      <c r="DAZ141" s="81"/>
      <c r="DBA141" s="81"/>
      <c r="DBB141" s="81"/>
      <c r="DBC141" s="81"/>
      <c r="DBD141" s="81"/>
      <c r="DBE141" s="81"/>
      <c r="DBF141" s="81"/>
      <c r="DBG141" s="81"/>
      <c r="DBH141" s="81"/>
      <c r="DBI141" s="81"/>
      <c r="DBJ141" s="81"/>
      <c r="DBK141" s="81"/>
      <c r="DBL141" s="81"/>
      <c r="DBM141" s="81"/>
      <c r="DBN141" s="81"/>
      <c r="DBO141" s="81"/>
      <c r="DBP141" s="81"/>
      <c r="DBQ141" s="81"/>
      <c r="DBR141" s="81"/>
      <c r="DBS141" s="81"/>
      <c r="DBT141" s="81"/>
      <c r="DBU141" s="81"/>
      <c r="DBV141" s="81"/>
      <c r="DBW141" s="81"/>
      <c r="DBX141" s="81"/>
      <c r="DBY141" s="81"/>
      <c r="DBZ141" s="81"/>
      <c r="DCA141" s="81"/>
      <c r="DCB141" s="81"/>
      <c r="DCC141" s="81"/>
      <c r="DCD141" s="81"/>
      <c r="DCE141" s="81"/>
      <c r="DCF141" s="81"/>
      <c r="DCG141" s="81"/>
      <c r="DCH141" s="81"/>
      <c r="DCI141" s="81"/>
      <c r="DCJ141" s="81"/>
      <c r="DCK141" s="81"/>
      <c r="DCL141" s="81"/>
      <c r="DCM141" s="81"/>
      <c r="DCN141" s="81"/>
      <c r="DCO141" s="81"/>
      <c r="DCP141" s="81"/>
      <c r="DCQ141" s="81"/>
      <c r="DCR141" s="81"/>
      <c r="DCS141" s="81"/>
      <c r="DCT141" s="81"/>
      <c r="DCU141" s="81"/>
      <c r="DCV141" s="81"/>
      <c r="DCW141" s="81"/>
      <c r="DCX141" s="81"/>
      <c r="DCY141" s="81"/>
      <c r="DCZ141" s="81"/>
      <c r="DDA141" s="81"/>
      <c r="DDB141" s="81"/>
      <c r="DDC141" s="81"/>
      <c r="DDD141" s="81"/>
      <c r="DDE141" s="81"/>
      <c r="DDF141" s="81"/>
      <c r="DDG141" s="81"/>
      <c r="DDH141" s="81"/>
      <c r="DDI141" s="81"/>
      <c r="DDJ141" s="81"/>
      <c r="DDK141" s="81"/>
      <c r="DDL141" s="81"/>
      <c r="DDM141" s="81"/>
      <c r="DDN141" s="81"/>
      <c r="DDO141" s="81"/>
      <c r="DDP141" s="81"/>
      <c r="DDQ141" s="81"/>
      <c r="DDR141" s="81"/>
      <c r="DDS141" s="81"/>
      <c r="DDT141" s="81"/>
      <c r="DDU141" s="81"/>
      <c r="DDV141" s="81"/>
      <c r="DDW141" s="81"/>
      <c r="DDX141" s="81"/>
      <c r="DDY141" s="81"/>
      <c r="DDZ141" s="81"/>
      <c r="DEA141" s="81"/>
      <c r="DEB141" s="81"/>
      <c r="DEC141" s="81"/>
      <c r="DED141" s="81"/>
      <c r="DEE141" s="81"/>
      <c r="DEF141" s="81"/>
      <c r="DEG141" s="81"/>
      <c r="DEH141" s="81"/>
      <c r="DEI141" s="81"/>
      <c r="DEJ141" s="81"/>
      <c r="DEK141" s="81"/>
      <c r="DEL141" s="81"/>
      <c r="DEM141" s="81"/>
      <c r="DEN141" s="81"/>
      <c r="DEO141" s="81"/>
      <c r="DEP141" s="81"/>
      <c r="DEQ141" s="81"/>
      <c r="DER141" s="81"/>
      <c r="DES141" s="81"/>
      <c r="DET141" s="81"/>
      <c r="DEU141" s="81"/>
      <c r="DEV141" s="81"/>
      <c r="DEW141" s="81"/>
      <c r="DEX141" s="81"/>
      <c r="DEY141" s="81"/>
      <c r="DEZ141" s="81"/>
      <c r="DFA141" s="81"/>
      <c r="DFB141" s="81"/>
      <c r="DFC141" s="81"/>
      <c r="DFD141" s="81"/>
      <c r="DFE141" s="81"/>
      <c r="DFF141" s="81"/>
      <c r="DFG141" s="81"/>
      <c r="DFH141" s="81"/>
      <c r="DFI141" s="81"/>
      <c r="DFJ141" s="81"/>
      <c r="DFK141" s="81"/>
      <c r="DFL141" s="81"/>
      <c r="DFM141" s="81"/>
      <c r="DFN141" s="81"/>
      <c r="DFO141" s="81"/>
      <c r="DFP141" s="81"/>
      <c r="DFQ141" s="81"/>
      <c r="DFR141" s="81"/>
      <c r="DFS141" s="81"/>
      <c r="DFT141" s="81"/>
      <c r="DFU141" s="81"/>
      <c r="DFV141" s="81"/>
      <c r="DFW141" s="81"/>
      <c r="DFX141" s="81"/>
      <c r="DFY141" s="81"/>
      <c r="DFZ141" s="81"/>
      <c r="DGA141" s="81"/>
      <c r="DGB141" s="81"/>
      <c r="DGC141" s="81"/>
      <c r="DGD141" s="81"/>
      <c r="DGE141" s="81"/>
      <c r="DGF141" s="81"/>
      <c r="DGG141" s="81"/>
      <c r="DGH141" s="81"/>
      <c r="DGI141" s="81"/>
      <c r="DGJ141" s="81"/>
      <c r="DGK141" s="81"/>
      <c r="DGL141" s="81"/>
      <c r="DGM141" s="81"/>
      <c r="DGN141" s="81"/>
      <c r="DGO141" s="81"/>
      <c r="DGP141" s="81"/>
      <c r="DGQ141" s="81"/>
      <c r="DGR141" s="81"/>
      <c r="DGS141" s="81"/>
      <c r="DGT141" s="81"/>
      <c r="DGU141" s="81"/>
      <c r="DGV141" s="81"/>
      <c r="DGW141" s="81"/>
      <c r="DGX141" s="81"/>
      <c r="DGY141" s="81"/>
      <c r="DGZ141" s="81"/>
      <c r="DHA141" s="81"/>
      <c r="DHB141" s="81"/>
      <c r="DHC141" s="81"/>
      <c r="DHD141" s="81"/>
      <c r="DHE141" s="81"/>
      <c r="DHF141" s="81"/>
      <c r="DHG141" s="81"/>
      <c r="DHH141" s="81"/>
      <c r="DHI141" s="81"/>
      <c r="DHJ141" s="81"/>
      <c r="DHK141" s="81"/>
      <c r="DHL141" s="81"/>
      <c r="DHM141" s="81"/>
      <c r="DHN141" s="81"/>
      <c r="DHO141" s="81"/>
      <c r="DHP141" s="81"/>
      <c r="DHQ141" s="81"/>
      <c r="DHR141" s="81"/>
      <c r="DHS141" s="81"/>
      <c r="DHT141" s="81"/>
      <c r="DHU141" s="81"/>
      <c r="DHV141" s="81"/>
      <c r="DHW141" s="81"/>
      <c r="DHX141" s="81"/>
      <c r="DHY141" s="81"/>
      <c r="DHZ141" s="81"/>
      <c r="DIA141" s="81"/>
      <c r="DIB141" s="81"/>
      <c r="DIC141" s="81"/>
      <c r="DID141" s="81"/>
      <c r="DIE141" s="81"/>
      <c r="DIF141" s="81"/>
      <c r="DIG141" s="81"/>
      <c r="DIH141" s="81"/>
      <c r="DII141" s="81"/>
      <c r="DIJ141" s="81"/>
      <c r="DIK141" s="81"/>
      <c r="DIL141" s="81"/>
      <c r="DIM141" s="81"/>
      <c r="DIN141" s="81"/>
      <c r="DIO141" s="81"/>
      <c r="DIP141" s="81"/>
      <c r="DIQ141" s="81"/>
      <c r="DIR141" s="81"/>
      <c r="DIS141" s="81"/>
      <c r="DIT141" s="81"/>
      <c r="DIU141" s="81"/>
      <c r="DIV141" s="81"/>
      <c r="DIW141" s="81"/>
      <c r="DIX141" s="81"/>
      <c r="DIY141" s="81"/>
      <c r="DIZ141" s="81"/>
      <c r="DJA141" s="81"/>
      <c r="DJB141" s="81"/>
      <c r="DJC141" s="81"/>
      <c r="DJD141" s="81"/>
      <c r="DJE141" s="81"/>
      <c r="DJF141" s="81"/>
      <c r="DJG141" s="81"/>
      <c r="DJH141" s="81"/>
      <c r="DJI141" s="81"/>
      <c r="DJJ141" s="81"/>
      <c r="DJK141" s="81"/>
      <c r="DJL141" s="81"/>
      <c r="DJM141" s="81"/>
      <c r="DJN141" s="81"/>
      <c r="DJO141" s="81"/>
      <c r="DJP141" s="81"/>
      <c r="DJQ141" s="81"/>
      <c r="DJR141" s="81"/>
      <c r="DJS141" s="81"/>
      <c r="DJT141" s="81"/>
      <c r="DJU141" s="81"/>
      <c r="DJV141" s="81"/>
      <c r="DJW141" s="81"/>
      <c r="DJX141" s="81"/>
      <c r="DJY141" s="81"/>
      <c r="DJZ141" s="81"/>
      <c r="DKA141" s="81"/>
      <c r="DKB141" s="81"/>
      <c r="DKC141" s="81"/>
      <c r="DKD141" s="81"/>
      <c r="DKE141" s="81"/>
      <c r="DKF141" s="81"/>
      <c r="DKG141" s="81"/>
      <c r="DKH141" s="81"/>
      <c r="DKI141" s="81"/>
      <c r="DKJ141" s="81"/>
      <c r="DKK141" s="81"/>
      <c r="DKL141" s="81"/>
      <c r="DKM141" s="81"/>
      <c r="DKN141" s="81"/>
      <c r="DKO141" s="81"/>
      <c r="DKP141" s="81"/>
      <c r="DKQ141" s="81"/>
      <c r="DKR141" s="81"/>
      <c r="DKS141" s="81"/>
      <c r="DKT141" s="81"/>
      <c r="DKU141" s="81"/>
      <c r="DKV141" s="81"/>
      <c r="DKW141" s="81"/>
      <c r="DKX141" s="81"/>
      <c r="DKY141" s="81"/>
      <c r="DKZ141" s="81"/>
      <c r="DLA141" s="81"/>
      <c r="DLB141" s="81"/>
      <c r="DLC141" s="81"/>
      <c r="DLD141" s="81"/>
      <c r="DLE141" s="81"/>
      <c r="DLF141" s="81"/>
      <c r="DLG141" s="81"/>
      <c r="DLH141" s="81"/>
      <c r="DLI141" s="81"/>
      <c r="DLJ141" s="81"/>
      <c r="DLK141" s="81"/>
      <c r="DLL141" s="81"/>
      <c r="DLM141" s="81"/>
      <c r="DLN141" s="81"/>
      <c r="DLO141" s="81"/>
      <c r="DLP141" s="81"/>
      <c r="DLQ141" s="81"/>
      <c r="DLR141" s="81"/>
      <c r="DLS141" s="81"/>
      <c r="DLT141" s="81"/>
      <c r="DLU141" s="81"/>
      <c r="DLV141" s="81"/>
      <c r="DLW141" s="81"/>
      <c r="DLX141" s="81"/>
      <c r="DLY141" s="81"/>
      <c r="DLZ141" s="81"/>
      <c r="DMA141" s="81"/>
      <c r="DMB141" s="81"/>
      <c r="DMC141" s="81"/>
      <c r="DMD141" s="81"/>
      <c r="DME141" s="81"/>
      <c r="DMF141" s="81"/>
      <c r="DMG141" s="81"/>
      <c r="DMH141" s="81"/>
      <c r="DMI141" s="81"/>
      <c r="DMJ141" s="81"/>
      <c r="DMK141" s="81"/>
      <c r="DML141" s="81"/>
      <c r="DMM141" s="81"/>
      <c r="DMN141" s="81"/>
      <c r="DMO141" s="81"/>
      <c r="DMP141" s="81"/>
      <c r="DMQ141" s="81"/>
      <c r="DMR141" s="81"/>
      <c r="DMS141" s="81"/>
      <c r="DMT141" s="81"/>
      <c r="DMU141" s="81"/>
      <c r="DMV141" s="81"/>
      <c r="DMW141" s="81"/>
      <c r="DMX141" s="81"/>
      <c r="DMY141" s="81"/>
      <c r="DMZ141" s="81"/>
      <c r="DNA141" s="81"/>
      <c r="DNB141" s="81"/>
      <c r="DNC141" s="81"/>
      <c r="DND141" s="81"/>
      <c r="DNE141" s="81"/>
      <c r="DNF141" s="81"/>
      <c r="DNG141" s="81"/>
      <c r="DNH141" s="81"/>
      <c r="DNI141" s="81"/>
      <c r="DNJ141" s="81"/>
      <c r="DNK141" s="81"/>
      <c r="DNL141" s="81"/>
      <c r="DNM141" s="81"/>
      <c r="DNN141" s="81"/>
      <c r="DNO141" s="81"/>
      <c r="DNP141" s="81"/>
      <c r="DNQ141" s="81"/>
      <c r="DNR141" s="81"/>
      <c r="DNS141" s="81"/>
      <c r="DNT141" s="81"/>
      <c r="DNU141" s="81"/>
      <c r="DNV141" s="81"/>
      <c r="DNW141" s="81"/>
      <c r="DNX141" s="81"/>
      <c r="DNY141" s="81"/>
      <c r="DNZ141" s="81"/>
      <c r="DOA141" s="81"/>
      <c r="DOB141" s="81"/>
      <c r="DOC141" s="81"/>
      <c r="DOD141" s="81"/>
      <c r="DOE141" s="81"/>
      <c r="DOF141" s="81"/>
      <c r="DOG141" s="81"/>
      <c r="DOH141" s="81"/>
      <c r="DOI141" s="81"/>
      <c r="DOJ141" s="81"/>
      <c r="DOK141" s="81"/>
      <c r="DOL141" s="81"/>
      <c r="DOM141" s="81"/>
      <c r="DON141" s="81"/>
      <c r="DOO141" s="81"/>
      <c r="DOP141" s="81"/>
      <c r="DOQ141" s="81"/>
      <c r="DOR141" s="81"/>
      <c r="DOS141" s="81"/>
      <c r="DOT141" s="81"/>
      <c r="DOU141" s="81"/>
      <c r="DOV141" s="81"/>
      <c r="DOW141" s="81"/>
      <c r="DOX141" s="81"/>
      <c r="DOY141" s="81"/>
      <c r="DOZ141" s="81"/>
      <c r="DPA141" s="81"/>
      <c r="DPB141" s="81"/>
      <c r="DPC141" s="81"/>
      <c r="DPD141" s="81"/>
      <c r="DPE141" s="81"/>
      <c r="DPF141" s="81"/>
      <c r="DPG141" s="81"/>
      <c r="DPH141" s="81"/>
      <c r="DPI141" s="81"/>
      <c r="DPJ141" s="81"/>
      <c r="DPK141" s="81"/>
      <c r="DPL141" s="81"/>
      <c r="DPM141" s="81"/>
      <c r="DPN141" s="81"/>
      <c r="DPO141" s="81"/>
      <c r="DPP141" s="81"/>
      <c r="DPQ141" s="81"/>
      <c r="DPR141" s="81"/>
      <c r="DPS141" s="81"/>
      <c r="DPT141" s="81"/>
      <c r="DPU141" s="81"/>
      <c r="DPV141" s="81"/>
      <c r="DPW141" s="81"/>
      <c r="DPX141" s="81"/>
      <c r="DPY141" s="81"/>
      <c r="DPZ141" s="81"/>
      <c r="DQA141" s="81"/>
      <c r="DQB141" s="81"/>
      <c r="DQC141" s="81"/>
      <c r="DQD141" s="81"/>
      <c r="DQE141" s="81"/>
      <c r="DQF141" s="81"/>
      <c r="DQG141" s="81"/>
      <c r="DQH141" s="81"/>
      <c r="DQI141" s="81"/>
      <c r="DQJ141" s="81"/>
      <c r="DQK141" s="81"/>
      <c r="DQL141" s="81"/>
      <c r="DQM141" s="81"/>
      <c r="DQN141" s="81"/>
      <c r="DQO141" s="81"/>
      <c r="DQP141" s="81"/>
      <c r="DQQ141" s="81"/>
      <c r="DQR141" s="81"/>
      <c r="DQS141" s="81"/>
      <c r="DQT141" s="81"/>
      <c r="DQU141" s="81"/>
      <c r="DQV141" s="81"/>
      <c r="DQW141" s="81"/>
      <c r="DQX141" s="81"/>
      <c r="DQY141" s="81"/>
      <c r="DQZ141" s="81"/>
      <c r="DRA141" s="81"/>
      <c r="DRB141" s="81"/>
      <c r="DRC141" s="81"/>
      <c r="DRD141" s="81"/>
      <c r="DRE141" s="81"/>
      <c r="DRF141" s="81"/>
      <c r="DRG141" s="81"/>
      <c r="DRH141" s="81"/>
      <c r="DRI141" s="81"/>
      <c r="DRJ141" s="81"/>
      <c r="DRK141" s="81"/>
      <c r="DRL141" s="81"/>
      <c r="DRM141" s="81"/>
      <c r="DRN141" s="81"/>
      <c r="DRO141" s="81"/>
      <c r="DRP141" s="81"/>
      <c r="DRQ141" s="81"/>
      <c r="DRR141" s="81"/>
      <c r="DRS141" s="81"/>
      <c r="DRT141" s="81"/>
      <c r="DRU141" s="81"/>
      <c r="DRV141" s="81"/>
      <c r="DRW141" s="81"/>
      <c r="DRX141" s="81"/>
      <c r="DRY141" s="81"/>
      <c r="DRZ141" s="81"/>
      <c r="DSA141" s="81"/>
      <c r="DSB141" s="81"/>
      <c r="DSC141" s="81"/>
      <c r="DSD141" s="81"/>
      <c r="DSE141" s="81"/>
      <c r="DSF141" s="81"/>
      <c r="DSG141" s="81"/>
      <c r="DSH141" s="81"/>
      <c r="DSI141" s="81"/>
      <c r="DSJ141" s="81"/>
      <c r="DSK141" s="81"/>
      <c r="DSL141" s="81"/>
      <c r="DSM141" s="81"/>
      <c r="DSN141" s="81"/>
      <c r="DSO141" s="81"/>
      <c r="DSP141" s="81"/>
      <c r="DSQ141" s="81"/>
      <c r="DSR141" s="81"/>
      <c r="DSS141" s="81"/>
      <c r="DST141" s="81"/>
      <c r="DSU141" s="81"/>
      <c r="DSV141" s="81"/>
      <c r="DSW141" s="81"/>
      <c r="DSX141" s="81"/>
      <c r="DSY141" s="81"/>
      <c r="DSZ141" s="81"/>
      <c r="DTA141" s="81"/>
      <c r="DTB141" s="81"/>
      <c r="DTC141" s="81"/>
      <c r="DTD141" s="81"/>
      <c r="DTE141" s="81"/>
      <c r="DTF141" s="81"/>
      <c r="DTG141" s="81"/>
      <c r="DTH141" s="81"/>
      <c r="DTI141" s="81"/>
      <c r="DTJ141" s="81"/>
      <c r="DTK141" s="81"/>
      <c r="DTL141" s="81"/>
      <c r="DTM141" s="81"/>
      <c r="DTN141" s="81"/>
      <c r="DTO141" s="81"/>
      <c r="DTP141" s="81"/>
      <c r="DTQ141" s="81"/>
      <c r="DTR141" s="81"/>
      <c r="DTS141" s="81"/>
      <c r="DTT141" s="81"/>
      <c r="DTU141" s="81"/>
      <c r="DTV141" s="81"/>
      <c r="DTW141" s="81"/>
      <c r="DTX141" s="81"/>
      <c r="DTY141" s="81"/>
      <c r="DTZ141" s="81"/>
      <c r="DUA141" s="81"/>
      <c r="DUB141" s="81"/>
      <c r="DUC141" s="81"/>
      <c r="DUD141" s="81"/>
      <c r="DUE141" s="81"/>
      <c r="DUF141" s="81"/>
      <c r="DUG141" s="81"/>
      <c r="DUH141" s="81"/>
      <c r="DUI141" s="81"/>
      <c r="DUJ141" s="81"/>
      <c r="DUK141" s="81"/>
      <c r="DUL141" s="81"/>
      <c r="DUM141" s="81"/>
      <c r="DUN141" s="81"/>
      <c r="DUO141" s="81"/>
      <c r="DUP141" s="81"/>
      <c r="DUQ141" s="81"/>
      <c r="DUR141" s="81"/>
      <c r="DUS141" s="81"/>
      <c r="DUT141" s="81"/>
      <c r="DUU141" s="81"/>
      <c r="DUV141" s="81"/>
      <c r="DUW141" s="81"/>
      <c r="DUX141" s="81"/>
      <c r="DUY141" s="81"/>
      <c r="DUZ141" s="81"/>
      <c r="DVA141" s="81"/>
      <c r="DVB141" s="81"/>
      <c r="DVC141" s="81"/>
      <c r="DVD141" s="81"/>
      <c r="DVE141" s="81"/>
      <c r="DVF141" s="81"/>
      <c r="DVG141" s="81"/>
      <c r="DVH141" s="81"/>
      <c r="DVI141" s="81"/>
      <c r="DVJ141" s="81"/>
      <c r="DVK141" s="81"/>
      <c r="DVL141" s="81"/>
      <c r="DVM141" s="81"/>
      <c r="DVN141" s="81"/>
      <c r="DVO141" s="81"/>
      <c r="DVP141" s="81"/>
      <c r="DVQ141" s="81"/>
      <c r="DVR141" s="81"/>
      <c r="DVS141" s="81"/>
      <c r="DVT141" s="81"/>
      <c r="DVU141" s="81"/>
      <c r="DVV141" s="81"/>
      <c r="DVW141" s="81"/>
      <c r="DVX141" s="81"/>
      <c r="DVY141" s="81"/>
      <c r="DVZ141" s="81"/>
      <c r="DWA141" s="81"/>
      <c r="DWB141" s="81"/>
      <c r="DWC141" s="81"/>
      <c r="DWD141" s="81"/>
      <c r="DWE141" s="81"/>
      <c r="DWF141" s="81"/>
      <c r="DWG141" s="81"/>
      <c r="DWH141" s="81"/>
      <c r="DWI141" s="81"/>
      <c r="DWJ141" s="81"/>
      <c r="DWK141" s="81"/>
      <c r="DWL141" s="81"/>
      <c r="DWM141" s="81"/>
      <c r="DWN141" s="81"/>
      <c r="DWO141" s="81"/>
      <c r="DWP141" s="81"/>
      <c r="DWQ141" s="81"/>
      <c r="DWR141" s="81"/>
      <c r="DWS141" s="81"/>
      <c r="DWT141" s="81"/>
      <c r="DWU141" s="81"/>
      <c r="DWV141" s="81"/>
      <c r="DWW141" s="81"/>
      <c r="DWX141" s="81"/>
      <c r="DWY141" s="81"/>
      <c r="DWZ141" s="81"/>
      <c r="DXA141" s="81"/>
      <c r="DXB141" s="81"/>
      <c r="DXC141" s="81"/>
      <c r="DXD141" s="81"/>
      <c r="DXE141" s="81"/>
      <c r="DXF141" s="81"/>
      <c r="DXG141" s="81"/>
      <c r="DXH141" s="81"/>
      <c r="DXI141" s="81"/>
      <c r="DXJ141" s="81"/>
      <c r="DXK141" s="81"/>
      <c r="DXL141" s="81"/>
      <c r="DXM141" s="81"/>
      <c r="DXN141" s="81"/>
      <c r="DXO141" s="81"/>
      <c r="DXP141" s="81"/>
      <c r="DXQ141" s="81"/>
      <c r="DXR141" s="81"/>
      <c r="DXS141" s="81"/>
      <c r="DXT141" s="81"/>
      <c r="DXU141" s="81"/>
      <c r="DXV141" s="81"/>
      <c r="DXW141" s="81"/>
      <c r="DXX141" s="81"/>
      <c r="DXY141" s="81"/>
      <c r="DXZ141" s="81"/>
      <c r="DYA141" s="81"/>
      <c r="DYB141" s="81"/>
      <c r="DYC141" s="81"/>
      <c r="DYD141" s="81"/>
      <c r="DYE141" s="81"/>
      <c r="DYF141" s="81"/>
      <c r="DYG141" s="81"/>
      <c r="DYH141" s="81"/>
      <c r="DYI141" s="81"/>
      <c r="DYJ141" s="81"/>
      <c r="DYK141" s="81"/>
      <c r="DYL141" s="81"/>
      <c r="DYM141" s="81"/>
      <c r="DYN141" s="81"/>
      <c r="DYO141" s="81"/>
      <c r="DYP141" s="81"/>
      <c r="DYQ141" s="81"/>
      <c r="DYR141" s="81"/>
      <c r="DYS141" s="81"/>
      <c r="DYT141" s="81"/>
      <c r="DYU141" s="81"/>
      <c r="DYV141" s="81"/>
      <c r="DYW141" s="81"/>
      <c r="DYX141" s="81"/>
      <c r="DYY141" s="81"/>
      <c r="DYZ141" s="81"/>
      <c r="DZA141" s="81"/>
      <c r="DZB141" s="81"/>
      <c r="DZC141" s="81"/>
      <c r="DZD141" s="81"/>
      <c r="DZE141" s="81"/>
      <c r="DZF141" s="81"/>
      <c r="DZG141" s="81"/>
      <c r="DZH141" s="81"/>
      <c r="DZI141" s="81"/>
      <c r="DZJ141" s="81"/>
      <c r="DZK141" s="81"/>
      <c r="DZL141" s="81"/>
      <c r="DZM141" s="81"/>
      <c r="DZN141" s="81"/>
      <c r="DZO141" s="81"/>
      <c r="DZP141" s="81"/>
      <c r="DZQ141" s="81"/>
      <c r="DZR141" s="81"/>
      <c r="DZS141" s="81"/>
      <c r="DZT141" s="81"/>
      <c r="DZU141" s="81"/>
      <c r="DZV141" s="81"/>
      <c r="DZW141" s="81"/>
      <c r="DZX141" s="81"/>
      <c r="DZY141" s="81"/>
      <c r="DZZ141" s="81"/>
      <c r="EAA141" s="81"/>
      <c r="EAB141" s="81"/>
      <c r="EAC141" s="81"/>
      <c r="EAD141" s="81"/>
      <c r="EAE141" s="81"/>
      <c r="EAF141" s="81"/>
      <c r="EAG141" s="81"/>
      <c r="EAH141" s="81"/>
      <c r="EAI141" s="81"/>
      <c r="EAJ141" s="81"/>
      <c r="EAK141" s="81"/>
      <c r="EAL141" s="81"/>
      <c r="EAM141" s="81"/>
      <c r="EAN141" s="81"/>
      <c r="EAO141" s="81"/>
      <c r="EAP141" s="81"/>
      <c r="EAQ141" s="81"/>
      <c r="EAR141" s="81"/>
      <c r="EAS141" s="81"/>
      <c r="EAT141" s="81"/>
      <c r="EAU141" s="81"/>
      <c r="EAV141" s="81"/>
      <c r="EAW141" s="81"/>
      <c r="EAX141" s="81"/>
      <c r="EAY141" s="81"/>
      <c r="EAZ141" s="81"/>
      <c r="EBA141" s="81"/>
      <c r="EBB141" s="81"/>
      <c r="EBC141" s="81"/>
      <c r="EBD141" s="81"/>
      <c r="EBE141" s="81"/>
      <c r="EBF141" s="81"/>
      <c r="EBG141" s="81"/>
      <c r="EBH141" s="81"/>
      <c r="EBI141" s="81"/>
      <c r="EBJ141" s="81"/>
      <c r="EBK141" s="81"/>
      <c r="EBL141" s="81"/>
      <c r="EBM141" s="81"/>
      <c r="EBN141" s="81"/>
      <c r="EBO141" s="81"/>
      <c r="EBP141" s="81"/>
      <c r="EBQ141" s="81"/>
      <c r="EBR141" s="81"/>
      <c r="EBS141" s="81"/>
      <c r="EBT141" s="81"/>
      <c r="EBU141" s="81"/>
      <c r="EBV141" s="81"/>
      <c r="EBW141" s="81"/>
      <c r="EBX141" s="81"/>
      <c r="EBY141" s="81"/>
      <c r="EBZ141" s="81"/>
      <c r="ECA141" s="81"/>
      <c r="ECB141" s="81"/>
      <c r="ECC141" s="81"/>
      <c r="ECD141" s="81"/>
      <c r="ECE141" s="81"/>
      <c r="ECF141" s="81"/>
      <c r="ECG141" s="81"/>
      <c r="ECH141" s="81"/>
      <c r="ECI141" s="81"/>
      <c r="ECJ141" s="81"/>
      <c r="ECK141" s="81"/>
      <c r="ECL141" s="81"/>
      <c r="ECM141" s="81"/>
      <c r="ECN141" s="81"/>
      <c r="ECO141" s="81"/>
      <c r="ECP141" s="81"/>
      <c r="ECQ141" s="81"/>
      <c r="ECR141" s="81"/>
      <c r="ECS141" s="81"/>
      <c r="ECT141" s="81"/>
      <c r="ECU141" s="81"/>
      <c r="ECV141" s="81"/>
      <c r="ECW141" s="81"/>
      <c r="ECX141" s="81"/>
      <c r="ECY141" s="81"/>
      <c r="ECZ141" s="81"/>
      <c r="EDA141" s="81"/>
      <c r="EDB141" s="81"/>
      <c r="EDC141" s="81"/>
      <c r="EDD141" s="81"/>
      <c r="EDE141" s="81"/>
      <c r="EDF141" s="81"/>
      <c r="EDG141" s="81"/>
      <c r="EDH141" s="81"/>
      <c r="EDI141" s="81"/>
      <c r="EDJ141" s="81"/>
      <c r="EDK141" s="81"/>
      <c r="EDL141" s="81"/>
      <c r="EDM141" s="81"/>
      <c r="EDN141" s="81"/>
      <c r="EDO141" s="81"/>
      <c r="EDP141" s="81"/>
      <c r="EDQ141" s="81"/>
      <c r="EDR141" s="81"/>
      <c r="EDS141" s="81"/>
      <c r="EDT141" s="81"/>
      <c r="EDU141" s="81"/>
      <c r="EDV141" s="81"/>
      <c r="EDW141" s="81"/>
      <c r="EDX141" s="81"/>
      <c r="EDY141" s="81"/>
      <c r="EDZ141" s="81"/>
      <c r="EEA141" s="81"/>
      <c r="EEB141" s="81"/>
      <c r="EEC141" s="81"/>
      <c r="EED141" s="81"/>
      <c r="EEE141" s="81"/>
      <c r="EEF141" s="81"/>
      <c r="EEG141" s="81"/>
      <c r="EEH141" s="81"/>
      <c r="EEI141" s="81"/>
      <c r="EEJ141" s="81"/>
      <c r="EEK141" s="81"/>
      <c r="EEL141" s="81"/>
      <c r="EEM141" s="81"/>
      <c r="EEN141" s="81"/>
      <c r="EEO141" s="81"/>
      <c r="EEP141" s="81"/>
      <c r="EEQ141" s="81"/>
      <c r="EER141" s="81"/>
      <c r="EES141" s="81"/>
      <c r="EET141" s="81"/>
      <c r="EEU141" s="81"/>
      <c r="EEV141" s="81"/>
      <c r="EEW141" s="81"/>
      <c r="EEX141" s="81"/>
      <c r="EEY141" s="81"/>
      <c r="EEZ141" s="81"/>
      <c r="EFA141" s="81"/>
      <c r="EFB141" s="81"/>
      <c r="EFC141" s="81"/>
      <c r="EFD141" s="81"/>
      <c r="EFE141" s="81"/>
      <c r="EFF141" s="81"/>
      <c r="EFG141" s="81"/>
      <c r="EFH141" s="81"/>
      <c r="EFI141" s="81"/>
      <c r="EFJ141" s="81"/>
      <c r="EFK141" s="81"/>
      <c r="EFL141" s="81"/>
      <c r="EFM141" s="81"/>
      <c r="EFN141" s="81"/>
      <c r="EFO141" s="81"/>
      <c r="EFP141" s="81"/>
      <c r="EFQ141" s="81"/>
      <c r="EFR141" s="81"/>
      <c r="EFS141" s="81"/>
      <c r="EFT141" s="81"/>
      <c r="EFU141" s="81"/>
      <c r="EFV141" s="81"/>
      <c r="EFW141" s="81"/>
      <c r="EFX141" s="81"/>
      <c r="EFY141" s="81"/>
      <c r="EFZ141" s="81"/>
      <c r="EGA141" s="81"/>
      <c r="EGB141" s="81"/>
      <c r="EGC141" s="81"/>
      <c r="EGD141" s="81"/>
      <c r="EGE141" s="81"/>
      <c r="EGF141" s="81"/>
      <c r="EGG141" s="81"/>
      <c r="EGH141" s="81"/>
      <c r="EGI141" s="81"/>
      <c r="EGJ141" s="81"/>
      <c r="EGK141" s="81"/>
      <c r="EGL141" s="81"/>
      <c r="EGM141" s="81"/>
      <c r="EGN141" s="81"/>
      <c r="EGO141" s="81"/>
      <c r="EGP141" s="81"/>
      <c r="EGQ141" s="81"/>
      <c r="EGR141" s="81"/>
      <c r="EGS141" s="81"/>
      <c r="EGT141" s="81"/>
      <c r="EGU141" s="81"/>
      <c r="EGV141" s="81"/>
      <c r="EGW141" s="81"/>
      <c r="EGX141" s="81"/>
      <c r="EGY141" s="81"/>
      <c r="EGZ141" s="81"/>
      <c r="EHA141" s="81"/>
      <c r="EHB141" s="81"/>
      <c r="EHC141" s="81"/>
      <c r="EHD141" s="81"/>
      <c r="EHE141" s="81"/>
      <c r="EHF141" s="81"/>
      <c r="EHG141" s="81"/>
      <c r="EHH141" s="81"/>
      <c r="EHI141" s="81"/>
      <c r="EHJ141" s="81"/>
      <c r="EHK141" s="81"/>
      <c r="EHL141" s="81"/>
      <c r="EHM141" s="81"/>
      <c r="EHN141" s="81"/>
      <c r="EHO141" s="81"/>
      <c r="EHP141" s="81"/>
      <c r="EHQ141" s="81"/>
      <c r="EHR141" s="81"/>
      <c r="EHS141" s="81"/>
      <c r="EHT141" s="81"/>
      <c r="EHU141" s="81"/>
      <c r="EHV141" s="81"/>
      <c r="EHW141" s="81"/>
      <c r="EHX141" s="81"/>
      <c r="EHY141" s="81"/>
      <c r="EHZ141" s="81"/>
      <c r="EIA141" s="81"/>
      <c r="EIB141" s="81"/>
      <c r="EIC141" s="81"/>
      <c r="EID141" s="81"/>
      <c r="EIE141" s="81"/>
      <c r="EIF141" s="81"/>
      <c r="EIG141" s="81"/>
      <c r="EIH141" s="81"/>
      <c r="EII141" s="81"/>
      <c r="EIJ141" s="81"/>
      <c r="EIK141" s="81"/>
      <c r="EIL141" s="81"/>
      <c r="EIM141" s="81"/>
      <c r="EIN141" s="81"/>
      <c r="EIO141" s="81"/>
      <c r="EIP141" s="81"/>
      <c r="EIQ141" s="81"/>
      <c r="EIR141" s="81"/>
      <c r="EIS141" s="81"/>
      <c r="EIT141" s="81"/>
      <c r="EIU141" s="81"/>
      <c r="EIV141" s="81"/>
      <c r="EIW141" s="81"/>
      <c r="EIX141" s="81"/>
      <c r="EIY141" s="81"/>
      <c r="EIZ141" s="81"/>
      <c r="EJA141" s="81"/>
      <c r="EJB141" s="81"/>
      <c r="EJC141" s="81"/>
      <c r="EJD141" s="81"/>
      <c r="EJE141" s="81"/>
      <c r="EJF141" s="81"/>
      <c r="EJG141" s="81"/>
      <c r="EJH141" s="81"/>
      <c r="EJI141" s="81"/>
      <c r="EJJ141" s="81"/>
      <c r="EJK141" s="81"/>
      <c r="EJL141" s="81"/>
      <c r="EJM141" s="81"/>
      <c r="EJN141" s="81"/>
      <c r="EJO141" s="81"/>
      <c r="EJP141" s="81"/>
      <c r="EJQ141" s="81"/>
      <c r="EJR141" s="81"/>
      <c r="EJS141" s="81"/>
      <c r="EJT141" s="81"/>
      <c r="EJU141" s="81"/>
      <c r="EJV141" s="81"/>
      <c r="EJW141" s="81"/>
      <c r="EJX141" s="81"/>
      <c r="EJY141" s="81"/>
      <c r="EJZ141" s="81"/>
      <c r="EKA141" s="81"/>
      <c r="EKB141" s="81"/>
      <c r="EKC141" s="81"/>
      <c r="EKD141" s="81"/>
      <c r="EKE141" s="81"/>
      <c r="EKF141" s="81"/>
      <c r="EKG141" s="81"/>
      <c r="EKH141" s="81"/>
      <c r="EKI141" s="81"/>
      <c r="EKJ141" s="81"/>
      <c r="EKK141" s="81"/>
      <c r="EKL141" s="81"/>
      <c r="EKM141" s="81"/>
      <c r="EKN141" s="81"/>
      <c r="EKO141" s="81"/>
      <c r="EKP141" s="81"/>
      <c r="EKQ141" s="81"/>
      <c r="EKR141" s="81"/>
      <c r="EKS141" s="81"/>
      <c r="EKT141" s="81"/>
      <c r="EKU141" s="81"/>
      <c r="EKV141" s="81"/>
      <c r="EKW141" s="81"/>
      <c r="EKX141" s="81"/>
      <c r="EKY141" s="81"/>
      <c r="EKZ141" s="81"/>
      <c r="ELA141" s="81"/>
      <c r="ELB141" s="81"/>
      <c r="ELC141" s="81"/>
      <c r="ELD141" s="81"/>
      <c r="ELE141" s="81"/>
      <c r="ELF141" s="81"/>
      <c r="ELG141" s="81"/>
      <c r="ELH141" s="81"/>
      <c r="ELI141" s="81"/>
      <c r="ELJ141" s="81"/>
      <c r="ELK141" s="81"/>
      <c r="ELL141" s="81"/>
      <c r="ELM141" s="81"/>
      <c r="ELN141" s="81"/>
      <c r="ELO141" s="81"/>
      <c r="ELP141" s="81"/>
      <c r="ELQ141" s="81"/>
      <c r="ELR141" s="81"/>
      <c r="ELS141" s="81"/>
      <c r="ELT141" s="81"/>
      <c r="ELU141" s="81"/>
      <c r="ELV141" s="81"/>
      <c r="ELW141" s="81"/>
      <c r="ELX141" s="81"/>
      <c r="ELY141" s="81"/>
      <c r="ELZ141" s="81"/>
      <c r="EMA141" s="81"/>
      <c r="EMB141" s="81"/>
      <c r="EMC141" s="81"/>
      <c r="EMD141" s="81"/>
      <c r="EME141" s="81"/>
      <c r="EMF141" s="81"/>
      <c r="EMG141" s="81"/>
      <c r="EMH141" s="81"/>
      <c r="EMI141" s="81"/>
      <c r="EMJ141" s="81"/>
      <c r="EMK141" s="81"/>
      <c r="EML141" s="81"/>
      <c r="EMM141" s="81"/>
      <c r="EMN141" s="81"/>
      <c r="EMO141" s="81"/>
      <c r="EMP141" s="81"/>
      <c r="EMQ141" s="81"/>
      <c r="EMR141" s="81"/>
      <c r="EMS141" s="81"/>
      <c r="EMT141" s="81"/>
      <c r="EMU141" s="81"/>
      <c r="EMV141" s="81"/>
      <c r="EMW141" s="81"/>
      <c r="EMX141" s="81"/>
      <c r="EMY141" s="81"/>
      <c r="EMZ141" s="81"/>
      <c r="ENA141" s="81"/>
      <c r="ENB141" s="81"/>
      <c r="ENC141" s="81"/>
      <c r="END141" s="81"/>
      <c r="ENE141" s="81"/>
      <c r="ENF141" s="81"/>
      <c r="ENG141" s="81"/>
      <c r="ENH141" s="81"/>
      <c r="ENI141" s="81"/>
      <c r="ENJ141" s="81"/>
      <c r="ENK141" s="81"/>
      <c r="ENL141" s="81"/>
      <c r="ENM141" s="81"/>
      <c r="ENN141" s="81"/>
      <c r="ENO141" s="81"/>
      <c r="ENP141" s="81"/>
      <c r="ENQ141" s="81"/>
      <c r="ENR141" s="81"/>
      <c r="ENS141" s="81"/>
      <c r="ENT141" s="81"/>
      <c r="ENU141" s="81"/>
      <c r="ENV141" s="81"/>
      <c r="ENW141" s="81"/>
      <c r="ENX141" s="81"/>
      <c r="ENY141" s="81"/>
      <c r="ENZ141" s="81"/>
      <c r="EOA141" s="81"/>
      <c r="EOB141" s="81"/>
      <c r="EOC141" s="81"/>
      <c r="EOD141" s="81"/>
      <c r="EOE141" s="81"/>
      <c r="EOF141" s="81"/>
      <c r="EOG141" s="81"/>
      <c r="EOH141" s="81"/>
      <c r="EOI141" s="81"/>
      <c r="EOJ141" s="81"/>
      <c r="EOK141" s="81"/>
      <c r="EOL141" s="81"/>
      <c r="EOM141" s="81"/>
      <c r="EON141" s="81"/>
      <c r="EOO141" s="81"/>
      <c r="EOP141" s="81"/>
      <c r="EOQ141" s="81"/>
      <c r="EOR141" s="81"/>
      <c r="EOS141" s="81"/>
      <c r="EOT141" s="81"/>
      <c r="EOU141" s="81"/>
      <c r="EOV141" s="81"/>
      <c r="EOW141" s="81"/>
      <c r="EOX141" s="81"/>
      <c r="EOY141" s="81"/>
      <c r="EOZ141" s="81"/>
      <c r="EPA141" s="81"/>
      <c r="EPB141" s="81"/>
      <c r="EPC141" s="81"/>
      <c r="EPD141" s="81"/>
      <c r="EPE141" s="81"/>
      <c r="EPF141" s="81"/>
      <c r="EPG141" s="81"/>
      <c r="EPH141" s="81"/>
      <c r="EPI141" s="81"/>
      <c r="EPJ141" s="81"/>
      <c r="EPK141" s="81"/>
      <c r="EPL141" s="81"/>
      <c r="EPM141" s="81"/>
      <c r="EPN141" s="81"/>
      <c r="EPO141" s="81"/>
      <c r="EPP141" s="81"/>
      <c r="EPQ141" s="81"/>
      <c r="EPR141" s="81"/>
      <c r="EPS141" s="81"/>
      <c r="EPT141" s="81"/>
      <c r="EPU141" s="81"/>
      <c r="EPV141" s="81"/>
      <c r="EPW141" s="81"/>
      <c r="EPX141" s="81"/>
      <c r="EPY141" s="81"/>
      <c r="EPZ141" s="81"/>
      <c r="EQA141" s="81"/>
      <c r="EQB141" s="81"/>
      <c r="EQC141" s="81"/>
      <c r="EQD141" s="81"/>
      <c r="EQE141" s="81"/>
      <c r="EQF141" s="81"/>
      <c r="EQG141" s="81"/>
      <c r="EQH141" s="81"/>
      <c r="EQI141" s="81"/>
      <c r="EQJ141" s="81"/>
      <c r="EQK141" s="81"/>
      <c r="EQL141" s="81"/>
      <c r="EQM141" s="81"/>
      <c r="EQN141" s="81"/>
      <c r="EQO141" s="81"/>
      <c r="EQP141" s="81"/>
      <c r="EQQ141" s="81"/>
      <c r="EQR141" s="81"/>
      <c r="EQS141" s="81"/>
      <c r="EQT141" s="81"/>
      <c r="EQU141" s="81"/>
      <c r="EQV141" s="81"/>
      <c r="EQW141" s="81"/>
      <c r="EQX141" s="81"/>
      <c r="EQY141" s="81"/>
      <c r="EQZ141" s="81"/>
      <c r="ERA141" s="81"/>
      <c r="ERB141" s="81"/>
      <c r="ERC141" s="81"/>
      <c r="ERD141" s="81"/>
      <c r="ERE141" s="81"/>
      <c r="ERF141" s="81"/>
      <c r="ERG141" s="81"/>
      <c r="ERH141" s="81"/>
      <c r="ERI141" s="81"/>
      <c r="ERJ141" s="81"/>
      <c r="ERK141" s="81"/>
      <c r="ERL141" s="81"/>
      <c r="ERM141" s="81"/>
      <c r="ERN141" s="81"/>
      <c r="ERO141" s="81"/>
      <c r="ERP141" s="81"/>
      <c r="ERQ141" s="81"/>
      <c r="ERR141" s="81"/>
      <c r="ERS141" s="81"/>
      <c r="ERT141" s="81"/>
      <c r="ERU141" s="81"/>
      <c r="ERV141" s="81"/>
      <c r="ERW141" s="81"/>
      <c r="ERX141" s="81"/>
      <c r="ERY141" s="81"/>
      <c r="ERZ141" s="81"/>
      <c r="ESA141" s="81"/>
      <c r="ESB141" s="81"/>
      <c r="ESC141" s="81"/>
      <c r="ESD141" s="81"/>
      <c r="ESE141" s="81"/>
      <c r="ESF141" s="81"/>
      <c r="ESG141" s="81"/>
      <c r="ESH141" s="81"/>
      <c r="ESI141" s="81"/>
      <c r="ESJ141" s="81"/>
      <c r="ESK141" s="81"/>
      <c r="ESL141" s="81"/>
      <c r="ESM141" s="81"/>
      <c r="ESN141" s="81"/>
      <c r="ESO141" s="81"/>
      <c r="ESP141" s="81"/>
      <c r="ESQ141" s="81"/>
      <c r="ESR141" s="81"/>
      <c r="ESS141" s="81"/>
      <c r="EST141" s="81"/>
      <c r="ESU141" s="81"/>
      <c r="ESV141" s="81"/>
      <c r="ESW141" s="81"/>
      <c r="ESX141" s="81"/>
      <c r="ESY141" s="81"/>
      <c r="ESZ141" s="81"/>
      <c r="ETA141" s="81"/>
      <c r="ETB141" s="81"/>
      <c r="ETC141" s="81"/>
      <c r="ETD141" s="81"/>
      <c r="ETE141" s="81"/>
      <c r="ETF141" s="81"/>
      <c r="ETG141" s="81"/>
      <c r="ETH141" s="81"/>
      <c r="ETI141" s="81"/>
      <c r="ETJ141" s="81"/>
      <c r="ETK141" s="81"/>
      <c r="ETL141" s="81"/>
      <c r="ETM141" s="81"/>
      <c r="ETN141" s="81"/>
      <c r="ETO141" s="81"/>
      <c r="ETP141" s="81"/>
      <c r="ETQ141" s="81"/>
      <c r="ETR141" s="81"/>
      <c r="ETS141" s="81"/>
      <c r="ETT141" s="81"/>
      <c r="ETU141" s="81"/>
      <c r="ETV141" s="81"/>
      <c r="ETW141" s="81"/>
      <c r="ETX141" s="81"/>
      <c r="ETY141" s="81"/>
      <c r="ETZ141" s="81"/>
      <c r="EUA141" s="81"/>
      <c r="EUB141" s="81"/>
      <c r="EUC141" s="81"/>
      <c r="EUD141" s="81"/>
      <c r="EUE141" s="81"/>
      <c r="EUF141" s="81"/>
      <c r="EUG141" s="81"/>
      <c r="EUH141" s="81"/>
      <c r="EUI141" s="81"/>
      <c r="EUJ141" s="81"/>
      <c r="EUK141" s="81"/>
      <c r="EUL141" s="81"/>
      <c r="EUM141" s="81"/>
      <c r="EUN141" s="81"/>
      <c r="EUO141" s="81"/>
      <c r="EUP141" s="81"/>
      <c r="EUQ141" s="81"/>
      <c r="EUR141" s="81"/>
      <c r="EUS141" s="81"/>
      <c r="EUT141" s="81"/>
      <c r="EUU141" s="81"/>
      <c r="EUV141" s="81"/>
      <c r="EUW141" s="81"/>
      <c r="EUX141" s="81"/>
      <c r="EUY141" s="81"/>
      <c r="EUZ141" s="81"/>
      <c r="EVA141" s="81"/>
      <c r="EVB141" s="81"/>
      <c r="EVC141" s="81"/>
      <c r="EVD141" s="81"/>
      <c r="EVE141" s="81"/>
      <c r="EVF141" s="81"/>
      <c r="EVG141" s="81"/>
      <c r="EVH141" s="81"/>
      <c r="EVI141" s="81"/>
      <c r="EVJ141" s="81"/>
      <c r="EVK141" s="81"/>
      <c r="EVL141" s="81"/>
      <c r="EVM141" s="81"/>
      <c r="EVN141" s="81"/>
      <c r="EVO141" s="81"/>
      <c r="EVP141" s="81"/>
      <c r="EVQ141" s="81"/>
      <c r="EVR141" s="81"/>
      <c r="EVS141" s="81"/>
      <c r="EVT141" s="81"/>
      <c r="EVU141" s="81"/>
      <c r="EVV141" s="81"/>
      <c r="EVW141" s="81"/>
      <c r="EVX141" s="81"/>
      <c r="EVY141" s="81"/>
      <c r="EVZ141" s="81"/>
      <c r="EWA141" s="81"/>
      <c r="EWB141" s="81"/>
      <c r="EWC141" s="81"/>
      <c r="EWD141" s="81"/>
      <c r="EWE141" s="81"/>
      <c r="EWF141" s="81"/>
      <c r="EWG141" s="81"/>
      <c r="EWH141" s="81"/>
      <c r="EWI141" s="81"/>
      <c r="EWJ141" s="81"/>
      <c r="EWK141" s="81"/>
      <c r="EWL141" s="81"/>
      <c r="EWM141" s="81"/>
      <c r="EWN141" s="81"/>
      <c r="EWO141" s="81"/>
      <c r="EWP141" s="81"/>
      <c r="EWQ141" s="81"/>
      <c r="EWR141" s="81"/>
      <c r="EWS141" s="81"/>
      <c r="EWT141" s="81"/>
      <c r="EWU141" s="81"/>
      <c r="EWV141" s="81"/>
      <c r="EWW141" s="81"/>
      <c r="EWX141" s="81"/>
      <c r="EWY141" s="81"/>
      <c r="EWZ141" s="81"/>
      <c r="EXA141" s="81"/>
      <c r="EXB141" s="81"/>
      <c r="EXC141" s="81"/>
      <c r="EXD141" s="81"/>
      <c r="EXE141" s="81"/>
      <c r="EXF141" s="81"/>
      <c r="EXG141" s="81"/>
      <c r="EXH141" s="81"/>
      <c r="EXI141" s="81"/>
      <c r="EXJ141" s="81"/>
      <c r="EXK141" s="81"/>
      <c r="EXL141" s="81"/>
      <c r="EXM141" s="81"/>
      <c r="EXN141" s="81"/>
      <c r="EXO141" s="81"/>
      <c r="EXP141" s="81"/>
      <c r="EXQ141" s="81"/>
      <c r="EXR141" s="81"/>
      <c r="EXS141" s="81"/>
      <c r="EXT141" s="81"/>
      <c r="EXU141" s="81"/>
      <c r="EXV141" s="81"/>
      <c r="EXW141" s="81"/>
      <c r="EXX141" s="81"/>
      <c r="EXY141" s="81"/>
      <c r="EXZ141" s="81"/>
      <c r="EYA141" s="81"/>
      <c r="EYB141" s="81"/>
      <c r="EYC141" s="81"/>
      <c r="EYD141" s="81"/>
      <c r="EYE141" s="81"/>
      <c r="EYF141" s="81"/>
      <c r="EYG141" s="81"/>
      <c r="EYH141" s="81"/>
      <c r="EYI141" s="81"/>
      <c r="EYJ141" s="81"/>
      <c r="EYK141" s="81"/>
      <c r="EYL141" s="81"/>
      <c r="EYM141" s="81"/>
      <c r="EYN141" s="81"/>
      <c r="EYO141" s="81"/>
      <c r="EYP141" s="81"/>
      <c r="EYQ141" s="81"/>
      <c r="EYR141" s="81"/>
      <c r="EYS141" s="81"/>
      <c r="EYT141" s="81"/>
      <c r="EYU141" s="81"/>
      <c r="EYV141" s="81"/>
      <c r="EYW141" s="81"/>
      <c r="EYX141" s="81"/>
      <c r="EYY141" s="81"/>
      <c r="EYZ141" s="81"/>
      <c r="EZA141" s="81"/>
      <c r="EZB141" s="81"/>
      <c r="EZC141" s="81"/>
      <c r="EZD141" s="81"/>
      <c r="EZE141" s="81"/>
      <c r="EZF141" s="81"/>
      <c r="EZG141" s="81"/>
      <c r="EZH141" s="81"/>
      <c r="EZI141" s="81"/>
      <c r="EZJ141" s="81"/>
      <c r="EZK141" s="81"/>
      <c r="EZL141" s="81"/>
      <c r="EZM141" s="81"/>
      <c r="EZN141" s="81"/>
      <c r="EZO141" s="81"/>
      <c r="EZP141" s="81"/>
      <c r="EZQ141" s="81"/>
      <c r="EZR141" s="81"/>
      <c r="EZS141" s="81"/>
      <c r="EZT141" s="81"/>
      <c r="EZU141" s="81"/>
      <c r="EZV141" s="81"/>
      <c r="EZW141" s="81"/>
      <c r="EZX141" s="81"/>
      <c r="EZY141" s="81"/>
      <c r="EZZ141" s="81"/>
      <c r="FAA141" s="81"/>
      <c r="FAB141" s="81"/>
      <c r="FAC141" s="81"/>
      <c r="FAD141" s="81"/>
      <c r="FAE141" s="81"/>
      <c r="FAF141" s="81"/>
      <c r="FAG141" s="81"/>
      <c r="FAH141" s="81"/>
      <c r="FAI141" s="81"/>
      <c r="FAJ141" s="81"/>
      <c r="FAK141" s="81"/>
      <c r="FAL141" s="81"/>
      <c r="FAM141" s="81"/>
      <c r="FAN141" s="81"/>
      <c r="FAO141" s="81"/>
      <c r="FAP141" s="81"/>
      <c r="FAQ141" s="81"/>
      <c r="FAR141" s="81"/>
      <c r="FAS141" s="81"/>
      <c r="FAT141" s="81"/>
      <c r="FAU141" s="81"/>
      <c r="FAV141" s="81"/>
      <c r="FAW141" s="81"/>
      <c r="FAX141" s="81"/>
      <c r="FAY141" s="81"/>
      <c r="FAZ141" s="81"/>
      <c r="FBA141" s="81"/>
      <c r="FBB141" s="81"/>
      <c r="FBC141" s="81"/>
      <c r="FBD141" s="81"/>
      <c r="FBE141" s="81"/>
      <c r="FBF141" s="81"/>
      <c r="FBG141" s="81"/>
      <c r="FBH141" s="81"/>
      <c r="FBI141" s="81"/>
      <c r="FBJ141" s="81"/>
      <c r="FBK141" s="81"/>
      <c r="FBL141" s="81"/>
      <c r="FBM141" s="81"/>
      <c r="FBN141" s="81"/>
      <c r="FBO141" s="81"/>
      <c r="FBP141" s="81"/>
      <c r="FBQ141" s="81"/>
      <c r="FBR141" s="81"/>
      <c r="FBS141" s="81"/>
      <c r="FBT141" s="81"/>
      <c r="FBU141" s="81"/>
      <c r="FBV141" s="81"/>
      <c r="FBW141" s="81"/>
      <c r="FBX141" s="81"/>
      <c r="FBY141" s="81"/>
      <c r="FBZ141" s="81"/>
      <c r="FCA141" s="81"/>
      <c r="FCB141" s="81"/>
      <c r="FCC141" s="81"/>
      <c r="FCD141" s="81"/>
      <c r="FCE141" s="81"/>
      <c r="FCF141" s="81"/>
      <c r="FCG141" s="81"/>
      <c r="FCH141" s="81"/>
      <c r="FCI141" s="81"/>
      <c r="FCJ141" s="81"/>
      <c r="FCK141" s="81"/>
      <c r="FCL141" s="81"/>
      <c r="FCM141" s="81"/>
      <c r="FCN141" s="81"/>
      <c r="FCO141" s="81"/>
      <c r="FCP141" s="81"/>
      <c r="FCQ141" s="81"/>
      <c r="FCR141" s="81"/>
      <c r="FCS141" s="81"/>
      <c r="FCT141" s="81"/>
      <c r="FCU141" s="81"/>
      <c r="FCV141" s="81"/>
      <c r="FCW141" s="81"/>
      <c r="FCX141" s="81"/>
      <c r="FCY141" s="81"/>
      <c r="FCZ141" s="81"/>
      <c r="FDA141" s="81"/>
      <c r="FDB141" s="81"/>
      <c r="FDC141" s="81"/>
      <c r="FDD141" s="81"/>
      <c r="FDE141" s="81"/>
      <c r="FDF141" s="81"/>
      <c r="FDG141" s="81"/>
      <c r="FDH141" s="81"/>
      <c r="FDI141" s="81"/>
      <c r="FDJ141" s="81"/>
      <c r="FDK141" s="81"/>
      <c r="FDL141" s="81"/>
      <c r="FDM141" s="81"/>
      <c r="FDN141" s="81"/>
      <c r="FDO141" s="81"/>
      <c r="FDP141" s="81"/>
      <c r="FDQ141" s="81"/>
      <c r="FDR141" s="81"/>
      <c r="FDS141" s="81"/>
      <c r="FDT141" s="81"/>
      <c r="FDU141" s="81"/>
      <c r="FDV141" s="81"/>
      <c r="FDW141" s="81"/>
      <c r="FDX141" s="81"/>
      <c r="FDY141" s="81"/>
      <c r="FDZ141" s="81"/>
      <c r="FEA141" s="81"/>
      <c r="FEB141" s="81"/>
      <c r="FEC141" s="81"/>
      <c r="FED141" s="81"/>
      <c r="FEE141" s="81"/>
      <c r="FEF141" s="81"/>
      <c r="FEG141" s="81"/>
      <c r="FEH141" s="81"/>
      <c r="FEI141" s="81"/>
      <c r="FEJ141" s="81"/>
      <c r="FEK141" s="81"/>
      <c r="FEL141" s="81"/>
      <c r="FEM141" s="81"/>
      <c r="FEN141" s="81"/>
      <c r="FEO141" s="81"/>
      <c r="FEP141" s="81"/>
      <c r="FEQ141" s="81"/>
      <c r="FER141" s="81"/>
      <c r="FES141" s="81"/>
      <c r="FET141" s="81"/>
      <c r="FEU141" s="81"/>
      <c r="FEV141" s="81"/>
      <c r="FEW141" s="81"/>
      <c r="FEX141" s="81"/>
      <c r="FEY141" s="81"/>
      <c r="FEZ141" s="81"/>
      <c r="FFA141" s="81"/>
      <c r="FFB141" s="81"/>
      <c r="FFC141" s="81"/>
      <c r="FFD141" s="81"/>
      <c r="FFE141" s="81"/>
      <c r="FFF141" s="81"/>
      <c r="FFG141" s="81"/>
      <c r="FFH141" s="81"/>
      <c r="FFI141" s="81"/>
      <c r="FFJ141" s="81"/>
      <c r="FFK141" s="81"/>
      <c r="FFL141" s="81"/>
      <c r="FFM141" s="81"/>
      <c r="FFN141" s="81"/>
      <c r="FFO141" s="81"/>
      <c r="FFP141" s="81"/>
      <c r="FFQ141" s="81"/>
      <c r="FFR141" s="81"/>
      <c r="FFS141" s="81"/>
      <c r="FFT141" s="81"/>
      <c r="FFU141" s="81"/>
      <c r="FFV141" s="81"/>
      <c r="FFW141" s="81"/>
      <c r="FFX141" s="81"/>
      <c r="FFY141" s="81"/>
      <c r="FFZ141" s="81"/>
      <c r="FGA141" s="81"/>
      <c r="FGB141" s="81"/>
      <c r="FGC141" s="81"/>
      <c r="FGD141" s="81"/>
      <c r="FGE141" s="81"/>
      <c r="FGF141" s="81"/>
      <c r="FGG141" s="81"/>
      <c r="FGH141" s="81"/>
      <c r="FGI141" s="81"/>
      <c r="FGJ141" s="81"/>
      <c r="FGK141" s="81"/>
      <c r="FGL141" s="81"/>
      <c r="FGM141" s="81"/>
      <c r="FGN141" s="81"/>
      <c r="FGO141" s="81"/>
      <c r="FGP141" s="81"/>
      <c r="FGQ141" s="81"/>
      <c r="FGR141" s="81"/>
      <c r="FGS141" s="81"/>
      <c r="FGT141" s="81"/>
      <c r="FGU141" s="81"/>
      <c r="FGV141" s="81"/>
      <c r="FGW141" s="81"/>
      <c r="FGX141" s="81"/>
      <c r="FGY141" s="81"/>
      <c r="FGZ141" s="81"/>
      <c r="FHA141" s="81"/>
      <c r="FHB141" s="81"/>
      <c r="FHC141" s="81"/>
      <c r="FHD141" s="81"/>
      <c r="FHE141" s="81"/>
      <c r="FHF141" s="81"/>
      <c r="FHG141" s="81"/>
      <c r="FHH141" s="81"/>
      <c r="FHI141" s="81"/>
      <c r="FHJ141" s="81"/>
      <c r="FHK141" s="81"/>
      <c r="FHL141" s="81"/>
      <c r="FHM141" s="81"/>
      <c r="FHN141" s="81"/>
      <c r="FHO141" s="81"/>
      <c r="FHP141" s="81"/>
      <c r="FHQ141" s="81"/>
      <c r="FHR141" s="81"/>
      <c r="FHS141" s="81"/>
      <c r="FHT141" s="81"/>
      <c r="FHU141" s="81"/>
      <c r="FHV141" s="81"/>
      <c r="FHW141" s="81"/>
      <c r="FHX141" s="81"/>
      <c r="FHY141" s="81"/>
      <c r="FHZ141" s="81"/>
      <c r="FIA141" s="81"/>
      <c r="FIB141" s="81"/>
      <c r="FIC141" s="81"/>
      <c r="FID141" s="81"/>
      <c r="FIE141" s="81"/>
      <c r="FIF141" s="81"/>
      <c r="FIG141" s="81"/>
      <c r="FIH141" s="81"/>
      <c r="FII141" s="81"/>
      <c r="FIJ141" s="81"/>
      <c r="FIK141" s="81"/>
      <c r="FIL141" s="81"/>
      <c r="FIM141" s="81"/>
      <c r="FIN141" s="81"/>
      <c r="FIO141" s="81"/>
      <c r="FIP141" s="81"/>
      <c r="FIQ141" s="81"/>
      <c r="FIR141" s="81"/>
      <c r="FIS141" s="81"/>
      <c r="FIT141" s="81"/>
      <c r="FIU141" s="81"/>
      <c r="FIV141" s="81"/>
      <c r="FIW141" s="81"/>
      <c r="FIX141" s="81"/>
      <c r="FIY141" s="81"/>
      <c r="FIZ141" s="81"/>
      <c r="FJA141" s="81"/>
      <c r="FJB141" s="81"/>
      <c r="FJC141" s="81"/>
      <c r="FJD141" s="81"/>
      <c r="FJE141" s="81"/>
      <c r="FJF141" s="81"/>
      <c r="FJG141" s="81"/>
      <c r="FJH141" s="81"/>
      <c r="FJI141" s="81"/>
      <c r="FJJ141" s="81"/>
      <c r="FJK141" s="81"/>
      <c r="FJL141" s="81"/>
      <c r="FJM141" s="81"/>
      <c r="FJN141" s="81"/>
      <c r="FJO141" s="81"/>
      <c r="FJP141" s="81"/>
      <c r="FJQ141" s="81"/>
      <c r="FJR141" s="81"/>
      <c r="FJS141" s="81"/>
      <c r="FJT141" s="81"/>
      <c r="FJU141" s="81"/>
      <c r="FJV141" s="81"/>
      <c r="FJW141" s="81"/>
      <c r="FJX141" s="81"/>
      <c r="FJY141" s="81"/>
      <c r="FJZ141" s="81"/>
      <c r="FKA141" s="81"/>
      <c r="FKB141" s="81"/>
      <c r="FKC141" s="81"/>
      <c r="FKD141" s="81"/>
      <c r="FKE141" s="81"/>
      <c r="FKF141" s="81"/>
      <c r="FKG141" s="81"/>
      <c r="FKH141" s="81"/>
      <c r="FKI141" s="81"/>
      <c r="FKJ141" s="81"/>
      <c r="FKK141" s="81"/>
      <c r="FKL141" s="81"/>
      <c r="FKM141" s="81"/>
      <c r="FKN141" s="81"/>
      <c r="FKO141" s="81"/>
      <c r="FKP141" s="81"/>
      <c r="FKQ141" s="81"/>
      <c r="FKR141" s="81"/>
      <c r="FKS141" s="81"/>
      <c r="FKT141" s="81"/>
      <c r="FKU141" s="81"/>
      <c r="FKV141" s="81"/>
      <c r="FKW141" s="81"/>
      <c r="FKX141" s="81"/>
      <c r="FKY141" s="81"/>
      <c r="FKZ141" s="81"/>
      <c r="FLA141" s="81"/>
      <c r="FLB141" s="81"/>
      <c r="FLC141" s="81"/>
      <c r="FLD141" s="81"/>
      <c r="FLE141" s="81"/>
      <c r="FLF141" s="81"/>
      <c r="FLG141" s="81"/>
      <c r="FLH141" s="81"/>
      <c r="FLI141" s="81"/>
      <c r="FLJ141" s="81"/>
      <c r="FLK141" s="81"/>
      <c r="FLL141" s="81"/>
      <c r="FLM141" s="81"/>
      <c r="FLN141" s="81"/>
      <c r="FLO141" s="81"/>
      <c r="FLP141" s="81"/>
      <c r="FLQ141" s="81"/>
      <c r="FLR141" s="81"/>
      <c r="FLS141" s="81"/>
      <c r="FLT141" s="81"/>
      <c r="FLU141" s="81"/>
      <c r="FLV141" s="81"/>
      <c r="FLW141" s="81"/>
      <c r="FLX141" s="81"/>
      <c r="FLY141" s="81"/>
      <c r="FLZ141" s="81"/>
      <c r="FMA141" s="81"/>
      <c r="FMB141" s="81"/>
      <c r="FMC141" s="81"/>
      <c r="FMD141" s="81"/>
      <c r="FME141" s="81"/>
      <c r="FMF141" s="81"/>
      <c r="FMG141" s="81"/>
      <c r="FMH141" s="81"/>
      <c r="FMI141" s="81"/>
      <c r="FMJ141" s="81"/>
      <c r="FMK141" s="81"/>
      <c r="FML141" s="81"/>
      <c r="FMM141" s="81"/>
      <c r="FMN141" s="81"/>
      <c r="FMO141" s="81"/>
      <c r="FMP141" s="81"/>
      <c r="FMQ141" s="81"/>
      <c r="FMR141" s="81"/>
      <c r="FMS141" s="81"/>
      <c r="FMT141" s="81"/>
      <c r="FMU141" s="81"/>
      <c r="FMV141" s="81"/>
      <c r="FMW141" s="81"/>
      <c r="FMX141" s="81"/>
      <c r="FMY141" s="81"/>
      <c r="FMZ141" s="81"/>
      <c r="FNA141" s="81"/>
      <c r="FNB141" s="81"/>
      <c r="FNC141" s="81"/>
      <c r="FND141" s="81"/>
      <c r="FNE141" s="81"/>
      <c r="FNF141" s="81"/>
      <c r="FNG141" s="81"/>
      <c r="FNH141" s="81"/>
      <c r="FNI141" s="81"/>
      <c r="FNJ141" s="81"/>
      <c r="FNK141" s="81"/>
      <c r="FNL141" s="81"/>
      <c r="FNM141" s="81"/>
      <c r="FNN141" s="81"/>
      <c r="FNO141" s="81"/>
      <c r="FNP141" s="81"/>
      <c r="FNQ141" s="81"/>
      <c r="FNR141" s="81"/>
      <c r="FNS141" s="81"/>
      <c r="FNT141" s="81"/>
      <c r="FNU141" s="81"/>
      <c r="FNV141" s="81"/>
      <c r="FNW141" s="81"/>
      <c r="FNX141" s="81"/>
      <c r="FNY141" s="81"/>
      <c r="FNZ141" s="81"/>
      <c r="FOA141" s="81"/>
      <c r="FOB141" s="81"/>
      <c r="FOC141" s="81"/>
      <c r="FOD141" s="81"/>
      <c r="FOE141" s="81"/>
      <c r="FOF141" s="81"/>
      <c r="FOG141" s="81"/>
      <c r="FOH141" s="81"/>
      <c r="FOI141" s="81"/>
      <c r="FOJ141" s="81"/>
      <c r="FOK141" s="81"/>
      <c r="FOL141" s="81"/>
      <c r="FOM141" s="81"/>
      <c r="FON141" s="81"/>
      <c r="FOO141" s="81"/>
      <c r="FOP141" s="81"/>
      <c r="FOQ141" s="81"/>
      <c r="FOR141" s="81"/>
      <c r="FOS141" s="81"/>
      <c r="FOT141" s="81"/>
      <c r="FOU141" s="81"/>
      <c r="FOV141" s="81"/>
      <c r="FOW141" s="81"/>
      <c r="FOX141" s="81"/>
      <c r="FOY141" s="81"/>
      <c r="FOZ141" s="81"/>
      <c r="FPA141" s="81"/>
      <c r="FPB141" s="81"/>
      <c r="FPC141" s="81"/>
      <c r="FPD141" s="81"/>
      <c r="FPE141" s="81"/>
      <c r="FPF141" s="81"/>
      <c r="FPG141" s="81"/>
      <c r="FPH141" s="81"/>
      <c r="FPI141" s="81"/>
      <c r="FPJ141" s="81"/>
      <c r="FPK141" s="81"/>
      <c r="FPL141" s="81"/>
      <c r="FPM141" s="81"/>
      <c r="FPN141" s="81"/>
      <c r="FPO141" s="81"/>
      <c r="FPP141" s="81"/>
      <c r="FPQ141" s="81"/>
      <c r="FPR141" s="81"/>
      <c r="FPS141" s="81"/>
      <c r="FPT141" s="81"/>
      <c r="FPU141" s="81"/>
      <c r="FPV141" s="81"/>
      <c r="FPW141" s="81"/>
      <c r="FPX141" s="81"/>
      <c r="FPY141" s="81"/>
      <c r="FPZ141" s="81"/>
      <c r="FQA141" s="81"/>
      <c r="FQB141" s="81"/>
      <c r="FQC141" s="81"/>
      <c r="FQD141" s="81"/>
      <c r="FQE141" s="81"/>
      <c r="FQF141" s="81"/>
      <c r="FQG141" s="81"/>
      <c r="FQH141" s="81"/>
      <c r="FQI141" s="81"/>
      <c r="FQJ141" s="81"/>
      <c r="FQK141" s="81"/>
      <c r="FQL141" s="81"/>
      <c r="FQM141" s="81"/>
      <c r="FQN141" s="81"/>
      <c r="FQO141" s="81"/>
      <c r="FQP141" s="81"/>
      <c r="FQQ141" s="81"/>
      <c r="FQR141" s="81"/>
      <c r="FQS141" s="81"/>
      <c r="FQT141" s="81"/>
      <c r="FQU141" s="81"/>
      <c r="FQV141" s="81"/>
      <c r="FQW141" s="81"/>
      <c r="FQX141" s="81"/>
      <c r="FQY141" s="81"/>
      <c r="FQZ141" s="81"/>
      <c r="FRA141" s="81"/>
      <c r="FRB141" s="81"/>
      <c r="FRC141" s="81"/>
      <c r="FRD141" s="81"/>
      <c r="FRE141" s="81"/>
      <c r="FRF141" s="81"/>
      <c r="FRG141" s="81"/>
      <c r="FRH141" s="81"/>
      <c r="FRI141" s="81"/>
      <c r="FRJ141" s="81"/>
      <c r="FRK141" s="81"/>
      <c r="FRL141" s="81"/>
      <c r="FRM141" s="81"/>
      <c r="FRN141" s="81"/>
      <c r="FRO141" s="81"/>
      <c r="FRP141" s="81"/>
      <c r="FRQ141" s="81"/>
      <c r="FRR141" s="81"/>
      <c r="FRS141" s="81"/>
      <c r="FRT141" s="81"/>
      <c r="FRU141" s="81"/>
      <c r="FRV141" s="81"/>
      <c r="FRW141" s="81"/>
      <c r="FRX141" s="81"/>
      <c r="FRY141" s="81"/>
      <c r="FRZ141" s="81"/>
      <c r="FSA141" s="81"/>
      <c r="FSB141" s="81"/>
      <c r="FSC141" s="81"/>
      <c r="FSD141" s="81"/>
      <c r="FSE141" s="81"/>
      <c r="FSF141" s="81"/>
      <c r="FSG141" s="81"/>
      <c r="FSH141" s="81"/>
      <c r="FSI141" s="81"/>
      <c r="FSJ141" s="81"/>
      <c r="FSK141" s="81"/>
      <c r="FSL141" s="81"/>
      <c r="FSM141" s="81"/>
      <c r="FSN141" s="81"/>
      <c r="FSO141" s="81"/>
      <c r="FSP141" s="81"/>
      <c r="FSQ141" s="81"/>
      <c r="FSR141" s="81"/>
      <c r="FSS141" s="81"/>
      <c r="FST141" s="81"/>
      <c r="FSU141" s="81"/>
      <c r="FSV141" s="81"/>
      <c r="FSW141" s="81"/>
      <c r="FSX141" s="81"/>
      <c r="FSY141" s="81"/>
      <c r="FSZ141" s="81"/>
      <c r="FTA141" s="81"/>
      <c r="FTB141" s="81"/>
      <c r="FTC141" s="81"/>
      <c r="FTD141" s="81"/>
      <c r="FTE141" s="81"/>
      <c r="FTF141" s="81"/>
      <c r="FTG141" s="81"/>
      <c r="FTH141" s="81"/>
      <c r="FTI141" s="81"/>
      <c r="FTJ141" s="81"/>
      <c r="FTK141" s="81"/>
      <c r="FTL141" s="81"/>
      <c r="FTM141" s="81"/>
      <c r="FTN141" s="81"/>
      <c r="FTO141" s="81"/>
      <c r="FTP141" s="81"/>
      <c r="FTQ141" s="81"/>
      <c r="FTR141" s="81"/>
      <c r="FTS141" s="81"/>
      <c r="FTT141" s="81"/>
      <c r="FTU141" s="81"/>
      <c r="FTV141" s="81"/>
      <c r="FTW141" s="81"/>
      <c r="FTX141" s="81"/>
      <c r="FTY141" s="81"/>
      <c r="FTZ141" s="81"/>
      <c r="FUA141" s="81"/>
      <c r="FUB141" s="81"/>
      <c r="FUC141" s="81"/>
      <c r="FUD141" s="81"/>
      <c r="FUE141" s="81"/>
      <c r="FUF141" s="81"/>
      <c r="FUG141" s="81"/>
      <c r="FUH141" s="81"/>
      <c r="FUI141" s="81"/>
      <c r="FUJ141" s="81"/>
      <c r="FUK141" s="81"/>
      <c r="FUL141" s="81"/>
      <c r="FUM141" s="81"/>
      <c r="FUN141" s="81"/>
      <c r="FUO141" s="81"/>
      <c r="FUP141" s="81"/>
      <c r="FUQ141" s="81"/>
      <c r="FUR141" s="81"/>
      <c r="FUS141" s="81"/>
      <c r="FUT141" s="81"/>
      <c r="FUU141" s="81"/>
      <c r="FUV141" s="81"/>
      <c r="FUW141" s="81"/>
      <c r="FUX141" s="81"/>
      <c r="FUY141" s="81"/>
      <c r="FUZ141" s="81"/>
      <c r="FVA141" s="81"/>
      <c r="FVB141" s="81"/>
      <c r="FVC141" s="81"/>
      <c r="FVD141" s="81"/>
      <c r="FVE141" s="81"/>
      <c r="FVF141" s="81"/>
      <c r="FVG141" s="81"/>
      <c r="FVH141" s="81"/>
      <c r="FVI141" s="81"/>
      <c r="FVJ141" s="81"/>
      <c r="FVK141" s="81"/>
      <c r="FVL141" s="81"/>
      <c r="FVM141" s="81"/>
      <c r="FVN141" s="81"/>
      <c r="FVO141" s="81"/>
      <c r="FVP141" s="81"/>
      <c r="FVQ141" s="81"/>
      <c r="FVR141" s="81"/>
      <c r="FVS141" s="81"/>
      <c r="FVT141" s="81"/>
      <c r="FVU141" s="81"/>
      <c r="FVV141" s="81"/>
      <c r="FVW141" s="81"/>
      <c r="FVX141" s="81"/>
      <c r="FVY141" s="81"/>
      <c r="FVZ141" s="81"/>
      <c r="FWA141" s="81"/>
      <c r="FWB141" s="81"/>
      <c r="FWC141" s="81"/>
      <c r="FWD141" s="81"/>
      <c r="FWE141" s="81"/>
      <c r="FWF141" s="81"/>
      <c r="FWG141" s="81"/>
      <c r="FWH141" s="81"/>
      <c r="FWI141" s="81"/>
      <c r="FWJ141" s="81"/>
      <c r="FWK141" s="81"/>
      <c r="FWL141" s="81"/>
      <c r="FWM141" s="81"/>
      <c r="FWN141" s="81"/>
      <c r="FWO141" s="81"/>
      <c r="FWP141" s="81"/>
      <c r="FWQ141" s="81"/>
      <c r="FWR141" s="81"/>
      <c r="FWS141" s="81"/>
      <c r="FWT141" s="81"/>
      <c r="FWU141" s="81"/>
      <c r="FWV141" s="81"/>
      <c r="FWW141" s="81"/>
      <c r="FWX141" s="81"/>
      <c r="FWY141" s="81"/>
      <c r="FWZ141" s="81"/>
      <c r="FXA141" s="81"/>
      <c r="FXB141" s="81"/>
      <c r="FXC141" s="81"/>
      <c r="FXD141" s="81"/>
      <c r="FXE141" s="81"/>
      <c r="FXF141" s="81"/>
      <c r="FXG141" s="81"/>
      <c r="FXH141" s="81"/>
      <c r="FXI141" s="81"/>
      <c r="FXJ141" s="81"/>
      <c r="FXK141" s="81"/>
      <c r="FXL141" s="81"/>
      <c r="FXM141" s="81"/>
      <c r="FXN141" s="81"/>
      <c r="FXO141" s="81"/>
      <c r="FXP141" s="81"/>
      <c r="FXQ141" s="81"/>
      <c r="FXR141" s="81"/>
      <c r="FXS141" s="81"/>
      <c r="FXT141" s="81"/>
      <c r="FXU141" s="81"/>
      <c r="FXV141" s="81"/>
      <c r="FXW141" s="81"/>
      <c r="FXX141" s="81"/>
      <c r="FXY141" s="81"/>
      <c r="FXZ141" s="81"/>
      <c r="FYA141" s="81"/>
      <c r="FYB141" s="81"/>
      <c r="FYC141" s="81"/>
      <c r="FYD141" s="81"/>
      <c r="FYE141" s="81"/>
      <c r="FYF141" s="81"/>
      <c r="FYG141" s="81"/>
      <c r="FYH141" s="81"/>
      <c r="FYI141" s="81"/>
      <c r="FYJ141" s="81"/>
      <c r="FYK141" s="81"/>
      <c r="FYL141" s="81"/>
      <c r="FYM141" s="81"/>
      <c r="FYN141" s="81"/>
      <c r="FYO141" s="81"/>
      <c r="FYP141" s="81"/>
      <c r="FYQ141" s="81"/>
      <c r="FYR141" s="81"/>
      <c r="FYS141" s="81"/>
      <c r="FYT141" s="81"/>
      <c r="FYU141" s="81"/>
      <c r="FYV141" s="81"/>
      <c r="FYW141" s="81"/>
      <c r="FYX141" s="81"/>
      <c r="FYY141" s="81"/>
      <c r="FYZ141" s="81"/>
      <c r="FZA141" s="81"/>
      <c r="FZB141" s="81"/>
      <c r="FZC141" s="81"/>
      <c r="FZD141" s="81"/>
      <c r="FZE141" s="81"/>
      <c r="FZF141" s="81"/>
      <c r="FZG141" s="81"/>
      <c r="FZH141" s="81"/>
      <c r="FZI141" s="81"/>
      <c r="FZJ141" s="81"/>
      <c r="FZK141" s="81"/>
      <c r="FZL141" s="81"/>
      <c r="FZM141" s="81"/>
      <c r="FZN141" s="81"/>
      <c r="FZO141" s="81"/>
      <c r="FZP141" s="81"/>
      <c r="FZQ141" s="81"/>
      <c r="FZR141" s="81"/>
      <c r="FZS141" s="81"/>
      <c r="FZT141" s="81"/>
      <c r="FZU141" s="81"/>
      <c r="FZV141" s="81"/>
      <c r="FZW141" s="81"/>
      <c r="FZX141" s="81"/>
      <c r="FZY141" s="81"/>
      <c r="FZZ141" s="81"/>
      <c r="GAA141" s="81"/>
      <c r="GAB141" s="81"/>
      <c r="GAC141" s="81"/>
      <c r="GAD141" s="81"/>
      <c r="GAE141" s="81"/>
      <c r="GAF141" s="81"/>
      <c r="GAG141" s="81"/>
      <c r="GAH141" s="81"/>
      <c r="GAI141" s="81"/>
      <c r="GAJ141" s="81"/>
      <c r="GAK141" s="81"/>
      <c r="GAL141" s="81"/>
      <c r="GAM141" s="81"/>
      <c r="GAN141" s="81"/>
      <c r="GAO141" s="81"/>
      <c r="GAP141" s="81"/>
      <c r="GAQ141" s="81"/>
      <c r="GAR141" s="81"/>
      <c r="GAS141" s="81"/>
      <c r="GAT141" s="81"/>
      <c r="GAU141" s="81"/>
      <c r="GAV141" s="81"/>
      <c r="GAW141" s="81"/>
      <c r="GAX141" s="81"/>
      <c r="GAY141" s="81"/>
      <c r="GAZ141" s="81"/>
      <c r="GBA141" s="81"/>
      <c r="GBB141" s="81"/>
      <c r="GBC141" s="81"/>
      <c r="GBD141" s="81"/>
      <c r="GBE141" s="81"/>
      <c r="GBF141" s="81"/>
      <c r="GBG141" s="81"/>
      <c r="GBH141" s="81"/>
      <c r="GBI141" s="81"/>
      <c r="GBJ141" s="81"/>
      <c r="GBK141" s="81"/>
      <c r="GBL141" s="81"/>
      <c r="GBM141" s="81"/>
      <c r="GBN141" s="81"/>
      <c r="GBO141" s="81"/>
      <c r="GBP141" s="81"/>
      <c r="GBQ141" s="81"/>
      <c r="GBR141" s="81"/>
      <c r="GBS141" s="81"/>
      <c r="GBT141" s="81"/>
      <c r="GBU141" s="81"/>
      <c r="GBV141" s="81"/>
      <c r="GBW141" s="81"/>
      <c r="GBX141" s="81"/>
      <c r="GBY141" s="81"/>
      <c r="GBZ141" s="81"/>
      <c r="GCA141" s="81"/>
      <c r="GCB141" s="81"/>
      <c r="GCC141" s="81"/>
      <c r="GCD141" s="81"/>
      <c r="GCE141" s="81"/>
      <c r="GCF141" s="81"/>
      <c r="GCG141" s="81"/>
      <c r="GCH141" s="81"/>
      <c r="GCI141" s="81"/>
      <c r="GCJ141" s="81"/>
      <c r="GCK141" s="81"/>
      <c r="GCL141" s="81"/>
      <c r="GCM141" s="81"/>
      <c r="GCN141" s="81"/>
      <c r="GCO141" s="81"/>
      <c r="GCP141" s="81"/>
      <c r="GCQ141" s="81"/>
      <c r="GCR141" s="81"/>
      <c r="GCS141" s="81"/>
      <c r="GCT141" s="81"/>
      <c r="GCU141" s="81"/>
      <c r="GCV141" s="81"/>
      <c r="GCW141" s="81"/>
      <c r="GCX141" s="81"/>
      <c r="GCY141" s="81"/>
      <c r="GCZ141" s="81"/>
      <c r="GDA141" s="81"/>
      <c r="GDB141" s="81"/>
      <c r="GDC141" s="81"/>
      <c r="GDD141" s="81"/>
      <c r="GDE141" s="81"/>
      <c r="GDF141" s="81"/>
      <c r="GDG141" s="81"/>
      <c r="GDH141" s="81"/>
      <c r="GDI141" s="81"/>
      <c r="GDJ141" s="81"/>
      <c r="GDK141" s="81"/>
      <c r="GDL141" s="81"/>
      <c r="GDM141" s="81"/>
      <c r="GDN141" s="81"/>
      <c r="GDO141" s="81"/>
      <c r="GDP141" s="81"/>
      <c r="GDQ141" s="81"/>
      <c r="GDR141" s="81"/>
      <c r="GDS141" s="81"/>
      <c r="GDT141" s="81"/>
      <c r="GDU141" s="81"/>
      <c r="GDV141" s="81"/>
      <c r="GDW141" s="81"/>
      <c r="GDX141" s="81"/>
      <c r="GDY141" s="81"/>
      <c r="GDZ141" s="81"/>
      <c r="GEA141" s="81"/>
      <c r="GEB141" s="81"/>
      <c r="GEC141" s="81"/>
      <c r="GED141" s="81"/>
      <c r="GEE141" s="81"/>
      <c r="GEF141" s="81"/>
      <c r="GEG141" s="81"/>
      <c r="GEH141" s="81"/>
      <c r="GEI141" s="81"/>
      <c r="GEJ141" s="81"/>
      <c r="GEK141" s="81"/>
      <c r="GEL141" s="81"/>
      <c r="GEM141" s="81"/>
      <c r="GEN141" s="81"/>
      <c r="GEO141" s="81"/>
      <c r="GEP141" s="81"/>
      <c r="GEQ141" s="81"/>
      <c r="GER141" s="81"/>
      <c r="GES141" s="81"/>
      <c r="GET141" s="81"/>
      <c r="GEU141" s="81"/>
      <c r="GEV141" s="81"/>
      <c r="GEW141" s="81"/>
      <c r="GEX141" s="81"/>
      <c r="GEY141" s="81"/>
      <c r="GEZ141" s="81"/>
      <c r="GFA141" s="81"/>
      <c r="GFB141" s="81"/>
      <c r="GFC141" s="81"/>
      <c r="GFD141" s="81"/>
      <c r="GFE141" s="81"/>
      <c r="GFF141" s="81"/>
      <c r="GFG141" s="81"/>
      <c r="GFH141" s="81"/>
      <c r="GFI141" s="81"/>
      <c r="GFJ141" s="81"/>
      <c r="GFK141" s="81"/>
      <c r="GFL141" s="81"/>
      <c r="GFM141" s="81"/>
      <c r="GFN141" s="81"/>
      <c r="GFO141" s="81"/>
      <c r="GFP141" s="81"/>
      <c r="GFQ141" s="81"/>
      <c r="GFR141" s="81"/>
      <c r="GFS141" s="81"/>
      <c r="GFT141" s="81"/>
      <c r="GFU141" s="81"/>
      <c r="GFV141" s="81"/>
      <c r="GFW141" s="81"/>
      <c r="GFX141" s="81"/>
      <c r="GFY141" s="81"/>
      <c r="GFZ141" s="81"/>
      <c r="GGA141" s="81"/>
      <c r="GGB141" s="81"/>
      <c r="GGC141" s="81"/>
      <c r="GGD141" s="81"/>
      <c r="GGE141" s="81"/>
      <c r="GGF141" s="81"/>
      <c r="GGG141" s="81"/>
      <c r="GGH141" s="81"/>
      <c r="GGI141" s="81"/>
      <c r="GGJ141" s="81"/>
      <c r="GGK141" s="81"/>
      <c r="GGL141" s="81"/>
      <c r="GGM141" s="81"/>
      <c r="GGN141" s="81"/>
      <c r="GGO141" s="81"/>
      <c r="GGP141" s="81"/>
      <c r="GGQ141" s="81"/>
      <c r="GGR141" s="81"/>
      <c r="GGS141" s="81"/>
      <c r="GGT141" s="81"/>
      <c r="GGU141" s="81"/>
      <c r="GGV141" s="81"/>
      <c r="GGW141" s="81"/>
      <c r="GGX141" s="81"/>
      <c r="GGY141" s="81"/>
      <c r="GGZ141" s="81"/>
      <c r="GHA141" s="81"/>
      <c r="GHB141" s="81"/>
      <c r="GHC141" s="81"/>
      <c r="GHD141" s="81"/>
      <c r="GHE141" s="81"/>
      <c r="GHF141" s="81"/>
      <c r="GHG141" s="81"/>
      <c r="GHH141" s="81"/>
      <c r="GHI141" s="81"/>
      <c r="GHJ141" s="81"/>
      <c r="GHK141" s="81"/>
      <c r="GHL141" s="81"/>
      <c r="GHM141" s="81"/>
      <c r="GHN141" s="81"/>
      <c r="GHO141" s="81"/>
      <c r="GHP141" s="81"/>
      <c r="GHQ141" s="81"/>
      <c r="GHR141" s="81"/>
      <c r="GHS141" s="81"/>
      <c r="GHT141" s="81"/>
      <c r="GHU141" s="81"/>
      <c r="GHV141" s="81"/>
      <c r="GHW141" s="81"/>
      <c r="GHX141" s="81"/>
      <c r="GHY141" s="81"/>
      <c r="GHZ141" s="81"/>
      <c r="GIA141" s="81"/>
      <c r="GIB141" s="81"/>
      <c r="GIC141" s="81"/>
      <c r="GID141" s="81"/>
      <c r="GIE141" s="81"/>
      <c r="GIF141" s="81"/>
      <c r="GIG141" s="81"/>
      <c r="GIH141" s="81"/>
      <c r="GII141" s="81"/>
      <c r="GIJ141" s="81"/>
      <c r="GIK141" s="81"/>
      <c r="GIL141" s="81"/>
      <c r="GIM141" s="81"/>
      <c r="GIN141" s="81"/>
      <c r="GIO141" s="81"/>
      <c r="GIP141" s="81"/>
      <c r="GIQ141" s="81"/>
      <c r="GIR141" s="81"/>
      <c r="GIS141" s="81"/>
      <c r="GIT141" s="81"/>
      <c r="GIU141" s="81"/>
      <c r="GIV141" s="81"/>
      <c r="GIW141" s="81"/>
      <c r="GIX141" s="81"/>
      <c r="GIY141" s="81"/>
      <c r="GIZ141" s="81"/>
      <c r="GJA141" s="81"/>
      <c r="GJB141" s="81"/>
      <c r="GJC141" s="81"/>
      <c r="GJD141" s="81"/>
      <c r="GJE141" s="81"/>
      <c r="GJF141" s="81"/>
      <c r="GJG141" s="81"/>
      <c r="GJH141" s="81"/>
      <c r="GJI141" s="81"/>
      <c r="GJJ141" s="81"/>
      <c r="GJK141" s="81"/>
      <c r="GJL141" s="81"/>
      <c r="GJM141" s="81"/>
      <c r="GJN141" s="81"/>
      <c r="GJO141" s="81"/>
      <c r="GJP141" s="81"/>
      <c r="GJQ141" s="81"/>
      <c r="GJR141" s="81"/>
      <c r="GJS141" s="81"/>
      <c r="GJT141" s="81"/>
      <c r="GJU141" s="81"/>
      <c r="GJV141" s="81"/>
      <c r="GJW141" s="81"/>
      <c r="GJX141" s="81"/>
      <c r="GJY141" s="81"/>
      <c r="GJZ141" s="81"/>
      <c r="GKA141" s="81"/>
      <c r="GKB141" s="81"/>
      <c r="GKC141" s="81"/>
      <c r="GKD141" s="81"/>
      <c r="GKE141" s="81"/>
      <c r="GKF141" s="81"/>
      <c r="GKG141" s="81"/>
      <c r="GKH141" s="81"/>
      <c r="GKI141" s="81"/>
      <c r="GKJ141" s="81"/>
      <c r="GKK141" s="81"/>
      <c r="GKL141" s="81"/>
      <c r="GKM141" s="81"/>
      <c r="GKN141" s="81"/>
      <c r="GKO141" s="81"/>
      <c r="GKP141" s="81"/>
      <c r="GKQ141" s="81"/>
      <c r="GKR141" s="81"/>
      <c r="GKS141" s="81"/>
      <c r="GKT141" s="81"/>
      <c r="GKU141" s="81"/>
      <c r="GKV141" s="81"/>
      <c r="GKW141" s="81"/>
      <c r="GKX141" s="81"/>
      <c r="GKY141" s="81"/>
      <c r="GKZ141" s="81"/>
      <c r="GLA141" s="81"/>
      <c r="GLB141" s="81"/>
      <c r="GLC141" s="81"/>
      <c r="GLD141" s="81"/>
      <c r="GLE141" s="81"/>
      <c r="GLF141" s="81"/>
      <c r="GLG141" s="81"/>
      <c r="GLH141" s="81"/>
      <c r="GLI141" s="81"/>
      <c r="GLJ141" s="81"/>
      <c r="GLK141" s="81"/>
      <c r="GLL141" s="81"/>
      <c r="GLM141" s="81"/>
      <c r="GLN141" s="81"/>
      <c r="GLO141" s="81"/>
      <c r="GLP141" s="81"/>
      <c r="GLQ141" s="81"/>
      <c r="GLR141" s="81"/>
      <c r="GLS141" s="81"/>
      <c r="GLT141" s="81"/>
      <c r="GLU141" s="81"/>
      <c r="GLV141" s="81"/>
      <c r="GLW141" s="81"/>
      <c r="GLX141" s="81"/>
      <c r="GLY141" s="81"/>
      <c r="GLZ141" s="81"/>
      <c r="GMA141" s="81"/>
      <c r="GMB141" s="81"/>
      <c r="GMC141" s="81"/>
      <c r="GMD141" s="81"/>
      <c r="GME141" s="81"/>
      <c r="GMF141" s="81"/>
      <c r="GMG141" s="81"/>
      <c r="GMH141" s="81"/>
      <c r="GMI141" s="81"/>
      <c r="GMJ141" s="81"/>
      <c r="GMK141" s="81"/>
      <c r="GML141" s="81"/>
      <c r="GMM141" s="81"/>
      <c r="GMN141" s="81"/>
      <c r="GMO141" s="81"/>
      <c r="GMP141" s="81"/>
      <c r="GMQ141" s="81"/>
      <c r="GMR141" s="81"/>
      <c r="GMS141" s="81"/>
      <c r="GMT141" s="81"/>
      <c r="GMU141" s="81"/>
      <c r="GMV141" s="81"/>
      <c r="GMW141" s="81"/>
      <c r="GMX141" s="81"/>
      <c r="GMY141" s="81"/>
      <c r="GMZ141" s="81"/>
      <c r="GNA141" s="81"/>
      <c r="GNB141" s="81"/>
      <c r="GNC141" s="81"/>
      <c r="GND141" s="81"/>
      <c r="GNE141" s="81"/>
      <c r="GNF141" s="81"/>
      <c r="GNG141" s="81"/>
      <c r="GNH141" s="81"/>
      <c r="GNI141" s="81"/>
      <c r="GNJ141" s="81"/>
      <c r="GNK141" s="81"/>
      <c r="GNL141" s="81"/>
      <c r="GNM141" s="81"/>
      <c r="GNN141" s="81"/>
      <c r="GNO141" s="81"/>
      <c r="GNP141" s="81"/>
      <c r="GNQ141" s="81"/>
      <c r="GNR141" s="81"/>
      <c r="GNS141" s="81"/>
      <c r="GNT141" s="81"/>
      <c r="GNU141" s="81"/>
      <c r="GNV141" s="81"/>
      <c r="GNW141" s="81"/>
      <c r="GNX141" s="81"/>
      <c r="GNY141" s="81"/>
      <c r="GNZ141" s="81"/>
      <c r="GOA141" s="81"/>
      <c r="GOB141" s="81"/>
      <c r="GOC141" s="81"/>
      <c r="GOD141" s="81"/>
      <c r="GOE141" s="81"/>
      <c r="GOF141" s="81"/>
      <c r="GOG141" s="81"/>
      <c r="GOH141" s="81"/>
      <c r="GOI141" s="81"/>
      <c r="GOJ141" s="81"/>
      <c r="GOK141" s="81"/>
      <c r="GOL141" s="81"/>
      <c r="GOM141" s="81"/>
      <c r="GON141" s="81"/>
      <c r="GOO141" s="81"/>
      <c r="GOP141" s="81"/>
      <c r="GOQ141" s="81"/>
      <c r="GOR141" s="81"/>
      <c r="GOS141" s="81"/>
      <c r="GOT141" s="81"/>
      <c r="GOU141" s="81"/>
      <c r="GOV141" s="81"/>
      <c r="GOW141" s="81"/>
      <c r="GOX141" s="81"/>
      <c r="GOY141" s="81"/>
      <c r="GOZ141" s="81"/>
      <c r="GPA141" s="81"/>
      <c r="GPB141" s="81"/>
      <c r="GPC141" s="81"/>
      <c r="GPD141" s="81"/>
      <c r="GPE141" s="81"/>
      <c r="GPF141" s="81"/>
      <c r="GPG141" s="81"/>
      <c r="GPH141" s="81"/>
      <c r="GPI141" s="81"/>
      <c r="GPJ141" s="81"/>
      <c r="GPK141" s="81"/>
      <c r="GPL141" s="81"/>
      <c r="GPM141" s="81"/>
      <c r="GPN141" s="81"/>
      <c r="GPO141" s="81"/>
      <c r="GPP141" s="81"/>
      <c r="GPQ141" s="81"/>
      <c r="GPR141" s="81"/>
      <c r="GPS141" s="81"/>
      <c r="GPT141" s="81"/>
      <c r="GPU141" s="81"/>
      <c r="GPV141" s="81"/>
      <c r="GPW141" s="81"/>
      <c r="GPX141" s="81"/>
      <c r="GPY141" s="81"/>
      <c r="GPZ141" s="81"/>
      <c r="GQA141" s="81"/>
      <c r="GQB141" s="81"/>
      <c r="GQC141" s="81"/>
      <c r="GQD141" s="81"/>
      <c r="GQE141" s="81"/>
      <c r="GQF141" s="81"/>
      <c r="GQG141" s="81"/>
      <c r="GQH141" s="81"/>
      <c r="GQI141" s="81"/>
      <c r="GQJ141" s="81"/>
      <c r="GQK141" s="81"/>
      <c r="GQL141" s="81"/>
      <c r="GQM141" s="81"/>
      <c r="GQN141" s="81"/>
      <c r="GQO141" s="81"/>
      <c r="GQP141" s="81"/>
      <c r="GQQ141" s="81"/>
      <c r="GQR141" s="81"/>
      <c r="GQS141" s="81"/>
      <c r="GQT141" s="81"/>
      <c r="GQU141" s="81"/>
      <c r="GQV141" s="81"/>
      <c r="GQW141" s="81"/>
      <c r="GQX141" s="81"/>
      <c r="GQY141" s="81"/>
      <c r="GQZ141" s="81"/>
      <c r="GRA141" s="81"/>
      <c r="GRB141" s="81"/>
      <c r="GRC141" s="81"/>
      <c r="GRD141" s="81"/>
      <c r="GRE141" s="81"/>
      <c r="GRF141" s="81"/>
      <c r="GRG141" s="81"/>
      <c r="GRH141" s="81"/>
      <c r="GRI141" s="81"/>
      <c r="GRJ141" s="81"/>
      <c r="GRK141" s="81"/>
      <c r="GRL141" s="81"/>
      <c r="GRM141" s="81"/>
      <c r="GRN141" s="81"/>
      <c r="GRO141" s="81"/>
      <c r="GRP141" s="81"/>
      <c r="GRQ141" s="81"/>
      <c r="GRR141" s="81"/>
      <c r="GRS141" s="81"/>
      <c r="GRT141" s="81"/>
      <c r="GRU141" s="81"/>
      <c r="GRV141" s="81"/>
      <c r="GRW141" s="81"/>
      <c r="GRX141" s="81"/>
      <c r="GRY141" s="81"/>
      <c r="GRZ141" s="81"/>
      <c r="GSA141" s="81"/>
      <c r="GSB141" s="81"/>
      <c r="GSC141" s="81"/>
      <c r="GSD141" s="81"/>
      <c r="GSE141" s="81"/>
      <c r="GSF141" s="81"/>
      <c r="GSG141" s="81"/>
      <c r="GSH141" s="81"/>
      <c r="GSI141" s="81"/>
      <c r="GSJ141" s="81"/>
      <c r="GSK141" s="81"/>
      <c r="GSL141" s="81"/>
      <c r="GSM141" s="81"/>
      <c r="GSN141" s="81"/>
      <c r="GSO141" s="81"/>
      <c r="GSP141" s="81"/>
      <c r="GSQ141" s="81"/>
      <c r="GSR141" s="81"/>
      <c r="GSS141" s="81"/>
      <c r="GST141" s="81"/>
      <c r="GSU141" s="81"/>
      <c r="GSV141" s="81"/>
      <c r="GSW141" s="81"/>
      <c r="GSX141" s="81"/>
      <c r="GSY141" s="81"/>
      <c r="GSZ141" s="81"/>
      <c r="GTA141" s="81"/>
      <c r="GTB141" s="81"/>
      <c r="GTC141" s="81"/>
      <c r="GTD141" s="81"/>
      <c r="GTE141" s="81"/>
      <c r="GTF141" s="81"/>
      <c r="GTG141" s="81"/>
      <c r="GTH141" s="81"/>
      <c r="GTI141" s="81"/>
      <c r="GTJ141" s="81"/>
      <c r="GTK141" s="81"/>
      <c r="GTL141" s="81"/>
      <c r="GTM141" s="81"/>
      <c r="GTN141" s="81"/>
      <c r="GTO141" s="81"/>
      <c r="GTP141" s="81"/>
      <c r="GTQ141" s="81"/>
      <c r="GTR141" s="81"/>
      <c r="GTS141" s="81"/>
      <c r="GTT141" s="81"/>
      <c r="GTU141" s="81"/>
      <c r="GTV141" s="81"/>
      <c r="GTW141" s="81"/>
      <c r="GTX141" s="81"/>
      <c r="GTY141" s="81"/>
      <c r="GTZ141" s="81"/>
      <c r="GUA141" s="81"/>
      <c r="GUB141" s="81"/>
      <c r="GUC141" s="81"/>
      <c r="GUD141" s="81"/>
      <c r="GUE141" s="81"/>
      <c r="GUF141" s="81"/>
      <c r="GUG141" s="81"/>
      <c r="GUH141" s="81"/>
      <c r="GUI141" s="81"/>
      <c r="GUJ141" s="81"/>
      <c r="GUK141" s="81"/>
      <c r="GUL141" s="81"/>
      <c r="GUM141" s="81"/>
      <c r="GUN141" s="81"/>
      <c r="GUO141" s="81"/>
      <c r="GUP141" s="81"/>
      <c r="GUQ141" s="81"/>
      <c r="GUR141" s="81"/>
      <c r="GUS141" s="81"/>
      <c r="GUT141" s="81"/>
      <c r="GUU141" s="81"/>
      <c r="GUV141" s="81"/>
      <c r="GUW141" s="81"/>
      <c r="GUX141" s="81"/>
      <c r="GUY141" s="81"/>
      <c r="GUZ141" s="81"/>
      <c r="GVA141" s="81"/>
      <c r="GVB141" s="81"/>
      <c r="GVC141" s="81"/>
      <c r="GVD141" s="81"/>
      <c r="GVE141" s="81"/>
      <c r="GVF141" s="81"/>
      <c r="GVG141" s="81"/>
      <c r="GVH141" s="81"/>
      <c r="GVI141" s="81"/>
      <c r="GVJ141" s="81"/>
      <c r="GVK141" s="81"/>
      <c r="GVL141" s="81"/>
      <c r="GVM141" s="81"/>
      <c r="GVN141" s="81"/>
      <c r="GVO141" s="81"/>
      <c r="GVP141" s="81"/>
      <c r="GVQ141" s="81"/>
      <c r="GVR141" s="81"/>
      <c r="GVS141" s="81"/>
      <c r="GVT141" s="81"/>
      <c r="GVU141" s="81"/>
      <c r="GVV141" s="81"/>
      <c r="GVW141" s="81"/>
      <c r="GVX141" s="81"/>
      <c r="GVY141" s="81"/>
      <c r="GVZ141" s="81"/>
      <c r="GWA141" s="81"/>
      <c r="GWB141" s="81"/>
      <c r="GWC141" s="81"/>
      <c r="GWD141" s="81"/>
      <c r="GWE141" s="81"/>
      <c r="GWF141" s="81"/>
      <c r="GWG141" s="81"/>
      <c r="GWH141" s="81"/>
      <c r="GWI141" s="81"/>
      <c r="GWJ141" s="81"/>
      <c r="GWK141" s="81"/>
      <c r="GWL141" s="81"/>
      <c r="GWM141" s="81"/>
      <c r="GWN141" s="81"/>
      <c r="GWO141" s="81"/>
      <c r="GWP141" s="81"/>
      <c r="GWQ141" s="81"/>
      <c r="GWR141" s="81"/>
      <c r="GWS141" s="81"/>
      <c r="GWT141" s="81"/>
      <c r="GWU141" s="81"/>
      <c r="GWV141" s="81"/>
      <c r="GWW141" s="81"/>
      <c r="GWX141" s="81"/>
      <c r="GWY141" s="81"/>
      <c r="GWZ141" s="81"/>
      <c r="GXA141" s="81"/>
      <c r="GXB141" s="81"/>
      <c r="GXC141" s="81"/>
      <c r="GXD141" s="81"/>
      <c r="GXE141" s="81"/>
      <c r="GXF141" s="81"/>
      <c r="GXG141" s="81"/>
      <c r="GXH141" s="81"/>
      <c r="GXI141" s="81"/>
      <c r="GXJ141" s="81"/>
      <c r="GXK141" s="81"/>
      <c r="GXL141" s="81"/>
      <c r="GXM141" s="81"/>
      <c r="GXN141" s="81"/>
      <c r="GXO141" s="81"/>
      <c r="GXP141" s="81"/>
      <c r="GXQ141" s="81"/>
      <c r="GXR141" s="81"/>
      <c r="GXS141" s="81"/>
      <c r="GXT141" s="81"/>
      <c r="GXU141" s="81"/>
      <c r="GXV141" s="81"/>
      <c r="GXW141" s="81"/>
      <c r="GXX141" s="81"/>
      <c r="GXY141" s="81"/>
      <c r="GXZ141" s="81"/>
      <c r="GYA141" s="81"/>
      <c r="GYB141" s="81"/>
      <c r="GYC141" s="81"/>
      <c r="GYD141" s="81"/>
      <c r="GYE141" s="81"/>
      <c r="GYF141" s="81"/>
      <c r="GYG141" s="81"/>
      <c r="GYH141" s="81"/>
      <c r="GYI141" s="81"/>
      <c r="GYJ141" s="81"/>
      <c r="GYK141" s="81"/>
      <c r="GYL141" s="81"/>
      <c r="GYM141" s="81"/>
      <c r="GYN141" s="81"/>
      <c r="GYO141" s="81"/>
      <c r="GYP141" s="81"/>
      <c r="GYQ141" s="81"/>
      <c r="GYR141" s="81"/>
      <c r="GYS141" s="81"/>
      <c r="GYT141" s="81"/>
      <c r="GYU141" s="81"/>
      <c r="GYV141" s="81"/>
      <c r="GYW141" s="81"/>
      <c r="GYX141" s="81"/>
      <c r="GYY141" s="81"/>
      <c r="GYZ141" s="81"/>
      <c r="GZA141" s="81"/>
      <c r="GZB141" s="81"/>
      <c r="GZC141" s="81"/>
      <c r="GZD141" s="81"/>
      <c r="GZE141" s="81"/>
      <c r="GZF141" s="81"/>
      <c r="GZG141" s="81"/>
      <c r="GZH141" s="81"/>
      <c r="GZI141" s="81"/>
      <c r="GZJ141" s="81"/>
      <c r="GZK141" s="81"/>
      <c r="GZL141" s="81"/>
      <c r="GZM141" s="81"/>
      <c r="GZN141" s="81"/>
      <c r="GZO141" s="81"/>
      <c r="GZP141" s="81"/>
      <c r="GZQ141" s="81"/>
      <c r="GZR141" s="81"/>
      <c r="GZS141" s="81"/>
      <c r="GZT141" s="81"/>
      <c r="GZU141" s="81"/>
      <c r="GZV141" s="81"/>
      <c r="GZW141" s="81"/>
      <c r="GZX141" s="81"/>
      <c r="GZY141" s="81"/>
      <c r="GZZ141" s="81"/>
      <c r="HAA141" s="81"/>
      <c r="HAB141" s="81"/>
      <c r="HAC141" s="81"/>
      <c r="HAD141" s="81"/>
      <c r="HAE141" s="81"/>
      <c r="HAF141" s="81"/>
      <c r="HAG141" s="81"/>
      <c r="HAH141" s="81"/>
      <c r="HAI141" s="81"/>
      <c r="HAJ141" s="81"/>
      <c r="HAK141" s="81"/>
      <c r="HAL141" s="81"/>
      <c r="HAM141" s="81"/>
      <c r="HAN141" s="81"/>
      <c r="HAO141" s="81"/>
      <c r="HAP141" s="81"/>
      <c r="HAQ141" s="81"/>
      <c r="HAR141" s="81"/>
      <c r="HAS141" s="81"/>
      <c r="HAT141" s="81"/>
      <c r="HAU141" s="81"/>
      <c r="HAV141" s="81"/>
      <c r="HAW141" s="81"/>
      <c r="HAX141" s="81"/>
      <c r="HAY141" s="81"/>
      <c r="HAZ141" s="81"/>
      <c r="HBA141" s="81"/>
      <c r="HBB141" s="81"/>
      <c r="HBC141" s="81"/>
      <c r="HBD141" s="81"/>
      <c r="HBE141" s="81"/>
      <c r="HBF141" s="81"/>
      <c r="HBG141" s="81"/>
      <c r="HBH141" s="81"/>
      <c r="HBI141" s="81"/>
      <c r="HBJ141" s="81"/>
      <c r="HBK141" s="81"/>
      <c r="HBL141" s="81"/>
      <c r="HBM141" s="81"/>
      <c r="HBN141" s="81"/>
      <c r="HBO141" s="81"/>
      <c r="HBP141" s="81"/>
      <c r="HBQ141" s="81"/>
      <c r="HBR141" s="81"/>
      <c r="HBS141" s="81"/>
      <c r="HBT141" s="81"/>
      <c r="HBU141" s="81"/>
      <c r="HBV141" s="81"/>
      <c r="HBW141" s="81"/>
      <c r="HBX141" s="81"/>
      <c r="HBY141" s="81"/>
      <c r="HBZ141" s="81"/>
      <c r="HCA141" s="81"/>
      <c r="HCB141" s="81"/>
      <c r="HCC141" s="81"/>
      <c r="HCD141" s="81"/>
      <c r="HCE141" s="81"/>
      <c r="HCF141" s="81"/>
      <c r="HCG141" s="81"/>
      <c r="HCH141" s="81"/>
      <c r="HCI141" s="81"/>
      <c r="HCJ141" s="81"/>
      <c r="HCK141" s="81"/>
      <c r="HCL141" s="81"/>
      <c r="HCM141" s="81"/>
      <c r="HCN141" s="81"/>
      <c r="HCO141" s="81"/>
      <c r="HCP141" s="81"/>
      <c r="HCQ141" s="81"/>
      <c r="HCR141" s="81"/>
      <c r="HCS141" s="81"/>
      <c r="HCT141" s="81"/>
      <c r="HCU141" s="81"/>
      <c r="HCV141" s="81"/>
      <c r="HCW141" s="81"/>
      <c r="HCX141" s="81"/>
      <c r="HCY141" s="81"/>
      <c r="HCZ141" s="81"/>
      <c r="HDA141" s="81"/>
      <c r="HDB141" s="81"/>
      <c r="HDC141" s="81"/>
      <c r="HDD141" s="81"/>
      <c r="HDE141" s="81"/>
      <c r="HDF141" s="81"/>
      <c r="HDG141" s="81"/>
      <c r="HDH141" s="81"/>
      <c r="HDI141" s="81"/>
      <c r="HDJ141" s="81"/>
      <c r="HDK141" s="81"/>
      <c r="HDL141" s="81"/>
      <c r="HDM141" s="81"/>
      <c r="HDN141" s="81"/>
      <c r="HDO141" s="81"/>
      <c r="HDP141" s="81"/>
      <c r="HDQ141" s="81"/>
      <c r="HDR141" s="81"/>
      <c r="HDS141" s="81"/>
      <c r="HDT141" s="81"/>
      <c r="HDU141" s="81"/>
      <c r="HDV141" s="81"/>
      <c r="HDW141" s="81"/>
      <c r="HDX141" s="81"/>
      <c r="HDY141" s="81"/>
      <c r="HDZ141" s="81"/>
      <c r="HEA141" s="81"/>
      <c r="HEB141" s="81"/>
      <c r="HEC141" s="81"/>
      <c r="HED141" s="81"/>
      <c r="HEE141" s="81"/>
      <c r="HEF141" s="81"/>
      <c r="HEG141" s="81"/>
      <c r="HEH141" s="81"/>
      <c r="HEI141" s="81"/>
      <c r="HEJ141" s="81"/>
      <c r="HEK141" s="81"/>
      <c r="HEL141" s="81"/>
      <c r="HEM141" s="81"/>
      <c r="HEN141" s="81"/>
      <c r="HEO141" s="81"/>
      <c r="HEP141" s="81"/>
      <c r="HEQ141" s="81"/>
      <c r="HER141" s="81"/>
      <c r="HES141" s="81"/>
      <c r="HET141" s="81"/>
      <c r="HEU141" s="81"/>
      <c r="HEV141" s="81"/>
      <c r="HEW141" s="81"/>
      <c r="HEX141" s="81"/>
      <c r="HEY141" s="81"/>
      <c r="HEZ141" s="81"/>
      <c r="HFA141" s="81"/>
      <c r="HFB141" s="81"/>
      <c r="HFC141" s="81"/>
      <c r="HFD141" s="81"/>
      <c r="HFE141" s="81"/>
      <c r="HFF141" s="81"/>
      <c r="HFG141" s="81"/>
      <c r="HFH141" s="81"/>
      <c r="HFI141" s="81"/>
      <c r="HFJ141" s="81"/>
      <c r="HFK141" s="81"/>
      <c r="HFL141" s="81"/>
      <c r="HFM141" s="81"/>
      <c r="HFN141" s="81"/>
      <c r="HFO141" s="81"/>
      <c r="HFP141" s="81"/>
      <c r="HFQ141" s="81"/>
      <c r="HFR141" s="81"/>
      <c r="HFS141" s="81"/>
      <c r="HFT141" s="81"/>
      <c r="HFU141" s="81"/>
      <c r="HFV141" s="81"/>
      <c r="HFW141" s="81"/>
      <c r="HFX141" s="81"/>
      <c r="HFY141" s="81"/>
      <c r="HFZ141" s="81"/>
      <c r="HGA141" s="81"/>
      <c r="HGB141" s="81"/>
      <c r="HGC141" s="81"/>
      <c r="HGD141" s="81"/>
      <c r="HGE141" s="81"/>
      <c r="HGF141" s="81"/>
      <c r="HGG141" s="81"/>
      <c r="HGH141" s="81"/>
      <c r="HGI141" s="81"/>
      <c r="HGJ141" s="81"/>
      <c r="HGK141" s="81"/>
      <c r="HGL141" s="81"/>
      <c r="HGM141" s="81"/>
      <c r="HGN141" s="81"/>
      <c r="HGO141" s="81"/>
      <c r="HGP141" s="81"/>
      <c r="HGQ141" s="81"/>
      <c r="HGR141" s="81"/>
      <c r="HGS141" s="81"/>
      <c r="HGT141" s="81"/>
      <c r="HGU141" s="81"/>
      <c r="HGV141" s="81"/>
      <c r="HGW141" s="81"/>
      <c r="HGX141" s="81"/>
      <c r="HGY141" s="81"/>
      <c r="HGZ141" s="81"/>
      <c r="HHA141" s="81"/>
      <c r="HHB141" s="81"/>
      <c r="HHC141" s="81"/>
      <c r="HHD141" s="81"/>
      <c r="HHE141" s="81"/>
      <c r="HHF141" s="81"/>
      <c r="HHG141" s="81"/>
      <c r="HHH141" s="81"/>
      <c r="HHI141" s="81"/>
      <c r="HHJ141" s="81"/>
      <c r="HHK141" s="81"/>
      <c r="HHL141" s="81"/>
      <c r="HHM141" s="81"/>
      <c r="HHN141" s="81"/>
      <c r="HHO141" s="81"/>
      <c r="HHP141" s="81"/>
      <c r="HHQ141" s="81"/>
      <c r="HHR141" s="81"/>
      <c r="HHS141" s="81"/>
      <c r="HHT141" s="81"/>
      <c r="HHU141" s="81"/>
      <c r="HHV141" s="81"/>
      <c r="HHW141" s="81"/>
      <c r="HHX141" s="81"/>
      <c r="HHY141" s="81"/>
      <c r="HHZ141" s="81"/>
      <c r="HIA141" s="81"/>
      <c r="HIB141" s="81"/>
      <c r="HIC141" s="81"/>
      <c r="HID141" s="81"/>
      <c r="HIE141" s="81"/>
      <c r="HIF141" s="81"/>
      <c r="HIG141" s="81"/>
      <c r="HIH141" s="81"/>
      <c r="HII141" s="81"/>
      <c r="HIJ141" s="81"/>
      <c r="HIK141" s="81"/>
      <c r="HIL141" s="81"/>
      <c r="HIM141" s="81"/>
      <c r="HIN141" s="81"/>
      <c r="HIO141" s="81"/>
      <c r="HIP141" s="81"/>
      <c r="HIQ141" s="81"/>
      <c r="HIR141" s="81"/>
      <c r="HIS141" s="81"/>
      <c r="HIT141" s="81"/>
      <c r="HIU141" s="81"/>
      <c r="HIV141" s="81"/>
      <c r="HIW141" s="81"/>
      <c r="HIX141" s="81"/>
      <c r="HIY141" s="81"/>
      <c r="HIZ141" s="81"/>
      <c r="HJA141" s="81"/>
      <c r="HJB141" s="81"/>
      <c r="HJC141" s="81"/>
      <c r="HJD141" s="81"/>
      <c r="HJE141" s="81"/>
      <c r="HJF141" s="81"/>
      <c r="HJG141" s="81"/>
      <c r="HJH141" s="81"/>
      <c r="HJI141" s="81"/>
      <c r="HJJ141" s="81"/>
      <c r="HJK141" s="81"/>
      <c r="HJL141" s="81"/>
      <c r="HJM141" s="81"/>
      <c r="HJN141" s="81"/>
      <c r="HJO141" s="81"/>
      <c r="HJP141" s="81"/>
      <c r="HJQ141" s="81"/>
      <c r="HJR141" s="81"/>
      <c r="HJS141" s="81"/>
      <c r="HJT141" s="81"/>
      <c r="HJU141" s="81"/>
      <c r="HJV141" s="81"/>
      <c r="HJW141" s="81"/>
      <c r="HJX141" s="81"/>
      <c r="HJY141" s="81"/>
      <c r="HJZ141" s="81"/>
      <c r="HKA141" s="81"/>
      <c r="HKB141" s="81"/>
      <c r="HKC141" s="81"/>
      <c r="HKD141" s="81"/>
      <c r="HKE141" s="81"/>
      <c r="HKF141" s="81"/>
      <c r="HKG141" s="81"/>
      <c r="HKH141" s="81"/>
      <c r="HKI141" s="81"/>
      <c r="HKJ141" s="81"/>
      <c r="HKK141" s="81"/>
      <c r="HKL141" s="81"/>
      <c r="HKM141" s="81"/>
      <c r="HKN141" s="81"/>
      <c r="HKO141" s="81"/>
      <c r="HKP141" s="81"/>
      <c r="HKQ141" s="81"/>
      <c r="HKR141" s="81"/>
      <c r="HKS141" s="81"/>
      <c r="HKT141" s="81"/>
      <c r="HKU141" s="81"/>
      <c r="HKV141" s="81"/>
      <c r="HKW141" s="81"/>
      <c r="HKX141" s="81"/>
      <c r="HKY141" s="81"/>
      <c r="HKZ141" s="81"/>
      <c r="HLA141" s="81"/>
      <c r="HLB141" s="81"/>
      <c r="HLC141" s="81"/>
      <c r="HLD141" s="81"/>
      <c r="HLE141" s="81"/>
      <c r="HLF141" s="81"/>
      <c r="HLG141" s="81"/>
      <c r="HLH141" s="81"/>
      <c r="HLI141" s="81"/>
      <c r="HLJ141" s="81"/>
      <c r="HLK141" s="81"/>
      <c r="HLL141" s="81"/>
      <c r="HLM141" s="81"/>
      <c r="HLN141" s="81"/>
      <c r="HLO141" s="81"/>
      <c r="HLP141" s="81"/>
      <c r="HLQ141" s="81"/>
      <c r="HLR141" s="81"/>
      <c r="HLS141" s="81"/>
      <c r="HLT141" s="81"/>
      <c r="HLU141" s="81"/>
      <c r="HLV141" s="81"/>
      <c r="HLW141" s="81"/>
      <c r="HLX141" s="81"/>
      <c r="HLY141" s="81"/>
      <c r="HLZ141" s="81"/>
      <c r="HMA141" s="81"/>
      <c r="HMB141" s="81"/>
      <c r="HMC141" s="81"/>
      <c r="HMD141" s="81"/>
      <c r="HME141" s="81"/>
      <c r="HMF141" s="81"/>
      <c r="HMG141" s="81"/>
      <c r="HMH141" s="81"/>
      <c r="HMI141" s="81"/>
      <c r="HMJ141" s="81"/>
      <c r="HMK141" s="81"/>
      <c r="HML141" s="81"/>
      <c r="HMM141" s="81"/>
      <c r="HMN141" s="81"/>
      <c r="HMO141" s="81"/>
      <c r="HMP141" s="81"/>
      <c r="HMQ141" s="81"/>
      <c r="HMR141" s="81"/>
      <c r="HMS141" s="81"/>
      <c r="HMT141" s="81"/>
      <c r="HMU141" s="81"/>
      <c r="HMV141" s="81"/>
      <c r="HMW141" s="81"/>
      <c r="HMX141" s="81"/>
      <c r="HMY141" s="81"/>
      <c r="HMZ141" s="81"/>
      <c r="HNA141" s="81"/>
      <c r="HNB141" s="81"/>
      <c r="HNC141" s="81"/>
      <c r="HND141" s="81"/>
      <c r="HNE141" s="81"/>
      <c r="HNF141" s="81"/>
      <c r="HNG141" s="81"/>
      <c r="HNH141" s="81"/>
      <c r="HNI141" s="81"/>
      <c r="HNJ141" s="81"/>
      <c r="HNK141" s="81"/>
      <c r="HNL141" s="81"/>
      <c r="HNM141" s="81"/>
      <c r="HNN141" s="81"/>
      <c r="HNO141" s="81"/>
      <c r="HNP141" s="81"/>
      <c r="HNQ141" s="81"/>
      <c r="HNR141" s="81"/>
      <c r="HNS141" s="81"/>
      <c r="HNT141" s="81"/>
      <c r="HNU141" s="81"/>
      <c r="HNV141" s="81"/>
      <c r="HNW141" s="81"/>
      <c r="HNX141" s="81"/>
      <c r="HNY141" s="81"/>
      <c r="HNZ141" s="81"/>
      <c r="HOA141" s="81"/>
      <c r="HOB141" s="81"/>
      <c r="HOC141" s="81"/>
      <c r="HOD141" s="81"/>
      <c r="HOE141" s="81"/>
      <c r="HOF141" s="81"/>
      <c r="HOG141" s="81"/>
      <c r="HOH141" s="81"/>
      <c r="HOI141" s="81"/>
      <c r="HOJ141" s="81"/>
      <c r="HOK141" s="81"/>
      <c r="HOL141" s="81"/>
      <c r="HOM141" s="81"/>
      <c r="HON141" s="81"/>
      <c r="HOO141" s="81"/>
      <c r="HOP141" s="81"/>
      <c r="HOQ141" s="81"/>
      <c r="HOR141" s="81"/>
      <c r="HOS141" s="81"/>
      <c r="HOT141" s="81"/>
      <c r="HOU141" s="81"/>
      <c r="HOV141" s="81"/>
      <c r="HOW141" s="81"/>
      <c r="HOX141" s="81"/>
      <c r="HOY141" s="81"/>
      <c r="HOZ141" s="81"/>
      <c r="HPA141" s="81"/>
      <c r="HPB141" s="81"/>
      <c r="HPC141" s="81"/>
      <c r="HPD141" s="81"/>
      <c r="HPE141" s="81"/>
      <c r="HPF141" s="81"/>
      <c r="HPG141" s="81"/>
      <c r="HPH141" s="81"/>
      <c r="HPI141" s="81"/>
      <c r="HPJ141" s="81"/>
      <c r="HPK141" s="81"/>
      <c r="HPL141" s="81"/>
      <c r="HPM141" s="81"/>
      <c r="HPN141" s="81"/>
      <c r="HPO141" s="81"/>
      <c r="HPP141" s="81"/>
      <c r="HPQ141" s="81"/>
      <c r="HPR141" s="81"/>
      <c r="HPS141" s="81"/>
      <c r="HPT141" s="81"/>
      <c r="HPU141" s="81"/>
      <c r="HPV141" s="81"/>
      <c r="HPW141" s="81"/>
      <c r="HPX141" s="81"/>
      <c r="HPY141" s="81"/>
      <c r="HPZ141" s="81"/>
      <c r="HQA141" s="81"/>
      <c r="HQB141" s="81"/>
      <c r="HQC141" s="81"/>
      <c r="HQD141" s="81"/>
      <c r="HQE141" s="81"/>
      <c r="HQF141" s="81"/>
      <c r="HQG141" s="81"/>
      <c r="HQH141" s="81"/>
      <c r="HQI141" s="81"/>
      <c r="HQJ141" s="81"/>
      <c r="HQK141" s="81"/>
      <c r="HQL141" s="81"/>
      <c r="HQM141" s="81"/>
      <c r="HQN141" s="81"/>
      <c r="HQO141" s="81"/>
      <c r="HQP141" s="81"/>
      <c r="HQQ141" s="81"/>
      <c r="HQR141" s="81"/>
      <c r="HQS141" s="81"/>
      <c r="HQT141" s="81"/>
      <c r="HQU141" s="81"/>
      <c r="HQV141" s="81"/>
      <c r="HQW141" s="81"/>
      <c r="HQX141" s="81"/>
      <c r="HQY141" s="81"/>
      <c r="HQZ141" s="81"/>
      <c r="HRA141" s="81"/>
      <c r="HRB141" s="81"/>
      <c r="HRC141" s="81"/>
      <c r="HRD141" s="81"/>
      <c r="HRE141" s="81"/>
      <c r="HRF141" s="81"/>
      <c r="HRG141" s="81"/>
      <c r="HRH141" s="81"/>
      <c r="HRI141" s="81"/>
      <c r="HRJ141" s="81"/>
      <c r="HRK141" s="81"/>
      <c r="HRL141" s="81"/>
      <c r="HRM141" s="81"/>
      <c r="HRN141" s="81"/>
      <c r="HRO141" s="81"/>
      <c r="HRP141" s="81"/>
      <c r="HRQ141" s="81"/>
      <c r="HRR141" s="81"/>
      <c r="HRS141" s="81"/>
      <c r="HRT141" s="81"/>
      <c r="HRU141" s="81"/>
      <c r="HRV141" s="81"/>
      <c r="HRW141" s="81"/>
      <c r="HRX141" s="81"/>
      <c r="HRY141" s="81"/>
      <c r="HRZ141" s="81"/>
      <c r="HSA141" s="81"/>
      <c r="HSB141" s="81"/>
      <c r="HSC141" s="81"/>
      <c r="HSD141" s="81"/>
      <c r="HSE141" s="81"/>
      <c r="HSF141" s="81"/>
      <c r="HSG141" s="81"/>
      <c r="HSH141" s="81"/>
      <c r="HSI141" s="81"/>
      <c r="HSJ141" s="81"/>
      <c r="HSK141" s="81"/>
      <c r="HSL141" s="81"/>
      <c r="HSM141" s="81"/>
      <c r="HSN141" s="81"/>
      <c r="HSO141" s="81"/>
      <c r="HSP141" s="81"/>
      <c r="HSQ141" s="81"/>
      <c r="HSR141" s="81"/>
      <c r="HSS141" s="81"/>
      <c r="HST141" s="81"/>
      <c r="HSU141" s="81"/>
      <c r="HSV141" s="81"/>
      <c r="HSW141" s="81"/>
      <c r="HSX141" s="81"/>
      <c r="HSY141" s="81"/>
      <c r="HSZ141" s="81"/>
      <c r="HTA141" s="81"/>
      <c r="HTB141" s="81"/>
      <c r="HTC141" s="81"/>
      <c r="HTD141" s="81"/>
      <c r="HTE141" s="81"/>
      <c r="HTF141" s="81"/>
      <c r="HTG141" s="81"/>
      <c r="HTH141" s="81"/>
      <c r="HTI141" s="81"/>
      <c r="HTJ141" s="81"/>
      <c r="HTK141" s="81"/>
      <c r="HTL141" s="81"/>
      <c r="HTM141" s="81"/>
      <c r="HTN141" s="81"/>
      <c r="HTO141" s="81"/>
      <c r="HTP141" s="81"/>
      <c r="HTQ141" s="81"/>
      <c r="HTR141" s="81"/>
      <c r="HTS141" s="81"/>
      <c r="HTT141" s="81"/>
      <c r="HTU141" s="81"/>
      <c r="HTV141" s="81"/>
      <c r="HTW141" s="81"/>
      <c r="HTX141" s="81"/>
      <c r="HTY141" s="81"/>
      <c r="HTZ141" s="81"/>
      <c r="HUA141" s="81"/>
      <c r="HUB141" s="81"/>
      <c r="HUC141" s="81"/>
      <c r="HUD141" s="81"/>
      <c r="HUE141" s="81"/>
      <c r="HUF141" s="81"/>
      <c r="HUG141" s="81"/>
      <c r="HUH141" s="81"/>
      <c r="HUI141" s="81"/>
      <c r="HUJ141" s="81"/>
      <c r="HUK141" s="81"/>
      <c r="HUL141" s="81"/>
      <c r="HUM141" s="81"/>
      <c r="HUN141" s="81"/>
      <c r="HUO141" s="81"/>
      <c r="HUP141" s="81"/>
      <c r="HUQ141" s="81"/>
      <c r="HUR141" s="81"/>
      <c r="HUS141" s="81"/>
      <c r="HUT141" s="81"/>
      <c r="HUU141" s="81"/>
      <c r="HUV141" s="81"/>
      <c r="HUW141" s="81"/>
      <c r="HUX141" s="81"/>
      <c r="HUY141" s="81"/>
      <c r="HUZ141" s="81"/>
      <c r="HVA141" s="81"/>
      <c r="HVB141" s="81"/>
      <c r="HVC141" s="81"/>
      <c r="HVD141" s="81"/>
      <c r="HVE141" s="81"/>
      <c r="HVF141" s="81"/>
      <c r="HVG141" s="81"/>
    </row>
    <row r="142" spans="1:5987" x14ac:dyDescent="0.2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S142" s="74"/>
    </row>
    <row r="143" spans="1:5987" x14ac:dyDescent="0.2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S143" s="74"/>
    </row>
    <row r="144" spans="1:5987" x14ac:dyDescent="0.2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S144" s="74"/>
    </row>
    <row r="145" s="74" customFormat="1" x14ac:dyDescent="0.2"/>
  </sheetData>
  <mergeCells count="38">
    <mergeCell ref="A1:AT1"/>
    <mergeCell ref="A4:A6"/>
    <mergeCell ref="B4:P4"/>
    <mergeCell ref="Q4:AE4"/>
    <mergeCell ref="AF4:AT4"/>
    <mergeCell ref="Z5:AB5"/>
    <mergeCell ref="AC5:AE5"/>
    <mergeCell ref="AF5:AH5"/>
    <mergeCell ref="AI5:AK5"/>
    <mergeCell ref="BJ4:BX4"/>
    <mergeCell ref="BY4:CM4"/>
    <mergeCell ref="B5:D5"/>
    <mergeCell ref="E5:G5"/>
    <mergeCell ref="H5:J5"/>
    <mergeCell ref="K5:M5"/>
    <mergeCell ref="N5:P5"/>
    <mergeCell ref="Q5:S5"/>
    <mergeCell ref="T5:V5"/>
    <mergeCell ref="W5:Y5"/>
    <mergeCell ref="AU4:BI4"/>
    <mergeCell ref="AL5:AN5"/>
    <mergeCell ref="AO5:AQ5"/>
    <mergeCell ref="AR5:AT5"/>
    <mergeCell ref="AU5:AW5"/>
    <mergeCell ref="AX5:AZ5"/>
    <mergeCell ref="CK5:CM5"/>
    <mergeCell ref="BD5:BF5"/>
    <mergeCell ref="BG5:BI5"/>
    <mergeCell ref="BJ5:BL5"/>
    <mergeCell ref="BM5:BO5"/>
    <mergeCell ref="BP5:BR5"/>
    <mergeCell ref="BS5:BU5"/>
    <mergeCell ref="BV5:BX5"/>
    <mergeCell ref="BY5:CA5"/>
    <mergeCell ref="CB5:CD5"/>
    <mergeCell ref="CE5:CG5"/>
    <mergeCell ref="CH5:CJ5"/>
    <mergeCell ref="BA5:BC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windowProtection="1" zoomScale="90" zoomScaleNormal="90" workbookViewId="0">
      <selection activeCell="R6" sqref="R6"/>
    </sheetView>
  </sheetViews>
  <sheetFormatPr defaultRowHeight="12.75" x14ac:dyDescent="0.2"/>
  <cols>
    <col min="1" max="1" width="47.85546875" style="8" customWidth="1"/>
    <col min="2" max="2" width="13.42578125" style="8" customWidth="1"/>
    <col min="3" max="3" width="12.85546875" style="112" customWidth="1"/>
    <col min="4" max="4" width="13" style="112" hidden="1" customWidth="1"/>
    <col min="5" max="5" width="12.85546875" style="8" bestFit="1" customWidth="1"/>
    <col min="6" max="6" width="12.28515625" style="112" bestFit="1" customWidth="1"/>
    <col min="7" max="7" width="13.28515625" style="112" hidden="1" customWidth="1"/>
    <col min="8" max="8" width="12.85546875" style="8" bestFit="1" customWidth="1"/>
    <col min="9" max="9" width="12.28515625" style="112" bestFit="1" customWidth="1"/>
    <col min="10" max="10" width="13.28515625" style="112" hidden="1" customWidth="1"/>
    <col min="11" max="11" width="12.85546875" style="8" bestFit="1" customWidth="1"/>
    <col min="12" max="12" width="12.28515625" style="112" bestFit="1" customWidth="1"/>
    <col min="13" max="13" width="13.85546875" style="112" hidden="1" customWidth="1"/>
    <col min="14" max="14" width="12.85546875" style="8" bestFit="1" customWidth="1"/>
    <col min="15" max="15" width="12.28515625" style="112" bestFit="1" customWidth="1"/>
    <col min="16" max="16" width="13.85546875" style="112" hidden="1" customWidth="1"/>
    <col min="17" max="17" width="12.85546875" style="8" bestFit="1" customWidth="1"/>
    <col min="18" max="18" width="12.28515625" style="112" bestFit="1" customWidth="1"/>
    <col min="19" max="19" width="13.42578125" style="112" hidden="1" customWidth="1"/>
    <col min="20" max="16384" width="9.140625" style="8"/>
  </cols>
  <sheetData>
    <row r="1" spans="1:19" s="12" customFormat="1" ht="19.5" customHeight="1" x14ac:dyDescent="0.25">
      <c r="A1" s="770" t="s">
        <v>138</v>
      </c>
      <c r="B1" s="770"/>
      <c r="C1" s="770"/>
      <c r="D1" s="770"/>
      <c r="E1" s="770"/>
      <c r="F1" s="770"/>
      <c r="G1" s="770"/>
      <c r="H1" s="770"/>
      <c r="I1" s="770"/>
      <c r="J1" s="770"/>
      <c r="K1" s="771"/>
      <c r="L1" s="771"/>
      <c r="M1" s="771"/>
      <c r="N1" s="771"/>
      <c r="O1" s="297"/>
      <c r="P1" s="297"/>
    </row>
    <row r="2" spans="1:19" s="59" customFormat="1" ht="15" x14ac:dyDescent="0.25">
      <c r="A2" s="258" t="s">
        <v>125</v>
      </c>
      <c r="B2" s="258"/>
      <c r="C2" s="289"/>
      <c r="D2" s="289"/>
      <c r="E2" s="258"/>
      <c r="F2" s="298"/>
      <c r="G2" s="298"/>
      <c r="H2" s="258"/>
      <c r="I2" s="298"/>
      <c r="J2" s="298"/>
      <c r="K2" s="259"/>
      <c r="L2" s="297"/>
      <c r="M2" s="297"/>
      <c r="N2" s="259"/>
      <c r="O2" s="297"/>
      <c r="P2" s="297"/>
      <c r="R2" s="108"/>
      <c r="S2" s="108"/>
    </row>
    <row r="4" spans="1:19" s="277" customFormat="1" ht="35.25" customHeight="1" x14ac:dyDescent="0.25">
      <c r="A4" s="775" t="s">
        <v>87</v>
      </c>
      <c r="B4" s="772" t="s">
        <v>82</v>
      </c>
      <c r="C4" s="773"/>
      <c r="D4" s="774"/>
      <c r="E4" s="767" t="s">
        <v>68</v>
      </c>
      <c r="F4" s="777"/>
      <c r="G4" s="778"/>
      <c r="H4" s="779" t="s">
        <v>58</v>
      </c>
      <c r="I4" s="780"/>
      <c r="J4" s="781"/>
      <c r="K4" s="767" t="s">
        <v>6</v>
      </c>
      <c r="L4" s="768"/>
      <c r="M4" s="769"/>
      <c r="N4" s="779" t="s">
        <v>13</v>
      </c>
      <c r="O4" s="780"/>
      <c r="P4" s="781"/>
      <c r="Q4" s="767" t="s">
        <v>14</v>
      </c>
      <c r="R4" s="768"/>
      <c r="S4" s="769"/>
    </row>
    <row r="5" spans="1:19" s="277" customFormat="1" ht="51" x14ac:dyDescent="0.25">
      <c r="A5" s="776"/>
      <c r="B5" s="279" t="s">
        <v>163</v>
      </c>
      <c r="C5" s="279" t="s">
        <v>136</v>
      </c>
      <c r="D5" s="296" t="s">
        <v>146</v>
      </c>
      <c r="E5" s="299" t="s">
        <v>163</v>
      </c>
      <c r="F5" s="299" t="s">
        <v>136</v>
      </c>
      <c r="G5" s="296" t="s">
        <v>146</v>
      </c>
      <c r="H5" s="279" t="s">
        <v>163</v>
      </c>
      <c r="I5" s="279" t="s">
        <v>136</v>
      </c>
      <c r="J5" s="296" t="s">
        <v>146</v>
      </c>
      <c r="K5" s="299" t="s">
        <v>163</v>
      </c>
      <c r="L5" s="299" t="s">
        <v>136</v>
      </c>
      <c r="M5" s="296" t="s">
        <v>146</v>
      </c>
      <c r="N5" s="279" t="s">
        <v>163</v>
      </c>
      <c r="O5" s="279" t="s">
        <v>136</v>
      </c>
      <c r="P5" s="296" t="s">
        <v>146</v>
      </c>
      <c r="Q5" s="299" t="s">
        <v>163</v>
      </c>
      <c r="R5" s="299" t="s">
        <v>136</v>
      </c>
      <c r="S5" s="296" t="s">
        <v>146</v>
      </c>
    </row>
    <row r="6" spans="1:19" s="260" customFormat="1" ht="18.75" customHeight="1" x14ac:dyDescent="0.25">
      <c r="A6" s="226" t="s">
        <v>117</v>
      </c>
      <c r="B6" s="291">
        <v>3.84</v>
      </c>
      <c r="C6" s="290">
        <f>SUM(C7:C14)</f>
        <v>69</v>
      </c>
      <c r="D6" s="291">
        <f>(SUM(D7:D13))/C6</f>
        <v>3.8420289855072469</v>
      </c>
      <c r="E6" s="291">
        <v>4.09</v>
      </c>
      <c r="F6" s="290">
        <f>SUM(F7:F14)</f>
        <v>82</v>
      </c>
      <c r="G6" s="291">
        <f>(SUM(G7:G14))/F6</f>
        <v>4.0853658536585362</v>
      </c>
      <c r="H6" s="291">
        <v>3.62</v>
      </c>
      <c r="I6" s="290">
        <f>SUM(I7:I14)</f>
        <v>52</v>
      </c>
      <c r="J6" s="291">
        <f>(SUM(J7:J14))/I6</f>
        <v>3.6203846153846158</v>
      </c>
      <c r="K6" s="291">
        <v>3.16</v>
      </c>
      <c r="L6" s="290">
        <f>SUM(L7:L14)</f>
        <v>28</v>
      </c>
      <c r="M6" s="291">
        <f>(SUM(M7:M14))/L6</f>
        <v>3.1646428571428573</v>
      </c>
      <c r="N6" s="291">
        <v>3</v>
      </c>
      <c r="O6" s="290">
        <f>SUM(O7:O14)</f>
        <v>10</v>
      </c>
      <c r="P6" s="291">
        <f>(SUM(P10:P13))/O6</f>
        <v>3</v>
      </c>
      <c r="Q6" s="291">
        <v>2.94</v>
      </c>
      <c r="R6" s="290">
        <f>SUM(R10:R13)</f>
        <v>8</v>
      </c>
      <c r="S6" s="291">
        <f>(SUM(S10:S13))/R6</f>
        <v>2.9424999999999999</v>
      </c>
    </row>
    <row r="7" spans="1:19" s="260" customFormat="1" ht="18.75" customHeight="1" x14ac:dyDescent="0.25">
      <c r="A7" s="261" t="s">
        <v>52</v>
      </c>
      <c r="B7" s="267">
        <v>4.9000000000000004</v>
      </c>
      <c r="C7" s="267">
        <v>8</v>
      </c>
      <c r="D7" s="267">
        <f>B7*C7</f>
        <v>39.200000000000003</v>
      </c>
      <c r="E7" s="268">
        <v>4.2</v>
      </c>
      <c r="F7" s="268">
        <v>17</v>
      </c>
      <c r="G7" s="268">
        <f>E7*F7</f>
        <v>71.400000000000006</v>
      </c>
      <c r="H7" s="268">
        <v>4.17</v>
      </c>
      <c r="I7" s="268">
        <v>13</v>
      </c>
      <c r="J7" s="268">
        <f>H7*I7</f>
        <v>54.21</v>
      </c>
      <c r="K7" s="269">
        <v>2.96</v>
      </c>
      <c r="L7" s="269">
        <v>16</v>
      </c>
      <c r="M7" s="269">
        <f>K7*L7</f>
        <v>47.36</v>
      </c>
      <c r="N7" s="270"/>
      <c r="O7" s="270"/>
      <c r="P7" s="270"/>
      <c r="Q7" s="270"/>
      <c r="R7" s="270"/>
      <c r="S7" s="270"/>
    </row>
    <row r="8" spans="1:19" s="260" customFormat="1" ht="18.75" customHeight="1" x14ac:dyDescent="0.25">
      <c r="A8" s="261" t="s">
        <v>53</v>
      </c>
      <c r="B8" s="267">
        <v>4.2</v>
      </c>
      <c r="C8" s="267">
        <v>3</v>
      </c>
      <c r="D8" s="267">
        <f t="shared" ref="D8:D13" si="0">B8*C8</f>
        <v>12.600000000000001</v>
      </c>
      <c r="E8" s="268">
        <v>4.2</v>
      </c>
      <c r="F8" s="268">
        <v>3</v>
      </c>
      <c r="G8" s="268">
        <f t="shared" ref="G8:G14" si="1">E8*F8</f>
        <v>12.600000000000001</v>
      </c>
      <c r="H8" s="268">
        <v>2.8</v>
      </c>
      <c r="I8" s="268">
        <v>1</v>
      </c>
      <c r="J8" s="268">
        <f t="shared" ref="J8:J14" si="2">H8*I8</f>
        <v>2.8</v>
      </c>
      <c r="K8" s="270"/>
      <c r="L8" s="270"/>
      <c r="M8" s="270"/>
      <c r="N8" s="270"/>
      <c r="O8" s="270"/>
      <c r="P8" s="270"/>
      <c r="Q8" s="270"/>
      <c r="R8" s="270"/>
      <c r="S8" s="270"/>
    </row>
    <row r="9" spans="1:19" s="260" customFormat="1" ht="18.75" customHeight="1" x14ac:dyDescent="0.25">
      <c r="A9" s="261" t="s">
        <v>54</v>
      </c>
      <c r="B9" s="267">
        <v>3.6</v>
      </c>
      <c r="C9" s="267">
        <v>37</v>
      </c>
      <c r="D9" s="267">
        <f t="shared" si="0"/>
        <v>133.20000000000002</v>
      </c>
      <c r="E9" s="268">
        <v>3.5</v>
      </c>
      <c r="F9" s="268">
        <v>38</v>
      </c>
      <c r="G9" s="268">
        <f t="shared" si="1"/>
        <v>133</v>
      </c>
      <c r="H9" s="268">
        <v>2.95</v>
      </c>
      <c r="I9" s="268">
        <v>23</v>
      </c>
      <c r="J9" s="268">
        <f t="shared" si="2"/>
        <v>67.850000000000009</v>
      </c>
      <c r="K9" s="270"/>
      <c r="L9" s="270"/>
      <c r="M9" s="270"/>
      <c r="N9" s="270"/>
      <c r="O9" s="270"/>
      <c r="P9" s="270"/>
      <c r="Q9" s="270"/>
      <c r="R9" s="270"/>
      <c r="S9" s="270"/>
    </row>
    <row r="10" spans="1:19" s="260" customFormat="1" ht="18.75" customHeight="1" x14ac:dyDescent="0.25">
      <c r="A10" s="172" t="s">
        <v>86</v>
      </c>
      <c r="B10" s="267">
        <v>3.9</v>
      </c>
      <c r="C10" s="267">
        <v>9</v>
      </c>
      <c r="D10" s="267">
        <f t="shared" si="0"/>
        <v>35.1</v>
      </c>
      <c r="E10" s="268">
        <v>4.3</v>
      </c>
      <c r="F10" s="268">
        <v>3</v>
      </c>
      <c r="G10" s="268">
        <f t="shared" si="1"/>
        <v>12.899999999999999</v>
      </c>
      <c r="H10" s="268">
        <v>4.8</v>
      </c>
      <c r="I10" s="268">
        <v>2</v>
      </c>
      <c r="J10" s="268">
        <f t="shared" si="2"/>
        <v>9.6</v>
      </c>
      <c r="K10" s="269">
        <v>2.95</v>
      </c>
      <c r="L10" s="269">
        <v>3</v>
      </c>
      <c r="M10" s="269">
        <f t="shared" ref="M10:M13" si="3">K10*L10</f>
        <v>8.8500000000000014</v>
      </c>
      <c r="N10" s="269">
        <v>3</v>
      </c>
      <c r="O10" s="269">
        <v>4</v>
      </c>
      <c r="P10" s="269">
        <f>N10*O10</f>
        <v>12</v>
      </c>
      <c r="Q10" s="269">
        <v>2.94</v>
      </c>
      <c r="R10" s="269">
        <v>7</v>
      </c>
      <c r="S10" s="269">
        <f>Q10*R10</f>
        <v>20.58</v>
      </c>
    </row>
    <row r="11" spans="1:19" s="260" customFormat="1" ht="18.75" customHeight="1" x14ac:dyDescent="0.25">
      <c r="A11" s="125" t="s">
        <v>97</v>
      </c>
      <c r="B11" s="271"/>
      <c r="C11" s="271"/>
      <c r="D11" s="271"/>
      <c r="E11" s="270"/>
      <c r="F11" s="270"/>
      <c r="G11" s="301"/>
      <c r="H11" s="270"/>
      <c r="I11" s="270"/>
      <c r="J11" s="270"/>
      <c r="K11" s="270"/>
      <c r="L11" s="270"/>
      <c r="M11" s="270"/>
      <c r="N11" s="270"/>
      <c r="O11" s="270"/>
      <c r="P11" s="270"/>
      <c r="Q11" s="270"/>
      <c r="R11" s="270"/>
      <c r="S11" s="270"/>
    </row>
    <row r="12" spans="1:19" s="260" customFormat="1" ht="18.75" customHeight="1" x14ac:dyDescent="0.25">
      <c r="A12" s="261" t="s">
        <v>55</v>
      </c>
      <c r="B12" s="267">
        <v>3.5</v>
      </c>
      <c r="C12" s="267">
        <v>7</v>
      </c>
      <c r="D12" s="267">
        <f t="shared" si="0"/>
        <v>24.5</v>
      </c>
      <c r="E12" s="268">
        <v>4.9000000000000004</v>
      </c>
      <c r="F12" s="268">
        <v>5</v>
      </c>
      <c r="G12" s="268">
        <f t="shared" si="1"/>
        <v>24.5</v>
      </c>
      <c r="H12" s="268">
        <v>3.7</v>
      </c>
      <c r="I12" s="268">
        <v>4</v>
      </c>
      <c r="J12" s="268">
        <f t="shared" si="2"/>
        <v>14.8</v>
      </c>
      <c r="K12" s="270"/>
      <c r="L12" s="270"/>
      <c r="M12" s="270"/>
      <c r="N12" s="270"/>
      <c r="O12" s="270"/>
      <c r="P12" s="270"/>
      <c r="Q12" s="270"/>
      <c r="R12" s="270"/>
      <c r="S12" s="270"/>
    </row>
    <row r="13" spans="1:19" s="260" customFormat="1" ht="18.75" customHeight="1" x14ac:dyDescent="0.25">
      <c r="A13" s="261" t="s">
        <v>60</v>
      </c>
      <c r="B13" s="267">
        <v>4.0999999999999996</v>
      </c>
      <c r="C13" s="267">
        <v>5</v>
      </c>
      <c r="D13" s="267">
        <f t="shared" si="0"/>
        <v>20.5</v>
      </c>
      <c r="E13" s="268">
        <v>5.0999999999999996</v>
      </c>
      <c r="F13" s="268">
        <v>15</v>
      </c>
      <c r="G13" s="268">
        <f t="shared" si="1"/>
        <v>76.5</v>
      </c>
      <c r="H13" s="268">
        <v>4.5</v>
      </c>
      <c r="I13" s="268">
        <v>8</v>
      </c>
      <c r="J13" s="268">
        <f t="shared" si="2"/>
        <v>36</v>
      </c>
      <c r="K13" s="269">
        <v>3.6</v>
      </c>
      <c r="L13" s="269">
        <v>9</v>
      </c>
      <c r="M13" s="269">
        <f t="shared" si="3"/>
        <v>32.4</v>
      </c>
      <c r="N13" s="269">
        <v>3</v>
      </c>
      <c r="O13" s="269">
        <v>6</v>
      </c>
      <c r="P13" s="269">
        <f t="shared" ref="P13" si="4">N13*O13</f>
        <v>18</v>
      </c>
      <c r="Q13" s="269">
        <v>2.96</v>
      </c>
      <c r="R13" s="269">
        <v>1</v>
      </c>
      <c r="S13" s="269">
        <f t="shared" ref="S13" si="5">Q13*R13</f>
        <v>2.96</v>
      </c>
    </row>
    <row r="14" spans="1:19" s="260" customFormat="1" ht="18.75" customHeight="1" x14ac:dyDescent="0.25">
      <c r="A14" s="263" t="s">
        <v>100</v>
      </c>
      <c r="B14" s="271"/>
      <c r="C14" s="271"/>
      <c r="D14" s="271"/>
      <c r="E14" s="268">
        <v>4.0999999999999996</v>
      </c>
      <c r="F14" s="268">
        <v>1</v>
      </c>
      <c r="G14" s="268">
        <f t="shared" si="1"/>
        <v>4.0999999999999996</v>
      </c>
      <c r="H14" s="268">
        <v>3</v>
      </c>
      <c r="I14" s="268">
        <v>1</v>
      </c>
      <c r="J14" s="268">
        <f t="shared" si="2"/>
        <v>3</v>
      </c>
      <c r="K14" s="270"/>
      <c r="L14" s="270"/>
      <c r="M14" s="270"/>
      <c r="N14" s="270"/>
      <c r="O14" s="270"/>
      <c r="P14" s="270"/>
      <c r="Q14" s="270"/>
      <c r="R14" s="270"/>
      <c r="S14" s="270"/>
    </row>
    <row r="15" spans="1:19" s="260" customFormat="1" ht="18.75" customHeight="1" x14ac:dyDescent="0.25">
      <c r="A15" s="219" t="s">
        <v>118</v>
      </c>
      <c r="B15" s="278"/>
      <c r="C15" s="278">
        <f>SUM(C16:C20)</f>
        <v>10</v>
      </c>
      <c r="D15" s="292">
        <f>(SUM(D16,D17,D18,D20))/C15</f>
        <v>3.96</v>
      </c>
      <c r="E15" s="293"/>
      <c r="F15" s="290">
        <f>SUM(F16:F18)</f>
        <v>7</v>
      </c>
      <c r="G15" s="291">
        <f>(SUM(G16:G18))/F15</f>
        <v>2.4</v>
      </c>
      <c r="H15" s="300"/>
      <c r="I15" s="278"/>
      <c r="J15" s="292">
        <v>4.7</v>
      </c>
      <c r="K15" s="278"/>
      <c r="L15" s="278">
        <f>SUM(L16:L17)</f>
        <v>7</v>
      </c>
      <c r="M15" s="291">
        <f>(SUM(M16:M17))/L15</f>
        <v>4.0371428571428574</v>
      </c>
      <c r="N15" s="278"/>
      <c r="O15" s="278"/>
      <c r="P15" s="292">
        <v>3.99</v>
      </c>
      <c r="Q15" s="278"/>
      <c r="R15" s="278">
        <f>SUM(R16:R17)</f>
        <v>3</v>
      </c>
      <c r="S15" s="291">
        <f>(SUM(S16:S17))/R15</f>
        <v>2.5666666666666669</v>
      </c>
    </row>
    <row r="16" spans="1:19" s="260" customFormat="1" ht="18.75" customHeight="1" x14ac:dyDescent="0.25">
      <c r="A16" s="86" t="s">
        <v>98</v>
      </c>
      <c r="B16" s="272">
        <v>6.2</v>
      </c>
      <c r="C16" s="272">
        <v>1</v>
      </c>
      <c r="D16" s="272">
        <f>B16*C16</f>
        <v>6.2</v>
      </c>
      <c r="E16" s="268">
        <v>2.9</v>
      </c>
      <c r="F16" s="268">
        <v>2</v>
      </c>
      <c r="G16" s="268">
        <f>E16*F16</f>
        <v>5.8</v>
      </c>
      <c r="H16" s="273" t="s">
        <v>45</v>
      </c>
      <c r="I16" s="273"/>
      <c r="J16" s="273"/>
      <c r="K16" s="269">
        <v>4.32</v>
      </c>
      <c r="L16" s="269">
        <v>1</v>
      </c>
      <c r="M16" s="269">
        <f>K16*L16</f>
        <v>4.32</v>
      </c>
      <c r="N16" s="270"/>
      <c r="O16" s="270"/>
      <c r="P16" s="270"/>
      <c r="Q16" s="269">
        <v>2.5</v>
      </c>
      <c r="R16" s="269">
        <v>2</v>
      </c>
      <c r="S16" s="269">
        <f>Q16*R16</f>
        <v>5</v>
      </c>
    </row>
    <row r="17" spans="1:19" s="260" customFormat="1" ht="18.75" customHeight="1" x14ac:dyDescent="0.25">
      <c r="A17" s="86" t="s">
        <v>62</v>
      </c>
      <c r="B17" s="272">
        <v>4.5</v>
      </c>
      <c r="C17" s="272">
        <v>6</v>
      </c>
      <c r="D17" s="272">
        <f t="shared" ref="D17:D20" si="6">B17*C17</f>
        <v>27</v>
      </c>
      <c r="E17" s="268">
        <v>2.4</v>
      </c>
      <c r="F17" s="268">
        <v>3</v>
      </c>
      <c r="G17" s="268">
        <f t="shared" ref="G17:G18" si="7">E17*F17</f>
        <v>7.1999999999999993</v>
      </c>
      <c r="H17" s="273">
        <v>4.7</v>
      </c>
      <c r="I17" s="273">
        <v>1</v>
      </c>
      <c r="J17" s="273"/>
      <c r="K17" s="269">
        <v>3.99</v>
      </c>
      <c r="L17" s="269">
        <v>6</v>
      </c>
      <c r="M17" s="269">
        <f>K17*L17</f>
        <v>23.94</v>
      </c>
      <c r="N17" s="269">
        <v>3.99</v>
      </c>
      <c r="O17" s="269">
        <v>1</v>
      </c>
      <c r="P17" s="269"/>
      <c r="Q17" s="269">
        <v>2.7</v>
      </c>
      <c r="R17" s="269">
        <v>1</v>
      </c>
      <c r="S17" s="269">
        <f>Q17*R17</f>
        <v>2.7</v>
      </c>
    </row>
    <row r="18" spans="1:19" s="260" customFormat="1" ht="18.75" customHeight="1" x14ac:dyDescent="0.25">
      <c r="A18" s="264" t="s">
        <v>63</v>
      </c>
      <c r="B18" s="272">
        <v>2.2999999999999998</v>
      </c>
      <c r="C18" s="272">
        <v>2</v>
      </c>
      <c r="D18" s="272">
        <f t="shared" si="6"/>
        <v>4.5999999999999996</v>
      </c>
      <c r="E18" s="268">
        <v>1.9</v>
      </c>
      <c r="F18" s="268">
        <v>2</v>
      </c>
      <c r="G18" s="268">
        <f t="shared" si="7"/>
        <v>3.8</v>
      </c>
      <c r="H18" s="274"/>
      <c r="I18" s="274"/>
      <c r="J18" s="274"/>
      <c r="K18" s="275"/>
      <c r="L18" s="275"/>
      <c r="M18" s="275"/>
      <c r="N18" s="275"/>
      <c r="O18" s="275"/>
      <c r="P18" s="275"/>
      <c r="Q18" s="275"/>
      <c r="R18" s="275"/>
      <c r="S18" s="275"/>
    </row>
    <row r="19" spans="1:19" s="260" customFormat="1" ht="18.75" customHeight="1" x14ac:dyDescent="0.25">
      <c r="A19" s="86" t="s">
        <v>101</v>
      </c>
      <c r="B19" s="276"/>
      <c r="C19" s="276"/>
      <c r="D19" s="276"/>
      <c r="E19" s="276"/>
      <c r="F19" s="276"/>
      <c r="G19" s="276"/>
      <c r="H19" s="274"/>
      <c r="I19" s="274"/>
      <c r="J19" s="274"/>
      <c r="K19" s="275"/>
      <c r="L19" s="275"/>
      <c r="M19" s="275"/>
      <c r="N19" s="275"/>
      <c r="O19" s="275"/>
      <c r="P19" s="275"/>
      <c r="Q19" s="275"/>
      <c r="R19" s="275"/>
      <c r="S19" s="275"/>
    </row>
    <row r="20" spans="1:19" s="260" customFormat="1" ht="18.75" customHeight="1" x14ac:dyDescent="0.25">
      <c r="A20" s="263" t="s">
        <v>99</v>
      </c>
      <c r="B20" s="269">
        <v>1.8</v>
      </c>
      <c r="C20" s="269">
        <v>1</v>
      </c>
      <c r="D20" s="272">
        <f t="shared" si="6"/>
        <v>1.8</v>
      </c>
      <c r="E20" s="275"/>
      <c r="F20" s="275"/>
      <c r="G20" s="275"/>
      <c r="H20" s="274"/>
      <c r="I20" s="274"/>
      <c r="J20" s="274"/>
      <c r="K20" s="275"/>
      <c r="L20" s="275"/>
      <c r="M20" s="275"/>
      <c r="N20" s="275"/>
      <c r="O20" s="275"/>
      <c r="P20" s="275"/>
      <c r="Q20" s="275"/>
      <c r="R20" s="275"/>
      <c r="S20" s="275"/>
    </row>
    <row r="21" spans="1:19" s="260" customFormat="1" ht="18.75" customHeight="1" x14ac:dyDescent="0.25">
      <c r="A21" s="219" t="s">
        <v>119</v>
      </c>
      <c r="B21" s="278"/>
      <c r="C21" s="278">
        <v>4</v>
      </c>
      <c r="D21" s="292">
        <f>(SUM(D22:D23))/C21</f>
        <v>4.8</v>
      </c>
      <c r="E21" s="300"/>
      <c r="F21" s="278"/>
      <c r="G21" s="292">
        <v>3.9</v>
      </c>
      <c r="H21" s="300"/>
      <c r="I21" s="278"/>
      <c r="J21" s="292">
        <v>4.5</v>
      </c>
      <c r="K21" s="278"/>
      <c r="L21" s="278"/>
      <c r="M21" s="278"/>
      <c r="N21" s="278"/>
      <c r="O21" s="278"/>
      <c r="P21" s="278"/>
      <c r="Q21" s="278"/>
      <c r="R21" s="278"/>
      <c r="S21" s="278"/>
    </row>
    <row r="22" spans="1:19" s="260" customFormat="1" ht="18.75" customHeight="1" x14ac:dyDescent="0.25">
      <c r="A22" s="86" t="s">
        <v>60</v>
      </c>
      <c r="B22" s="167">
        <v>5.3</v>
      </c>
      <c r="C22" s="288">
        <v>2</v>
      </c>
      <c r="D22" s="288">
        <f>B22*C22</f>
        <v>10.6</v>
      </c>
      <c r="E22" s="268" t="s">
        <v>45</v>
      </c>
      <c r="F22" s="268"/>
      <c r="G22" s="268"/>
      <c r="H22" s="273">
        <v>4.5</v>
      </c>
      <c r="I22" s="273">
        <v>2</v>
      </c>
      <c r="J22" s="273"/>
      <c r="K22" s="270"/>
      <c r="L22" s="270"/>
      <c r="M22" s="270"/>
      <c r="N22" s="270"/>
      <c r="O22" s="270"/>
      <c r="P22" s="270"/>
      <c r="Q22" s="270"/>
      <c r="R22" s="270"/>
      <c r="S22" s="270"/>
    </row>
    <row r="23" spans="1:19" s="260" customFormat="1" ht="18.75" customHeight="1" x14ac:dyDescent="0.25">
      <c r="A23" s="86" t="s">
        <v>96</v>
      </c>
      <c r="B23" s="167">
        <v>4.3</v>
      </c>
      <c r="C23" s="288">
        <v>2</v>
      </c>
      <c r="D23" s="288">
        <f>B23*C23</f>
        <v>8.6</v>
      </c>
      <c r="E23" s="268">
        <v>3.9</v>
      </c>
      <c r="F23" s="268">
        <v>3</v>
      </c>
      <c r="G23" s="268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</row>
    <row r="24" spans="1:19" s="260" customFormat="1" ht="18.75" customHeight="1" x14ac:dyDescent="0.25">
      <c r="A24" s="86" t="s">
        <v>102</v>
      </c>
      <c r="B24" s="274"/>
      <c r="C24" s="274"/>
      <c r="D24" s="274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</row>
    <row r="26" spans="1:19" s="109" customFormat="1" x14ac:dyDescent="0.2">
      <c r="A26" s="115" t="s">
        <v>140</v>
      </c>
      <c r="C26" s="112"/>
      <c r="D26" s="112"/>
      <c r="F26" s="112"/>
      <c r="G26" s="112"/>
      <c r="I26" s="112"/>
      <c r="J26" s="112"/>
      <c r="L26" s="112"/>
      <c r="M26" s="112"/>
      <c r="O26" s="112"/>
      <c r="P26" s="112"/>
      <c r="R26" s="112"/>
      <c r="S26" s="112"/>
    </row>
    <row r="27" spans="1:19" s="109" customFormat="1" x14ac:dyDescent="0.2">
      <c r="A27" s="108" t="s">
        <v>137</v>
      </c>
      <c r="C27" s="112"/>
      <c r="D27" s="112"/>
      <c r="F27" s="112"/>
      <c r="G27" s="112"/>
      <c r="I27" s="112"/>
      <c r="J27" s="112"/>
      <c r="L27" s="112"/>
      <c r="M27" s="112"/>
      <c r="O27" s="112"/>
      <c r="P27" s="112"/>
      <c r="R27" s="112"/>
      <c r="S27" s="112"/>
    </row>
    <row r="28" spans="1:19" s="112" customFormat="1" x14ac:dyDescent="0.2">
      <c r="A28" s="108"/>
    </row>
    <row r="29" spans="1:19" s="112" customFormat="1" x14ac:dyDescent="0.2">
      <c r="A29" s="108" t="s">
        <v>139</v>
      </c>
    </row>
    <row r="30" spans="1:19" x14ac:dyDescent="0.2">
      <c r="A30" s="8" t="s">
        <v>124</v>
      </c>
    </row>
    <row r="31" spans="1:19" s="109" customFormat="1" x14ac:dyDescent="0.2">
      <c r="A31" s="109" t="s">
        <v>126</v>
      </c>
      <c r="C31" s="112"/>
      <c r="D31" s="112"/>
      <c r="F31" s="112"/>
      <c r="G31" s="112"/>
      <c r="I31" s="112"/>
      <c r="J31" s="112"/>
      <c r="L31" s="112"/>
      <c r="M31" s="112"/>
      <c r="O31" s="112"/>
      <c r="P31" s="112"/>
      <c r="R31" s="112"/>
      <c r="S31" s="112"/>
    </row>
    <row r="32" spans="1:19" x14ac:dyDescent="0.2">
      <c r="A32" s="8" t="s">
        <v>127</v>
      </c>
    </row>
  </sheetData>
  <mergeCells count="8">
    <mergeCell ref="Q4:S4"/>
    <mergeCell ref="A1:N1"/>
    <mergeCell ref="B4:D4"/>
    <mergeCell ref="A4:A5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C99"/>
  </sheetPr>
  <dimension ref="A1:G134"/>
  <sheetViews>
    <sheetView windowProtection="1" zoomScale="90" zoomScaleNormal="90" workbookViewId="0">
      <selection activeCell="D155" sqref="D155"/>
    </sheetView>
  </sheetViews>
  <sheetFormatPr defaultRowHeight="12.75" x14ac:dyDescent="0.2"/>
  <cols>
    <col min="1" max="1" width="33" style="112" customWidth="1"/>
    <col min="2" max="2" width="22.7109375" style="112" customWidth="1"/>
    <col min="3" max="7" width="22.7109375" style="112" bestFit="1" customWidth="1"/>
    <col min="8" max="16384" width="9.140625" style="112"/>
  </cols>
  <sheetData>
    <row r="1" spans="1:7" s="12" customFormat="1" x14ac:dyDescent="0.2">
      <c r="A1" s="782" t="s">
        <v>336</v>
      </c>
      <c r="B1" s="782"/>
      <c r="C1" s="782"/>
      <c r="D1" s="782"/>
      <c r="E1" s="783"/>
      <c r="F1" s="783"/>
    </row>
    <row r="2" spans="1:7" s="108" customFormat="1" x14ac:dyDescent="0.2">
      <c r="A2" s="633" t="s">
        <v>337</v>
      </c>
      <c r="B2" s="633"/>
      <c r="C2" s="633"/>
      <c r="D2" s="633"/>
    </row>
    <row r="4" spans="1:7" x14ac:dyDescent="0.2">
      <c r="A4" s="634" t="s">
        <v>87</v>
      </c>
      <c r="B4" s="635" t="s">
        <v>82</v>
      </c>
      <c r="C4" s="635" t="s">
        <v>68</v>
      </c>
      <c r="D4" s="635" t="s">
        <v>58</v>
      </c>
      <c r="E4" s="635" t="s">
        <v>6</v>
      </c>
      <c r="F4" s="635" t="s">
        <v>13</v>
      </c>
      <c r="G4" s="635" t="s">
        <v>14</v>
      </c>
    </row>
    <row r="5" spans="1:7" ht="18.75" customHeight="1" x14ac:dyDescent="0.2">
      <c r="A5" s="636" t="s">
        <v>264</v>
      </c>
      <c r="B5" s="636"/>
      <c r="C5" s="637">
        <f>AVERAGE(C6,C47)</f>
        <v>4.6816666666666666</v>
      </c>
      <c r="D5" s="637">
        <f>AVERAGE(D6,D47)</f>
        <v>4.399375</v>
      </c>
      <c r="E5" s="637">
        <f>AVERAGE(E6,E47)</f>
        <v>3.9199583333333332</v>
      </c>
      <c r="F5" s="637">
        <f>AVERAGE(F6,F47)</f>
        <v>4.0665873015873011</v>
      </c>
      <c r="G5" s="637">
        <f>AVERAGE(G6,G47)</f>
        <v>3.6986111111111111</v>
      </c>
    </row>
    <row r="6" spans="1:7" ht="15" customHeight="1" x14ac:dyDescent="0.2">
      <c r="A6" s="638" t="s">
        <v>185</v>
      </c>
      <c r="B6" s="638"/>
      <c r="C6" s="639">
        <f>AVERAGE(C7,C29,C31,C41,C44)</f>
        <v>4.3</v>
      </c>
      <c r="D6" s="639">
        <f>AVERAGE(D7,D29,D31,D41,D44)</f>
        <v>4.3062500000000004</v>
      </c>
      <c r="E6" s="639">
        <f>AVERAGE(E7,E29,E31,E41,E44)</f>
        <v>3.7157499999999999</v>
      </c>
      <c r="F6" s="639">
        <f>AVERAGE(F7,F29,F31,F41,F44)</f>
        <v>3.9242857142857144</v>
      </c>
      <c r="G6" s="639">
        <f>AVERAGE(G7,G29,G31,G41,G44)</f>
        <v>3.4750000000000001</v>
      </c>
    </row>
    <row r="7" spans="1:7" hidden="1" x14ac:dyDescent="0.2">
      <c r="A7" s="640" t="s">
        <v>186</v>
      </c>
      <c r="B7" s="640"/>
      <c r="C7" s="641">
        <f>AVERAGE(C8:C16)</f>
        <v>4.5475000000000003</v>
      </c>
      <c r="D7" s="641">
        <f t="shared" ref="D7:G7" si="0">AVERAGE(D8:D16)</f>
        <v>4.0837500000000002</v>
      </c>
      <c r="E7" s="641">
        <f t="shared" si="0"/>
        <v>4.0887500000000001</v>
      </c>
      <c r="F7" s="641">
        <f t="shared" si="0"/>
        <v>3.7728571428571427</v>
      </c>
      <c r="G7" s="641">
        <f t="shared" si="0"/>
        <v>3.375</v>
      </c>
    </row>
    <row r="8" spans="1:7" hidden="1" x14ac:dyDescent="0.2">
      <c r="A8" s="642" t="s">
        <v>324</v>
      </c>
      <c r="B8" s="453"/>
      <c r="C8" s="560">
        <v>4.5</v>
      </c>
      <c r="D8" s="554">
        <v>3.52</v>
      </c>
      <c r="E8" s="554">
        <v>4.28</v>
      </c>
      <c r="F8" s="554">
        <v>3.68</v>
      </c>
      <c r="G8" s="554">
        <v>3.3</v>
      </c>
    </row>
    <row r="9" spans="1:7" hidden="1" x14ac:dyDescent="0.2">
      <c r="A9" s="642" t="s">
        <v>189</v>
      </c>
      <c r="B9" s="643"/>
      <c r="C9" s="560">
        <v>4.29</v>
      </c>
      <c r="D9" s="554">
        <v>4.17</v>
      </c>
      <c r="E9" s="554">
        <v>4.2300000000000004</v>
      </c>
      <c r="F9" s="554">
        <v>3.62</v>
      </c>
      <c r="G9" s="554">
        <v>3.34</v>
      </c>
    </row>
    <row r="10" spans="1:7" hidden="1" x14ac:dyDescent="0.2">
      <c r="A10" s="642" t="s">
        <v>190</v>
      </c>
      <c r="B10" s="392"/>
      <c r="C10" s="560">
        <v>6.43</v>
      </c>
      <c r="D10" s="554">
        <v>5.33</v>
      </c>
      <c r="E10" s="554">
        <v>4.6399999999999997</v>
      </c>
      <c r="F10" s="554">
        <v>4.78</v>
      </c>
      <c r="G10" s="644" t="s">
        <v>45</v>
      </c>
    </row>
    <row r="11" spans="1:7" hidden="1" x14ac:dyDescent="0.2">
      <c r="A11" s="642" t="s">
        <v>267</v>
      </c>
      <c r="B11" s="392"/>
      <c r="C11" s="560">
        <v>4.62</v>
      </c>
      <c r="D11" s="554">
        <v>4.66</v>
      </c>
      <c r="E11" s="554">
        <v>4.59</v>
      </c>
      <c r="F11" s="554">
        <v>4.21</v>
      </c>
      <c r="G11" s="554">
        <v>4.0199999999999996</v>
      </c>
    </row>
    <row r="12" spans="1:7" hidden="1" x14ac:dyDescent="0.2">
      <c r="A12" s="642" t="s">
        <v>192</v>
      </c>
      <c r="B12" s="392"/>
      <c r="C12" s="560">
        <v>3.75</v>
      </c>
      <c r="D12" s="554">
        <v>3.76</v>
      </c>
      <c r="E12" s="554">
        <v>3.23</v>
      </c>
      <c r="F12" s="554">
        <v>2.88</v>
      </c>
      <c r="G12" s="554" t="s">
        <v>45</v>
      </c>
    </row>
    <row r="13" spans="1:7" hidden="1" x14ac:dyDescent="0.2">
      <c r="A13" s="642" t="s">
        <v>325</v>
      </c>
      <c r="B13" s="392"/>
      <c r="C13" s="560">
        <v>3.89</v>
      </c>
      <c r="D13" s="554">
        <v>2.89</v>
      </c>
      <c r="E13" s="554" t="s">
        <v>45</v>
      </c>
      <c r="F13" s="554" t="s">
        <v>45</v>
      </c>
      <c r="G13" s="554" t="s">
        <v>45</v>
      </c>
    </row>
    <row r="14" spans="1:7" hidden="1" x14ac:dyDescent="0.2">
      <c r="A14" s="642" t="s">
        <v>194</v>
      </c>
      <c r="B14" s="392"/>
      <c r="C14" s="560">
        <v>4.3</v>
      </c>
      <c r="D14" s="554">
        <v>3.94</v>
      </c>
      <c r="E14" s="554">
        <v>3.68</v>
      </c>
      <c r="F14" s="554">
        <v>3.43</v>
      </c>
      <c r="G14" s="554">
        <v>2.94</v>
      </c>
    </row>
    <row r="15" spans="1:7" ht="25.5" hidden="1" x14ac:dyDescent="0.2">
      <c r="A15" s="642" t="s">
        <v>326</v>
      </c>
      <c r="B15" s="392"/>
      <c r="C15" s="554" t="s">
        <v>45</v>
      </c>
      <c r="D15" s="554" t="s">
        <v>45</v>
      </c>
      <c r="E15" s="554">
        <v>4.33</v>
      </c>
      <c r="F15" s="554"/>
      <c r="G15" s="554">
        <v>3.7</v>
      </c>
    </row>
    <row r="16" spans="1:7" hidden="1" x14ac:dyDescent="0.2">
      <c r="A16" s="642" t="s">
        <v>196</v>
      </c>
      <c r="B16" s="392"/>
      <c r="C16" s="560">
        <v>4.5999999999999996</v>
      </c>
      <c r="D16" s="554">
        <v>4.4000000000000004</v>
      </c>
      <c r="E16" s="554">
        <v>3.73</v>
      </c>
      <c r="F16" s="554">
        <v>3.81</v>
      </c>
      <c r="G16" s="554">
        <v>2.95</v>
      </c>
    </row>
    <row r="17" spans="1:7" hidden="1" x14ac:dyDescent="0.2">
      <c r="A17" s="645" t="s">
        <v>338</v>
      </c>
      <c r="B17" s="645"/>
      <c r="C17" s="645"/>
      <c r="D17" s="646"/>
      <c r="E17" s="646"/>
      <c r="F17" s="646"/>
      <c r="G17" s="646"/>
    </row>
    <row r="18" spans="1:7" hidden="1" x14ac:dyDescent="0.2">
      <c r="A18" s="647" t="s">
        <v>339</v>
      </c>
      <c r="B18" s="647"/>
      <c r="C18" s="342">
        <v>10.38</v>
      </c>
      <c r="D18" s="554">
        <v>7.53</v>
      </c>
      <c r="E18" s="359">
        <v>6.95</v>
      </c>
      <c r="F18" s="359">
        <v>7.37</v>
      </c>
      <c r="G18" s="359">
        <v>6.26</v>
      </c>
    </row>
    <row r="19" spans="1:7" hidden="1" x14ac:dyDescent="0.2">
      <c r="A19" s="457" t="s">
        <v>267</v>
      </c>
      <c r="B19" s="457"/>
      <c r="C19" s="342">
        <v>10.130000000000001</v>
      </c>
      <c r="D19" s="554">
        <v>8.7899999999999991</v>
      </c>
      <c r="E19" s="359">
        <v>7.37</v>
      </c>
      <c r="F19" s="359">
        <v>6.91</v>
      </c>
      <c r="G19" s="359">
        <v>6.28</v>
      </c>
    </row>
    <row r="20" spans="1:7" hidden="1" x14ac:dyDescent="0.2">
      <c r="A20" s="457" t="s">
        <v>194</v>
      </c>
      <c r="B20" s="457"/>
      <c r="C20" s="342" t="s">
        <v>45</v>
      </c>
      <c r="D20" s="554">
        <v>7.69</v>
      </c>
      <c r="E20" s="359">
        <v>6.29</v>
      </c>
      <c r="F20" s="359">
        <v>5.9</v>
      </c>
      <c r="G20" s="359">
        <v>4.84</v>
      </c>
    </row>
    <row r="21" spans="1:7" hidden="1" x14ac:dyDescent="0.2">
      <c r="A21" s="457" t="s">
        <v>196</v>
      </c>
      <c r="B21" s="457"/>
      <c r="C21" s="342">
        <v>9.67</v>
      </c>
      <c r="D21" s="554">
        <v>6.42</v>
      </c>
      <c r="E21" s="359">
        <v>6.49</v>
      </c>
      <c r="F21" s="359">
        <v>5.87</v>
      </c>
      <c r="G21" s="359">
        <v>4.91</v>
      </c>
    </row>
    <row r="22" spans="1:7" hidden="1" x14ac:dyDescent="0.2">
      <c r="A22" s="648" t="s">
        <v>197</v>
      </c>
      <c r="B22" s="648"/>
      <c r="C22" s="648"/>
      <c r="D22" s="649"/>
      <c r="E22" s="413"/>
      <c r="F22" s="413"/>
      <c r="G22" s="413"/>
    </row>
    <row r="23" spans="1:7" hidden="1" x14ac:dyDescent="0.2">
      <c r="A23" s="392" t="s">
        <v>198</v>
      </c>
      <c r="B23" s="457"/>
      <c r="C23" s="342" t="s">
        <v>45</v>
      </c>
      <c r="D23" s="342" t="s">
        <v>45</v>
      </c>
      <c r="E23" s="373"/>
      <c r="F23" s="373"/>
      <c r="G23" s="373"/>
    </row>
    <row r="24" spans="1:7" hidden="1" x14ac:dyDescent="0.2">
      <c r="A24" s="457" t="s">
        <v>199</v>
      </c>
      <c r="B24" s="457"/>
      <c r="C24" s="342" t="s">
        <v>45</v>
      </c>
      <c r="D24" s="342" t="s">
        <v>45</v>
      </c>
      <c r="E24" s="373"/>
      <c r="F24" s="373"/>
      <c r="G24" s="373"/>
    </row>
    <row r="25" spans="1:7" hidden="1" x14ac:dyDescent="0.2">
      <c r="A25" s="392" t="s">
        <v>200</v>
      </c>
      <c r="B25" s="457"/>
      <c r="C25" s="342" t="s">
        <v>45</v>
      </c>
      <c r="D25" s="342" t="s">
        <v>45</v>
      </c>
      <c r="E25" s="373"/>
      <c r="F25" s="373"/>
      <c r="G25" s="373"/>
    </row>
    <row r="26" spans="1:7" hidden="1" x14ac:dyDescent="0.2">
      <c r="A26" s="457" t="s">
        <v>201</v>
      </c>
      <c r="B26" s="457"/>
      <c r="C26" s="342" t="s">
        <v>45</v>
      </c>
      <c r="D26" s="342" t="s">
        <v>45</v>
      </c>
      <c r="E26" s="373"/>
      <c r="F26" s="373"/>
      <c r="G26" s="373"/>
    </row>
    <row r="27" spans="1:7" hidden="1" x14ac:dyDescent="0.2">
      <c r="A27" s="334" t="s">
        <v>207</v>
      </c>
      <c r="B27" s="457"/>
      <c r="C27" s="342"/>
      <c r="D27" s="342"/>
      <c r="E27" s="373"/>
      <c r="F27" s="373"/>
      <c r="G27" s="373"/>
    </row>
    <row r="28" spans="1:7" hidden="1" x14ac:dyDescent="0.2">
      <c r="A28" s="334" t="s">
        <v>271</v>
      </c>
      <c r="B28" s="457"/>
      <c r="C28" s="342"/>
      <c r="D28" s="342"/>
      <c r="E28" s="373"/>
      <c r="F28" s="373"/>
      <c r="G28" s="373"/>
    </row>
    <row r="29" spans="1:7" hidden="1" x14ac:dyDescent="0.2">
      <c r="A29" s="640" t="s">
        <v>208</v>
      </c>
      <c r="B29" s="640"/>
      <c r="C29" s="640">
        <f>AVERAGE(C30)</f>
        <v>4.5</v>
      </c>
      <c r="D29" s="640">
        <f t="shared" ref="D29" si="1">AVERAGE(D30)</f>
        <v>6.3</v>
      </c>
      <c r="E29" s="640">
        <f>AVERAGE(4.6,6.2)</f>
        <v>5.4</v>
      </c>
      <c r="F29" s="640">
        <f>AVERAGE(4.6,5.4)</f>
        <v>5</v>
      </c>
      <c r="G29" s="640">
        <f>AVERAGE(4,4.2)</f>
        <v>4.0999999999999996</v>
      </c>
    </row>
    <row r="30" spans="1:7" ht="0.75" customHeight="1" x14ac:dyDescent="0.2">
      <c r="A30" s="650" t="s">
        <v>209</v>
      </c>
      <c r="B30" s="650"/>
      <c r="C30" s="643">
        <v>4.5</v>
      </c>
      <c r="D30" s="538">
        <f>AVERAGE(4.8,7.8)</f>
        <v>6.3</v>
      </c>
      <c r="E30" s="554">
        <v>5.4</v>
      </c>
      <c r="F30" s="554">
        <v>5</v>
      </c>
      <c r="G30" s="554">
        <v>4.0999999999999996</v>
      </c>
    </row>
    <row r="31" spans="1:7" ht="14.25" x14ac:dyDescent="0.2">
      <c r="A31" s="640" t="s">
        <v>340</v>
      </c>
      <c r="B31" s="640"/>
      <c r="C31" s="641">
        <f>AVERAGE(C32:C40)</f>
        <v>4.2775000000000007</v>
      </c>
      <c r="D31" s="641">
        <f t="shared" ref="D31:G31" si="2">AVERAGE(D32:D40)</f>
        <v>3.6074999999999999</v>
      </c>
      <c r="E31" s="641">
        <f t="shared" si="2"/>
        <v>3.17</v>
      </c>
      <c r="F31" s="641">
        <f t="shared" si="2"/>
        <v>3</v>
      </c>
      <c r="G31" s="641">
        <f t="shared" si="2"/>
        <v>2.95</v>
      </c>
    </row>
    <row r="32" spans="1:7" ht="20.25" customHeight="1" x14ac:dyDescent="0.2">
      <c r="A32" s="642" t="s">
        <v>210</v>
      </c>
      <c r="B32" s="392">
        <v>4.2</v>
      </c>
      <c r="C32" s="643">
        <v>3.92</v>
      </c>
      <c r="D32" s="554">
        <v>2.94</v>
      </c>
      <c r="E32" s="554" t="s">
        <v>45</v>
      </c>
      <c r="F32" s="554" t="s">
        <v>45</v>
      </c>
      <c r="G32" s="554" t="s">
        <v>45</v>
      </c>
    </row>
    <row r="33" spans="1:7" hidden="1" x14ac:dyDescent="0.2">
      <c r="A33" s="642" t="s">
        <v>52</v>
      </c>
      <c r="B33" s="392"/>
      <c r="C33" s="643">
        <v>4.2</v>
      </c>
      <c r="D33" s="554">
        <v>4.17</v>
      </c>
      <c r="E33" s="539">
        <v>2.96</v>
      </c>
      <c r="F33" s="559"/>
      <c r="G33" s="559"/>
    </row>
    <row r="34" spans="1:7" hidden="1" x14ac:dyDescent="0.2">
      <c r="A34" s="642" t="s">
        <v>53</v>
      </c>
      <c r="B34" s="392"/>
      <c r="C34" s="643">
        <v>4.2</v>
      </c>
      <c r="D34" s="554">
        <v>2.8</v>
      </c>
      <c r="E34" s="559"/>
      <c r="F34" s="559"/>
      <c r="G34" s="559"/>
    </row>
    <row r="35" spans="1:7" hidden="1" x14ac:dyDescent="0.2">
      <c r="A35" s="642" t="s">
        <v>54</v>
      </c>
      <c r="B35" s="392"/>
      <c r="C35" s="643">
        <v>3.5</v>
      </c>
      <c r="D35" s="554">
        <v>2.95</v>
      </c>
      <c r="E35" s="559"/>
      <c r="F35" s="559"/>
      <c r="G35" s="559"/>
    </row>
    <row r="36" spans="1:7" ht="25.5" hidden="1" x14ac:dyDescent="0.2">
      <c r="A36" s="399" t="s">
        <v>86</v>
      </c>
      <c r="B36" s="392"/>
      <c r="C36" s="643">
        <v>4.3</v>
      </c>
      <c r="D36" s="554">
        <v>4.8</v>
      </c>
      <c r="E36" s="539">
        <v>2.95</v>
      </c>
      <c r="F36" s="539">
        <v>3</v>
      </c>
      <c r="G36" s="539">
        <v>2.94</v>
      </c>
    </row>
    <row r="37" spans="1:7" ht="25.5" hidden="1" x14ac:dyDescent="0.2">
      <c r="A37" s="399" t="s">
        <v>211</v>
      </c>
      <c r="B37" s="392"/>
      <c r="C37" s="643"/>
      <c r="D37" s="554"/>
      <c r="E37" s="539"/>
      <c r="F37" s="539"/>
      <c r="G37" s="539"/>
    </row>
    <row r="38" spans="1:7" hidden="1" x14ac:dyDescent="0.2">
      <c r="A38" s="642" t="s">
        <v>55</v>
      </c>
      <c r="B38" s="392"/>
      <c r="C38" s="643">
        <v>4.9000000000000004</v>
      </c>
      <c r="D38" s="554">
        <v>3.7</v>
      </c>
      <c r="E38" s="559"/>
      <c r="F38" s="559"/>
      <c r="G38" s="559"/>
    </row>
    <row r="39" spans="1:7" hidden="1" x14ac:dyDescent="0.2">
      <c r="A39" s="642" t="s">
        <v>60</v>
      </c>
      <c r="B39" s="392"/>
      <c r="C39" s="643">
        <v>5.0999999999999996</v>
      </c>
      <c r="D39" s="554">
        <v>4.5</v>
      </c>
      <c r="E39" s="539">
        <v>3.6</v>
      </c>
      <c r="F39" s="539">
        <v>3</v>
      </c>
      <c r="G39" s="539">
        <v>2.96</v>
      </c>
    </row>
    <row r="40" spans="1:7" hidden="1" x14ac:dyDescent="0.2">
      <c r="A40" s="642" t="s">
        <v>57</v>
      </c>
      <c r="B40" s="392"/>
      <c r="C40" s="643">
        <v>4.0999999999999996</v>
      </c>
      <c r="D40" s="554">
        <v>3</v>
      </c>
      <c r="E40" s="559"/>
      <c r="F40" s="559"/>
      <c r="G40" s="559"/>
    </row>
    <row r="41" spans="1:7" hidden="1" x14ac:dyDescent="0.2">
      <c r="A41" s="640" t="s">
        <v>212</v>
      </c>
      <c r="B41" s="640"/>
      <c r="C41" s="641">
        <f>AVERAGE(C42:C43)</f>
        <v>4.2750000000000004</v>
      </c>
      <c r="D41" s="641">
        <f t="shared" ref="D41:E41" si="3">AVERAGE(D42:D43)</f>
        <v>3.6500000000000004</v>
      </c>
      <c r="E41" s="641">
        <f t="shared" si="3"/>
        <v>2.95</v>
      </c>
      <c r="F41" s="553" t="s">
        <v>45</v>
      </c>
      <c r="G41" s="553" t="s">
        <v>45</v>
      </c>
    </row>
    <row r="42" spans="1:7" hidden="1" x14ac:dyDescent="0.2">
      <c r="A42" s="650" t="s">
        <v>239</v>
      </c>
      <c r="B42" s="650"/>
      <c r="C42" s="651">
        <v>3.5</v>
      </c>
      <c r="D42" s="560">
        <v>3.37</v>
      </c>
      <c r="E42" s="554">
        <v>2.95</v>
      </c>
      <c r="F42" s="554" t="s">
        <v>45</v>
      </c>
      <c r="G42" s="554" t="s">
        <v>45</v>
      </c>
    </row>
    <row r="43" spans="1:7" hidden="1" x14ac:dyDescent="0.2">
      <c r="A43" s="650" t="s">
        <v>214</v>
      </c>
      <c r="B43" s="650"/>
      <c r="C43" s="651">
        <v>5.05</v>
      </c>
      <c r="D43" s="560">
        <v>3.93</v>
      </c>
      <c r="E43" s="554" t="s">
        <v>45</v>
      </c>
      <c r="F43" s="554" t="s">
        <v>45</v>
      </c>
      <c r="G43" s="554" t="s">
        <v>45</v>
      </c>
    </row>
    <row r="44" spans="1:7" hidden="1" x14ac:dyDescent="0.2">
      <c r="A44" s="640" t="s">
        <v>215</v>
      </c>
      <c r="B44" s="640"/>
      <c r="C44" s="640">
        <f>AVERAGE(C45)</f>
        <v>3.9</v>
      </c>
      <c r="D44" s="640">
        <f t="shared" ref="D44:E44" si="4">AVERAGE(D45)</f>
        <v>3.89</v>
      </c>
      <c r="E44" s="640">
        <f t="shared" si="4"/>
        <v>2.97</v>
      </c>
      <c r="F44" s="532" t="s">
        <v>45</v>
      </c>
      <c r="G44" s="532" t="s">
        <v>45</v>
      </c>
    </row>
    <row r="45" spans="1:7" hidden="1" x14ac:dyDescent="0.2">
      <c r="A45" s="650" t="s">
        <v>216</v>
      </c>
      <c r="B45" s="650"/>
      <c r="C45" s="643">
        <v>3.9</v>
      </c>
      <c r="D45" s="561">
        <v>3.89</v>
      </c>
      <c r="E45" s="554">
        <v>2.97</v>
      </c>
      <c r="F45" s="554" t="s">
        <v>45</v>
      </c>
      <c r="G45" s="554" t="s">
        <v>45</v>
      </c>
    </row>
    <row r="46" spans="1:7" hidden="1" x14ac:dyDescent="0.2">
      <c r="A46" s="650" t="s">
        <v>217</v>
      </c>
      <c r="B46" s="650"/>
      <c r="C46" s="652"/>
      <c r="D46" s="653"/>
      <c r="E46" s="555"/>
      <c r="F46" s="555"/>
      <c r="G46" s="555"/>
    </row>
    <row r="47" spans="1:7" hidden="1" x14ac:dyDescent="0.2">
      <c r="A47" s="638" t="s">
        <v>341</v>
      </c>
      <c r="B47" s="638"/>
      <c r="C47" s="639">
        <f>AVERAGE(C48,C50,C52,C56)</f>
        <v>5.0633333333333335</v>
      </c>
      <c r="D47" s="639">
        <f t="shared" ref="D47:G47" si="5">AVERAGE(D48,D50,D52,D56)</f>
        <v>4.4924999999999997</v>
      </c>
      <c r="E47" s="639">
        <f t="shared" si="5"/>
        <v>4.1241666666666665</v>
      </c>
      <c r="F47" s="639">
        <f t="shared" si="5"/>
        <v>4.2088888888888887</v>
      </c>
      <c r="G47" s="639">
        <f t="shared" si="5"/>
        <v>3.9222222222222225</v>
      </c>
    </row>
    <row r="48" spans="1:7" hidden="1" x14ac:dyDescent="0.2">
      <c r="A48" s="640" t="s">
        <v>208</v>
      </c>
      <c r="B48" s="640"/>
      <c r="C48" s="640">
        <v>5</v>
      </c>
      <c r="D48" s="532">
        <f>AVERAGE(5,5.8)</f>
        <v>5.4</v>
      </c>
      <c r="E48" s="532">
        <f>AVERAGE(5.1,5.3)</f>
        <v>5.1999999999999993</v>
      </c>
      <c r="F48" s="532">
        <f>AVERAGE(4.3,4.6)</f>
        <v>4.4499999999999993</v>
      </c>
      <c r="G48" s="532">
        <f>AVERAGE(4.3,4.2)</f>
        <v>4.25</v>
      </c>
    </row>
    <row r="49" spans="1:7" hidden="1" x14ac:dyDescent="0.2">
      <c r="A49" s="650" t="s">
        <v>209</v>
      </c>
      <c r="B49" s="650"/>
      <c r="C49" s="643">
        <v>5</v>
      </c>
      <c r="D49" s="538">
        <v>5.4</v>
      </c>
      <c r="E49" s="554">
        <v>5.2</v>
      </c>
      <c r="F49" s="554">
        <v>4.45</v>
      </c>
      <c r="G49" s="554">
        <v>4.25</v>
      </c>
    </row>
    <row r="50" spans="1:7" hidden="1" x14ac:dyDescent="0.2">
      <c r="A50" s="640" t="s">
        <v>212</v>
      </c>
      <c r="B50" s="640"/>
      <c r="C50" s="640">
        <v>5.46</v>
      </c>
      <c r="D50" s="553">
        <f>AVERAGE(3.67,3.22)</f>
        <v>3.4450000000000003</v>
      </c>
      <c r="E50" s="532">
        <v>2.8</v>
      </c>
      <c r="F50" s="532" t="s">
        <v>45</v>
      </c>
      <c r="G50" s="532" t="s">
        <v>45</v>
      </c>
    </row>
    <row r="51" spans="1:7" hidden="1" x14ac:dyDescent="0.2">
      <c r="A51" s="642" t="s">
        <v>342</v>
      </c>
      <c r="B51" s="650"/>
      <c r="C51" s="651">
        <v>5.46</v>
      </c>
      <c r="D51" s="560">
        <v>3.45</v>
      </c>
      <c r="E51" s="554">
        <v>2.8</v>
      </c>
      <c r="F51" s="554" t="s">
        <v>45</v>
      </c>
      <c r="G51" s="554" t="s">
        <v>45</v>
      </c>
    </row>
    <row r="52" spans="1:7" hidden="1" x14ac:dyDescent="0.2">
      <c r="A52" s="640" t="s">
        <v>215</v>
      </c>
      <c r="B52" s="640"/>
      <c r="C52" s="641">
        <f>AVERAGE(C53:C55)</f>
        <v>4.9833333333333334</v>
      </c>
      <c r="D52" s="641">
        <f t="shared" ref="D52:G52" si="6">AVERAGE(D53:D55)</f>
        <v>4.9849999999999994</v>
      </c>
      <c r="E52" s="641">
        <f t="shared" si="6"/>
        <v>3.9966666666666675</v>
      </c>
      <c r="F52" s="641">
        <f t="shared" si="6"/>
        <v>3.51</v>
      </c>
      <c r="G52" s="641">
        <f t="shared" si="6"/>
        <v>2.6166666666666667</v>
      </c>
    </row>
    <row r="53" spans="1:7" hidden="1" x14ac:dyDescent="0.2">
      <c r="A53" s="650" t="s">
        <v>221</v>
      </c>
      <c r="B53" s="392"/>
      <c r="C53" s="643">
        <v>4.6500000000000004</v>
      </c>
      <c r="D53" s="561">
        <f>AVERAGE(4.27,4.88)</f>
        <v>4.5749999999999993</v>
      </c>
      <c r="E53" s="554">
        <v>4.12</v>
      </c>
      <c r="F53" s="554">
        <v>3.39</v>
      </c>
      <c r="G53" s="554">
        <v>2.4500000000000002</v>
      </c>
    </row>
    <row r="54" spans="1:7" hidden="1" x14ac:dyDescent="0.2">
      <c r="A54" s="650" t="s">
        <v>222</v>
      </c>
      <c r="B54" s="453"/>
      <c r="C54" s="643">
        <v>5.2</v>
      </c>
      <c r="D54" s="561">
        <f>AVERAGE(4.9,5.57)</f>
        <v>5.2350000000000003</v>
      </c>
      <c r="E54" s="554">
        <v>4.07</v>
      </c>
      <c r="F54" s="554">
        <v>3.61</v>
      </c>
      <c r="G54" s="554">
        <v>2.4500000000000002</v>
      </c>
    </row>
    <row r="55" spans="1:7" ht="25.5" hidden="1" x14ac:dyDescent="0.2">
      <c r="A55" s="457" t="s">
        <v>223</v>
      </c>
      <c r="B55" s="392"/>
      <c r="C55" s="643">
        <v>5.0999999999999996</v>
      </c>
      <c r="D55" s="561">
        <f>AVERAGE(4.79,5.5)</f>
        <v>5.1449999999999996</v>
      </c>
      <c r="E55" s="554">
        <v>3.8</v>
      </c>
      <c r="F55" s="554">
        <v>3.53</v>
      </c>
      <c r="G55" s="554">
        <v>2.95</v>
      </c>
    </row>
    <row r="56" spans="1:7" hidden="1" x14ac:dyDescent="0.2">
      <c r="A56" s="640" t="s">
        <v>343</v>
      </c>
      <c r="B56" s="640"/>
      <c r="C56" s="640">
        <f>AVERAGE(C57:C60)</f>
        <v>4.8099999999999996</v>
      </c>
      <c r="D56" s="640">
        <f t="shared" ref="D56:G56" si="7">AVERAGE(D57:D60)</f>
        <v>4.1399999999999997</v>
      </c>
      <c r="E56" s="640">
        <f t="shared" si="7"/>
        <v>4.5</v>
      </c>
      <c r="F56" s="641">
        <f t="shared" si="7"/>
        <v>4.666666666666667</v>
      </c>
      <c r="G56" s="640">
        <f t="shared" si="7"/>
        <v>4.9000000000000004</v>
      </c>
    </row>
    <row r="57" spans="1:7" hidden="1" x14ac:dyDescent="0.2">
      <c r="A57" s="650" t="s">
        <v>225</v>
      </c>
      <c r="B57" s="650"/>
      <c r="C57" s="389">
        <v>3.52</v>
      </c>
      <c r="D57" s="538">
        <v>3.76</v>
      </c>
      <c r="E57" s="554">
        <v>3.9</v>
      </c>
      <c r="F57" s="554">
        <v>4</v>
      </c>
      <c r="G57" s="555"/>
    </row>
    <row r="58" spans="1:7" hidden="1" x14ac:dyDescent="0.2">
      <c r="A58" s="457" t="s">
        <v>308</v>
      </c>
      <c r="B58" s="650"/>
      <c r="C58" s="389">
        <v>3.61</v>
      </c>
      <c r="D58" s="538">
        <v>3.76</v>
      </c>
      <c r="E58" s="359">
        <v>4.8</v>
      </c>
      <c r="F58" s="359">
        <v>5</v>
      </c>
      <c r="G58" s="359">
        <v>4.9000000000000004</v>
      </c>
    </row>
    <row r="59" spans="1:7" hidden="1" x14ac:dyDescent="0.2">
      <c r="A59" s="645" t="s">
        <v>338</v>
      </c>
      <c r="B59" s="645"/>
      <c r="C59" s="645"/>
      <c r="D59" s="654"/>
      <c r="E59" s="654"/>
      <c r="F59" s="654"/>
      <c r="G59" s="654"/>
    </row>
    <row r="60" spans="1:7" hidden="1" x14ac:dyDescent="0.2">
      <c r="A60" s="457" t="s">
        <v>308</v>
      </c>
      <c r="B60" s="457"/>
      <c r="C60" s="342">
        <v>7.3</v>
      </c>
      <c r="D60" s="538">
        <v>4.9000000000000004</v>
      </c>
      <c r="E60" s="359">
        <v>4.8</v>
      </c>
      <c r="F60" s="359">
        <v>5</v>
      </c>
      <c r="G60" s="359">
        <v>4.9000000000000004</v>
      </c>
    </row>
    <row r="61" spans="1:7" ht="15.75" customHeight="1" x14ac:dyDescent="0.2">
      <c r="A61" s="636" t="s">
        <v>282</v>
      </c>
      <c r="B61" s="636"/>
      <c r="C61" s="637">
        <f>AVERAGE(C62,C79,C85,C92,C98,C101)</f>
        <v>3.3084325396825398</v>
      </c>
      <c r="D61" s="637">
        <f>AVERAGE(D62,D79,D85,D92,D98,D101)</f>
        <v>3.3288888888888888</v>
      </c>
      <c r="E61" s="637">
        <f>AVERAGE(E62,E79,E85,E92,E98,E101)</f>
        <v>3.1108333333333333</v>
      </c>
      <c r="F61" s="637">
        <f>AVERAGE(F62,F79,F85,F92,F98,F101)</f>
        <v>2.5539999999999998</v>
      </c>
      <c r="G61" s="637">
        <f>AVERAGE(G62,G79,G85,G92,G98,G101)</f>
        <v>2.92</v>
      </c>
    </row>
    <row r="62" spans="1:7" hidden="1" x14ac:dyDescent="0.2">
      <c r="A62" s="640" t="s">
        <v>186</v>
      </c>
      <c r="B62" s="640"/>
      <c r="C62" s="641">
        <f>AVERAGE(C63:C75)</f>
        <v>3.5014285714285713</v>
      </c>
      <c r="D62" s="641">
        <f t="shared" ref="D62:G62" si="8">AVERAGE(D63:D75)</f>
        <v>2.4233333333333333</v>
      </c>
      <c r="E62" s="641">
        <f t="shared" si="8"/>
        <v>2</v>
      </c>
      <c r="F62" s="641">
        <f t="shared" si="8"/>
        <v>2</v>
      </c>
      <c r="G62" s="641">
        <f t="shared" si="8"/>
        <v>3.15</v>
      </c>
    </row>
    <row r="63" spans="1:7" hidden="1" x14ac:dyDescent="0.2">
      <c r="A63" s="444" t="s">
        <v>267</v>
      </c>
      <c r="B63" s="655"/>
      <c r="C63" s="538">
        <v>4.6500000000000004</v>
      </c>
      <c r="D63" s="538">
        <v>1.7</v>
      </c>
      <c r="E63" s="539">
        <v>2</v>
      </c>
      <c r="F63" s="554" t="s">
        <v>45</v>
      </c>
      <c r="G63" s="554" t="s">
        <v>45</v>
      </c>
    </row>
    <row r="64" spans="1:7" ht="25.5" hidden="1" x14ac:dyDescent="0.2">
      <c r="A64" s="444" t="s">
        <v>283</v>
      </c>
      <c r="B64" s="655"/>
      <c r="C64" s="538" t="s">
        <v>45</v>
      </c>
      <c r="D64" s="538">
        <v>3.05</v>
      </c>
      <c r="E64" s="554" t="s">
        <v>45</v>
      </c>
      <c r="F64" s="554" t="s">
        <v>45</v>
      </c>
      <c r="G64" s="554">
        <v>3.15</v>
      </c>
    </row>
    <row r="65" spans="1:7" hidden="1" x14ac:dyDescent="0.2">
      <c r="A65" s="444" t="s">
        <v>284</v>
      </c>
      <c r="B65" s="655"/>
      <c r="C65" s="538">
        <v>3.6</v>
      </c>
      <c r="D65" s="538">
        <v>2.36</v>
      </c>
      <c r="E65" s="554" t="s">
        <v>45</v>
      </c>
      <c r="F65" s="554">
        <v>2</v>
      </c>
      <c r="G65" s="554" t="s">
        <v>45</v>
      </c>
    </row>
    <row r="66" spans="1:7" hidden="1" x14ac:dyDescent="0.2">
      <c r="A66" s="444" t="s">
        <v>285</v>
      </c>
      <c r="B66" s="655"/>
      <c r="C66" s="538">
        <v>3.15</v>
      </c>
      <c r="D66" s="538">
        <v>1.56</v>
      </c>
      <c r="E66" s="540"/>
      <c r="F66" s="540"/>
      <c r="G66" s="540"/>
    </row>
    <row r="67" spans="1:7" hidden="1" x14ac:dyDescent="0.2">
      <c r="A67" s="444" t="s">
        <v>196</v>
      </c>
      <c r="B67" s="655"/>
      <c r="C67" s="538">
        <v>3.77</v>
      </c>
      <c r="D67" s="538">
        <v>2.99</v>
      </c>
      <c r="E67" s="540"/>
      <c r="F67" s="540"/>
      <c r="G67" s="540"/>
    </row>
    <row r="68" spans="1:7" hidden="1" x14ac:dyDescent="0.2">
      <c r="A68" s="444" t="s">
        <v>286</v>
      </c>
      <c r="B68" s="655"/>
      <c r="C68" s="538">
        <v>4.2300000000000004</v>
      </c>
      <c r="D68" s="538">
        <v>2.88</v>
      </c>
      <c r="E68" s="540"/>
      <c r="F68" s="540"/>
      <c r="G68" s="540"/>
    </row>
    <row r="69" spans="1:7" ht="25.5" hidden="1" x14ac:dyDescent="0.2">
      <c r="A69" s="444" t="s">
        <v>287</v>
      </c>
      <c r="B69" s="655"/>
      <c r="C69" s="538" t="s">
        <v>45</v>
      </c>
      <c r="D69" s="538" t="s">
        <v>45</v>
      </c>
      <c r="E69" s="540"/>
      <c r="F69" s="540"/>
      <c r="G69" s="540"/>
    </row>
    <row r="70" spans="1:7" ht="25.5" hidden="1" x14ac:dyDescent="0.2">
      <c r="A70" s="334" t="s">
        <v>288</v>
      </c>
      <c r="B70" s="655"/>
      <c r="C70" s="538" t="s">
        <v>45</v>
      </c>
      <c r="D70" s="538" t="s">
        <v>45</v>
      </c>
      <c r="E70" s="540"/>
      <c r="F70" s="540"/>
      <c r="G70" s="540"/>
    </row>
    <row r="71" spans="1:7" ht="25.5" hidden="1" x14ac:dyDescent="0.2">
      <c r="A71" s="334" t="s">
        <v>289</v>
      </c>
      <c r="B71" s="655"/>
      <c r="C71" s="538">
        <v>2.37</v>
      </c>
      <c r="D71" s="538" t="s">
        <v>45</v>
      </c>
      <c r="E71" s="540"/>
      <c r="F71" s="540"/>
      <c r="G71" s="540"/>
    </row>
    <row r="72" spans="1:7" ht="25.5" hidden="1" x14ac:dyDescent="0.2">
      <c r="A72" s="444" t="s">
        <v>290</v>
      </c>
      <c r="B72" s="655"/>
      <c r="C72" s="538">
        <v>2.74</v>
      </c>
      <c r="D72" s="538" t="s">
        <v>45</v>
      </c>
      <c r="E72" s="540"/>
      <c r="F72" s="540"/>
      <c r="G72" s="540"/>
    </row>
    <row r="73" spans="1:7" ht="25.5" hidden="1" x14ac:dyDescent="0.2">
      <c r="A73" s="334" t="s">
        <v>291</v>
      </c>
      <c r="B73" s="655"/>
      <c r="C73" s="538" t="s">
        <v>45</v>
      </c>
      <c r="D73" s="538" t="s">
        <v>45</v>
      </c>
      <c r="E73" s="540"/>
      <c r="F73" s="540"/>
      <c r="G73" s="540"/>
    </row>
    <row r="74" spans="1:7" ht="25.5" hidden="1" x14ac:dyDescent="0.2">
      <c r="A74" s="334" t="s">
        <v>293</v>
      </c>
      <c r="B74" s="655"/>
      <c r="C74" s="538" t="s">
        <v>45</v>
      </c>
      <c r="D74" s="538" t="s">
        <v>45</v>
      </c>
      <c r="E74" s="540"/>
      <c r="F74" s="540"/>
      <c r="G74" s="540"/>
    </row>
    <row r="75" spans="1:7" hidden="1" x14ac:dyDescent="0.2">
      <c r="A75" s="334" t="s">
        <v>256</v>
      </c>
      <c r="B75" s="655"/>
      <c r="C75" s="538" t="s">
        <v>45</v>
      </c>
      <c r="D75" s="538"/>
      <c r="E75" s="540"/>
      <c r="F75" s="540"/>
      <c r="G75" s="540"/>
    </row>
    <row r="76" spans="1:7" ht="25.5" hidden="1" x14ac:dyDescent="0.2">
      <c r="A76" s="645" t="s">
        <v>338</v>
      </c>
      <c r="B76" s="450" t="s">
        <v>294</v>
      </c>
      <c r="C76" s="645"/>
      <c r="D76" s="654"/>
      <c r="E76" s="654"/>
      <c r="F76" s="654"/>
      <c r="G76" s="654"/>
    </row>
    <row r="77" spans="1:7" hidden="1" x14ac:dyDescent="0.2">
      <c r="A77" s="457" t="s">
        <v>344</v>
      </c>
      <c r="B77" s="457"/>
      <c r="C77" s="457"/>
      <c r="D77" s="342">
        <v>5.19</v>
      </c>
      <c r="E77" s="418"/>
      <c r="F77" s="418">
        <v>6.53</v>
      </c>
      <c r="G77" s="418">
        <v>4.53</v>
      </c>
    </row>
    <row r="78" spans="1:7" hidden="1" x14ac:dyDescent="0.2">
      <c r="A78" s="647" t="s">
        <v>345</v>
      </c>
      <c r="B78" s="647"/>
      <c r="C78" s="647"/>
      <c r="D78" s="342">
        <v>4.96</v>
      </c>
      <c r="E78" s="418"/>
      <c r="F78" s="418">
        <v>6.52</v>
      </c>
      <c r="G78" s="418"/>
    </row>
    <row r="79" spans="1:7" hidden="1" x14ac:dyDescent="0.2">
      <c r="A79" s="640" t="s">
        <v>208</v>
      </c>
      <c r="B79" s="640"/>
      <c r="C79" s="640">
        <f>AVERAGE(C80:C81)</f>
        <v>3.8</v>
      </c>
      <c r="D79" s="640">
        <f t="shared" ref="D79:E79" si="9">AVERAGE(D80:D81)</f>
        <v>3.1</v>
      </c>
      <c r="E79" s="640">
        <f t="shared" si="9"/>
        <v>2.7249999999999996</v>
      </c>
      <c r="F79" s="532">
        <v>1.8</v>
      </c>
      <c r="G79" s="532" t="s">
        <v>45</v>
      </c>
    </row>
    <row r="80" spans="1:7" hidden="1" x14ac:dyDescent="0.2">
      <c r="A80" s="650" t="s">
        <v>209</v>
      </c>
      <c r="B80" s="334"/>
      <c r="C80" s="643">
        <v>3.7</v>
      </c>
      <c r="D80" s="538">
        <v>3.2</v>
      </c>
      <c r="E80" s="554">
        <f>AVERAGE(2.6,2.5)</f>
        <v>2.5499999999999998</v>
      </c>
      <c r="F80" s="554">
        <v>1.8</v>
      </c>
      <c r="G80" s="554" t="s">
        <v>45</v>
      </c>
    </row>
    <row r="81" spans="1:7" hidden="1" x14ac:dyDescent="0.2">
      <c r="A81" s="650" t="s">
        <v>295</v>
      </c>
      <c r="B81" s="334"/>
      <c r="C81" s="643">
        <v>3.9</v>
      </c>
      <c r="D81" s="538">
        <v>3</v>
      </c>
      <c r="E81" s="554">
        <v>2.9</v>
      </c>
      <c r="F81" s="554" t="s">
        <v>45</v>
      </c>
      <c r="G81" s="554"/>
    </row>
    <row r="82" spans="1:7" ht="38.25" hidden="1" x14ac:dyDescent="0.2">
      <c r="A82" s="533" t="s">
        <v>296</v>
      </c>
      <c r="B82" s="334"/>
      <c r="C82" s="554" t="s">
        <v>45</v>
      </c>
      <c r="D82" s="538" t="s">
        <v>45</v>
      </c>
      <c r="E82" s="554" t="s">
        <v>45</v>
      </c>
      <c r="F82" s="540"/>
      <c r="G82" s="540"/>
    </row>
    <row r="83" spans="1:7" hidden="1" x14ac:dyDescent="0.2">
      <c r="A83" s="642" t="s">
        <v>297</v>
      </c>
      <c r="B83" s="334"/>
      <c r="C83" s="554" t="s">
        <v>45</v>
      </c>
      <c r="D83" s="538" t="s">
        <v>45</v>
      </c>
      <c r="E83" s="540"/>
      <c r="F83" s="540"/>
      <c r="G83" s="540"/>
    </row>
    <row r="84" spans="1:7" hidden="1" x14ac:dyDescent="0.2">
      <c r="A84" s="567" t="s">
        <v>298</v>
      </c>
      <c r="B84" s="334"/>
      <c r="C84" s="554"/>
      <c r="D84" s="538"/>
      <c r="E84" s="540"/>
      <c r="F84" s="540"/>
      <c r="G84" s="540"/>
    </row>
    <row r="85" spans="1:7" x14ac:dyDescent="0.2">
      <c r="A85" s="640" t="s">
        <v>334</v>
      </c>
      <c r="B85" s="640"/>
      <c r="C85" s="641">
        <f>AVERAGE(C86:C91)</f>
        <v>2.5225</v>
      </c>
      <c r="D85" s="640">
        <f>AVERAGE(D86:D91)</f>
        <v>3.3</v>
      </c>
      <c r="E85" s="532">
        <v>4.2</v>
      </c>
      <c r="F85" s="532">
        <v>3.99</v>
      </c>
      <c r="G85" s="532">
        <v>2.57</v>
      </c>
    </row>
    <row r="86" spans="1:7" hidden="1" x14ac:dyDescent="0.2">
      <c r="A86" s="86" t="s">
        <v>60</v>
      </c>
      <c r="B86" s="444"/>
      <c r="C86" s="643">
        <v>2.9</v>
      </c>
      <c r="D86" s="580" t="s">
        <v>45</v>
      </c>
      <c r="E86" s="539">
        <v>4.32</v>
      </c>
      <c r="F86" s="559"/>
      <c r="G86" s="539">
        <v>2.5</v>
      </c>
    </row>
    <row r="87" spans="1:7" hidden="1" x14ac:dyDescent="0.2">
      <c r="A87" s="656" t="s">
        <v>62</v>
      </c>
      <c r="B87" s="444"/>
      <c r="C87" s="643">
        <v>2.4</v>
      </c>
      <c r="D87" s="580">
        <v>4.7</v>
      </c>
      <c r="E87" s="539">
        <v>3.99</v>
      </c>
      <c r="F87" s="539">
        <v>3.99</v>
      </c>
      <c r="G87" s="539">
        <v>2.7</v>
      </c>
    </row>
    <row r="88" spans="1:7" ht="21.75" customHeight="1" x14ac:dyDescent="0.2">
      <c r="A88" s="650" t="s">
        <v>210</v>
      </c>
      <c r="B88" s="444">
        <v>3.8</v>
      </c>
      <c r="C88" s="657"/>
      <c r="D88" s="554">
        <v>1.9</v>
      </c>
      <c r="E88" s="554">
        <v>1.9</v>
      </c>
      <c r="F88" s="554" t="s">
        <v>45</v>
      </c>
      <c r="G88" s="554" t="s">
        <v>45</v>
      </c>
    </row>
    <row r="89" spans="1:7" hidden="1" x14ac:dyDescent="0.2">
      <c r="A89" s="650" t="s">
        <v>63</v>
      </c>
      <c r="B89" s="444"/>
      <c r="C89" s="643">
        <v>2.89</v>
      </c>
      <c r="D89" s="552"/>
      <c r="E89" s="540"/>
      <c r="F89" s="540"/>
      <c r="G89" s="540"/>
    </row>
    <row r="90" spans="1:7" hidden="1" x14ac:dyDescent="0.2">
      <c r="A90" s="650" t="s">
        <v>64</v>
      </c>
      <c r="B90" s="444"/>
      <c r="C90" s="643">
        <v>1.9</v>
      </c>
      <c r="D90" s="552"/>
      <c r="E90" s="540"/>
      <c r="F90" s="540"/>
      <c r="G90" s="540"/>
    </row>
    <row r="91" spans="1:7" hidden="1" x14ac:dyDescent="0.2">
      <c r="A91" s="444" t="s">
        <v>54</v>
      </c>
      <c r="B91" s="643"/>
      <c r="C91" s="657"/>
      <c r="D91" s="552"/>
      <c r="E91" s="540"/>
      <c r="F91" s="540"/>
      <c r="G91" s="540"/>
    </row>
    <row r="92" spans="1:7" hidden="1" x14ac:dyDescent="0.2">
      <c r="A92" s="640" t="s">
        <v>212</v>
      </c>
      <c r="B92" s="640"/>
      <c r="C92" s="641">
        <f>AVERAGE(C93:C96)</f>
        <v>2.4766666666666666</v>
      </c>
      <c r="D92" s="641">
        <f>AVERAGE(D93:D96)</f>
        <v>2.7899999999999996</v>
      </c>
      <c r="E92" s="641">
        <f>AVERAGE(E93:E96)</f>
        <v>2.2599999999999998</v>
      </c>
      <c r="F92" s="641">
        <f>AVERAGE(F93:F96)</f>
        <v>1.65</v>
      </c>
      <c r="G92" s="553" t="s">
        <v>45</v>
      </c>
    </row>
    <row r="93" spans="1:7" ht="16.5" hidden="1" customHeight="1" x14ac:dyDescent="0.2">
      <c r="A93" s="650" t="s">
        <v>346</v>
      </c>
      <c r="B93" s="334"/>
      <c r="C93" s="651">
        <v>3.15</v>
      </c>
      <c r="D93" s="560">
        <f>AVERAGE(2.95,2.57)</f>
        <v>2.76</v>
      </c>
      <c r="E93" s="554">
        <v>2.14</v>
      </c>
      <c r="F93" s="554">
        <v>1.46</v>
      </c>
      <c r="G93" s="539"/>
    </row>
    <row r="94" spans="1:7" ht="25.5" hidden="1" x14ac:dyDescent="0.2">
      <c r="A94" s="650" t="s">
        <v>347</v>
      </c>
      <c r="B94" s="334"/>
      <c r="C94" s="651" t="s">
        <v>45</v>
      </c>
      <c r="D94" s="560">
        <v>1.93</v>
      </c>
      <c r="E94" s="554" t="s">
        <v>45</v>
      </c>
      <c r="F94" s="554" t="s">
        <v>45</v>
      </c>
      <c r="G94" s="539" t="s">
        <v>45</v>
      </c>
    </row>
    <row r="95" spans="1:7" hidden="1" x14ac:dyDescent="0.2">
      <c r="A95" s="650" t="s">
        <v>304</v>
      </c>
      <c r="B95" s="334"/>
      <c r="C95" s="651">
        <v>3.06</v>
      </c>
      <c r="D95" s="560">
        <v>3.68</v>
      </c>
      <c r="E95" s="554">
        <v>2.38</v>
      </c>
      <c r="F95" s="554">
        <v>1.84</v>
      </c>
      <c r="G95" s="539"/>
    </row>
    <row r="96" spans="1:7" hidden="1" x14ac:dyDescent="0.2">
      <c r="A96" s="444" t="s">
        <v>214</v>
      </c>
      <c r="B96" s="334"/>
      <c r="C96" s="651">
        <v>1.22</v>
      </c>
      <c r="D96" s="552" t="s">
        <v>45</v>
      </c>
      <c r="E96" s="552"/>
      <c r="F96" s="552"/>
      <c r="G96" s="552"/>
    </row>
    <row r="97" spans="1:7" hidden="1" x14ac:dyDescent="0.2">
      <c r="A97" s="334" t="s">
        <v>305</v>
      </c>
      <c r="B97" s="643"/>
      <c r="C97" s="651"/>
      <c r="D97" s="552"/>
      <c r="E97" s="552"/>
      <c r="F97" s="552"/>
      <c r="G97" s="552"/>
    </row>
    <row r="98" spans="1:7" hidden="1" x14ac:dyDescent="0.2">
      <c r="A98" s="640" t="s">
        <v>215</v>
      </c>
      <c r="B98" s="640"/>
      <c r="C98" s="641">
        <f>AVERAGE(C99:C100)</f>
        <v>4.05</v>
      </c>
      <c r="D98" s="641">
        <f t="shared" ref="D98:G98" si="10">AVERAGE(D99:D100)</f>
        <v>4.25</v>
      </c>
      <c r="E98" s="641">
        <f t="shared" si="10"/>
        <v>3.73</v>
      </c>
      <c r="F98" s="641">
        <f t="shared" si="10"/>
        <v>3.33</v>
      </c>
      <c r="G98" s="641">
        <f t="shared" si="10"/>
        <v>3.04</v>
      </c>
    </row>
    <row r="99" spans="1:7" hidden="1" x14ac:dyDescent="0.2">
      <c r="A99" s="650" t="s">
        <v>348</v>
      </c>
      <c r="B99" s="444"/>
      <c r="C99" s="643">
        <v>4.05</v>
      </c>
      <c r="D99" s="561">
        <f>AVERAGE(3.88,4.62)</f>
        <v>4.25</v>
      </c>
      <c r="E99" s="554">
        <v>3.73</v>
      </c>
      <c r="F99" s="554">
        <v>3.33</v>
      </c>
      <c r="G99" s="554">
        <v>3.04</v>
      </c>
    </row>
    <row r="100" spans="1:7" hidden="1" x14ac:dyDescent="0.2">
      <c r="A100" s="650" t="s">
        <v>349</v>
      </c>
      <c r="B100" s="444"/>
      <c r="C100" s="554" t="s">
        <v>45</v>
      </c>
      <c r="D100" s="561" t="s">
        <v>45</v>
      </c>
      <c r="E100" s="540"/>
      <c r="F100" s="540"/>
      <c r="G100" s="540"/>
    </row>
    <row r="101" spans="1:7" hidden="1" x14ac:dyDescent="0.2">
      <c r="A101" s="640" t="s">
        <v>224</v>
      </c>
      <c r="B101" s="640"/>
      <c r="C101" s="640">
        <f>AVERAGE(C102:C103)</f>
        <v>3.5</v>
      </c>
      <c r="D101" s="640">
        <f t="shared" ref="D101:E101" si="11">AVERAGE(D102:D103)</f>
        <v>4.1100000000000003</v>
      </c>
      <c r="E101" s="640">
        <f t="shared" si="11"/>
        <v>3.75</v>
      </c>
      <c r="F101" s="532" t="s">
        <v>45</v>
      </c>
      <c r="G101" s="532" t="s">
        <v>45</v>
      </c>
    </row>
    <row r="102" spans="1:7" hidden="1" x14ac:dyDescent="0.2">
      <c r="A102" s="650" t="s">
        <v>350</v>
      </c>
      <c r="B102" s="444"/>
      <c r="C102" s="389">
        <v>3</v>
      </c>
      <c r="D102" s="538" t="s">
        <v>45</v>
      </c>
      <c r="E102" s="540"/>
      <c r="F102" s="540"/>
      <c r="G102" s="540"/>
    </row>
    <row r="103" spans="1:7" hidden="1" x14ac:dyDescent="0.2">
      <c r="A103" s="650" t="s">
        <v>308</v>
      </c>
      <c r="B103" s="444"/>
      <c r="C103" s="389">
        <v>4</v>
      </c>
      <c r="D103" s="538">
        <v>4.1100000000000003</v>
      </c>
      <c r="E103" s="643">
        <v>3.75</v>
      </c>
      <c r="F103" s="652"/>
      <c r="G103" s="652"/>
    </row>
    <row r="104" spans="1:7" ht="17.25" customHeight="1" x14ac:dyDescent="0.2">
      <c r="A104" s="658" t="s">
        <v>309</v>
      </c>
      <c r="B104" s="636"/>
      <c r="C104" s="637">
        <f>AVERAGE(C105,C119,C121,C125,C128)</f>
        <v>4.3566666666666665</v>
      </c>
      <c r="D104" s="637">
        <f>AVERAGE(D105,D119,D121,D125,D128)</f>
        <v>4.4700000000000006</v>
      </c>
      <c r="E104" s="637">
        <f>AVERAGE(E105,E119,E121,E125,E128)</f>
        <v>5.6766666666666667</v>
      </c>
      <c r="F104" s="637">
        <f>AVERAGE(F105,F119,F121,F125,F128)</f>
        <v>3.7650000000000001</v>
      </c>
      <c r="G104" s="637">
        <f>AVERAGE(G105,G119,G121,G125,G128)</f>
        <v>4.7166666666666668</v>
      </c>
    </row>
    <row r="105" spans="1:7" hidden="1" x14ac:dyDescent="0.2">
      <c r="A105" s="640" t="s">
        <v>186</v>
      </c>
      <c r="B105" s="640"/>
      <c r="C105" s="641">
        <f>AVERAGE(C106,C115)</f>
        <v>5.9399999999999995</v>
      </c>
      <c r="D105" s="641">
        <f>AVERAGE(D106,D115)</f>
        <v>4.4400000000000004</v>
      </c>
      <c r="E105" s="641">
        <f>AVERAGE(E106,E115)</f>
        <v>5.6766666666666667</v>
      </c>
      <c r="F105" s="641">
        <f>AVERAGE(F106,F115)</f>
        <v>5.92</v>
      </c>
      <c r="G105" s="641">
        <f>AVERAGE(G106,G115)</f>
        <v>4.7166666666666668</v>
      </c>
    </row>
    <row r="106" spans="1:7" hidden="1" x14ac:dyDescent="0.2">
      <c r="A106" s="640" t="s">
        <v>351</v>
      </c>
      <c r="B106" s="640"/>
      <c r="C106" s="641">
        <f>AVERAGE(C107,C108,C109,C110,C111,C112,C113)</f>
        <v>4.59</v>
      </c>
      <c r="D106" s="641">
        <f t="shared" ref="D106" si="12">AVERAGE(D107,D108,D109,D110,D111,D112,D113)</f>
        <v>3.69</v>
      </c>
      <c r="E106" s="641" t="s">
        <v>45</v>
      </c>
      <c r="F106" s="641" t="s">
        <v>45</v>
      </c>
      <c r="G106" s="641" t="s">
        <v>45</v>
      </c>
    </row>
    <row r="107" spans="1:7" hidden="1" x14ac:dyDescent="0.2">
      <c r="A107" s="650" t="s">
        <v>310</v>
      </c>
      <c r="B107" s="450"/>
      <c r="C107" s="538">
        <v>6</v>
      </c>
      <c r="D107" s="538" t="s">
        <v>45</v>
      </c>
      <c r="E107" s="540"/>
      <c r="F107" s="540"/>
      <c r="G107" s="540"/>
    </row>
    <row r="108" spans="1:7" hidden="1" x14ac:dyDescent="0.2">
      <c r="A108" s="650" t="s">
        <v>189</v>
      </c>
      <c r="B108" s="450"/>
      <c r="C108" s="538" t="s">
        <v>45</v>
      </c>
      <c r="D108" s="538" t="s">
        <v>45</v>
      </c>
      <c r="E108" s="540"/>
      <c r="F108" s="540"/>
      <c r="G108" s="540"/>
    </row>
    <row r="109" spans="1:7" hidden="1" x14ac:dyDescent="0.2">
      <c r="A109" s="650" t="s">
        <v>311</v>
      </c>
      <c r="B109" s="450"/>
      <c r="C109" s="538">
        <v>3.77</v>
      </c>
      <c r="D109" s="538">
        <v>4</v>
      </c>
      <c r="E109" s="540"/>
      <c r="F109" s="540"/>
      <c r="G109" s="540"/>
    </row>
    <row r="110" spans="1:7" hidden="1" x14ac:dyDescent="0.2">
      <c r="A110" s="650" t="s">
        <v>194</v>
      </c>
      <c r="B110" s="450"/>
      <c r="C110" s="538">
        <v>4</v>
      </c>
      <c r="D110" s="538">
        <v>3.38</v>
      </c>
      <c r="E110" s="540"/>
      <c r="F110" s="540"/>
      <c r="G110" s="540"/>
    </row>
    <row r="111" spans="1:7" hidden="1" x14ac:dyDescent="0.2">
      <c r="A111" s="650" t="s">
        <v>312</v>
      </c>
      <c r="B111" s="450"/>
      <c r="C111" s="538" t="s">
        <v>45</v>
      </c>
      <c r="D111" s="538" t="s">
        <v>45</v>
      </c>
      <c r="E111" s="540"/>
      <c r="F111" s="540"/>
      <c r="G111" s="540"/>
    </row>
    <row r="112" spans="1:7" hidden="1" x14ac:dyDescent="0.2">
      <c r="A112" s="650" t="s">
        <v>313</v>
      </c>
      <c r="B112" s="450"/>
      <c r="C112" s="538" t="s">
        <v>45</v>
      </c>
      <c r="D112" s="538" t="s">
        <v>45</v>
      </c>
      <c r="E112" s="540"/>
      <c r="F112" s="540"/>
      <c r="G112" s="540"/>
    </row>
    <row r="113" spans="1:7" hidden="1" x14ac:dyDescent="0.2">
      <c r="A113" s="650" t="s">
        <v>314</v>
      </c>
      <c r="B113" s="450"/>
      <c r="C113" s="538" t="s">
        <v>45</v>
      </c>
      <c r="D113" s="538" t="s">
        <v>45</v>
      </c>
      <c r="E113" s="540"/>
      <c r="F113" s="540"/>
      <c r="G113" s="540"/>
    </row>
    <row r="114" spans="1:7" hidden="1" x14ac:dyDescent="0.2">
      <c r="A114" s="334" t="s">
        <v>315</v>
      </c>
      <c r="B114" s="643"/>
      <c r="C114" s="538"/>
      <c r="D114" s="538"/>
      <c r="E114" s="540"/>
      <c r="F114" s="540"/>
      <c r="G114" s="540"/>
    </row>
    <row r="115" spans="1:7" hidden="1" x14ac:dyDescent="0.2">
      <c r="A115" s="645" t="s">
        <v>338</v>
      </c>
      <c r="B115" s="645"/>
      <c r="C115" s="659">
        <f>AVERAGE(C116:C118)</f>
        <v>7.29</v>
      </c>
      <c r="D115" s="659">
        <f>AVERAGE(D116:D118)</f>
        <v>5.19</v>
      </c>
      <c r="E115" s="659">
        <f t="shared" ref="E115:G115" si="13">AVERAGE(E116:E118)</f>
        <v>5.6766666666666667</v>
      </c>
      <c r="F115" s="659">
        <f t="shared" si="13"/>
        <v>5.92</v>
      </c>
      <c r="G115" s="659">
        <f t="shared" si="13"/>
        <v>4.7166666666666668</v>
      </c>
    </row>
    <row r="116" spans="1:7" hidden="1" x14ac:dyDescent="0.2">
      <c r="A116" s="457" t="s">
        <v>344</v>
      </c>
      <c r="B116" s="457"/>
      <c r="C116" s="342">
        <v>7.35</v>
      </c>
      <c r="D116" s="342">
        <v>5.1100000000000003</v>
      </c>
      <c r="E116" s="342">
        <v>5.87</v>
      </c>
      <c r="F116" s="342">
        <v>5.36</v>
      </c>
      <c r="G116" s="342">
        <v>4.9800000000000004</v>
      </c>
    </row>
    <row r="117" spans="1:7" hidden="1" x14ac:dyDescent="0.2">
      <c r="A117" s="647" t="s">
        <v>345</v>
      </c>
      <c r="B117" s="647"/>
      <c r="C117" s="342" t="s">
        <v>45</v>
      </c>
      <c r="D117" s="342">
        <v>5.45</v>
      </c>
      <c r="E117" s="342">
        <v>5.78</v>
      </c>
      <c r="F117" s="342">
        <v>6.48</v>
      </c>
      <c r="G117" s="342">
        <v>5.24</v>
      </c>
    </row>
    <row r="118" spans="1:7" hidden="1" x14ac:dyDescent="0.2">
      <c r="A118" s="457" t="s">
        <v>310</v>
      </c>
      <c r="B118" s="457"/>
      <c r="C118" s="342">
        <v>7.23</v>
      </c>
      <c r="D118" s="342">
        <v>5.01</v>
      </c>
      <c r="E118" s="342">
        <v>5.38</v>
      </c>
      <c r="F118" s="342"/>
      <c r="G118" s="342">
        <v>3.93</v>
      </c>
    </row>
    <row r="119" spans="1:7" hidden="1" x14ac:dyDescent="0.2">
      <c r="A119" s="640" t="s">
        <v>208</v>
      </c>
      <c r="B119" s="640"/>
      <c r="C119" s="532" t="s">
        <v>45</v>
      </c>
      <c r="D119" s="532" t="s">
        <v>45</v>
      </c>
      <c r="E119" s="532" t="s">
        <v>45</v>
      </c>
      <c r="F119" s="532" t="s">
        <v>45</v>
      </c>
      <c r="G119" s="532" t="s">
        <v>45</v>
      </c>
    </row>
    <row r="120" spans="1:7" hidden="1" x14ac:dyDescent="0.2">
      <c r="A120" s="650" t="s">
        <v>272</v>
      </c>
      <c r="B120" s="650"/>
      <c r="C120" s="538" t="s">
        <v>45</v>
      </c>
      <c r="D120" s="538" t="s">
        <v>45</v>
      </c>
      <c r="E120" s="540"/>
      <c r="F120" s="540"/>
      <c r="G120" s="540"/>
    </row>
    <row r="121" spans="1:7" ht="12" customHeight="1" x14ac:dyDescent="0.2">
      <c r="A121" s="640" t="s">
        <v>37</v>
      </c>
      <c r="B121" s="640"/>
      <c r="C121" s="640">
        <f>AVERAGE(C122:C124)</f>
        <v>3.9</v>
      </c>
      <c r="D121" s="640">
        <f>AVERAGE(D122:D124)</f>
        <v>4.5</v>
      </c>
      <c r="E121" s="532"/>
      <c r="F121" s="532"/>
      <c r="G121" s="532"/>
    </row>
    <row r="122" spans="1:7" hidden="1" x14ac:dyDescent="0.2">
      <c r="A122" s="656" t="s">
        <v>60</v>
      </c>
      <c r="B122" s="650"/>
      <c r="C122" s="554" t="s">
        <v>45</v>
      </c>
      <c r="D122" s="580">
        <v>4.5</v>
      </c>
      <c r="E122" s="559"/>
      <c r="F122" s="559"/>
      <c r="G122" s="559"/>
    </row>
    <row r="123" spans="1:7" ht="23.25" customHeight="1" x14ac:dyDescent="0.2">
      <c r="A123" s="650" t="s">
        <v>210</v>
      </c>
      <c r="B123" s="650">
        <v>3.56</v>
      </c>
      <c r="C123" s="554" t="s">
        <v>45</v>
      </c>
      <c r="D123" s="538" t="s">
        <v>352</v>
      </c>
      <c r="E123" s="554" t="s">
        <v>45</v>
      </c>
      <c r="F123" s="554" t="s">
        <v>45</v>
      </c>
      <c r="G123" s="554" t="s">
        <v>45</v>
      </c>
    </row>
    <row r="124" spans="1:7" hidden="1" x14ac:dyDescent="0.2">
      <c r="A124" s="656" t="s">
        <v>62</v>
      </c>
      <c r="B124" s="650"/>
      <c r="C124" s="643">
        <v>3.9</v>
      </c>
      <c r="D124" s="559"/>
      <c r="E124" s="559"/>
      <c r="F124" s="559"/>
      <c r="G124" s="559"/>
    </row>
    <row r="125" spans="1:7" hidden="1" x14ac:dyDescent="0.2">
      <c r="A125" s="640" t="s">
        <v>212</v>
      </c>
      <c r="B125" s="640"/>
      <c r="C125" s="641">
        <f>AVERAGE(C126:C127)</f>
        <v>3.23</v>
      </c>
      <c r="D125" s="553" t="s">
        <v>45</v>
      </c>
      <c r="E125" s="553" t="s">
        <v>45</v>
      </c>
      <c r="F125" s="553">
        <f>AVERAGE(F126)</f>
        <v>1.61</v>
      </c>
      <c r="G125" s="553" t="s">
        <v>45</v>
      </c>
    </row>
    <row r="126" spans="1:7" hidden="1" x14ac:dyDescent="0.2">
      <c r="A126" s="650" t="s">
        <v>239</v>
      </c>
      <c r="B126" s="650"/>
      <c r="C126" s="651">
        <v>3.23</v>
      </c>
      <c r="D126" s="560" t="s">
        <v>45</v>
      </c>
      <c r="E126" s="560" t="s">
        <v>45</v>
      </c>
      <c r="F126" s="554">
        <v>1.61</v>
      </c>
      <c r="G126" s="554" t="s">
        <v>45</v>
      </c>
    </row>
    <row r="127" spans="1:7" hidden="1" x14ac:dyDescent="0.2">
      <c r="A127" s="650" t="s">
        <v>335</v>
      </c>
      <c r="B127" s="650"/>
      <c r="C127" s="651" t="s">
        <v>353</v>
      </c>
      <c r="D127" s="560" t="s">
        <v>45</v>
      </c>
      <c r="E127" s="560" t="s">
        <v>45</v>
      </c>
      <c r="F127" s="554" t="s">
        <v>45</v>
      </c>
      <c r="G127" s="560" t="s">
        <v>45</v>
      </c>
    </row>
    <row r="128" spans="1:7" hidden="1" x14ac:dyDescent="0.2">
      <c r="A128" s="640" t="s">
        <v>215</v>
      </c>
      <c r="B128" s="640"/>
      <c r="C128" s="383" t="s">
        <v>45</v>
      </c>
      <c r="D128" s="532" t="s">
        <v>45</v>
      </c>
      <c r="E128" s="532"/>
      <c r="F128" s="532"/>
      <c r="G128" s="532"/>
    </row>
    <row r="129" spans="1:7" hidden="1" x14ac:dyDescent="0.2">
      <c r="A129" s="660" t="s">
        <v>316</v>
      </c>
      <c r="B129" s="650"/>
      <c r="C129" s="554" t="s">
        <v>45</v>
      </c>
      <c r="D129" s="538" t="s">
        <v>45</v>
      </c>
      <c r="E129" s="661"/>
      <c r="F129" s="661"/>
      <c r="G129" s="661"/>
    </row>
    <row r="130" spans="1:7" x14ac:dyDescent="0.2">
      <c r="A130" s="662" t="s">
        <v>354</v>
      </c>
      <c r="B130" s="662"/>
      <c r="C130" s="663">
        <f>AVERAGE(C104,C61,C5)</f>
        <v>4.1155886243386242</v>
      </c>
      <c r="D130" s="663">
        <f>AVERAGE(D104,D61,D5)</f>
        <v>4.0660879629629632</v>
      </c>
      <c r="E130" s="663">
        <f>AVERAGE(E104,E61,E5)</f>
        <v>4.2358194444444441</v>
      </c>
      <c r="F130" s="663">
        <f>AVERAGE(F104,F61,F5)</f>
        <v>3.4618624338624335</v>
      </c>
      <c r="G130" s="663">
        <f>AVERAGE(G104,G61,G5)</f>
        <v>3.7784259259259261</v>
      </c>
    </row>
    <row r="132" spans="1:7" x14ac:dyDescent="0.2">
      <c r="A132" s="112" t="s">
        <v>355</v>
      </c>
    </row>
    <row r="133" spans="1:7" x14ac:dyDescent="0.2">
      <c r="A133" s="112" t="s">
        <v>356</v>
      </c>
    </row>
    <row r="134" spans="1:7" x14ac:dyDescent="0.2">
      <c r="A134" s="112" t="s">
        <v>357</v>
      </c>
    </row>
  </sheetData>
  <mergeCells count="1">
    <mergeCell ref="A1:F1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indowProtection="1" zoomScaleNormal="100" workbookViewId="0">
      <selection activeCell="H37" sqref="H37"/>
    </sheetView>
  </sheetViews>
  <sheetFormatPr defaultRowHeight="15" x14ac:dyDescent="0.25"/>
  <cols>
    <col min="1" max="1" width="12" customWidth="1"/>
    <col min="2" max="2" width="17.7109375" customWidth="1"/>
    <col min="3" max="3" width="17.85546875" customWidth="1"/>
    <col min="4" max="4" width="17.28515625" customWidth="1"/>
    <col min="5" max="5" width="18.140625" customWidth="1"/>
    <col min="6" max="6" width="18.7109375" customWidth="1"/>
    <col min="7" max="7" width="19.5703125" customWidth="1"/>
    <col min="8" max="8" width="17.42578125" customWidth="1"/>
    <col min="9" max="9" width="19.7109375" customWidth="1"/>
    <col min="10" max="10" width="21" customWidth="1"/>
  </cols>
  <sheetData>
    <row r="1" spans="1:11" s="308" customFormat="1" x14ac:dyDescent="0.25">
      <c r="A1" s="808" t="s">
        <v>128</v>
      </c>
      <c r="B1" s="809"/>
      <c r="C1" s="809"/>
      <c r="D1" s="809"/>
      <c r="E1" s="809"/>
      <c r="F1" s="809"/>
      <c r="G1" s="809"/>
      <c r="H1" s="809"/>
      <c r="I1" s="809"/>
      <c r="J1" s="809"/>
    </row>
    <row r="2" spans="1:11" s="817" customFormat="1" x14ac:dyDescent="0.25">
      <c r="A2" s="808" t="s">
        <v>129</v>
      </c>
    </row>
    <row r="3" spans="1:11" s="8" customFormat="1" ht="12.75" x14ac:dyDescent="0.2"/>
    <row r="4" spans="1:11" s="8" customFormat="1" ht="12.75" x14ac:dyDescent="0.2">
      <c r="A4" s="814" t="s">
        <v>25</v>
      </c>
      <c r="B4" s="814" t="s">
        <v>164</v>
      </c>
      <c r="C4" s="814" t="s">
        <v>15</v>
      </c>
      <c r="D4" s="814"/>
      <c r="E4" s="814" t="s">
        <v>27</v>
      </c>
      <c r="F4" s="814"/>
      <c r="G4" s="810" t="s">
        <v>169</v>
      </c>
      <c r="H4" s="814" t="s">
        <v>24</v>
      </c>
      <c r="I4" s="814" t="s">
        <v>170</v>
      </c>
      <c r="J4" s="814" t="s">
        <v>49</v>
      </c>
    </row>
    <row r="5" spans="1:11" s="8" customFormat="1" ht="29.25" customHeight="1" x14ac:dyDescent="0.2">
      <c r="A5" s="814"/>
      <c r="B5" s="815"/>
      <c r="C5" s="814"/>
      <c r="D5" s="814"/>
      <c r="E5" s="814"/>
      <c r="F5" s="814"/>
      <c r="G5" s="811"/>
      <c r="H5" s="815"/>
      <c r="I5" s="816"/>
      <c r="J5" s="815"/>
    </row>
    <row r="6" spans="1:11" s="8" customFormat="1" ht="20.25" customHeight="1" x14ac:dyDescent="0.2">
      <c r="A6" s="814"/>
      <c r="B6" s="815"/>
      <c r="C6" s="82" t="s">
        <v>17</v>
      </c>
      <c r="D6" s="82" t="s">
        <v>18</v>
      </c>
      <c r="E6" s="82" t="s">
        <v>17</v>
      </c>
      <c r="F6" s="82" t="s">
        <v>18</v>
      </c>
      <c r="G6" s="812"/>
      <c r="H6" s="816"/>
      <c r="I6" s="816"/>
      <c r="J6" s="816"/>
    </row>
    <row r="7" spans="1:11" s="260" customFormat="1" ht="18.75" customHeight="1" x14ac:dyDescent="0.25">
      <c r="A7" s="280" t="s">
        <v>84</v>
      </c>
      <c r="B7" s="262">
        <v>488</v>
      </c>
      <c r="C7" s="83">
        <v>70</v>
      </c>
      <c r="D7" s="110">
        <v>47.095999999999997</v>
      </c>
      <c r="E7" s="83">
        <v>113</v>
      </c>
      <c r="F7" s="110">
        <v>55.085999999999999</v>
      </c>
      <c r="G7" s="113">
        <v>7</v>
      </c>
      <c r="H7" s="281">
        <v>4.3</v>
      </c>
      <c r="I7" s="110">
        <v>10.36</v>
      </c>
      <c r="J7" s="110">
        <v>8.86</v>
      </c>
    </row>
    <row r="8" spans="1:11" s="260" customFormat="1" ht="18.75" customHeight="1" x14ac:dyDescent="0.25">
      <c r="A8" s="264" t="s">
        <v>165</v>
      </c>
      <c r="B8" s="282">
        <v>474</v>
      </c>
      <c r="C8" s="67">
        <v>72</v>
      </c>
      <c r="D8" s="67">
        <v>47.38</v>
      </c>
      <c r="E8" s="67">
        <v>134</v>
      </c>
      <c r="F8" s="67">
        <v>55.71</v>
      </c>
      <c r="G8" s="283">
        <v>6.583333333333333</v>
      </c>
      <c r="H8" s="283">
        <v>3.5373134328358211</v>
      </c>
      <c r="I8" s="284">
        <f>B8/D8</f>
        <v>10.004221190375686</v>
      </c>
      <c r="J8" s="284">
        <f>B8/F8</f>
        <v>8.5083467959073769</v>
      </c>
    </row>
    <row r="9" spans="1:11" s="260" customFormat="1" ht="18.75" customHeight="1" x14ac:dyDescent="0.25">
      <c r="A9" s="264" t="s">
        <v>166</v>
      </c>
      <c r="B9" s="265">
        <v>467</v>
      </c>
      <c r="C9" s="285">
        <v>77</v>
      </c>
      <c r="D9" s="285">
        <v>38.67</v>
      </c>
      <c r="E9" s="285">
        <v>122</v>
      </c>
      <c r="F9" s="285">
        <v>42.71</v>
      </c>
      <c r="G9" s="113">
        <v>6.0649350649350646</v>
      </c>
      <c r="H9" s="113">
        <v>3.8278688524590163</v>
      </c>
      <c r="I9" s="284">
        <f>B9/D9</f>
        <v>12.076545125420221</v>
      </c>
      <c r="J9" s="284">
        <f>B9/F9</f>
        <v>10.9342074455631</v>
      </c>
    </row>
    <row r="10" spans="1:11" s="260" customFormat="1" ht="18.75" customHeight="1" x14ac:dyDescent="0.25">
      <c r="A10" s="264" t="s">
        <v>20</v>
      </c>
      <c r="B10" s="265">
        <v>377</v>
      </c>
      <c r="C10" s="285">
        <v>51</v>
      </c>
      <c r="D10" s="285">
        <v>30.36</v>
      </c>
      <c r="E10" s="285">
        <v>98</v>
      </c>
      <c r="F10" s="285">
        <v>35.22</v>
      </c>
      <c r="G10" s="286">
        <v>8.5</v>
      </c>
      <c r="H10" s="282">
        <v>4.4000000000000004</v>
      </c>
      <c r="I10" s="284">
        <f t="shared" ref="I10:I12" si="0">B10/D10</f>
        <v>12.417654808959156</v>
      </c>
      <c r="J10" s="284">
        <f>B10/F10</f>
        <v>10.704145371947757</v>
      </c>
    </row>
    <row r="11" spans="1:11" s="260" customFormat="1" ht="18.75" customHeight="1" x14ac:dyDescent="0.25">
      <c r="A11" s="264" t="s">
        <v>21</v>
      </c>
      <c r="B11" s="265">
        <v>326</v>
      </c>
      <c r="C11" s="285">
        <v>39</v>
      </c>
      <c r="D11" s="285">
        <v>18.690000000000001</v>
      </c>
      <c r="E11" s="285">
        <v>90</v>
      </c>
      <c r="F11" s="285">
        <v>23.03</v>
      </c>
      <c r="G11" s="282">
        <v>8.9</v>
      </c>
      <c r="H11" s="282">
        <v>3.9</v>
      </c>
      <c r="I11" s="284">
        <f t="shared" si="0"/>
        <v>17.442482611021937</v>
      </c>
      <c r="J11" s="284">
        <f>B11/F11</f>
        <v>14.155449413808075</v>
      </c>
    </row>
    <row r="12" spans="1:11" s="260" customFormat="1" ht="18.75" customHeight="1" x14ac:dyDescent="0.25">
      <c r="A12" s="264" t="s">
        <v>22</v>
      </c>
      <c r="B12" s="282">
        <v>235</v>
      </c>
      <c r="C12" s="287">
        <v>33</v>
      </c>
      <c r="D12" s="287">
        <v>18.62</v>
      </c>
      <c r="E12" s="287">
        <v>65</v>
      </c>
      <c r="F12" s="287">
        <v>25.82</v>
      </c>
      <c r="G12" s="282">
        <v>7.1</v>
      </c>
      <c r="H12" s="282">
        <v>3.6</v>
      </c>
      <c r="I12" s="284">
        <f t="shared" si="0"/>
        <v>12.620837808807734</v>
      </c>
      <c r="J12" s="284">
        <f>B12/F12</f>
        <v>9.101471727343144</v>
      </c>
    </row>
    <row r="13" spans="1:11" s="11" customFormat="1" hidden="1" x14ac:dyDescent="0.25">
      <c r="A13" s="813" t="s">
        <v>66</v>
      </c>
      <c r="B13" s="809"/>
      <c r="C13" s="809"/>
      <c r="D13" s="809"/>
      <c r="E13" s="809"/>
      <c r="F13" s="809"/>
      <c r="G13" s="809"/>
      <c r="H13" s="809"/>
      <c r="I13" s="809"/>
      <c r="J13" s="809"/>
    </row>
    <row r="14" spans="1:11" hidden="1" x14ac:dyDescent="0.25">
      <c r="A14" s="2" t="s">
        <v>37</v>
      </c>
      <c r="B14" s="3">
        <v>536</v>
      </c>
      <c r="C14" s="4">
        <v>77</v>
      </c>
      <c r="D14" s="4">
        <v>38.67</v>
      </c>
      <c r="E14" s="4">
        <v>122</v>
      </c>
      <c r="F14" s="4">
        <v>42.71</v>
      </c>
      <c r="G14" s="5">
        <f>B14/C14</f>
        <v>6.9610389610389607</v>
      </c>
      <c r="H14" s="6">
        <f>B14/E14</f>
        <v>4.3934426229508201</v>
      </c>
      <c r="I14" s="7">
        <f>B14/D14</f>
        <v>13.860874062580811</v>
      </c>
      <c r="J14" s="7">
        <f>B14/F14</f>
        <v>12.549754155935378</v>
      </c>
      <c r="K14" s="10"/>
    </row>
    <row r="15" spans="1:11" hidden="1" x14ac:dyDescent="0.25">
      <c r="A15" s="2" t="s">
        <v>67</v>
      </c>
      <c r="B15" s="3">
        <v>164</v>
      </c>
      <c r="C15" s="4">
        <v>32</v>
      </c>
      <c r="D15" s="4">
        <v>13.99</v>
      </c>
      <c r="E15" s="4">
        <v>83</v>
      </c>
      <c r="F15" s="4">
        <v>17.920000000000002</v>
      </c>
      <c r="G15" s="5">
        <f t="shared" ref="G15" si="1">B15/C15</f>
        <v>5.125</v>
      </c>
      <c r="H15" s="6">
        <f t="shared" ref="H15" si="2">B15/E15</f>
        <v>1.9759036144578312</v>
      </c>
      <c r="I15" s="7">
        <f t="shared" ref="I15" si="3">B15/D15</f>
        <v>11.72265904217298</v>
      </c>
      <c r="J15" s="7">
        <f>B15/F15</f>
        <v>9.1517857142857135</v>
      </c>
      <c r="K15" s="10"/>
    </row>
    <row r="16" spans="1:11" hidden="1" x14ac:dyDescent="0.25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</row>
    <row r="17" spans="1:11" hidden="1" x14ac:dyDescent="0.25">
      <c r="A17" s="11"/>
      <c r="B17" s="9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15.75" hidden="1" thickBot="1" x14ac:dyDescent="0.3">
      <c r="A18" s="9" t="s">
        <v>74</v>
      </c>
      <c r="B18" s="9"/>
      <c r="C18" s="9"/>
      <c r="D18" s="9"/>
      <c r="E18" s="9"/>
      <c r="F18" s="9"/>
      <c r="G18" s="9"/>
      <c r="H18" s="9"/>
      <c r="I18" s="9"/>
      <c r="J18" s="9"/>
      <c r="K18" s="9"/>
    </row>
    <row r="19" spans="1:11" ht="15" hidden="1" customHeight="1" x14ac:dyDescent="0.25">
      <c r="A19" s="793" t="s">
        <v>25</v>
      </c>
      <c r="B19" s="793" t="s">
        <v>19</v>
      </c>
      <c r="C19" s="798" t="s">
        <v>15</v>
      </c>
      <c r="D19" s="799"/>
      <c r="E19" s="802" t="s">
        <v>27</v>
      </c>
      <c r="F19" s="803"/>
      <c r="G19" s="806" t="s">
        <v>23</v>
      </c>
      <c r="H19" s="790" t="s">
        <v>24</v>
      </c>
      <c r="I19" s="787" t="s">
        <v>26</v>
      </c>
      <c r="J19" s="784" t="s">
        <v>49</v>
      </c>
      <c r="K19" s="9"/>
    </row>
    <row r="20" spans="1:11" ht="39" hidden="1" customHeight="1" x14ac:dyDescent="0.25">
      <c r="A20" s="794"/>
      <c r="B20" s="796"/>
      <c r="C20" s="800"/>
      <c r="D20" s="801"/>
      <c r="E20" s="804"/>
      <c r="F20" s="805"/>
      <c r="G20" s="807"/>
      <c r="H20" s="791"/>
      <c r="I20" s="788"/>
      <c r="J20" s="785"/>
      <c r="K20" s="9"/>
    </row>
    <row r="21" spans="1:11" ht="32.25" hidden="1" customHeight="1" thickBot="1" x14ac:dyDescent="0.3">
      <c r="A21" s="795"/>
      <c r="B21" s="797"/>
      <c r="C21" s="14" t="s">
        <v>17</v>
      </c>
      <c r="D21" s="15" t="s">
        <v>18</v>
      </c>
      <c r="E21" s="14" t="s">
        <v>17</v>
      </c>
      <c r="F21" s="16" t="s">
        <v>18</v>
      </c>
      <c r="G21" s="17" t="s">
        <v>16</v>
      </c>
      <c r="H21" s="792"/>
      <c r="I21" s="789"/>
      <c r="J21" s="786"/>
      <c r="K21" s="9"/>
    </row>
    <row r="22" spans="1:11" ht="15.75" hidden="1" thickBot="1" x14ac:dyDescent="0.3">
      <c r="A22" s="13" t="s">
        <v>71</v>
      </c>
      <c r="B22" s="19">
        <v>474</v>
      </c>
      <c r="C22" s="27">
        <v>72</v>
      </c>
      <c r="D22" s="28">
        <v>47.38</v>
      </c>
      <c r="E22" s="29">
        <v>134</v>
      </c>
      <c r="F22" s="31">
        <v>55.71</v>
      </c>
      <c r="G22" s="32">
        <f>B22/C22</f>
        <v>6.583333333333333</v>
      </c>
      <c r="H22" s="32">
        <f>B22/E22</f>
        <v>3.5373134328358211</v>
      </c>
      <c r="I22" s="32">
        <f>B22/D22</f>
        <v>10.004221190375686</v>
      </c>
      <c r="J22" s="41">
        <f>B22/F22</f>
        <v>8.5083467959073769</v>
      </c>
      <c r="K22" s="9"/>
    </row>
    <row r="23" spans="1:11" ht="15.75" hidden="1" thickBot="1" x14ac:dyDescent="0.3">
      <c r="A23" s="18" t="s">
        <v>77</v>
      </c>
      <c r="B23" s="33">
        <v>467</v>
      </c>
      <c r="C23" s="22">
        <v>77</v>
      </c>
      <c r="D23" s="23">
        <v>38.67</v>
      </c>
      <c r="E23" s="24">
        <v>122</v>
      </c>
      <c r="F23" s="25">
        <v>42.71</v>
      </c>
      <c r="G23" s="39">
        <f t="shared" ref="G23:G25" si="4">B23/C23</f>
        <v>6.0649350649350646</v>
      </c>
      <c r="H23" s="39">
        <f t="shared" ref="H23:H25" si="5">B23/E23</f>
        <v>3.8278688524590163</v>
      </c>
      <c r="I23" s="39">
        <f t="shared" ref="I23:I25" si="6">B23/D23</f>
        <v>12.076545125420221</v>
      </c>
      <c r="J23" s="41">
        <f t="shared" ref="J23:J25" si="7">B23/F23</f>
        <v>10.9342074455631</v>
      </c>
      <c r="K23" s="9"/>
    </row>
    <row r="24" spans="1:11" ht="15.75" hidden="1" thickBot="1" x14ac:dyDescent="0.3">
      <c r="A24" s="30" t="s">
        <v>78</v>
      </c>
      <c r="B24" s="33">
        <v>377</v>
      </c>
      <c r="C24" s="21">
        <v>51</v>
      </c>
      <c r="D24" s="23">
        <v>30.36</v>
      </c>
      <c r="E24" s="22">
        <v>98</v>
      </c>
      <c r="F24" s="26">
        <v>35.22</v>
      </c>
      <c r="G24" s="39">
        <f t="shared" si="4"/>
        <v>7.3921568627450984</v>
      </c>
      <c r="H24" s="39">
        <f t="shared" si="5"/>
        <v>3.8469387755102042</v>
      </c>
      <c r="I24" s="39">
        <f t="shared" si="6"/>
        <v>12.417654808959156</v>
      </c>
      <c r="J24" s="41">
        <f t="shared" si="7"/>
        <v>10.704145371947757</v>
      </c>
      <c r="K24" s="9"/>
    </row>
    <row r="25" spans="1:11" hidden="1" x14ac:dyDescent="0.25">
      <c r="A25" s="30" t="s">
        <v>79</v>
      </c>
      <c r="B25" s="33">
        <v>326</v>
      </c>
      <c r="C25" s="20">
        <v>39</v>
      </c>
      <c r="D25" s="23">
        <v>18.690000000000001</v>
      </c>
      <c r="E25" s="22">
        <v>90</v>
      </c>
      <c r="F25" s="26">
        <v>23.03</v>
      </c>
      <c r="G25" s="39">
        <f t="shared" si="4"/>
        <v>8.3589743589743595</v>
      </c>
      <c r="H25" s="39">
        <f t="shared" si="5"/>
        <v>3.6222222222222222</v>
      </c>
      <c r="I25" s="39">
        <f t="shared" si="6"/>
        <v>17.442482611021937</v>
      </c>
      <c r="J25" s="41">
        <f t="shared" si="7"/>
        <v>14.155449413808075</v>
      </c>
      <c r="K25" s="9"/>
    </row>
    <row r="26" spans="1:11" ht="30" hidden="1" customHeight="1" thickBot="1" x14ac:dyDescent="0.3">
      <c r="A26" s="9" t="s">
        <v>75</v>
      </c>
      <c r="B26" s="9"/>
      <c r="C26" s="9"/>
      <c r="D26" s="9"/>
      <c r="E26" s="9"/>
      <c r="F26" s="9"/>
      <c r="G26" s="9"/>
      <c r="H26" s="9"/>
      <c r="I26" s="9"/>
      <c r="J26" s="9"/>
      <c r="K26" s="9"/>
    </row>
    <row r="27" spans="1:11" ht="15" hidden="1" customHeight="1" x14ac:dyDescent="0.25">
      <c r="A27" s="793" t="s">
        <v>25</v>
      </c>
      <c r="B27" s="793" t="s">
        <v>19</v>
      </c>
      <c r="C27" s="798" t="s">
        <v>15</v>
      </c>
      <c r="D27" s="799"/>
      <c r="E27" s="802" t="s">
        <v>27</v>
      </c>
      <c r="F27" s="803"/>
      <c r="G27" s="806" t="s">
        <v>23</v>
      </c>
      <c r="H27" s="790" t="s">
        <v>24</v>
      </c>
      <c r="I27" s="787" t="s">
        <v>26</v>
      </c>
      <c r="J27" s="784" t="s">
        <v>49</v>
      </c>
      <c r="K27" s="9"/>
    </row>
    <row r="28" spans="1:11" hidden="1" x14ac:dyDescent="0.25">
      <c r="A28" s="794"/>
      <c r="B28" s="796"/>
      <c r="C28" s="800"/>
      <c r="D28" s="801"/>
      <c r="E28" s="804"/>
      <c r="F28" s="805"/>
      <c r="G28" s="807"/>
      <c r="H28" s="791"/>
      <c r="I28" s="788"/>
      <c r="J28" s="785"/>
      <c r="K28" s="9"/>
    </row>
    <row r="29" spans="1:11" ht="26.25" hidden="1" thickBot="1" x14ac:dyDescent="0.3">
      <c r="A29" s="795"/>
      <c r="B29" s="797"/>
      <c r="C29" s="35" t="s">
        <v>17</v>
      </c>
      <c r="D29" s="36" t="s">
        <v>18</v>
      </c>
      <c r="E29" s="35" t="s">
        <v>17</v>
      </c>
      <c r="F29" s="37" t="s">
        <v>18</v>
      </c>
      <c r="G29" s="38" t="s">
        <v>16</v>
      </c>
      <c r="H29" s="792"/>
      <c r="I29" s="789"/>
      <c r="J29" s="786"/>
      <c r="K29" s="9"/>
    </row>
    <row r="30" spans="1:11" ht="15.75" hidden="1" thickBot="1" x14ac:dyDescent="0.3">
      <c r="A30" s="34" t="s">
        <v>71</v>
      </c>
      <c r="B30" s="70">
        <v>202</v>
      </c>
      <c r="C30" s="71">
        <v>36</v>
      </c>
      <c r="D30" s="40" t="s">
        <v>72</v>
      </c>
      <c r="E30" s="40" t="s">
        <v>73</v>
      </c>
      <c r="F30" s="40">
        <v>23.73</v>
      </c>
      <c r="G30" s="42">
        <v>5.61</v>
      </c>
      <c r="H30" s="39">
        <f>B30/F30</f>
        <v>8.5124315212810782</v>
      </c>
      <c r="I30" s="39">
        <f>C30/G30</f>
        <v>6.4171122994652405</v>
      </c>
      <c r="J30" s="41">
        <f>B30/F30</f>
        <v>8.5124315212810782</v>
      </c>
      <c r="K30" s="9"/>
    </row>
    <row r="31" spans="1:11" hidden="1" x14ac:dyDescent="0.25">
      <c r="A31" s="34" t="s">
        <v>65</v>
      </c>
      <c r="B31" s="72">
        <v>164</v>
      </c>
      <c r="C31" s="71">
        <v>32</v>
      </c>
      <c r="D31" s="40">
        <v>13.99</v>
      </c>
      <c r="E31" s="71">
        <v>83</v>
      </c>
      <c r="F31" s="40">
        <v>17.920000000000002</v>
      </c>
      <c r="G31" s="5">
        <v>5.0999999999999996</v>
      </c>
      <c r="H31" s="39">
        <f>B31/F31</f>
        <v>9.1517857142857135</v>
      </c>
      <c r="I31" s="39">
        <f t="shared" ref="I31" si="8">B31/D31</f>
        <v>11.72265904217298</v>
      </c>
      <c r="J31" s="41">
        <f t="shared" ref="J31" si="9">B31/F31</f>
        <v>9.1517857142857135</v>
      </c>
      <c r="K31" s="9"/>
    </row>
    <row r="32" spans="1:11" hidden="1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</row>
    <row r="33" spans="1:1" ht="12.75" customHeight="1" x14ac:dyDescent="0.25"/>
    <row r="34" spans="1:1" s="109" customFormat="1" ht="12.75" x14ac:dyDescent="0.2">
      <c r="A34" s="114" t="s">
        <v>48</v>
      </c>
    </row>
    <row r="35" spans="1:1" s="109" customFormat="1" ht="15" customHeight="1" x14ac:dyDescent="0.2">
      <c r="A35" s="108" t="s">
        <v>137</v>
      </c>
    </row>
    <row r="36" spans="1:1" s="112" customFormat="1" ht="15" customHeight="1" x14ac:dyDescent="0.2">
      <c r="A36" s="108"/>
    </row>
    <row r="37" spans="1:1" s="112" customFormat="1" ht="15" customHeight="1" x14ac:dyDescent="0.2">
      <c r="A37" s="112" t="s">
        <v>168</v>
      </c>
    </row>
    <row r="38" spans="1:1" s="109" customFormat="1" ht="15" customHeight="1" x14ac:dyDescent="0.2">
      <c r="A38" s="109" t="s">
        <v>167</v>
      </c>
    </row>
  </sheetData>
  <mergeCells count="27">
    <mergeCell ref="A1:J1"/>
    <mergeCell ref="G4:G6"/>
    <mergeCell ref="A13:J13"/>
    <mergeCell ref="J4:J6"/>
    <mergeCell ref="A2:XFD2"/>
    <mergeCell ref="C4:D5"/>
    <mergeCell ref="E4:F5"/>
    <mergeCell ref="B4:B6"/>
    <mergeCell ref="A4:A6"/>
    <mergeCell ref="I4:I6"/>
    <mergeCell ref="H4:H6"/>
    <mergeCell ref="C19:D20"/>
    <mergeCell ref="E19:F20"/>
    <mergeCell ref="G19:G20"/>
    <mergeCell ref="B19:B21"/>
    <mergeCell ref="A19:A21"/>
    <mergeCell ref="A27:A29"/>
    <mergeCell ref="B27:B29"/>
    <mergeCell ref="C27:D28"/>
    <mergeCell ref="E27:F28"/>
    <mergeCell ref="G27:G28"/>
    <mergeCell ref="J19:J21"/>
    <mergeCell ref="J27:J29"/>
    <mergeCell ref="I19:I21"/>
    <mergeCell ref="H19:H21"/>
    <mergeCell ref="H27:H29"/>
    <mergeCell ref="I27:I29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J69"/>
  <sheetViews>
    <sheetView windowProtection="1" zoomScale="90" zoomScaleNormal="90" workbookViewId="0">
      <selection sqref="A1:XFD1"/>
    </sheetView>
  </sheetViews>
  <sheetFormatPr defaultRowHeight="15" x14ac:dyDescent="0.25"/>
  <cols>
    <col min="1" max="1" width="12" style="11" customWidth="1"/>
    <col min="2" max="2" width="17.7109375" style="11" customWidth="1"/>
    <col min="3" max="10" width="15.7109375" style="11" customWidth="1"/>
    <col min="11" max="16384" width="9.140625" style="11"/>
  </cols>
  <sheetData>
    <row r="1" spans="1:10" s="822" customFormat="1" ht="12.75" x14ac:dyDescent="0.2">
      <c r="A1" s="821" t="s">
        <v>358</v>
      </c>
    </row>
    <row r="2" spans="1:10" s="822" customFormat="1" ht="12.75" x14ac:dyDescent="0.2">
      <c r="A2" s="821" t="s">
        <v>359</v>
      </c>
    </row>
    <row r="3" spans="1:10" s="112" customFormat="1" ht="12.75" x14ac:dyDescent="0.2"/>
    <row r="4" spans="1:10" s="112" customFormat="1" ht="12.75" x14ac:dyDescent="0.2">
      <c r="A4" s="814" t="s">
        <v>25</v>
      </c>
      <c r="B4" s="814" t="s">
        <v>19</v>
      </c>
      <c r="C4" s="814" t="s">
        <v>15</v>
      </c>
      <c r="D4" s="814"/>
      <c r="E4" s="814" t="s">
        <v>27</v>
      </c>
      <c r="F4" s="814"/>
      <c r="G4" s="814" t="s">
        <v>23</v>
      </c>
      <c r="H4" s="814" t="s">
        <v>24</v>
      </c>
      <c r="I4" s="814" t="s">
        <v>26</v>
      </c>
      <c r="J4" s="814" t="s">
        <v>49</v>
      </c>
    </row>
    <row r="5" spans="1:10" s="112" customFormat="1" ht="29.25" customHeight="1" x14ac:dyDescent="0.2">
      <c r="A5" s="814"/>
      <c r="B5" s="815"/>
      <c r="C5" s="814"/>
      <c r="D5" s="814"/>
      <c r="E5" s="814"/>
      <c r="F5" s="814"/>
      <c r="G5" s="815"/>
      <c r="H5" s="815"/>
      <c r="I5" s="816"/>
      <c r="J5" s="815"/>
    </row>
    <row r="6" spans="1:10" s="112" customFormat="1" ht="39.75" customHeight="1" x14ac:dyDescent="0.2">
      <c r="A6" s="814"/>
      <c r="B6" s="815"/>
      <c r="C6" s="314" t="s">
        <v>17</v>
      </c>
      <c r="D6" s="314" t="s">
        <v>18</v>
      </c>
      <c r="E6" s="314" t="s">
        <v>17</v>
      </c>
      <c r="F6" s="314" t="s">
        <v>18</v>
      </c>
      <c r="G6" s="314" t="s">
        <v>16</v>
      </c>
      <c r="H6" s="816"/>
      <c r="I6" s="816"/>
      <c r="J6" s="816"/>
    </row>
    <row r="7" spans="1:10" s="112" customFormat="1" ht="12.75" hidden="1" x14ac:dyDescent="0.2">
      <c r="A7" s="818" t="s">
        <v>186</v>
      </c>
      <c r="B7" s="819"/>
      <c r="C7" s="819"/>
      <c r="D7" s="819"/>
      <c r="E7" s="819"/>
      <c r="F7" s="819"/>
      <c r="G7" s="819"/>
      <c r="H7" s="819"/>
      <c r="I7" s="819"/>
      <c r="J7" s="820"/>
    </row>
    <row r="8" spans="1:10" s="112" customFormat="1" ht="12.75" hidden="1" x14ac:dyDescent="0.2">
      <c r="A8" s="664" t="s">
        <v>84</v>
      </c>
      <c r="B8" s="643"/>
      <c r="C8" s="83"/>
      <c r="D8" s="83"/>
      <c r="E8" s="83"/>
      <c r="F8" s="83"/>
      <c r="G8" s="83"/>
      <c r="H8" s="557"/>
      <c r="I8" s="537"/>
      <c r="J8" s="537"/>
    </row>
    <row r="9" spans="1:10" s="112" customFormat="1" ht="12.75" hidden="1" x14ac:dyDescent="0.2">
      <c r="A9" s="650" t="s">
        <v>71</v>
      </c>
      <c r="B9" s="643">
        <v>490</v>
      </c>
      <c r="C9" s="83">
        <v>84</v>
      </c>
      <c r="D9" s="83">
        <v>33.79</v>
      </c>
      <c r="E9" s="83">
        <v>97</v>
      </c>
      <c r="F9" s="83">
        <v>39.21</v>
      </c>
      <c r="G9" s="83">
        <v>5.83</v>
      </c>
      <c r="H9" s="557">
        <f>B9/E9</f>
        <v>5.0515463917525771</v>
      </c>
      <c r="I9" s="537">
        <f>B9/D9</f>
        <v>14.501331754957087</v>
      </c>
      <c r="J9" s="537">
        <f>B9/F9</f>
        <v>12.496812037745473</v>
      </c>
    </row>
    <row r="10" spans="1:10" s="112" customFormat="1" ht="12.75" hidden="1" x14ac:dyDescent="0.2">
      <c r="A10" s="650" t="s">
        <v>65</v>
      </c>
      <c r="B10" s="643">
        <v>410</v>
      </c>
      <c r="C10" s="665">
        <v>91</v>
      </c>
      <c r="D10" s="665">
        <v>42.73</v>
      </c>
      <c r="E10" s="665">
        <v>127</v>
      </c>
      <c r="F10" s="665">
        <v>48.27</v>
      </c>
      <c r="G10" s="537">
        <f>B10/C10</f>
        <v>4.5054945054945055</v>
      </c>
      <c r="H10" s="666">
        <f t="shared" ref="H10:H13" si="0">B10/E10</f>
        <v>3.2283464566929134</v>
      </c>
      <c r="I10" s="537">
        <f t="shared" ref="I10:I13" si="1">B10/D10</f>
        <v>9.5951322256026224</v>
      </c>
      <c r="J10" s="537">
        <f>B10/F10</f>
        <v>8.4938885436088665</v>
      </c>
    </row>
    <row r="11" spans="1:10" s="112" customFormat="1" ht="12.75" hidden="1" x14ac:dyDescent="0.2">
      <c r="A11" s="650" t="s">
        <v>20</v>
      </c>
      <c r="B11" s="643">
        <v>664</v>
      </c>
      <c r="C11" s="665">
        <v>90</v>
      </c>
      <c r="D11" s="665">
        <v>41.7</v>
      </c>
      <c r="E11" s="665">
        <v>91</v>
      </c>
      <c r="F11" s="665">
        <v>41.8</v>
      </c>
      <c r="G11" s="538">
        <v>7.4</v>
      </c>
      <c r="H11" s="666">
        <f t="shared" si="0"/>
        <v>7.2967032967032965</v>
      </c>
      <c r="I11" s="537">
        <f t="shared" si="1"/>
        <v>15.923261390887289</v>
      </c>
      <c r="J11" s="537">
        <f>B11/F11</f>
        <v>15.885167464114833</v>
      </c>
    </row>
    <row r="12" spans="1:10" s="112" customFormat="1" ht="12.75" hidden="1" x14ac:dyDescent="0.2">
      <c r="A12" s="650" t="s">
        <v>21</v>
      </c>
      <c r="B12" s="643">
        <v>806</v>
      </c>
      <c r="C12" s="665">
        <v>74</v>
      </c>
      <c r="D12" s="665">
        <v>44.85</v>
      </c>
      <c r="E12" s="665">
        <v>89</v>
      </c>
      <c r="F12" s="665">
        <v>48.2</v>
      </c>
      <c r="G12" s="643">
        <v>10.9</v>
      </c>
      <c r="H12" s="666">
        <f t="shared" si="0"/>
        <v>9.0561797752808992</v>
      </c>
      <c r="I12" s="537">
        <f t="shared" si="1"/>
        <v>17.971014492753621</v>
      </c>
      <c r="J12" s="666">
        <f t="shared" ref="J12:J13" si="2">B12/F12</f>
        <v>16.721991701244811</v>
      </c>
    </row>
    <row r="13" spans="1:10" s="112" customFormat="1" ht="12.75" hidden="1" x14ac:dyDescent="0.2">
      <c r="A13" s="650" t="s">
        <v>22</v>
      </c>
      <c r="B13" s="643">
        <v>919</v>
      </c>
      <c r="C13" s="665">
        <v>107</v>
      </c>
      <c r="D13" s="665">
        <v>52.75</v>
      </c>
      <c r="E13" s="665">
        <v>111</v>
      </c>
      <c r="F13" s="665">
        <v>53.7</v>
      </c>
      <c r="G13" s="643">
        <v>8.6</v>
      </c>
      <c r="H13" s="666">
        <f t="shared" si="0"/>
        <v>8.2792792792792795</v>
      </c>
      <c r="I13" s="537">
        <f t="shared" si="1"/>
        <v>17.421800947867297</v>
      </c>
      <c r="J13" s="666">
        <f t="shared" si="2"/>
        <v>17.113594040968341</v>
      </c>
    </row>
    <row r="14" spans="1:10" s="112" customFormat="1" ht="12.75" x14ac:dyDescent="0.2">
      <c r="A14" s="818" t="s">
        <v>360</v>
      </c>
      <c r="B14" s="819"/>
      <c r="C14" s="819"/>
      <c r="D14" s="819"/>
      <c r="E14" s="819"/>
      <c r="F14" s="819"/>
      <c r="G14" s="819"/>
      <c r="H14" s="819"/>
      <c r="I14" s="819"/>
      <c r="J14" s="820"/>
    </row>
    <row r="15" spans="1:10" s="112" customFormat="1" ht="24.75" customHeight="1" x14ac:dyDescent="0.2">
      <c r="A15" s="664" t="s">
        <v>84</v>
      </c>
      <c r="B15" s="667">
        <v>228</v>
      </c>
      <c r="C15" s="667" t="s">
        <v>361</v>
      </c>
      <c r="D15" s="667">
        <v>12.19</v>
      </c>
      <c r="E15" s="667" t="s">
        <v>362</v>
      </c>
      <c r="F15" s="667" t="s">
        <v>363</v>
      </c>
      <c r="G15" s="83">
        <v>8.76</v>
      </c>
      <c r="H15" s="557">
        <v>4.07</v>
      </c>
      <c r="I15" s="537">
        <v>18.7</v>
      </c>
      <c r="J15" s="537">
        <v>12.66</v>
      </c>
    </row>
    <row r="16" spans="1:10" s="112" customFormat="1" ht="12.75" hidden="1" x14ac:dyDescent="0.2">
      <c r="A16" s="650" t="s">
        <v>364</v>
      </c>
      <c r="B16" s="668">
        <v>474</v>
      </c>
      <c r="C16" s="342">
        <v>72</v>
      </c>
      <c r="D16" s="342">
        <v>47.38</v>
      </c>
      <c r="E16" s="342">
        <v>134</v>
      </c>
      <c r="F16" s="342">
        <v>55.71</v>
      </c>
      <c r="G16" s="669">
        <v>6.583333333333333</v>
      </c>
      <c r="H16" s="669">
        <v>3.5373134328358211</v>
      </c>
      <c r="I16" s="651">
        <f>B16/D16</f>
        <v>10.004221190375686</v>
      </c>
      <c r="J16" s="651">
        <f>B16/F16</f>
        <v>8.5083467959073769</v>
      </c>
    </row>
    <row r="17" spans="1:10" s="112" customFormat="1" ht="12.75" hidden="1" x14ac:dyDescent="0.2">
      <c r="A17" s="650" t="s">
        <v>365</v>
      </c>
      <c r="B17" s="670">
        <v>467</v>
      </c>
      <c r="C17" s="665">
        <v>77</v>
      </c>
      <c r="D17" s="665">
        <v>38.67</v>
      </c>
      <c r="E17" s="665">
        <v>122</v>
      </c>
      <c r="F17" s="665">
        <v>42.71</v>
      </c>
      <c r="G17" s="671">
        <v>6.0649350649350646</v>
      </c>
      <c r="H17" s="671">
        <v>3.8278688524590163</v>
      </c>
      <c r="I17" s="651">
        <f>B17/D17</f>
        <v>12.076545125420221</v>
      </c>
      <c r="J17" s="651">
        <f>B17/F17</f>
        <v>10.9342074455631</v>
      </c>
    </row>
    <row r="18" spans="1:10" s="112" customFormat="1" ht="12.75" hidden="1" x14ac:dyDescent="0.2">
      <c r="A18" s="650" t="s">
        <v>20</v>
      </c>
      <c r="B18" s="670">
        <v>377</v>
      </c>
      <c r="C18" s="665">
        <v>51</v>
      </c>
      <c r="D18" s="665">
        <v>30.36</v>
      </c>
      <c r="E18" s="665">
        <v>98</v>
      </c>
      <c r="F18" s="665">
        <v>35.22</v>
      </c>
      <c r="G18" s="560">
        <v>8.5</v>
      </c>
      <c r="H18" s="668">
        <v>4.4000000000000004</v>
      </c>
      <c r="I18" s="651">
        <f t="shared" ref="I18:I20" si="3">B18/D18</f>
        <v>12.417654808959156</v>
      </c>
      <c r="J18" s="651">
        <f>B18/F18</f>
        <v>10.704145371947757</v>
      </c>
    </row>
    <row r="19" spans="1:10" s="112" customFormat="1" ht="12.75" hidden="1" x14ac:dyDescent="0.2">
      <c r="A19" s="650" t="s">
        <v>21</v>
      </c>
      <c r="B19" s="670">
        <v>326</v>
      </c>
      <c r="C19" s="665">
        <v>39</v>
      </c>
      <c r="D19" s="665">
        <v>18.690000000000001</v>
      </c>
      <c r="E19" s="665">
        <v>90</v>
      </c>
      <c r="F19" s="665">
        <v>23.03</v>
      </c>
      <c r="G19" s="668">
        <v>8.9</v>
      </c>
      <c r="H19" s="668">
        <v>3.9</v>
      </c>
      <c r="I19" s="651">
        <f t="shared" si="3"/>
        <v>17.442482611021937</v>
      </c>
      <c r="J19" s="651">
        <f>B19/F19</f>
        <v>14.155449413808075</v>
      </c>
    </row>
    <row r="20" spans="1:10" s="112" customFormat="1" ht="12.75" hidden="1" x14ac:dyDescent="0.2">
      <c r="A20" s="650" t="s">
        <v>22</v>
      </c>
      <c r="B20" s="668">
        <v>235</v>
      </c>
      <c r="C20" s="672">
        <v>33</v>
      </c>
      <c r="D20" s="672">
        <v>18.62</v>
      </c>
      <c r="E20" s="672">
        <v>65</v>
      </c>
      <c r="F20" s="672">
        <v>25.82</v>
      </c>
      <c r="G20" s="668">
        <v>7.1</v>
      </c>
      <c r="H20" s="668">
        <v>3.6</v>
      </c>
      <c r="I20" s="651">
        <f t="shared" si="3"/>
        <v>12.620837808807734</v>
      </c>
      <c r="J20" s="651">
        <f>B20/F20</f>
        <v>9.101471727343144</v>
      </c>
    </row>
    <row r="21" spans="1:10" s="112" customFormat="1" ht="12.75" hidden="1" x14ac:dyDescent="0.2">
      <c r="A21" s="818" t="s">
        <v>208</v>
      </c>
      <c r="B21" s="819"/>
      <c r="C21" s="819"/>
      <c r="D21" s="819"/>
      <c r="E21" s="819"/>
      <c r="F21" s="819"/>
      <c r="G21" s="819"/>
      <c r="H21" s="819"/>
      <c r="I21" s="819"/>
      <c r="J21" s="820"/>
    </row>
    <row r="22" spans="1:10" s="112" customFormat="1" ht="12.75" hidden="1" x14ac:dyDescent="0.2">
      <c r="A22" s="664" t="s">
        <v>84</v>
      </c>
      <c r="B22" s="643"/>
      <c r="C22" s="83"/>
      <c r="D22" s="83"/>
      <c r="E22" s="83"/>
      <c r="F22" s="83"/>
      <c r="G22" s="83"/>
      <c r="H22" s="557"/>
      <c r="I22" s="537"/>
      <c r="J22" s="537"/>
    </row>
    <row r="23" spans="1:10" s="112" customFormat="1" ht="12.75" hidden="1" x14ac:dyDescent="0.2">
      <c r="A23" s="650" t="s">
        <v>71</v>
      </c>
      <c r="B23" s="668">
        <v>1495</v>
      </c>
      <c r="C23" s="560">
        <v>67</v>
      </c>
      <c r="D23" s="560">
        <v>60.02</v>
      </c>
      <c r="E23" s="560">
        <v>67</v>
      </c>
      <c r="F23" s="560">
        <v>60.02</v>
      </c>
      <c r="G23" s="651">
        <f>+B23/C23</f>
        <v>22.313432835820894</v>
      </c>
      <c r="H23" s="651">
        <f>+B23/E23</f>
        <v>22.313432835820894</v>
      </c>
      <c r="I23" s="651">
        <f>B23/D23</f>
        <v>24.908363878707096</v>
      </c>
      <c r="J23" s="651">
        <f>B23/F23</f>
        <v>24.908363878707096</v>
      </c>
    </row>
    <row r="24" spans="1:10" s="112" customFormat="1" ht="12.75" hidden="1" x14ac:dyDescent="0.2">
      <c r="A24" s="650" t="s">
        <v>65</v>
      </c>
      <c r="B24" s="668">
        <v>1726</v>
      </c>
      <c r="C24" s="672">
        <v>66</v>
      </c>
      <c r="D24" s="672">
        <v>44.4</v>
      </c>
      <c r="E24" s="672">
        <v>76</v>
      </c>
      <c r="F24" s="672">
        <v>60</v>
      </c>
      <c r="G24" s="673">
        <f>B24/C24</f>
        <v>26.151515151515152</v>
      </c>
      <c r="H24" s="673">
        <f>B24/E24</f>
        <v>22.710526315789473</v>
      </c>
      <c r="I24" s="651">
        <f>B24/D24</f>
        <v>38.873873873873876</v>
      </c>
      <c r="J24" s="651">
        <f>B24/F24</f>
        <v>28.766666666666666</v>
      </c>
    </row>
    <row r="25" spans="1:10" s="112" customFormat="1" ht="12.75" hidden="1" x14ac:dyDescent="0.2">
      <c r="A25" s="650" t="s">
        <v>20</v>
      </c>
      <c r="B25" s="668">
        <v>1706</v>
      </c>
      <c r="C25" s="560">
        <v>60</v>
      </c>
      <c r="D25" s="560">
        <v>50.1</v>
      </c>
      <c r="E25" s="560">
        <v>70</v>
      </c>
      <c r="F25" s="560">
        <v>51.1</v>
      </c>
      <c r="G25" s="673">
        <f>B25/C25</f>
        <v>28.433333333333334</v>
      </c>
      <c r="H25" s="673">
        <f>B25/E25</f>
        <v>24.37142857142857</v>
      </c>
      <c r="I25" s="651">
        <f>B25/D25</f>
        <v>34.051896207584832</v>
      </c>
      <c r="J25" s="651">
        <f>B25/F25</f>
        <v>33.385518590998039</v>
      </c>
    </row>
    <row r="26" spans="1:10" s="112" customFormat="1" ht="12.75" hidden="1" x14ac:dyDescent="0.2">
      <c r="A26" s="650" t="s">
        <v>21</v>
      </c>
      <c r="B26" s="668">
        <v>1822</v>
      </c>
      <c r="C26" s="668">
        <v>65</v>
      </c>
      <c r="D26" s="668">
        <v>52.83</v>
      </c>
      <c r="E26" s="668">
        <v>75</v>
      </c>
      <c r="F26" s="668">
        <v>53.83</v>
      </c>
      <c r="G26" s="673">
        <f t="shared" ref="G26:G27" si="4">B26/C26</f>
        <v>28.030769230769231</v>
      </c>
      <c r="H26" s="673">
        <f t="shared" ref="H26:H27" si="5">B26/E26</f>
        <v>24.293333333333333</v>
      </c>
      <c r="I26" s="651">
        <f>B26/D26</f>
        <v>34.487980314215406</v>
      </c>
      <c r="J26" s="651">
        <f>B26/F26</f>
        <v>33.847297046256735</v>
      </c>
    </row>
    <row r="27" spans="1:10" s="112" customFormat="1" ht="12.75" hidden="1" x14ac:dyDescent="0.2">
      <c r="A27" s="650" t="s">
        <v>22</v>
      </c>
      <c r="B27" s="668">
        <v>2216</v>
      </c>
      <c r="C27" s="668">
        <v>70</v>
      </c>
      <c r="D27" s="668">
        <v>62.84</v>
      </c>
      <c r="E27" s="668">
        <v>80</v>
      </c>
      <c r="F27" s="668">
        <v>63.84</v>
      </c>
      <c r="G27" s="673">
        <f t="shared" si="4"/>
        <v>31.657142857142858</v>
      </c>
      <c r="H27" s="673">
        <f t="shared" si="5"/>
        <v>27.7</v>
      </c>
      <c r="I27" s="651">
        <f>B27/D27</f>
        <v>35.264162953532782</v>
      </c>
      <c r="J27" s="651">
        <f>B27/F27</f>
        <v>34.711779448621549</v>
      </c>
    </row>
    <row r="28" spans="1:10" s="112" customFormat="1" ht="12.75" hidden="1" x14ac:dyDescent="0.2">
      <c r="A28" s="818" t="s">
        <v>212</v>
      </c>
      <c r="B28" s="819"/>
      <c r="C28" s="819"/>
      <c r="D28" s="819"/>
      <c r="E28" s="819"/>
      <c r="F28" s="819"/>
      <c r="G28" s="819"/>
      <c r="H28" s="819"/>
      <c r="I28" s="819"/>
      <c r="J28" s="820"/>
    </row>
    <row r="29" spans="1:10" s="112" customFormat="1" ht="12.75" hidden="1" x14ac:dyDescent="0.2">
      <c r="A29" s="664" t="s">
        <v>84</v>
      </c>
      <c r="B29" s="643"/>
      <c r="C29" s="83"/>
      <c r="D29" s="83"/>
      <c r="E29" s="83"/>
      <c r="F29" s="83"/>
      <c r="G29" s="83"/>
      <c r="H29" s="557"/>
      <c r="I29" s="537"/>
      <c r="J29" s="537"/>
    </row>
    <row r="30" spans="1:10" s="112" customFormat="1" ht="12.75" hidden="1" x14ac:dyDescent="0.2">
      <c r="A30" s="650" t="s">
        <v>71</v>
      </c>
      <c r="B30" s="674">
        <v>1328</v>
      </c>
      <c r="C30" s="498">
        <v>81</v>
      </c>
      <c r="D30" s="360">
        <v>57.93</v>
      </c>
      <c r="E30" s="498">
        <v>107</v>
      </c>
      <c r="F30" s="360">
        <v>69.150000000000006</v>
      </c>
      <c r="G30" s="338">
        <v>16.399999999999999</v>
      </c>
      <c r="H30" s="675">
        <v>19.2</v>
      </c>
      <c r="I30" s="651">
        <f>B30/D30</f>
        <v>22.924218884861038</v>
      </c>
      <c r="J30" s="651">
        <f>B30/F30</f>
        <v>19.20462762111352</v>
      </c>
    </row>
    <row r="31" spans="1:10" s="112" customFormat="1" ht="12.75" hidden="1" x14ac:dyDescent="0.2">
      <c r="A31" s="650" t="s">
        <v>65</v>
      </c>
      <c r="B31" s="461">
        <v>1284</v>
      </c>
      <c r="C31" s="359">
        <v>76</v>
      </c>
      <c r="D31" s="359">
        <v>61.5</v>
      </c>
      <c r="E31" s="359">
        <v>97</v>
      </c>
      <c r="F31" s="359">
        <v>70.900000000000006</v>
      </c>
      <c r="G31" s="342">
        <v>16.899999999999999</v>
      </c>
      <c r="H31" s="461">
        <v>13.24</v>
      </c>
      <c r="I31" s="651">
        <f t="shared" ref="I31:I34" si="6">B31/D31</f>
        <v>20.878048780487806</v>
      </c>
      <c r="J31" s="651">
        <f>B31/F31</f>
        <v>18.110014104372354</v>
      </c>
    </row>
    <row r="32" spans="1:10" s="112" customFormat="1" ht="12.75" hidden="1" x14ac:dyDescent="0.2">
      <c r="A32" s="650" t="s">
        <v>20</v>
      </c>
      <c r="B32" s="668">
        <v>1258</v>
      </c>
      <c r="C32" s="672">
        <v>83</v>
      </c>
      <c r="D32" s="672">
        <v>58.1</v>
      </c>
      <c r="E32" s="672">
        <f>17+83</f>
        <v>100</v>
      </c>
      <c r="F32" s="672">
        <f>7.5+58.1</f>
        <v>65.599999999999994</v>
      </c>
      <c r="G32" s="651">
        <f>B32/C32</f>
        <v>15.156626506024097</v>
      </c>
      <c r="H32" s="676">
        <f>B32/E32</f>
        <v>12.58</v>
      </c>
      <c r="I32" s="651">
        <f t="shared" si="6"/>
        <v>21.652323580034423</v>
      </c>
      <c r="J32" s="651">
        <f>B32/F32</f>
        <v>19.176829268292686</v>
      </c>
    </row>
    <row r="33" spans="1:10" s="112" customFormat="1" ht="12.75" hidden="1" x14ac:dyDescent="0.2">
      <c r="A33" s="650" t="s">
        <v>21</v>
      </c>
      <c r="B33" s="668">
        <v>1108</v>
      </c>
      <c r="C33" s="672">
        <v>77</v>
      </c>
      <c r="D33" s="672">
        <v>48.2</v>
      </c>
      <c r="E33" s="672">
        <f>12+77</f>
        <v>89</v>
      </c>
      <c r="F33" s="672">
        <f>2.9+48.2</f>
        <v>51.1</v>
      </c>
      <c r="G33" s="676">
        <f>B33/C33</f>
        <v>14.38961038961039</v>
      </c>
      <c r="H33" s="676">
        <f t="shared" ref="H33:H34" si="7">B33/E33</f>
        <v>12.44943820224719</v>
      </c>
      <c r="I33" s="651">
        <f t="shared" si="6"/>
        <v>22.987551867219917</v>
      </c>
      <c r="J33" s="651">
        <f>B33/F33</f>
        <v>21.682974559686887</v>
      </c>
    </row>
    <row r="34" spans="1:10" s="112" customFormat="1" ht="12.75" hidden="1" x14ac:dyDescent="0.2">
      <c r="A34" s="650" t="s">
        <v>22</v>
      </c>
      <c r="B34" s="668">
        <v>1110</v>
      </c>
      <c r="C34" s="672">
        <v>70</v>
      </c>
      <c r="D34" s="672">
        <v>40.18</v>
      </c>
      <c r="E34" s="672">
        <f>14+70</f>
        <v>84</v>
      </c>
      <c r="F34" s="672">
        <f>7.2+40.18</f>
        <v>47.38</v>
      </c>
      <c r="G34" s="676">
        <f>B34/C34</f>
        <v>15.857142857142858</v>
      </c>
      <c r="H34" s="676">
        <f t="shared" si="7"/>
        <v>13.214285714285714</v>
      </c>
      <c r="I34" s="651">
        <f t="shared" si="6"/>
        <v>27.625684420109508</v>
      </c>
      <c r="J34" s="651">
        <f>B34/F34</f>
        <v>23.427606585056985</v>
      </c>
    </row>
    <row r="35" spans="1:10" s="112" customFormat="1" ht="12.75" hidden="1" x14ac:dyDescent="0.2">
      <c r="A35" s="818" t="s">
        <v>366</v>
      </c>
      <c r="B35" s="819"/>
      <c r="C35" s="819"/>
      <c r="D35" s="819"/>
      <c r="E35" s="819"/>
      <c r="F35" s="819"/>
      <c r="G35" s="819"/>
      <c r="H35" s="819"/>
      <c r="I35" s="819"/>
      <c r="J35" s="820"/>
    </row>
    <row r="36" spans="1:10" s="112" customFormat="1" ht="12.75" hidden="1" x14ac:dyDescent="0.2">
      <c r="A36" s="664" t="s">
        <v>84</v>
      </c>
      <c r="B36" s="643"/>
      <c r="C36" s="83"/>
      <c r="D36" s="83"/>
      <c r="E36" s="83"/>
      <c r="F36" s="83"/>
      <c r="G36" s="83"/>
      <c r="H36" s="557"/>
      <c r="I36" s="537"/>
      <c r="J36" s="537"/>
    </row>
    <row r="37" spans="1:10" s="112" customFormat="1" ht="12.75" hidden="1" x14ac:dyDescent="0.2">
      <c r="A37" s="650" t="s">
        <v>71</v>
      </c>
      <c r="B37" s="668">
        <v>675</v>
      </c>
      <c r="C37" s="560">
        <v>41</v>
      </c>
      <c r="D37" s="560">
        <v>40.07</v>
      </c>
      <c r="E37" s="560">
        <v>48</v>
      </c>
      <c r="F37" s="560">
        <v>41.1</v>
      </c>
      <c r="G37" s="651">
        <f>B37/C37</f>
        <v>16.463414634146343</v>
      </c>
      <c r="H37" s="676">
        <f>B37/E37</f>
        <v>14.0625</v>
      </c>
      <c r="I37" s="651">
        <f>B37/D37</f>
        <v>16.84552033940604</v>
      </c>
      <c r="J37" s="651">
        <f>B37/F37</f>
        <v>16.423357664233578</v>
      </c>
    </row>
    <row r="38" spans="1:10" s="112" customFormat="1" ht="12.75" hidden="1" x14ac:dyDescent="0.2">
      <c r="A38" s="650" t="s">
        <v>65</v>
      </c>
      <c r="B38" s="668">
        <v>767</v>
      </c>
      <c r="C38" s="672">
        <v>43</v>
      </c>
      <c r="D38" s="672">
        <v>40.770000000000003</v>
      </c>
      <c r="E38" s="672">
        <v>49</v>
      </c>
      <c r="F38" s="672">
        <v>41.09</v>
      </c>
      <c r="G38" s="651">
        <v>17.829999999999998</v>
      </c>
      <c r="H38" s="676">
        <v>15.56</v>
      </c>
      <c r="I38" s="651">
        <f t="shared" ref="I38:I41" si="8">B38/D38</f>
        <v>18.812852587687022</v>
      </c>
      <c r="J38" s="651">
        <f>B38/F38</f>
        <v>18.666342175711851</v>
      </c>
    </row>
    <row r="39" spans="1:10" s="112" customFormat="1" ht="12.75" hidden="1" x14ac:dyDescent="0.2">
      <c r="A39" s="650" t="s">
        <v>20</v>
      </c>
      <c r="B39" s="668">
        <v>883</v>
      </c>
      <c r="C39" s="672">
        <v>43</v>
      </c>
      <c r="D39" s="672">
        <v>38.92</v>
      </c>
      <c r="E39" s="672">
        <v>49</v>
      </c>
      <c r="F39" s="672">
        <v>39.31</v>
      </c>
      <c r="G39" s="651">
        <f>B39/C39</f>
        <v>20.534883720930232</v>
      </c>
      <c r="H39" s="676">
        <f>B39/E39</f>
        <v>18.020408163265305</v>
      </c>
      <c r="I39" s="651">
        <f t="shared" si="8"/>
        <v>22.687564234326825</v>
      </c>
      <c r="J39" s="651">
        <f>B39/F39</f>
        <v>22.462477741032814</v>
      </c>
    </row>
    <row r="40" spans="1:10" s="112" customFormat="1" ht="12.75" hidden="1" x14ac:dyDescent="0.2">
      <c r="A40" s="650" t="s">
        <v>21</v>
      </c>
      <c r="B40" s="668">
        <v>994</v>
      </c>
      <c r="C40" s="672">
        <v>49</v>
      </c>
      <c r="D40" s="672">
        <v>42.18</v>
      </c>
      <c r="E40" s="672" t="s">
        <v>367</v>
      </c>
      <c r="F40" s="672" t="s">
        <v>367</v>
      </c>
      <c r="G40" s="676">
        <f t="shared" ref="G40" si="9">B40/C40</f>
        <v>20.285714285714285</v>
      </c>
      <c r="H40" s="677" t="s">
        <v>367</v>
      </c>
      <c r="I40" s="651">
        <f t="shared" si="8"/>
        <v>23.565670934091987</v>
      </c>
      <c r="J40" s="651" t="s">
        <v>367</v>
      </c>
    </row>
    <row r="41" spans="1:10" s="112" customFormat="1" ht="12.75" hidden="1" x14ac:dyDescent="0.2">
      <c r="A41" s="650" t="s">
        <v>22</v>
      </c>
      <c r="B41" s="668">
        <v>1099</v>
      </c>
      <c r="C41" s="672">
        <v>38</v>
      </c>
      <c r="D41" s="672">
        <v>37.520000000000003</v>
      </c>
      <c r="E41" s="672" t="s">
        <v>367</v>
      </c>
      <c r="F41" s="672" t="s">
        <v>367</v>
      </c>
      <c r="G41" s="676">
        <f>B41/C41</f>
        <v>28.921052631578949</v>
      </c>
      <c r="H41" s="677" t="s">
        <v>367</v>
      </c>
      <c r="I41" s="651">
        <f t="shared" si="8"/>
        <v>29.291044776119399</v>
      </c>
      <c r="J41" s="651" t="s">
        <v>367</v>
      </c>
    </row>
    <row r="42" spans="1:10" s="112" customFormat="1" ht="12.75" hidden="1" x14ac:dyDescent="0.2">
      <c r="A42" s="818" t="s">
        <v>224</v>
      </c>
      <c r="B42" s="819"/>
      <c r="C42" s="819"/>
      <c r="D42" s="819"/>
      <c r="E42" s="819"/>
      <c r="F42" s="819"/>
      <c r="G42" s="819"/>
      <c r="H42" s="819"/>
      <c r="I42" s="819"/>
      <c r="J42" s="820"/>
    </row>
    <row r="43" spans="1:10" s="112" customFormat="1" ht="12.75" hidden="1" x14ac:dyDescent="0.2">
      <c r="A43" s="664" t="s">
        <v>84</v>
      </c>
      <c r="B43" s="643"/>
      <c r="C43" s="83"/>
      <c r="D43" s="83"/>
      <c r="E43" s="83"/>
      <c r="F43" s="83"/>
      <c r="G43" s="83"/>
      <c r="H43" s="557"/>
      <c r="I43" s="537"/>
      <c r="J43" s="537"/>
    </row>
    <row r="44" spans="1:10" s="112" customFormat="1" ht="12.75" hidden="1" x14ac:dyDescent="0.2">
      <c r="A44" s="650" t="s">
        <v>71</v>
      </c>
      <c r="B44" s="668">
        <v>662</v>
      </c>
      <c r="C44" s="560">
        <v>36</v>
      </c>
      <c r="D44" s="560">
        <v>25.16</v>
      </c>
      <c r="E44" s="560">
        <v>106</v>
      </c>
      <c r="F44" s="560">
        <v>39.46</v>
      </c>
      <c r="G44" s="560">
        <v>18.39</v>
      </c>
      <c r="H44" s="560">
        <v>6.25</v>
      </c>
      <c r="I44" s="651">
        <f>B44/D44</f>
        <v>26.31160572337043</v>
      </c>
      <c r="J44" s="651">
        <f>B44/F44</f>
        <v>16.776482513938166</v>
      </c>
    </row>
    <row r="45" spans="1:10" s="112" customFormat="1" ht="12.75" hidden="1" x14ac:dyDescent="0.2">
      <c r="A45" s="650" t="s">
        <v>65</v>
      </c>
      <c r="B45" s="668">
        <v>694</v>
      </c>
      <c r="C45" s="672">
        <v>34</v>
      </c>
      <c r="D45" s="672">
        <v>23.52</v>
      </c>
      <c r="E45" s="672">
        <v>109</v>
      </c>
      <c r="F45" s="672">
        <v>35.22</v>
      </c>
      <c r="G45" s="560">
        <v>20.41</v>
      </c>
      <c r="H45" s="668">
        <v>6.37</v>
      </c>
      <c r="I45" s="651">
        <f>B45/D45</f>
        <v>29.506802721088437</v>
      </c>
      <c r="J45" s="651">
        <f>B45/F45</f>
        <v>19.704713231118681</v>
      </c>
    </row>
    <row r="46" spans="1:10" s="112" customFormat="1" ht="12.75" hidden="1" x14ac:dyDescent="0.2">
      <c r="A46" s="650" t="s">
        <v>20</v>
      </c>
      <c r="B46" s="668">
        <v>671</v>
      </c>
      <c r="C46" s="672">
        <v>42</v>
      </c>
      <c r="D46" s="672">
        <v>25.6</v>
      </c>
      <c r="E46" s="672">
        <v>103</v>
      </c>
      <c r="F46" s="672">
        <v>37.5</v>
      </c>
      <c r="G46" s="560">
        <v>16</v>
      </c>
      <c r="H46" s="668">
        <v>6.5</v>
      </c>
      <c r="I46" s="651">
        <f>B46/D46</f>
        <v>26.2109375</v>
      </c>
      <c r="J46" s="651">
        <f>B46/F46</f>
        <v>17.893333333333334</v>
      </c>
    </row>
    <row r="47" spans="1:10" s="112" customFormat="1" ht="12.75" hidden="1" x14ac:dyDescent="0.2">
      <c r="A47" s="650" t="s">
        <v>21</v>
      </c>
      <c r="B47" s="668">
        <v>624</v>
      </c>
      <c r="C47" s="672">
        <v>40</v>
      </c>
      <c r="D47" s="672">
        <v>17.600000000000001</v>
      </c>
      <c r="E47" s="672">
        <v>81</v>
      </c>
      <c r="F47" s="672">
        <v>42.4</v>
      </c>
      <c r="G47" s="668">
        <v>15.6</v>
      </c>
      <c r="H47" s="668">
        <v>7.7</v>
      </c>
      <c r="I47" s="651">
        <f>B47/D47</f>
        <v>35.454545454545453</v>
      </c>
      <c r="J47" s="651">
        <f>B47/F47</f>
        <v>14.716981132075473</v>
      </c>
    </row>
    <row r="48" spans="1:10" s="112" customFormat="1" ht="12.75" hidden="1" x14ac:dyDescent="0.2">
      <c r="A48" s="650" t="s">
        <v>22</v>
      </c>
      <c r="B48" s="668">
        <v>655</v>
      </c>
      <c r="C48" s="672">
        <v>38</v>
      </c>
      <c r="D48" s="672">
        <v>20.2</v>
      </c>
      <c r="E48" s="672">
        <v>101</v>
      </c>
      <c r="F48" s="672">
        <v>34.5</v>
      </c>
      <c r="G48" s="668">
        <v>17.239999999999998</v>
      </c>
      <c r="H48" s="668">
        <v>6.49</v>
      </c>
      <c r="I48" s="651">
        <f>B48/D48</f>
        <v>32.425742574257427</v>
      </c>
      <c r="J48" s="651">
        <f>B48/F48</f>
        <v>18.985507246376812</v>
      </c>
    </row>
    <row r="50" spans="1:10" hidden="1" x14ac:dyDescent="0.25">
      <c r="A50" s="813" t="s">
        <v>66</v>
      </c>
      <c r="B50" s="809"/>
      <c r="C50" s="809"/>
      <c r="D50" s="809"/>
      <c r="E50" s="809"/>
      <c r="F50" s="809"/>
      <c r="G50" s="809"/>
      <c r="H50" s="809"/>
      <c r="I50" s="809"/>
      <c r="J50" s="809"/>
    </row>
    <row r="51" spans="1:10" hidden="1" x14ac:dyDescent="0.25">
      <c r="A51" s="2" t="s">
        <v>37</v>
      </c>
      <c r="B51" s="3">
        <v>536</v>
      </c>
      <c r="C51" s="4">
        <v>77</v>
      </c>
      <c r="D51" s="4">
        <v>38.67</v>
      </c>
      <c r="E51" s="4">
        <v>122</v>
      </c>
      <c r="F51" s="4">
        <v>42.71</v>
      </c>
      <c r="G51" s="5">
        <f>B51/C51</f>
        <v>6.9610389610389607</v>
      </c>
      <c r="H51" s="6">
        <f>B51/E51</f>
        <v>4.3934426229508201</v>
      </c>
      <c r="I51" s="7">
        <f>B51/D51</f>
        <v>13.860874062580811</v>
      </c>
      <c r="J51" s="7">
        <f>B51/F51</f>
        <v>12.549754155935378</v>
      </c>
    </row>
    <row r="52" spans="1:10" hidden="1" x14ac:dyDescent="0.25">
      <c r="A52" s="2" t="s">
        <v>67</v>
      </c>
      <c r="B52" s="3">
        <v>164</v>
      </c>
      <c r="C52" s="4">
        <v>32</v>
      </c>
      <c r="D52" s="4">
        <v>13.99</v>
      </c>
      <c r="E52" s="4">
        <v>83</v>
      </c>
      <c r="F52" s="4">
        <v>17.920000000000002</v>
      </c>
      <c r="G52" s="5">
        <f t="shared" ref="G52" si="10">B52/C52</f>
        <v>5.125</v>
      </c>
      <c r="H52" s="6">
        <f t="shared" ref="H52" si="11">B52/E52</f>
        <v>1.9759036144578312</v>
      </c>
      <c r="I52" s="7">
        <f t="shared" ref="I52" si="12">B52/D52</f>
        <v>11.72265904217298</v>
      </c>
      <c r="J52" s="7">
        <f>B52/F52</f>
        <v>9.1517857142857135</v>
      </c>
    </row>
    <row r="53" spans="1:10" hidden="1" x14ac:dyDescent="0.25"/>
    <row r="54" spans="1:10" hidden="1" x14ac:dyDescent="0.25"/>
    <row r="55" spans="1:10" hidden="1" x14ac:dyDescent="0.25">
      <c r="A55" s="11" t="s">
        <v>74</v>
      </c>
    </row>
    <row r="56" spans="1:10" ht="15" hidden="1" customHeight="1" x14ac:dyDescent="0.25">
      <c r="A56" s="793" t="s">
        <v>25</v>
      </c>
      <c r="B56" s="793" t="s">
        <v>19</v>
      </c>
      <c r="C56" s="798" t="s">
        <v>15</v>
      </c>
      <c r="D56" s="799"/>
      <c r="E56" s="802" t="s">
        <v>27</v>
      </c>
      <c r="F56" s="803"/>
      <c r="G56" s="806" t="s">
        <v>23</v>
      </c>
      <c r="H56" s="790" t="s">
        <v>24</v>
      </c>
      <c r="I56" s="787" t="s">
        <v>26</v>
      </c>
      <c r="J56" s="784" t="s">
        <v>49</v>
      </c>
    </row>
    <row r="57" spans="1:10" ht="39" hidden="1" customHeight="1" x14ac:dyDescent="0.25">
      <c r="A57" s="794"/>
      <c r="B57" s="796"/>
      <c r="C57" s="800"/>
      <c r="D57" s="801"/>
      <c r="E57" s="804"/>
      <c r="F57" s="805"/>
      <c r="G57" s="807"/>
      <c r="H57" s="791"/>
      <c r="I57" s="788"/>
      <c r="J57" s="785"/>
    </row>
    <row r="58" spans="1:10" ht="32.25" hidden="1" customHeight="1" x14ac:dyDescent="0.25">
      <c r="A58" s="795"/>
      <c r="B58" s="797"/>
      <c r="C58" s="35" t="s">
        <v>17</v>
      </c>
      <c r="D58" s="36" t="s">
        <v>18</v>
      </c>
      <c r="E58" s="35" t="s">
        <v>17</v>
      </c>
      <c r="F58" s="37" t="s">
        <v>18</v>
      </c>
      <c r="G58" s="38" t="s">
        <v>16</v>
      </c>
      <c r="H58" s="792"/>
      <c r="I58" s="789"/>
      <c r="J58" s="786"/>
    </row>
    <row r="59" spans="1:10" hidden="1" x14ac:dyDescent="0.25">
      <c r="A59" s="13" t="s">
        <v>71</v>
      </c>
      <c r="B59" s="19">
        <v>474</v>
      </c>
      <c r="C59" s="27">
        <v>72</v>
      </c>
      <c r="D59" s="28">
        <v>47.38</v>
      </c>
      <c r="E59" s="29">
        <v>134</v>
      </c>
      <c r="F59" s="31">
        <v>55.71</v>
      </c>
      <c r="G59" s="39">
        <f>B59/C59</f>
        <v>6.583333333333333</v>
      </c>
      <c r="H59" s="39">
        <f>B59/E59</f>
        <v>3.5373134328358211</v>
      </c>
      <c r="I59" s="39">
        <f>B59/D59</f>
        <v>10.004221190375686</v>
      </c>
      <c r="J59" s="41">
        <f>B59/F59</f>
        <v>8.5083467959073769</v>
      </c>
    </row>
    <row r="60" spans="1:10" hidden="1" x14ac:dyDescent="0.25">
      <c r="A60" s="18" t="s">
        <v>77</v>
      </c>
      <c r="B60" s="33">
        <v>467</v>
      </c>
      <c r="C60" s="22">
        <v>77</v>
      </c>
      <c r="D60" s="23">
        <v>38.67</v>
      </c>
      <c r="E60" s="24">
        <v>122</v>
      </c>
      <c r="F60" s="25">
        <v>42.71</v>
      </c>
      <c r="G60" s="39">
        <f t="shared" ref="G60:G62" si="13">B60/C60</f>
        <v>6.0649350649350646</v>
      </c>
      <c r="H60" s="39">
        <f t="shared" ref="H60:H62" si="14">B60/E60</f>
        <v>3.8278688524590163</v>
      </c>
      <c r="I60" s="39">
        <f t="shared" ref="I60:I62" si="15">B60/D60</f>
        <v>12.076545125420221</v>
      </c>
      <c r="J60" s="41">
        <f t="shared" ref="J60:J62" si="16">B60/F60</f>
        <v>10.9342074455631</v>
      </c>
    </row>
    <row r="61" spans="1:10" hidden="1" x14ac:dyDescent="0.25">
      <c r="A61" s="30" t="s">
        <v>78</v>
      </c>
      <c r="B61" s="33">
        <v>377</v>
      </c>
      <c r="C61" s="21">
        <v>51</v>
      </c>
      <c r="D61" s="23">
        <v>30.36</v>
      </c>
      <c r="E61" s="22">
        <v>98</v>
      </c>
      <c r="F61" s="26">
        <v>35.22</v>
      </c>
      <c r="G61" s="39">
        <f t="shared" si="13"/>
        <v>7.3921568627450984</v>
      </c>
      <c r="H61" s="39">
        <f t="shared" si="14"/>
        <v>3.8469387755102042</v>
      </c>
      <c r="I61" s="39">
        <f t="shared" si="15"/>
        <v>12.417654808959156</v>
      </c>
      <c r="J61" s="41">
        <f t="shared" si="16"/>
        <v>10.704145371947757</v>
      </c>
    </row>
    <row r="62" spans="1:10" hidden="1" x14ac:dyDescent="0.25">
      <c r="A62" s="30" t="s">
        <v>79</v>
      </c>
      <c r="B62" s="33">
        <v>326</v>
      </c>
      <c r="C62" s="20">
        <v>39</v>
      </c>
      <c r="D62" s="23">
        <v>18.690000000000001</v>
      </c>
      <c r="E62" s="22">
        <v>90</v>
      </c>
      <c r="F62" s="26">
        <v>23.03</v>
      </c>
      <c r="G62" s="39">
        <f t="shared" si="13"/>
        <v>8.3589743589743595</v>
      </c>
      <c r="H62" s="39">
        <f t="shared" si="14"/>
        <v>3.6222222222222222</v>
      </c>
      <c r="I62" s="39">
        <f t="shared" si="15"/>
        <v>17.442482611021937</v>
      </c>
      <c r="J62" s="41">
        <f t="shared" si="16"/>
        <v>14.155449413808075</v>
      </c>
    </row>
    <row r="63" spans="1:10" ht="30" hidden="1" customHeight="1" x14ac:dyDescent="0.25">
      <c r="A63" s="11" t="s">
        <v>75</v>
      </c>
    </row>
    <row r="64" spans="1:10" ht="15" hidden="1" customHeight="1" x14ac:dyDescent="0.25">
      <c r="A64" s="793" t="s">
        <v>25</v>
      </c>
      <c r="B64" s="793" t="s">
        <v>19</v>
      </c>
      <c r="C64" s="798" t="s">
        <v>15</v>
      </c>
      <c r="D64" s="799"/>
      <c r="E64" s="802" t="s">
        <v>27</v>
      </c>
      <c r="F64" s="803"/>
      <c r="G64" s="806" t="s">
        <v>23</v>
      </c>
      <c r="H64" s="790" t="s">
        <v>24</v>
      </c>
      <c r="I64" s="787" t="s">
        <v>26</v>
      </c>
      <c r="J64" s="784" t="s">
        <v>49</v>
      </c>
    </row>
    <row r="65" spans="1:10" hidden="1" x14ac:dyDescent="0.25">
      <c r="A65" s="794"/>
      <c r="B65" s="796"/>
      <c r="C65" s="800"/>
      <c r="D65" s="801"/>
      <c r="E65" s="804"/>
      <c r="F65" s="805"/>
      <c r="G65" s="807"/>
      <c r="H65" s="791"/>
      <c r="I65" s="788"/>
      <c r="J65" s="785"/>
    </row>
    <row r="66" spans="1:10" ht="26.25" hidden="1" thickBot="1" x14ac:dyDescent="0.3">
      <c r="A66" s="795"/>
      <c r="B66" s="797"/>
      <c r="C66" s="35" t="s">
        <v>17</v>
      </c>
      <c r="D66" s="36" t="s">
        <v>18</v>
      </c>
      <c r="E66" s="35" t="s">
        <v>17</v>
      </c>
      <c r="F66" s="37" t="s">
        <v>18</v>
      </c>
      <c r="G66" s="38" t="s">
        <v>16</v>
      </c>
      <c r="H66" s="792"/>
      <c r="I66" s="789"/>
      <c r="J66" s="786"/>
    </row>
    <row r="67" spans="1:10" hidden="1" x14ac:dyDescent="0.25">
      <c r="A67" s="34" t="s">
        <v>71</v>
      </c>
      <c r="B67" s="70">
        <v>202</v>
      </c>
      <c r="C67" s="71">
        <v>36</v>
      </c>
      <c r="D67" s="40" t="s">
        <v>72</v>
      </c>
      <c r="E67" s="40" t="s">
        <v>73</v>
      </c>
      <c r="F67" s="40">
        <v>23.73</v>
      </c>
      <c r="G67" s="42">
        <v>5.61</v>
      </c>
      <c r="H67" s="39">
        <f>B67/F67</f>
        <v>8.5124315212810782</v>
      </c>
      <c r="I67" s="39">
        <f>C67/G67</f>
        <v>6.4171122994652405</v>
      </c>
      <c r="J67" s="41">
        <f>B67/F67</f>
        <v>8.5124315212810782</v>
      </c>
    </row>
    <row r="68" spans="1:10" hidden="1" x14ac:dyDescent="0.25">
      <c r="A68" s="34" t="s">
        <v>65</v>
      </c>
      <c r="B68" s="72">
        <v>164</v>
      </c>
      <c r="C68" s="71">
        <v>32</v>
      </c>
      <c r="D68" s="40">
        <v>13.99</v>
      </c>
      <c r="E68" s="71">
        <v>83</v>
      </c>
      <c r="F68" s="40">
        <v>17.920000000000002</v>
      </c>
      <c r="G68" s="5">
        <v>5.0999999999999996</v>
      </c>
      <c r="H68" s="39">
        <f>B68/F68</f>
        <v>9.1517857142857135</v>
      </c>
      <c r="I68" s="39">
        <f t="shared" ref="I68" si="17">B68/D68</f>
        <v>11.72265904217298</v>
      </c>
      <c r="J68" s="41">
        <f t="shared" ref="J68" si="18">B68/F68</f>
        <v>9.1517857142857135</v>
      </c>
    </row>
    <row r="69" spans="1:10" hidden="1" x14ac:dyDescent="0.25"/>
  </sheetData>
  <mergeCells count="33">
    <mergeCell ref="A42:J42"/>
    <mergeCell ref="A1:XFD1"/>
    <mergeCell ref="A2:XFD2"/>
    <mergeCell ref="A4:A6"/>
    <mergeCell ref="B4:B6"/>
    <mergeCell ref="C4:D5"/>
    <mergeCell ref="E4:F5"/>
    <mergeCell ref="G4:G5"/>
    <mergeCell ref="H4:H6"/>
    <mergeCell ref="I4:I6"/>
    <mergeCell ref="J4:J6"/>
    <mergeCell ref="A7:J7"/>
    <mergeCell ref="A14:J14"/>
    <mergeCell ref="A21:J21"/>
    <mergeCell ref="A28:J28"/>
    <mergeCell ref="A35:J35"/>
    <mergeCell ref="A50:J50"/>
    <mergeCell ref="A56:A58"/>
    <mergeCell ref="B56:B58"/>
    <mergeCell ref="C56:D57"/>
    <mergeCell ref="E56:F57"/>
    <mergeCell ref="G56:G57"/>
    <mergeCell ref="H56:H58"/>
    <mergeCell ref="I56:I58"/>
    <mergeCell ref="J56:J58"/>
    <mergeCell ref="I64:I66"/>
    <mergeCell ref="J64:J66"/>
    <mergeCell ref="A64:A66"/>
    <mergeCell ref="B64:B66"/>
    <mergeCell ref="C64:D65"/>
    <mergeCell ref="E64:F65"/>
    <mergeCell ref="G64:G65"/>
    <mergeCell ref="H64:H6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1"/>
  <sheetViews>
    <sheetView windowProtection="1" zoomScale="90" zoomScaleNormal="90" workbookViewId="0"/>
  </sheetViews>
  <sheetFormatPr defaultRowHeight="12.75" x14ac:dyDescent="0.2"/>
  <cols>
    <col min="1" max="1" width="39.5703125" style="50" customWidth="1"/>
    <col min="2" max="2" width="4.28515625" style="50" bestFit="1" customWidth="1"/>
    <col min="3" max="3" width="3.85546875" style="50" bestFit="1" customWidth="1"/>
    <col min="4" max="4" width="7.7109375" style="50" bestFit="1" customWidth="1"/>
    <col min="5" max="5" width="4.28515625" style="50" bestFit="1" customWidth="1"/>
    <col min="6" max="6" width="3.85546875" style="50" bestFit="1" customWidth="1"/>
    <col min="7" max="7" width="7.85546875" style="50" bestFit="1" customWidth="1"/>
    <col min="8" max="8" width="4.28515625" style="50" bestFit="1" customWidth="1"/>
    <col min="9" max="9" width="3.85546875" style="50" bestFit="1" customWidth="1"/>
    <col min="10" max="10" width="7.7109375" style="50" bestFit="1" customWidth="1"/>
    <col min="11" max="11" width="4.28515625" style="50" bestFit="1" customWidth="1"/>
    <col min="12" max="12" width="3.85546875" style="50" bestFit="1" customWidth="1"/>
    <col min="13" max="13" width="7.7109375" style="50" bestFit="1" customWidth="1"/>
    <col min="14" max="14" width="7.28515625" style="50" bestFit="1" customWidth="1"/>
    <col min="15" max="15" width="3.85546875" style="50" bestFit="1" customWidth="1"/>
    <col min="16" max="16" width="7.7109375" style="50" bestFit="1" customWidth="1"/>
    <col min="17" max="17" width="7.28515625" style="50" bestFit="1" customWidth="1"/>
    <col min="18" max="18" width="3.85546875" style="50" bestFit="1" customWidth="1"/>
    <col min="19" max="19" width="7.7109375" style="50" bestFit="1" customWidth="1"/>
    <col min="20" max="20" width="4.28515625" style="73" bestFit="1" customWidth="1"/>
    <col min="21" max="21" width="3.85546875" style="73" bestFit="1" customWidth="1"/>
    <col min="22" max="22" width="7.7109375" style="73" bestFit="1" customWidth="1"/>
    <col min="23" max="23" width="4.28515625" style="73" bestFit="1" customWidth="1"/>
    <col min="24" max="24" width="3.85546875" style="73" bestFit="1" customWidth="1"/>
    <col min="25" max="25" width="7.7109375" style="73" bestFit="1" customWidth="1"/>
    <col min="26" max="26" width="4.28515625" style="73" bestFit="1" customWidth="1"/>
    <col min="27" max="27" width="3.85546875" style="73" bestFit="1" customWidth="1"/>
    <col min="28" max="28" width="7.7109375" style="73" bestFit="1" customWidth="1"/>
    <col min="29" max="29" width="6.7109375" style="73" bestFit="1" customWidth="1"/>
    <col min="30" max="30" width="5" style="73" customWidth="1"/>
    <col min="31" max="31" width="7.85546875" style="73" bestFit="1" customWidth="1"/>
    <col min="32" max="32" width="7.5703125" style="73" bestFit="1" customWidth="1"/>
    <col min="33" max="33" width="5.140625" style="73" customWidth="1"/>
    <col min="34" max="34" width="7.85546875" style="73" bestFit="1" customWidth="1"/>
    <col min="35" max="35" width="6.42578125" style="73" bestFit="1" customWidth="1"/>
    <col min="36" max="36" width="4.42578125" style="73" bestFit="1" customWidth="1"/>
    <col min="37" max="37" width="7.7109375" style="73" bestFit="1" customWidth="1"/>
    <col min="38" max="38" width="4.28515625" style="73" bestFit="1" customWidth="1"/>
    <col min="39" max="39" width="3.85546875" style="73" bestFit="1" customWidth="1"/>
    <col min="40" max="40" width="7.7109375" style="73" bestFit="1" customWidth="1"/>
    <col min="41" max="41" width="4.28515625" style="73" bestFit="1" customWidth="1"/>
    <col min="42" max="42" width="3.85546875" style="73" bestFit="1" customWidth="1"/>
    <col min="43" max="43" width="7.7109375" style="73" bestFit="1" customWidth="1"/>
    <col min="44" max="44" width="4.28515625" style="73" bestFit="1" customWidth="1"/>
    <col min="45" max="45" width="3.85546875" style="73" bestFit="1" customWidth="1"/>
    <col min="46" max="46" width="7.7109375" style="73" bestFit="1" customWidth="1"/>
    <col min="47" max="47" width="4.28515625" style="73" bestFit="1" customWidth="1"/>
    <col min="48" max="48" width="3.85546875" style="73" bestFit="1" customWidth="1"/>
    <col min="49" max="49" width="7.7109375" style="73" bestFit="1" customWidth="1"/>
    <col min="50" max="50" width="6.42578125" style="73" bestFit="1" customWidth="1"/>
    <col min="51" max="51" width="4.42578125" style="73" bestFit="1" customWidth="1"/>
    <col min="52" max="52" width="7.7109375" style="73" bestFit="1" customWidth="1"/>
    <col min="53" max="53" width="4.28515625" style="73" bestFit="1" customWidth="1"/>
    <col min="54" max="54" width="3.85546875" style="73" bestFit="1" customWidth="1"/>
    <col min="55" max="55" width="7.7109375" style="73" bestFit="1" customWidth="1"/>
    <col min="56" max="56" width="4.28515625" style="73" bestFit="1" customWidth="1"/>
    <col min="57" max="57" width="3.85546875" style="73" bestFit="1" customWidth="1"/>
    <col min="58" max="58" width="7.7109375" style="73" bestFit="1" customWidth="1"/>
    <col min="59" max="59" width="4.28515625" style="73" bestFit="1" customWidth="1"/>
    <col min="60" max="60" width="3.85546875" style="73" bestFit="1" customWidth="1"/>
    <col min="61" max="61" width="7.7109375" style="73" bestFit="1" customWidth="1"/>
    <col min="62" max="62" width="4.28515625" style="73" bestFit="1" customWidth="1"/>
    <col min="63" max="63" width="3.85546875" style="73" bestFit="1" customWidth="1"/>
    <col min="64" max="64" width="7.7109375" style="73" bestFit="1" customWidth="1"/>
    <col min="65" max="65" width="6.42578125" style="73" bestFit="1" customWidth="1"/>
    <col min="66" max="66" width="4.42578125" style="73" bestFit="1" customWidth="1"/>
    <col min="67" max="67" width="7.7109375" style="73" bestFit="1" customWidth="1"/>
    <col min="68" max="68" width="4.28515625" style="73" bestFit="1" customWidth="1"/>
    <col min="69" max="69" width="3.85546875" style="73" bestFit="1" customWidth="1"/>
    <col min="70" max="70" width="7.7109375" style="73" bestFit="1" customWidth="1"/>
    <col min="71" max="71" width="4.28515625" style="73" bestFit="1" customWidth="1"/>
    <col min="72" max="72" width="3.85546875" style="73" bestFit="1" customWidth="1"/>
    <col min="73" max="73" width="7.7109375" style="73" bestFit="1" customWidth="1"/>
    <col min="74" max="74" width="4.28515625" style="73" bestFit="1" customWidth="1"/>
    <col min="75" max="75" width="3.85546875" style="73" bestFit="1" customWidth="1"/>
    <col min="76" max="76" width="7.7109375" style="73" bestFit="1" customWidth="1"/>
    <col min="77" max="77" width="4.28515625" style="73" bestFit="1" customWidth="1"/>
    <col min="78" max="78" width="3.85546875" style="73" bestFit="1" customWidth="1"/>
    <col min="79" max="79" width="7.7109375" style="73" bestFit="1" customWidth="1"/>
    <col min="80" max="80" width="5.42578125" style="73" bestFit="1" customWidth="1"/>
    <col min="81" max="81" width="4.42578125" style="73" bestFit="1" customWidth="1"/>
    <col min="82" max="82" width="7.7109375" style="73" bestFit="1" customWidth="1"/>
    <col min="83" max="83" width="4.28515625" style="73" bestFit="1" customWidth="1"/>
    <col min="84" max="84" width="3.85546875" style="52" bestFit="1" customWidth="1"/>
    <col min="85" max="85" width="7.7109375" style="52" bestFit="1" customWidth="1"/>
    <col min="86" max="86" width="4.28515625" style="52" bestFit="1" customWidth="1"/>
    <col min="87" max="87" width="3.85546875" style="52" bestFit="1" customWidth="1"/>
    <col min="88" max="88" width="7.7109375" style="52" bestFit="1" customWidth="1"/>
    <col min="89" max="89" width="4.28515625" style="52" bestFit="1" customWidth="1"/>
    <col min="90" max="90" width="3.85546875" style="52" bestFit="1" customWidth="1"/>
    <col min="91" max="91" width="7.7109375" style="52" bestFit="1" customWidth="1"/>
    <col min="92" max="92" width="4.28515625" style="52" bestFit="1" customWidth="1"/>
    <col min="93" max="93" width="3.85546875" style="52" bestFit="1" customWidth="1"/>
    <col min="94" max="94" width="7.7109375" style="52" bestFit="1" customWidth="1"/>
    <col min="95" max="95" width="5.42578125" style="52" bestFit="1" customWidth="1"/>
    <col min="96" max="96" width="4.42578125" style="52" bestFit="1" customWidth="1"/>
    <col min="97" max="97" width="7.7109375" style="52" bestFit="1" customWidth="1"/>
    <col min="98" max="98" width="9.140625" style="52" customWidth="1"/>
    <col min="99" max="16384" width="9.140625" style="52"/>
  </cols>
  <sheetData>
    <row r="1" spans="1:97" s="53" customFormat="1" ht="15" x14ac:dyDescent="0.25">
      <c r="A1" s="134" t="s">
        <v>105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</row>
    <row r="2" spans="1:97" ht="15" x14ac:dyDescent="0.25">
      <c r="A2" s="134" t="s">
        <v>106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97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97" s="132" customFormat="1" ht="18.75" customHeight="1" x14ac:dyDescent="0.25">
      <c r="A4" s="685" t="s">
        <v>87</v>
      </c>
      <c r="B4" s="681" t="s">
        <v>82</v>
      </c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0" t="s">
        <v>68</v>
      </c>
      <c r="U4" s="684"/>
      <c r="V4" s="684"/>
      <c r="W4" s="684"/>
      <c r="X4" s="684"/>
      <c r="Y4" s="684"/>
      <c r="Z4" s="684"/>
      <c r="AA4" s="684"/>
      <c r="AB4" s="684"/>
      <c r="AC4" s="684"/>
      <c r="AD4" s="684"/>
      <c r="AE4" s="684"/>
      <c r="AF4" s="684"/>
      <c r="AG4" s="684"/>
      <c r="AH4" s="684"/>
      <c r="AI4" s="684"/>
      <c r="AJ4" s="684"/>
      <c r="AK4" s="684"/>
      <c r="AL4" s="681" t="s">
        <v>58</v>
      </c>
      <c r="AM4" s="682"/>
      <c r="AN4" s="682"/>
      <c r="AO4" s="682"/>
      <c r="AP4" s="682"/>
      <c r="AQ4" s="682"/>
      <c r="AR4" s="682"/>
      <c r="AS4" s="682"/>
      <c r="AT4" s="682"/>
      <c r="AU4" s="682"/>
      <c r="AV4" s="682"/>
      <c r="AW4" s="682"/>
      <c r="AX4" s="682"/>
      <c r="AY4" s="682"/>
      <c r="AZ4" s="682"/>
      <c r="BA4" s="680" t="s">
        <v>6</v>
      </c>
      <c r="BB4" s="683"/>
      <c r="BC4" s="683"/>
      <c r="BD4" s="683"/>
      <c r="BE4" s="683"/>
      <c r="BF4" s="683"/>
      <c r="BG4" s="683"/>
      <c r="BH4" s="683"/>
      <c r="BI4" s="683"/>
      <c r="BJ4" s="683"/>
      <c r="BK4" s="683"/>
      <c r="BL4" s="683"/>
      <c r="BM4" s="683"/>
      <c r="BN4" s="683"/>
      <c r="BO4" s="683"/>
      <c r="BP4" s="681" t="s">
        <v>13</v>
      </c>
      <c r="BQ4" s="682"/>
      <c r="BR4" s="682"/>
      <c r="BS4" s="682"/>
      <c r="BT4" s="682"/>
      <c r="BU4" s="682"/>
      <c r="BV4" s="682"/>
      <c r="BW4" s="682"/>
      <c r="BX4" s="682"/>
      <c r="BY4" s="682"/>
      <c r="BZ4" s="682"/>
      <c r="CA4" s="682"/>
      <c r="CB4" s="682"/>
      <c r="CC4" s="682"/>
      <c r="CD4" s="682"/>
      <c r="CE4" s="680" t="s">
        <v>14</v>
      </c>
      <c r="CF4" s="683"/>
      <c r="CG4" s="683"/>
      <c r="CH4" s="683"/>
      <c r="CI4" s="683"/>
      <c r="CJ4" s="683"/>
      <c r="CK4" s="683"/>
      <c r="CL4" s="683"/>
      <c r="CM4" s="683"/>
      <c r="CN4" s="683"/>
      <c r="CO4" s="683"/>
      <c r="CP4" s="683"/>
      <c r="CQ4" s="683"/>
      <c r="CR4" s="683"/>
      <c r="CS4" s="683"/>
    </row>
    <row r="5" spans="1:97" s="132" customFormat="1" ht="72" customHeight="1" x14ac:dyDescent="0.25">
      <c r="A5" s="685"/>
      <c r="B5" s="681" t="s">
        <v>33</v>
      </c>
      <c r="C5" s="681"/>
      <c r="D5" s="681"/>
      <c r="E5" s="681" t="s">
        <v>34</v>
      </c>
      <c r="F5" s="681"/>
      <c r="G5" s="681"/>
      <c r="H5" s="681" t="s">
        <v>35</v>
      </c>
      <c r="I5" s="681"/>
      <c r="J5" s="681"/>
      <c r="K5" s="681" t="s">
        <v>36</v>
      </c>
      <c r="L5" s="681"/>
      <c r="M5" s="681"/>
      <c r="N5" s="681" t="s">
        <v>85</v>
      </c>
      <c r="O5" s="681"/>
      <c r="P5" s="681"/>
      <c r="Q5" s="681" t="s">
        <v>76</v>
      </c>
      <c r="R5" s="681"/>
      <c r="S5" s="681"/>
      <c r="T5" s="680" t="s">
        <v>33</v>
      </c>
      <c r="U5" s="680"/>
      <c r="V5" s="680"/>
      <c r="W5" s="680" t="s">
        <v>34</v>
      </c>
      <c r="X5" s="680"/>
      <c r="Y5" s="680"/>
      <c r="Z5" s="680" t="s">
        <v>35</v>
      </c>
      <c r="AA5" s="680"/>
      <c r="AB5" s="680"/>
      <c r="AC5" s="680" t="s">
        <v>36</v>
      </c>
      <c r="AD5" s="680"/>
      <c r="AE5" s="680"/>
      <c r="AF5" s="680" t="s">
        <v>38</v>
      </c>
      <c r="AG5" s="680"/>
      <c r="AH5" s="680"/>
      <c r="AI5" s="680" t="s">
        <v>76</v>
      </c>
      <c r="AJ5" s="680"/>
      <c r="AK5" s="680"/>
      <c r="AL5" s="681" t="s">
        <v>33</v>
      </c>
      <c r="AM5" s="681"/>
      <c r="AN5" s="681"/>
      <c r="AO5" s="681" t="s">
        <v>34</v>
      </c>
      <c r="AP5" s="681"/>
      <c r="AQ5" s="681"/>
      <c r="AR5" s="681" t="s">
        <v>35</v>
      </c>
      <c r="AS5" s="681"/>
      <c r="AT5" s="681"/>
      <c r="AU5" s="681" t="s">
        <v>36</v>
      </c>
      <c r="AV5" s="681"/>
      <c r="AW5" s="681"/>
      <c r="AX5" s="681" t="s">
        <v>38</v>
      </c>
      <c r="AY5" s="681"/>
      <c r="AZ5" s="681"/>
      <c r="BA5" s="680" t="s">
        <v>33</v>
      </c>
      <c r="BB5" s="680"/>
      <c r="BC5" s="680"/>
      <c r="BD5" s="680" t="s">
        <v>34</v>
      </c>
      <c r="BE5" s="680"/>
      <c r="BF5" s="680"/>
      <c r="BG5" s="680" t="s">
        <v>35</v>
      </c>
      <c r="BH5" s="680"/>
      <c r="BI5" s="680"/>
      <c r="BJ5" s="680" t="s">
        <v>36</v>
      </c>
      <c r="BK5" s="680"/>
      <c r="BL5" s="680"/>
      <c r="BM5" s="680" t="s">
        <v>38</v>
      </c>
      <c r="BN5" s="680"/>
      <c r="BO5" s="680"/>
      <c r="BP5" s="681" t="s">
        <v>33</v>
      </c>
      <c r="BQ5" s="681"/>
      <c r="BR5" s="681"/>
      <c r="BS5" s="681" t="s">
        <v>34</v>
      </c>
      <c r="BT5" s="681"/>
      <c r="BU5" s="681"/>
      <c r="BV5" s="681" t="s">
        <v>35</v>
      </c>
      <c r="BW5" s="681"/>
      <c r="BX5" s="681"/>
      <c r="BY5" s="681" t="s">
        <v>36</v>
      </c>
      <c r="BZ5" s="681"/>
      <c r="CA5" s="681"/>
      <c r="CB5" s="681" t="s">
        <v>38</v>
      </c>
      <c r="CC5" s="681"/>
      <c r="CD5" s="681"/>
      <c r="CE5" s="680" t="s">
        <v>33</v>
      </c>
      <c r="CF5" s="680"/>
      <c r="CG5" s="680"/>
      <c r="CH5" s="680" t="s">
        <v>34</v>
      </c>
      <c r="CI5" s="680"/>
      <c r="CJ5" s="680"/>
      <c r="CK5" s="680" t="s">
        <v>35</v>
      </c>
      <c r="CL5" s="680"/>
      <c r="CM5" s="680"/>
      <c r="CN5" s="680" t="s">
        <v>36</v>
      </c>
      <c r="CO5" s="680"/>
      <c r="CP5" s="680"/>
      <c r="CQ5" s="680" t="s">
        <v>38</v>
      </c>
      <c r="CR5" s="680"/>
      <c r="CS5" s="680"/>
    </row>
    <row r="6" spans="1:97" s="133" customFormat="1" ht="12" x14ac:dyDescent="0.2">
      <c r="A6" s="685"/>
      <c r="B6" s="166" t="s">
        <v>103</v>
      </c>
      <c r="C6" s="166" t="s">
        <v>104</v>
      </c>
      <c r="D6" s="166" t="s">
        <v>28</v>
      </c>
      <c r="E6" s="166" t="s">
        <v>103</v>
      </c>
      <c r="F6" s="166" t="s">
        <v>104</v>
      </c>
      <c r="G6" s="166" t="s">
        <v>28</v>
      </c>
      <c r="H6" s="166" t="s">
        <v>103</v>
      </c>
      <c r="I6" s="166" t="s">
        <v>104</v>
      </c>
      <c r="J6" s="166" t="s">
        <v>28</v>
      </c>
      <c r="K6" s="166" t="s">
        <v>103</v>
      </c>
      <c r="L6" s="166" t="s">
        <v>104</v>
      </c>
      <c r="M6" s="166" t="s">
        <v>28</v>
      </c>
      <c r="N6" s="166" t="s">
        <v>103</v>
      </c>
      <c r="O6" s="166" t="s">
        <v>104</v>
      </c>
      <c r="P6" s="166" t="s">
        <v>28</v>
      </c>
      <c r="Q6" s="166" t="s">
        <v>103</v>
      </c>
      <c r="R6" s="166" t="s">
        <v>104</v>
      </c>
      <c r="S6" s="166" t="s">
        <v>28</v>
      </c>
      <c r="T6" s="165" t="s">
        <v>103</v>
      </c>
      <c r="U6" s="165" t="s">
        <v>104</v>
      </c>
      <c r="V6" s="165" t="s">
        <v>28</v>
      </c>
      <c r="W6" s="165" t="s">
        <v>103</v>
      </c>
      <c r="X6" s="165" t="s">
        <v>104</v>
      </c>
      <c r="Y6" s="165" t="s">
        <v>28</v>
      </c>
      <c r="Z6" s="165" t="s">
        <v>103</v>
      </c>
      <c r="AA6" s="165" t="s">
        <v>104</v>
      </c>
      <c r="AB6" s="165" t="s">
        <v>28</v>
      </c>
      <c r="AC6" s="165" t="s">
        <v>103</v>
      </c>
      <c r="AD6" s="165" t="s">
        <v>104</v>
      </c>
      <c r="AE6" s="165" t="s">
        <v>28</v>
      </c>
      <c r="AF6" s="165" t="s">
        <v>103</v>
      </c>
      <c r="AG6" s="165" t="s">
        <v>104</v>
      </c>
      <c r="AH6" s="165" t="s">
        <v>28</v>
      </c>
      <c r="AI6" s="165" t="s">
        <v>103</v>
      </c>
      <c r="AJ6" s="165" t="s">
        <v>104</v>
      </c>
      <c r="AK6" s="165" t="s">
        <v>28</v>
      </c>
      <c r="AL6" s="166" t="s">
        <v>103</v>
      </c>
      <c r="AM6" s="166" t="s">
        <v>104</v>
      </c>
      <c r="AN6" s="166" t="s">
        <v>28</v>
      </c>
      <c r="AO6" s="166" t="s">
        <v>103</v>
      </c>
      <c r="AP6" s="166" t="s">
        <v>104</v>
      </c>
      <c r="AQ6" s="166" t="s">
        <v>28</v>
      </c>
      <c r="AR6" s="166" t="s">
        <v>103</v>
      </c>
      <c r="AS6" s="166" t="s">
        <v>104</v>
      </c>
      <c r="AT6" s="166" t="s">
        <v>28</v>
      </c>
      <c r="AU6" s="166" t="s">
        <v>103</v>
      </c>
      <c r="AV6" s="166" t="s">
        <v>104</v>
      </c>
      <c r="AW6" s="166" t="s">
        <v>28</v>
      </c>
      <c r="AX6" s="166" t="s">
        <v>103</v>
      </c>
      <c r="AY6" s="166" t="s">
        <v>104</v>
      </c>
      <c r="AZ6" s="166" t="s">
        <v>28</v>
      </c>
      <c r="BA6" s="165" t="s">
        <v>103</v>
      </c>
      <c r="BB6" s="165" t="s">
        <v>104</v>
      </c>
      <c r="BC6" s="165" t="s">
        <v>28</v>
      </c>
      <c r="BD6" s="165" t="s">
        <v>103</v>
      </c>
      <c r="BE6" s="165" t="s">
        <v>104</v>
      </c>
      <c r="BF6" s="165" t="s">
        <v>28</v>
      </c>
      <c r="BG6" s="165" t="s">
        <v>103</v>
      </c>
      <c r="BH6" s="165" t="s">
        <v>104</v>
      </c>
      <c r="BI6" s="165" t="s">
        <v>28</v>
      </c>
      <c r="BJ6" s="165" t="s">
        <v>103</v>
      </c>
      <c r="BK6" s="165" t="s">
        <v>104</v>
      </c>
      <c r="BL6" s="165" t="s">
        <v>28</v>
      </c>
      <c r="BM6" s="165" t="s">
        <v>103</v>
      </c>
      <c r="BN6" s="165" t="s">
        <v>104</v>
      </c>
      <c r="BO6" s="165" t="s">
        <v>28</v>
      </c>
      <c r="BP6" s="166" t="s">
        <v>103</v>
      </c>
      <c r="BQ6" s="166" t="s">
        <v>104</v>
      </c>
      <c r="BR6" s="166" t="s">
        <v>28</v>
      </c>
      <c r="BS6" s="166" t="s">
        <v>103</v>
      </c>
      <c r="BT6" s="166" t="s">
        <v>104</v>
      </c>
      <c r="BU6" s="166" t="s">
        <v>28</v>
      </c>
      <c r="BV6" s="166" t="s">
        <v>103</v>
      </c>
      <c r="BW6" s="166" t="s">
        <v>104</v>
      </c>
      <c r="BX6" s="166" t="s">
        <v>28</v>
      </c>
      <c r="BY6" s="166" t="s">
        <v>103</v>
      </c>
      <c r="BZ6" s="166" t="s">
        <v>104</v>
      </c>
      <c r="CA6" s="166" t="s">
        <v>28</v>
      </c>
      <c r="CB6" s="166" t="s">
        <v>103</v>
      </c>
      <c r="CC6" s="166" t="s">
        <v>104</v>
      </c>
      <c r="CD6" s="166" t="s">
        <v>28</v>
      </c>
      <c r="CE6" s="165" t="s">
        <v>103</v>
      </c>
      <c r="CF6" s="165" t="s">
        <v>104</v>
      </c>
      <c r="CG6" s="165" t="s">
        <v>28</v>
      </c>
      <c r="CH6" s="165" t="s">
        <v>103</v>
      </c>
      <c r="CI6" s="165" t="s">
        <v>104</v>
      </c>
      <c r="CJ6" s="165" t="s">
        <v>28</v>
      </c>
      <c r="CK6" s="165" t="s">
        <v>103</v>
      </c>
      <c r="CL6" s="165" t="s">
        <v>104</v>
      </c>
      <c r="CM6" s="165" t="s">
        <v>28</v>
      </c>
      <c r="CN6" s="165" t="s">
        <v>103</v>
      </c>
      <c r="CO6" s="165" t="s">
        <v>104</v>
      </c>
      <c r="CP6" s="165" t="s">
        <v>28</v>
      </c>
      <c r="CQ6" s="165" t="s">
        <v>103</v>
      </c>
      <c r="CR6" s="165" t="s">
        <v>104</v>
      </c>
      <c r="CS6" s="165" t="s">
        <v>28</v>
      </c>
    </row>
    <row r="7" spans="1:97" s="143" customFormat="1" ht="18" customHeight="1" x14ac:dyDescent="0.25">
      <c r="A7" s="135" t="s">
        <v>107</v>
      </c>
      <c r="B7" s="135">
        <f>SUM(B8:B15)</f>
        <v>157</v>
      </c>
      <c r="C7" s="135">
        <f>SUM(C8:C15)</f>
        <v>0</v>
      </c>
      <c r="D7" s="135">
        <f>B7+C7</f>
        <v>157</v>
      </c>
      <c r="E7" s="135">
        <f>SUM(E8:E15)</f>
        <v>105</v>
      </c>
      <c r="F7" s="135">
        <f>SUM(F8:F15)</f>
        <v>0</v>
      </c>
      <c r="G7" s="135">
        <f>E7+F7</f>
        <v>105</v>
      </c>
      <c r="H7" s="135">
        <f>SUM(H8:H15)</f>
        <v>88</v>
      </c>
      <c r="I7" s="135">
        <f>SUM(I8:I15)</f>
        <v>0</v>
      </c>
      <c r="J7" s="135">
        <f>H7+I7</f>
        <v>88</v>
      </c>
      <c r="K7" s="135">
        <f>SUM(K8:K15)</f>
        <v>139</v>
      </c>
      <c r="L7" s="135">
        <f>SUM(L8:L15)</f>
        <v>0</v>
      </c>
      <c r="M7" s="135">
        <f>K7+L7</f>
        <v>139</v>
      </c>
      <c r="N7" s="136">
        <f t="shared" ref="N7:N8" si="0">H7/K7*100</f>
        <v>63.309352517985609</v>
      </c>
      <c r="O7" s="135">
        <v>0</v>
      </c>
      <c r="P7" s="136">
        <f t="shared" ref="P7" si="1">J7/M7*100</f>
        <v>63.309352517985609</v>
      </c>
      <c r="Q7" s="136">
        <f>H7/E7*100</f>
        <v>83.80952380952381</v>
      </c>
      <c r="R7" s="135">
        <v>0</v>
      </c>
      <c r="S7" s="136">
        <f t="shared" ref="S7" si="2">J7/G7*100</f>
        <v>83.80952380952381</v>
      </c>
      <c r="T7" s="137">
        <f t="shared" ref="T7:AE7" si="3">SUM(T8:T15)</f>
        <v>149</v>
      </c>
      <c r="U7" s="137">
        <f t="shared" si="3"/>
        <v>0</v>
      </c>
      <c r="V7" s="137">
        <f t="shared" si="3"/>
        <v>149</v>
      </c>
      <c r="W7" s="137">
        <f t="shared" si="3"/>
        <v>106</v>
      </c>
      <c r="X7" s="137">
        <f t="shared" si="3"/>
        <v>0</v>
      </c>
      <c r="Y7" s="137">
        <f t="shared" si="3"/>
        <v>106</v>
      </c>
      <c r="Z7" s="137">
        <f t="shared" si="3"/>
        <v>92</v>
      </c>
      <c r="AA7" s="137">
        <f t="shared" si="3"/>
        <v>0</v>
      </c>
      <c r="AB7" s="137">
        <f t="shared" si="3"/>
        <v>92</v>
      </c>
      <c r="AC7" s="137">
        <f t="shared" si="3"/>
        <v>151</v>
      </c>
      <c r="AD7" s="137">
        <f t="shared" si="3"/>
        <v>0</v>
      </c>
      <c r="AE7" s="137">
        <f t="shared" si="3"/>
        <v>151</v>
      </c>
      <c r="AF7" s="138">
        <f>Z7/AC7*100</f>
        <v>60.927152317880797</v>
      </c>
      <c r="AG7" s="139">
        <v>0</v>
      </c>
      <c r="AH7" s="139">
        <f>AB7/AE7*100</f>
        <v>60.927152317880797</v>
      </c>
      <c r="AI7" s="139">
        <f>Z7/W7*100</f>
        <v>86.79245283018868</v>
      </c>
      <c r="AJ7" s="139">
        <v>0</v>
      </c>
      <c r="AK7" s="139">
        <f t="shared" ref="AK7" si="4">AB7/Y7*100</f>
        <v>86.79245283018868</v>
      </c>
      <c r="AL7" s="137">
        <f t="shared" ref="AL7:AW7" si="5">SUM(AL8:AL15)</f>
        <v>158</v>
      </c>
      <c r="AM7" s="137">
        <f t="shared" si="5"/>
        <v>0</v>
      </c>
      <c r="AN7" s="137">
        <f t="shared" si="5"/>
        <v>158</v>
      </c>
      <c r="AO7" s="137">
        <f t="shared" si="5"/>
        <v>112</v>
      </c>
      <c r="AP7" s="137">
        <f t="shared" si="5"/>
        <v>0</v>
      </c>
      <c r="AQ7" s="137">
        <f t="shared" si="5"/>
        <v>112</v>
      </c>
      <c r="AR7" s="137">
        <f t="shared" si="5"/>
        <v>99</v>
      </c>
      <c r="AS7" s="137">
        <f t="shared" si="5"/>
        <v>0</v>
      </c>
      <c r="AT7" s="137">
        <f t="shared" si="5"/>
        <v>99</v>
      </c>
      <c r="AU7" s="137">
        <f t="shared" si="5"/>
        <v>178</v>
      </c>
      <c r="AV7" s="137">
        <f t="shared" si="5"/>
        <v>0</v>
      </c>
      <c r="AW7" s="137">
        <f t="shared" si="5"/>
        <v>178</v>
      </c>
      <c r="AX7" s="139">
        <f>AR7/AU7*100</f>
        <v>55.617977528089888</v>
      </c>
      <c r="AY7" s="139">
        <v>0</v>
      </c>
      <c r="AZ7" s="139">
        <f t="shared" ref="AZ7:AZ15" si="6">AT7/AW7*100</f>
        <v>55.617977528089888</v>
      </c>
      <c r="BA7" s="137">
        <f t="shared" ref="BA7:BL7" si="7">SUM(BA8:BA15)</f>
        <v>133</v>
      </c>
      <c r="BB7" s="137">
        <f t="shared" si="7"/>
        <v>0</v>
      </c>
      <c r="BC7" s="137">
        <f t="shared" si="7"/>
        <v>133</v>
      </c>
      <c r="BD7" s="137">
        <f t="shared" si="7"/>
        <v>100</v>
      </c>
      <c r="BE7" s="137">
        <f t="shared" si="7"/>
        <v>0</v>
      </c>
      <c r="BF7" s="137">
        <f t="shared" si="7"/>
        <v>100</v>
      </c>
      <c r="BG7" s="137">
        <f t="shared" si="7"/>
        <v>92</v>
      </c>
      <c r="BH7" s="137">
        <f t="shared" si="7"/>
        <v>0</v>
      </c>
      <c r="BI7" s="137">
        <f t="shared" si="7"/>
        <v>92</v>
      </c>
      <c r="BJ7" s="137">
        <f t="shared" si="7"/>
        <v>144</v>
      </c>
      <c r="BK7" s="137">
        <f t="shared" si="7"/>
        <v>0</v>
      </c>
      <c r="BL7" s="137">
        <f t="shared" si="7"/>
        <v>144</v>
      </c>
      <c r="BM7" s="138">
        <f>BG7/BJ7*100</f>
        <v>63.888888888888886</v>
      </c>
      <c r="BN7" s="139">
        <v>0</v>
      </c>
      <c r="BO7" s="139">
        <f>BI7/BL7*100</f>
        <v>63.888888888888886</v>
      </c>
      <c r="BP7" s="137">
        <f t="shared" ref="BP7:CA7" si="8">SUM(BP8:BP15)</f>
        <v>138</v>
      </c>
      <c r="BQ7" s="137">
        <f t="shared" si="8"/>
        <v>0</v>
      </c>
      <c r="BR7" s="137">
        <f t="shared" si="8"/>
        <v>138</v>
      </c>
      <c r="BS7" s="137">
        <f t="shared" si="8"/>
        <v>101</v>
      </c>
      <c r="BT7" s="137">
        <f t="shared" si="8"/>
        <v>0</v>
      </c>
      <c r="BU7" s="137">
        <f t="shared" si="8"/>
        <v>101</v>
      </c>
      <c r="BV7" s="137">
        <f t="shared" si="8"/>
        <v>92</v>
      </c>
      <c r="BW7" s="137">
        <f t="shared" si="8"/>
        <v>0</v>
      </c>
      <c r="BX7" s="137">
        <f t="shared" si="8"/>
        <v>92</v>
      </c>
      <c r="BY7" s="137">
        <f t="shared" si="8"/>
        <v>138</v>
      </c>
      <c r="BZ7" s="137">
        <f t="shared" si="8"/>
        <v>0</v>
      </c>
      <c r="CA7" s="137">
        <f t="shared" si="8"/>
        <v>138</v>
      </c>
      <c r="CB7" s="139">
        <f>BV7/BY7*100</f>
        <v>66.666666666666657</v>
      </c>
      <c r="CC7" s="139">
        <v>0</v>
      </c>
      <c r="CD7" s="139">
        <f t="shared" ref="CD7:CD15" si="9">BX7/CA7*100</f>
        <v>66.666666666666657</v>
      </c>
      <c r="CE7" s="140">
        <f t="shared" ref="CE7:CP7" si="10">SUM(CE8:CE15)</f>
        <v>71</v>
      </c>
      <c r="CF7" s="141">
        <f t="shared" si="10"/>
        <v>0</v>
      </c>
      <c r="CG7" s="141">
        <f t="shared" si="10"/>
        <v>71</v>
      </c>
      <c r="CH7" s="141">
        <f t="shared" si="10"/>
        <v>51</v>
      </c>
      <c r="CI7" s="141">
        <f t="shared" si="10"/>
        <v>0</v>
      </c>
      <c r="CJ7" s="141">
        <f t="shared" si="10"/>
        <v>51</v>
      </c>
      <c r="CK7" s="141">
        <f t="shared" si="10"/>
        <v>48</v>
      </c>
      <c r="CL7" s="141">
        <f t="shared" si="10"/>
        <v>0</v>
      </c>
      <c r="CM7" s="141">
        <f t="shared" si="10"/>
        <v>48</v>
      </c>
      <c r="CN7" s="141">
        <f t="shared" si="10"/>
        <v>93</v>
      </c>
      <c r="CO7" s="141">
        <f t="shared" si="10"/>
        <v>0</v>
      </c>
      <c r="CP7" s="141">
        <f t="shared" si="10"/>
        <v>93</v>
      </c>
      <c r="CQ7" s="142">
        <f>CK7/CN7*100</f>
        <v>51.612903225806448</v>
      </c>
      <c r="CR7" s="142">
        <v>0</v>
      </c>
      <c r="CS7" s="142">
        <f t="shared" ref="CS7" si="11">CM7/CP7*100</f>
        <v>51.612903225806448</v>
      </c>
    </row>
    <row r="8" spans="1:97" s="151" customFormat="1" ht="18.75" customHeight="1" x14ac:dyDescent="0.25">
      <c r="A8" s="158" t="s">
        <v>52</v>
      </c>
      <c r="B8" s="161">
        <v>12</v>
      </c>
      <c r="C8" s="161">
        <v>0</v>
      </c>
      <c r="D8" s="161">
        <f t="shared" ref="D8:D15" si="12">B8+C8</f>
        <v>12</v>
      </c>
      <c r="E8" s="161">
        <v>16</v>
      </c>
      <c r="F8" s="161">
        <v>0</v>
      </c>
      <c r="G8" s="161">
        <f t="shared" ref="G8:G15" si="13">E8+F8</f>
        <v>16</v>
      </c>
      <c r="H8" s="161">
        <v>13</v>
      </c>
      <c r="I8" s="161">
        <v>0</v>
      </c>
      <c r="J8" s="161">
        <f t="shared" ref="J8:J15" si="14">H8+I8</f>
        <v>13</v>
      </c>
      <c r="K8" s="161">
        <v>20</v>
      </c>
      <c r="L8" s="161">
        <v>0</v>
      </c>
      <c r="M8" s="161">
        <f t="shared" ref="M8:M15" si="15">K8+L8</f>
        <v>20</v>
      </c>
      <c r="N8" s="162">
        <f t="shared" si="0"/>
        <v>65</v>
      </c>
      <c r="O8" s="161">
        <v>0</v>
      </c>
      <c r="P8" s="162">
        <f>J8/M8*100</f>
        <v>65</v>
      </c>
      <c r="Q8" s="161">
        <f t="shared" ref="Q8:Q15" si="16">H8/E8*100</f>
        <v>81.25</v>
      </c>
      <c r="R8" s="161">
        <v>0</v>
      </c>
      <c r="S8" s="161">
        <f t="shared" ref="S8:S15" si="17">J8/G8*100</f>
        <v>81.25</v>
      </c>
      <c r="T8" s="144">
        <v>14</v>
      </c>
      <c r="U8" s="144">
        <v>0</v>
      </c>
      <c r="V8" s="145">
        <f t="shared" ref="V8:V15" si="18">SUM(T8:U8)</f>
        <v>14</v>
      </c>
      <c r="W8" s="144">
        <v>16</v>
      </c>
      <c r="X8" s="144">
        <v>0</v>
      </c>
      <c r="Y8" s="145">
        <f t="shared" ref="Y8:Y15" si="19">SUM(W8:X8)</f>
        <v>16</v>
      </c>
      <c r="Z8" s="144">
        <v>13</v>
      </c>
      <c r="AA8" s="144">
        <v>0</v>
      </c>
      <c r="AB8" s="145">
        <f t="shared" ref="AB8:AB15" si="20">SUM(Z8:AA8)</f>
        <v>13</v>
      </c>
      <c r="AC8" s="144">
        <v>26</v>
      </c>
      <c r="AD8" s="144">
        <v>0</v>
      </c>
      <c r="AE8" s="145">
        <f t="shared" ref="AE8:AE15" si="21">SUM(AC8:AD8)</f>
        <v>26</v>
      </c>
      <c r="AF8" s="146">
        <f t="shared" ref="AF8:AF15" si="22">Z8/AC8*100</f>
        <v>50</v>
      </c>
      <c r="AG8" s="146">
        <v>0</v>
      </c>
      <c r="AH8" s="146">
        <f t="shared" ref="AH8:AH15" si="23">AB8/AE8*100</f>
        <v>50</v>
      </c>
      <c r="AI8" s="162">
        <f t="shared" ref="AI8" si="24">Z8/W8*100</f>
        <v>81.25</v>
      </c>
      <c r="AJ8" s="146">
        <v>0</v>
      </c>
      <c r="AK8" s="162">
        <f t="shared" ref="AK8" si="25">AB8/Y8*100</f>
        <v>81.25</v>
      </c>
      <c r="AL8" s="147">
        <v>18</v>
      </c>
      <c r="AM8" s="147">
        <v>0</v>
      </c>
      <c r="AN8" s="147">
        <f>SUM(AL8:AM8)</f>
        <v>18</v>
      </c>
      <c r="AO8" s="147">
        <v>12</v>
      </c>
      <c r="AP8" s="147">
        <v>0</v>
      </c>
      <c r="AQ8" s="147">
        <f>SUM(AO8:AP8)</f>
        <v>12</v>
      </c>
      <c r="AR8" s="147">
        <v>11</v>
      </c>
      <c r="AS8" s="147">
        <v>0</v>
      </c>
      <c r="AT8" s="147">
        <f>SUM(AR8:AS8)</f>
        <v>11</v>
      </c>
      <c r="AU8" s="147">
        <v>30</v>
      </c>
      <c r="AV8" s="147">
        <v>0</v>
      </c>
      <c r="AW8" s="147">
        <f>SUM(AU8:AV8)</f>
        <v>30</v>
      </c>
      <c r="AX8" s="148">
        <f t="shared" ref="AX8:AX15" si="26">AR8/AU8*100</f>
        <v>36.666666666666664</v>
      </c>
      <c r="AY8" s="148">
        <v>0</v>
      </c>
      <c r="AZ8" s="148">
        <f t="shared" si="6"/>
        <v>36.666666666666664</v>
      </c>
      <c r="BA8" s="145">
        <v>8</v>
      </c>
      <c r="BB8" s="145">
        <v>0</v>
      </c>
      <c r="BC8" s="145">
        <f t="shared" ref="BC8:BC15" si="27">SUM(BA8:BB8)</f>
        <v>8</v>
      </c>
      <c r="BD8" s="145">
        <v>10</v>
      </c>
      <c r="BE8" s="145">
        <v>0</v>
      </c>
      <c r="BF8" s="145">
        <f t="shared" ref="BF8:BF15" si="28">SUM(BD8:BE8)</f>
        <v>10</v>
      </c>
      <c r="BG8" s="145">
        <v>6</v>
      </c>
      <c r="BH8" s="145">
        <v>0</v>
      </c>
      <c r="BI8" s="145">
        <f t="shared" ref="BI8:BI15" si="29">SUM(BG8:BH8)</f>
        <v>6</v>
      </c>
      <c r="BJ8" s="145">
        <v>16</v>
      </c>
      <c r="BK8" s="145">
        <v>0</v>
      </c>
      <c r="BL8" s="145">
        <f t="shared" ref="BL8:BL15" si="30">SUM(BJ8:BK8)</f>
        <v>16</v>
      </c>
      <c r="BM8" s="146">
        <f t="shared" ref="BM8:BM15" si="31">BG8/BJ8*100</f>
        <v>37.5</v>
      </c>
      <c r="BN8" s="146">
        <v>0</v>
      </c>
      <c r="BO8" s="146">
        <f t="shared" ref="BO8:BO15" si="32">BI8/BL8*100</f>
        <v>37.5</v>
      </c>
      <c r="BP8" s="147">
        <v>14</v>
      </c>
      <c r="BQ8" s="147">
        <v>0</v>
      </c>
      <c r="BR8" s="147">
        <f>SUM(BP8:BQ8)</f>
        <v>14</v>
      </c>
      <c r="BS8" s="147">
        <v>12</v>
      </c>
      <c r="BT8" s="147">
        <v>0</v>
      </c>
      <c r="BU8" s="147">
        <f>SUM(BS8:BT8)</f>
        <v>12</v>
      </c>
      <c r="BV8" s="147">
        <v>9</v>
      </c>
      <c r="BW8" s="147">
        <v>0</v>
      </c>
      <c r="BX8" s="147">
        <f>SUM(BV8:BW8)</f>
        <v>9</v>
      </c>
      <c r="BY8" s="147">
        <v>21</v>
      </c>
      <c r="BZ8" s="147">
        <v>0</v>
      </c>
      <c r="CA8" s="147">
        <f>SUM(BY8:BZ8)</f>
        <v>21</v>
      </c>
      <c r="CB8" s="148">
        <f t="shared" ref="CB8:CB15" si="33">BV8/BY8*100</f>
        <v>42.857142857142854</v>
      </c>
      <c r="CC8" s="148">
        <v>0</v>
      </c>
      <c r="CD8" s="148">
        <f t="shared" si="9"/>
        <v>42.857142857142854</v>
      </c>
      <c r="CE8" s="147">
        <v>22</v>
      </c>
      <c r="CF8" s="149">
        <v>0</v>
      </c>
      <c r="CG8" s="149">
        <f t="shared" ref="CG8:CG9" si="34">SUM(CE8:CF8)</f>
        <v>22</v>
      </c>
      <c r="CH8" s="149">
        <v>20</v>
      </c>
      <c r="CI8" s="149">
        <v>0</v>
      </c>
      <c r="CJ8" s="149">
        <f t="shared" ref="CJ8:CJ9" si="35">SUM(CH8:CI8)</f>
        <v>20</v>
      </c>
      <c r="CK8" s="149">
        <v>18</v>
      </c>
      <c r="CL8" s="149">
        <v>0</v>
      </c>
      <c r="CM8" s="149">
        <f t="shared" ref="CM8:CM9" si="36">SUM(CK8:CL8)</f>
        <v>18</v>
      </c>
      <c r="CN8" s="149">
        <v>32</v>
      </c>
      <c r="CO8" s="149">
        <v>0</v>
      </c>
      <c r="CP8" s="149">
        <f t="shared" ref="CP8:CP9" si="37">SUM(CN8:CO8)</f>
        <v>32</v>
      </c>
      <c r="CQ8" s="150">
        <f t="shared" ref="CQ8:CQ9" si="38">CK8/CN8*100</f>
        <v>56.25</v>
      </c>
      <c r="CR8" s="150">
        <v>0</v>
      </c>
      <c r="CS8" s="150">
        <f t="shared" ref="CS8:CS9" si="39">CM8/CP8*100</f>
        <v>56.25</v>
      </c>
    </row>
    <row r="9" spans="1:97" s="151" customFormat="1" ht="18.75" customHeight="1" x14ac:dyDescent="0.25">
      <c r="A9" s="158" t="s">
        <v>53</v>
      </c>
      <c r="B9" s="161">
        <v>3</v>
      </c>
      <c r="C9" s="161">
        <v>0</v>
      </c>
      <c r="D9" s="161">
        <f t="shared" si="12"/>
        <v>3</v>
      </c>
      <c r="E9" s="161">
        <v>3</v>
      </c>
      <c r="F9" s="161">
        <v>0</v>
      </c>
      <c r="G9" s="161">
        <f t="shared" si="13"/>
        <v>3</v>
      </c>
      <c r="H9" s="161">
        <v>3</v>
      </c>
      <c r="I9" s="161">
        <v>0</v>
      </c>
      <c r="J9" s="161">
        <f t="shared" si="14"/>
        <v>3</v>
      </c>
      <c r="K9" s="161">
        <v>6</v>
      </c>
      <c r="L9" s="161">
        <v>0</v>
      </c>
      <c r="M9" s="161">
        <f t="shared" si="15"/>
        <v>6</v>
      </c>
      <c r="N9" s="162">
        <f t="shared" ref="N9:N15" si="40">H9/K9*100</f>
        <v>50</v>
      </c>
      <c r="O9" s="161">
        <v>0</v>
      </c>
      <c r="P9" s="162">
        <f t="shared" ref="P9:P15" si="41">J9/M9*100</f>
        <v>50</v>
      </c>
      <c r="Q9" s="161">
        <f t="shared" si="16"/>
        <v>100</v>
      </c>
      <c r="R9" s="161">
        <v>0</v>
      </c>
      <c r="S9" s="161">
        <f t="shared" si="17"/>
        <v>100</v>
      </c>
      <c r="T9" s="144">
        <v>2</v>
      </c>
      <c r="U9" s="144">
        <v>0</v>
      </c>
      <c r="V9" s="145">
        <f t="shared" si="18"/>
        <v>2</v>
      </c>
      <c r="W9" s="144">
        <v>5</v>
      </c>
      <c r="X9" s="144">
        <v>0</v>
      </c>
      <c r="Y9" s="145">
        <f t="shared" si="19"/>
        <v>5</v>
      </c>
      <c r="Z9" s="144">
        <v>2</v>
      </c>
      <c r="AA9" s="144">
        <v>0</v>
      </c>
      <c r="AB9" s="145">
        <f t="shared" si="20"/>
        <v>2</v>
      </c>
      <c r="AC9" s="144">
        <v>8</v>
      </c>
      <c r="AD9" s="144">
        <v>0</v>
      </c>
      <c r="AE9" s="145">
        <f t="shared" si="21"/>
        <v>8</v>
      </c>
      <c r="AF9" s="146">
        <f t="shared" si="22"/>
        <v>25</v>
      </c>
      <c r="AG9" s="146">
        <v>0</v>
      </c>
      <c r="AH9" s="146">
        <f t="shared" si="23"/>
        <v>25</v>
      </c>
      <c r="AI9" s="162">
        <f t="shared" ref="AI9:AI11" si="42">Z9/W9*100</f>
        <v>40</v>
      </c>
      <c r="AJ9" s="146">
        <v>1</v>
      </c>
      <c r="AK9" s="162">
        <f t="shared" ref="AK9:AK11" si="43">AB9/Y9*100</f>
        <v>40</v>
      </c>
      <c r="AL9" s="147">
        <v>1</v>
      </c>
      <c r="AM9" s="147">
        <v>0</v>
      </c>
      <c r="AN9" s="147">
        <f t="shared" ref="AN9:AN15" si="44">SUM(AL9:AM9)</f>
        <v>1</v>
      </c>
      <c r="AO9" s="147">
        <v>2</v>
      </c>
      <c r="AP9" s="147">
        <v>0</v>
      </c>
      <c r="AQ9" s="147">
        <f t="shared" ref="AQ9:AQ15" si="45">SUM(AO9:AP9)</f>
        <v>2</v>
      </c>
      <c r="AR9" s="147">
        <v>2</v>
      </c>
      <c r="AS9" s="147">
        <v>0</v>
      </c>
      <c r="AT9" s="147">
        <f t="shared" ref="AT9:AT15" si="46">SUM(AR9:AS9)</f>
        <v>2</v>
      </c>
      <c r="AU9" s="147">
        <v>5</v>
      </c>
      <c r="AV9" s="147">
        <v>0</v>
      </c>
      <c r="AW9" s="147">
        <f t="shared" ref="AW9:AW15" si="47">SUM(AU9:AV9)</f>
        <v>5</v>
      </c>
      <c r="AX9" s="148">
        <f t="shared" si="26"/>
        <v>40</v>
      </c>
      <c r="AY9" s="148">
        <v>0</v>
      </c>
      <c r="AZ9" s="148">
        <f t="shared" si="6"/>
        <v>40</v>
      </c>
      <c r="BA9" s="145">
        <v>1</v>
      </c>
      <c r="BB9" s="145">
        <v>0</v>
      </c>
      <c r="BC9" s="145">
        <f t="shared" si="27"/>
        <v>1</v>
      </c>
      <c r="BD9" s="145">
        <v>1</v>
      </c>
      <c r="BE9" s="145">
        <v>0</v>
      </c>
      <c r="BF9" s="145">
        <f t="shared" si="28"/>
        <v>1</v>
      </c>
      <c r="BG9" s="145">
        <v>1</v>
      </c>
      <c r="BH9" s="145">
        <v>0</v>
      </c>
      <c r="BI9" s="145">
        <f t="shared" si="29"/>
        <v>1</v>
      </c>
      <c r="BJ9" s="145">
        <v>1</v>
      </c>
      <c r="BK9" s="145">
        <v>0</v>
      </c>
      <c r="BL9" s="145">
        <f t="shared" si="30"/>
        <v>1</v>
      </c>
      <c r="BM9" s="146">
        <f t="shared" si="31"/>
        <v>100</v>
      </c>
      <c r="BN9" s="146">
        <v>0</v>
      </c>
      <c r="BO9" s="146">
        <f t="shared" si="32"/>
        <v>100</v>
      </c>
      <c r="BP9" s="147">
        <v>4</v>
      </c>
      <c r="BQ9" s="147">
        <v>0</v>
      </c>
      <c r="BR9" s="147">
        <f t="shared" ref="BR9:BR15" si="48">SUM(BP9:BQ9)</f>
        <v>4</v>
      </c>
      <c r="BS9" s="147">
        <v>4</v>
      </c>
      <c r="BT9" s="147">
        <v>0</v>
      </c>
      <c r="BU9" s="147">
        <f t="shared" ref="BU9:BU15" si="49">SUM(BS9:BT9)</f>
        <v>4</v>
      </c>
      <c r="BV9" s="147">
        <v>4</v>
      </c>
      <c r="BW9" s="147">
        <v>0</v>
      </c>
      <c r="BX9" s="147">
        <f t="shared" ref="BX9:BX15" si="50">SUM(BV9:BW9)</f>
        <v>4</v>
      </c>
      <c r="BY9" s="147">
        <v>9</v>
      </c>
      <c r="BZ9" s="147">
        <v>0</v>
      </c>
      <c r="CA9" s="147">
        <f t="shared" ref="CA9:CA15" si="51">SUM(BY9:BZ9)</f>
        <v>9</v>
      </c>
      <c r="CB9" s="148">
        <f t="shared" si="33"/>
        <v>44.444444444444443</v>
      </c>
      <c r="CC9" s="148">
        <v>0</v>
      </c>
      <c r="CD9" s="148">
        <f t="shared" si="9"/>
        <v>44.444444444444443</v>
      </c>
      <c r="CE9" s="147">
        <v>2</v>
      </c>
      <c r="CF9" s="149">
        <v>0</v>
      </c>
      <c r="CG9" s="149">
        <f t="shared" si="34"/>
        <v>2</v>
      </c>
      <c r="CH9" s="149">
        <v>2</v>
      </c>
      <c r="CI9" s="149">
        <v>0</v>
      </c>
      <c r="CJ9" s="149">
        <f t="shared" si="35"/>
        <v>2</v>
      </c>
      <c r="CK9" s="149">
        <v>2</v>
      </c>
      <c r="CL9" s="149">
        <v>0</v>
      </c>
      <c r="CM9" s="149">
        <f t="shared" si="36"/>
        <v>2</v>
      </c>
      <c r="CN9" s="149">
        <v>6</v>
      </c>
      <c r="CO9" s="149">
        <v>0</v>
      </c>
      <c r="CP9" s="149">
        <f t="shared" si="37"/>
        <v>6</v>
      </c>
      <c r="CQ9" s="150">
        <f t="shared" si="38"/>
        <v>33.333333333333329</v>
      </c>
      <c r="CR9" s="150">
        <v>0</v>
      </c>
      <c r="CS9" s="150">
        <f t="shared" si="39"/>
        <v>33.333333333333329</v>
      </c>
    </row>
    <row r="10" spans="1:97" s="151" customFormat="1" ht="18.75" customHeight="1" x14ac:dyDescent="0.25">
      <c r="A10" s="158" t="s">
        <v>149</v>
      </c>
      <c r="B10" s="161">
        <v>99</v>
      </c>
      <c r="C10" s="161">
        <v>0</v>
      </c>
      <c r="D10" s="161">
        <f t="shared" si="12"/>
        <v>99</v>
      </c>
      <c r="E10" s="161">
        <v>54</v>
      </c>
      <c r="F10" s="161">
        <v>0</v>
      </c>
      <c r="G10" s="161">
        <f t="shared" si="13"/>
        <v>54</v>
      </c>
      <c r="H10" s="161">
        <v>48</v>
      </c>
      <c r="I10" s="161">
        <v>0</v>
      </c>
      <c r="J10" s="161">
        <f t="shared" si="14"/>
        <v>48</v>
      </c>
      <c r="K10" s="161">
        <v>50</v>
      </c>
      <c r="L10" s="161">
        <v>0</v>
      </c>
      <c r="M10" s="161">
        <f t="shared" si="15"/>
        <v>50</v>
      </c>
      <c r="N10" s="162">
        <f t="shared" si="40"/>
        <v>96</v>
      </c>
      <c r="O10" s="161">
        <v>0</v>
      </c>
      <c r="P10" s="162">
        <f t="shared" si="41"/>
        <v>96</v>
      </c>
      <c r="Q10" s="162">
        <f t="shared" si="16"/>
        <v>88.888888888888886</v>
      </c>
      <c r="R10" s="161">
        <v>0</v>
      </c>
      <c r="S10" s="162">
        <f t="shared" si="17"/>
        <v>88.888888888888886</v>
      </c>
      <c r="T10" s="144">
        <v>86</v>
      </c>
      <c r="U10" s="144">
        <v>0</v>
      </c>
      <c r="V10" s="145">
        <f t="shared" si="18"/>
        <v>86</v>
      </c>
      <c r="W10" s="144">
        <v>63</v>
      </c>
      <c r="X10" s="144">
        <v>0</v>
      </c>
      <c r="Y10" s="145">
        <f t="shared" si="19"/>
        <v>63</v>
      </c>
      <c r="Z10" s="144">
        <v>57</v>
      </c>
      <c r="AA10" s="144">
        <v>0</v>
      </c>
      <c r="AB10" s="145">
        <f t="shared" si="20"/>
        <v>57</v>
      </c>
      <c r="AC10" s="144">
        <v>60</v>
      </c>
      <c r="AD10" s="144">
        <v>0</v>
      </c>
      <c r="AE10" s="145">
        <f t="shared" si="21"/>
        <v>60</v>
      </c>
      <c r="AF10" s="146">
        <f t="shared" si="22"/>
        <v>95</v>
      </c>
      <c r="AG10" s="146">
        <v>0</v>
      </c>
      <c r="AH10" s="146">
        <f t="shared" si="23"/>
        <v>95</v>
      </c>
      <c r="AI10" s="162">
        <f t="shared" si="42"/>
        <v>90.476190476190482</v>
      </c>
      <c r="AJ10" s="146">
        <v>2</v>
      </c>
      <c r="AK10" s="162">
        <f t="shared" si="43"/>
        <v>90.476190476190482</v>
      </c>
      <c r="AL10" s="147">
        <v>91</v>
      </c>
      <c r="AM10" s="147">
        <v>0</v>
      </c>
      <c r="AN10" s="147">
        <f t="shared" si="44"/>
        <v>91</v>
      </c>
      <c r="AO10" s="147">
        <v>70</v>
      </c>
      <c r="AP10" s="147">
        <v>0</v>
      </c>
      <c r="AQ10" s="147">
        <f t="shared" si="45"/>
        <v>70</v>
      </c>
      <c r="AR10" s="147">
        <v>62</v>
      </c>
      <c r="AS10" s="147">
        <v>0</v>
      </c>
      <c r="AT10" s="147">
        <f t="shared" si="46"/>
        <v>62</v>
      </c>
      <c r="AU10" s="147">
        <v>75</v>
      </c>
      <c r="AV10" s="147">
        <v>0</v>
      </c>
      <c r="AW10" s="147">
        <f t="shared" si="47"/>
        <v>75</v>
      </c>
      <c r="AX10" s="148">
        <f t="shared" si="26"/>
        <v>82.666666666666671</v>
      </c>
      <c r="AY10" s="148">
        <v>0</v>
      </c>
      <c r="AZ10" s="148">
        <f t="shared" si="6"/>
        <v>82.666666666666671</v>
      </c>
      <c r="BA10" s="145">
        <v>79</v>
      </c>
      <c r="BB10" s="145">
        <v>0</v>
      </c>
      <c r="BC10" s="145">
        <f t="shared" si="27"/>
        <v>79</v>
      </c>
      <c r="BD10" s="145">
        <v>64</v>
      </c>
      <c r="BE10" s="145">
        <v>0</v>
      </c>
      <c r="BF10" s="145">
        <f t="shared" si="28"/>
        <v>64</v>
      </c>
      <c r="BG10" s="145">
        <v>61</v>
      </c>
      <c r="BH10" s="145">
        <v>0</v>
      </c>
      <c r="BI10" s="145">
        <f t="shared" si="29"/>
        <v>61</v>
      </c>
      <c r="BJ10" s="145">
        <v>67</v>
      </c>
      <c r="BK10" s="145">
        <v>0</v>
      </c>
      <c r="BL10" s="145">
        <f t="shared" si="30"/>
        <v>67</v>
      </c>
      <c r="BM10" s="146">
        <f t="shared" si="31"/>
        <v>91.044776119402982</v>
      </c>
      <c r="BN10" s="146">
        <v>0</v>
      </c>
      <c r="BO10" s="146">
        <f t="shared" si="32"/>
        <v>91.044776119402982</v>
      </c>
      <c r="BP10" s="147">
        <v>77</v>
      </c>
      <c r="BQ10" s="147">
        <v>0</v>
      </c>
      <c r="BR10" s="147">
        <f t="shared" si="48"/>
        <v>77</v>
      </c>
      <c r="BS10" s="147">
        <v>65</v>
      </c>
      <c r="BT10" s="147">
        <v>0</v>
      </c>
      <c r="BU10" s="147">
        <f t="shared" si="49"/>
        <v>65</v>
      </c>
      <c r="BV10" s="147">
        <v>61</v>
      </c>
      <c r="BW10" s="147">
        <v>0</v>
      </c>
      <c r="BX10" s="147">
        <f t="shared" si="50"/>
        <v>61</v>
      </c>
      <c r="BY10" s="147">
        <v>69</v>
      </c>
      <c r="BZ10" s="147">
        <v>0</v>
      </c>
      <c r="CA10" s="147">
        <f t="shared" si="51"/>
        <v>69</v>
      </c>
      <c r="CB10" s="148">
        <f t="shared" si="33"/>
        <v>88.405797101449281</v>
      </c>
      <c r="CC10" s="148">
        <v>0</v>
      </c>
      <c r="CD10" s="148">
        <f t="shared" si="9"/>
        <v>88.405797101449281</v>
      </c>
      <c r="CE10" s="152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4"/>
      <c r="CR10" s="154"/>
      <c r="CS10" s="154"/>
    </row>
    <row r="11" spans="1:97" s="151" customFormat="1" ht="18.75" customHeight="1" x14ac:dyDescent="0.25">
      <c r="A11" s="159" t="s">
        <v>86</v>
      </c>
      <c r="B11" s="161">
        <v>10</v>
      </c>
      <c r="C11" s="161">
        <v>0</v>
      </c>
      <c r="D11" s="161">
        <f t="shared" si="12"/>
        <v>10</v>
      </c>
      <c r="E11" s="161">
        <v>6</v>
      </c>
      <c r="F11" s="161">
        <v>0</v>
      </c>
      <c r="G11" s="161">
        <f t="shared" si="13"/>
        <v>6</v>
      </c>
      <c r="H11" s="161">
        <v>3</v>
      </c>
      <c r="I11" s="161">
        <v>0</v>
      </c>
      <c r="J11" s="161">
        <f t="shared" si="14"/>
        <v>3</v>
      </c>
      <c r="K11" s="161">
        <v>7</v>
      </c>
      <c r="L11" s="161">
        <v>0</v>
      </c>
      <c r="M11" s="161">
        <f t="shared" si="15"/>
        <v>7</v>
      </c>
      <c r="N11" s="162">
        <f t="shared" si="40"/>
        <v>42.857142857142854</v>
      </c>
      <c r="O11" s="161">
        <v>0</v>
      </c>
      <c r="P11" s="162">
        <f t="shared" si="41"/>
        <v>42.857142857142854</v>
      </c>
      <c r="Q11" s="161">
        <f t="shared" si="16"/>
        <v>50</v>
      </c>
      <c r="R11" s="161">
        <v>0</v>
      </c>
      <c r="S11" s="161">
        <f t="shared" si="17"/>
        <v>50</v>
      </c>
      <c r="T11" s="144">
        <v>6</v>
      </c>
      <c r="U11" s="144">
        <v>0</v>
      </c>
      <c r="V11" s="145">
        <f t="shared" si="18"/>
        <v>6</v>
      </c>
      <c r="W11" s="144">
        <v>2</v>
      </c>
      <c r="X11" s="144">
        <v>0</v>
      </c>
      <c r="Y11" s="145">
        <f t="shared" si="19"/>
        <v>2</v>
      </c>
      <c r="Z11" s="144">
        <v>2</v>
      </c>
      <c r="AA11" s="144">
        <v>0</v>
      </c>
      <c r="AB11" s="145">
        <f t="shared" si="20"/>
        <v>2</v>
      </c>
      <c r="AC11" s="144">
        <v>12</v>
      </c>
      <c r="AD11" s="144">
        <v>0</v>
      </c>
      <c r="AE11" s="145">
        <f t="shared" si="21"/>
        <v>12</v>
      </c>
      <c r="AF11" s="146">
        <f t="shared" si="22"/>
        <v>16.666666666666664</v>
      </c>
      <c r="AG11" s="146">
        <v>0</v>
      </c>
      <c r="AH11" s="146">
        <f t="shared" si="23"/>
        <v>16.666666666666664</v>
      </c>
      <c r="AI11" s="162">
        <f t="shared" si="42"/>
        <v>100</v>
      </c>
      <c r="AJ11" s="146">
        <v>3</v>
      </c>
      <c r="AK11" s="162">
        <f t="shared" si="43"/>
        <v>100</v>
      </c>
      <c r="AL11" s="147">
        <v>5</v>
      </c>
      <c r="AM11" s="147">
        <v>0</v>
      </c>
      <c r="AN11" s="147">
        <f t="shared" si="44"/>
        <v>5</v>
      </c>
      <c r="AO11" s="147">
        <v>2</v>
      </c>
      <c r="AP11" s="147">
        <v>0</v>
      </c>
      <c r="AQ11" s="147">
        <f t="shared" si="45"/>
        <v>2</v>
      </c>
      <c r="AR11" s="147">
        <v>2</v>
      </c>
      <c r="AS11" s="147">
        <v>0</v>
      </c>
      <c r="AT11" s="147">
        <f t="shared" si="46"/>
        <v>2</v>
      </c>
      <c r="AU11" s="147">
        <v>12</v>
      </c>
      <c r="AV11" s="147">
        <v>0</v>
      </c>
      <c r="AW11" s="147">
        <f t="shared" si="47"/>
        <v>12</v>
      </c>
      <c r="AX11" s="148">
        <f t="shared" si="26"/>
        <v>16.666666666666664</v>
      </c>
      <c r="AY11" s="148">
        <v>0</v>
      </c>
      <c r="AZ11" s="148">
        <f t="shared" si="6"/>
        <v>16.666666666666664</v>
      </c>
      <c r="BA11" s="145">
        <v>6</v>
      </c>
      <c r="BB11" s="145">
        <v>0</v>
      </c>
      <c r="BC11" s="145">
        <f t="shared" si="27"/>
        <v>6</v>
      </c>
      <c r="BD11" s="145">
        <v>2</v>
      </c>
      <c r="BE11" s="145">
        <v>0</v>
      </c>
      <c r="BF11" s="145">
        <f t="shared" si="28"/>
        <v>2</v>
      </c>
      <c r="BG11" s="145">
        <v>2</v>
      </c>
      <c r="BH11" s="145">
        <v>0</v>
      </c>
      <c r="BI11" s="145">
        <f t="shared" si="29"/>
        <v>2</v>
      </c>
      <c r="BJ11" s="145">
        <v>13</v>
      </c>
      <c r="BK11" s="145">
        <v>0</v>
      </c>
      <c r="BL11" s="145">
        <f t="shared" si="30"/>
        <v>13</v>
      </c>
      <c r="BM11" s="146">
        <f t="shared" si="31"/>
        <v>15.384615384615385</v>
      </c>
      <c r="BN11" s="146">
        <v>0</v>
      </c>
      <c r="BO11" s="146">
        <f t="shared" si="32"/>
        <v>15.384615384615385</v>
      </c>
      <c r="BP11" s="147">
        <v>4</v>
      </c>
      <c r="BQ11" s="147">
        <v>0</v>
      </c>
      <c r="BR11" s="147">
        <f t="shared" si="48"/>
        <v>4</v>
      </c>
      <c r="BS11" s="147">
        <v>3</v>
      </c>
      <c r="BT11" s="147">
        <v>0</v>
      </c>
      <c r="BU11" s="147">
        <f t="shared" si="49"/>
        <v>3</v>
      </c>
      <c r="BV11" s="147">
        <v>3</v>
      </c>
      <c r="BW11" s="147">
        <v>0</v>
      </c>
      <c r="BX11" s="147">
        <f t="shared" si="50"/>
        <v>3</v>
      </c>
      <c r="BY11" s="147">
        <v>6</v>
      </c>
      <c r="BZ11" s="147">
        <v>0</v>
      </c>
      <c r="CA11" s="147">
        <f t="shared" si="51"/>
        <v>6</v>
      </c>
      <c r="CB11" s="148">
        <f t="shared" si="33"/>
        <v>50</v>
      </c>
      <c r="CC11" s="148">
        <v>0</v>
      </c>
      <c r="CD11" s="148">
        <f t="shared" si="9"/>
        <v>50</v>
      </c>
      <c r="CE11" s="147">
        <v>6</v>
      </c>
      <c r="CF11" s="149">
        <v>0</v>
      </c>
      <c r="CG11" s="149">
        <f t="shared" ref="CG11:CG15" si="52">SUM(CE11:CF11)</f>
        <v>6</v>
      </c>
      <c r="CH11" s="149">
        <v>5</v>
      </c>
      <c r="CI11" s="149">
        <v>0</v>
      </c>
      <c r="CJ11" s="149">
        <f t="shared" ref="CJ11:CJ15" si="53">SUM(CH11:CI11)</f>
        <v>5</v>
      </c>
      <c r="CK11" s="149">
        <v>4</v>
      </c>
      <c r="CL11" s="149">
        <v>0</v>
      </c>
      <c r="CM11" s="149">
        <f t="shared" ref="CM11:CM15" si="54">SUM(CK11:CL11)</f>
        <v>4</v>
      </c>
      <c r="CN11" s="149">
        <v>8</v>
      </c>
      <c r="CO11" s="149">
        <v>0</v>
      </c>
      <c r="CP11" s="149">
        <f t="shared" ref="CP11:CP15" si="55">SUM(CN11:CO11)</f>
        <v>8</v>
      </c>
      <c r="CQ11" s="150">
        <f t="shared" ref="CQ11:CQ15" si="56">CK11/CN11*100</f>
        <v>50</v>
      </c>
      <c r="CR11" s="150">
        <v>0</v>
      </c>
      <c r="CS11" s="150">
        <f t="shared" ref="CS11:CS15" si="57">CM11/CP11*100</f>
        <v>50</v>
      </c>
    </row>
    <row r="12" spans="1:97" s="151" customFormat="1" ht="18.75" customHeight="1" x14ac:dyDescent="0.25">
      <c r="A12" s="159" t="s">
        <v>150</v>
      </c>
      <c r="B12" s="161">
        <v>3</v>
      </c>
      <c r="C12" s="161">
        <v>0</v>
      </c>
      <c r="D12" s="161">
        <f t="shared" si="12"/>
        <v>3</v>
      </c>
      <c r="E12" s="161">
        <v>3</v>
      </c>
      <c r="F12" s="161">
        <v>0</v>
      </c>
      <c r="G12" s="161">
        <f t="shared" si="13"/>
        <v>3</v>
      </c>
      <c r="H12" s="161">
        <v>3</v>
      </c>
      <c r="I12" s="161">
        <v>0</v>
      </c>
      <c r="J12" s="161">
        <f t="shared" si="14"/>
        <v>3</v>
      </c>
      <c r="K12" s="161">
        <v>5</v>
      </c>
      <c r="L12" s="161">
        <v>0</v>
      </c>
      <c r="M12" s="161">
        <f t="shared" si="15"/>
        <v>5</v>
      </c>
      <c r="N12" s="162">
        <f t="shared" si="40"/>
        <v>60</v>
      </c>
      <c r="O12" s="161">
        <v>0</v>
      </c>
      <c r="P12" s="162">
        <f t="shared" si="41"/>
        <v>60</v>
      </c>
      <c r="Q12" s="161">
        <f t="shared" si="16"/>
        <v>100</v>
      </c>
      <c r="R12" s="161">
        <v>0</v>
      </c>
      <c r="S12" s="161">
        <f t="shared" si="17"/>
        <v>100</v>
      </c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6"/>
      <c r="AG12" s="156"/>
      <c r="AH12" s="156"/>
      <c r="AI12" s="156"/>
      <c r="AJ12" s="156"/>
      <c r="AK12" s="156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7"/>
      <c r="AY12" s="157"/>
      <c r="AZ12" s="157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  <c r="BK12" s="155"/>
      <c r="BL12" s="155"/>
      <c r="BM12" s="156"/>
      <c r="BN12" s="156"/>
      <c r="BO12" s="156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7"/>
      <c r="CC12" s="157"/>
      <c r="CD12" s="157"/>
      <c r="CE12" s="152"/>
      <c r="CF12" s="153"/>
      <c r="CG12" s="153"/>
      <c r="CH12" s="153"/>
      <c r="CI12" s="153"/>
      <c r="CJ12" s="153"/>
      <c r="CK12" s="153"/>
      <c r="CL12" s="153"/>
      <c r="CM12" s="153"/>
      <c r="CN12" s="153"/>
      <c r="CO12" s="153"/>
      <c r="CP12" s="153"/>
      <c r="CQ12" s="154"/>
      <c r="CR12" s="154"/>
      <c r="CS12" s="154"/>
    </row>
    <row r="13" spans="1:97" s="151" customFormat="1" ht="18.75" customHeight="1" x14ac:dyDescent="0.25">
      <c r="A13" s="158" t="s">
        <v>55</v>
      </c>
      <c r="B13" s="161">
        <v>3</v>
      </c>
      <c r="C13" s="161">
        <v>0</v>
      </c>
      <c r="D13" s="161">
        <f t="shared" si="12"/>
        <v>3</v>
      </c>
      <c r="E13" s="161">
        <v>3</v>
      </c>
      <c r="F13" s="161">
        <v>0</v>
      </c>
      <c r="G13" s="161">
        <f t="shared" si="13"/>
        <v>3</v>
      </c>
      <c r="H13" s="161">
        <v>3</v>
      </c>
      <c r="I13" s="161">
        <v>0</v>
      </c>
      <c r="J13" s="161">
        <f t="shared" si="14"/>
        <v>3</v>
      </c>
      <c r="K13" s="161">
        <v>6</v>
      </c>
      <c r="L13" s="161">
        <v>0</v>
      </c>
      <c r="M13" s="161">
        <f t="shared" si="15"/>
        <v>6</v>
      </c>
      <c r="N13" s="162">
        <f t="shared" si="40"/>
        <v>50</v>
      </c>
      <c r="O13" s="161">
        <v>0</v>
      </c>
      <c r="P13" s="162">
        <f t="shared" si="41"/>
        <v>50</v>
      </c>
      <c r="Q13" s="161">
        <f t="shared" si="16"/>
        <v>100</v>
      </c>
      <c r="R13" s="161">
        <v>0</v>
      </c>
      <c r="S13" s="161">
        <f t="shared" si="17"/>
        <v>100</v>
      </c>
      <c r="T13" s="144">
        <v>2</v>
      </c>
      <c r="U13" s="144">
        <v>0</v>
      </c>
      <c r="V13" s="145">
        <f t="shared" si="18"/>
        <v>2</v>
      </c>
      <c r="W13" s="144">
        <v>2</v>
      </c>
      <c r="X13" s="144">
        <v>0</v>
      </c>
      <c r="Y13" s="145">
        <f t="shared" si="19"/>
        <v>2</v>
      </c>
      <c r="Z13" s="144">
        <v>1</v>
      </c>
      <c r="AA13" s="144">
        <v>0</v>
      </c>
      <c r="AB13" s="145">
        <f t="shared" si="20"/>
        <v>1</v>
      </c>
      <c r="AC13" s="144">
        <v>4</v>
      </c>
      <c r="AD13" s="144">
        <v>0</v>
      </c>
      <c r="AE13" s="145">
        <f t="shared" si="21"/>
        <v>4</v>
      </c>
      <c r="AF13" s="146">
        <f t="shared" si="22"/>
        <v>25</v>
      </c>
      <c r="AG13" s="146">
        <v>0</v>
      </c>
      <c r="AH13" s="146">
        <f t="shared" si="23"/>
        <v>25</v>
      </c>
      <c r="AI13" s="162">
        <f t="shared" ref="AI13" si="58">Z13/W13*100</f>
        <v>50</v>
      </c>
      <c r="AJ13" s="146">
        <v>0</v>
      </c>
      <c r="AK13" s="162">
        <f t="shared" ref="AK13" si="59">AB13/Y13*100</f>
        <v>50</v>
      </c>
      <c r="AL13" s="147">
        <v>8</v>
      </c>
      <c r="AM13" s="147">
        <v>0</v>
      </c>
      <c r="AN13" s="147">
        <f t="shared" si="44"/>
        <v>8</v>
      </c>
      <c r="AO13" s="147">
        <v>5</v>
      </c>
      <c r="AP13" s="147">
        <v>0</v>
      </c>
      <c r="AQ13" s="147">
        <f t="shared" si="45"/>
        <v>5</v>
      </c>
      <c r="AR13" s="147">
        <v>4</v>
      </c>
      <c r="AS13" s="147">
        <v>0</v>
      </c>
      <c r="AT13" s="147">
        <f t="shared" si="46"/>
        <v>4</v>
      </c>
      <c r="AU13" s="147">
        <v>12</v>
      </c>
      <c r="AV13" s="147">
        <v>0</v>
      </c>
      <c r="AW13" s="147">
        <f t="shared" si="47"/>
        <v>12</v>
      </c>
      <c r="AX13" s="148">
        <f t="shared" si="26"/>
        <v>33.333333333333329</v>
      </c>
      <c r="AY13" s="148">
        <v>0</v>
      </c>
      <c r="AZ13" s="148">
        <f t="shared" si="6"/>
        <v>33.333333333333329</v>
      </c>
      <c r="BA13" s="145">
        <v>3</v>
      </c>
      <c r="BB13" s="145">
        <v>0</v>
      </c>
      <c r="BC13" s="145">
        <f t="shared" si="27"/>
        <v>3</v>
      </c>
      <c r="BD13" s="145">
        <v>3</v>
      </c>
      <c r="BE13" s="145">
        <v>0</v>
      </c>
      <c r="BF13" s="145">
        <f t="shared" si="28"/>
        <v>3</v>
      </c>
      <c r="BG13" s="145">
        <v>3</v>
      </c>
      <c r="BH13" s="145">
        <v>0</v>
      </c>
      <c r="BI13" s="145">
        <f t="shared" si="29"/>
        <v>3</v>
      </c>
      <c r="BJ13" s="145">
        <v>8</v>
      </c>
      <c r="BK13" s="145">
        <v>0</v>
      </c>
      <c r="BL13" s="145">
        <f t="shared" si="30"/>
        <v>8</v>
      </c>
      <c r="BM13" s="146">
        <f t="shared" si="31"/>
        <v>37.5</v>
      </c>
      <c r="BN13" s="146">
        <v>0</v>
      </c>
      <c r="BO13" s="146">
        <f t="shared" si="32"/>
        <v>37.5</v>
      </c>
      <c r="BP13" s="147">
        <v>6</v>
      </c>
      <c r="BQ13" s="147">
        <v>0</v>
      </c>
      <c r="BR13" s="147">
        <f t="shared" si="48"/>
        <v>6</v>
      </c>
      <c r="BS13" s="147">
        <v>5</v>
      </c>
      <c r="BT13" s="147">
        <v>0</v>
      </c>
      <c r="BU13" s="147">
        <f t="shared" si="49"/>
        <v>5</v>
      </c>
      <c r="BV13" s="147">
        <v>4</v>
      </c>
      <c r="BW13" s="147">
        <v>0</v>
      </c>
      <c r="BX13" s="147">
        <f t="shared" si="50"/>
        <v>4</v>
      </c>
      <c r="BY13" s="147">
        <v>8</v>
      </c>
      <c r="BZ13" s="147">
        <v>0</v>
      </c>
      <c r="CA13" s="147">
        <f t="shared" si="51"/>
        <v>8</v>
      </c>
      <c r="CB13" s="148">
        <f t="shared" si="33"/>
        <v>50</v>
      </c>
      <c r="CC13" s="148">
        <v>0</v>
      </c>
      <c r="CD13" s="148">
        <f t="shared" si="9"/>
        <v>50</v>
      </c>
      <c r="CE13" s="147">
        <v>13</v>
      </c>
      <c r="CF13" s="149">
        <v>0</v>
      </c>
      <c r="CG13" s="149">
        <f t="shared" si="52"/>
        <v>13</v>
      </c>
      <c r="CH13" s="149">
        <v>8</v>
      </c>
      <c r="CI13" s="149">
        <v>0</v>
      </c>
      <c r="CJ13" s="149">
        <f t="shared" si="53"/>
        <v>8</v>
      </c>
      <c r="CK13" s="149">
        <v>8</v>
      </c>
      <c r="CL13" s="149">
        <v>0</v>
      </c>
      <c r="CM13" s="149">
        <f t="shared" si="54"/>
        <v>8</v>
      </c>
      <c r="CN13" s="149">
        <v>13</v>
      </c>
      <c r="CO13" s="149">
        <v>0</v>
      </c>
      <c r="CP13" s="149">
        <f t="shared" si="55"/>
        <v>13</v>
      </c>
      <c r="CQ13" s="150">
        <f t="shared" si="56"/>
        <v>61.53846153846154</v>
      </c>
      <c r="CR13" s="150">
        <v>0</v>
      </c>
      <c r="CS13" s="150">
        <f t="shared" si="57"/>
        <v>61.53846153846154</v>
      </c>
    </row>
    <row r="14" spans="1:97" s="151" customFormat="1" ht="18.75" customHeight="1" x14ac:dyDescent="0.25">
      <c r="A14" s="158" t="s">
        <v>151</v>
      </c>
      <c r="B14" s="161">
        <v>22</v>
      </c>
      <c r="C14" s="161">
        <v>0</v>
      </c>
      <c r="D14" s="161">
        <f t="shared" si="12"/>
        <v>22</v>
      </c>
      <c r="E14" s="161">
        <v>17</v>
      </c>
      <c r="F14" s="161">
        <v>0</v>
      </c>
      <c r="G14" s="161">
        <f t="shared" si="13"/>
        <v>17</v>
      </c>
      <c r="H14" s="161">
        <v>13</v>
      </c>
      <c r="I14" s="161">
        <v>0</v>
      </c>
      <c r="J14" s="161">
        <f t="shared" si="14"/>
        <v>13</v>
      </c>
      <c r="K14" s="161">
        <v>34</v>
      </c>
      <c r="L14" s="161">
        <v>0</v>
      </c>
      <c r="M14" s="161">
        <f t="shared" si="15"/>
        <v>34</v>
      </c>
      <c r="N14" s="162">
        <f t="shared" si="40"/>
        <v>38.235294117647058</v>
      </c>
      <c r="O14" s="161">
        <v>0</v>
      </c>
      <c r="P14" s="162">
        <f t="shared" si="41"/>
        <v>38.235294117647058</v>
      </c>
      <c r="Q14" s="162">
        <f t="shared" si="16"/>
        <v>76.470588235294116</v>
      </c>
      <c r="R14" s="161">
        <v>0</v>
      </c>
      <c r="S14" s="162">
        <f t="shared" si="17"/>
        <v>76.470588235294116</v>
      </c>
      <c r="T14" s="144">
        <v>24</v>
      </c>
      <c r="U14" s="144">
        <v>0</v>
      </c>
      <c r="V14" s="145">
        <f t="shared" si="18"/>
        <v>24</v>
      </c>
      <c r="W14" s="144">
        <v>13</v>
      </c>
      <c r="X14" s="144">
        <v>0</v>
      </c>
      <c r="Y14" s="145">
        <f t="shared" si="19"/>
        <v>13</v>
      </c>
      <c r="Z14" s="144">
        <v>12</v>
      </c>
      <c r="AA14" s="144">
        <v>0</v>
      </c>
      <c r="AB14" s="145">
        <f t="shared" si="20"/>
        <v>12</v>
      </c>
      <c r="AC14" s="144">
        <v>28</v>
      </c>
      <c r="AD14" s="144">
        <v>0</v>
      </c>
      <c r="AE14" s="145">
        <f t="shared" si="21"/>
        <v>28</v>
      </c>
      <c r="AF14" s="146">
        <f t="shared" si="22"/>
        <v>42.857142857142854</v>
      </c>
      <c r="AG14" s="146">
        <v>0</v>
      </c>
      <c r="AH14" s="146">
        <f t="shared" si="23"/>
        <v>42.857142857142854</v>
      </c>
      <c r="AI14" s="162">
        <f t="shared" ref="AI14:AI15" si="60">Z14/W14*100</f>
        <v>92.307692307692307</v>
      </c>
      <c r="AJ14" s="146">
        <v>1</v>
      </c>
      <c r="AK14" s="162">
        <f t="shared" ref="AK14:AK15" si="61">AB14/Y14*100</f>
        <v>92.307692307692307</v>
      </c>
      <c r="AL14" s="147">
        <v>28</v>
      </c>
      <c r="AM14" s="147">
        <v>0</v>
      </c>
      <c r="AN14" s="147">
        <f t="shared" si="44"/>
        <v>28</v>
      </c>
      <c r="AO14" s="147">
        <v>17</v>
      </c>
      <c r="AP14" s="147">
        <v>0</v>
      </c>
      <c r="AQ14" s="147">
        <f t="shared" si="45"/>
        <v>17</v>
      </c>
      <c r="AR14" s="147">
        <v>16</v>
      </c>
      <c r="AS14" s="147">
        <v>0</v>
      </c>
      <c r="AT14" s="147">
        <f t="shared" si="46"/>
        <v>16</v>
      </c>
      <c r="AU14" s="147">
        <v>36</v>
      </c>
      <c r="AV14" s="147">
        <v>0</v>
      </c>
      <c r="AW14" s="147">
        <f t="shared" si="47"/>
        <v>36</v>
      </c>
      <c r="AX14" s="148">
        <f t="shared" si="26"/>
        <v>44.444444444444443</v>
      </c>
      <c r="AY14" s="148">
        <v>0</v>
      </c>
      <c r="AZ14" s="148">
        <f t="shared" si="6"/>
        <v>44.444444444444443</v>
      </c>
      <c r="BA14" s="145">
        <v>27</v>
      </c>
      <c r="BB14" s="145">
        <v>0</v>
      </c>
      <c r="BC14" s="145">
        <f t="shared" si="27"/>
        <v>27</v>
      </c>
      <c r="BD14" s="145">
        <v>15</v>
      </c>
      <c r="BE14" s="145">
        <v>0</v>
      </c>
      <c r="BF14" s="145">
        <f t="shared" si="28"/>
        <v>15</v>
      </c>
      <c r="BG14" s="145">
        <v>14</v>
      </c>
      <c r="BH14" s="145">
        <v>0</v>
      </c>
      <c r="BI14" s="145">
        <f t="shared" si="29"/>
        <v>14</v>
      </c>
      <c r="BJ14" s="145">
        <v>28</v>
      </c>
      <c r="BK14" s="145">
        <v>0</v>
      </c>
      <c r="BL14" s="145">
        <f t="shared" si="30"/>
        <v>28</v>
      </c>
      <c r="BM14" s="146">
        <f t="shared" si="31"/>
        <v>50</v>
      </c>
      <c r="BN14" s="146">
        <v>0</v>
      </c>
      <c r="BO14" s="146">
        <f t="shared" si="32"/>
        <v>50</v>
      </c>
      <c r="BP14" s="147">
        <v>24</v>
      </c>
      <c r="BQ14" s="147">
        <v>0</v>
      </c>
      <c r="BR14" s="147">
        <f t="shared" si="48"/>
        <v>24</v>
      </c>
      <c r="BS14" s="147">
        <v>8</v>
      </c>
      <c r="BT14" s="147">
        <v>0</v>
      </c>
      <c r="BU14" s="147">
        <f t="shared" si="49"/>
        <v>8</v>
      </c>
      <c r="BV14" s="147">
        <v>7</v>
      </c>
      <c r="BW14" s="147">
        <v>0</v>
      </c>
      <c r="BX14" s="147">
        <f t="shared" si="50"/>
        <v>7</v>
      </c>
      <c r="BY14" s="147">
        <v>16</v>
      </c>
      <c r="BZ14" s="147">
        <v>0</v>
      </c>
      <c r="CA14" s="147">
        <f t="shared" si="51"/>
        <v>16</v>
      </c>
      <c r="CB14" s="148">
        <f t="shared" si="33"/>
        <v>43.75</v>
      </c>
      <c r="CC14" s="148">
        <v>0</v>
      </c>
      <c r="CD14" s="148">
        <f t="shared" si="9"/>
        <v>43.75</v>
      </c>
      <c r="CE14" s="147">
        <v>23</v>
      </c>
      <c r="CF14" s="149">
        <v>0</v>
      </c>
      <c r="CG14" s="149">
        <f t="shared" si="52"/>
        <v>23</v>
      </c>
      <c r="CH14" s="149">
        <v>14</v>
      </c>
      <c r="CI14" s="149">
        <v>0</v>
      </c>
      <c r="CJ14" s="149">
        <f t="shared" si="53"/>
        <v>14</v>
      </c>
      <c r="CK14" s="149">
        <v>14</v>
      </c>
      <c r="CL14" s="149">
        <v>0</v>
      </c>
      <c r="CM14" s="149">
        <f t="shared" si="54"/>
        <v>14</v>
      </c>
      <c r="CN14" s="149">
        <v>26</v>
      </c>
      <c r="CO14" s="149">
        <v>0</v>
      </c>
      <c r="CP14" s="149">
        <f t="shared" si="55"/>
        <v>26</v>
      </c>
      <c r="CQ14" s="150">
        <f t="shared" si="56"/>
        <v>53.846153846153847</v>
      </c>
      <c r="CR14" s="150">
        <v>0</v>
      </c>
      <c r="CS14" s="150">
        <f t="shared" si="57"/>
        <v>53.846153846153847</v>
      </c>
    </row>
    <row r="15" spans="1:97" s="151" customFormat="1" ht="18.75" customHeight="1" x14ac:dyDescent="0.25">
      <c r="A15" s="160" t="s">
        <v>57</v>
      </c>
      <c r="B15" s="163">
        <v>5</v>
      </c>
      <c r="C15" s="163">
        <v>0</v>
      </c>
      <c r="D15" s="161">
        <f t="shared" si="12"/>
        <v>5</v>
      </c>
      <c r="E15" s="163">
        <v>3</v>
      </c>
      <c r="F15" s="163">
        <v>0</v>
      </c>
      <c r="G15" s="161">
        <f t="shared" si="13"/>
        <v>3</v>
      </c>
      <c r="H15" s="163">
        <v>2</v>
      </c>
      <c r="I15" s="163">
        <v>0</v>
      </c>
      <c r="J15" s="163">
        <f t="shared" si="14"/>
        <v>2</v>
      </c>
      <c r="K15" s="163">
        <v>11</v>
      </c>
      <c r="L15" s="163">
        <v>0</v>
      </c>
      <c r="M15" s="163">
        <f t="shared" si="15"/>
        <v>11</v>
      </c>
      <c r="N15" s="162">
        <f t="shared" si="40"/>
        <v>18.181818181818183</v>
      </c>
      <c r="O15" s="161">
        <v>0</v>
      </c>
      <c r="P15" s="162">
        <f t="shared" si="41"/>
        <v>18.181818181818183</v>
      </c>
      <c r="Q15" s="164">
        <f t="shared" si="16"/>
        <v>66.666666666666657</v>
      </c>
      <c r="R15" s="163">
        <v>0</v>
      </c>
      <c r="S15" s="164">
        <f t="shared" si="17"/>
        <v>66.666666666666657</v>
      </c>
      <c r="T15" s="144">
        <v>15</v>
      </c>
      <c r="U15" s="144">
        <v>0</v>
      </c>
      <c r="V15" s="145">
        <f t="shared" si="18"/>
        <v>15</v>
      </c>
      <c r="W15" s="144">
        <v>5</v>
      </c>
      <c r="X15" s="144">
        <v>0</v>
      </c>
      <c r="Y15" s="145">
        <f t="shared" si="19"/>
        <v>5</v>
      </c>
      <c r="Z15" s="144">
        <v>5</v>
      </c>
      <c r="AA15" s="144">
        <v>0</v>
      </c>
      <c r="AB15" s="145">
        <f t="shared" si="20"/>
        <v>5</v>
      </c>
      <c r="AC15" s="144">
        <v>13</v>
      </c>
      <c r="AD15" s="144">
        <v>0</v>
      </c>
      <c r="AE15" s="145">
        <f t="shared" si="21"/>
        <v>13</v>
      </c>
      <c r="AF15" s="146">
        <f t="shared" si="22"/>
        <v>38.461538461538467</v>
      </c>
      <c r="AG15" s="146">
        <v>0</v>
      </c>
      <c r="AH15" s="146">
        <f t="shared" si="23"/>
        <v>38.461538461538467</v>
      </c>
      <c r="AI15" s="162">
        <f t="shared" si="60"/>
        <v>100</v>
      </c>
      <c r="AJ15" s="146">
        <v>2</v>
      </c>
      <c r="AK15" s="162">
        <f t="shared" si="61"/>
        <v>100</v>
      </c>
      <c r="AL15" s="147">
        <v>7</v>
      </c>
      <c r="AM15" s="147">
        <v>0</v>
      </c>
      <c r="AN15" s="147">
        <f t="shared" si="44"/>
        <v>7</v>
      </c>
      <c r="AO15" s="147">
        <v>4</v>
      </c>
      <c r="AP15" s="147">
        <v>0</v>
      </c>
      <c r="AQ15" s="147">
        <f t="shared" si="45"/>
        <v>4</v>
      </c>
      <c r="AR15" s="147">
        <v>2</v>
      </c>
      <c r="AS15" s="147">
        <v>0</v>
      </c>
      <c r="AT15" s="147">
        <f t="shared" si="46"/>
        <v>2</v>
      </c>
      <c r="AU15" s="147">
        <v>8</v>
      </c>
      <c r="AV15" s="147">
        <v>0</v>
      </c>
      <c r="AW15" s="147">
        <f t="shared" si="47"/>
        <v>8</v>
      </c>
      <c r="AX15" s="148">
        <f t="shared" si="26"/>
        <v>25</v>
      </c>
      <c r="AY15" s="148">
        <v>0</v>
      </c>
      <c r="AZ15" s="148">
        <f t="shared" si="6"/>
        <v>25</v>
      </c>
      <c r="BA15" s="145">
        <v>9</v>
      </c>
      <c r="BB15" s="145">
        <v>0</v>
      </c>
      <c r="BC15" s="145">
        <f t="shared" si="27"/>
        <v>9</v>
      </c>
      <c r="BD15" s="145">
        <v>5</v>
      </c>
      <c r="BE15" s="145">
        <v>0</v>
      </c>
      <c r="BF15" s="145">
        <f t="shared" si="28"/>
        <v>5</v>
      </c>
      <c r="BG15" s="145">
        <v>5</v>
      </c>
      <c r="BH15" s="145">
        <v>0</v>
      </c>
      <c r="BI15" s="145">
        <f t="shared" si="29"/>
        <v>5</v>
      </c>
      <c r="BJ15" s="145">
        <v>11</v>
      </c>
      <c r="BK15" s="145">
        <v>0</v>
      </c>
      <c r="BL15" s="145">
        <f t="shared" si="30"/>
        <v>11</v>
      </c>
      <c r="BM15" s="146">
        <f t="shared" si="31"/>
        <v>45.454545454545453</v>
      </c>
      <c r="BN15" s="146">
        <v>0</v>
      </c>
      <c r="BO15" s="146">
        <f t="shared" si="32"/>
        <v>45.454545454545453</v>
      </c>
      <c r="BP15" s="147">
        <v>9</v>
      </c>
      <c r="BQ15" s="147">
        <v>0</v>
      </c>
      <c r="BR15" s="147">
        <f t="shared" si="48"/>
        <v>9</v>
      </c>
      <c r="BS15" s="147">
        <v>4</v>
      </c>
      <c r="BT15" s="147">
        <v>0</v>
      </c>
      <c r="BU15" s="147">
        <f t="shared" si="49"/>
        <v>4</v>
      </c>
      <c r="BV15" s="147">
        <v>4</v>
      </c>
      <c r="BW15" s="147">
        <v>0</v>
      </c>
      <c r="BX15" s="147">
        <f t="shared" si="50"/>
        <v>4</v>
      </c>
      <c r="BY15" s="147">
        <v>9</v>
      </c>
      <c r="BZ15" s="147">
        <v>0</v>
      </c>
      <c r="CA15" s="147">
        <f t="shared" si="51"/>
        <v>9</v>
      </c>
      <c r="CB15" s="148">
        <f t="shared" si="33"/>
        <v>44.444444444444443</v>
      </c>
      <c r="CC15" s="148">
        <v>0</v>
      </c>
      <c r="CD15" s="148">
        <f t="shared" si="9"/>
        <v>44.444444444444443</v>
      </c>
      <c r="CE15" s="147">
        <v>5</v>
      </c>
      <c r="CF15" s="149">
        <v>0</v>
      </c>
      <c r="CG15" s="149">
        <f t="shared" si="52"/>
        <v>5</v>
      </c>
      <c r="CH15" s="149">
        <v>2</v>
      </c>
      <c r="CI15" s="149">
        <v>0</v>
      </c>
      <c r="CJ15" s="149">
        <f t="shared" si="53"/>
        <v>2</v>
      </c>
      <c r="CK15" s="149">
        <v>2</v>
      </c>
      <c r="CL15" s="149">
        <v>0</v>
      </c>
      <c r="CM15" s="149">
        <f t="shared" si="54"/>
        <v>2</v>
      </c>
      <c r="CN15" s="149">
        <v>8</v>
      </c>
      <c r="CO15" s="149">
        <v>0</v>
      </c>
      <c r="CP15" s="149">
        <f t="shared" si="55"/>
        <v>8</v>
      </c>
      <c r="CQ15" s="150">
        <f t="shared" si="56"/>
        <v>25</v>
      </c>
      <c r="CR15" s="150">
        <v>0</v>
      </c>
      <c r="CS15" s="150">
        <f t="shared" si="57"/>
        <v>25</v>
      </c>
    </row>
    <row r="17" spans="1:83" x14ac:dyDescent="0.2">
      <c r="A17" s="123" t="s">
        <v>140</v>
      </c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</row>
    <row r="18" spans="1:83" s="109" customFormat="1" ht="17.25" customHeight="1" x14ac:dyDescent="0.2">
      <c r="A18" s="108" t="s">
        <v>143</v>
      </c>
    </row>
    <row r="19" spans="1:83" s="112" customFormat="1" ht="17.25" customHeight="1" x14ac:dyDescent="0.2">
      <c r="A19" s="108"/>
    </row>
    <row r="20" spans="1:83" ht="17.25" customHeight="1" x14ac:dyDescent="0.2">
      <c r="A20" s="52" t="s">
        <v>147</v>
      </c>
    </row>
    <row r="21" spans="1:83" ht="17.25" customHeight="1" x14ac:dyDescent="0.2">
      <c r="A21" s="104" t="s">
        <v>148</v>
      </c>
    </row>
  </sheetData>
  <sheetProtection selectLockedCells="1" selectUnlockedCells="1"/>
  <mergeCells count="39">
    <mergeCell ref="W5:Y5"/>
    <mergeCell ref="T5:V5"/>
    <mergeCell ref="Z5:AB5"/>
    <mergeCell ref="A4:A6"/>
    <mergeCell ref="B5:D5"/>
    <mergeCell ref="E5:G5"/>
    <mergeCell ref="H5:J5"/>
    <mergeCell ref="K5:M5"/>
    <mergeCell ref="CE4:CS4"/>
    <mergeCell ref="BA4:BO4"/>
    <mergeCell ref="N5:P5"/>
    <mergeCell ref="Q5:S5"/>
    <mergeCell ref="B4:S4"/>
    <mergeCell ref="AC5:AE5"/>
    <mergeCell ref="AF5:AH5"/>
    <mergeCell ref="AI5:AK5"/>
    <mergeCell ref="T4:AK4"/>
    <mergeCell ref="AL5:AN5"/>
    <mergeCell ref="AL4:AZ4"/>
    <mergeCell ref="AO5:AQ5"/>
    <mergeCell ref="AR5:AT5"/>
    <mergeCell ref="AU5:AW5"/>
    <mergeCell ref="AX5:AZ5"/>
    <mergeCell ref="BA5:BC5"/>
    <mergeCell ref="BD5:BF5"/>
    <mergeCell ref="BG5:BI5"/>
    <mergeCell ref="BJ5:BL5"/>
    <mergeCell ref="BM5:BO5"/>
    <mergeCell ref="BP4:CD4"/>
    <mergeCell ref="BP5:BR5"/>
    <mergeCell ref="BS5:BU5"/>
    <mergeCell ref="BV5:BX5"/>
    <mergeCell ref="BY5:CA5"/>
    <mergeCell ref="CB5:CD5"/>
    <mergeCell ref="CE5:CG5"/>
    <mergeCell ref="CH5:CJ5"/>
    <mergeCell ref="CK5:CM5"/>
    <mergeCell ref="CN5:CP5"/>
    <mergeCell ref="CQ5:CS5"/>
  </mergeCells>
  <pageMargins left="0.51181102362204722" right="0" top="0.74803149606299213" bottom="0.55118110236220474" header="0.31496062992125984" footer="0.51181102362204722"/>
  <pageSetup paperSize="9" scale="40" orientation="landscape" r:id="rId1"/>
  <headerFooter>
    <oddHeader>&amp;LKazalniki za podorčje izobraževalne dejavnosti, 2014/2015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CS67"/>
  <sheetViews>
    <sheetView windowProtection="1" zoomScale="90" zoomScaleNormal="90" workbookViewId="0"/>
  </sheetViews>
  <sheetFormatPr defaultRowHeight="12.75" x14ac:dyDescent="0.2"/>
  <cols>
    <col min="1" max="1" width="45.28515625" style="111" customWidth="1"/>
    <col min="2" max="2" width="6.7109375" style="111" bestFit="1" customWidth="1"/>
    <col min="3" max="4" width="7.85546875" style="111" bestFit="1" customWidth="1"/>
    <col min="5" max="5" width="6.7109375" style="111" bestFit="1" customWidth="1"/>
    <col min="6" max="7" width="7.85546875" style="111" bestFit="1" customWidth="1"/>
    <col min="8" max="8" width="6.7109375" style="111" bestFit="1" customWidth="1"/>
    <col min="9" max="10" width="7.85546875" style="111" bestFit="1" customWidth="1"/>
    <col min="11" max="11" width="6.7109375" style="111" bestFit="1" customWidth="1"/>
    <col min="12" max="13" width="7.85546875" style="111" bestFit="1" customWidth="1"/>
    <col min="14" max="19" width="9" style="111" bestFit="1" customWidth="1"/>
    <col min="20" max="20" width="6.7109375" style="74" bestFit="1" customWidth="1"/>
    <col min="21" max="22" width="7.85546875" style="74" bestFit="1" customWidth="1"/>
    <col min="23" max="23" width="6.7109375" style="74" bestFit="1" customWidth="1"/>
    <col min="24" max="25" width="7.85546875" style="74" bestFit="1" customWidth="1"/>
    <col min="26" max="26" width="6.7109375" style="74" bestFit="1" customWidth="1"/>
    <col min="27" max="28" width="7.85546875" style="74" bestFit="1" customWidth="1"/>
    <col min="29" max="29" width="6.7109375" style="74" bestFit="1" customWidth="1"/>
    <col min="30" max="31" width="7.85546875" style="74" bestFit="1" customWidth="1"/>
    <col min="32" max="32" width="7.5703125" style="74" bestFit="1" customWidth="1"/>
    <col min="33" max="33" width="9" style="74" bestFit="1" customWidth="1"/>
    <col min="34" max="34" width="7.85546875" style="74" bestFit="1" customWidth="1"/>
    <col min="35" max="35" width="7.5703125" style="74" bestFit="1" customWidth="1"/>
    <col min="36" max="37" width="7.85546875" style="74" bestFit="1" customWidth="1"/>
    <col min="38" max="38" width="6.140625" style="74" bestFit="1" customWidth="1"/>
    <col min="39" max="40" width="8.42578125" style="74" bestFit="1" customWidth="1"/>
    <col min="41" max="41" width="6.140625" style="74" bestFit="1" customWidth="1"/>
    <col min="42" max="43" width="8.42578125" style="74" bestFit="1" customWidth="1"/>
    <col min="44" max="44" width="6.140625" style="74" bestFit="1" customWidth="1"/>
    <col min="45" max="46" width="8.42578125" style="74" bestFit="1" customWidth="1"/>
    <col min="47" max="47" width="6.140625" style="74" bestFit="1" customWidth="1"/>
    <col min="48" max="49" width="8.42578125" style="74" bestFit="1" customWidth="1"/>
    <col min="50" max="50" width="7.5703125" style="74" bestFit="1" customWidth="1"/>
    <col min="51" max="52" width="8.42578125" style="74" bestFit="1" customWidth="1"/>
    <col min="53" max="53" width="6.7109375" style="74" bestFit="1" customWidth="1"/>
    <col min="54" max="55" width="7.85546875" style="74" bestFit="1" customWidth="1"/>
    <col min="56" max="56" width="6.7109375" style="74" bestFit="1" customWidth="1"/>
    <col min="57" max="58" width="7.85546875" style="74" bestFit="1" customWidth="1"/>
    <col min="59" max="59" width="6.7109375" style="74" bestFit="1" customWidth="1"/>
    <col min="60" max="61" width="7.85546875" style="74" bestFit="1" customWidth="1"/>
    <col min="62" max="62" width="6.7109375" style="74" bestFit="1" customWidth="1"/>
    <col min="63" max="64" width="7.85546875" style="74" bestFit="1" customWidth="1"/>
    <col min="65" max="65" width="7.5703125" style="74" bestFit="1" customWidth="1"/>
    <col min="66" max="67" width="7.85546875" style="74" bestFit="1" customWidth="1"/>
    <col min="68" max="68" width="6.140625" style="74" bestFit="1" customWidth="1"/>
    <col min="69" max="70" width="8.42578125" style="74" bestFit="1" customWidth="1"/>
    <col min="71" max="71" width="6.140625" style="74" bestFit="1" customWidth="1"/>
    <col min="72" max="73" width="8.42578125" style="74" bestFit="1" customWidth="1"/>
    <col min="74" max="74" width="6.140625" style="74" bestFit="1" customWidth="1"/>
    <col min="75" max="76" width="8.42578125" style="74" bestFit="1" customWidth="1"/>
    <col min="77" max="77" width="6.140625" style="74" bestFit="1" customWidth="1"/>
    <col min="78" max="79" width="8.42578125" style="74" bestFit="1" customWidth="1"/>
    <col min="80" max="80" width="6.42578125" style="74" bestFit="1" customWidth="1"/>
    <col min="81" max="82" width="8.42578125" style="74" bestFit="1" customWidth="1"/>
    <col min="83" max="83" width="8.7109375" style="74" bestFit="1" customWidth="1"/>
    <col min="84" max="84" width="8.42578125" style="52" bestFit="1" customWidth="1"/>
    <col min="85" max="85" width="8.7109375" style="52" bestFit="1" customWidth="1"/>
    <col min="86" max="86" width="7.5703125" style="52" bestFit="1" customWidth="1"/>
    <col min="87" max="87" width="8.42578125" style="52" bestFit="1" customWidth="1"/>
    <col min="88" max="88" width="8.7109375" style="52" bestFit="1" customWidth="1"/>
    <col min="89" max="89" width="7.5703125" style="52" bestFit="1" customWidth="1"/>
    <col min="90" max="91" width="8.42578125" style="52" bestFit="1" customWidth="1"/>
    <col min="92" max="92" width="8.7109375" style="52" bestFit="1" customWidth="1"/>
    <col min="93" max="93" width="8.42578125" style="52" bestFit="1" customWidth="1"/>
    <col min="94" max="94" width="8.7109375" style="52" bestFit="1" customWidth="1"/>
    <col min="95" max="95" width="6.42578125" style="52" bestFit="1" customWidth="1"/>
    <col min="96" max="96" width="9" style="52" bestFit="1" customWidth="1"/>
    <col min="97" max="97" width="8.42578125" style="52" bestFit="1" customWidth="1"/>
    <col min="98" max="98" width="9.140625" style="52" customWidth="1"/>
    <col min="99" max="16384" width="9.140625" style="52"/>
  </cols>
  <sheetData>
    <row r="1" spans="1:97" s="106" customFormat="1" x14ac:dyDescent="0.2">
      <c r="A1" s="107" t="s">
        <v>171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</row>
    <row r="2" spans="1:97" x14ac:dyDescent="0.2">
      <c r="A2" s="107" t="s">
        <v>172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</row>
    <row r="3" spans="1:97" x14ac:dyDescent="0.2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97" s="170" customFormat="1" ht="18.75" customHeight="1" x14ac:dyDescent="0.25">
      <c r="A4" s="692" t="s">
        <v>87</v>
      </c>
      <c r="B4" s="689" t="s">
        <v>173</v>
      </c>
      <c r="C4" s="691"/>
      <c r="D4" s="691"/>
      <c r="E4" s="691"/>
      <c r="F4" s="691"/>
      <c r="G4" s="691"/>
      <c r="H4" s="691"/>
      <c r="I4" s="691"/>
      <c r="J4" s="691"/>
      <c r="K4" s="691"/>
      <c r="L4" s="691"/>
      <c r="M4" s="691"/>
      <c r="N4" s="691"/>
      <c r="O4" s="691"/>
      <c r="P4" s="691"/>
      <c r="Q4" s="691"/>
      <c r="R4" s="691"/>
      <c r="S4" s="691"/>
      <c r="T4" s="689" t="s">
        <v>174</v>
      </c>
      <c r="U4" s="693"/>
      <c r="V4" s="693"/>
      <c r="W4" s="693"/>
      <c r="X4" s="693"/>
      <c r="Y4" s="693"/>
      <c r="Z4" s="693"/>
      <c r="AA4" s="693"/>
      <c r="AB4" s="693"/>
      <c r="AC4" s="693"/>
      <c r="AD4" s="693"/>
      <c r="AE4" s="693"/>
      <c r="AF4" s="693"/>
      <c r="AG4" s="693"/>
      <c r="AH4" s="693"/>
      <c r="AI4" s="693"/>
      <c r="AJ4" s="693"/>
      <c r="AK4" s="693"/>
      <c r="AL4" s="688" t="s">
        <v>175</v>
      </c>
      <c r="AM4" s="690"/>
      <c r="AN4" s="690"/>
      <c r="AO4" s="690"/>
      <c r="AP4" s="690"/>
      <c r="AQ4" s="690"/>
      <c r="AR4" s="690"/>
      <c r="AS4" s="690"/>
      <c r="AT4" s="690"/>
      <c r="AU4" s="690"/>
      <c r="AV4" s="690"/>
      <c r="AW4" s="690"/>
      <c r="AX4" s="690"/>
      <c r="AY4" s="690"/>
      <c r="AZ4" s="690"/>
      <c r="BA4" s="689" t="s">
        <v>176</v>
      </c>
      <c r="BB4" s="691"/>
      <c r="BC4" s="691"/>
      <c r="BD4" s="691"/>
      <c r="BE4" s="691"/>
      <c r="BF4" s="691"/>
      <c r="BG4" s="691"/>
      <c r="BH4" s="691"/>
      <c r="BI4" s="691"/>
      <c r="BJ4" s="691"/>
      <c r="BK4" s="691"/>
      <c r="BL4" s="691"/>
      <c r="BM4" s="691"/>
      <c r="BN4" s="691"/>
      <c r="BO4" s="691"/>
      <c r="BP4" s="688" t="s">
        <v>177</v>
      </c>
      <c r="BQ4" s="690"/>
      <c r="BR4" s="690"/>
      <c r="BS4" s="690"/>
      <c r="BT4" s="690"/>
      <c r="BU4" s="690"/>
      <c r="BV4" s="690"/>
      <c r="BW4" s="690"/>
      <c r="BX4" s="690"/>
      <c r="BY4" s="690"/>
      <c r="BZ4" s="690"/>
      <c r="CA4" s="690"/>
      <c r="CB4" s="690"/>
      <c r="CC4" s="690"/>
      <c r="CD4" s="690"/>
      <c r="CE4" s="688" t="s">
        <v>178</v>
      </c>
      <c r="CF4" s="690"/>
      <c r="CG4" s="690"/>
      <c r="CH4" s="690"/>
      <c r="CI4" s="690"/>
      <c r="CJ4" s="690"/>
      <c r="CK4" s="690"/>
      <c r="CL4" s="690"/>
      <c r="CM4" s="690"/>
      <c r="CN4" s="690"/>
      <c r="CO4" s="690"/>
      <c r="CP4" s="690"/>
      <c r="CQ4" s="690"/>
      <c r="CR4" s="690"/>
      <c r="CS4" s="690"/>
    </row>
    <row r="5" spans="1:97" s="170" customFormat="1" ht="72" customHeight="1" x14ac:dyDescent="0.25">
      <c r="A5" s="692"/>
      <c r="B5" s="689" t="s">
        <v>33</v>
      </c>
      <c r="C5" s="689"/>
      <c r="D5" s="689"/>
      <c r="E5" s="689" t="s">
        <v>34</v>
      </c>
      <c r="F5" s="689"/>
      <c r="G5" s="689"/>
      <c r="H5" s="689" t="s">
        <v>35</v>
      </c>
      <c r="I5" s="689"/>
      <c r="J5" s="689"/>
      <c r="K5" s="689" t="s">
        <v>36</v>
      </c>
      <c r="L5" s="689"/>
      <c r="M5" s="689"/>
      <c r="N5" s="689" t="s">
        <v>85</v>
      </c>
      <c r="O5" s="689"/>
      <c r="P5" s="689"/>
      <c r="Q5" s="689" t="s">
        <v>76</v>
      </c>
      <c r="R5" s="689"/>
      <c r="S5" s="689"/>
      <c r="T5" s="689" t="s">
        <v>33</v>
      </c>
      <c r="U5" s="689"/>
      <c r="V5" s="689"/>
      <c r="W5" s="689" t="s">
        <v>34</v>
      </c>
      <c r="X5" s="689"/>
      <c r="Y5" s="689"/>
      <c r="Z5" s="689" t="s">
        <v>35</v>
      </c>
      <c r="AA5" s="689"/>
      <c r="AB5" s="689"/>
      <c r="AC5" s="689" t="s">
        <v>36</v>
      </c>
      <c r="AD5" s="689"/>
      <c r="AE5" s="689"/>
      <c r="AF5" s="689" t="s">
        <v>38</v>
      </c>
      <c r="AG5" s="689"/>
      <c r="AH5" s="689"/>
      <c r="AI5" s="689" t="s">
        <v>76</v>
      </c>
      <c r="AJ5" s="689"/>
      <c r="AK5" s="689"/>
      <c r="AL5" s="688" t="s">
        <v>33</v>
      </c>
      <c r="AM5" s="688"/>
      <c r="AN5" s="688"/>
      <c r="AO5" s="688" t="s">
        <v>34</v>
      </c>
      <c r="AP5" s="688"/>
      <c r="AQ5" s="688"/>
      <c r="AR5" s="688" t="s">
        <v>35</v>
      </c>
      <c r="AS5" s="688"/>
      <c r="AT5" s="688"/>
      <c r="AU5" s="688" t="s">
        <v>36</v>
      </c>
      <c r="AV5" s="688"/>
      <c r="AW5" s="688"/>
      <c r="AX5" s="688" t="s">
        <v>38</v>
      </c>
      <c r="AY5" s="688"/>
      <c r="AZ5" s="688"/>
      <c r="BA5" s="689" t="s">
        <v>33</v>
      </c>
      <c r="BB5" s="689"/>
      <c r="BC5" s="689"/>
      <c r="BD5" s="689" t="s">
        <v>34</v>
      </c>
      <c r="BE5" s="689"/>
      <c r="BF5" s="689"/>
      <c r="BG5" s="689" t="s">
        <v>35</v>
      </c>
      <c r="BH5" s="689"/>
      <c r="BI5" s="689"/>
      <c r="BJ5" s="689" t="s">
        <v>36</v>
      </c>
      <c r="BK5" s="689"/>
      <c r="BL5" s="689"/>
      <c r="BM5" s="689" t="s">
        <v>38</v>
      </c>
      <c r="BN5" s="689"/>
      <c r="BO5" s="689"/>
      <c r="BP5" s="688" t="s">
        <v>33</v>
      </c>
      <c r="BQ5" s="688"/>
      <c r="BR5" s="688"/>
      <c r="BS5" s="688" t="s">
        <v>34</v>
      </c>
      <c r="BT5" s="688"/>
      <c r="BU5" s="688"/>
      <c r="BV5" s="688" t="s">
        <v>35</v>
      </c>
      <c r="BW5" s="688"/>
      <c r="BX5" s="688"/>
      <c r="BY5" s="688" t="s">
        <v>36</v>
      </c>
      <c r="BZ5" s="688"/>
      <c r="CA5" s="688"/>
      <c r="CB5" s="688" t="s">
        <v>38</v>
      </c>
      <c r="CC5" s="688"/>
      <c r="CD5" s="688"/>
      <c r="CE5" s="688" t="s">
        <v>33</v>
      </c>
      <c r="CF5" s="688"/>
      <c r="CG5" s="688"/>
      <c r="CH5" s="688" t="s">
        <v>34</v>
      </c>
      <c r="CI5" s="688"/>
      <c r="CJ5" s="688"/>
      <c r="CK5" s="688" t="s">
        <v>35</v>
      </c>
      <c r="CL5" s="688"/>
      <c r="CM5" s="688"/>
      <c r="CN5" s="688" t="s">
        <v>36</v>
      </c>
      <c r="CO5" s="688"/>
      <c r="CP5" s="688"/>
      <c r="CQ5" s="688" t="s">
        <v>38</v>
      </c>
      <c r="CR5" s="688"/>
      <c r="CS5" s="688"/>
    </row>
    <row r="6" spans="1:97" ht="18" customHeight="1" x14ac:dyDescent="0.2">
      <c r="A6" s="692"/>
      <c r="B6" s="315" t="s">
        <v>179</v>
      </c>
      <c r="C6" s="315" t="s">
        <v>180</v>
      </c>
      <c r="D6" s="315" t="s">
        <v>181</v>
      </c>
      <c r="E6" s="315" t="s">
        <v>179</v>
      </c>
      <c r="F6" s="315" t="s">
        <v>180</v>
      </c>
      <c r="G6" s="315" t="s">
        <v>181</v>
      </c>
      <c r="H6" s="315" t="s">
        <v>179</v>
      </c>
      <c r="I6" s="315" t="s">
        <v>180</v>
      </c>
      <c r="J6" s="315" t="s">
        <v>181</v>
      </c>
      <c r="K6" s="315" t="s">
        <v>179</v>
      </c>
      <c r="L6" s="315" t="s">
        <v>180</v>
      </c>
      <c r="M6" s="315" t="s">
        <v>181</v>
      </c>
      <c r="N6" s="315" t="s">
        <v>179</v>
      </c>
      <c r="O6" s="315" t="s">
        <v>180</v>
      </c>
      <c r="P6" s="315" t="s">
        <v>181</v>
      </c>
      <c r="Q6" s="315" t="s">
        <v>179</v>
      </c>
      <c r="R6" s="315" t="s">
        <v>180</v>
      </c>
      <c r="S6" s="315" t="s">
        <v>181</v>
      </c>
      <c r="T6" s="315" t="s">
        <v>179</v>
      </c>
      <c r="U6" s="315" t="s">
        <v>180</v>
      </c>
      <c r="V6" s="315" t="s">
        <v>181</v>
      </c>
      <c r="W6" s="315" t="s">
        <v>179</v>
      </c>
      <c r="X6" s="315" t="s">
        <v>180</v>
      </c>
      <c r="Y6" s="315" t="s">
        <v>181</v>
      </c>
      <c r="Z6" s="315" t="s">
        <v>179</v>
      </c>
      <c r="AA6" s="315" t="s">
        <v>180</v>
      </c>
      <c r="AB6" s="315" t="s">
        <v>181</v>
      </c>
      <c r="AC6" s="315" t="s">
        <v>179</v>
      </c>
      <c r="AD6" s="315" t="s">
        <v>180</v>
      </c>
      <c r="AE6" s="315" t="s">
        <v>181</v>
      </c>
      <c r="AF6" s="315" t="s">
        <v>179</v>
      </c>
      <c r="AG6" s="315" t="s">
        <v>180</v>
      </c>
      <c r="AH6" s="315" t="s">
        <v>181</v>
      </c>
      <c r="AI6" s="315" t="s">
        <v>179</v>
      </c>
      <c r="AJ6" s="315" t="s">
        <v>180</v>
      </c>
      <c r="AK6" s="315" t="s">
        <v>181</v>
      </c>
      <c r="AL6" s="316" t="s">
        <v>182</v>
      </c>
      <c r="AM6" s="316" t="s">
        <v>183</v>
      </c>
      <c r="AN6" s="316" t="s">
        <v>184</v>
      </c>
      <c r="AO6" s="316" t="s">
        <v>182</v>
      </c>
      <c r="AP6" s="316" t="s">
        <v>183</v>
      </c>
      <c r="AQ6" s="316" t="s">
        <v>184</v>
      </c>
      <c r="AR6" s="316" t="s">
        <v>182</v>
      </c>
      <c r="AS6" s="316" t="s">
        <v>183</v>
      </c>
      <c r="AT6" s="316" t="s">
        <v>184</v>
      </c>
      <c r="AU6" s="316" t="s">
        <v>182</v>
      </c>
      <c r="AV6" s="316" t="s">
        <v>183</v>
      </c>
      <c r="AW6" s="316" t="s">
        <v>184</v>
      </c>
      <c r="AX6" s="316" t="s">
        <v>182</v>
      </c>
      <c r="AY6" s="316" t="s">
        <v>183</v>
      </c>
      <c r="AZ6" s="316" t="s">
        <v>184</v>
      </c>
      <c r="BA6" s="315" t="s">
        <v>179</v>
      </c>
      <c r="BB6" s="315" t="s">
        <v>180</v>
      </c>
      <c r="BC6" s="315" t="s">
        <v>181</v>
      </c>
      <c r="BD6" s="315" t="s">
        <v>179</v>
      </c>
      <c r="BE6" s="315" t="s">
        <v>180</v>
      </c>
      <c r="BF6" s="315" t="s">
        <v>181</v>
      </c>
      <c r="BG6" s="315" t="s">
        <v>179</v>
      </c>
      <c r="BH6" s="315" t="s">
        <v>180</v>
      </c>
      <c r="BI6" s="315" t="s">
        <v>181</v>
      </c>
      <c r="BJ6" s="315" t="s">
        <v>179</v>
      </c>
      <c r="BK6" s="315" t="s">
        <v>180</v>
      </c>
      <c r="BL6" s="315" t="s">
        <v>181</v>
      </c>
      <c r="BM6" s="315" t="s">
        <v>179</v>
      </c>
      <c r="BN6" s="315" t="s">
        <v>180</v>
      </c>
      <c r="BO6" s="315" t="s">
        <v>181</v>
      </c>
      <c r="BP6" s="316" t="s">
        <v>182</v>
      </c>
      <c r="BQ6" s="316" t="s">
        <v>183</v>
      </c>
      <c r="BR6" s="316" t="s">
        <v>184</v>
      </c>
      <c r="BS6" s="316" t="s">
        <v>182</v>
      </c>
      <c r="BT6" s="316" t="s">
        <v>183</v>
      </c>
      <c r="BU6" s="316" t="s">
        <v>184</v>
      </c>
      <c r="BV6" s="316" t="s">
        <v>182</v>
      </c>
      <c r="BW6" s="316" t="s">
        <v>183</v>
      </c>
      <c r="BX6" s="316" t="s">
        <v>184</v>
      </c>
      <c r="BY6" s="316" t="s">
        <v>182</v>
      </c>
      <c r="BZ6" s="316" t="s">
        <v>183</v>
      </c>
      <c r="CA6" s="316" t="s">
        <v>184</v>
      </c>
      <c r="CB6" s="316" t="s">
        <v>182</v>
      </c>
      <c r="CC6" s="316" t="s">
        <v>183</v>
      </c>
      <c r="CD6" s="316" t="s">
        <v>184</v>
      </c>
      <c r="CE6" s="316" t="s">
        <v>182</v>
      </c>
      <c r="CF6" s="316" t="s">
        <v>183</v>
      </c>
      <c r="CG6" s="316" t="s">
        <v>184</v>
      </c>
      <c r="CH6" s="316" t="s">
        <v>182</v>
      </c>
      <c r="CI6" s="316" t="s">
        <v>183</v>
      </c>
      <c r="CJ6" s="316" t="s">
        <v>184</v>
      </c>
      <c r="CK6" s="316" t="s">
        <v>182</v>
      </c>
      <c r="CL6" s="316" t="s">
        <v>183</v>
      </c>
      <c r="CM6" s="316" t="s">
        <v>184</v>
      </c>
      <c r="CN6" s="316" t="s">
        <v>182</v>
      </c>
      <c r="CO6" s="316" t="s">
        <v>183</v>
      </c>
      <c r="CP6" s="316" t="s">
        <v>184</v>
      </c>
      <c r="CQ6" s="316" t="s">
        <v>182</v>
      </c>
      <c r="CR6" s="316" t="s">
        <v>183</v>
      </c>
      <c r="CS6" s="316" t="s">
        <v>184</v>
      </c>
    </row>
    <row r="7" spans="1:97" s="324" customFormat="1" ht="15.75" customHeight="1" x14ac:dyDescent="0.2">
      <c r="A7" s="317" t="s">
        <v>185</v>
      </c>
      <c r="B7" s="317">
        <f>B8+B12+B14+B18</f>
        <v>95</v>
      </c>
      <c r="C7" s="317">
        <f>C8+C12+C14+C18</f>
        <v>0</v>
      </c>
      <c r="D7" s="317">
        <f>B7+C7</f>
        <v>95</v>
      </c>
      <c r="E7" s="317">
        <f>E8+E12+E14+E18</f>
        <v>0</v>
      </c>
      <c r="F7" s="317">
        <f>F8+F12+F14+F18</f>
        <v>0</v>
      </c>
      <c r="G7" s="317">
        <f>E7+F7</f>
        <v>0</v>
      </c>
      <c r="H7" s="317">
        <f>H8+H12+H14+H18</f>
        <v>0</v>
      </c>
      <c r="I7" s="317">
        <f>I8+I12+I14+I18</f>
        <v>0</v>
      </c>
      <c r="J7" s="317">
        <f>H7+I7</f>
        <v>0</v>
      </c>
      <c r="K7" s="317"/>
      <c r="L7" s="317"/>
      <c r="M7" s="317"/>
      <c r="N7" s="317"/>
      <c r="O7" s="317"/>
      <c r="P7" s="317"/>
      <c r="Q7" s="317" t="e">
        <f>H7/E7*100</f>
        <v>#DIV/0!</v>
      </c>
      <c r="R7" s="317" t="e">
        <f t="shared" ref="R7:S16" si="0">I7/F7*100</f>
        <v>#DIV/0!</v>
      </c>
      <c r="S7" s="317" t="e">
        <f t="shared" si="0"/>
        <v>#DIV/0!</v>
      </c>
      <c r="T7" s="318">
        <f t="shared" ref="T7:AE7" si="1">T8+T30+T32+T42+T45</f>
        <v>534</v>
      </c>
      <c r="U7" s="318">
        <f t="shared" si="1"/>
        <v>0</v>
      </c>
      <c r="V7" s="318">
        <f t="shared" si="1"/>
        <v>534</v>
      </c>
      <c r="W7" s="318">
        <f t="shared" si="1"/>
        <v>395</v>
      </c>
      <c r="X7" s="318">
        <f t="shared" si="1"/>
        <v>0</v>
      </c>
      <c r="Y7" s="318">
        <f t="shared" si="1"/>
        <v>395</v>
      </c>
      <c r="Z7" s="318">
        <f t="shared" si="1"/>
        <v>334.5</v>
      </c>
      <c r="AA7" s="318">
        <f t="shared" si="1"/>
        <v>0</v>
      </c>
      <c r="AB7" s="318">
        <f t="shared" si="1"/>
        <v>334.5</v>
      </c>
      <c r="AC7" s="318">
        <f t="shared" si="1"/>
        <v>481</v>
      </c>
      <c r="AD7" s="318">
        <f t="shared" si="1"/>
        <v>0</v>
      </c>
      <c r="AE7" s="318">
        <f t="shared" si="1"/>
        <v>481</v>
      </c>
      <c r="AF7" s="319">
        <f>Z7/AC7*100</f>
        <v>69.542619542619548</v>
      </c>
      <c r="AG7" s="319">
        <v>0</v>
      </c>
      <c r="AH7" s="319">
        <f t="shared" ref="AH7:AH20" si="2">AB7/AE7*100</f>
        <v>69.542619542619548</v>
      </c>
      <c r="AI7" s="319">
        <f>Z7/W7*100</f>
        <v>84.683544303797461</v>
      </c>
      <c r="AJ7" s="319">
        <v>0</v>
      </c>
      <c r="AK7" s="319">
        <f t="shared" ref="AK7:AK12" si="3">AB7/Y7*100</f>
        <v>84.683544303797461</v>
      </c>
      <c r="AL7" s="320">
        <f>AL30+AL32+AL42+AL45</f>
        <v>472</v>
      </c>
      <c r="AM7" s="320">
        <f t="shared" ref="AM7:AQ7" si="4">AM30+AM32+AM42+AM45</f>
        <v>0</v>
      </c>
      <c r="AN7" s="320">
        <f t="shared" si="4"/>
        <v>472</v>
      </c>
      <c r="AO7" s="320">
        <f t="shared" si="4"/>
        <v>347</v>
      </c>
      <c r="AP7" s="320">
        <f t="shared" si="4"/>
        <v>0</v>
      </c>
      <c r="AQ7" s="320">
        <f t="shared" si="4"/>
        <v>347</v>
      </c>
      <c r="AR7" s="320">
        <f t="shared" ref="AR7:AW7" si="5">AR8+AR30+AR32+AR42+AR45</f>
        <v>349</v>
      </c>
      <c r="AS7" s="320">
        <f t="shared" si="5"/>
        <v>0</v>
      </c>
      <c r="AT7" s="320">
        <f t="shared" si="5"/>
        <v>349</v>
      </c>
      <c r="AU7" s="320">
        <f t="shared" si="5"/>
        <v>560</v>
      </c>
      <c r="AV7" s="320">
        <f t="shared" si="5"/>
        <v>0</v>
      </c>
      <c r="AW7" s="320">
        <f t="shared" si="5"/>
        <v>560</v>
      </c>
      <c r="AX7" s="319">
        <f>AR7/AU7*100</f>
        <v>62.321428571428569</v>
      </c>
      <c r="AY7" s="319" t="e">
        <f>AS7/AV7*100</f>
        <v>#DIV/0!</v>
      </c>
      <c r="AZ7" s="319">
        <f>AT7/AW7*100</f>
        <v>62.321428571428569</v>
      </c>
      <c r="BA7" s="318">
        <f t="shared" ref="BA7:BL7" si="6">BA8+BA30+BA32+BA42+BA45</f>
        <v>537</v>
      </c>
      <c r="BB7" s="318">
        <f t="shared" si="6"/>
        <v>0</v>
      </c>
      <c r="BC7" s="318">
        <f t="shared" si="6"/>
        <v>537</v>
      </c>
      <c r="BD7" s="318">
        <f t="shared" si="6"/>
        <v>391</v>
      </c>
      <c r="BE7" s="318">
        <f t="shared" si="6"/>
        <v>0</v>
      </c>
      <c r="BF7" s="318">
        <f t="shared" si="6"/>
        <v>391</v>
      </c>
      <c r="BG7" s="318">
        <f t="shared" si="6"/>
        <v>361</v>
      </c>
      <c r="BH7" s="318">
        <f t="shared" si="6"/>
        <v>0</v>
      </c>
      <c r="BI7" s="318">
        <f t="shared" si="6"/>
        <v>361</v>
      </c>
      <c r="BJ7" s="318">
        <f t="shared" si="6"/>
        <v>555</v>
      </c>
      <c r="BK7" s="318">
        <f t="shared" si="6"/>
        <v>0</v>
      </c>
      <c r="BL7" s="318">
        <f t="shared" si="6"/>
        <v>555</v>
      </c>
      <c r="BM7" s="319">
        <f>BG7/BJ7*100</f>
        <v>65.045045045045043</v>
      </c>
      <c r="BN7" s="319">
        <v>0</v>
      </c>
      <c r="BO7" s="319">
        <f t="shared" ref="BO7:BO8" si="7">BI7/BL7*100</f>
        <v>65.045045045045043</v>
      </c>
      <c r="BP7" s="320">
        <f>BP30+BP32+BP42+BP45</f>
        <v>438</v>
      </c>
      <c r="BQ7" s="320">
        <f t="shared" ref="BQ7:BU7" si="8">BQ30+BQ32+BQ42+BQ45</f>
        <v>18</v>
      </c>
      <c r="BR7" s="320">
        <f t="shared" si="8"/>
        <v>456</v>
      </c>
      <c r="BS7" s="320">
        <f t="shared" si="8"/>
        <v>297</v>
      </c>
      <c r="BT7" s="320">
        <f t="shared" si="8"/>
        <v>13</v>
      </c>
      <c r="BU7" s="320">
        <f t="shared" si="8"/>
        <v>310</v>
      </c>
      <c r="BV7" s="320">
        <f t="shared" ref="BV7:CA7" si="9">BV8+BV30+BV32+BV42+BV45</f>
        <v>329</v>
      </c>
      <c r="BW7" s="320">
        <f t="shared" si="9"/>
        <v>3</v>
      </c>
      <c r="BX7" s="320">
        <f t="shared" si="9"/>
        <v>332</v>
      </c>
      <c r="BY7" s="320">
        <f t="shared" si="9"/>
        <v>521</v>
      </c>
      <c r="BZ7" s="320">
        <f t="shared" si="9"/>
        <v>9</v>
      </c>
      <c r="CA7" s="320">
        <f t="shared" si="9"/>
        <v>530</v>
      </c>
      <c r="CB7" s="319">
        <f>BV7/BY7*100</f>
        <v>63.147792706333973</v>
      </c>
      <c r="CC7" s="319">
        <f>BW7/BZ7*100</f>
        <v>33.333333333333329</v>
      </c>
      <c r="CD7" s="319">
        <f>BX7/CA7*100</f>
        <v>62.641509433962263</v>
      </c>
      <c r="CE7" s="321">
        <f t="shared" ref="CE7:CP7" si="10">CE8+CE30+CE32+CE42+CE45</f>
        <v>464</v>
      </c>
      <c r="CF7" s="322">
        <f t="shared" si="10"/>
        <v>22</v>
      </c>
      <c r="CG7" s="322">
        <f t="shared" si="10"/>
        <v>486</v>
      </c>
      <c r="CH7" s="322">
        <f t="shared" si="10"/>
        <v>310</v>
      </c>
      <c r="CI7" s="322">
        <f t="shared" si="10"/>
        <v>15</v>
      </c>
      <c r="CJ7" s="322">
        <f t="shared" si="10"/>
        <v>325</v>
      </c>
      <c r="CK7" s="322">
        <f t="shared" si="10"/>
        <v>277</v>
      </c>
      <c r="CL7" s="322">
        <f t="shared" si="10"/>
        <v>1</v>
      </c>
      <c r="CM7" s="322">
        <f t="shared" si="10"/>
        <v>278</v>
      </c>
      <c r="CN7" s="322">
        <f t="shared" si="10"/>
        <v>485</v>
      </c>
      <c r="CO7" s="322">
        <f t="shared" si="10"/>
        <v>13</v>
      </c>
      <c r="CP7" s="322">
        <f t="shared" si="10"/>
        <v>498</v>
      </c>
      <c r="CQ7" s="323">
        <f>CK7/CN7*100</f>
        <v>57.113402061855666</v>
      </c>
      <c r="CR7" s="323">
        <f t="shared" ref="CR7:CS14" si="11">CL7/CO7*100</f>
        <v>7.6923076923076925</v>
      </c>
      <c r="CS7" s="323">
        <f t="shared" si="11"/>
        <v>55.823293172690761</v>
      </c>
    </row>
    <row r="8" spans="1:97" s="324" customFormat="1" ht="1.5" customHeight="1" x14ac:dyDescent="0.2">
      <c r="A8" s="325" t="s">
        <v>186</v>
      </c>
      <c r="B8" s="326">
        <f>B9+B19</f>
        <v>69</v>
      </c>
      <c r="C8" s="326">
        <f>C10</f>
        <v>0</v>
      </c>
      <c r="D8" s="326">
        <f>B8+C8</f>
        <v>69</v>
      </c>
      <c r="E8" s="325">
        <f>E9+E19</f>
        <v>0</v>
      </c>
      <c r="F8" s="325">
        <f>F10</f>
        <v>0</v>
      </c>
      <c r="G8" s="325">
        <f>E8+F8</f>
        <v>0</v>
      </c>
      <c r="H8" s="325">
        <f>H9+H19</f>
        <v>0</v>
      </c>
      <c r="I8" s="325">
        <f>I10</f>
        <v>0</v>
      </c>
      <c r="J8" s="325">
        <f>H8+I8</f>
        <v>0</v>
      </c>
      <c r="K8" s="325"/>
      <c r="L8" s="325"/>
      <c r="M8" s="325"/>
      <c r="N8" s="325"/>
      <c r="O8" s="325"/>
      <c r="P8" s="325"/>
      <c r="Q8" s="325" t="e">
        <f>H8/E8*100</f>
        <v>#DIV/0!</v>
      </c>
      <c r="R8" s="325" t="e">
        <f t="shared" si="0"/>
        <v>#DIV/0!</v>
      </c>
      <c r="S8" s="325" t="e">
        <f t="shared" si="0"/>
        <v>#DIV/0!</v>
      </c>
      <c r="T8" s="327">
        <f>SUM(T10:T19)</f>
        <v>96</v>
      </c>
      <c r="U8" s="327">
        <f t="shared" ref="U8:AE8" si="12">SUM(U10:U19)</f>
        <v>0</v>
      </c>
      <c r="V8" s="327">
        <f t="shared" si="12"/>
        <v>96</v>
      </c>
      <c r="W8" s="327">
        <f t="shared" si="12"/>
        <v>58</v>
      </c>
      <c r="X8" s="327">
        <f t="shared" si="12"/>
        <v>0</v>
      </c>
      <c r="Y8" s="327">
        <f t="shared" si="12"/>
        <v>58</v>
      </c>
      <c r="Z8" s="327">
        <f t="shared" si="12"/>
        <v>41.5</v>
      </c>
      <c r="AA8" s="327">
        <f t="shared" si="12"/>
        <v>0</v>
      </c>
      <c r="AB8" s="327">
        <f t="shared" si="12"/>
        <v>41.5</v>
      </c>
      <c r="AC8" s="327">
        <f t="shared" si="12"/>
        <v>87</v>
      </c>
      <c r="AD8" s="327">
        <f t="shared" si="12"/>
        <v>0</v>
      </c>
      <c r="AE8" s="327">
        <f t="shared" si="12"/>
        <v>87</v>
      </c>
      <c r="AF8" s="328">
        <f>Z8/AC8*100</f>
        <v>47.701149425287355</v>
      </c>
      <c r="AG8" s="328">
        <v>0</v>
      </c>
      <c r="AH8" s="328">
        <f t="shared" si="2"/>
        <v>47.701149425287355</v>
      </c>
      <c r="AI8" s="328">
        <f>Z8/W8*100</f>
        <v>71.551724137931032</v>
      </c>
      <c r="AJ8" s="328">
        <v>0</v>
      </c>
      <c r="AK8" s="328">
        <f t="shared" si="3"/>
        <v>71.551724137931032</v>
      </c>
      <c r="AL8" s="329">
        <f>SUM(AL11:AL18)</f>
        <v>244</v>
      </c>
      <c r="AM8" s="329">
        <f t="shared" ref="AM8:AW8" si="13">SUM(AM11:AM18)</f>
        <v>0</v>
      </c>
      <c r="AN8" s="329">
        <f t="shared" si="13"/>
        <v>244</v>
      </c>
      <c r="AO8" s="329">
        <f t="shared" si="13"/>
        <v>62</v>
      </c>
      <c r="AP8" s="329">
        <f t="shared" si="13"/>
        <v>0</v>
      </c>
      <c r="AQ8" s="329">
        <f t="shared" si="13"/>
        <v>62</v>
      </c>
      <c r="AR8" s="329">
        <f t="shared" si="13"/>
        <v>56</v>
      </c>
      <c r="AS8" s="329">
        <f t="shared" si="13"/>
        <v>0</v>
      </c>
      <c r="AT8" s="329">
        <f t="shared" si="13"/>
        <v>56</v>
      </c>
      <c r="AU8" s="329">
        <f t="shared" si="13"/>
        <v>106</v>
      </c>
      <c r="AV8" s="329">
        <f t="shared" si="13"/>
        <v>0</v>
      </c>
      <c r="AW8" s="329">
        <f t="shared" si="13"/>
        <v>106</v>
      </c>
      <c r="AX8" s="330">
        <f>AT8/AW8*100</f>
        <v>52.830188679245282</v>
      </c>
      <c r="AY8" s="330">
        <v>0</v>
      </c>
      <c r="AZ8" s="330">
        <f>AT8/AW8*100</f>
        <v>52.830188679245282</v>
      </c>
      <c r="BA8" s="327">
        <f>SUM(BA10:BA18)</f>
        <v>113</v>
      </c>
      <c r="BB8" s="327">
        <f t="shared" ref="BB8:BL8" si="14">SUM(BB10:BB18)</f>
        <v>0</v>
      </c>
      <c r="BC8" s="327">
        <f t="shared" si="14"/>
        <v>113</v>
      </c>
      <c r="BD8" s="327">
        <f t="shared" si="14"/>
        <v>74</v>
      </c>
      <c r="BE8" s="327">
        <f t="shared" si="14"/>
        <v>0</v>
      </c>
      <c r="BF8" s="327">
        <f t="shared" si="14"/>
        <v>74</v>
      </c>
      <c r="BG8" s="327">
        <f t="shared" si="14"/>
        <v>66</v>
      </c>
      <c r="BH8" s="327">
        <f t="shared" si="14"/>
        <v>0</v>
      </c>
      <c r="BI8" s="327">
        <f t="shared" si="14"/>
        <v>66</v>
      </c>
      <c r="BJ8" s="327">
        <f t="shared" si="14"/>
        <v>138</v>
      </c>
      <c r="BK8" s="327">
        <f t="shared" si="14"/>
        <v>0</v>
      </c>
      <c r="BL8" s="327">
        <f t="shared" si="14"/>
        <v>138</v>
      </c>
      <c r="BM8" s="330">
        <f>BG8/BJ8*100</f>
        <v>47.826086956521742</v>
      </c>
      <c r="BN8" s="330">
        <v>0</v>
      </c>
      <c r="BO8" s="330">
        <f t="shared" si="7"/>
        <v>47.826086956521742</v>
      </c>
      <c r="BP8" s="329">
        <f>SUM(BP11:BP18)</f>
        <v>113</v>
      </c>
      <c r="BQ8" s="329">
        <f t="shared" ref="BQ8:CA8" si="15">SUM(BQ11:BQ18)</f>
        <v>7</v>
      </c>
      <c r="BR8" s="329">
        <f t="shared" si="15"/>
        <v>120</v>
      </c>
      <c r="BS8" s="329">
        <f t="shared" si="15"/>
        <v>71</v>
      </c>
      <c r="BT8" s="329">
        <f t="shared" si="15"/>
        <v>4</v>
      </c>
      <c r="BU8" s="329">
        <f t="shared" si="15"/>
        <v>75</v>
      </c>
      <c r="BV8" s="329">
        <f t="shared" si="15"/>
        <v>61</v>
      </c>
      <c r="BW8" s="329">
        <f t="shared" si="15"/>
        <v>3</v>
      </c>
      <c r="BX8" s="329">
        <f t="shared" si="15"/>
        <v>64</v>
      </c>
      <c r="BY8" s="329">
        <f t="shared" si="15"/>
        <v>120</v>
      </c>
      <c r="BZ8" s="329">
        <f t="shared" si="15"/>
        <v>8</v>
      </c>
      <c r="CA8" s="329">
        <f t="shared" si="15"/>
        <v>128</v>
      </c>
      <c r="CB8" s="330">
        <f>BX8/CA8*100</f>
        <v>50</v>
      </c>
      <c r="CC8" s="330">
        <f>BW8/BZ8*100</f>
        <v>37.5</v>
      </c>
      <c r="CD8" s="330">
        <f>BX8/CA8*100</f>
        <v>50</v>
      </c>
      <c r="CE8" s="331">
        <f>SUM(CE10:CE18)</f>
        <v>133</v>
      </c>
      <c r="CF8" s="332">
        <f t="shared" ref="CF8:CP8" si="16">SUM(CF10:CF18)</f>
        <v>4</v>
      </c>
      <c r="CG8" s="332">
        <f t="shared" si="16"/>
        <v>137</v>
      </c>
      <c r="CH8" s="332">
        <f t="shared" si="16"/>
        <v>76</v>
      </c>
      <c r="CI8" s="332">
        <f t="shared" si="16"/>
        <v>4</v>
      </c>
      <c r="CJ8" s="332">
        <f t="shared" si="16"/>
        <v>80</v>
      </c>
      <c r="CK8" s="332">
        <f t="shared" si="16"/>
        <v>64</v>
      </c>
      <c r="CL8" s="332">
        <f t="shared" si="16"/>
        <v>1</v>
      </c>
      <c r="CM8" s="332">
        <f t="shared" si="16"/>
        <v>65</v>
      </c>
      <c r="CN8" s="332">
        <f t="shared" si="16"/>
        <v>151</v>
      </c>
      <c r="CO8" s="332">
        <f t="shared" si="16"/>
        <v>12</v>
      </c>
      <c r="CP8" s="332">
        <f t="shared" si="16"/>
        <v>163</v>
      </c>
      <c r="CQ8" s="333">
        <f>CK8/CN8*100</f>
        <v>42.384105960264904</v>
      </c>
      <c r="CR8" s="333">
        <f t="shared" si="11"/>
        <v>8.3333333333333321</v>
      </c>
      <c r="CS8" s="333">
        <f t="shared" si="11"/>
        <v>39.877300613496928</v>
      </c>
    </row>
    <row r="9" spans="1:97" s="324" customFormat="1" ht="15.75" hidden="1" customHeight="1" x14ac:dyDescent="0.2">
      <c r="A9" s="325" t="s">
        <v>187</v>
      </c>
      <c r="B9" s="326">
        <f>SUM(B10:B18)</f>
        <v>61</v>
      </c>
      <c r="C9" s="326">
        <f t="shared" ref="C9" si="17">SUM(C10:C18)</f>
        <v>0</v>
      </c>
      <c r="D9" s="326">
        <f>SUM(D10:D18)</f>
        <v>61</v>
      </c>
      <c r="E9" s="325">
        <f>SUM(E10:E18)</f>
        <v>0</v>
      </c>
      <c r="F9" s="325">
        <f t="shared" ref="F9:G9" si="18">SUM(F10:F18)</f>
        <v>0</v>
      </c>
      <c r="G9" s="325">
        <f t="shared" si="18"/>
        <v>0</v>
      </c>
      <c r="H9" s="325">
        <f>SUM(H10:H18)</f>
        <v>0</v>
      </c>
      <c r="I9" s="325">
        <f t="shared" ref="I9:J9" si="19">SUM(I10:I18)</f>
        <v>0</v>
      </c>
      <c r="J9" s="325">
        <f t="shared" si="19"/>
        <v>0</v>
      </c>
      <c r="K9" s="325"/>
      <c r="L9" s="325"/>
      <c r="M9" s="325"/>
      <c r="N9" s="325"/>
      <c r="O9" s="325"/>
      <c r="P9" s="325"/>
      <c r="Q9" s="325" t="e">
        <f>H9/E9*100</f>
        <v>#DIV/0!</v>
      </c>
      <c r="R9" s="325" t="e">
        <f t="shared" si="0"/>
        <v>#DIV/0!</v>
      </c>
      <c r="S9" s="325" t="e">
        <f t="shared" si="0"/>
        <v>#DIV/0!</v>
      </c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  <c r="AF9" s="328"/>
      <c r="AG9" s="328"/>
      <c r="AH9" s="328"/>
      <c r="AI9" s="328"/>
      <c r="AJ9" s="328"/>
      <c r="AK9" s="328"/>
      <c r="AL9" s="329"/>
      <c r="AM9" s="329"/>
      <c r="AN9" s="329"/>
      <c r="AO9" s="329"/>
      <c r="AP9" s="329"/>
      <c r="AQ9" s="329"/>
      <c r="AR9" s="329"/>
      <c r="AS9" s="329"/>
      <c r="AT9" s="329"/>
      <c r="AU9" s="329"/>
      <c r="AV9" s="329"/>
      <c r="AW9" s="329"/>
      <c r="AX9" s="330"/>
      <c r="AY9" s="330"/>
      <c r="AZ9" s="330"/>
      <c r="BA9" s="327"/>
      <c r="BB9" s="327"/>
      <c r="BC9" s="327"/>
      <c r="BD9" s="327"/>
      <c r="BE9" s="327"/>
      <c r="BF9" s="327"/>
      <c r="BG9" s="327"/>
      <c r="BH9" s="327"/>
      <c r="BI9" s="327"/>
      <c r="BJ9" s="327"/>
      <c r="BK9" s="327"/>
      <c r="BL9" s="327"/>
      <c r="BM9" s="330"/>
      <c r="BN9" s="330"/>
      <c r="BO9" s="330"/>
      <c r="BP9" s="329"/>
      <c r="BQ9" s="329"/>
      <c r="BR9" s="329"/>
      <c r="BS9" s="329"/>
      <c r="BT9" s="329"/>
      <c r="BU9" s="329"/>
      <c r="BV9" s="329"/>
      <c r="BW9" s="329"/>
      <c r="BX9" s="329"/>
      <c r="BY9" s="329"/>
      <c r="BZ9" s="329"/>
      <c r="CA9" s="329"/>
      <c r="CB9" s="330"/>
      <c r="CC9" s="330"/>
      <c r="CD9" s="330"/>
      <c r="CE9" s="331"/>
      <c r="CF9" s="332"/>
      <c r="CG9" s="332"/>
      <c r="CH9" s="332"/>
      <c r="CI9" s="332"/>
      <c r="CJ9" s="332"/>
      <c r="CK9" s="332"/>
      <c r="CL9" s="332"/>
      <c r="CM9" s="332"/>
      <c r="CN9" s="332"/>
      <c r="CO9" s="332"/>
      <c r="CP9" s="332"/>
      <c r="CQ9" s="333"/>
      <c r="CR9" s="333"/>
      <c r="CS9" s="333"/>
    </row>
    <row r="10" spans="1:97" hidden="1" x14ac:dyDescent="0.2">
      <c r="A10" s="334" t="s">
        <v>188</v>
      </c>
      <c r="B10" s="335"/>
      <c r="C10" s="335"/>
      <c r="D10" s="335">
        <f>B10+C10</f>
        <v>0</v>
      </c>
      <c r="E10" s="335"/>
      <c r="F10" s="335"/>
      <c r="G10" s="335">
        <f>E10+F10</f>
        <v>0</v>
      </c>
      <c r="H10" s="335"/>
      <c r="I10" s="335"/>
      <c r="J10" s="335">
        <f>H10+I10</f>
        <v>0</v>
      </c>
      <c r="K10" s="334"/>
      <c r="L10" s="334"/>
      <c r="M10" s="334">
        <f>K10+L10</f>
        <v>0</v>
      </c>
      <c r="N10" s="334" t="e">
        <f>H10/K10*100</f>
        <v>#DIV/0!</v>
      </c>
      <c r="O10" s="334" t="e">
        <f t="shared" ref="O10:P16" si="20">I10/L10*100</f>
        <v>#DIV/0!</v>
      </c>
      <c r="P10" s="334" t="e">
        <f t="shared" si="20"/>
        <v>#DIV/0!</v>
      </c>
      <c r="Q10" s="334" t="e">
        <f>H10/E10*100</f>
        <v>#DIV/0!</v>
      </c>
      <c r="R10" s="334" t="e">
        <f t="shared" si="0"/>
        <v>#DIV/0!</v>
      </c>
      <c r="S10" s="334" t="e">
        <f t="shared" si="0"/>
        <v>#DIV/0!</v>
      </c>
      <c r="T10" s="64">
        <v>3</v>
      </c>
      <c r="U10" s="64">
        <v>0</v>
      </c>
      <c r="V10" s="336">
        <f t="shared" ref="V10:V18" si="21">SUM(T10:U10)</f>
        <v>3</v>
      </c>
      <c r="W10" s="64">
        <v>2</v>
      </c>
      <c r="X10" s="337">
        <v>0</v>
      </c>
      <c r="Y10" s="67">
        <f>W10+X10</f>
        <v>2</v>
      </c>
      <c r="Z10" s="64">
        <v>1</v>
      </c>
      <c r="AA10" s="64">
        <v>0</v>
      </c>
      <c r="AB10" s="63">
        <f>Z10+AA10</f>
        <v>1</v>
      </c>
      <c r="AC10" s="64">
        <v>6</v>
      </c>
      <c r="AD10" s="62">
        <v>0</v>
      </c>
      <c r="AE10" s="63">
        <f>AC10+AD10</f>
        <v>6</v>
      </c>
      <c r="AF10" s="338">
        <f>Z10/AC10*100</f>
        <v>16.666666666666664</v>
      </c>
      <c r="AG10" s="338">
        <v>0</v>
      </c>
      <c r="AH10" s="338">
        <f t="shared" si="2"/>
        <v>16.666666666666664</v>
      </c>
      <c r="AI10" s="338">
        <f>Z10/W10*100</f>
        <v>50</v>
      </c>
      <c r="AJ10" s="338">
        <v>0</v>
      </c>
      <c r="AK10" s="338">
        <f t="shared" si="3"/>
        <v>50</v>
      </c>
      <c r="AL10" s="337">
        <v>4</v>
      </c>
      <c r="AM10" s="337">
        <v>0</v>
      </c>
      <c r="AN10" s="337">
        <f>SUM(AL10:AM10)</f>
        <v>4</v>
      </c>
      <c r="AO10" s="337">
        <v>3</v>
      </c>
      <c r="AP10" s="337">
        <v>0</v>
      </c>
      <c r="AQ10" s="337">
        <f t="shared" ref="AQ10:AQ18" si="22">SUM(AO10:AP10)</f>
        <v>3</v>
      </c>
      <c r="AR10" s="337">
        <v>2</v>
      </c>
      <c r="AS10" s="337">
        <v>0</v>
      </c>
      <c r="AT10" s="337">
        <f t="shared" ref="AT10:AT23" si="23">SUM(AR10:AS10)</f>
        <v>2</v>
      </c>
      <c r="AU10" s="337">
        <v>6</v>
      </c>
      <c r="AV10" s="337">
        <v>0</v>
      </c>
      <c r="AW10" s="337">
        <f t="shared" ref="AW10:AW23" si="24">SUM(AU10:AV10)</f>
        <v>6</v>
      </c>
      <c r="AX10" s="339">
        <f>AR10/AU10*100</f>
        <v>33.333333333333329</v>
      </c>
      <c r="AY10" s="339">
        <v>0</v>
      </c>
      <c r="AZ10" s="339">
        <f>AT10/AW10*100</f>
        <v>33.333333333333329</v>
      </c>
      <c r="BA10" s="340">
        <v>4</v>
      </c>
      <c r="BB10" s="336">
        <v>0</v>
      </c>
      <c r="BC10" s="336">
        <v>4</v>
      </c>
      <c r="BD10" s="341">
        <v>3</v>
      </c>
      <c r="BE10" s="341">
        <v>0</v>
      </c>
      <c r="BF10" s="342">
        <v>3</v>
      </c>
      <c r="BG10" s="342">
        <v>2</v>
      </c>
      <c r="BH10" s="342">
        <v>0</v>
      </c>
      <c r="BI10" s="342">
        <v>2</v>
      </c>
      <c r="BJ10" s="341">
        <v>7</v>
      </c>
      <c r="BK10" s="341">
        <v>0</v>
      </c>
      <c r="BL10" s="342">
        <f>SUM(BJ10:BK10)</f>
        <v>7</v>
      </c>
      <c r="BM10" s="338">
        <f>BG10/BJ10*100</f>
        <v>28.571428571428569</v>
      </c>
      <c r="BN10" s="338">
        <v>0</v>
      </c>
      <c r="BO10" s="338">
        <f>BI10/BL10*100</f>
        <v>28.571428571428569</v>
      </c>
      <c r="BP10" s="337">
        <v>3</v>
      </c>
      <c r="BQ10" s="337">
        <v>0</v>
      </c>
      <c r="BR10" s="337">
        <f>SUM(BP10:BQ10)</f>
        <v>3</v>
      </c>
      <c r="BS10" s="337">
        <v>5</v>
      </c>
      <c r="BT10" s="337">
        <v>0</v>
      </c>
      <c r="BU10" s="337">
        <f t="shared" ref="BU10:BU18" si="25">SUM(BS10:BT10)</f>
        <v>5</v>
      </c>
      <c r="BV10" s="337">
        <v>4</v>
      </c>
      <c r="BW10" s="337">
        <v>0</v>
      </c>
      <c r="BX10" s="337">
        <f t="shared" ref="BX10:BX18" si="26">SUM(BV10:BW10)</f>
        <v>4</v>
      </c>
      <c r="BY10" s="337">
        <v>7</v>
      </c>
      <c r="BZ10" s="337">
        <v>0</v>
      </c>
      <c r="CA10" s="337">
        <f t="shared" ref="CA10:CA18" si="27">SUM(BY10:BZ10)</f>
        <v>7</v>
      </c>
      <c r="CB10" s="339">
        <f>BV10/BY10*100</f>
        <v>57.142857142857139</v>
      </c>
      <c r="CC10" s="339">
        <v>0</v>
      </c>
      <c r="CD10" s="339">
        <f>BX10/CA10*100</f>
        <v>57.142857142857139</v>
      </c>
      <c r="CE10" s="337">
        <v>10</v>
      </c>
      <c r="CF10" s="343">
        <v>0</v>
      </c>
      <c r="CG10" s="343">
        <f>SUM(CE10:CF10)</f>
        <v>10</v>
      </c>
      <c r="CH10" s="343">
        <v>8</v>
      </c>
      <c r="CI10" s="343">
        <v>0</v>
      </c>
      <c r="CJ10" s="343">
        <f>SUM(CH10:CI10)</f>
        <v>8</v>
      </c>
      <c r="CK10" s="343">
        <v>8</v>
      </c>
      <c r="CL10" s="343">
        <v>0</v>
      </c>
      <c r="CM10" s="343">
        <f>SUM(CK10:CL10)</f>
        <v>8</v>
      </c>
      <c r="CN10" s="343">
        <v>17</v>
      </c>
      <c r="CO10" s="343">
        <v>0</v>
      </c>
      <c r="CP10" s="343">
        <f>SUM(CN10:CO10)</f>
        <v>17</v>
      </c>
      <c r="CQ10" s="344">
        <f>CK10/CN10*100</f>
        <v>47.058823529411761</v>
      </c>
      <c r="CR10" s="344">
        <v>0</v>
      </c>
      <c r="CS10" s="344">
        <f t="shared" si="11"/>
        <v>47.058823529411761</v>
      </c>
    </row>
    <row r="11" spans="1:97" ht="13.5" hidden="1" customHeight="1" x14ac:dyDescent="0.2">
      <c r="A11" s="334" t="s">
        <v>189</v>
      </c>
      <c r="B11" s="334">
        <v>6</v>
      </c>
      <c r="C11" s="335"/>
      <c r="D11" s="334">
        <f t="shared" ref="D11:D16" si="28">B11+C11</f>
        <v>6</v>
      </c>
      <c r="E11" s="334"/>
      <c r="F11" s="334"/>
      <c r="G11" s="334">
        <f t="shared" ref="G11:G16" si="29">E11+F11</f>
        <v>0</v>
      </c>
      <c r="H11" s="334"/>
      <c r="I11" s="334"/>
      <c r="J11" s="334">
        <f t="shared" ref="J11:J16" si="30">H11+I11</f>
        <v>0</v>
      </c>
      <c r="K11" s="334"/>
      <c r="L11" s="334"/>
      <c r="M11" s="334">
        <f t="shared" ref="M11:M16" si="31">K11+L11</f>
        <v>0</v>
      </c>
      <c r="N11" s="334" t="e">
        <f t="shared" ref="N11:N16" si="32">H11/K11*100</f>
        <v>#DIV/0!</v>
      </c>
      <c r="O11" s="334" t="e">
        <f t="shared" si="20"/>
        <v>#DIV/0!</v>
      </c>
      <c r="P11" s="334" t="e">
        <f t="shared" si="20"/>
        <v>#DIV/0!</v>
      </c>
      <c r="Q11" s="334" t="e">
        <f t="shared" ref="Q11:Q16" si="33">H11/E11*100</f>
        <v>#DIV/0!</v>
      </c>
      <c r="R11" s="334" t="e">
        <f t="shared" si="0"/>
        <v>#DIV/0!</v>
      </c>
      <c r="S11" s="334" t="e">
        <f t="shared" si="0"/>
        <v>#DIV/0!</v>
      </c>
      <c r="T11" s="64">
        <v>5</v>
      </c>
      <c r="U11" s="64">
        <v>0</v>
      </c>
      <c r="V11" s="336">
        <f t="shared" si="21"/>
        <v>5</v>
      </c>
      <c r="W11" s="64">
        <v>2</v>
      </c>
      <c r="X11" s="337">
        <v>0</v>
      </c>
      <c r="Y11" s="67">
        <f t="shared" ref="Y11:Y18" si="34">W11+X11</f>
        <v>2</v>
      </c>
      <c r="Z11" s="64">
        <v>1</v>
      </c>
      <c r="AA11" s="64">
        <v>0</v>
      </c>
      <c r="AB11" s="63">
        <f>Z11+AA11</f>
        <v>1</v>
      </c>
      <c r="AC11" s="64">
        <v>10</v>
      </c>
      <c r="AD11" s="62">
        <v>0</v>
      </c>
      <c r="AE11" s="63">
        <f t="shared" ref="AE11:AE18" si="35">AC11+AD11</f>
        <v>10</v>
      </c>
      <c r="AF11" s="338">
        <f t="shared" ref="AF11:AF18" si="36">Z11/AC11*100</f>
        <v>10</v>
      </c>
      <c r="AG11" s="338">
        <v>0</v>
      </c>
      <c r="AH11" s="338">
        <f t="shared" si="2"/>
        <v>10</v>
      </c>
      <c r="AI11" s="338">
        <f t="shared" ref="AI11:AI12" si="37">Z11/W11*100</f>
        <v>50</v>
      </c>
      <c r="AJ11" s="338">
        <v>0</v>
      </c>
      <c r="AK11" s="338">
        <f t="shared" si="3"/>
        <v>50</v>
      </c>
      <c r="AL11" s="337">
        <v>8</v>
      </c>
      <c r="AM11" s="337">
        <v>0</v>
      </c>
      <c r="AN11" s="337">
        <f t="shared" ref="AN11:AN18" si="38">SUM(AL11:AM11)</f>
        <v>8</v>
      </c>
      <c r="AO11" s="337">
        <v>8</v>
      </c>
      <c r="AP11" s="337">
        <v>0</v>
      </c>
      <c r="AQ11" s="337">
        <f t="shared" si="22"/>
        <v>8</v>
      </c>
      <c r="AR11" s="337">
        <v>8</v>
      </c>
      <c r="AS11" s="337">
        <v>0</v>
      </c>
      <c r="AT11" s="337">
        <f t="shared" si="23"/>
        <v>8</v>
      </c>
      <c r="AU11" s="337">
        <v>14</v>
      </c>
      <c r="AV11" s="337">
        <v>0</v>
      </c>
      <c r="AW11" s="337">
        <f t="shared" si="24"/>
        <v>14</v>
      </c>
      <c r="AX11" s="339">
        <f t="shared" ref="AX11:AX23" si="39">AR11/AU11*100</f>
        <v>57.142857142857139</v>
      </c>
      <c r="AY11" s="339">
        <v>0</v>
      </c>
      <c r="AZ11" s="339">
        <f t="shared" ref="AZ11:AZ23" si="40">AT11/AW11*100</f>
        <v>57.142857142857139</v>
      </c>
      <c r="BA11" s="340">
        <v>7</v>
      </c>
      <c r="BB11" s="336">
        <v>0</v>
      </c>
      <c r="BC11" s="336">
        <v>7</v>
      </c>
      <c r="BD11" s="336">
        <v>7</v>
      </c>
      <c r="BE11" s="341">
        <v>0</v>
      </c>
      <c r="BF11" s="342">
        <v>7</v>
      </c>
      <c r="BG11" s="341">
        <v>7</v>
      </c>
      <c r="BH11" s="342">
        <v>0</v>
      </c>
      <c r="BI11" s="342">
        <v>7</v>
      </c>
      <c r="BJ11" s="341">
        <v>12</v>
      </c>
      <c r="BK11" s="341">
        <v>0</v>
      </c>
      <c r="BL11" s="342">
        <f t="shared" ref="BL11:BL17" si="41">SUM(BJ11:BK11)</f>
        <v>12</v>
      </c>
      <c r="BM11" s="338">
        <f t="shared" ref="BM11:BM18" si="42">BG11/BJ11*100</f>
        <v>58.333333333333336</v>
      </c>
      <c r="BN11" s="338">
        <v>0</v>
      </c>
      <c r="BO11" s="338">
        <f t="shared" ref="BO11:BO18" si="43">BI11/BL11*100</f>
        <v>58.333333333333336</v>
      </c>
      <c r="BP11" s="337">
        <v>9</v>
      </c>
      <c r="BQ11" s="337">
        <v>0</v>
      </c>
      <c r="BR11" s="337">
        <f t="shared" ref="BR11:BR18" si="44">SUM(BP11:BQ11)</f>
        <v>9</v>
      </c>
      <c r="BS11" s="337">
        <v>10</v>
      </c>
      <c r="BT11" s="337">
        <v>0</v>
      </c>
      <c r="BU11" s="337">
        <f t="shared" si="25"/>
        <v>10</v>
      </c>
      <c r="BV11" s="337">
        <v>9</v>
      </c>
      <c r="BW11" s="337">
        <v>0</v>
      </c>
      <c r="BX11" s="337">
        <f t="shared" si="26"/>
        <v>9</v>
      </c>
      <c r="BY11" s="337">
        <v>17</v>
      </c>
      <c r="BZ11" s="337">
        <v>0</v>
      </c>
      <c r="CA11" s="337">
        <f t="shared" si="27"/>
        <v>17</v>
      </c>
      <c r="CB11" s="339">
        <f t="shared" ref="CB11:CC18" si="45">BV11/BY11*100</f>
        <v>52.941176470588239</v>
      </c>
      <c r="CC11" s="339">
        <v>0</v>
      </c>
      <c r="CD11" s="339">
        <f t="shared" ref="CD11:CD18" si="46">BX11/CA11*100</f>
        <v>52.941176470588239</v>
      </c>
      <c r="CE11" s="337">
        <v>8</v>
      </c>
      <c r="CF11" s="343">
        <v>0</v>
      </c>
      <c r="CG11" s="343">
        <f t="shared" ref="CG11:CG14" si="47">SUM(CE11:CF11)</f>
        <v>8</v>
      </c>
      <c r="CH11" s="343">
        <v>5</v>
      </c>
      <c r="CI11" s="343">
        <v>0</v>
      </c>
      <c r="CJ11" s="343">
        <f t="shared" ref="CJ11:CJ14" si="48">SUM(CH11:CI11)</f>
        <v>5</v>
      </c>
      <c r="CK11" s="343">
        <v>5</v>
      </c>
      <c r="CL11" s="343">
        <v>0</v>
      </c>
      <c r="CM11" s="343">
        <f t="shared" ref="CM11:CM14" si="49">SUM(CK11:CL11)</f>
        <v>5</v>
      </c>
      <c r="CN11" s="343">
        <v>16</v>
      </c>
      <c r="CO11" s="343">
        <v>0</v>
      </c>
      <c r="CP11" s="343">
        <f t="shared" ref="CP11:CP14" si="50">SUM(CN11:CO11)</f>
        <v>16</v>
      </c>
      <c r="CQ11" s="344">
        <f t="shared" ref="CQ11:CR14" si="51">CK11/CN11*100</f>
        <v>31.25</v>
      </c>
      <c r="CR11" s="344">
        <v>0</v>
      </c>
      <c r="CS11" s="344">
        <f t="shared" si="11"/>
        <v>31.25</v>
      </c>
    </row>
    <row r="12" spans="1:97" hidden="1" x14ac:dyDescent="0.2">
      <c r="A12" s="334" t="s">
        <v>190</v>
      </c>
      <c r="B12" s="334">
        <v>8</v>
      </c>
      <c r="C12" s="335"/>
      <c r="D12" s="334">
        <f t="shared" si="28"/>
        <v>8</v>
      </c>
      <c r="E12" s="334"/>
      <c r="F12" s="334"/>
      <c r="G12" s="334">
        <f t="shared" si="29"/>
        <v>0</v>
      </c>
      <c r="H12" s="334"/>
      <c r="I12" s="334"/>
      <c r="J12" s="334">
        <f t="shared" si="30"/>
        <v>0</v>
      </c>
      <c r="K12" s="334"/>
      <c r="L12" s="334"/>
      <c r="M12" s="334">
        <f t="shared" si="31"/>
        <v>0</v>
      </c>
      <c r="N12" s="334" t="e">
        <f t="shared" si="32"/>
        <v>#DIV/0!</v>
      </c>
      <c r="O12" s="334" t="e">
        <f t="shared" si="20"/>
        <v>#DIV/0!</v>
      </c>
      <c r="P12" s="334" t="e">
        <f t="shared" si="20"/>
        <v>#DIV/0!</v>
      </c>
      <c r="Q12" s="334" t="e">
        <f t="shared" si="33"/>
        <v>#DIV/0!</v>
      </c>
      <c r="R12" s="334" t="e">
        <f t="shared" si="0"/>
        <v>#DIV/0!</v>
      </c>
      <c r="S12" s="334" t="e">
        <f t="shared" si="0"/>
        <v>#DIV/0!</v>
      </c>
      <c r="T12" s="64">
        <v>4</v>
      </c>
      <c r="U12" s="64">
        <v>0</v>
      </c>
      <c r="V12" s="336">
        <f t="shared" si="21"/>
        <v>4</v>
      </c>
      <c r="W12" s="64">
        <v>3</v>
      </c>
      <c r="X12" s="337">
        <v>0</v>
      </c>
      <c r="Y12" s="67">
        <f t="shared" si="34"/>
        <v>3</v>
      </c>
      <c r="Z12" s="64">
        <v>3</v>
      </c>
      <c r="AA12" s="64">
        <v>0</v>
      </c>
      <c r="AB12" s="63">
        <f t="shared" ref="AB12:AB18" si="52">Z12+AA12</f>
        <v>3</v>
      </c>
      <c r="AC12" s="64">
        <v>7</v>
      </c>
      <c r="AD12" s="62">
        <v>0</v>
      </c>
      <c r="AE12" s="63">
        <f t="shared" si="35"/>
        <v>7</v>
      </c>
      <c r="AF12" s="338">
        <f t="shared" si="36"/>
        <v>42.857142857142854</v>
      </c>
      <c r="AG12" s="338">
        <v>0</v>
      </c>
      <c r="AH12" s="338">
        <f t="shared" si="2"/>
        <v>42.857142857142854</v>
      </c>
      <c r="AI12" s="338">
        <f t="shared" si="37"/>
        <v>100</v>
      </c>
      <c r="AJ12" s="338">
        <v>0</v>
      </c>
      <c r="AK12" s="338">
        <f t="shared" si="3"/>
        <v>100</v>
      </c>
      <c r="AL12" s="337">
        <v>18</v>
      </c>
      <c r="AM12" s="337">
        <v>0</v>
      </c>
      <c r="AN12" s="337">
        <f t="shared" si="38"/>
        <v>18</v>
      </c>
      <c r="AO12" s="337">
        <v>12</v>
      </c>
      <c r="AP12" s="337">
        <v>0</v>
      </c>
      <c r="AQ12" s="337">
        <f t="shared" si="22"/>
        <v>12</v>
      </c>
      <c r="AR12" s="337">
        <v>10</v>
      </c>
      <c r="AS12" s="337">
        <v>0</v>
      </c>
      <c r="AT12" s="337">
        <f t="shared" si="23"/>
        <v>10</v>
      </c>
      <c r="AU12" s="337">
        <v>15</v>
      </c>
      <c r="AV12" s="337">
        <v>0</v>
      </c>
      <c r="AW12" s="337">
        <f t="shared" si="24"/>
        <v>15</v>
      </c>
      <c r="AX12" s="339">
        <f t="shared" si="39"/>
        <v>66.666666666666657</v>
      </c>
      <c r="AY12" s="339">
        <v>0</v>
      </c>
      <c r="AZ12" s="339">
        <f t="shared" si="40"/>
        <v>66.666666666666657</v>
      </c>
      <c r="BA12" s="340">
        <v>15</v>
      </c>
      <c r="BB12" s="336">
        <v>0</v>
      </c>
      <c r="BC12" s="336">
        <v>15</v>
      </c>
      <c r="BD12" s="341">
        <v>7</v>
      </c>
      <c r="BE12" s="341">
        <v>0</v>
      </c>
      <c r="BF12" s="342">
        <v>7</v>
      </c>
      <c r="BG12" s="341">
        <v>7</v>
      </c>
      <c r="BH12" s="342">
        <v>0</v>
      </c>
      <c r="BI12" s="342">
        <v>7</v>
      </c>
      <c r="BJ12" s="341">
        <v>15</v>
      </c>
      <c r="BK12" s="341">
        <v>0</v>
      </c>
      <c r="BL12" s="342">
        <f t="shared" si="41"/>
        <v>15</v>
      </c>
      <c r="BM12" s="338">
        <f t="shared" si="42"/>
        <v>46.666666666666664</v>
      </c>
      <c r="BN12" s="338">
        <v>0</v>
      </c>
      <c r="BO12" s="338">
        <f t="shared" si="43"/>
        <v>46.666666666666664</v>
      </c>
      <c r="BP12" s="337">
        <v>8</v>
      </c>
      <c r="BQ12" s="337">
        <v>0</v>
      </c>
      <c r="BR12" s="337">
        <f t="shared" si="44"/>
        <v>8</v>
      </c>
      <c r="BS12" s="337">
        <v>4</v>
      </c>
      <c r="BT12" s="337">
        <v>0</v>
      </c>
      <c r="BU12" s="337">
        <f t="shared" si="25"/>
        <v>4</v>
      </c>
      <c r="BV12" s="337">
        <v>3</v>
      </c>
      <c r="BW12" s="337">
        <v>0</v>
      </c>
      <c r="BX12" s="337">
        <f t="shared" si="26"/>
        <v>3</v>
      </c>
      <c r="BY12" s="337">
        <v>8</v>
      </c>
      <c r="BZ12" s="337">
        <v>0</v>
      </c>
      <c r="CA12" s="337">
        <f t="shared" si="27"/>
        <v>8</v>
      </c>
      <c r="CB12" s="339">
        <f t="shared" si="45"/>
        <v>37.5</v>
      </c>
      <c r="CC12" s="339">
        <v>0</v>
      </c>
      <c r="CD12" s="339">
        <f t="shared" si="46"/>
        <v>37.5</v>
      </c>
      <c r="CE12" s="337">
        <v>9</v>
      </c>
      <c r="CF12" s="343">
        <v>0</v>
      </c>
      <c r="CG12" s="343">
        <f t="shared" si="47"/>
        <v>9</v>
      </c>
      <c r="CH12" s="343">
        <v>7</v>
      </c>
      <c r="CI12" s="343">
        <v>0</v>
      </c>
      <c r="CJ12" s="343">
        <f t="shared" si="48"/>
        <v>7</v>
      </c>
      <c r="CK12" s="343">
        <v>6</v>
      </c>
      <c r="CL12" s="343">
        <v>0</v>
      </c>
      <c r="CM12" s="343">
        <f t="shared" si="49"/>
        <v>6</v>
      </c>
      <c r="CN12" s="343">
        <v>13</v>
      </c>
      <c r="CO12" s="343">
        <v>0</v>
      </c>
      <c r="CP12" s="343">
        <f t="shared" si="50"/>
        <v>13</v>
      </c>
      <c r="CQ12" s="344">
        <f t="shared" si="51"/>
        <v>46.153846153846153</v>
      </c>
      <c r="CR12" s="344">
        <v>0</v>
      </c>
      <c r="CS12" s="344">
        <f t="shared" si="11"/>
        <v>46.153846153846153</v>
      </c>
    </row>
    <row r="13" spans="1:97" ht="25.5" hidden="1" x14ac:dyDescent="0.2">
      <c r="A13" s="334" t="s">
        <v>191</v>
      </c>
      <c r="B13" s="334">
        <v>3</v>
      </c>
      <c r="C13" s="335"/>
      <c r="D13" s="334">
        <f t="shared" si="28"/>
        <v>3</v>
      </c>
      <c r="E13" s="334"/>
      <c r="F13" s="334"/>
      <c r="G13" s="334">
        <f t="shared" si="29"/>
        <v>0</v>
      </c>
      <c r="H13" s="334"/>
      <c r="I13" s="334"/>
      <c r="J13" s="334">
        <f t="shared" si="30"/>
        <v>0</v>
      </c>
      <c r="K13" s="334"/>
      <c r="L13" s="334"/>
      <c r="M13" s="334">
        <f t="shared" si="31"/>
        <v>0</v>
      </c>
      <c r="N13" s="334" t="e">
        <f t="shared" si="32"/>
        <v>#DIV/0!</v>
      </c>
      <c r="O13" s="334" t="e">
        <f t="shared" si="20"/>
        <v>#DIV/0!</v>
      </c>
      <c r="P13" s="334" t="e">
        <f t="shared" si="20"/>
        <v>#DIV/0!</v>
      </c>
      <c r="Q13" s="334" t="e">
        <f t="shared" si="33"/>
        <v>#DIV/0!</v>
      </c>
      <c r="R13" s="334" t="e">
        <f t="shared" si="0"/>
        <v>#DIV/0!</v>
      </c>
      <c r="S13" s="334" t="e">
        <f t="shared" si="0"/>
        <v>#DIV/0!</v>
      </c>
      <c r="T13" s="345"/>
      <c r="U13" s="345"/>
      <c r="V13" s="345"/>
      <c r="W13" s="346"/>
      <c r="X13" s="347"/>
      <c r="Y13" s="347"/>
      <c r="Z13" s="346"/>
      <c r="AA13" s="346"/>
      <c r="AB13" s="346"/>
      <c r="AC13" s="346"/>
      <c r="AD13" s="348"/>
      <c r="AE13" s="349"/>
      <c r="AF13" s="349"/>
      <c r="AG13" s="349"/>
      <c r="AH13" s="349"/>
      <c r="AI13" s="350"/>
      <c r="AJ13" s="350"/>
      <c r="AK13" s="350"/>
      <c r="AL13" s="337">
        <v>9</v>
      </c>
      <c r="AM13" s="337">
        <v>0</v>
      </c>
      <c r="AN13" s="337">
        <f t="shared" si="38"/>
        <v>9</v>
      </c>
      <c r="AO13" s="337">
        <v>4</v>
      </c>
      <c r="AP13" s="337">
        <v>0</v>
      </c>
      <c r="AQ13" s="337">
        <f t="shared" si="22"/>
        <v>4</v>
      </c>
      <c r="AR13" s="337">
        <v>2</v>
      </c>
      <c r="AS13" s="337">
        <v>0</v>
      </c>
      <c r="AT13" s="337">
        <f t="shared" si="23"/>
        <v>2</v>
      </c>
      <c r="AU13" s="337">
        <v>9</v>
      </c>
      <c r="AV13" s="337">
        <v>0</v>
      </c>
      <c r="AW13" s="337">
        <f t="shared" si="24"/>
        <v>9</v>
      </c>
      <c r="AX13" s="339">
        <f t="shared" si="39"/>
        <v>22.222222222222221</v>
      </c>
      <c r="AY13" s="339">
        <v>0</v>
      </c>
      <c r="AZ13" s="339">
        <f t="shared" si="40"/>
        <v>22.222222222222221</v>
      </c>
      <c r="BA13" s="340">
        <v>13</v>
      </c>
      <c r="BB13" s="336">
        <v>0</v>
      </c>
      <c r="BC13" s="336">
        <v>13</v>
      </c>
      <c r="BD13" s="341">
        <v>7</v>
      </c>
      <c r="BE13" s="341">
        <v>0</v>
      </c>
      <c r="BF13" s="342">
        <v>7</v>
      </c>
      <c r="BG13" s="341">
        <v>6</v>
      </c>
      <c r="BH13" s="342">
        <v>0</v>
      </c>
      <c r="BI13" s="342">
        <v>6</v>
      </c>
      <c r="BJ13" s="341">
        <v>12</v>
      </c>
      <c r="BK13" s="341">
        <v>0</v>
      </c>
      <c r="BL13" s="342">
        <f t="shared" si="41"/>
        <v>12</v>
      </c>
      <c r="BM13" s="338">
        <f t="shared" si="42"/>
        <v>50</v>
      </c>
      <c r="BN13" s="338">
        <v>0</v>
      </c>
      <c r="BO13" s="338">
        <f t="shared" si="43"/>
        <v>50</v>
      </c>
      <c r="BP13" s="337">
        <v>16</v>
      </c>
      <c r="BQ13" s="337">
        <v>0</v>
      </c>
      <c r="BR13" s="337">
        <f t="shared" si="44"/>
        <v>16</v>
      </c>
      <c r="BS13" s="337">
        <v>10</v>
      </c>
      <c r="BT13" s="337">
        <v>0</v>
      </c>
      <c r="BU13" s="337">
        <f t="shared" si="25"/>
        <v>10</v>
      </c>
      <c r="BV13" s="337">
        <v>8</v>
      </c>
      <c r="BW13" s="337">
        <v>0</v>
      </c>
      <c r="BX13" s="337">
        <f t="shared" si="26"/>
        <v>8</v>
      </c>
      <c r="BY13" s="337">
        <v>15</v>
      </c>
      <c r="BZ13" s="337">
        <v>0</v>
      </c>
      <c r="CA13" s="337">
        <f t="shared" si="27"/>
        <v>15</v>
      </c>
      <c r="CB13" s="339">
        <f t="shared" si="45"/>
        <v>53.333333333333336</v>
      </c>
      <c r="CC13" s="339">
        <v>0</v>
      </c>
      <c r="CD13" s="339">
        <f t="shared" si="46"/>
        <v>53.333333333333336</v>
      </c>
      <c r="CE13" s="337">
        <v>29</v>
      </c>
      <c r="CF13" s="343">
        <v>0</v>
      </c>
      <c r="CG13" s="343">
        <f t="shared" si="47"/>
        <v>29</v>
      </c>
      <c r="CH13" s="343">
        <v>14</v>
      </c>
      <c r="CI13" s="343">
        <v>0</v>
      </c>
      <c r="CJ13" s="343">
        <f t="shared" si="48"/>
        <v>14</v>
      </c>
      <c r="CK13" s="343">
        <v>12</v>
      </c>
      <c r="CL13" s="343">
        <v>0</v>
      </c>
      <c r="CM13" s="343">
        <f t="shared" si="49"/>
        <v>12</v>
      </c>
      <c r="CN13" s="343">
        <v>24</v>
      </c>
      <c r="CO13" s="343">
        <v>0</v>
      </c>
      <c r="CP13" s="343">
        <f t="shared" si="50"/>
        <v>24</v>
      </c>
      <c r="CQ13" s="344">
        <f t="shared" si="51"/>
        <v>50</v>
      </c>
      <c r="CR13" s="344">
        <v>0</v>
      </c>
      <c r="CS13" s="344">
        <f t="shared" si="11"/>
        <v>50</v>
      </c>
    </row>
    <row r="14" spans="1:97" hidden="1" x14ac:dyDescent="0.2">
      <c r="A14" s="334" t="s">
        <v>192</v>
      </c>
      <c r="B14" s="334">
        <v>14</v>
      </c>
      <c r="C14" s="335"/>
      <c r="D14" s="334">
        <f t="shared" si="28"/>
        <v>14</v>
      </c>
      <c r="E14" s="334"/>
      <c r="F14" s="334"/>
      <c r="G14" s="334">
        <f t="shared" si="29"/>
        <v>0</v>
      </c>
      <c r="H14" s="334"/>
      <c r="I14" s="334"/>
      <c r="J14" s="334">
        <f t="shared" si="30"/>
        <v>0</v>
      </c>
      <c r="K14" s="334"/>
      <c r="L14" s="334"/>
      <c r="M14" s="334">
        <f t="shared" si="31"/>
        <v>0</v>
      </c>
      <c r="N14" s="334" t="e">
        <f t="shared" si="32"/>
        <v>#DIV/0!</v>
      </c>
      <c r="O14" s="334" t="e">
        <f t="shared" si="20"/>
        <v>#DIV/0!</v>
      </c>
      <c r="P14" s="334" t="e">
        <f t="shared" si="20"/>
        <v>#DIV/0!</v>
      </c>
      <c r="Q14" s="334" t="e">
        <f t="shared" si="33"/>
        <v>#DIV/0!</v>
      </c>
      <c r="R14" s="334" t="e">
        <f t="shared" si="0"/>
        <v>#DIV/0!</v>
      </c>
      <c r="S14" s="334" t="e">
        <f t="shared" si="0"/>
        <v>#DIV/0!</v>
      </c>
      <c r="T14" s="64">
        <v>31</v>
      </c>
      <c r="U14" s="64">
        <v>0</v>
      </c>
      <c r="V14" s="336">
        <f t="shared" si="21"/>
        <v>31</v>
      </c>
      <c r="W14" s="64">
        <v>16</v>
      </c>
      <c r="X14" s="337">
        <v>0</v>
      </c>
      <c r="Y14" s="67">
        <f t="shared" si="34"/>
        <v>16</v>
      </c>
      <c r="Z14" s="64">
        <v>12</v>
      </c>
      <c r="AA14" s="64">
        <v>0</v>
      </c>
      <c r="AB14" s="63">
        <f t="shared" si="52"/>
        <v>12</v>
      </c>
      <c r="AC14" s="64">
        <v>21</v>
      </c>
      <c r="AD14" s="62">
        <v>0</v>
      </c>
      <c r="AE14" s="63">
        <f t="shared" si="35"/>
        <v>21</v>
      </c>
      <c r="AF14" s="338">
        <f t="shared" si="36"/>
        <v>57.142857142857139</v>
      </c>
      <c r="AG14" s="338">
        <v>0</v>
      </c>
      <c r="AH14" s="338">
        <f t="shared" si="2"/>
        <v>57.142857142857139</v>
      </c>
      <c r="AI14" s="338">
        <f t="shared" ref="AI14:AI16" si="53">Z14/W14*100</f>
        <v>75</v>
      </c>
      <c r="AJ14" s="338">
        <v>0</v>
      </c>
      <c r="AK14" s="338">
        <v>0</v>
      </c>
      <c r="AL14" s="337">
        <f t="shared" ref="AL14" si="54">AC14/Z14*100</f>
        <v>175</v>
      </c>
      <c r="AM14" s="337">
        <v>0</v>
      </c>
      <c r="AN14" s="337">
        <f t="shared" si="38"/>
        <v>175</v>
      </c>
      <c r="AO14" s="337">
        <v>14</v>
      </c>
      <c r="AP14" s="337">
        <v>0</v>
      </c>
      <c r="AQ14" s="337">
        <f t="shared" si="22"/>
        <v>14</v>
      </c>
      <c r="AR14" s="337">
        <v>13</v>
      </c>
      <c r="AS14" s="337">
        <v>0</v>
      </c>
      <c r="AT14" s="337">
        <f t="shared" si="23"/>
        <v>13</v>
      </c>
      <c r="AU14" s="337">
        <v>24</v>
      </c>
      <c r="AV14" s="337">
        <v>0</v>
      </c>
      <c r="AW14" s="337">
        <f t="shared" si="24"/>
        <v>24</v>
      </c>
      <c r="AX14" s="339">
        <f t="shared" si="39"/>
        <v>54.166666666666664</v>
      </c>
      <c r="AY14" s="339">
        <v>0</v>
      </c>
      <c r="AZ14" s="339">
        <f t="shared" si="40"/>
        <v>54.166666666666664</v>
      </c>
      <c r="BA14" s="340">
        <v>30</v>
      </c>
      <c r="BB14" s="336">
        <v>0</v>
      </c>
      <c r="BC14" s="336">
        <v>30</v>
      </c>
      <c r="BD14" s="341">
        <v>18</v>
      </c>
      <c r="BE14" s="341">
        <v>0</v>
      </c>
      <c r="BF14" s="342">
        <v>18</v>
      </c>
      <c r="BG14" s="341">
        <v>15</v>
      </c>
      <c r="BH14" s="342">
        <v>0</v>
      </c>
      <c r="BI14" s="342">
        <v>15</v>
      </c>
      <c r="BJ14" s="341">
        <v>30</v>
      </c>
      <c r="BK14" s="341">
        <v>0</v>
      </c>
      <c r="BL14" s="342">
        <f t="shared" si="41"/>
        <v>30</v>
      </c>
      <c r="BM14" s="338">
        <f t="shared" si="42"/>
        <v>50</v>
      </c>
      <c r="BN14" s="338">
        <v>0</v>
      </c>
      <c r="BO14" s="338">
        <f t="shared" si="43"/>
        <v>50</v>
      </c>
      <c r="BP14" s="337">
        <v>33</v>
      </c>
      <c r="BQ14" s="337">
        <v>7</v>
      </c>
      <c r="BR14" s="337">
        <f t="shared" si="44"/>
        <v>40</v>
      </c>
      <c r="BS14" s="337">
        <v>16</v>
      </c>
      <c r="BT14" s="337">
        <v>4</v>
      </c>
      <c r="BU14" s="337">
        <f t="shared" si="25"/>
        <v>20</v>
      </c>
      <c r="BV14" s="337">
        <v>15</v>
      </c>
      <c r="BW14" s="337">
        <v>3</v>
      </c>
      <c r="BX14" s="337">
        <f t="shared" si="26"/>
        <v>18</v>
      </c>
      <c r="BY14" s="337">
        <v>27</v>
      </c>
      <c r="BZ14" s="337">
        <v>8</v>
      </c>
      <c r="CA14" s="337">
        <f t="shared" si="27"/>
        <v>35</v>
      </c>
      <c r="CB14" s="339">
        <f t="shared" si="45"/>
        <v>55.555555555555557</v>
      </c>
      <c r="CC14" s="339">
        <f t="shared" si="45"/>
        <v>37.5</v>
      </c>
      <c r="CD14" s="339">
        <f t="shared" si="46"/>
        <v>51.428571428571423</v>
      </c>
      <c r="CE14" s="337">
        <v>46</v>
      </c>
      <c r="CF14" s="343">
        <v>4</v>
      </c>
      <c r="CG14" s="343">
        <f t="shared" si="47"/>
        <v>50</v>
      </c>
      <c r="CH14" s="343">
        <v>27</v>
      </c>
      <c r="CI14" s="343">
        <v>4</v>
      </c>
      <c r="CJ14" s="343">
        <f t="shared" si="48"/>
        <v>31</v>
      </c>
      <c r="CK14" s="343">
        <v>23</v>
      </c>
      <c r="CL14" s="343">
        <v>1</v>
      </c>
      <c r="CM14" s="343">
        <f t="shared" si="49"/>
        <v>24</v>
      </c>
      <c r="CN14" s="343">
        <v>42</v>
      </c>
      <c r="CO14" s="343">
        <v>12</v>
      </c>
      <c r="CP14" s="343">
        <f t="shared" si="50"/>
        <v>54</v>
      </c>
      <c r="CQ14" s="344">
        <f t="shared" si="51"/>
        <v>54.761904761904766</v>
      </c>
      <c r="CR14" s="344">
        <f t="shared" si="51"/>
        <v>8.3333333333333321</v>
      </c>
      <c r="CS14" s="344">
        <f t="shared" si="11"/>
        <v>44.444444444444443</v>
      </c>
    </row>
    <row r="15" spans="1:97" hidden="1" x14ac:dyDescent="0.2">
      <c r="A15" s="334" t="s">
        <v>193</v>
      </c>
      <c r="B15" s="334">
        <v>20</v>
      </c>
      <c r="C15" s="335"/>
      <c r="D15" s="334">
        <f t="shared" si="28"/>
        <v>20</v>
      </c>
      <c r="E15" s="334"/>
      <c r="F15" s="334"/>
      <c r="G15" s="334">
        <f t="shared" si="29"/>
        <v>0</v>
      </c>
      <c r="H15" s="334"/>
      <c r="I15" s="334"/>
      <c r="J15" s="334">
        <f t="shared" si="30"/>
        <v>0</v>
      </c>
      <c r="K15" s="334"/>
      <c r="L15" s="334"/>
      <c r="M15" s="334">
        <f t="shared" si="31"/>
        <v>0</v>
      </c>
      <c r="N15" s="334" t="e">
        <f t="shared" si="32"/>
        <v>#DIV/0!</v>
      </c>
      <c r="O15" s="334" t="e">
        <f t="shared" si="20"/>
        <v>#DIV/0!</v>
      </c>
      <c r="P15" s="334" t="e">
        <f t="shared" si="20"/>
        <v>#DIV/0!</v>
      </c>
      <c r="Q15" s="334" t="e">
        <f t="shared" si="33"/>
        <v>#DIV/0!</v>
      </c>
      <c r="R15" s="334" t="e">
        <f t="shared" si="0"/>
        <v>#DIV/0!</v>
      </c>
      <c r="S15" s="334" t="e">
        <f t="shared" si="0"/>
        <v>#DIV/0!</v>
      </c>
      <c r="T15" s="64">
        <v>28</v>
      </c>
      <c r="U15" s="64">
        <v>0</v>
      </c>
      <c r="V15" s="336">
        <f t="shared" si="21"/>
        <v>28</v>
      </c>
      <c r="W15" s="64">
        <v>16</v>
      </c>
      <c r="X15" s="337">
        <v>0</v>
      </c>
      <c r="Y15" s="67">
        <f t="shared" si="34"/>
        <v>16</v>
      </c>
      <c r="Z15" s="64">
        <v>13</v>
      </c>
      <c r="AA15" s="64">
        <v>0</v>
      </c>
      <c r="AB15" s="63">
        <f t="shared" si="52"/>
        <v>13</v>
      </c>
      <c r="AC15" s="64">
        <v>25</v>
      </c>
      <c r="AD15" s="62">
        <v>0</v>
      </c>
      <c r="AE15" s="63">
        <f t="shared" si="35"/>
        <v>25</v>
      </c>
      <c r="AF15" s="338">
        <f t="shared" si="36"/>
        <v>52</v>
      </c>
      <c r="AG15" s="338">
        <v>0</v>
      </c>
      <c r="AH15" s="338">
        <f t="shared" si="2"/>
        <v>52</v>
      </c>
      <c r="AI15" s="338">
        <f t="shared" si="53"/>
        <v>81.25</v>
      </c>
      <c r="AJ15" s="338">
        <v>0</v>
      </c>
      <c r="AK15" s="338">
        <f t="shared" ref="AK15:AK16" si="55">AB15/Y15*100</f>
        <v>81.25</v>
      </c>
      <c r="AL15" s="337">
        <v>20</v>
      </c>
      <c r="AM15" s="337">
        <v>0</v>
      </c>
      <c r="AN15" s="337">
        <f t="shared" si="38"/>
        <v>20</v>
      </c>
      <c r="AO15" s="337">
        <v>13</v>
      </c>
      <c r="AP15" s="337">
        <v>0</v>
      </c>
      <c r="AQ15" s="337">
        <f t="shared" si="22"/>
        <v>13</v>
      </c>
      <c r="AR15" s="337">
        <v>12</v>
      </c>
      <c r="AS15" s="337">
        <v>0</v>
      </c>
      <c r="AT15" s="337">
        <f t="shared" si="23"/>
        <v>12</v>
      </c>
      <c r="AU15" s="337">
        <v>27</v>
      </c>
      <c r="AV15" s="337">
        <v>0</v>
      </c>
      <c r="AW15" s="337">
        <f t="shared" si="24"/>
        <v>27</v>
      </c>
      <c r="AX15" s="339">
        <f t="shared" si="39"/>
        <v>44.444444444444443</v>
      </c>
      <c r="AY15" s="339">
        <v>0</v>
      </c>
      <c r="AZ15" s="339">
        <f t="shared" si="40"/>
        <v>44.444444444444443</v>
      </c>
      <c r="BA15" s="340">
        <v>21</v>
      </c>
      <c r="BB15" s="336">
        <v>0</v>
      </c>
      <c r="BC15" s="336">
        <v>21</v>
      </c>
      <c r="BD15" s="341">
        <v>16</v>
      </c>
      <c r="BE15" s="341">
        <v>0</v>
      </c>
      <c r="BF15" s="342">
        <v>16</v>
      </c>
      <c r="BG15" s="341">
        <v>15</v>
      </c>
      <c r="BH15" s="342">
        <v>0</v>
      </c>
      <c r="BI15" s="342">
        <v>15</v>
      </c>
      <c r="BJ15" s="341">
        <v>35</v>
      </c>
      <c r="BK15" s="341">
        <v>0</v>
      </c>
      <c r="BL15" s="342">
        <f t="shared" si="41"/>
        <v>35</v>
      </c>
      <c r="BM15" s="338">
        <f t="shared" si="42"/>
        <v>42.857142857142854</v>
      </c>
      <c r="BN15" s="338">
        <v>0</v>
      </c>
      <c r="BO15" s="338">
        <f t="shared" si="43"/>
        <v>42.857142857142854</v>
      </c>
      <c r="BP15" s="337">
        <v>18</v>
      </c>
      <c r="BQ15" s="337">
        <v>0</v>
      </c>
      <c r="BR15" s="337">
        <f t="shared" si="44"/>
        <v>18</v>
      </c>
      <c r="BS15" s="337">
        <v>12</v>
      </c>
      <c r="BT15" s="337">
        <v>0</v>
      </c>
      <c r="BU15" s="337">
        <f t="shared" si="25"/>
        <v>12</v>
      </c>
      <c r="BV15" s="337">
        <v>11</v>
      </c>
      <c r="BW15" s="337">
        <v>0</v>
      </c>
      <c r="BX15" s="337">
        <f t="shared" si="26"/>
        <v>11</v>
      </c>
      <c r="BY15" s="337">
        <v>25</v>
      </c>
      <c r="BZ15" s="337">
        <v>0</v>
      </c>
      <c r="CA15" s="337">
        <f t="shared" si="27"/>
        <v>25</v>
      </c>
      <c r="CB15" s="339">
        <f t="shared" si="45"/>
        <v>44</v>
      </c>
      <c r="CC15" s="339">
        <v>0</v>
      </c>
      <c r="CD15" s="339">
        <f t="shared" si="46"/>
        <v>44</v>
      </c>
      <c r="CE15" s="351"/>
      <c r="CF15" s="352"/>
      <c r="CG15" s="352"/>
      <c r="CH15" s="352"/>
      <c r="CI15" s="352"/>
      <c r="CJ15" s="352"/>
      <c r="CK15" s="352"/>
      <c r="CL15" s="352"/>
      <c r="CM15" s="352"/>
      <c r="CN15" s="352"/>
      <c r="CO15" s="352"/>
      <c r="CP15" s="352"/>
      <c r="CQ15" s="353"/>
      <c r="CR15" s="353"/>
      <c r="CS15" s="353"/>
    </row>
    <row r="16" spans="1:97" hidden="1" x14ac:dyDescent="0.2">
      <c r="A16" s="334" t="s">
        <v>194</v>
      </c>
      <c r="B16" s="334">
        <v>6</v>
      </c>
      <c r="C16" s="335"/>
      <c r="D16" s="334">
        <f t="shared" si="28"/>
        <v>6</v>
      </c>
      <c r="E16" s="334"/>
      <c r="F16" s="334"/>
      <c r="G16" s="334">
        <f t="shared" si="29"/>
        <v>0</v>
      </c>
      <c r="H16" s="334"/>
      <c r="I16" s="334"/>
      <c r="J16" s="334">
        <f t="shared" si="30"/>
        <v>0</v>
      </c>
      <c r="K16" s="334"/>
      <c r="L16" s="334"/>
      <c r="M16" s="334">
        <f t="shared" si="31"/>
        <v>0</v>
      </c>
      <c r="N16" s="334" t="e">
        <f t="shared" si="32"/>
        <v>#DIV/0!</v>
      </c>
      <c r="O16" s="334" t="e">
        <f t="shared" si="20"/>
        <v>#DIV/0!</v>
      </c>
      <c r="P16" s="334" t="e">
        <f t="shared" si="20"/>
        <v>#DIV/0!</v>
      </c>
      <c r="Q16" s="334" t="e">
        <f t="shared" si="33"/>
        <v>#DIV/0!</v>
      </c>
      <c r="R16" s="334" t="e">
        <f t="shared" si="0"/>
        <v>#DIV/0!</v>
      </c>
      <c r="S16" s="334" t="e">
        <f t="shared" si="0"/>
        <v>#DIV/0!</v>
      </c>
      <c r="T16" s="64">
        <v>3</v>
      </c>
      <c r="U16" s="64">
        <v>0</v>
      </c>
      <c r="V16" s="336">
        <f t="shared" si="21"/>
        <v>3</v>
      </c>
      <c r="W16" s="64">
        <v>2</v>
      </c>
      <c r="X16" s="337">
        <v>0</v>
      </c>
      <c r="Y16" s="67">
        <f t="shared" si="34"/>
        <v>2</v>
      </c>
      <c r="Z16" s="64">
        <v>2</v>
      </c>
      <c r="AA16" s="64">
        <v>0</v>
      </c>
      <c r="AB16" s="63">
        <f t="shared" si="52"/>
        <v>2</v>
      </c>
      <c r="AC16" s="64">
        <v>4</v>
      </c>
      <c r="AD16" s="62">
        <v>0</v>
      </c>
      <c r="AE16" s="63">
        <f t="shared" si="35"/>
        <v>4</v>
      </c>
      <c r="AF16" s="338">
        <f t="shared" si="36"/>
        <v>50</v>
      </c>
      <c r="AG16" s="338">
        <v>0</v>
      </c>
      <c r="AH16" s="338">
        <f t="shared" si="2"/>
        <v>50</v>
      </c>
      <c r="AI16" s="338">
        <f t="shared" si="53"/>
        <v>100</v>
      </c>
      <c r="AJ16" s="338">
        <v>0</v>
      </c>
      <c r="AK16" s="338">
        <f t="shared" si="55"/>
        <v>100</v>
      </c>
      <c r="AL16" s="337">
        <v>4</v>
      </c>
      <c r="AM16" s="337">
        <v>0</v>
      </c>
      <c r="AN16" s="337">
        <f t="shared" si="38"/>
        <v>4</v>
      </c>
      <c r="AO16" s="337">
        <v>2</v>
      </c>
      <c r="AP16" s="337">
        <v>0</v>
      </c>
      <c r="AQ16" s="337">
        <f t="shared" si="22"/>
        <v>2</v>
      </c>
      <c r="AR16" s="337">
        <v>2</v>
      </c>
      <c r="AS16" s="337">
        <v>0</v>
      </c>
      <c r="AT16" s="337">
        <f t="shared" si="23"/>
        <v>2</v>
      </c>
      <c r="AU16" s="337">
        <v>6</v>
      </c>
      <c r="AV16" s="337">
        <v>0</v>
      </c>
      <c r="AW16" s="337">
        <f t="shared" si="24"/>
        <v>6</v>
      </c>
      <c r="AX16" s="339">
        <f t="shared" si="39"/>
        <v>33.333333333333329</v>
      </c>
      <c r="AY16" s="339">
        <v>0</v>
      </c>
      <c r="AZ16" s="339">
        <f t="shared" si="40"/>
        <v>33.333333333333329</v>
      </c>
      <c r="BA16" s="340">
        <v>8</v>
      </c>
      <c r="BB16" s="336">
        <v>0</v>
      </c>
      <c r="BC16" s="336">
        <v>8</v>
      </c>
      <c r="BD16" s="341">
        <v>5</v>
      </c>
      <c r="BE16" s="341">
        <v>0</v>
      </c>
      <c r="BF16" s="342">
        <v>5</v>
      </c>
      <c r="BG16" s="341">
        <v>5</v>
      </c>
      <c r="BH16" s="342">
        <v>0</v>
      </c>
      <c r="BI16" s="342">
        <v>5</v>
      </c>
      <c r="BJ16" s="341">
        <v>10</v>
      </c>
      <c r="BK16" s="341">
        <v>0</v>
      </c>
      <c r="BL16" s="342">
        <f t="shared" si="41"/>
        <v>10</v>
      </c>
      <c r="BM16" s="338">
        <f t="shared" si="42"/>
        <v>50</v>
      </c>
      <c r="BN16" s="338">
        <v>0</v>
      </c>
      <c r="BO16" s="338">
        <f t="shared" si="43"/>
        <v>50</v>
      </c>
      <c r="BP16" s="337">
        <v>9</v>
      </c>
      <c r="BQ16" s="337">
        <v>0</v>
      </c>
      <c r="BR16" s="337">
        <f t="shared" si="44"/>
        <v>9</v>
      </c>
      <c r="BS16" s="337">
        <v>10</v>
      </c>
      <c r="BT16" s="337">
        <v>0</v>
      </c>
      <c r="BU16" s="337">
        <f t="shared" si="25"/>
        <v>10</v>
      </c>
      <c r="BV16" s="337">
        <v>8</v>
      </c>
      <c r="BW16" s="337">
        <v>0</v>
      </c>
      <c r="BX16" s="337">
        <f t="shared" si="26"/>
        <v>8</v>
      </c>
      <c r="BY16" s="337">
        <v>11</v>
      </c>
      <c r="BZ16" s="337">
        <v>0</v>
      </c>
      <c r="CA16" s="337">
        <f t="shared" si="27"/>
        <v>11</v>
      </c>
      <c r="CB16" s="339">
        <f t="shared" si="45"/>
        <v>72.727272727272734</v>
      </c>
      <c r="CC16" s="339">
        <v>0</v>
      </c>
      <c r="CD16" s="339">
        <f t="shared" si="46"/>
        <v>72.727272727272734</v>
      </c>
      <c r="CE16" s="337">
        <v>11</v>
      </c>
      <c r="CF16" s="343">
        <v>0</v>
      </c>
      <c r="CG16" s="343">
        <f t="shared" ref="CG16:CG18" si="56">SUM(CE16:CF16)</f>
        <v>11</v>
      </c>
      <c r="CH16" s="343">
        <v>4</v>
      </c>
      <c r="CI16" s="343">
        <v>0</v>
      </c>
      <c r="CJ16" s="343">
        <f t="shared" ref="CJ16:CJ18" si="57">SUM(CH16:CI16)</f>
        <v>4</v>
      </c>
      <c r="CK16" s="343">
        <v>1</v>
      </c>
      <c r="CL16" s="343">
        <v>0</v>
      </c>
      <c r="CM16" s="343">
        <f t="shared" ref="CM16:CM18" si="58">SUM(CK16:CL16)</f>
        <v>1</v>
      </c>
      <c r="CN16" s="343">
        <v>13</v>
      </c>
      <c r="CO16" s="343">
        <v>0</v>
      </c>
      <c r="CP16" s="343">
        <f t="shared" ref="CP16:CP18" si="59">SUM(CN16:CO16)</f>
        <v>13</v>
      </c>
      <c r="CQ16" s="344">
        <f t="shared" ref="CQ16:CQ18" si="60">CK16/CN16*100</f>
        <v>7.6923076923076925</v>
      </c>
      <c r="CR16" s="344">
        <v>0</v>
      </c>
      <c r="CS16" s="344">
        <f t="shared" ref="CS16:CS18" si="61">CM16/CP16*100</f>
        <v>7.6923076923076925</v>
      </c>
    </row>
    <row r="17" spans="1:97" hidden="1" x14ac:dyDescent="0.2">
      <c r="A17" s="334" t="s">
        <v>195</v>
      </c>
      <c r="B17" s="354"/>
      <c r="C17" s="354"/>
      <c r="D17" s="354"/>
      <c r="E17" s="354"/>
      <c r="F17" s="354"/>
      <c r="G17" s="354"/>
      <c r="H17" s="354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5"/>
      <c r="U17" s="355"/>
      <c r="V17" s="355"/>
      <c r="W17" s="356"/>
      <c r="X17" s="357"/>
      <c r="Y17" s="357"/>
      <c r="Z17" s="358"/>
      <c r="AA17" s="358"/>
      <c r="AB17" s="358"/>
      <c r="AC17" s="346"/>
      <c r="AD17" s="348"/>
      <c r="AE17" s="349"/>
      <c r="AF17" s="349"/>
      <c r="AG17" s="349"/>
      <c r="AH17" s="349"/>
      <c r="AI17" s="349"/>
      <c r="AJ17" s="350"/>
      <c r="AK17" s="350"/>
      <c r="AL17" s="359">
        <v>1</v>
      </c>
      <c r="AM17" s="359">
        <v>0</v>
      </c>
      <c r="AN17" s="359">
        <f t="shared" si="38"/>
        <v>1</v>
      </c>
      <c r="AO17" s="359">
        <v>1</v>
      </c>
      <c r="AP17" s="359">
        <v>0</v>
      </c>
      <c r="AQ17" s="359">
        <f t="shared" si="22"/>
        <v>1</v>
      </c>
      <c r="AR17" s="359">
        <v>2</v>
      </c>
      <c r="AS17" s="359">
        <v>0</v>
      </c>
      <c r="AT17" s="359">
        <f t="shared" si="23"/>
        <v>2</v>
      </c>
      <c r="AU17" s="359">
        <v>0</v>
      </c>
      <c r="AV17" s="359">
        <v>0</v>
      </c>
      <c r="AW17" s="359">
        <f t="shared" si="24"/>
        <v>0</v>
      </c>
      <c r="AX17" s="360">
        <v>0</v>
      </c>
      <c r="AY17" s="360">
        <v>0</v>
      </c>
      <c r="AZ17" s="360">
        <v>0</v>
      </c>
      <c r="BA17" s="340">
        <v>3</v>
      </c>
      <c r="BB17" s="336">
        <v>0</v>
      </c>
      <c r="BC17" s="336">
        <v>3</v>
      </c>
      <c r="BD17" s="341">
        <v>3</v>
      </c>
      <c r="BE17" s="341">
        <v>0</v>
      </c>
      <c r="BF17" s="342">
        <v>3</v>
      </c>
      <c r="BG17" s="341">
        <v>2</v>
      </c>
      <c r="BH17" s="342">
        <v>0</v>
      </c>
      <c r="BI17" s="342">
        <v>2</v>
      </c>
      <c r="BJ17" s="341">
        <v>4</v>
      </c>
      <c r="BK17" s="341">
        <v>0</v>
      </c>
      <c r="BL17" s="342">
        <f t="shared" si="41"/>
        <v>4</v>
      </c>
      <c r="BM17" s="338">
        <f t="shared" si="42"/>
        <v>50</v>
      </c>
      <c r="BN17" s="338">
        <v>0</v>
      </c>
      <c r="BO17" s="338">
        <f t="shared" si="43"/>
        <v>50</v>
      </c>
      <c r="BP17" s="337">
        <v>4</v>
      </c>
      <c r="BQ17" s="337">
        <v>0</v>
      </c>
      <c r="BR17" s="337">
        <f t="shared" si="44"/>
        <v>4</v>
      </c>
      <c r="BS17" s="337">
        <v>2</v>
      </c>
      <c r="BT17" s="337">
        <v>0</v>
      </c>
      <c r="BU17" s="337">
        <f t="shared" si="25"/>
        <v>2</v>
      </c>
      <c r="BV17" s="337">
        <v>1</v>
      </c>
      <c r="BW17" s="337">
        <v>0</v>
      </c>
      <c r="BX17" s="337">
        <f t="shared" si="26"/>
        <v>1</v>
      </c>
      <c r="BY17" s="337">
        <v>2</v>
      </c>
      <c r="BZ17" s="337">
        <v>0</v>
      </c>
      <c r="CA17" s="337">
        <f t="shared" si="27"/>
        <v>2</v>
      </c>
      <c r="CB17" s="339">
        <f t="shared" si="45"/>
        <v>50</v>
      </c>
      <c r="CC17" s="339">
        <v>0</v>
      </c>
      <c r="CD17" s="339">
        <f t="shared" si="46"/>
        <v>50</v>
      </c>
      <c r="CE17" s="337">
        <v>2</v>
      </c>
      <c r="CF17" s="343">
        <v>0</v>
      </c>
      <c r="CG17" s="343">
        <f t="shared" si="56"/>
        <v>2</v>
      </c>
      <c r="CH17" s="343">
        <v>1</v>
      </c>
      <c r="CI17" s="343">
        <v>0</v>
      </c>
      <c r="CJ17" s="343">
        <f t="shared" si="57"/>
        <v>1</v>
      </c>
      <c r="CK17" s="343">
        <v>1</v>
      </c>
      <c r="CL17" s="343">
        <v>0</v>
      </c>
      <c r="CM17" s="343">
        <f t="shared" si="58"/>
        <v>1</v>
      </c>
      <c r="CN17" s="343">
        <v>7</v>
      </c>
      <c r="CO17" s="343">
        <v>0</v>
      </c>
      <c r="CP17" s="343">
        <f t="shared" si="59"/>
        <v>7</v>
      </c>
      <c r="CQ17" s="344">
        <f t="shared" si="60"/>
        <v>14.285714285714285</v>
      </c>
      <c r="CR17" s="344">
        <v>0</v>
      </c>
      <c r="CS17" s="344">
        <f t="shared" si="61"/>
        <v>14.285714285714285</v>
      </c>
    </row>
    <row r="18" spans="1:97" hidden="1" x14ac:dyDescent="0.2">
      <c r="A18" s="334" t="s">
        <v>196</v>
      </c>
      <c r="B18" s="334">
        <v>4</v>
      </c>
      <c r="C18" s="335"/>
      <c r="D18" s="334">
        <f t="shared" ref="D18:D28" si="62">B18+C18</f>
        <v>4</v>
      </c>
      <c r="E18" s="334"/>
      <c r="F18" s="334"/>
      <c r="G18" s="334">
        <f t="shared" ref="G18:G28" si="63">E18+F18</f>
        <v>0</v>
      </c>
      <c r="H18" s="334"/>
      <c r="I18" s="334"/>
      <c r="J18" s="334">
        <f t="shared" ref="J18:J28" si="64">H18+I18</f>
        <v>0</v>
      </c>
      <c r="K18" s="334"/>
      <c r="L18" s="334"/>
      <c r="M18" s="334">
        <f t="shared" ref="M18:M28" si="65">K18+L18</f>
        <v>0</v>
      </c>
      <c r="N18" s="334" t="e">
        <f>H16/K16*100</f>
        <v>#DIV/0!</v>
      </c>
      <c r="O18" s="334" t="e">
        <f>I16/L16*100</f>
        <v>#DIV/0!</v>
      </c>
      <c r="P18" s="334" t="e">
        <f>J16/M16*100</f>
        <v>#DIV/0!</v>
      </c>
      <c r="Q18" s="334" t="e">
        <f t="shared" ref="Q18:S20" si="66">H18/E18*100</f>
        <v>#DIV/0!</v>
      </c>
      <c r="R18" s="334" t="e">
        <f t="shared" si="66"/>
        <v>#DIV/0!</v>
      </c>
      <c r="S18" s="334" t="e">
        <f t="shared" si="66"/>
        <v>#DIV/0!</v>
      </c>
      <c r="T18" s="64">
        <v>4</v>
      </c>
      <c r="U18" s="64">
        <v>0</v>
      </c>
      <c r="V18" s="336">
        <f t="shared" si="21"/>
        <v>4</v>
      </c>
      <c r="W18" s="64">
        <v>4</v>
      </c>
      <c r="X18" s="337">
        <v>0</v>
      </c>
      <c r="Y18" s="67">
        <f t="shared" si="34"/>
        <v>4</v>
      </c>
      <c r="Z18" s="64">
        <v>4</v>
      </c>
      <c r="AA18" s="64">
        <v>0</v>
      </c>
      <c r="AB18" s="63">
        <f t="shared" si="52"/>
        <v>4</v>
      </c>
      <c r="AC18" s="64">
        <v>5</v>
      </c>
      <c r="AD18" s="62">
        <v>0</v>
      </c>
      <c r="AE18" s="63">
        <f t="shared" si="35"/>
        <v>5</v>
      </c>
      <c r="AF18" s="338">
        <f t="shared" si="36"/>
        <v>80</v>
      </c>
      <c r="AG18" s="338">
        <v>0</v>
      </c>
      <c r="AH18" s="338">
        <f t="shared" si="2"/>
        <v>80</v>
      </c>
      <c r="AI18" s="338">
        <v>100</v>
      </c>
      <c r="AJ18" s="338">
        <v>0</v>
      </c>
      <c r="AK18" s="338">
        <v>100</v>
      </c>
      <c r="AL18" s="337">
        <v>9</v>
      </c>
      <c r="AM18" s="337">
        <v>0</v>
      </c>
      <c r="AN18" s="337">
        <f t="shared" si="38"/>
        <v>9</v>
      </c>
      <c r="AO18" s="337">
        <v>8</v>
      </c>
      <c r="AP18" s="337">
        <v>0</v>
      </c>
      <c r="AQ18" s="337">
        <f t="shared" si="22"/>
        <v>8</v>
      </c>
      <c r="AR18" s="337">
        <v>7</v>
      </c>
      <c r="AS18" s="337">
        <v>0</v>
      </c>
      <c r="AT18" s="337">
        <f t="shared" si="23"/>
        <v>7</v>
      </c>
      <c r="AU18" s="337">
        <v>11</v>
      </c>
      <c r="AV18" s="337">
        <v>0</v>
      </c>
      <c r="AW18" s="337">
        <f t="shared" si="24"/>
        <v>11</v>
      </c>
      <c r="AX18" s="339">
        <f t="shared" si="39"/>
        <v>63.636363636363633</v>
      </c>
      <c r="AY18" s="339">
        <v>0</v>
      </c>
      <c r="AZ18" s="339">
        <f t="shared" si="40"/>
        <v>63.636363636363633</v>
      </c>
      <c r="BA18" s="340">
        <v>12</v>
      </c>
      <c r="BB18" s="336">
        <v>0</v>
      </c>
      <c r="BC18" s="336">
        <v>12</v>
      </c>
      <c r="BD18" s="341">
        <v>8</v>
      </c>
      <c r="BE18" s="341">
        <v>0</v>
      </c>
      <c r="BF18" s="342">
        <v>8</v>
      </c>
      <c r="BG18" s="341">
        <v>7</v>
      </c>
      <c r="BH18" s="342">
        <v>0</v>
      </c>
      <c r="BI18" s="342">
        <v>7</v>
      </c>
      <c r="BJ18" s="341">
        <v>13</v>
      </c>
      <c r="BK18" s="341">
        <v>0</v>
      </c>
      <c r="BL18" s="342">
        <f>SUM(BJ18:BK18)</f>
        <v>13</v>
      </c>
      <c r="BM18" s="338">
        <f t="shared" si="42"/>
        <v>53.846153846153847</v>
      </c>
      <c r="BN18" s="338">
        <v>0</v>
      </c>
      <c r="BO18" s="338">
        <f t="shared" si="43"/>
        <v>53.846153846153847</v>
      </c>
      <c r="BP18" s="337">
        <v>16</v>
      </c>
      <c r="BQ18" s="337">
        <v>0</v>
      </c>
      <c r="BR18" s="337">
        <f t="shared" si="44"/>
        <v>16</v>
      </c>
      <c r="BS18" s="337">
        <v>7</v>
      </c>
      <c r="BT18" s="337">
        <v>0</v>
      </c>
      <c r="BU18" s="337">
        <f t="shared" si="25"/>
        <v>7</v>
      </c>
      <c r="BV18" s="337">
        <v>6</v>
      </c>
      <c r="BW18" s="337">
        <v>0</v>
      </c>
      <c r="BX18" s="337">
        <f t="shared" si="26"/>
        <v>6</v>
      </c>
      <c r="BY18" s="337">
        <v>15</v>
      </c>
      <c r="BZ18" s="337">
        <v>0</v>
      </c>
      <c r="CA18" s="337">
        <f t="shared" si="27"/>
        <v>15</v>
      </c>
      <c r="CB18" s="339">
        <f t="shared" si="45"/>
        <v>40</v>
      </c>
      <c r="CC18" s="339">
        <v>0</v>
      </c>
      <c r="CD18" s="339">
        <f t="shared" si="46"/>
        <v>40</v>
      </c>
      <c r="CE18" s="337">
        <v>18</v>
      </c>
      <c r="CF18" s="343">
        <v>0</v>
      </c>
      <c r="CG18" s="343">
        <f t="shared" si="56"/>
        <v>18</v>
      </c>
      <c r="CH18" s="343">
        <v>10</v>
      </c>
      <c r="CI18" s="343">
        <v>0</v>
      </c>
      <c r="CJ18" s="343">
        <f t="shared" si="57"/>
        <v>10</v>
      </c>
      <c r="CK18" s="343">
        <v>8</v>
      </c>
      <c r="CL18" s="343">
        <v>0</v>
      </c>
      <c r="CM18" s="343">
        <f t="shared" si="58"/>
        <v>8</v>
      </c>
      <c r="CN18" s="343">
        <v>19</v>
      </c>
      <c r="CO18" s="343">
        <v>0</v>
      </c>
      <c r="CP18" s="343">
        <f t="shared" si="59"/>
        <v>19</v>
      </c>
      <c r="CQ18" s="344">
        <f t="shared" si="60"/>
        <v>42.105263157894733</v>
      </c>
      <c r="CR18" s="344">
        <v>0</v>
      </c>
      <c r="CS18" s="344">
        <f t="shared" si="61"/>
        <v>42.105263157894733</v>
      </c>
    </row>
    <row r="19" spans="1:97" ht="15.75" hidden="1" customHeight="1" x14ac:dyDescent="0.2">
      <c r="A19" s="361" t="s">
        <v>197</v>
      </c>
      <c r="B19" s="362">
        <f>SUM(B20:B29)/2</f>
        <v>8</v>
      </c>
      <c r="C19" s="362">
        <f>SUM(C20:C29)/2</f>
        <v>0</v>
      </c>
      <c r="D19" s="362">
        <f t="shared" si="62"/>
        <v>8</v>
      </c>
      <c r="E19" s="362">
        <f>SUM(E20:E29)/2</f>
        <v>0</v>
      </c>
      <c r="F19" s="362">
        <f>SUM(F20:F29)/2</f>
        <v>0</v>
      </c>
      <c r="G19" s="362">
        <f t="shared" si="63"/>
        <v>0</v>
      </c>
      <c r="H19" s="362">
        <f>SUM(H20:H29)/2</f>
        <v>0</v>
      </c>
      <c r="I19" s="362">
        <f>SUM(I20:I29)/2</f>
        <v>0</v>
      </c>
      <c r="J19" s="362">
        <f t="shared" si="64"/>
        <v>0</v>
      </c>
      <c r="K19" s="362">
        <f>SUM(K20:K29)/2</f>
        <v>0</v>
      </c>
      <c r="L19" s="362">
        <f>SUM(L20:L29)/2</f>
        <v>0</v>
      </c>
      <c r="M19" s="362">
        <f t="shared" si="65"/>
        <v>0</v>
      </c>
      <c r="N19" s="362" t="e">
        <f>H19/K19*100</f>
        <v>#DIV/0!</v>
      </c>
      <c r="O19" s="362" t="e">
        <f>I19/L19*100</f>
        <v>#DIV/0!</v>
      </c>
      <c r="P19" s="362" t="e">
        <f>J19/M19*100</f>
        <v>#DIV/0!</v>
      </c>
      <c r="Q19" s="362" t="e">
        <f>H19/E19*100</f>
        <v>#DIV/0!</v>
      </c>
      <c r="R19" s="362" t="e">
        <f t="shared" si="66"/>
        <v>#DIV/0!</v>
      </c>
      <c r="S19" s="362" t="e">
        <f t="shared" si="66"/>
        <v>#DIV/0!</v>
      </c>
      <c r="T19" s="363">
        <f>SUM(T20:T28)/2</f>
        <v>18</v>
      </c>
      <c r="U19" s="363">
        <f t="shared" ref="U19:V19" si="67">SUM(U20:U28)/2</f>
        <v>0</v>
      </c>
      <c r="V19" s="363">
        <f t="shared" si="67"/>
        <v>18</v>
      </c>
      <c r="W19" s="363">
        <f>SUM(W20:W28)/2</f>
        <v>13</v>
      </c>
      <c r="X19" s="363">
        <f t="shared" ref="X19" si="68">SUM(X20:X28)/2</f>
        <v>0</v>
      </c>
      <c r="Y19" s="363">
        <f>SUM(Y20:Y28)/2</f>
        <v>13</v>
      </c>
      <c r="Z19" s="363">
        <f>SUM(Z20:Z28)/2</f>
        <v>5.5</v>
      </c>
      <c r="AA19" s="363">
        <f t="shared" ref="AA19" si="69">SUM(AA20:AA28)/2</f>
        <v>0</v>
      </c>
      <c r="AB19" s="363">
        <f>SUM(AB20:AB28)/2</f>
        <v>5.5</v>
      </c>
      <c r="AC19" s="363">
        <f>SUM(AC20:AC28)/2</f>
        <v>9</v>
      </c>
      <c r="AD19" s="363">
        <f t="shared" ref="AD19:AE19" si="70">SUM(AD20:AD28)/2</f>
        <v>0</v>
      </c>
      <c r="AE19" s="363">
        <f t="shared" si="70"/>
        <v>9</v>
      </c>
      <c r="AF19" s="364">
        <f>Z19/AC19*100</f>
        <v>61.111111111111114</v>
      </c>
      <c r="AG19" s="364">
        <v>0</v>
      </c>
      <c r="AH19" s="364">
        <f t="shared" si="2"/>
        <v>61.111111111111114</v>
      </c>
      <c r="AI19" s="364">
        <f>Z19/W19*100</f>
        <v>42.307692307692307</v>
      </c>
      <c r="AJ19" s="364">
        <v>0</v>
      </c>
      <c r="AK19" s="364">
        <f t="shared" ref="AK19" si="71">AB19/Y19*100</f>
        <v>42.307692307692307</v>
      </c>
      <c r="AL19" s="363"/>
      <c r="AM19" s="363"/>
      <c r="AN19" s="363"/>
      <c r="AO19" s="363"/>
      <c r="AP19" s="363"/>
      <c r="AQ19" s="363"/>
      <c r="AR19" s="363"/>
      <c r="AS19" s="363"/>
      <c r="AT19" s="363"/>
      <c r="AU19" s="363"/>
      <c r="AV19" s="363"/>
      <c r="AW19" s="363"/>
      <c r="AX19" s="365"/>
      <c r="AY19" s="365"/>
      <c r="AZ19" s="365"/>
      <c r="BA19" s="365"/>
      <c r="BB19" s="365"/>
      <c r="BC19" s="365"/>
      <c r="BD19" s="365"/>
      <c r="BE19" s="365"/>
      <c r="BF19" s="365"/>
      <c r="BG19" s="365"/>
      <c r="BH19" s="365"/>
      <c r="BI19" s="365"/>
      <c r="BJ19" s="365"/>
      <c r="BK19" s="365"/>
      <c r="BL19" s="365"/>
      <c r="BM19" s="365"/>
      <c r="BN19" s="365"/>
      <c r="BO19" s="365"/>
      <c r="BP19" s="366"/>
      <c r="BQ19" s="366"/>
      <c r="BR19" s="366"/>
      <c r="BS19" s="366"/>
      <c r="BT19" s="366"/>
      <c r="BU19" s="366"/>
      <c r="BV19" s="366"/>
      <c r="BW19" s="366"/>
      <c r="BX19" s="366"/>
      <c r="BY19" s="366"/>
      <c r="BZ19" s="366"/>
      <c r="CA19" s="366"/>
      <c r="CB19" s="367"/>
      <c r="CC19" s="367"/>
      <c r="CD19" s="367"/>
      <c r="CE19" s="366"/>
      <c r="CF19" s="368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9"/>
      <c r="CR19" s="369"/>
      <c r="CS19" s="369"/>
    </row>
    <row r="20" spans="1:97" s="377" customFormat="1" hidden="1" x14ac:dyDescent="0.2">
      <c r="A20" s="334" t="s">
        <v>198</v>
      </c>
      <c r="B20" s="334">
        <v>2</v>
      </c>
      <c r="C20" s="335"/>
      <c r="D20" s="334">
        <f t="shared" si="62"/>
        <v>2</v>
      </c>
      <c r="E20" s="334"/>
      <c r="F20" s="334"/>
      <c r="G20" s="334">
        <f t="shared" si="63"/>
        <v>0</v>
      </c>
      <c r="H20" s="334"/>
      <c r="I20" s="334"/>
      <c r="J20" s="334">
        <f t="shared" si="64"/>
        <v>0</v>
      </c>
      <c r="K20" s="334"/>
      <c r="L20" s="334"/>
      <c r="M20" s="334">
        <f t="shared" si="65"/>
        <v>0</v>
      </c>
      <c r="N20" s="334" t="e">
        <f>H18/K18*100</f>
        <v>#DIV/0!</v>
      </c>
      <c r="O20" s="334" t="e">
        <f>I18/L18*100</f>
        <v>#DIV/0!</v>
      </c>
      <c r="P20" s="334" t="e">
        <f>J18/M18*100</f>
        <v>#DIV/0!</v>
      </c>
      <c r="Q20" s="334" t="e">
        <f t="shared" ref="Q20" si="72">H20/E20*100</f>
        <v>#DIV/0!</v>
      </c>
      <c r="R20" s="334" t="e">
        <f t="shared" si="66"/>
        <v>#DIV/0!</v>
      </c>
      <c r="S20" s="334" t="e">
        <f t="shared" si="66"/>
        <v>#DIV/0!</v>
      </c>
      <c r="T20" s="340">
        <v>7</v>
      </c>
      <c r="U20" s="340">
        <v>0</v>
      </c>
      <c r="V20" s="336">
        <f t="shared" ref="V20" si="73">SUM(T20:U20)</f>
        <v>7</v>
      </c>
      <c r="W20" s="337">
        <v>5</v>
      </c>
      <c r="X20" s="64">
        <v>0</v>
      </c>
      <c r="Y20" s="67">
        <f t="shared" ref="Y20" si="74">W20+X20</f>
        <v>5</v>
      </c>
      <c r="Z20" s="64">
        <v>3</v>
      </c>
      <c r="AA20" s="64">
        <v>0</v>
      </c>
      <c r="AB20" s="63">
        <f t="shared" ref="AB20" si="75">Z20+AA20</f>
        <v>3</v>
      </c>
      <c r="AC20" s="64">
        <v>5</v>
      </c>
      <c r="AD20" s="370">
        <v>0</v>
      </c>
      <c r="AE20" s="63">
        <f t="shared" ref="AE20" si="76">AC20+AD20</f>
        <v>5</v>
      </c>
      <c r="AF20" s="338">
        <f t="shared" ref="AF20" si="77">Z20/AC20*100</f>
        <v>60</v>
      </c>
      <c r="AG20" s="338">
        <v>0</v>
      </c>
      <c r="AH20" s="338">
        <f t="shared" si="2"/>
        <v>60</v>
      </c>
      <c r="AI20" s="338">
        <v>100</v>
      </c>
      <c r="AJ20" s="338">
        <v>0</v>
      </c>
      <c r="AK20" s="338">
        <v>100</v>
      </c>
      <c r="AL20" s="337">
        <v>5</v>
      </c>
      <c r="AM20" s="337">
        <v>0</v>
      </c>
      <c r="AN20" s="337">
        <f t="shared" ref="AN20:AN23" si="78">SUM(AL20:AM20)</f>
        <v>5</v>
      </c>
      <c r="AO20" s="337">
        <v>2</v>
      </c>
      <c r="AP20" s="337">
        <v>0</v>
      </c>
      <c r="AQ20" s="337">
        <f t="shared" ref="AQ20:AQ23" si="79">SUM(AO20:AP20)</f>
        <v>2</v>
      </c>
      <c r="AR20" s="337">
        <v>2</v>
      </c>
      <c r="AS20" s="337">
        <v>0</v>
      </c>
      <c r="AT20" s="337">
        <f t="shared" si="23"/>
        <v>2</v>
      </c>
      <c r="AU20" s="337">
        <v>2.5</v>
      </c>
      <c r="AV20" s="337">
        <v>0</v>
      </c>
      <c r="AW20" s="337">
        <f t="shared" si="24"/>
        <v>2.5</v>
      </c>
      <c r="AX20" s="339">
        <f t="shared" si="39"/>
        <v>80</v>
      </c>
      <c r="AY20" s="339">
        <v>0</v>
      </c>
      <c r="AZ20" s="339">
        <f t="shared" si="40"/>
        <v>80</v>
      </c>
      <c r="BA20" s="371"/>
      <c r="BB20" s="371"/>
      <c r="BC20" s="371"/>
      <c r="BD20" s="371"/>
      <c r="BE20" s="371"/>
      <c r="BF20" s="371"/>
      <c r="BG20" s="371"/>
      <c r="BH20" s="371"/>
      <c r="BI20" s="371"/>
      <c r="BJ20" s="371"/>
      <c r="BK20" s="371"/>
      <c r="BL20" s="371"/>
      <c r="BM20" s="371"/>
      <c r="BN20" s="371"/>
      <c r="BO20" s="372"/>
      <c r="BP20" s="373"/>
      <c r="BQ20" s="373"/>
      <c r="BR20" s="373"/>
      <c r="BS20" s="373"/>
      <c r="BT20" s="373"/>
      <c r="BU20" s="373"/>
      <c r="BV20" s="373"/>
      <c r="BW20" s="373"/>
      <c r="BX20" s="373"/>
      <c r="BY20" s="373"/>
      <c r="BZ20" s="373"/>
      <c r="CA20" s="373"/>
      <c r="CB20" s="374"/>
      <c r="CC20" s="374"/>
      <c r="CD20" s="374"/>
      <c r="CE20" s="373"/>
      <c r="CF20" s="375"/>
      <c r="CG20" s="375"/>
      <c r="CH20" s="375"/>
      <c r="CI20" s="375"/>
      <c r="CJ20" s="375"/>
      <c r="CK20" s="375"/>
      <c r="CL20" s="375"/>
      <c r="CM20" s="375"/>
      <c r="CN20" s="375"/>
      <c r="CO20" s="375"/>
      <c r="CP20" s="375"/>
      <c r="CQ20" s="376"/>
      <c r="CR20" s="376"/>
      <c r="CS20" s="376"/>
    </row>
    <row r="21" spans="1:97" s="377" customFormat="1" hidden="1" x14ac:dyDescent="0.2">
      <c r="A21" s="334" t="s">
        <v>199</v>
      </c>
      <c r="B21" s="335"/>
      <c r="C21" s="335"/>
      <c r="D21" s="335">
        <f t="shared" si="62"/>
        <v>0</v>
      </c>
      <c r="E21" s="335"/>
      <c r="F21" s="335"/>
      <c r="G21" s="335">
        <f t="shared" si="63"/>
        <v>0</v>
      </c>
      <c r="H21" s="335"/>
      <c r="I21" s="335"/>
      <c r="J21" s="335">
        <f t="shared" si="64"/>
        <v>0</v>
      </c>
      <c r="K21" s="335"/>
      <c r="L21" s="335"/>
      <c r="M21" s="335">
        <f t="shared" si="65"/>
        <v>0</v>
      </c>
      <c r="N21" s="335"/>
      <c r="O21" s="335"/>
      <c r="P21" s="335"/>
      <c r="Q21" s="335"/>
      <c r="R21" s="335"/>
      <c r="S21" s="335"/>
      <c r="T21" s="378">
        <v>0</v>
      </c>
      <c r="U21" s="378">
        <v>0</v>
      </c>
      <c r="V21" s="378">
        <v>0</v>
      </c>
      <c r="W21" s="378"/>
      <c r="X21" s="378"/>
      <c r="Y21" s="378"/>
      <c r="Z21" s="345"/>
      <c r="AA21" s="345"/>
      <c r="AB21" s="345"/>
      <c r="AC21" s="345"/>
      <c r="AD21" s="345"/>
      <c r="AE21" s="345"/>
      <c r="AF21" s="345"/>
      <c r="AG21" s="345">
        <v>0</v>
      </c>
      <c r="AH21" s="345"/>
      <c r="AI21" s="345"/>
      <c r="AJ21" s="379"/>
      <c r="AK21" s="379"/>
      <c r="AL21" s="359">
        <v>2</v>
      </c>
      <c r="AM21" s="359">
        <v>0</v>
      </c>
      <c r="AN21" s="359">
        <f t="shared" si="78"/>
        <v>2</v>
      </c>
      <c r="AO21" s="359">
        <v>1</v>
      </c>
      <c r="AP21" s="359">
        <v>0</v>
      </c>
      <c r="AQ21" s="359">
        <f t="shared" si="79"/>
        <v>1</v>
      </c>
      <c r="AR21" s="359">
        <v>0</v>
      </c>
      <c r="AS21" s="359">
        <v>0</v>
      </c>
      <c r="AT21" s="359">
        <f t="shared" si="23"/>
        <v>0</v>
      </c>
      <c r="AU21" s="359">
        <v>0</v>
      </c>
      <c r="AV21" s="359">
        <v>0</v>
      </c>
      <c r="AW21" s="359">
        <f t="shared" si="24"/>
        <v>0</v>
      </c>
      <c r="AX21" s="360">
        <v>0</v>
      </c>
      <c r="AY21" s="360">
        <v>0</v>
      </c>
      <c r="AZ21" s="360">
        <v>0</v>
      </c>
      <c r="BA21" s="380"/>
      <c r="BB21" s="380"/>
      <c r="BC21" s="380"/>
      <c r="BD21" s="381"/>
      <c r="BE21" s="381"/>
      <c r="BF21" s="382"/>
      <c r="BG21" s="381"/>
      <c r="BH21" s="382"/>
      <c r="BI21" s="382"/>
      <c r="BJ21" s="381"/>
      <c r="BK21" s="381"/>
      <c r="BL21" s="382"/>
      <c r="BM21" s="372"/>
      <c r="BN21" s="372"/>
      <c r="BO21" s="372"/>
      <c r="BP21" s="373"/>
      <c r="BQ21" s="373"/>
      <c r="BR21" s="373"/>
      <c r="BS21" s="373"/>
      <c r="BT21" s="373"/>
      <c r="BU21" s="373"/>
      <c r="BV21" s="373"/>
      <c r="BW21" s="373"/>
      <c r="BX21" s="373"/>
      <c r="BY21" s="373"/>
      <c r="BZ21" s="373"/>
      <c r="CA21" s="373"/>
      <c r="CB21" s="374"/>
      <c r="CC21" s="374"/>
      <c r="CD21" s="374"/>
      <c r="CE21" s="373"/>
      <c r="CF21" s="375"/>
      <c r="CG21" s="375"/>
      <c r="CH21" s="375"/>
      <c r="CI21" s="375"/>
      <c r="CJ21" s="375"/>
      <c r="CK21" s="375"/>
      <c r="CL21" s="375"/>
      <c r="CM21" s="375"/>
      <c r="CN21" s="375"/>
      <c r="CO21" s="375"/>
      <c r="CP21" s="375"/>
      <c r="CQ21" s="376"/>
      <c r="CR21" s="376"/>
      <c r="CS21" s="376"/>
    </row>
    <row r="22" spans="1:97" s="377" customFormat="1" hidden="1" x14ac:dyDescent="0.2">
      <c r="A22" s="334" t="s">
        <v>200</v>
      </c>
      <c r="B22" s="334">
        <v>6</v>
      </c>
      <c r="C22" s="335"/>
      <c r="D22" s="334">
        <f t="shared" si="62"/>
        <v>6</v>
      </c>
      <c r="E22" s="334"/>
      <c r="F22" s="334"/>
      <c r="G22" s="334">
        <f t="shared" si="63"/>
        <v>0</v>
      </c>
      <c r="H22" s="334"/>
      <c r="I22" s="334"/>
      <c r="J22" s="334">
        <f t="shared" si="64"/>
        <v>0</v>
      </c>
      <c r="K22" s="334"/>
      <c r="L22" s="334"/>
      <c r="M22" s="334">
        <f t="shared" si="65"/>
        <v>0</v>
      </c>
      <c r="N22" s="334" t="e">
        <f>H20/K20*100</f>
        <v>#DIV/0!</v>
      </c>
      <c r="O22" s="334" t="e">
        <f>I20/L20*100</f>
        <v>#DIV/0!</v>
      </c>
      <c r="P22" s="334" t="e">
        <f>J20/M20*100</f>
        <v>#DIV/0!</v>
      </c>
      <c r="Q22" s="334" t="e">
        <f t="shared" ref="Q22:S22" si="80">H22/E22*100</f>
        <v>#DIV/0!</v>
      </c>
      <c r="R22" s="334" t="e">
        <f t="shared" si="80"/>
        <v>#DIV/0!</v>
      </c>
      <c r="S22" s="334" t="e">
        <f t="shared" si="80"/>
        <v>#DIV/0!</v>
      </c>
      <c r="T22" s="340">
        <v>3</v>
      </c>
      <c r="U22" s="340">
        <v>0</v>
      </c>
      <c r="V22" s="336">
        <v>3</v>
      </c>
      <c r="W22" s="337">
        <v>3</v>
      </c>
      <c r="X22" s="370">
        <v>0</v>
      </c>
      <c r="Y22" s="67">
        <f>W22+X22</f>
        <v>3</v>
      </c>
      <c r="Z22" s="370">
        <v>3</v>
      </c>
      <c r="AA22" s="370">
        <v>0</v>
      </c>
      <c r="AB22" s="63">
        <f>Z22+AA22</f>
        <v>3</v>
      </c>
      <c r="AC22" s="370">
        <v>6</v>
      </c>
      <c r="AD22" s="370">
        <v>0</v>
      </c>
      <c r="AE22" s="63">
        <f>AC22+AD22</f>
        <v>6</v>
      </c>
      <c r="AF22" s="338">
        <f>Z22/AC22*100</f>
        <v>50</v>
      </c>
      <c r="AG22" s="338">
        <v>0</v>
      </c>
      <c r="AH22" s="338">
        <f>AB22/AE22*100</f>
        <v>50</v>
      </c>
      <c r="AI22" s="338">
        <v>100</v>
      </c>
      <c r="AJ22" s="338">
        <v>0</v>
      </c>
      <c r="AK22" s="338">
        <v>100</v>
      </c>
      <c r="AL22" s="337">
        <v>2</v>
      </c>
      <c r="AM22" s="337">
        <v>0</v>
      </c>
      <c r="AN22" s="337">
        <f t="shared" si="78"/>
        <v>2</v>
      </c>
      <c r="AO22" s="337">
        <v>2</v>
      </c>
      <c r="AP22" s="337">
        <v>0</v>
      </c>
      <c r="AQ22" s="337">
        <f t="shared" si="79"/>
        <v>2</v>
      </c>
      <c r="AR22" s="337">
        <v>2</v>
      </c>
      <c r="AS22" s="337">
        <v>0</v>
      </c>
      <c r="AT22" s="337">
        <f t="shared" si="23"/>
        <v>2</v>
      </c>
      <c r="AU22" s="337">
        <v>2.5</v>
      </c>
      <c r="AV22" s="337">
        <v>0</v>
      </c>
      <c r="AW22" s="337">
        <f t="shared" si="24"/>
        <v>2.5</v>
      </c>
      <c r="AX22" s="339">
        <f t="shared" si="39"/>
        <v>80</v>
      </c>
      <c r="AY22" s="339">
        <v>0</v>
      </c>
      <c r="AZ22" s="339">
        <f t="shared" si="40"/>
        <v>80</v>
      </c>
      <c r="BA22" s="380"/>
      <c r="BB22" s="380"/>
      <c r="BC22" s="380"/>
      <c r="BD22" s="381"/>
      <c r="BE22" s="381"/>
      <c r="BF22" s="382"/>
      <c r="BG22" s="381"/>
      <c r="BH22" s="382"/>
      <c r="BI22" s="382"/>
      <c r="BJ22" s="381"/>
      <c r="BK22" s="381"/>
      <c r="BL22" s="382"/>
      <c r="BM22" s="372"/>
      <c r="BN22" s="372"/>
      <c r="BO22" s="372"/>
      <c r="BP22" s="373"/>
      <c r="BQ22" s="373"/>
      <c r="BR22" s="373"/>
      <c r="BS22" s="373"/>
      <c r="BT22" s="373"/>
      <c r="BU22" s="373"/>
      <c r="BV22" s="373"/>
      <c r="BW22" s="373"/>
      <c r="BX22" s="373"/>
      <c r="BY22" s="373"/>
      <c r="BZ22" s="373"/>
      <c r="CA22" s="373"/>
      <c r="CB22" s="374"/>
      <c r="CC22" s="374"/>
      <c r="CD22" s="374"/>
      <c r="CE22" s="373"/>
      <c r="CF22" s="375"/>
      <c r="CG22" s="375"/>
      <c r="CH22" s="375"/>
      <c r="CI22" s="375"/>
      <c r="CJ22" s="375"/>
      <c r="CK22" s="375"/>
      <c r="CL22" s="375"/>
      <c r="CM22" s="375"/>
      <c r="CN22" s="375"/>
      <c r="CO22" s="375"/>
      <c r="CP22" s="375"/>
      <c r="CQ22" s="376"/>
      <c r="CR22" s="376"/>
      <c r="CS22" s="376"/>
    </row>
    <row r="23" spans="1:97" s="377" customFormat="1" hidden="1" x14ac:dyDescent="0.2">
      <c r="A23" s="334" t="s">
        <v>201</v>
      </c>
      <c r="B23" s="335"/>
      <c r="C23" s="335"/>
      <c r="D23" s="335">
        <f t="shared" si="62"/>
        <v>0</v>
      </c>
      <c r="E23" s="335"/>
      <c r="F23" s="335"/>
      <c r="G23" s="335">
        <f t="shared" si="63"/>
        <v>0</v>
      </c>
      <c r="H23" s="335"/>
      <c r="I23" s="335"/>
      <c r="J23" s="335">
        <f t="shared" si="64"/>
        <v>0</v>
      </c>
      <c r="K23" s="335"/>
      <c r="L23" s="335"/>
      <c r="M23" s="335">
        <f t="shared" si="65"/>
        <v>0</v>
      </c>
      <c r="N23" s="335"/>
      <c r="O23" s="335"/>
      <c r="P23" s="335"/>
      <c r="Q23" s="335"/>
      <c r="R23" s="335"/>
      <c r="S23" s="335"/>
      <c r="T23" s="340">
        <v>4</v>
      </c>
      <c r="U23" s="340">
        <v>0</v>
      </c>
      <c r="V23" s="336">
        <f t="shared" ref="V23:V24" si="81">SUM(T23:U23)</f>
        <v>4</v>
      </c>
      <c r="W23" s="337">
        <v>2</v>
      </c>
      <c r="X23" s="370">
        <v>0</v>
      </c>
      <c r="Y23" s="67">
        <f t="shared" ref="Y23:Y24" si="82">W23+X23</f>
        <v>2</v>
      </c>
      <c r="Z23" s="370">
        <v>1</v>
      </c>
      <c r="AA23" s="370">
        <v>0</v>
      </c>
      <c r="AB23" s="63">
        <f t="shared" ref="AB23:AB24" si="83">Z23+AA23</f>
        <v>1</v>
      </c>
      <c r="AC23" s="370">
        <v>1</v>
      </c>
      <c r="AD23" s="370">
        <v>0</v>
      </c>
      <c r="AE23" s="63">
        <f t="shared" ref="AE23:AE24" si="84">AC23+AD23</f>
        <v>1</v>
      </c>
      <c r="AF23" s="338">
        <f t="shared" ref="AF23:AF24" si="85">Z23/AC23*100</f>
        <v>100</v>
      </c>
      <c r="AG23" s="338">
        <v>0</v>
      </c>
      <c r="AH23" s="338">
        <f t="shared" ref="AH23:AH24" si="86">AB23/AE23*100</f>
        <v>100</v>
      </c>
      <c r="AI23" s="338">
        <v>100</v>
      </c>
      <c r="AJ23" s="338">
        <v>0</v>
      </c>
      <c r="AK23" s="338">
        <v>100</v>
      </c>
      <c r="AL23" s="337">
        <v>2</v>
      </c>
      <c r="AM23" s="337">
        <v>0</v>
      </c>
      <c r="AN23" s="337">
        <f t="shared" si="78"/>
        <v>2</v>
      </c>
      <c r="AO23" s="337">
        <v>1</v>
      </c>
      <c r="AP23" s="337">
        <v>0</v>
      </c>
      <c r="AQ23" s="337">
        <f t="shared" si="79"/>
        <v>1</v>
      </c>
      <c r="AR23" s="337">
        <v>0</v>
      </c>
      <c r="AS23" s="337">
        <v>0</v>
      </c>
      <c r="AT23" s="337">
        <f t="shared" si="23"/>
        <v>0</v>
      </c>
      <c r="AU23" s="337">
        <v>1</v>
      </c>
      <c r="AV23" s="337">
        <v>0</v>
      </c>
      <c r="AW23" s="337">
        <f t="shared" si="24"/>
        <v>1</v>
      </c>
      <c r="AX23" s="339">
        <f t="shared" si="39"/>
        <v>0</v>
      </c>
      <c r="AY23" s="339">
        <v>0</v>
      </c>
      <c r="AZ23" s="339">
        <f t="shared" si="40"/>
        <v>0</v>
      </c>
      <c r="BA23" s="380"/>
      <c r="BB23" s="380"/>
      <c r="BC23" s="380"/>
      <c r="BD23" s="381"/>
      <c r="BE23" s="381"/>
      <c r="BF23" s="382"/>
      <c r="BG23" s="381"/>
      <c r="BH23" s="382"/>
      <c r="BI23" s="382"/>
      <c r="BJ23" s="381"/>
      <c r="BK23" s="381"/>
      <c r="BL23" s="382"/>
      <c r="BM23" s="372"/>
      <c r="BN23" s="372"/>
      <c r="BO23" s="372"/>
      <c r="BP23" s="373"/>
      <c r="BQ23" s="373"/>
      <c r="BR23" s="373"/>
      <c r="BS23" s="373"/>
      <c r="BT23" s="373"/>
      <c r="BU23" s="373"/>
      <c r="BV23" s="373"/>
      <c r="BW23" s="373"/>
      <c r="BX23" s="373"/>
      <c r="BY23" s="373"/>
      <c r="BZ23" s="373"/>
      <c r="CA23" s="373"/>
      <c r="CB23" s="374"/>
      <c r="CC23" s="374"/>
      <c r="CD23" s="374"/>
      <c r="CE23" s="373"/>
      <c r="CF23" s="375"/>
      <c r="CG23" s="375"/>
      <c r="CH23" s="375"/>
      <c r="CI23" s="375"/>
      <c r="CJ23" s="375"/>
      <c r="CK23" s="375"/>
      <c r="CL23" s="375"/>
      <c r="CM23" s="375"/>
      <c r="CN23" s="375"/>
      <c r="CO23" s="375"/>
      <c r="CP23" s="375"/>
      <c r="CQ23" s="376"/>
      <c r="CR23" s="376"/>
      <c r="CS23" s="376"/>
    </row>
    <row r="24" spans="1:97" s="377" customFormat="1" hidden="1" x14ac:dyDescent="0.2">
      <c r="A24" s="334" t="s">
        <v>202</v>
      </c>
      <c r="B24" s="334">
        <v>5</v>
      </c>
      <c r="C24" s="335"/>
      <c r="D24" s="334">
        <f t="shared" si="62"/>
        <v>5</v>
      </c>
      <c r="E24" s="334"/>
      <c r="F24" s="334"/>
      <c r="G24" s="334">
        <f t="shared" si="63"/>
        <v>0</v>
      </c>
      <c r="H24" s="334"/>
      <c r="I24" s="334"/>
      <c r="J24" s="334">
        <f t="shared" si="64"/>
        <v>0</v>
      </c>
      <c r="K24" s="334"/>
      <c r="L24" s="334"/>
      <c r="M24" s="334">
        <f t="shared" si="65"/>
        <v>0</v>
      </c>
      <c r="N24" s="334" t="e">
        <f>H22/K22*100</f>
        <v>#DIV/0!</v>
      </c>
      <c r="O24" s="334" t="e">
        <f>I22/L22*100</f>
        <v>#DIV/0!</v>
      </c>
      <c r="P24" s="334" t="e">
        <f>J22/M22*100</f>
        <v>#DIV/0!</v>
      </c>
      <c r="Q24" s="334" t="e">
        <f t="shared" ref="Q24:S24" si="87">H24/E24*100</f>
        <v>#DIV/0!</v>
      </c>
      <c r="R24" s="334" t="e">
        <f t="shared" si="87"/>
        <v>#DIV/0!</v>
      </c>
      <c r="S24" s="334" t="e">
        <f t="shared" si="87"/>
        <v>#DIV/0!</v>
      </c>
      <c r="T24" s="340">
        <v>8</v>
      </c>
      <c r="U24" s="340">
        <v>0</v>
      </c>
      <c r="V24" s="336">
        <f t="shared" si="81"/>
        <v>8</v>
      </c>
      <c r="W24" s="337">
        <v>6</v>
      </c>
      <c r="X24" s="370">
        <v>0</v>
      </c>
      <c r="Y24" s="67">
        <f t="shared" si="82"/>
        <v>6</v>
      </c>
      <c r="Z24" s="370">
        <v>2</v>
      </c>
      <c r="AA24" s="370">
        <v>0</v>
      </c>
      <c r="AB24" s="63">
        <f t="shared" si="83"/>
        <v>2</v>
      </c>
      <c r="AC24" s="370">
        <v>2</v>
      </c>
      <c r="AD24" s="370">
        <v>0</v>
      </c>
      <c r="AE24" s="63">
        <f t="shared" si="84"/>
        <v>2</v>
      </c>
      <c r="AF24" s="338">
        <f t="shared" si="85"/>
        <v>100</v>
      </c>
      <c r="AG24" s="338">
        <v>0</v>
      </c>
      <c r="AH24" s="338">
        <f t="shared" si="86"/>
        <v>100</v>
      </c>
      <c r="AI24" s="338">
        <v>100</v>
      </c>
      <c r="AJ24" s="338">
        <v>0</v>
      </c>
      <c r="AK24" s="338">
        <v>100</v>
      </c>
      <c r="AL24" s="373"/>
      <c r="AM24" s="373"/>
      <c r="AN24" s="373"/>
      <c r="AO24" s="373"/>
      <c r="AP24" s="373"/>
      <c r="AQ24" s="373"/>
      <c r="AR24" s="373"/>
      <c r="AS24" s="373"/>
      <c r="AT24" s="373"/>
      <c r="AU24" s="373"/>
      <c r="AV24" s="373"/>
      <c r="AW24" s="373"/>
      <c r="AX24" s="374"/>
      <c r="AY24" s="374"/>
      <c r="AZ24" s="374"/>
      <c r="BA24" s="380"/>
      <c r="BB24" s="380"/>
      <c r="BC24" s="380"/>
      <c r="BD24" s="381"/>
      <c r="BE24" s="381"/>
      <c r="BF24" s="382"/>
      <c r="BG24" s="381"/>
      <c r="BH24" s="382"/>
      <c r="BI24" s="382"/>
      <c r="BJ24" s="381"/>
      <c r="BK24" s="381"/>
      <c r="BL24" s="382"/>
      <c r="BM24" s="372"/>
      <c r="BN24" s="372"/>
      <c r="BO24" s="372"/>
      <c r="BP24" s="373"/>
      <c r="BQ24" s="373"/>
      <c r="BR24" s="373"/>
      <c r="BS24" s="373"/>
      <c r="BT24" s="373"/>
      <c r="BU24" s="373"/>
      <c r="BV24" s="373"/>
      <c r="BW24" s="373"/>
      <c r="BX24" s="373"/>
      <c r="BY24" s="373"/>
      <c r="BZ24" s="373"/>
      <c r="CA24" s="373"/>
      <c r="CB24" s="374"/>
      <c r="CC24" s="374"/>
      <c r="CD24" s="374"/>
      <c r="CE24" s="373"/>
      <c r="CF24" s="375"/>
      <c r="CG24" s="375"/>
      <c r="CH24" s="375"/>
      <c r="CI24" s="375"/>
      <c r="CJ24" s="375"/>
      <c r="CK24" s="375"/>
      <c r="CL24" s="375"/>
      <c r="CM24" s="375"/>
      <c r="CN24" s="375"/>
      <c r="CO24" s="375"/>
      <c r="CP24" s="375"/>
      <c r="CQ24" s="376"/>
      <c r="CR24" s="376"/>
      <c r="CS24" s="376"/>
    </row>
    <row r="25" spans="1:97" s="377" customFormat="1" hidden="1" x14ac:dyDescent="0.2">
      <c r="A25" s="334" t="s">
        <v>203</v>
      </c>
      <c r="B25" s="335"/>
      <c r="C25" s="335"/>
      <c r="D25" s="335">
        <f t="shared" si="62"/>
        <v>0</v>
      </c>
      <c r="E25" s="335"/>
      <c r="F25" s="335"/>
      <c r="G25" s="335">
        <f t="shared" si="63"/>
        <v>0</v>
      </c>
      <c r="H25" s="335"/>
      <c r="I25" s="335"/>
      <c r="J25" s="335">
        <f t="shared" si="64"/>
        <v>0</v>
      </c>
      <c r="K25" s="335"/>
      <c r="L25" s="335"/>
      <c r="M25" s="335">
        <f t="shared" si="65"/>
        <v>0</v>
      </c>
      <c r="N25" s="335"/>
      <c r="O25" s="335"/>
      <c r="P25" s="335"/>
      <c r="Q25" s="335"/>
      <c r="R25" s="335"/>
      <c r="S25" s="335"/>
      <c r="T25" s="340">
        <v>7</v>
      </c>
      <c r="U25" s="340">
        <v>0</v>
      </c>
      <c r="V25" s="336">
        <f>SUM(T25:U25)</f>
        <v>7</v>
      </c>
      <c r="W25" s="337">
        <v>4</v>
      </c>
      <c r="X25" s="370">
        <v>0</v>
      </c>
      <c r="Y25" s="67">
        <f>W25+X25</f>
        <v>4</v>
      </c>
      <c r="Z25" s="370">
        <v>0</v>
      </c>
      <c r="AA25" s="370">
        <v>0</v>
      </c>
      <c r="AB25" s="63">
        <f>Z25+AA25</f>
        <v>0</v>
      </c>
      <c r="AC25" s="370">
        <v>0</v>
      </c>
      <c r="AD25" s="370">
        <v>0</v>
      </c>
      <c r="AE25" s="63">
        <f>AC25+AD25</f>
        <v>0</v>
      </c>
      <c r="AF25" s="338">
        <v>0</v>
      </c>
      <c r="AG25" s="338">
        <v>0</v>
      </c>
      <c r="AH25" s="338">
        <v>0</v>
      </c>
      <c r="AI25" s="338">
        <v>100</v>
      </c>
      <c r="AJ25" s="338">
        <v>0</v>
      </c>
      <c r="AK25" s="338">
        <v>100</v>
      </c>
      <c r="AL25" s="373"/>
      <c r="AM25" s="373"/>
      <c r="AN25" s="373"/>
      <c r="AO25" s="373"/>
      <c r="AP25" s="373"/>
      <c r="AQ25" s="373"/>
      <c r="AR25" s="373"/>
      <c r="AS25" s="373"/>
      <c r="AT25" s="373"/>
      <c r="AU25" s="373"/>
      <c r="AV25" s="373"/>
      <c r="AW25" s="373"/>
      <c r="AX25" s="374"/>
      <c r="AY25" s="374"/>
      <c r="AZ25" s="374"/>
      <c r="BA25" s="380"/>
      <c r="BB25" s="380"/>
      <c r="BC25" s="380"/>
      <c r="BD25" s="381"/>
      <c r="BE25" s="381"/>
      <c r="BF25" s="382"/>
      <c r="BG25" s="381"/>
      <c r="BH25" s="382"/>
      <c r="BI25" s="382"/>
      <c r="BJ25" s="381"/>
      <c r="BK25" s="381"/>
      <c r="BL25" s="382"/>
      <c r="BM25" s="372"/>
      <c r="BN25" s="372"/>
      <c r="BO25" s="372"/>
      <c r="BP25" s="373"/>
      <c r="BQ25" s="373"/>
      <c r="BR25" s="373"/>
      <c r="BS25" s="373"/>
      <c r="BT25" s="373"/>
      <c r="BU25" s="373"/>
      <c r="BV25" s="373"/>
      <c r="BW25" s="373"/>
      <c r="BX25" s="373"/>
      <c r="BY25" s="373"/>
      <c r="BZ25" s="373"/>
      <c r="CA25" s="373"/>
      <c r="CB25" s="374"/>
      <c r="CC25" s="374"/>
      <c r="CD25" s="374"/>
      <c r="CE25" s="373"/>
      <c r="CF25" s="375"/>
      <c r="CG25" s="375"/>
      <c r="CH25" s="375"/>
      <c r="CI25" s="375"/>
      <c r="CJ25" s="375"/>
      <c r="CK25" s="375"/>
      <c r="CL25" s="375"/>
      <c r="CM25" s="375"/>
      <c r="CN25" s="375"/>
      <c r="CO25" s="375"/>
      <c r="CP25" s="375"/>
      <c r="CQ25" s="376"/>
      <c r="CR25" s="376"/>
      <c r="CS25" s="376"/>
    </row>
    <row r="26" spans="1:97" s="377" customFormat="1" hidden="1" x14ac:dyDescent="0.2">
      <c r="A26" s="334" t="s">
        <v>204</v>
      </c>
      <c r="B26" s="335"/>
      <c r="C26" s="335"/>
      <c r="D26" s="335">
        <f t="shared" si="62"/>
        <v>0</v>
      </c>
      <c r="E26" s="335"/>
      <c r="F26" s="335"/>
      <c r="G26" s="335">
        <f t="shared" si="63"/>
        <v>0</v>
      </c>
      <c r="H26" s="335"/>
      <c r="I26" s="335"/>
      <c r="J26" s="335">
        <f t="shared" si="64"/>
        <v>0</v>
      </c>
      <c r="K26" s="335"/>
      <c r="L26" s="335"/>
      <c r="M26" s="335">
        <f t="shared" si="65"/>
        <v>0</v>
      </c>
      <c r="N26" s="335"/>
      <c r="O26" s="335"/>
      <c r="P26" s="335"/>
      <c r="Q26" s="335"/>
      <c r="R26" s="335"/>
      <c r="S26" s="335"/>
      <c r="T26" s="340">
        <v>2</v>
      </c>
      <c r="U26" s="340">
        <v>0</v>
      </c>
      <c r="V26" s="336">
        <f>SUM(T26:U26)</f>
        <v>2</v>
      </c>
      <c r="W26" s="337">
        <v>1</v>
      </c>
      <c r="X26" s="64">
        <v>0</v>
      </c>
      <c r="Y26" s="67">
        <f>W26+X26</f>
        <v>1</v>
      </c>
      <c r="Z26" s="64">
        <v>0</v>
      </c>
      <c r="AA26" s="64">
        <v>0</v>
      </c>
      <c r="AB26" s="63">
        <f>Z26+AA26</f>
        <v>0</v>
      </c>
      <c r="AC26" s="64">
        <v>0</v>
      </c>
      <c r="AD26" s="370">
        <v>0</v>
      </c>
      <c r="AE26" s="63">
        <f>AC26+AD26</f>
        <v>0</v>
      </c>
      <c r="AF26" s="338">
        <v>0</v>
      </c>
      <c r="AG26" s="338">
        <v>0</v>
      </c>
      <c r="AH26" s="338">
        <v>0</v>
      </c>
      <c r="AI26" s="338">
        <v>100</v>
      </c>
      <c r="AJ26" s="338">
        <v>0</v>
      </c>
      <c r="AK26" s="338">
        <v>100</v>
      </c>
      <c r="AL26" s="373"/>
      <c r="AM26" s="373"/>
      <c r="AN26" s="373"/>
      <c r="AO26" s="373"/>
      <c r="AP26" s="373"/>
      <c r="AQ26" s="373"/>
      <c r="AR26" s="373"/>
      <c r="AS26" s="373"/>
      <c r="AT26" s="373"/>
      <c r="AU26" s="373"/>
      <c r="AV26" s="373"/>
      <c r="AW26" s="373"/>
      <c r="AX26" s="374"/>
      <c r="AY26" s="374"/>
      <c r="AZ26" s="374"/>
      <c r="BA26" s="380"/>
      <c r="BB26" s="380"/>
      <c r="BC26" s="380"/>
      <c r="BD26" s="381"/>
      <c r="BE26" s="381"/>
      <c r="BF26" s="382"/>
      <c r="BG26" s="381"/>
      <c r="BH26" s="382"/>
      <c r="BI26" s="382"/>
      <c r="BJ26" s="381"/>
      <c r="BK26" s="381"/>
      <c r="BL26" s="382"/>
      <c r="BM26" s="372"/>
      <c r="BN26" s="372"/>
      <c r="BO26" s="372"/>
      <c r="BP26" s="373"/>
      <c r="BQ26" s="373"/>
      <c r="BR26" s="373"/>
      <c r="BS26" s="373"/>
      <c r="BT26" s="373"/>
      <c r="BU26" s="373"/>
      <c r="BV26" s="373"/>
      <c r="BW26" s="373"/>
      <c r="BX26" s="373"/>
      <c r="BY26" s="373"/>
      <c r="BZ26" s="373"/>
      <c r="CA26" s="373"/>
      <c r="CB26" s="374"/>
      <c r="CC26" s="374"/>
      <c r="CD26" s="374"/>
      <c r="CE26" s="373"/>
      <c r="CF26" s="375"/>
      <c r="CG26" s="375"/>
      <c r="CH26" s="375"/>
      <c r="CI26" s="375"/>
      <c r="CJ26" s="375"/>
      <c r="CK26" s="375"/>
      <c r="CL26" s="375"/>
      <c r="CM26" s="375"/>
      <c r="CN26" s="375"/>
      <c r="CO26" s="375"/>
      <c r="CP26" s="375"/>
      <c r="CQ26" s="376"/>
      <c r="CR26" s="376"/>
      <c r="CS26" s="376"/>
    </row>
    <row r="27" spans="1:97" s="377" customFormat="1" hidden="1" x14ac:dyDescent="0.2">
      <c r="A27" s="334" t="s">
        <v>205</v>
      </c>
      <c r="B27" s="335"/>
      <c r="C27" s="335"/>
      <c r="D27" s="335">
        <f t="shared" si="62"/>
        <v>0</v>
      </c>
      <c r="E27" s="335"/>
      <c r="F27" s="335"/>
      <c r="G27" s="335">
        <f t="shared" si="63"/>
        <v>0</v>
      </c>
      <c r="H27" s="335"/>
      <c r="I27" s="335"/>
      <c r="J27" s="335">
        <f t="shared" si="64"/>
        <v>0</v>
      </c>
      <c r="K27" s="335"/>
      <c r="L27" s="335"/>
      <c r="M27" s="335">
        <f t="shared" si="65"/>
        <v>0</v>
      </c>
      <c r="N27" s="335"/>
      <c r="O27" s="335"/>
      <c r="P27" s="335"/>
      <c r="Q27" s="335"/>
      <c r="R27" s="335"/>
      <c r="S27" s="335"/>
      <c r="T27" s="340">
        <v>3</v>
      </c>
      <c r="U27" s="340">
        <v>0</v>
      </c>
      <c r="V27" s="336">
        <f>SUM(T27:U27)</f>
        <v>3</v>
      </c>
      <c r="W27" s="337">
        <v>3</v>
      </c>
      <c r="X27" s="370">
        <v>0</v>
      </c>
      <c r="Y27" s="67">
        <f>W27+X27</f>
        <v>3</v>
      </c>
      <c r="Z27" s="370">
        <v>1</v>
      </c>
      <c r="AA27" s="370">
        <v>0</v>
      </c>
      <c r="AB27" s="63">
        <f>Z27+AA27</f>
        <v>1</v>
      </c>
      <c r="AC27" s="370">
        <v>1</v>
      </c>
      <c r="AD27" s="370">
        <v>0</v>
      </c>
      <c r="AE27" s="63">
        <f>AC27+AD27</f>
        <v>1</v>
      </c>
      <c r="AF27" s="338">
        <f>Z27/AC27*100</f>
        <v>100</v>
      </c>
      <c r="AG27" s="338">
        <v>0</v>
      </c>
      <c r="AH27" s="338">
        <f>AB27/AE27*100</f>
        <v>100</v>
      </c>
      <c r="AI27" s="338">
        <v>100</v>
      </c>
      <c r="AJ27" s="338">
        <v>0</v>
      </c>
      <c r="AK27" s="338">
        <v>100</v>
      </c>
      <c r="AL27" s="373"/>
      <c r="AM27" s="373"/>
      <c r="AN27" s="373"/>
      <c r="AO27" s="373"/>
      <c r="AP27" s="373"/>
      <c r="AQ27" s="373"/>
      <c r="AR27" s="373"/>
      <c r="AS27" s="373"/>
      <c r="AT27" s="373"/>
      <c r="AU27" s="373"/>
      <c r="AV27" s="373"/>
      <c r="AW27" s="373"/>
      <c r="AX27" s="374"/>
      <c r="AY27" s="374"/>
      <c r="AZ27" s="374"/>
      <c r="BA27" s="380"/>
      <c r="BB27" s="380"/>
      <c r="BC27" s="380"/>
      <c r="BD27" s="381"/>
      <c r="BE27" s="381"/>
      <c r="BF27" s="382"/>
      <c r="BG27" s="381"/>
      <c r="BH27" s="382"/>
      <c r="BI27" s="382"/>
      <c r="BJ27" s="381"/>
      <c r="BK27" s="381"/>
      <c r="BL27" s="382"/>
      <c r="BM27" s="372"/>
      <c r="BN27" s="372"/>
      <c r="BO27" s="372"/>
      <c r="BP27" s="373"/>
      <c r="BQ27" s="373"/>
      <c r="BR27" s="373"/>
      <c r="BS27" s="373"/>
      <c r="BT27" s="373"/>
      <c r="BU27" s="373"/>
      <c r="BV27" s="373"/>
      <c r="BW27" s="373"/>
      <c r="BX27" s="373"/>
      <c r="BY27" s="373"/>
      <c r="BZ27" s="373"/>
      <c r="CA27" s="373"/>
      <c r="CB27" s="374"/>
      <c r="CC27" s="374"/>
      <c r="CD27" s="374"/>
      <c r="CE27" s="373"/>
      <c r="CF27" s="375"/>
      <c r="CG27" s="375"/>
      <c r="CH27" s="375"/>
      <c r="CI27" s="375"/>
      <c r="CJ27" s="375"/>
      <c r="CK27" s="375"/>
      <c r="CL27" s="375"/>
      <c r="CM27" s="375"/>
      <c r="CN27" s="375"/>
      <c r="CO27" s="375"/>
      <c r="CP27" s="375"/>
      <c r="CQ27" s="376"/>
      <c r="CR27" s="376"/>
      <c r="CS27" s="376"/>
    </row>
    <row r="28" spans="1:97" s="377" customFormat="1" hidden="1" x14ac:dyDescent="0.2">
      <c r="A28" s="334" t="s">
        <v>206</v>
      </c>
      <c r="B28" s="335"/>
      <c r="C28" s="335"/>
      <c r="D28" s="335">
        <f t="shared" si="62"/>
        <v>0</v>
      </c>
      <c r="E28" s="335"/>
      <c r="F28" s="335"/>
      <c r="G28" s="335">
        <f t="shared" si="63"/>
        <v>0</v>
      </c>
      <c r="H28" s="335"/>
      <c r="I28" s="335"/>
      <c r="J28" s="335">
        <f t="shared" si="64"/>
        <v>0</v>
      </c>
      <c r="K28" s="335"/>
      <c r="L28" s="335"/>
      <c r="M28" s="335">
        <f t="shared" si="65"/>
        <v>0</v>
      </c>
      <c r="N28" s="335"/>
      <c r="O28" s="335"/>
      <c r="P28" s="335"/>
      <c r="Q28" s="335"/>
      <c r="R28" s="335"/>
      <c r="S28" s="335"/>
      <c r="T28" s="340">
        <v>2</v>
      </c>
      <c r="U28" s="340">
        <v>0</v>
      </c>
      <c r="V28" s="336">
        <f t="shared" ref="V28" si="88">SUM(T28:U28)</f>
        <v>2</v>
      </c>
      <c r="W28" s="337">
        <v>2</v>
      </c>
      <c r="X28" s="64">
        <v>0</v>
      </c>
      <c r="Y28" s="67">
        <f>W28+X28</f>
        <v>2</v>
      </c>
      <c r="Z28" s="64">
        <v>1</v>
      </c>
      <c r="AA28" s="64">
        <v>0</v>
      </c>
      <c r="AB28" s="63">
        <f t="shared" ref="AB28" si="89">Z28+AA28</f>
        <v>1</v>
      </c>
      <c r="AC28" s="64">
        <v>3</v>
      </c>
      <c r="AD28" s="370">
        <v>0</v>
      </c>
      <c r="AE28" s="63">
        <f t="shared" ref="AE28" si="90">AC28+AD28</f>
        <v>3</v>
      </c>
      <c r="AF28" s="338">
        <f t="shared" ref="AF28:AH31" si="91">Z28/AC28*100</f>
        <v>33.333333333333329</v>
      </c>
      <c r="AG28" s="338">
        <v>0</v>
      </c>
      <c r="AH28" s="338">
        <f t="shared" ref="AH28" si="92">AB28/AE28*100</f>
        <v>33.333333333333329</v>
      </c>
      <c r="AI28" s="338">
        <v>100</v>
      </c>
      <c r="AJ28" s="338">
        <v>0</v>
      </c>
      <c r="AK28" s="338">
        <v>100</v>
      </c>
      <c r="AL28" s="373"/>
      <c r="AM28" s="373"/>
      <c r="AN28" s="373"/>
      <c r="AO28" s="373"/>
      <c r="AP28" s="373"/>
      <c r="AQ28" s="373"/>
      <c r="AR28" s="373"/>
      <c r="AS28" s="373"/>
      <c r="AT28" s="373"/>
      <c r="AU28" s="373"/>
      <c r="AV28" s="373"/>
      <c r="AW28" s="373"/>
      <c r="AX28" s="374"/>
      <c r="AY28" s="374"/>
      <c r="AZ28" s="374"/>
      <c r="BA28" s="380"/>
      <c r="BB28" s="380"/>
      <c r="BC28" s="380"/>
      <c r="BD28" s="381"/>
      <c r="BE28" s="381"/>
      <c r="BF28" s="382"/>
      <c r="BG28" s="381"/>
      <c r="BH28" s="382"/>
      <c r="BI28" s="382"/>
      <c r="BJ28" s="381"/>
      <c r="BK28" s="381"/>
      <c r="BL28" s="382"/>
      <c r="BM28" s="372"/>
      <c r="BN28" s="372"/>
      <c r="BO28" s="372"/>
      <c r="BP28" s="373"/>
      <c r="BQ28" s="373"/>
      <c r="BR28" s="373"/>
      <c r="BS28" s="373"/>
      <c r="BT28" s="373"/>
      <c r="BU28" s="373"/>
      <c r="BV28" s="373"/>
      <c r="BW28" s="373"/>
      <c r="BX28" s="373"/>
      <c r="BY28" s="373"/>
      <c r="BZ28" s="373"/>
      <c r="CA28" s="373"/>
      <c r="CB28" s="374"/>
      <c r="CC28" s="374"/>
      <c r="CD28" s="374"/>
      <c r="CE28" s="373"/>
      <c r="CF28" s="375"/>
      <c r="CG28" s="375"/>
      <c r="CH28" s="375"/>
      <c r="CI28" s="375"/>
      <c r="CJ28" s="375"/>
      <c r="CK28" s="375"/>
      <c r="CL28" s="375"/>
      <c r="CM28" s="375"/>
      <c r="CN28" s="375"/>
      <c r="CO28" s="375"/>
      <c r="CP28" s="375"/>
      <c r="CQ28" s="376"/>
      <c r="CR28" s="376"/>
      <c r="CS28" s="376"/>
    </row>
    <row r="29" spans="1:97" s="377" customFormat="1" hidden="1" x14ac:dyDescent="0.2">
      <c r="A29" s="334" t="s">
        <v>207</v>
      </c>
      <c r="B29" s="334">
        <v>3</v>
      </c>
      <c r="C29" s="335"/>
      <c r="D29" s="334">
        <f>B29+C29</f>
        <v>3</v>
      </c>
      <c r="E29" s="334"/>
      <c r="F29" s="334"/>
      <c r="G29" s="334">
        <f>E29+F29</f>
        <v>0</v>
      </c>
      <c r="H29" s="334"/>
      <c r="I29" s="334"/>
      <c r="J29" s="334">
        <f>H29+I29</f>
        <v>0</v>
      </c>
      <c r="K29" s="334"/>
      <c r="L29" s="334"/>
      <c r="M29" s="334">
        <f>K29+L29</f>
        <v>0</v>
      </c>
      <c r="N29" s="334" t="e">
        <f>H27/K27*100</f>
        <v>#DIV/0!</v>
      </c>
      <c r="O29" s="334" t="e">
        <f>I27/L27*100</f>
        <v>#DIV/0!</v>
      </c>
      <c r="P29" s="334" t="e">
        <f>J27/M27*100</f>
        <v>#DIV/0!</v>
      </c>
      <c r="Q29" s="334" t="e">
        <f t="shared" ref="Q29:S44" si="93">H29/E29*100</f>
        <v>#DIV/0!</v>
      </c>
      <c r="R29" s="334" t="e">
        <f t="shared" si="93"/>
        <v>#DIV/0!</v>
      </c>
      <c r="S29" s="334" t="e">
        <f t="shared" si="93"/>
        <v>#DIV/0!</v>
      </c>
      <c r="T29" s="340"/>
      <c r="U29" s="340"/>
      <c r="V29" s="336"/>
      <c r="W29" s="337"/>
      <c r="X29" s="64"/>
      <c r="Y29" s="67"/>
      <c r="Z29" s="64"/>
      <c r="AA29" s="64"/>
      <c r="AB29" s="63"/>
      <c r="AC29" s="64"/>
      <c r="AD29" s="370"/>
      <c r="AE29" s="63"/>
      <c r="AF29" s="338"/>
      <c r="AG29" s="338"/>
      <c r="AH29" s="338"/>
      <c r="AI29" s="338"/>
      <c r="AJ29" s="338"/>
      <c r="AK29" s="338"/>
      <c r="AL29" s="373"/>
      <c r="AM29" s="373"/>
      <c r="AN29" s="373"/>
      <c r="AO29" s="373"/>
      <c r="AP29" s="373"/>
      <c r="AQ29" s="373"/>
      <c r="AR29" s="373"/>
      <c r="AS29" s="373"/>
      <c r="AT29" s="373"/>
      <c r="AU29" s="373"/>
      <c r="AV29" s="373"/>
      <c r="AW29" s="373"/>
      <c r="AX29" s="374"/>
      <c r="AY29" s="374"/>
      <c r="AZ29" s="374"/>
      <c r="BA29" s="380"/>
      <c r="BB29" s="380"/>
      <c r="BC29" s="380"/>
      <c r="BD29" s="381"/>
      <c r="BE29" s="381"/>
      <c r="BF29" s="382"/>
      <c r="BG29" s="381"/>
      <c r="BH29" s="382"/>
      <c r="BI29" s="382"/>
      <c r="BJ29" s="381"/>
      <c r="BK29" s="381"/>
      <c r="BL29" s="382"/>
      <c r="BM29" s="372"/>
      <c r="BN29" s="372"/>
      <c r="BO29" s="372"/>
      <c r="BP29" s="373"/>
      <c r="BQ29" s="373"/>
      <c r="BR29" s="373"/>
      <c r="BS29" s="373"/>
      <c r="BT29" s="373"/>
      <c r="BU29" s="373"/>
      <c r="BV29" s="373"/>
      <c r="BW29" s="373"/>
      <c r="BX29" s="373"/>
      <c r="BY29" s="373"/>
      <c r="BZ29" s="373"/>
      <c r="CA29" s="373"/>
      <c r="CB29" s="374"/>
      <c r="CC29" s="374"/>
      <c r="CD29" s="374"/>
      <c r="CE29" s="373"/>
      <c r="CF29" s="375"/>
      <c r="CG29" s="375"/>
      <c r="CH29" s="375"/>
      <c r="CI29" s="375"/>
      <c r="CJ29" s="375"/>
      <c r="CK29" s="375"/>
      <c r="CL29" s="375"/>
      <c r="CM29" s="375"/>
      <c r="CN29" s="375"/>
      <c r="CO29" s="375"/>
      <c r="CP29" s="375"/>
      <c r="CQ29" s="376"/>
      <c r="CR29" s="376"/>
      <c r="CS29" s="376"/>
    </row>
    <row r="30" spans="1:97" s="388" customFormat="1" ht="15.75" hidden="1" customHeight="1" x14ac:dyDescent="0.2">
      <c r="A30" s="326" t="s">
        <v>208</v>
      </c>
      <c r="B30" s="326">
        <f>B31</f>
        <v>27</v>
      </c>
      <c r="C30" s="326">
        <f>C31</f>
        <v>0</v>
      </c>
      <c r="D30" s="326">
        <f>B30+C30</f>
        <v>27</v>
      </c>
      <c r="E30" s="326">
        <f>E31</f>
        <v>0</v>
      </c>
      <c r="F30" s="326">
        <f>F31</f>
        <v>0</v>
      </c>
      <c r="G30" s="326">
        <f>E30+F30</f>
        <v>0</v>
      </c>
      <c r="H30" s="326">
        <f>H31</f>
        <v>0</v>
      </c>
      <c r="I30" s="326">
        <f>I31</f>
        <v>0</v>
      </c>
      <c r="J30" s="326">
        <f>H30+I30</f>
        <v>0</v>
      </c>
      <c r="K30" s="326">
        <f>K31</f>
        <v>0</v>
      </c>
      <c r="L30" s="326">
        <f>L31</f>
        <v>0</v>
      </c>
      <c r="M30" s="326">
        <f>K30+L30</f>
        <v>0</v>
      </c>
      <c r="N30" s="326" t="e">
        <f>H30/K30*100</f>
        <v>#DIV/0!</v>
      </c>
      <c r="O30" s="326" t="e">
        <f t="shared" ref="O30:P30" si="94">I30/L30*100</f>
        <v>#DIV/0!</v>
      </c>
      <c r="P30" s="326" t="e">
        <f t="shared" si="94"/>
        <v>#DIV/0!</v>
      </c>
      <c r="Q30" s="326" t="e">
        <f>H30/E30*100</f>
        <v>#DIV/0!</v>
      </c>
      <c r="R30" s="326" t="e">
        <f t="shared" si="93"/>
        <v>#DIV/0!</v>
      </c>
      <c r="S30" s="326" t="e">
        <f t="shared" si="93"/>
        <v>#DIV/0!</v>
      </c>
      <c r="T30" s="383">
        <f>SUM(T31)</f>
        <v>34</v>
      </c>
      <c r="U30" s="383">
        <f t="shared" ref="U30:AE30" si="95">SUM(U31)</f>
        <v>0</v>
      </c>
      <c r="V30" s="383">
        <f t="shared" si="95"/>
        <v>34</v>
      </c>
      <c r="W30" s="383">
        <f t="shared" si="95"/>
        <v>28</v>
      </c>
      <c r="X30" s="383">
        <f t="shared" si="95"/>
        <v>0</v>
      </c>
      <c r="Y30" s="383">
        <f t="shared" si="95"/>
        <v>28</v>
      </c>
      <c r="Z30" s="383">
        <f t="shared" si="95"/>
        <v>18</v>
      </c>
      <c r="AA30" s="383">
        <f t="shared" si="95"/>
        <v>0</v>
      </c>
      <c r="AB30" s="383">
        <f t="shared" si="95"/>
        <v>18</v>
      </c>
      <c r="AC30" s="383">
        <f t="shared" si="95"/>
        <v>42</v>
      </c>
      <c r="AD30" s="383">
        <f t="shared" si="95"/>
        <v>0</v>
      </c>
      <c r="AE30" s="383">
        <f t="shared" si="95"/>
        <v>42</v>
      </c>
      <c r="AF30" s="330">
        <f>Z30/AC30*100</f>
        <v>42.857142857142854</v>
      </c>
      <c r="AG30" s="384">
        <v>0</v>
      </c>
      <c r="AH30" s="384">
        <f>AB30/AE30*100</f>
        <v>42.857142857142854</v>
      </c>
      <c r="AI30" s="384">
        <f>Z30/W30*100</f>
        <v>64.285714285714292</v>
      </c>
      <c r="AJ30" s="384">
        <v>0</v>
      </c>
      <c r="AK30" s="384">
        <f t="shared" ref="AK30" si="96">AB30/Y30*100</f>
        <v>64.285714285714292</v>
      </c>
      <c r="AL30" s="383">
        <f>SUM(AL31)</f>
        <v>50</v>
      </c>
      <c r="AM30" s="383">
        <f t="shared" ref="AM30:AW30" si="97">SUM(AM31)</f>
        <v>0</v>
      </c>
      <c r="AN30" s="383">
        <f t="shared" si="97"/>
        <v>50</v>
      </c>
      <c r="AO30" s="383">
        <f t="shared" si="97"/>
        <v>36</v>
      </c>
      <c r="AP30" s="383">
        <f t="shared" si="97"/>
        <v>0</v>
      </c>
      <c r="AQ30" s="383">
        <f t="shared" si="97"/>
        <v>36</v>
      </c>
      <c r="AR30" s="383">
        <f t="shared" si="97"/>
        <v>24</v>
      </c>
      <c r="AS30" s="383">
        <f t="shared" si="97"/>
        <v>0</v>
      </c>
      <c r="AT30" s="383">
        <f t="shared" si="97"/>
        <v>24</v>
      </c>
      <c r="AU30" s="383">
        <f t="shared" si="97"/>
        <v>64</v>
      </c>
      <c r="AV30" s="383">
        <f t="shared" si="97"/>
        <v>0</v>
      </c>
      <c r="AW30" s="383">
        <f t="shared" si="97"/>
        <v>64</v>
      </c>
      <c r="AX30" s="384">
        <f t="shared" ref="AX30:AX31" si="98">AR30/AU30*100</f>
        <v>37.5</v>
      </c>
      <c r="AY30" s="384">
        <v>0</v>
      </c>
      <c r="AZ30" s="384">
        <f t="shared" ref="AZ30:AZ46" si="99">AT30/AW30*100</f>
        <v>37.5</v>
      </c>
      <c r="BA30" s="383">
        <f>SUM(BA31)</f>
        <v>53</v>
      </c>
      <c r="BB30" s="383">
        <f t="shared" ref="BB30:BL30" si="100">SUM(BB31)</f>
        <v>0</v>
      </c>
      <c r="BC30" s="383">
        <f t="shared" si="100"/>
        <v>53</v>
      </c>
      <c r="BD30" s="383">
        <f t="shared" si="100"/>
        <v>47</v>
      </c>
      <c r="BE30" s="383">
        <f t="shared" si="100"/>
        <v>0</v>
      </c>
      <c r="BF30" s="383">
        <f t="shared" si="100"/>
        <v>47</v>
      </c>
      <c r="BG30" s="383">
        <f t="shared" si="100"/>
        <v>43</v>
      </c>
      <c r="BH30" s="383">
        <f t="shared" si="100"/>
        <v>0</v>
      </c>
      <c r="BI30" s="383">
        <f t="shared" si="100"/>
        <v>43</v>
      </c>
      <c r="BJ30" s="383">
        <f t="shared" si="100"/>
        <v>65</v>
      </c>
      <c r="BK30" s="383">
        <f t="shared" si="100"/>
        <v>0</v>
      </c>
      <c r="BL30" s="383">
        <f t="shared" si="100"/>
        <v>65</v>
      </c>
      <c r="BM30" s="330">
        <f>BG30/BJ30*100</f>
        <v>66.153846153846146</v>
      </c>
      <c r="BN30" s="384">
        <v>0</v>
      </c>
      <c r="BO30" s="384">
        <f>BI30/BL30*100</f>
        <v>66.153846153846146</v>
      </c>
      <c r="BP30" s="383">
        <f>SUM(BP31)</f>
        <v>59</v>
      </c>
      <c r="BQ30" s="383">
        <f t="shared" ref="BQ30:CA30" si="101">SUM(BQ31)</f>
        <v>0</v>
      </c>
      <c r="BR30" s="383">
        <f t="shared" si="101"/>
        <v>59</v>
      </c>
      <c r="BS30" s="383">
        <f t="shared" si="101"/>
        <v>34</v>
      </c>
      <c r="BT30" s="383">
        <f t="shared" si="101"/>
        <v>0</v>
      </c>
      <c r="BU30" s="383">
        <f t="shared" si="101"/>
        <v>34</v>
      </c>
      <c r="BV30" s="383">
        <f t="shared" si="101"/>
        <v>29</v>
      </c>
      <c r="BW30" s="383">
        <f t="shared" si="101"/>
        <v>0</v>
      </c>
      <c r="BX30" s="383">
        <f t="shared" si="101"/>
        <v>29</v>
      </c>
      <c r="BY30" s="383">
        <f t="shared" si="101"/>
        <v>50</v>
      </c>
      <c r="BZ30" s="383">
        <f t="shared" si="101"/>
        <v>0</v>
      </c>
      <c r="CA30" s="383">
        <f t="shared" si="101"/>
        <v>50</v>
      </c>
      <c r="CB30" s="384">
        <f t="shared" ref="CB30:CB31" si="102">BV30/BY30*100</f>
        <v>57.999999999999993</v>
      </c>
      <c r="CC30" s="384">
        <v>0</v>
      </c>
      <c r="CD30" s="384">
        <f t="shared" ref="CD30:CD62" si="103">BX30/CA30*100</f>
        <v>57.999999999999993</v>
      </c>
      <c r="CE30" s="385">
        <f>SUM(CE31)</f>
        <v>80</v>
      </c>
      <c r="CF30" s="386">
        <f t="shared" ref="CF30:CP30" si="104">SUM(CF31)</f>
        <v>0</v>
      </c>
      <c r="CG30" s="386">
        <f t="shared" si="104"/>
        <v>80</v>
      </c>
      <c r="CH30" s="386">
        <f t="shared" si="104"/>
        <v>58</v>
      </c>
      <c r="CI30" s="386">
        <f t="shared" si="104"/>
        <v>0</v>
      </c>
      <c r="CJ30" s="386">
        <f t="shared" si="104"/>
        <v>58</v>
      </c>
      <c r="CK30" s="386">
        <f t="shared" si="104"/>
        <v>51</v>
      </c>
      <c r="CL30" s="386">
        <f t="shared" si="104"/>
        <v>0</v>
      </c>
      <c r="CM30" s="386">
        <f t="shared" si="104"/>
        <v>51</v>
      </c>
      <c r="CN30" s="386">
        <f t="shared" si="104"/>
        <v>80</v>
      </c>
      <c r="CO30" s="386">
        <f t="shared" si="104"/>
        <v>0</v>
      </c>
      <c r="CP30" s="386">
        <f t="shared" si="104"/>
        <v>80</v>
      </c>
      <c r="CQ30" s="387">
        <f>CK30/CN30*100</f>
        <v>63.749999999999993</v>
      </c>
      <c r="CR30" s="387">
        <v>0</v>
      </c>
      <c r="CS30" s="387">
        <f t="shared" ref="CS30:CS32" si="105">CM30/CP30*100</f>
        <v>63.749999999999993</v>
      </c>
    </row>
    <row r="31" spans="1:97" s="377" customFormat="1" hidden="1" x14ac:dyDescent="0.2">
      <c r="A31" s="334" t="s">
        <v>209</v>
      </c>
      <c r="B31" s="334">
        <v>27</v>
      </c>
      <c r="C31" s="334">
        <v>0</v>
      </c>
      <c r="D31" s="334">
        <f>B31+C31</f>
        <v>27</v>
      </c>
      <c r="E31" s="334"/>
      <c r="F31" s="334"/>
      <c r="G31" s="334">
        <f>E31+F31</f>
        <v>0</v>
      </c>
      <c r="H31" s="334"/>
      <c r="I31" s="334"/>
      <c r="J31" s="334">
        <f>H31+I31</f>
        <v>0</v>
      </c>
      <c r="K31" s="334"/>
      <c r="L31" s="334"/>
      <c r="M31" s="334">
        <f>K31+L31</f>
        <v>0</v>
      </c>
      <c r="N31" s="334" t="e">
        <f>H29/K29*100</f>
        <v>#DIV/0!</v>
      </c>
      <c r="O31" s="334" t="e">
        <f>I29/L29*100</f>
        <v>#DIV/0!</v>
      </c>
      <c r="P31" s="334" t="e">
        <f>J29/M29*100</f>
        <v>#DIV/0!</v>
      </c>
      <c r="Q31" s="334" t="e">
        <f t="shared" ref="Q31" si="106">H31/E31*100</f>
        <v>#DIV/0!</v>
      </c>
      <c r="R31" s="334" t="e">
        <f t="shared" si="93"/>
        <v>#DIV/0!</v>
      </c>
      <c r="S31" s="334" t="e">
        <f t="shared" si="93"/>
        <v>#DIV/0!</v>
      </c>
      <c r="T31" s="389">
        <v>34</v>
      </c>
      <c r="U31" s="389">
        <v>0</v>
      </c>
      <c r="V31" s="342">
        <v>34</v>
      </c>
      <c r="W31" s="389">
        <v>28</v>
      </c>
      <c r="X31" s="389">
        <v>0</v>
      </c>
      <c r="Y31" s="342">
        <v>28</v>
      </c>
      <c r="Z31" s="389">
        <v>18</v>
      </c>
      <c r="AA31" s="389">
        <v>0</v>
      </c>
      <c r="AB31" s="342">
        <v>18</v>
      </c>
      <c r="AC31" s="389">
        <v>42</v>
      </c>
      <c r="AD31" s="389">
        <v>0</v>
      </c>
      <c r="AE31" s="342">
        <v>42</v>
      </c>
      <c r="AF31" s="338">
        <f t="shared" si="91"/>
        <v>42.857142857142854</v>
      </c>
      <c r="AG31" s="338">
        <v>0</v>
      </c>
      <c r="AH31" s="338">
        <f t="shared" si="91"/>
        <v>42.857142857142854</v>
      </c>
      <c r="AI31" s="338">
        <v>100</v>
      </c>
      <c r="AJ31" s="338">
        <v>0</v>
      </c>
      <c r="AK31" s="338">
        <v>100</v>
      </c>
      <c r="AL31" s="337">
        <v>50</v>
      </c>
      <c r="AM31" s="337">
        <v>0</v>
      </c>
      <c r="AN31" s="337">
        <f>SUM(AL31:AM31)</f>
        <v>50</v>
      </c>
      <c r="AO31" s="337">
        <v>36</v>
      </c>
      <c r="AP31" s="337">
        <v>0</v>
      </c>
      <c r="AQ31" s="337">
        <f>SUM(AO31:AP31)</f>
        <v>36</v>
      </c>
      <c r="AR31" s="337">
        <v>24</v>
      </c>
      <c r="AS31" s="337">
        <v>0</v>
      </c>
      <c r="AT31" s="337">
        <f>SUM(AR31:AS31)</f>
        <v>24</v>
      </c>
      <c r="AU31" s="337">
        <v>64</v>
      </c>
      <c r="AV31" s="337">
        <v>0</v>
      </c>
      <c r="AW31" s="337">
        <f>SUM(AU31:AV31)</f>
        <v>64</v>
      </c>
      <c r="AX31" s="339">
        <f t="shared" si="98"/>
        <v>37.5</v>
      </c>
      <c r="AY31" s="339">
        <v>0</v>
      </c>
      <c r="AZ31" s="339">
        <f t="shared" si="99"/>
        <v>37.5</v>
      </c>
      <c r="BA31" s="389">
        <v>53</v>
      </c>
      <c r="BB31" s="389">
        <v>0</v>
      </c>
      <c r="BC31" s="342">
        <f t="shared" ref="BC31" si="107">SUM(BA31:BB31)</f>
        <v>53</v>
      </c>
      <c r="BD31" s="342">
        <v>47</v>
      </c>
      <c r="BE31" s="342">
        <v>0</v>
      </c>
      <c r="BF31" s="342">
        <f>SUM(BD31:BE31)</f>
        <v>47</v>
      </c>
      <c r="BG31" s="342">
        <v>43</v>
      </c>
      <c r="BH31" s="342">
        <v>0</v>
      </c>
      <c r="BI31" s="342">
        <f>SUM(BG31:BH31)</f>
        <v>43</v>
      </c>
      <c r="BJ31" s="342">
        <v>65</v>
      </c>
      <c r="BK31" s="342">
        <v>0</v>
      </c>
      <c r="BL31" s="342">
        <f>SUM(BJ31:BK31)</f>
        <v>65</v>
      </c>
      <c r="BM31" s="338">
        <f t="shared" ref="BM31" si="108">BG31/BJ31*100</f>
        <v>66.153846153846146</v>
      </c>
      <c r="BN31" s="338">
        <v>0</v>
      </c>
      <c r="BO31" s="338">
        <f t="shared" ref="BO31" si="109">BI31/BL31*100</f>
        <v>66.153846153846146</v>
      </c>
      <c r="BP31" s="337">
        <f>24+35</f>
        <v>59</v>
      </c>
      <c r="BQ31" s="337">
        <v>0</v>
      </c>
      <c r="BR31" s="337">
        <f>SUM(BP31:BQ31)</f>
        <v>59</v>
      </c>
      <c r="BS31" s="337">
        <f>19+15</f>
        <v>34</v>
      </c>
      <c r="BT31" s="337">
        <v>0</v>
      </c>
      <c r="BU31" s="337">
        <f>SUM(BS31:BT31)</f>
        <v>34</v>
      </c>
      <c r="BV31" s="337">
        <f>17+12</f>
        <v>29</v>
      </c>
      <c r="BW31" s="337">
        <v>0</v>
      </c>
      <c r="BX31" s="337">
        <f>SUM(BV31:BW31)</f>
        <v>29</v>
      </c>
      <c r="BY31" s="337">
        <f>28+22</f>
        <v>50</v>
      </c>
      <c r="BZ31" s="337">
        <v>0</v>
      </c>
      <c r="CA31" s="337">
        <f>SUM(BY31:BZ31)</f>
        <v>50</v>
      </c>
      <c r="CB31" s="339">
        <f t="shared" si="102"/>
        <v>57.999999999999993</v>
      </c>
      <c r="CC31" s="339">
        <v>0</v>
      </c>
      <c r="CD31" s="339">
        <f t="shared" si="103"/>
        <v>57.999999999999993</v>
      </c>
      <c r="CE31" s="337">
        <f>41+39</f>
        <v>80</v>
      </c>
      <c r="CF31" s="390">
        <v>0</v>
      </c>
      <c r="CG31" s="390">
        <f>SUM(CE31:CF31)</f>
        <v>80</v>
      </c>
      <c r="CH31" s="390">
        <f>28+30</f>
        <v>58</v>
      </c>
      <c r="CI31" s="390">
        <v>0</v>
      </c>
      <c r="CJ31" s="390">
        <f>SUM(CH31:CI31)</f>
        <v>58</v>
      </c>
      <c r="CK31" s="390">
        <f>24+27</f>
        <v>51</v>
      </c>
      <c r="CL31" s="390">
        <v>0</v>
      </c>
      <c r="CM31" s="390">
        <f>SUM(CK31:CL31)</f>
        <v>51</v>
      </c>
      <c r="CN31" s="390">
        <f>39+41</f>
        <v>80</v>
      </c>
      <c r="CO31" s="390">
        <v>0</v>
      </c>
      <c r="CP31" s="390">
        <f>SUM(CN31:CO31)</f>
        <v>80</v>
      </c>
      <c r="CQ31" s="391">
        <f>CK31/CN31*100</f>
        <v>63.749999999999993</v>
      </c>
      <c r="CR31" s="391">
        <v>0</v>
      </c>
      <c r="CS31" s="391">
        <f t="shared" si="105"/>
        <v>63.749999999999993</v>
      </c>
    </row>
    <row r="32" spans="1:97" s="388" customFormat="1" ht="15.75" customHeight="1" x14ac:dyDescent="0.2">
      <c r="A32" s="326" t="s">
        <v>37</v>
      </c>
      <c r="B32" s="326">
        <f>SUM(B33:B41)</f>
        <v>193</v>
      </c>
      <c r="C32" s="326">
        <f>SUM(C33:C41)</f>
        <v>0</v>
      </c>
      <c r="D32" s="326">
        <f>B32+C32</f>
        <v>193</v>
      </c>
      <c r="E32" s="326">
        <f>SUM(E33:E41)</f>
        <v>49</v>
      </c>
      <c r="F32" s="326">
        <f>SUM(F33:F41)</f>
        <v>0</v>
      </c>
      <c r="G32" s="326">
        <f>E32+F32</f>
        <v>49</v>
      </c>
      <c r="H32" s="326">
        <f>SUM(H33:H41)</f>
        <v>44</v>
      </c>
      <c r="I32" s="326">
        <f>SUM(I33:I41)</f>
        <v>0</v>
      </c>
      <c r="J32" s="326">
        <f>H32+I32</f>
        <v>44</v>
      </c>
      <c r="K32" s="326">
        <f>SUM(K33:K41)</f>
        <v>45</v>
      </c>
      <c r="L32" s="326">
        <f>SUM(L33:L41)</f>
        <v>0</v>
      </c>
      <c r="M32" s="326">
        <f>K32+L32</f>
        <v>45</v>
      </c>
      <c r="N32" s="326">
        <f>H32/K32*100</f>
        <v>97.777777777777771</v>
      </c>
      <c r="O32" s="326" t="e">
        <f t="shared" ref="O32:P32" si="110">I32/L32*100</f>
        <v>#DIV/0!</v>
      </c>
      <c r="P32" s="326">
        <f t="shared" si="110"/>
        <v>97.777777777777771</v>
      </c>
      <c r="Q32" s="326">
        <f>H32/E32*100</f>
        <v>89.795918367346943</v>
      </c>
      <c r="R32" s="326" t="e">
        <f t="shared" si="93"/>
        <v>#DIV/0!</v>
      </c>
      <c r="S32" s="326">
        <f t="shared" si="93"/>
        <v>89.795918367346943</v>
      </c>
      <c r="T32" s="383">
        <f>SUM(T33:T41)</f>
        <v>223</v>
      </c>
      <c r="U32" s="383">
        <f t="shared" ref="U32:AE32" si="111">SUM(U33:U41)</f>
        <v>0</v>
      </c>
      <c r="V32" s="383">
        <f t="shared" si="111"/>
        <v>223</v>
      </c>
      <c r="W32" s="383">
        <f t="shared" si="111"/>
        <v>152</v>
      </c>
      <c r="X32" s="383">
        <f t="shared" si="111"/>
        <v>0</v>
      </c>
      <c r="Y32" s="383">
        <f t="shared" si="111"/>
        <v>152</v>
      </c>
      <c r="Z32" s="383">
        <f t="shared" si="111"/>
        <v>129</v>
      </c>
      <c r="AA32" s="383">
        <f t="shared" si="111"/>
        <v>0</v>
      </c>
      <c r="AB32" s="383">
        <f t="shared" si="111"/>
        <v>129</v>
      </c>
      <c r="AC32" s="383">
        <f t="shared" si="111"/>
        <v>197</v>
      </c>
      <c r="AD32" s="383">
        <f t="shared" si="111"/>
        <v>0</v>
      </c>
      <c r="AE32" s="383">
        <f t="shared" si="111"/>
        <v>197</v>
      </c>
      <c r="AF32" s="330">
        <f>Z32/AC32*100</f>
        <v>65.482233502538065</v>
      </c>
      <c r="AG32" s="384">
        <v>0</v>
      </c>
      <c r="AH32" s="384">
        <f>AB32/AE32*100</f>
        <v>65.482233502538065</v>
      </c>
      <c r="AI32" s="384">
        <f>Z32/W32*100</f>
        <v>84.868421052631575</v>
      </c>
      <c r="AJ32" s="384">
        <v>0</v>
      </c>
      <c r="AK32" s="384">
        <f t="shared" ref="AK32" si="112">AB32/Y32*100</f>
        <v>84.868421052631575</v>
      </c>
      <c r="AL32" s="383">
        <f>SUM(AL33:AL41)</f>
        <v>239</v>
      </c>
      <c r="AM32" s="383">
        <f t="shared" ref="AM32:AW32" si="113">SUM(AM33:AM41)</f>
        <v>0</v>
      </c>
      <c r="AN32" s="383">
        <f t="shared" si="113"/>
        <v>239</v>
      </c>
      <c r="AO32" s="383">
        <f t="shared" si="113"/>
        <v>166</v>
      </c>
      <c r="AP32" s="383">
        <f t="shared" si="113"/>
        <v>0</v>
      </c>
      <c r="AQ32" s="383">
        <f t="shared" si="113"/>
        <v>166</v>
      </c>
      <c r="AR32" s="383">
        <f t="shared" si="113"/>
        <v>149</v>
      </c>
      <c r="AS32" s="383">
        <f t="shared" si="113"/>
        <v>0</v>
      </c>
      <c r="AT32" s="383">
        <f t="shared" si="113"/>
        <v>149</v>
      </c>
      <c r="AU32" s="383">
        <f t="shared" si="113"/>
        <v>228</v>
      </c>
      <c r="AV32" s="383">
        <f t="shared" si="113"/>
        <v>0</v>
      </c>
      <c r="AW32" s="383">
        <f t="shared" si="113"/>
        <v>228</v>
      </c>
      <c r="AX32" s="384">
        <f>AR32/AU32*100</f>
        <v>65.350877192982466</v>
      </c>
      <c r="AY32" s="384">
        <v>0</v>
      </c>
      <c r="AZ32" s="384">
        <f t="shared" si="99"/>
        <v>65.350877192982466</v>
      </c>
      <c r="BA32" s="383">
        <f>SUM(BA33:BA41)</f>
        <v>182</v>
      </c>
      <c r="BB32" s="383">
        <f t="shared" ref="BB32:BL32" si="114">SUM(BB33:BB41)</f>
        <v>0</v>
      </c>
      <c r="BC32" s="383">
        <f t="shared" si="114"/>
        <v>182</v>
      </c>
      <c r="BD32" s="383">
        <f t="shared" si="114"/>
        <v>137</v>
      </c>
      <c r="BE32" s="383">
        <f t="shared" si="114"/>
        <v>0</v>
      </c>
      <c r="BF32" s="383">
        <f t="shared" si="114"/>
        <v>137</v>
      </c>
      <c r="BG32" s="383">
        <f t="shared" si="114"/>
        <v>129</v>
      </c>
      <c r="BH32" s="383">
        <f t="shared" si="114"/>
        <v>0</v>
      </c>
      <c r="BI32" s="383">
        <f t="shared" si="114"/>
        <v>129</v>
      </c>
      <c r="BJ32" s="383">
        <f t="shared" si="114"/>
        <v>192</v>
      </c>
      <c r="BK32" s="383">
        <f t="shared" si="114"/>
        <v>0</v>
      </c>
      <c r="BL32" s="383">
        <f t="shared" si="114"/>
        <v>192</v>
      </c>
      <c r="BM32" s="330">
        <f>BG32/BJ32*100</f>
        <v>67.1875</v>
      </c>
      <c r="BN32" s="384">
        <v>0</v>
      </c>
      <c r="BO32" s="384">
        <f>BI32/BL32*100</f>
        <v>67.1875</v>
      </c>
      <c r="BP32" s="383">
        <f>SUM(BP33:BP41)</f>
        <v>174</v>
      </c>
      <c r="BQ32" s="383">
        <f t="shared" ref="BQ32:CA32" si="115">SUM(BQ33:BQ41)</f>
        <v>0</v>
      </c>
      <c r="BR32" s="383">
        <f t="shared" si="115"/>
        <v>174</v>
      </c>
      <c r="BS32" s="383">
        <f t="shared" si="115"/>
        <v>134</v>
      </c>
      <c r="BT32" s="383">
        <f t="shared" si="115"/>
        <v>0</v>
      </c>
      <c r="BU32" s="383">
        <f t="shared" si="115"/>
        <v>134</v>
      </c>
      <c r="BV32" s="383">
        <f t="shared" si="115"/>
        <v>118</v>
      </c>
      <c r="BW32" s="383">
        <f t="shared" si="115"/>
        <v>0</v>
      </c>
      <c r="BX32" s="383">
        <f t="shared" si="115"/>
        <v>118</v>
      </c>
      <c r="BY32" s="383">
        <f t="shared" si="115"/>
        <v>184</v>
      </c>
      <c r="BZ32" s="383">
        <f t="shared" si="115"/>
        <v>0</v>
      </c>
      <c r="CA32" s="383">
        <f t="shared" si="115"/>
        <v>184</v>
      </c>
      <c r="CB32" s="384">
        <f>BV32/BY32*100</f>
        <v>64.130434782608688</v>
      </c>
      <c r="CC32" s="384">
        <v>0</v>
      </c>
      <c r="CD32" s="384">
        <f t="shared" si="103"/>
        <v>64.130434782608688</v>
      </c>
      <c r="CE32" s="385">
        <f>SUM(CE33:CE41)</f>
        <v>71</v>
      </c>
      <c r="CF32" s="386">
        <f t="shared" ref="CF32:CP32" si="116">SUM(CF33:CF41)</f>
        <v>0</v>
      </c>
      <c r="CG32" s="386">
        <f t="shared" si="116"/>
        <v>71</v>
      </c>
      <c r="CH32" s="386">
        <f t="shared" si="116"/>
        <v>51</v>
      </c>
      <c r="CI32" s="386">
        <f t="shared" si="116"/>
        <v>0</v>
      </c>
      <c r="CJ32" s="386">
        <f t="shared" si="116"/>
        <v>51</v>
      </c>
      <c r="CK32" s="386">
        <f t="shared" si="116"/>
        <v>48</v>
      </c>
      <c r="CL32" s="386">
        <f t="shared" si="116"/>
        <v>0</v>
      </c>
      <c r="CM32" s="386">
        <f t="shared" si="116"/>
        <v>48</v>
      </c>
      <c r="CN32" s="386">
        <f t="shared" si="116"/>
        <v>93</v>
      </c>
      <c r="CO32" s="386">
        <f t="shared" si="116"/>
        <v>0</v>
      </c>
      <c r="CP32" s="386">
        <f t="shared" si="116"/>
        <v>93</v>
      </c>
      <c r="CQ32" s="387">
        <f>CK32/CN32*100</f>
        <v>51.612903225806448</v>
      </c>
      <c r="CR32" s="387">
        <v>0</v>
      </c>
      <c r="CS32" s="387">
        <f t="shared" si="105"/>
        <v>51.612903225806448</v>
      </c>
    </row>
    <row r="33" spans="1:97" s="395" customFormat="1" ht="23.25" customHeight="1" x14ac:dyDescent="0.2">
      <c r="A33" s="392" t="s">
        <v>210</v>
      </c>
      <c r="B33" s="392">
        <v>83</v>
      </c>
      <c r="C33" s="335"/>
      <c r="D33" s="392">
        <v>83</v>
      </c>
      <c r="E33" s="392">
        <v>49</v>
      </c>
      <c r="F33" s="392"/>
      <c r="G33" s="392">
        <f>E33+F33</f>
        <v>49</v>
      </c>
      <c r="H33" s="392">
        <v>44</v>
      </c>
      <c r="I33" s="392"/>
      <c r="J33" s="392">
        <f>H33+I33</f>
        <v>44</v>
      </c>
      <c r="K33" s="392">
        <v>45</v>
      </c>
      <c r="L33" s="392"/>
      <c r="M33" s="392">
        <f>K33+L33</f>
        <v>45</v>
      </c>
      <c r="N33" s="392">
        <v>97.77</v>
      </c>
      <c r="O33" s="392" t="e">
        <f>I31/L31*100</f>
        <v>#DIV/0!</v>
      </c>
      <c r="P33" s="392">
        <v>97.77</v>
      </c>
      <c r="Q33" s="392">
        <f t="shared" ref="Q33:Q41" si="117">H33/E33*100</f>
        <v>89.795918367346943</v>
      </c>
      <c r="R33" s="392" t="e">
        <f t="shared" si="93"/>
        <v>#DIV/0!</v>
      </c>
      <c r="S33" s="392">
        <f t="shared" si="93"/>
        <v>89.795918367346943</v>
      </c>
      <c r="T33" s="389">
        <v>74</v>
      </c>
      <c r="U33" s="389">
        <v>0</v>
      </c>
      <c r="V33" s="342">
        <v>74</v>
      </c>
      <c r="W33" s="389">
        <v>46</v>
      </c>
      <c r="X33" s="389">
        <v>0</v>
      </c>
      <c r="Y33" s="342">
        <v>46</v>
      </c>
      <c r="Z33" s="389">
        <v>37</v>
      </c>
      <c r="AA33" s="389">
        <v>0</v>
      </c>
      <c r="AB33" s="342">
        <v>37</v>
      </c>
      <c r="AC33" s="389">
        <v>46</v>
      </c>
      <c r="AD33" s="389">
        <v>0</v>
      </c>
      <c r="AE33" s="342">
        <v>46</v>
      </c>
      <c r="AF33" s="338">
        <f>Z33/AC33*100</f>
        <v>80.434782608695656</v>
      </c>
      <c r="AG33" s="338">
        <v>0</v>
      </c>
      <c r="AH33" s="338">
        <f>AB33/AE33*100</f>
        <v>80.434782608695656</v>
      </c>
      <c r="AI33" s="338">
        <v>100</v>
      </c>
      <c r="AJ33" s="338">
        <v>0</v>
      </c>
      <c r="AK33" s="338">
        <v>100</v>
      </c>
      <c r="AL33" s="359">
        <v>81</v>
      </c>
      <c r="AM33" s="359"/>
      <c r="AN33" s="359">
        <f>SUM(AL33:AM33)</f>
        <v>81</v>
      </c>
      <c r="AO33" s="359">
        <v>54</v>
      </c>
      <c r="AP33" s="359"/>
      <c r="AQ33" s="359">
        <f>SUM(AO33:AP33)</f>
        <v>54</v>
      </c>
      <c r="AR33" s="359">
        <v>50</v>
      </c>
      <c r="AS33" s="359"/>
      <c r="AT33" s="359">
        <f>SUM(AR33:AS33)</f>
        <v>50</v>
      </c>
      <c r="AU33" s="359">
        <v>50</v>
      </c>
      <c r="AV33" s="359"/>
      <c r="AW33" s="359">
        <f>SUM(AU33:AV33)</f>
        <v>50</v>
      </c>
      <c r="AX33" s="360">
        <f t="shared" ref="AX33:AX41" si="118">AR33/AU33*100</f>
        <v>100</v>
      </c>
      <c r="AY33" s="360">
        <v>0</v>
      </c>
      <c r="AZ33" s="360">
        <f t="shared" si="99"/>
        <v>100</v>
      </c>
      <c r="BA33" s="342">
        <v>49</v>
      </c>
      <c r="BB33" s="342">
        <v>0</v>
      </c>
      <c r="BC33" s="342">
        <f t="shared" ref="BC33:BC41" si="119">SUM(BA33:BB33)</f>
        <v>49</v>
      </c>
      <c r="BD33" s="342">
        <v>37</v>
      </c>
      <c r="BE33" s="342">
        <v>0</v>
      </c>
      <c r="BF33" s="342">
        <f t="shared" ref="BF33:BF41" si="120">SUM(BD33:BE33)</f>
        <v>37</v>
      </c>
      <c r="BG33" s="342">
        <v>37</v>
      </c>
      <c r="BH33" s="342">
        <v>0</v>
      </c>
      <c r="BI33" s="342">
        <f t="shared" ref="BI33:BI41" si="121">SUM(BG33:BH33)</f>
        <v>37</v>
      </c>
      <c r="BJ33" s="342">
        <v>48</v>
      </c>
      <c r="BK33" s="342">
        <v>0</v>
      </c>
      <c r="BL33" s="342">
        <f t="shared" ref="BL33:BL41" si="122">SUM(BJ33:BK33)</f>
        <v>48</v>
      </c>
      <c r="BM33" s="338">
        <f t="shared" ref="BM33:BM41" si="123">BG33/BJ33*100</f>
        <v>77.083333333333343</v>
      </c>
      <c r="BN33" s="338">
        <v>0</v>
      </c>
      <c r="BO33" s="338">
        <f t="shared" ref="BO33:BO41" si="124">BI33/BL33*100</f>
        <v>77.083333333333343</v>
      </c>
      <c r="BP33" s="359">
        <v>36</v>
      </c>
      <c r="BQ33" s="359">
        <v>0</v>
      </c>
      <c r="BR33" s="359">
        <f>SUM(BP33:BQ33)</f>
        <v>36</v>
      </c>
      <c r="BS33" s="359">
        <v>33</v>
      </c>
      <c r="BT33" s="359">
        <v>0</v>
      </c>
      <c r="BU33" s="359">
        <f>SUM(BS33:BT33)</f>
        <v>33</v>
      </c>
      <c r="BV33" s="359">
        <v>26</v>
      </c>
      <c r="BW33" s="359">
        <v>0</v>
      </c>
      <c r="BX33" s="359">
        <f>SUM(BV33:BW33)</f>
        <v>26</v>
      </c>
      <c r="BY33" s="359">
        <v>46</v>
      </c>
      <c r="BZ33" s="359">
        <v>0</v>
      </c>
      <c r="CA33" s="359">
        <f>SUM(BY33:BZ33)</f>
        <v>46</v>
      </c>
      <c r="CB33" s="360">
        <f t="shared" ref="CB33:CB41" si="125">BV33/BY33*100</f>
        <v>56.521739130434781</v>
      </c>
      <c r="CC33" s="360">
        <v>0</v>
      </c>
      <c r="CD33" s="360">
        <f t="shared" si="103"/>
        <v>56.521739130434781</v>
      </c>
      <c r="CE33" s="359"/>
      <c r="CF33" s="393"/>
      <c r="CG33" s="393"/>
      <c r="CH33" s="393"/>
      <c r="CI33" s="393"/>
      <c r="CJ33" s="393"/>
      <c r="CK33" s="393"/>
      <c r="CL33" s="393"/>
      <c r="CM33" s="393"/>
      <c r="CN33" s="393"/>
      <c r="CO33" s="393"/>
      <c r="CP33" s="393"/>
      <c r="CQ33" s="394"/>
      <c r="CR33" s="394"/>
      <c r="CS33" s="394"/>
    </row>
    <row r="34" spans="1:97" s="377" customFormat="1" ht="4.5" hidden="1" customHeight="1" x14ac:dyDescent="0.2">
      <c r="A34" s="392" t="s">
        <v>52</v>
      </c>
      <c r="B34" s="392">
        <v>6</v>
      </c>
      <c r="C34" s="335"/>
      <c r="D34" s="392">
        <f t="shared" ref="D34:D50" si="126">B34+C34</f>
        <v>6</v>
      </c>
      <c r="E34" s="392"/>
      <c r="F34" s="392"/>
      <c r="G34" s="392">
        <f t="shared" ref="G34:G50" si="127">E34+F34</f>
        <v>0</v>
      </c>
      <c r="H34" s="392"/>
      <c r="I34" s="392"/>
      <c r="J34" s="392">
        <f t="shared" ref="J34:J50" si="128">H34+I34</f>
        <v>0</v>
      </c>
      <c r="K34" s="392"/>
      <c r="L34" s="392"/>
      <c r="M34" s="392">
        <f t="shared" ref="M34:M50" si="129">K34+L34</f>
        <v>0</v>
      </c>
      <c r="N34" s="334">
        <f t="shared" ref="N34:P37" si="130">H32/K32*100</f>
        <v>97.777777777777771</v>
      </c>
      <c r="O34" s="334" t="e">
        <f t="shared" si="130"/>
        <v>#DIV/0!</v>
      </c>
      <c r="P34" s="334">
        <f t="shared" si="130"/>
        <v>97.777777777777771</v>
      </c>
      <c r="Q34" s="392" t="e">
        <f t="shared" si="117"/>
        <v>#DIV/0!</v>
      </c>
      <c r="R34" s="392" t="e">
        <f t="shared" si="93"/>
        <v>#DIV/0!</v>
      </c>
      <c r="S34" s="392" t="e">
        <f t="shared" si="93"/>
        <v>#DIV/0!</v>
      </c>
      <c r="T34" s="389">
        <v>14</v>
      </c>
      <c r="U34" s="389">
        <v>0</v>
      </c>
      <c r="V34" s="342">
        <f t="shared" ref="V34:V41" si="131">SUM(T34:U34)</f>
        <v>14</v>
      </c>
      <c r="W34" s="389">
        <v>16</v>
      </c>
      <c r="X34" s="389">
        <v>0</v>
      </c>
      <c r="Y34" s="342">
        <f t="shared" ref="Y34:Y41" si="132">SUM(W34:X34)</f>
        <v>16</v>
      </c>
      <c r="Z34" s="389">
        <v>13</v>
      </c>
      <c r="AA34" s="389">
        <v>0</v>
      </c>
      <c r="AB34" s="342">
        <f t="shared" ref="AB34:AB41" si="133">SUM(Z34:AA34)</f>
        <v>13</v>
      </c>
      <c r="AC34" s="389">
        <v>26</v>
      </c>
      <c r="AD34" s="389">
        <v>0</v>
      </c>
      <c r="AE34" s="342">
        <f t="shared" ref="AE34:AE41" si="134">SUM(AC34:AD34)</f>
        <v>26</v>
      </c>
      <c r="AF34" s="338">
        <f t="shared" ref="AF34:AF41" si="135">Z34/AC34*100</f>
        <v>50</v>
      </c>
      <c r="AG34" s="338">
        <v>0</v>
      </c>
      <c r="AH34" s="338">
        <f t="shared" ref="AH34:AH42" si="136">AB34/AE34*100</f>
        <v>50</v>
      </c>
      <c r="AI34" s="338">
        <v>100</v>
      </c>
      <c r="AJ34" s="338">
        <v>0</v>
      </c>
      <c r="AK34" s="338">
        <v>100</v>
      </c>
      <c r="AL34" s="337">
        <v>18</v>
      </c>
      <c r="AM34" s="337">
        <v>0</v>
      </c>
      <c r="AN34" s="337">
        <f>SUM(AL34:AM34)</f>
        <v>18</v>
      </c>
      <c r="AO34" s="337">
        <v>12</v>
      </c>
      <c r="AP34" s="337">
        <v>0</v>
      </c>
      <c r="AQ34" s="337">
        <f>SUM(AO34:AP34)</f>
        <v>12</v>
      </c>
      <c r="AR34" s="337">
        <v>11</v>
      </c>
      <c r="AS34" s="337">
        <v>0</v>
      </c>
      <c r="AT34" s="337">
        <f>SUM(AR34:AS34)</f>
        <v>11</v>
      </c>
      <c r="AU34" s="337">
        <v>30</v>
      </c>
      <c r="AV34" s="337">
        <v>0</v>
      </c>
      <c r="AW34" s="337">
        <f>SUM(AU34:AV34)</f>
        <v>30</v>
      </c>
      <c r="AX34" s="339">
        <f t="shared" si="118"/>
        <v>36.666666666666664</v>
      </c>
      <c r="AY34" s="339">
        <v>0</v>
      </c>
      <c r="AZ34" s="339">
        <f t="shared" si="99"/>
        <v>36.666666666666664</v>
      </c>
      <c r="BA34" s="342">
        <v>8</v>
      </c>
      <c r="BB34" s="342">
        <v>0</v>
      </c>
      <c r="BC34" s="342">
        <f t="shared" si="119"/>
        <v>8</v>
      </c>
      <c r="BD34" s="342">
        <v>10</v>
      </c>
      <c r="BE34" s="342">
        <v>0</v>
      </c>
      <c r="BF34" s="342">
        <f t="shared" si="120"/>
        <v>10</v>
      </c>
      <c r="BG34" s="342">
        <v>6</v>
      </c>
      <c r="BH34" s="342">
        <v>0</v>
      </c>
      <c r="BI34" s="342">
        <f t="shared" si="121"/>
        <v>6</v>
      </c>
      <c r="BJ34" s="342">
        <v>16</v>
      </c>
      <c r="BK34" s="342">
        <v>0</v>
      </c>
      <c r="BL34" s="342">
        <f t="shared" si="122"/>
        <v>16</v>
      </c>
      <c r="BM34" s="338">
        <f t="shared" si="123"/>
        <v>37.5</v>
      </c>
      <c r="BN34" s="338">
        <v>0</v>
      </c>
      <c r="BO34" s="338">
        <f t="shared" si="124"/>
        <v>37.5</v>
      </c>
      <c r="BP34" s="337">
        <v>14</v>
      </c>
      <c r="BQ34" s="337">
        <v>0</v>
      </c>
      <c r="BR34" s="337">
        <f>SUM(BP34:BQ34)</f>
        <v>14</v>
      </c>
      <c r="BS34" s="337">
        <v>12</v>
      </c>
      <c r="BT34" s="337">
        <v>0</v>
      </c>
      <c r="BU34" s="337">
        <f>SUM(BS34:BT34)</f>
        <v>12</v>
      </c>
      <c r="BV34" s="337">
        <v>9</v>
      </c>
      <c r="BW34" s="337">
        <v>0</v>
      </c>
      <c r="BX34" s="337">
        <f>SUM(BV34:BW34)</f>
        <v>9</v>
      </c>
      <c r="BY34" s="337">
        <v>21</v>
      </c>
      <c r="BZ34" s="337">
        <v>0</v>
      </c>
      <c r="CA34" s="337">
        <f>SUM(BY34:BZ34)</f>
        <v>21</v>
      </c>
      <c r="CB34" s="339">
        <f t="shared" si="125"/>
        <v>42.857142857142854</v>
      </c>
      <c r="CC34" s="339">
        <v>0</v>
      </c>
      <c r="CD34" s="339">
        <f t="shared" si="103"/>
        <v>42.857142857142854</v>
      </c>
      <c r="CE34" s="337">
        <v>22</v>
      </c>
      <c r="CF34" s="390">
        <v>0</v>
      </c>
      <c r="CG34" s="390">
        <f t="shared" ref="CG34:CG35" si="137">SUM(CE34:CF34)</f>
        <v>22</v>
      </c>
      <c r="CH34" s="390">
        <v>20</v>
      </c>
      <c r="CI34" s="390">
        <v>0</v>
      </c>
      <c r="CJ34" s="390">
        <f t="shared" ref="CJ34:CJ35" si="138">SUM(CH34:CI34)</f>
        <v>20</v>
      </c>
      <c r="CK34" s="390">
        <v>18</v>
      </c>
      <c r="CL34" s="390">
        <v>0</v>
      </c>
      <c r="CM34" s="390">
        <f t="shared" ref="CM34:CM35" si="139">SUM(CK34:CL34)</f>
        <v>18</v>
      </c>
      <c r="CN34" s="390">
        <v>32</v>
      </c>
      <c r="CO34" s="390">
        <v>0</v>
      </c>
      <c r="CP34" s="390">
        <f t="shared" ref="CP34:CP35" si="140">SUM(CN34:CO34)</f>
        <v>32</v>
      </c>
      <c r="CQ34" s="391">
        <f t="shared" ref="CQ34:CQ35" si="141">CK34/CN34*100</f>
        <v>56.25</v>
      </c>
      <c r="CR34" s="391">
        <v>0</v>
      </c>
      <c r="CS34" s="391">
        <f t="shared" ref="CS34:CS35" si="142">CM34/CP34*100</f>
        <v>56.25</v>
      </c>
    </row>
    <row r="35" spans="1:97" s="377" customFormat="1" hidden="1" x14ac:dyDescent="0.2">
      <c r="A35" s="392" t="s">
        <v>53</v>
      </c>
      <c r="B35" s="392">
        <v>2</v>
      </c>
      <c r="C35" s="335"/>
      <c r="D35" s="392">
        <f t="shared" si="126"/>
        <v>2</v>
      </c>
      <c r="E35" s="392"/>
      <c r="F35" s="392"/>
      <c r="G35" s="392">
        <f t="shared" si="127"/>
        <v>0</v>
      </c>
      <c r="H35" s="392"/>
      <c r="I35" s="392"/>
      <c r="J35" s="392">
        <f t="shared" si="128"/>
        <v>0</v>
      </c>
      <c r="K35" s="392"/>
      <c r="L35" s="392"/>
      <c r="M35" s="392">
        <f t="shared" si="129"/>
        <v>0</v>
      </c>
      <c r="N35" s="334">
        <f t="shared" si="130"/>
        <v>97.777777777777771</v>
      </c>
      <c r="O35" s="334" t="e">
        <f t="shared" si="130"/>
        <v>#DIV/0!</v>
      </c>
      <c r="P35" s="334">
        <f t="shared" si="130"/>
        <v>97.777777777777771</v>
      </c>
      <c r="Q35" s="392" t="e">
        <f t="shared" si="117"/>
        <v>#DIV/0!</v>
      </c>
      <c r="R35" s="392" t="e">
        <f t="shared" si="93"/>
        <v>#DIV/0!</v>
      </c>
      <c r="S35" s="392" t="e">
        <f t="shared" si="93"/>
        <v>#DIV/0!</v>
      </c>
      <c r="T35" s="389">
        <v>2</v>
      </c>
      <c r="U35" s="389">
        <v>0</v>
      </c>
      <c r="V35" s="342">
        <f t="shared" si="131"/>
        <v>2</v>
      </c>
      <c r="W35" s="389">
        <v>5</v>
      </c>
      <c r="X35" s="389">
        <v>0</v>
      </c>
      <c r="Y35" s="342">
        <f t="shared" si="132"/>
        <v>5</v>
      </c>
      <c r="Z35" s="389">
        <v>2</v>
      </c>
      <c r="AA35" s="389">
        <v>0</v>
      </c>
      <c r="AB35" s="342">
        <f t="shared" si="133"/>
        <v>2</v>
      </c>
      <c r="AC35" s="389">
        <v>8</v>
      </c>
      <c r="AD35" s="389">
        <v>0</v>
      </c>
      <c r="AE35" s="342">
        <f t="shared" si="134"/>
        <v>8</v>
      </c>
      <c r="AF35" s="338">
        <f t="shared" si="135"/>
        <v>25</v>
      </c>
      <c r="AG35" s="338">
        <v>0</v>
      </c>
      <c r="AH35" s="338">
        <f t="shared" si="136"/>
        <v>25</v>
      </c>
      <c r="AI35" s="338">
        <v>100</v>
      </c>
      <c r="AJ35" s="338">
        <v>0</v>
      </c>
      <c r="AK35" s="338">
        <v>100</v>
      </c>
      <c r="AL35" s="337">
        <v>1</v>
      </c>
      <c r="AM35" s="337">
        <v>0</v>
      </c>
      <c r="AN35" s="337">
        <f t="shared" ref="AN35:AN41" si="143">SUM(AL35:AM35)</f>
        <v>1</v>
      </c>
      <c r="AO35" s="337">
        <v>2</v>
      </c>
      <c r="AP35" s="337">
        <v>0</v>
      </c>
      <c r="AQ35" s="337">
        <f t="shared" ref="AQ35:AQ41" si="144">SUM(AO35:AP35)</f>
        <v>2</v>
      </c>
      <c r="AR35" s="337">
        <v>2</v>
      </c>
      <c r="AS35" s="337">
        <v>0</v>
      </c>
      <c r="AT35" s="337">
        <f t="shared" ref="AT35:AT41" si="145">SUM(AR35:AS35)</f>
        <v>2</v>
      </c>
      <c r="AU35" s="337">
        <v>5</v>
      </c>
      <c r="AV35" s="337">
        <v>0</v>
      </c>
      <c r="AW35" s="337">
        <f t="shared" ref="AW35:AW41" si="146">SUM(AU35:AV35)</f>
        <v>5</v>
      </c>
      <c r="AX35" s="339">
        <f t="shared" si="118"/>
        <v>40</v>
      </c>
      <c r="AY35" s="339">
        <v>0</v>
      </c>
      <c r="AZ35" s="339">
        <f t="shared" si="99"/>
        <v>40</v>
      </c>
      <c r="BA35" s="342">
        <v>1</v>
      </c>
      <c r="BB35" s="342">
        <v>0</v>
      </c>
      <c r="BC35" s="342">
        <f t="shared" si="119"/>
        <v>1</v>
      </c>
      <c r="BD35" s="342">
        <v>1</v>
      </c>
      <c r="BE35" s="342">
        <v>0</v>
      </c>
      <c r="BF35" s="342">
        <f t="shared" si="120"/>
        <v>1</v>
      </c>
      <c r="BG35" s="342">
        <v>1</v>
      </c>
      <c r="BH35" s="342">
        <v>0</v>
      </c>
      <c r="BI35" s="342">
        <f t="shared" si="121"/>
        <v>1</v>
      </c>
      <c r="BJ35" s="342">
        <v>1</v>
      </c>
      <c r="BK35" s="342">
        <v>0</v>
      </c>
      <c r="BL35" s="342">
        <f t="shared" si="122"/>
        <v>1</v>
      </c>
      <c r="BM35" s="338">
        <f t="shared" si="123"/>
        <v>100</v>
      </c>
      <c r="BN35" s="338">
        <v>0</v>
      </c>
      <c r="BO35" s="338">
        <f t="shared" si="124"/>
        <v>100</v>
      </c>
      <c r="BP35" s="337">
        <v>4</v>
      </c>
      <c r="BQ35" s="337">
        <v>0</v>
      </c>
      <c r="BR35" s="337">
        <f t="shared" ref="BR35:BR41" si="147">SUM(BP35:BQ35)</f>
        <v>4</v>
      </c>
      <c r="BS35" s="337">
        <v>4</v>
      </c>
      <c r="BT35" s="337">
        <v>0</v>
      </c>
      <c r="BU35" s="337">
        <f t="shared" ref="BU35:BU41" si="148">SUM(BS35:BT35)</f>
        <v>4</v>
      </c>
      <c r="BV35" s="337">
        <v>4</v>
      </c>
      <c r="BW35" s="337">
        <v>0</v>
      </c>
      <c r="BX35" s="337">
        <f t="shared" ref="BX35:BX41" si="149">SUM(BV35:BW35)</f>
        <v>4</v>
      </c>
      <c r="BY35" s="337">
        <v>9</v>
      </c>
      <c r="BZ35" s="337">
        <v>0</v>
      </c>
      <c r="CA35" s="337">
        <f t="shared" ref="CA35:CA41" si="150">SUM(BY35:BZ35)</f>
        <v>9</v>
      </c>
      <c r="CB35" s="339">
        <f t="shared" si="125"/>
        <v>44.444444444444443</v>
      </c>
      <c r="CC35" s="339">
        <v>0</v>
      </c>
      <c r="CD35" s="339">
        <f t="shared" si="103"/>
        <v>44.444444444444443</v>
      </c>
      <c r="CE35" s="337">
        <v>2</v>
      </c>
      <c r="CF35" s="390">
        <v>0</v>
      </c>
      <c r="CG35" s="390">
        <f t="shared" si="137"/>
        <v>2</v>
      </c>
      <c r="CH35" s="390">
        <v>2</v>
      </c>
      <c r="CI35" s="390">
        <v>0</v>
      </c>
      <c r="CJ35" s="390">
        <f t="shared" si="138"/>
        <v>2</v>
      </c>
      <c r="CK35" s="390">
        <v>2</v>
      </c>
      <c r="CL35" s="390">
        <v>0</v>
      </c>
      <c r="CM35" s="390">
        <f t="shared" si="139"/>
        <v>2</v>
      </c>
      <c r="CN35" s="390">
        <v>6</v>
      </c>
      <c r="CO35" s="390">
        <v>0</v>
      </c>
      <c r="CP35" s="390">
        <f t="shared" si="140"/>
        <v>6</v>
      </c>
      <c r="CQ35" s="391">
        <f t="shared" si="141"/>
        <v>33.333333333333329</v>
      </c>
      <c r="CR35" s="391">
        <v>0</v>
      </c>
      <c r="CS35" s="391">
        <f t="shared" si="142"/>
        <v>33.333333333333329</v>
      </c>
    </row>
    <row r="36" spans="1:97" s="377" customFormat="1" hidden="1" x14ac:dyDescent="0.2">
      <c r="A36" s="392" t="s">
        <v>54</v>
      </c>
      <c r="B36" s="392">
        <v>71</v>
      </c>
      <c r="C36" s="335"/>
      <c r="D36" s="392">
        <f t="shared" si="126"/>
        <v>71</v>
      </c>
      <c r="E36" s="392"/>
      <c r="F36" s="392"/>
      <c r="G36" s="392">
        <f t="shared" si="127"/>
        <v>0</v>
      </c>
      <c r="H36" s="392"/>
      <c r="I36" s="392"/>
      <c r="J36" s="392">
        <f t="shared" si="128"/>
        <v>0</v>
      </c>
      <c r="K36" s="392"/>
      <c r="L36" s="392"/>
      <c r="M36" s="392">
        <f t="shared" si="129"/>
        <v>0</v>
      </c>
      <c r="N36" s="334" t="e">
        <f t="shared" si="130"/>
        <v>#DIV/0!</v>
      </c>
      <c r="O36" s="334" t="e">
        <f t="shared" si="130"/>
        <v>#DIV/0!</v>
      </c>
      <c r="P36" s="334" t="e">
        <f t="shared" si="130"/>
        <v>#DIV/0!</v>
      </c>
      <c r="Q36" s="392" t="e">
        <f t="shared" si="117"/>
        <v>#DIV/0!</v>
      </c>
      <c r="R36" s="392" t="e">
        <f t="shared" si="93"/>
        <v>#DIV/0!</v>
      </c>
      <c r="S36" s="392" t="e">
        <f t="shared" si="93"/>
        <v>#DIV/0!</v>
      </c>
      <c r="T36" s="389">
        <v>86</v>
      </c>
      <c r="U36" s="389">
        <v>0</v>
      </c>
      <c r="V36" s="342">
        <f t="shared" si="131"/>
        <v>86</v>
      </c>
      <c r="W36" s="389">
        <v>63</v>
      </c>
      <c r="X36" s="389">
        <v>0</v>
      </c>
      <c r="Y36" s="342">
        <f t="shared" si="132"/>
        <v>63</v>
      </c>
      <c r="Z36" s="389">
        <v>57</v>
      </c>
      <c r="AA36" s="389">
        <v>0</v>
      </c>
      <c r="AB36" s="342">
        <f t="shared" si="133"/>
        <v>57</v>
      </c>
      <c r="AC36" s="389">
        <v>60</v>
      </c>
      <c r="AD36" s="389">
        <v>0</v>
      </c>
      <c r="AE36" s="342">
        <f t="shared" si="134"/>
        <v>60</v>
      </c>
      <c r="AF36" s="338">
        <f t="shared" si="135"/>
        <v>95</v>
      </c>
      <c r="AG36" s="338">
        <v>0</v>
      </c>
      <c r="AH36" s="338">
        <f t="shared" si="136"/>
        <v>95</v>
      </c>
      <c r="AI36" s="338">
        <v>100</v>
      </c>
      <c r="AJ36" s="338">
        <v>0</v>
      </c>
      <c r="AK36" s="338">
        <v>100</v>
      </c>
      <c r="AL36" s="337">
        <v>91</v>
      </c>
      <c r="AM36" s="337">
        <v>0</v>
      </c>
      <c r="AN36" s="337">
        <f t="shared" si="143"/>
        <v>91</v>
      </c>
      <c r="AO36" s="337">
        <v>70</v>
      </c>
      <c r="AP36" s="337">
        <v>0</v>
      </c>
      <c r="AQ36" s="337">
        <f t="shared" si="144"/>
        <v>70</v>
      </c>
      <c r="AR36" s="337">
        <v>62</v>
      </c>
      <c r="AS36" s="337">
        <v>0</v>
      </c>
      <c r="AT36" s="337">
        <f t="shared" si="145"/>
        <v>62</v>
      </c>
      <c r="AU36" s="337">
        <v>75</v>
      </c>
      <c r="AV36" s="337">
        <v>0</v>
      </c>
      <c r="AW36" s="337">
        <f t="shared" si="146"/>
        <v>75</v>
      </c>
      <c r="AX36" s="339">
        <f t="shared" si="118"/>
        <v>82.666666666666671</v>
      </c>
      <c r="AY36" s="339">
        <v>0</v>
      </c>
      <c r="AZ36" s="339">
        <f t="shared" si="99"/>
        <v>82.666666666666671</v>
      </c>
      <c r="BA36" s="342">
        <v>79</v>
      </c>
      <c r="BB36" s="342">
        <v>0</v>
      </c>
      <c r="BC36" s="342">
        <f t="shared" si="119"/>
        <v>79</v>
      </c>
      <c r="BD36" s="342">
        <v>64</v>
      </c>
      <c r="BE36" s="342">
        <v>0</v>
      </c>
      <c r="BF36" s="342">
        <f t="shared" si="120"/>
        <v>64</v>
      </c>
      <c r="BG36" s="342">
        <v>61</v>
      </c>
      <c r="BH36" s="342">
        <v>0</v>
      </c>
      <c r="BI36" s="342">
        <f t="shared" si="121"/>
        <v>61</v>
      </c>
      <c r="BJ36" s="342">
        <v>67</v>
      </c>
      <c r="BK36" s="342">
        <v>0</v>
      </c>
      <c r="BL36" s="342">
        <f t="shared" si="122"/>
        <v>67</v>
      </c>
      <c r="BM36" s="338">
        <f t="shared" si="123"/>
        <v>91.044776119402982</v>
      </c>
      <c r="BN36" s="338">
        <v>0</v>
      </c>
      <c r="BO36" s="338">
        <f t="shared" si="124"/>
        <v>91.044776119402982</v>
      </c>
      <c r="BP36" s="337">
        <v>77</v>
      </c>
      <c r="BQ36" s="337">
        <v>0</v>
      </c>
      <c r="BR36" s="337">
        <f t="shared" si="147"/>
        <v>77</v>
      </c>
      <c r="BS36" s="337">
        <v>65</v>
      </c>
      <c r="BT36" s="337">
        <v>0</v>
      </c>
      <c r="BU36" s="337">
        <f t="shared" si="148"/>
        <v>65</v>
      </c>
      <c r="BV36" s="337">
        <v>61</v>
      </c>
      <c r="BW36" s="337">
        <v>0</v>
      </c>
      <c r="BX36" s="337">
        <f t="shared" si="149"/>
        <v>61</v>
      </c>
      <c r="BY36" s="337">
        <v>69</v>
      </c>
      <c r="BZ36" s="337">
        <v>0</v>
      </c>
      <c r="CA36" s="337">
        <f t="shared" si="150"/>
        <v>69</v>
      </c>
      <c r="CB36" s="339">
        <f t="shared" si="125"/>
        <v>88.405797101449281</v>
      </c>
      <c r="CC36" s="339">
        <v>0</v>
      </c>
      <c r="CD36" s="339">
        <f t="shared" si="103"/>
        <v>88.405797101449281</v>
      </c>
      <c r="CE36" s="396"/>
      <c r="CF36" s="397"/>
      <c r="CG36" s="397"/>
      <c r="CH36" s="397"/>
      <c r="CI36" s="397"/>
      <c r="CJ36" s="397"/>
      <c r="CK36" s="397"/>
      <c r="CL36" s="397"/>
      <c r="CM36" s="397"/>
      <c r="CN36" s="397"/>
      <c r="CO36" s="397"/>
      <c r="CP36" s="397"/>
      <c r="CQ36" s="398"/>
      <c r="CR36" s="398"/>
      <c r="CS36" s="398"/>
    </row>
    <row r="37" spans="1:97" s="377" customFormat="1" hidden="1" x14ac:dyDescent="0.2">
      <c r="A37" s="399" t="s">
        <v>86</v>
      </c>
      <c r="B37" s="392">
        <v>3</v>
      </c>
      <c r="C37" s="335"/>
      <c r="D37" s="392">
        <f t="shared" si="126"/>
        <v>3</v>
      </c>
      <c r="E37" s="392"/>
      <c r="F37" s="392"/>
      <c r="G37" s="392">
        <f t="shared" si="127"/>
        <v>0</v>
      </c>
      <c r="H37" s="392"/>
      <c r="I37" s="392"/>
      <c r="J37" s="392">
        <f t="shared" si="128"/>
        <v>0</v>
      </c>
      <c r="K37" s="392"/>
      <c r="L37" s="392"/>
      <c r="M37" s="392">
        <f t="shared" si="129"/>
        <v>0</v>
      </c>
      <c r="N37" s="334" t="e">
        <f t="shared" si="130"/>
        <v>#DIV/0!</v>
      </c>
      <c r="O37" s="334" t="e">
        <f t="shared" si="130"/>
        <v>#DIV/0!</v>
      </c>
      <c r="P37" s="334" t="e">
        <f t="shared" si="130"/>
        <v>#DIV/0!</v>
      </c>
      <c r="Q37" s="392" t="e">
        <f t="shared" si="117"/>
        <v>#DIV/0!</v>
      </c>
      <c r="R37" s="392" t="e">
        <f t="shared" si="93"/>
        <v>#DIV/0!</v>
      </c>
      <c r="S37" s="392" t="e">
        <f t="shared" si="93"/>
        <v>#DIV/0!</v>
      </c>
      <c r="T37" s="389">
        <v>6</v>
      </c>
      <c r="U37" s="389">
        <v>0</v>
      </c>
      <c r="V37" s="342">
        <f t="shared" si="131"/>
        <v>6</v>
      </c>
      <c r="W37" s="389">
        <v>2</v>
      </c>
      <c r="X37" s="389">
        <v>0</v>
      </c>
      <c r="Y37" s="342">
        <f t="shared" si="132"/>
        <v>2</v>
      </c>
      <c r="Z37" s="389">
        <v>2</v>
      </c>
      <c r="AA37" s="389">
        <v>0</v>
      </c>
      <c r="AB37" s="342">
        <f t="shared" si="133"/>
        <v>2</v>
      </c>
      <c r="AC37" s="389">
        <v>12</v>
      </c>
      <c r="AD37" s="389">
        <v>0</v>
      </c>
      <c r="AE37" s="342">
        <f t="shared" si="134"/>
        <v>12</v>
      </c>
      <c r="AF37" s="338">
        <f t="shared" si="135"/>
        <v>16.666666666666664</v>
      </c>
      <c r="AG37" s="338">
        <v>0</v>
      </c>
      <c r="AH37" s="338">
        <f t="shared" si="136"/>
        <v>16.666666666666664</v>
      </c>
      <c r="AI37" s="338">
        <v>100</v>
      </c>
      <c r="AJ37" s="338">
        <v>0</v>
      </c>
      <c r="AK37" s="338">
        <v>100</v>
      </c>
      <c r="AL37" s="337">
        <v>5</v>
      </c>
      <c r="AM37" s="337">
        <v>0</v>
      </c>
      <c r="AN37" s="337">
        <f t="shared" si="143"/>
        <v>5</v>
      </c>
      <c r="AO37" s="337">
        <v>2</v>
      </c>
      <c r="AP37" s="337">
        <v>0</v>
      </c>
      <c r="AQ37" s="337">
        <f t="shared" si="144"/>
        <v>2</v>
      </c>
      <c r="AR37" s="337">
        <v>2</v>
      </c>
      <c r="AS37" s="337">
        <v>0</v>
      </c>
      <c r="AT37" s="337">
        <f t="shared" si="145"/>
        <v>2</v>
      </c>
      <c r="AU37" s="337">
        <v>12</v>
      </c>
      <c r="AV37" s="337">
        <v>0</v>
      </c>
      <c r="AW37" s="337">
        <f t="shared" si="146"/>
        <v>12</v>
      </c>
      <c r="AX37" s="339">
        <f t="shared" si="118"/>
        <v>16.666666666666664</v>
      </c>
      <c r="AY37" s="339">
        <v>0</v>
      </c>
      <c r="AZ37" s="339">
        <f t="shared" si="99"/>
        <v>16.666666666666664</v>
      </c>
      <c r="BA37" s="342">
        <v>6</v>
      </c>
      <c r="BB37" s="342">
        <v>0</v>
      </c>
      <c r="BC37" s="342">
        <f t="shared" si="119"/>
        <v>6</v>
      </c>
      <c r="BD37" s="342">
        <v>2</v>
      </c>
      <c r="BE37" s="342">
        <v>0</v>
      </c>
      <c r="BF37" s="342">
        <f t="shared" si="120"/>
        <v>2</v>
      </c>
      <c r="BG37" s="342">
        <v>2</v>
      </c>
      <c r="BH37" s="342">
        <v>0</v>
      </c>
      <c r="BI37" s="342">
        <f t="shared" si="121"/>
        <v>2</v>
      </c>
      <c r="BJ37" s="342">
        <v>13</v>
      </c>
      <c r="BK37" s="342">
        <v>0</v>
      </c>
      <c r="BL37" s="342">
        <f t="shared" si="122"/>
        <v>13</v>
      </c>
      <c r="BM37" s="338">
        <f t="shared" si="123"/>
        <v>15.384615384615385</v>
      </c>
      <c r="BN37" s="338">
        <v>0</v>
      </c>
      <c r="BO37" s="338">
        <f t="shared" si="124"/>
        <v>15.384615384615385</v>
      </c>
      <c r="BP37" s="337">
        <v>4</v>
      </c>
      <c r="BQ37" s="337">
        <v>0</v>
      </c>
      <c r="BR37" s="337">
        <f t="shared" si="147"/>
        <v>4</v>
      </c>
      <c r="BS37" s="337">
        <v>3</v>
      </c>
      <c r="BT37" s="337">
        <v>0</v>
      </c>
      <c r="BU37" s="337">
        <f t="shared" si="148"/>
        <v>3</v>
      </c>
      <c r="BV37" s="337">
        <v>3</v>
      </c>
      <c r="BW37" s="337">
        <v>0</v>
      </c>
      <c r="BX37" s="337">
        <f t="shared" si="149"/>
        <v>3</v>
      </c>
      <c r="BY37" s="337">
        <v>6</v>
      </c>
      <c r="BZ37" s="337">
        <v>0</v>
      </c>
      <c r="CA37" s="337">
        <f t="shared" si="150"/>
        <v>6</v>
      </c>
      <c r="CB37" s="339">
        <f t="shared" si="125"/>
        <v>50</v>
      </c>
      <c r="CC37" s="339">
        <v>0</v>
      </c>
      <c r="CD37" s="339">
        <f t="shared" si="103"/>
        <v>50</v>
      </c>
      <c r="CE37" s="337">
        <v>6</v>
      </c>
      <c r="CF37" s="390">
        <v>0</v>
      </c>
      <c r="CG37" s="390">
        <f t="shared" ref="CG37:CG41" si="151">SUM(CE37:CF37)</f>
        <v>6</v>
      </c>
      <c r="CH37" s="390">
        <v>5</v>
      </c>
      <c r="CI37" s="390">
        <v>0</v>
      </c>
      <c r="CJ37" s="390">
        <f t="shared" ref="CJ37:CJ41" si="152">SUM(CH37:CI37)</f>
        <v>5</v>
      </c>
      <c r="CK37" s="390">
        <v>4</v>
      </c>
      <c r="CL37" s="390">
        <v>0</v>
      </c>
      <c r="CM37" s="390">
        <f t="shared" ref="CM37:CM41" si="153">SUM(CK37:CL37)</f>
        <v>4</v>
      </c>
      <c r="CN37" s="390">
        <v>8</v>
      </c>
      <c r="CO37" s="390">
        <v>0</v>
      </c>
      <c r="CP37" s="390">
        <f t="shared" ref="CP37:CP41" si="154">SUM(CN37:CO37)</f>
        <v>8</v>
      </c>
      <c r="CQ37" s="391">
        <f t="shared" ref="CQ37:CQ41" si="155">CK37/CN37*100</f>
        <v>50</v>
      </c>
      <c r="CR37" s="391">
        <v>0</v>
      </c>
      <c r="CS37" s="391">
        <f t="shared" ref="CS37:CS63" si="156">CM37/CP37*100</f>
        <v>50</v>
      </c>
    </row>
    <row r="38" spans="1:97" s="377" customFormat="1" hidden="1" x14ac:dyDescent="0.2">
      <c r="A38" s="399" t="s">
        <v>211</v>
      </c>
      <c r="B38" s="392">
        <v>0</v>
      </c>
      <c r="C38" s="335"/>
      <c r="D38" s="392">
        <f t="shared" si="126"/>
        <v>0</v>
      </c>
      <c r="E38" s="392"/>
      <c r="F38" s="392"/>
      <c r="G38" s="392"/>
      <c r="H38" s="392"/>
      <c r="I38" s="392"/>
      <c r="J38" s="392"/>
      <c r="K38" s="392"/>
      <c r="L38" s="392"/>
      <c r="M38" s="392"/>
      <c r="N38" s="334"/>
      <c r="O38" s="334"/>
      <c r="P38" s="334"/>
      <c r="Q38" s="392"/>
      <c r="R38" s="392"/>
      <c r="S38" s="392"/>
      <c r="T38" s="389"/>
      <c r="U38" s="389"/>
      <c r="V38" s="342"/>
      <c r="W38" s="389"/>
      <c r="X38" s="389"/>
      <c r="Y38" s="342"/>
      <c r="Z38" s="389"/>
      <c r="AA38" s="389"/>
      <c r="AB38" s="342"/>
      <c r="AC38" s="389"/>
      <c r="AD38" s="389"/>
      <c r="AE38" s="342"/>
      <c r="AF38" s="338"/>
      <c r="AG38" s="338"/>
      <c r="AH38" s="338"/>
      <c r="AI38" s="338"/>
      <c r="AJ38" s="338"/>
      <c r="AK38" s="338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9"/>
      <c r="AY38" s="339"/>
      <c r="AZ38" s="339"/>
      <c r="BA38" s="342"/>
      <c r="BB38" s="342"/>
      <c r="BC38" s="342"/>
      <c r="BD38" s="342"/>
      <c r="BE38" s="342"/>
      <c r="BF38" s="342"/>
      <c r="BG38" s="342"/>
      <c r="BH38" s="342"/>
      <c r="BI38" s="342"/>
      <c r="BJ38" s="342"/>
      <c r="BK38" s="342"/>
      <c r="BL38" s="342"/>
      <c r="BM38" s="338"/>
      <c r="BN38" s="338"/>
      <c r="BO38" s="338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9"/>
      <c r="CC38" s="339"/>
      <c r="CD38" s="339"/>
      <c r="CE38" s="337"/>
      <c r="CF38" s="390"/>
      <c r="CG38" s="390"/>
      <c r="CH38" s="390"/>
      <c r="CI38" s="390"/>
      <c r="CJ38" s="390"/>
      <c r="CK38" s="390"/>
      <c r="CL38" s="390"/>
      <c r="CM38" s="390"/>
      <c r="CN38" s="390"/>
      <c r="CO38" s="390"/>
      <c r="CP38" s="390"/>
      <c r="CQ38" s="391"/>
      <c r="CR38" s="391"/>
      <c r="CS38" s="391"/>
    </row>
    <row r="39" spans="1:97" s="377" customFormat="1" hidden="1" x14ac:dyDescent="0.2">
      <c r="A39" s="392" t="s">
        <v>55</v>
      </c>
      <c r="B39" s="392">
        <v>3</v>
      </c>
      <c r="C39" s="335"/>
      <c r="D39" s="392">
        <f t="shared" si="126"/>
        <v>3</v>
      </c>
      <c r="E39" s="392"/>
      <c r="F39" s="392"/>
      <c r="G39" s="392">
        <f t="shared" si="127"/>
        <v>0</v>
      </c>
      <c r="H39" s="392"/>
      <c r="I39" s="392"/>
      <c r="J39" s="392">
        <f t="shared" si="128"/>
        <v>0</v>
      </c>
      <c r="K39" s="392"/>
      <c r="L39" s="392"/>
      <c r="M39" s="392">
        <f t="shared" si="129"/>
        <v>0</v>
      </c>
      <c r="N39" s="334" t="e">
        <f t="shared" ref="N39:P40" si="157">H36/K36*100</f>
        <v>#DIV/0!</v>
      </c>
      <c r="O39" s="334" t="e">
        <f t="shared" si="157"/>
        <v>#DIV/0!</v>
      </c>
      <c r="P39" s="334" t="e">
        <f t="shared" si="157"/>
        <v>#DIV/0!</v>
      </c>
      <c r="Q39" s="392" t="e">
        <f t="shared" si="117"/>
        <v>#DIV/0!</v>
      </c>
      <c r="R39" s="392" t="e">
        <f t="shared" si="93"/>
        <v>#DIV/0!</v>
      </c>
      <c r="S39" s="392" t="e">
        <f t="shared" si="93"/>
        <v>#DIV/0!</v>
      </c>
      <c r="T39" s="389">
        <v>2</v>
      </c>
      <c r="U39" s="389">
        <v>0</v>
      </c>
      <c r="V39" s="342">
        <f t="shared" si="131"/>
        <v>2</v>
      </c>
      <c r="W39" s="389">
        <v>2</v>
      </c>
      <c r="X39" s="389">
        <v>0</v>
      </c>
      <c r="Y39" s="342">
        <f t="shared" si="132"/>
        <v>2</v>
      </c>
      <c r="Z39" s="389">
        <v>1</v>
      </c>
      <c r="AA39" s="389">
        <v>0</v>
      </c>
      <c r="AB39" s="342">
        <f t="shared" si="133"/>
        <v>1</v>
      </c>
      <c r="AC39" s="389">
        <v>4</v>
      </c>
      <c r="AD39" s="389">
        <v>0</v>
      </c>
      <c r="AE39" s="342">
        <f t="shared" si="134"/>
        <v>4</v>
      </c>
      <c r="AF39" s="338">
        <f t="shared" si="135"/>
        <v>25</v>
      </c>
      <c r="AG39" s="338">
        <v>0</v>
      </c>
      <c r="AH39" s="338">
        <f t="shared" si="136"/>
        <v>25</v>
      </c>
      <c r="AI39" s="338">
        <v>100</v>
      </c>
      <c r="AJ39" s="338">
        <v>0</v>
      </c>
      <c r="AK39" s="338">
        <v>100</v>
      </c>
      <c r="AL39" s="337">
        <v>8</v>
      </c>
      <c r="AM39" s="337">
        <v>0</v>
      </c>
      <c r="AN39" s="337">
        <f t="shared" si="143"/>
        <v>8</v>
      </c>
      <c r="AO39" s="337">
        <v>5</v>
      </c>
      <c r="AP39" s="337">
        <v>0</v>
      </c>
      <c r="AQ39" s="337">
        <f t="shared" si="144"/>
        <v>5</v>
      </c>
      <c r="AR39" s="337">
        <v>4</v>
      </c>
      <c r="AS39" s="337">
        <v>0</v>
      </c>
      <c r="AT39" s="337">
        <f t="shared" si="145"/>
        <v>4</v>
      </c>
      <c r="AU39" s="337">
        <v>12</v>
      </c>
      <c r="AV39" s="337">
        <v>0</v>
      </c>
      <c r="AW39" s="337">
        <f t="shared" si="146"/>
        <v>12</v>
      </c>
      <c r="AX39" s="339">
        <f t="shared" si="118"/>
        <v>33.333333333333329</v>
      </c>
      <c r="AY39" s="339">
        <v>0</v>
      </c>
      <c r="AZ39" s="339">
        <f t="shared" si="99"/>
        <v>33.333333333333329</v>
      </c>
      <c r="BA39" s="342">
        <v>3</v>
      </c>
      <c r="BB39" s="342">
        <v>0</v>
      </c>
      <c r="BC39" s="342">
        <f t="shared" si="119"/>
        <v>3</v>
      </c>
      <c r="BD39" s="342">
        <v>3</v>
      </c>
      <c r="BE39" s="342">
        <v>0</v>
      </c>
      <c r="BF39" s="342">
        <f t="shared" si="120"/>
        <v>3</v>
      </c>
      <c r="BG39" s="342">
        <v>3</v>
      </c>
      <c r="BH39" s="342">
        <v>0</v>
      </c>
      <c r="BI39" s="342">
        <f t="shared" si="121"/>
        <v>3</v>
      </c>
      <c r="BJ39" s="342">
        <v>8</v>
      </c>
      <c r="BK39" s="342">
        <v>0</v>
      </c>
      <c r="BL39" s="342">
        <f t="shared" si="122"/>
        <v>8</v>
      </c>
      <c r="BM39" s="338">
        <f t="shared" si="123"/>
        <v>37.5</v>
      </c>
      <c r="BN39" s="338">
        <v>0</v>
      </c>
      <c r="BO39" s="338">
        <f t="shared" si="124"/>
        <v>37.5</v>
      </c>
      <c r="BP39" s="337">
        <v>6</v>
      </c>
      <c r="BQ39" s="337">
        <v>0</v>
      </c>
      <c r="BR39" s="337">
        <f t="shared" si="147"/>
        <v>6</v>
      </c>
      <c r="BS39" s="337">
        <v>5</v>
      </c>
      <c r="BT39" s="337">
        <v>0</v>
      </c>
      <c r="BU39" s="337">
        <f t="shared" si="148"/>
        <v>5</v>
      </c>
      <c r="BV39" s="337">
        <v>4</v>
      </c>
      <c r="BW39" s="337">
        <v>0</v>
      </c>
      <c r="BX39" s="337">
        <f t="shared" si="149"/>
        <v>4</v>
      </c>
      <c r="BY39" s="337">
        <v>8</v>
      </c>
      <c r="BZ39" s="337">
        <v>0</v>
      </c>
      <c r="CA39" s="337">
        <f t="shared" si="150"/>
        <v>8</v>
      </c>
      <c r="CB39" s="339">
        <f t="shared" si="125"/>
        <v>50</v>
      </c>
      <c r="CC39" s="339">
        <v>0</v>
      </c>
      <c r="CD39" s="339">
        <f t="shared" si="103"/>
        <v>50</v>
      </c>
      <c r="CE39" s="337">
        <v>13</v>
      </c>
      <c r="CF39" s="390">
        <v>0</v>
      </c>
      <c r="CG39" s="390">
        <f t="shared" si="151"/>
        <v>13</v>
      </c>
      <c r="CH39" s="390">
        <v>8</v>
      </c>
      <c r="CI39" s="390">
        <v>0</v>
      </c>
      <c r="CJ39" s="390">
        <f t="shared" si="152"/>
        <v>8</v>
      </c>
      <c r="CK39" s="390">
        <v>8</v>
      </c>
      <c r="CL39" s="390">
        <v>0</v>
      </c>
      <c r="CM39" s="390">
        <f t="shared" si="153"/>
        <v>8</v>
      </c>
      <c r="CN39" s="390">
        <v>13</v>
      </c>
      <c r="CO39" s="390">
        <v>0</v>
      </c>
      <c r="CP39" s="390">
        <f t="shared" si="154"/>
        <v>13</v>
      </c>
      <c r="CQ39" s="391">
        <f t="shared" si="155"/>
        <v>61.53846153846154</v>
      </c>
      <c r="CR39" s="391">
        <v>0</v>
      </c>
      <c r="CS39" s="391">
        <f t="shared" si="156"/>
        <v>61.53846153846154</v>
      </c>
    </row>
    <row r="40" spans="1:97" s="377" customFormat="1" hidden="1" x14ac:dyDescent="0.2">
      <c r="A40" s="392" t="s">
        <v>56</v>
      </c>
      <c r="B40" s="392">
        <v>19</v>
      </c>
      <c r="C40" s="335"/>
      <c r="D40" s="392">
        <f t="shared" si="126"/>
        <v>19</v>
      </c>
      <c r="E40" s="392"/>
      <c r="F40" s="392"/>
      <c r="G40" s="392">
        <f t="shared" si="127"/>
        <v>0</v>
      </c>
      <c r="H40" s="392"/>
      <c r="I40" s="392"/>
      <c r="J40" s="392">
        <f t="shared" si="128"/>
        <v>0</v>
      </c>
      <c r="K40" s="392"/>
      <c r="L40" s="392"/>
      <c r="M40" s="392">
        <f t="shared" si="129"/>
        <v>0</v>
      </c>
      <c r="N40" s="334" t="e">
        <f t="shared" si="157"/>
        <v>#DIV/0!</v>
      </c>
      <c r="O40" s="334" t="e">
        <f t="shared" si="157"/>
        <v>#DIV/0!</v>
      </c>
      <c r="P40" s="334" t="e">
        <f t="shared" si="157"/>
        <v>#DIV/0!</v>
      </c>
      <c r="Q40" s="392" t="e">
        <f t="shared" si="117"/>
        <v>#DIV/0!</v>
      </c>
      <c r="R40" s="392" t="e">
        <f t="shared" si="93"/>
        <v>#DIV/0!</v>
      </c>
      <c r="S40" s="392" t="e">
        <f t="shared" si="93"/>
        <v>#DIV/0!</v>
      </c>
      <c r="T40" s="389">
        <v>24</v>
      </c>
      <c r="U40" s="389">
        <v>0</v>
      </c>
      <c r="V40" s="342">
        <f t="shared" si="131"/>
        <v>24</v>
      </c>
      <c r="W40" s="389">
        <v>13</v>
      </c>
      <c r="X40" s="389">
        <v>0</v>
      </c>
      <c r="Y40" s="342">
        <f t="shared" si="132"/>
        <v>13</v>
      </c>
      <c r="Z40" s="389">
        <v>12</v>
      </c>
      <c r="AA40" s="389">
        <v>0</v>
      </c>
      <c r="AB40" s="342">
        <f t="shared" si="133"/>
        <v>12</v>
      </c>
      <c r="AC40" s="389">
        <v>28</v>
      </c>
      <c r="AD40" s="389">
        <v>0</v>
      </c>
      <c r="AE40" s="342">
        <f t="shared" si="134"/>
        <v>28</v>
      </c>
      <c r="AF40" s="338">
        <f t="shared" si="135"/>
        <v>42.857142857142854</v>
      </c>
      <c r="AG40" s="338">
        <v>0</v>
      </c>
      <c r="AH40" s="338">
        <f t="shared" si="136"/>
        <v>42.857142857142854</v>
      </c>
      <c r="AI40" s="338">
        <v>100</v>
      </c>
      <c r="AJ40" s="338">
        <v>0</v>
      </c>
      <c r="AK40" s="338">
        <v>100</v>
      </c>
      <c r="AL40" s="337">
        <v>28</v>
      </c>
      <c r="AM40" s="337">
        <v>0</v>
      </c>
      <c r="AN40" s="337">
        <f t="shared" si="143"/>
        <v>28</v>
      </c>
      <c r="AO40" s="337">
        <v>17</v>
      </c>
      <c r="AP40" s="337">
        <v>0</v>
      </c>
      <c r="AQ40" s="337">
        <f t="shared" si="144"/>
        <v>17</v>
      </c>
      <c r="AR40" s="337">
        <v>16</v>
      </c>
      <c r="AS40" s="337">
        <v>0</v>
      </c>
      <c r="AT40" s="337">
        <f t="shared" si="145"/>
        <v>16</v>
      </c>
      <c r="AU40" s="337">
        <v>36</v>
      </c>
      <c r="AV40" s="337">
        <v>0</v>
      </c>
      <c r="AW40" s="337">
        <f t="shared" si="146"/>
        <v>36</v>
      </c>
      <c r="AX40" s="339">
        <f t="shared" si="118"/>
        <v>44.444444444444443</v>
      </c>
      <c r="AY40" s="339">
        <v>0</v>
      </c>
      <c r="AZ40" s="339">
        <f t="shared" si="99"/>
        <v>44.444444444444443</v>
      </c>
      <c r="BA40" s="342">
        <v>27</v>
      </c>
      <c r="BB40" s="342">
        <v>0</v>
      </c>
      <c r="BC40" s="342">
        <f t="shared" si="119"/>
        <v>27</v>
      </c>
      <c r="BD40" s="342">
        <v>15</v>
      </c>
      <c r="BE40" s="342">
        <v>0</v>
      </c>
      <c r="BF40" s="342">
        <f t="shared" si="120"/>
        <v>15</v>
      </c>
      <c r="BG40" s="342">
        <v>14</v>
      </c>
      <c r="BH40" s="342">
        <v>0</v>
      </c>
      <c r="BI40" s="342">
        <f t="shared" si="121"/>
        <v>14</v>
      </c>
      <c r="BJ40" s="342">
        <v>28</v>
      </c>
      <c r="BK40" s="342">
        <v>0</v>
      </c>
      <c r="BL40" s="342">
        <f t="shared" si="122"/>
        <v>28</v>
      </c>
      <c r="BM40" s="338">
        <f t="shared" si="123"/>
        <v>50</v>
      </c>
      <c r="BN40" s="338">
        <v>0</v>
      </c>
      <c r="BO40" s="338">
        <f t="shared" si="124"/>
        <v>50</v>
      </c>
      <c r="BP40" s="337">
        <v>24</v>
      </c>
      <c r="BQ40" s="337">
        <v>0</v>
      </c>
      <c r="BR40" s="337">
        <f t="shared" si="147"/>
        <v>24</v>
      </c>
      <c r="BS40" s="337">
        <v>8</v>
      </c>
      <c r="BT40" s="337">
        <v>0</v>
      </c>
      <c r="BU40" s="337">
        <f t="shared" si="148"/>
        <v>8</v>
      </c>
      <c r="BV40" s="337">
        <v>7</v>
      </c>
      <c r="BW40" s="337">
        <v>0</v>
      </c>
      <c r="BX40" s="337">
        <f t="shared" si="149"/>
        <v>7</v>
      </c>
      <c r="BY40" s="337">
        <v>16</v>
      </c>
      <c r="BZ40" s="337">
        <v>0</v>
      </c>
      <c r="CA40" s="337">
        <f t="shared" si="150"/>
        <v>16</v>
      </c>
      <c r="CB40" s="339">
        <f t="shared" si="125"/>
        <v>43.75</v>
      </c>
      <c r="CC40" s="339">
        <v>0</v>
      </c>
      <c r="CD40" s="339">
        <f t="shared" si="103"/>
        <v>43.75</v>
      </c>
      <c r="CE40" s="337">
        <v>23</v>
      </c>
      <c r="CF40" s="390">
        <v>0</v>
      </c>
      <c r="CG40" s="390">
        <f t="shared" si="151"/>
        <v>23</v>
      </c>
      <c r="CH40" s="390">
        <v>14</v>
      </c>
      <c r="CI40" s="390">
        <v>0</v>
      </c>
      <c r="CJ40" s="390">
        <f t="shared" si="152"/>
        <v>14</v>
      </c>
      <c r="CK40" s="390">
        <v>14</v>
      </c>
      <c r="CL40" s="390">
        <v>0</v>
      </c>
      <c r="CM40" s="390">
        <f t="shared" si="153"/>
        <v>14</v>
      </c>
      <c r="CN40" s="390">
        <v>26</v>
      </c>
      <c r="CO40" s="390">
        <v>0</v>
      </c>
      <c r="CP40" s="390">
        <f t="shared" si="154"/>
        <v>26</v>
      </c>
      <c r="CQ40" s="391">
        <f t="shared" si="155"/>
        <v>53.846153846153847</v>
      </c>
      <c r="CR40" s="391">
        <v>0</v>
      </c>
      <c r="CS40" s="391">
        <f t="shared" si="156"/>
        <v>53.846153846153847</v>
      </c>
    </row>
    <row r="41" spans="1:97" s="377" customFormat="1" hidden="1" x14ac:dyDescent="0.2">
      <c r="A41" s="400" t="s">
        <v>57</v>
      </c>
      <c r="B41" s="400">
        <v>6</v>
      </c>
      <c r="C41" s="401"/>
      <c r="D41" s="392">
        <f t="shared" si="126"/>
        <v>6</v>
      </c>
      <c r="E41" s="400"/>
      <c r="F41" s="400"/>
      <c r="G41" s="392">
        <f t="shared" si="127"/>
        <v>0</v>
      </c>
      <c r="H41" s="400"/>
      <c r="I41" s="400"/>
      <c r="J41" s="400">
        <f t="shared" si="128"/>
        <v>0</v>
      </c>
      <c r="K41" s="400"/>
      <c r="L41" s="400"/>
      <c r="M41" s="400">
        <f t="shared" si="129"/>
        <v>0</v>
      </c>
      <c r="N41" s="334" t="e">
        <f t="shared" ref="N41:P41" si="158">H39/K39*100</f>
        <v>#DIV/0!</v>
      </c>
      <c r="O41" s="334" t="e">
        <f t="shared" si="158"/>
        <v>#DIV/0!</v>
      </c>
      <c r="P41" s="334" t="e">
        <f t="shared" si="158"/>
        <v>#DIV/0!</v>
      </c>
      <c r="Q41" s="400" t="e">
        <f t="shared" si="117"/>
        <v>#DIV/0!</v>
      </c>
      <c r="R41" s="400" t="e">
        <f t="shared" si="93"/>
        <v>#DIV/0!</v>
      </c>
      <c r="S41" s="400" t="e">
        <f t="shared" si="93"/>
        <v>#DIV/0!</v>
      </c>
      <c r="T41" s="389">
        <v>15</v>
      </c>
      <c r="U41" s="389">
        <v>0</v>
      </c>
      <c r="V41" s="342">
        <f t="shared" si="131"/>
        <v>15</v>
      </c>
      <c r="W41" s="389">
        <v>5</v>
      </c>
      <c r="X41" s="389">
        <v>0</v>
      </c>
      <c r="Y41" s="342">
        <f t="shared" si="132"/>
        <v>5</v>
      </c>
      <c r="Z41" s="389">
        <v>5</v>
      </c>
      <c r="AA41" s="389">
        <v>0</v>
      </c>
      <c r="AB41" s="342">
        <f t="shared" si="133"/>
        <v>5</v>
      </c>
      <c r="AC41" s="389">
        <v>13</v>
      </c>
      <c r="AD41" s="389">
        <v>0</v>
      </c>
      <c r="AE41" s="342">
        <f t="shared" si="134"/>
        <v>13</v>
      </c>
      <c r="AF41" s="338">
        <f t="shared" si="135"/>
        <v>38.461538461538467</v>
      </c>
      <c r="AG41" s="338">
        <v>0</v>
      </c>
      <c r="AH41" s="338">
        <f t="shared" si="136"/>
        <v>38.461538461538467</v>
      </c>
      <c r="AI41" s="338">
        <v>100</v>
      </c>
      <c r="AJ41" s="338">
        <v>0</v>
      </c>
      <c r="AK41" s="338">
        <v>100</v>
      </c>
      <c r="AL41" s="337">
        <v>7</v>
      </c>
      <c r="AM41" s="337">
        <v>0</v>
      </c>
      <c r="AN41" s="337">
        <f t="shared" si="143"/>
        <v>7</v>
      </c>
      <c r="AO41" s="337">
        <v>4</v>
      </c>
      <c r="AP41" s="337">
        <v>0</v>
      </c>
      <c r="AQ41" s="337">
        <f t="shared" si="144"/>
        <v>4</v>
      </c>
      <c r="AR41" s="337">
        <v>2</v>
      </c>
      <c r="AS41" s="337">
        <v>0</v>
      </c>
      <c r="AT41" s="337">
        <f t="shared" si="145"/>
        <v>2</v>
      </c>
      <c r="AU41" s="337">
        <v>8</v>
      </c>
      <c r="AV41" s="337">
        <v>0</v>
      </c>
      <c r="AW41" s="337">
        <f t="shared" si="146"/>
        <v>8</v>
      </c>
      <c r="AX41" s="339">
        <f t="shared" si="118"/>
        <v>25</v>
      </c>
      <c r="AY41" s="339">
        <v>0</v>
      </c>
      <c r="AZ41" s="339">
        <f t="shared" si="99"/>
        <v>25</v>
      </c>
      <c r="BA41" s="342">
        <v>9</v>
      </c>
      <c r="BB41" s="342">
        <v>0</v>
      </c>
      <c r="BC41" s="342">
        <f t="shared" si="119"/>
        <v>9</v>
      </c>
      <c r="BD41" s="342">
        <v>5</v>
      </c>
      <c r="BE41" s="342">
        <v>0</v>
      </c>
      <c r="BF41" s="342">
        <f t="shared" si="120"/>
        <v>5</v>
      </c>
      <c r="BG41" s="342">
        <v>5</v>
      </c>
      <c r="BH41" s="342">
        <v>0</v>
      </c>
      <c r="BI41" s="342">
        <f t="shared" si="121"/>
        <v>5</v>
      </c>
      <c r="BJ41" s="342">
        <v>11</v>
      </c>
      <c r="BK41" s="342">
        <v>0</v>
      </c>
      <c r="BL41" s="342">
        <f t="shared" si="122"/>
        <v>11</v>
      </c>
      <c r="BM41" s="338">
        <f t="shared" si="123"/>
        <v>45.454545454545453</v>
      </c>
      <c r="BN41" s="338">
        <v>0</v>
      </c>
      <c r="BO41" s="338">
        <f t="shared" si="124"/>
        <v>45.454545454545453</v>
      </c>
      <c r="BP41" s="337">
        <v>9</v>
      </c>
      <c r="BQ41" s="337">
        <v>0</v>
      </c>
      <c r="BR41" s="337">
        <f t="shared" si="147"/>
        <v>9</v>
      </c>
      <c r="BS41" s="337">
        <v>4</v>
      </c>
      <c r="BT41" s="337">
        <v>0</v>
      </c>
      <c r="BU41" s="337">
        <f t="shared" si="148"/>
        <v>4</v>
      </c>
      <c r="BV41" s="337">
        <v>4</v>
      </c>
      <c r="BW41" s="337">
        <v>0</v>
      </c>
      <c r="BX41" s="337">
        <f t="shared" si="149"/>
        <v>4</v>
      </c>
      <c r="BY41" s="337">
        <v>9</v>
      </c>
      <c r="BZ41" s="337">
        <v>0</v>
      </c>
      <c r="CA41" s="337">
        <f t="shared" si="150"/>
        <v>9</v>
      </c>
      <c r="CB41" s="339">
        <f t="shared" si="125"/>
        <v>44.444444444444443</v>
      </c>
      <c r="CC41" s="339">
        <v>0</v>
      </c>
      <c r="CD41" s="339">
        <f t="shared" si="103"/>
        <v>44.444444444444443</v>
      </c>
      <c r="CE41" s="337">
        <v>5</v>
      </c>
      <c r="CF41" s="390">
        <v>0</v>
      </c>
      <c r="CG41" s="390">
        <f t="shared" si="151"/>
        <v>5</v>
      </c>
      <c r="CH41" s="390">
        <v>2</v>
      </c>
      <c r="CI41" s="390">
        <v>0</v>
      </c>
      <c r="CJ41" s="390">
        <f t="shared" si="152"/>
        <v>2</v>
      </c>
      <c r="CK41" s="390">
        <v>2</v>
      </c>
      <c r="CL41" s="390">
        <v>0</v>
      </c>
      <c r="CM41" s="390">
        <f t="shared" si="153"/>
        <v>2</v>
      </c>
      <c r="CN41" s="390">
        <v>8</v>
      </c>
      <c r="CO41" s="390">
        <v>0</v>
      </c>
      <c r="CP41" s="390">
        <f t="shared" si="154"/>
        <v>8</v>
      </c>
      <c r="CQ41" s="391">
        <f t="shared" si="155"/>
        <v>25</v>
      </c>
      <c r="CR41" s="391">
        <v>0</v>
      </c>
      <c r="CS41" s="391">
        <f t="shared" si="156"/>
        <v>25</v>
      </c>
    </row>
    <row r="42" spans="1:97" s="388" customFormat="1" ht="15.75" hidden="1" customHeight="1" x14ac:dyDescent="0.2">
      <c r="A42" s="326" t="s">
        <v>212</v>
      </c>
      <c r="B42" s="326">
        <f>SUM(B43:B44)</f>
        <v>114</v>
      </c>
      <c r="C42" s="326">
        <f>SUM(C43:C44)</f>
        <v>0</v>
      </c>
      <c r="D42" s="326">
        <f t="shared" si="126"/>
        <v>114</v>
      </c>
      <c r="E42" s="326">
        <f>SUM(E43:E44)</f>
        <v>0</v>
      </c>
      <c r="F42" s="326">
        <f>SUM(F43:F44)</f>
        <v>0</v>
      </c>
      <c r="G42" s="326">
        <f t="shared" si="127"/>
        <v>0</v>
      </c>
      <c r="H42" s="326">
        <f>SUM(H43:H44)</f>
        <v>0</v>
      </c>
      <c r="I42" s="326">
        <f>SUM(I43:I44)</f>
        <v>0</v>
      </c>
      <c r="J42" s="326">
        <f t="shared" si="128"/>
        <v>0</v>
      </c>
      <c r="K42" s="326">
        <f>SUM(K43:K44)</f>
        <v>0</v>
      </c>
      <c r="L42" s="326">
        <f>SUM(L43:L44)</f>
        <v>0</v>
      </c>
      <c r="M42" s="326">
        <f t="shared" si="129"/>
        <v>0</v>
      </c>
      <c r="N42" s="326" t="e">
        <f>H42/K42*100</f>
        <v>#DIV/0!</v>
      </c>
      <c r="O42" s="326" t="e">
        <f>I42/L42*100</f>
        <v>#DIV/0!</v>
      </c>
      <c r="P42" s="326" t="e">
        <f>J42/M42*100</f>
        <v>#DIV/0!</v>
      </c>
      <c r="Q42" s="326" t="e">
        <f>H42/E42*100</f>
        <v>#DIV/0!</v>
      </c>
      <c r="R42" s="326" t="e">
        <f t="shared" si="93"/>
        <v>#DIV/0!</v>
      </c>
      <c r="S42" s="326" t="e">
        <f t="shared" si="93"/>
        <v>#DIV/0!</v>
      </c>
      <c r="T42" s="383">
        <f>SUM(T43:T44)</f>
        <v>118</v>
      </c>
      <c r="U42" s="383">
        <f t="shared" ref="U42:AE42" si="159">SUM(U43:U44)</f>
        <v>0</v>
      </c>
      <c r="V42" s="383">
        <f t="shared" si="159"/>
        <v>118</v>
      </c>
      <c r="W42" s="383">
        <f t="shared" si="159"/>
        <v>107</v>
      </c>
      <c r="X42" s="383">
        <f t="shared" si="159"/>
        <v>0</v>
      </c>
      <c r="Y42" s="383">
        <f t="shared" si="159"/>
        <v>107</v>
      </c>
      <c r="Z42" s="383">
        <f t="shared" si="159"/>
        <v>107</v>
      </c>
      <c r="AA42" s="383">
        <f t="shared" si="159"/>
        <v>0</v>
      </c>
      <c r="AB42" s="383">
        <f t="shared" si="159"/>
        <v>107</v>
      </c>
      <c r="AC42" s="383">
        <f t="shared" si="159"/>
        <v>107</v>
      </c>
      <c r="AD42" s="383">
        <f t="shared" si="159"/>
        <v>0</v>
      </c>
      <c r="AE42" s="383">
        <f t="shared" si="159"/>
        <v>107</v>
      </c>
      <c r="AF42" s="384">
        <f>Z42/AC42*100</f>
        <v>100</v>
      </c>
      <c r="AG42" s="384">
        <v>0</v>
      </c>
      <c r="AH42" s="384">
        <f t="shared" si="136"/>
        <v>100</v>
      </c>
      <c r="AI42" s="384">
        <f>Z42/W42*100</f>
        <v>100</v>
      </c>
      <c r="AJ42" s="384">
        <v>0</v>
      </c>
      <c r="AK42" s="384">
        <f t="shared" ref="AK42" si="160">AB42/Y42*100</f>
        <v>100</v>
      </c>
      <c r="AL42" s="383">
        <f>SUM(AL43:AL44)</f>
        <v>133</v>
      </c>
      <c r="AM42" s="383">
        <f t="shared" ref="AM42:AW42" si="161">SUM(AM43:AM44)</f>
        <v>0</v>
      </c>
      <c r="AN42" s="383">
        <f t="shared" si="161"/>
        <v>133</v>
      </c>
      <c r="AO42" s="383">
        <f t="shared" si="161"/>
        <v>103</v>
      </c>
      <c r="AP42" s="383">
        <f t="shared" si="161"/>
        <v>0</v>
      </c>
      <c r="AQ42" s="383">
        <f t="shared" si="161"/>
        <v>103</v>
      </c>
      <c r="AR42" s="383">
        <f t="shared" si="161"/>
        <v>87</v>
      </c>
      <c r="AS42" s="383">
        <f t="shared" si="161"/>
        <v>0</v>
      </c>
      <c r="AT42" s="383">
        <f t="shared" si="161"/>
        <v>87</v>
      </c>
      <c r="AU42" s="383">
        <f t="shared" si="161"/>
        <v>111</v>
      </c>
      <c r="AV42" s="383">
        <f t="shared" si="161"/>
        <v>0</v>
      </c>
      <c r="AW42" s="383">
        <f t="shared" si="161"/>
        <v>111</v>
      </c>
      <c r="AX42" s="384">
        <f>AR42/AU42*100</f>
        <v>78.378378378378372</v>
      </c>
      <c r="AY42" s="384">
        <v>0</v>
      </c>
      <c r="AZ42" s="384">
        <f t="shared" si="99"/>
        <v>78.378378378378372</v>
      </c>
      <c r="BA42" s="383">
        <f>SUM(BA43:BA44)</f>
        <v>136</v>
      </c>
      <c r="BB42" s="383">
        <f t="shared" ref="BB42:BL42" si="162">SUM(BB43:BB44)</f>
        <v>0</v>
      </c>
      <c r="BC42" s="383">
        <f t="shared" si="162"/>
        <v>136</v>
      </c>
      <c r="BD42" s="383">
        <f t="shared" si="162"/>
        <v>91</v>
      </c>
      <c r="BE42" s="383">
        <f t="shared" si="162"/>
        <v>0</v>
      </c>
      <c r="BF42" s="383">
        <f t="shared" si="162"/>
        <v>91</v>
      </c>
      <c r="BG42" s="383">
        <f t="shared" si="162"/>
        <v>88</v>
      </c>
      <c r="BH42" s="383">
        <f t="shared" si="162"/>
        <v>0</v>
      </c>
      <c r="BI42" s="383">
        <f t="shared" si="162"/>
        <v>88</v>
      </c>
      <c r="BJ42" s="383">
        <f t="shared" si="162"/>
        <v>110</v>
      </c>
      <c r="BK42" s="383">
        <f t="shared" si="162"/>
        <v>0</v>
      </c>
      <c r="BL42" s="383">
        <f t="shared" si="162"/>
        <v>110</v>
      </c>
      <c r="BM42" s="330">
        <f>BG42/BJ42*100</f>
        <v>80</v>
      </c>
      <c r="BN42" s="384">
        <v>0</v>
      </c>
      <c r="BO42" s="384">
        <f>BI42/BL42*100</f>
        <v>80</v>
      </c>
      <c r="BP42" s="383">
        <f>SUM(BP43:BP44)</f>
        <v>137</v>
      </c>
      <c r="BQ42" s="383">
        <f t="shared" ref="BQ42:CA42" si="163">SUM(BQ43:BQ44)</f>
        <v>0</v>
      </c>
      <c r="BR42" s="383">
        <f t="shared" si="163"/>
        <v>137</v>
      </c>
      <c r="BS42" s="383">
        <f t="shared" si="163"/>
        <v>84</v>
      </c>
      <c r="BT42" s="383">
        <f t="shared" si="163"/>
        <v>0</v>
      </c>
      <c r="BU42" s="383">
        <f t="shared" si="163"/>
        <v>84</v>
      </c>
      <c r="BV42" s="383">
        <f t="shared" si="163"/>
        <v>82</v>
      </c>
      <c r="BW42" s="383">
        <f t="shared" si="163"/>
        <v>0</v>
      </c>
      <c r="BX42" s="383">
        <f t="shared" si="163"/>
        <v>82</v>
      </c>
      <c r="BY42" s="383">
        <f t="shared" si="163"/>
        <v>110</v>
      </c>
      <c r="BZ42" s="383">
        <f t="shared" si="163"/>
        <v>0</v>
      </c>
      <c r="CA42" s="383">
        <f t="shared" si="163"/>
        <v>110</v>
      </c>
      <c r="CB42" s="384">
        <f>BV42/BY42*100</f>
        <v>74.545454545454547</v>
      </c>
      <c r="CC42" s="384">
        <v>0</v>
      </c>
      <c r="CD42" s="384">
        <f t="shared" si="103"/>
        <v>74.545454545454547</v>
      </c>
      <c r="CE42" s="385">
        <f>SUM(CE43:CE44)</f>
        <v>121</v>
      </c>
      <c r="CF42" s="386">
        <f t="shared" ref="CF42:CP42" si="164">SUM(CF43:CF44)</f>
        <v>0</v>
      </c>
      <c r="CG42" s="386">
        <f t="shared" si="164"/>
        <v>121</v>
      </c>
      <c r="CH42" s="386">
        <f t="shared" si="164"/>
        <v>82</v>
      </c>
      <c r="CI42" s="386">
        <f t="shared" si="164"/>
        <v>0</v>
      </c>
      <c r="CJ42" s="386">
        <f t="shared" si="164"/>
        <v>82</v>
      </c>
      <c r="CK42" s="386">
        <f t="shared" si="164"/>
        <v>77</v>
      </c>
      <c r="CL42" s="386">
        <f t="shared" si="164"/>
        <v>0</v>
      </c>
      <c r="CM42" s="386">
        <f t="shared" si="164"/>
        <v>77</v>
      </c>
      <c r="CN42" s="386">
        <f t="shared" si="164"/>
        <v>106</v>
      </c>
      <c r="CO42" s="386">
        <f t="shared" si="164"/>
        <v>0</v>
      </c>
      <c r="CP42" s="386">
        <f t="shared" si="164"/>
        <v>106</v>
      </c>
      <c r="CQ42" s="387">
        <f>CK42/CN42*100</f>
        <v>72.641509433962256</v>
      </c>
      <c r="CR42" s="387">
        <v>0</v>
      </c>
      <c r="CS42" s="387">
        <f t="shared" si="156"/>
        <v>72.641509433962256</v>
      </c>
    </row>
    <row r="43" spans="1:97" s="377" customFormat="1" hidden="1" x14ac:dyDescent="0.2">
      <c r="A43" s="334" t="s">
        <v>213</v>
      </c>
      <c r="B43" s="334">
        <v>38</v>
      </c>
      <c r="C43" s="335"/>
      <c r="D43" s="334">
        <f t="shared" si="126"/>
        <v>38</v>
      </c>
      <c r="E43" s="334"/>
      <c r="F43" s="334"/>
      <c r="G43" s="334">
        <f t="shared" si="127"/>
        <v>0</v>
      </c>
      <c r="H43" s="334"/>
      <c r="I43" s="334"/>
      <c r="J43" s="334">
        <f t="shared" si="128"/>
        <v>0</v>
      </c>
      <c r="K43" s="334"/>
      <c r="L43" s="334"/>
      <c r="M43" s="334">
        <f t="shared" si="129"/>
        <v>0</v>
      </c>
      <c r="N43" s="334" t="e">
        <f t="shared" ref="N43:P44" si="165">H41/K41*100</f>
        <v>#DIV/0!</v>
      </c>
      <c r="O43" s="334" t="e">
        <f t="shared" si="165"/>
        <v>#DIV/0!</v>
      </c>
      <c r="P43" s="334" t="e">
        <f t="shared" si="165"/>
        <v>#DIV/0!</v>
      </c>
      <c r="Q43" s="334" t="e">
        <f t="shared" ref="Q43:Q44" si="166">H43/E43*100</f>
        <v>#DIV/0!</v>
      </c>
      <c r="R43" s="334" t="e">
        <f t="shared" si="93"/>
        <v>#DIV/0!</v>
      </c>
      <c r="S43" s="334" t="e">
        <f t="shared" si="93"/>
        <v>#DIV/0!</v>
      </c>
      <c r="T43" s="359">
        <v>48</v>
      </c>
      <c r="U43" s="359">
        <v>0</v>
      </c>
      <c r="V43" s="359">
        <v>48</v>
      </c>
      <c r="W43" s="359">
        <v>45</v>
      </c>
      <c r="X43" s="359">
        <v>0</v>
      </c>
      <c r="Y43" s="359">
        <v>45</v>
      </c>
      <c r="Z43" s="359">
        <v>44</v>
      </c>
      <c r="AA43" s="359">
        <v>0</v>
      </c>
      <c r="AB43" s="359">
        <v>44</v>
      </c>
      <c r="AC43" s="359">
        <v>44</v>
      </c>
      <c r="AD43" s="359">
        <v>0</v>
      </c>
      <c r="AE43" s="359">
        <v>44</v>
      </c>
      <c r="AF43" s="360">
        <f>SUM(Z43/AC43)*100</f>
        <v>100</v>
      </c>
      <c r="AG43" s="360">
        <v>0</v>
      </c>
      <c r="AH43" s="360">
        <f>SUM(AB43/AE43)*100</f>
        <v>100</v>
      </c>
      <c r="AI43" s="360">
        <v>100</v>
      </c>
      <c r="AJ43" s="360">
        <v>0</v>
      </c>
      <c r="AK43" s="360">
        <v>100</v>
      </c>
      <c r="AL43" s="359">
        <v>50</v>
      </c>
      <c r="AM43" s="359">
        <v>0</v>
      </c>
      <c r="AN43" s="359">
        <f t="shared" ref="AN43:AN44" si="167">SUM(AL43:AM43)</f>
        <v>50</v>
      </c>
      <c r="AO43" s="359">
        <v>43</v>
      </c>
      <c r="AP43" s="359">
        <v>0</v>
      </c>
      <c r="AQ43" s="359">
        <f t="shared" ref="AQ43:AQ44" si="168">SUM(AO43:AP43)</f>
        <v>43</v>
      </c>
      <c r="AR43" s="359">
        <v>37</v>
      </c>
      <c r="AS43" s="359">
        <v>0</v>
      </c>
      <c r="AT43" s="359">
        <f t="shared" ref="AT43:AT44" si="169">SUM(AR43:AS43)</f>
        <v>37</v>
      </c>
      <c r="AU43" s="359">
        <v>48</v>
      </c>
      <c r="AV43" s="359">
        <v>0</v>
      </c>
      <c r="AW43" s="359">
        <f t="shared" ref="AW43:AW44" si="170">SUM(AU43:AV43)</f>
        <v>48</v>
      </c>
      <c r="AX43" s="360">
        <f t="shared" ref="AX43:AZ50" si="171">AR43/AU43*100</f>
        <v>77.083333333333343</v>
      </c>
      <c r="AY43" s="360">
        <v>0</v>
      </c>
      <c r="AZ43" s="360">
        <f t="shared" si="99"/>
        <v>77.083333333333343</v>
      </c>
      <c r="BA43" s="342">
        <v>52</v>
      </c>
      <c r="BB43" s="342">
        <v>0</v>
      </c>
      <c r="BC43" s="342">
        <f t="shared" ref="BC43:BC44" si="172">SUM(BA43:BB43)</f>
        <v>52</v>
      </c>
      <c r="BD43" s="342">
        <v>31</v>
      </c>
      <c r="BE43" s="342">
        <v>0</v>
      </c>
      <c r="BF43" s="342">
        <f t="shared" ref="BF43:BF44" si="173">SUM(BD43:BE43)</f>
        <v>31</v>
      </c>
      <c r="BG43" s="342">
        <v>30</v>
      </c>
      <c r="BH43" s="342">
        <v>0</v>
      </c>
      <c r="BI43" s="342">
        <f t="shared" ref="BI43:BI44" si="174">SUM(BG43:BH43)</f>
        <v>30</v>
      </c>
      <c r="BJ43" s="342">
        <v>48</v>
      </c>
      <c r="BK43" s="342">
        <v>0</v>
      </c>
      <c r="BL43" s="342">
        <f t="shared" ref="BL43:BL44" si="175">SUM(BJ43:BK43)</f>
        <v>48</v>
      </c>
      <c r="BM43" s="338">
        <f t="shared" ref="BM43:BM44" si="176">BG43/BJ43*100</f>
        <v>62.5</v>
      </c>
      <c r="BN43" s="338">
        <v>0</v>
      </c>
      <c r="BO43" s="338">
        <f t="shared" ref="BO43:BO44" si="177">BI43/BL43*100</f>
        <v>62.5</v>
      </c>
      <c r="BP43" s="359">
        <v>53</v>
      </c>
      <c r="BQ43" s="359">
        <v>0</v>
      </c>
      <c r="BR43" s="359">
        <f t="shared" ref="BR43:BR44" si="178">SUM(BP43:BQ43)</f>
        <v>53</v>
      </c>
      <c r="BS43" s="359">
        <v>34</v>
      </c>
      <c r="BT43" s="359">
        <v>0</v>
      </c>
      <c r="BU43" s="359">
        <f t="shared" ref="BU43:BU44" si="179">SUM(BS43:BT43)</f>
        <v>34</v>
      </c>
      <c r="BV43" s="359">
        <v>32</v>
      </c>
      <c r="BW43" s="359">
        <v>0</v>
      </c>
      <c r="BX43" s="359">
        <f t="shared" ref="BX43:BX44" si="180">SUM(BV43:BW43)</f>
        <v>32</v>
      </c>
      <c r="BY43" s="359">
        <v>48</v>
      </c>
      <c r="BZ43" s="359">
        <v>0</v>
      </c>
      <c r="CA43" s="359">
        <f t="shared" ref="CA43:CA44" si="181">SUM(BY43:BZ43)</f>
        <v>48</v>
      </c>
      <c r="CB43" s="360">
        <f t="shared" ref="CB43:CC55" si="182">BV43/BY43*100</f>
        <v>66.666666666666657</v>
      </c>
      <c r="CC43" s="360">
        <v>0</v>
      </c>
      <c r="CD43" s="360">
        <f t="shared" si="103"/>
        <v>66.666666666666657</v>
      </c>
      <c r="CE43" s="359">
        <v>36</v>
      </c>
      <c r="CF43" s="393">
        <v>0</v>
      </c>
      <c r="CG43" s="393">
        <f t="shared" ref="CG43:CG44" si="183">SUM(CE43:CF43)</f>
        <v>36</v>
      </c>
      <c r="CH43" s="393">
        <v>26</v>
      </c>
      <c r="CI43" s="393">
        <v>0</v>
      </c>
      <c r="CJ43" s="393">
        <f t="shared" ref="CJ43:CJ44" si="184">SUM(CH43:CI43)</f>
        <v>26</v>
      </c>
      <c r="CK43" s="393">
        <v>25</v>
      </c>
      <c r="CL43" s="393">
        <v>0</v>
      </c>
      <c r="CM43" s="393">
        <f t="shared" ref="CM43:CM44" si="185">SUM(CK43:CL43)</f>
        <v>25</v>
      </c>
      <c r="CN43" s="393">
        <v>46</v>
      </c>
      <c r="CO43" s="393">
        <v>0</v>
      </c>
      <c r="CP43" s="393">
        <f t="shared" ref="CP43:CP44" si="186">SUM(CN43:CO43)</f>
        <v>46</v>
      </c>
      <c r="CQ43" s="394">
        <f t="shared" ref="CQ43:CQ44" si="187">CK43/CN43*100</f>
        <v>54.347826086956516</v>
      </c>
      <c r="CR43" s="394">
        <v>0</v>
      </c>
      <c r="CS43" s="394">
        <f t="shared" si="156"/>
        <v>54.347826086956516</v>
      </c>
    </row>
    <row r="44" spans="1:97" s="377" customFormat="1" hidden="1" x14ac:dyDescent="0.2">
      <c r="A44" s="334" t="s">
        <v>214</v>
      </c>
      <c r="B44" s="334">
        <v>76</v>
      </c>
      <c r="C44" s="335"/>
      <c r="D44" s="334">
        <f t="shared" si="126"/>
        <v>76</v>
      </c>
      <c r="E44" s="334"/>
      <c r="F44" s="334"/>
      <c r="G44" s="334">
        <f t="shared" si="127"/>
        <v>0</v>
      </c>
      <c r="H44" s="334"/>
      <c r="I44" s="334"/>
      <c r="J44" s="334">
        <f t="shared" si="128"/>
        <v>0</v>
      </c>
      <c r="K44" s="334"/>
      <c r="L44" s="334"/>
      <c r="M44" s="334">
        <f t="shared" si="129"/>
        <v>0</v>
      </c>
      <c r="N44" s="334" t="e">
        <f t="shared" si="165"/>
        <v>#DIV/0!</v>
      </c>
      <c r="O44" s="334" t="e">
        <f t="shared" si="165"/>
        <v>#DIV/0!</v>
      </c>
      <c r="P44" s="334" t="e">
        <f t="shared" si="165"/>
        <v>#DIV/0!</v>
      </c>
      <c r="Q44" s="334" t="e">
        <f t="shared" si="166"/>
        <v>#DIV/0!</v>
      </c>
      <c r="R44" s="334" t="e">
        <f t="shared" si="93"/>
        <v>#DIV/0!</v>
      </c>
      <c r="S44" s="334" t="e">
        <f t="shared" si="93"/>
        <v>#DIV/0!</v>
      </c>
      <c r="T44" s="359">
        <v>70</v>
      </c>
      <c r="U44" s="359">
        <v>0</v>
      </c>
      <c r="V44" s="359">
        <v>70</v>
      </c>
      <c r="W44" s="359">
        <v>62</v>
      </c>
      <c r="X44" s="359">
        <v>0</v>
      </c>
      <c r="Y44" s="359">
        <v>62</v>
      </c>
      <c r="Z44" s="359">
        <v>63</v>
      </c>
      <c r="AA44" s="359">
        <v>0</v>
      </c>
      <c r="AB44" s="359">
        <v>63</v>
      </c>
      <c r="AC44" s="359">
        <v>63</v>
      </c>
      <c r="AD44" s="359">
        <v>0</v>
      </c>
      <c r="AE44" s="359">
        <v>63</v>
      </c>
      <c r="AF44" s="360">
        <f>SUM(Z44/AC44)*100</f>
        <v>100</v>
      </c>
      <c r="AG44" s="360">
        <v>0</v>
      </c>
      <c r="AH44" s="360">
        <f>SUM(AB44/AE44)*100</f>
        <v>100</v>
      </c>
      <c r="AI44" s="360">
        <v>100</v>
      </c>
      <c r="AJ44" s="360">
        <v>0</v>
      </c>
      <c r="AK44" s="360">
        <v>100</v>
      </c>
      <c r="AL44" s="359">
        <v>83</v>
      </c>
      <c r="AM44" s="359">
        <v>0</v>
      </c>
      <c r="AN44" s="359">
        <f t="shared" si="167"/>
        <v>83</v>
      </c>
      <c r="AO44" s="359">
        <v>60</v>
      </c>
      <c r="AP44" s="359">
        <v>0</v>
      </c>
      <c r="AQ44" s="359">
        <f t="shared" si="168"/>
        <v>60</v>
      </c>
      <c r="AR44" s="359">
        <v>50</v>
      </c>
      <c r="AS44" s="359">
        <v>0</v>
      </c>
      <c r="AT44" s="359">
        <f t="shared" si="169"/>
        <v>50</v>
      </c>
      <c r="AU44" s="359">
        <v>63</v>
      </c>
      <c r="AV44" s="359">
        <v>0</v>
      </c>
      <c r="AW44" s="359">
        <f t="shared" si="170"/>
        <v>63</v>
      </c>
      <c r="AX44" s="360">
        <f t="shared" si="171"/>
        <v>79.365079365079367</v>
      </c>
      <c r="AY44" s="360">
        <v>0</v>
      </c>
      <c r="AZ44" s="360">
        <f t="shared" si="99"/>
        <v>79.365079365079367</v>
      </c>
      <c r="BA44" s="342">
        <v>84</v>
      </c>
      <c r="BB44" s="342">
        <v>0</v>
      </c>
      <c r="BC44" s="342">
        <f t="shared" si="172"/>
        <v>84</v>
      </c>
      <c r="BD44" s="342">
        <v>60</v>
      </c>
      <c r="BE44" s="342">
        <v>0</v>
      </c>
      <c r="BF44" s="342">
        <f t="shared" si="173"/>
        <v>60</v>
      </c>
      <c r="BG44" s="342">
        <v>58</v>
      </c>
      <c r="BH44" s="342">
        <v>0</v>
      </c>
      <c r="BI44" s="342">
        <f t="shared" si="174"/>
        <v>58</v>
      </c>
      <c r="BJ44" s="342">
        <v>62</v>
      </c>
      <c r="BK44" s="342">
        <v>0</v>
      </c>
      <c r="BL44" s="342">
        <f t="shared" si="175"/>
        <v>62</v>
      </c>
      <c r="BM44" s="338">
        <f t="shared" si="176"/>
        <v>93.548387096774192</v>
      </c>
      <c r="BN44" s="338">
        <v>0</v>
      </c>
      <c r="BO44" s="338">
        <f t="shared" si="177"/>
        <v>93.548387096774192</v>
      </c>
      <c r="BP44" s="359">
        <v>84</v>
      </c>
      <c r="BQ44" s="359">
        <v>0</v>
      </c>
      <c r="BR44" s="359">
        <f t="shared" si="178"/>
        <v>84</v>
      </c>
      <c r="BS44" s="359">
        <v>50</v>
      </c>
      <c r="BT44" s="359">
        <v>0</v>
      </c>
      <c r="BU44" s="359">
        <f t="shared" si="179"/>
        <v>50</v>
      </c>
      <c r="BV44" s="359">
        <v>50</v>
      </c>
      <c r="BW44" s="359">
        <v>0</v>
      </c>
      <c r="BX44" s="359">
        <f t="shared" si="180"/>
        <v>50</v>
      </c>
      <c r="BY44" s="359">
        <v>62</v>
      </c>
      <c r="BZ44" s="359">
        <v>0</v>
      </c>
      <c r="CA44" s="359">
        <f t="shared" si="181"/>
        <v>62</v>
      </c>
      <c r="CB44" s="360">
        <f t="shared" si="182"/>
        <v>80.645161290322577</v>
      </c>
      <c r="CC44" s="360">
        <v>0</v>
      </c>
      <c r="CD44" s="360">
        <f t="shared" si="103"/>
        <v>80.645161290322577</v>
      </c>
      <c r="CE44" s="359">
        <v>85</v>
      </c>
      <c r="CF44" s="393">
        <v>0</v>
      </c>
      <c r="CG44" s="393">
        <f t="shared" si="183"/>
        <v>85</v>
      </c>
      <c r="CH44" s="393">
        <v>56</v>
      </c>
      <c r="CI44" s="393">
        <v>0</v>
      </c>
      <c r="CJ44" s="393">
        <f t="shared" si="184"/>
        <v>56</v>
      </c>
      <c r="CK44" s="393">
        <v>52</v>
      </c>
      <c r="CL44" s="393">
        <v>0</v>
      </c>
      <c r="CM44" s="393">
        <f t="shared" si="185"/>
        <v>52</v>
      </c>
      <c r="CN44" s="393">
        <v>60</v>
      </c>
      <c r="CO44" s="393">
        <v>0</v>
      </c>
      <c r="CP44" s="393">
        <f t="shared" si="186"/>
        <v>60</v>
      </c>
      <c r="CQ44" s="394">
        <f t="shared" si="187"/>
        <v>86.666666666666671</v>
      </c>
      <c r="CR44" s="394">
        <v>0</v>
      </c>
      <c r="CS44" s="394">
        <f t="shared" si="156"/>
        <v>86.666666666666671</v>
      </c>
    </row>
    <row r="45" spans="1:97" s="388" customFormat="1" ht="15.75" hidden="1" customHeight="1" x14ac:dyDescent="0.2">
      <c r="A45" s="326" t="s">
        <v>215</v>
      </c>
      <c r="B45" s="326">
        <f>SUM(B46:B47)</f>
        <v>69</v>
      </c>
      <c r="C45" s="326">
        <f>SUM(C46:C47)</f>
        <v>0</v>
      </c>
      <c r="D45" s="326">
        <f t="shared" si="126"/>
        <v>69</v>
      </c>
      <c r="E45" s="326">
        <f>SUM(E46:E47)</f>
        <v>0</v>
      </c>
      <c r="F45" s="326">
        <f>SUM(F46:F47)</f>
        <v>0</v>
      </c>
      <c r="G45" s="326">
        <f t="shared" si="127"/>
        <v>0</v>
      </c>
      <c r="H45" s="326">
        <f>SUM(H46:H47)</f>
        <v>0</v>
      </c>
      <c r="I45" s="326">
        <f>SUM(I46:I47)</f>
        <v>0</v>
      </c>
      <c r="J45" s="326">
        <f t="shared" si="128"/>
        <v>0</v>
      </c>
      <c r="K45" s="326">
        <f>SUM(K46:K47)</f>
        <v>0</v>
      </c>
      <c r="L45" s="326">
        <f>SUM(L46:L47)</f>
        <v>0</v>
      </c>
      <c r="M45" s="326">
        <f t="shared" si="129"/>
        <v>0</v>
      </c>
      <c r="N45" s="326" t="e">
        <f>H45/K45*100</f>
        <v>#DIV/0!</v>
      </c>
      <c r="O45" s="326" t="e">
        <f t="shared" ref="O45:P45" si="188">I45/L45*100</f>
        <v>#DIV/0!</v>
      </c>
      <c r="P45" s="326" t="e">
        <f t="shared" si="188"/>
        <v>#DIV/0!</v>
      </c>
      <c r="Q45" s="326" t="e">
        <f>H45/E45*100</f>
        <v>#DIV/0!</v>
      </c>
      <c r="R45" s="326" t="e">
        <f t="shared" ref="R45:S50" si="189">I45/F45*100</f>
        <v>#DIV/0!</v>
      </c>
      <c r="S45" s="326" t="e">
        <f t="shared" si="189"/>
        <v>#DIV/0!</v>
      </c>
      <c r="T45" s="383">
        <f>SUM(T46)</f>
        <v>63</v>
      </c>
      <c r="U45" s="383">
        <f t="shared" ref="U45:AE45" si="190">SUM(U46)</f>
        <v>0</v>
      </c>
      <c r="V45" s="383">
        <f t="shared" si="190"/>
        <v>63</v>
      </c>
      <c r="W45" s="383">
        <f t="shared" si="190"/>
        <v>50</v>
      </c>
      <c r="X45" s="383">
        <f t="shared" si="190"/>
        <v>0</v>
      </c>
      <c r="Y45" s="383">
        <f t="shared" si="190"/>
        <v>50</v>
      </c>
      <c r="Z45" s="383">
        <f t="shared" si="190"/>
        <v>39</v>
      </c>
      <c r="AA45" s="383">
        <f t="shared" si="190"/>
        <v>0</v>
      </c>
      <c r="AB45" s="383">
        <f t="shared" si="190"/>
        <v>39</v>
      </c>
      <c r="AC45" s="383">
        <f t="shared" si="190"/>
        <v>48</v>
      </c>
      <c r="AD45" s="383">
        <f t="shared" si="190"/>
        <v>0</v>
      </c>
      <c r="AE45" s="383">
        <f t="shared" si="190"/>
        <v>48</v>
      </c>
      <c r="AF45" s="330">
        <f>Z45/AC45*100</f>
        <v>81.25</v>
      </c>
      <c r="AG45" s="384">
        <v>0</v>
      </c>
      <c r="AH45" s="384">
        <f>AB45/AE45*100</f>
        <v>81.25</v>
      </c>
      <c r="AI45" s="384">
        <f>Z45/W45*100</f>
        <v>78</v>
      </c>
      <c r="AJ45" s="384">
        <v>0</v>
      </c>
      <c r="AK45" s="384">
        <f t="shared" ref="AK45" si="191">AB45/Y45*100</f>
        <v>78</v>
      </c>
      <c r="AL45" s="383">
        <f>AL46</f>
        <v>50</v>
      </c>
      <c r="AM45" s="383">
        <f t="shared" ref="AM45:AW45" si="192">AM46</f>
        <v>0</v>
      </c>
      <c r="AN45" s="383">
        <f t="shared" si="192"/>
        <v>50</v>
      </c>
      <c r="AO45" s="383">
        <f t="shared" si="192"/>
        <v>42</v>
      </c>
      <c r="AP45" s="383">
        <f t="shared" si="192"/>
        <v>0</v>
      </c>
      <c r="AQ45" s="383">
        <f t="shared" si="192"/>
        <v>42</v>
      </c>
      <c r="AR45" s="383">
        <f t="shared" si="192"/>
        <v>33</v>
      </c>
      <c r="AS45" s="383">
        <f t="shared" si="192"/>
        <v>0</v>
      </c>
      <c r="AT45" s="383">
        <f t="shared" si="192"/>
        <v>33</v>
      </c>
      <c r="AU45" s="383">
        <f t="shared" si="192"/>
        <v>51</v>
      </c>
      <c r="AV45" s="383">
        <f t="shared" si="192"/>
        <v>0</v>
      </c>
      <c r="AW45" s="383">
        <f t="shared" si="192"/>
        <v>51</v>
      </c>
      <c r="AX45" s="384">
        <f t="shared" si="171"/>
        <v>64.705882352941174</v>
      </c>
      <c r="AY45" s="384">
        <v>0</v>
      </c>
      <c r="AZ45" s="384">
        <f t="shared" si="99"/>
        <v>64.705882352941174</v>
      </c>
      <c r="BA45" s="383">
        <f>SUM(BA46)</f>
        <v>53</v>
      </c>
      <c r="BB45" s="383">
        <f t="shared" ref="BB45:BL45" si="193">SUM(BB46)</f>
        <v>0</v>
      </c>
      <c r="BC45" s="383">
        <f t="shared" si="193"/>
        <v>53</v>
      </c>
      <c r="BD45" s="383">
        <f t="shared" si="193"/>
        <v>42</v>
      </c>
      <c r="BE45" s="383">
        <f t="shared" si="193"/>
        <v>0</v>
      </c>
      <c r="BF45" s="383">
        <f t="shared" si="193"/>
        <v>42</v>
      </c>
      <c r="BG45" s="383">
        <f t="shared" si="193"/>
        <v>35</v>
      </c>
      <c r="BH45" s="383">
        <f t="shared" si="193"/>
        <v>0</v>
      </c>
      <c r="BI45" s="383">
        <f t="shared" si="193"/>
        <v>35</v>
      </c>
      <c r="BJ45" s="383">
        <f t="shared" si="193"/>
        <v>50</v>
      </c>
      <c r="BK45" s="383">
        <f t="shared" si="193"/>
        <v>0</v>
      </c>
      <c r="BL45" s="383">
        <f t="shared" si="193"/>
        <v>50</v>
      </c>
      <c r="BM45" s="330">
        <f>BG45/BJ45*100</f>
        <v>70</v>
      </c>
      <c r="BN45" s="384">
        <v>0</v>
      </c>
      <c r="BO45" s="384">
        <f>BI45/BL45*100</f>
        <v>70</v>
      </c>
      <c r="BP45" s="383">
        <f>BP46</f>
        <v>68</v>
      </c>
      <c r="BQ45" s="383">
        <f t="shared" ref="BQ45:CA45" si="194">BQ46</f>
        <v>18</v>
      </c>
      <c r="BR45" s="383">
        <f t="shared" si="194"/>
        <v>86</v>
      </c>
      <c r="BS45" s="383">
        <f t="shared" si="194"/>
        <v>45</v>
      </c>
      <c r="BT45" s="383">
        <f t="shared" si="194"/>
        <v>13</v>
      </c>
      <c r="BU45" s="383">
        <f t="shared" si="194"/>
        <v>58</v>
      </c>
      <c r="BV45" s="383">
        <f t="shared" si="194"/>
        <v>39</v>
      </c>
      <c r="BW45" s="383">
        <f t="shared" si="194"/>
        <v>0</v>
      </c>
      <c r="BX45" s="383">
        <f t="shared" si="194"/>
        <v>39</v>
      </c>
      <c r="BY45" s="383">
        <f t="shared" si="194"/>
        <v>57</v>
      </c>
      <c r="BZ45" s="383">
        <f t="shared" si="194"/>
        <v>1</v>
      </c>
      <c r="CA45" s="383">
        <f t="shared" si="194"/>
        <v>58</v>
      </c>
      <c r="CB45" s="384">
        <f t="shared" si="182"/>
        <v>68.421052631578945</v>
      </c>
      <c r="CC45" s="384">
        <f t="shared" si="182"/>
        <v>0</v>
      </c>
      <c r="CD45" s="384">
        <f t="shared" si="103"/>
        <v>67.241379310344826</v>
      </c>
      <c r="CE45" s="385">
        <f>SUM(CE46)</f>
        <v>59</v>
      </c>
      <c r="CF45" s="386">
        <f t="shared" ref="CF45:CP45" si="195">SUM(CF46)</f>
        <v>18</v>
      </c>
      <c r="CG45" s="386">
        <f t="shared" si="195"/>
        <v>77</v>
      </c>
      <c r="CH45" s="386">
        <f t="shared" si="195"/>
        <v>43</v>
      </c>
      <c r="CI45" s="386">
        <f t="shared" si="195"/>
        <v>11</v>
      </c>
      <c r="CJ45" s="386">
        <f t="shared" si="195"/>
        <v>54</v>
      </c>
      <c r="CK45" s="386">
        <f t="shared" si="195"/>
        <v>37</v>
      </c>
      <c r="CL45" s="386">
        <f t="shared" si="195"/>
        <v>0</v>
      </c>
      <c r="CM45" s="386">
        <f t="shared" si="195"/>
        <v>37</v>
      </c>
      <c r="CN45" s="386">
        <f t="shared" si="195"/>
        <v>55</v>
      </c>
      <c r="CO45" s="386">
        <f t="shared" si="195"/>
        <v>1</v>
      </c>
      <c r="CP45" s="386">
        <f t="shared" si="195"/>
        <v>56</v>
      </c>
      <c r="CQ45" s="387">
        <f>CK45/CN45*100</f>
        <v>67.272727272727266</v>
      </c>
      <c r="CR45" s="387">
        <f t="shared" ref="CR45" si="196">CL45/CO45*100</f>
        <v>0</v>
      </c>
      <c r="CS45" s="387">
        <f t="shared" si="156"/>
        <v>66.071428571428569</v>
      </c>
    </row>
    <row r="46" spans="1:97" s="395" customFormat="1" hidden="1" x14ac:dyDescent="0.2">
      <c r="A46" s="392" t="s">
        <v>216</v>
      </c>
      <c r="B46" s="392">
        <v>54</v>
      </c>
      <c r="C46" s="335"/>
      <c r="D46" s="392">
        <f t="shared" si="126"/>
        <v>54</v>
      </c>
      <c r="E46" s="392"/>
      <c r="F46" s="392"/>
      <c r="G46" s="392">
        <f t="shared" si="127"/>
        <v>0</v>
      </c>
      <c r="H46" s="392"/>
      <c r="I46" s="392"/>
      <c r="J46" s="392">
        <f t="shared" si="128"/>
        <v>0</v>
      </c>
      <c r="K46" s="392"/>
      <c r="L46" s="392"/>
      <c r="M46" s="392">
        <f t="shared" si="129"/>
        <v>0</v>
      </c>
      <c r="N46" s="392" t="e">
        <f t="shared" ref="N46:P47" si="197">H44/K44*100</f>
        <v>#DIV/0!</v>
      </c>
      <c r="O46" s="392" t="e">
        <f t="shared" si="197"/>
        <v>#DIV/0!</v>
      </c>
      <c r="P46" s="392" t="e">
        <f t="shared" si="197"/>
        <v>#DIV/0!</v>
      </c>
      <c r="Q46" s="392" t="e">
        <f t="shared" ref="Q46:Q47" si="198">H46/E46*100</f>
        <v>#DIV/0!</v>
      </c>
      <c r="R46" s="392" t="e">
        <f t="shared" si="189"/>
        <v>#DIV/0!</v>
      </c>
      <c r="S46" s="392" t="e">
        <f t="shared" si="189"/>
        <v>#DIV/0!</v>
      </c>
      <c r="T46" s="389">
        <v>63</v>
      </c>
      <c r="U46" s="389">
        <v>0</v>
      </c>
      <c r="V46" s="342">
        <f t="shared" ref="V46" si="199">SUM(T46:U46)</f>
        <v>63</v>
      </c>
      <c r="W46" s="389">
        <v>50</v>
      </c>
      <c r="X46" s="389">
        <v>0</v>
      </c>
      <c r="Y46" s="342">
        <f>SUM(W46:X46)</f>
        <v>50</v>
      </c>
      <c r="Z46" s="389">
        <v>39</v>
      </c>
      <c r="AA46" s="389">
        <v>0</v>
      </c>
      <c r="AB46" s="342">
        <f>SUM(Z46:AA46)</f>
        <v>39</v>
      </c>
      <c r="AC46" s="389">
        <v>48</v>
      </c>
      <c r="AD46" s="337">
        <v>0</v>
      </c>
      <c r="AE46" s="389">
        <f>SUM(AC46:AD46)</f>
        <v>48</v>
      </c>
      <c r="AF46" s="338">
        <f>Z46/AC46*100</f>
        <v>81.25</v>
      </c>
      <c r="AG46" s="338">
        <v>0</v>
      </c>
      <c r="AH46" s="338">
        <f t="shared" ref="AH46" si="200">AB46/AE46*100</f>
        <v>81.25</v>
      </c>
      <c r="AI46" s="338">
        <v>100</v>
      </c>
      <c r="AJ46" s="338">
        <v>0</v>
      </c>
      <c r="AK46" s="338">
        <v>100</v>
      </c>
      <c r="AL46" s="359">
        <v>50</v>
      </c>
      <c r="AM46" s="359">
        <v>0</v>
      </c>
      <c r="AN46" s="337">
        <f>SUM(AL46:AM46)</f>
        <v>50</v>
      </c>
      <c r="AO46" s="359">
        <v>42</v>
      </c>
      <c r="AP46" s="359">
        <v>0</v>
      </c>
      <c r="AQ46" s="337">
        <f>SUM(AO46:AP46)</f>
        <v>42</v>
      </c>
      <c r="AR46" s="359">
        <v>33</v>
      </c>
      <c r="AS46" s="359">
        <v>0</v>
      </c>
      <c r="AT46" s="337">
        <f>SUM(AR46:AS46)</f>
        <v>33</v>
      </c>
      <c r="AU46" s="359">
        <v>51</v>
      </c>
      <c r="AV46" s="359">
        <v>0</v>
      </c>
      <c r="AW46" s="337">
        <f>SUM(AU46:AV46)</f>
        <v>51</v>
      </c>
      <c r="AX46" s="339">
        <f t="shared" si="171"/>
        <v>64.705882352941174</v>
      </c>
      <c r="AY46" s="339">
        <v>0</v>
      </c>
      <c r="AZ46" s="339">
        <f t="shared" si="99"/>
        <v>64.705882352941174</v>
      </c>
      <c r="BA46" s="342">
        <v>53</v>
      </c>
      <c r="BB46" s="342"/>
      <c r="BC46" s="342">
        <f t="shared" ref="BC46" si="201">SUM(BA46:BB46)</f>
        <v>53</v>
      </c>
      <c r="BD46" s="342">
        <v>42</v>
      </c>
      <c r="BE46" s="342"/>
      <c r="BF46" s="342">
        <f>SUM(BD46:BE46)</f>
        <v>42</v>
      </c>
      <c r="BG46" s="342">
        <v>35</v>
      </c>
      <c r="BH46" s="342"/>
      <c r="BI46" s="342">
        <f>SUM(BG46:BH46)</f>
        <v>35</v>
      </c>
      <c r="BJ46" s="342">
        <v>50</v>
      </c>
      <c r="BK46" s="359">
        <v>0</v>
      </c>
      <c r="BL46" s="342">
        <f>SUM(BJ46:BK46)</f>
        <v>50</v>
      </c>
      <c r="BM46" s="338">
        <f t="shared" ref="BM46:BN48" si="202">BG46/BJ46*100</f>
        <v>70</v>
      </c>
      <c r="BN46" s="338">
        <v>0</v>
      </c>
      <c r="BO46" s="338">
        <f t="shared" ref="BO46:BO48" si="203">BI46/BL46*100</f>
        <v>70</v>
      </c>
      <c r="BP46" s="359">
        <v>68</v>
      </c>
      <c r="BQ46" s="359">
        <f>17+1</f>
        <v>18</v>
      </c>
      <c r="BR46" s="337">
        <f>SUM(BP46:BQ46)</f>
        <v>86</v>
      </c>
      <c r="BS46" s="359">
        <v>45</v>
      </c>
      <c r="BT46" s="359">
        <f>12+1</f>
        <v>13</v>
      </c>
      <c r="BU46" s="337">
        <f>SUM(BS46:BT46)</f>
        <v>58</v>
      </c>
      <c r="BV46" s="359">
        <v>39</v>
      </c>
      <c r="BW46" s="359">
        <v>0</v>
      </c>
      <c r="BX46" s="337">
        <f>SUM(BV46:BW46)</f>
        <v>39</v>
      </c>
      <c r="BY46" s="359">
        <v>57</v>
      </c>
      <c r="BZ46" s="359">
        <v>1</v>
      </c>
      <c r="CA46" s="337">
        <f>SUM(BY46:BZ46)</f>
        <v>58</v>
      </c>
      <c r="CB46" s="339">
        <f t="shared" si="182"/>
        <v>68.421052631578945</v>
      </c>
      <c r="CC46" s="339">
        <f>BX46/CA46</f>
        <v>0.67241379310344829</v>
      </c>
      <c r="CD46" s="339">
        <f t="shared" si="103"/>
        <v>67.241379310344826</v>
      </c>
      <c r="CE46" s="359">
        <f>59</f>
        <v>59</v>
      </c>
      <c r="CF46" s="393">
        <f>16+2</f>
        <v>18</v>
      </c>
      <c r="CG46" s="390">
        <f t="shared" ref="CG46" si="204">SUM(CE46:CF46)</f>
        <v>77</v>
      </c>
      <c r="CH46" s="393">
        <f>43</f>
        <v>43</v>
      </c>
      <c r="CI46" s="393">
        <f>10+1</f>
        <v>11</v>
      </c>
      <c r="CJ46" s="390">
        <f t="shared" ref="CJ46" si="205">SUM(CH46:CI46)</f>
        <v>54</v>
      </c>
      <c r="CK46" s="393">
        <f>37</f>
        <v>37</v>
      </c>
      <c r="CL46" s="393">
        <f>0+0</f>
        <v>0</v>
      </c>
      <c r="CM46" s="390">
        <f t="shared" ref="CM46" si="206">SUM(CK46:CL46)</f>
        <v>37</v>
      </c>
      <c r="CN46" s="393">
        <f>55</f>
        <v>55</v>
      </c>
      <c r="CO46" s="393">
        <f>1+0</f>
        <v>1</v>
      </c>
      <c r="CP46" s="390">
        <f t="shared" ref="CP46" si="207">SUM(CN46:CO46)</f>
        <v>56</v>
      </c>
      <c r="CQ46" s="391">
        <f t="shared" ref="CQ46" si="208">CK46/CN46*100</f>
        <v>67.272727272727266</v>
      </c>
      <c r="CR46" s="391">
        <v>0</v>
      </c>
      <c r="CS46" s="391">
        <f t="shared" si="156"/>
        <v>66.071428571428569</v>
      </c>
    </row>
    <row r="47" spans="1:97" s="395" customFormat="1" hidden="1" x14ac:dyDescent="0.2">
      <c r="A47" s="392" t="s">
        <v>217</v>
      </c>
      <c r="B47" s="392">
        <v>15</v>
      </c>
      <c r="C47" s="335"/>
      <c r="D47" s="392">
        <f t="shared" si="126"/>
        <v>15</v>
      </c>
      <c r="E47" s="392"/>
      <c r="F47" s="392"/>
      <c r="G47" s="392">
        <f t="shared" si="127"/>
        <v>0</v>
      </c>
      <c r="H47" s="392"/>
      <c r="I47" s="392"/>
      <c r="J47" s="392">
        <f t="shared" si="128"/>
        <v>0</v>
      </c>
      <c r="K47" s="392"/>
      <c r="L47" s="392"/>
      <c r="M47" s="392">
        <f t="shared" si="129"/>
        <v>0</v>
      </c>
      <c r="N47" s="392" t="e">
        <f t="shared" si="197"/>
        <v>#DIV/0!</v>
      </c>
      <c r="O47" s="392" t="e">
        <f t="shared" si="197"/>
        <v>#DIV/0!</v>
      </c>
      <c r="P47" s="392" t="e">
        <f t="shared" si="197"/>
        <v>#DIV/0!</v>
      </c>
      <c r="Q47" s="392" t="e">
        <f t="shared" si="198"/>
        <v>#DIV/0!</v>
      </c>
      <c r="R47" s="392" t="e">
        <f t="shared" si="189"/>
        <v>#DIV/0!</v>
      </c>
      <c r="S47" s="392" t="e">
        <f t="shared" si="189"/>
        <v>#DIV/0!</v>
      </c>
      <c r="T47" s="389"/>
      <c r="U47" s="389"/>
      <c r="V47" s="342"/>
      <c r="W47" s="389"/>
      <c r="X47" s="389"/>
      <c r="Y47" s="342"/>
      <c r="Z47" s="389"/>
      <c r="AA47" s="389"/>
      <c r="AB47" s="342"/>
      <c r="AC47" s="389"/>
      <c r="AD47" s="337"/>
      <c r="AE47" s="389"/>
      <c r="AF47" s="338"/>
      <c r="AG47" s="338"/>
      <c r="AH47" s="338"/>
      <c r="AI47" s="338"/>
      <c r="AJ47" s="338"/>
      <c r="AK47" s="338"/>
      <c r="AL47" s="359"/>
      <c r="AM47" s="359"/>
      <c r="AN47" s="337"/>
      <c r="AO47" s="359"/>
      <c r="AP47" s="359"/>
      <c r="AQ47" s="337"/>
      <c r="AR47" s="359"/>
      <c r="AS47" s="359"/>
      <c r="AT47" s="337"/>
      <c r="AU47" s="359"/>
      <c r="AV47" s="359"/>
      <c r="AW47" s="337"/>
      <c r="AX47" s="339"/>
      <c r="AY47" s="339"/>
      <c r="AZ47" s="339"/>
      <c r="BA47" s="342"/>
      <c r="BB47" s="342"/>
      <c r="BC47" s="342"/>
      <c r="BD47" s="342"/>
      <c r="BE47" s="342"/>
      <c r="BF47" s="342"/>
      <c r="BG47" s="342"/>
      <c r="BH47" s="342"/>
      <c r="BI47" s="342"/>
      <c r="BJ47" s="342"/>
      <c r="BK47" s="359"/>
      <c r="BL47" s="342"/>
      <c r="BM47" s="338"/>
      <c r="BN47" s="338"/>
      <c r="BO47" s="338"/>
      <c r="BP47" s="359"/>
      <c r="BQ47" s="359"/>
      <c r="BR47" s="337"/>
      <c r="BS47" s="359"/>
      <c r="BT47" s="359"/>
      <c r="BU47" s="337"/>
      <c r="BV47" s="359"/>
      <c r="BW47" s="359"/>
      <c r="BX47" s="337"/>
      <c r="BY47" s="359"/>
      <c r="BZ47" s="359"/>
      <c r="CA47" s="337"/>
      <c r="CB47" s="339"/>
      <c r="CC47" s="339"/>
      <c r="CD47" s="339"/>
      <c r="CE47" s="359"/>
      <c r="CF47" s="393"/>
      <c r="CG47" s="390"/>
      <c r="CH47" s="393"/>
      <c r="CI47" s="393"/>
      <c r="CJ47" s="390"/>
      <c r="CK47" s="393"/>
      <c r="CL47" s="393"/>
      <c r="CM47" s="390"/>
      <c r="CN47" s="393"/>
      <c r="CO47" s="393"/>
      <c r="CP47" s="390"/>
      <c r="CQ47" s="391"/>
      <c r="CR47" s="391"/>
      <c r="CS47" s="391"/>
    </row>
    <row r="48" spans="1:97" s="408" customFormat="1" ht="15.75" hidden="1" customHeight="1" x14ac:dyDescent="0.2">
      <c r="A48" s="402" t="s">
        <v>218</v>
      </c>
      <c r="B48" s="402">
        <f>B49+B52+B54+B58</f>
        <v>614</v>
      </c>
      <c r="C48" s="402">
        <f>C49+C52+C54+C58</f>
        <v>194</v>
      </c>
      <c r="D48" s="402">
        <f t="shared" si="126"/>
        <v>808</v>
      </c>
      <c r="E48" s="402">
        <f>E49+E52+E54+E58</f>
        <v>0</v>
      </c>
      <c r="F48" s="402">
        <f>F49+F52+F54+F58</f>
        <v>0</v>
      </c>
      <c r="G48" s="402">
        <f t="shared" si="127"/>
        <v>0</v>
      </c>
      <c r="H48" s="402">
        <f>H49+H52+H54+H58</f>
        <v>0</v>
      </c>
      <c r="I48" s="402">
        <f>I49+I52+I54+I58</f>
        <v>0</v>
      </c>
      <c r="J48" s="402">
        <f t="shared" si="128"/>
        <v>0</v>
      </c>
      <c r="K48" s="402">
        <f>K49+K52+K54+K58</f>
        <v>0</v>
      </c>
      <c r="L48" s="402">
        <f>L49+L52+L54+L58</f>
        <v>0</v>
      </c>
      <c r="M48" s="402">
        <f t="shared" si="129"/>
        <v>0</v>
      </c>
      <c r="N48" s="402"/>
      <c r="O48" s="402"/>
      <c r="P48" s="402"/>
      <c r="Q48" s="402" t="e">
        <f>H48/E48*100</f>
        <v>#DIV/0!</v>
      </c>
      <c r="R48" s="402" t="e">
        <f t="shared" si="189"/>
        <v>#DIV/0!</v>
      </c>
      <c r="S48" s="402" t="e">
        <f t="shared" si="189"/>
        <v>#DIV/0!</v>
      </c>
      <c r="T48" s="403">
        <f>T49+T52+T54+T58</f>
        <v>826</v>
      </c>
      <c r="U48" s="403">
        <f t="shared" ref="U48:AE48" si="209">U49+U52+U54+U58</f>
        <v>259</v>
      </c>
      <c r="V48" s="403">
        <f t="shared" si="209"/>
        <v>1085</v>
      </c>
      <c r="W48" s="403">
        <f t="shared" si="209"/>
        <v>547</v>
      </c>
      <c r="X48" s="403">
        <f t="shared" si="209"/>
        <v>231</v>
      </c>
      <c r="Y48" s="403">
        <f t="shared" si="209"/>
        <v>778</v>
      </c>
      <c r="Z48" s="403">
        <f t="shared" si="209"/>
        <v>426</v>
      </c>
      <c r="AA48" s="403">
        <f t="shared" si="209"/>
        <v>221</v>
      </c>
      <c r="AB48" s="403">
        <f t="shared" si="209"/>
        <v>647</v>
      </c>
      <c r="AC48" s="403">
        <f t="shared" si="209"/>
        <v>612</v>
      </c>
      <c r="AD48" s="403">
        <f t="shared" si="209"/>
        <v>283</v>
      </c>
      <c r="AE48" s="403">
        <f t="shared" si="209"/>
        <v>895</v>
      </c>
      <c r="AF48" s="404">
        <f t="shared" ref="AF48:AH48" si="210">Z48/AC48*100</f>
        <v>69.607843137254903</v>
      </c>
      <c r="AG48" s="404">
        <f t="shared" si="210"/>
        <v>78.091872791519435</v>
      </c>
      <c r="AH48" s="404">
        <f t="shared" si="210"/>
        <v>72.290502793296085</v>
      </c>
      <c r="AI48" s="404">
        <f>Z48/W48*100</f>
        <v>77.879341864716636</v>
      </c>
      <c r="AJ48" s="404">
        <v>0</v>
      </c>
      <c r="AK48" s="404">
        <f t="shared" ref="AK48:AK49" si="211">AB48/Y48*100</f>
        <v>83.161953727506415</v>
      </c>
      <c r="AL48" s="403">
        <f>AL49+AL52+AL54+AL58</f>
        <v>851</v>
      </c>
      <c r="AM48" s="403">
        <f t="shared" ref="AM48:AT48" si="212">AM49+AM52+AM54+AM58</f>
        <v>412</v>
      </c>
      <c r="AN48" s="403">
        <f t="shared" si="212"/>
        <v>1263</v>
      </c>
      <c r="AO48" s="403">
        <f t="shared" si="212"/>
        <v>514</v>
      </c>
      <c r="AP48" s="403">
        <f t="shared" si="212"/>
        <v>263</v>
      </c>
      <c r="AQ48" s="403">
        <f t="shared" si="212"/>
        <v>777</v>
      </c>
      <c r="AR48" s="403">
        <f t="shared" si="212"/>
        <v>427</v>
      </c>
      <c r="AS48" s="403">
        <f t="shared" si="212"/>
        <v>185</v>
      </c>
      <c r="AT48" s="403">
        <f t="shared" si="212"/>
        <v>612</v>
      </c>
      <c r="AU48" s="403">
        <f>AU49+AU52+AU54+AU58</f>
        <v>729</v>
      </c>
      <c r="AV48" s="403">
        <f>AV49+AV52+AV54+AV58</f>
        <v>302</v>
      </c>
      <c r="AW48" s="403">
        <f>AW49+AW52+AW54+AW58</f>
        <v>1031</v>
      </c>
      <c r="AX48" s="404">
        <f t="shared" si="171"/>
        <v>58.573388203017828</v>
      </c>
      <c r="AY48" s="404">
        <f t="shared" si="171"/>
        <v>61.258278145695364</v>
      </c>
      <c r="AZ48" s="404">
        <f t="shared" si="171"/>
        <v>59.359844810863237</v>
      </c>
      <c r="BA48" s="403">
        <f>BA49+BA52+BA54+BA58</f>
        <v>746</v>
      </c>
      <c r="BB48" s="403">
        <f t="shared" ref="BB48:BL48" si="213">BB49+BB52+BB54+BB58</f>
        <v>399</v>
      </c>
      <c r="BC48" s="403">
        <f t="shared" si="213"/>
        <v>1145</v>
      </c>
      <c r="BD48" s="403">
        <f t="shared" si="213"/>
        <v>538</v>
      </c>
      <c r="BE48" s="403">
        <f t="shared" si="213"/>
        <v>278</v>
      </c>
      <c r="BF48" s="403">
        <f t="shared" si="213"/>
        <v>772</v>
      </c>
      <c r="BG48" s="403">
        <f t="shared" si="213"/>
        <v>456</v>
      </c>
      <c r="BH48" s="403">
        <f t="shared" si="213"/>
        <v>214</v>
      </c>
      <c r="BI48" s="403">
        <f t="shared" si="213"/>
        <v>628</v>
      </c>
      <c r="BJ48" s="403">
        <f t="shared" si="213"/>
        <v>704</v>
      </c>
      <c r="BK48" s="403">
        <f t="shared" si="213"/>
        <v>316</v>
      </c>
      <c r="BL48" s="403">
        <f t="shared" si="213"/>
        <v>973</v>
      </c>
      <c r="BM48" s="404">
        <f t="shared" si="202"/>
        <v>64.772727272727266</v>
      </c>
      <c r="BN48" s="404">
        <f t="shared" si="202"/>
        <v>67.721518987341767</v>
      </c>
      <c r="BO48" s="404">
        <f t="shared" si="203"/>
        <v>64.5426515930113</v>
      </c>
      <c r="BP48" s="403">
        <f>BP49+BP52+BP54+BP58</f>
        <v>846</v>
      </c>
      <c r="BQ48" s="403">
        <f t="shared" ref="BQ48:BX48" si="214">BQ49+BQ52+BQ54+BQ58</f>
        <v>495</v>
      </c>
      <c r="BR48" s="403">
        <f t="shared" si="214"/>
        <v>1341</v>
      </c>
      <c r="BS48" s="403">
        <f t="shared" si="214"/>
        <v>564</v>
      </c>
      <c r="BT48" s="403">
        <f t="shared" si="214"/>
        <v>296</v>
      </c>
      <c r="BU48" s="403">
        <f t="shared" si="214"/>
        <v>860</v>
      </c>
      <c r="BV48" s="403">
        <f t="shared" si="214"/>
        <v>453</v>
      </c>
      <c r="BW48" s="403">
        <f t="shared" si="214"/>
        <v>224</v>
      </c>
      <c r="BX48" s="403">
        <f t="shared" si="214"/>
        <v>677</v>
      </c>
      <c r="BY48" s="403">
        <f>BY49+BY52+BY54+BY58</f>
        <v>689</v>
      </c>
      <c r="BZ48" s="403">
        <f>BZ49+BZ52+BZ54+BZ58</f>
        <v>325</v>
      </c>
      <c r="CA48" s="403">
        <f>CA49+CA52+CA54+CA58</f>
        <v>1014</v>
      </c>
      <c r="CB48" s="404">
        <f t="shared" si="182"/>
        <v>65.747460087082729</v>
      </c>
      <c r="CC48" s="404">
        <f t="shared" si="182"/>
        <v>68.92307692307692</v>
      </c>
      <c r="CD48" s="404">
        <f t="shared" si="103"/>
        <v>66.765285996055226</v>
      </c>
      <c r="CE48" s="405">
        <f>CE49+CE52+CE54+CE58</f>
        <v>739</v>
      </c>
      <c r="CF48" s="406">
        <f t="shared" ref="CF48:CM48" si="215">CF49+CF52+CF54+CF58</f>
        <v>612</v>
      </c>
      <c r="CG48" s="406">
        <f t="shared" si="215"/>
        <v>1351</v>
      </c>
      <c r="CH48" s="406">
        <f t="shared" si="215"/>
        <v>518</v>
      </c>
      <c r="CI48" s="406">
        <f t="shared" si="215"/>
        <v>298</v>
      </c>
      <c r="CJ48" s="406">
        <f t="shared" si="215"/>
        <v>874.22222222222217</v>
      </c>
      <c r="CK48" s="406">
        <f t="shared" si="215"/>
        <v>435</v>
      </c>
      <c r="CL48" s="406">
        <f t="shared" si="215"/>
        <v>237</v>
      </c>
      <c r="CM48" s="406">
        <f t="shared" si="215"/>
        <v>672</v>
      </c>
      <c r="CN48" s="406">
        <f>CN49+CN52+CN54+CN58</f>
        <v>664</v>
      </c>
      <c r="CO48" s="406">
        <f t="shared" ref="CO48:CP48" si="216">CO49+CO52+CO54+CO58</f>
        <v>418</v>
      </c>
      <c r="CP48" s="406">
        <f t="shared" si="216"/>
        <v>1082</v>
      </c>
      <c r="CQ48" s="407">
        <f>CK48/CN48*100</f>
        <v>65.51204819277109</v>
      </c>
      <c r="CR48" s="407">
        <f t="shared" ref="CR48:CR50" si="217">CL48/CO48*100</f>
        <v>56.698564593301434</v>
      </c>
      <c r="CS48" s="407">
        <f t="shared" si="156"/>
        <v>62.107208872458408</v>
      </c>
    </row>
    <row r="49" spans="1:97" s="388" customFormat="1" ht="15.75" hidden="1" customHeight="1" x14ac:dyDescent="0.2">
      <c r="A49" s="326" t="s">
        <v>208</v>
      </c>
      <c r="B49" s="326">
        <f>SUM(B50:B51)</f>
        <v>151</v>
      </c>
      <c r="C49" s="326">
        <f>SUM(C50:C51)</f>
        <v>0</v>
      </c>
      <c r="D49" s="326">
        <f t="shared" si="126"/>
        <v>151</v>
      </c>
      <c r="E49" s="326">
        <f>SUM(E50:E51)</f>
        <v>0</v>
      </c>
      <c r="F49" s="326">
        <f>SUM(F50:F51)</f>
        <v>0</v>
      </c>
      <c r="G49" s="326">
        <f t="shared" si="127"/>
        <v>0</v>
      </c>
      <c r="H49" s="326">
        <f>SUM(H50:H51)</f>
        <v>0</v>
      </c>
      <c r="I49" s="326">
        <f>SUM(I50:I51)</f>
        <v>0</v>
      </c>
      <c r="J49" s="326">
        <f t="shared" si="128"/>
        <v>0</v>
      </c>
      <c r="K49" s="326">
        <f>SUM(K50:K51)</f>
        <v>0</v>
      </c>
      <c r="L49" s="326">
        <f>SUM(L50:L51)</f>
        <v>0</v>
      </c>
      <c r="M49" s="326">
        <f t="shared" si="129"/>
        <v>0</v>
      </c>
      <c r="N49" s="326" t="e">
        <f>H49/K49*100</f>
        <v>#DIV/0!</v>
      </c>
      <c r="O49" s="326" t="e">
        <f t="shared" ref="O49:P49" si="218">I49/L49*100</f>
        <v>#DIV/0!</v>
      </c>
      <c r="P49" s="326" t="e">
        <f t="shared" si="218"/>
        <v>#DIV/0!</v>
      </c>
      <c r="Q49" s="326" t="e">
        <f>H49/E49*100</f>
        <v>#DIV/0!</v>
      </c>
      <c r="R49" s="326" t="e">
        <f t="shared" si="189"/>
        <v>#DIV/0!</v>
      </c>
      <c r="S49" s="326" t="e">
        <f t="shared" si="189"/>
        <v>#DIV/0!</v>
      </c>
      <c r="T49" s="383">
        <f>SUM(T50)</f>
        <v>187</v>
      </c>
      <c r="U49" s="383">
        <f t="shared" ref="U49:AE49" si="219">SUM(U50)</f>
        <v>0</v>
      </c>
      <c r="V49" s="383">
        <f t="shared" si="219"/>
        <v>187</v>
      </c>
      <c r="W49" s="383">
        <f t="shared" si="219"/>
        <v>180</v>
      </c>
      <c r="X49" s="383">
        <f t="shared" si="219"/>
        <v>0</v>
      </c>
      <c r="Y49" s="383">
        <f t="shared" si="219"/>
        <v>180</v>
      </c>
      <c r="Z49" s="383">
        <f t="shared" si="219"/>
        <v>133</v>
      </c>
      <c r="AA49" s="383">
        <f t="shared" si="219"/>
        <v>0</v>
      </c>
      <c r="AB49" s="383">
        <f t="shared" si="219"/>
        <v>133</v>
      </c>
      <c r="AC49" s="383">
        <f t="shared" si="219"/>
        <v>264</v>
      </c>
      <c r="AD49" s="383">
        <f t="shared" si="219"/>
        <v>0</v>
      </c>
      <c r="AE49" s="383">
        <f t="shared" si="219"/>
        <v>264</v>
      </c>
      <c r="AF49" s="330">
        <f>Z49/AC49*100</f>
        <v>50.378787878787875</v>
      </c>
      <c r="AG49" s="384">
        <v>0</v>
      </c>
      <c r="AH49" s="330">
        <f>AB49/AE49*100</f>
        <v>50.378787878787875</v>
      </c>
      <c r="AI49" s="330">
        <f>Z49/W49*100</f>
        <v>73.888888888888886</v>
      </c>
      <c r="AJ49" s="330">
        <v>0</v>
      </c>
      <c r="AK49" s="330">
        <f t="shared" si="211"/>
        <v>73.888888888888886</v>
      </c>
      <c r="AL49" s="383">
        <f>SUM(AL50:AL51)</f>
        <v>159</v>
      </c>
      <c r="AM49" s="383">
        <f t="shared" ref="AM49:AW49" si="220">SUM(AM50:AM51)</f>
        <v>0</v>
      </c>
      <c r="AN49" s="383">
        <f t="shared" si="220"/>
        <v>159</v>
      </c>
      <c r="AO49" s="383">
        <f t="shared" si="220"/>
        <v>147</v>
      </c>
      <c r="AP49" s="383">
        <f t="shared" si="220"/>
        <v>0</v>
      </c>
      <c r="AQ49" s="383">
        <f t="shared" si="220"/>
        <v>147</v>
      </c>
      <c r="AR49" s="383">
        <f t="shared" si="220"/>
        <v>120</v>
      </c>
      <c r="AS49" s="383">
        <f t="shared" si="220"/>
        <v>0</v>
      </c>
      <c r="AT49" s="383">
        <f t="shared" si="220"/>
        <v>120</v>
      </c>
      <c r="AU49" s="383">
        <f t="shared" si="220"/>
        <v>326</v>
      </c>
      <c r="AV49" s="383">
        <f t="shared" si="220"/>
        <v>0</v>
      </c>
      <c r="AW49" s="383">
        <f t="shared" si="220"/>
        <v>326</v>
      </c>
      <c r="AX49" s="384">
        <f t="shared" si="171"/>
        <v>36.809815950920246</v>
      </c>
      <c r="AY49" s="384">
        <v>0</v>
      </c>
      <c r="AZ49" s="384">
        <f t="shared" si="171"/>
        <v>36.809815950920246</v>
      </c>
      <c r="BA49" s="383">
        <f>SUM(BA50)</f>
        <v>199</v>
      </c>
      <c r="BB49" s="383">
        <f t="shared" ref="BB49:BL49" si="221">SUM(BB50)</f>
        <v>12</v>
      </c>
      <c r="BC49" s="383">
        <f t="shared" si="221"/>
        <v>211</v>
      </c>
      <c r="BD49" s="383">
        <f t="shared" si="221"/>
        <v>162</v>
      </c>
      <c r="BE49" s="383">
        <f t="shared" si="221"/>
        <v>12</v>
      </c>
      <c r="BF49" s="383">
        <f t="shared" si="221"/>
        <v>174</v>
      </c>
      <c r="BG49" s="383">
        <f t="shared" si="221"/>
        <v>134</v>
      </c>
      <c r="BH49" s="383">
        <f t="shared" si="221"/>
        <v>4</v>
      </c>
      <c r="BI49" s="383">
        <f t="shared" si="221"/>
        <v>138</v>
      </c>
      <c r="BJ49" s="383">
        <f t="shared" si="221"/>
        <v>283</v>
      </c>
      <c r="BK49" s="383">
        <f t="shared" si="221"/>
        <v>25</v>
      </c>
      <c r="BL49" s="383">
        <f t="shared" si="221"/>
        <v>308</v>
      </c>
      <c r="BM49" s="330">
        <f>BG49/BJ49*100</f>
        <v>47.349823321554766</v>
      </c>
      <c r="BN49" s="384">
        <f>BH49/BK49*100</f>
        <v>16</v>
      </c>
      <c r="BO49" s="330">
        <f>BI49/BL49*100</f>
        <v>44.805194805194802</v>
      </c>
      <c r="BP49" s="383">
        <f>SUM(BP50:BP51)</f>
        <v>203</v>
      </c>
      <c r="BQ49" s="383">
        <f t="shared" ref="BQ49:CA49" si="222">SUM(BQ50:BQ51)</f>
        <v>10</v>
      </c>
      <c r="BR49" s="383">
        <f t="shared" si="222"/>
        <v>213</v>
      </c>
      <c r="BS49" s="383">
        <f t="shared" si="222"/>
        <v>163</v>
      </c>
      <c r="BT49" s="383">
        <f t="shared" si="222"/>
        <v>9</v>
      </c>
      <c r="BU49" s="383">
        <f t="shared" si="222"/>
        <v>172</v>
      </c>
      <c r="BV49" s="383">
        <f t="shared" si="222"/>
        <v>133</v>
      </c>
      <c r="BW49" s="383">
        <f t="shared" si="222"/>
        <v>4</v>
      </c>
      <c r="BX49" s="383">
        <f t="shared" si="222"/>
        <v>137</v>
      </c>
      <c r="BY49" s="383">
        <f t="shared" si="222"/>
        <v>268</v>
      </c>
      <c r="BZ49" s="383">
        <f t="shared" si="222"/>
        <v>12</v>
      </c>
      <c r="CA49" s="383">
        <f t="shared" si="222"/>
        <v>280</v>
      </c>
      <c r="CB49" s="384">
        <f t="shared" si="182"/>
        <v>49.626865671641788</v>
      </c>
      <c r="CC49" s="384">
        <f t="shared" si="182"/>
        <v>33.333333333333329</v>
      </c>
      <c r="CD49" s="384">
        <f t="shared" si="103"/>
        <v>48.928571428571423</v>
      </c>
      <c r="CE49" s="385">
        <f>SUM(CE50:CE51)</f>
        <v>154</v>
      </c>
      <c r="CF49" s="386">
        <f t="shared" ref="CF49:CP49" si="223">SUM(CF50:CF51)</f>
        <v>24</v>
      </c>
      <c r="CG49" s="386">
        <f t="shared" si="223"/>
        <v>178</v>
      </c>
      <c r="CH49" s="386">
        <f t="shared" si="223"/>
        <v>134</v>
      </c>
      <c r="CI49" s="386">
        <f t="shared" si="223"/>
        <v>22</v>
      </c>
      <c r="CJ49" s="386">
        <f t="shared" si="223"/>
        <v>156</v>
      </c>
      <c r="CK49" s="386">
        <f t="shared" si="223"/>
        <v>109</v>
      </c>
      <c r="CL49" s="386">
        <f t="shared" si="223"/>
        <v>13</v>
      </c>
      <c r="CM49" s="386">
        <f t="shared" si="223"/>
        <v>122</v>
      </c>
      <c r="CN49" s="386">
        <f t="shared" si="223"/>
        <v>252</v>
      </c>
      <c r="CO49" s="386">
        <f t="shared" si="223"/>
        <v>54</v>
      </c>
      <c r="CP49" s="386">
        <f t="shared" si="223"/>
        <v>306</v>
      </c>
      <c r="CQ49" s="387">
        <f>CK49/CN49*100</f>
        <v>43.253968253968253</v>
      </c>
      <c r="CR49" s="387">
        <f t="shared" si="217"/>
        <v>24.074074074074073</v>
      </c>
      <c r="CS49" s="387">
        <f t="shared" si="156"/>
        <v>39.869281045751634</v>
      </c>
    </row>
    <row r="50" spans="1:97" s="377" customFormat="1" hidden="1" x14ac:dyDescent="0.2">
      <c r="A50" s="334" t="s">
        <v>209</v>
      </c>
      <c r="B50" s="334">
        <v>151</v>
      </c>
      <c r="C50" s="335"/>
      <c r="D50" s="334">
        <f t="shared" si="126"/>
        <v>151</v>
      </c>
      <c r="E50" s="334"/>
      <c r="F50" s="334"/>
      <c r="G50" s="334">
        <f t="shared" si="127"/>
        <v>0</v>
      </c>
      <c r="H50" s="334"/>
      <c r="I50" s="334"/>
      <c r="J50" s="334">
        <f t="shared" si="128"/>
        <v>0</v>
      </c>
      <c r="K50" s="334"/>
      <c r="L50" s="334"/>
      <c r="M50" s="334">
        <f t="shared" si="129"/>
        <v>0</v>
      </c>
      <c r="N50" s="334" t="e">
        <f t="shared" ref="N50:P50" si="224">H48/K48*100</f>
        <v>#DIV/0!</v>
      </c>
      <c r="O50" s="334" t="e">
        <f t="shared" si="224"/>
        <v>#DIV/0!</v>
      </c>
      <c r="P50" s="334" t="e">
        <f t="shared" si="224"/>
        <v>#DIV/0!</v>
      </c>
      <c r="Q50" s="334" t="e">
        <f t="shared" ref="Q50" si="225">H50/E50*100</f>
        <v>#DIV/0!</v>
      </c>
      <c r="R50" s="334" t="e">
        <f t="shared" si="189"/>
        <v>#DIV/0!</v>
      </c>
      <c r="S50" s="334" t="e">
        <f t="shared" si="189"/>
        <v>#DIV/0!</v>
      </c>
      <c r="T50" s="389">
        <v>187</v>
      </c>
      <c r="U50" s="389">
        <v>0</v>
      </c>
      <c r="V50" s="342">
        <v>187</v>
      </c>
      <c r="W50" s="389">
        <v>180</v>
      </c>
      <c r="X50" s="389">
        <v>0</v>
      </c>
      <c r="Y50" s="342">
        <v>180</v>
      </c>
      <c r="Z50" s="389">
        <v>133</v>
      </c>
      <c r="AA50" s="389">
        <v>0</v>
      </c>
      <c r="AB50" s="342">
        <v>133</v>
      </c>
      <c r="AC50" s="389">
        <v>264</v>
      </c>
      <c r="AD50" s="337">
        <v>0</v>
      </c>
      <c r="AE50" s="342">
        <v>264</v>
      </c>
      <c r="AF50" s="338">
        <f>Z50/AC50*100</f>
        <v>50.378787878787875</v>
      </c>
      <c r="AG50" s="338">
        <v>0</v>
      </c>
      <c r="AH50" s="338">
        <f t="shared" ref="AH50" si="226">AB50/AE50*100</f>
        <v>50.378787878787875</v>
      </c>
      <c r="AI50" s="338">
        <v>100</v>
      </c>
      <c r="AJ50" s="338">
        <v>0</v>
      </c>
      <c r="AK50" s="338">
        <v>100</v>
      </c>
      <c r="AL50" s="337">
        <v>159</v>
      </c>
      <c r="AM50" s="337">
        <v>0</v>
      </c>
      <c r="AN50" s="337">
        <f>SUM(AL50:AM50)</f>
        <v>159</v>
      </c>
      <c r="AO50" s="337">
        <v>147</v>
      </c>
      <c r="AP50" s="337">
        <v>0</v>
      </c>
      <c r="AQ50" s="337">
        <f>SUM(AO50:AP50)</f>
        <v>147</v>
      </c>
      <c r="AR50" s="337">
        <v>120</v>
      </c>
      <c r="AS50" s="337">
        <v>0</v>
      </c>
      <c r="AT50" s="337">
        <f>SUM(AR50:AS50)</f>
        <v>120</v>
      </c>
      <c r="AU50" s="337">
        <v>326</v>
      </c>
      <c r="AV50" s="337">
        <v>0</v>
      </c>
      <c r="AW50" s="337">
        <f>SUM(AU50:AV50)</f>
        <v>326</v>
      </c>
      <c r="AX50" s="339">
        <f t="shared" si="171"/>
        <v>36.809815950920246</v>
      </c>
      <c r="AY50" s="339">
        <v>0</v>
      </c>
      <c r="AZ50" s="339">
        <f t="shared" si="171"/>
        <v>36.809815950920246</v>
      </c>
      <c r="BA50" s="389">
        <v>199</v>
      </c>
      <c r="BB50" s="389">
        <v>12</v>
      </c>
      <c r="BC50" s="342">
        <f t="shared" ref="BC50" si="227">SUM(BA50:BB50)</f>
        <v>211</v>
      </c>
      <c r="BD50" s="342">
        <v>162</v>
      </c>
      <c r="BE50" s="342">
        <v>12</v>
      </c>
      <c r="BF50" s="342">
        <f>SUM(BD50:BE50)</f>
        <v>174</v>
      </c>
      <c r="BG50" s="342">
        <v>134</v>
      </c>
      <c r="BH50" s="342">
        <v>4</v>
      </c>
      <c r="BI50" s="342">
        <f>SUM(BG50:BH50)</f>
        <v>138</v>
      </c>
      <c r="BJ50" s="342">
        <v>283</v>
      </c>
      <c r="BK50" s="359">
        <v>25</v>
      </c>
      <c r="BL50" s="342">
        <f>SUM(BJ50:BK50)</f>
        <v>308</v>
      </c>
      <c r="BM50" s="338">
        <f t="shared" ref="BM50" si="228">BG50/BJ50*100</f>
        <v>47.349823321554766</v>
      </c>
      <c r="BN50" s="338">
        <f>BH50/BK50*100</f>
        <v>16</v>
      </c>
      <c r="BO50" s="338">
        <f t="shared" ref="BO50" si="229">BI50/BL50*100</f>
        <v>44.805194805194802</v>
      </c>
      <c r="BP50" s="337">
        <f>43+96+44</f>
        <v>183</v>
      </c>
      <c r="BQ50" s="337">
        <f>3+3+3</f>
        <v>9</v>
      </c>
      <c r="BR50" s="337">
        <f>SUM(BP50:BQ50)</f>
        <v>192</v>
      </c>
      <c r="BS50" s="337">
        <f>36+77+36</f>
        <v>149</v>
      </c>
      <c r="BT50" s="337">
        <f>2+2+3</f>
        <v>7</v>
      </c>
      <c r="BU50" s="337">
        <f>SUM(BS50:BT50)</f>
        <v>156</v>
      </c>
      <c r="BV50" s="337">
        <f>30+59+31</f>
        <v>120</v>
      </c>
      <c r="BW50" s="337">
        <f>0+0+4</f>
        <v>4</v>
      </c>
      <c r="BX50" s="337">
        <f>SUM(BV50:BW50)</f>
        <v>124</v>
      </c>
      <c r="BY50" s="337">
        <f>42+110+78</f>
        <v>230</v>
      </c>
      <c r="BZ50" s="337">
        <f>0+0+12</f>
        <v>12</v>
      </c>
      <c r="CA50" s="337">
        <f>SUM(BY50:BZ50)</f>
        <v>242</v>
      </c>
      <c r="CB50" s="339">
        <f t="shared" si="182"/>
        <v>52.173913043478258</v>
      </c>
      <c r="CC50" s="339">
        <f>BW50/BZ50*100</f>
        <v>33.333333333333329</v>
      </c>
      <c r="CD50" s="339">
        <f t="shared" si="103"/>
        <v>51.239669421487598</v>
      </c>
      <c r="CE50" s="337">
        <f>55+95</f>
        <v>150</v>
      </c>
      <c r="CF50" s="390">
        <f>7+9+7</f>
        <v>23</v>
      </c>
      <c r="CG50" s="390">
        <f t="shared" ref="CG50:CG51" si="230">SUM(CE50:CF50)</f>
        <v>173</v>
      </c>
      <c r="CH50" s="390">
        <f>41+87</f>
        <v>128</v>
      </c>
      <c r="CI50" s="390">
        <f>6+9+6</f>
        <v>21</v>
      </c>
      <c r="CJ50" s="390">
        <f t="shared" ref="CJ50:CJ51" si="231">SUM(CH50:CI50)</f>
        <v>149</v>
      </c>
      <c r="CK50" s="390">
        <f>31+73</f>
        <v>104</v>
      </c>
      <c r="CL50" s="390">
        <f>5+4+4</f>
        <v>13</v>
      </c>
      <c r="CM50" s="390">
        <f t="shared" ref="CM50:CM51" si="232">SUM(CK50:CL50)</f>
        <v>117</v>
      </c>
      <c r="CN50" s="390">
        <f>40+142</f>
        <v>182</v>
      </c>
      <c r="CO50" s="390">
        <f>18+24+12</f>
        <v>54</v>
      </c>
      <c r="CP50" s="390">
        <f t="shared" ref="CP50:CP51" si="233">SUM(CN50:CO50)</f>
        <v>236</v>
      </c>
      <c r="CQ50" s="391">
        <f t="shared" ref="CQ50:CQ51" si="234">CK50/CN50*100</f>
        <v>57.142857142857139</v>
      </c>
      <c r="CR50" s="391">
        <f t="shared" si="217"/>
        <v>24.074074074074073</v>
      </c>
      <c r="CS50" s="391">
        <f t="shared" si="156"/>
        <v>49.576271186440678</v>
      </c>
    </row>
    <row r="51" spans="1:97" s="377" customFormat="1" hidden="1" x14ac:dyDescent="0.2">
      <c r="A51" s="334" t="s">
        <v>219</v>
      </c>
      <c r="B51" s="409"/>
      <c r="C51" s="409"/>
      <c r="D51" s="409"/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10"/>
      <c r="U51" s="411"/>
      <c r="V51" s="411"/>
      <c r="W51" s="411"/>
      <c r="X51" s="411"/>
      <c r="Y51" s="411"/>
      <c r="Z51" s="411"/>
      <c r="AA51" s="411"/>
      <c r="AB51" s="411"/>
      <c r="AC51" s="411"/>
      <c r="AD51" s="412"/>
      <c r="AE51" s="411"/>
      <c r="AF51" s="411"/>
      <c r="AG51" s="411"/>
      <c r="AH51" s="411"/>
      <c r="AI51" s="411"/>
      <c r="AJ51" s="411"/>
      <c r="AK51" s="411"/>
      <c r="AL51" s="413"/>
      <c r="AM51" s="413"/>
      <c r="AN51" s="413"/>
      <c r="AO51" s="413"/>
      <c r="AP51" s="413"/>
      <c r="AQ51" s="413"/>
      <c r="AR51" s="413"/>
      <c r="AS51" s="413"/>
      <c r="AT51" s="413"/>
      <c r="AU51" s="413"/>
      <c r="AV51" s="413"/>
      <c r="AW51" s="413"/>
      <c r="AX51" s="412"/>
      <c r="AY51" s="412"/>
      <c r="AZ51" s="412"/>
      <c r="BA51" s="389"/>
      <c r="BB51" s="389"/>
      <c r="BC51" s="342"/>
      <c r="BD51" s="342"/>
      <c r="BE51" s="342"/>
      <c r="BF51" s="342"/>
      <c r="BG51" s="342"/>
      <c r="BH51" s="342"/>
      <c r="BI51" s="342"/>
      <c r="BJ51" s="342"/>
      <c r="BK51" s="359"/>
      <c r="BL51" s="342"/>
      <c r="BM51" s="338"/>
      <c r="BN51" s="338"/>
      <c r="BO51" s="338"/>
      <c r="BP51" s="337">
        <f>2+18</f>
        <v>20</v>
      </c>
      <c r="BQ51" s="337">
        <f>1+0</f>
        <v>1</v>
      </c>
      <c r="BR51" s="337">
        <f>SUM(BP51:BQ51)</f>
        <v>21</v>
      </c>
      <c r="BS51" s="337">
        <f>1+13</f>
        <v>14</v>
      </c>
      <c r="BT51" s="337">
        <f>1+1</f>
        <v>2</v>
      </c>
      <c r="BU51" s="337">
        <f>SUM(BS51:BT51)</f>
        <v>16</v>
      </c>
      <c r="BV51" s="337">
        <f>2+11</f>
        <v>13</v>
      </c>
      <c r="BW51" s="337">
        <v>0</v>
      </c>
      <c r="BX51" s="337">
        <f>SUM(BV51:BW51)</f>
        <v>13</v>
      </c>
      <c r="BY51" s="337">
        <f>19+19</f>
        <v>38</v>
      </c>
      <c r="BZ51" s="337">
        <v>0</v>
      </c>
      <c r="CA51" s="337">
        <f>SUM(BY51:BZ51)</f>
        <v>38</v>
      </c>
      <c r="CB51" s="339">
        <f t="shared" si="182"/>
        <v>34.210526315789473</v>
      </c>
      <c r="CC51" s="339">
        <v>0</v>
      </c>
      <c r="CD51" s="339">
        <f t="shared" si="103"/>
        <v>34.210526315789473</v>
      </c>
      <c r="CE51" s="337">
        <v>4</v>
      </c>
      <c r="CF51" s="390">
        <f>1+0</f>
        <v>1</v>
      </c>
      <c r="CG51" s="390">
        <f t="shared" si="230"/>
        <v>5</v>
      </c>
      <c r="CH51" s="390">
        <v>6</v>
      </c>
      <c r="CI51" s="390">
        <v>1</v>
      </c>
      <c r="CJ51" s="390">
        <f t="shared" si="231"/>
        <v>7</v>
      </c>
      <c r="CK51" s="390">
        <v>5</v>
      </c>
      <c r="CL51" s="390">
        <v>0</v>
      </c>
      <c r="CM51" s="390">
        <f t="shared" si="232"/>
        <v>5</v>
      </c>
      <c r="CN51" s="390">
        <v>70</v>
      </c>
      <c r="CO51" s="390">
        <v>0</v>
      </c>
      <c r="CP51" s="390">
        <f t="shared" si="233"/>
        <v>70</v>
      </c>
      <c r="CQ51" s="391">
        <f t="shared" si="234"/>
        <v>7.1428571428571423</v>
      </c>
      <c r="CR51" s="391">
        <v>0</v>
      </c>
      <c r="CS51" s="391">
        <f t="shared" si="156"/>
        <v>7.1428571428571423</v>
      </c>
    </row>
    <row r="52" spans="1:97" s="388" customFormat="1" ht="15.75" hidden="1" customHeight="1" x14ac:dyDescent="0.2">
      <c r="A52" s="326" t="s">
        <v>212</v>
      </c>
      <c r="B52" s="326">
        <f>SUM(B53)</f>
        <v>150</v>
      </c>
      <c r="C52" s="326">
        <f>SUM(C53)</f>
        <v>156</v>
      </c>
      <c r="D52" s="326">
        <f t="shared" ref="D52:D60" si="235">B52+C52</f>
        <v>306</v>
      </c>
      <c r="E52" s="326">
        <f>SUM(E53)</f>
        <v>0</v>
      </c>
      <c r="F52" s="326">
        <f>SUM(F53)</f>
        <v>0</v>
      </c>
      <c r="G52" s="326">
        <f t="shared" ref="G52:G60" si="236">E52+F52</f>
        <v>0</v>
      </c>
      <c r="H52" s="326">
        <f>SUM(H53)</f>
        <v>0</v>
      </c>
      <c r="I52" s="326">
        <f>SUM(I53)</f>
        <v>0</v>
      </c>
      <c r="J52" s="326">
        <f t="shared" ref="J52:J60" si="237">H52+I52</f>
        <v>0</v>
      </c>
      <c r="K52" s="326">
        <f>SUM(K53)</f>
        <v>0</v>
      </c>
      <c r="L52" s="326">
        <f>SUM(L53)</f>
        <v>0</v>
      </c>
      <c r="M52" s="326">
        <f t="shared" ref="M52:M60" si="238">K52+L52</f>
        <v>0</v>
      </c>
      <c r="N52" s="326" t="e">
        <f>H52/K52*100</f>
        <v>#DIV/0!</v>
      </c>
      <c r="O52" s="326" t="e">
        <f t="shared" ref="O52:P52" si="239">I52/L52*100</f>
        <v>#DIV/0!</v>
      </c>
      <c r="P52" s="326" t="e">
        <f t="shared" si="239"/>
        <v>#DIV/0!</v>
      </c>
      <c r="Q52" s="326" t="e">
        <f>H52/E52*100</f>
        <v>#DIV/0!</v>
      </c>
      <c r="R52" s="326" t="e">
        <f t="shared" ref="R52:S55" si="240">I52/F52*100</f>
        <v>#DIV/0!</v>
      </c>
      <c r="S52" s="326" t="e">
        <f t="shared" si="240"/>
        <v>#DIV/0!</v>
      </c>
      <c r="T52" s="383">
        <f>T53</f>
        <v>166</v>
      </c>
      <c r="U52" s="383">
        <f t="shared" ref="U52:AE52" si="241">U53</f>
        <v>225</v>
      </c>
      <c r="V52" s="383">
        <f t="shared" si="241"/>
        <v>391</v>
      </c>
      <c r="W52" s="383">
        <f t="shared" si="241"/>
        <v>63</v>
      </c>
      <c r="X52" s="383">
        <f t="shared" si="241"/>
        <v>183</v>
      </c>
      <c r="Y52" s="383">
        <f t="shared" si="241"/>
        <v>246</v>
      </c>
      <c r="Z52" s="383">
        <f t="shared" si="241"/>
        <v>62</v>
      </c>
      <c r="AA52" s="383">
        <f t="shared" si="241"/>
        <v>189</v>
      </c>
      <c r="AB52" s="383">
        <f t="shared" si="241"/>
        <v>251</v>
      </c>
      <c r="AC52" s="383">
        <f t="shared" si="241"/>
        <v>62</v>
      </c>
      <c r="AD52" s="383">
        <f t="shared" si="241"/>
        <v>187</v>
      </c>
      <c r="AE52" s="383">
        <f t="shared" si="241"/>
        <v>249</v>
      </c>
      <c r="AF52" s="330">
        <f t="shared" ref="AF52:AH62" si="242">Z52/AC52*100</f>
        <v>100</v>
      </c>
      <c r="AG52" s="330">
        <f t="shared" si="242"/>
        <v>101.06951871657755</v>
      </c>
      <c r="AH52" s="330">
        <f t="shared" si="242"/>
        <v>100.80321285140563</v>
      </c>
      <c r="AI52" s="330">
        <f>Z52/W52*100</f>
        <v>98.412698412698404</v>
      </c>
      <c r="AJ52" s="330">
        <v>0</v>
      </c>
      <c r="AK52" s="330">
        <f t="shared" ref="AK52" si="243">AB52/Y52*100</f>
        <v>102.03252032520325</v>
      </c>
      <c r="AL52" s="383">
        <f>SUM(AL53)</f>
        <v>244</v>
      </c>
      <c r="AM52" s="383">
        <f t="shared" ref="AM52:AW52" si="244">SUM(AM53)</f>
        <v>362</v>
      </c>
      <c r="AN52" s="383">
        <f t="shared" si="244"/>
        <v>606</v>
      </c>
      <c r="AO52" s="383">
        <f t="shared" si="244"/>
        <v>61</v>
      </c>
      <c r="AP52" s="383">
        <f t="shared" si="244"/>
        <v>196</v>
      </c>
      <c r="AQ52" s="383">
        <f t="shared" si="244"/>
        <v>257</v>
      </c>
      <c r="AR52" s="383">
        <f t="shared" si="244"/>
        <v>55</v>
      </c>
      <c r="AS52" s="383">
        <f t="shared" si="244"/>
        <v>145</v>
      </c>
      <c r="AT52" s="383">
        <f t="shared" si="244"/>
        <v>200</v>
      </c>
      <c r="AU52" s="383">
        <f t="shared" si="244"/>
        <v>71</v>
      </c>
      <c r="AV52" s="383">
        <f t="shared" si="244"/>
        <v>187</v>
      </c>
      <c r="AW52" s="383">
        <f t="shared" si="244"/>
        <v>258</v>
      </c>
      <c r="AX52" s="384">
        <f t="shared" ref="AX52:AZ62" si="245">AR52/AU52*100</f>
        <v>77.464788732394368</v>
      </c>
      <c r="AY52" s="384">
        <f t="shared" si="245"/>
        <v>77.54010695187165</v>
      </c>
      <c r="AZ52" s="384">
        <f t="shared" si="245"/>
        <v>77.51937984496125</v>
      </c>
      <c r="BA52" s="383">
        <f>BA53</f>
        <v>186</v>
      </c>
      <c r="BB52" s="383">
        <f t="shared" ref="BB52:BL52" si="246">BB53</f>
        <v>312</v>
      </c>
      <c r="BC52" s="383">
        <f t="shared" si="246"/>
        <v>498</v>
      </c>
      <c r="BD52" s="383">
        <f t="shared" si="246"/>
        <v>73</v>
      </c>
      <c r="BE52" s="383">
        <f t="shared" si="246"/>
        <v>185</v>
      </c>
      <c r="BF52" s="383">
        <f t="shared" si="246"/>
        <v>258</v>
      </c>
      <c r="BG52" s="383">
        <f t="shared" si="246"/>
        <v>71</v>
      </c>
      <c r="BH52" s="383">
        <f t="shared" si="246"/>
        <v>148</v>
      </c>
      <c r="BI52" s="383">
        <f t="shared" si="246"/>
        <v>219</v>
      </c>
      <c r="BJ52" s="383">
        <f t="shared" si="246"/>
        <v>78</v>
      </c>
      <c r="BK52" s="383">
        <f t="shared" si="246"/>
        <v>190</v>
      </c>
      <c r="BL52" s="383">
        <f t="shared" si="246"/>
        <v>268</v>
      </c>
      <c r="BM52" s="330">
        <f t="shared" ref="BM52:BO62" si="247">BG52/BJ52*100</f>
        <v>91.025641025641022</v>
      </c>
      <c r="BN52" s="330">
        <f t="shared" si="247"/>
        <v>77.89473684210526</v>
      </c>
      <c r="BO52" s="330">
        <f t="shared" si="247"/>
        <v>81.71641791044776</v>
      </c>
      <c r="BP52" s="383">
        <f>SUM(BP53)</f>
        <v>187</v>
      </c>
      <c r="BQ52" s="383">
        <f t="shared" ref="BQ52:CA52" si="248">SUM(BQ53)</f>
        <v>396</v>
      </c>
      <c r="BR52" s="383">
        <f t="shared" si="248"/>
        <v>583</v>
      </c>
      <c r="BS52" s="383">
        <f t="shared" si="248"/>
        <v>65</v>
      </c>
      <c r="BT52" s="383">
        <f t="shared" si="248"/>
        <v>185</v>
      </c>
      <c r="BU52" s="383">
        <f t="shared" si="248"/>
        <v>250</v>
      </c>
      <c r="BV52" s="383">
        <f t="shared" si="248"/>
        <v>53</v>
      </c>
      <c r="BW52" s="383">
        <f t="shared" si="248"/>
        <v>154</v>
      </c>
      <c r="BX52" s="383">
        <f t="shared" si="248"/>
        <v>207</v>
      </c>
      <c r="BY52" s="383">
        <f t="shared" si="248"/>
        <v>61</v>
      </c>
      <c r="BZ52" s="383">
        <f t="shared" si="248"/>
        <v>191</v>
      </c>
      <c r="CA52" s="383">
        <f t="shared" si="248"/>
        <v>252</v>
      </c>
      <c r="CB52" s="384">
        <f t="shared" si="182"/>
        <v>86.885245901639337</v>
      </c>
      <c r="CC52" s="384">
        <f t="shared" si="182"/>
        <v>80.6282722513089</v>
      </c>
      <c r="CD52" s="384">
        <f t="shared" si="103"/>
        <v>82.142857142857139</v>
      </c>
      <c r="CE52" s="385">
        <f>SUM(CE53)</f>
        <v>182</v>
      </c>
      <c r="CF52" s="386">
        <f t="shared" ref="CF52:CP52" si="249">SUM(CF53)</f>
        <v>483</v>
      </c>
      <c r="CG52" s="386">
        <f t="shared" si="249"/>
        <v>665</v>
      </c>
      <c r="CH52" s="386">
        <f t="shared" si="249"/>
        <v>64</v>
      </c>
      <c r="CI52" s="386">
        <f t="shared" si="249"/>
        <v>185</v>
      </c>
      <c r="CJ52" s="386">
        <f t="shared" si="249"/>
        <v>249</v>
      </c>
      <c r="CK52" s="386">
        <f t="shared" si="249"/>
        <v>61</v>
      </c>
      <c r="CL52" s="386">
        <f t="shared" si="249"/>
        <v>158</v>
      </c>
      <c r="CM52" s="386">
        <f t="shared" si="249"/>
        <v>219</v>
      </c>
      <c r="CN52" s="386">
        <f t="shared" si="249"/>
        <v>64</v>
      </c>
      <c r="CO52" s="386">
        <f t="shared" si="249"/>
        <v>177</v>
      </c>
      <c r="CP52" s="386">
        <f t="shared" si="249"/>
        <v>241</v>
      </c>
      <c r="CQ52" s="387">
        <f>CK52/CN52*100</f>
        <v>95.3125</v>
      </c>
      <c r="CR52" s="387">
        <f t="shared" ref="CR52:CR63" si="250">CL52/CO52*100</f>
        <v>89.265536723163848</v>
      </c>
      <c r="CS52" s="387">
        <f t="shared" si="156"/>
        <v>90.871369294605813</v>
      </c>
    </row>
    <row r="53" spans="1:97" s="377" customFormat="1" hidden="1" x14ac:dyDescent="0.2">
      <c r="A53" s="334" t="s">
        <v>220</v>
      </c>
      <c r="B53" s="334">
        <v>150</v>
      </c>
      <c r="C53" s="334">
        <v>156</v>
      </c>
      <c r="D53" s="334">
        <f t="shared" si="235"/>
        <v>306</v>
      </c>
      <c r="E53" s="334"/>
      <c r="F53" s="334"/>
      <c r="G53" s="334">
        <f t="shared" si="236"/>
        <v>0</v>
      </c>
      <c r="H53" s="334"/>
      <c r="I53" s="334"/>
      <c r="J53" s="334">
        <f t="shared" si="237"/>
        <v>0</v>
      </c>
      <c r="K53" s="334"/>
      <c r="L53" s="334"/>
      <c r="M53" s="334">
        <f t="shared" si="238"/>
        <v>0</v>
      </c>
      <c r="N53" s="334" t="e">
        <f t="shared" ref="N53:P53" si="251">H51/K51*100</f>
        <v>#DIV/0!</v>
      </c>
      <c r="O53" s="334" t="e">
        <f t="shared" si="251"/>
        <v>#DIV/0!</v>
      </c>
      <c r="P53" s="334" t="e">
        <f t="shared" si="251"/>
        <v>#DIV/0!</v>
      </c>
      <c r="Q53" s="334" t="e">
        <f t="shared" ref="Q53" si="252">H53/E53*100</f>
        <v>#DIV/0!</v>
      </c>
      <c r="R53" s="334" t="e">
        <f t="shared" si="240"/>
        <v>#DIV/0!</v>
      </c>
      <c r="S53" s="334" t="e">
        <f t="shared" si="240"/>
        <v>#DIV/0!</v>
      </c>
      <c r="T53" s="359">
        <v>166</v>
      </c>
      <c r="U53" s="359">
        <v>225</v>
      </c>
      <c r="V53" s="359">
        <v>391</v>
      </c>
      <c r="W53" s="359">
        <v>63</v>
      </c>
      <c r="X53" s="359">
        <v>183</v>
      </c>
      <c r="Y53" s="359">
        <v>246</v>
      </c>
      <c r="Z53" s="359">
        <v>62</v>
      </c>
      <c r="AA53" s="359">
        <v>189</v>
      </c>
      <c r="AB53" s="359">
        <v>251</v>
      </c>
      <c r="AC53" s="359">
        <v>62</v>
      </c>
      <c r="AD53" s="359">
        <v>187</v>
      </c>
      <c r="AE53" s="359">
        <v>249</v>
      </c>
      <c r="AF53" s="360">
        <f>SUM(Z52/AC52)*100</f>
        <v>100</v>
      </c>
      <c r="AG53" s="360">
        <f>SUM(AA53/AD53)*100</f>
        <v>101.06951871657755</v>
      </c>
      <c r="AH53" s="360">
        <f>SUM(AB53/AE53)*100</f>
        <v>100.80321285140563</v>
      </c>
      <c r="AI53" s="360">
        <v>100</v>
      </c>
      <c r="AJ53" s="360">
        <v>0</v>
      </c>
      <c r="AK53" s="360">
        <v>100</v>
      </c>
      <c r="AL53" s="359">
        <v>244</v>
      </c>
      <c r="AM53" s="359">
        <v>362</v>
      </c>
      <c r="AN53" s="359">
        <f t="shared" ref="AN53" si="253">SUM(AL53:AM53)</f>
        <v>606</v>
      </c>
      <c r="AO53" s="359">
        <v>61</v>
      </c>
      <c r="AP53" s="359">
        <v>196</v>
      </c>
      <c r="AQ53" s="359">
        <f t="shared" ref="AQ53" si="254">SUM(AO53:AP53)</f>
        <v>257</v>
      </c>
      <c r="AR53" s="359">
        <v>55</v>
      </c>
      <c r="AS53" s="359">
        <v>145</v>
      </c>
      <c r="AT53" s="359">
        <f t="shared" ref="AT53" si="255">SUM(AR53:AS53)</f>
        <v>200</v>
      </c>
      <c r="AU53" s="359">
        <v>71</v>
      </c>
      <c r="AV53" s="359">
        <v>187</v>
      </c>
      <c r="AW53" s="359">
        <f t="shared" ref="AW53" si="256">SUM(AU53:AV53)</f>
        <v>258</v>
      </c>
      <c r="AX53" s="360">
        <f>AR53/AU53*100</f>
        <v>77.464788732394368</v>
      </c>
      <c r="AY53" s="360">
        <f t="shared" si="245"/>
        <v>77.54010695187165</v>
      </c>
      <c r="AZ53" s="360">
        <f t="shared" si="245"/>
        <v>77.51937984496125</v>
      </c>
      <c r="BA53" s="342">
        <v>186</v>
      </c>
      <c r="BB53" s="342">
        <v>312</v>
      </c>
      <c r="BC53" s="342">
        <f t="shared" ref="BC53" si="257">SUM(BA53:BB53)</f>
        <v>498</v>
      </c>
      <c r="BD53" s="342">
        <v>73</v>
      </c>
      <c r="BE53" s="342">
        <v>185</v>
      </c>
      <c r="BF53" s="342">
        <f t="shared" ref="BF53" si="258">SUM(BD53:BE53)</f>
        <v>258</v>
      </c>
      <c r="BG53" s="342">
        <v>71</v>
      </c>
      <c r="BH53" s="342">
        <v>148</v>
      </c>
      <c r="BI53" s="342">
        <f t="shared" ref="BI53" si="259">SUM(BG53:BH53)</f>
        <v>219</v>
      </c>
      <c r="BJ53" s="342">
        <v>78</v>
      </c>
      <c r="BK53" s="342">
        <v>190</v>
      </c>
      <c r="BL53" s="342">
        <f t="shared" ref="BL53" si="260">SUM(BJ53:BK53)</f>
        <v>268</v>
      </c>
      <c r="BM53" s="338">
        <f t="shared" si="247"/>
        <v>91.025641025641022</v>
      </c>
      <c r="BN53" s="338">
        <f>BH53/BK53*100</f>
        <v>77.89473684210526</v>
      </c>
      <c r="BO53" s="338">
        <f t="shared" si="247"/>
        <v>81.71641791044776</v>
      </c>
      <c r="BP53" s="359">
        <v>187</v>
      </c>
      <c r="BQ53" s="359">
        <f>173+92+131</f>
        <v>396</v>
      </c>
      <c r="BR53" s="359">
        <f t="shared" ref="BR53" si="261">SUM(BP53:BQ53)</f>
        <v>583</v>
      </c>
      <c r="BS53" s="359">
        <v>65</v>
      </c>
      <c r="BT53" s="359">
        <f>62+63+60</f>
        <v>185</v>
      </c>
      <c r="BU53" s="359">
        <f t="shared" ref="BU53" si="262">SUM(BS53:BT53)</f>
        <v>250</v>
      </c>
      <c r="BV53" s="359">
        <v>53</v>
      </c>
      <c r="BW53" s="359">
        <f>46+53+55</f>
        <v>154</v>
      </c>
      <c r="BX53" s="359">
        <f t="shared" ref="BX53" si="263">SUM(BV53:BW53)</f>
        <v>207</v>
      </c>
      <c r="BY53" s="337">
        <v>61</v>
      </c>
      <c r="BZ53" s="337">
        <f>71+60+60</f>
        <v>191</v>
      </c>
      <c r="CA53" s="337">
        <f t="shared" ref="CA53" si="264">SUM(BY53:BZ53)</f>
        <v>252</v>
      </c>
      <c r="CB53" s="339">
        <f>BV53/BY53*100</f>
        <v>86.885245901639337</v>
      </c>
      <c r="CC53" s="339">
        <f t="shared" si="182"/>
        <v>80.6282722513089</v>
      </c>
      <c r="CD53" s="339">
        <f t="shared" si="103"/>
        <v>82.142857142857139</v>
      </c>
      <c r="CE53" s="337">
        <v>182</v>
      </c>
      <c r="CF53" s="390">
        <f>163+147+173</f>
        <v>483</v>
      </c>
      <c r="CG53" s="390">
        <f t="shared" ref="CG53" si="265">SUM(CE53:CF53)</f>
        <v>665</v>
      </c>
      <c r="CH53" s="390">
        <v>64</v>
      </c>
      <c r="CI53" s="390">
        <f>62+62+61</f>
        <v>185</v>
      </c>
      <c r="CJ53" s="390">
        <f t="shared" ref="CJ53" si="266">SUM(CH53:CI53)</f>
        <v>249</v>
      </c>
      <c r="CK53" s="390">
        <v>61</v>
      </c>
      <c r="CL53" s="390">
        <f>51+51+56</f>
        <v>158</v>
      </c>
      <c r="CM53" s="390">
        <f t="shared" ref="CM53" si="267">SUM(CK53:CL53)</f>
        <v>219</v>
      </c>
      <c r="CN53" s="390">
        <v>64</v>
      </c>
      <c r="CO53" s="390">
        <f>62+57+58</f>
        <v>177</v>
      </c>
      <c r="CP53" s="390">
        <f t="shared" ref="CP53" si="268">SUM(CN53:CO53)</f>
        <v>241</v>
      </c>
      <c r="CQ53" s="391">
        <f>CK53/CN53*100</f>
        <v>95.3125</v>
      </c>
      <c r="CR53" s="391">
        <f t="shared" si="250"/>
        <v>89.265536723163848</v>
      </c>
      <c r="CS53" s="391">
        <f t="shared" si="156"/>
        <v>90.871369294605813</v>
      </c>
    </row>
    <row r="54" spans="1:97" s="388" customFormat="1" ht="15.75" hidden="1" customHeight="1" x14ac:dyDescent="0.2">
      <c r="A54" s="326" t="s">
        <v>215</v>
      </c>
      <c r="B54" s="326">
        <f>SUM(B55:B57)</f>
        <v>103</v>
      </c>
      <c r="C54" s="326">
        <f>SUM(C55:C57)</f>
        <v>10</v>
      </c>
      <c r="D54" s="326">
        <f t="shared" si="235"/>
        <v>113</v>
      </c>
      <c r="E54" s="326">
        <f>SUM(E55:E57)</f>
        <v>0</v>
      </c>
      <c r="F54" s="326">
        <f>SUM(F55:F57)</f>
        <v>0</v>
      </c>
      <c r="G54" s="326">
        <f t="shared" si="236"/>
        <v>0</v>
      </c>
      <c r="H54" s="326">
        <f>SUM(H55:H57)</f>
        <v>0</v>
      </c>
      <c r="I54" s="326">
        <f>SUM(I55:I57)</f>
        <v>0</v>
      </c>
      <c r="J54" s="326">
        <f t="shared" si="237"/>
        <v>0</v>
      </c>
      <c r="K54" s="326">
        <f>SUM(K55:K57)</f>
        <v>0</v>
      </c>
      <c r="L54" s="326">
        <f>SUM(L55:L57)</f>
        <v>0</v>
      </c>
      <c r="M54" s="326">
        <f t="shared" si="238"/>
        <v>0</v>
      </c>
      <c r="N54" s="326" t="e">
        <f>H54/K54*100</f>
        <v>#DIV/0!</v>
      </c>
      <c r="O54" s="326" t="e">
        <f t="shared" ref="O54:P54" si="269">I54/L54*100</f>
        <v>#DIV/0!</v>
      </c>
      <c r="P54" s="326" t="e">
        <f t="shared" si="269"/>
        <v>#DIV/0!</v>
      </c>
      <c r="Q54" s="326" t="e">
        <f>H54/E54*100</f>
        <v>#DIV/0!</v>
      </c>
      <c r="R54" s="326" t="e">
        <f t="shared" si="240"/>
        <v>#DIV/0!</v>
      </c>
      <c r="S54" s="326" t="e">
        <f t="shared" si="240"/>
        <v>#DIV/0!</v>
      </c>
      <c r="T54" s="383">
        <f>SUM(T55:T57)</f>
        <v>213</v>
      </c>
      <c r="U54" s="383">
        <f t="shared" ref="U54:AE54" si="270">SUM(U55:U57)</f>
        <v>10</v>
      </c>
      <c r="V54" s="383">
        <f t="shared" si="270"/>
        <v>223</v>
      </c>
      <c r="W54" s="383">
        <f t="shared" si="270"/>
        <v>152</v>
      </c>
      <c r="X54" s="383">
        <f t="shared" si="270"/>
        <v>7</v>
      </c>
      <c r="Y54" s="383">
        <f t="shared" si="270"/>
        <v>159</v>
      </c>
      <c r="Z54" s="383">
        <f t="shared" si="270"/>
        <v>108</v>
      </c>
      <c r="AA54" s="383">
        <f t="shared" si="270"/>
        <v>6</v>
      </c>
      <c r="AB54" s="383">
        <f t="shared" si="270"/>
        <v>114</v>
      </c>
      <c r="AC54" s="383">
        <f t="shared" si="270"/>
        <v>146</v>
      </c>
      <c r="AD54" s="383">
        <f t="shared" si="270"/>
        <v>28</v>
      </c>
      <c r="AE54" s="383">
        <f t="shared" si="270"/>
        <v>174</v>
      </c>
      <c r="AF54" s="330">
        <f t="shared" ref="AF54:AG55" si="271">Z54/AC54*100</f>
        <v>73.972602739726028</v>
      </c>
      <c r="AG54" s="330">
        <f t="shared" si="271"/>
        <v>21.428571428571427</v>
      </c>
      <c r="AH54" s="330">
        <f t="shared" si="242"/>
        <v>65.517241379310349</v>
      </c>
      <c r="AI54" s="330">
        <f>Z54/W54*100</f>
        <v>71.05263157894737</v>
      </c>
      <c r="AJ54" s="330">
        <v>0</v>
      </c>
      <c r="AK54" s="330">
        <f t="shared" ref="AK54" si="272">AB54/Y54*100</f>
        <v>71.698113207547166</v>
      </c>
      <c r="AL54" s="383">
        <f>SUM(AL55:AL57)</f>
        <v>184</v>
      </c>
      <c r="AM54" s="383">
        <f t="shared" ref="AM54:AW54" si="273">SUM(AM55:AM57)</f>
        <v>18</v>
      </c>
      <c r="AN54" s="383">
        <f t="shared" si="273"/>
        <v>202</v>
      </c>
      <c r="AO54" s="383">
        <f t="shared" si="273"/>
        <v>157</v>
      </c>
      <c r="AP54" s="383">
        <f t="shared" si="273"/>
        <v>17</v>
      </c>
      <c r="AQ54" s="383">
        <f t="shared" si="273"/>
        <v>174</v>
      </c>
      <c r="AR54" s="383">
        <f t="shared" si="273"/>
        <v>124</v>
      </c>
      <c r="AS54" s="383">
        <f t="shared" si="273"/>
        <v>12</v>
      </c>
      <c r="AT54" s="383">
        <f t="shared" si="273"/>
        <v>136</v>
      </c>
      <c r="AU54" s="383">
        <f t="shared" si="273"/>
        <v>177</v>
      </c>
      <c r="AV54" s="383">
        <f t="shared" si="273"/>
        <v>38</v>
      </c>
      <c r="AW54" s="383">
        <f t="shared" si="273"/>
        <v>215</v>
      </c>
      <c r="AX54" s="384">
        <f>AR54/AU54*100</f>
        <v>70.056497175141246</v>
      </c>
      <c r="AY54" s="384">
        <f t="shared" si="245"/>
        <v>31.578947368421051</v>
      </c>
      <c r="AZ54" s="384">
        <f t="shared" si="245"/>
        <v>63.255813953488371</v>
      </c>
      <c r="BA54" s="383">
        <f>SUM(BA55:BA57)</f>
        <v>168</v>
      </c>
      <c r="BB54" s="383">
        <f t="shared" ref="BB54:BL54" si="274">SUM(BB55:BB57)</f>
        <v>17</v>
      </c>
      <c r="BC54" s="383">
        <f t="shared" si="274"/>
        <v>185</v>
      </c>
      <c r="BD54" s="383">
        <f t="shared" si="274"/>
        <v>151</v>
      </c>
      <c r="BE54" s="383">
        <f t="shared" si="274"/>
        <v>16</v>
      </c>
      <c r="BF54" s="383">
        <f t="shared" si="274"/>
        <v>167</v>
      </c>
      <c r="BG54" s="383">
        <f t="shared" si="274"/>
        <v>117</v>
      </c>
      <c r="BH54" s="383">
        <f t="shared" si="274"/>
        <v>11</v>
      </c>
      <c r="BI54" s="383">
        <f t="shared" si="274"/>
        <v>128</v>
      </c>
      <c r="BJ54" s="383">
        <f t="shared" si="274"/>
        <v>193</v>
      </c>
      <c r="BK54" s="383">
        <f t="shared" si="274"/>
        <v>26</v>
      </c>
      <c r="BL54" s="383">
        <f t="shared" si="274"/>
        <v>219</v>
      </c>
      <c r="BM54" s="330">
        <f t="shared" si="247"/>
        <v>60.62176165803109</v>
      </c>
      <c r="BN54" s="330">
        <f t="shared" si="247"/>
        <v>42.307692307692307</v>
      </c>
      <c r="BO54" s="330">
        <f t="shared" si="247"/>
        <v>58.447488584474883</v>
      </c>
      <c r="BP54" s="383">
        <f>SUM(BP55:BP57)</f>
        <v>216</v>
      </c>
      <c r="BQ54" s="383">
        <f t="shared" ref="BQ54:CA54" si="275">SUM(BQ55:BQ57)</f>
        <v>37</v>
      </c>
      <c r="BR54" s="383">
        <f t="shared" si="275"/>
        <v>253</v>
      </c>
      <c r="BS54" s="383">
        <f t="shared" si="275"/>
        <v>185</v>
      </c>
      <c r="BT54" s="383">
        <f t="shared" si="275"/>
        <v>34</v>
      </c>
      <c r="BU54" s="383">
        <f t="shared" si="275"/>
        <v>219</v>
      </c>
      <c r="BV54" s="383">
        <f t="shared" si="275"/>
        <v>141</v>
      </c>
      <c r="BW54" s="383">
        <f t="shared" si="275"/>
        <v>18</v>
      </c>
      <c r="BX54" s="383">
        <f t="shared" si="275"/>
        <v>159</v>
      </c>
      <c r="BY54" s="383">
        <f t="shared" si="275"/>
        <v>211</v>
      </c>
      <c r="BZ54" s="383">
        <f t="shared" si="275"/>
        <v>45</v>
      </c>
      <c r="CA54" s="383">
        <f t="shared" si="275"/>
        <v>256</v>
      </c>
      <c r="CB54" s="384">
        <f>BV54/BY54*100</f>
        <v>66.824644549763036</v>
      </c>
      <c r="CC54" s="384">
        <f t="shared" si="182"/>
        <v>40</v>
      </c>
      <c r="CD54" s="384">
        <f t="shared" si="103"/>
        <v>62.109375</v>
      </c>
      <c r="CE54" s="385">
        <f>SUM(CE55:CE57)</f>
        <v>209</v>
      </c>
      <c r="CF54" s="386">
        <f t="shared" ref="CF54:CP54" si="276">SUM(CF55:CF57)</f>
        <v>35</v>
      </c>
      <c r="CG54" s="386">
        <f t="shared" si="276"/>
        <v>244</v>
      </c>
      <c r="CH54" s="386">
        <f t="shared" si="276"/>
        <v>170</v>
      </c>
      <c r="CI54" s="386">
        <f t="shared" si="276"/>
        <v>27</v>
      </c>
      <c r="CJ54" s="386">
        <f t="shared" si="276"/>
        <v>197</v>
      </c>
      <c r="CK54" s="386">
        <f t="shared" si="276"/>
        <v>141</v>
      </c>
      <c r="CL54" s="386">
        <f t="shared" si="276"/>
        <v>18</v>
      </c>
      <c r="CM54" s="386">
        <f t="shared" si="276"/>
        <v>159</v>
      </c>
      <c r="CN54" s="386">
        <f t="shared" si="276"/>
        <v>191</v>
      </c>
      <c r="CO54" s="386">
        <f t="shared" si="276"/>
        <v>98</v>
      </c>
      <c r="CP54" s="386">
        <f t="shared" si="276"/>
        <v>289</v>
      </c>
      <c r="CQ54" s="387">
        <f>CK54/CN54*100</f>
        <v>73.821989528795811</v>
      </c>
      <c r="CR54" s="387">
        <f t="shared" si="250"/>
        <v>18.367346938775512</v>
      </c>
      <c r="CS54" s="387">
        <f t="shared" si="156"/>
        <v>55.017301038062286</v>
      </c>
    </row>
    <row r="55" spans="1:97" s="395" customFormat="1" hidden="1" x14ac:dyDescent="0.2">
      <c r="A55" s="392" t="s">
        <v>221</v>
      </c>
      <c r="B55" s="335"/>
      <c r="C55" s="392">
        <v>10</v>
      </c>
      <c r="D55" s="392">
        <f t="shared" si="235"/>
        <v>10</v>
      </c>
      <c r="E55" s="392"/>
      <c r="F55" s="392"/>
      <c r="G55" s="392">
        <f t="shared" si="236"/>
        <v>0</v>
      </c>
      <c r="H55" s="392"/>
      <c r="I55" s="392"/>
      <c r="J55" s="392">
        <f t="shared" si="237"/>
        <v>0</v>
      </c>
      <c r="K55" s="392"/>
      <c r="L55" s="392"/>
      <c r="M55" s="392">
        <f t="shared" si="238"/>
        <v>0</v>
      </c>
      <c r="N55" s="392" t="e">
        <f t="shared" ref="N55:P55" si="277">H53/K53*100</f>
        <v>#DIV/0!</v>
      </c>
      <c r="O55" s="392" t="e">
        <f t="shared" si="277"/>
        <v>#DIV/0!</v>
      </c>
      <c r="P55" s="392" t="e">
        <f t="shared" si="277"/>
        <v>#DIV/0!</v>
      </c>
      <c r="Q55" s="392" t="e">
        <f t="shared" ref="Q55" si="278">H55/E55*100</f>
        <v>#DIV/0!</v>
      </c>
      <c r="R55" s="392" t="e">
        <f t="shared" si="240"/>
        <v>#DIV/0!</v>
      </c>
      <c r="S55" s="392" t="e">
        <f t="shared" si="240"/>
        <v>#DIV/0!</v>
      </c>
      <c r="T55" s="389">
        <v>80</v>
      </c>
      <c r="U55" s="389">
        <v>9</v>
      </c>
      <c r="V55" s="342">
        <f t="shared" ref="V55:V57" si="279">SUM(T55:U55)</f>
        <v>89</v>
      </c>
      <c r="W55" s="389">
        <v>51</v>
      </c>
      <c r="X55" s="389">
        <v>6</v>
      </c>
      <c r="Y55" s="342">
        <f t="shared" ref="Y55:Y57" si="280">SUM(W55:X55)</f>
        <v>57</v>
      </c>
      <c r="Z55" s="389">
        <v>39</v>
      </c>
      <c r="AA55" s="389">
        <v>5</v>
      </c>
      <c r="AB55" s="342">
        <f t="shared" ref="AB55:AB57" si="281">SUM(Z55:AA55)</f>
        <v>44</v>
      </c>
      <c r="AC55" s="389">
        <v>51</v>
      </c>
      <c r="AD55" s="337">
        <v>23</v>
      </c>
      <c r="AE55" s="342">
        <f t="shared" ref="AE55:AE57" si="282">SUM(AC55:AD55)</f>
        <v>74</v>
      </c>
      <c r="AF55" s="338">
        <f>Z55/AC55*100</f>
        <v>76.470588235294116</v>
      </c>
      <c r="AG55" s="338">
        <f t="shared" si="271"/>
        <v>21.739130434782609</v>
      </c>
      <c r="AH55" s="338">
        <f t="shared" si="242"/>
        <v>59.45945945945946</v>
      </c>
      <c r="AI55" s="338">
        <v>100</v>
      </c>
      <c r="AJ55" s="338">
        <v>0</v>
      </c>
      <c r="AK55" s="338">
        <v>100</v>
      </c>
      <c r="AL55" s="359">
        <v>77</v>
      </c>
      <c r="AM55" s="359">
        <v>16</v>
      </c>
      <c r="AN55" s="337">
        <f t="shared" ref="AN55:AN57" si="283">SUM(AL55:AM55)</f>
        <v>93</v>
      </c>
      <c r="AO55" s="359">
        <v>60</v>
      </c>
      <c r="AP55" s="359">
        <v>13</v>
      </c>
      <c r="AQ55" s="337">
        <f t="shared" ref="AQ55:AQ57" si="284">SUM(AO55:AP55)</f>
        <v>73</v>
      </c>
      <c r="AR55" s="359">
        <v>45</v>
      </c>
      <c r="AS55" s="359">
        <v>11</v>
      </c>
      <c r="AT55" s="337">
        <f t="shared" ref="AT55:AT57" si="285">SUM(AR55:AS55)</f>
        <v>56</v>
      </c>
      <c r="AU55" s="359">
        <v>59</v>
      </c>
      <c r="AV55" s="359">
        <v>33</v>
      </c>
      <c r="AW55" s="337">
        <f t="shared" ref="AW55:AW57" si="286">SUM(AU55:AV55)</f>
        <v>92</v>
      </c>
      <c r="AX55" s="339">
        <f t="shared" ref="AX55:AY61" si="287">AR55/AU55*100</f>
        <v>76.271186440677965</v>
      </c>
      <c r="AY55" s="339">
        <f t="shared" si="245"/>
        <v>33.333333333333329</v>
      </c>
      <c r="AZ55" s="339">
        <f t="shared" si="245"/>
        <v>60.869565217391312</v>
      </c>
      <c r="BA55" s="342">
        <v>73</v>
      </c>
      <c r="BB55" s="342">
        <v>17</v>
      </c>
      <c r="BC55" s="342">
        <f t="shared" ref="BC55:BC57" si="288">SUM(BA55:BB55)</f>
        <v>90</v>
      </c>
      <c r="BD55" s="342">
        <v>65</v>
      </c>
      <c r="BE55" s="342">
        <v>16</v>
      </c>
      <c r="BF55" s="342">
        <f t="shared" ref="BF55:BF57" si="289">SUM(BD55:BE55)</f>
        <v>81</v>
      </c>
      <c r="BG55" s="342">
        <v>49</v>
      </c>
      <c r="BH55" s="342">
        <v>11</v>
      </c>
      <c r="BI55" s="342">
        <f t="shared" ref="BI55:BI57" si="290">SUM(BG55:BH55)</f>
        <v>60</v>
      </c>
      <c r="BJ55" s="342">
        <v>71</v>
      </c>
      <c r="BK55" s="359">
        <v>26</v>
      </c>
      <c r="BL55" s="342">
        <f t="shared" ref="BL55:BL57" si="291">SUM(BJ55:BK55)</f>
        <v>97</v>
      </c>
      <c r="BM55" s="338">
        <f t="shared" si="247"/>
        <v>69.014084507042256</v>
      </c>
      <c r="BN55" s="338">
        <f t="shared" si="247"/>
        <v>42.307692307692307</v>
      </c>
      <c r="BO55" s="338">
        <f t="shared" si="247"/>
        <v>61.855670103092784</v>
      </c>
      <c r="BP55" s="359">
        <f>116</f>
        <v>116</v>
      </c>
      <c r="BQ55" s="359">
        <f>28+4</f>
        <v>32</v>
      </c>
      <c r="BR55" s="337">
        <f t="shared" ref="BR55:BR57" si="292">SUM(BP55:BQ55)</f>
        <v>148</v>
      </c>
      <c r="BS55" s="359">
        <f>73</f>
        <v>73</v>
      </c>
      <c r="BT55" s="359">
        <f>25+4</f>
        <v>29</v>
      </c>
      <c r="BU55" s="337">
        <f t="shared" ref="BU55:BU57" si="293">SUM(BS55:BT55)</f>
        <v>102</v>
      </c>
      <c r="BV55" s="359">
        <f>53</f>
        <v>53</v>
      </c>
      <c r="BW55" s="359">
        <f>18+0</f>
        <v>18</v>
      </c>
      <c r="BX55" s="337">
        <f t="shared" ref="BX55:BX57" si="294">SUM(BV55:BW55)</f>
        <v>71</v>
      </c>
      <c r="BY55" s="359">
        <f>70</f>
        <v>70</v>
      </c>
      <c r="BZ55" s="359">
        <f>44+1</f>
        <v>45</v>
      </c>
      <c r="CA55" s="337">
        <f t="shared" ref="CA55:CA57" si="295">SUM(BY55:BZ55)</f>
        <v>115</v>
      </c>
      <c r="CB55" s="339">
        <f t="shared" ref="CB55:CC62" si="296">BV55/BY55*100</f>
        <v>75.714285714285708</v>
      </c>
      <c r="CC55" s="339">
        <f t="shared" si="182"/>
        <v>40</v>
      </c>
      <c r="CD55" s="339">
        <f t="shared" si="103"/>
        <v>61.739130434782609</v>
      </c>
      <c r="CE55" s="359">
        <f>113</f>
        <v>113</v>
      </c>
      <c r="CF55" s="390">
        <f>27+2</f>
        <v>29</v>
      </c>
      <c r="CG55" s="390">
        <f t="shared" ref="CG55:CG62" si="297">SUM(CE55:CF55)</f>
        <v>142</v>
      </c>
      <c r="CH55" s="393">
        <f>73</f>
        <v>73</v>
      </c>
      <c r="CI55" s="393">
        <f>19+2</f>
        <v>21</v>
      </c>
      <c r="CJ55" s="390">
        <f t="shared" ref="CJ55:CJ57" si="298">SUM(CH55:CI55)</f>
        <v>94</v>
      </c>
      <c r="CK55" s="393">
        <f>68</f>
        <v>68</v>
      </c>
      <c r="CL55" s="393">
        <f>13+0</f>
        <v>13</v>
      </c>
      <c r="CM55" s="390">
        <f t="shared" ref="CM55:CM59" si="299">SUM(CK55:CL55)</f>
        <v>81</v>
      </c>
      <c r="CN55" s="393">
        <f>70</f>
        <v>70</v>
      </c>
      <c r="CO55" s="393">
        <f>84+1</f>
        <v>85</v>
      </c>
      <c r="CP55" s="390">
        <f t="shared" ref="CP55:CP57" si="300">SUM(CN55:CO55)</f>
        <v>155</v>
      </c>
      <c r="CQ55" s="391">
        <f t="shared" ref="CQ55:CQ57" si="301">CK55/CN55*100</f>
        <v>97.142857142857139</v>
      </c>
      <c r="CR55" s="391">
        <f t="shared" si="250"/>
        <v>15.294117647058824</v>
      </c>
      <c r="CS55" s="391">
        <f t="shared" si="156"/>
        <v>52.258064516129032</v>
      </c>
    </row>
    <row r="56" spans="1:97" s="395" customFormat="1" hidden="1" x14ac:dyDescent="0.2">
      <c r="A56" s="392" t="s">
        <v>222</v>
      </c>
      <c r="B56" s="409"/>
      <c r="C56" s="409"/>
      <c r="D56" s="409">
        <f t="shared" si="235"/>
        <v>0</v>
      </c>
      <c r="E56" s="409"/>
      <c r="F56" s="409"/>
      <c r="G56" s="409">
        <f t="shared" si="236"/>
        <v>0</v>
      </c>
      <c r="H56" s="409"/>
      <c r="I56" s="409"/>
      <c r="J56" s="409">
        <f t="shared" si="237"/>
        <v>0</v>
      </c>
      <c r="K56" s="409"/>
      <c r="L56" s="409"/>
      <c r="M56" s="409">
        <f t="shared" si="238"/>
        <v>0</v>
      </c>
      <c r="N56" s="409"/>
      <c r="O56" s="409"/>
      <c r="P56" s="409"/>
      <c r="Q56" s="409"/>
      <c r="R56" s="409"/>
      <c r="S56" s="409"/>
      <c r="T56" s="389">
        <v>91</v>
      </c>
      <c r="U56" s="389">
        <v>0</v>
      </c>
      <c r="V56" s="342">
        <f t="shared" si="279"/>
        <v>91</v>
      </c>
      <c r="W56" s="389">
        <v>51</v>
      </c>
      <c r="X56" s="389">
        <v>0</v>
      </c>
      <c r="Y56" s="342">
        <f t="shared" si="280"/>
        <v>51</v>
      </c>
      <c r="Z56" s="389">
        <v>34</v>
      </c>
      <c r="AA56" s="389">
        <v>0</v>
      </c>
      <c r="AB56" s="342">
        <f t="shared" si="281"/>
        <v>34</v>
      </c>
      <c r="AC56" s="389">
        <v>48</v>
      </c>
      <c r="AD56" s="337">
        <v>0</v>
      </c>
      <c r="AE56" s="342">
        <f t="shared" si="282"/>
        <v>48</v>
      </c>
      <c r="AF56" s="338">
        <f t="shared" ref="AF56:AH57" si="302">Z56/AC56</f>
        <v>0.70833333333333337</v>
      </c>
      <c r="AG56" s="338" t="e">
        <f t="shared" si="302"/>
        <v>#DIV/0!</v>
      </c>
      <c r="AH56" s="338">
        <f t="shared" si="302"/>
        <v>0.70833333333333337</v>
      </c>
      <c r="AI56" s="338">
        <v>100</v>
      </c>
      <c r="AJ56" s="338">
        <v>0</v>
      </c>
      <c r="AK56" s="338">
        <v>100</v>
      </c>
      <c r="AL56" s="359">
        <v>73</v>
      </c>
      <c r="AM56" s="359">
        <v>0</v>
      </c>
      <c r="AN56" s="337">
        <f t="shared" si="283"/>
        <v>73</v>
      </c>
      <c r="AO56" s="359">
        <v>60</v>
      </c>
      <c r="AP56" s="359">
        <v>0</v>
      </c>
      <c r="AQ56" s="337">
        <f t="shared" si="284"/>
        <v>60</v>
      </c>
      <c r="AR56" s="359">
        <v>47</v>
      </c>
      <c r="AS56" s="359">
        <v>0</v>
      </c>
      <c r="AT56" s="337">
        <f t="shared" si="285"/>
        <v>47</v>
      </c>
      <c r="AU56" s="359">
        <v>62</v>
      </c>
      <c r="AV56" s="359">
        <v>0</v>
      </c>
      <c r="AW56" s="337">
        <f t="shared" si="286"/>
        <v>62</v>
      </c>
      <c r="AX56" s="339">
        <f t="shared" si="287"/>
        <v>75.806451612903231</v>
      </c>
      <c r="AY56" s="339">
        <v>0</v>
      </c>
      <c r="AZ56" s="339">
        <f t="shared" si="245"/>
        <v>75.806451612903231</v>
      </c>
      <c r="BA56" s="342">
        <v>64</v>
      </c>
      <c r="BB56" s="342"/>
      <c r="BC56" s="342">
        <f t="shared" si="288"/>
        <v>64</v>
      </c>
      <c r="BD56" s="342">
        <v>62</v>
      </c>
      <c r="BE56" s="342">
        <v>0</v>
      </c>
      <c r="BF56" s="342">
        <f t="shared" si="289"/>
        <v>62</v>
      </c>
      <c r="BG56" s="342">
        <v>51</v>
      </c>
      <c r="BH56" s="342">
        <v>0</v>
      </c>
      <c r="BI56" s="342">
        <f t="shared" si="290"/>
        <v>51</v>
      </c>
      <c r="BJ56" s="342">
        <v>68</v>
      </c>
      <c r="BK56" s="359">
        <v>0</v>
      </c>
      <c r="BL56" s="342">
        <f t="shared" si="291"/>
        <v>68</v>
      </c>
      <c r="BM56" s="338">
        <f t="shared" si="247"/>
        <v>75</v>
      </c>
      <c r="BN56" s="338">
        <v>0</v>
      </c>
      <c r="BO56" s="338">
        <f t="shared" si="247"/>
        <v>75</v>
      </c>
      <c r="BP56" s="359">
        <v>59</v>
      </c>
      <c r="BQ56" s="359">
        <v>5</v>
      </c>
      <c r="BR56" s="337">
        <f t="shared" si="292"/>
        <v>64</v>
      </c>
      <c r="BS56" s="359">
        <v>65</v>
      </c>
      <c r="BT56" s="359">
        <v>5</v>
      </c>
      <c r="BU56" s="337">
        <f t="shared" si="293"/>
        <v>70</v>
      </c>
      <c r="BV56" s="359">
        <v>53</v>
      </c>
      <c r="BW56" s="359">
        <v>0</v>
      </c>
      <c r="BX56" s="337">
        <f t="shared" si="294"/>
        <v>53</v>
      </c>
      <c r="BY56" s="359">
        <v>76</v>
      </c>
      <c r="BZ56" s="359">
        <v>0</v>
      </c>
      <c r="CA56" s="337">
        <f t="shared" si="295"/>
        <v>76</v>
      </c>
      <c r="CB56" s="339">
        <f t="shared" si="296"/>
        <v>69.73684210526315</v>
      </c>
      <c r="CC56" s="339">
        <v>0</v>
      </c>
      <c r="CD56" s="339">
        <f t="shared" si="103"/>
        <v>69.73684210526315</v>
      </c>
      <c r="CE56" s="359">
        <v>58</v>
      </c>
      <c r="CF56" s="393">
        <v>6</v>
      </c>
      <c r="CG56" s="390">
        <f t="shared" si="297"/>
        <v>64</v>
      </c>
      <c r="CH56" s="393">
        <v>57</v>
      </c>
      <c r="CI56" s="393">
        <v>6</v>
      </c>
      <c r="CJ56" s="390">
        <f t="shared" si="298"/>
        <v>63</v>
      </c>
      <c r="CK56" s="393">
        <v>42</v>
      </c>
      <c r="CL56" s="393">
        <v>5</v>
      </c>
      <c r="CM56" s="390">
        <f t="shared" si="299"/>
        <v>47</v>
      </c>
      <c r="CN56" s="393">
        <v>66</v>
      </c>
      <c r="CO56" s="393">
        <v>13</v>
      </c>
      <c r="CP56" s="390">
        <f t="shared" si="300"/>
        <v>79</v>
      </c>
      <c r="CQ56" s="391">
        <f t="shared" si="301"/>
        <v>63.636363636363633</v>
      </c>
      <c r="CR56" s="391">
        <f t="shared" si="250"/>
        <v>38.461538461538467</v>
      </c>
      <c r="CS56" s="391">
        <f t="shared" si="156"/>
        <v>59.493670886075947</v>
      </c>
    </row>
    <row r="57" spans="1:97" s="395" customFormat="1" ht="26.25" hidden="1" customHeight="1" x14ac:dyDescent="0.2">
      <c r="A57" s="392" t="s">
        <v>223</v>
      </c>
      <c r="B57" s="392">
        <v>103</v>
      </c>
      <c r="C57" s="335"/>
      <c r="D57" s="392">
        <f t="shared" si="235"/>
        <v>103</v>
      </c>
      <c r="E57" s="392"/>
      <c r="F57" s="392"/>
      <c r="G57" s="392">
        <f t="shared" si="236"/>
        <v>0</v>
      </c>
      <c r="H57" s="392"/>
      <c r="I57" s="392"/>
      <c r="J57" s="392">
        <f t="shared" si="237"/>
        <v>0</v>
      </c>
      <c r="K57" s="392"/>
      <c r="L57" s="392"/>
      <c r="M57" s="392">
        <f t="shared" si="238"/>
        <v>0</v>
      </c>
      <c r="N57" s="392" t="e">
        <f t="shared" ref="N57:P57" si="303">H55/K55*100</f>
        <v>#DIV/0!</v>
      </c>
      <c r="O57" s="392" t="e">
        <f t="shared" si="303"/>
        <v>#DIV/0!</v>
      </c>
      <c r="P57" s="392" t="e">
        <f t="shared" si="303"/>
        <v>#DIV/0!</v>
      </c>
      <c r="Q57" s="392" t="e">
        <f t="shared" ref="Q57:S60" si="304">H57/E57*100</f>
        <v>#DIV/0!</v>
      </c>
      <c r="R57" s="392" t="e">
        <f t="shared" si="304"/>
        <v>#DIV/0!</v>
      </c>
      <c r="S57" s="392" t="e">
        <f t="shared" si="304"/>
        <v>#DIV/0!</v>
      </c>
      <c r="T57" s="389">
        <v>42</v>
      </c>
      <c r="U57" s="389">
        <v>1</v>
      </c>
      <c r="V57" s="342">
        <f t="shared" si="279"/>
        <v>43</v>
      </c>
      <c r="W57" s="389">
        <v>50</v>
      </c>
      <c r="X57" s="389">
        <v>1</v>
      </c>
      <c r="Y57" s="342">
        <f t="shared" si="280"/>
        <v>51</v>
      </c>
      <c r="Z57" s="389">
        <v>35</v>
      </c>
      <c r="AA57" s="389">
        <v>1</v>
      </c>
      <c r="AB57" s="342">
        <f t="shared" si="281"/>
        <v>36</v>
      </c>
      <c r="AC57" s="389">
        <v>47</v>
      </c>
      <c r="AD57" s="337">
        <v>5</v>
      </c>
      <c r="AE57" s="342">
        <f t="shared" si="282"/>
        <v>52</v>
      </c>
      <c r="AF57" s="338">
        <f t="shared" si="302"/>
        <v>0.74468085106382975</v>
      </c>
      <c r="AG57" s="338">
        <f t="shared" si="302"/>
        <v>0.2</v>
      </c>
      <c r="AH57" s="338">
        <f t="shared" si="302"/>
        <v>0.69230769230769229</v>
      </c>
      <c r="AI57" s="338">
        <v>100</v>
      </c>
      <c r="AJ57" s="338">
        <v>0</v>
      </c>
      <c r="AK57" s="338">
        <v>100</v>
      </c>
      <c r="AL57" s="359">
        <v>34</v>
      </c>
      <c r="AM57" s="359">
        <v>2</v>
      </c>
      <c r="AN57" s="337">
        <f t="shared" si="283"/>
        <v>36</v>
      </c>
      <c r="AO57" s="359">
        <v>37</v>
      </c>
      <c r="AP57" s="359">
        <v>4</v>
      </c>
      <c r="AQ57" s="337">
        <f t="shared" si="284"/>
        <v>41</v>
      </c>
      <c r="AR57" s="359">
        <v>32</v>
      </c>
      <c r="AS57" s="359">
        <v>1</v>
      </c>
      <c r="AT57" s="337">
        <f t="shared" si="285"/>
        <v>33</v>
      </c>
      <c r="AU57" s="359">
        <v>56</v>
      </c>
      <c r="AV57" s="359">
        <v>5</v>
      </c>
      <c r="AW57" s="337">
        <f t="shared" si="286"/>
        <v>61</v>
      </c>
      <c r="AX57" s="339">
        <f t="shared" si="287"/>
        <v>57.142857142857139</v>
      </c>
      <c r="AY57" s="339">
        <v>0</v>
      </c>
      <c r="AZ57" s="339">
        <f t="shared" si="245"/>
        <v>54.098360655737707</v>
      </c>
      <c r="BA57" s="342">
        <v>31</v>
      </c>
      <c r="BB57" s="342"/>
      <c r="BC57" s="342">
        <f t="shared" si="288"/>
        <v>31</v>
      </c>
      <c r="BD57" s="342">
        <v>24</v>
      </c>
      <c r="BE57" s="342">
        <v>0</v>
      </c>
      <c r="BF57" s="342">
        <f t="shared" si="289"/>
        <v>24</v>
      </c>
      <c r="BG57" s="342">
        <v>17</v>
      </c>
      <c r="BH57" s="342">
        <v>0</v>
      </c>
      <c r="BI57" s="342">
        <f t="shared" si="290"/>
        <v>17</v>
      </c>
      <c r="BJ57" s="342">
        <v>54</v>
      </c>
      <c r="BK57" s="359">
        <v>0</v>
      </c>
      <c r="BL57" s="342">
        <f t="shared" si="291"/>
        <v>54</v>
      </c>
      <c r="BM57" s="338">
        <f t="shared" si="247"/>
        <v>31.481481481481481</v>
      </c>
      <c r="BN57" s="338">
        <v>0</v>
      </c>
      <c r="BO57" s="338">
        <f t="shared" si="247"/>
        <v>31.481481481481481</v>
      </c>
      <c r="BP57" s="359">
        <v>41</v>
      </c>
      <c r="BQ57" s="359">
        <v>0</v>
      </c>
      <c r="BR57" s="337">
        <f t="shared" si="292"/>
        <v>41</v>
      </c>
      <c r="BS57" s="359">
        <v>47</v>
      </c>
      <c r="BT57" s="359">
        <v>0</v>
      </c>
      <c r="BU57" s="337">
        <f t="shared" si="293"/>
        <v>47</v>
      </c>
      <c r="BV57" s="359">
        <v>35</v>
      </c>
      <c r="BW57" s="359">
        <v>0</v>
      </c>
      <c r="BX57" s="337">
        <f t="shared" si="294"/>
        <v>35</v>
      </c>
      <c r="BY57" s="359">
        <v>65</v>
      </c>
      <c r="BZ57" s="359">
        <v>0</v>
      </c>
      <c r="CA57" s="337">
        <f t="shared" si="295"/>
        <v>65</v>
      </c>
      <c r="CB57" s="339">
        <f t="shared" si="296"/>
        <v>53.846153846153847</v>
      </c>
      <c r="CC57" s="339">
        <v>0</v>
      </c>
      <c r="CD57" s="339">
        <f t="shared" si="103"/>
        <v>53.846153846153847</v>
      </c>
      <c r="CE57" s="359">
        <v>38</v>
      </c>
      <c r="CF57" s="393"/>
      <c r="CG57" s="390">
        <f t="shared" si="297"/>
        <v>38</v>
      </c>
      <c r="CH57" s="393">
        <v>40</v>
      </c>
      <c r="CI57" s="393"/>
      <c r="CJ57" s="390">
        <f t="shared" si="298"/>
        <v>40</v>
      </c>
      <c r="CK57" s="393">
        <v>31</v>
      </c>
      <c r="CL57" s="393"/>
      <c r="CM57" s="390">
        <f t="shared" si="299"/>
        <v>31</v>
      </c>
      <c r="CN57" s="393">
        <v>55</v>
      </c>
      <c r="CO57" s="393"/>
      <c r="CP57" s="390">
        <f t="shared" si="300"/>
        <v>55</v>
      </c>
      <c r="CQ57" s="391">
        <f t="shared" si="301"/>
        <v>56.36363636363636</v>
      </c>
      <c r="CR57" s="391">
        <v>0</v>
      </c>
      <c r="CS57" s="391">
        <f t="shared" si="156"/>
        <v>56.36363636363636</v>
      </c>
    </row>
    <row r="58" spans="1:97" s="388" customFormat="1" ht="15.75" hidden="1" customHeight="1" x14ac:dyDescent="0.2">
      <c r="A58" s="326" t="s">
        <v>224</v>
      </c>
      <c r="B58" s="326">
        <f>SUM(B59:B60)</f>
        <v>210</v>
      </c>
      <c r="C58" s="326">
        <f>SUM(C59:C60)</f>
        <v>28</v>
      </c>
      <c r="D58" s="326">
        <f t="shared" si="235"/>
        <v>238</v>
      </c>
      <c r="E58" s="326">
        <f>SUM(E59:E60)</f>
        <v>0</v>
      </c>
      <c r="F58" s="326">
        <f>SUM(F59:F60)</f>
        <v>0</v>
      </c>
      <c r="G58" s="326">
        <f t="shared" si="236"/>
        <v>0</v>
      </c>
      <c r="H58" s="326">
        <f>SUM(H59:H60)</f>
        <v>0</v>
      </c>
      <c r="I58" s="326">
        <f>SUM(I59:I60)</f>
        <v>0</v>
      </c>
      <c r="J58" s="326">
        <f t="shared" si="237"/>
        <v>0</v>
      </c>
      <c r="K58" s="326">
        <f>SUM(K59:K60)</f>
        <v>0</v>
      </c>
      <c r="L58" s="326">
        <f>SUM(L59:L60)</f>
        <v>0</v>
      </c>
      <c r="M58" s="326">
        <f t="shared" si="238"/>
        <v>0</v>
      </c>
      <c r="N58" s="326" t="e">
        <f>H58/K58*100</f>
        <v>#DIV/0!</v>
      </c>
      <c r="O58" s="326" t="e">
        <f t="shared" ref="O58:P58" si="305">I58/L58*100</f>
        <v>#DIV/0!</v>
      </c>
      <c r="P58" s="326" t="e">
        <f t="shared" si="305"/>
        <v>#DIV/0!</v>
      </c>
      <c r="Q58" s="326" t="e">
        <f>H58/E58*100</f>
        <v>#DIV/0!</v>
      </c>
      <c r="R58" s="326" t="e">
        <f t="shared" si="304"/>
        <v>#DIV/0!</v>
      </c>
      <c r="S58" s="326" t="e">
        <f t="shared" si="304"/>
        <v>#DIV/0!</v>
      </c>
      <c r="T58" s="383">
        <f>T59+T60</f>
        <v>260</v>
      </c>
      <c r="U58" s="383">
        <f t="shared" ref="U58:AE58" si="306">U59+U60</f>
        <v>24</v>
      </c>
      <c r="V58" s="383">
        <f t="shared" si="306"/>
        <v>284</v>
      </c>
      <c r="W58" s="383">
        <f t="shared" si="306"/>
        <v>152</v>
      </c>
      <c r="X58" s="383">
        <f t="shared" si="306"/>
        <v>41</v>
      </c>
      <c r="Y58" s="383">
        <f t="shared" si="306"/>
        <v>193</v>
      </c>
      <c r="Z58" s="383">
        <f t="shared" si="306"/>
        <v>123</v>
      </c>
      <c r="AA58" s="383">
        <f t="shared" si="306"/>
        <v>26</v>
      </c>
      <c r="AB58" s="383">
        <f t="shared" si="306"/>
        <v>149</v>
      </c>
      <c r="AC58" s="383">
        <f t="shared" si="306"/>
        <v>140</v>
      </c>
      <c r="AD58" s="383">
        <f t="shared" si="306"/>
        <v>68</v>
      </c>
      <c r="AE58" s="383">
        <f t="shared" si="306"/>
        <v>208</v>
      </c>
      <c r="AF58" s="330">
        <f t="shared" ref="AF58:AH60" si="307">Z58/AC58*100</f>
        <v>87.857142857142861</v>
      </c>
      <c r="AG58" s="330">
        <f t="shared" si="307"/>
        <v>38.235294117647058</v>
      </c>
      <c r="AH58" s="330">
        <f t="shared" si="307"/>
        <v>71.634615384615387</v>
      </c>
      <c r="AI58" s="384">
        <f>Z58/W58*100</f>
        <v>80.921052631578945</v>
      </c>
      <c r="AJ58" s="384">
        <v>0</v>
      </c>
      <c r="AK58" s="384">
        <f t="shared" ref="AK58" si="308">AB58/Y58*100</f>
        <v>77.202072538860094</v>
      </c>
      <c r="AL58" s="383">
        <f>AL59+AL60</f>
        <v>264</v>
      </c>
      <c r="AM58" s="383">
        <f t="shared" ref="AM58:AW58" si="309">AM59+AM60</f>
        <v>32</v>
      </c>
      <c r="AN58" s="383">
        <f t="shared" si="309"/>
        <v>296</v>
      </c>
      <c r="AO58" s="383">
        <f t="shared" si="309"/>
        <v>149</v>
      </c>
      <c r="AP58" s="383">
        <f t="shared" si="309"/>
        <v>50</v>
      </c>
      <c r="AQ58" s="383">
        <f t="shared" si="309"/>
        <v>199</v>
      </c>
      <c r="AR58" s="383">
        <f t="shared" si="309"/>
        <v>128</v>
      </c>
      <c r="AS58" s="383">
        <f t="shared" si="309"/>
        <v>28</v>
      </c>
      <c r="AT58" s="383">
        <f t="shared" si="309"/>
        <v>156</v>
      </c>
      <c r="AU58" s="383">
        <f t="shared" si="309"/>
        <v>155</v>
      </c>
      <c r="AV58" s="383">
        <f t="shared" si="309"/>
        <v>77</v>
      </c>
      <c r="AW58" s="383">
        <f t="shared" si="309"/>
        <v>232</v>
      </c>
      <c r="AX58" s="384">
        <f t="shared" si="287"/>
        <v>82.58064516129032</v>
      </c>
      <c r="AY58" s="384">
        <f t="shared" si="287"/>
        <v>36.363636363636367</v>
      </c>
      <c r="AZ58" s="384">
        <f t="shared" si="245"/>
        <v>67.241379310344826</v>
      </c>
      <c r="BA58" s="383">
        <f>BA59+BA60</f>
        <v>193</v>
      </c>
      <c r="BB58" s="383">
        <f t="shared" ref="BB58:BL58" si="310">BB59+BB60</f>
        <v>58</v>
      </c>
      <c r="BC58" s="383">
        <f t="shared" si="310"/>
        <v>251</v>
      </c>
      <c r="BD58" s="383">
        <f t="shared" si="310"/>
        <v>152</v>
      </c>
      <c r="BE58" s="383">
        <f t="shared" si="310"/>
        <v>65</v>
      </c>
      <c r="BF58" s="383">
        <f t="shared" si="310"/>
        <v>173</v>
      </c>
      <c r="BG58" s="383">
        <f t="shared" si="310"/>
        <v>134</v>
      </c>
      <c r="BH58" s="383">
        <f t="shared" si="310"/>
        <v>51</v>
      </c>
      <c r="BI58" s="383">
        <f t="shared" si="310"/>
        <v>143</v>
      </c>
      <c r="BJ58" s="383">
        <f t="shared" si="310"/>
        <v>150</v>
      </c>
      <c r="BK58" s="383">
        <f t="shared" si="310"/>
        <v>75</v>
      </c>
      <c r="BL58" s="383">
        <f t="shared" si="310"/>
        <v>178</v>
      </c>
      <c r="BM58" s="330">
        <f t="shared" si="247"/>
        <v>89.333333333333329</v>
      </c>
      <c r="BN58" s="330">
        <f t="shared" si="247"/>
        <v>68</v>
      </c>
      <c r="BO58" s="330">
        <f t="shared" si="247"/>
        <v>80.337078651685388</v>
      </c>
      <c r="BP58" s="383">
        <f>BP59+BP60</f>
        <v>240</v>
      </c>
      <c r="BQ58" s="383">
        <f t="shared" ref="BQ58:CA58" si="311">BQ59+BQ60</f>
        <v>52</v>
      </c>
      <c r="BR58" s="383">
        <f t="shared" si="311"/>
        <v>292</v>
      </c>
      <c r="BS58" s="383">
        <f t="shared" si="311"/>
        <v>151</v>
      </c>
      <c r="BT58" s="383">
        <f t="shared" si="311"/>
        <v>68</v>
      </c>
      <c r="BU58" s="383">
        <f t="shared" si="311"/>
        <v>219</v>
      </c>
      <c r="BV58" s="383">
        <f t="shared" si="311"/>
        <v>126</v>
      </c>
      <c r="BW58" s="383">
        <f t="shared" si="311"/>
        <v>48</v>
      </c>
      <c r="BX58" s="383">
        <f t="shared" si="311"/>
        <v>174</v>
      </c>
      <c r="BY58" s="383">
        <f t="shared" si="311"/>
        <v>149</v>
      </c>
      <c r="BZ58" s="383">
        <f t="shared" si="311"/>
        <v>77</v>
      </c>
      <c r="CA58" s="383">
        <f t="shared" si="311"/>
        <v>226</v>
      </c>
      <c r="CB58" s="384">
        <f t="shared" si="296"/>
        <v>84.56375838926175</v>
      </c>
      <c r="CC58" s="384">
        <f t="shared" si="296"/>
        <v>62.337662337662337</v>
      </c>
      <c r="CD58" s="384">
        <f t="shared" si="103"/>
        <v>76.991150442477874</v>
      </c>
      <c r="CE58" s="414">
        <f>CE59+CE60</f>
        <v>194</v>
      </c>
      <c r="CF58" s="415">
        <f t="shared" ref="CF58:CP58" si="312">CF59+CF60</f>
        <v>70</v>
      </c>
      <c r="CG58" s="415">
        <f t="shared" si="312"/>
        <v>264</v>
      </c>
      <c r="CH58" s="415">
        <f t="shared" si="312"/>
        <v>150</v>
      </c>
      <c r="CI58" s="415">
        <f t="shared" si="312"/>
        <v>64</v>
      </c>
      <c r="CJ58" s="415">
        <f t="shared" si="312"/>
        <v>272.22222222222223</v>
      </c>
      <c r="CK58" s="415">
        <f t="shared" si="312"/>
        <v>124</v>
      </c>
      <c r="CL58" s="415">
        <f t="shared" si="312"/>
        <v>48</v>
      </c>
      <c r="CM58" s="415">
        <f t="shared" si="312"/>
        <v>172</v>
      </c>
      <c r="CN58" s="415">
        <f t="shared" si="312"/>
        <v>157</v>
      </c>
      <c r="CO58" s="415">
        <f t="shared" si="312"/>
        <v>89</v>
      </c>
      <c r="CP58" s="415">
        <f t="shared" si="312"/>
        <v>246</v>
      </c>
      <c r="CQ58" s="387">
        <f>CK58/CN58*100</f>
        <v>78.98089171974523</v>
      </c>
      <c r="CR58" s="387">
        <f t="shared" si="250"/>
        <v>53.932584269662918</v>
      </c>
      <c r="CS58" s="387">
        <f t="shared" si="156"/>
        <v>69.918699186991873</v>
      </c>
    </row>
    <row r="59" spans="1:97" s="377" customFormat="1" hidden="1" x14ac:dyDescent="0.2">
      <c r="A59" s="334" t="s">
        <v>225</v>
      </c>
      <c r="B59" s="334">
        <v>75</v>
      </c>
      <c r="C59" s="334">
        <v>18</v>
      </c>
      <c r="D59" s="334">
        <f t="shared" si="235"/>
        <v>93</v>
      </c>
      <c r="E59" s="334"/>
      <c r="F59" s="334"/>
      <c r="G59" s="334">
        <f t="shared" si="236"/>
        <v>0</v>
      </c>
      <c r="H59" s="334"/>
      <c r="I59" s="334"/>
      <c r="J59" s="334">
        <f t="shared" si="237"/>
        <v>0</v>
      </c>
      <c r="K59" s="334"/>
      <c r="L59" s="334"/>
      <c r="M59" s="334">
        <f t="shared" si="238"/>
        <v>0</v>
      </c>
      <c r="N59" s="334"/>
      <c r="O59" s="334"/>
      <c r="P59" s="334"/>
      <c r="Q59" s="334" t="e">
        <f t="shared" ref="Q59:Q60" si="313">H59/E59*100</f>
        <v>#DIV/0!</v>
      </c>
      <c r="R59" s="334" t="e">
        <f t="shared" si="304"/>
        <v>#DIV/0!</v>
      </c>
      <c r="S59" s="334" t="e">
        <f t="shared" si="304"/>
        <v>#DIV/0!</v>
      </c>
      <c r="T59" s="389">
        <v>77</v>
      </c>
      <c r="U59" s="389">
        <v>11</v>
      </c>
      <c r="V59" s="342">
        <f t="shared" ref="V59" si="314">SUM(T59:U59)</f>
        <v>88</v>
      </c>
      <c r="W59" s="389">
        <v>41</v>
      </c>
      <c r="X59" s="389">
        <v>20</v>
      </c>
      <c r="Y59" s="342">
        <f t="shared" ref="Y59" si="315">SUM(W59:X59)</f>
        <v>61</v>
      </c>
      <c r="Z59" s="389">
        <v>35</v>
      </c>
      <c r="AA59" s="389">
        <v>11</v>
      </c>
      <c r="AB59" s="342">
        <f t="shared" ref="AB59" si="316">SUM(Z59:AA59)</f>
        <v>46</v>
      </c>
      <c r="AC59" s="389">
        <v>37</v>
      </c>
      <c r="AD59" s="337">
        <v>31</v>
      </c>
      <c r="AE59" s="342">
        <f t="shared" ref="AE59" si="317">SUM(AC59:AD59)</f>
        <v>68</v>
      </c>
      <c r="AF59" s="338">
        <f>Z59/AC59*100</f>
        <v>94.594594594594597</v>
      </c>
      <c r="AG59" s="338">
        <f t="shared" si="307"/>
        <v>35.483870967741936</v>
      </c>
      <c r="AH59" s="338">
        <f t="shared" si="307"/>
        <v>67.64705882352942</v>
      </c>
      <c r="AI59" s="338">
        <v>100</v>
      </c>
      <c r="AJ59" s="338">
        <v>0</v>
      </c>
      <c r="AK59" s="338">
        <v>100</v>
      </c>
      <c r="AL59" s="337">
        <v>68</v>
      </c>
      <c r="AM59" s="337">
        <v>18</v>
      </c>
      <c r="AN59" s="337">
        <f t="shared" ref="AN59:AN60" si="318">SUM(AL59:AM59)</f>
        <v>86</v>
      </c>
      <c r="AO59" s="337">
        <v>43</v>
      </c>
      <c r="AP59" s="337">
        <v>25</v>
      </c>
      <c r="AQ59" s="337">
        <f t="shared" ref="AQ59:AQ60" si="319">SUM(AO59:AP59)</f>
        <v>68</v>
      </c>
      <c r="AR59" s="337">
        <v>36</v>
      </c>
      <c r="AS59" s="337">
        <v>15</v>
      </c>
      <c r="AT59" s="337">
        <f t="shared" ref="AT59:AT60" si="320">SUM(AR59:AS59)</f>
        <v>51</v>
      </c>
      <c r="AU59" s="337">
        <v>47</v>
      </c>
      <c r="AV59" s="337">
        <v>31</v>
      </c>
      <c r="AW59" s="337">
        <f t="shared" ref="AW59:AW60" si="321">SUM(AU59:AV59)</f>
        <v>78</v>
      </c>
      <c r="AX59" s="339">
        <f>AR59/AU59*100</f>
        <v>76.59574468085107</v>
      </c>
      <c r="AY59" s="339">
        <f t="shared" si="287"/>
        <v>48.387096774193552</v>
      </c>
      <c r="AZ59" s="339">
        <f t="shared" si="245"/>
        <v>65.384615384615387</v>
      </c>
      <c r="BA59" s="389">
        <v>70</v>
      </c>
      <c r="BB59" s="389">
        <v>30</v>
      </c>
      <c r="BC59" s="342">
        <f t="shared" ref="BC59:BC62" si="322">SUM(BA59:BB59)</f>
        <v>100</v>
      </c>
      <c r="BD59" s="342">
        <v>41</v>
      </c>
      <c r="BE59" s="342">
        <v>30</v>
      </c>
      <c r="BF59" s="342">
        <f t="shared" ref="BF59" si="323">SUM(BD59:BE59)</f>
        <v>71</v>
      </c>
      <c r="BG59" s="342">
        <v>34</v>
      </c>
      <c r="BH59" s="342">
        <v>23</v>
      </c>
      <c r="BI59" s="342">
        <f t="shared" ref="BI59" si="324">SUM(BG59:BH59)</f>
        <v>57</v>
      </c>
      <c r="BJ59" s="342">
        <v>39</v>
      </c>
      <c r="BK59" s="359">
        <v>30</v>
      </c>
      <c r="BL59" s="342">
        <f t="shared" ref="BL59" si="325">SUM(BJ59:BK59)</f>
        <v>69</v>
      </c>
      <c r="BM59" s="338">
        <f t="shared" si="247"/>
        <v>87.179487179487182</v>
      </c>
      <c r="BN59" s="338">
        <f t="shared" si="247"/>
        <v>76.666666666666671</v>
      </c>
      <c r="BO59" s="338">
        <f t="shared" si="247"/>
        <v>82.608695652173907</v>
      </c>
      <c r="BP59" s="337">
        <v>69</v>
      </c>
      <c r="BQ59" s="337">
        <v>15</v>
      </c>
      <c r="BR59" s="416">
        <f>BP59+BQ59</f>
        <v>84</v>
      </c>
      <c r="BS59" s="389">
        <v>41</v>
      </c>
      <c r="BT59" s="389">
        <v>24</v>
      </c>
      <c r="BU59" s="417">
        <f t="shared" ref="BU59:BU60" si="326">SUM(BS59:BT59)</f>
        <v>65</v>
      </c>
      <c r="BV59" s="389">
        <v>34</v>
      </c>
      <c r="BW59" s="389">
        <v>14</v>
      </c>
      <c r="BX59" s="417">
        <f t="shared" ref="BX59:BX60" si="327">SUM(BV59:BW59)</f>
        <v>48</v>
      </c>
      <c r="BY59" s="337">
        <v>41</v>
      </c>
      <c r="BZ59" s="337">
        <v>31</v>
      </c>
      <c r="CA59" s="417">
        <f t="shared" ref="CA59:CA60" si="328">SUM(BY59:BZ59)</f>
        <v>72</v>
      </c>
      <c r="CB59" s="339">
        <f t="shared" si="296"/>
        <v>82.926829268292678</v>
      </c>
      <c r="CC59" s="339">
        <f t="shared" si="296"/>
        <v>45.161290322580641</v>
      </c>
      <c r="CD59" s="339">
        <f t="shared" si="103"/>
        <v>66.666666666666657</v>
      </c>
      <c r="CE59" s="337">
        <v>40</v>
      </c>
      <c r="CF59" s="390">
        <v>14</v>
      </c>
      <c r="CG59" s="390">
        <f t="shared" si="297"/>
        <v>54</v>
      </c>
      <c r="CH59" s="390">
        <v>41</v>
      </c>
      <c r="CI59" s="390">
        <v>16</v>
      </c>
      <c r="CJ59" s="391">
        <f t="shared" ref="CJ59:CJ60" si="329">CA59/BX59*100</f>
        <v>150</v>
      </c>
      <c r="CK59" s="390">
        <v>34</v>
      </c>
      <c r="CL59" s="390">
        <v>11</v>
      </c>
      <c r="CM59" s="390">
        <f t="shared" si="299"/>
        <v>45</v>
      </c>
      <c r="CN59" s="390">
        <v>43</v>
      </c>
      <c r="CO59" s="390">
        <v>42</v>
      </c>
      <c r="CP59" s="391">
        <f t="shared" ref="CP59" si="330">CN59+CO59</f>
        <v>85</v>
      </c>
      <c r="CQ59" s="391">
        <f t="shared" ref="CQ59:CQ63" si="331">CK59/CN59*100</f>
        <v>79.069767441860463</v>
      </c>
      <c r="CR59" s="391">
        <f t="shared" si="250"/>
        <v>26.190476190476193</v>
      </c>
      <c r="CS59" s="391">
        <f t="shared" si="156"/>
        <v>52.941176470588239</v>
      </c>
    </row>
    <row r="60" spans="1:97" s="395" customFormat="1" hidden="1" x14ac:dyDescent="0.2">
      <c r="A60" s="392" t="s">
        <v>226</v>
      </c>
      <c r="B60" s="392">
        <v>135</v>
      </c>
      <c r="C60" s="392">
        <v>10</v>
      </c>
      <c r="D60" s="334">
        <f t="shared" si="235"/>
        <v>145</v>
      </c>
      <c r="E60" s="392"/>
      <c r="F60" s="392"/>
      <c r="G60" s="334">
        <f t="shared" si="236"/>
        <v>0</v>
      </c>
      <c r="H60" s="392"/>
      <c r="I60" s="392"/>
      <c r="J60" s="392">
        <f t="shared" si="237"/>
        <v>0</v>
      </c>
      <c r="K60" s="392"/>
      <c r="L60" s="392"/>
      <c r="M60" s="392">
        <f t="shared" si="238"/>
        <v>0</v>
      </c>
      <c r="N60" s="392" t="e">
        <f t="shared" ref="N60:P60" si="332">H58/K58*100</f>
        <v>#DIV/0!</v>
      </c>
      <c r="O60" s="392" t="e">
        <f t="shared" si="332"/>
        <v>#DIV/0!</v>
      </c>
      <c r="P60" s="392" t="e">
        <f t="shared" si="332"/>
        <v>#DIV/0!</v>
      </c>
      <c r="Q60" s="392" t="e">
        <f t="shared" si="313"/>
        <v>#DIV/0!</v>
      </c>
      <c r="R60" s="392" t="e">
        <f t="shared" si="304"/>
        <v>#DIV/0!</v>
      </c>
      <c r="S60" s="392" t="e">
        <f t="shared" si="304"/>
        <v>#DIV/0!</v>
      </c>
      <c r="T60" s="389">
        <v>183</v>
      </c>
      <c r="U60" s="389">
        <v>13</v>
      </c>
      <c r="V60" s="342">
        <v>196</v>
      </c>
      <c r="W60" s="389">
        <v>111</v>
      </c>
      <c r="X60" s="389">
        <v>21</v>
      </c>
      <c r="Y60" s="389">
        <v>132</v>
      </c>
      <c r="Z60" s="389">
        <v>88</v>
      </c>
      <c r="AA60" s="389">
        <v>15</v>
      </c>
      <c r="AB60" s="389">
        <v>103</v>
      </c>
      <c r="AC60" s="389">
        <v>103</v>
      </c>
      <c r="AD60" s="389">
        <v>37</v>
      </c>
      <c r="AE60" s="342">
        <v>140</v>
      </c>
      <c r="AF60" s="338">
        <f>Z60/AC60*100</f>
        <v>85.436893203883486</v>
      </c>
      <c r="AG60" s="338">
        <f t="shared" si="307"/>
        <v>40.54054054054054</v>
      </c>
      <c r="AH60" s="338">
        <f t="shared" si="307"/>
        <v>73.571428571428584</v>
      </c>
      <c r="AI60" s="338">
        <v>100</v>
      </c>
      <c r="AJ60" s="338">
        <v>0</v>
      </c>
      <c r="AK60" s="338">
        <v>100</v>
      </c>
      <c r="AL60" s="359">
        <v>196</v>
      </c>
      <c r="AM60" s="359">
        <v>14</v>
      </c>
      <c r="AN60" s="337">
        <f t="shared" si="318"/>
        <v>210</v>
      </c>
      <c r="AO60" s="359">
        <v>106</v>
      </c>
      <c r="AP60" s="359">
        <v>25</v>
      </c>
      <c r="AQ60" s="337">
        <f t="shared" si="319"/>
        <v>131</v>
      </c>
      <c r="AR60" s="359">
        <v>92</v>
      </c>
      <c r="AS60" s="359">
        <v>13</v>
      </c>
      <c r="AT60" s="337">
        <f t="shared" si="320"/>
        <v>105</v>
      </c>
      <c r="AU60" s="359">
        <v>108</v>
      </c>
      <c r="AV60" s="359">
        <v>46</v>
      </c>
      <c r="AW60" s="337">
        <f t="shared" si="321"/>
        <v>154</v>
      </c>
      <c r="AX60" s="360">
        <f t="shared" ref="AX60:AX62" si="333">AR60/AU60*100</f>
        <v>85.18518518518519</v>
      </c>
      <c r="AY60" s="360">
        <f t="shared" si="287"/>
        <v>28.260869565217391</v>
      </c>
      <c r="AZ60" s="360">
        <f t="shared" si="245"/>
        <v>68.181818181818173</v>
      </c>
      <c r="BA60" s="342">
        <f>BA61+BA62</f>
        <v>123</v>
      </c>
      <c r="BB60" s="342">
        <f>BB61+BB62</f>
        <v>28</v>
      </c>
      <c r="BC60" s="342">
        <f t="shared" si="322"/>
        <v>151</v>
      </c>
      <c r="BD60" s="342">
        <f t="shared" ref="BD60:BE60" si="334">BD61+BD62</f>
        <v>111</v>
      </c>
      <c r="BE60" s="342">
        <f t="shared" si="334"/>
        <v>35</v>
      </c>
      <c r="BF60" s="342">
        <f>SUM(BD61:BE61)</f>
        <v>102</v>
      </c>
      <c r="BG60" s="342">
        <f t="shared" ref="BG60:BH60" si="335">BG61+BG62</f>
        <v>100</v>
      </c>
      <c r="BH60" s="342">
        <f t="shared" si="335"/>
        <v>28</v>
      </c>
      <c r="BI60" s="342">
        <f>SUM(BG61:BH61)</f>
        <v>86</v>
      </c>
      <c r="BJ60" s="342">
        <f t="shared" ref="BJ60:BK60" si="336">BJ61+BJ62</f>
        <v>111</v>
      </c>
      <c r="BK60" s="342">
        <f t="shared" si="336"/>
        <v>45</v>
      </c>
      <c r="BL60" s="342">
        <f>SUM(BJ61:BK61)</f>
        <v>109</v>
      </c>
      <c r="BM60" s="338">
        <f t="shared" si="247"/>
        <v>90.090090090090087</v>
      </c>
      <c r="BN60" s="338">
        <f t="shared" si="247"/>
        <v>62.222222222222221</v>
      </c>
      <c r="BO60" s="338">
        <f t="shared" si="247"/>
        <v>78.899082568807344</v>
      </c>
      <c r="BP60" s="359">
        <f>SUM(BP61:BP62)</f>
        <v>171</v>
      </c>
      <c r="BQ60" s="359">
        <f t="shared" ref="BQ60" si="337">SUM(BQ61:BQ62)</f>
        <v>37</v>
      </c>
      <c r="BR60" s="416">
        <f>BP60+BQ60</f>
        <v>208</v>
      </c>
      <c r="BS60" s="389">
        <v>110</v>
      </c>
      <c r="BT60" s="389">
        <v>44</v>
      </c>
      <c r="BU60" s="417">
        <f t="shared" si="326"/>
        <v>154</v>
      </c>
      <c r="BV60" s="389">
        <v>92</v>
      </c>
      <c r="BW60" s="389">
        <v>34</v>
      </c>
      <c r="BX60" s="417">
        <f t="shared" si="327"/>
        <v>126</v>
      </c>
      <c r="BY60" s="359">
        <f t="shared" ref="BY60:BZ60" si="338">SUM(BY61:BY62)</f>
        <v>108</v>
      </c>
      <c r="BZ60" s="359">
        <f t="shared" si="338"/>
        <v>46</v>
      </c>
      <c r="CA60" s="417">
        <f t="shared" si="328"/>
        <v>154</v>
      </c>
      <c r="CB60" s="339">
        <f t="shared" si="296"/>
        <v>85.18518518518519</v>
      </c>
      <c r="CC60" s="339">
        <f t="shared" si="296"/>
        <v>73.91304347826086</v>
      </c>
      <c r="CD60" s="339">
        <f t="shared" si="103"/>
        <v>81.818181818181827</v>
      </c>
      <c r="CE60" s="418">
        <f>SUM(CE61:CE62)</f>
        <v>154</v>
      </c>
      <c r="CF60" s="419">
        <f t="shared" ref="CF60" si="339">SUM(CF61:CF62)</f>
        <v>56</v>
      </c>
      <c r="CG60" s="390">
        <f t="shared" si="297"/>
        <v>210</v>
      </c>
      <c r="CH60" s="419">
        <f t="shared" ref="CH60:CI60" si="340">SUM(CH61:CH62)</f>
        <v>109</v>
      </c>
      <c r="CI60" s="419">
        <f t="shared" si="340"/>
        <v>48</v>
      </c>
      <c r="CJ60" s="391">
        <f t="shared" si="329"/>
        <v>122.22222222222223</v>
      </c>
      <c r="CK60" s="419">
        <f t="shared" ref="CK60:CP60" si="341">SUM(CK61:CK62)</f>
        <v>90</v>
      </c>
      <c r="CL60" s="419">
        <f t="shared" si="341"/>
        <v>37</v>
      </c>
      <c r="CM60" s="394">
        <f t="shared" si="341"/>
        <v>127</v>
      </c>
      <c r="CN60" s="419">
        <f t="shared" si="341"/>
        <v>114</v>
      </c>
      <c r="CO60" s="419">
        <f t="shared" si="341"/>
        <v>47</v>
      </c>
      <c r="CP60" s="394">
        <f t="shared" si="341"/>
        <v>161</v>
      </c>
      <c r="CQ60" s="391">
        <f t="shared" si="331"/>
        <v>78.94736842105263</v>
      </c>
      <c r="CR60" s="391">
        <f t="shared" si="250"/>
        <v>78.723404255319153</v>
      </c>
      <c r="CS60" s="391">
        <f t="shared" si="156"/>
        <v>78.881987577639762</v>
      </c>
    </row>
    <row r="61" spans="1:97" s="377" customFormat="1" hidden="1" x14ac:dyDescent="0.2">
      <c r="A61" s="334" t="s">
        <v>227</v>
      </c>
      <c r="B61" s="334"/>
      <c r="C61" s="334"/>
      <c r="D61" s="334"/>
      <c r="E61" s="334"/>
      <c r="F61" s="334"/>
      <c r="G61" s="334"/>
      <c r="H61" s="334"/>
      <c r="I61" s="334"/>
      <c r="J61" s="334"/>
      <c r="K61" s="334"/>
      <c r="L61" s="334"/>
      <c r="M61" s="334"/>
      <c r="N61" s="334"/>
      <c r="O61" s="334"/>
      <c r="P61" s="334"/>
      <c r="Q61" s="334"/>
      <c r="R61" s="334"/>
      <c r="S61" s="334"/>
      <c r="T61" s="389">
        <v>79</v>
      </c>
      <c r="U61" s="389">
        <v>28</v>
      </c>
      <c r="V61" s="420">
        <f t="shared" ref="V61:V62" si="342">SUM(T61:U61)</f>
        <v>107</v>
      </c>
      <c r="W61" s="389">
        <v>67</v>
      </c>
      <c r="X61" s="389">
        <v>35</v>
      </c>
      <c r="Y61" s="420">
        <f t="shared" ref="Y61:Y62" si="343">SUM(W61:X61)</f>
        <v>102</v>
      </c>
      <c r="Z61" s="389">
        <v>58</v>
      </c>
      <c r="AA61" s="389">
        <v>28</v>
      </c>
      <c r="AB61" s="420">
        <f t="shared" ref="AB61:AB62" si="344">SUM(Z61:AA61)</f>
        <v>86</v>
      </c>
      <c r="AC61" s="389">
        <v>64</v>
      </c>
      <c r="AD61" s="337">
        <v>45</v>
      </c>
      <c r="AE61" s="420">
        <f t="shared" ref="AE61:AE62" si="345">SUM(AC61:AD61)</f>
        <v>109</v>
      </c>
      <c r="AF61" s="421">
        <f t="shared" si="242"/>
        <v>90.625</v>
      </c>
      <c r="AG61" s="421">
        <f t="shared" si="242"/>
        <v>62.222222222222221</v>
      </c>
      <c r="AH61" s="421">
        <f t="shared" si="242"/>
        <v>78.899082568807344</v>
      </c>
      <c r="AI61" s="421"/>
      <c r="AJ61" s="421"/>
      <c r="AK61" s="421"/>
      <c r="AL61" s="337">
        <v>110</v>
      </c>
      <c r="AM61" s="337">
        <v>37</v>
      </c>
      <c r="AN61" s="337">
        <f>AL61+AM61</f>
        <v>147</v>
      </c>
      <c r="AO61" s="337">
        <v>62</v>
      </c>
      <c r="AP61" s="337">
        <v>44</v>
      </c>
      <c r="AQ61" s="337">
        <f t="shared" ref="AQ61:AQ62" si="346">AO61+AP61</f>
        <v>106</v>
      </c>
      <c r="AR61" s="337">
        <v>49</v>
      </c>
      <c r="AS61" s="337">
        <v>34</v>
      </c>
      <c r="AT61" s="337">
        <f>AR61+AS61</f>
        <v>83</v>
      </c>
      <c r="AU61" s="337">
        <v>62</v>
      </c>
      <c r="AV61" s="337">
        <v>46</v>
      </c>
      <c r="AW61" s="337">
        <f t="shared" ref="AW61:AW62" si="347">AU61+AV61</f>
        <v>108</v>
      </c>
      <c r="AX61" s="339">
        <f t="shared" si="333"/>
        <v>79.032258064516128</v>
      </c>
      <c r="AY61" s="339">
        <f t="shared" si="287"/>
        <v>73.91304347826086</v>
      </c>
      <c r="AZ61" s="339">
        <f t="shared" si="245"/>
        <v>76.851851851851848</v>
      </c>
      <c r="BA61" s="389">
        <v>79</v>
      </c>
      <c r="BB61" s="389">
        <v>28</v>
      </c>
      <c r="BC61" s="420">
        <f t="shared" si="322"/>
        <v>107</v>
      </c>
      <c r="BD61" s="389">
        <v>67</v>
      </c>
      <c r="BE61" s="389">
        <v>35</v>
      </c>
      <c r="BF61" s="420">
        <f t="shared" ref="BF61:BF62" si="348">SUM(BD61:BE61)</f>
        <v>102</v>
      </c>
      <c r="BG61" s="389">
        <v>58</v>
      </c>
      <c r="BH61" s="389">
        <v>28</v>
      </c>
      <c r="BI61" s="420">
        <f t="shared" ref="BI61:BI62" si="349">SUM(BG61:BH61)</f>
        <v>86</v>
      </c>
      <c r="BJ61" s="389">
        <v>64</v>
      </c>
      <c r="BK61" s="337">
        <v>45</v>
      </c>
      <c r="BL61" s="420">
        <f t="shared" ref="BL61:BL62" si="350">SUM(BJ61:BK61)</f>
        <v>109</v>
      </c>
      <c r="BM61" s="421">
        <f t="shared" si="247"/>
        <v>90.625</v>
      </c>
      <c r="BN61" s="421">
        <f t="shared" si="247"/>
        <v>62.222222222222221</v>
      </c>
      <c r="BO61" s="421">
        <f t="shared" si="247"/>
        <v>78.899082568807344</v>
      </c>
      <c r="BP61" s="337">
        <v>110</v>
      </c>
      <c r="BQ61" s="337">
        <v>37</v>
      </c>
      <c r="BR61" s="337">
        <f>BP61+BQ61</f>
        <v>147</v>
      </c>
      <c r="BS61" s="337">
        <v>62</v>
      </c>
      <c r="BT61" s="337">
        <v>44</v>
      </c>
      <c r="BU61" s="337">
        <f t="shared" ref="BU61:BU62" si="351">BS61+BT61</f>
        <v>106</v>
      </c>
      <c r="BV61" s="337">
        <v>49</v>
      </c>
      <c r="BW61" s="337">
        <v>34</v>
      </c>
      <c r="BX61" s="337">
        <f>BV61+BW61</f>
        <v>83</v>
      </c>
      <c r="BY61" s="337">
        <v>62</v>
      </c>
      <c r="BZ61" s="337">
        <v>46</v>
      </c>
      <c r="CA61" s="337">
        <f t="shared" ref="CA61:CA62" si="352">BY61+BZ61</f>
        <v>108</v>
      </c>
      <c r="CB61" s="339">
        <f t="shared" si="296"/>
        <v>79.032258064516128</v>
      </c>
      <c r="CC61" s="339">
        <f t="shared" si="296"/>
        <v>73.91304347826086</v>
      </c>
      <c r="CD61" s="339">
        <f t="shared" si="103"/>
        <v>76.851851851851848</v>
      </c>
      <c r="CE61" s="339">
        <v>109</v>
      </c>
      <c r="CF61" s="391">
        <v>56</v>
      </c>
      <c r="CG61" s="391">
        <f t="shared" si="297"/>
        <v>165</v>
      </c>
      <c r="CH61" s="391">
        <v>62</v>
      </c>
      <c r="CI61" s="391">
        <v>48</v>
      </c>
      <c r="CJ61" s="391">
        <f>SUM(CH61:CI61)</f>
        <v>110</v>
      </c>
      <c r="CK61" s="391">
        <v>49</v>
      </c>
      <c r="CL61" s="391">
        <v>37</v>
      </c>
      <c r="CM61" s="391">
        <f>SUM(CK61:CL61)</f>
        <v>86</v>
      </c>
      <c r="CN61" s="391">
        <v>65</v>
      </c>
      <c r="CO61" s="391">
        <v>47</v>
      </c>
      <c r="CP61" s="391">
        <f>SUM(CN61:CO61)</f>
        <v>112</v>
      </c>
      <c r="CQ61" s="391">
        <f t="shared" si="331"/>
        <v>75.384615384615387</v>
      </c>
      <c r="CR61" s="391">
        <f t="shared" si="250"/>
        <v>78.723404255319153</v>
      </c>
      <c r="CS61" s="391">
        <f t="shared" si="156"/>
        <v>76.785714285714292</v>
      </c>
    </row>
    <row r="62" spans="1:97" s="377" customFormat="1" hidden="1" x14ac:dyDescent="0.2">
      <c r="A62" s="334" t="s">
        <v>228</v>
      </c>
      <c r="B62" s="334"/>
      <c r="C62" s="334"/>
      <c r="D62" s="334"/>
      <c r="E62" s="334"/>
      <c r="F62" s="334"/>
      <c r="G62" s="334"/>
      <c r="H62" s="334"/>
      <c r="I62" s="334"/>
      <c r="J62" s="334"/>
      <c r="K62" s="334"/>
      <c r="L62" s="334"/>
      <c r="M62" s="334"/>
      <c r="N62" s="334"/>
      <c r="O62" s="334"/>
      <c r="P62" s="334"/>
      <c r="Q62" s="334"/>
      <c r="R62" s="334"/>
      <c r="S62" s="334"/>
      <c r="T62" s="389">
        <v>44</v>
      </c>
      <c r="U62" s="389">
        <v>0</v>
      </c>
      <c r="V62" s="420">
        <f t="shared" si="342"/>
        <v>44</v>
      </c>
      <c r="W62" s="389">
        <v>44</v>
      </c>
      <c r="X62" s="389">
        <v>0</v>
      </c>
      <c r="Y62" s="420">
        <f t="shared" si="343"/>
        <v>44</v>
      </c>
      <c r="Z62" s="389">
        <v>42</v>
      </c>
      <c r="AA62" s="389">
        <v>0</v>
      </c>
      <c r="AB62" s="420">
        <f t="shared" si="344"/>
        <v>42</v>
      </c>
      <c r="AC62" s="389">
        <v>47</v>
      </c>
      <c r="AD62" s="337">
        <v>0</v>
      </c>
      <c r="AE62" s="420">
        <f t="shared" si="345"/>
        <v>47</v>
      </c>
      <c r="AF62" s="421">
        <f t="shared" si="242"/>
        <v>89.361702127659569</v>
      </c>
      <c r="AG62" s="421">
        <v>0</v>
      </c>
      <c r="AH62" s="421">
        <f t="shared" si="242"/>
        <v>89.361702127659569</v>
      </c>
      <c r="AI62" s="421"/>
      <c r="AJ62" s="421"/>
      <c r="AK62" s="421"/>
      <c r="AL62" s="337">
        <v>61</v>
      </c>
      <c r="AM62" s="337">
        <v>0</v>
      </c>
      <c r="AN62" s="337">
        <f>AL62+AM62</f>
        <v>61</v>
      </c>
      <c r="AO62" s="337">
        <v>48</v>
      </c>
      <c r="AP62" s="337">
        <v>0</v>
      </c>
      <c r="AQ62" s="337">
        <f t="shared" si="346"/>
        <v>48</v>
      </c>
      <c r="AR62" s="337">
        <v>43</v>
      </c>
      <c r="AS62" s="337">
        <v>0</v>
      </c>
      <c r="AT62" s="337">
        <f>AR62+AS62</f>
        <v>43</v>
      </c>
      <c r="AU62" s="337">
        <v>46</v>
      </c>
      <c r="AV62" s="337">
        <v>0</v>
      </c>
      <c r="AW62" s="337">
        <f t="shared" si="347"/>
        <v>46</v>
      </c>
      <c r="AX62" s="339">
        <f t="shared" si="333"/>
        <v>93.478260869565219</v>
      </c>
      <c r="AY62" s="339">
        <v>0</v>
      </c>
      <c r="AZ62" s="339">
        <f t="shared" si="245"/>
        <v>93.478260869565219</v>
      </c>
      <c r="BA62" s="389">
        <v>44</v>
      </c>
      <c r="BB62" s="389">
        <v>0</v>
      </c>
      <c r="BC62" s="420">
        <f t="shared" si="322"/>
        <v>44</v>
      </c>
      <c r="BD62" s="389">
        <v>44</v>
      </c>
      <c r="BE62" s="389">
        <v>0</v>
      </c>
      <c r="BF62" s="420">
        <f t="shared" si="348"/>
        <v>44</v>
      </c>
      <c r="BG62" s="389">
        <v>42</v>
      </c>
      <c r="BH62" s="389">
        <v>0</v>
      </c>
      <c r="BI62" s="420">
        <f t="shared" si="349"/>
        <v>42</v>
      </c>
      <c r="BJ62" s="389">
        <v>47</v>
      </c>
      <c r="BK62" s="337">
        <v>0</v>
      </c>
      <c r="BL62" s="420">
        <f t="shared" si="350"/>
        <v>47</v>
      </c>
      <c r="BM62" s="421">
        <f t="shared" si="247"/>
        <v>89.361702127659569</v>
      </c>
      <c r="BN62" s="421">
        <v>0</v>
      </c>
      <c r="BO62" s="421">
        <f t="shared" si="247"/>
        <v>89.361702127659569</v>
      </c>
      <c r="BP62" s="337">
        <v>61</v>
      </c>
      <c r="BQ62" s="337">
        <v>0</v>
      </c>
      <c r="BR62" s="337">
        <f>BP62+BQ62</f>
        <v>61</v>
      </c>
      <c r="BS62" s="337">
        <v>48</v>
      </c>
      <c r="BT62" s="337">
        <v>0</v>
      </c>
      <c r="BU62" s="337">
        <f t="shared" si="351"/>
        <v>48</v>
      </c>
      <c r="BV62" s="337">
        <v>43</v>
      </c>
      <c r="BW62" s="337">
        <v>0</v>
      </c>
      <c r="BX62" s="337">
        <f>BV62+BW62</f>
        <v>43</v>
      </c>
      <c r="BY62" s="337">
        <v>46</v>
      </c>
      <c r="BZ62" s="337">
        <v>0</v>
      </c>
      <c r="CA62" s="337">
        <f t="shared" si="352"/>
        <v>46</v>
      </c>
      <c r="CB62" s="339">
        <f t="shared" si="296"/>
        <v>93.478260869565219</v>
      </c>
      <c r="CC62" s="339">
        <v>0</v>
      </c>
      <c r="CD62" s="339">
        <f t="shared" si="103"/>
        <v>93.478260869565219</v>
      </c>
      <c r="CE62" s="339">
        <v>45</v>
      </c>
      <c r="CF62" s="391">
        <v>0</v>
      </c>
      <c r="CG62" s="391">
        <f t="shared" si="297"/>
        <v>45</v>
      </c>
      <c r="CH62" s="391">
        <v>47</v>
      </c>
      <c r="CI62" s="391">
        <v>0</v>
      </c>
      <c r="CJ62" s="391">
        <f>SUM(CH62:CI62)</f>
        <v>47</v>
      </c>
      <c r="CK62" s="391">
        <v>41</v>
      </c>
      <c r="CL62" s="391">
        <v>0</v>
      </c>
      <c r="CM62" s="391">
        <f>SUM(CK62:CL62)</f>
        <v>41</v>
      </c>
      <c r="CN62" s="391">
        <v>49</v>
      </c>
      <c r="CO62" s="391">
        <v>0</v>
      </c>
      <c r="CP62" s="391">
        <f>SUM(CN62:CO62)</f>
        <v>49</v>
      </c>
      <c r="CQ62" s="391">
        <f t="shared" si="331"/>
        <v>83.673469387755105</v>
      </c>
      <c r="CR62" s="391" t="e">
        <f t="shared" si="250"/>
        <v>#DIV/0!</v>
      </c>
      <c r="CS62" s="391">
        <f t="shared" si="156"/>
        <v>83.673469387755105</v>
      </c>
    </row>
    <row r="63" spans="1:97" s="388" customFormat="1" x14ac:dyDescent="0.2">
      <c r="A63" s="422" t="s">
        <v>229</v>
      </c>
      <c r="B63" s="423">
        <f>B48+B7</f>
        <v>709</v>
      </c>
      <c r="C63" s="423">
        <f>C48+C7</f>
        <v>194</v>
      </c>
      <c r="D63" s="423">
        <f>B63+C63</f>
        <v>903</v>
      </c>
      <c r="E63" s="423">
        <f>E48+E7</f>
        <v>0</v>
      </c>
      <c r="F63" s="423">
        <f>F48+F7</f>
        <v>0</v>
      </c>
      <c r="G63" s="423">
        <f>E63+F63</f>
        <v>0</v>
      </c>
      <c r="H63" s="422">
        <f>H48+H7</f>
        <v>0</v>
      </c>
      <c r="I63" s="422">
        <f>I48+I7</f>
        <v>0</v>
      </c>
      <c r="J63" s="422">
        <f>H63+I63</f>
        <v>0</v>
      </c>
      <c r="K63" s="422">
        <f>K48+K7</f>
        <v>0</v>
      </c>
      <c r="L63" s="422">
        <f>L48+L7</f>
        <v>0</v>
      </c>
      <c r="M63" s="422">
        <f>K63+L63</f>
        <v>0</v>
      </c>
      <c r="N63" s="422" t="e">
        <f>H63/K63*100</f>
        <v>#DIV/0!</v>
      </c>
      <c r="O63" s="422" t="e">
        <f t="shared" ref="O63:P63" si="353">I63/L63*100</f>
        <v>#DIV/0!</v>
      </c>
      <c r="P63" s="422" t="e">
        <f t="shared" si="353"/>
        <v>#DIV/0!</v>
      </c>
      <c r="Q63" s="422" t="e">
        <f t="shared" ref="Q63:S63" si="354">H63/E63*100</f>
        <v>#DIV/0!</v>
      </c>
      <c r="R63" s="422" t="e">
        <f t="shared" si="354"/>
        <v>#DIV/0!</v>
      </c>
      <c r="S63" s="422" t="e">
        <f t="shared" si="354"/>
        <v>#DIV/0!</v>
      </c>
      <c r="T63" s="424">
        <f>T48+T7</f>
        <v>1360</v>
      </c>
      <c r="U63" s="424">
        <f t="shared" ref="U63:Y63" si="355">U48+U7</f>
        <v>259</v>
      </c>
      <c r="V63" s="424">
        <f t="shared" si="355"/>
        <v>1619</v>
      </c>
      <c r="W63" s="424">
        <f t="shared" si="355"/>
        <v>942</v>
      </c>
      <c r="X63" s="424">
        <f t="shared" si="355"/>
        <v>231</v>
      </c>
      <c r="Y63" s="424">
        <f t="shared" si="355"/>
        <v>1173</v>
      </c>
      <c r="Z63" s="424">
        <f>SUM(Z48,Z7)</f>
        <v>760.5</v>
      </c>
      <c r="AA63" s="424">
        <f>AA7+AA48</f>
        <v>221</v>
      </c>
      <c r="AB63" s="424">
        <f>AB7+AB48</f>
        <v>981.5</v>
      </c>
      <c r="AC63" s="424">
        <f>AC7+AC48</f>
        <v>1093</v>
      </c>
      <c r="AD63" s="424">
        <f>AD7+AD48</f>
        <v>283</v>
      </c>
      <c r="AE63" s="424">
        <f>AE7+AE48</f>
        <v>1376</v>
      </c>
      <c r="AF63" s="425">
        <f>Z63/AC63*100</f>
        <v>69.579139981701744</v>
      </c>
      <c r="AG63" s="425">
        <f>AA63/AD63*100</f>
        <v>78.091872791519435</v>
      </c>
      <c r="AH63" s="425">
        <f>AB63/AE63*100</f>
        <v>71.329941860465112</v>
      </c>
      <c r="AI63" s="425">
        <f>Z63/W63*100</f>
        <v>80.732484076433124</v>
      </c>
      <c r="AJ63" s="425">
        <v>0</v>
      </c>
      <c r="AK63" s="425">
        <f t="shared" ref="AK63" si="356">AB63/Y63*100</f>
        <v>83.67433930093776</v>
      </c>
      <c r="AL63" s="424">
        <f t="shared" ref="AL63:AW63" si="357">AL7+AL48</f>
        <v>1323</v>
      </c>
      <c r="AM63" s="424">
        <f t="shared" si="357"/>
        <v>412</v>
      </c>
      <c r="AN63" s="424">
        <f t="shared" si="357"/>
        <v>1735</v>
      </c>
      <c r="AO63" s="424">
        <f t="shared" si="357"/>
        <v>861</v>
      </c>
      <c r="AP63" s="424">
        <f t="shared" si="357"/>
        <v>263</v>
      </c>
      <c r="AQ63" s="424">
        <f t="shared" si="357"/>
        <v>1124</v>
      </c>
      <c r="AR63" s="424">
        <f t="shared" si="357"/>
        <v>776</v>
      </c>
      <c r="AS63" s="424">
        <f t="shared" si="357"/>
        <v>185</v>
      </c>
      <c r="AT63" s="424">
        <f t="shared" si="357"/>
        <v>961</v>
      </c>
      <c r="AU63" s="424">
        <f t="shared" si="357"/>
        <v>1289</v>
      </c>
      <c r="AV63" s="424">
        <f t="shared" si="357"/>
        <v>302</v>
      </c>
      <c r="AW63" s="424">
        <f t="shared" si="357"/>
        <v>1591</v>
      </c>
      <c r="AX63" s="425">
        <f>AR63/AU63*100</f>
        <v>60.20170674941815</v>
      </c>
      <c r="AY63" s="425">
        <f>AS63/AV63*100</f>
        <v>61.258278145695364</v>
      </c>
      <c r="AZ63" s="425">
        <f>AT63/AW63*100</f>
        <v>60.402262727844125</v>
      </c>
      <c r="BA63" s="424">
        <f t="shared" ref="BA63:BF63" si="358">BA48+BA7</f>
        <v>1283</v>
      </c>
      <c r="BB63" s="424">
        <f t="shared" si="358"/>
        <v>399</v>
      </c>
      <c r="BC63" s="424">
        <f t="shared" si="358"/>
        <v>1682</v>
      </c>
      <c r="BD63" s="424">
        <f t="shared" si="358"/>
        <v>929</v>
      </c>
      <c r="BE63" s="424">
        <f t="shared" si="358"/>
        <v>278</v>
      </c>
      <c r="BF63" s="424">
        <f t="shared" si="358"/>
        <v>1163</v>
      </c>
      <c r="BG63" s="424">
        <f>SUM(BG48,BG7)</f>
        <v>817</v>
      </c>
      <c r="BH63" s="424">
        <f>BH7+BH48</f>
        <v>214</v>
      </c>
      <c r="BI63" s="424">
        <f>BI7+BI48</f>
        <v>989</v>
      </c>
      <c r="BJ63" s="424">
        <f>BJ7+BJ48</f>
        <v>1259</v>
      </c>
      <c r="BK63" s="424">
        <f>BK7+BK48</f>
        <v>316</v>
      </c>
      <c r="BL63" s="424">
        <f>BL7+BL48</f>
        <v>1528</v>
      </c>
      <c r="BM63" s="425">
        <f>BG63/BJ63*100</f>
        <v>64.892772041302621</v>
      </c>
      <c r="BN63" s="425">
        <f>BH63/BK63*100</f>
        <v>67.721518987341767</v>
      </c>
      <c r="BO63" s="425">
        <f>BI63/BL63*100</f>
        <v>64.725130890052355</v>
      </c>
      <c r="BP63" s="424">
        <f t="shared" ref="BP63:CA63" si="359">BP7+BP48</f>
        <v>1284</v>
      </c>
      <c r="BQ63" s="424">
        <f t="shared" si="359"/>
        <v>513</v>
      </c>
      <c r="BR63" s="424">
        <f t="shared" si="359"/>
        <v>1797</v>
      </c>
      <c r="BS63" s="424">
        <f t="shared" si="359"/>
        <v>861</v>
      </c>
      <c r="BT63" s="424">
        <f t="shared" si="359"/>
        <v>309</v>
      </c>
      <c r="BU63" s="424">
        <f t="shared" si="359"/>
        <v>1170</v>
      </c>
      <c r="BV63" s="424">
        <f t="shared" si="359"/>
        <v>782</v>
      </c>
      <c r="BW63" s="424">
        <f t="shared" si="359"/>
        <v>227</v>
      </c>
      <c r="BX63" s="424">
        <f t="shared" si="359"/>
        <v>1009</v>
      </c>
      <c r="BY63" s="424">
        <f t="shared" si="359"/>
        <v>1210</v>
      </c>
      <c r="BZ63" s="424">
        <f t="shared" si="359"/>
        <v>334</v>
      </c>
      <c r="CA63" s="424">
        <f t="shared" si="359"/>
        <v>1544</v>
      </c>
      <c r="CB63" s="425">
        <f>BV63/BY63*100</f>
        <v>64.628099173553721</v>
      </c>
      <c r="CC63" s="425">
        <f>BW63/BZ63*100</f>
        <v>67.964071856287418</v>
      </c>
      <c r="CD63" s="425">
        <f>BX63/CA63*100</f>
        <v>65.34974093264249</v>
      </c>
      <c r="CE63" s="425">
        <f t="shared" ref="CE63:CP63" si="360">CE7+CE48</f>
        <v>1203</v>
      </c>
      <c r="CF63" s="426">
        <f t="shared" si="360"/>
        <v>634</v>
      </c>
      <c r="CG63" s="426">
        <f t="shared" si="360"/>
        <v>1837</v>
      </c>
      <c r="CH63" s="426">
        <f t="shared" si="360"/>
        <v>828</v>
      </c>
      <c r="CI63" s="426">
        <f t="shared" si="360"/>
        <v>313</v>
      </c>
      <c r="CJ63" s="426">
        <f t="shared" si="360"/>
        <v>1199.2222222222222</v>
      </c>
      <c r="CK63" s="426">
        <f t="shared" si="360"/>
        <v>712</v>
      </c>
      <c r="CL63" s="426">
        <f t="shared" si="360"/>
        <v>238</v>
      </c>
      <c r="CM63" s="426">
        <f t="shared" si="360"/>
        <v>950</v>
      </c>
      <c r="CN63" s="426">
        <f t="shared" si="360"/>
        <v>1149</v>
      </c>
      <c r="CO63" s="426">
        <f t="shared" si="360"/>
        <v>431</v>
      </c>
      <c r="CP63" s="426">
        <f t="shared" si="360"/>
        <v>1580</v>
      </c>
      <c r="CQ63" s="426">
        <f t="shared" si="331"/>
        <v>61.966927763272409</v>
      </c>
      <c r="CR63" s="426">
        <f t="shared" si="250"/>
        <v>55.220417633410669</v>
      </c>
      <c r="CS63" s="426">
        <f t="shared" si="156"/>
        <v>60.12658227848101</v>
      </c>
    </row>
    <row r="65" spans="1:29" s="52" customFormat="1" x14ac:dyDescent="0.2">
      <c r="A65" s="686"/>
      <c r="B65" s="686"/>
      <c r="C65" s="686"/>
      <c r="D65" s="686"/>
      <c r="E65" s="686"/>
      <c r="F65" s="686"/>
      <c r="G65" s="686"/>
      <c r="H65" s="686"/>
      <c r="I65" s="686"/>
      <c r="J65" s="686"/>
      <c r="K65" s="686"/>
      <c r="L65" s="686"/>
      <c r="M65" s="686"/>
      <c r="N65" s="686"/>
      <c r="O65" s="686"/>
      <c r="P65" s="686"/>
      <c r="Q65" s="686"/>
      <c r="R65" s="686"/>
      <c r="S65" s="686"/>
      <c r="T65" s="687"/>
      <c r="U65" s="687"/>
      <c r="V65" s="687"/>
      <c r="W65" s="687"/>
      <c r="X65" s="687"/>
      <c r="Y65" s="687"/>
      <c r="Z65" s="687"/>
      <c r="AA65" s="687"/>
      <c r="AB65" s="687"/>
      <c r="AC65" s="687"/>
    </row>
    <row r="67" spans="1:29" s="52" customFormat="1" ht="17.25" customHeight="1" x14ac:dyDescent="0.2">
      <c r="A67" s="111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</sheetData>
  <protectedRanges>
    <protectedRange password="A559" sqref="T21:U21 BA10:BB29 T19:AK19" name="Obseg1"/>
    <protectedRange password="A559" sqref="T10:U18" name="Obseg1_1"/>
    <protectedRange password="A559" sqref="T20:U20" name="Obseg1_2"/>
    <protectedRange password="A559" sqref="T27:U27 T23:U23" name="Obseg1_3"/>
    <protectedRange password="A559" sqref="T22:U22 T24:U24" name="Obseg1_4"/>
    <protectedRange password="A559" sqref="T25:U26" name="Obseg1_5"/>
    <protectedRange password="A559" sqref="T28:U29" name="Obseg1_8"/>
  </protectedRanges>
  <mergeCells count="40">
    <mergeCell ref="Q5:S5"/>
    <mergeCell ref="T5:V5"/>
    <mergeCell ref="W5:Y5"/>
    <mergeCell ref="Z5:AB5"/>
    <mergeCell ref="A4:A6"/>
    <mergeCell ref="B4:S4"/>
    <mergeCell ref="T4:AK4"/>
    <mergeCell ref="AC5:AE5"/>
    <mergeCell ref="AF5:AH5"/>
    <mergeCell ref="AI5:AK5"/>
    <mergeCell ref="B5:D5"/>
    <mergeCell ref="E5:G5"/>
    <mergeCell ref="H5:J5"/>
    <mergeCell ref="K5:M5"/>
    <mergeCell ref="N5:P5"/>
    <mergeCell ref="BD5:BF5"/>
    <mergeCell ref="CE4:CS4"/>
    <mergeCell ref="AL4:AZ4"/>
    <mergeCell ref="BA4:BO4"/>
    <mergeCell ref="BP4:CD4"/>
    <mergeCell ref="AL5:AN5"/>
    <mergeCell ref="CQ5:CS5"/>
    <mergeCell ref="CK5:CM5"/>
    <mergeCell ref="CN5:CP5"/>
    <mergeCell ref="A65:AC65"/>
    <mergeCell ref="BY5:CA5"/>
    <mergeCell ref="CB5:CD5"/>
    <mergeCell ref="CE5:CG5"/>
    <mergeCell ref="CH5:CJ5"/>
    <mergeCell ref="BG5:BI5"/>
    <mergeCell ref="BJ5:BL5"/>
    <mergeCell ref="BM5:BO5"/>
    <mergeCell ref="BP5:BR5"/>
    <mergeCell ref="BS5:BU5"/>
    <mergeCell ref="BV5:BX5"/>
    <mergeCell ref="AO5:AQ5"/>
    <mergeCell ref="AR5:AT5"/>
    <mergeCell ref="AU5:AW5"/>
    <mergeCell ref="AX5:AZ5"/>
    <mergeCell ref="BA5:BC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21"/>
  <sheetViews>
    <sheetView windowProtection="1" zoomScale="90" zoomScaleNormal="90" workbookViewId="0"/>
  </sheetViews>
  <sheetFormatPr defaultRowHeight="12.75" x14ac:dyDescent="0.2"/>
  <cols>
    <col min="1" max="1" width="42.140625" style="52" customWidth="1"/>
    <col min="2" max="2" width="10.85546875" style="52" customWidth="1"/>
    <col min="3" max="3" width="10.5703125" style="52" customWidth="1"/>
    <col min="4" max="4" width="10.85546875" style="52" hidden="1" customWidth="1"/>
    <col min="5" max="5" width="5.5703125" style="52" customWidth="1"/>
    <col min="6" max="6" width="11.85546875" style="52" customWidth="1"/>
    <col min="7" max="7" width="9.85546875" style="52" customWidth="1"/>
    <col min="8" max="8" width="11" style="52" hidden="1" customWidth="1"/>
    <col min="9" max="9" width="10.28515625" style="52" bestFit="1" customWidth="1"/>
    <col min="10" max="10" width="12" style="52" customWidth="1"/>
    <col min="11" max="11" width="12.28515625" style="52" customWidth="1"/>
    <col min="12" max="12" width="12" style="52" hidden="1" customWidth="1"/>
    <col min="13" max="13" width="5.5703125" style="52" customWidth="1"/>
    <col min="14" max="14" width="11.42578125" style="52" customWidth="1"/>
    <col min="15" max="15" width="11.85546875" style="52" customWidth="1"/>
    <col min="16" max="16" width="11.7109375" style="52" hidden="1" customWidth="1"/>
    <col min="17" max="17" width="10.28515625" style="52" bestFit="1" customWidth="1"/>
    <col min="18" max="18" width="11.28515625" style="52" customWidth="1"/>
    <col min="19" max="19" width="13.28515625" style="52" customWidth="1"/>
    <col min="20" max="20" width="10.85546875" style="52" hidden="1" customWidth="1"/>
    <col min="21" max="21" width="5.42578125" style="52" customWidth="1"/>
    <col min="22" max="23" width="12.42578125" style="52" customWidth="1"/>
    <col min="24" max="24" width="11.5703125" style="52" hidden="1" customWidth="1"/>
    <col min="25" max="25" width="10.28515625" style="52" bestFit="1" customWidth="1"/>
    <col min="26" max="26" width="10.7109375" style="52" customWidth="1"/>
    <col min="27" max="27" width="9.85546875" style="52" customWidth="1"/>
    <col min="28" max="28" width="13.140625" style="52" hidden="1" customWidth="1"/>
    <col min="29" max="29" width="4.85546875" style="52" customWidth="1"/>
    <col min="30" max="30" width="11.42578125" style="52" customWidth="1"/>
    <col min="31" max="31" width="12.85546875" style="52" customWidth="1"/>
    <col min="32" max="32" width="11.85546875" style="52" hidden="1" customWidth="1"/>
    <col min="33" max="33" width="10.28515625" style="52" bestFit="1" customWidth="1"/>
    <col min="34" max="34" width="6" style="52" bestFit="1" customWidth="1"/>
    <col min="35" max="35" width="4" style="52" bestFit="1" customWidth="1"/>
    <col min="36" max="36" width="8.5703125" style="52" bestFit="1" customWidth="1"/>
    <col min="37" max="37" width="14.28515625" style="52" bestFit="1" customWidth="1"/>
    <col min="38" max="38" width="6" style="52" bestFit="1" customWidth="1"/>
    <col min="39" max="39" width="4" style="52" bestFit="1" customWidth="1"/>
    <col min="40" max="40" width="8.5703125" style="52" bestFit="1" customWidth="1"/>
    <col min="41" max="41" width="10.28515625" style="52" bestFit="1" customWidth="1"/>
    <col min="42" max="16384" width="9.140625" style="52"/>
  </cols>
  <sheetData>
    <row r="1" spans="1:41" s="169" customFormat="1" ht="17.25" x14ac:dyDescent="0.25">
      <c r="A1" s="168" t="s">
        <v>142</v>
      </c>
      <c r="B1" s="168"/>
      <c r="C1" s="168"/>
      <c r="D1" s="168"/>
      <c r="E1" s="168"/>
      <c r="F1" s="168"/>
      <c r="G1" s="168"/>
      <c r="H1" s="168"/>
      <c r="I1" s="168"/>
    </row>
    <row r="2" spans="1:41" s="169" customFormat="1" ht="15" x14ac:dyDescent="0.25">
      <c r="A2" s="168" t="s">
        <v>108</v>
      </c>
      <c r="B2" s="168"/>
      <c r="C2" s="168"/>
      <c r="D2" s="168"/>
      <c r="E2" s="168"/>
      <c r="F2" s="168"/>
      <c r="G2" s="168"/>
      <c r="H2" s="168"/>
      <c r="I2" s="168"/>
    </row>
    <row r="4" spans="1:41" x14ac:dyDescent="0.2">
      <c r="A4" s="696" t="s">
        <v>87</v>
      </c>
      <c r="B4" s="704" t="s">
        <v>80</v>
      </c>
      <c r="C4" s="704"/>
      <c r="D4" s="704"/>
      <c r="E4" s="704"/>
      <c r="F4" s="704"/>
      <c r="G4" s="704"/>
      <c r="H4" s="704"/>
      <c r="I4" s="704"/>
      <c r="J4" s="707" t="s">
        <v>69</v>
      </c>
      <c r="K4" s="708"/>
      <c r="L4" s="708"/>
      <c r="M4" s="708"/>
      <c r="N4" s="708"/>
      <c r="O4" s="708"/>
      <c r="P4" s="708"/>
      <c r="Q4" s="709"/>
      <c r="R4" s="699" t="s">
        <v>59</v>
      </c>
      <c r="S4" s="700"/>
      <c r="T4" s="700"/>
      <c r="U4" s="700"/>
      <c r="V4" s="700"/>
      <c r="W4" s="700"/>
      <c r="X4" s="700"/>
      <c r="Y4" s="701"/>
      <c r="Z4" s="707" t="s">
        <v>3</v>
      </c>
      <c r="AA4" s="708"/>
      <c r="AB4" s="708"/>
      <c r="AC4" s="708"/>
      <c r="AD4" s="708"/>
      <c r="AE4" s="708"/>
      <c r="AF4" s="708"/>
      <c r="AG4" s="709"/>
      <c r="AH4" s="704" t="s">
        <v>0</v>
      </c>
      <c r="AI4" s="704"/>
      <c r="AJ4" s="704"/>
      <c r="AK4" s="704"/>
      <c r="AL4" s="710" t="s">
        <v>1</v>
      </c>
      <c r="AM4" s="710"/>
      <c r="AN4" s="710"/>
      <c r="AO4" s="710"/>
    </row>
    <row r="5" spans="1:41" x14ac:dyDescent="0.2">
      <c r="A5" s="697"/>
      <c r="B5" s="699" t="s">
        <v>103</v>
      </c>
      <c r="C5" s="700"/>
      <c r="D5" s="701"/>
      <c r="E5" s="307" t="s">
        <v>104</v>
      </c>
      <c r="F5" s="699" t="s">
        <v>28</v>
      </c>
      <c r="G5" s="700"/>
      <c r="H5" s="701"/>
      <c r="I5" s="702" t="s">
        <v>110</v>
      </c>
      <c r="J5" s="707" t="s">
        <v>103</v>
      </c>
      <c r="K5" s="708"/>
      <c r="L5" s="709"/>
      <c r="M5" s="302" t="s">
        <v>104</v>
      </c>
      <c r="N5" s="707" t="s">
        <v>28</v>
      </c>
      <c r="O5" s="708"/>
      <c r="P5" s="709"/>
      <c r="Q5" s="705" t="s">
        <v>110</v>
      </c>
      <c r="R5" s="699" t="s">
        <v>103</v>
      </c>
      <c r="S5" s="700"/>
      <c r="T5" s="701"/>
      <c r="U5" s="304" t="s">
        <v>104</v>
      </c>
      <c r="V5" s="699" t="s">
        <v>28</v>
      </c>
      <c r="W5" s="700"/>
      <c r="X5" s="701"/>
      <c r="Y5" s="694" t="s">
        <v>110</v>
      </c>
      <c r="Z5" s="707" t="s">
        <v>103</v>
      </c>
      <c r="AA5" s="708"/>
      <c r="AB5" s="709"/>
      <c r="AC5" s="306" t="s">
        <v>104</v>
      </c>
      <c r="AD5" s="707" t="s">
        <v>28</v>
      </c>
      <c r="AE5" s="708"/>
      <c r="AF5" s="709"/>
      <c r="AG5" s="705" t="s">
        <v>110</v>
      </c>
      <c r="AH5" s="694" t="s">
        <v>103</v>
      </c>
      <c r="AI5" s="694" t="s">
        <v>104</v>
      </c>
      <c r="AJ5" s="694" t="s">
        <v>28</v>
      </c>
      <c r="AK5" s="694" t="s">
        <v>110</v>
      </c>
      <c r="AL5" s="705" t="s">
        <v>103</v>
      </c>
      <c r="AM5" s="705" t="s">
        <v>104</v>
      </c>
      <c r="AN5" s="705" t="s">
        <v>28</v>
      </c>
      <c r="AO5" s="705" t="s">
        <v>110</v>
      </c>
    </row>
    <row r="6" spans="1:41" ht="51" x14ac:dyDescent="0.2">
      <c r="A6" s="698"/>
      <c r="B6" s="307" t="s">
        <v>163</v>
      </c>
      <c r="C6" s="307" t="s">
        <v>141</v>
      </c>
      <c r="D6" s="295" t="s">
        <v>145</v>
      </c>
      <c r="E6" s="307"/>
      <c r="F6" s="307" t="s">
        <v>135</v>
      </c>
      <c r="G6" s="307" t="s">
        <v>141</v>
      </c>
      <c r="H6" s="295" t="s">
        <v>145</v>
      </c>
      <c r="I6" s="703"/>
      <c r="J6" s="306" t="s">
        <v>163</v>
      </c>
      <c r="K6" s="306" t="s">
        <v>141</v>
      </c>
      <c r="L6" s="295" t="s">
        <v>145</v>
      </c>
      <c r="M6" s="306"/>
      <c r="N6" s="306" t="s">
        <v>163</v>
      </c>
      <c r="O6" s="306" t="s">
        <v>141</v>
      </c>
      <c r="P6" s="295" t="s">
        <v>145</v>
      </c>
      <c r="Q6" s="706"/>
      <c r="R6" s="307" t="s">
        <v>163</v>
      </c>
      <c r="S6" s="307" t="s">
        <v>141</v>
      </c>
      <c r="T6" s="295" t="s">
        <v>145</v>
      </c>
      <c r="U6" s="305"/>
      <c r="V6" s="307" t="s">
        <v>163</v>
      </c>
      <c r="W6" s="307" t="s">
        <v>141</v>
      </c>
      <c r="X6" s="295" t="s">
        <v>145</v>
      </c>
      <c r="Y6" s="695"/>
      <c r="Z6" s="303" t="s">
        <v>163</v>
      </c>
      <c r="AA6" s="303" t="s">
        <v>141</v>
      </c>
      <c r="AB6" s="295" t="s">
        <v>145</v>
      </c>
      <c r="AC6" s="303"/>
      <c r="AD6" s="306" t="s">
        <v>163</v>
      </c>
      <c r="AE6" s="306" t="s">
        <v>141</v>
      </c>
      <c r="AF6" s="295" t="s">
        <v>145</v>
      </c>
      <c r="AG6" s="706"/>
      <c r="AH6" s="695"/>
      <c r="AI6" s="695"/>
      <c r="AJ6" s="695"/>
      <c r="AK6" s="695"/>
      <c r="AL6" s="706"/>
      <c r="AM6" s="706"/>
      <c r="AN6" s="706"/>
      <c r="AO6" s="706"/>
    </row>
    <row r="7" spans="1:41" s="170" customFormat="1" ht="15.75" x14ac:dyDescent="0.25">
      <c r="A7" s="173" t="s">
        <v>109</v>
      </c>
      <c r="B7" s="294">
        <v>70.12</v>
      </c>
      <c r="C7" s="290">
        <f>SUM(C8:C15)</f>
        <v>140</v>
      </c>
      <c r="D7" s="294">
        <f>(SUM(D8,D9,D10,D11,D13,D14,D15))/C7</f>
        <v>70.116071428571431</v>
      </c>
      <c r="E7" s="173"/>
      <c r="F7" s="294">
        <v>70.12</v>
      </c>
      <c r="G7" s="290">
        <f>SUM(G8:G15)</f>
        <v>140</v>
      </c>
      <c r="H7" s="294">
        <f>(SUM(H8,H9,H10,H11,H13,H14,H15))/G7</f>
        <v>70.116071428571431</v>
      </c>
      <c r="I7" s="278"/>
      <c r="J7" s="309">
        <v>70.540000000000006</v>
      </c>
      <c r="K7" s="290">
        <f>SUM(K8:K15)</f>
        <v>147</v>
      </c>
      <c r="L7" s="309">
        <f>(SUM(L8,L9,L10,L11,L13,L14,L15))/K7</f>
        <v>70.539659863945587</v>
      </c>
      <c r="M7" s="266"/>
      <c r="N7" s="309">
        <v>70.540000000000006</v>
      </c>
      <c r="O7" s="290">
        <f>SUM(O8:O15)</f>
        <v>147</v>
      </c>
      <c r="P7" s="309">
        <f>(SUM(P8,P9,P10,P11,P13,P14,P15))/O7</f>
        <v>70.539659863945587</v>
      </c>
      <c r="Q7" s="266"/>
      <c r="R7" s="309">
        <v>71.239999999999995</v>
      </c>
      <c r="S7" s="266">
        <f>SUM(S8:S15)</f>
        <v>153</v>
      </c>
      <c r="T7" s="309">
        <f>(SUM(T8,T9,T10,T11,T13,T14,T15))/S7</f>
        <v>71.241372549019616</v>
      </c>
      <c r="U7" s="266"/>
      <c r="V7" s="309">
        <v>71.239999999999995</v>
      </c>
      <c r="W7" s="266">
        <f>SUM(W8:W15)</f>
        <v>153</v>
      </c>
      <c r="X7" s="309">
        <f>(SUM(X8,X9,X10,X11,X13,X14,X15))/W7</f>
        <v>71.241372549019616</v>
      </c>
      <c r="Y7" s="278"/>
      <c r="Z7" s="309">
        <v>66.239999999999995</v>
      </c>
      <c r="AA7" s="266">
        <f>SUM(AA8:AA15)</f>
        <v>133</v>
      </c>
      <c r="AB7" s="309">
        <f>(SUM(AB8,AB9,AB10,AB11,AB13,AB14,AB15))/AA7</f>
        <v>66.243684210526311</v>
      </c>
      <c r="AC7" s="266"/>
      <c r="AD7" s="309">
        <v>66.239999999999995</v>
      </c>
      <c r="AE7" s="266">
        <f>SUM(AE8:AE15)</f>
        <v>133</v>
      </c>
      <c r="AF7" s="309">
        <f>(SUM(AF8,AF9,AF10,AF11,AF13,AF14,AF15))/AE7</f>
        <v>66.243684210526311</v>
      </c>
      <c r="AG7" s="278"/>
      <c r="AH7" s="266">
        <f>AVERAGE(AH8:AH15)</f>
        <v>68.917142857142863</v>
      </c>
      <c r="AI7" s="310"/>
      <c r="AJ7" s="266">
        <f>AVERAGE(AJ8:AJ15)</f>
        <v>68.917142857142863</v>
      </c>
      <c r="AK7" s="310"/>
      <c r="AL7" s="266">
        <f>AVERAGE(AL8:AL15)</f>
        <v>66.876666666666665</v>
      </c>
      <c r="AM7" s="310"/>
      <c r="AN7" s="266">
        <f>AVERAGE(AN8:AN15)</f>
        <v>66.876666666666665</v>
      </c>
      <c r="AO7" s="310"/>
    </row>
    <row r="8" spans="1:41" s="170" customFormat="1" x14ac:dyDescent="0.25">
      <c r="A8" s="200" t="s">
        <v>52</v>
      </c>
      <c r="B8" s="272">
        <v>63.31</v>
      </c>
      <c r="C8" s="272">
        <v>23</v>
      </c>
      <c r="D8" s="272">
        <f>B8*C8</f>
        <v>1456.13</v>
      </c>
      <c r="E8" s="64" t="s">
        <v>45</v>
      </c>
      <c r="F8" s="272">
        <v>63.31</v>
      </c>
      <c r="G8" s="272">
        <v>23</v>
      </c>
      <c r="H8" s="272">
        <f>F8*G8</f>
        <v>1456.13</v>
      </c>
      <c r="I8" s="272" t="s">
        <v>46</v>
      </c>
      <c r="J8" s="272">
        <v>64.650000000000006</v>
      </c>
      <c r="K8" s="272">
        <v>31</v>
      </c>
      <c r="L8" s="272">
        <f>J8*K8</f>
        <v>2004.15</v>
      </c>
      <c r="M8" s="272" t="s">
        <v>45</v>
      </c>
      <c r="N8" s="272">
        <v>64.650000000000006</v>
      </c>
      <c r="O8" s="272">
        <v>31</v>
      </c>
      <c r="P8" s="272">
        <f>N8*O8</f>
        <v>2004.15</v>
      </c>
      <c r="Q8" s="272" t="s">
        <v>46</v>
      </c>
      <c r="R8" s="272">
        <v>63.6</v>
      </c>
      <c r="S8" s="272">
        <v>28</v>
      </c>
      <c r="T8" s="272">
        <f>R8*S8</f>
        <v>1780.8</v>
      </c>
      <c r="U8" s="272" t="s">
        <v>45</v>
      </c>
      <c r="V8" s="272">
        <v>63.6</v>
      </c>
      <c r="W8" s="272">
        <v>28</v>
      </c>
      <c r="X8" s="272">
        <f>V8*W8</f>
        <v>1780.8</v>
      </c>
      <c r="Y8" s="272" t="s">
        <v>46</v>
      </c>
      <c r="Z8" s="272">
        <v>63.06</v>
      </c>
      <c r="AA8" s="272">
        <v>17</v>
      </c>
      <c r="AB8" s="272">
        <f>Z8*AA8</f>
        <v>1072.02</v>
      </c>
      <c r="AC8" s="272" t="s">
        <v>45</v>
      </c>
      <c r="AD8" s="272">
        <v>63.06</v>
      </c>
      <c r="AE8" s="272">
        <v>17</v>
      </c>
      <c r="AF8" s="272">
        <f>AD8*AE8</f>
        <v>1072.02</v>
      </c>
      <c r="AG8" s="272" t="s">
        <v>46</v>
      </c>
      <c r="AH8" s="311">
        <v>64.930000000000007</v>
      </c>
      <c r="AI8" s="311" t="s">
        <v>45</v>
      </c>
      <c r="AJ8" s="311">
        <v>64.930000000000007</v>
      </c>
      <c r="AK8" s="272" t="s">
        <v>46</v>
      </c>
      <c r="AL8" s="272">
        <v>62.64</v>
      </c>
      <c r="AM8" s="272" t="s">
        <v>45</v>
      </c>
      <c r="AN8" s="272">
        <v>62.64</v>
      </c>
      <c r="AO8" s="272" t="s">
        <v>46</v>
      </c>
    </row>
    <row r="9" spans="1:41" s="170" customFormat="1" x14ac:dyDescent="0.25">
      <c r="A9" s="200" t="s">
        <v>53</v>
      </c>
      <c r="B9" s="272">
        <v>68.400000000000006</v>
      </c>
      <c r="C9" s="272">
        <v>5</v>
      </c>
      <c r="D9" s="272">
        <f t="shared" ref="D9:D15" si="0">B9*C9</f>
        <v>342</v>
      </c>
      <c r="E9" s="64" t="s">
        <v>45</v>
      </c>
      <c r="F9" s="272">
        <v>68.400000000000006</v>
      </c>
      <c r="G9" s="272">
        <v>5</v>
      </c>
      <c r="H9" s="272">
        <f t="shared" ref="H9:H11" si="1">F9*G9</f>
        <v>342</v>
      </c>
      <c r="I9" s="272" t="s">
        <v>46</v>
      </c>
      <c r="J9" s="272">
        <v>66.91</v>
      </c>
      <c r="K9" s="272">
        <v>9</v>
      </c>
      <c r="L9" s="272">
        <f>J9*K9</f>
        <v>602.18999999999994</v>
      </c>
      <c r="M9" s="272" t="s">
        <v>45</v>
      </c>
      <c r="N9" s="272">
        <v>66.91</v>
      </c>
      <c r="O9" s="272">
        <v>9</v>
      </c>
      <c r="P9" s="272">
        <f>N9*O9</f>
        <v>602.18999999999994</v>
      </c>
      <c r="Q9" s="272" t="s">
        <v>46</v>
      </c>
      <c r="R9" s="272">
        <v>68.67</v>
      </c>
      <c r="S9" s="272">
        <v>3</v>
      </c>
      <c r="T9" s="272">
        <f>R9*S9</f>
        <v>206.01</v>
      </c>
      <c r="U9" s="272" t="s">
        <v>45</v>
      </c>
      <c r="V9" s="272">
        <v>68.67</v>
      </c>
      <c r="W9" s="272">
        <v>3</v>
      </c>
      <c r="X9" s="272">
        <f>V9*W9</f>
        <v>206.01</v>
      </c>
      <c r="Y9" s="272" t="s">
        <v>46</v>
      </c>
      <c r="Z9" s="272">
        <v>59.25</v>
      </c>
      <c r="AA9" s="272">
        <v>2</v>
      </c>
      <c r="AB9" s="272">
        <f t="shared" ref="AB9:AB11" si="2">Z9*AA9</f>
        <v>118.5</v>
      </c>
      <c r="AC9" s="272" t="s">
        <v>45</v>
      </c>
      <c r="AD9" s="272">
        <v>59.25</v>
      </c>
      <c r="AE9" s="272">
        <v>2</v>
      </c>
      <c r="AF9" s="272">
        <f t="shared" ref="AF9:AF11" si="3">AD9*AE9</f>
        <v>118.5</v>
      </c>
      <c r="AG9" s="272" t="s">
        <v>46</v>
      </c>
      <c r="AH9" s="311">
        <v>68.349999999999994</v>
      </c>
      <c r="AI9" s="311" t="s">
        <v>45</v>
      </c>
      <c r="AJ9" s="311">
        <v>68.349999999999994</v>
      </c>
      <c r="AK9" s="272" t="s">
        <v>46</v>
      </c>
      <c r="AL9" s="272">
        <v>70</v>
      </c>
      <c r="AM9" s="272" t="s">
        <v>45</v>
      </c>
      <c r="AN9" s="272">
        <v>70</v>
      </c>
      <c r="AO9" s="272" t="s">
        <v>46</v>
      </c>
    </row>
    <row r="10" spans="1:41" s="170" customFormat="1" x14ac:dyDescent="0.25">
      <c r="A10" s="200" t="s">
        <v>54</v>
      </c>
      <c r="B10" s="272">
        <v>82.44</v>
      </c>
      <c r="C10" s="272">
        <v>56</v>
      </c>
      <c r="D10" s="272">
        <f t="shared" si="0"/>
        <v>4616.6399999999994</v>
      </c>
      <c r="E10" s="64" t="s">
        <v>45</v>
      </c>
      <c r="F10" s="272">
        <v>82.44</v>
      </c>
      <c r="G10" s="272">
        <v>56</v>
      </c>
      <c r="H10" s="272">
        <f t="shared" si="1"/>
        <v>4616.6399999999994</v>
      </c>
      <c r="I10" s="272" t="s">
        <v>47</v>
      </c>
      <c r="J10" s="272">
        <v>77.13</v>
      </c>
      <c r="K10" s="272">
        <v>64</v>
      </c>
      <c r="L10" s="272">
        <f>J10*K10</f>
        <v>4936.32</v>
      </c>
      <c r="M10" s="272" t="s">
        <v>45</v>
      </c>
      <c r="N10" s="272">
        <v>77.13</v>
      </c>
      <c r="O10" s="272">
        <v>64</v>
      </c>
      <c r="P10" s="272">
        <f>N10*O10</f>
        <v>4936.32</v>
      </c>
      <c r="Q10" s="272" t="s">
        <v>47</v>
      </c>
      <c r="R10" s="272">
        <v>77.61</v>
      </c>
      <c r="S10" s="272">
        <v>74</v>
      </c>
      <c r="T10" s="272">
        <f>R10*S10</f>
        <v>5743.14</v>
      </c>
      <c r="U10" s="272" t="s">
        <v>45</v>
      </c>
      <c r="V10" s="272">
        <v>77.61</v>
      </c>
      <c r="W10" s="272">
        <v>74</v>
      </c>
      <c r="X10" s="272">
        <f>V10*W10</f>
        <v>5743.14</v>
      </c>
      <c r="Y10" s="272" t="s">
        <v>47</v>
      </c>
      <c r="Z10" s="272">
        <v>69.5</v>
      </c>
      <c r="AA10" s="272">
        <v>68</v>
      </c>
      <c r="AB10" s="272">
        <f t="shared" si="2"/>
        <v>4726</v>
      </c>
      <c r="AC10" s="272" t="s">
        <v>45</v>
      </c>
      <c r="AD10" s="272">
        <v>69.5</v>
      </c>
      <c r="AE10" s="272">
        <v>68</v>
      </c>
      <c r="AF10" s="272">
        <f t="shared" si="3"/>
        <v>4726</v>
      </c>
      <c r="AG10" s="312" t="s">
        <v>47</v>
      </c>
      <c r="AH10" s="272">
        <v>72.59</v>
      </c>
      <c r="AI10" s="311" t="s">
        <v>45</v>
      </c>
      <c r="AJ10" s="272">
        <v>72.59</v>
      </c>
      <c r="AK10" s="272" t="s">
        <v>50</v>
      </c>
      <c r="AL10" s="272" t="s">
        <v>45</v>
      </c>
      <c r="AM10" s="272" t="s">
        <v>45</v>
      </c>
      <c r="AN10" s="272" t="s">
        <v>45</v>
      </c>
      <c r="AO10" s="272" t="s">
        <v>46</v>
      </c>
    </row>
    <row r="11" spans="1:41" s="171" customFormat="1" x14ac:dyDescent="0.25">
      <c r="A11" s="194" t="s">
        <v>86</v>
      </c>
      <c r="B11" s="267">
        <v>72.72</v>
      </c>
      <c r="C11" s="267">
        <v>9</v>
      </c>
      <c r="D11" s="272">
        <f t="shared" si="0"/>
        <v>654.48</v>
      </c>
      <c r="E11" s="67" t="s">
        <v>45</v>
      </c>
      <c r="F11" s="267">
        <v>72.72</v>
      </c>
      <c r="G11" s="267">
        <v>9</v>
      </c>
      <c r="H11" s="272">
        <f t="shared" si="1"/>
        <v>654.48</v>
      </c>
      <c r="I11" s="272" t="s">
        <v>46</v>
      </c>
      <c r="J11" s="267">
        <v>73.67</v>
      </c>
      <c r="K11" s="267">
        <v>3</v>
      </c>
      <c r="L11" s="272">
        <f>J11*K11</f>
        <v>221.01</v>
      </c>
      <c r="M11" s="267" t="s">
        <v>45</v>
      </c>
      <c r="N11" s="267">
        <v>73.67</v>
      </c>
      <c r="O11" s="267">
        <v>3</v>
      </c>
      <c r="P11" s="272">
        <f>N11*O11</f>
        <v>221.01</v>
      </c>
      <c r="Q11" s="267" t="s">
        <v>46</v>
      </c>
      <c r="R11" s="267">
        <v>71.400000000000006</v>
      </c>
      <c r="S11" s="267">
        <v>3</v>
      </c>
      <c r="T11" s="272">
        <f>R11*S11</f>
        <v>214.20000000000002</v>
      </c>
      <c r="U11" s="267" t="s">
        <v>45</v>
      </c>
      <c r="V11" s="267">
        <v>71.400000000000006</v>
      </c>
      <c r="W11" s="267">
        <v>3</v>
      </c>
      <c r="X11" s="272">
        <f>V11*W11</f>
        <v>214.20000000000002</v>
      </c>
      <c r="Y11" s="267" t="s">
        <v>46</v>
      </c>
      <c r="Z11" s="267">
        <v>70.75</v>
      </c>
      <c r="AA11" s="267">
        <v>6</v>
      </c>
      <c r="AB11" s="272">
        <f t="shared" si="2"/>
        <v>424.5</v>
      </c>
      <c r="AC11" s="267" t="s">
        <v>45</v>
      </c>
      <c r="AD11" s="267">
        <v>70.75</v>
      </c>
      <c r="AE11" s="267">
        <v>6</v>
      </c>
      <c r="AF11" s="272">
        <f t="shared" si="3"/>
        <v>424.5</v>
      </c>
      <c r="AG11" s="267" t="s">
        <v>46</v>
      </c>
      <c r="AH11" s="311">
        <v>70.5</v>
      </c>
      <c r="AI11" s="311" t="s">
        <v>45</v>
      </c>
      <c r="AJ11" s="311">
        <v>70.5</v>
      </c>
      <c r="AK11" s="267" t="s">
        <v>46</v>
      </c>
      <c r="AL11" s="267">
        <v>68.75</v>
      </c>
      <c r="AM11" s="267" t="s">
        <v>45</v>
      </c>
      <c r="AN11" s="267">
        <v>68.75</v>
      </c>
      <c r="AO11" s="267" t="s">
        <v>46</v>
      </c>
    </row>
    <row r="12" spans="1:41" s="171" customFormat="1" ht="14.25" x14ac:dyDescent="0.25">
      <c r="A12" s="194" t="s">
        <v>114</v>
      </c>
      <c r="B12" s="267"/>
      <c r="C12" s="267"/>
      <c r="D12" s="272"/>
      <c r="E12" s="67" t="s">
        <v>45</v>
      </c>
      <c r="F12" s="267"/>
      <c r="G12" s="267"/>
      <c r="H12" s="272"/>
      <c r="I12" s="272" t="s">
        <v>46</v>
      </c>
      <c r="J12" s="271"/>
      <c r="K12" s="271"/>
      <c r="L12" s="271"/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  <c r="AA12" s="271"/>
      <c r="AB12" s="271"/>
      <c r="AC12" s="271"/>
      <c r="AD12" s="271"/>
      <c r="AE12" s="271"/>
      <c r="AF12" s="271"/>
      <c r="AG12" s="271"/>
      <c r="AH12" s="313"/>
      <c r="AI12" s="313"/>
      <c r="AJ12" s="313"/>
      <c r="AK12" s="271"/>
      <c r="AL12" s="271"/>
      <c r="AM12" s="271"/>
      <c r="AN12" s="271"/>
      <c r="AO12" s="271"/>
    </row>
    <row r="13" spans="1:41" s="170" customFormat="1" x14ac:dyDescent="0.25">
      <c r="A13" s="200" t="s">
        <v>55</v>
      </c>
      <c r="B13" s="272">
        <v>63.25</v>
      </c>
      <c r="C13" s="272">
        <v>6</v>
      </c>
      <c r="D13" s="272">
        <f t="shared" si="0"/>
        <v>379.5</v>
      </c>
      <c r="E13" s="64" t="s">
        <v>45</v>
      </c>
      <c r="F13" s="272">
        <v>63.25</v>
      </c>
      <c r="G13" s="272">
        <v>6</v>
      </c>
      <c r="H13" s="272">
        <f t="shared" ref="H13:H15" si="4">F13*G13</f>
        <v>379.5</v>
      </c>
      <c r="I13" s="272" t="s">
        <v>46</v>
      </c>
      <c r="J13" s="272">
        <v>67.63</v>
      </c>
      <c r="K13" s="272">
        <v>4</v>
      </c>
      <c r="L13" s="272">
        <f>J13*K13</f>
        <v>270.52</v>
      </c>
      <c r="M13" s="272" t="s">
        <v>45</v>
      </c>
      <c r="N13" s="272">
        <v>67.63</v>
      </c>
      <c r="O13" s="272">
        <v>4</v>
      </c>
      <c r="P13" s="272">
        <f>N13*O13</f>
        <v>270.52</v>
      </c>
      <c r="Q13" s="272" t="s">
        <v>46</v>
      </c>
      <c r="R13" s="272">
        <v>68.959999999999994</v>
      </c>
      <c r="S13" s="272">
        <v>10</v>
      </c>
      <c r="T13" s="272">
        <f>R13*S13</f>
        <v>689.59999999999991</v>
      </c>
      <c r="U13" s="272" t="s">
        <v>45</v>
      </c>
      <c r="V13" s="272">
        <v>68.959999999999994</v>
      </c>
      <c r="W13" s="272">
        <v>10</v>
      </c>
      <c r="X13" s="272">
        <f>V13*W13</f>
        <v>689.59999999999991</v>
      </c>
      <c r="Y13" s="272" t="s">
        <v>46</v>
      </c>
      <c r="Z13" s="272">
        <v>69.7</v>
      </c>
      <c r="AA13" s="272">
        <v>5</v>
      </c>
      <c r="AB13" s="272">
        <f t="shared" ref="AB13:AB15" si="5">Z13*AA13</f>
        <v>348.5</v>
      </c>
      <c r="AC13" s="272" t="s">
        <v>45</v>
      </c>
      <c r="AD13" s="272">
        <v>69.7</v>
      </c>
      <c r="AE13" s="272">
        <v>5</v>
      </c>
      <c r="AF13" s="272">
        <f t="shared" ref="AF13:AF15" si="6">AD13*AE13</f>
        <v>348.5</v>
      </c>
      <c r="AG13" s="272" t="s">
        <v>46</v>
      </c>
      <c r="AH13" s="272">
        <v>72.88</v>
      </c>
      <c r="AI13" s="311" t="s">
        <v>45</v>
      </c>
      <c r="AJ13" s="272">
        <v>72.88</v>
      </c>
      <c r="AK13" s="272" t="s">
        <v>46</v>
      </c>
      <c r="AL13" s="272">
        <v>75</v>
      </c>
      <c r="AM13" s="272" t="s">
        <v>45</v>
      </c>
      <c r="AN13" s="272">
        <v>75</v>
      </c>
      <c r="AO13" s="272" t="s">
        <v>46</v>
      </c>
    </row>
    <row r="14" spans="1:41" s="170" customFormat="1" x14ac:dyDescent="0.25">
      <c r="A14" s="200" t="s">
        <v>60</v>
      </c>
      <c r="B14" s="272">
        <v>60.68</v>
      </c>
      <c r="C14" s="272">
        <v>28</v>
      </c>
      <c r="D14" s="272">
        <f t="shared" si="0"/>
        <v>1699.04</v>
      </c>
      <c r="E14" s="64" t="s">
        <v>45</v>
      </c>
      <c r="F14" s="272">
        <v>60.68</v>
      </c>
      <c r="G14" s="272">
        <v>28</v>
      </c>
      <c r="H14" s="272">
        <f t="shared" si="4"/>
        <v>1699.04</v>
      </c>
      <c r="I14" s="272" t="s">
        <v>46</v>
      </c>
      <c r="J14" s="272">
        <v>63.11</v>
      </c>
      <c r="K14" s="272">
        <v>23</v>
      </c>
      <c r="L14" s="272">
        <f>J14*K14</f>
        <v>1451.53</v>
      </c>
      <c r="M14" s="272" t="s">
        <v>45</v>
      </c>
      <c r="N14" s="272">
        <v>63.11</v>
      </c>
      <c r="O14" s="272">
        <v>23</v>
      </c>
      <c r="P14" s="272">
        <f>N14*O14</f>
        <v>1451.53</v>
      </c>
      <c r="Q14" s="272" t="s">
        <v>46</v>
      </c>
      <c r="R14" s="272">
        <v>63.91</v>
      </c>
      <c r="S14" s="272">
        <v>28</v>
      </c>
      <c r="T14" s="272">
        <f>R14*S14</f>
        <v>1789.48</v>
      </c>
      <c r="U14" s="272" t="s">
        <v>45</v>
      </c>
      <c r="V14" s="272">
        <v>63.91</v>
      </c>
      <c r="W14" s="272">
        <v>28</v>
      </c>
      <c r="X14" s="272">
        <f>V14*W14</f>
        <v>1789.48</v>
      </c>
      <c r="Y14" s="272" t="s">
        <v>46</v>
      </c>
      <c r="Z14" s="272">
        <v>62.83</v>
      </c>
      <c r="AA14" s="272">
        <v>27</v>
      </c>
      <c r="AB14" s="272">
        <f t="shared" si="5"/>
        <v>1696.4099999999999</v>
      </c>
      <c r="AC14" s="272" t="s">
        <v>45</v>
      </c>
      <c r="AD14" s="272">
        <v>62.83</v>
      </c>
      <c r="AE14" s="272">
        <v>27</v>
      </c>
      <c r="AF14" s="272">
        <f t="shared" si="6"/>
        <v>1696.4099999999999</v>
      </c>
      <c r="AG14" s="272" t="s">
        <v>46</v>
      </c>
      <c r="AH14" s="311">
        <v>62.98</v>
      </c>
      <c r="AI14" s="311" t="s">
        <v>45</v>
      </c>
      <c r="AJ14" s="311">
        <v>62.98</v>
      </c>
      <c r="AK14" s="272" t="s">
        <v>46</v>
      </c>
      <c r="AL14" s="272">
        <v>62.94</v>
      </c>
      <c r="AM14" s="272" t="s">
        <v>45</v>
      </c>
      <c r="AN14" s="272">
        <v>62.94</v>
      </c>
      <c r="AO14" s="272" t="s">
        <v>46</v>
      </c>
    </row>
    <row r="15" spans="1:41" s="170" customFormat="1" x14ac:dyDescent="0.25">
      <c r="A15" s="200" t="s">
        <v>57</v>
      </c>
      <c r="B15" s="272">
        <v>51.42</v>
      </c>
      <c r="C15" s="272">
        <v>13</v>
      </c>
      <c r="D15" s="272">
        <f t="shared" si="0"/>
        <v>668.46</v>
      </c>
      <c r="E15" s="64" t="s">
        <v>45</v>
      </c>
      <c r="F15" s="272">
        <v>51.42</v>
      </c>
      <c r="G15" s="272">
        <v>13</v>
      </c>
      <c r="H15" s="272">
        <f t="shared" si="4"/>
        <v>668.46</v>
      </c>
      <c r="I15" s="272" t="s">
        <v>46</v>
      </c>
      <c r="J15" s="272">
        <v>67.97</v>
      </c>
      <c r="K15" s="272">
        <v>13</v>
      </c>
      <c r="L15" s="272">
        <f>J15*K15</f>
        <v>883.61</v>
      </c>
      <c r="M15" s="272" t="s">
        <v>45</v>
      </c>
      <c r="N15" s="272">
        <v>67.97</v>
      </c>
      <c r="O15" s="272">
        <v>13</v>
      </c>
      <c r="P15" s="272">
        <f>N15*O15</f>
        <v>883.61</v>
      </c>
      <c r="Q15" s="272" t="s">
        <v>46</v>
      </c>
      <c r="R15" s="272">
        <v>68.099999999999994</v>
      </c>
      <c r="S15" s="272">
        <v>7</v>
      </c>
      <c r="T15" s="272">
        <f>R15*S15</f>
        <v>476.69999999999993</v>
      </c>
      <c r="U15" s="272" t="s">
        <v>45</v>
      </c>
      <c r="V15" s="272">
        <v>68.099999999999994</v>
      </c>
      <c r="W15" s="272">
        <v>7</v>
      </c>
      <c r="X15" s="272">
        <f>V15*W15</f>
        <v>476.69999999999993</v>
      </c>
      <c r="Y15" s="272" t="s">
        <v>46</v>
      </c>
      <c r="Z15" s="272">
        <v>53.06</v>
      </c>
      <c r="AA15" s="272">
        <v>8</v>
      </c>
      <c r="AB15" s="272">
        <f t="shared" si="5"/>
        <v>424.48</v>
      </c>
      <c r="AC15" s="272" t="s">
        <v>45</v>
      </c>
      <c r="AD15" s="272">
        <v>53.06</v>
      </c>
      <c r="AE15" s="272">
        <v>8</v>
      </c>
      <c r="AF15" s="272">
        <f t="shared" si="6"/>
        <v>424.48</v>
      </c>
      <c r="AG15" s="272" t="s">
        <v>46</v>
      </c>
      <c r="AH15" s="311">
        <v>70.19</v>
      </c>
      <c r="AI15" s="311" t="s">
        <v>45</v>
      </c>
      <c r="AJ15" s="311">
        <v>70.19</v>
      </c>
      <c r="AK15" s="272" t="s">
        <v>46</v>
      </c>
      <c r="AL15" s="272">
        <v>61.93</v>
      </c>
      <c r="AM15" s="272" t="s">
        <v>45</v>
      </c>
      <c r="AN15" s="272">
        <v>61.93</v>
      </c>
      <c r="AO15" s="272" t="s">
        <v>46</v>
      </c>
    </row>
    <row r="16" spans="1:41" s="106" customFormat="1" x14ac:dyDescent="0.2">
      <c r="A16" s="105"/>
      <c r="B16" s="105"/>
      <c r="C16" s="105"/>
      <c r="D16" s="105"/>
      <c r="E16" s="105"/>
      <c r="F16" s="105"/>
      <c r="G16" s="105"/>
      <c r="H16" s="105"/>
      <c r="I16" s="105"/>
    </row>
    <row r="17" spans="1:99" s="49" customFormat="1" x14ac:dyDescent="0.2">
      <c r="A17" s="122" t="s">
        <v>140</v>
      </c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BK17" s="61"/>
      <c r="BL17" s="61"/>
      <c r="BM17" s="61"/>
      <c r="BN17" s="61"/>
      <c r="BO17" s="61"/>
      <c r="BP17" s="61"/>
      <c r="BQ17" s="61"/>
      <c r="BR17" s="61"/>
      <c r="BS17" s="61"/>
      <c r="BT17" s="61"/>
    </row>
    <row r="18" spans="1:99" s="112" customFormat="1" x14ac:dyDescent="0.2">
      <c r="A18" s="108" t="s">
        <v>143</v>
      </c>
    </row>
    <row r="19" spans="1:99" s="112" customFormat="1" x14ac:dyDescent="0.2">
      <c r="A19" s="108"/>
    </row>
    <row r="20" spans="1:99" s="112" customFormat="1" x14ac:dyDescent="0.2">
      <c r="A20" s="108" t="s">
        <v>144</v>
      </c>
    </row>
    <row r="21" spans="1:99" x14ac:dyDescent="0.2">
      <c r="A21" s="111" t="s">
        <v>111</v>
      </c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</row>
  </sheetData>
  <mergeCells count="27">
    <mergeCell ref="AK5:AK6"/>
    <mergeCell ref="AL5:AL6"/>
    <mergeCell ref="R4:Y4"/>
    <mergeCell ref="Z4:AG4"/>
    <mergeCell ref="AH4:AK4"/>
    <mergeCell ref="AL4:AO4"/>
    <mergeCell ref="R5:T5"/>
    <mergeCell ref="V5:X5"/>
    <mergeCell ref="Z5:AB5"/>
    <mergeCell ref="AD5:AF5"/>
    <mergeCell ref="AG5:AG6"/>
    <mergeCell ref="Y5:Y6"/>
    <mergeCell ref="AM5:AM6"/>
    <mergeCell ref="AN5:AN6"/>
    <mergeCell ref="AO5:AO6"/>
    <mergeCell ref="AH5:AH6"/>
    <mergeCell ref="AI5:AI6"/>
    <mergeCell ref="AJ5:AJ6"/>
    <mergeCell ref="A4:A6"/>
    <mergeCell ref="F5:H5"/>
    <mergeCell ref="I5:I6"/>
    <mergeCell ref="B4:I4"/>
    <mergeCell ref="Q5:Q6"/>
    <mergeCell ref="B5:D5"/>
    <mergeCell ref="J5:L5"/>
    <mergeCell ref="N5:P5"/>
    <mergeCell ref="J4:Q4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Y65"/>
  <sheetViews>
    <sheetView windowProtection="1" zoomScale="90" zoomScaleNormal="90" workbookViewId="0"/>
  </sheetViews>
  <sheetFormatPr defaultRowHeight="12.75" x14ac:dyDescent="0.2"/>
  <cols>
    <col min="1" max="1" width="57" style="52" bestFit="1" customWidth="1"/>
    <col min="2" max="12" width="9.140625" style="52" customWidth="1"/>
    <col min="13" max="13" width="9.140625" style="52"/>
    <col min="14" max="16" width="9.140625" style="52" customWidth="1"/>
    <col min="17" max="17" width="9.140625" style="52"/>
    <col min="18" max="24" width="9.140625" style="52" customWidth="1"/>
    <col min="25" max="16384" width="9.140625" style="52"/>
  </cols>
  <sheetData>
    <row r="1" spans="1:25" x14ac:dyDescent="0.2">
      <c r="A1" s="427" t="s">
        <v>230</v>
      </c>
      <c r="B1" s="427"/>
      <c r="C1" s="427"/>
      <c r="D1" s="427"/>
      <c r="E1" s="427"/>
    </row>
    <row r="2" spans="1:25" x14ac:dyDescent="0.2">
      <c r="A2" s="427" t="s">
        <v>231</v>
      </c>
      <c r="B2" s="427"/>
      <c r="C2" s="427"/>
      <c r="D2" s="427"/>
      <c r="E2" s="427"/>
    </row>
    <row r="4" spans="1:25" ht="15" customHeight="1" x14ac:dyDescent="0.2">
      <c r="A4" s="712" t="s">
        <v>87</v>
      </c>
      <c r="B4" s="711" t="s">
        <v>80</v>
      </c>
      <c r="C4" s="711"/>
      <c r="D4" s="711"/>
      <c r="E4" s="711"/>
      <c r="F4" s="711" t="s">
        <v>69</v>
      </c>
      <c r="G4" s="711"/>
      <c r="H4" s="711"/>
      <c r="I4" s="711"/>
      <c r="J4" s="711" t="s">
        <v>59</v>
      </c>
      <c r="K4" s="711"/>
      <c r="L4" s="711"/>
      <c r="M4" s="711"/>
      <c r="N4" s="711" t="s">
        <v>3</v>
      </c>
      <c r="O4" s="711"/>
      <c r="P4" s="711"/>
      <c r="Q4" s="711"/>
      <c r="R4" s="711" t="s">
        <v>0</v>
      </c>
      <c r="S4" s="711"/>
      <c r="T4" s="711"/>
      <c r="U4" s="711"/>
      <c r="V4" s="711" t="s">
        <v>1</v>
      </c>
      <c r="W4" s="711"/>
      <c r="X4" s="711"/>
      <c r="Y4" s="711"/>
    </row>
    <row r="5" spans="1:25" x14ac:dyDescent="0.2">
      <c r="A5" s="713"/>
      <c r="B5" s="428" t="s">
        <v>179</v>
      </c>
      <c r="C5" s="428" t="s">
        <v>180</v>
      </c>
      <c r="D5" s="428" t="s">
        <v>2</v>
      </c>
      <c r="E5" s="428" t="s">
        <v>232</v>
      </c>
      <c r="F5" s="428" t="s">
        <v>179</v>
      </c>
      <c r="G5" s="428" t="s">
        <v>180</v>
      </c>
      <c r="H5" s="428" t="s">
        <v>2</v>
      </c>
      <c r="I5" s="428" t="s">
        <v>232</v>
      </c>
      <c r="J5" s="428" t="s">
        <v>179</v>
      </c>
      <c r="K5" s="428" t="s">
        <v>180</v>
      </c>
      <c r="L5" s="428" t="s">
        <v>2</v>
      </c>
      <c r="M5" s="428" t="s">
        <v>232</v>
      </c>
      <c r="N5" s="428" t="s">
        <v>179</v>
      </c>
      <c r="O5" s="428" t="s">
        <v>180</v>
      </c>
      <c r="P5" s="428" t="s">
        <v>2</v>
      </c>
      <c r="Q5" s="428" t="s">
        <v>232</v>
      </c>
      <c r="R5" s="428" t="s">
        <v>179</v>
      </c>
      <c r="S5" s="428" t="s">
        <v>180</v>
      </c>
      <c r="T5" s="428" t="s">
        <v>2</v>
      </c>
      <c r="U5" s="428" t="s">
        <v>232</v>
      </c>
      <c r="V5" s="428" t="s">
        <v>179</v>
      </c>
      <c r="W5" s="428" t="s">
        <v>180</v>
      </c>
      <c r="X5" s="428" t="s">
        <v>2</v>
      </c>
      <c r="Y5" s="428" t="s">
        <v>232</v>
      </c>
    </row>
    <row r="6" spans="1:25" x14ac:dyDescent="0.2">
      <c r="A6" s="429" t="s">
        <v>233</v>
      </c>
      <c r="B6" s="430"/>
      <c r="C6" s="430"/>
      <c r="D6" s="430"/>
      <c r="E6" s="430"/>
      <c r="F6" s="431">
        <f t="shared" ref="F6:Y6" si="0">AVERAGE(F7,F48)</f>
        <v>70.64799851190476</v>
      </c>
      <c r="G6" s="431">
        <f t="shared" si="0"/>
        <v>63.449999999999996</v>
      </c>
      <c r="H6" s="431">
        <f t="shared" si="0"/>
        <v>66.573091104497365</v>
      </c>
      <c r="I6" s="431">
        <f t="shared" si="0"/>
        <v>56.083333333333336</v>
      </c>
      <c r="J6" s="431">
        <f t="shared" si="0"/>
        <v>74.185000000000002</v>
      </c>
      <c r="K6" s="431">
        <f t="shared" si="0"/>
        <v>66.904999999999987</v>
      </c>
      <c r="L6" s="431">
        <f t="shared" si="0"/>
        <v>70.803749999999994</v>
      </c>
      <c r="M6" s="431">
        <f t="shared" si="0"/>
        <v>68</v>
      </c>
      <c r="N6" s="431">
        <f t="shared" si="0"/>
        <v>72.034166666666678</v>
      </c>
      <c r="O6" s="431">
        <f t="shared" si="0"/>
        <v>65.89</v>
      </c>
      <c r="P6" s="431">
        <f t="shared" si="0"/>
        <v>69.106666666666669</v>
      </c>
      <c r="Q6" s="431">
        <f t="shared" si="0"/>
        <v>65.5</v>
      </c>
      <c r="R6" s="431">
        <f t="shared" si="0"/>
        <v>72.004166666666663</v>
      </c>
      <c r="S6" s="431">
        <f t="shared" si="0"/>
        <v>66.683888888888887</v>
      </c>
      <c r="T6" s="431">
        <f t="shared" si="0"/>
        <v>68.617291666666674</v>
      </c>
      <c r="U6" s="431">
        <f t="shared" si="0"/>
        <v>51.513888888888893</v>
      </c>
      <c r="V6" s="431">
        <f t="shared" si="0"/>
        <v>72.481666666666669</v>
      </c>
      <c r="W6" s="431">
        <f t="shared" si="0"/>
        <v>65.566666666666663</v>
      </c>
      <c r="X6" s="431">
        <f t="shared" si="0"/>
        <v>68.370833333333337</v>
      </c>
      <c r="Y6" s="431">
        <f t="shared" si="0"/>
        <v>72.5</v>
      </c>
    </row>
    <row r="7" spans="1:25" ht="12" customHeight="1" x14ac:dyDescent="0.2">
      <c r="A7" s="432" t="s">
        <v>234</v>
      </c>
      <c r="B7" s="432"/>
      <c r="C7" s="432"/>
      <c r="D7" s="432"/>
      <c r="E7" s="432"/>
      <c r="F7" s="433">
        <f>AVERAGE(F8,F19,F30,F32,F42,F45)</f>
        <v>66.19433035714286</v>
      </c>
      <c r="G7" s="434" t="s">
        <v>45</v>
      </c>
      <c r="H7" s="433">
        <f>AVERAGE(H8,H19,H30,H32,H42,H45)</f>
        <v>66.19433035714286</v>
      </c>
      <c r="I7" s="433">
        <f>AVERAGE(I8,I19,I30,I32,I42,I45)</f>
        <v>56.083333333333336</v>
      </c>
      <c r="J7" s="435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5"/>
      <c r="Y7" s="435"/>
    </row>
    <row r="8" spans="1:25" ht="15.75" hidden="1" customHeight="1" x14ac:dyDescent="0.2">
      <c r="A8" s="436" t="s">
        <v>186</v>
      </c>
      <c r="B8" s="436" t="e">
        <f>AVERAGE(B9,B19)</f>
        <v>#DIV/0!</v>
      </c>
      <c r="C8" s="436" t="e">
        <f t="shared" ref="C8:D8" si="1">AVERAGE(C9,C19)</f>
        <v>#DIV/0!</v>
      </c>
      <c r="D8" s="436" t="e">
        <f t="shared" si="1"/>
        <v>#DIV/0!</v>
      </c>
      <c r="E8" s="436"/>
      <c r="F8" s="437">
        <f>AVERAGE(F9,F19)</f>
        <v>66.687232142857141</v>
      </c>
      <c r="G8" s="384" t="s">
        <v>45</v>
      </c>
      <c r="H8" s="437">
        <f>AVERAGE(H9,H19)</f>
        <v>66.687232142857141</v>
      </c>
      <c r="I8" s="437">
        <f>AVERAGE(I9,I30,I32,I42,I45)</f>
        <v>56.083333333333336</v>
      </c>
      <c r="J8" s="437">
        <f>AVERAGE(J9,J19)</f>
        <v>64.509722222222223</v>
      </c>
      <c r="K8" s="437">
        <v>0</v>
      </c>
      <c r="L8" s="437">
        <f>AVERAGE(L9,L19)</f>
        <v>64.509722222222223</v>
      </c>
      <c r="M8" s="436"/>
      <c r="N8" s="437">
        <f>AVERAGE(N9,N19)</f>
        <v>63.641111111111108</v>
      </c>
      <c r="O8" s="384" t="s">
        <v>45</v>
      </c>
      <c r="P8" s="437">
        <f>AVERAGE(P9,P19)</f>
        <v>63.641111111111108</v>
      </c>
      <c r="Q8" s="436"/>
      <c r="R8" s="437">
        <f>AVERAGE(R9,R19)</f>
        <v>62.648888888888891</v>
      </c>
      <c r="S8" s="437">
        <f>AVERAGE(S9,S19)</f>
        <v>63.38</v>
      </c>
      <c r="T8" s="437">
        <f>AVERAGE(T9,T19)</f>
        <v>62.803333333333335</v>
      </c>
      <c r="U8" s="438"/>
      <c r="V8" s="437">
        <f t="shared" ref="V8:X8" si="2">AVERAGE(V10:V18)</f>
        <v>62.577500000000001</v>
      </c>
      <c r="W8" s="437">
        <f t="shared" si="2"/>
        <v>57.7</v>
      </c>
      <c r="X8" s="437">
        <f t="shared" si="2"/>
        <v>62.230625000000003</v>
      </c>
      <c r="Y8" s="438"/>
    </row>
    <row r="9" spans="1:25" s="443" customFormat="1" ht="15.75" hidden="1" customHeight="1" x14ac:dyDescent="0.2">
      <c r="A9" s="439" t="s">
        <v>235</v>
      </c>
      <c r="B9" s="440" t="e">
        <f>AVERAGE(B10:B18)</f>
        <v>#DIV/0!</v>
      </c>
      <c r="C9" s="440" t="e">
        <f t="shared" ref="C9:D9" si="3">AVERAGE(C10:C18)</f>
        <v>#DIV/0!</v>
      </c>
      <c r="D9" s="440" t="e">
        <f t="shared" si="3"/>
        <v>#DIV/0!</v>
      </c>
      <c r="E9" s="440"/>
      <c r="F9" s="441">
        <f>AVERAGE(F10:F18)</f>
        <v>65.11571428571429</v>
      </c>
      <c r="G9" s="425" t="s">
        <v>45</v>
      </c>
      <c r="H9" s="441">
        <f>AVERAGE(H10:H18)</f>
        <v>65.11571428571429</v>
      </c>
      <c r="I9" s="440"/>
      <c r="J9" s="441">
        <f>AVERAGE(J10:J18)</f>
        <v>61.364444444444445</v>
      </c>
      <c r="K9" s="425" t="s">
        <v>45</v>
      </c>
      <c r="L9" s="441">
        <f>AVERAGE(L10:L18)</f>
        <v>61.364444444444445</v>
      </c>
      <c r="M9" s="441" t="e">
        <f t="shared" ref="M9" si="4">AVERAGE(M10:M18)</f>
        <v>#DIV/0!</v>
      </c>
      <c r="N9" s="441">
        <f>AVERAGE(N10:N18)</f>
        <v>63.641111111111108</v>
      </c>
      <c r="O9" s="425" t="s">
        <v>45</v>
      </c>
      <c r="P9" s="441">
        <f t="shared" ref="P9" si="5">AVERAGE(P10:P18)</f>
        <v>63.641111111111108</v>
      </c>
      <c r="Q9" s="440"/>
      <c r="R9" s="441">
        <f>AVERAGE(R10:R18)</f>
        <v>62.648888888888891</v>
      </c>
      <c r="S9" s="441">
        <f t="shared" ref="S9:T9" si="6">AVERAGE(S10:S18)</f>
        <v>63.38</v>
      </c>
      <c r="T9" s="441">
        <f t="shared" si="6"/>
        <v>62.803333333333335</v>
      </c>
      <c r="U9" s="442"/>
      <c r="V9" s="441">
        <f>AVERAGE(V10:V18)</f>
        <v>62.577500000000001</v>
      </c>
      <c r="W9" s="441">
        <f t="shared" ref="W9:X9" si="7">AVERAGE(W10:W18)</f>
        <v>57.7</v>
      </c>
      <c r="X9" s="441">
        <f t="shared" si="7"/>
        <v>62.230625000000003</v>
      </c>
      <c r="Y9" s="442"/>
    </row>
    <row r="10" spans="1:25" hidden="1" x14ac:dyDescent="0.2">
      <c r="A10" s="444" t="s">
        <v>188</v>
      </c>
      <c r="B10" s="445"/>
      <c r="C10" s="445"/>
      <c r="D10" s="445"/>
      <c r="E10" s="446"/>
      <c r="F10" s="64">
        <v>64.099999999999994</v>
      </c>
      <c r="G10" s="447" t="s">
        <v>45</v>
      </c>
      <c r="H10" s="64">
        <v>64.099999999999994</v>
      </c>
      <c r="I10" s="447"/>
      <c r="J10" s="447">
        <v>61.35</v>
      </c>
      <c r="K10" s="447" t="s">
        <v>45</v>
      </c>
      <c r="L10" s="447">
        <v>61.35</v>
      </c>
      <c r="M10" s="447" t="s">
        <v>46</v>
      </c>
      <c r="N10" s="448">
        <v>76.2</v>
      </c>
      <c r="O10" s="447" t="s">
        <v>45</v>
      </c>
      <c r="P10" s="448">
        <v>76.2</v>
      </c>
      <c r="Q10" s="447" t="s">
        <v>46</v>
      </c>
      <c r="R10" s="449">
        <v>64.03</v>
      </c>
      <c r="S10" s="447" t="s">
        <v>45</v>
      </c>
      <c r="T10" s="449">
        <f>AVERAGE(R10:S10)</f>
        <v>64.03</v>
      </c>
      <c r="U10" s="447" t="s">
        <v>46</v>
      </c>
      <c r="V10" s="448">
        <v>69.88</v>
      </c>
      <c r="W10" s="447" t="s">
        <v>45</v>
      </c>
      <c r="X10" s="448">
        <v>69.88</v>
      </c>
      <c r="Y10" s="447" t="s">
        <v>46</v>
      </c>
    </row>
    <row r="11" spans="1:25" hidden="1" x14ac:dyDescent="0.2">
      <c r="A11" s="444" t="s">
        <v>189</v>
      </c>
      <c r="B11" s="444"/>
      <c r="C11" s="444"/>
      <c r="D11" s="444" t="e">
        <f t="shared" ref="D11:D22" si="8">AVERAGE(B11,C11)</f>
        <v>#DIV/0!</v>
      </c>
      <c r="E11" s="450"/>
      <c r="F11" s="64">
        <v>62.62</v>
      </c>
      <c r="G11" s="447" t="s">
        <v>45</v>
      </c>
      <c r="H11" s="64">
        <v>62.62</v>
      </c>
      <c r="I11" s="447"/>
      <c r="J11" s="447">
        <v>57.85</v>
      </c>
      <c r="K11" s="447" t="s">
        <v>45</v>
      </c>
      <c r="L11" s="447">
        <v>57.85</v>
      </c>
      <c r="M11" s="447" t="s">
        <v>46</v>
      </c>
      <c r="N11" s="448">
        <v>52.32</v>
      </c>
      <c r="O11" s="447" t="s">
        <v>45</v>
      </c>
      <c r="P11" s="448">
        <v>52.32</v>
      </c>
      <c r="Q11" s="447" t="s">
        <v>46</v>
      </c>
      <c r="R11" s="449">
        <v>57.75</v>
      </c>
      <c r="S11" s="447" t="s">
        <v>45</v>
      </c>
      <c r="T11" s="449">
        <v>57.75</v>
      </c>
      <c r="U11" s="447" t="s">
        <v>46</v>
      </c>
      <c r="V11" s="448">
        <v>57.75</v>
      </c>
      <c r="W11" s="447" t="s">
        <v>45</v>
      </c>
      <c r="X11" s="448">
        <v>57.75</v>
      </c>
      <c r="Y11" s="447" t="s">
        <v>46</v>
      </c>
    </row>
    <row r="12" spans="1:25" hidden="1" x14ac:dyDescent="0.2">
      <c r="A12" s="444" t="s">
        <v>190</v>
      </c>
      <c r="B12" s="444"/>
      <c r="C12" s="444"/>
      <c r="D12" s="444" t="e">
        <f t="shared" si="8"/>
        <v>#DIV/0!</v>
      </c>
      <c r="E12" s="450"/>
      <c r="F12" s="64">
        <v>63.63</v>
      </c>
      <c r="G12" s="447" t="s">
        <v>45</v>
      </c>
      <c r="H12" s="64">
        <v>63.63</v>
      </c>
      <c r="I12" s="447"/>
      <c r="J12" s="447">
        <v>65.319999999999993</v>
      </c>
      <c r="K12" s="447" t="s">
        <v>45</v>
      </c>
      <c r="L12" s="447">
        <v>65.319999999999993</v>
      </c>
      <c r="M12" s="447" t="s">
        <v>46</v>
      </c>
      <c r="N12" s="448">
        <v>63.07</v>
      </c>
      <c r="O12" s="447" t="s">
        <v>45</v>
      </c>
      <c r="P12" s="448">
        <v>63.07</v>
      </c>
      <c r="Q12" s="447" t="s">
        <v>46</v>
      </c>
      <c r="R12" s="449">
        <v>59.28</v>
      </c>
      <c r="S12" s="447" t="s">
        <v>45</v>
      </c>
      <c r="T12" s="449">
        <v>59.28</v>
      </c>
      <c r="U12" s="447" t="s">
        <v>46</v>
      </c>
      <c r="V12" s="448">
        <v>67.64</v>
      </c>
      <c r="W12" s="447" t="s">
        <v>45</v>
      </c>
      <c r="X12" s="448">
        <v>67.64</v>
      </c>
      <c r="Y12" s="447" t="s">
        <v>46</v>
      </c>
    </row>
    <row r="13" spans="1:25" hidden="1" x14ac:dyDescent="0.2">
      <c r="A13" s="334" t="s">
        <v>191</v>
      </c>
      <c r="B13" s="444"/>
      <c r="C13" s="444"/>
      <c r="D13" s="444" t="e">
        <f t="shared" si="8"/>
        <v>#DIV/0!</v>
      </c>
      <c r="E13" s="450"/>
      <c r="F13" s="451" t="s">
        <v>45</v>
      </c>
      <c r="G13" s="451" t="s">
        <v>45</v>
      </c>
      <c r="H13" s="451" t="s">
        <v>45</v>
      </c>
      <c r="I13" s="451"/>
      <c r="J13" s="447">
        <v>65.92</v>
      </c>
      <c r="K13" s="447" t="s">
        <v>45</v>
      </c>
      <c r="L13" s="447">
        <v>65.92</v>
      </c>
      <c r="M13" s="447" t="s">
        <v>46</v>
      </c>
      <c r="N13" s="448">
        <v>67.680000000000007</v>
      </c>
      <c r="O13" s="447" t="s">
        <v>45</v>
      </c>
      <c r="P13" s="448">
        <v>67.680000000000007</v>
      </c>
      <c r="Q13" s="447" t="s">
        <v>46</v>
      </c>
      <c r="R13" s="449">
        <v>58.19</v>
      </c>
      <c r="S13" s="447" t="s">
        <v>45</v>
      </c>
      <c r="T13" s="449">
        <v>58.19</v>
      </c>
      <c r="U13" s="447" t="s">
        <v>46</v>
      </c>
      <c r="V13" s="448">
        <v>62.32</v>
      </c>
      <c r="W13" s="447" t="s">
        <v>45</v>
      </c>
      <c r="X13" s="448">
        <v>62.32</v>
      </c>
      <c r="Y13" s="447" t="s">
        <v>46</v>
      </c>
    </row>
    <row r="14" spans="1:25" hidden="1" x14ac:dyDescent="0.2">
      <c r="A14" s="444" t="s">
        <v>192</v>
      </c>
      <c r="B14" s="444"/>
      <c r="C14" s="444"/>
      <c r="D14" s="444" t="e">
        <f t="shared" si="8"/>
        <v>#DIV/0!</v>
      </c>
      <c r="E14" s="450"/>
      <c r="F14" s="64">
        <v>62.69</v>
      </c>
      <c r="G14" s="447" t="s">
        <v>45</v>
      </c>
      <c r="H14" s="64">
        <v>62.69</v>
      </c>
      <c r="I14" s="447"/>
      <c r="J14" s="447">
        <v>59.23</v>
      </c>
      <c r="K14" s="447" t="s">
        <v>45</v>
      </c>
      <c r="L14" s="447">
        <v>59.23</v>
      </c>
      <c r="M14" s="447" t="s">
        <v>46</v>
      </c>
      <c r="N14" s="448">
        <v>57.52</v>
      </c>
      <c r="O14" s="447" t="s">
        <v>45</v>
      </c>
      <c r="P14" s="448">
        <v>57.52</v>
      </c>
      <c r="Q14" s="447" t="s">
        <v>46</v>
      </c>
      <c r="R14" s="449">
        <v>60.6</v>
      </c>
      <c r="S14" s="447">
        <v>63.38</v>
      </c>
      <c r="T14" s="449">
        <f>AVERAGE(R14:S14)</f>
        <v>61.99</v>
      </c>
      <c r="U14" s="447" t="s">
        <v>46</v>
      </c>
      <c r="V14" s="448">
        <v>63.25</v>
      </c>
      <c r="W14" s="448">
        <v>57.7</v>
      </c>
      <c r="X14" s="449">
        <f>AVERAGE(V14:W14)</f>
        <v>60.475000000000001</v>
      </c>
      <c r="Y14" s="447" t="s">
        <v>46</v>
      </c>
    </row>
    <row r="15" spans="1:25" hidden="1" x14ac:dyDescent="0.2">
      <c r="A15" s="444" t="s">
        <v>193</v>
      </c>
      <c r="B15" s="444"/>
      <c r="C15" s="444"/>
      <c r="D15" s="444" t="e">
        <f t="shared" si="8"/>
        <v>#DIV/0!</v>
      </c>
      <c r="E15" s="450"/>
      <c r="F15" s="64">
        <v>67.48</v>
      </c>
      <c r="G15" s="447" t="s">
        <v>45</v>
      </c>
      <c r="H15" s="64">
        <v>67.48</v>
      </c>
      <c r="I15" s="447"/>
      <c r="J15" s="447">
        <v>65.95</v>
      </c>
      <c r="K15" s="447" t="s">
        <v>45</v>
      </c>
      <c r="L15" s="447">
        <v>65.95</v>
      </c>
      <c r="M15" s="447" t="s">
        <v>46</v>
      </c>
      <c r="N15" s="448">
        <v>66.5</v>
      </c>
      <c r="O15" s="447" t="s">
        <v>45</v>
      </c>
      <c r="P15" s="448">
        <v>66.5</v>
      </c>
      <c r="Q15" s="447" t="s">
        <v>46</v>
      </c>
      <c r="R15" s="449">
        <v>66.81</v>
      </c>
      <c r="S15" s="447" t="s">
        <v>45</v>
      </c>
      <c r="T15" s="449">
        <v>66.81</v>
      </c>
      <c r="U15" s="447" t="s">
        <v>46</v>
      </c>
      <c r="V15" s="447" t="s">
        <v>45</v>
      </c>
      <c r="W15" s="447" t="s">
        <v>45</v>
      </c>
      <c r="X15" s="447" t="s">
        <v>45</v>
      </c>
      <c r="Y15" s="447" t="s">
        <v>45</v>
      </c>
    </row>
    <row r="16" spans="1:25" hidden="1" x14ac:dyDescent="0.2">
      <c r="A16" s="444" t="s">
        <v>194</v>
      </c>
      <c r="B16" s="444"/>
      <c r="C16" s="444"/>
      <c r="D16" s="444" t="e">
        <f t="shared" si="8"/>
        <v>#DIV/0!</v>
      </c>
      <c r="E16" s="450"/>
      <c r="F16" s="64">
        <v>62.79</v>
      </c>
      <c r="G16" s="447" t="s">
        <v>45</v>
      </c>
      <c r="H16" s="64">
        <v>62.79</v>
      </c>
      <c r="I16" s="447"/>
      <c r="J16" s="447">
        <v>60.75</v>
      </c>
      <c r="K16" s="447" t="s">
        <v>45</v>
      </c>
      <c r="L16" s="447">
        <v>60.75</v>
      </c>
      <c r="M16" s="447" t="s">
        <v>46</v>
      </c>
      <c r="N16" s="448">
        <v>67.48</v>
      </c>
      <c r="O16" s="447" t="s">
        <v>45</v>
      </c>
      <c r="P16" s="448">
        <v>67.48</v>
      </c>
      <c r="Q16" s="447" t="s">
        <v>46</v>
      </c>
      <c r="R16" s="449">
        <v>63.83</v>
      </c>
      <c r="S16" s="343"/>
      <c r="T16" s="449">
        <v>63.83</v>
      </c>
      <c r="U16" s="447" t="s">
        <v>46</v>
      </c>
      <c r="V16" s="448">
        <v>64.92</v>
      </c>
      <c r="W16" s="447" t="s">
        <v>45</v>
      </c>
      <c r="X16" s="448">
        <v>64.92</v>
      </c>
      <c r="Y16" s="447" t="s">
        <v>46</v>
      </c>
    </row>
    <row r="17" spans="1:25" ht="15.75" hidden="1" customHeight="1" x14ac:dyDescent="0.2">
      <c r="A17" s="444" t="s">
        <v>236</v>
      </c>
      <c r="B17" s="452"/>
      <c r="C17" s="452"/>
      <c r="D17" s="452"/>
      <c r="E17" s="453"/>
      <c r="F17" s="451" t="s">
        <v>45</v>
      </c>
      <c r="G17" s="451" t="s">
        <v>45</v>
      </c>
      <c r="H17" s="451" t="s">
        <v>45</v>
      </c>
      <c r="I17" s="451"/>
      <c r="J17" s="447">
        <v>56.5</v>
      </c>
      <c r="K17" s="447" t="s">
        <v>45</v>
      </c>
      <c r="L17" s="447">
        <v>56.5</v>
      </c>
      <c r="M17" s="447" t="s">
        <v>46</v>
      </c>
      <c r="N17" s="448">
        <v>62.62</v>
      </c>
      <c r="O17" s="447" t="s">
        <v>45</v>
      </c>
      <c r="P17" s="448">
        <v>62.62</v>
      </c>
      <c r="Q17" s="447" t="s">
        <v>46</v>
      </c>
      <c r="R17" s="449">
        <v>69</v>
      </c>
      <c r="S17" s="447" t="s">
        <v>45</v>
      </c>
      <c r="T17" s="449">
        <v>69</v>
      </c>
      <c r="U17" s="447" t="s">
        <v>46</v>
      </c>
      <c r="V17" s="448">
        <v>52.2</v>
      </c>
      <c r="W17" s="447" t="s">
        <v>45</v>
      </c>
      <c r="X17" s="448">
        <v>52.2</v>
      </c>
      <c r="Y17" s="447" t="s">
        <v>46</v>
      </c>
    </row>
    <row r="18" spans="1:25" hidden="1" x14ac:dyDescent="0.2">
      <c r="A18" s="444" t="s">
        <v>196</v>
      </c>
      <c r="B18" s="444"/>
      <c r="C18" s="444"/>
      <c r="D18" s="444" t="e">
        <f t="shared" si="8"/>
        <v>#DIV/0!</v>
      </c>
      <c r="E18" s="450"/>
      <c r="F18" s="64">
        <v>72.5</v>
      </c>
      <c r="G18" s="447" t="s">
        <v>45</v>
      </c>
      <c r="H18" s="64">
        <v>72.5</v>
      </c>
      <c r="I18" s="447"/>
      <c r="J18" s="447">
        <v>59.41</v>
      </c>
      <c r="K18" s="447" t="s">
        <v>45</v>
      </c>
      <c r="L18" s="447">
        <v>59.41</v>
      </c>
      <c r="M18" s="447" t="s">
        <v>46</v>
      </c>
      <c r="N18" s="448">
        <v>59.38</v>
      </c>
      <c r="O18" s="447" t="s">
        <v>45</v>
      </c>
      <c r="P18" s="448">
        <v>59.38</v>
      </c>
      <c r="Q18" s="447" t="s">
        <v>46</v>
      </c>
      <c r="R18" s="449">
        <v>64.349999999999994</v>
      </c>
      <c r="S18" s="447" t="s">
        <v>45</v>
      </c>
      <c r="T18" s="449">
        <v>64.349999999999994</v>
      </c>
      <c r="U18" s="447" t="s">
        <v>46</v>
      </c>
      <c r="V18" s="448">
        <v>62.66</v>
      </c>
      <c r="W18" s="447" t="s">
        <v>45</v>
      </c>
      <c r="X18" s="448">
        <v>62.66</v>
      </c>
      <c r="Y18" s="447" t="s">
        <v>46</v>
      </c>
    </row>
    <row r="19" spans="1:25" ht="15.75" hidden="1" customHeight="1" x14ac:dyDescent="0.2">
      <c r="A19" s="454" t="s">
        <v>197</v>
      </c>
      <c r="B19" s="454" t="e">
        <f>AVERAGE(B20:B28)</f>
        <v>#DIV/0!</v>
      </c>
      <c r="C19" s="454" t="e">
        <f t="shared" ref="C19:D19" si="9">AVERAGE(C20:C28)</f>
        <v>#DIV/0!</v>
      </c>
      <c r="D19" s="454" t="e">
        <f t="shared" si="9"/>
        <v>#DIV/0!</v>
      </c>
      <c r="E19" s="454"/>
      <c r="F19" s="455">
        <f>AVERAGE(F20:F28)</f>
        <v>68.258749999999992</v>
      </c>
      <c r="G19" s="455"/>
      <c r="H19" s="455">
        <f>AVERAGE(H20:H28)</f>
        <v>68.258749999999992</v>
      </c>
      <c r="I19" s="455"/>
      <c r="J19" s="455">
        <f>AVERAGE(J20:J28)</f>
        <v>67.655000000000001</v>
      </c>
      <c r="K19" s="455"/>
      <c r="L19" s="455">
        <f>AVERAGE(L20:L28)</f>
        <v>67.655000000000001</v>
      </c>
      <c r="M19" s="455"/>
      <c r="N19" s="442"/>
      <c r="O19" s="456"/>
      <c r="P19" s="442"/>
      <c r="Q19" s="456"/>
      <c r="R19" s="65"/>
      <c r="S19" s="456"/>
      <c r="T19" s="65"/>
      <c r="U19" s="456"/>
      <c r="V19" s="442"/>
      <c r="W19" s="456"/>
      <c r="X19" s="442"/>
      <c r="Y19" s="456"/>
    </row>
    <row r="20" spans="1:25" hidden="1" x14ac:dyDescent="0.2">
      <c r="A20" s="457" t="s">
        <v>198</v>
      </c>
      <c r="B20" s="457"/>
      <c r="C20" s="457"/>
      <c r="D20" s="457" t="e">
        <f t="shared" si="8"/>
        <v>#DIV/0!</v>
      </c>
      <c r="E20" s="457"/>
      <c r="F20" s="64">
        <v>66.959999999999994</v>
      </c>
      <c r="G20" s="447" t="s">
        <v>45</v>
      </c>
      <c r="H20" s="64">
        <v>66.959999999999994</v>
      </c>
      <c r="I20" s="447"/>
      <c r="J20" s="447">
        <v>54.8</v>
      </c>
      <c r="K20" s="447" t="s">
        <v>45</v>
      </c>
      <c r="L20" s="447">
        <v>54.8</v>
      </c>
      <c r="M20" s="447" t="s">
        <v>46</v>
      </c>
      <c r="N20" s="458"/>
      <c r="O20" s="459"/>
      <c r="P20" s="458"/>
      <c r="Q20" s="459"/>
      <c r="R20" s="460"/>
      <c r="S20" s="459"/>
      <c r="T20" s="460"/>
      <c r="U20" s="459"/>
      <c r="V20" s="458"/>
      <c r="W20" s="459"/>
      <c r="X20" s="458"/>
      <c r="Y20" s="459"/>
    </row>
    <row r="21" spans="1:25" hidden="1" x14ac:dyDescent="0.2">
      <c r="A21" s="457" t="s">
        <v>199</v>
      </c>
      <c r="B21" s="452"/>
      <c r="C21" s="452"/>
      <c r="D21" s="452"/>
      <c r="E21" s="452"/>
      <c r="F21" s="447" t="s">
        <v>45</v>
      </c>
      <c r="G21" s="447" t="s">
        <v>45</v>
      </c>
      <c r="H21" s="447" t="s">
        <v>45</v>
      </c>
      <c r="I21" s="447"/>
      <c r="J21" s="447">
        <v>82.87</v>
      </c>
      <c r="K21" s="447" t="s">
        <v>45</v>
      </c>
      <c r="L21" s="447">
        <v>82.87</v>
      </c>
      <c r="M21" s="447" t="s">
        <v>46</v>
      </c>
      <c r="N21" s="458"/>
      <c r="O21" s="459"/>
      <c r="P21" s="458"/>
      <c r="Q21" s="459"/>
      <c r="R21" s="460"/>
      <c r="S21" s="459"/>
      <c r="T21" s="460"/>
      <c r="U21" s="459"/>
      <c r="V21" s="458"/>
      <c r="W21" s="459"/>
      <c r="X21" s="458"/>
      <c r="Y21" s="459"/>
    </row>
    <row r="22" spans="1:25" hidden="1" x14ac:dyDescent="0.2">
      <c r="A22" s="457" t="s">
        <v>200</v>
      </c>
      <c r="B22" s="457"/>
      <c r="C22" s="457"/>
      <c r="D22" s="457" t="e">
        <f t="shared" si="8"/>
        <v>#DIV/0!</v>
      </c>
      <c r="E22" s="457"/>
      <c r="F22" s="67">
        <v>55.9</v>
      </c>
      <c r="G22" s="447" t="s">
        <v>45</v>
      </c>
      <c r="H22" s="64">
        <v>55.9</v>
      </c>
      <c r="I22" s="447"/>
      <c r="J22" s="447">
        <v>61.88</v>
      </c>
      <c r="K22" s="447" t="s">
        <v>45</v>
      </c>
      <c r="L22" s="447">
        <v>61.88</v>
      </c>
      <c r="M22" s="447" t="s">
        <v>46</v>
      </c>
      <c r="N22" s="458"/>
      <c r="O22" s="459"/>
      <c r="P22" s="458"/>
      <c r="Q22" s="459"/>
      <c r="R22" s="460"/>
      <c r="S22" s="459"/>
      <c r="T22" s="460"/>
      <c r="U22" s="459"/>
      <c r="V22" s="458"/>
      <c r="W22" s="459"/>
      <c r="X22" s="458"/>
      <c r="Y22" s="459"/>
    </row>
    <row r="23" spans="1:25" hidden="1" x14ac:dyDescent="0.2">
      <c r="A23" s="457" t="s">
        <v>201</v>
      </c>
      <c r="B23" s="452"/>
      <c r="C23" s="452"/>
      <c r="D23" s="452"/>
      <c r="E23" s="452"/>
      <c r="F23" s="64">
        <v>50.17</v>
      </c>
      <c r="G23" s="447" t="s">
        <v>45</v>
      </c>
      <c r="H23" s="64">
        <v>50.17</v>
      </c>
      <c r="I23" s="447"/>
      <c r="J23" s="447">
        <v>71.069999999999993</v>
      </c>
      <c r="K23" s="447" t="s">
        <v>45</v>
      </c>
      <c r="L23" s="447">
        <v>71.069999999999993</v>
      </c>
      <c r="M23" s="447" t="s">
        <v>46</v>
      </c>
      <c r="N23" s="458"/>
      <c r="O23" s="459"/>
      <c r="P23" s="458"/>
      <c r="Q23" s="459"/>
      <c r="R23" s="460"/>
      <c r="S23" s="459"/>
      <c r="T23" s="460"/>
      <c r="U23" s="459"/>
      <c r="V23" s="458"/>
      <c r="W23" s="459"/>
      <c r="X23" s="458"/>
      <c r="Y23" s="459"/>
    </row>
    <row r="24" spans="1:25" hidden="1" x14ac:dyDescent="0.2">
      <c r="A24" s="461" t="s">
        <v>205</v>
      </c>
      <c r="B24" s="462"/>
      <c r="C24" s="462"/>
      <c r="D24" s="462"/>
      <c r="E24" s="462"/>
      <c r="F24" s="64">
        <v>75.069999999999993</v>
      </c>
      <c r="G24" s="447" t="s">
        <v>45</v>
      </c>
      <c r="H24" s="64">
        <v>75.069999999999993</v>
      </c>
      <c r="I24" s="447"/>
      <c r="J24" s="459"/>
      <c r="K24" s="459"/>
      <c r="L24" s="459"/>
      <c r="M24" s="459"/>
      <c r="N24" s="458"/>
      <c r="O24" s="459"/>
      <c r="P24" s="458"/>
      <c r="Q24" s="459"/>
      <c r="R24" s="460"/>
      <c r="S24" s="459"/>
      <c r="T24" s="460"/>
      <c r="U24" s="459"/>
      <c r="V24" s="458"/>
      <c r="W24" s="459"/>
      <c r="X24" s="458"/>
      <c r="Y24" s="459"/>
    </row>
    <row r="25" spans="1:25" hidden="1" x14ac:dyDescent="0.2">
      <c r="A25" s="461" t="s">
        <v>202</v>
      </c>
      <c r="B25" s="461"/>
      <c r="C25" s="461"/>
      <c r="D25" s="461" t="e">
        <f t="shared" ref="D25" si="10">AVERAGE(B25,C25)</f>
        <v>#DIV/0!</v>
      </c>
      <c r="E25" s="461"/>
      <c r="F25" s="64">
        <v>67.22</v>
      </c>
      <c r="G25" s="447" t="s">
        <v>45</v>
      </c>
      <c r="H25" s="64">
        <v>67.22</v>
      </c>
      <c r="I25" s="447"/>
      <c r="J25" s="459"/>
      <c r="K25" s="459"/>
      <c r="L25" s="459"/>
      <c r="M25" s="459"/>
      <c r="N25" s="458"/>
      <c r="O25" s="459"/>
      <c r="P25" s="458"/>
      <c r="Q25" s="459"/>
      <c r="R25" s="460"/>
      <c r="S25" s="459"/>
      <c r="T25" s="460"/>
      <c r="U25" s="459"/>
      <c r="V25" s="458"/>
      <c r="W25" s="459"/>
      <c r="X25" s="458"/>
      <c r="Y25" s="459"/>
    </row>
    <row r="26" spans="1:25" hidden="1" x14ac:dyDescent="0.2">
      <c r="A26" s="461" t="s">
        <v>206</v>
      </c>
      <c r="B26" s="462"/>
      <c r="C26" s="462"/>
      <c r="D26" s="462"/>
      <c r="E26" s="462"/>
      <c r="F26" s="64">
        <v>64</v>
      </c>
      <c r="G26" s="447" t="s">
        <v>45</v>
      </c>
      <c r="H26" s="64">
        <v>64</v>
      </c>
      <c r="I26" s="447"/>
      <c r="J26" s="459"/>
      <c r="K26" s="459"/>
      <c r="L26" s="459"/>
      <c r="M26" s="459"/>
      <c r="N26" s="458"/>
      <c r="O26" s="459"/>
      <c r="P26" s="458"/>
      <c r="Q26" s="459"/>
      <c r="R26" s="460"/>
      <c r="S26" s="459"/>
      <c r="T26" s="460"/>
      <c r="U26" s="459"/>
      <c r="V26" s="458"/>
      <c r="W26" s="459"/>
      <c r="X26" s="458"/>
      <c r="Y26" s="459"/>
    </row>
    <row r="27" spans="1:25" hidden="1" x14ac:dyDescent="0.2">
      <c r="A27" s="461" t="s">
        <v>237</v>
      </c>
      <c r="B27" s="462"/>
      <c r="C27" s="462"/>
      <c r="D27" s="462"/>
      <c r="E27" s="462"/>
      <c r="F27" s="64">
        <v>74.349999999999994</v>
      </c>
      <c r="G27" s="447" t="s">
        <v>45</v>
      </c>
      <c r="H27" s="64">
        <v>74.349999999999994</v>
      </c>
      <c r="I27" s="447"/>
      <c r="J27" s="459"/>
      <c r="K27" s="459"/>
      <c r="L27" s="459"/>
      <c r="M27" s="459"/>
      <c r="N27" s="458"/>
      <c r="O27" s="459"/>
      <c r="P27" s="458"/>
      <c r="Q27" s="459"/>
      <c r="R27" s="460"/>
      <c r="S27" s="459"/>
      <c r="T27" s="460"/>
      <c r="U27" s="459"/>
      <c r="V27" s="458"/>
      <c r="W27" s="459"/>
      <c r="X27" s="458"/>
      <c r="Y27" s="459"/>
    </row>
    <row r="28" spans="1:25" hidden="1" x14ac:dyDescent="0.2">
      <c r="A28" s="444" t="s">
        <v>236</v>
      </c>
      <c r="B28" s="462"/>
      <c r="C28" s="462"/>
      <c r="D28" s="462"/>
      <c r="E28" s="462"/>
      <c r="F28" s="67">
        <v>92.4</v>
      </c>
      <c r="G28" s="447" t="s">
        <v>45</v>
      </c>
      <c r="H28" s="64">
        <v>92.4</v>
      </c>
      <c r="I28" s="447"/>
      <c r="J28" s="459"/>
      <c r="K28" s="459"/>
      <c r="L28" s="459"/>
      <c r="M28" s="459"/>
      <c r="N28" s="458"/>
      <c r="O28" s="459"/>
      <c r="P28" s="458"/>
      <c r="Q28" s="459"/>
      <c r="R28" s="460"/>
      <c r="S28" s="459"/>
      <c r="T28" s="460"/>
      <c r="U28" s="459"/>
      <c r="V28" s="458"/>
      <c r="W28" s="459"/>
      <c r="X28" s="458"/>
      <c r="Y28" s="459"/>
    </row>
    <row r="29" spans="1:25" hidden="1" x14ac:dyDescent="0.2">
      <c r="A29" s="334" t="s">
        <v>207</v>
      </c>
      <c r="B29" s="461"/>
      <c r="C29" s="461"/>
      <c r="D29" s="461" t="e">
        <f t="shared" ref="D29" si="11">AVERAGE(B29,C29)</f>
        <v>#DIV/0!</v>
      </c>
      <c r="E29" s="461"/>
      <c r="F29" s="463"/>
      <c r="G29" s="451"/>
      <c r="H29" s="463"/>
      <c r="I29" s="451"/>
      <c r="J29" s="459"/>
      <c r="K29" s="459"/>
      <c r="L29" s="459"/>
      <c r="M29" s="459"/>
      <c r="N29" s="458"/>
      <c r="O29" s="459"/>
      <c r="P29" s="458"/>
      <c r="Q29" s="459"/>
      <c r="R29" s="460"/>
      <c r="S29" s="459"/>
      <c r="T29" s="460"/>
      <c r="U29" s="459"/>
      <c r="V29" s="458"/>
      <c r="W29" s="459"/>
      <c r="X29" s="458"/>
      <c r="Y29" s="459"/>
    </row>
    <row r="30" spans="1:25" ht="15.75" hidden="1" customHeight="1" x14ac:dyDescent="0.2">
      <c r="A30" s="436" t="s">
        <v>208</v>
      </c>
      <c r="B30" s="436" t="e">
        <f>AVERAGE(B31)</f>
        <v>#DIV/0!</v>
      </c>
      <c r="C30" s="436" t="e">
        <f t="shared" ref="C30:D32" si="12">AVERAGE(C31)</f>
        <v>#DIV/0!</v>
      </c>
      <c r="D30" s="436" t="e">
        <f t="shared" si="12"/>
        <v>#DIV/0!</v>
      </c>
      <c r="E30" s="436"/>
      <c r="F30" s="436">
        <f>AVERAGE(F31)</f>
        <v>57.31</v>
      </c>
      <c r="G30" s="384" t="s">
        <v>45</v>
      </c>
      <c r="H30" s="436">
        <f t="shared" ref="H30" si="13">AVERAGE(H31)</f>
        <v>57.31</v>
      </c>
      <c r="I30" s="436"/>
      <c r="J30" s="436">
        <f>AVERAGE(J31)</f>
        <v>60.28</v>
      </c>
      <c r="K30" s="383" t="s">
        <v>45</v>
      </c>
      <c r="L30" s="436">
        <f>AVERAGE(L31)</f>
        <v>60.28</v>
      </c>
      <c r="M30" s="436"/>
      <c r="N30" s="436">
        <f>AVERAGE(N31)</f>
        <v>60.8</v>
      </c>
      <c r="O30" s="383" t="s">
        <v>45</v>
      </c>
      <c r="P30" s="436">
        <f>AVERAGE(P31)</f>
        <v>60.8</v>
      </c>
      <c r="Q30" s="436"/>
      <c r="R30" s="436">
        <f>AVERAGE(R31)</f>
        <v>60.44</v>
      </c>
      <c r="S30" s="383" t="s">
        <v>45</v>
      </c>
      <c r="T30" s="436">
        <f>AVERAGE(T31)</f>
        <v>60.44</v>
      </c>
      <c r="U30" s="436"/>
      <c r="V30" s="436">
        <f>AVERAGE(V31)</f>
        <v>59.05</v>
      </c>
      <c r="W30" s="438"/>
      <c r="X30" s="436">
        <f>AVERAGE(X31)</f>
        <v>59.05</v>
      </c>
      <c r="Y30" s="438"/>
    </row>
    <row r="31" spans="1:25" hidden="1" x14ac:dyDescent="0.2">
      <c r="A31" s="444" t="s">
        <v>209</v>
      </c>
      <c r="B31" s="444"/>
      <c r="C31" s="444"/>
      <c r="D31" s="444" t="e">
        <f t="shared" ref="D31" si="14">AVERAGE(B31,C31)</f>
        <v>#DIV/0!</v>
      </c>
      <c r="E31" s="444"/>
      <c r="F31" s="448">
        <v>57.31</v>
      </c>
      <c r="G31" s="448" t="s">
        <v>45</v>
      </c>
      <c r="H31" s="448">
        <v>57.31</v>
      </c>
      <c r="I31" s="448"/>
      <c r="J31" s="448">
        <v>60.28</v>
      </c>
      <c r="K31" s="447" t="s">
        <v>45</v>
      </c>
      <c r="L31" s="448">
        <v>60.28</v>
      </c>
      <c r="M31" s="447" t="s">
        <v>46</v>
      </c>
      <c r="N31" s="448">
        <v>60.8</v>
      </c>
      <c r="O31" s="447" t="s">
        <v>45</v>
      </c>
      <c r="P31" s="448">
        <v>60.8</v>
      </c>
      <c r="Q31" s="447" t="s">
        <v>46</v>
      </c>
      <c r="R31" s="448">
        <v>60.44</v>
      </c>
      <c r="S31" s="447" t="s">
        <v>45</v>
      </c>
      <c r="T31" s="448">
        <v>60.44</v>
      </c>
      <c r="U31" s="447" t="s">
        <v>46</v>
      </c>
      <c r="V31" s="448">
        <v>59.05</v>
      </c>
      <c r="W31" s="447" t="s">
        <v>45</v>
      </c>
      <c r="X31" s="448">
        <v>59.05</v>
      </c>
      <c r="Y31" s="447" t="s">
        <v>46</v>
      </c>
    </row>
    <row r="32" spans="1:25" ht="15.75" customHeight="1" x14ac:dyDescent="0.2">
      <c r="A32" s="436" t="s">
        <v>37</v>
      </c>
      <c r="B32" s="436">
        <f>AVERAGE(B33:B41)</f>
        <v>74.28</v>
      </c>
      <c r="C32" s="436" t="e">
        <f>AVERAGE(C33:C41)</f>
        <v>#DIV/0!</v>
      </c>
      <c r="D32" s="436">
        <f t="shared" si="12"/>
        <v>74.28</v>
      </c>
      <c r="E32" s="436"/>
      <c r="F32" s="437">
        <f>AVERAGE(F33:F41)</f>
        <v>69.78</v>
      </c>
      <c r="G32" s="384"/>
      <c r="H32" s="437">
        <f t="shared" ref="H32:I32" si="15">AVERAGE(H33:H41)</f>
        <v>69.78</v>
      </c>
      <c r="I32" s="437">
        <f t="shared" si="15"/>
        <v>67</v>
      </c>
      <c r="J32" s="437">
        <f>AVERAGE(J33:J41)</f>
        <v>69.111250000000013</v>
      </c>
      <c r="K32" s="437"/>
      <c r="L32" s="437">
        <f>AVERAGE(L33:L41)</f>
        <v>69.111250000000013</v>
      </c>
      <c r="M32" s="436"/>
      <c r="N32" s="437">
        <f>AVERAGE(N33:N41)</f>
        <v>64.215000000000003</v>
      </c>
      <c r="O32" s="437"/>
      <c r="P32" s="437">
        <f>AVERAGE(P33:P41)</f>
        <v>64.215000000000003</v>
      </c>
      <c r="Q32" s="436"/>
      <c r="R32" s="438"/>
      <c r="S32" s="438"/>
      <c r="T32" s="438"/>
      <c r="U32" s="438"/>
      <c r="V32" s="438"/>
      <c r="W32" s="438"/>
      <c r="X32" s="438"/>
      <c r="Y32" s="438"/>
    </row>
    <row r="33" spans="1:25" s="443" customFormat="1" ht="21.75" customHeight="1" x14ac:dyDescent="0.2">
      <c r="A33" s="457" t="s">
        <v>210</v>
      </c>
      <c r="B33" s="457">
        <v>74.28</v>
      </c>
      <c r="C33" s="457"/>
      <c r="D33" s="457">
        <f t="shared" ref="D33:D41" si="16">AVERAGE(B33,C33)</f>
        <v>74.28</v>
      </c>
      <c r="E33" s="457"/>
      <c r="F33" s="448">
        <v>77.17</v>
      </c>
      <c r="G33" s="447" t="s">
        <v>45</v>
      </c>
      <c r="H33" s="448">
        <v>77.17</v>
      </c>
      <c r="I33" s="448">
        <v>67</v>
      </c>
      <c r="J33" s="464">
        <v>70.64</v>
      </c>
      <c r="K33" s="447" t="s">
        <v>45</v>
      </c>
      <c r="L33" s="464">
        <v>70.64</v>
      </c>
      <c r="M33" s="464">
        <v>60</v>
      </c>
      <c r="N33" s="464">
        <v>65.569999999999993</v>
      </c>
      <c r="O33" s="447" t="s">
        <v>45</v>
      </c>
      <c r="P33" s="464">
        <v>65.569999999999993</v>
      </c>
      <c r="Q33" s="464">
        <v>66</v>
      </c>
      <c r="R33" s="465">
        <v>65.23</v>
      </c>
      <c r="S33" s="466" t="s">
        <v>45</v>
      </c>
      <c r="T33" s="465">
        <v>65.23</v>
      </c>
      <c r="U33" s="465" t="s">
        <v>238</v>
      </c>
      <c r="V33" s="447" t="s">
        <v>45</v>
      </c>
      <c r="W33" s="447" t="s">
        <v>45</v>
      </c>
      <c r="X33" s="447" t="s">
        <v>45</v>
      </c>
      <c r="Y33" s="447" t="s">
        <v>46</v>
      </c>
    </row>
    <row r="34" spans="1:25" hidden="1" x14ac:dyDescent="0.2">
      <c r="A34" s="444" t="s">
        <v>52</v>
      </c>
      <c r="B34" s="444"/>
      <c r="C34" s="444"/>
      <c r="D34" s="444" t="e">
        <f t="shared" si="16"/>
        <v>#DIV/0!</v>
      </c>
      <c r="E34" s="444"/>
      <c r="F34" s="448">
        <v>64.650000000000006</v>
      </c>
      <c r="G34" s="447" t="s">
        <v>45</v>
      </c>
      <c r="H34" s="448">
        <v>64.650000000000006</v>
      </c>
      <c r="I34" s="447" t="s">
        <v>46</v>
      </c>
      <c r="J34" s="448">
        <v>63.6</v>
      </c>
      <c r="K34" s="447" t="s">
        <v>45</v>
      </c>
      <c r="L34" s="448">
        <v>63.6</v>
      </c>
      <c r="M34" s="447" t="s">
        <v>46</v>
      </c>
      <c r="N34" s="448">
        <v>63.06</v>
      </c>
      <c r="O34" s="447" t="s">
        <v>45</v>
      </c>
      <c r="P34" s="448">
        <v>63.06</v>
      </c>
      <c r="Q34" s="447" t="s">
        <v>46</v>
      </c>
      <c r="R34" s="466">
        <v>64.930000000000007</v>
      </c>
      <c r="S34" s="466" t="s">
        <v>45</v>
      </c>
      <c r="T34" s="466">
        <v>64.930000000000007</v>
      </c>
      <c r="U34" s="447" t="s">
        <v>46</v>
      </c>
      <c r="V34" s="448">
        <v>62.64</v>
      </c>
      <c r="W34" s="447" t="s">
        <v>45</v>
      </c>
      <c r="X34" s="448">
        <v>62.64</v>
      </c>
      <c r="Y34" s="447" t="s">
        <v>46</v>
      </c>
    </row>
    <row r="35" spans="1:25" hidden="1" x14ac:dyDescent="0.2">
      <c r="A35" s="444" t="s">
        <v>53</v>
      </c>
      <c r="B35" s="444"/>
      <c r="C35" s="444"/>
      <c r="D35" s="444" t="e">
        <f t="shared" si="16"/>
        <v>#DIV/0!</v>
      </c>
      <c r="E35" s="444"/>
      <c r="F35" s="448">
        <v>66.91</v>
      </c>
      <c r="G35" s="447" t="s">
        <v>45</v>
      </c>
      <c r="H35" s="448">
        <v>66.91</v>
      </c>
      <c r="I35" s="447" t="s">
        <v>46</v>
      </c>
      <c r="J35" s="448">
        <v>68.67</v>
      </c>
      <c r="K35" s="447" t="s">
        <v>45</v>
      </c>
      <c r="L35" s="448">
        <v>68.67</v>
      </c>
      <c r="M35" s="447" t="s">
        <v>46</v>
      </c>
      <c r="N35" s="448">
        <v>59.25</v>
      </c>
      <c r="O35" s="447" t="s">
        <v>45</v>
      </c>
      <c r="P35" s="448">
        <v>59.25</v>
      </c>
      <c r="Q35" s="447" t="s">
        <v>46</v>
      </c>
      <c r="R35" s="466">
        <v>68.349999999999994</v>
      </c>
      <c r="S35" s="466" t="s">
        <v>45</v>
      </c>
      <c r="T35" s="466">
        <v>68.349999999999994</v>
      </c>
      <c r="U35" s="447" t="s">
        <v>46</v>
      </c>
      <c r="V35" s="448">
        <v>70</v>
      </c>
      <c r="W35" s="447" t="s">
        <v>45</v>
      </c>
      <c r="X35" s="448">
        <v>70</v>
      </c>
      <c r="Y35" s="447" t="s">
        <v>46</v>
      </c>
    </row>
    <row r="36" spans="1:25" ht="16.5" hidden="1" customHeight="1" x14ac:dyDescent="0.2">
      <c r="A36" s="444" t="s">
        <v>54</v>
      </c>
      <c r="B36" s="444"/>
      <c r="C36" s="444"/>
      <c r="D36" s="444" t="e">
        <f t="shared" si="16"/>
        <v>#DIV/0!</v>
      </c>
      <c r="E36" s="444"/>
      <c r="F36" s="448">
        <v>77.13</v>
      </c>
      <c r="G36" s="447" t="s">
        <v>45</v>
      </c>
      <c r="H36" s="448">
        <v>77.13</v>
      </c>
      <c r="I36" s="447" t="s">
        <v>47</v>
      </c>
      <c r="J36" s="448">
        <v>77.61</v>
      </c>
      <c r="K36" s="447" t="s">
        <v>45</v>
      </c>
      <c r="L36" s="448">
        <v>77.61</v>
      </c>
      <c r="M36" s="467" t="s">
        <v>47</v>
      </c>
      <c r="N36" s="448">
        <v>69.5</v>
      </c>
      <c r="O36" s="447" t="s">
        <v>45</v>
      </c>
      <c r="P36" s="448">
        <v>69.5</v>
      </c>
      <c r="Q36" s="467" t="s">
        <v>47</v>
      </c>
      <c r="R36" s="448">
        <v>72.59</v>
      </c>
      <c r="S36" s="466" t="s">
        <v>45</v>
      </c>
      <c r="T36" s="448">
        <v>72.59</v>
      </c>
      <c r="U36" s="448" t="s">
        <v>50</v>
      </c>
      <c r="V36" s="447" t="s">
        <v>45</v>
      </c>
      <c r="W36" s="447" t="s">
        <v>45</v>
      </c>
      <c r="X36" s="447" t="s">
        <v>45</v>
      </c>
      <c r="Y36" s="447" t="s">
        <v>46</v>
      </c>
    </row>
    <row r="37" spans="1:25" s="443" customFormat="1" hidden="1" x14ac:dyDescent="0.2">
      <c r="A37" s="399" t="s">
        <v>86</v>
      </c>
      <c r="B37" s="457"/>
      <c r="C37" s="457"/>
      <c r="D37" s="457" t="e">
        <f t="shared" si="16"/>
        <v>#DIV/0!</v>
      </c>
      <c r="E37" s="457"/>
      <c r="F37" s="464">
        <v>73.67</v>
      </c>
      <c r="G37" s="465" t="s">
        <v>45</v>
      </c>
      <c r="H37" s="464">
        <v>73.67</v>
      </c>
      <c r="I37" s="465" t="s">
        <v>46</v>
      </c>
      <c r="J37" s="464">
        <v>71.400000000000006</v>
      </c>
      <c r="K37" s="465" t="s">
        <v>45</v>
      </c>
      <c r="L37" s="464">
        <v>71.400000000000006</v>
      </c>
      <c r="M37" s="465" t="s">
        <v>46</v>
      </c>
      <c r="N37" s="464">
        <v>70.75</v>
      </c>
      <c r="O37" s="465" t="s">
        <v>45</v>
      </c>
      <c r="P37" s="464">
        <v>70.75</v>
      </c>
      <c r="Q37" s="465" t="s">
        <v>46</v>
      </c>
      <c r="R37" s="466">
        <v>70.5</v>
      </c>
      <c r="S37" s="466" t="s">
        <v>45</v>
      </c>
      <c r="T37" s="466">
        <v>70.5</v>
      </c>
      <c r="U37" s="465" t="s">
        <v>46</v>
      </c>
      <c r="V37" s="464">
        <v>68.75</v>
      </c>
      <c r="W37" s="465" t="s">
        <v>45</v>
      </c>
      <c r="X37" s="464">
        <v>68.75</v>
      </c>
      <c r="Y37" s="465" t="s">
        <v>46</v>
      </c>
    </row>
    <row r="38" spans="1:25" s="443" customFormat="1" hidden="1" x14ac:dyDescent="0.2">
      <c r="A38" s="399" t="s">
        <v>211</v>
      </c>
      <c r="B38" s="457"/>
      <c r="C38" s="457"/>
      <c r="D38" s="457"/>
      <c r="E38" s="457"/>
      <c r="F38" s="464"/>
      <c r="G38" s="465"/>
      <c r="H38" s="464"/>
      <c r="I38" s="465"/>
      <c r="J38" s="464"/>
      <c r="K38" s="465"/>
      <c r="L38" s="464"/>
      <c r="M38" s="465"/>
      <c r="N38" s="464"/>
      <c r="O38" s="465"/>
      <c r="P38" s="464"/>
      <c r="Q38" s="465"/>
      <c r="R38" s="466"/>
      <c r="S38" s="466"/>
      <c r="T38" s="466"/>
      <c r="U38" s="465"/>
      <c r="V38" s="464"/>
      <c r="W38" s="465"/>
      <c r="X38" s="464"/>
      <c r="Y38" s="465"/>
    </row>
    <row r="39" spans="1:25" hidden="1" x14ac:dyDescent="0.2">
      <c r="A39" s="444" t="s">
        <v>55</v>
      </c>
      <c r="B39" s="444"/>
      <c r="C39" s="444"/>
      <c r="D39" s="444" t="e">
        <f t="shared" si="16"/>
        <v>#DIV/0!</v>
      </c>
      <c r="E39" s="444"/>
      <c r="F39" s="448">
        <v>67.63</v>
      </c>
      <c r="G39" s="447" t="s">
        <v>45</v>
      </c>
      <c r="H39" s="448">
        <v>67.63</v>
      </c>
      <c r="I39" s="447" t="s">
        <v>46</v>
      </c>
      <c r="J39" s="448">
        <v>68.959999999999994</v>
      </c>
      <c r="K39" s="447" t="s">
        <v>45</v>
      </c>
      <c r="L39" s="448">
        <v>68.959999999999994</v>
      </c>
      <c r="M39" s="447" t="s">
        <v>46</v>
      </c>
      <c r="N39" s="448">
        <v>69.7</v>
      </c>
      <c r="O39" s="447" t="s">
        <v>45</v>
      </c>
      <c r="P39" s="448">
        <v>69.7</v>
      </c>
      <c r="Q39" s="447" t="s">
        <v>46</v>
      </c>
      <c r="R39" s="448">
        <v>72.88</v>
      </c>
      <c r="S39" s="466" t="s">
        <v>45</v>
      </c>
      <c r="T39" s="448">
        <v>72.88</v>
      </c>
      <c r="U39" s="447" t="s">
        <v>46</v>
      </c>
      <c r="V39" s="448">
        <v>75</v>
      </c>
      <c r="W39" s="447" t="s">
        <v>45</v>
      </c>
      <c r="X39" s="448">
        <v>75</v>
      </c>
      <c r="Y39" s="447" t="s">
        <v>46</v>
      </c>
    </row>
    <row r="40" spans="1:25" hidden="1" x14ac:dyDescent="0.2">
      <c r="A40" s="444" t="s">
        <v>60</v>
      </c>
      <c r="B40" s="444"/>
      <c r="C40" s="444"/>
      <c r="D40" s="444" t="e">
        <f t="shared" si="16"/>
        <v>#DIV/0!</v>
      </c>
      <c r="E40" s="444"/>
      <c r="F40" s="448">
        <v>63.11</v>
      </c>
      <c r="G40" s="447" t="s">
        <v>45</v>
      </c>
      <c r="H40" s="448">
        <v>63.11</v>
      </c>
      <c r="I40" s="447" t="s">
        <v>46</v>
      </c>
      <c r="J40" s="448">
        <v>63.91</v>
      </c>
      <c r="K40" s="447" t="s">
        <v>45</v>
      </c>
      <c r="L40" s="448">
        <v>63.91</v>
      </c>
      <c r="M40" s="447" t="s">
        <v>46</v>
      </c>
      <c r="N40" s="448">
        <v>62.83</v>
      </c>
      <c r="O40" s="447" t="s">
        <v>45</v>
      </c>
      <c r="P40" s="448">
        <v>62.83</v>
      </c>
      <c r="Q40" s="447" t="s">
        <v>46</v>
      </c>
      <c r="R40" s="466">
        <v>62.98</v>
      </c>
      <c r="S40" s="466" t="s">
        <v>45</v>
      </c>
      <c r="T40" s="466">
        <v>62.98</v>
      </c>
      <c r="U40" s="447" t="s">
        <v>46</v>
      </c>
      <c r="V40" s="448">
        <v>62.94</v>
      </c>
      <c r="W40" s="447" t="s">
        <v>45</v>
      </c>
      <c r="X40" s="448">
        <v>62.94</v>
      </c>
      <c r="Y40" s="447" t="s">
        <v>46</v>
      </c>
    </row>
    <row r="41" spans="1:25" hidden="1" x14ac:dyDescent="0.2">
      <c r="A41" s="444" t="s">
        <v>57</v>
      </c>
      <c r="B41" s="444"/>
      <c r="C41" s="444"/>
      <c r="D41" s="444" t="e">
        <f t="shared" si="16"/>
        <v>#DIV/0!</v>
      </c>
      <c r="E41" s="444"/>
      <c r="F41" s="448">
        <v>67.97</v>
      </c>
      <c r="G41" s="447" t="s">
        <v>45</v>
      </c>
      <c r="H41" s="448">
        <v>67.97</v>
      </c>
      <c r="I41" s="447" t="s">
        <v>46</v>
      </c>
      <c r="J41" s="448">
        <v>68.099999999999994</v>
      </c>
      <c r="K41" s="447" t="s">
        <v>45</v>
      </c>
      <c r="L41" s="448">
        <v>68.099999999999994</v>
      </c>
      <c r="M41" s="447" t="s">
        <v>46</v>
      </c>
      <c r="N41" s="448">
        <v>53.06</v>
      </c>
      <c r="O41" s="447" t="s">
        <v>45</v>
      </c>
      <c r="P41" s="448">
        <v>53.06</v>
      </c>
      <c r="Q41" s="447" t="s">
        <v>46</v>
      </c>
      <c r="R41" s="466">
        <v>70.19</v>
      </c>
      <c r="S41" s="466" t="s">
        <v>45</v>
      </c>
      <c r="T41" s="466">
        <v>70.19</v>
      </c>
      <c r="U41" s="447" t="s">
        <v>46</v>
      </c>
      <c r="V41" s="448">
        <v>61.93</v>
      </c>
      <c r="W41" s="447" t="s">
        <v>45</v>
      </c>
      <c r="X41" s="448">
        <v>61.93</v>
      </c>
      <c r="Y41" s="447" t="s">
        <v>46</v>
      </c>
    </row>
    <row r="42" spans="1:25" ht="15.75" hidden="1" customHeight="1" x14ac:dyDescent="0.2">
      <c r="A42" s="436" t="s">
        <v>212</v>
      </c>
      <c r="B42" s="436" t="e">
        <f>AVERAGE(B43:B44)</f>
        <v>#DIV/0!</v>
      </c>
      <c r="C42" s="436" t="e">
        <f>AVERAGE(C43:C44)</f>
        <v>#DIV/0!</v>
      </c>
      <c r="D42" s="436" t="e">
        <f t="shared" ref="D42" si="17">AVERAGE(D43)</f>
        <v>#DIV/0!</v>
      </c>
      <c r="E42" s="436"/>
      <c r="F42" s="437">
        <f>AVERAGE(F43:F44)</f>
        <v>67.87</v>
      </c>
      <c r="G42" s="384" t="s">
        <v>45</v>
      </c>
      <c r="H42" s="437">
        <f t="shared" ref="H42:I42" si="18">AVERAGE(H43:H44)</f>
        <v>67.87</v>
      </c>
      <c r="I42" s="437">
        <f t="shared" si="18"/>
        <v>53</v>
      </c>
      <c r="J42" s="436">
        <f>AVERAGE(J43:J44)</f>
        <v>68.585000000000008</v>
      </c>
      <c r="K42" s="436"/>
      <c r="L42" s="436">
        <f>AVERAGE(L43:L44)</f>
        <v>68.585000000000008</v>
      </c>
      <c r="M42" s="436">
        <f>AVERAGE(M43:M44)</f>
        <v>53</v>
      </c>
      <c r="N42" s="436">
        <f>AVERAGE(N43:N44)</f>
        <v>66.17</v>
      </c>
      <c r="O42" s="436"/>
      <c r="P42" s="436">
        <f>AVERAGE(P43:P44)</f>
        <v>66.17</v>
      </c>
      <c r="Q42" s="436">
        <f>AVERAGE(Q43:Q44)</f>
        <v>50.625</v>
      </c>
      <c r="R42" s="468">
        <f>AVERAGE(R43:R44)</f>
        <v>64.599999999999994</v>
      </c>
      <c r="S42" s="468"/>
      <c r="T42" s="468">
        <f>AVERAGE(T43:T44)</f>
        <v>64.599999999999994</v>
      </c>
      <c r="U42" s="469">
        <f>AVERAGE(U43:U44)</f>
        <v>51.25</v>
      </c>
      <c r="V42" s="470">
        <v>62.89</v>
      </c>
      <c r="W42" s="470"/>
      <c r="X42" s="470">
        <v>62.89</v>
      </c>
      <c r="Y42" s="470">
        <v>43.5</v>
      </c>
    </row>
    <row r="43" spans="1:25" hidden="1" x14ac:dyDescent="0.2">
      <c r="A43" s="444" t="s">
        <v>239</v>
      </c>
      <c r="B43" s="444"/>
      <c r="C43" s="444"/>
      <c r="D43" s="444" t="e">
        <f t="shared" ref="D43:D44" si="19">AVERAGE(B43,C43)</f>
        <v>#DIV/0!</v>
      </c>
      <c r="E43" s="444"/>
      <c r="F43" s="66">
        <v>66.48</v>
      </c>
      <c r="G43" s="66" t="s">
        <v>45</v>
      </c>
      <c r="H43" s="66">
        <v>66.48</v>
      </c>
      <c r="I43" s="66" t="s">
        <v>46</v>
      </c>
      <c r="J43" s="464">
        <v>66.7</v>
      </c>
      <c r="K43" s="465" t="s">
        <v>45</v>
      </c>
      <c r="L43" s="464">
        <v>66.7</v>
      </c>
      <c r="M43" s="464" t="s">
        <v>240</v>
      </c>
      <c r="N43" s="448">
        <v>66.53</v>
      </c>
      <c r="O43" s="447" t="s">
        <v>45</v>
      </c>
      <c r="P43" s="448">
        <v>66.53</v>
      </c>
      <c r="Q43" s="448">
        <v>51.25</v>
      </c>
      <c r="R43" s="338">
        <v>65.92</v>
      </c>
      <c r="S43" s="471" t="s">
        <v>45</v>
      </c>
      <c r="T43" s="338">
        <v>65.92</v>
      </c>
      <c r="U43" s="342">
        <v>46.5</v>
      </c>
      <c r="V43" s="342">
        <v>62.78</v>
      </c>
      <c r="W43" s="471" t="s">
        <v>45</v>
      </c>
      <c r="X43" s="342">
        <v>62.78</v>
      </c>
      <c r="Y43" s="447" t="s">
        <v>46</v>
      </c>
    </row>
    <row r="44" spans="1:25" hidden="1" x14ac:dyDescent="0.2">
      <c r="A44" s="444" t="s">
        <v>214</v>
      </c>
      <c r="B44" s="444"/>
      <c r="C44" s="444"/>
      <c r="D44" s="444" t="e">
        <f t="shared" si="19"/>
        <v>#DIV/0!</v>
      </c>
      <c r="E44" s="444"/>
      <c r="F44" s="66">
        <v>69.260000000000005</v>
      </c>
      <c r="G44" s="66" t="s">
        <v>45</v>
      </c>
      <c r="H44" s="66">
        <v>69.260000000000005</v>
      </c>
      <c r="I44" s="66">
        <v>53</v>
      </c>
      <c r="J44" s="464">
        <v>70.47</v>
      </c>
      <c r="K44" s="465" t="s">
        <v>45</v>
      </c>
      <c r="L44" s="464">
        <v>70.47</v>
      </c>
      <c r="M44" s="464">
        <v>53</v>
      </c>
      <c r="N44" s="448">
        <v>65.81</v>
      </c>
      <c r="O44" s="447" t="s">
        <v>45</v>
      </c>
      <c r="P44" s="448">
        <v>65.81</v>
      </c>
      <c r="Q44" s="448">
        <v>50</v>
      </c>
      <c r="R44" s="338">
        <v>63.28</v>
      </c>
      <c r="S44" s="471" t="s">
        <v>45</v>
      </c>
      <c r="T44" s="338">
        <v>63.28</v>
      </c>
      <c r="U44" s="342">
        <v>56</v>
      </c>
      <c r="V44" s="342">
        <v>62.99</v>
      </c>
      <c r="W44" s="471" t="s">
        <v>45</v>
      </c>
      <c r="X44" s="342">
        <v>62.99</v>
      </c>
      <c r="Y44" s="389">
        <v>43.5</v>
      </c>
    </row>
    <row r="45" spans="1:25" ht="15.75" hidden="1" customHeight="1" x14ac:dyDescent="0.2">
      <c r="A45" s="436" t="s">
        <v>215</v>
      </c>
      <c r="B45" s="436" t="e">
        <f>AVERAGE(B46:B47)</f>
        <v>#DIV/0!</v>
      </c>
      <c r="C45" s="436" t="e">
        <f>AVERAGE(C46:C47)</f>
        <v>#DIV/0!</v>
      </c>
      <c r="D45" s="436" t="e">
        <f t="shared" ref="D45" si="20">AVERAGE(D46)</f>
        <v>#DIV/0!</v>
      </c>
      <c r="E45" s="436"/>
      <c r="F45" s="436">
        <f>AVERAGE(F46)</f>
        <v>67.260000000000005</v>
      </c>
      <c r="G45" s="383" t="s">
        <v>45</v>
      </c>
      <c r="H45" s="436">
        <f t="shared" ref="H45:I45" si="21">AVERAGE(H46)</f>
        <v>67.260000000000005</v>
      </c>
      <c r="I45" s="436">
        <f t="shared" si="21"/>
        <v>48.25</v>
      </c>
      <c r="J45" s="436">
        <f>AVERAGE(J46)</f>
        <v>67.569999999999993</v>
      </c>
      <c r="K45" s="436"/>
      <c r="L45" s="436">
        <f t="shared" ref="L45" si="22">AVERAGE(L46)</f>
        <v>67.569999999999993</v>
      </c>
      <c r="M45" s="436"/>
      <c r="N45" s="436">
        <f>AVERAGE(N46)</f>
        <v>65.91</v>
      </c>
      <c r="O45" s="436"/>
      <c r="P45" s="436">
        <f t="shared" ref="P45:X45" si="23">AVERAGE(P46)</f>
        <v>65.91</v>
      </c>
      <c r="Q45" s="436"/>
      <c r="R45" s="436">
        <f t="shared" si="23"/>
        <v>64.37</v>
      </c>
      <c r="S45" s="438"/>
      <c r="T45" s="436">
        <f t="shared" si="23"/>
        <v>64.37</v>
      </c>
      <c r="U45" s="438"/>
      <c r="V45" s="436">
        <f t="shared" si="23"/>
        <v>66.319999999999993</v>
      </c>
      <c r="W45" s="436">
        <f t="shared" si="23"/>
        <v>59.44</v>
      </c>
      <c r="X45" s="436">
        <f t="shared" si="23"/>
        <v>61.02</v>
      </c>
      <c r="Y45" s="438"/>
    </row>
    <row r="46" spans="1:25" hidden="1" x14ac:dyDescent="0.2">
      <c r="A46" s="444" t="s">
        <v>216</v>
      </c>
      <c r="B46" s="444"/>
      <c r="C46" s="444"/>
      <c r="D46" s="444" t="e">
        <f t="shared" ref="D46:D47" si="24">AVERAGE(B46,C46)</f>
        <v>#DIV/0!</v>
      </c>
      <c r="E46" s="444"/>
      <c r="F46" s="448">
        <v>67.260000000000005</v>
      </c>
      <c r="G46" s="447" t="s">
        <v>45</v>
      </c>
      <c r="H46" s="448">
        <v>67.260000000000005</v>
      </c>
      <c r="I46" s="448">
        <v>48.25</v>
      </c>
      <c r="J46" s="472">
        <v>67.569999999999993</v>
      </c>
      <c r="K46" s="472" t="s">
        <v>45</v>
      </c>
      <c r="L46" s="472">
        <f>AVERAGE(J46:K46)</f>
        <v>67.569999999999993</v>
      </c>
      <c r="M46" s="472" t="s">
        <v>46</v>
      </c>
      <c r="N46" s="472">
        <v>65.91</v>
      </c>
      <c r="O46" s="472" t="s">
        <v>45</v>
      </c>
      <c r="P46" s="472">
        <v>65.91</v>
      </c>
      <c r="Q46" s="472" t="s">
        <v>46</v>
      </c>
      <c r="R46" s="473">
        <v>64.37</v>
      </c>
      <c r="S46" s="473" t="s">
        <v>45</v>
      </c>
      <c r="T46" s="473">
        <v>64.37</v>
      </c>
      <c r="U46" s="473" t="s">
        <v>45</v>
      </c>
      <c r="V46" s="474">
        <v>66.319999999999993</v>
      </c>
      <c r="W46" s="474">
        <v>59.44</v>
      </c>
      <c r="X46" s="474">
        <v>61.02</v>
      </c>
      <c r="Y46" s="473" t="s">
        <v>45</v>
      </c>
    </row>
    <row r="47" spans="1:25" hidden="1" x14ac:dyDescent="0.2">
      <c r="A47" s="392" t="s">
        <v>217</v>
      </c>
      <c r="B47" s="444"/>
      <c r="C47" s="444"/>
      <c r="D47" s="444" t="e">
        <f t="shared" si="24"/>
        <v>#DIV/0!</v>
      </c>
      <c r="E47" s="444"/>
      <c r="F47" s="475"/>
      <c r="G47" s="451"/>
      <c r="H47" s="475"/>
      <c r="I47" s="475"/>
      <c r="J47" s="476"/>
      <c r="K47" s="476"/>
      <c r="L47" s="476"/>
      <c r="M47" s="476"/>
      <c r="N47" s="476"/>
      <c r="O47" s="476"/>
      <c r="P47" s="476"/>
      <c r="Q47" s="476"/>
      <c r="R47" s="476"/>
      <c r="S47" s="476"/>
      <c r="T47" s="476"/>
      <c r="U47" s="476"/>
      <c r="V47" s="477"/>
      <c r="W47" s="477"/>
      <c r="X47" s="477"/>
      <c r="Y47" s="476"/>
    </row>
    <row r="48" spans="1:25" ht="15.75" hidden="1" customHeight="1" x14ac:dyDescent="0.2">
      <c r="A48" s="432" t="s">
        <v>241</v>
      </c>
      <c r="B48" s="432"/>
      <c r="C48" s="432"/>
      <c r="D48" s="432"/>
      <c r="E48" s="432"/>
      <c r="F48" s="433">
        <f>AVERAGE(F49,F51,F57,F61)</f>
        <v>75.101666666666659</v>
      </c>
      <c r="G48" s="433">
        <f>AVERAGE(G49,G51,G57,G61)</f>
        <v>63.449999999999996</v>
      </c>
      <c r="H48" s="433">
        <f>AVERAGE(H49,H51,H57,H61)</f>
        <v>66.951851851851856</v>
      </c>
      <c r="I48" s="435"/>
      <c r="J48" s="433">
        <f t="shared" ref="J48:Y48" si="25">AVERAGE(J49,J51,J57,J61)</f>
        <v>74.185000000000002</v>
      </c>
      <c r="K48" s="433">
        <f t="shared" si="25"/>
        <v>66.904999999999987</v>
      </c>
      <c r="L48" s="433">
        <f t="shared" si="25"/>
        <v>70.803749999999994</v>
      </c>
      <c r="M48" s="433">
        <f t="shared" si="25"/>
        <v>68</v>
      </c>
      <c r="N48" s="433">
        <f t="shared" si="25"/>
        <v>72.034166666666678</v>
      </c>
      <c r="O48" s="433">
        <f t="shared" si="25"/>
        <v>65.89</v>
      </c>
      <c r="P48" s="433">
        <f t="shared" si="25"/>
        <v>69.106666666666669</v>
      </c>
      <c r="Q48" s="433">
        <f t="shared" si="25"/>
        <v>65.5</v>
      </c>
      <c r="R48" s="433">
        <f t="shared" si="25"/>
        <v>72.004166666666663</v>
      </c>
      <c r="S48" s="433">
        <f t="shared" si="25"/>
        <v>66.683888888888887</v>
      </c>
      <c r="T48" s="433">
        <f t="shared" si="25"/>
        <v>68.617291666666674</v>
      </c>
      <c r="U48" s="433">
        <f t="shared" si="25"/>
        <v>51.513888888888893</v>
      </c>
      <c r="V48" s="433">
        <f t="shared" si="25"/>
        <v>72.481666666666669</v>
      </c>
      <c r="W48" s="433">
        <f t="shared" si="25"/>
        <v>65.566666666666663</v>
      </c>
      <c r="X48" s="433">
        <f t="shared" si="25"/>
        <v>68.370833333333337</v>
      </c>
      <c r="Y48" s="433">
        <f t="shared" si="25"/>
        <v>72.5</v>
      </c>
    </row>
    <row r="49" spans="1:25" ht="15.75" hidden="1" customHeight="1" x14ac:dyDescent="0.2">
      <c r="A49" s="436" t="s">
        <v>208</v>
      </c>
      <c r="B49" s="436" t="e">
        <f>AVERAGE(B50)</f>
        <v>#DIV/0!</v>
      </c>
      <c r="C49" s="436" t="e">
        <f t="shared" ref="C49:D49" si="26">AVERAGE(C50)</f>
        <v>#DIV/0!</v>
      </c>
      <c r="D49" s="436" t="e">
        <f t="shared" si="26"/>
        <v>#DIV/0!</v>
      </c>
      <c r="E49" s="436"/>
      <c r="F49" s="436">
        <f>AVERAGE(F50)</f>
        <v>62.26</v>
      </c>
      <c r="G49" s="383" t="s">
        <v>45</v>
      </c>
      <c r="H49" s="436">
        <f>AVERAGE(H50)</f>
        <v>62.26</v>
      </c>
      <c r="I49" s="436"/>
      <c r="J49" s="436">
        <f>AVERAGE(J50)</f>
        <v>62.4</v>
      </c>
      <c r="K49" s="436"/>
      <c r="L49" s="436">
        <f>AVERAGE(L50)</f>
        <v>62.4</v>
      </c>
      <c r="M49" s="436"/>
      <c r="N49" s="436">
        <f>AVERAGE(N50)</f>
        <v>63.08</v>
      </c>
      <c r="O49" s="436"/>
      <c r="P49" s="436">
        <f>AVERAGE(P50)</f>
        <v>63.08</v>
      </c>
      <c r="Q49" s="436"/>
      <c r="R49" s="436">
        <f>AVERAGE(R50)</f>
        <v>64.37</v>
      </c>
      <c r="S49" s="438"/>
      <c r="T49" s="436">
        <f>AVERAGE(T50)</f>
        <v>64.37</v>
      </c>
      <c r="U49" s="438"/>
      <c r="V49" s="436">
        <f>AVERAGE(V50)</f>
        <v>64.37</v>
      </c>
      <c r="W49" s="438"/>
      <c r="X49" s="436">
        <f>AVERAGE(X50)</f>
        <v>64.37</v>
      </c>
      <c r="Y49" s="438"/>
    </row>
    <row r="50" spans="1:25" ht="38.25" hidden="1" x14ac:dyDescent="0.2">
      <c r="A50" s="444" t="s">
        <v>209</v>
      </c>
      <c r="B50" s="444"/>
      <c r="C50" s="444"/>
      <c r="D50" s="444" t="e">
        <f t="shared" ref="D50" si="27">AVERAGE(B50,C50)</f>
        <v>#DIV/0!</v>
      </c>
      <c r="E50" s="444"/>
      <c r="F50" s="448">
        <v>62.26</v>
      </c>
      <c r="G50" s="447" t="s">
        <v>45</v>
      </c>
      <c r="H50" s="448">
        <v>62.26</v>
      </c>
      <c r="I50" s="448" t="s">
        <v>242</v>
      </c>
      <c r="J50" s="448">
        <v>62.4</v>
      </c>
      <c r="K50" s="447" t="s">
        <v>45</v>
      </c>
      <c r="L50" s="448">
        <v>62.4</v>
      </c>
      <c r="M50" s="447" t="s">
        <v>46</v>
      </c>
      <c r="N50" s="448">
        <v>63.08</v>
      </c>
      <c r="O50" s="447" t="s">
        <v>45</v>
      </c>
      <c r="P50" s="448">
        <v>63.08</v>
      </c>
      <c r="Q50" s="447" t="s">
        <v>46</v>
      </c>
      <c r="R50" s="448">
        <v>64.37</v>
      </c>
      <c r="S50" s="466" t="s">
        <v>45</v>
      </c>
      <c r="T50" s="448">
        <v>64.37</v>
      </c>
      <c r="U50" s="447" t="s">
        <v>46</v>
      </c>
      <c r="V50" s="448">
        <v>64.37</v>
      </c>
      <c r="W50" s="466" t="s">
        <v>45</v>
      </c>
      <c r="X50" s="448">
        <v>64.37</v>
      </c>
      <c r="Y50" s="447" t="s">
        <v>46</v>
      </c>
    </row>
    <row r="51" spans="1:25" ht="15.75" hidden="1" customHeight="1" x14ac:dyDescent="0.2">
      <c r="A51" s="436" t="s">
        <v>212</v>
      </c>
      <c r="B51" s="436" t="e">
        <f>AVERAGE(B52:B55)</f>
        <v>#DIV/0!</v>
      </c>
      <c r="C51" s="436" t="e">
        <f t="shared" ref="C51:D51" si="28">AVERAGE(C52:C55)</f>
        <v>#DIV/0!</v>
      </c>
      <c r="D51" s="436" t="e">
        <f t="shared" si="28"/>
        <v>#DIV/0!</v>
      </c>
      <c r="E51" s="436"/>
      <c r="F51" s="437">
        <f>AVERAGE(F52)</f>
        <v>87.54</v>
      </c>
      <c r="G51" s="437">
        <f t="shared" ref="G51:I51" si="29">AVERAGE(G52)</f>
        <v>70.77</v>
      </c>
      <c r="H51" s="437">
        <f t="shared" si="29"/>
        <v>68.514074074074074</v>
      </c>
      <c r="I51" s="437">
        <f t="shared" si="29"/>
        <v>63.5</v>
      </c>
      <c r="J51" s="436">
        <f>AVERAGE(J52)</f>
        <v>86.54</v>
      </c>
      <c r="K51" s="436">
        <f t="shared" ref="K51:L51" si="30">AVERAGE(K52)</f>
        <v>76.44</v>
      </c>
      <c r="L51" s="436">
        <f t="shared" si="30"/>
        <v>81.489999999999995</v>
      </c>
      <c r="M51" s="436"/>
      <c r="N51" s="436">
        <f>AVERAGE(N52)</f>
        <v>85.35</v>
      </c>
      <c r="O51" s="436">
        <f t="shared" ref="O51:P51" si="31">AVERAGE(O52)</f>
        <v>74.63</v>
      </c>
      <c r="P51" s="436">
        <f t="shared" si="31"/>
        <v>80</v>
      </c>
      <c r="Q51" s="436"/>
      <c r="R51" s="436">
        <f t="shared" ref="R51:Y51" si="32">AVERAGE(R52)</f>
        <v>83.21</v>
      </c>
      <c r="S51" s="436">
        <f t="shared" si="32"/>
        <v>73.759999999999991</v>
      </c>
      <c r="T51" s="436">
        <f t="shared" si="32"/>
        <v>76.122499999999988</v>
      </c>
      <c r="U51" s="436">
        <f t="shared" si="32"/>
        <v>74.875</v>
      </c>
      <c r="V51" s="436">
        <f t="shared" si="32"/>
        <v>86.14</v>
      </c>
      <c r="W51" s="436">
        <f t="shared" si="32"/>
        <v>79.16</v>
      </c>
      <c r="X51" s="436">
        <f t="shared" si="32"/>
        <v>82.65</v>
      </c>
      <c r="Y51" s="436">
        <f t="shared" si="32"/>
        <v>80.5</v>
      </c>
    </row>
    <row r="52" spans="1:25" hidden="1" x14ac:dyDescent="0.2">
      <c r="A52" s="457" t="s">
        <v>220</v>
      </c>
      <c r="B52" s="457"/>
      <c r="C52" s="457"/>
      <c r="D52" s="457" t="e">
        <f t="shared" ref="D52:D55" si="33">AVERAGE(B52,C52)</f>
        <v>#DIV/0!</v>
      </c>
      <c r="E52" s="457"/>
      <c r="F52" s="478">
        <f>AVERAGE(F53:F56)</f>
        <v>87.54</v>
      </c>
      <c r="G52" s="478">
        <f>AVERAGE(G53:G56)</f>
        <v>70.77</v>
      </c>
      <c r="H52" s="478">
        <f>AVERAGE(H53:H56)</f>
        <v>68.514074074074074</v>
      </c>
      <c r="I52" s="478">
        <f>AVERAGE(I53:I56)</f>
        <v>63.5</v>
      </c>
      <c r="J52" s="464">
        <v>86.54</v>
      </c>
      <c r="K52" s="464">
        <v>76.44</v>
      </c>
      <c r="L52" s="464">
        <v>81.489999999999995</v>
      </c>
      <c r="M52" s="464">
        <v>72.75</v>
      </c>
      <c r="N52" s="448">
        <v>85.35</v>
      </c>
      <c r="O52" s="464">
        <v>74.63</v>
      </c>
      <c r="P52" s="464">
        <v>80</v>
      </c>
      <c r="Q52" s="464">
        <v>72.92</v>
      </c>
      <c r="R52" s="66">
        <v>83.21</v>
      </c>
      <c r="S52" s="66">
        <v>73.759999999999991</v>
      </c>
      <c r="T52" s="66">
        <v>76.122499999999988</v>
      </c>
      <c r="U52" s="67">
        <v>74.875</v>
      </c>
      <c r="V52" s="342">
        <v>86.14</v>
      </c>
      <c r="W52" s="342">
        <v>79.16</v>
      </c>
      <c r="X52" s="342">
        <v>82.65</v>
      </c>
      <c r="Y52" s="342">
        <v>80.5</v>
      </c>
    </row>
    <row r="53" spans="1:25" s="443" customFormat="1" hidden="1" x14ac:dyDescent="0.2">
      <c r="A53" s="457" t="s">
        <v>243</v>
      </c>
      <c r="B53" s="457"/>
      <c r="C53" s="457"/>
      <c r="D53" s="457" t="e">
        <f t="shared" si="33"/>
        <v>#DIV/0!</v>
      </c>
      <c r="E53" s="457"/>
      <c r="F53" s="66">
        <v>87.54</v>
      </c>
      <c r="G53" s="66">
        <v>74.62</v>
      </c>
      <c r="H53" s="478">
        <f>AVERAGE(H54:H57)</f>
        <v>67.852222222222224</v>
      </c>
      <c r="I53" s="66" t="s">
        <v>244</v>
      </c>
      <c r="J53" s="464"/>
      <c r="K53" s="464"/>
      <c r="L53" s="464"/>
      <c r="M53" s="464"/>
      <c r="N53" s="464"/>
      <c r="O53" s="464"/>
      <c r="P53" s="464"/>
      <c r="Q53" s="464"/>
      <c r="R53" s="66"/>
      <c r="S53" s="66"/>
      <c r="T53" s="66"/>
      <c r="U53" s="67"/>
      <c r="V53" s="342"/>
      <c r="W53" s="342"/>
      <c r="X53" s="342"/>
      <c r="Y53" s="342"/>
    </row>
    <row r="54" spans="1:25" s="443" customFormat="1" hidden="1" x14ac:dyDescent="0.2">
      <c r="A54" s="457" t="s">
        <v>245</v>
      </c>
      <c r="B54" s="457"/>
      <c r="C54" s="457"/>
      <c r="D54" s="457" t="e">
        <f t="shared" si="33"/>
        <v>#DIV/0!</v>
      </c>
      <c r="E54" s="457"/>
      <c r="F54" s="66"/>
      <c r="G54" s="66">
        <v>64.7</v>
      </c>
      <c r="H54" s="66">
        <v>64.7</v>
      </c>
      <c r="I54" s="66"/>
      <c r="J54" s="464"/>
      <c r="K54" s="464"/>
      <c r="L54" s="464"/>
      <c r="M54" s="464"/>
      <c r="N54" s="464"/>
      <c r="O54" s="464"/>
      <c r="P54" s="464"/>
      <c r="Q54" s="464"/>
      <c r="R54" s="66"/>
      <c r="S54" s="66"/>
      <c r="T54" s="66"/>
      <c r="U54" s="67"/>
      <c r="V54" s="342"/>
      <c r="W54" s="342"/>
      <c r="X54" s="342"/>
      <c r="Y54" s="342"/>
    </row>
    <row r="55" spans="1:25" s="443" customFormat="1" hidden="1" x14ac:dyDescent="0.2">
      <c r="A55" s="457" t="s">
        <v>246</v>
      </c>
      <c r="B55" s="457"/>
      <c r="C55" s="457"/>
      <c r="D55" s="457" t="e">
        <f t="shared" si="33"/>
        <v>#DIV/0!</v>
      </c>
      <c r="E55" s="457"/>
      <c r="F55" s="66"/>
      <c r="G55" s="66">
        <v>72.989999999999995</v>
      </c>
      <c r="H55" s="66">
        <v>72.989999999999995</v>
      </c>
      <c r="I55" s="66">
        <v>63.5</v>
      </c>
      <c r="J55" s="464"/>
      <c r="K55" s="464"/>
      <c r="L55" s="464"/>
      <c r="M55" s="464"/>
      <c r="N55" s="464"/>
      <c r="O55" s="464"/>
      <c r="P55" s="464"/>
      <c r="Q55" s="464"/>
      <c r="R55" s="66"/>
      <c r="S55" s="66"/>
      <c r="T55" s="66"/>
      <c r="U55" s="67"/>
      <c r="V55" s="342"/>
      <c r="W55" s="342"/>
      <c r="X55" s="342"/>
      <c r="Y55" s="342"/>
    </row>
    <row r="56" spans="1:25" s="443" customFormat="1" hidden="1" x14ac:dyDescent="0.2">
      <c r="A56" s="457" t="s">
        <v>247</v>
      </c>
      <c r="B56" s="479"/>
      <c r="C56" s="479"/>
      <c r="D56" s="479"/>
      <c r="E56" s="479"/>
      <c r="F56" s="460" t="s">
        <v>45</v>
      </c>
      <c r="G56" s="460" t="s">
        <v>45</v>
      </c>
      <c r="H56" s="460" t="s">
        <v>45</v>
      </c>
      <c r="I56" s="460"/>
      <c r="J56" s="458"/>
      <c r="K56" s="458"/>
      <c r="L56" s="458"/>
      <c r="M56" s="458"/>
      <c r="N56" s="458"/>
      <c r="O56" s="458"/>
      <c r="P56" s="458"/>
      <c r="Q56" s="458"/>
      <c r="R56" s="460"/>
      <c r="S56" s="460"/>
      <c r="T56" s="460"/>
      <c r="U56" s="480"/>
      <c r="V56" s="382"/>
      <c r="W56" s="382"/>
      <c r="X56" s="382"/>
      <c r="Y56" s="382"/>
    </row>
    <row r="57" spans="1:25" ht="15.75" hidden="1" customHeight="1" x14ac:dyDescent="0.2">
      <c r="A57" s="436" t="s">
        <v>215</v>
      </c>
      <c r="B57" s="436" t="e">
        <f>AVERAGE(B58:B60)</f>
        <v>#DIV/0!</v>
      </c>
      <c r="C57" s="436" t="e">
        <f t="shared" ref="C57:D57" si="34">AVERAGE(C58:C60)</f>
        <v>#DIV/0!</v>
      </c>
      <c r="D57" s="436" t="e">
        <f t="shared" si="34"/>
        <v>#DIV/0!</v>
      </c>
      <c r="E57" s="436"/>
      <c r="F57" s="437">
        <f>AVERAGE(F58:F60)</f>
        <v>73.033333333333331</v>
      </c>
      <c r="G57" s="437">
        <f t="shared" ref="G57" si="35">AVERAGE(G58:G60)</f>
        <v>58.7</v>
      </c>
      <c r="H57" s="437">
        <f>AVERAGE(F57,G57)</f>
        <v>65.866666666666674</v>
      </c>
      <c r="I57" s="436"/>
      <c r="J57" s="437">
        <f>AVERAGE(J58:J60)</f>
        <v>71.486666666666665</v>
      </c>
      <c r="K57" s="437">
        <f t="shared" ref="K57:L57" si="36">AVERAGE(K58:K60)</f>
        <v>62.704999999999998</v>
      </c>
      <c r="L57" s="437">
        <f t="shared" si="36"/>
        <v>69.128333333333345</v>
      </c>
      <c r="M57" s="436"/>
      <c r="N57" s="436">
        <f>AVERAGE(N58:N60)</f>
        <v>66.61</v>
      </c>
      <c r="O57" s="436">
        <f t="shared" ref="O57:P57" si="37">AVERAGE(O58:O60)</f>
        <v>61.49</v>
      </c>
      <c r="P57" s="436">
        <f t="shared" si="37"/>
        <v>65.489999999999995</v>
      </c>
      <c r="Q57" s="436">
        <v>62</v>
      </c>
      <c r="R57" s="468">
        <v>66.556666666666658</v>
      </c>
      <c r="S57" s="468">
        <v>66.346666666666678</v>
      </c>
      <c r="T57" s="468">
        <v>65.67</v>
      </c>
      <c r="U57" s="469">
        <v>15</v>
      </c>
      <c r="V57" s="470">
        <v>68.31</v>
      </c>
      <c r="W57" s="470">
        <v>56</v>
      </c>
      <c r="X57" s="470">
        <v>58.959999999999987</v>
      </c>
      <c r="Y57" s="470">
        <v>60</v>
      </c>
    </row>
    <row r="58" spans="1:25" hidden="1" x14ac:dyDescent="0.2">
      <c r="A58" s="444" t="s">
        <v>221</v>
      </c>
      <c r="B58" s="444"/>
      <c r="C58" s="444"/>
      <c r="D58" s="444"/>
      <c r="E58" s="444"/>
      <c r="F58" s="448">
        <v>77.17</v>
      </c>
      <c r="G58" s="448">
        <v>60.4</v>
      </c>
      <c r="H58" s="464">
        <v>68.78</v>
      </c>
      <c r="I58" s="464" t="s">
        <v>248</v>
      </c>
      <c r="J58" s="472">
        <v>74.19</v>
      </c>
      <c r="K58" s="472">
        <v>66.48</v>
      </c>
      <c r="L58" s="472">
        <f t="shared" ref="L58:L60" si="38">AVERAGE(J58:K58)</f>
        <v>70.335000000000008</v>
      </c>
      <c r="M58" s="472" t="s">
        <v>249</v>
      </c>
      <c r="N58" s="472">
        <v>68.209999999999994</v>
      </c>
      <c r="O58" s="472">
        <v>61.49</v>
      </c>
      <c r="P58" s="472">
        <f>AVERAGE(N58:O58)</f>
        <v>64.849999999999994</v>
      </c>
      <c r="Q58" s="481">
        <v>62</v>
      </c>
      <c r="R58" s="473">
        <v>71.03</v>
      </c>
      <c r="S58" s="471">
        <v>68.444999999999993</v>
      </c>
      <c r="T58" s="471">
        <v>68.14</v>
      </c>
      <c r="U58" s="481">
        <v>30</v>
      </c>
      <c r="V58" s="473">
        <v>75.650000000000006</v>
      </c>
      <c r="W58" s="473">
        <v>54.664999999999999</v>
      </c>
      <c r="X58" s="473">
        <v>60.08</v>
      </c>
      <c r="Y58" s="481">
        <v>60</v>
      </c>
    </row>
    <row r="59" spans="1:25" hidden="1" x14ac:dyDescent="0.2">
      <c r="A59" s="444" t="s">
        <v>222</v>
      </c>
      <c r="B59" s="479"/>
      <c r="C59" s="479"/>
      <c r="D59" s="479"/>
      <c r="E59" s="479"/>
      <c r="F59" s="448">
        <v>77.83</v>
      </c>
      <c r="G59" s="447" t="s">
        <v>45</v>
      </c>
      <c r="H59" s="464">
        <v>77.83</v>
      </c>
      <c r="I59" s="464">
        <v>67</v>
      </c>
      <c r="J59" s="472">
        <v>74.900000000000006</v>
      </c>
      <c r="K59" s="473" t="s">
        <v>45</v>
      </c>
      <c r="L59" s="472">
        <f t="shared" si="38"/>
        <v>74.900000000000006</v>
      </c>
      <c r="M59" s="473" t="s">
        <v>45</v>
      </c>
      <c r="N59" s="472">
        <v>70.38</v>
      </c>
      <c r="O59" s="472" t="s">
        <v>45</v>
      </c>
      <c r="P59" s="472">
        <f>AVERAGE(N59:O59)</f>
        <v>70.38</v>
      </c>
      <c r="Q59" s="472" t="s">
        <v>46</v>
      </c>
      <c r="R59" s="473">
        <f>AVERAGE(R60:R60)</f>
        <v>62.01</v>
      </c>
      <c r="S59" s="473">
        <v>62.15</v>
      </c>
      <c r="T59" s="473">
        <f>AVERAGE(T60:T60)</f>
        <v>62.01</v>
      </c>
      <c r="U59" s="473" t="s">
        <v>45</v>
      </c>
      <c r="V59" s="473">
        <f>AVERAGE(V60:V60)</f>
        <v>64.48</v>
      </c>
      <c r="W59" s="473">
        <f>AVERAGE(W60:W60)</f>
        <v>52.5</v>
      </c>
      <c r="X59" s="473">
        <f>AVERAGE(X60:X60)</f>
        <v>58.223333333333329</v>
      </c>
      <c r="Y59" s="472" t="s">
        <v>46</v>
      </c>
    </row>
    <row r="60" spans="1:25" hidden="1" x14ac:dyDescent="0.2">
      <c r="A60" s="457" t="s">
        <v>223</v>
      </c>
      <c r="B60" s="457"/>
      <c r="C60" s="457"/>
      <c r="D60" s="457"/>
      <c r="E60" s="457"/>
      <c r="F60" s="448">
        <v>64.099999999999994</v>
      </c>
      <c r="G60" s="448">
        <v>57</v>
      </c>
      <c r="H60" s="464">
        <v>60.55</v>
      </c>
      <c r="I60" s="464"/>
      <c r="J60" s="472">
        <v>65.37</v>
      </c>
      <c r="K60" s="472">
        <v>58.93</v>
      </c>
      <c r="L60" s="472">
        <f t="shared" si="38"/>
        <v>62.150000000000006</v>
      </c>
      <c r="M60" s="473" t="s">
        <v>45</v>
      </c>
      <c r="N60" s="472">
        <v>61.24</v>
      </c>
      <c r="O60" s="472" t="s">
        <v>45</v>
      </c>
      <c r="P60" s="472">
        <f>AVERAGE(N60:O60)</f>
        <v>61.24</v>
      </c>
      <c r="Q60" s="472" t="s">
        <v>46</v>
      </c>
      <c r="R60" s="473">
        <v>62.01</v>
      </c>
      <c r="S60" s="473" t="s">
        <v>45</v>
      </c>
      <c r="T60" s="474">
        <v>62.01</v>
      </c>
      <c r="U60" s="473" t="s">
        <v>46</v>
      </c>
      <c r="V60" s="474">
        <v>64.48</v>
      </c>
      <c r="W60" s="474">
        <v>52.5</v>
      </c>
      <c r="X60" s="474">
        <v>58.223333333333329</v>
      </c>
      <c r="Y60" s="472" t="s">
        <v>46</v>
      </c>
    </row>
    <row r="61" spans="1:25" ht="15.75" hidden="1" customHeight="1" x14ac:dyDescent="0.2">
      <c r="A61" s="436" t="s">
        <v>224</v>
      </c>
      <c r="B61" s="436" t="e">
        <f>AVERAGE(B62:B64)</f>
        <v>#DIV/0!</v>
      </c>
      <c r="C61" s="436" t="e">
        <f t="shared" ref="C61:D61" si="39">AVERAGE(C62:C64)</f>
        <v>#DIV/0!</v>
      </c>
      <c r="D61" s="436" t="e">
        <f t="shared" si="39"/>
        <v>#DIV/0!</v>
      </c>
      <c r="E61" s="436"/>
      <c r="F61" s="437">
        <f>AVERAGE(F62:F64)</f>
        <v>77.573333333333323</v>
      </c>
      <c r="G61" s="437">
        <f t="shared" ref="G61:I61" si="40">AVERAGE(G62:G64)</f>
        <v>60.88</v>
      </c>
      <c r="H61" s="437">
        <f t="shared" si="40"/>
        <v>71.166666666666671</v>
      </c>
      <c r="I61" s="437">
        <f t="shared" si="40"/>
        <v>68.666666666666671</v>
      </c>
      <c r="J61" s="437">
        <f>AVERAGE(J62:J64)</f>
        <v>76.313333333333333</v>
      </c>
      <c r="K61" s="437">
        <f t="shared" ref="K61:M61" si="41">AVERAGE(K62:K64)</f>
        <v>61.569999999999993</v>
      </c>
      <c r="L61" s="437">
        <f t="shared" si="41"/>
        <v>70.196666666666658</v>
      </c>
      <c r="M61" s="437">
        <f t="shared" si="41"/>
        <v>68</v>
      </c>
      <c r="N61" s="437">
        <f>AVERAGE(N62:N64)</f>
        <v>73.096666666666678</v>
      </c>
      <c r="O61" s="437">
        <f t="shared" ref="O61:Y61" si="42">AVERAGE(O62:O64)</f>
        <v>61.55</v>
      </c>
      <c r="P61" s="437">
        <f t="shared" si="42"/>
        <v>67.856666666666669</v>
      </c>
      <c r="Q61" s="437">
        <f t="shared" si="42"/>
        <v>69</v>
      </c>
      <c r="R61" s="437">
        <f t="shared" si="42"/>
        <v>73.88</v>
      </c>
      <c r="S61" s="437">
        <f t="shared" si="42"/>
        <v>59.945000000000007</v>
      </c>
      <c r="T61" s="437">
        <f t="shared" si="42"/>
        <v>68.306666666666672</v>
      </c>
      <c r="U61" s="437">
        <f t="shared" si="42"/>
        <v>64.666666666666671</v>
      </c>
      <c r="V61" s="437">
        <f t="shared" si="42"/>
        <v>71.106666666666669</v>
      </c>
      <c r="W61" s="437">
        <f t="shared" si="42"/>
        <v>61.54</v>
      </c>
      <c r="X61" s="437">
        <f t="shared" si="42"/>
        <v>67.50333333333333</v>
      </c>
      <c r="Y61" s="437">
        <f t="shared" si="42"/>
        <v>77</v>
      </c>
    </row>
    <row r="62" spans="1:25" hidden="1" x14ac:dyDescent="0.2">
      <c r="A62" s="444" t="s">
        <v>225</v>
      </c>
      <c r="B62" s="444"/>
      <c r="C62" s="444"/>
      <c r="D62" s="444" t="e">
        <f t="shared" ref="D62:D64" si="43">AVERAGE(B62,C62)</f>
        <v>#DIV/0!</v>
      </c>
      <c r="E62" s="444"/>
      <c r="F62" s="448">
        <v>82.88</v>
      </c>
      <c r="G62" s="448">
        <v>63.84</v>
      </c>
      <c r="H62" s="448">
        <f>AVERAGE(F62:G62)</f>
        <v>73.36</v>
      </c>
      <c r="I62" s="448">
        <v>74</v>
      </c>
      <c r="J62" s="448">
        <v>82.45</v>
      </c>
      <c r="K62" s="448">
        <v>66.16</v>
      </c>
      <c r="L62" s="448">
        <v>74.31</v>
      </c>
      <c r="M62" s="447">
        <v>70</v>
      </c>
      <c r="N62" s="448">
        <v>80.53</v>
      </c>
      <c r="O62" s="448">
        <v>62.42</v>
      </c>
      <c r="P62" s="448">
        <v>71.48</v>
      </c>
      <c r="Q62" s="448">
        <v>71</v>
      </c>
      <c r="R62" s="482">
        <v>76.41</v>
      </c>
      <c r="S62" s="482">
        <v>64.150000000000006</v>
      </c>
      <c r="T62" s="482">
        <v>70.28</v>
      </c>
      <c r="U62" s="389">
        <v>67</v>
      </c>
      <c r="V62" s="389">
        <v>72</v>
      </c>
      <c r="W62" s="389">
        <v>62.75</v>
      </c>
      <c r="X62" s="389">
        <v>67.38</v>
      </c>
      <c r="Y62" s="389">
        <v>77</v>
      </c>
    </row>
    <row r="63" spans="1:25" hidden="1" x14ac:dyDescent="0.2">
      <c r="A63" s="444" t="s">
        <v>250</v>
      </c>
      <c r="B63" s="444"/>
      <c r="C63" s="444"/>
      <c r="D63" s="444" t="e">
        <f t="shared" si="43"/>
        <v>#DIV/0!</v>
      </c>
      <c r="E63" s="444"/>
      <c r="F63" s="448">
        <v>77.319999999999993</v>
      </c>
      <c r="G63" s="448">
        <v>57.92</v>
      </c>
      <c r="H63" s="448">
        <f>AVERAGE(F63:G63)</f>
        <v>67.62</v>
      </c>
      <c r="I63" s="448">
        <v>70</v>
      </c>
      <c r="J63" s="448">
        <v>77.41</v>
      </c>
      <c r="K63" s="448">
        <v>56.98</v>
      </c>
      <c r="L63" s="448">
        <v>67.2</v>
      </c>
      <c r="M63" s="448">
        <v>71</v>
      </c>
      <c r="N63" s="448">
        <v>74.03</v>
      </c>
      <c r="O63" s="448">
        <v>60.68</v>
      </c>
      <c r="P63" s="448">
        <v>67.36</v>
      </c>
      <c r="Q63" s="448">
        <v>67</v>
      </c>
      <c r="R63" s="482">
        <v>76.930000000000007</v>
      </c>
      <c r="S63" s="482">
        <v>55.74</v>
      </c>
      <c r="T63" s="482">
        <v>66.34</v>
      </c>
      <c r="U63" s="389">
        <v>69</v>
      </c>
      <c r="V63" s="389">
        <v>72.72</v>
      </c>
      <c r="W63" s="389">
        <v>60.33</v>
      </c>
      <c r="X63" s="389">
        <v>66.53</v>
      </c>
      <c r="Y63" s="389" t="s">
        <v>251</v>
      </c>
    </row>
    <row r="64" spans="1:25" hidden="1" x14ac:dyDescent="0.2">
      <c r="A64" s="444" t="s">
        <v>252</v>
      </c>
      <c r="B64" s="444"/>
      <c r="C64" s="444"/>
      <c r="D64" s="444" t="e">
        <f t="shared" si="43"/>
        <v>#DIV/0!</v>
      </c>
      <c r="E64" s="444"/>
      <c r="F64" s="448">
        <v>72.52</v>
      </c>
      <c r="G64" s="448"/>
      <c r="H64" s="448">
        <v>72.52</v>
      </c>
      <c r="I64" s="448">
        <v>62</v>
      </c>
      <c r="J64" s="448">
        <v>69.08</v>
      </c>
      <c r="K64" s="447" t="s">
        <v>45</v>
      </c>
      <c r="L64" s="448">
        <v>69.08</v>
      </c>
      <c r="M64" s="447">
        <v>63</v>
      </c>
      <c r="N64" s="448">
        <v>64.73</v>
      </c>
      <c r="O64" s="447" t="s">
        <v>45</v>
      </c>
      <c r="P64" s="448">
        <v>64.73</v>
      </c>
      <c r="Q64" s="447" t="s">
        <v>46</v>
      </c>
      <c r="R64" s="482">
        <v>68.3</v>
      </c>
      <c r="S64" s="447" t="s">
        <v>45</v>
      </c>
      <c r="T64" s="482">
        <v>68.3</v>
      </c>
      <c r="U64" s="389">
        <v>58</v>
      </c>
      <c r="V64" s="389">
        <v>68.599999999999994</v>
      </c>
      <c r="W64" s="447" t="s">
        <v>45</v>
      </c>
      <c r="X64" s="389">
        <v>68.599999999999994</v>
      </c>
      <c r="Y64" s="465" t="s">
        <v>46</v>
      </c>
    </row>
    <row r="65" spans="1:5" s="106" customFormat="1" x14ac:dyDescent="0.2">
      <c r="A65" s="105"/>
      <c r="B65" s="105"/>
      <c r="C65" s="105"/>
      <c r="D65" s="105"/>
      <c r="E65" s="105"/>
    </row>
  </sheetData>
  <mergeCells count="7">
    <mergeCell ref="V4:Y4"/>
    <mergeCell ref="A4:A5"/>
    <mergeCell ref="B4:E4"/>
    <mergeCell ref="F4:I4"/>
    <mergeCell ref="J4:M4"/>
    <mergeCell ref="N4:Q4"/>
    <mergeCell ref="R4:U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"/>
  <sheetViews>
    <sheetView windowProtection="1" zoomScale="90" zoomScaleNormal="90" workbookViewId="0"/>
  </sheetViews>
  <sheetFormatPr defaultRowHeight="12.75" x14ac:dyDescent="0.2"/>
  <cols>
    <col min="1" max="1" width="40.42578125" style="60" customWidth="1"/>
    <col min="2" max="2" width="4.7109375" style="79" bestFit="1" customWidth="1"/>
    <col min="3" max="3" width="4" style="79" bestFit="1" customWidth="1"/>
    <col min="4" max="4" width="8.5703125" style="79" bestFit="1" customWidth="1"/>
    <col min="5" max="5" width="4.7109375" style="79" bestFit="1" customWidth="1"/>
    <col min="6" max="6" width="4" style="79" bestFit="1" customWidth="1"/>
    <col min="7" max="7" width="8.5703125" style="79" bestFit="1" customWidth="1"/>
    <col min="8" max="8" width="4.7109375" style="79" bestFit="1" customWidth="1"/>
    <col min="9" max="9" width="4" style="79" bestFit="1" customWidth="1"/>
    <col min="10" max="10" width="8.5703125" style="79" bestFit="1" customWidth="1"/>
    <col min="11" max="11" width="7.140625" style="60" bestFit="1" customWidth="1"/>
    <col min="12" max="12" width="4.85546875" style="60" bestFit="1" customWidth="1"/>
    <col min="13" max="13" width="8.5703125" style="60" bestFit="1" customWidth="1"/>
    <col min="14" max="14" width="7.140625" style="60" bestFit="1" customWidth="1"/>
    <col min="15" max="15" width="4.85546875" style="60" bestFit="1" customWidth="1"/>
    <col min="16" max="16" width="8.5703125" style="60" bestFit="1" customWidth="1"/>
    <col min="17" max="17" width="4.7109375" style="61" bestFit="1" customWidth="1"/>
    <col min="18" max="18" width="4" style="61" bestFit="1" customWidth="1"/>
    <col min="19" max="19" width="8.5703125" style="61" bestFit="1" customWidth="1"/>
    <col min="20" max="20" width="4.7109375" style="61" bestFit="1" customWidth="1"/>
    <col min="21" max="21" width="4" style="61" bestFit="1" customWidth="1"/>
    <col min="22" max="22" width="8.5703125" style="61" bestFit="1" customWidth="1"/>
    <col min="23" max="23" width="4.7109375" style="61" bestFit="1" customWidth="1"/>
    <col min="24" max="24" width="4" style="61" bestFit="1" customWidth="1"/>
    <col min="25" max="25" width="8.5703125" style="61" bestFit="1" customWidth="1"/>
    <col min="26" max="26" width="7.140625" style="49" bestFit="1" customWidth="1"/>
    <col min="27" max="27" width="4.85546875" style="49" bestFit="1" customWidth="1"/>
    <col min="28" max="28" width="8.5703125" style="49" bestFit="1" customWidth="1"/>
    <col min="29" max="29" width="7.140625" style="49" bestFit="1" customWidth="1"/>
    <col min="30" max="30" width="4.85546875" style="49" bestFit="1" customWidth="1"/>
    <col min="31" max="31" width="8.5703125" style="49" bestFit="1" customWidth="1"/>
    <col min="32" max="32" width="4.7109375" style="61" bestFit="1" customWidth="1"/>
    <col min="33" max="33" width="4" style="61" bestFit="1" customWidth="1"/>
    <col min="34" max="34" width="8.5703125" style="61" bestFit="1" customWidth="1"/>
    <col min="35" max="35" width="4.7109375" style="61" bestFit="1" customWidth="1"/>
    <col min="36" max="36" width="4" style="61" bestFit="1" customWidth="1"/>
    <col min="37" max="37" width="8.5703125" style="61" bestFit="1" customWidth="1"/>
    <col min="38" max="38" width="4.7109375" style="61" bestFit="1" customWidth="1"/>
    <col min="39" max="39" width="4" style="61" bestFit="1" customWidth="1"/>
    <col min="40" max="40" width="8.5703125" style="61" bestFit="1" customWidth="1"/>
    <col min="41" max="41" width="7.140625" style="49" bestFit="1" customWidth="1"/>
    <col min="42" max="42" width="4.85546875" style="49" bestFit="1" customWidth="1"/>
    <col min="43" max="43" width="8.5703125" style="49" bestFit="1" customWidth="1"/>
    <col min="44" max="44" width="7.140625" style="49" bestFit="1" customWidth="1"/>
    <col min="45" max="45" width="4.85546875" style="49" bestFit="1" customWidth="1"/>
    <col min="46" max="46" width="8.5703125" style="49" bestFit="1" customWidth="1"/>
    <col min="47" max="47" width="4.7109375" style="61" bestFit="1" customWidth="1"/>
    <col min="48" max="48" width="4" style="61" bestFit="1" customWidth="1"/>
    <col min="49" max="49" width="8.5703125" style="61" bestFit="1" customWidth="1"/>
    <col min="50" max="50" width="4.7109375" style="61" bestFit="1" customWidth="1"/>
    <col min="51" max="51" width="4" style="61" bestFit="1" customWidth="1"/>
    <col min="52" max="52" width="8.5703125" style="61" bestFit="1" customWidth="1"/>
    <col min="53" max="53" width="4.7109375" style="61" bestFit="1" customWidth="1"/>
    <col min="54" max="54" width="4" style="61" bestFit="1" customWidth="1"/>
    <col min="55" max="55" width="8.5703125" style="61" bestFit="1" customWidth="1"/>
    <col min="56" max="56" width="4.7109375" style="61" bestFit="1" customWidth="1"/>
    <col min="57" max="57" width="4.85546875" style="49" bestFit="1" customWidth="1"/>
    <col min="58" max="58" width="8.5703125" style="49" bestFit="1" customWidth="1"/>
    <col min="59" max="59" width="7.140625" style="49" bestFit="1" customWidth="1"/>
    <col min="60" max="60" width="4.85546875" style="49" bestFit="1" customWidth="1"/>
    <col min="61" max="61" width="8.5703125" style="49" bestFit="1" customWidth="1"/>
    <col min="62" max="16384" width="9.140625" style="49"/>
  </cols>
  <sheetData>
    <row r="1" spans="1:61" ht="15" x14ac:dyDescent="0.25">
      <c r="A1" s="175" t="s">
        <v>112</v>
      </c>
      <c r="B1" s="76"/>
      <c r="C1" s="76"/>
      <c r="D1" s="76"/>
      <c r="E1" s="76"/>
      <c r="F1" s="76"/>
      <c r="G1" s="76"/>
      <c r="H1" s="76"/>
      <c r="I1" s="76"/>
      <c r="J1" s="76"/>
      <c r="K1" s="54"/>
      <c r="L1" s="54"/>
      <c r="M1" s="54"/>
      <c r="N1" s="54"/>
      <c r="O1" s="54"/>
      <c r="P1" s="54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61" ht="15" hidden="1" x14ac:dyDescent="0.25">
      <c r="A2" s="176" t="s">
        <v>4</v>
      </c>
      <c r="B2" s="77"/>
      <c r="C2" s="77"/>
      <c r="D2" s="77"/>
      <c r="E2" s="77"/>
      <c r="F2" s="77"/>
      <c r="G2" s="77"/>
      <c r="H2" s="77"/>
      <c r="I2" s="77"/>
      <c r="J2" s="77"/>
      <c r="K2" s="55"/>
      <c r="L2" s="55"/>
      <c r="M2" s="55"/>
      <c r="N2" s="55"/>
      <c r="O2" s="55"/>
      <c r="P2" s="55"/>
      <c r="Q2" s="49"/>
      <c r="R2" s="49"/>
      <c r="S2" s="49"/>
      <c r="T2" s="49"/>
      <c r="U2" s="49"/>
      <c r="V2" s="49"/>
      <c r="W2" s="49"/>
      <c r="X2" s="49"/>
      <c r="Y2" s="49"/>
      <c r="AF2" s="49"/>
      <c r="AG2" s="49"/>
      <c r="AH2" s="49"/>
      <c r="AI2" s="49"/>
      <c r="AJ2" s="49"/>
      <c r="AK2" s="49"/>
      <c r="AL2" s="49"/>
      <c r="AM2" s="49"/>
      <c r="AN2" s="49"/>
    </row>
    <row r="3" spans="1:61" ht="15" x14ac:dyDescent="0.25">
      <c r="A3" s="175" t="s">
        <v>113</v>
      </c>
      <c r="B3" s="76"/>
      <c r="C3" s="76"/>
      <c r="D3" s="76"/>
      <c r="E3" s="76"/>
      <c r="F3" s="76"/>
      <c r="G3" s="76"/>
      <c r="H3" s="76"/>
      <c r="I3" s="76"/>
      <c r="J3" s="76"/>
      <c r="K3" s="54"/>
      <c r="L3" s="54"/>
      <c r="M3" s="54"/>
      <c r="N3" s="54"/>
      <c r="O3" s="54"/>
      <c r="P3" s="54"/>
    </row>
    <row r="4" spans="1:61" x14ac:dyDescent="0.2">
      <c r="A4" s="54"/>
      <c r="B4" s="76"/>
      <c r="C4" s="76"/>
      <c r="D4" s="76"/>
      <c r="E4" s="76"/>
      <c r="F4" s="76"/>
      <c r="G4" s="76"/>
      <c r="H4" s="76"/>
      <c r="I4" s="76"/>
      <c r="J4" s="76"/>
      <c r="K4" s="54"/>
      <c r="L4" s="54"/>
      <c r="M4" s="54"/>
      <c r="N4" s="54"/>
      <c r="O4" s="54"/>
      <c r="P4" s="54"/>
    </row>
    <row r="5" spans="1:61" s="177" customFormat="1" ht="18" customHeight="1" x14ac:dyDescent="0.25">
      <c r="A5" s="714" t="s">
        <v>87</v>
      </c>
      <c r="B5" s="717" t="s">
        <v>81</v>
      </c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  <c r="N5" s="718"/>
      <c r="O5" s="718"/>
      <c r="P5" s="719"/>
      <c r="Q5" s="726" t="s">
        <v>70</v>
      </c>
      <c r="R5" s="727"/>
      <c r="S5" s="727"/>
      <c r="T5" s="727"/>
      <c r="U5" s="727"/>
      <c r="V5" s="727"/>
      <c r="W5" s="727"/>
      <c r="X5" s="727"/>
      <c r="Y5" s="727"/>
      <c r="Z5" s="727"/>
      <c r="AA5" s="727"/>
      <c r="AB5" s="727"/>
      <c r="AC5" s="727"/>
      <c r="AD5" s="727"/>
      <c r="AE5" s="728"/>
      <c r="AF5" s="717" t="s">
        <v>51</v>
      </c>
      <c r="AG5" s="718"/>
      <c r="AH5" s="718"/>
      <c r="AI5" s="718"/>
      <c r="AJ5" s="718"/>
      <c r="AK5" s="718"/>
      <c r="AL5" s="718"/>
      <c r="AM5" s="718"/>
      <c r="AN5" s="718"/>
      <c r="AO5" s="718"/>
      <c r="AP5" s="718"/>
      <c r="AQ5" s="718"/>
      <c r="AR5" s="718"/>
      <c r="AS5" s="718"/>
      <c r="AT5" s="719"/>
      <c r="AU5" s="723" t="s">
        <v>5</v>
      </c>
      <c r="AV5" s="724"/>
      <c r="AW5" s="724"/>
      <c r="AX5" s="724"/>
      <c r="AY5" s="724"/>
      <c r="AZ5" s="724"/>
      <c r="BA5" s="724"/>
      <c r="BB5" s="724"/>
      <c r="BC5" s="724"/>
      <c r="BD5" s="724"/>
      <c r="BE5" s="724"/>
      <c r="BF5" s="724"/>
      <c r="BG5" s="724"/>
      <c r="BH5" s="724"/>
      <c r="BI5" s="725"/>
    </row>
    <row r="6" spans="1:61" s="177" customFormat="1" ht="25.5" customHeight="1" x14ac:dyDescent="0.25">
      <c r="A6" s="715"/>
      <c r="B6" s="720" t="s">
        <v>39</v>
      </c>
      <c r="C6" s="721"/>
      <c r="D6" s="722"/>
      <c r="E6" s="720" t="s">
        <v>40</v>
      </c>
      <c r="F6" s="721"/>
      <c r="G6" s="722"/>
      <c r="H6" s="720" t="s">
        <v>41</v>
      </c>
      <c r="I6" s="721"/>
      <c r="J6" s="722"/>
      <c r="K6" s="717" t="s">
        <v>42</v>
      </c>
      <c r="L6" s="718"/>
      <c r="M6" s="719"/>
      <c r="N6" s="717" t="s">
        <v>43</v>
      </c>
      <c r="O6" s="718"/>
      <c r="P6" s="719"/>
      <c r="Q6" s="723" t="s">
        <v>39</v>
      </c>
      <c r="R6" s="724"/>
      <c r="S6" s="725"/>
      <c r="T6" s="723" t="s">
        <v>40</v>
      </c>
      <c r="U6" s="724"/>
      <c r="V6" s="725"/>
      <c r="W6" s="723" t="s">
        <v>41</v>
      </c>
      <c r="X6" s="724"/>
      <c r="Y6" s="725"/>
      <c r="Z6" s="726" t="s">
        <v>42</v>
      </c>
      <c r="AA6" s="727"/>
      <c r="AB6" s="728"/>
      <c r="AC6" s="726" t="s">
        <v>43</v>
      </c>
      <c r="AD6" s="727"/>
      <c r="AE6" s="728"/>
      <c r="AF6" s="720" t="s">
        <v>39</v>
      </c>
      <c r="AG6" s="721"/>
      <c r="AH6" s="722"/>
      <c r="AI6" s="720" t="s">
        <v>40</v>
      </c>
      <c r="AJ6" s="721"/>
      <c r="AK6" s="722"/>
      <c r="AL6" s="720" t="s">
        <v>41</v>
      </c>
      <c r="AM6" s="721"/>
      <c r="AN6" s="722"/>
      <c r="AO6" s="717" t="s">
        <v>42</v>
      </c>
      <c r="AP6" s="718"/>
      <c r="AQ6" s="719"/>
      <c r="AR6" s="717" t="s">
        <v>43</v>
      </c>
      <c r="AS6" s="718"/>
      <c r="AT6" s="719"/>
      <c r="AU6" s="723" t="s">
        <v>39</v>
      </c>
      <c r="AV6" s="724"/>
      <c r="AW6" s="725"/>
      <c r="AX6" s="723" t="s">
        <v>40</v>
      </c>
      <c r="AY6" s="724"/>
      <c r="AZ6" s="725"/>
      <c r="BA6" s="723" t="s">
        <v>41</v>
      </c>
      <c r="BB6" s="724"/>
      <c r="BC6" s="725"/>
      <c r="BD6" s="723" t="s">
        <v>42</v>
      </c>
      <c r="BE6" s="724"/>
      <c r="BF6" s="725"/>
      <c r="BG6" s="726" t="s">
        <v>43</v>
      </c>
      <c r="BH6" s="727"/>
      <c r="BI6" s="728"/>
    </row>
    <row r="7" spans="1:61" s="177" customFormat="1" ht="21" customHeight="1" x14ac:dyDescent="0.25">
      <c r="A7" s="716"/>
      <c r="B7" s="178" t="s">
        <v>103</v>
      </c>
      <c r="C7" s="178" t="s">
        <v>104</v>
      </c>
      <c r="D7" s="178" t="s">
        <v>28</v>
      </c>
      <c r="E7" s="178" t="s">
        <v>103</v>
      </c>
      <c r="F7" s="178" t="s">
        <v>104</v>
      </c>
      <c r="G7" s="178" t="s">
        <v>28</v>
      </c>
      <c r="H7" s="178" t="s">
        <v>103</v>
      </c>
      <c r="I7" s="178" t="s">
        <v>104</v>
      </c>
      <c r="J7" s="178" t="s">
        <v>28</v>
      </c>
      <c r="K7" s="178" t="s">
        <v>103</v>
      </c>
      <c r="L7" s="178" t="s">
        <v>104</v>
      </c>
      <c r="M7" s="178" t="s">
        <v>28</v>
      </c>
      <c r="N7" s="178" t="s">
        <v>103</v>
      </c>
      <c r="O7" s="178" t="s">
        <v>104</v>
      </c>
      <c r="P7" s="178" t="s">
        <v>28</v>
      </c>
      <c r="Q7" s="179" t="s">
        <v>103</v>
      </c>
      <c r="R7" s="179" t="s">
        <v>104</v>
      </c>
      <c r="S7" s="179" t="s">
        <v>28</v>
      </c>
      <c r="T7" s="179" t="s">
        <v>103</v>
      </c>
      <c r="U7" s="179" t="s">
        <v>104</v>
      </c>
      <c r="V7" s="179" t="s">
        <v>28</v>
      </c>
      <c r="W7" s="179" t="s">
        <v>103</v>
      </c>
      <c r="X7" s="179" t="s">
        <v>104</v>
      </c>
      <c r="Y7" s="179" t="s">
        <v>28</v>
      </c>
      <c r="Z7" s="179" t="s">
        <v>103</v>
      </c>
      <c r="AA7" s="179" t="s">
        <v>104</v>
      </c>
      <c r="AB7" s="179" t="s">
        <v>28</v>
      </c>
      <c r="AC7" s="179" t="s">
        <v>103</v>
      </c>
      <c r="AD7" s="179" t="s">
        <v>104</v>
      </c>
      <c r="AE7" s="179" t="s">
        <v>28</v>
      </c>
      <c r="AF7" s="178" t="s">
        <v>103</v>
      </c>
      <c r="AG7" s="178" t="s">
        <v>104</v>
      </c>
      <c r="AH7" s="178" t="s">
        <v>28</v>
      </c>
      <c r="AI7" s="178" t="s">
        <v>103</v>
      </c>
      <c r="AJ7" s="178" t="s">
        <v>104</v>
      </c>
      <c r="AK7" s="178" t="s">
        <v>28</v>
      </c>
      <c r="AL7" s="178" t="s">
        <v>103</v>
      </c>
      <c r="AM7" s="178" t="s">
        <v>104</v>
      </c>
      <c r="AN7" s="178" t="s">
        <v>28</v>
      </c>
      <c r="AO7" s="178" t="s">
        <v>103</v>
      </c>
      <c r="AP7" s="178" t="s">
        <v>104</v>
      </c>
      <c r="AQ7" s="178" t="s">
        <v>28</v>
      </c>
      <c r="AR7" s="178" t="s">
        <v>103</v>
      </c>
      <c r="AS7" s="178" t="s">
        <v>104</v>
      </c>
      <c r="AT7" s="178" t="s">
        <v>28</v>
      </c>
      <c r="AU7" s="179" t="s">
        <v>103</v>
      </c>
      <c r="AV7" s="179" t="s">
        <v>104</v>
      </c>
      <c r="AW7" s="179" t="s">
        <v>28</v>
      </c>
      <c r="AX7" s="179" t="s">
        <v>103</v>
      </c>
      <c r="AY7" s="179" t="s">
        <v>104</v>
      </c>
      <c r="AZ7" s="179" t="s">
        <v>28</v>
      </c>
      <c r="BA7" s="179" t="s">
        <v>103</v>
      </c>
      <c r="BB7" s="179" t="s">
        <v>104</v>
      </c>
      <c r="BC7" s="179" t="s">
        <v>28</v>
      </c>
      <c r="BD7" s="179" t="s">
        <v>103</v>
      </c>
      <c r="BE7" s="179" t="s">
        <v>104</v>
      </c>
      <c r="BF7" s="179" t="s">
        <v>28</v>
      </c>
      <c r="BG7" s="179" t="s">
        <v>103</v>
      </c>
      <c r="BH7" s="179" t="s">
        <v>104</v>
      </c>
      <c r="BI7" s="179" t="s">
        <v>28</v>
      </c>
    </row>
    <row r="8" spans="1:61" s="195" customFormat="1" ht="18" customHeight="1" x14ac:dyDescent="0.25">
      <c r="A8" s="180" t="s">
        <v>109</v>
      </c>
      <c r="B8" s="181">
        <f t="shared" ref="B8:J8" si="0">SUM(B9:B16)</f>
        <v>275</v>
      </c>
      <c r="C8" s="181">
        <f t="shared" si="0"/>
        <v>0</v>
      </c>
      <c r="D8" s="181">
        <f t="shared" si="0"/>
        <v>275</v>
      </c>
      <c r="E8" s="181">
        <f t="shared" si="0"/>
        <v>217</v>
      </c>
      <c r="F8" s="181">
        <f t="shared" si="0"/>
        <v>0</v>
      </c>
      <c r="G8" s="181">
        <f t="shared" si="0"/>
        <v>217</v>
      </c>
      <c r="H8" s="181">
        <f t="shared" si="0"/>
        <v>139</v>
      </c>
      <c r="I8" s="181">
        <f t="shared" si="0"/>
        <v>0</v>
      </c>
      <c r="J8" s="181">
        <f t="shared" si="0"/>
        <v>139</v>
      </c>
      <c r="K8" s="180">
        <f>H8/B8*100</f>
        <v>50.545454545454547</v>
      </c>
      <c r="L8" s="180">
        <v>0</v>
      </c>
      <c r="M8" s="180">
        <f t="shared" ref="M8" si="1">J8/D8*100</f>
        <v>50.545454545454547</v>
      </c>
      <c r="N8" s="180">
        <f>H8/E8*100</f>
        <v>64.055299539170505</v>
      </c>
      <c r="O8" s="180">
        <f t="shared" ref="O8" si="2">I8/G8*100</f>
        <v>0</v>
      </c>
      <c r="P8" s="180">
        <f>J8/G8*100</f>
        <v>64.055299539170505</v>
      </c>
      <c r="Q8" s="182">
        <f t="shared" ref="Q8:Y8" si="3">SUM(Q9:Q16)</f>
        <v>260</v>
      </c>
      <c r="R8" s="182">
        <f t="shared" si="3"/>
        <v>0</v>
      </c>
      <c r="S8" s="182">
        <f t="shared" si="3"/>
        <v>260</v>
      </c>
      <c r="T8" s="182">
        <f t="shared" si="3"/>
        <v>237</v>
      </c>
      <c r="U8" s="182">
        <f t="shared" si="3"/>
        <v>0</v>
      </c>
      <c r="V8" s="182">
        <f t="shared" si="3"/>
        <v>237</v>
      </c>
      <c r="W8" s="182">
        <f t="shared" si="3"/>
        <v>151</v>
      </c>
      <c r="X8" s="182">
        <f t="shared" si="3"/>
        <v>0</v>
      </c>
      <c r="Y8" s="182">
        <f t="shared" si="3"/>
        <v>151</v>
      </c>
      <c r="Z8" s="174">
        <f>W8/Q8*100</f>
        <v>58.07692307692308</v>
      </c>
      <c r="AA8" s="174">
        <v>0</v>
      </c>
      <c r="AB8" s="174">
        <f>Y8/S8*100</f>
        <v>58.07692307692308</v>
      </c>
      <c r="AC8" s="174">
        <f>Z8/T8*100</f>
        <v>24.505030834144758</v>
      </c>
      <c r="AD8" s="174">
        <v>0</v>
      </c>
      <c r="AE8" s="174">
        <f>AB8/V8*100</f>
        <v>24.505030834144758</v>
      </c>
      <c r="AF8" s="182">
        <f t="shared" ref="AF8:AN8" si="4">SUM(AF9:AF16)</f>
        <v>280</v>
      </c>
      <c r="AG8" s="182">
        <f t="shared" si="4"/>
        <v>0</v>
      </c>
      <c r="AH8" s="182">
        <f t="shared" si="4"/>
        <v>280</v>
      </c>
      <c r="AI8" s="182">
        <f t="shared" si="4"/>
        <v>233</v>
      </c>
      <c r="AJ8" s="182">
        <f t="shared" si="4"/>
        <v>0</v>
      </c>
      <c r="AK8" s="182">
        <f t="shared" si="4"/>
        <v>233</v>
      </c>
      <c r="AL8" s="182">
        <f t="shared" si="4"/>
        <v>178</v>
      </c>
      <c r="AM8" s="182">
        <f t="shared" si="4"/>
        <v>0</v>
      </c>
      <c r="AN8" s="182">
        <f t="shared" si="4"/>
        <v>178</v>
      </c>
      <c r="AO8" s="174">
        <f t="shared" ref="AO8:AO16" si="5">AL8/AF8*100</f>
        <v>63.571428571428569</v>
      </c>
      <c r="AP8" s="174">
        <v>0</v>
      </c>
      <c r="AQ8" s="174">
        <f t="shared" ref="AQ8:AQ16" si="6">AN8/AH8*100</f>
        <v>63.571428571428569</v>
      </c>
      <c r="AR8" s="174">
        <f>AO8/AI8*100</f>
        <v>27.283874923359903</v>
      </c>
      <c r="AS8" s="174">
        <v>0</v>
      </c>
      <c r="AT8" s="174">
        <f>AQ8/AK8*100</f>
        <v>27.283874923359903</v>
      </c>
      <c r="AU8" s="182">
        <f t="shared" ref="AU8:BC8" si="7">SUM(AU9:AU16)</f>
        <v>365</v>
      </c>
      <c r="AV8" s="182">
        <f t="shared" si="7"/>
        <v>0</v>
      </c>
      <c r="AW8" s="182">
        <f t="shared" si="7"/>
        <v>365</v>
      </c>
      <c r="AX8" s="182">
        <f t="shared" si="7"/>
        <v>204</v>
      </c>
      <c r="AY8" s="182">
        <f t="shared" si="7"/>
        <v>0</v>
      </c>
      <c r="AZ8" s="182">
        <f t="shared" si="7"/>
        <v>204</v>
      </c>
      <c r="BA8" s="182">
        <f t="shared" si="7"/>
        <v>144</v>
      </c>
      <c r="BB8" s="182">
        <f t="shared" si="7"/>
        <v>0</v>
      </c>
      <c r="BC8" s="182">
        <f t="shared" si="7"/>
        <v>144</v>
      </c>
      <c r="BD8" s="182">
        <f t="shared" ref="BD8:BD16" si="8">BA8/AU8*100</f>
        <v>39.452054794520549</v>
      </c>
      <c r="BE8" s="174">
        <v>0</v>
      </c>
      <c r="BF8" s="174">
        <f t="shared" ref="BF8:BF16" si="9">BC8/AW8*100</f>
        <v>39.452054794520549</v>
      </c>
      <c r="BG8" s="174">
        <f>BD8/AX8*100</f>
        <v>19.339242546333601</v>
      </c>
      <c r="BH8" s="174">
        <v>0</v>
      </c>
      <c r="BI8" s="174">
        <f>BF8/AZ8*100</f>
        <v>19.339242546333601</v>
      </c>
    </row>
    <row r="9" spans="1:61" s="189" customFormat="1" ht="18" customHeight="1" x14ac:dyDescent="0.25">
      <c r="A9" s="194" t="s">
        <v>52</v>
      </c>
      <c r="B9" s="183">
        <v>35</v>
      </c>
      <c r="C9" s="184"/>
      <c r="D9" s="183">
        <f t="shared" ref="D9:D16" si="10">B9+C9</f>
        <v>35</v>
      </c>
      <c r="E9" s="183">
        <v>19</v>
      </c>
      <c r="F9" s="184"/>
      <c r="G9" s="183">
        <f t="shared" ref="G9:G16" si="11">E9+F9</f>
        <v>19</v>
      </c>
      <c r="H9" s="185">
        <v>20</v>
      </c>
      <c r="I9" s="184"/>
      <c r="J9" s="183">
        <f t="shared" ref="J9:J16" si="12">H9+I9</f>
        <v>20</v>
      </c>
      <c r="K9" s="172">
        <f t="shared" ref="K9:K16" si="13">H9/B9*100</f>
        <v>57.142857142857139</v>
      </c>
      <c r="L9" s="184"/>
      <c r="M9" s="194">
        <f t="shared" ref="M9:M16" si="14">J9/D9*100</f>
        <v>57.142857142857139</v>
      </c>
      <c r="N9" s="172">
        <f t="shared" ref="N9:N16" si="15">H9/E9*100</f>
        <v>105.26315789473684</v>
      </c>
      <c r="O9" s="184"/>
      <c r="P9" s="194">
        <f t="shared" ref="P9:P16" si="16">J9/G9*100</f>
        <v>105.26315789473684</v>
      </c>
      <c r="Q9" s="186">
        <v>35</v>
      </c>
      <c r="R9" s="186">
        <v>0</v>
      </c>
      <c r="S9" s="187">
        <v>35</v>
      </c>
      <c r="T9" s="187">
        <v>29</v>
      </c>
      <c r="U9" s="187">
        <v>0</v>
      </c>
      <c r="V9" s="187">
        <v>29</v>
      </c>
      <c r="W9" s="187">
        <v>26</v>
      </c>
      <c r="X9" s="187">
        <v>0</v>
      </c>
      <c r="Y9" s="187">
        <v>26</v>
      </c>
      <c r="Z9" s="66">
        <f t="shared" ref="Z9:Z16" si="17">W9/Q9*100</f>
        <v>74.285714285714292</v>
      </c>
      <c r="AA9" s="66">
        <v>1</v>
      </c>
      <c r="AB9" s="196">
        <f t="shared" ref="AB9:AB16" si="18">Y9/S9*100</f>
        <v>74.285714285714292</v>
      </c>
      <c r="AC9" s="188">
        <f t="shared" ref="AC9:AC16" si="19">W9/T9*100</f>
        <v>89.65517241379311</v>
      </c>
      <c r="AD9" s="188">
        <v>1</v>
      </c>
      <c r="AE9" s="198">
        <f t="shared" ref="AE9:AE16" si="20">Y9/V9*100</f>
        <v>89.65517241379311</v>
      </c>
      <c r="AF9" s="187">
        <v>35</v>
      </c>
      <c r="AG9" s="187">
        <v>0</v>
      </c>
      <c r="AH9" s="187">
        <f t="shared" ref="AH9:AH16" si="21">SUM(AF9:AG9)</f>
        <v>35</v>
      </c>
      <c r="AI9" s="187">
        <v>34</v>
      </c>
      <c r="AJ9" s="187">
        <v>0</v>
      </c>
      <c r="AK9" s="187">
        <f t="shared" ref="AK9:AK16" si="22">SUM(AI9:AJ9)</f>
        <v>34</v>
      </c>
      <c r="AL9" s="187">
        <v>30</v>
      </c>
      <c r="AM9" s="187">
        <v>0</v>
      </c>
      <c r="AN9" s="187">
        <f t="shared" ref="AN9:AN16" si="23">SUM(AL9:AM9)</f>
        <v>30</v>
      </c>
      <c r="AO9" s="66">
        <f t="shared" si="5"/>
        <v>85.714285714285708</v>
      </c>
      <c r="AP9" s="66">
        <v>0</v>
      </c>
      <c r="AQ9" s="196">
        <f t="shared" si="6"/>
        <v>85.714285714285708</v>
      </c>
      <c r="AR9" s="188">
        <f t="shared" ref="AR9:AR16" si="24">AL9/AI9*100</f>
        <v>88.235294117647058</v>
      </c>
      <c r="AS9" s="188">
        <v>0</v>
      </c>
      <c r="AT9" s="198">
        <f t="shared" ref="AT9:AT16" si="25">AN9/AK9*100</f>
        <v>88.235294117647058</v>
      </c>
      <c r="AU9" s="187">
        <v>45</v>
      </c>
      <c r="AV9" s="187">
        <v>0</v>
      </c>
      <c r="AW9" s="187">
        <f t="shared" ref="AW9:AW16" si="26">SUM(AU9:AV9)</f>
        <v>45</v>
      </c>
      <c r="AX9" s="187">
        <v>15</v>
      </c>
      <c r="AY9" s="187">
        <v>0</v>
      </c>
      <c r="AZ9" s="187">
        <f t="shared" ref="AZ9:AZ16" si="27">SUM(AX9:AY9)</f>
        <v>15</v>
      </c>
      <c r="BA9" s="187">
        <v>16</v>
      </c>
      <c r="BB9" s="187">
        <v>0</v>
      </c>
      <c r="BC9" s="187">
        <f t="shared" ref="BC9:BC16" si="28">SUM(BA9:BB9)</f>
        <v>16</v>
      </c>
      <c r="BD9" s="63">
        <f t="shared" si="8"/>
        <v>35.555555555555557</v>
      </c>
      <c r="BE9" s="66">
        <v>0</v>
      </c>
      <c r="BF9" s="196">
        <f t="shared" si="9"/>
        <v>35.555555555555557</v>
      </c>
      <c r="BG9" s="188">
        <f t="shared" ref="BG9:BG16" si="29">BA9/AX9*100</f>
        <v>106.66666666666667</v>
      </c>
      <c r="BH9" s="188">
        <v>0</v>
      </c>
      <c r="BI9" s="198">
        <f t="shared" ref="BI9:BI16" si="30">BC9/AZ9*100</f>
        <v>106.66666666666667</v>
      </c>
    </row>
    <row r="10" spans="1:61" s="189" customFormat="1" ht="18" customHeight="1" x14ac:dyDescent="0.25">
      <c r="A10" s="194" t="s">
        <v>53</v>
      </c>
      <c r="B10" s="183">
        <v>25</v>
      </c>
      <c r="C10" s="184"/>
      <c r="D10" s="183">
        <f t="shared" si="10"/>
        <v>25</v>
      </c>
      <c r="E10" s="183">
        <v>6</v>
      </c>
      <c r="F10" s="184"/>
      <c r="G10" s="183">
        <f t="shared" si="11"/>
        <v>6</v>
      </c>
      <c r="H10" s="185">
        <v>6</v>
      </c>
      <c r="I10" s="184"/>
      <c r="J10" s="183">
        <f t="shared" si="12"/>
        <v>6</v>
      </c>
      <c r="K10" s="172">
        <f t="shared" si="13"/>
        <v>24</v>
      </c>
      <c r="L10" s="184"/>
      <c r="M10" s="194">
        <f t="shared" si="14"/>
        <v>24</v>
      </c>
      <c r="N10" s="172">
        <f t="shared" si="15"/>
        <v>100</v>
      </c>
      <c r="O10" s="184"/>
      <c r="P10" s="194">
        <f t="shared" si="16"/>
        <v>100</v>
      </c>
      <c r="Q10" s="186">
        <v>25</v>
      </c>
      <c r="R10" s="186">
        <v>0</v>
      </c>
      <c r="S10" s="187">
        <v>25</v>
      </c>
      <c r="T10" s="187">
        <v>10</v>
      </c>
      <c r="U10" s="187">
        <v>0</v>
      </c>
      <c r="V10" s="187">
        <v>10</v>
      </c>
      <c r="W10" s="187">
        <v>8</v>
      </c>
      <c r="X10" s="187">
        <v>0</v>
      </c>
      <c r="Y10" s="187">
        <v>8</v>
      </c>
      <c r="Z10" s="66">
        <f t="shared" si="17"/>
        <v>32</v>
      </c>
      <c r="AA10" s="66">
        <v>2</v>
      </c>
      <c r="AB10" s="196">
        <f t="shared" si="18"/>
        <v>32</v>
      </c>
      <c r="AC10" s="188">
        <f t="shared" si="19"/>
        <v>80</v>
      </c>
      <c r="AD10" s="188">
        <v>2</v>
      </c>
      <c r="AE10" s="198">
        <f t="shared" si="20"/>
        <v>80</v>
      </c>
      <c r="AF10" s="187">
        <v>30</v>
      </c>
      <c r="AG10" s="187">
        <v>0</v>
      </c>
      <c r="AH10" s="187">
        <f t="shared" si="21"/>
        <v>30</v>
      </c>
      <c r="AI10" s="187">
        <v>2</v>
      </c>
      <c r="AJ10" s="187">
        <v>0</v>
      </c>
      <c r="AK10" s="187">
        <f t="shared" si="22"/>
        <v>2</v>
      </c>
      <c r="AL10" s="187">
        <v>5</v>
      </c>
      <c r="AM10" s="187">
        <v>0</v>
      </c>
      <c r="AN10" s="187">
        <f t="shared" si="23"/>
        <v>5</v>
      </c>
      <c r="AO10" s="66">
        <f t="shared" si="5"/>
        <v>16.666666666666664</v>
      </c>
      <c r="AP10" s="66">
        <v>0</v>
      </c>
      <c r="AQ10" s="196">
        <f t="shared" si="6"/>
        <v>16.666666666666664</v>
      </c>
      <c r="AR10" s="188">
        <f t="shared" si="24"/>
        <v>250</v>
      </c>
      <c r="AS10" s="188">
        <v>0</v>
      </c>
      <c r="AT10" s="198">
        <f t="shared" si="25"/>
        <v>250</v>
      </c>
      <c r="AU10" s="187">
        <v>45</v>
      </c>
      <c r="AV10" s="187">
        <v>0</v>
      </c>
      <c r="AW10" s="187">
        <f t="shared" si="26"/>
        <v>45</v>
      </c>
      <c r="AX10" s="187">
        <v>2</v>
      </c>
      <c r="AY10" s="187">
        <v>0</v>
      </c>
      <c r="AZ10" s="187">
        <f t="shared" si="27"/>
        <v>2</v>
      </c>
      <c r="BA10" s="187">
        <v>1</v>
      </c>
      <c r="BB10" s="187">
        <v>0</v>
      </c>
      <c r="BC10" s="187">
        <f t="shared" si="28"/>
        <v>1</v>
      </c>
      <c r="BD10" s="63">
        <f t="shared" si="8"/>
        <v>2.2222222222222223</v>
      </c>
      <c r="BE10" s="66">
        <v>0</v>
      </c>
      <c r="BF10" s="196">
        <f t="shared" si="9"/>
        <v>2.2222222222222223</v>
      </c>
      <c r="BG10" s="188">
        <f t="shared" si="29"/>
        <v>50</v>
      </c>
      <c r="BH10" s="188">
        <v>0</v>
      </c>
      <c r="BI10" s="198">
        <f t="shared" si="30"/>
        <v>50</v>
      </c>
    </row>
    <row r="11" spans="1:61" s="189" customFormat="1" ht="18" customHeight="1" x14ac:dyDescent="0.25">
      <c r="A11" s="194" t="s">
        <v>54</v>
      </c>
      <c r="B11" s="183">
        <v>50</v>
      </c>
      <c r="C11" s="184"/>
      <c r="D11" s="183">
        <f t="shared" si="10"/>
        <v>50</v>
      </c>
      <c r="E11" s="183">
        <v>112</v>
      </c>
      <c r="F11" s="184"/>
      <c r="G11" s="183">
        <f t="shared" si="11"/>
        <v>112</v>
      </c>
      <c r="H11" s="185">
        <v>50</v>
      </c>
      <c r="I11" s="184"/>
      <c r="J11" s="183">
        <f t="shared" si="12"/>
        <v>50</v>
      </c>
      <c r="K11" s="172">
        <f t="shared" si="13"/>
        <v>100</v>
      </c>
      <c r="L11" s="184"/>
      <c r="M11" s="194">
        <f t="shared" si="14"/>
        <v>100</v>
      </c>
      <c r="N11" s="172">
        <f t="shared" si="15"/>
        <v>44.642857142857146</v>
      </c>
      <c r="O11" s="184"/>
      <c r="P11" s="194">
        <f t="shared" si="16"/>
        <v>44.642857142857146</v>
      </c>
      <c r="Q11" s="62">
        <v>60</v>
      </c>
      <c r="R11" s="62">
        <v>0</v>
      </c>
      <c r="S11" s="187">
        <v>60</v>
      </c>
      <c r="T11" s="63">
        <v>112</v>
      </c>
      <c r="U11" s="63">
        <v>0</v>
      </c>
      <c r="V11" s="187">
        <v>112</v>
      </c>
      <c r="W11" s="187">
        <v>60</v>
      </c>
      <c r="X11" s="187">
        <v>0</v>
      </c>
      <c r="Y11" s="187">
        <v>60</v>
      </c>
      <c r="Z11" s="66">
        <f t="shared" si="17"/>
        <v>100</v>
      </c>
      <c r="AA11" s="66">
        <v>3</v>
      </c>
      <c r="AB11" s="196">
        <f t="shared" si="18"/>
        <v>100</v>
      </c>
      <c r="AC11" s="188">
        <f t="shared" si="19"/>
        <v>53.571428571428569</v>
      </c>
      <c r="AD11" s="188">
        <v>3</v>
      </c>
      <c r="AE11" s="198">
        <f t="shared" si="20"/>
        <v>53.571428571428569</v>
      </c>
      <c r="AF11" s="63">
        <v>65</v>
      </c>
      <c r="AG11" s="63">
        <v>0</v>
      </c>
      <c r="AH11" s="187">
        <f t="shared" si="21"/>
        <v>65</v>
      </c>
      <c r="AI11" s="63">
        <v>119</v>
      </c>
      <c r="AJ11" s="63">
        <v>0</v>
      </c>
      <c r="AK11" s="187">
        <f t="shared" si="22"/>
        <v>119</v>
      </c>
      <c r="AL11" s="187">
        <v>75</v>
      </c>
      <c r="AM11" s="187">
        <v>0</v>
      </c>
      <c r="AN11" s="187">
        <f t="shared" si="23"/>
        <v>75</v>
      </c>
      <c r="AO11" s="66">
        <f t="shared" si="5"/>
        <v>115.38461538461537</v>
      </c>
      <c r="AP11" s="66">
        <v>0</v>
      </c>
      <c r="AQ11" s="196">
        <f t="shared" si="6"/>
        <v>115.38461538461537</v>
      </c>
      <c r="AR11" s="188">
        <f t="shared" si="24"/>
        <v>63.02521008403361</v>
      </c>
      <c r="AS11" s="188">
        <v>0</v>
      </c>
      <c r="AT11" s="198">
        <f t="shared" si="25"/>
        <v>63.02521008403361</v>
      </c>
      <c r="AU11" s="63">
        <v>65</v>
      </c>
      <c r="AV11" s="63">
        <v>0</v>
      </c>
      <c r="AW11" s="187">
        <f t="shared" si="26"/>
        <v>65</v>
      </c>
      <c r="AX11" s="63">
        <v>103</v>
      </c>
      <c r="AY11" s="63">
        <v>0</v>
      </c>
      <c r="AZ11" s="187">
        <f t="shared" si="27"/>
        <v>103</v>
      </c>
      <c r="BA11" s="187">
        <v>67</v>
      </c>
      <c r="BB11" s="187">
        <v>0</v>
      </c>
      <c r="BC11" s="187">
        <f t="shared" si="28"/>
        <v>67</v>
      </c>
      <c r="BD11" s="63">
        <f t="shared" si="8"/>
        <v>103.07692307692307</v>
      </c>
      <c r="BE11" s="66">
        <v>0</v>
      </c>
      <c r="BF11" s="196">
        <f t="shared" si="9"/>
        <v>103.07692307692307</v>
      </c>
      <c r="BG11" s="188">
        <f t="shared" si="29"/>
        <v>65.048543689320397</v>
      </c>
      <c r="BH11" s="188">
        <v>0</v>
      </c>
      <c r="BI11" s="198">
        <f t="shared" si="30"/>
        <v>65.048543689320397</v>
      </c>
    </row>
    <row r="12" spans="1:61" s="189" customFormat="1" ht="18" customHeight="1" x14ac:dyDescent="0.25">
      <c r="A12" s="194" t="s">
        <v>86</v>
      </c>
      <c r="B12" s="183">
        <v>40</v>
      </c>
      <c r="C12" s="184"/>
      <c r="D12" s="183">
        <f t="shared" si="10"/>
        <v>40</v>
      </c>
      <c r="E12" s="183">
        <v>15</v>
      </c>
      <c r="F12" s="184"/>
      <c r="G12" s="183">
        <f t="shared" si="11"/>
        <v>15</v>
      </c>
      <c r="H12" s="185">
        <v>7</v>
      </c>
      <c r="I12" s="184"/>
      <c r="J12" s="183">
        <f t="shared" si="12"/>
        <v>7</v>
      </c>
      <c r="K12" s="172">
        <f t="shared" si="13"/>
        <v>17.5</v>
      </c>
      <c r="L12" s="184"/>
      <c r="M12" s="194">
        <f t="shared" si="14"/>
        <v>17.5</v>
      </c>
      <c r="N12" s="172">
        <f t="shared" si="15"/>
        <v>46.666666666666664</v>
      </c>
      <c r="O12" s="184"/>
      <c r="P12" s="194">
        <f t="shared" si="16"/>
        <v>46.666666666666664</v>
      </c>
      <c r="Q12" s="62">
        <v>40</v>
      </c>
      <c r="R12" s="62">
        <v>0</v>
      </c>
      <c r="S12" s="187">
        <v>40</v>
      </c>
      <c r="T12" s="63">
        <v>11</v>
      </c>
      <c r="U12" s="63">
        <v>0</v>
      </c>
      <c r="V12" s="187">
        <v>11</v>
      </c>
      <c r="W12" s="187">
        <v>12</v>
      </c>
      <c r="X12" s="187">
        <v>0</v>
      </c>
      <c r="Y12" s="187">
        <v>12</v>
      </c>
      <c r="Z12" s="66">
        <f t="shared" si="17"/>
        <v>30</v>
      </c>
      <c r="AA12" s="66">
        <v>4</v>
      </c>
      <c r="AB12" s="196">
        <f t="shared" si="18"/>
        <v>30</v>
      </c>
      <c r="AC12" s="188">
        <f t="shared" si="19"/>
        <v>109.09090909090908</v>
      </c>
      <c r="AD12" s="188">
        <v>4</v>
      </c>
      <c r="AE12" s="198">
        <f t="shared" si="20"/>
        <v>109.09090909090908</v>
      </c>
      <c r="AF12" s="63">
        <v>40</v>
      </c>
      <c r="AG12" s="63">
        <v>0</v>
      </c>
      <c r="AH12" s="187">
        <f t="shared" si="21"/>
        <v>40</v>
      </c>
      <c r="AI12" s="63">
        <v>9</v>
      </c>
      <c r="AJ12" s="63">
        <v>0</v>
      </c>
      <c r="AK12" s="187">
        <f t="shared" si="22"/>
        <v>9</v>
      </c>
      <c r="AL12" s="187">
        <v>12</v>
      </c>
      <c r="AM12" s="187">
        <v>0</v>
      </c>
      <c r="AN12" s="187">
        <f t="shared" si="23"/>
        <v>12</v>
      </c>
      <c r="AO12" s="66">
        <f t="shared" si="5"/>
        <v>30</v>
      </c>
      <c r="AP12" s="66">
        <v>0</v>
      </c>
      <c r="AQ12" s="196">
        <f t="shared" si="6"/>
        <v>30</v>
      </c>
      <c r="AR12" s="188">
        <f t="shared" si="24"/>
        <v>133.33333333333331</v>
      </c>
      <c r="AS12" s="188">
        <v>0</v>
      </c>
      <c r="AT12" s="198">
        <f t="shared" si="25"/>
        <v>133.33333333333331</v>
      </c>
      <c r="AU12" s="63">
        <v>45</v>
      </c>
      <c r="AV12" s="63">
        <v>0</v>
      </c>
      <c r="AW12" s="187">
        <f t="shared" si="26"/>
        <v>45</v>
      </c>
      <c r="AX12" s="63">
        <v>14</v>
      </c>
      <c r="AY12" s="63">
        <v>0</v>
      </c>
      <c r="AZ12" s="187">
        <f t="shared" si="27"/>
        <v>14</v>
      </c>
      <c r="BA12" s="187">
        <v>13</v>
      </c>
      <c r="BB12" s="187">
        <v>0</v>
      </c>
      <c r="BC12" s="187">
        <f t="shared" si="28"/>
        <v>13</v>
      </c>
      <c r="BD12" s="63">
        <f t="shared" si="8"/>
        <v>28.888888888888886</v>
      </c>
      <c r="BE12" s="66">
        <v>0</v>
      </c>
      <c r="BF12" s="196">
        <f t="shared" si="9"/>
        <v>28.888888888888886</v>
      </c>
      <c r="BG12" s="188">
        <f t="shared" si="29"/>
        <v>92.857142857142861</v>
      </c>
      <c r="BH12" s="188">
        <v>0</v>
      </c>
      <c r="BI12" s="198">
        <f t="shared" si="30"/>
        <v>92.857142857142861</v>
      </c>
    </row>
    <row r="13" spans="1:61" s="189" customFormat="1" ht="18" customHeight="1" x14ac:dyDescent="0.25">
      <c r="A13" s="194" t="s">
        <v>114</v>
      </c>
      <c r="B13" s="183">
        <v>25</v>
      </c>
      <c r="C13" s="184"/>
      <c r="D13" s="183">
        <f t="shared" si="10"/>
        <v>25</v>
      </c>
      <c r="E13" s="183">
        <v>5</v>
      </c>
      <c r="F13" s="184"/>
      <c r="G13" s="183">
        <f t="shared" si="11"/>
        <v>5</v>
      </c>
      <c r="H13" s="75">
        <v>5</v>
      </c>
      <c r="I13" s="184"/>
      <c r="J13" s="183">
        <f t="shared" si="12"/>
        <v>5</v>
      </c>
      <c r="K13" s="172">
        <f t="shared" si="13"/>
        <v>20</v>
      </c>
      <c r="L13" s="184"/>
      <c r="M13" s="194">
        <f>J13/D13*100</f>
        <v>20</v>
      </c>
      <c r="N13" s="172">
        <f t="shared" si="15"/>
        <v>100</v>
      </c>
      <c r="O13" s="184"/>
      <c r="P13" s="194">
        <f>J13/G13*100</f>
        <v>100</v>
      </c>
      <c r="Q13" s="190"/>
      <c r="R13" s="190"/>
      <c r="S13" s="191"/>
      <c r="T13" s="190"/>
      <c r="U13" s="190"/>
      <c r="V13" s="191"/>
      <c r="W13" s="191"/>
      <c r="X13" s="191"/>
      <c r="Y13" s="191"/>
      <c r="Z13" s="65"/>
      <c r="AA13" s="65"/>
      <c r="AB13" s="197"/>
      <c r="AC13" s="192"/>
      <c r="AD13" s="192"/>
      <c r="AE13" s="199"/>
      <c r="AF13" s="190"/>
      <c r="AG13" s="190"/>
      <c r="AH13" s="191"/>
      <c r="AI13" s="190"/>
      <c r="AJ13" s="190"/>
      <c r="AK13" s="191"/>
      <c r="AL13" s="191"/>
      <c r="AM13" s="191"/>
      <c r="AN13" s="191"/>
      <c r="AO13" s="65"/>
      <c r="AP13" s="65"/>
      <c r="AQ13" s="197"/>
      <c r="AR13" s="192"/>
      <c r="AS13" s="192"/>
      <c r="AT13" s="199"/>
      <c r="AU13" s="190"/>
      <c r="AV13" s="190"/>
      <c r="AW13" s="191"/>
      <c r="AX13" s="190"/>
      <c r="AY13" s="190"/>
      <c r="AZ13" s="191"/>
      <c r="BA13" s="191"/>
      <c r="BB13" s="191"/>
      <c r="BC13" s="191"/>
      <c r="BD13" s="190"/>
      <c r="BE13" s="65"/>
      <c r="BF13" s="197"/>
      <c r="BG13" s="192"/>
      <c r="BH13" s="192"/>
      <c r="BI13" s="199"/>
    </row>
    <row r="14" spans="1:61" s="189" customFormat="1" ht="18" customHeight="1" x14ac:dyDescent="0.25">
      <c r="A14" s="194" t="s">
        <v>55</v>
      </c>
      <c r="B14" s="183">
        <v>30</v>
      </c>
      <c r="C14" s="184"/>
      <c r="D14" s="183">
        <f t="shared" si="10"/>
        <v>30</v>
      </c>
      <c r="E14" s="183">
        <v>9</v>
      </c>
      <c r="F14" s="184"/>
      <c r="G14" s="183">
        <f t="shared" si="11"/>
        <v>9</v>
      </c>
      <c r="H14" s="185">
        <v>6</v>
      </c>
      <c r="I14" s="184"/>
      <c r="J14" s="183">
        <f t="shared" si="12"/>
        <v>6</v>
      </c>
      <c r="K14" s="172">
        <f t="shared" si="13"/>
        <v>20</v>
      </c>
      <c r="L14" s="184"/>
      <c r="M14" s="194">
        <f t="shared" si="14"/>
        <v>20</v>
      </c>
      <c r="N14" s="172">
        <f t="shared" si="15"/>
        <v>66.666666666666657</v>
      </c>
      <c r="O14" s="184"/>
      <c r="P14" s="194">
        <f t="shared" si="16"/>
        <v>66.666666666666657</v>
      </c>
      <c r="Q14" s="62">
        <v>30</v>
      </c>
      <c r="R14" s="62">
        <v>0</v>
      </c>
      <c r="S14" s="187">
        <v>30</v>
      </c>
      <c r="T14" s="63">
        <v>6</v>
      </c>
      <c r="U14" s="63">
        <v>0</v>
      </c>
      <c r="V14" s="187">
        <v>6</v>
      </c>
      <c r="W14" s="187">
        <v>4</v>
      </c>
      <c r="X14" s="187">
        <v>0</v>
      </c>
      <c r="Y14" s="187">
        <v>4</v>
      </c>
      <c r="Z14" s="66">
        <f t="shared" si="17"/>
        <v>13.333333333333334</v>
      </c>
      <c r="AA14" s="66">
        <v>5</v>
      </c>
      <c r="AB14" s="196">
        <f t="shared" si="18"/>
        <v>13.333333333333334</v>
      </c>
      <c r="AC14" s="188">
        <f t="shared" si="19"/>
        <v>66.666666666666657</v>
      </c>
      <c r="AD14" s="188">
        <v>5</v>
      </c>
      <c r="AE14" s="198">
        <f t="shared" si="20"/>
        <v>66.666666666666657</v>
      </c>
      <c r="AF14" s="63">
        <v>30</v>
      </c>
      <c r="AG14" s="63">
        <v>0</v>
      </c>
      <c r="AH14" s="187">
        <f t="shared" si="21"/>
        <v>30</v>
      </c>
      <c r="AI14" s="63">
        <v>16</v>
      </c>
      <c r="AJ14" s="63">
        <v>0</v>
      </c>
      <c r="AK14" s="187">
        <f t="shared" si="22"/>
        <v>16</v>
      </c>
      <c r="AL14" s="187">
        <v>12</v>
      </c>
      <c r="AM14" s="187">
        <v>0</v>
      </c>
      <c r="AN14" s="187">
        <f t="shared" si="23"/>
        <v>12</v>
      </c>
      <c r="AO14" s="66">
        <f t="shared" si="5"/>
        <v>40</v>
      </c>
      <c r="AP14" s="66">
        <v>0</v>
      </c>
      <c r="AQ14" s="196">
        <f t="shared" si="6"/>
        <v>40</v>
      </c>
      <c r="AR14" s="188">
        <f t="shared" si="24"/>
        <v>75</v>
      </c>
      <c r="AS14" s="188">
        <v>0</v>
      </c>
      <c r="AT14" s="198">
        <f t="shared" si="25"/>
        <v>75</v>
      </c>
      <c r="AU14" s="63">
        <v>45</v>
      </c>
      <c r="AV14" s="63">
        <v>0</v>
      </c>
      <c r="AW14" s="187">
        <f t="shared" si="26"/>
        <v>45</v>
      </c>
      <c r="AX14" s="63">
        <v>7</v>
      </c>
      <c r="AY14" s="63">
        <v>0</v>
      </c>
      <c r="AZ14" s="187">
        <f t="shared" si="27"/>
        <v>7</v>
      </c>
      <c r="BA14" s="187">
        <v>8</v>
      </c>
      <c r="BB14" s="187">
        <v>0</v>
      </c>
      <c r="BC14" s="187">
        <f t="shared" si="28"/>
        <v>8</v>
      </c>
      <c r="BD14" s="63">
        <f t="shared" si="8"/>
        <v>17.777777777777779</v>
      </c>
      <c r="BE14" s="66">
        <v>0</v>
      </c>
      <c r="BF14" s="196">
        <f t="shared" si="9"/>
        <v>17.777777777777779</v>
      </c>
      <c r="BG14" s="188">
        <f t="shared" si="29"/>
        <v>114.28571428571428</v>
      </c>
      <c r="BH14" s="188">
        <v>0</v>
      </c>
      <c r="BI14" s="198">
        <f t="shared" si="30"/>
        <v>114.28571428571428</v>
      </c>
    </row>
    <row r="15" spans="1:61" s="189" customFormat="1" ht="18" customHeight="1" x14ac:dyDescent="0.25">
      <c r="A15" s="194" t="s">
        <v>56</v>
      </c>
      <c r="B15" s="183">
        <v>45</v>
      </c>
      <c r="C15" s="184"/>
      <c r="D15" s="183">
        <f t="shared" si="10"/>
        <v>45</v>
      </c>
      <c r="E15" s="183">
        <v>38</v>
      </c>
      <c r="F15" s="184"/>
      <c r="G15" s="183">
        <f t="shared" si="11"/>
        <v>38</v>
      </c>
      <c r="H15" s="185">
        <v>34</v>
      </c>
      <c r="I15" s="184"/>
      <c r="J15" s="183">
        <f t="shared" si="12"/>
        <v>34</v>
      </c>
      <c r="K15" s="172">
        <f t="shared" si="13"/>
        <v>75.555555555555557</v>
      </c>
      <c r="L15" s="184"/>
      <c r="M15" s="194">
        <f t="shared" si="14"/>
        <v>75.555555555555557</v>
      </c>
      <c r="N15" s="172">
        <f t="shared" si="15"/>
        <v>89.473684210526315</v>
      </c>
      <c r="O15" s="184"/>
      <c r="P15" s="194">
        <f t="shared" si="16"/>
        <v>89.473684210526315</v>
      </c>
      <c r="Q15" s="62">
        <v>45</v>
      </c>
      <c r="R15" s="62">
        <v>0</v>
      </c>
      <c r="S15" s="187">
        <v>45</v>
      </c>
      <c r="T15" s="63">
        <v>42</v>
      </c>
      <c r="U15" s="63">
        <v>0</v>
      </c>
      <c r="V15" s="187">
        <v>42</v>
      </c>
      <c r="W15" s="187">
        <v>28</v>
      </c>
      <c r="X15" s="187">
        <v>0</v>
      </c>
      <c r="Y15" s="187">
        <v>28</v>
      </c>
      <c r="Z15" s="66">
        <f t="shared" si="17"/>
        <v>62.222222222222221</v>
      </c>
      <c r="AA15" s="66">
        <v>6</v>
      </c>
      <c r="AB15" s="196">
        <f t="shared" si="18"/>
        <v>62.222222222222221</v>
      </c>
      <c r="AC15" s="188">
        <f t="shared" si="19"/>
        <v>66.666666666666657</v>
      </c>
      <c r="AD15" s="188">
        <v>6</v>
      </c>
      <c r="AE15" s="198">
        <f t="shared" si="20"/>
        <v>66.666666666666657</v>
      </c>
      <c r="AF15" s="63">
        <v>50</v>
      </c>
      <c r="AG15" s="63">
        <v>0</v>
      </c>
      <c r="AH15" s="187">
        <f t="shared" si="21"/>
        <v>50</v>
      </c>
      <c r="AI15" s="63">
        <v>43</v>
      </c>
      <c r="AJ15" s="63">
        <v>0</v>
      </c>
      <c r="AK15" s="187">
        <f t="shared" si="22"/>
        <v>43</v>
      </c>
      <c r="AL15" s="187">
        <v>36</v>
      </c>
      <c r="AM15" s="187">
        <v>0</v>
      </c>
      <c r="AN15" s="187">
        <f t="shared" si="23"/>
        <v>36</v>
      </c>
      <c r="AO15" s="66">
        <f t="shared" si="5"/>
        <v>72</v>
      </c>
      <c r="AP15" s="66">
        <v>0</v>
      </c>
      <c r="AQ15" s="196">
        <f t="shared" si="6"/>
        <v>72</v>
      </c>
      <c r="AR15" s="188">
        <f t="shared" si="24"/>
        <v>83.720930232558146</v>
      </c>
      <c r="AS15" s="188">
        <v>0</v>
      </c>
      <c r="AT15" s="198">
        <f t="shared" si="25"/>
        <v>83.720930232558146</v>
      </c>
      <c r="AU15" s="63">
        <v>75</v>
      </c>
      <c r="AV15" s="63">
        <v>0</v>
      </c>
      <c r="AW15" s="187">
        <f t="shared" si="26"/>
        <v>75</v>
      </c>
      <c r="AX15" s="63">
        <v>45</v>
      </c>
      <c r="AY15" s="63">
        <v>0</v>
      </c>
      <c r="AZ15" s="187">
        <f t="shared" si="27"/>
        <v>45</v>
      </c>
      <c r="BA15" s="187">
        <v>28</v>
      </c>
      <c r="BB15" s="187">
        <v>0</v>
      </c>
      <c r="BC15" s="187">
        <f t="shared" si="28"/>
        <v>28</v>
      </c>
      <c r="BD15" s="63">
        <f t="shared" si="8"/>
        <v>37.333333333333336</v>
      </c>
      <c r="BE15" s="66">
        <v>0</v>
      </c>
      <c r="BF15" s="196">
        <f t="shared" si="9"/>
        <v>37.333333333333336</v>
      </c>
      <c r="BG15" s="188">
        <f t="shared" si="29"/>
        <v>62.222222222222221</v>
      </c>
      <c r="BH15" s="188">
        <v>0</v>
      </c>
      <c r="BI15" s="198">
        <f t="shared" si="30"/>
        <v>62.222222222222221</v>
      </c>
    </row>
    <row r="16" spans="1:61" s="189" customFormat="1" ht="18" customHeight="1" x14ac:dyDescent="0.25">
      <c r="A16" s="194" t="s">
        <v>57</v>
      </c>
      <c r="B16" s="183">
        <v>25</v>
      </c>
      <c r="C16" s="184"/>
      <c r="D16" s="183">
        <f t="shared" si="10"/>
        <v>25</v>
      </c>
      <c r="E16" s="183">
        <v>13</v>
      </c>
      <c r="F16" s="184"/>
      <c r="G16" s="183">
        <f t="shared" si="11"/>
        <v>13</v>
      </c>
      <c r="H16" s="193">
        <v>11</v>
      </c>
      <c r="I16" s="184"/>
      <c r="J16" s="183">
        <f t="shared" si="12"/>
        <v>11</v>
      </c>
      <c r="K16" s="172">
        <f t="shared" si="13"/>
        <v>44</v>
      </c>
      <c r="L16" s="184"/>
      <c r="M16" s="194">
        <f t="shared" si="14"/>
        <v>44</v>
      </c>
      <c r="N16" s="172">
        <f t="shared" si="15"/>
        <v>84.615384615384613</v>
      </c>
      <c r="O16" s="184"/>
      <c r="P16" s="194">
        <f t="shared" si="16"/>
        <v>84.615384615384613</v>
      </c>
      <c r="Q16" s="62">
        <v>25</v>
      </c>
      <c r="R16" s="62">
        <v>0</v>
      </c>
      <c r="S16" s="187">
        <v>25</v>
      </c>
      <c r="T16" s="63">
        <v>27</v>
      </c>
      <c r="U16" s="63">
        <v>0</v>
      </c>
      <c r="V16" s="187">
        <v>27</v>
      </c>
      <c r="W16" s="187">
        <v>13</v>
      </c>
      <c r="X16" s="187">
        <v>0</v>
      </c>
      <c r="Y16" s="187">
        <v>13</v>
      </c>
      <c r="Z16" s="66">
        <f t="shared" si="17"/>
        <v>52</v>
      </c>
      <c r="AA16" s="66">
        <v>7</v>
      </c>
      <c r="AB16" s="196">
        <f t="shared" si="18"/>
        <v>52</v>
      </c>
      <c r="AC16" s="188">
        <f t="shared" si="19"/>
        <v>48.148148148148145</v>
      </c>
      <c r="AD16" s="188">
        <v>7</v>
      </c>
      <c r="AE16" s="198">
        <f t="shared" si="20"/>
        <v>48.148148148148145</v>
      </c>
      <c r="AF16" s="63">
        <v>30</v>
      </c>
      <c r="AG16" s="63">
        <v>0</v>
      </c>
      <c r="AH16" s="187">
        <f t="shared" si="21"/>
        <v>30</v>
      </c>
      <c r="AI16" s="63">
        <v>10</v>
      </c>
      <c r="AJ16" s="63">
        <v>0</v>
      </c>
      <c r="AK16" s="187">
        <f t="shared" si="22"/>
        <v>10</v>
      </c>
      <c r="AL16" s="187">
        <v>8</v>
      </c>
      <c r="AM16" s="187">
        <v>0</v>
      </c>
      <c r="AN16" s="187">
        <f t="shared" si="23"/>
        <v>8</v>
      </c>
      <c r="AO16" s="66">
        <f t="shared" si="5"/>
        <v>26.666666666666668</v>
      </c>
      <c r="AP16" s="66">
        <v>0</v>
      </c>
      <c r="AQ16" s="196">
        <f t="shared" si="6"/>
        <v>26.666666666666668</v>
      </c>
      <c r="AR16" s="188">
        <f t="shared" si="24"/>
        <v>80</v>
      </c>
      <c r="AS16" s="188">
        <v>0</v>
      </c>
      <c r="AT16" s="198">
        <f t="shared" si="25"/>
        <v>80</v>
      </c>
      <c r="AU16" s="63">
        <v>45</v>
      </c>
      <c r="AV16" s="63">
        <v>0</v>
      </c>
      <c r="AW16" s="187">
        <f t="shared" si="26"/>
        <v>45</v>
      </c>
      <c r="AX16" s="63">
        <v>18</v>
      </c>
      <c r="AY16" s="63">
        <v>0</v>
      </c>
      <c r="AZ16" s="187">
        <f t="shared" si="27"/>
        <v>18</v>
      </c>
      <c r="BA16" s="187">
        <v>11</v>
      </c>
      <c r="BB16" s="187">
        <v>0</v>
      </c>
      <c r="BC16" s="187">
        <f t="shared" si="28"/>
        <v>11</v>
      </c>
      <c r="BD16" s="63">
        <f t="shared" si="8"/>
        <v>24.444444444444443</v>
      </c>
      <c r="BE16" s="66">
        <v>0</v>
      </c>
      <c r="BF16" s="196">
        <f t="shared" si="9"/>
        <v>24.444444444444443</v>
      </c>
      <c r="BG16" s="188">
        <f t="shared" si="29"/>
        <v>61.111111111111114</v>
      </c>
      <c r="BH16" s="188">
        <v>0</v>
      </c>
      <c r="BI16" s="198">
        <f t="shared" si="30"/>
        <v>61.111111111111114</v>
      </c>
    </row>
    <row r="17" spans="1:83" s="121" customFormat="1" x14ac:dyDescent="0.2">
      <c r="A17" s="116"/>
      <c r="B17" s="117"/>
      <c r="C17" s="117"/>
      <c r="D17" s="117"/>
      <c r="E17" s="117"/>
      <c r="F17" s="117"/>
      <c r="G17" s="117"/>
      <c r="H17" s="117"/>
      <c r="I17" s="117"/>
      <c r="J17" s="117"/>
      <c r="K17" s="116"/>
      <c r="L17" s="116"/>
      <c r="M17" s="116"/>
      <c r="N17" s="116"/>
      <c r="O17" s="116"/>
      <c r="P17" s="116"/>
      <c r="Q17" s="118"/>
      <c r="R17" s="118"/>
      <c r="S17" s="118"/>
      <c r="T17" s="118"/>
      <c r="U17" s="118"/>
      <c r="V17" s="118"/>
      <c r="W17" s="118"/>
      <c r="X17" s="118"/>
      <c r="Y17" s="118"/>
      <c r="Z17" s="119"/>
      <c r="AA17" s="119"/>
      <c r="AB17" s="119"/>
      <c r="AC17" s="120"/>
      <c r="AD17" s="120"/>
      <c r="AE17" s="120"/>
      <c r="AF17" s="118"/>
      <c r="AG17" s="118"/>
      <c r="AH17" s="118"/>
      <c r="AI17" s="118"/>
      <c r="AJ17" s="118"/>
      <c r="AK17" s="118"/>
      <c r="AL17" s="118"/>
      <c r="AM17" s="118"/>
      <c r="AN17" s="118"/>
      <c r="AO17" s="120"/>
      <c r="AP17" s="120"/>
      <c r="AQ17" s="120"/>
      <c r="AR17" s="120"/>
      <c r="AS17" s="120"/>
      <c r="AT17" s="120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20"/>
      <c r="BF17" s="120"/>
      <c r="BG17" s="120"/>
      <c r="BH17" s="120"/>
      <c r="BI17" s="120"/>
    </row>
    <row r="18" spans="1:83" x14ac:dyDescent="0.2">
      <c r="A18" s="122" t="s">
        <v>48</v>
      </c>
      <c r="B18" s="78"/>
      <c r="C18" s="78"/>
      <c r="D18" s="78"/>
      <c r="E18" s="78"/>
      <c r="F18" s="78"/>
      <c r="G18" s="78"/>
      <c r="H18" s="78"/>
      <c r="I18" s="78"/>
      <c r="J18" s="78"/>
      <c r="K18" s="56"/>
      <c r="L18" s="56"/>
      <c r="M18" s="56"/>
      <c r="N18" s="56"/>
      <c r="O18" s="56"/>
      <c r="P18" s="56"/>
      <c r="Q18" s="49"/>
      <c r="R18" s="49"/>
      <c r="S18" s="49"/>
      <c r="T18" s="49"/>
      <c r="U18" s="49"/>
      <c r="V18" s="49"/>
      <c r="W18" s="49"/>
      <c r="X18" s="49"/>
      <c r="Y18" s="49"/>
      <c r="AF18" s="49"/>
      <c r="AG18" s="49"/>
      <c r="AH18" s="49"/>
      <c r="AI18" s="49"/>
      <c r="AJ18" s="49"/>
      <c r="AK18" s="49"/>
      <c r="AL18" s="49"/>
      <c r="AM18" s="49"/>
      <c r="AN18" s="49"/>
    </row>
    <row r="19" spans="1:83" s="109" customFormat="1" x14ac:dyDescent="0.2">
      <c r="A19" s="108" t="s">
        <v>143</v>
      </c>
    </row>
    <row r="20" spans="1:83" s="112" customFormat="1" x14ac:dyDescent="0.2">
      <c r="A20" s="108"/>
    </row>
    <row r="21" spans="1:83" x14ac:dyDescent="0.2">
      <c r="A21" s="109" t="s">
        <v>152</v>
      </c>
    </row>
    <row r="22" spans="1:83" s="52" customFormat="1" ht="14.25" customHeight="1" x14ac:dyDescent="0.2">
      <c r="A22" s="111" t="s">
        <v>111</v>
      </c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</row>
  </sheetData>
  <mergeCells count="25">
    <mergeCell ref="W6:Y6"/>
    <mergeCell ref="B5:P5"/>
    <mergeCell ref="Z6:AB6"/>
    <mergeCell ref="AC6:AE6"/>
    <mergeCell ref="B6:D6"/>
    <mergeCell ref="E6:G6"/>
    <mergeCell ref="H6:J6"/>
    <mergeCell ref="K6:M6"/>
    <mergeCell ref="N6:P6"/>
    <mergeCell ref="A5:A7"/>
    <mergeCell ref="AF5:AT5"/>
    <mergeCell ref="AF6:AH6"/>
    <mergeCell ref="AI6:AK6"/>
    <mergeCell ref="AU5:BI5"/>
    <mergeCell ref="Q5:AE5"/>
    <mergeCell ref="AL6:AN6"/>
    <mergeCell ref="AO6:AQ6"/>
    <mergeCell ref="AR6:AT6"/>
    <mergeCell ref="AU6:AW6"/>
    <mergeCell ref="AX6:AZ6"/>
    <mergeCell ref="BA6:BC6"/>
    <mergeCell ref="BD6:BF6"/>
    <mergeCell ref="BG6:BI6"/>
    <mergeCell ref="Q6:S6"/>
    <mergeCell ref="T6:V6"/>
  </mergeCells>
  <pageMargins left="0.70866141732283472" right="0.70866141732283472" top="0.74803149606299213" bottom="0.74803149606299213" header="0.31496062992125984" footer="0.31496062992125984"/>
  <pageSetup paperSize="8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BI66"/>
  <sheetViews>
    <sheetView windowProtection="1" zoomScale="90" zoomScaleNormal="90" workbookViewId="0"/>
  </sheetViews>
  <sheetFormatPr defaultRowHeight="12.75" x14ac:dyDescent="0.2"/>
  <cols>
    <col min="1" max="1" width="50.7109375" style="60" bestFit="1" customWidth="1"/>
    <col min="2" max="2" width="6.28515625" style="79" bestFit="1" customWidth="1"/>
    <col min="3" max="3" width="7.85546875" style="79" bestFit="1" customWidth="1"/>
    <col min="4" max="4" width="7.42578125" style="79" bestFit="1" customWidth="1"/>
    <col min="5" max="5" width="6.28515625" style="79" bestFit="1" customWidth="1"/>
    <col min="6" max="6" width="7.85546875" style="79" bestFit="1" customWidth="1"/>
    <col min="7" max="7" width="7.42578125" style="79" bestFit="1" customWidth="1"/>
    <col min="8" max="8" width="6.28515625" style="79" bestFit="1" customWidth="1"/>
    <col min="9" max="9" width="7.85546875" style="79" bestFit="1" customWidth="1"/>
    <col min="10" max="10" width="7.42578125" style="79" bestFit="1" customWidth="1"/>
    <col min="11" max="11" width="8.28515625" style="60" bestFit="1" customWidth="1"/>
    <col min="12" max="12" width="8.5703125" style="60" bestFit="1" customWidth="1"/>
    <col min="13" max="13" width="7.42578125" style="60" bestFit="1" customWidth="1"/>
    <col min="14" max="16" width="8.5703125" style="60" bestFit="1" customWidth="1"/>
    <col min="17" max="17" width="6.28515625" style="61" bestFit="1" customWidth="1"/>
    <col min="18" max="18" width="7.85546875" style="61" bestFit="1" customWidth="1"/>
    <col min="19" max="19" width="7.42578125" style="61" bestFit="1" customWidth="1"/>
    <col min="20" max="20" width="6.28515625" style="61" bestFit="1" customWidth="1"/>
    <col min="21" max="21" width="7.85546875" style="61" bestFit="1" customWidth="1"/>
    <col min="22" max="22" width="7.42578125" style="61" bestFit="1" customWidth="1"/>
    <col min="23" max="23" width="6.28515625" style="61" bestFit="1" customWidth="1"/>
    <col min="24" max="24" width="7.85546875" style="61" bestFit="1" customWidth="1"/>
    <col min="25" max="25" width="7.42578125" style="61" bestFit="1" customWidth="1"/>
    <col min="26" max="31" width="8.28515625" style="49" bestFit="1" customWidth="1"/>
    <col min="32" max="32" width="6.28515625" style="61" bestFit="1" customWidth="1"/>
    <col min="33" max="33" width="7.85546875" style="61" bestFit="1" customWidth="1"/>
    <col min="34" max="34" width="7.42578125" style="61" bestFit="1" customWidth="1"/>
    <col min="35" max="35" width="6.28515625" style="61" bestFit="1" customWidth="1"/>
    <col min="36" max="36" width="7.85546875" style="61" bestFit="1" customWidth="1"/>
    <col min="37" max="37" width="7.42578125" style="61" bestFit="1" customWidth="1"/>
    <col min="38" max="38" width="6.28515625" style="61" bestFit="1" customWidth="1"/>
    <col min="39" max="39" width="7.85546875" style="61" bestFit="1" customWidth="1"/>
    <col min="40" max="40" width="7.42578125" style="61" bestFit="1" customWidth="1"/>
    <col min="41" max="44" width="8.28515625" style="49" bestFit="1" customWidth="1"/>
    <col min="45" max="45" width="8.5703125" style="49" bestFit="1" customWidth="1"/>
    <col min="46" max="46" width="8.28515625" style="49" bestFit="1" customWidth="1"/>
    <col min="47" max="47" width="6.28515625" style="61" bestFit="1" customWidth="1"/>
    <col min="48" max="48" width="7.85546875" style="61" bestFit="1" customWidth="1"/>
    <col min="49" max="49" width="7.42578125" style="61" bestFit="1" customWidth="1"/>
    <col min="50" max="50" width="6.28515625" style="61" bestFit="1" customWidth="1"/>
    <col min="51" max="51" width="7.85546875" style="61" bestFit="1" customWidth="1"/>
    <col min="52" max="52" width="7.42578125" style="61" bestFit="1" customWidth="1"/>
    <col min="53" max="53" width="6.28515625" style="61" bestFit="1" customWidth="1"/>
    <col min="54" max="54" width="7.85546875" style="61" bestFit="1" customWidth="1"/>
    <col min="55" max="55" width="7.42578125" style="61" bestFit="1" customWidth="1"/>
    <col min="56" max="56" width="6.28515625" style="61" bestFit="1" customWidth="1"/>
    <col min="57" max="57" width="7.85546875" style="49" bestFit="1" customWidth="1"/>
    <col min="58" max="58" width="7.42578125" style="49" bestFit="1" customWidth="1"/>
    <col min="59" max="59" width="7.140625" style="49" bestFit="1" customWidth="1"/>
    <col min="60" max="60" width="7.85546875" style="49" bestFit="1" customWidth="1"/>
    <col min="61" max="61" width="7.42578125" style="49" bestFit="1" customWidth="1"/>
    <col min="62" max="16384" width="9.140625" style="49"/>
  </cols>
  <sheetData>
    <row r="1" spans="1:61" x14ac:dyDescent="0.2">
      <c r="A1" s="54" t="s">
        <v>253</v>
      </c>
      <c r="B1" s="76"/>
      <c r="C1" s="76"/>
      <c r="D1" s="76"/>
      <c r="E1" s="76"/>
      <c r="F1" s="76"/>
      <c r="G1" s="76"/>
      <c r="H1" s="76"/>
      <c r="I1" s="76"/>
      <c r="J1" s="76"/>
      <c r="K1" s="54"/>
      <c r="L1" s="54"/>
      <c r="M1" s="54"/>
      <c r="N1" s="54"/>
      <c r="O1" s="54"/>
      <c r="P1" s="54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61" hidden="1" x14ac:dyDescent="0.2">
      <c r="A2" s="55" t="s">
        <v>4</v>
      </c>
      <c r="B2" s="77"/>
      <c r="C2" s="77"/>
      <c r="D2" s="77"/>
      <c r="E2" s="77"/>
      <c r="F2" s="77"/>
      <c r="G2" s="77"/>
      <c r="H2" s="77"/>
      <c r="I2" s="77"/>
      <c r="J2" s="77"/>
      <c r="K2" s="55"/>
      <c r="L2" s="55"/>
      <c r="M2" s="55"/>
      <c r="N2" s="55"/>
      <c r="O2" s="55"/>
      <c r="P2" s="55"/>
      <c r="Q2" s="49"/>
      <c r="R2" s="49"/>
      <c r="S2" s="49"/>
      <c r="T2" s="49"/>
      <c r="U2" s="49"/>
      <c r="V2" s="49"/>
      <c r="W2" s="49"/>
      <c r="X2" s="49"/>
      <c r="Y2" s="49"/>
      <c r="AF2" s="49"/>
      <c r="AG2" s="49"/>
      <c r="AH2" s="49"/>
      <c r="AI2" s="49"/>
      <c r="AJ2" s="49"/>
      <c r="AK2" s="49"/>
      <c r="AL2" s="49"/>
      <c r="AM2" s="49"/>
      <c r="AN2" s="49"/>
    </row>
    <row r="3" spans="1:61" x14ac:dyDescent="0.2">
      <c r="A3" s="54" t="s">
        <v>4</v>
      </c>
      <c r="B3" s="76"/>
      <c r="C3" s="76"/>
      <c r="D3" s="76"/>
      <c r="E3" s="76"/>
      <c r="F3" s="76"/>
      <c r="G3" s="76"/>
      <c r="H3" s="76"/>
      <c r="I3" s="76"/>
      <c r="J3" s="76"/>
      <c r="K3" s="54"/>
      <c r="L3" s="54"/>
      <c r="M3" s="54"/>
      <c r="N3" s="54"/>
      <c r="O3" s="54"/>
      <c r="P3" s="54"/>
    </row>
    <row r="4" spans="1:61" x14ac:dyDescent="0.2">
      <c r="A4" s="54"/>
      <c r="B4" s="76"/>
      <c r="C4" s="76"/>
      <c r="D4" s="76"/>
      <c r="E4" s="76"/>
      <c r="F4" s="76"/>
      <c r="G4" s="76"/>
      <c r="H4" s="76"/>
      <c r="I4" s="76"/>
      <c r="J4" s="76"/>
      <c r="K4" s="54"/>
      <c r="L4" s="54"/>
      <c r="M4" s="54"/>
      <c r="N4" s="54"/>
      <c r="O4" s="54"/>
      <c r="P4" s="54"/>
    </row>
    <row r="5" spans="1:61" s="483" customFormat="1" ht="15" customHeight="1" x14ac:dyDescent="0.25">
      <c r="A5" s="714" t="s">
        <v>87</v>
      </c>
      <c r="B5" s="729" t="s">
        <v>81</v>
      </c>
      <c r="C5" s="730"/>
      <c r="D5" s="730"/>
      <c r="E5" s="730"/>
      <c r="F5" s="730"/>
      <c r="G5" s="730"/>
      <c r="H5" s="730"/>
      <c r="I5" s="730"/>
      <c r="J5" s="730"/>
      <c r="K5" s="730"/>
      <c r="L5" s="730"/>
      <c r="M5" s="730"/>
      <c r="N5" s="730"/>
      <c r="O5" s="730"/>
      <c r="P5" s="730"/>
      <c r="Q5" s="729" t="s">
        <v>70</v>
      </c>
      <c r="R5" s="730"/>
      <c r="S5" s="730"/>
      <c r="T5" s="730"/>
      <c r="U5" s="730"/>
      <c r="V5" s="730"/>
      <c r="W5" s="730"/>
      <c r="X5" s="730"/>
      <c r="Y5" s="730"/>
      <c r="Z5" s="730"/>
      <c r="AA5" s="730"/>
      <c r="AB5" s="730"/>
      <c r="AC5" s="730"/>
      <c r="AD5" s="730"/>
      <c r="AE5" s="730"/>
      <c r="AF5" s="731" t="s">
        <v>51</v>
      </c>
      <c r="AG5" s="732"/>
      <c r="AH5" s="732"/>
      <c r="AI5" s="732"/>
      <c r="AJ5" s="732"/>
      <c r="AK5" s="732"/>
      <c r="AL5" s="732"/>
      <c r="AM5" s="732"/>
      <c r="AN5" s="732"/>
      <c r="AO5" s="732"/>
      <c r="AP5" s="732"/>
      <c r="AQ5" s="732"/>
      <c r="AR5" s="732"/>
      <c r="AS5" s="732"/>
      <c r="AT5" s="733"/>
      <c r="AU5" s="734" t="s">
        <v>5</v>
      </c>
      <c r="AV5" s="730"/>
      <c r="AW5" s="730"/>
      <c r="AX5" s="730"/>
      <c r="AY5" s="730"/>
      <c r="AZ5" s="730"/>
      <c r="BA5" s="730"/>
      <c r="BB5" s="730"/>
      <c r="BC5" s="730"/>
      <c r="BD5" s="730"/>
      <c r="BE5" s="730"/>
      <c r="BF5" s="730"/>
      <c r="BG5" s="730"/>
      <c r="BH5" s="730"/>
      <c r="BI5" s="730"/>
    </row>
    <row r="6" spans="1:61" s="483" customFormat="1" ht="25.5" customHeight="1" x14ac:dyDescent="0.25">
      <c r="A6" s="715"/>
      <c r="B6" s="734" t="s">
        <v>39</v>
      </c>
      <c r="C6" s="736"/>
      <c r="D6" s="736"/>
      <c r="E6" s="734" t="s">
        <v>40</v>
      </c>
      <c r="F6" s="736"/>
      <c r="G6" s="736"/>
      <c r="H6" s="734" t="s">
        <v>41</v>
      </c>
      <c r="I6" s="736"/>
      <c r="J6" s="736"/>
      <c r="K6" s="729" t="s">
        <v>42</v>
      </c>
      <c r="L6" s="735"/>
      <c r="M6" s="735"/>
      <c r="N6" s="729" t="s">
        <v>43</v>
      </c>
      <c r="O6" s="730"/>
      <c r="P6" s="730"/>
      <c r="Q6" s="734" t="s">
        <v>39</v>
      </c>
      <c r="R6" s="730"/>
      <c r="S6" s="730"/>
      <c r="T6" s="734" t="s">
        <v>40</v>
      </c>
      <c r="U6" s="730"/>
      <c r="V6" s="730"/>
      <c r="W6" s="734" t="s">
        <v>41</v>
      </c>
      <c r="X6" s="730"/>
      <c r="Y6" s="730"/>
      <c r="Z6" s="729" t="s">
        <v>42</v>
      </c>
      <c r="AA6" s="735"/>
      <c r="AB6" s="735"/>
      <c r="AC6" s="729" t="s">
        <v>43</v>
      </c>
      <c r="AD6" s="730"/>
      <c r="AE6" s="730"/>
      <c r="AF6" s="734" t="s">
        <v>39</v>
      </c>
      <c r="AG6" s="730"/>
      <c r="AH6" s="730"/>
      <c r="AI6" s="734" t="s">
        <v>40</v>
      </c>
      <c r="AJ6" s="730"/>
      <c r="AK6" s="730"/>
      <c r="AL6" s="734" t="s">
        <v>41</v>
      </c>
      <c r="AM6" s="730"/>
      <c r="AN6" s="730"/>
      <c r="AO6" s="729" t="s">
        <v>42</v>
      </c>
      <c r="AP6" s="730"/>
      <c r="AQ6" s="730"/>
      <c r="AR6" s="729" t="s">
        <v>43</v>
      </c>
      <c r="AS6" s="730"/>
      <c r="AT6" s="730"/>
      <c r="AU6" s="734" t="s">
        <v>39</v>
      </c>
      <c r="AV6" s="730"/>
      <c r="AW6" s="730"/>
      <c r="AX6" s="734" t="s">
        <v>40</v>
      </c>
      <c r="AY6" s="730"/>
      <c r="AZ6" s="730"/>
      <c r="BA6" s="734" t="s">
        <v>41</v>
      </c>
      <c r="BB6" s="730"/>
      <c r="BC6" s="730"/>
      <c r="BD6" s="734" t="s">
        <v>42</v>
      </c>
      <c r="BE6" s="730"/>
      <c r="BF6" s="730"/>
      <c r="BG6" s="729" t="s">
        <v>43</v>
      </c>
      <c r="BH6" s="730"/>
      <c r="BI6" s="730"/>
    </row>
    <row r="7" spans="1:61" s="483" customFormat="1" ht="21" customHeight="1" x14ac:dyDescent="0.2">
      <c r="A7" s="716"/>
      <c r="B7" s="484" t="s">
        <v>182</v>
      </c>
      <c r="C7" s="484" t="s">
        <v>254</v>
      </c>
      <c r="D7" s="484" t="s">
        <v>181</v>
      </c>
      <c r="E7" s="484" t="s">
        <v>182</v>
      </c>
      <c r="F7" s="484" t="s">
        <v>254</v>
      </c>
      <c r="G7" s="484" t="s">
        <v>181</v>
      </c>
      <c r="H7" s="484" t="s">
        <v>182</v>
      </c>
      <c r="I7" s="484" t="s">
        <v>254</v>
      </c>
      <c r="J7" s="484" t="s">
        <v>181</v>
      </c>
      <c r="K7" s="485" t="s">
        <v>182</v>
      </c>
      <c r="L7" s="485" t="s">
        <v>254</v>
      </c>
      <c r="M7" s="485" t="s">
        <v>181</v>
      </c>
      <c r="N7" s="485" t="s">
        <v>182</v>
      </c>
      <c r="O7" s="485" t="s">
        <v>254</v>
      </c>
      <c r="P7" s="485" t="s">
        <v>181</v>
      </c>
      <c r="Q7" s="484" t="s">
        <v>182</v>
      </c>
      <c r="R7" s="484" t="s">
        <v>254</v>
      </c>
      <c r="S7" s="484" t="s">
        <v>181</v>
      </c>
      <c r="T7" s="484" t="s">
        <v>182</v>
      </c>
      <c r="U7" s="484" t="s">
        <v>254</v>
      </c>
      <c r="V7" s="484" t="s">
        <v>181</v>
      </c>
      <c r="W7" s="484" t="s">
        <v>182</v>
      </c>
      <c r="X7" s="484" t="s">
        <v>254</v>
      </c>
      <c r="Y7" s="484" t="s">
        <v>181</v>
      </c>
      <c r="Z7" s="486" t="s">
        <v>182</v>
      </c>
      <c r="AA7" s="486" t="s">
        <v>254</v>
      </c>
      <c r="AB7" s="486" t="s">
        <v>181</v>
      </c>
      <c r="AC7" s="485" t="s">
        <v>182</v>
      </c>
      <c r="AD7" s="485" t="s">
        <v>254</v>
      </c>
      <c r="AE7" s="485" t="s">
        <v>181</v>
      </c>
      <c r="AF7" s="484" t="s">
        <v>182</v>
      </c>
      <c r="AG7" s="484" t="s">
        <v>254</v>
      </c>
      <c r="AH7" s="484" t="s">
        <v>181</v>
      </c>
      <c r="AI7" s="484" t="s">
        <v>182</v>
      </c>
      <c r="AJ7" s="484" t="s">
        <v>254</v>
      </c>
      <c r="AK7" s="484" t="s">
        <v>181</v>
      </c>
      <c r="AL7" s="484" t="s">
        <v>182</v>
      </c>
      <c r="AM7" s="484" t="s">
        <v>254</v>
      </c>
      <c r="AN7" s="484" t="s">
        <v>181</v>
      </c>
      <c r="AO7" s="485" t="s">
        <v>182</v>
      </c>
      <c r="AP7" s="485" t="s">
        <v>254</v>
      </c>
      <c r="AQ7" s="485" t="s">
        <v>181</v>
      </c>
      <c r="AR7" s="485" t="s">
        <v>182</v>
      </c>
      <c r="AS7" s="485" t="s">
        <v>254</v>
      </c>
      <c r="AT7" s="485" t="s">
        <v>181</v>
      </c>
      <c r="AU7" s="484" t="s">
        <v>182</v>
      </c>
      <c r="AV7" s="484" t="s">
        <v>254</v>
      </c>
      <c r="AW7" s="484" t="s">
        <v>181</v>
      </c>
      <c r="AX7" s="484" t="s">
        <v>182</v>
      </c>
      <c r="AY7" s="484" t="s">
        <v>254</v>
      </c>
      <c r="AZ7" s="484" t="s">
        <v>181</v>
      </c>
      <c r="BA7" s="484" t="s">
        <v>182</v>
      </c>
      <c r="BB7" s="484" t="s">
        <v>254</v>
      </c>
      <c r="BC7" s="484" t="s">
        <v>181</v>
      </c>
      <c r="BD7" s="484" t="s">
        <v>182</v>
      </c>
      <c r="BE7" s="485" t="s">
        <v>254</v>
      </c>
      <c r="BF7" s="485" t="s">
        <v>181</v>
      </c>
      <c r="BG7" s="485" t="s">
        <v>182</v>
      </c>
      <c r="BH7" s="485" t="s">
        <v>254</v>
      </c>
      <c r="BI7" s="485" t="s">
        <v>181</v>
      </c>
    </row>
    <row r="8" spans="1:61" ht="15.75" customHeight="1" x14ac:dyDescent="0.2">
      <c r="A8" s="487" t="s">
        <v>234</v>
      </c>
      <c r="B8" s="402">
        <f>SUM(B10,B32,B34,B44,B47)</f>
        <v>765</v>
      </c>
      <c r="C8" s="402">
        <f t="shared" ref="C8:D8" si="0">SUM(C10,C32,C34,C44,C47)</f>
        <v>30</v>
      </c>
      <c r="D8" s="402">
        <f t="shared" si="0"/>
        <v>795</v>
      </c>
      <c r="E8" s="402">
        <f>SUM(E10,E32,E34,E44,E47)</f>
        <v>83</v>
      </c>
      <c r="F8" s="402">
        <f t="shared" ref="F8:G8" si="1">SUM(F10,F32,F34,F44,F47)</f>
        <v>0</v>
      </c>
      <c r="G8" s="402">
        <f t="shared" si="1"/>
        <v>83</v>
      </c>
      <c r="H8" s="402">
        <f>SUM(H10,H32,H34,H44,H47)</f>
        <v>45</v>
      </c>
      <c r="I8" s="402">
        <f t="shared" ref="I8:J8" si="2">SUM(I10,I32,I34,I44,I47)</f>
        <v>0</v>
      </c>
      <c r="J8" s="402">
        <f t="shared" si="2"/>
        <v>45</v>
      </c>
      <c r="K8" s="487">
        <f>H8/B8*100</f>
        <v>5.8823529411764701</v>
      </c>
      <c r="L8" s="487">
        <f t="shared" ref="L8:M8" si="3">I8/C8*100</f>
        <v>0</v>
      </c>
      <c r="M8" s="487">
        <f t="shared" si="3"/>
        <v>5.6603773584905666</v>
      </c>
      <c r="N8" s="487">
        <f>H8/E8*100</f>
        <v>54.216867469879517</v>
      </c>
      <c r="O8" s="487" t="e">
        <f t="shared" ref="O8:P8" si="4">I8/F8*100</f>
        <v>#DIV/0!</v>
      </c>
      <c r="P8" s="487">
        <f t="shared" si="4"/>
        <v>54.216867469879517</v>
      </c>
      <c r="Q8" s="403">
        <f t="shared" ref="Q8:Y8" si="5">Q10+Q32+Q34+Q44+Q47</f>
        <v>695</v>
      </c>
      <c r="R8" s="403">
        <f t="shared" si="5"/>
        <v>0</v>
      </c>
      <c r="S8" s="403">
        <f t="shared" si="5"/>
        <v>695</v>
      </c>
      <c r="T8" s="403">
        <f t="shared" si="5"/>
        <v>699</v>
      </c>
      <c r="U8" s="403">
        <f t="shared" si="5"/>
        <v>0</v>
      </c>
      <c r="V8" s="403">
        <f t="shared" si="5"/>
        <v>699</v>
      </c>
      <c r="W8" s="403">
        <f t="shared" si="5"/>
        <v>481</v>
      </c>
      <c r="X8" s="403">
        <f t="shared" si="5"/>
        <v>0</v>
      </c>
      <c r="Y8" s="403">
        <f t="shared" si="5"/>
        <v>481</v>
      </c>
      <c r="Z8" s="488">
        <f>W8/Q8*100</f>
        <v>69.208633093525179</v>
      </c>
      <c r="AA8" s="488">
        <v>0</v>
      </c>
      <c r="AB8" s="488">
        <f>Y8/S8*100</f>
        <v>69.208633093525179</v>
      </c>
      <c r="AC8" s="489">
        <f>W8/T8*100</f>
        <v>68.812589413447782</v>
      </c>
      <c r="AD8" s="489">
        <v>0</v>
      </c>
      <c r="AE8" s="489">
        <f>Y8/V8*100</f>
        <v>68.812589413447782</v>
      </c>
      <c r="AF8" s="403">
        <f t="shared" ref="AF8:AN8" si="6">AF10+AF32+AF34+AF44+AF47</f>
        <v>772.5</v>
      </c>
      <c r="AG8" s="403">
        <f t="shared" si="6"/>
        <v>4</v>
      </c>
      <c r="AH8" s="403">
        <f t="shared" si="6"/>
        <v>772.5</v>
      </c>
      <c r="AI8" s="403">
        <f t="shared" si="6"/>
        <v>786</v>
      </c>
      <c r="AJ8" s="403">
        <f t="shared" si="6"/>
        <v>0</v>
      </c>
      <c r="AK8" s="403">
        <f t="shared" si="6"/>
        <v>786</v>
      </c>
      <c r="AL8" s="403">
        <f t="shared" si="6"/>
        <v>569</v>
      </c>
      <c r="AM8" s="403">
        <f t="shared" si="6"/>
        <v>0</v>
      </c>
      <c r="AN8" s="403">
        <f t="shared" si="6"/>
        <v>569</v>
      </c>
      <c r="AO8" s="489">
        <f t="shared" ref="AO8:AO20" si="7">AL8/AF8*100</f>
        <v>73.656957928802598</v>
      </c>
      <c r="AP8" s="489">
        <v>0</v>
      </c>
      <c r="AQ8" s="489">
        <f t="shared" ref="AQ8:AQ20" si="8">AN8/AH8*100</f>
        <v>73.656957928802598</v>
      </c>
      <c r="AR8" s="489">
        <f t="shared" ref="AR8:AR20" si="9">AL8/AI8*100</f>
        <v>72.391857506361319</v>
      </c>
      <c r="AS8" s="489">
        <v>0</v>
      </c>
      <c r="AT8" s="489">
        <f t="shared" ref="AT8:AT20" si="10">AN8/AK8*100</f>
        <v>72.391857506361319</v>
      </c>
      <c r="AU8" s="403">
        <f t="shared" ref="AU8:BC8" si="11">AU10+AU32+AU34+AU44+AU47</f>
        <v>940</v>
      </c>
      <c r="AV8" s="403">
        <f t="shared" si="11"/>
        <v>0</v>
      </c>
      <c r="AW8" s="403">
        <f t="shared" si="11"/>
        <v>940</v>
      </c>
      <c r="AX8" s="403">
        <f t="shared" si="11"/>
        <v>768</v>
      </c>
      <c r="AY8" s="403">
        <f t="shared" si="11"/>
        <v>0</v>
      </c>
      <c r="AZ8" s="403">
        <f t="shared" si="11"/>
        <v>768</v>
      </c>
      <c r="BA8" s="403">
        <f t="shared" si="11"/>
        <v>562</v>
      </c>
      <c r="BB8" s="403">
        <f t="shared" si="11"/>
        <v>0</v>
      </c>
      <c r="BC8" s="403">
        <f t="shared" si="11"/>
        <v>562</v>
      </c>
      <c r="BD8" s="403">
        <f t="shared" ref="BD8:BD20" si="12">BA8/AU8*100</f>
        <v>59.787234042553195</v>
      </c>
      <c r="BE8" s="489">
        <v>0</v>
      </c>
      <c r="BF8" s="489">
        <f t="shared" ref="BF8:BF20" si="13">BC8/AW8*100</f>
        <v>59.787234042553195</v>
      </c>
      <c r="BG8" s="489">
        <f>BA8/AX8*BD59096</f>
        <v>0</v>
      </c>
      <c r="BH8" s="489">
        <v>0</v>
      </c>
      <c r="BI8" s="489">
        <f>BC8/AZ8*100</f>
        <v>73.177083333333343</v>
      </c>
    </row>
    <row r="9" spans="1:61" hidden="1" x14ac:dyDescent="0.2">
      <c r="A9" s="487"/>
      <c r="B9" s="402"/>
      <c r="C9" s="402"/>
      <c r="D9" s="402"/>
      <c r="E9" s="402"/>
      <c r="F9" s="402"/>
      <c r="G9" s="402"/>
      <c r="H9" s="402"/>
      <c r="I9" s="402"/>
      <c r="J9" s="402"/>
      <c r="K9" s="487"/>
      <c r="L9" s="487"/>
      <c r="M9" s="487"/>
      <c r="N9" s="487"/>
      <c r="O9" s="487"/>
      <c r="P9" s="487"/>
      <c r="Q9" s="403"/>
      <c r="R9" s="403"/>
      <c r="S9" s="403"/>
      <c r="T9" s="403"/>
      <c r="U9" s="403"/>
      <c r="V9" s="403"/>
      <c r="W9" s="403"/>
      <c r="X9" s="403"/>
      <c r="Y9" s="403"/>
      <c r="Z9" s="488"/>
      <c r="AA9" s="488"/>
      <c r="AB9" s="488"/>
      <c r="AC9" s="489"/>
      <c r="AD9" s="489"/>
      <c r="AE9" s="489"/>
      <c r="AF9" s="403"/>
      <c r="AG9" s="403"/>
      <c r="AH9" s="403"/>
      <c r="AI9" s="403"/>
      <c r="AJ9" s="403"/>
      <c r="AK9" s="403"/>
      <c r="AL9" s="403"/>
      <c r="AM9" s="403"/>
      <c r="AN9" s="403"/>
      <c r="AO9" s="489"/>
      <c r="AP9" s="489"/>
      <c r="AQ9" s="489"/>
      <c r="AR9" s="489"/>
      <c r="AS9" s="489"/>
      <c r="AT9" s="489"/>
      <c r="AU9" s="403"/>
      <c r="AV9" s="403"/>
      <c r="AW9" s="403"/>
      <c r="AX9" s="403"/>
      <c r="AY9" s="403"/>
      <c r="AZ9" s="403"/>
      <c r="BA9" s="403"/>
      <c r="BB9" s="403"/>
      <c r="BC9" s="403"/>
      <c r="BD9" s="403"/>
      <c r="BE9" s="489"/>
      <c r="BF9" s="489"/>
      <c r="BG9" s="489"/>
      <c r="BH9" s="489"/>
      <c r="BI9" s="489"/>
    </row>
    <row r="10" spans="1:61" ht="4.5" hidden="1" customHeight="1" x14ac:dyDescent="0.2">
      <c r="A10" s="490" t="s">
        <v>186</v>
      </c>
      <c r="B10" s="491">
        <f>SUM(B11,B21)</f>
        <v>230</v>
      </c>
      <c r="C10" s="491">
        <f t="shared" ref="C10:D10" si="14">SUM(C11,C21)</f>
        <v>0</v>
      </c>
      <c r="D10" s="491">
        <f t="shared" si="14"/>
        <v>230</v>
      </c>
      <c r="E10" s="491">
        <f>SUM(E11,E21)</f>
        <v>0</v>
      </c>
      <c r="F10" s="491">
        <f t="shared" ref="F10:G10" si="15">SUM(F11,F21)</f>
        <v>0</v>
      </c>
      <c r="G10" s="491">
        <f t="shared" si="15"/>
        <v>0</v>
      </c>
      <c r="H10" s="491">
        <f>SUM(H11,H21)</f>
        <v>0</v>
      </c>
      <c r="I10" s="491">
        <f t="shared" ref="I10:J10" si="16">SUM(I11,I21)</f>
        <v>0</v>
      </c>
      <c r="J10" s="491">
        <f t="shared" si="16"/>
        <v>0</v>
      </c>
      <c r="K10" s="490">
        <f>H10/B10*100</f>
        <v>0</v>
      </c>
      <c r="L10" s="490" t="e">
        <f t="shared" ref="L10:M11" si="17">I10/C10*100</f>
        <v>#DIV/0!</v>
      </c>
      <c r="M10" s="490">
        <f t="shared" si="17"/>
        <v>0</v>
      </c>
      <c r="N10" s="490" t="e">
        <f>H10/F10*100</f>
        <v>#DIV/0!</v>
      </c>
      <c r="O10" s="490" t="e">
        <f t="shared" ref="O10:P10" si="18">I10/G10*100</f>
        <v>#DIV/0!</v>
      </c>
      <c r="P10" s="490" t="e">
        <f t="shared" si="18"/>
        <v>#DIV/0!</v>
      </c>
      <c r="Q10" s="492">
        <f>SUM(Q12:Q21)</f>
        <v>175</v>
      </c>
      <c r="R10" s="492">
        <v>0</v>
      </c>
      <c r="S10" s="492">
        <f>SUM(S12:S21)</f>
        <v>175</v>
      </c>
      <c r="T10" s="492">
        <f>SUM(T12:T21)</f>
        <v>143</v>
      </c>
      <c r="U10" s="492">
        <f>SUM(U12:U21)</f>
        <v>0</v>
      </c>
      <c r="V10" s="492">
        <f>SUM(V12:V21)</f>
        <v>143</v>
      </c>
      <c r="W10" s="492">
        <f>SUM(W12:W21)</f>
        <v>87</v>
      </c>
      <c r="X10" s="492">
        <f t="shared" ref="X10:Y10" si="19">SUM(X12:X21)</f>
        <v>0</v>
      </c>
      <c r="Y10" s="492">
        <f t="shared" si="19"/>
        <v>87</v>
      </c>
      <c r="Z10" s="493">
        <f>W10/Q10*100</f>
        <v>49.714285714285715</v>
      </c>
      <c r="AA10" s="493">
        <v>0</v>
      </c>
      <c r="AB10" s="493">
        <f>Y10/S10*100</f>
        <v>49.714285714285715</v>
      </c>
      <c r="AC10" s="384">
        <f>W10/T10*100</f>
        <v>60.839160839160847</v>
      </c>
      <c r="AD10" s="384">
        <v>0</v>
      </c>
      <c r="AE10" s="384">
        <f>Y10/V10*100</f>
        <v>60.839160839160847</v>
      </c>
      <c r="AF10" s="492">
        <f>SUM(AF12:AF21)</f>
        <v>212.5</v>
      </c>
      <c r="AG10" s="492">
        <v>4</v>
      </c>
      <c r="AH10" s="492">
        <f t="shared" ref="AH10:AN10" si="20">SUM(AH12:AH21)</f>
        <v>212.5</v>
      </c>
      <c r="AI10" s="492">
        <f t="shared" si="20"/>
        <v>179</v>
      </c>
      <c r="AJ10" s="492">
        <f t="shared" si="20"/>
        <v>0</v>
      </c>
      <c r="AK10" s="492">
        <f t="shared" si="20"/>
        <v>179</v>
      </c>
      <c r="AL10" s="492">
        <f t="shared" si="20"/>
        <v>115</v>
      </c>
      <c r="AM10" s="492">
        <f t="shared" si="20"/>
        <v>0</v>
      </c>
      <c r="AN10" s="492">
        <f t="shared" si="20"/>
        <v>115</v>
      </c>
      <c r="AO10" s="384">
        <f t="shared" si="7"/>
        <v>54.117647058823529</v>
      </c>
      <c r="AP10" s="384">
        <v>0</v>
      </c>
      <c r="AQ10" s="384">
        <f t="shared" si="8"/>
        <v>54.117647058823529</v>
      </c>
      <c r="AR10" s="384">
        <f t="shared" si="9"/>
        <v>64.245810055865931</v>
      </c>
      <c r="AS10" s="384" t="e">
        <f>AM10/AJ10*100</f>
        <v>#DIV/0!</v>
      </c>
      <c r="AT10" s="384">
        <f t="shared" si="10"/>
        <v>64.245810055865931</v>
      </c>
      <c r="AU10" s="492">
        <f>SUM(AU12:AU20)</f>
        <v>285</v>
      </c>
      <c r="AV10" s="492">
        <f>SUM(AV12:AV20)</f>
        <v>0</v>
      </c>
      <c r="AW10" s="492">
        <f>SUM(AW12:AW20)</f>
        <v>285</v>
      </c>
      <c r="AX10" s="492">
        <f t="shared" ref="AX10:BC10" si="21">SUM(AX12:AX20)</f>
        <v>187</v>
      </c>
      <c r="AY10" s="492">
        <f t="shared" si="21"/>
        <v>0</v>
      </c>
      <c r="AZ10" s="492">
        <f t="shared" si="21"/>
        <v>187</v>
      </c>
      <c r="BA10" s="492">
        <f t="shared" si="21"/>
        <v>145</v>
      </c>
      <c r="BB10" s="492">
        <f t="shared" si="21"/>
        <v>0</v>
      </c>
      <c r="BC10" s="492">
        <f t="shared" si="21"/>
        <v>145</v>
      </c>
      <c r="BD10" s="492">
        <f t="shared" si="12"/>
        <v>50.877192982456144</v>
      </c>
      <c r="BE10" s="384">
        <v>0</v>
      </c>
      <c r="BF10" s="384">
        <f t="shared" si="13"/>
        <v>50.877192982456144</v>
      </c>
      <c r="BG10" s="384">
        <f>BD10/AX10*100</f>
        <v>27.207055070832165</v>
      </c>
      <c r="BH10" s="384">
        <v>0</v>
      </c>
      <c r="BI10" s="384">
        <f>BF10/AZ10*100</f>
        <v>27.207055070832165</v>
      </c>
    </row>
    <row r="11" spans="1:61" ht="15.75" hidden="1" customHeight="1" x14ac:dyDescent="0.2">
      <c r="A11" s="494" t="s">
        <v>187</v>
      </c>
      <c r="B11" s="423">
        <f>SUM(B12:B20)</f>
        <v>180</v>
      </c>
      <c r="C11" s="423">
        <f>SUM(C12:C20)</f>
        <v>0</v>
      </c>
      <c r="D11" s="423">
        <f>B11+C11</f>
        <v>180</v>
      </c>
      <c r="E11" s="423">
        <f>SUM(E12:E20)</f>
        <v>0</v>
      </c>
      <c r="F11" s="423">
        <f>SUM(F12:F20)</f>
        <v>0</v>
      </c>
      <c r="G11" s="423">
        <f>E11+F11</f>
        <v>0</v>
      </c>
      <c r="H11" s="423">
        <f>SUM(H12:H20)</f>
        <v>0</v>
      </c>
      <c r="I11" s="423">
        <f>SUM(I12:I20)</f>
        <v>0</v>
      </c>
      <c r="J11" s="423">
        <f>H11+I11</f>
        <v>0</v>
      </c>
      <c r="K11" s="494">
        <f>H11/B11*100</f>
        <v>0</v>
      </c>
      <c r="L11" s="494" t="e">
        <f t="shared" si="17"/>
        <v>#DIV/0!</v>
      </c>
      <c r="M11" s="494">
        <f t="shared" si="17"/>
        <v>0</v>
      </c>
      <c r="N11" s="494" t="e">
        <f>H11/E11*100</f>
        <v>#DIV/0!</v>
      </c>
      <c r="O11" s="494" t="e">
        <f t="shared" ref="O11:P11" si="22">I11/F11*100</f>
        <v>#DIV/0!</v>
      </c>
      <c r="P11" s="494" t="e">
        <f t="shared" si="22"/>
        <v>#DIV/0!</v>
      </c>
      <c r="Q11" s="495"/>
      <c r="R11" s="495"/>
      <c r="S11" s="495"/>
      <c r="T11" s="495"/>
      <c r="U11" s="495"/>
      <c r="V11" s="495"/>
      <c r="W11" s="495"/>
      <c r="X11" s="495"/>
      <c r="Y11" s="495"/>
      <c r="Z11" s="455"/>
      <c r="AA11" s="455"/>
      <c r="AB11" s="455"/>
      <c r="AC11" s="425"/>
      <c r="AD11" s="425"/>
      <c r="AE11" s="425"/>
      <c r="AF11" s="495"/>
      <c r="AG11" s="495"/>
      <c r="AH11" s="495"/>
      <c r="AI11" s="495"/>
      <c r="AJ11" s="495"/>
      <c r="AK11" s="495"/>
      <c r="AL11" s="495"/>
      <c r="AM11" s="495"/>
      <c r="AN11" s="495"/>
      <c r="AO11" s="425"/>
      <c r="AP11" s="425"/>
      <c r="AQ11" s="425"/>
      <c r="AR11" s="425"/>
      <c r="AS11" s="425"/>
      <c r="AT11" s="425"/>
      <c r="AU11" s="495"/>
      <c r="AV11" s="495"/>
      <c r="AW11" s="495"/>
      <c r="AX11" s="495"/>
      <c r="AY11" s="495"/>
      <c r="AZ11" s="495"/>
      <c r="BA11" s="495"/>
      <c r="BB11" s="495"/>
      <c r="BC11" s="495"/>
      <c r="BD11" s="495"/>
      <c r="BE11" s="425"/>
      <c r="BF11" s="425"/>
      <c r="BG11" s="425"/>
      <c r="BH11" s="425"/>
      <c r="BI11" s="425"/>
    </row>
    <row r="12" spans="1:61" s="501" customFormat="1" ht="17.25" hidden="1" customHeight="1" x14ac:dyDescent="0.2">
      <c r="A12" s="399" t="s">
        <v>255</v>
      </c>
      <c r="B12" s="496"/>
      <c r="C12" s="496"/>
      <c r="D12" s="496">
        <f>B12+C12</f>
        <v>0</v>
      </c>
      <c r="E12" s="496"/>
      <c r="F12" s="496"/>
      <c r="G12" s="496">
        <f>E12+F12</f>
        <v>0</v>
      </c>
      <c r="H12" s="496"/>
      <c r="I12" s="496"/>
      <c r="J12" s="496">
        <f>H12+I12</f>
        <v>0</v>
      </c>
      <c r="K12" s="497"/>
      <c r="L12" s="497"/>
      <c r="M12" s="497"/>
      <c r="N12" s="497"/>
      <c r="O12" s="497"/>
      <c r="P12" s="497"/>
      <c r="Q12" s="62">
        <v>10</v>
      </c>
      <c r="R12" s="62" t="s">
        <v>45</v>
      </c>
      <c r="S12" s="498">
        <f>SUM(Q12:R12)</f>
        <v>10</v>
      </c>
      <c r="T12" s="63">
        <v>6</v>
      </c>
      <c r="U12" s="63" t="s">
        <v>45</v>
      </c>
      <c r="V12" s="498">
        <f>SUM(T12:U12)</f>
        <v>6</v>
      </c>
      <c r="W12" s="63">
        <v>6</v>
      </c>
      <c r="X12" s="63" t="s">
        <v>45</v>
      </c>
      <c r="Y12" s="498">
        <f>SUM(W12:X12)</f>
        <v>6</v>
      </c>
      <c r="Z12" s="338">
        <f>W12/Q12*100</f>
        <v>60</v>
      </c>
      <c r="AA12" s="338">
        <v>0</v>
      </c>
      <c r="AB12" s="338">
        <f t="shared" ref="AB12:AB20" si="23">Y12/S12*100</f>
        <v>60</v>
      </c>
      <c r="AC12" s="360">
        <f>W12/T12*100</f>
        <v>100</v>
      </c>
      <c r="AD12" s="360">
        <v>0</v>
      </c>
      <c r="AE12" s="360">
        <f t="shared" ref="AE12:AE20" si="24">Y12/V12*100</f>
        <v>100</v>
      </c>
      <c r="AF12" s="498">
        <v>15</v>
      </c>
      <c r="AG12" s="498">
        <v>0</v>
      </c>
      <c r="AH12" s="498">
        <f>SUM(AF12:AG12)</f>
        <v>15</v>
      </c>
      <c r="AI12" s="498">
        <v>7</v>
      </c>
      <c r="AJ12" s="498">
        <v>0</v>
      </c>
      <c r="AK12" s="498">
        <f>SUM(AI12:AJ12)</f>
        <v>7</v>
      </c>
      <c r="AL12" s="416">
        <v>6</v>
      </c>
      <c r="AM12" s="498">
        <v>0</v>
      </c>
      <c r="AN12" s="498">
        <f>SUM(AL12:AM12)</f>
        <v>6</v>
      </c>
      <c r="AO12" s="499">
        <f t="shared" si="7"/>
        <v>40</v>
      </c>
      <c r="AP12" s="499">
        <v>0</v>
      </c>
      <c r="AQ12" s="499">
        <f t="shared" si="8"/>
        <v>40</v>
      </c>
      <c r="AR12" s="360">
        <f t="shared" si="9"/>
        <v>85.714285714285708</v>
      </c>
      <c r="AS12" s="360">
        <v>0</v>
      </c>
      <c r="AT12" s="360">
        <f t="shared" si="10"/>
        <v>85.714285714285708</v>
      </c>
      <c r="AU12" s="498">
        <v>30</v>
      </c>
      <c r="AV12" s="498">
        <v>0</v>
      </c>
      <c r="AW12" s="498">
        <f>SUM(AU12:AV12)</f>
        <v>30</v>
      </c>
      <c r="AX12" s="498">
        <v>9</v>
      </c>
      <c r="AY12" s="498">
        <v>0</v>
      </c>
      <c r="AZ12" s="498">
        <f>SUM(AX12:AY12)</f>
        <v>9</v>
      </c>
      <c r="BA12" s="498">
        <v>7</v>
      </c>
      <c r="BB12" s="498">
        <v>0</v>
      </c>
      <c r="BC12" s="498">
        <f>SUM(BA12:BB12)</f>
        <v>7</v>
      </c>
      <c r="BD12" s="500">
        <f t="shared" si="12"/>
        <v>23.333333333333332</v>
      </c>
      <c r="BE12" s="499">
        <v>0</v>
      </c>
      <c r="BF12" s="499">
        <f t="shared" si="13"/>
        <v>23.333333333333332</v>
      </c>
      <c r="BG12" s="360">
        <f t="shared" ref="BG12:BG20" si="25">BA12/AX12*100</f>
        <v>77.777777777777786</v>
      </c>
      <c r="BH12" s="360">
        <v>0</v>
      </c>
      <c r="BI12" s="360">
        <f t="shared" ref="BI12:BI20" si="26">BC12/AZ12*100</f>
        <v>77.777777777777786</v>
      </c>
    </row>
    <row r="13" spans="1:61" s="501" customFormat="1" hidden="1" x14ac:dyDescent="0.2">
      <c r="A13" s="399" t="s">
        <v>189</v>
      </c>
      <c r="B13" s="502">
        <v>25</v>
      </c>
      <c r="C13" s="496"/>
      <c r="D13" s="502">
        <f t="shared" ref="D13:D20" si="27">B13+C13</f>
        <v>25</v>
      </c>
      <c r="E13" s="502"/>
      <c r="F13" s="502"/>
      <c r="G13" s="502">
        <f t="shared" ref="G13:G24" si="28">E13+F13</f>
        <v>0</v>
      </c>
      <c r="H13" s="502"/>
      <c r="I13" s="502"/>
      <c r="J13" s="502">
        <f t="shared" ref="J13:J20" si="29">H13+I13</f>
        <v>0</v>
      </c>
      <c r="K13" s="399">
        <f t="shared" ref="K13:M18" si="30">H13/B13*100</f>
        <v>0</v>
      </c>
      <c r="L13" s="399" t="e">
        <f t="shared" si="30"/>
        <v>#DIV/0!</v>
      </c>
      <c r="M13" s="399">
        <f t="shared" si="30"/>
        <v>0</v>
      </c>
      <c r="N13" s="399" t="e">
        <f t="shared" ref="N13:P18" si="31">H13/E13*100</f>
        <v>#DIV/0!</v>
      </c>
      <c r="O13" s="399" t="e">
        <f t="shared" si="31"/>
        <v>#DIV/0!</v>
      </c>
      <c r="P13" s="399" t="e">
        <f t="shared" si="31"/>
        <v>#DIV/0!</v>
      </c>
      <c r="Q13" s="62">
        <v>15</v>
      </c>
      <c r="R13" s="62" t="s">
        <v>45</v>
      </c>
      <c r="S13" s="498">
        <f t="shared" ref="S13:S20" si="32">SUM(Q13:R13)</f>
        <v>15</v>
      </c>
      <c r="T13" s="63">
        <v>11</v>
      </c>
      <c r="U13" s="63" t="s">
        <v>45</v>
      </c>
      <c r="V13" s="498">
        <f t="shared" ref="V13:V30" si="33">SUM(T13:U13)</f>
        <v>11</v>
      </c>
      <c r="W13" s="63">
        <v>10</v>
      </c>
      <c r="X13" s="63" t="s">
        <v>45</v>
      </c>
      <c r="Y13" s="498">
        <f t="shared" ref="Y13:Y30" si="34">SUM(W13:X13)</f>
        <v>10</v>
      </c>
      <c r="Z13" s="338">
        <f t="shared" ref="Z13:Z20" si="35">W13/Q13*100</f>
        <v>66.666666666666657</v>
      </c>
      <c r="AA13" s="338">
        <v>0</v>
      </c>
      <c r="AB13" s="338">
        <f>Y13/S13*100</f>
        <v>66.666666666666657</v>
      </c>
      <c r="AC13" s="360">
        <f t="shared" ref="AC13:AC20" si="36">W13/T13*100</f>
        <v>90.909090909090907</v>
      </c>
      <c r="AD13" s="360">
        <v>0</v>
      </c>
      <c r="AE13" s="360">
        <f t="shared" si="24"/>
        <v>90.909090909090907</v>
      </c>
      <c r="AF13" s="498">
        <v>15</v>
      </c>
      <c r="AG13" s="498">
        <v>0</v>
      </c>
      <c r="AH13" s="498">
        <f t="shared" ref="AH13:AH14" si="37">SUM(AF13:AG13)</f>
        <v>15</v>
      </c>
      <c r="AI13" s="498">
        <v>15</v>
      </c>
      <c r="AJ13" s="498">
        <v>0</v>
      </c>
      <c r="AK13" s="498">
        <f t="shared" ref="AK13:AK20" si="38">SUM(AI13:AJ13)</f>
        <v>15</v>
      </c>
      <c r="AL13" s="416">
        <v>14</v>
      </c>
      <c r="AM13" s="498">
        <v>0</v>
      </c>
      <c r="AN13" s="498">
        <f t="shared" ref="AN13:AN20" si="39">SUM(AL13:AM13)</f>
        <v>14</v>
      </c>
      <c r="AO13" s="499">
        <f t="shared" si="7"/>
        <v>93.333333333333329</v>
      </c>
      <c r="AP13" s="499">
        <v>0</v>
      </c>
      <c r="AQ13" s="499">
        <f t="shared" si="8"/>
        <v>93.333333333333329</v>
      </c>
      <c r="AR13" s="360">
        <f t="shared" si="9"/>
        <v>93.333333333333329</v>
      </c>
      <c r="AS13" s="360">
        <v>0</v>
      </c>
      <c r="AT13" s="360">
        <f t="shared" si="10"/>
        <v>93.333333333333329</v>
      </c>
      <c r="AU13" s="498">
        <v>30</v>
      </c>
      <c r="AV13" s="498">
        <v>0</v>
      </c>
      <c r="AW13" s="498">
        <f t="shared" ref="AW13:AW20" si="40">SUM(AU13:AV13)</f>
        <v>30</v>
      </c>
      <c r="AX13" s="498">
        <v>12</v>
      </c>
      <c r="AY13" s="498">
        <v>0</v>
      </c>
      <c r="AZ13" s="498">
        <f t="shared" ref="AZ13:AZ20" si="41">SUM(AX13:AY13)</f>
        <v>12</v>
      </c>
      <c r="BA13" s="498">
        <v>12</v>
      </c>
      <c r="BB13" s="498">
        <v>0</v>
      </c>
      <c r="BC13" s="498">
        <f t="shared" ref="BC13:BC20" si="42">SUM(BA13:BB13)</f>
        <v>12</v>
      </c>
      <c r="BD13" s="500">
        <f t="shared" si="12"/>
        <v>40</v>
      </c>
      <c r="BE13" s="499">
        <v>0</v>
      </c>
      <c r="BF13" s="499">
        <f t="shared" si="13"/>
        <v>40</v>
      </c>
      <c r="BG13" s="360">
        <f t="shared" si="25"/>
        <v>100</v>
      </c>
      <c r="BH13" s="360">
        <v>0</v>
      </c>
      <c r="BI13" s="360">
        <f t="shared" si="26"/>
        <v>100</v>
      </c>
    </row>
    <row r="14" spans="1:61" s="501" customFormat="1" hidden="1" x14ac:dyDescent="0.2">
      <c r="A14" s="399" t="s">
        <v>256</v>
      </c>
      <c r="B14" s="502">
        <v>25</v>
      </c>
      <c r="C14" s="496"/>
      <c r="D14" s="502">
        <f t="shared" si="27"/>
        <v>25</v>
      </c>
      <c r="E14" s="502"/>
      <c r="F14" s="502"/>
      <c r="G14" s="502">
        <f t="shared" si="28"/>
        <v>0</v>
      </c>
      <c r="H14" s="502"/>
      <c r="I14" s="502"/>
      <c r="J14" s="502">
        <f t="shared" si="29"/>
        <v>0</v>
      </c>
      <c r="K14" s="399">
        <f t="shared" si="30"/>
        <v>0</v>
      </c>
      <c r="L14" s="399" t="e">
        <f t="shared" si="30"/>
        <v>#DIV/0!</v>
      </c>
      <c r="M14" s="399">
        <f t="shared" si="30"/>
        <v>0</v>
      </c>
      <c r="N14" s="399" t="e">
        <f t="shared" si="31"/>
        <v>#DIV/0!</v>
      </c>
      <c r="O14" s="399" t="e">
        <f t="shared" si="31"/>
        <v>#DIV/0!</v>
      </c>
      <c r="P14" s="399" t="e">
        <f t="shared" si="31"/>
        <v>#DIV/0!</v>
      </c>
      <c r="Q14" s="62">
        <v>15</v>
      </c>
      <c r="R14" s="62" t="s">
        <v>45</v>
      </c>
      <c r="S14" s="498">
        <f t="shared" si="32"/>
        <v>15</v>
      </c>
      <c r="T14" s="63">
        <v>11</v>
      </c>
      <c r="U14" s="63" t="s">
        <v>45</v>
      </c>
      <c r="V14" s="498">
        <f t="shared" si="33"/>
        <v>11</v>
      </c>
      <c r="W14" s="63">
        <v>7</v>
      </c>
      <c r="X14" s="63" t="s">
        <v>45</v>
      </c>
      <c r="Y14" s="498">
        <f t="shared" si="34"/>
        <v>7</v>
      </c>
      <c r="Z14" s="338">
        <f t="shared" si="35"/>
        <v>46.666666666666664</v>
      </c>
      <c r="AA14" s="338">
        <v>0</v>
      </c>
      <c r="AB14" s="338">
        <f t="shared" si="23"/>
        <v>46.666666666666664</v>
      </c>
      <c r="AC14" s="360">
        <f t="shared" si="36"/>
        <v>63.636363636363633</v>
      </c>
      <c r="AD14" s="360">
        <v>0</v>
      </c>
      <c r="AE14" s="360">
        <f t="shared" si="24"/>
        <v>63.636363636363633</v>
      </c>
      <c r="AF14" s="498">
        <v>15</v>
      </c>
      <c r="AG14" s="498">
        <v>0</v>
      </c>
      <c r="AH14" s="498">
        <f t="shared" si="37"/>
        <v>15</v>
      </c>
      <c r="AI14" s="498">
        <v>26</v>
      </c>
      <c r="AJ14" s="498">
        <v>0</v>
      </c>
      <c r="AK14" s="498">
        <f t="shared" si="38"/>
        <v>26</v>
      </c>
      <c r="AL14" s="416">
        <v>15</v>
      </c>
      <c r="AM14" s="498">
        <v>0</v>
      </c>
      <c r="AN14" s="498">
        <f t="shared" si="39"/>
        <v>15</v>
      </c>
      <c r="AO14" s="499">
        <f t="shared" si="7"/>
        <v>100</v>
      </c>
      <c r="AP14" s="499">
        <v>0</v>
      </c>
      <c r="AQ14" s="499">
        <f t="shared" si="8"/>
        <v>100</v>
      </c>
      <c r="AR14" s="360">
        <f t="shared" si="9"/>
        <v>57.692307692307686</v>
      </c>
      <c r="AS14" s="360">
        <v>0</v>
      </c>
      <c r="AT14" s="360">
        <f t="shared" si="10"/>
        <v>57.692307692307686</v>
      </c>
      <c r="AU14" s="498">
        <v>30</v>
      </c>
      <c r="AV14" s="498">
        <v>0</v>
      </c>
      <c r="AW14" s="498">
        <f t="shared" si="40"/>
        <v>30</v>
      </c>
      <c r="AX14" s="498">
        <v>26</v>
      </c>
      <c r="AY14" s="498">
        <v>0</v>
      </c>
      <c r="AZ14" s="498">
        <f t="shared" si="41"/>
        <v>26</v>
      </c>
      <c r="BA14" s="498">
        <v>15</v>
      </c>
      <c r="BB14" s="498">
        <v>0</v>
      </c>
      <c r="BC14" s="498">
        <f t="shared" si="42"/>
        <v>15</v>
      </c>
      <c r="BD14" s="500">
        <f t="shared" si="12"/>
        <v>50</v>
      </c>
      <c r="BE14" s="499">
        <v>0</v>
      </c>
      <c r="BF14" s="499">
        <f t="shared" si="13"/>
        <v>50</v>
      </c>
      <c r="BG14" s="360">
        <f t="shared" si="25"/>
        <v>57.692307692307686</v>
      </c>
      <c r="BH14" s="360">
        <v>0</v>
      </c>
      <c r="BI14" s="360">
        <f t="shared" si="26"/>
        <v>57.692307692307686</v>
      </c>
    </row>
    <row r="15" spans="1:61" s="501" customFormat="1" ht="16.5" hidden="1" customHeight="1" x14ac:dyDescent="0.2">
      <c r="A15" s="334" t="s">
        <v>191</v>
      </c>
      <c r="B15" s="502">
        <v>20</v>
      </c>
      <c r="C15" s="496"/>
      <c r="D15" s="502">
        <f t="shared" si="27"/>
        <v>20</v>
      </c>
      <c r="E15" s="502"/>
      <c r="F15" s="502"/>
      <c r="G15" s="502">
        <f t="shared" si="28"/>
        <v>0</v>
      </c>
      <c r="H15" s="502"/>
      <c r="I15" s="502"/>
      <c r="J15" s="502">
        <f t="shared" si="29"/>
        <v>0</v>
      </c>
      <c r="K15" s="399">
        <f t="shared" si="30"/>
        <v>0</v>
      </c>
      <c r="L15" s="399" t="e">
        <f t="shared" si="30"/>
        <v>#DIV/0!</v>
      </c>
      <c r="M15" s="399">
        <f t="shared" si="30"/>
        <v>0</v>
      </c>
      <c r="N15" s="399" t="e">
        <f t="shared" si="31"/>
        <v>#DIV/0!</v>
      </c>
      <c r="O15" s="399" t="e">
        <f t="shared" si="31"/>
        <v>#DIV/0!</v>
      </c>
      <c r="P15" s="399" t="e">
        <f t="shared" si="31"/>
        <v>#DIV/0!</v>
      </c>
      <c r="Q15" s="62">
        <v>0</v>
      </c>
      <c r="R15" s="62" t="s">
        <v>45</v>
      </c>
      <c r="S15" s="498">
        <f t="shared" si="32"/>
        <v>0</v>
      </c>
      <c r="T15" s="63">
        <v>0</v>
      </c>
      <c r="U15" s="63" t="s">
        <v>45</v>
      </c>
      <c r="V15" s="498">
        <f t="shared" si="33"/>
        <v>0</v>
      </c>
      <c r="W15" s="63">
        <v>0</v>
      </c>
      <c r="X15" s="63" t="s">
        <v>45</v>
      </c>
      <c r="Y15" s="498">
        <f t="shared" si="34"/>
        <v>0</v>
      </c>
      <c r="Z15" s="338">
        <v>0</v>
      </c>
      <c r="AA15" s="338">
        <v>0</v>
      </c>
      <c r="AB15" s="338">
        <v>0</v>
      </c>
      <c r="AC15" s="360">
        <v>0</v>
      </c>
      <c r="AD15" s="360">
        <v>0</v>
      </c>
      <c r="AE15" s="360">
        <v>0</v>
      </c>
      <c r="AF15" s="498">
        <v>15</v>
      </c>
      <c r="AG15" s="498">
        <v>0</v>
      </c>
      <c r="AH15" s="498">
        <v>15</v>
      </c>
      <c r="AI15" s="498">
        <v>16</v>
      </c>
      <c r="AJ15" s="498">
        <v>0</v>
      </c>
      <c r="AK15" s="498">
        <f t="shared" si="38"/>
        <v>16</v>
      </c>
      <c r="AL15" s="416">
        <v>9</v>
      </c>
      <c r="AM15" s="498">
        <v>0</v>
      </c>
      <c r="AN15" s="498">
        <f t="shared" si="39"/>
        <v>9</v>
      </c>
      <c r="AO15" s="499">
        <f t="shared" si="7"/>
        <v>60</v>
      </c>
      <c r="AP15" s="499">
        <v>0</v>
      </c>
      <c r="AQ15" s="499">
        <f t="shared" si="8"/>
        <v>60</v>
      </c>
      <c r="AR15" s="360">
        <f t="shared" si="9"/>
        <v>56.25</v>
      </c>
      <c r="AS15" s="360">
        <v>0</v>
      </c>
      <c r="AT15" s="360">
        <f t="shared" si="10"/>
        <v>56.25</v>
      </c>
      <c r="AU15" s="498">
        <v>30</v>
      </c>
      <c r="AV15" s="498">
        <v>0</v>
      </c>
      <c r="AW15" s="498">
        <f t="shared" si="40"/>
        <v>30</v>
      </c>
      <c r="AX15" s="498">
        <v>18</v>
      </c>
      <c r="AY15" s="498">
        <v>0</v>
      </c>
      <c r="AZ15" s="498">
        <f t="shared" si="41"/>
        <v>18</v>
      </c>
      <c r="BA15" s="498">
        <v>14</v>
      </c>
      <c r="BB15" s="498">
        <v>0</v>
      </c>
      <c r="BC15" s="498">
        <f t="shared" si="42"/>
        <v>14</v>
      </c>
      <c r="BD15" s="500">
        <f t="shared" si="12"/>
        <v>46.666666666666664</v>
      </c>
      <c r="BE15" s="499">
        <v>0</v>
      </c>
      <c r="BF15" s="499">
        <f t="shared" si="13"/>
        <v>46.666666666666664</v>
      </c>
      <c r="BG15" s="360">
        <f t="shared" si="25"/>
        <v>77.777777777777786</v>
      </c>
      <c r="BH15" s="360">
        <v>0</v>
      </c>
      <c r="BI15" s="360">
        <f t="shared" si="26"/>
        <v>77.777777777777786</v>
      </c>
    </row>
    <row r="16" spans="1:61" s="501" customFormat="1" hidden="1" x14ac:dyDescent="0.2">
      <c r="A16" s="399" t="s">
        <v>192</v>
      </c>
      <c r="B16" s="502">
        <v>30</v>
      </c>
      <c r="C16" s="496"/>
      <c r="D16" s="502">
        <f t="shared" si="27"/>
        <v>30</v>
      </c>
      <c r="E16" s="502"/>
      <c r="F16" s="502"/>
      <c r="G16" s="502">
        <f t="shared" si="28"/>
        <v>0</v>
      </c>
      <c r="H16" s="502"/>
      <c r="I16" s="502"/>
      <c r="J16" s="502">
        <f t="shared" si="29"/>
        <v>0</v>
      </c>
      <c r="K16" s="399">
        <f t="shared" si="30"/>
        <v>0</v>
      </c>
      <c r="L16" s="399" t="e">
        <f t="shared" si="30"/>
        <v>#DIV/0!</v>
      </c>
      <c r="M16" s="399">
        <f t="shared" si="30"/>
        <v>0</v>
      </c>
      <c r="N16" s="399" t="e">
        <f t="shared" si="31"/>
        <v>#DIV/0!</v>
      </c>
      <c r="O16" s="399" t="e">
        <f t="shared" si="31"/>
        <v>#DIV/0!</v>
      </c>
      <c r="P16" s="399" t="e">
        <f t="shared" si="31"/>
        <v>#DIV/0!</v>
      </c>
      <c r="Q16" s="62">
        <v>30</v>
      </c>
      <c r="R16" s="62" t="s">
        <v>45</v>
      </c>
      <c r="S16" s="498">
        <f t="shared" si="32"/>
        <v>30</v>
      </c>
      <c r="T16" s="63">
        <v>43</v>
      </c>
      <c r="U16" s="63" t="s">
        <v>45</v>
      </c>
      <c r="V16" s="498">
        <f t="shared" si="33"/>
        <v>43</v>
      </c>
      <c r="W16" s="63">
        <v>21</v>
      </c>
      <c r="X16" s="63" t="s">
        <v>45</v>
      </c>
      <c r="Y16" s="498">
        <f t="shared" si="34"/>
        <v>21</v>
      </c>
      <c r="Z16" s="338">
        <f t="shared" si="35"/>
        <v>70</v>
      </c>
      <c r="AA16" s="338">
        <v>0</v>
      </c>
      <c r="AB16" s="338">
        <f t="shared" si="23"/>
        <v>70</v>
      </c>
      <c r="AC16" s="360">
        <f t="shared" si="36"/>
        <v>48.837209302325576</v>
      </c>
      <c r="AD16" s="360">
        <v>0</v>
      </c>
      <c r="AE16" s="360">
        <f t="shared" si="24"/>
        <v>48.837209302325576</v>
      </c>
      <c r="AF16" s="498">
        <v>30</v>
      </c>
      <c r="AG16" s="498">
        <v>0</v>
      </c>
      <c r="AH16" s="498">
        <f t="shared" ref="AH16" si="43">SUM(AF16:AG16)</f>
        <v>30</v>
      </c>
      <c r="AI16" s="498">
        <v>51</v>
      </c>
      <c r="AJ16" s="498">
        <v>0</v>
      </c>
      <c r="AK16" s="498">
        <f t="shared" si="38"/>
        <v>51</v>
      </c>
      <c r="AL16" s="416">
        <v>24</v>
      </c>
      <c r="AM16" s="498">
        <v>0</v>
      </c>
      <c r="AN16" s="498">
        <f t="shared" si="39"/>
        <v>24</v>
      </c>
      <c r="AO16" s="499">
        <f t="shared" si="7"/>
        <v>80</v>
      </c>
      <c r="AP16" s="499">
        <v>0</v>
      </c>
      <c r="AQ16" s="499">
        <f t="shared" si="8"/>
        <v>80</v>
      </c>
      <c r="AR16" s="360">
        <f t="shared" si="9"/>
        <v>47.058823529411761</v>
      </c>
      <c r="AS16" s="360">
        <v>0</v>
      </c>
      <c r="AT16" s="360">
        <f t="shared" si="10"/>
        <v>47.058823529411761</v>
      </c>
      <c r="AU16" s="498">
        <v>45</v>
      </c>
      <c r="AV16" s="498">
        <v>0</v>
      </c>
      <c r="AW16" s="498">
        <f t="shared" si="40"/>
        <v>45</v>
      </c>
      <c r="AX16" s="498">
        <v>48</v>
      </c>
      <c r="AY16" s="498">
        <v>0</v>
      </c>
      <c r="AZ16" s="498">
        <f t="shared" si="41"/>
        <v>48</v>
      </c>
      <c r="BA16" s="498">
        <v>32</v>
      </c>
      <c r="BB16" s="498">
        <v>0</v>
      </c>
      <c r="BC16" s="498">
        <f t="shared" si="42"/>
        <v>32</v>
      </c>
      <c r="BD16" s="500">
        <f t="shared" si="12"/>
        <v>71.111111111111114</v>
      </c>
      <c r="BE16" s="499">
        <v>0</v>
      </c>
      <c r="BF16" s="499">
        <f t="shared" si="13"/>
        <v>71.111111111111114</v>
      </c>
      <c r="BG16" s="360">
        <f t="shared" si="25"/>
        <v>66.666666666666657</v>
      </c>
      <c r="BH16" s="360">
        <v>0</v>
      </c>
      <c r="BI16" s="360">
        <f t="shared" si="26"/>
        <v>66.666666666666657</v>
      </c>
    </row>
    <row r="17" spans="1:61" s="501" customFormat="1" hidden="1" x14ac:dyDescent="0.2">
      <c r="A17" s="399" t="s">
        <v>193</v>
      </c>
      <c r="B17" s="502">
        <v>35</v>
      </c>
      <c r="C17" s="496"/>
      <c r="D17" s="502">
        <f t="shared" si="27"/>
        <v>35</v>
      </c>
      <c r="E17" s="502"/>
      <c r="F17" s="502"/>
      <c r="G17" s="502">
        <f t="shared" si="28"/>
        <v>0</v>
      </c>
      <c r="H17" s="502"/>
      <c r="I17" s="502"/>
      <c r="J17" s="502">
        <f t="shared" si="29"/>
        <v>0</v>
      </c>
      <c r="K17" s="399">
        <f t="shared" si="30"/>
        <v>0</v>
      </c>
      <c r="L17" s="399" t="e">
        <f t="shared" si="30"/>
        <v>#DIV/0!</v>
      </c>
      <c r="M17" s="399">
        <f t="shared" si="30"/>
        <v>0</v>
      </c>
      <c r="N17" s="399" t="e">
        <f t="shared" si="31"/>
        <v>#DIV/0!</v>
      </c>
      <c r="O17" s="399" t="e">
        <f t="shared" si="31"/>
        <v>#DIV/0!</v>
      </c>
      <c r="P17" s="399" t="e">
        <f t="shared" si="31"/>
        <v>#DIV/0!</v>
      </c>
      <c r="Q17" s="62">
        <v>30</v>
      </c>
      <c r="R17" s="62" t="s">
        <v>45</v>
      </c>
      <c r="S17" s="498">
        <f t="shared" si="32"/>
        <v>30</v>
      </c>
      <c r="T17" s="63">
        <v>40</v>
      </c>
      <c r="U17" s="63" t="s">
        <v>45</v>
      </c>
      <c r="V17" s="498">
        <f t="shared" si="33"/>
        <v>40</v>
      </c>
      <c r="W17" s="63">
        <v>25</v>
      </c>
      <c r="X17" s="63" t="s">
        <v>45</v>
      </c>
      <c r="Y17" s="498">
        <f t="shared" si="34"/>
        <v>25</v>
      </c>
      <c r="Z17" s="338">
        <f t="shared" si="35"/>
        <v>83.333333333333343</v>
      </c>
      <c r="AA17" s="338">
        <v>0</v>
      </c>
      <c r="AB17" s="338">
        <f t="shared" si="23"/>
        <v>83.333333333333343</v>
      </c>
      <c r="AC17" s="360">
        <f t="shared" si="36"/>
        <v>62.5</v>
      </c>
      <c r="AD17" s="360">
        <v>0</v>
      </c>
      <c r="AE17" s="360">
        <f t="shared" si="24"/>
        <v>62.5</v>
      </c>
      <c r="AF17" s="498">
        <v>40</v>
      </c>
      <c r="AG17" s="498">
        <v>0</v>
      </c>
      <c r="AH17" s="498">
        <v>40</v>
      </c>
      <c r="AI17" s="498">
        <v>30</v>
      </c>
      <c r="AJ17" s="498">
        <v>0</v>
      </c>
      <c r="AK17" s="498">
        <f t="shared" si="38"/>
        <v>30</v>
      </c>
      <c r="AL17" s="416">
        <v>27</v>
      </c>
      <c r="AM17" s="498">
        <v>0</v>
      </c>
      <c r="AN17" s="498">
        <f t="shared" si="39"/>
        <v>27</v>
      </c>
      <c r="AO17" s="499">
        <f t="shared" si="7"/>
        <v>67.5</v>
      </c>
      <c r="AP17" s="499">
        <v>0</v>
      </c>
      <c r="AQ17" s="499">
        <f t="shared" si="8"/>
        <v>67.5</v>
      </c>
      <c r="AR17" s="360">
        <f t="shared" si="9"/>
        <v>90</v>
      </c>
      <c r="AS17" s="360">
        <v>0</v>
      </c>
      <c r="AT17" s="360">
        <f t="shared" si="10"/>
        <v>90</v>
      </c>
      <c r="AU17" s="498">
        <v>45</v>
      </c>
      <c r="AV17" s="498">
        <v>0</v>
      </c>
      <c r="AW17" s="498">
        <f t="shared" si="40"/>
        <v>45</v>
      </c>
      <c r="AX17" s="498">
        <v>41</v>
      </c>
      <c r="AY17" s="498">
        <v>0</v>
      </c>
      <c r="AZ17" s="498">
        <f t="shared" si="41"/>
        <v>41</v>
      </c>
      <c r="BA17" s="498">
        <v>36</v>
      </c>
      <c r="BB17" s="498">
        <v>0</v>
      </c>
      <c r="BC17" s="498">
        <f t="shared" si="42"/>
        <v>36</v>
      </c>
      <c r="BD17" s="500">
        <f t="shared" si="12"/>
        <v>80</v>
      </c>
      <c r="BE17" s="499">
        <v>0</v>
      </c>
      <c r="BF17" s="499">
        <f t="shared" si="13"/>
        <v>80</v>
      </c>
      <c r="BG17" s="360">
        <f t="shared" si="25"/>
        <v>87.804878048780495</v>
      </c>
      <c r="BH17" s="360">
        <v>0</v>
      </c>
      <c r="BI17" s="360">
        <f t="shared" si="26"/>
        <v>87.804878048780495</v>
      </c>
    </row>
    <row r="18" spans="1:61" s="501" customFormat="1" hidden="1" x14ac:dyDescent="0.2">
      <c r="A18" s="399" t="s">
        <v>257</v>
      </c>
      <c r="B18" s="502">
        <v>20</v>
      </c>
      <c r="C18" s="496"/>
      <c r="D18" s="502">
        <f t="shared" si="27"/>
        <v>20</v>
      </c>
      <c r="E18" s="502"/>
      <c r="F18" s="502"/>
      <c r="G18" s="502">
        <f t="shared" si="28"/>
        <v>0</v>
      </c>
      <c r="H18" s="502"/>
      <c r="I18" s="502"/>
      <c r="J18" s="502">
        <f t="shared" si="29"/>
        <v>0</v>
      </c>
      <c r="K18" s="399">
        <f t="shared" si="30"/>
        <v>0</v>
      </c>
      <c r="L18" s="399" t="e">
        <f t="shared" si="30"/>
        <v>#DIV/0!</v>
      </c>
      <c r="M18" s="399">
        <f t="shared" si="30"/>
        <v>0</v>
      </c>
      <c r="N18" s="399" t="e">
        <f t="shared" si="31"/>
        <v>#DIV/0!</v>
      </c>
      <c r="O18" s="399" t="e">
        <f t="shared" si="31"/>
        <v>#DIV/0!</v>
      </c>
      <c r="P18" s="399" t="e">
        <f t="shared" si="31"/>
        <v>#DIV/0!</v>
      </c>
      <c r="Q18" s="62">
        <v>10</v>
      </c>
      <c r="R18" s="62" t="s">
        <v>45</v>
      </c>
      <c r="S18" s="498">
        <f t="shared" si="32"/>
        <v>10</v>
      </c>
      <c r="T18" s="63">
        <v>6</v>
      </c>
      <c r="U18" s="63" t="s">
        <v>45</v>
      </c>
      <c r="V18" s="498">
        <f t="shared" si="33"/>
        <v>6</v>
      </c>
      <c r="W18" s="63">
        <v>4</v>
      </c>
      <c r="X18" s="63" t="s">
        <v>45</v>
      </c>
      <c r="Y18" s="498">
        <f t="shared" si="34"/>
        <v>4</v>
      </c>
      <c r="Z18" s="338">
        <f t="shared" si="35"/>
        <v>40</v>
      </c>
      <c r="AA18" s="338">
        <v>0</v>
      </c>
      <c r="AB18" s="338">
        <f t="shared" si="23"/>
        <v>40</v>
      </c>
      <c r="AC18" s="360">
        <f t="shared" si="36"/>
        <v>66.666666666666657</v>
      </c>
      <c r="AD18" s="360">
        <v>0</v>
      </c>
      <c r="AE18" s="360">
        <f t="shared" si="24"/>
        <v>66.666666666666657</v>
      </c>
      <c r="AF18" s="498">
        <v>15</v>
      </c>
      <c r="AG18" s="498">
        <v>0</v>
      </c>
      <c r="AH18" s="498">
        <f t="shared" ref="AH18:AH20" si="44">SUM(AF18:AG18)</f>
        <v>15</v>
      </c>
      <c r="AI18" s="498">
        <v>8</v>
      </c>
      <c r="AJ18" s="498">
        <v>0</v>
      </c>
      <c r="AK18" s="498">
        <f t="shared" si="38"/>
        <v>8</v>
      </c>
      <c r="AL18" s="416">
        <v>6</v>
      </c>
      <c r="AM18" s="498">
        <v>0</v>
      </c>
      <c r="AN18" s="498">
        <f t="shared" si="39"/>
        <v>6</v>
      </c>
      <c r="AO18" s="499">
        <f t="shared" si="7"/>
        <v>40</v>
      </c>
      <c r="AP18" s="499">
        <v>0</v>
      </c>
      <c r="AQ18" s="499">
        <f t="shared" si="8"/>
        <v>40</v>
      </c>
      <c r="AR18" s="360">
        <f t="shared" si="9"/>
        <v>75</v>
      </c>
      <c r="AS18" s="360">
        <v>0</v>
      </c>
      <c r="AT18" s="360">
        <f t="shared" si="10"/>
        <v>75</v>
      </c>
      <c r="AU18" s="498">
        <v>30</v>
      </c>
      <c r="AV18" s="498">
        <v>0</v>
      </c>
      <c r="AW18" s="498">
        <f t="shared" si="40"/>
        <v>30</v>
      </c>
      <c r="AX18" s="498">
        <v>11</v>
      </c>
      <c r="AY18" s="498">
        <v>0</v>
      </c>
      <c r="AZ18" s="498">
        <f t="shared" si="41"/>
        <v>11</v>
      </c>
      <c r="BA18" s="498">
        <v>10</v>
      </c>
      <c r="BB18" s="498">
        <v>0</v>
      </c>
      <c r="BC18" s="498">
        <f t="shared" si="42"/>
        <v>10</v>
      </c>
      <c r="BD18" s="500">
        <f t="shared" si="12"/>
        <v>33.333333333333329</v>
      </c>
      <c r="BE18" s="499">
        <v>0</v>
      </c>
      <c r="BF18" s="499">
        <f t="shared" si="13"/>
        <v>33.333333333333329</v>
      </c>
      <c r="BG18" s="360">
        <f t="shared" si="25"/>
        <v>90.909090909090907</v>
      </c>
      <c r="BH18" s="360">
        <v>0</v>
      </c>
      <c r="BI18" s="360">
        <f t="shared" si="26"/>
        <v>90.909090909090907</v>
      </c>
    </row>
    <row r="19" spans="1:61" s="501" customFormat="1" hidden="1" x14ac:dyDescent="0.2">
      <c r="A19" s="399" t="s">
        <v>195</v>
      </c>
      <c r="B19" s="503"/>
      <c r="C19" s="496"/>
      <c r="D19" s="503">
        <f t="shared" si="27"/>
        <v>0</v>
      </c>
      <c r="E19" s="503"/>
      <c r="F19" s="503"/>
      <c r="G19" s="503"/>
      <c r="H19" s="503"/>
      <c r="I19" s="503"/>
      <c r="J19" s="503"/>
      <c r="K19" s="504"/>
      <c r="L19" s="504"/>
      <c r="M19" s="504"/>
      <c r="N19" s="504"/>
      <c r="O19" s="504"/>
      <c r="P19" s="504"/>
      <c r="Q19" s="62">
        <v>0</v>
      </c>
      <c r="R19" s="62" t="s">
        <v>45</v>
      </c>
      <c r="S19" s="498">
        <f t="shared" si="32"/>
        <v>0</v>
      </c>
      <c r="T19" s="63">
        <v>0</v>
      </c>
      <c r="U19" s="63" t="s">
        <v>45</v>
      </c>
      <c r="V19" s="498">
        <f t="shared" si="33"/>
        <v>0</v>
      </c>
      <c r="W19" s="63">
        <v>0</v>
      </c>
      <c r="X19" s="63" t="s">
        <v>45</v>
      </c>
      <c r="Y19" s="498">
        <f t="shared" si="34"/>
        <v>0</v>
      </c>
      <c r="Z19" s="338">
        <v>0</v>
      </c>
      <c r="AA19" s="338">
        <v>0</v>
      </c>
      <c r="AB19" s="338">
        <v>0</v>
      </c>
      <c r="AC19" s="360">
        <v>0</v>
      </c>
      <c r="AD19" s="360">
        <v>0</v>
      </c>
      <c r="AE19" s="360">
        <v>0</v>
      </c>
      <c r="AF19" s="498">
        <v>15</v>
      </c>
      <c r="AG19" s="498">
        <v>0</v>
      </c>
      <c r="AH19" s="498">
        <f t="shared" si="44"/>
        <v>15</v>
      </c>
      <c r="AI19" s="498">
        <v>2</v>
      </c>
      <c r="AJ19" s="498">
        <v>0</v>
      </c>
      <c r="AK19" s="498">
        <f t="shared" si="38"/>
        <v>2</v>
      </c>
      <c r="AL19" s="416">
        <v>0</v>
      </c>
      <c r="AM19" s="498">
        <v>0</v>
      </c>
      <c r="AN19" s="498">
        <f t="shared" si="39"/>
        <v>0</v>
      </c>
      <c r="AO19" s="499">
        <f t="shared" si="7"/>
        <v>0</v>
      </c>
      <c r="AP19" s="499">
        <v>0</v>
      </c>
      <c r="AQ19" s="499">
        <f t="shared" si="8"/>
        <v>0</v>
      </c>
      <c r="AR19" s="360">
        <f t="shared" si="9"/>
        <v>0</v>
      </c>
      <c r="AS19" s="360">
        <v>0</v>
      </c>
      <c r="AT19" s="360">
        <f t="shared" si="10"/>
        <v>0</v>
      </c>
      <c r="AU19" s="498">
        <v>15</v>
      </c>
      <c r="AV19" s="498">
        <v>0</v>
      </c>
      <c r="AW19" s="498">
        <f t="shared" si="40"/>
        <v>15</v>
      </c>
      <c r="AX19" s="498">
        <v>5</v>
      </c>
      <c r="AY19" s="498">
        <v>0</v>
      </c>
      <c r="AZ19" s="498">
        <f t="shared" si="41"/>
        <v>5</v>
      </c>
      <c r="BA19" s="498">
        <v>5</v>
      </c>
      <c r="BB19" s="498">
        <v>0</v>
      </c>
      <c r="BC19" s="498">
        <f t="shared" si="42"/>
        <v>5</v>
      </c>
      <c r="BD19" s="500">
        <f t="shared" si="12"/>
        <v>33.333333333333329</v>
      </c>
      <c r="BE19" s="499">
        <v>0</v>
      </c>
      <c r="BF19" s="499">
        <f t="shared" si="13"/>
        <v>33.333333333333329</v>
      </c>
      <c r="BG19" s="360">
        <f t="shared" si="25"/>
        <v>100</v>
      </c>
      <c r="BH19" s="360">
        <v>0</v>
      </c>
      <c r="BI19" s="360">
        <f t="shared" si="26"/>
        <v>100</v>
      </c>
    </row>
    <row r="20" spans="1:61" s="501" customFormat="1" hidden="1" x14ac:dyDescent="0.2">
      <c r="A20" s="399" t="s">
        <v>258</v>
      </c>
      <c r="B20" s="502">
        <v>25</v>
      </c>
      <c r="C20" s="496"/>
      <c r="D20" s="502">
        <f t="shared" si="27"/>
        <v>25</v>
      </c>
      <c r="E20" s="502"/>
      <c r="F20" s="502"/>
      <c r="G20" s="502">
        <f t="shared" si="28"/>
        <v>0</v>
      </c>
      <c r="H20" s="502"/>
      <c r="I20" s="502"/>
      <c r="J20" s="502">
        <f t="shared" si="29"/>
        <v>0</v>
      </c>
      <c r="K20" s="399">
        <f t="shared" ref="K20:M22" si="45">H20/B20*100</f>
        <v>0</v>
      </c>
      <c r="L20" s="399" t="e">
        <f t="shared" si="45"/>
        <v>#DIV/0!</v>
      </c>
      <c r="M20" s="399">
        <f t="shared" si="45"/>
        <v>0</v>
      </c>
      <c r="N20" s="399" t="e">
        <f t="shared" ref="N20:P22" si="46">H20/E20*100</f>
        <v>#DIV/0!</v>
      </c>
      <c r="O20" s="399" t="e">
        <f t="shared" si="46"/>
        <v>#DIV/0!</v>
      </c>
      <c r="P20" s="399" t="e">
        <f t="shared" si="46"/>
        <v>#DIV/0!</v>
      </c>
      <c r="Q20" s="62">
        <v>10</v>
      </c>
      <c r="R20" s="62" t="s">
        <v>45</v>
      </c>
      <c r="S20" s="498">
        <f t="shared" si="32"/>
        <v>10</v>
      </c>
      <c r="T20" s="63">
        <v>5</v>
      </c>
      <c r="U20" s="63" t="s">
        <v>45</v>
      </c>
      <c r="V20" s="498">
        <f t="shared" si="33"/>
        <v>5</v>
      </c>
      <c r="W20" s="63">
        <v>5</v>
      </c>
      <c r="X20" s="63" t="s">
        <v>45</v>
      </c>
      <c r="Y20" s="498">
        <f t="shared" si="34"/>
        <v>5</v>
      </c>
      <c r="Z20" s="338">
        <f t="shared" si="35"/>
        <v>50</v>
      </c>
      <c r="AA20" s="338">
        <v>0</v>
      </c>
      <c r="AB20" s="338">
        <f t="shared" si="23"/>
        <v>50</v>
      </c>
      <c r="AC20" s="360">
        <f t="shared" si="36"/>
        <v>100</v>
      </c>
      <c r="AD20" s="360">
        <v>0</v>
      </c>
      <c r="AE20" s="360">
        <f t="shared" si="24"/>
        <v>100</v>
      </c>
      <c r="AF20" s="498">
        <v>15</v>
      </c>
      <c r="AG20" s="498">
        <v>0</v>
      </c>
      <c r="AH20" s="498">
        <f t="shared" si="44"/>
        <v>15</v>
      </c>
      <c r="AI20" s="498">
        <v>12</v>
      </c>
      <c r="AJ20" s="498">
        <v>0</v>
      </c>
      <c r="AK20" s="498">
        <f t="shared" si="38"/>
        <v>12</v>
      </c>
      <c r="AL20" s="416">
        <v>11</v>
      </c>
      <c r="AM20" s="498">
        <v>0</v>
      </c>
      <c r="AN20" s="498">
        <f t="shared" si="39"/>
        <v>11</v>
      </c>
      <c r="AO20" s="499">
        <f t="shared" si="7"/>
        <v>73.333333333333329</v>
      </c>
      <c r="AP20" s="499">
        <v>0</v>
      </c>
      <c r="AQ20" s="499">
        <f t="shared" si="8"/>
        <v>73.333333333333329</v>
      </c>
      <c r="AR20" s="360">
        <f t="shared" si="9"/>
        <v>91.666666666666657</v>
      </c>
      <c r="AS20" s="360">
        <v>0</v>
      </c>
      <c r="AT20" s="360">
        <f t="shared" si="10"/>
        <v>91.666666666666657</v>
      </c>
      <c r="AU20" s="498">
        <v>30</v>
      </c>
      <c r="AV20" s="498">
        <v>0</v>
      </c>
      <c r="AW20" s="498">
        <f t="shared" si="40"/>
        <v>30</v>
      </c>
      <c r="AX20" s="498">
        <v>17</v>
      </c>
      <c r="AY20" s="498">
        <v>0</v>
      </c>
      <c r="AZ20" s="498">
        <f t="shared" si="41"/>
        <v>17</v>
      </c>
      <c r="BA20" s="498">
        <v>14</v>
      </c>
      <c r="BB20" s="498">
        <v>0</v>
      </c>
      <c r="BC20" s="498">
        <f t="shared" si="42"/>
        <v>14</v>
      </c>
      <c r="BD20" s="500">
        <f t="shared" si="12"/>
        <v>46.666666666666664</v>
      </c>
      <c r="BE20" s="499">
        <v>0</v>
      </c>
      <c r="BF20" s="499">
        <f t="shared" si="13"/>
        <v>46.666666666666664</v>
      </c>
      <c r="BG20" s="360">
        <f t="shared" si="25"/>
        <v>82.35294117647058</v>
      </c>
      <c r="BH20" s="360">
        <v>0</v>
      </c>
      <c r="BI20" s="360">
        <f t="shared" si="26"/>
        <v>82.35294117647058</v>
      </c>
    </row>
    <row r="21" spans="1:61" s="501" customFormat="1" ht="15.75" hidden="1" customHeight="1" x14ac:dyDescent="0.2">
      <c r="A21" s="505" t="s">
        <v>197</v>
      </c>
      <c r="B21" s="506">
        <f t="shared" ref="B21:G21" si="47">SUM(B22:B31)/2</f>
        <v>50</v>
      </c>
      <c r="C21" s="506"/>
      <c r="D21" s="506">
        <f t="shared" si="47"/>
        <v>50</v>
      </c>
      <c r="E21" s="506">
        <f t="shared" si="47"/>
        <v>0</v>
      </c>
      <c r="F21" s="506">
        <f t="shared" si="47"/>
        <v>0</v>
      </c>
      <c r="G21" s="506">
        <f t="shared" si="47"/>
        <v>0</v>
      </c>
      <c r="H21" s="506"/>
      <c r="I21" s="506"/>
      <c r="J21" s="506">
        <f>SUM(J22:J31)/2</f>
        <v>0</v>
      </c>
      <c r="K21" s="505">
        <f>H21/B21*100</f>
        <v>0</v>
      </c>
      <c r="L21" s="505" t="e">
        <f t="shared" si="45"/>
        <v>#DIV/0!</v>
      </c>
      <c r="M21" s="505">
        <f t="shared" si="45"/>
        <v>0</v>
      </c>
      <c r="N21" s="505" t="e">
        <f>H21/E21*100</f>
        <v>#DIV/0!</v>
      </c>
      <c r="O21" s="505" t="e">
        <f t="shared" si="46"/>
        <v>#DIV/0!</v>
      </c>
      <c r="P21" s="505" t="e">
        <f t="shared" si="46"/>
        <v>#DIV/0!</v>
      </c>
      <c r="Q21" s="507">
        <f>SUM(Q22:Q30)/2</f>
        <v>55</v>
      </c>
      <c r="R21" s="507">
        <f t="shared" ref="R21:T21" si="48">SUM(R22:R30)/2</f>
        <v>0</v>
      </c>
      <c r="S21" s="507">
        <f t="shared" si="48"/>
        <v>55</v>
      </c>
      <c r="T21" s="507">
        <f t="shared" si="48"/>
        <v>21</v>
      </c>
      <c r="U21" s="507">
        <f t="shared" ref="U21:AA21" si="49">SUM(U22:U30)/2</f>
        <v>0</v>
      </c>
      <c r="V21" s="507">
        <f t="shared" si="49"/>
        <v>21</v>
      </c>
      <c r="W21" s="507">
        <f t="shared" si="49"/>
        <v>9</v>
      </c>
      <c r="X21" s="507">
        <f t="shared" si="49"/>
        <v>0</v>
      </c>
      <c r="Y21" s="507">
        <f t="shared" si="49"/>
        <v>9</v>
      </c>
      <c r="Z21" s="508">
        <f t="shared" si="49"/>
        <v>61.666666666666664</v>
      </c>
      <c r="AA21" s="508">
        <f t="shared" si="49"/>
        <v>0</v>
      </c>
      <c r="AB21" s="508">
        <f>Y21/S21*100</f>
        <v>16.363636363636363</v>
      </c>
      <c r="AC21" s="508">
        <f t="shared" ref="AC21" si="50">SUM(AC22:AC30)/2</f>
        <v>190.55555555555554</v>
      </c>
      <c r="AD21" s="508">
        <f t="shared" ref="AD21" si="51">SUM(AD22:AD30)/2</f>
        <v>0</v>
      </c>
      <c r="AE21" s="508">
        <f>Y21/V21*100</f>
        <v>42.857142857142854</v>
      </c>
      <c r="AF21" s="507">
        <f t="shared" ref="AF21" si="52">SUM(AF22:AF30)/2</f>
        <v>37.5</v>
      </c>
      <c r="AG21" s="507">
        <f t="shared" ref="AG21" si="53">SUM(AG22:AG30)/2</f>
        <v>0</v>
      </c>
      <c r="AH21" s="507">
        <f t="shared" ref="AH21:AT21" si="54">SUM(AH22:AH30)/2</f>
        <v>37.5</v>
      </c>
      <c r="AI21" s="507">
        <f t="shared" si="54"/>
        <v>12</v>
      </c>
      <c r="AJ21" s="507">
        <f t="shared" si="54"/>
        <v>0</v>
      </c>
      <c r="AK21" s="507">
        <f t="shared" si="54"/>
        <v>12</v>
      </c>
      <c r="AL21" s="507">
        <f t="shared" si="54"/>
        <v>3</v>
      </c>
      <c r="AM21" s="507">
        <f t="shared" si="54"/>
        <v>0</v>
      </c>
      <c r="AN21" s="507">
        <f t="shared" si="54"/>
        <v>3</v>
      </c>
      <c r="AO21" s="508">
        <f t="shared" si="54"/>
        <v>19.999999999999996</v>
      </c>
      <c r="AP21" s="508">
        <f t="shared" si="54"/>
        <v>0</v>
      </c>
      <c r="AQ21" s="508">
        <f t="shared" si="54"/>
        <v>19.999999999999996</v>
      </c>
      <c r="AR21" s="508">
        <f t="shared" si="54"/>
        <v>47.087912087912088</v>
      </c>
      <c r="AS21" s="508">
        <f t="shared" si="54"/>
        <v>0</v>
      </c>
      <c r="AT21" s="508">
        <f t="shared" si="54"/>
        <v>47.087912087912088</v>
      </c>
      <c r="AU21" s="507"/>
      <c r="AV21" s="507"/>
      <c r="AW21" s="507"/>
      <c r="AX21" s="507"/>
      <c r="AY21" s="507"/>
      <c r="AZ21" s="507"/>
      <c r="BA21" s="507"/>
      <c r="BB21" s="507"/>
      <c r="BC21" s="507"/>
      <c r="BD21" s="507"/>
      <c r="BE21" s="508"/>
      <c r="BF21" s="508"/>
      <c r="BG21" s="508"/>
      <c r="BH21" s="508"/>
      <c r="BI21" s="508"/>
    </row>
    <row r="22" spans="1:61" s="501" customFormat="1" hidden="1" x14ac:dyDescent="0.2">
      <c r="A22" s="399" t="s">
        <v>198</v>
      </c>
      <c r="B22" s="502">
        <v>25</v>
      </c>
      <c r="C22" s="496"/>
      <c r="D22" s="502">
        <f>B22+C22</f>
        <v>25</v>
      </c>
      <c r="E22" s="502"/>
      <c r="F22" s="502"/>
      <c r="G22" s="502">
        <f t="shared" si="28"/>
        <v>0</v>
      </c>
      <c r="H22" s="502"/>
      <c r="I22" s="502"/>
      <c r="J22" s="502">
        <f t="shared" ref="J22:J24" si="55">H22+I22</f>
        <v>0</v>
      </c>
      <c r="K22" s="399">
        <f t="shared" ref="K22" si="56">H22/B22*100</f>
        <v>0</v>
      </c>
      <c r="L22" s="399" t="e">
        <f t="shared" si="45"/>
        <v>#DIV/0!</v>
      </c>
      <c r="M22" s="399">
        <f t="shared" si="45"/>
        <v>0</v>
      </c>
      <c r="N22" s="399" t="e">
        <f t="shared" ref="N22" si="57">H22/E22*100</f>
        <v>#DIV/0!</v>
      </c>
      <c r="O22" s="399" t="e">
        <f t="shared" si="46"/>
        <v>#DIV/0!</v>
      </c>
      <c r="P22" s="399" t="e">
        <f t="shared" si="46"/>
        <v>#DIV/0!</v>
      </c>
      <c r="Q22" s="62">
        <v>15</v>
      </c>
      <c r="R22" s="62" t="s">
        <v>45</v>
      </c>
      <c r="S22" s="498">
        <f t="shared" ref="S22" si="58">SUM(Q22:R22)</f>
        <v>15</v>
      </c>
      <c r="T22" s="63">
        <v>9</v>
      </c>
      <c r="U22" s="63" t="s">
        <v>45</v>
      </c>
      <c r="V22" s="498">
        <f t="shared" si="33"/>
        <v>9</v>
      </c>
      <c r="W22" s="63">
        <v>5</v>
      </c>
      <c r="X22" s="63" t="s">
        <v>45</v>
      </c>
      <c r="Y22" s="498">
        <f t="shared" si="34"/>
        <v>5</v>
      </c>
      <c r="Z22" s="338">
        <f t="shared" ref="Z22:Z30" si="59">W22/Q22*100</f>
        <v>33.333333333333329</v>
      </c>
      <c r="AA22" s="338">
        <v>0</v>
      </c>
      <c r="AB22" s="338">
        <f t="shared" ref="AB22:AB30" si="60">Y22/S22*100</f>
        <v>33.333333333333329</v>
      </c>
      <c r="AC22" s="360">
        <f t="shared" ref="AC22:AC30" si="61">W22/T22*100</f>
        <v>55.555555555555557</v>
      </c>
      <c r="AD22" s="360">
        <v>0</v>
      </c>
      <c r="AE22" s="360">
        <f t="shared" ref="AE22:AE30" si="62">Y22/V22*100</f>
        <v>55.555555555555557</v>
      </c>
      <c r="AF22" s="498">
        <v>15</v>
      </c>
      <c r="AG22" s="498">
        <v>0</v>
      </c>
      <c r="AH22" s="498">
        <f t="shared" ref="AH22:AH25" si="63">SUM(AF22:AG22)</f>
        <v>15</v>
      </c>
      <c r="AI22" s="498">
        <v>7</v>
      </c>
      <c r="AJ22" s="498">
        <v>0</v>
      </c>
      <c r="AK22" s="498">
        <f t="shared" ref="AK22:AK25" si="64">SUM(AI22:AJ22)</f>
        <v>7</v>
      </c>
      <c r="AL22" s="416">
        <v>2.5</v>
      </c>
      <c r="AM22" s="498">
        <v>0</v>
      </c>
      <c r="AN22" s="498">
        <f t="shared" ref="AN22:AN25" si="65">SUM(AL22:AM22)</f>
        <v>2.5</v>
      </c>
      <c r="AO22" s="499">
        <f>AL22/AF22*100</f>
        <v>16.666666666666664</v>
      </c>
      <c r="AP22" s="499">
        <v>0</v>
      </c>
      <c r="AQ22" s="360">
        <f t="shared" ref="AQ22:AQ25" si="66">SUM(AO22:AP22)</f>
        <v>16.666666666666664</v>
      </c>
      <c r="AR22" s="360">
        <f>AL22/AI22*100</f>
        <v>35.714285714285715</v>
      </c>
      <c r="AS22" s="360">
        <v>0</v>
      </c>
      <c r="AT22" s="360">
        <f t="shared" ref="AT22:AT25" si="67">SUM(AR22:AS22)</f>
        <v>35.714285714285715</v>
      </c>
      <c r="AU22" s="509"/>
      <c r="AV22" s="509"/>
      <c r="AW22" s="509"/>
      <c r="AX22" s="509"/>
      <c r="AY22" s="509"/>
      <c r="AZ22" s="509"/>
      <c r="BA22" s="509"/>
      <c r="BB22" s="509"/>
      <c r="BC22" s="509"/>
      <c r="BD22" s="510"/>
      <c r="BE22" s="511"/>
      <c r="BF22" s="511"/>
      <c r="BG22" s="374"/>
      <c r="BH22" s="374"/>
      <c r="BI22" s="374"/>
    </row>
    <row r="23" spans="1:61" s="501" customFormat="1" hidden="1" x14ac:dyDescent="0.2">
      <c r="A23" s="399" t="s">
        <v>199</v>
      </c>
      <c r="B23" s="503"/>
      <c r="C23" s="496"/>
      <c r="D23" s="503"/>
      <c r="E23" s="503"/>
      <c r="F23" s="503"/>
      <c r="G23" s="503"/>
      <c r="H23" s="503"/>
      <c r="I23" s="503"/>
      <c r="J23" s="503"/>
      <c r="K23" s="504"/>
      <c r="L23" s="504"/>
      <c r="M23" s="504"/>
      <c r="N23" s="504"/>
      <c r="O23" s="504"/>
      <c r="P23" s="504"/>
      <c r="Q23" s="509"/>
      <c r="R23" s="509"/>
      <c r="S23" s="509"/>
      <c r="T23" s="509"/>
      <c r="U23" s="509"/>
      <c r="V23" s="509"/>
      <c r="W23" s="509"/>
      <c r="X23" s="509"/>
      <c r="Y23" s="509"/>
      <c r="Z23" s="372"/>
      <c r="AA23" s="372"/>
      <c r="AB23" s="372"/>
      <c r="AC23" s="374"/>
      <c r="AD23" s="374"/>
      <c r="AE23" s="374"/>
      <c r="AF23" s="498">
        <v>30</v>
      </c>
      <c r="AG23" s="498">
        <v>0</v>
      </c>
      <c r="AH23" s="498">
        <f t="shared" si="63"/>
        <v>30</v>
      </c>
      <c r="AI23" s="498">
        <v>5.5</v>
      </c>
      <c r="AJ23" s="498">
        <v>0</v>
      </c>
      <c r="AK23" s="498">
        <f t="shared" si="64"/>
        <v>5.5</v>
      </c>
      <c r="AL23" s="416">
        <v>0</v>
      </c>
      <c r="AM23" s="498">
        <v>0</v>
      </c>
      <c r="AN23" s="498">
        <f t="shared" si="65"/>
        <v>0</v>
      </c>
      <c r="AO23" s="499">
        <f>AL23/AF23*100</f>
        <v>0</v>
      </c>
      <c r="AP23" s="499">
        <v>0</v>
      </c>
      <c r="AQ23" s="360">
        <f t="shared" si="66"/>
        <v>0</v>
      </c>
      <c r="AR23" s="360">
        <f>AL23/AI23*100</f>
        <v>0</v>
      </c>
      <c r="AS23" s="360">
        <v>0</v>
      </c>
      <c r="AT23" s="360">
        <f t="shared" si="67"/>
        <v>0</v>
      </c>
      <c r="AU23" s="509"/>
      <c r="AV23" s="509"/>
      <c r="AW23" s="509"/>
      <c r="AX23" s="509"/>
      <c r="AY23" s="509"/>
      <c r="AZ23" s="509"/>
      <c r="BA23" s="509"/>
      <c r="BB23" s="509"/>
      <c r="BC23" s="509"/>
      <c r="BD23" s="510"/>
      <c r="BE23" s="511"/>
      <c r="BF23" s="511"/>
      <c r="BG23" s="374"/>
      <c r="BH23" s="374"/>
      <c r="BI23" s="374"/>
    </row>
    <row r="24" spans="1:61" s="501" customFormat="1" hidden="1" x14ac:dyDescent="0.2">
      <c r="A24" s="512" t="s">
        <v>200</v>
      </c>
      <c r="B24" s="513">
        <v>25</v>
      </c>
      <c r="C24" s="514"/>
      <c r="D24" s="513">
        <f>B24+C24</f>
        <v>25</v>
      </c>
      <c r="E24" s="513"/>
      <c r="F24" s="513"/>
      <c r="G24" s="513">
        <f t="shared" si="28"/>
        <v>0</v>
      </c>
      <c r="H24" s="513"/>
      <c r="I24" s="513"/>
      <c r="J24" s="513">
        <f t="shared" si="55"/>
        <v>0</v>
      </c>
      <c r="K24" s="512">
        <f t="shared" ref="K24:M24" si="68">H24/B24*100</f>
        <v>0</v>
      </c>
      <c r="L24" s="512" t="e">
        <f t="shared" si="68"/>
        <v>#DIV/0!</v>
      </c>
      <c r="M24" s="512">
        <f t="shared" si="68"/>
        <v>0</v>
      </c>
      <c r="N24" s="512" t="e">
        <f t="shared" ref="N24:P24" si="69">H24/E24*100</f>
        <v>#DIV/0!</v>
      </c>
      <c r="O24" s="512" t="e">
        <f t="shared" si="69"/>
        <v>#DIV/0!</v>
      </c>
      <c r="P24" s="512" t="e">
        <f t="shared" si="69"/>
        <v>#DIV/0!</v>
      </c>
      <c r="Q24" s="62">
        <v>15</v>
      </c>
      <c r="R24" s="62" t="s">
        <v>45</v>
      </c>
      <c r="S24" s="498">
        <f t="shared" ref="S24:S30" si="70">SUM(Q24:R24)</f>
        <v>15</v>
      </c>
      <c r="T24" s="63">
        <v>4</v>
      </c>
      <c r="U24" s="63" t="s">
        <v>45</v>
      </c>
      <c r="V24" s="498">
        <f t="shared" si="33"/>
        <v>4</v>
      </c>
      <c r="W24" s="63">
        <v>6</v>
      </c>
      <c r="X24" s="63" t="s">
        <v>45</v>
      </c>
      <c r="Y24" s="498">
        <f t="shared" si="34"/>
        <v>6</v>
      </c>
      <c r="Z24" s="338">
        <f t="shared" si="59"/>
        <v>40</v>
      </c>
      <c r="AA24" s="338">
        <v>0</v>
      </c>
      <c r="AB24" s="338">
        <f t="shared" si="60"/>
        <v>40</v>
      </c>
      <c r="AC24" s="360">
        <f t="shared" si="61"/>
        <v>150</v>
      </c>
      <c r="AD24" s="360">
        <v>0</v>
      </c>
      <c r="AE24" s="360">
        <f t="shared" si="62"/>
        <v>150</v>
      </c>
      <c r="AF24" s="498">
        <v>15</v>
      </c>
      <c r="AG24" s="498">
        <v>0</v>
      </c>
      <c r="AH24" s="498">
        <f t="shared" si="63"/>
        <v>15</v>
      </c>
      <c r="AI24" s="498">
        <v>6.5</v>
      </c>
      <c r="AJ24" s="498">
        <v>0</v>
      </c>
      <c r="AK24" s="498">
        <f t="shared" si="64"/>
        <v>6.5</v>
      </c>
      <c r="AL24" s="416">
        <v>2.5</v>
      </c>
      <c r="AM24" s="498">
        <v>0</v>
      </c>
      <c r="AN24" s="498">
        <f t="shared" si="65"/>
        <v>2.5</v>
      </c>
      <c r="AO24" s="499">
        <f>AL24/AF24*100</f>
        <v>16.666666666666664</v>
      </c>
      <c r="AP24" s="499">
        <v>0</v>
      </c>
      <c r="AQ24" s="360">
        <f t="shared" si="66"/>
        <v>16.666666666666664</v>
      </c>
      <c r="AR24" s="360">
        <f>AL24/AI24*100</f>
        <v>38.461538461538467</v>
      </c>
      <c r="AS24" s="360">
        <v>0</v>
      </c>
      <c r="AT24" s="360">
        <f t="shared" si="67"/>
        <v>38.461538461538467</v>
      </c>
      <c r="AU24" s="509"/>
      <c r="AV24" s="509"/>
      <c r="AW24" s="509"/>
      <c r="AX24" s="509"/>
      <c r="AY24" s="509"/>
      <c r="AZ24" s="509"/>
      <c r="BA24" s="509"/>
      <c r="BB24" s="509"/>
      <c r="BC24" s="509"/>
      <c r="BD24" s="510"/>
      <c r="BE24" s="511"/>
      <c r="BF24" s="511"/>
      <c r="BG24" s="374"/>
      <c r="BH24" s="374"/>
      <c r="BI24" s="374"/>
    </row>
    <row r="25" spans="1:61" s="501" customFormat="1" hidden="1" x14ac:dyDescent="0.2">
      <c r="A25" s="399" t="s">
        <v>201</v>
      </c>
      <c r="B25" s="503"/>
      <c r="C25" s="496"/>
      <c r="D25" s="503"/>
      <c r="E25" s="503"/>
      <c r="F25" s="503"/>
      <c r="G25" s="503"/>
      <c r="H25" s="503"/>
      <c r="I25" s="503"/>
      <c r="J25" s="503"/>
      <c r="K25" s="504"/>
      <c r="L25" s="504"/>
      <c r="M25" s="504"/>
      <c r="N25" s="504"/>
      <c r="O25" s="504"/>
      <c r="P25" s="504"/>
      <c r="Q25" s="62">
        <v>15</v>
      </c>
      <c r="R25" s="63" t="s">
        <v>45</v>
      </c>
      <c r="S25" s="498">
        <f t="shared" si="70"/>
        <v>15</v>
      </c>
      <c r="T25" s="498">
        <v>5</v>
      </c>
      <c r="U25" s="63" t="s">
        <v>45</v>
      </c>
      <c r="V25" s="498">
        <f t="shared" si="33"/>
        <v>5</v>
      </c>
      <c r="W25" s="498">
        <v>1</v>
      </c>
      <c r="X25" s="63" t="s">
        <v>45</v>
      </c>
      <c r="Y25" s="498">
        <f t="shared" si="34"/>
        <v>1</v>
      </c>
      <c r="Z25" s="338">
        <f t="shared" si="59"/>
        <v>6.666666666666667</v>
      </c>
      <c r="AA25" s="338">
        <v>0</v>
      </c>
      <c r="AB25" s="338">
        <f t="shared" si="60"/>
        <v>6.666666666666667</v>
      </c>
      <c r="AC25" s="360">
        <f t="shared" si="61"/>
        <v>20</v>
      </c>
      <c r="AD25" s="360">
        <v>0</v>
      </c>
      <c r="AE25" s="360">
        <f t="shared" si="62"/>
        <v>20</v>
      </c>
      <c r="AF25" s="498">
        <v>15</v>
      </c>
      <c r="AG25" s="498">
        <v>0</v>
      </c>
      <c r="AH25" s="498">
        <f t="shared" si="63"/>
        <v>15</v>
      </c>
      <c r="AI25" s="498">
        <v>5</v>
      </c>
      <c r="AJ25" s="498">
        <v>0</v>
      </c>
      <c r="AK25" s="498">
        <f t="shared" si="64"/>
        <v>5</v>
      </c>
      <c r="AL25" s="416">
        <v>1</v>
      </c>
      <c r="AM25" s="498">
        <v>0</v>
      </c>
      <c r="AN25" s="498">
        <f t="shared" si="65"/>
        <v>1</v>
      </c>
      <c r="AO25" s="499">
        <f>AL25/AF25*100</f>
        <v>6.666666666666667</v>
      </c>
      <c r="AP25" s="499">
        <v>0</v>
      </c>
      <c r="AQ25" s="360">
        <f t="shared" si="66"/>
        <v>6.666666666666667</v>
      </c>
      <c r="AR25" s="360">
        <f>AL25/AI25*100</f>
        <v>20</v>
      </c>
      <c r="AS25" s="360">
        <v>0</v>
      </c>
      <c r="AT25" s="360">
        <f t="shared" si="67"/>
        <v>20</v>
      </c>
      <c r="AU25" s="509"/>
      <c r="AV25" s="509"/>
      <c r="AW25" s="509"/>
      <c r="AX25" s="509"/>
      <c r="AY25" s="509"/>
      <c r="AZ25" s="509"/>
      <c r="BA25" s="509"/>
      <c r="BB25" s="509"/>
      <c r="BC25" s="509"/>
      <c r="BD25" s="510"/>
      <c r="BE25" s="511"/>
      <c r="BF25" s="511"/>
      <c r="BG25" s="374"/>
      <c r="BH25" s="374"/>
      <c r="BI25" s="374"/>
    </row>
    <row r="26" spans="1:61" s="501" customFormat="1" hidden="1" x14ac:dyDescent="0.2">
      <c r="A26" s="512" t="s">
        <v>206</v>
      </c>
      <c r="B26" s="515"/>
      <c r="C26" s="514"/>
      <c r="D26" s="515"/>
      <c r="E26" s="515"/>
      <c r="F26" s="515"/>
      <c r="G26" s="515"/>
      <c r="H26" s="515"/>
      <c r="I26" s="515"/>
      <c r="J26" s="515"/>
      <c r="K26" s="516"/>
      <c r="L26" s="516"/>
      <c r="M26" s="516"/>
      <c r="N26" s="516"/>
      <c r="O26" s="516"/>
      <c r="P26" s="516"/>
      <c r="Q26" s="62">
        <v>15</v>
      </c>
      <c r="R26" s="63" t="s">
        <v>45</v>
      </c>
      <c r="S26" s="498">
        <f t="shared" si="70"/>
        <v>15</v>
      </c>
      <c r="T26" s="63">
        <v>3</v>
      </c>
      <c r="U26" s="63" t="s">
        <v>45</v>
      </c>
      <c r="V26" s="498">
        <f t="shared" si="33"/>
        <v>3</v>
      </c>
      <c r="W26" s="63">
        <v>3</v>
      </c>
      <c r="X26" s="63" t="s">
        <v>45</v>
      </c>
      <c r="Y26" s="498">
        <f t="shared" si="34"/>
        <v>3</v>
      </c>
      <c r="Z26" s="338">
        <f t="shared" si="59"/>
        <v>20</v>
      </c>
      <c r="AA26" s="338">
        <v>0</v>
      </c>
      <c r="AB26" s="338">
        <f t="shared" si="60"/>
        <v>20</v>
      </c>
      <c r="AC26" s="360">
        <f t="shared" si="61"/>
        <v>100</v>
      </c>
      <c r="AD26" s="360">
        <v>0</v>
      </c>
      <c r="AE26" s="360">
        <f t="shared" si="62"/>
        <v>100</v>
      </c>
      <c r="AF26" s="509"/>
      <c r="AG26" s="509"/>
      <c r="AH26" s="509"/>
      <c r="AI26" s="509"/>
      <c r="AJ26" s="509"/>
      <c r="AK26" s="509"/>
      <c r="AL26" s="509"/>
      <c r="AM26" s="509"/>
      <c r="AN26" s="509"/>
      <c r="AO26" s="511"/>
      <c r="AP26" s="511"/>
      <c r="AQ26" s="374"/>
      <c r="AR26" s="374"/>
      <c r="AS26" s="374"/>
      <c r="AT26" s="374"/>
      <c r="AU26" s="509"/>
      <c r="AV26" s="509"/>
      <c r="AW26" s="509"/>
      <c r="AX26" s="509"/>
      <c r="AY26" s="509"/>
      <c r="AZ26" s="509"/>
      <c r="BA26" s="509"/>
      <c r="BB26" s="509"/>
      <c r="BC26" s="509"/>
      <c r="BD26" s="510"/>
      <c r="BE26" s="511"/>
      <c r="BF26" s="511"/>
      <c r="BG26" s="374"/>
      <c r="BH26" s="374"/>
      <c r="BI26" s="374"/>
    </row>
    <row r="27" spans="1:61" s="501" customFormat="1" hidden="1" x14ac:dyDescent="0.2">
      <c r="A27" s="512" t="s">
        <v>205</v>
      </c>
      <c r="B27" s="515"/>
      <c r="C27" s="514"/>
      <c r="D27" s="515"/>
      <c r="E27" s="515"/>
      <c r="F27" s="515"/>
      <c r="G27" s="515"/>
      <c r="H27" s="515"/>
      <c r="I27" s="515"/>
      <c r="J27" s="515"/>
      <c r="K27" s="516"/>
      <c r="L27" s="516"/>
      <c r="M27" s="516"/>
      <c r="N27" s="516"/>
      <c r="O27" s="516"/>
      <c r="P27" s="516"/>
      <c r="Q27" s="62">
        <v>10</v>
      </c>
      <c r="R27" s="63" t="s">
        <v>45</v>
      </c>
      <c r="S27" s="498">
        <f t="shared" si="70"/>
        <v>10</v>
      </c>
      <c r="T27" s="63">
        <v>3</v>
      </c>
      <c r="U27" s="63" t="s">
        <v>45</v>
      </c>
      <c r="V27" s="498">
        <f t="shared" si="33"/>
        <v>3</v>
      </c>
      <c r="W27" s="63">
        <v>1</v>
      </c>
      <c r="X27" s="63" t="s">
        <v>45</v>
      </c>
      <c r="Y27" s="498">
        <f t="shared" si="34"/>
        <v>1</v>
      </c>
      <c r="Z27" s="338">
        <f t="shared" si="59"/>
        <v>10</v>
      </c>
      <c r="AA27" s="338">
        <v>0</v>
      </c>
      <c r="AB27" s="338">
        <f t="shared" si="60"/>
        <v>10</v>
      </c>
      <c r="AC27" s="360">
        <f t="shared" si="61"/>
        <v>33.333333333333329</v>
      </c>
      <c r="AD27" s="360">
        <v>0</v>
      </c>
      <c r="AE27" s="360">
        <f t="shared" si="62"/>
        <v>33.333333333333329</v>
      </c>
      <c r="AF27" s="509"/>
      <c r="AG27" s="509"/>
      <c r="AH27" s="509"/>
      <c r="AI27" s="509"/>
      <c r="AJ27" s="509"/>
      <c r="AK27" s="509"/>
      <c r="AL27" s="509"/>
      <c r="AM27" s="509"/>
      <c r="AN27" s="509"/>
      <c r="AO27" s="511"/>
      <c r="AP27" s="511"/>
      <c r="AQ27" s="374"/>
      <c r="AR27" s="374"/>
      <c r="AS27" s="374"/>
      <c r="AT27" s="374"/>
      <c r="AU27" s="509"/>
      <c r="AV27" s="509"/>
      <c r="AW27" s="509"/>
      <c r="AX27" s="509"/>
      <c r="AY27" s="509"/>
      <c r="AZ27" s="509"/>
      <c r="BA27" s="509"/>
      <c r="BB27" s="509"/>
      <c r="BC27" s="509"/>
      <c r="BD27" s="510"/>
      <c r="BE27" s="511"/>
      <c r="BF27" s="511"/>
      <c r="BG27" s="374"/>
      <c r="BH27" s="374"/>
      <c r="BI27" s="374"/>
    </row>
    <row r="28" spans="1:61" s="501" customFormat="1" hidden="1" x14ac:dyDescent="0.2">
      <c r="A28" s="512" t="s">
        <v>202</v>
      </c>
      <c r="B28" s="513">
        <v>25</v>
      </c>
      <c r="C28" s="514"/>
      <c r="D28" s="513">
        <f>B28+C28</f>
        <v>25</v>
      </c>
      <c r="E28" s="513"/>
      <c r="F28" s="513"/>
      <c r="G28" s="513">
        <f t="shared" ref="G28" si="71">E28+F28</f>
        <v>0</v>
      </c>
      <c r="H28" s="513"/>
      <c r="I28" s="513"/>
      <c r="J28" s="513">
        <f t="shared" ref="J28" si="72">H28+I28</f>
        <v>0</v>
      </c>
      <c r="K28" s="512">
        <f t="shared" ref="K28:M28" si="73">H28/B28*100</f>
        <v>0</v>
      </c>
      <c r="L28" s="512" t="e">
        <f t="shared" si="73"/>
        <v>#DIV/0!</v>
      </c>
      <c r="M28" s="512">
        <f t="shared" si="73"/>
        <v>0</v>
      </c>
      <c r="N28" s="512" t="e">
        <f t="shared" ref="N28:P28" si="74">H28/E28*100</f>
        <v>#DIV/0!</v>
      </c>
      <c r="O28" s="512" t="e">
        <f t="shared" si="74"/>
        <v>#DIV/0!</v>
      </c>
      <c r="P28" s="512" t="e">
        <f t="shared" si="74"/>
        <v>#DIV/0!</v>
      </c>
      <c r="Q28" s="62">
        <v>15</v>
      </c>
      <c r="R28" s="63" t="s">
        <v>45</v>
      </c>
      <c r="S28" s="498">
        <f t="shared" si="70"/>
        <v>15</v>
      </c>
      <c r="T28" s="63">
        <v>9</v>
      </c>
      <c r="U28" s="63" t="s">
        <v>45</v>
      </c>
      <c r="V28" s="498">
        <f t="shared" si="33"/>
        <v>9</v>
      </c>
      <c r="W28" s="63">
        <v>2</v>
      </c>
      <c r="X28" s="63" t="s">
        <v>45</v>
      </c>
      <c r="Y28" s="498">
        <f t="shared" si="34"/>
        <v>2</v>
      </c>
      <c r="Z28" s="338">
        <f t="shared" si="59"/>
        <v>13.333333333333334</v>
      </c>
      <c r="AA28" s="338">
        <v>0</v>
      </c>
      <c r="AB28" s="338">
        <f t="shared" si="60"/>
        <v>13.333333333333334</v>
      </c>
      <c r="AC28" s="360">
        <f t="shared" si="61"/>
        <v>22.222222222222221</v>
      </c>
      <c r="AD28" s="360">
        <v>0</v>
      </c>
      <c r="AE28" s="360">
        <f t="shared" si="62"/>
        <v>22.222222222222221</v>
      </c>
      <c r="AF28" s="509"/>
      <c r="AG28" s="509"/>
      <c r="AH28" s="509"/>
      <c r="AI28" s="509"/>
      <c r="AJ28" s="509"/>
      <c r="AK28" s="509"/>
      <c r="AL28" s="509"/>
      <c r="AM28" s="509"/>
      <c r="AN28" s="509"/>
      <c r="AO28" s="511"/>
      <c r="AP28" s="511"/>
      <c r="AQ28" s="374"/>
      <c r="AR28" s="374"/>
      <c r="AS28" s="374"/>
      <c r="AT28" s="374"/>
      <c r="AU28" s="509"/>
      <c r="AV28" s="509"/>
      <c r="AW28" s="509"/>
      <c r="AX28" s="509"/>
      <c r="AY28" s="509"/>
      <c r="AZ28" s="509"/>
      <c r="BA28" s="509"/>
      <c r="BB28" s="509"/>
      <c r="BC28" s="509"/>
      <c r="BD28" s="510"/>
      <c r="BE28" s="511"/>
      <c r="BF28" s="511"/>
      <c r="BG28" s="374"/>
      <c r="BH28" s="374"/>
      <c r="BI28" s="374"/>
    </row>
    <row r="29" spans="1:61" s="501" customFormat="1" hidden="1" x14ac:dyDescent="0.2">
      <c r="A29" s="512" t="s">
        <v>237</v>
      </c>
      <c r="B29" s="515"/>
      <c r="C29" s="514"/>
      <c r="D29" s="515"/>
      <c r="E29" s="515"/>
      <c r="F29" s="515"/>
      <c r="G29" s="515"/>
      <c r="H29" s="515"/>
      <c r="I29" s="515"/>
      <c r="J29" s="515"/>
      <c r="K29" s="516"/>
      <c r="L29" s="516"/>
      <c r="M29" s="516"/>
      <c r="N29" s="516"/>
      <c r="O29" s="516"/>
      <c r="P29" s="516"/>
      <c r="Q29" s="62">
        <v>15</v>
      </c>
      <c r="R29" s="63" t="s">
        <v>45</v>
      </c>
      <c r="S29" s="498">
        <f t="shared" si="70"/>
        <v>15</v>
      </c>
      <c r="T29" s="63">
        <v>7</v>
      </c>
      <c r="U29" s="63" t="s">
        <v>45</v>
      </c>
      <c r="V29" s="498">
        <f t="shared" si="33"/>
        <v>7</v>
      </c>
      <c r="W29" s="63">
        <v>0</v>
      </c>
      <c r="X29" s="63" t="s">
        <v>45</v>
      </c>
      <c r="Y29" s="498">
        <f t="shared" si="34"/>
        <v>0</v>
      </c>
      <c r="Z29" s="338">
        <f t="shared" si="59"/>
        <v>0</v>
      </c>
      <c r="AA29" s="338">
        <v>0</v>
      </c>
      <c r="AB29" s="338">
        <f t="shared" si="60"/>
        <v>0</v>
      </c>
      <c r="AC29" s="360">
        <f t="shared" si="61"/>
        <v>0</v>
      </c>
      <c r="AD29" s="360">
        <v>0</v>
      </c>
      <c r="AE29" s="360">
        <f t="shared" si="62"/>
        <v>0</v>
      </c>
      <c r="AF29" s="509"/>
      <c r="AG29" s="509"/>
      <c r="AH29" s="509"/>
      <c r="AI29" s="509"/>
      <c r="AJ29" s="509"/>
      <c r="AK29" s="509"/>
      <c r="AL29" s="509"/>
      <c r="AM29" s="509"/>
      <c r="AN29" s="509"/>
      <c r="AO29" s="511"/>
      <c r="AP29" s="511"/>
      <c r="AQ29" s="374"/>
      <c r="AR29" s="374"/>
      <c r="AS29" s="374"/>
      <c r="AT29" s="374"/>
      <c r="AU29" s="509"/>
      <c r="AV29" s="509"/>
      <c r="AW29" s="509"/>
      <c r="AX29" s="509"/>
      <c r="AY29" s="509"/>
      <c r="AZ29" s="509"/>
      <c r="BA29" s="509"/>
      <c r="BB29" s="509"/>
      <c r="BC29" s="509"/>
      <c r="BD29" s="510"/>
      <c r="BE29" s="511"/>
      <c r="BF29" s="511"/>
      <c r="BG29" s="374"/>
      <c r="BH29" s="374"/>
      <c r="BI29" s="374"/>
    </row>
    <row r="30" spans="1:61" s="501" customFormat="1" hidden="1" x14ac:dyDescent="0.2">
      <c r="A30" s="444" t="s">
        <v>236</v>
      </c>
      <c r="B30" s="515"/>
      <c r="C30" s="514"/>
      <c r="D30" s="515"/>
      <c r="E30" s="515"/>
      <c r="F30" s="515"/>
      <c r="G30" s="515"/>
      <c r="H30" s="515"/>
      <c r="I30" s="515"/>
      <c r="J30" s="515"/>
      <c r="K30" s="516"/>
      <c r="L30" s="516"/>
      <c r="M30" s="516"/>
      <c r="N30" s="516"/>
      <c r="O30" s="516"/>
      <c r="P30" s="516"/>
      <c r="Q30" s="62">
        <v>10</v>
      </c>
      <c r="R30" s="63" t="s">
        <v>45</v>
      </c>
      <c r="S30" s="498">
        <f t="shared" si="70"/>
        <v>10</v>
      </c>
      <c r="T30" s="63">
        <v>2</v>
      </c>
      <c r="U30" s="63" t="s">
        <v>45</v>
      </c>
      <c r="V30" s="498">
        <f t="shared" si="33"/>
        <v>2</v>
      </c>
      <c r="W30" s="63">
        <v>0</v>
      </c>
      <c r="X30" s="63" t="s">
        <v>45</v>
      </c>
      <c r="Y30" s="498">
        <f t="shared" si="34"/>
        <v>0</v>
      </c>
      <c r="Z30" s="338">
        <f t="shared" si="59"/>
        <v>0</v>
      </c>
      <c r="AA30" s="338">
        <v>0</v>
      </c>
      <c r="AB30" s="338">
        <f t="shared" si="60"/>
        <v>0</v>
      </c>
      <c r="AC30" s="360">
        <f t="shared" si="61"/>
        <v>0</v>
      </c>
      <c r="AD30" s="360">
        <v>0</v>
      </c>
      <c r="AE30" s="360">
        <f t="shared" si="62"/>
        <v>0</v>
      </c>
      <c r="AF30" s="509"/>
      <c r="AG30" s="509"/>
      <c r="AH30" s="509"/>
      <c r="AI30" s="509"/>
      <c r="AJ30" s="509"/>
      <c r="AK30" s="509"/>
      <c r="AL30" s="509"/>
      <c r="AM30" s="509"/>
      <c r="AN30" s="509"/>
      <c r="AO30" s="511"/>
      <c r="AP30" s="511"/>
      <c r="AQ30" s="374"/>
      <c r="AR30" s="374"/>
      <c r="AS30" s="374"/>
      <c r="AT30" s="374"/>
      <c r="AU30" s="509"/>
      <c r="AV30" s="509"/>
      <c r="AW30" s="509"/>
      <c r="AX30" s="509"/>
      <c r="AY30" s="509"/>
      <c r="AZ30" s="509"/>
      <c r="BA30" s="509"/>
      <c r="BB30" s="509"/>
      <c r="BC30" s="509"/>
      <c r="BD30" s="510"/>
      <c r="BE30" s="511"/>
      <c r="BF30" s="511"/>
      <c r="BG30" s="374"/>
      <c r="BH30" s="374"/>
      <c r="BI30" s="374"/>
    </row>
    <row r="31" spans="1:61" s="501" customFormat="1" hidden="1" x14ac:dyDescent="0.2">
      <c r="A31" s="334" t="s">
        <v>207</v>
      </c>
      <c r="B31" s="513">
        <v>25</v>
      </c>
      <c r="C31" s="514"/>
      <c r="D31" s="513">
        <f>B31+C31</f>
        <v>25</v>
      </c>
      <c r="E31" s="513"/>
      <c r="F31" s="513"/>
      <c r="G31" s="513">
        <f t="shared" ref="G31" si="75">E31+F31</f>
        <v>0</v>
      </c>
      <c r="H31" s="513"/>
      <c r="I31" s="513"/>
      <c r="J31" s="513">
        <f t="shared" ref="J31" si="76">H31+I31</f>
        <v>0</v>
      </c>
      <c r="K31" s="512">
        <f t="shared" ref="K31:M46" si="77">H31/B31*100</f>
        <v>0</v>
      </c>
      <c r="L31" s="512" t="e">
        <f t="shared" si="77"/>
        <v>#DIV/0!</v>
      </c>
      <c r="M31" s="512">
        <f t="shared" si="77"/>
        <v>0</v>
      </c>
      <c r="N31" s="512" t="e">
        <f t="shared" ref="N31:P31" si="78">H31/E31*100</f>
        <v>#DIV/0!</v>
      </c>
      <c r="O31" s="512" t="e">
        <f t="shared" si="78"/>
        <v>#DIV/0!</v>
      </c>
      <c r="P31" s="512" t="e">
        <f t="shared" si="78"/>
        <v>#DIV/0!</v>
      </c>
      <c r="Q31" s="62"/>
      <c r="R31" s="63"/>
      <c r="S31" s="498"/>
      <c r="T31" s="63"/>
      <c r="U31" s="63"/>
      <c r="V31" s="498"/>
      <c r="W31" s="63"/>
      <c r="X31" s="63"/>
      <c r="Y31" s="498"/>
      <c r="Z31" s="338"/>
      <c r="AA31" s="338"/>
      <c r="AB31" s="338"/>
      <c r="AC31" s="360"/>
      <c r="AD31" s="360"/>
      <c r="AE31" s="360"/>
      <c r="AF31" s="509"/>
      <c r="AG31" s="509"/>
      <c r="AH31" s="509"/>
      <c r="AI31" s="509"/>
      <c r="AJ31" s="509"/>
      <c r="AK31" s="509"/>
      <c r="AL31" s="509"/>
      <c r="AM31" s="509"/>
      <c r="AN31" s="509"/>
      <c r="AO31" s="511"/>
      <c r="AP31" s="511"/>
      <c r="AQ31" s="374"/>
      <c r="AR31" s="374"/>
      <c r="AS31" s="374"/>
      <c r="AT31" s="374"/>
      <c r="AU31" s="509"/>
      <c r="AV31" s="509"/>
      <c r="AW31" s="509"/>
      <c r="AX31" s="509"/>
      <c r="AY31" s="509"/>
      <c r="AZ31" s="509"/>
      <c r="BA31" s="509"/>
      <c r="BB31" s="509"/>
      <c r="BC31" s="509"/>
      <c r="BD31" s="510"/>
      <c r="BE31" s="511"/>
      <c r="BF31" s="511"/>
      <c r="BG31" s="374"/>
      <c r="BH31" s="374"/>
      <c r="BI31" s="374"/>
    </row>
    <row r="32" spans="1:61" ht="15.75" hidden="1" customHeight="1" x14ac:dyDescent="0.2">
      <c r="A32" s="490" t="s">
        <v>208</v>
      </c>
      <c r="B32" s="491">
        <f>SUM(B33)</f>
        <v>40</v>
      </c>
      <c r="C32" s="491">
        <f t="shared" ref="C32:D32" si="79">SUM(C33)</f>
        <v>30</v>
      </c>
      <c r="D32" s="491">
        <f t="shared" si="79"/>
        <v>70</v>
      </c>
      <c r="E32" s="491">
        <f>SUM(E33)</f>
        <v>0</v>
      </c>
      <c r="F32" s="491">
        <f t="shared" ref="F32:G32" si="80">SUM(F33)</f>
        <v>0</v>
      </c>
      <c r="G32" s="491">
        <f t="shared" si="80"/>
        <v>0</v>
      </c>
      <c r="H32" s="491">
        <f>SUM(H33)</f>
        <v>0</v>
      </c>
      <c r="I32" s="491">
        <f t="shared" ref="I32:J32" si="81">SUM(I33)</f>
        <v>0</v>
      </c>
      <c r="J32" s="491">
        <f t="shared" si="81"/>
        <v>0</v>
      </c>
      <c r="K32" s="490">
        <f>H32/B32*100</f>
        <v>0</v>
      </c>
      <c r="L32" s="490">
        <f t="shared" si="77"/>
        <v>0</v>
      </c>
      <c r="M32" s="490">
        <f t="shared" si="77"/>
        <v>0</v>
      </c>
      <c r="N32" s="490" t="e">
        <f>H32/F32*100</f>
        <v>#DIV/0!</v>
      </c>
      <c r="O32" s="490" t="e">
        <f t="shared" ref="O32:P32" si="82">I32/G32*100</f>
        <v>#DIV/0!</v>
      </c>
      <c r="P32" s="490" t="e">
        <f t="shared" si="82"/>
        <v>#DIV/0!</v>
      </c>
      <c r="Q32" s="492">
        <f t="shared" ref="Q32:X32" si="83">SUM(Q33)</f>
        <v>60</v>
      </c>
      <c r="R32" s="492">
        <f t="shared" si="83"/>
        <v>0</v>
      </c>
      <c r="S32" s="492">
        <f t="shared" si="83"/>
        <v>60</v>
      </c>
      <c r="T32" s="492">
        <f t="shared" si="83"/>
        <v>64</v>
      </c>
      <c r="U32" s="492">
        <f t="shared" si="83"/>
        <v>0</v>
      </c>
      <c r="V32" s="492">
        <f t="shared" si="83"/>
        <v>64</v>
      </c>
      <c r="W32" s="492">
        <f t="shared" si="83"/>
        <v>42</v>
      </c>
      <c r="X32" s="492">
        <f t="shared" si="83"/>
        <v>0</v>
      </c>
      <c r="Y32" s="492">
        <f>SUM(Y33)</f>
        <v>42</v>
      </c>
      <c r="Z32" s="493">
        <f>W32/Q32*100</f>
        <v>70</v>
      </c>
      <c r="AA32" s="493">
        <v>0</v>
      </c>
      <c r="AB32" s="493">
        <f>Y32/S32*100</f>
        <v>70</v>
      </c>
      <c r="AC32" s="384">
        <f>W32/T32*100</f>
        <v>65.625</v>
      </c>
      <c r="AD32" s="384">
        <v>0</v>
      </c>
      <c r="AE32" s="384">
        <f>Y32/V32*100</f>
        <v>65.625</v>
      </c>
      <c r="AF32" s="492">
        <f t="shared" ref="AF32:AM32" si="84">SUM(AF33)</f>
        <v>80</v>
      </c>
      <c r="AG32" s="492">
        <f t="shared" si="84"/>
        <v>0</v>
      </c>
      <c r="AH32" s="492">
        <f t="shared" si="84"/>
        <v>80</v>
      </c>
      <c r="AI32" s="492">
        <f t="shared" si="84"/>
        <v>84</v>
      </c>
      <c r="AJ32" s="492">
        <f t="shared" si="84"/>
        <v>0</v>
      </c>
      <c r="AK32" s="492">
        <f t="shared" si="84"/>
        <v>84</v>
      </c>
      <c r="AL32" s="492">
        <f t="shared" si="84"/>
        <v>64</v>
      </c>
      <c r="AM32" s="492">
        <f t="shared" si="84"/>
        <v>0</v>
      </c>
      <c r="AN32" s="492">
        <f>SUM(AN33)</f>
        <v>64</v>
      </c>
      <c r="AO32" s="384">
        <f t="shared" ref="AO32:AO64" si="85">AL32/AF32*100</f>
        <v>80</v>
      </c>
      <c r="AP32" s="384">
        <v>0</v>
      </c>
      <c r="AQ32" s="384">
        <f t="shared" ref="AQ32:AQ64" si="86">AN32/AH32*100</f>
        <v>80</v>
      </c>
      <c r="AR32" s="384">
        <f>AL32/AI32*100</f>
        <v>76.19047619047619</v>
      </c>
      <c r="AS32" s="384">
        <v>0</v>
      </c>
      <c r="AT32" s="384">
        <f>AN32/AK32*100</f>
        <v>76.19047619047619</v>
      </c>
      <c r="AU32" s="492">
        <f t="shared" ref="AU32:BB32" si="87">SUM(AU33)</f>
        <v>80</v>
      </c>
      <c r="AV32" s="492">
        <f t="shared" si="87"/>
        <v>0</v>
      </c>
      <c r="AW32" s="492">
        <f t="shared" si="87"/>
        <v>80</v>
      </c>
      <c r="AX32" s="492">
        <f t="shared" si="87"/>
        <v>85</v>
      </c>
      <c r="AY32" s="492">
        <f t="shared" si="87"/>
        <v>0</v>
      </c>
      <c r="AZ32" s="492">
        <f t="shared" si="87"/>
        <v>85</v>
      </c>
      <c r="BA32" s="492">
        <f t="shared" si="87"/>
        <v>65</v>
      </c>
      <c r="BB32" s="492">
        <f t="shared" si="87"/>
        <v>0</v>
      </c>
      <c r="BC32" s="492">
        <f>SUM(BC33)</f>
        <v>65</v>
      </c>
      <c r="BD32" s="492">
        <f t="shared" ref="BD32:BE64" si="88">BA32/AU32*100</f>
        <v>81.25</v>
      </c>
      <c r="BE32" s="384">
        <v>0</v>
      </c>
      <c r="BF32" s="384">
        <f t="shared" ref="BF32:BF64" si="89">BC32/AW32*100</f>
        <v>81.25</v>
      </c>
      <c r="BG32" s="384">
        <f>BA32/AX32*100</f>
        <v>76.470588235294116</v>
      </c>
      <c r="BH32" s="384">
        <v>0</v>
      </c>
      <c r="BI32" s="384">
        <f>BC32/AZ32*100</f>
        <v>76.470588235294116</v>
      </c>
    </row>
    <row r="33" spans="1:61" s="501" customFormat="1" hidden="1" x14ac:dyDescent="0.2">
      <c r="A33" s="399" t="s">
        <v>209</v>
      </c>
      <c r="B33" s="502">
        <v>40</v>
      </c>
      <c r="C33" s="502">
        <v>30</v>
      </c>
      <c r="D33" s="502">
        <f>B33+C33</f>
        <v>70</v>
      </c>
      <c r="E33" s="502"/>
      <c r="F33" s="502"/>
      <c r="G33" s="502">
        <f t="shared" ref="G33" si="90">E33+F33</f>
        <v>0</v>
      </c>
      <c r="H33" s="502"/>
      <c r="I33" s="502"/>
      <c r="J33" s="502">
        <f t="shared" ref="J33" si="91">H33+I33</f>
        <v>0</v>
      </c>
      <c r="K33" s="399">
        <f t="shared" ref="K33" si="92">H33/B33*100</f>
        <v>0</v>
      </c>
      <c r="L33" s="399">
        <f t="shared" si="77"/>
        <v>0</v>
      </c>
      <c r="M33" s="399">
        <f t="shared" si="77"/>
        <v>0</v>
      </c>
      <c r="N33" s="399" t="e">
        <f t="shared" ref="N33:P33" si="93">H33/E33*100</f>
        <v>#DIV/0!</v>
      </c>
      <c r="O33" s="399" t="e">
        <f t="shared" si="93"/>
        <v>#DIV/0!</v>
      </c>
      <c r="P33" s="399" t="e">
        <f t="shared" si="93"/>
        <v>#DIV/0!</v>
      </c>
      <c r="Q33" s="416">
        <v>60</v>
      </c>
      <c r="R33" s="416">
        <v>0</v>
      </c>
      <c r="S33" s="498">
        <f>SUM(Q33:R33)</f>
        <v>60</v>
      </c>
      <c r="T33" s="498">
        <v>64</v>
      </c>
      <c r="U33" s="498">
        <v>0</v>
      </c>
      <c r="V33" s="498">
        <f>SUM(T33:U33)</f>
        <v>64</v>
      </c>
      <c r="W33" s="498">
        <v>42</v>
      </c>
      <c r="X33" s="498">
        <v>0</v>
      </c>
      <c r="Y33" s="498">
        <f>SUM(W33:X33)</f>
        <v>42</v>
      </c>
      <c r="Z33" s="338">
        <f t="shared" ref="Z33" si="94">W33/Q33*100</f>
        <v>70</v>
      </c>
      <c r="AA33" s="338">
        <v>0</v>
      </c>
      <c r="AB33" s="338">
        <f t="shared" ref="AB33" si="95">Y33/S33*100</f>
        <v>70</v>
      </c>
      <c r="AC33" s="360">
        <f t="shared" ref="AC33" si="96">W33/T33*100</f>
        <v>65.625</v>
      </c>
      <c r="AD33" s="360">
        <v>0</v>
      </c>
      <c r="AE33" s="360">
        <f t="shared" ref="AE33" si="97">Y33/V33*100</f>
        <v>65.625</v>
      </c>
      <c r="AF33" s="498">
        <v>80</v>
      </c>
      <c r="AG33" s="498"/>
      <c r="AH33" s="498">
        <f>SUM(AF33:AG33)</f>
        <v>80</v>
      </c>
      <c r="AI33" s="498">
        <v>84</v>
      </c>
      <c r="AJ33" s="498"/>
      <c r="AK33" s="498">
        <f>SUM(AI33:AJ33)</f>
        <v>84</v>
      </c>
      <c r="AL33" s="498">
        <v>64</v>
      </c>
      <c r="AM33" s="498"/>
      <c r="AN33" s="498">
        <f>SUM(AL33:AM33)</f>
        <v>64</v>
      </c>
      <c r="AO33" s="499">
        <f t="shared" si="85"/>
        <v>80</v>
      </c>
      <c r="AP33" s="499">
        <v>0</v>
      </c>
      <c r="AQ33" s="499">
        <f t="shared" si="86"/>
        <v>80</v>
      </c>
      <c r="AR33" s="360">
        <f>AL33/AI33*100</f>
        <v>76.19047619047619</v>
      </c>
      <c r="AS33" s="360">
        <v>0</v>
      </c>
      <c r="AT33" s="360">
        <f>AN33/AK33*100</f>
        <v>76.19047619047619</v>
      </c>
      <c r="AU33" s="498">
        <v>80</v>
      </c>
      <c r="AV33" s="498">
        <v>0</v>
      </c>
      <c r="AW33" s="498">
        <f>SUM(AU33:AV33)</f>
        <v>80</v>
      </c>
      <c r="AX33" s="498">
        <v>85</v>
      </c>
      <c r="AY33" s="498">
        <v>0</v>
      </c>
      <c r="AZ33" s="498">
        <f>SUM(AX33:AY33)</f>
        <v>85</v>
      </c>
      <c r="BA33" s="498">
        <v>65</v>
      </c>
      <c r="BB33" s="498">
        <v>0</v>
      </c>
      <c r="BC33" s="498">
        <f>SUM(BA33:BB33)</f>
        <v>65</v>
      </c>
      <c r="BD33" s="500">
        <f t="shared" si="88"/>
        <v>81.25</v>
      </c>
      <c r="BE33" s="499">
        <v>0</v>
      </c>
      <c r="BF33" s="499">
        <f t="shared" si="89"/>
        <v>81.25</v>
      </c>
      <c r="BG33" s="360">
        <f>BA33/AX33*100</f>
        <v>76.470588235294116</v>
      </c>
      <c r="BH33" s="360">
        <v>0</v>
      </c>
      <c r="BI33" s="360">
        <f>BC33/AZ33*100</f>
        <v>76.470588235294116</v>
      </c>
    </row>
    <row r="34" spans="1:61" ht="15.75" customHeight="1" x14ac:dyDescent="0.2">
      <c r="A34" s="490" t="s">
        <v>37</v>
      </c>
      <c r="B34" s="491">
        <f>SUM(B35:B43)</f>
        <v>310</v>
      </c>
      <c r="C34" s="491">
        <f t="shared" ref="C34:D34" si="98">SUM(C35:C43)</f>
        <v>0</v>
      </c>
      <c r="D34" s="491">
        <f t="shared" si="98"/>
        <v>310</v>
      </c>
      <c r="E34" s="491">
        <f>SUM(E35:E43)</f>
        <v>83</v>
      </c>
      <c r="F34" s="491">
        <f t="shared" ref="F34:G34" si="99">SUM(F35:F43)</f>
        <v>0</v>
      </c>
      <c r="G34" s="491">
        <f t="shared" si="99"/>
        <v>83</v>
      </c>
      <c r="H34" s="491">
        <f>SUM(H35:H43)</f>
        <v>45</v>
      </c>
      <c r="I34" s="491">
        <f t="shared" ref="I34:J34" si="100">SUM(I35:I43)</f>
        <v>0</v>
      </c>
      <c r="J34" s="491">
        <f t="shared" si="100"/>
        <v>45</v>
      </c>
      <c r="K34" s="490">
        <f>H34/B34*100</f>
        <v>14.516129032258066</v>
      </c>
      <c r="L34" s="490" t="e">
        <f t="shared" si="77"/>
        <v>#DIV/0!</v>
      </c>
      <c r="M34" s="490">
        <f t="shared" si="77"/>
        <v>14.516129032258066</v>
      </c>
      <c r="N34" s="490" t="e">
        <f>H34/F34*100</f>
        <v>#DIV/0!</v>
      </c>
      <c r="O34" s="490">
        <f t="shared" ref="O34:P34" si="101">I34/G34*100</f>
        <v>0</v>
      </c>
      <c r="P34" s="490">
        <f t="shared" si="101"/>
        <v>100</v>
      </c>
      <c r="Q34" s="492">
        <f>SUM(Q35:Q43)</f>
        <v>305</v>
      </c>
      <c r="R34" s="492">
        <f t="shared" ref="R34:S34" si="102">SUM(R35:R43)</f>
        <v>0</v>
      </c>
      <c r="S34" s="492">
        <f t="shared" si="102"/>
        <v>305</v>
      </c>
      <c r="T34" s="492">
        <f>SUM(T35:T43)</f>
        <v>311</v>
      </c>
      <c r="U34" s="492">
        <f t="shared" ref="U34:V34" si="103">SUM(U35:U43)</f>
        <v>0</v>
      </c>
      <c r="V34" s="492">
        <f t="shared" si="103"/>
        <v>311</v>
      </c>
      <c r="W34" s="492">
        <f>SUM(W35:W43)</f>
        <v>197</v>
      </c>
      <c r="X34" s="492">
        <f t="shared" ref="X34:Y34" si="104">SUM(X35:X43)</f>
        <v>0</v>
      </c>
      <c r="Y34" s="492">
        <f t="shared" si="104"/>
        <v>197</v>
      </c>
      <c r="Z34" s="493">
        <f>W34/Q34*100</f>
        <v>64.590163934426229</v>
      </c>
      <c r="AA34" s="493">
        <v>0</v>
      </c>
      <c r="AB34" s="493">
        <f>Y34/S34*100</f>
        <v>64.590163934426229</v>
      </c>
      <c r="AC34" s="384">
        <f>Z34/T34*100</f>
        <v>20.768541458014862</v>
      </c>
      <c r="AD34" s="384">
        <v>0</v>
      </c>
      <c r="AE34" s="384">
        <f>AB34/V34*100</f>
        <v>20.768541458014862</v>
      </c>
      <c r="AF34" s="492">
        <f>SUM(AF35:AF43)</f>
        <v>325</v>
      </c>
      <c r="AG34" s="492">
        <f t="shared" ref="AG34:AH34" si="105">SUM(AG35:AG43)</f>
        <v>0</v>
      </c>
      <c r="AH34" s="492">
        <f t="shared" si="105"/>
        <v>325</v>
      </c>
      <c r="AI34" s="492">
        <f>SUM(AI35:AI43)</f>
        <v>314</v>
      </c>
      <c r="AJ34" s="492">
        <f t="shared" ref="AJ34:AK34" si="106">SUM(AJ35:AJ43)</f>
        <v>0</v>
      </c>
      <c r="AK34" s="492">
        <f t="shared" si="106"/>
        <v>314</v>
      </c>
      <c r="AL34" s="492">
        <f>SUM(AL35:AL43)</f>
        <v>228</v>
      </c>
      <c r="AM34" s="492">
        <f t="shared" ref="AM34:AN34" si="107">SUM(AM35:AM43)</f>
        <v>0</v>
      </c>
      <c r="AN34" s="492">
        <f t="shared" si="107"/>
        <v>228</v>
      </c>
      <c r="AO34" s="384">
        <f t="shared" si="85"/>
        <v>70.15384615384616</v>
      </c>
      <c r="AP34" s="384">
        <v>0</v>
      </c>
      <c r="AQ34" s="384">
        <f t="shared" si="86"/>
        <v>70.15384615384616</v>
      </c>
      <c r="AR34" s="384">
        <f>AO34/AI34*100</f>
        <v>22.341989220970117</v>
      </c>
      <c r="AS34" s="384">
        <v>0</v>
      </c>
      <c r="AT34" s="384">
        <f>AQ34/AK34*100</f>
        <v>22.341989220970117</v>
      </c>
      <c r="AU34" s="492">
        <f>SUM(AU35:AU43)</f>
        <v>410</v>
      </c>
      <c r="AV34" s="492">
        <f t="shared" ref="AV34:AW34" si="108">SUM(AV35:AV43)</f>
        <v>0</v>
      </c>
      <c r="AW34" s="492">
        <f t="shared" si="108"/>
        <v>410</v>
      </c>
      <c r="AX34" s="492">
        <f>SUM(AX35:AX43)</f>
        <v>253</v>
      </c>
      <c r="AY34" s="492">
        <f t="shared" ref="AY34:AZ34" si="109">SUM(AY35:AY43)</f>
        <v>0</v>
      </c>
      <c r="AZ34" s="492">
        <f t="shared" si="109"/>
        <v>253</v>
      </c>
      <c r="BA34" s="492">
        <f>SUM(BA35:BA43)</f>
        <v>192</v>
      </c>
      <c r="BB34" s="492">
        <f t="shared" ref="BB34:BC34" si="110">SUM(BB35:BB43)</f>
        <v>0</v>
      </c>
      <c r="BC34" s="492">
        <f t="shared" si="110"/>
        <v>192</v>
      </c>
      <c r="BD34" s="492">
        <f t="shared" si="88"/>
        <v>46.829268292682933</v>
      </c>
      <c r="BE34" s="384">
        <v>0</v>
      </c>
      <c r="BF34" s="384">
        <f t="shared" si="89"/>
        <v>46.829268292682933</v>
      </c>
      <c r="BG34" s="384">
        <f>BD34/AX34*100</f>
        <v>18.509592210546614</v>
      </c>
      <c r="BH34" s="384">
        <v>0</v>
      </c>
      <c r="BI34" s="384">
        <f>BF34/AZ34*100</f>
        <v>18.509592210546614</v>
      </c>
    </row>
    <row r="35" spans="1:61" s="501" customFormat="1" ht="20.25" customHeight="1" x14ac:dyDescent="0.2">
      <c r="A35" s="399" t="s">
        <v>210</v>
      </c>
      <c r="B35" s="502">
        <v>45</v>
      </c>
      <c r="C35" s="496"/>
      <c r="D35" s="502">
        <f t="shared" ref="D35:D43" si="111">B35+C35</f>
        <v>45</v>
      </c>
      <c r="E35" s="502">
        <v>83</v>
      </c>
      <c r="F35" s="502"/>
      <c r="G35" s="502">
        <f t="shared" ref="G35:G49" si="112">E35+F35</f>
        <v>83</v>
      </c>
      <c r="H35" s="502">
        <v>45</v>
      </c>
      <c r="I35" s="502"/>
      <c r="J35" s="502">
        <f t="shared" ref="J35:J49" si="113">H35+I35</f>
        <v>45</v>
      </c>
      <c r="K35" s="399">
        <f t="shared" ref="K35:K43" si="114">H35/B35*100</f>
        <v>100</v>
      </c>
      <c r="L35" s="399" t="e">
        <f t="shared" si="77"/>
        <v>#DIV/0!</v>
      </c>
      <c r="M35" s="399">
        <f t="shared" si="77"/>
        <v>100</v>
      </c>
      <c r="N35" s="399">
        <f t="shared" ref="N35:P43" si="115">H35/E35*100</f>
        <v>54.216867469879517</v>
      </c>
      <c r="O35" s="399" t="e">
        <f t="shared" si="115"/>
        <v>#DIV/0!</v>
      </c>
      <c r="P35" s="399">
        <f t="shared" si="115"/>
        <v>54.216867469879517</v>
      </c>
      <c r="Q35" s="416">
        <v>45</v>
      </c>
      <c r="R35" s="416">
        <v>0</v>
      </c>
      <c r="S35" s="498">
        <v>45</v>
      </c>
      <c r="T35" s="498">
        <v>74</v>
      </c>
      <c r="U35" s="498">
        <v>0</v>
      </c>
      <c r="V35" s="498">
        <v>74</v>
      </c>
      <c r="W35" s="498">
        <v>46</v>
      </c>
      <c r="X35" s="498">
        <v>0</v>
      </c>
      <c r="Y35" s="498">
        <v>46</v>
      </c>
      <c r="Z35" s="338">
        <f>W35/Q35*100</f>
        <v>102.22222222222221</v>
      </c>
      <c r="AA35" s="338">
        <v>0</v>
      </c>
      <c r="AB35" s="338">
        <f>Y35/S35*100</f>
        <v>102.22222222222221</v>
      </c>
      <c r="AC35" s="360">
        <f>W35/T35*100</f>
        <v>62.162162162162161</v>
      </c>
      <c r="AD35" s="360">
        <v>0</v>
      </c>
      <c r="AE35" s="360">
        <f>Y35/V35*100</f>
        <v>62.162162162162161</v>
      </c>
      <c r="AF35" s="498">
        <v>45</v>
      </c>
      <c r="AG35" s="498">
        <v>0</v>
      </c>
      <c r="AH35" s="498">
        <f>SUM(AF35:AG35)</f>
        <v>45</v>
      </c>
      <c r="AI35" s="498">
        <v>81</v>
      </c>
      <c r="AJ35" s="498">
        <v>0</v>
      </c>
      <c r="AK35" s="498">
        <f>SUM(AI35:AJ35)</f>
        <v>81</v>
      </c>
      <c r="AL35" s="498">
        <v>50</v>
      </c>
      <c r="AM35" s="498">
        <v>0</v>
      </c>
      <c r="AN35" s="498">
        <f>SUM(AL35:AM35)</f>
        <v>50</v>
      </c>
      <c r="AO35" s="499">
        <f t="shared" si="85"/>
        <v>111.11111111111111</v>
      </c>
      <c r="AP35" s="499">
        <v>0</v>
      </c>
      <c r="AQ35" s="499">
        <f t="shared" si="86"/>
        <v>111.11111111111111</v>
      </c>
      <c r="AR35" s="360">
        <f t="shared" ref="AR35:AR43" si="116">AL35/AI35*100</f>
        <v>61.728395061728392</v>
      </c>
      <c r="AS35" s="360">
        <v>0</v>
      </c>
      <c r="AT35" s="360">
        <f t="shared" ref="AT35:AT43" si="117">AN35/AK35*100</f>
        <v>61.728395061728392</v>
      </c>
      <c r="AU35" s="498">
        <v>45</v>
      </c>
      <c r="AV35" s="498">
        <v>0</v>
      </c>
      <c r="AW35" s="498">
        <f t="shared" ref="AW35:AW43" si="118">SUM(AU35:AV35)</f>
        <v>45</v>
      </c>
      <c r="AX35" s="498">
        <v>49</v>
      </c>
      <c r="AY35" s="498"/>
      <c r="AZ35" s="498">
        <f t="shared" ref="AZ35:AZ43" si="119">SUM(AX35:AY35)</f>
        <v>49</v>
      </c>
      <c r="BA35" s="498">
        <v>48</v>
      </c>
      <c r="BB35" s="498"/>
      <c r="BC35" s="498">
        <f t="shared" ref="BC35:BC43" si="120">SUM(BA35:BB35)</f>
        <v>48</v>
      </c>
      <c r="BD35" s="500">
        <f t="shared" si="88"/>
        <v>106.66666666666667</v>
      </c>
      <c r="BE35" s="499">
        <v>0</v>
      </c>
      <c r="BF35" s="499">
        <f t="shared" si="89"/>
        <v>106.66666666666667</v>
      </c>
      <c r="BG35" s="360">
        <f t="shared" ref="BG35:BG43" si="121">BA35/AX35*100</f>
        <v>97.959183673469383</v>
      </c>
      <c r="BH35" s="360">
        <v>0</v>
      </c>
      <c r="BI35" s="360">
        <f t="shared" ref="BI35:BI43" si="122">BC35/AZ35*100</f>
        <v>97.959183673469383</v>
      </c>
    </row>
    <row r="36" spans="1:61" s="501" customFormat="1" ht="3.75" hidden="1" customHeight="1" x14ac:dyDescent="0.2">
      <c r="A36" s="399" t="s">
        <v>52</v>
      </c>
      <c r="B36" s="502">
        <v>35</v>
      </c>
      <c r="C36" s="496"/>
      <c r="D36" s="502">
        <f t="shared" si="111"/>
        <v>35</v>
      </c>
      <c r="E36" s="502"/>
      <c r="F36" s="502"/>
      <c r="G36" s="502">
        <f t="shared" si="112"/>
        <v>0</v>
      </c>
      <c r="H36" s="502"/>
      <c r="I36" s="502"/>
      <c r="J36" s="502">
        <f t="shared" si="113"/>
        <v>0</v>
      </c>
      <c r="K36" s="399">
        <f t="shared" si="114"/>
        <v>0</v>
      </c>
      <c r="L36" s="399" t="e">
        <f t="shared" si="77"/>
        <v>#DIV/0!</v>
      </c>
      <c r="M36" s="399">
        <f t="shared" si="77"/>
        <v>0</v>
      </c>
      <c r="N36" s="399" t="e">
        <f t="shared" si="115"/>
        <v>#DIV/0!</v>
      </c>
      <c r="O36" s="399" t="e">
        <f t="shared" si="115"/>
        <v>#DIV/0!</v>
      </c>
      <c r="P36" s="399" t="e">
        <f t="shared" si="115"/>
        <v>#DIV/0!</v>
      </c>
      <c r="Q36" s="416">
        <v>35</v>
      </c>
      <c r="R36" s="416">
        <v>0</v>
      </c>
      <c r="S36" s="498">
        <v>35</v>
      </c>
      <c r="T36" s="498">
        <v>29</v>
      </c>
      <c r="U36" s="498">
        <v>0</v>
      </c>
      <c r="V36" s="498">
        <v>29</v>
      </c>
      <c r="W36" s="498">
        <v>26</v>
      </c>
      <c r="X36" s="498">
        <v>0</v>
      </c>
      <c r="Y36" s="498">
        <v>26</v>
      </c>
      <c r="Z36" s="338">
        <f t="shared" ref="Z36:Z43" si="123">W36/Q36*100</f>
        <v>74.285714285714292</v>
      </c>
      <c r="AA36" s="338">
        <v>1</v>
      </c>
      <c r="AB36" s="338">
        <f t="shared" ref="AB36:AB43" si="124">Y36/S36*100</f>
        <v>74.285714285714292</v>
      </c>
      <c r="AC36" s="360">
        <f t="shared" ref="AC36:AC43" si="125">W36/T36*100</f>
        <v>89.65517241379311</v>
      </c>
      <c r="AD36" s="360">
        <v>1</v>
      </c>
      <c r="AE36" s="360">
        <f t="shared" ref="AE36:AE43" si="126">Y36/V36*100</f>
        <v>89.65517241379311</v>
      </c>
      <c r="AF36" s="498">
        <v>35</v>
      </c>
      <c r="AG36" s="498">
        <v>0</v>
      </c>
      <c r="AH36" s="498">
        <f t="shared" ref="AH36:AH43" si="127">SUM(AF36:AG36)</f>
        <v>35</v>
      </c>
      <c r="AI36" s="498">
        <v>34</v>
      </c>
      <c r="AJ36" s="498">
        <v>0</v>
      </c>
      <c r="AK36" s="498">
        <f t="shared" ref="AK36:AK43" si="128">SUM(AI36:AJ36)</f>
        <v>34</v>
      </c>
      <c r="AL36" s="498">
        <v>30</v>
      </c>
      <c r="AM36" s="498">
        <v>0</v>
      </c>
      <c r="AN36" s="498">
        <f t="shared" ref="AN36:AN43" si="129">SUM(AL36:AM36)</f>
        <v>30</v>
      </c>
      <c r="AO36" s="499">
        <f t="shared" si="85"/>
        <v>85.714285714285708</v>
      </c>
      <c r="AP36" s="499">
        <v>0</v>
      </c>
      <c r="AQ36" s="499">
        <f t="shared" si="86"/>
        <v>85.714285714285708</v>
      </c>
      <c r="AR36" s="360">
        <f t="shared" si="116"/>
        <v>88.235294117647058</v>
      </c>
      <c r="AS36" s="360">
        <v>0</v>
      </c>
      <c r="AT36" s="360">
        <f t="shared" si="117"/>
        <v>88.235294117647058</v>
      </c>
      <c r="AU36" s="498">
        <v>45</v>
      </c>
      <c r="AV36" s="498">
        <v>0</v>
      </c>
      <c r="AW36" s="498">
        <f t="shared" si="118"/>
        <v>45</v>
      </c>
      <c r="AX36" s="498">
        <v>15</v>
      </c>
      <c r="AY36" s="498">
        <v>0</v>
      </c>
      <c r="AZ36" s="498">
        <f t="shared" si="119"/>
        <v>15</v>
      </c>
      <c r="BA36" s="498">
        <v>16</v>
      </c>
      <c r="BB36" s="498">
        <v>0</v>
      </c>
      <c r="BC36" s="498">
        <f t="shared" si="120"/>
        <v>16</v>
      </c>
      <c r="BD36" s="500">
        <f t="shared" si="88"/>
        <v>35.555555555555557</v>
      </c>
      <c r="BE36" s="499">
        <v>0</v>
      </c>
      <c r="BF36" s="499">
        <f t="shared" si="89"/>
        <v>35.555555555555557</v>
      </c>
      <c r="BG36" s="360">
        <f t="shared" si="121"/>
        <v>106.66666666666667</v>
      </c>
      <c r="BH36" s="360">
        <v>0</v>
      </c>
      <c r="BI36" s="360">
        <f t="shared" si="122"/>
        <v>106.66666666666667</v>
      </c>
    </row>
    <row r="37" spans="1:61" s="501" customFormat="1" hidden="1" x14ac:dyDescent="0.2">
      <c r="A37" s="399" t="s">
        <v>53</v>
      </c>
      <c r="B37" s="502">
        <v>25</v>
      </c>
      <c r="C37" s="496"/>
      <c r="D37" s="502">
        <f t="shared" si="111"/>
        <v>25</v>
      </c>
      <c r="E37" s="502"/>
      <c r="F37" s="502"/>
      <c r="G37" s="502">
        <f t="shared" si="112"/>
        <v>0</v>
      </c>
      <c r="H37" s="502"/>
      <c r="I37" s="502"/>
      <c r="J37" s="502">
        <f t="shared" si="113"/>
        <v>0</v>
      </c>
      <c r="K37" s="399">
        <f t="shared" si="114"/>
        <v>0</v>
      </c>
      <c r="L37" s="399" t="e">
        <f t="shared" si="77"/>
        <v>#DIV/0!</v>
      </c>
      <c r="M37" s="399">
        <f t="shared" si="77"/>
        <v>0</v>
      </c>
      <c r="N37" s="399" t="e">
        <f t="shared" si="115"/>
        <v>#DIV/0!</v>
      </c>
      <c r="O37" s="399" t="e">
        <f t="shared" si="115"/>
        <v>#DIV/0!</v>
      </c>
      <c r="P37" s="399" t="e">
        <f t="shared" si="115"/>
        <v>#DIV/0!</v>
      </c>
      <c r="Q37" s="416">
        <v>25</v>
      </c>
      <c r="R37" s="416">
        <v>0</v>
      </c>
      <c r="S37" s="498">
        <v>25</v>
      </c>
      <c r="T37" s="498">
        <v>10</v>
      </c>
      <c r="U37" s="498">
        <v>0</v>
      </c>
      <c r="V37" s="498">
        <v>10</v>
      </c>
      <c r="W37" s="498">
        <v>8</v>
      </c>
      <c r="X37" s="498">
        <v>0</v>
      </c>
      <c r="Y37" s="498">
        <v>8</v>
      </c>
      <c r="Z37" s="338">
        <f t="shared" si="123"/>
        <v>32</v>
      </c>
      <c r="AA37" s="338">
        <v>2</v>
      </c>
      <c r="AB37" s="338">
        <f t="shared" si="124"/>
        <v>32</v>
      </c>
      <c r="AC37" s="360">
        <f t="shared" si="125"/>
        <v>80</v>
      </c>
      <c r="AD37" s="360">
        <v>2</v>
      </c>
      <c r="AE37" s="360">
        <f t="shared" si="126"/>
        <v>80</v>
      </c>
      <c r="AF37" s="498">
        <v>30</v>
      </c>
      <c r="AG37" s="498">
        <v>0</v>
      </c>
      <c r="AH37" s="498">
        <f t="shared" si="127"/>
        <v>30</v>
      </c>
      <c r="AI37" s="498">
        <v>2</v>
      </c>
      <c r="AJ37" s="498">
        <v>0</v>
      </c>
      <c r="AK37" s="498">
        <f t="shared" si="128"/>
        <v>2</v>
      </c>
      <c r="AL37" s="498">
        <v>5</v>
      </c>
      <c r="AM37" s="498">
        <v>0</v>
      </c>
      <c r="AN37" s="498">
        <f t="shared" si="129"/>
        <v>5</v>
      </c>
      <c r="AO37" s="499">
        <f t="shared" si="85"/>
        <v>16.666666666666664</v>
      </c>
      <c r="AP37" s="499">
        <v>0</v>
      </c>
      <c r="AQ37" s="499">
        <f t="shared" si="86"/>
        <v>16.666666666666664</v>
      </c>
      <c r="AR37" s="360">
        <f t="shared" si="116"/>
        <v>250</v>
      </c>
      <c r="AS37" s="360">
        <v>0</v>
      </c>
      <c r="AT37" s="360">
        <f t="shared" si="117"/>
        <v>250</v>
      </c>
      <c r="AU37" s="498">
        <v>45</v>
      </c>
      <c r="AV37" s="498">
        <v>0</v>
      </c>
      <c r="AW37" s="498">
        <f t="shared" si="118"/>
        <v>45</v>
      </c>
      <c r="AX37" s="498">
        <v>2</v>
      </c>
      <c r="AY37" s="498">
        <v>0</v>
      </c>
      <c r="AZ37" s="498">
        <f t="shared" si="119"/>
        <v>2</v>
      </c>
      <c r="BA37" s="498">
        <v>1</v>
      </c>
      <c r="BB37" s="498">
        <v>0</v>
      </c>
      <c r="BC37" s="498">
        <f t="shared" si="120"/>
        <v>1</v>
      </c>
      <c r="BD37" s="500">
        <f t="shared" si="88"/>
        <v>2.2222222222222223</v>
      </c>
      <c r="BE37" s="499">
        <v>0</v>
      </c>
      <c r="BF37" s="499">
        <f t="shared" si="89"/>
        <v>2.2222222222222223</v>
      </c>
      <c r="BG37" s="360">
        <f t="shared" si="121"/>
        <v>50</v>
      </c>
      <c r="BH37" s="360">
        <v>0</v>
      </c>
      <c r="BI37" s="360">
        <f t="shared" si="122"/>
        <v>50</v>
      </c>
    </row>
    <row r="38" spans="1:61" s="501" customFormat="1" hidden="1" x14ac:dyDescent="0.2">
      <c r="A38" s="399" t="s">
        <v>54</v>
      </c>
      <c r="B38" s="502">
        <v>40</v>
      </c>
      <c r="C38" s="496"/>
      <c r="D38" s="502">
        <f t="shared" si="111"/>
        <v>40</v>
      </c>
      <c r="E38" s="502"/>
      <c r="F38" s="502"/>
      <c r="G38" s="502">
        <f t="shared" si="112"/>
        <v>0</v>
      </c>
      <c r="H38" s="502"/>
      <c r="I38" s="502"/>
      <c r="J38" s="502">
        <f t="shared" si="113"/>
        <v>0</v>
      </c>
      <c r="K38" s="399">
        <f t="shared" si="114"/>
        <v>0</v>
      </c>
      <c r="L38" s="399" t="e">
        <f t="shared" si="77"/>
        <v>#DIV/0!</v>
      </c>
      <c r="M38" s="399">
        <f t="shared" si="77"/>
        <v>0</v>
      </c>
      <c r="N38" s="399" t="e">
        <f t="shared" si="115"/>
        <v>#DIV/0!</v>
      </c>
      <c r="O38" s="399" t="e">
        <f t="shared" si="115"/>
        <v>#DIV/0!</v>
      </c>
      <c r="P38" s="399" t="e">
        <f t="shared" si="115"/>
        <v>#DIV/0!</v>
      </c>
      <c r="Q38" s="481">
        <v>60</v>
      </c>
      <c r="R38" s="481">
        <v>0</v>
      </c>
      <c r="S38" s="498">
        <v>60</v>
      </c>
      <c r="T38" s="517">
        <v>112</v>
      </c>
      <c r="U38" s="517">
        <v>0</v>
      </c>
      <c r="V38" s="498">
        <v>112</v>
      </c>
      <c r="W38" s="498">
        <v>60</v>
      </c>
      <c r="X38" s="498">
        <v>0</v>
      </c>
      <c r="Y38" s="498">
        <v>60</v>
      </c>
      <c r="Z38" s="338">
        <f t="shared" si="123"/>
        <v>100</v>
      </c>
      <c r="AA38" s="338">
        <v>3</v>
      </c>
      <c r="AB38" s="338">
        <f t="shared" si="124"/>
        <v>100</v>
      </c>
      <c r="AC38" s="360">
        <f t="shared" si="125"/>
        <v>53.571428571428569</v>
      </c>
      <c r="AD38" s="360">
        <v>3</v>
      </c>
      <c r="AE38" s="360">
        <f t="shared" si="126"/>
        <v>53.571428571428569</v>
      </c>
      <c r="AF38" s="517">
        <v>65</v>
      </c>
      <c r="AG38" s="517">
        <v>0</v>
      </c>
      <c r="AH38" s="498">
        <f t="shared" si="127"/>
        <v>65</v>
      </c>
      <c r="AI38" s="517">
        <v>119</v>
      </c>
      <c r="AJ38" s="517">
        <v>0</v>
      </c>
      <c r="AK38" s="498">
        <f t="shared" si="128"/>
        <v>119</v>
      </c>
      <c r="AL38" s="498">
        <v>75</v>
      </c>
      <c r="AM38" s="498">
        <v>0</v>
      </c>
      <c r="AN38" s="498">
        <f t="shared" si="129"/>
        <v>75</v>
      </c>
      <c r="AO38" s="499">
        <f t="shared" si="85"/>
        <v>115.38461538461537</v>
      </c>
      <c r="AP38" s="499">
        <v>0</v>
      </c>
      <c r="AQ38" s="499">
        <f t="shared" si="86"/>
        <v>115.38461538461537</v>
      </c>
      <c r="AR38" s="360">
        <f t="shared" si="116"/>
        <v>63.02521008403361</v>
      </c>
      <c r="AS38" s="360">
        <v>0</v>
      </c>
      <c r="AT38" s="360">
        <f t="shared" si="117"/>
        <v>63.02521008403361</v>
      </c>
      <c r="AU38" s="517">
        <v>65</v>
      </c>
      <c r="AV38" s="517">
        <v>0</v>
      </c>
      <c r="AW38" s="498">
        <f t="shared" si="118"/>
        <v>65</v>
      </c>
      <c r="AX38" s="517">
        <v>103</v>
      </c>
      <c r="AY38" s="517">
        <v>0</v>
      </c>
      <c r="AZ38" s="498">
        <f t="shared" si="119"/>
        <v>103</v>
      </c>
      <c r="BA38" s="498">
        <v>67</v>
      </c>
      <c r="BB38" s="498">
        <v>0</v>
      </c>
      <c r="BC38" s="498">
        <f t="shared" si="120"/>
        <v>67</v>
      </c>
      <c r="BD38" s="500">
        <f t="shared" si="88"/>
        <v>103.07692307692307</v>
      </c>
      <c r="BE38" s="499">
        <v>0</v>
      </c>
      <c r="BF38" s="499">
        <f t="shared" si="89"/>
        <v>103.07692307692307</v>
      </c>
      <c r="BG38" s="360">
        <f t="shared" si="121"/>
        <v>65.048543689320397</v>
      </c>
      <c r="BH38" s="360">
        <v>0</v>
      </c>
      <c r="BI38" s="360">
        <f t="shared" si="122"/>
        <v>65.048543689320397</v>
      </c>
    </row>
    <row r="39" spans="1:61" s="501" customFormat="1" hidden="1" x14ac:dyDescent="0.2">
      <c r="A39" s="399" t="s">
        <v>86</v>
      </c>
      <c r="B39" s="502">
        <v>40</v>
      </c>
      <c r="C39" s="496"/>
      <c r="D39" s="502">
        <f t="shared" si="111"/>
        <v>40</v>
      </c>
      <c r="E39" s="502"/>
      <c r="F39" s="502"/>
      <c r="G39" s="502">
        <f t="shared" si="112"/>
        <v>0</v>
      </c>
      <c r="H39" s="502"/>
      <c r="I39" s="502"/>
      <c r="J39" s="502">
        <f t="shared" si="113"/>
        <v>0</v>
      </c>
      <c r="K39" s="399">
        <f t="shared" si="114"/>
        <v>0</v>
      </c>
      <c r="L39" s="399" t="e">
        <f t="shared" si="77"/>
        <v>#DIV/0!</v>
      </c>
      <c r="M39" s="399">
        <f t="shared" si="77"/>
        <v>0</v>
      </c>
      <c r="N39" s="399" t="e">
        <f t="shared" si="115"/>
        <v>#DIV/0!</v>
      </c>
      <c r="O39" s="399" t="e">
        <f t="shared" si="115"/>
        <v>#DIV/0!</v>
      </c>
      <c r="P39" s="399" t="e">
        <f t="shared" si="115"/>
        <v>#DIV/0!</v>
      </c>
      <c r="Q39" s="481">
        <v>40</v>
      </c>
      <c r="R39" s="481">
        <v>0</v>
      </c>
      <c r="S39" s="498">
        <v>40</v>
      </c>
      <c r="T39" s="517">
        <v>11</v>
      </c>
      <c r="U39" s="517">
        <v>0</v>
      </c>
      <c r="V39" s="498">
        <v>11</v>
      </c>
      <c r="W39" s="498">
        <v>12</v>
      </c>
      <c r="X39" s="498">
        <v>0</v>
      </c>
      <c r="Y39" s="498">
        <v>12</v>
      </c>
      <c r="Z39" s="338">
        <f t="shared" si="123"/>
        <v>30</v>
      </c>
      <c r="AA39" s="338">
        <v>4</v>
      </c>
      <c r="AB39" s="338">
        <f t="shared" si="124"/>
        <v>30</v>
      </c>
      <c r="AC39" s="360">
        <f t="shared" si="125"/>
        <v>109.09090909090908</v>
      </c>
      <c r="AD39" s="360">
        <v>4</v>
      </c>
      <c r="AE39" s="360">
        <f t="shared" si="126"/>
        <v>109.09090909090908</v>
      </c>
      <c r="AF39" s="517">
        <v>40</v>
      </c>
      <c r="AG39" s="517">
        <v>0</v>
      </c>
      <c r="AH39" s="498">
        <f t="shared" si="127"/>
        <v>40</v>
      </c>
      <c r="AI39" s="517">
        <v>9</v>
      </c>
      <c r="AJ39" s="517">
        <v>0</v>
      </c>
      <c r="AK39" s="498">
        <f t="shared" si="128"/>
        <v>9</v>
      </c>
      <c r="AL39" s="498">
        <v>12</v>
      </c>
      <c r="AM39" s="498">
        <v>0</v>
      </c>
      <c r="AN39" s="498">
        <f t="shared" si="129"/>
        <v>12</v>
      </c>
      <c r="AO39" s="499">
        <f t="shared" si="85"/>
        <v>30</v>
      </c>
      <c r="AP39" s="499">
        <v>0</v>
      </c>
      <c r="AQ39" s="499">
        <f t="shared" si="86"/>
        <v>30</v>
      </c>
      <c r="AR39" s="360">
        <f t="shared" si="116"/>
        <v>133.33333333333331</v>
      </c>
      <c r="AS39" s="360">
        <v>0</v>
      </c>
      <c r="AT39" s="360">
        <f t="shared" si="117"/>
        <v>133.33333333333331</v>
      </c>
      <c r="AU39" s="517">
        <v>45</v>
      </c>
      <c r="AV39" s="517">
        <v>0</v>
      </c>
      <c r="AW39" s="498">
        <f t="shared" si="118"/>
        <v>45</v>
      </c>
      <c r="AX39" s="517">
        <v>14</v>
      </c>
      <c r="AY39" s="517">
        <v>0</v>
      </c>
      <c r="AZ39" s="498">
        <f t="shared" si="119"/>
        <v>14</v>
      </c>
      <c r="BA39" s="498">
        <v>13</v>
      </c>
      <c r="BB39" s="498">
        <v>0</v>
      </c>
      <c r="BC39" s="498">
        <f t="shared" si="120"/>
        <v>13</v>
      </c>
      <c r="BD39" s="500">
        <f t="shared" si="88"/>
        <v>28.888888888888886</v>
      </c>
      <c r="BE39" s="499">
        <v>0</v>
      </c>
      <c r="BF39" s="499">
        <f t="shared" si="89"/>
        <v>28.888888888888886</v>
      </c>
      <c r="BG39" s="360">
        <f t="shared" si="121"/>
        <v>92.857142857142861</v>
      </c>
      <c r="BH39" s="360">
        <v>0</v>
      </c>
      <c r="BI39" s="360">
        <f t="shared" si="122"/>
        <v>92.857142857142861</v>
      </c>
    </row>
    <row r="40" spans="1:61" s="501" customFormat="1" hidden="1" x14ac:dyDescent="0.2">
      <c r="A40" s="399" t="s">
        <v>211</v>
      </c>
      <c r="B40" s="502">
        <v>25</v>
      </c>
      <c r="C40" s="496"/>
      <c r="D40" s="502">
        <f t="shared" si="111"/>
        <v>25</v>
      </c>
      <c r="E40" s="502"/>
      <c r="F40" s="502"/>
      <c r="G40" s="502"/>
      <c r="H40" s="502"/>
      <c r="I40" s="502"/>
      <c r="J40" s="502"/>
      <c r="K40" s="399"/>
      <c r="L40" s="399"/>
      <c r="M40" s="399"/>
      <c r="N40" s="399"/>
      <c r="O40" s="399"/>
      <c r="P40" s="399"/>
      <c r="Q40" s="481"/>
      <c r="R40" s="481"/>
      <c r="S40" s="498"/>
      <c r="T40" s="517"/>
      <c r="U40" s="517"/>
      <c r="V40" s="498"/>
      <c r="W40" s="498"/>
      <c r="X40" s="498"/>
      <c r="Y40" s="498"/>
      <c r="Z40" s="338"/>
      <c r="AA40" s="338"/>
      <c r="AB40" s="338"/>
      <c r="AC40" s="360"/>
      <c r="AD40" s="360"/>
      <c r="AE40" s="360"/>
      <c r="AF40" s="517"/>
      <c r="AG40" s="517"/>
      <c r="AH40" s="498"/>
      <c r="AI40" s="517"/>
      <c r="AJ40" s="517"/>
      <c r="AK40" s="498"/>
      <c r="AL40" s="498"/>
      <c r="AM40" s="498"/>
      <c r="AN40" s="498"/>
      <c r="AO40" s="499"/>
      <c r="AP40" s="499"/>
      <c r="AQ40" s="499"/>
      <c r="AR40" s="360"/>
      <c r="AS40" s="360"/>
      <c r="AT40" s="360"/>
      <c r="AU40" s="517"/>
      <c r="AV40" s="517"/>
      <c r="AW40" s="498"/>
      <c r="AX40" s="517"/>
      <c r="AY40" s="517"/>
      <c r="AZ40" s="498"/>
      <c r="BA40" s="498"/>
      <c r="BB40" s="498"/>
      <c r="BC40" s="498"/>
      <c r="BD40" s="500"/>
      <c r="BE40" s="499"/>
      <c r="BF40" s="499"/>
      <c r="BG40" s="360"/>
      <c r="BH40" s="360"/>
      <c r="BI40" s="360"/>
    </row>
    <row r="41" spans="1:61" s="501" customFormat="1" hidden="1" x14ac:dyDescent="0.2">
      <c r="A41" s="399" t="s">
        <v>55</v>
      </c>
      <c r="B41" s="502">
        <v>30</v>
      </c>
      <c r="C41" s="496"/>
      <c r="D41" s="502">
        <f t="shared" si="111"/>
        <v>30</v>
      </c>
      <c r="E41" s="502"/>
      <c r="F41" s="502"/>
      <c r="G41" s="502">
        <f t="shared" si="112"/>
        <v>0</v>
      </c>
      <c r="H41" s="502"/>
      <c r="I41" s="502"/>
      <c r="J41" s="502">
        <f t="shared" si="113"/>
        <v>0</v>
      </c>
      <c r="K41" s="399">
        <f t="shared" si="114"/>
        <v>0</v>
      </c>
      <c r="L41" s="399" t="e">
        <f t="shared" si="77"/>
        <v>#DIV/0!</v>
      </c>
      <c r="M41" s="399">
        <f t="shared" si="77"/>
        <v>0</v>
      </c>
      <c r="N41" s="399" t="e">
        <f t="shared" si="115"/>
        <v>#DIV/0!</v>
      </c>
      <c r="O41" s="399" t="e">
        <f t="shared" si="115"/>
        <v>#DIV/0!</v>
      </c>
      <c r="P41" s="399" t="e">
        <f t="shared" si="115"/>
        <v>#DIV/0!</v>
      </c>
      <c r="Q41" s="481">
        <v>30</v>
      </c>
      <c r="R41" s="481">
        <v>0</v>
      </c>
      <c r="S41" s="498">
        <v>30</v>
      </c>
      <c r="T41" s="517">
        <v>6</v>
      </c>
      <c r="U41" s="517">
        <v>0</v>
      </c>
      <c r="V41" s="498">
        <v>6</v>
      </c>
      <c r="W41" s="498">
        <v>4</v>
      </c>
      <c r="X41" s="498">
        <v>0</v>
      </c>
      <c r="Y41" s="498">
        <v>4</v>
      </c>
      <c r="Z41" s="338">
        <f t="shared" si="123"/>
        <v>13.333333333333334</v>
      </c>
      <c r="AA41" s="338">
        <v>5</v>
      </c>
      <c r="AB41" s="338">
        <f t="shared" si="124"/>
        <v>13.333333333333334</v>
      </c>
      <c r="AC41" s="360">
        <f t="shared" si="125"/>
        <v>66.666666666666657</v>
      </c>
      <c r="AD41" s="360">
        <v>5</v>
      </c>
      <c r="AE41" s="360">
        <f t="shared" si="126"/>
        <v>66.666666666666657</v>
      </c>
      <c r="AF41" s="517">
        <v>30</v>
      </c>
      <c r="AG41" s="517">
        <v>0</v>
      </c>
      <c r="AH41" s="498">
        <f t="shared" si="127"/>
        <v>30</v>
      </c>
      <c r="AI41" s="517">
        <v>16</v>
      </c>
      <c r="AJ41" s="517">
        <v>0</v>
      </c>
      <c r="AK41" s="498">
        <f t="shared" si="128"/>
        <v>16</v>
      </c>
      <c r="AL41" s="498">
        <v>12</v>
      </c>
      <c r="AM41" s="498">
        <v>0</v>
      </c>
      <c r="AN41" s="498">
        <f t="shared" si="129"/>
        <v>12</v>
      </c>
      <c r="AO41" s="499">
        <f t="shared" si="85"/>
        <v>40</v>
      </c>
      <c r="AP41" s="499">
        <v>0</v>
      </c>
      <c r="AQ41" s="499">
        <f t="shared" si="86"/>
        <v>40</v>
      </c>
      <c r="AR41" s="360">
        <f t="shared" si="116"/>
        <v>75</v>
      </c>
      <c r="AS41" s="360">
        <v>0</v>
      </c>
      <c r="AT41" s="360">
        <f t="shared" si="117"/>
        <v>75</v>
      </c>
      <c r="AU41" s="517">
        <v>45</v>
      </c>
      <c r="AV41" s="517">
        <v>0</v>
      </c>
      <c r="AW41" s="498">
        <f t="shared" si="118"/>
        <v>45</v>
      </c>
      <c r="AX41" s="517">
        <v>7</v>
      </c>
      <c r="AY41" s="517">
        <v>0</v>
      </c>
      <c r="AZ41" s="498">
        <f t="shared" si="119"/>
        <v>7</v>
      </c>
      <c r="BA41" s="498">
        <v>8</v>
      </c>
      <c r="BB41" s="498">
        <v>0</v>
      </c>
      <c r="BC41" s="498">
        <f t="shared" si="120"/>
        <v>8</v>
      </c>
      <c r="BD41" s="500">
        <f t="shared" si="88"/>
        <v>17.777777777777779</v>
      </c>
      <c r="BE41" s="499">
        <v>0</v>
      </c>
      <c r="BF41" s="499">
        <f t="shared" si="89"/>
        <v>17.777777777777779</v>
      </c>
      <c r="BG41" s="360">
        <f t="shared" si="121"/>
        <v>114.28571428571428</v>
      </c>
      <c r="BH41" s="360">
        <v>0</v>
      </c>
      <c r="BI41" s="360">
        <f t="shared" si="122"/>
        <v>114.28571428571428</v>
      </c>
    </row>
    <row r="42" spans="1:61" s="501" customFormat="1" hidden="1" x14ac:dyDescent="0.2">
      <c r="A42" s="399" t="s">
        <v>56</v>
      </c>
      <c r="B42" s="502">
        <v>45</v>
      </c>
      <c r="C42" s="496"/>
      <c r="D42" s="502">
        <f t="shared" si="111"/>
        <v>45</v>
      </c>
      <c r="E42" s="502"/>
      <c r="F42" s="502"/>
      <c r="G42" s="502">
        <f t="shared" si="112"/>
        <v>0</v>
      </c>
      <c r="H42" s="502"/>
      <c r="I42" s="502"/>
      <c r="J42" s="502">
        <f t="shared" si="113"/>
        <v>0</v>
      </c>
      <c r="K42" s="399">
        <f t="shared" si="114"/>
        <v>0</v>
      </c>
      <c r="L42" s="399" t="e">
        <f t="shared" si="77"/>
        <v>#DIV/0!</v>
      </c>
      <c r="M42" s="399">
        <f t="shared" si="77"/>
        <v>0</v>
      </c>
      <c r="N42" s="399" t="e">
        <f t="shared" si="115"/>
        <v>#DIV/0!</v>
      </c>
      <c r="O42" s="399" t="e">
        <f t="shared" si="115"/>
        <v>#DIV/0!</v>
      </c>
      <c r="P42" s="399" t="e">
        <f t="shared" si="115"/>
        <v>#DIV/0!</v>
      </c>
      <c r="Q42" s="481">
        <v>45</v>
      </c>
      <c r="R42" s="481">
        <v>0</v>
      </c>
      <c r="S42" s="498">
        <v>45</v>
      </c>
      <c r="T42" s="517">
        <v>42</v>
      </c>
      <c r="U42" s="517">
        <v>0</v>
      </c>
      <c r="V42" s="498">
        <v>42</v>
      </c>
      <c r="W42" s="498">
        <v>28</v>
      </c>
      <c r="X42" s="498">
        <v>0</v>
      </c>
      <c r="Y42" s="498">
        <v>28</v>
      </c>
      <c r="Z42" s="338">
        <f t="shared" si="123"/>
        <v>62.222222222222221</v>
      </c>
      <c r="AA42" s="338">
        <v>6</v>
      </c>
      <c r="AB42" s="338">
        <f t="shared" si="124"/>
        <v>62.222222222222221</v>
      </c>
      <c r="AC42" s="360">
        <f t="shared" si="125"/>
        <v>66.666666666666657</v>
      </c>
      <c r="AD42" s="360">
        <v>6</v>
      </c>
      <c r="AE42" s="360">
        <f t="shared" si="126"/>
        <v>66.666666666666657</v>
      </c>
      <c r="AF42" s="517">
        <v>50</v>
      </c>
      <c r="AG42" s="517">
        <v>0</v>
      </c>
      <c r="AH42" s="498">
        <f t="shared" si="127"/>
        <v>50</v>
      </c>
      <c r="AI42" s="517">
        <v>43</v>
      </c>
      <c r="AJ42" s="517">
        <v>0</v>
      </c>
      <c r="AK42" s="498">
        <f t="shared" si="128"/>
        <v>43</v>
      </c>
      <c r="AL42" s="498">
        <v>36</v>
      </c>
      <c r="AM42" s="498">
        <v>0</v>
      </c>
      <c r="AN42" s="498">
        <f t="shared" si="129"/>
        <v>36</v>
      </c>
      <c r="AO42" s="499">
        <f t="shared" si="85"/>
        <v>72</v>
      </c>
      <c r="AP42" s="499">
        <v>0</v>
      </c>
      <c r="AQ42" s="499">
        <f t="shared" si="86"/>
        <v>72</v>
      </c>
      <c r="AR42" s="360">
        <f t="shared" si="116"/>
        <v>83.720930232558146</v>
      </c>
      <c r="AS42" s="360">
        <v>0</v>
      </c>
      <c r="AT42" s="360">
        <f t="shared" si="117"/>
        <v>83.720930232558146</v>
      </c>
      <c r="AU42" s="517">
        <v>75</v>
      </c>
      <c r="AV42" s="517">
        <v>0</v>
      </c>
      <c r="AW42" s="498">
        <f t="shared" si="118"/>
        <v>75</v>
      </c>
      <c r="AX42" s="517">
        <v>45</v>
      </c>
      <c r="AY42" s="517">
        <v>0</v>
      </c>
      <c r="AZ42" s="498">
        <f t="shared" si="119"/>
        <v>45</v>
      </c>
      <c r="BA42" s="498">
        <v>28</v>
      </c>
      <c r="BB42" s="498">
        <v>0</v>
      </c>
      <c r="BC42" s="498">
        <f t="shared" si="120"/>
        <v>28</v>
      </c>
      <c r="BD42" s="500">
        <f t="shared" si="88"/>
        <v>37.333333333333336</v>
      </c>
      <c r="BE42" s="499">
        <v>0</v>
      </c>
      <c r="BF42" s="499">
        <f t="shared" si="89"/>
        <v>37.333333333333336</v>
      </c>
      <c r="BG42" s="360">
        <f t="shared" si="121"/>
        <v>62.222222222222221</v>
      </c>
      <c r="BH42" s="360">
        <v>0</v>
      </c>
      <c r="BI42" s="360">
        <f t="shared" si="122"/>
        <v>62.222222222222221</v>
      </c>
    </row>
    <row r="43" spans="1:61" s="501" customFormat="1" hidden="1" x14ac:dyDescent="0.2">
      <c r="A43" s="399" t="s">
        <v>57</v>
      </c>
      <c r="B43" s="502">
        <v>25</v>
      </c>
      <c r="C43" s="496"/>
      <c r="D43" s="502">
        <f t="shared" si="111"/>
        <v>25</v>
      </c>
      <c r="E43" s="502"/>
      <c r="F43" s="502"/>
      <c r="G43" s="502">
        <f t="shared" si="112"/>
        <v>0</v>
      </c>
      <c r="H43" s="502"/>
      <c r="I43" s="502"/>
      <c r="J43" s="502">
        <f t="shared" si="113"/>
        <v>0</v>
      </c>
      <c r="K43" s="399">
        <f t="shared" si="114"/>
        <v>0</v>
      </c>
      <c r="L43" s="399" t="e">
        <f t="shared" si="77"/>
        <v>#DIV/0!</v>
      </c>
      <c r="M43" s="399">
        <f t="shared" si="77"/>
        <v>0</v>
      </c>
      <c r="N43" s="399" t="e">
        <f t="shared" si="115"/>
        <v>#DIV/0!</v>
      </c>
      <c r="O43" s="399" t="e">
        <f t="shared" si="115"/>
        <v>#DIV/0!</v>
      </c>
      <c r="P43" s="399" t="e">
        <f t="shared" si="115"/>
        <v>#DIV/0!</v>
      </c>
      <c r="Q43" s="481">
        <v>25</v>
      </c>
      <c r="R43" s="481">
        <v>0</v>
      </c>
      <c r="S43" s="498">
        <v>25</v>
      </c>
      <c r="T43" s="517">
        <v>27</v>
      </c>
      <c r="U43" s="517">
        <v>0</v>
      </c>
      <c r="V43" s="498">
        <v>27</v>
      </c>
      <c r="W43" s="498">
        <v>13</v>
      </c>
      <c r="X43" s="498">
        <v>0</v>
      </c>
      <c r="Y43" s="498">
        <v>13</v>
      </c>
      <c r="Z43" s="338">
        <f t="shared" si="123"/>
        <v>52</v>
      </c>
      <c r="AA43" s="338">
        <v>7</v>
      </c>
      <c r="AB43" s="338">
        <f t="shared" si="124"/>
        <v>52</v>
      </c>
      <c r="AC43" s="360">
        <f t="shared" si="125"/>
        <v>48.148148148148145</v>
      </c>
      <c r="AD43" s="360">
        <v>7</v>
      </c>
      <c r="AE43" s="360">
        <f t="shared" si="126"/>
        <v>48.148148148148145</v>
      </c>
      <c r="AF43" s="517">
        <v>30</v>
      </c>
      <c r="AG43" s="517">
        <v>0</v>
      </c>
      <c r="AH43" s="498">
        <f t="shared" si="127"/>
        <v>30</v>
      </c>
      <c r="AI43" s="517">
        <v>10</v>
      </c>
      <c r="AJ43" s="517">
        <v>0</v>
      </c>
      <c r="AK43" s="498">
        <f t="shared" si="128"/>
        <v>10</v>
      </c>
      <c r="AL43" s="498">
        <v>8</v>
      </c>
      <c r="AM43" s="498">
        <v>0</v>
      </c>
      <c r="AN43" s="498">
        <f t="shared" si="129"/>
        <v>8</v>
      </c>
      <c r="AO43" s="499">
        <f t="shared" si="85"/>
        <v>26.666666666666668</v>
      </c>
      <c r="AP43" s="499">
        <v>0</v>
      </c>
      <c r="AQ43" s="499">
        <f t="shared" si="86"/>
        <v>26.666666666666668</v>
      </c>
      <c r="AR43" s="360">
        <f t="shared" si="116"/>
        <v>80</v>
      </c>
      <c r="AS43" s="360">
        <v>0</v>
      </c>
      <c r="AT43" s="360">
        <f t="shared" si="117"/>
        <v>80</v>
      </c>
      <c r="AU43" s="517">
        <v>45</v>
      </c>
      <c r="AV43" s="517">
        <v>0</v>
      </c>
      <c r="AW43" s="498">
        <f t="shared" si="118"/>
        <v>45</v>
      </c>
      <c r="AX43" s="517">
        <v>18</v>
      </c>
      <c r="AY43" s="517">
        <v>0</v>
      </c>
      <c r="AZ43" s="498">
        <f t="shared" si="119"/>
        <v>18</v>
      </c>
      <c r="BA43" s="498">
        <v>11</v>
      </c>
      <c r="BB43" s="498">
        <v>0</v>
      </c>
      <c r="BC43" s="498">
        <f t="shared" si="120"/>
        <v>11</v>
      </c>
      <c r="BD43" s="500">
        <f t="shared" si="88"/>
        <v>24.444444444444443</v>
      </c>
      <c r="BE43" s="499">
        <v>0</v>
      </c>
      <c r="BF43" s="499">
        <f t="shared" si="89"/>
        <v>24.444444444444443</v>
      </c>
      <c r="BG43" s="360">
        <f t="shared" si="121"/>
        <v>61.111111111111114</v>
      </c>
      <c r="BH43" s="360">
        <v>0</v>
      </c>
      <c r="BI43" s="360">
        <f t="shared" si="122"/>
        <v>61.111111111111114</v>
      </c>
    </row>
    <row r="44" spans="1:61" ht="15.75" hidden="1" customHeight="1" x14ac:dyDescent="0.2">
      <c r="A44" s="490" t="s">
        <v>212</v>
      </c>
      <c r="B44" s="491">
        <f>SUM(B45:B46)</f>
        <v>105</v>
      </c>
      <c r="C44" s="491">
        <f t="shared" ref="C44:D44" si="130">SUM(C45:C46)</f>
        <v>0</v>
      </c>
      <c r="D44" s="491">
        <f t="shared" si="130"/>
        <v>105</v>
      </c>
      <c r="E44" s="491">
        <f>SUM(E45:E46)</f>
        <v>0</v>
      </c>
      <c r="F44" s="491">
        <f t="shared" ref="F44:G44" si="131">SUM(F45:F46)</f>
        <v>0</v>
      </c>
      <c r="G44" s="491">
        <f t="shared" si="131"/>
        <v>0</v>
      </c>
      <c r="H44" s="491">
        <f>SUM(H45:H46)</f>
        <v>0</v>
      </c>
      <c r="I44" s="491">
        <f t="shared" ref="I44:J44" si="132">SUM(I45:I46)</f>
        <v>0</v>
      </c>
      <c r="J44" s="491">
        <f t="shared" si="132"/>
        <v>0</v>
      </c>
      <c r="K44" s="490">
        <f>H44/B44*100</f>
        <v>0</v>
      </c>
      <c r="L44" s="490" t="e">
        <f t="shared" si="77"/>
        <v>#DIV/0!</v>
      </c>
      <c r="M44" s="490">
        <f t="shared" si="77"/>
        <v>0</v>
      </c>
      <c r="N44" s="490" t="e">
        <f>H44/F44*100</f>
        <v>#DIV/0!</v>
      </c>
      <c r="O44" s="490" t="e">
        <f t="shared" ref="O44:P44" si="133">I44/G44*100</f>
        <v>#DIV/0!</v>
      </c>
      <c r="P44" s="490" t="e">
        <f t="shared" si="133"/>
        <v>#DIV/0!</v>
      </c>
      <c r="Q44" s="492">
        <f>SUM(Q45:Q46)</f>
        <v>105</v>
      </c>
      <c r="R44" s="492">
        <f t="shared" ref="R44:Y44" si="134">SUM(R45:R46)</f>
        <v>0</v>
      </c>
      <c r="S44" s="492">
        <f t="shared" si="134"/>
        <v>105</v>
      </c>
      <c r="T44" s="492">
        <f t="shared" si="134"/>
        <v>118</v>
      </c>
      <c r="U44" s="492">
        <f t="shared" si="134"/>
        <v>0</v>
      </c>
      <c r="V44" s="492">
        <f t="shared" si="134"/>
        <v>118</v>
      </c>
      <c r="W44" s="492">
        <f t="shared" si="134"/>
        <v>107</v>
      </c>
      <c r="X44" s="492">
        <f t="shared" si="134"/>
        <v>0</v>
      </c>
      <c r="Y44" s="492">
        <f t="shared" si="134"/>
        <v>107</v>
      </c>
      <c r="Z44" s="493">
        <f>W44/Q44*100</f>
        <v>101.9047619047619</v>
      </c>
      <c r="AA44" s="493">
        <v>0</v>
      </c>
      <c r="AB44" s="493">
        <f>Y44/S44*100</f>
        <v>101.9047619047619</v>
      </c>
      <c r="AC44" s="384">
        <f>Z44/T44*100</f>
        <v>86.359967715899913</v>
      </c>
      <c r="AD44" s="384">
        <v>0</v>
      </c>
      <c r="AE44" s="384">
        <f>AB44/V44*100</f>
        <v>86.359967715899913</v>
      </c>
      <c r="AF44" s="492">
        <f>SUM(AF45:AF46)</f>
        <v>105</v>
      </c>
      <c r="AG44" s="492">
        <f t="shared" ref="AG44:AN44" si="135">SUM(AG45:AG46)</f>
        <v>0</v>
      </c>
      <c r="AH44" s="492">
        <f t="shared" si="135"/>
        <v>105</v>
      </c>
      <c r="AI44" s="492">
        <f t="shared" si="135"/>
        <v>133</v>
      </c>
      <c r="AJ44" s="492">
        <f t="shared" si="135"/>
        <v>0</v>
      </c>
      <c r="AK44" s="492">
        <f t="shared" si="135"/>
        <v>133</v>
      </c>
      <c r="AL44" s="492">
        <f t="shared" si="135"/>
        <v>111</v>
      </c>
      <c r="AM44" s="492">
        <f t="shared" si="135"/>
        <v>0</v>
      </c>
      <c r="AN44" s="492">
        <f t="shared" si="135"/>
        <v>111</v>
      </c>
      <c r="AO44" s="384">
        <f t="shared" si="85"/>
        <v>105.71428571428572</v>
      </c>
      <c r="AP44" s="384">
        <v>0</v>
      </c>
      <c r="AQ44" s="384">
        <f t="shared" si="86"/>
        <v>105.71428571428572</v>
      </c>
      <c r="AR44" s="384">
        <f>AO44/AI44*100</f>
        <v>79.484425349087005</v>
      </c>
      <c r="AS44" s="384">
        <v>0</v>
      </c>
      <c r="AT44" s="384">
        <f>AQ44/AK44*100</f>
        <v>79.484425349087005</v>
      </c>
      <c r="AU44" s="492">
        <f>SUM(AU45:AU46)</f>
        <v>105</v>
      </c>
      <c r="AV44" s="492">
        <f t="shared" ref="AV44:BC44" si="136">SUM(AV45:AV46)</f>
        <v>0</v>
      </c>
      <c r="AW44" s="492">
        <f t="shared" si="136"/>
        <v>105</v>
      </c>
      <c r="AX44" s="492">
        <f t="shared" si="136"/>
        <v>170</v>
      </c>
      <c r="AY44" s="492">
        <f t="shared" si="136"/>
        <v>0</v>
      </c>
      <c r="AZ44" s="492">
        <f t="shared" si="136"/>
        <v>170</v>
      </c>
      <c r="BA44" s="492">
        <f t="shared" si="136"/>
        <v>110</v>
      </c>
      <c r="BB44" s="492">
        <f t="shared" si="136"/>
        <v>0</v>
      </c>
      <c r="BC44" s="492">
        <f t="shared" si="136"/>
        <v>110</v>
      </c>
      <c r="BD44" s="492">
        <f t="shared" si="88"/>
        <v>104.76190476190477</v>
      </c>
      <c r="BE44" s="384">
        <v>0</v>
      </c>
      <c r="BF44" s="384">
        <f t="shared" si="89"/>
        <v>104.76190476190477</v>
      </c>
      <c r="BG44" s="384">
        <f>BD44/AX44*100</f>
        <v>61.624649859943979</v>
      </c>
      <c r="BH44" s="384">
        <v>0</v>
      </c>
      <c r="BI44" s="384">
        <f>BF44/AZ44*100</f>
        <v>61.624649859943979</v>
      </c>
    </row>
    <row r="45" spans="1:61" s="501" customFormat="1" hidden="1" x14ac:dyDescent="0.2">
      <c r="A45" s="399" t="s">
        <v>213</v>
      </c>
      <c r="B45" s="502">
        <v>45</v>
      </c>
      <c r="C45" s="496"/>
      <c r="D45" s="502">
        <f t="shared" ref="D45:D46" si="137">B45+C45</f>
        <v>45</v>
      </c>
      <c r="E45" s="502"/>
      <c r="F45" s="502"/>
      <c r="G45" s="502">
        <f t="shared" si="112"/>
        <v>0</v>
      </c>
      <c r="H45" s="502"/>
      <c r="I45" s="502"/>
      <c r="J45" s="502">
        <f t="shared" si="113"/>
        <v>0</v>
      </c>
      <c r="K45" s="399">
        <f t="shared" ref="K45:K46" si="138">H45/B45*100</f>
        <v>0</v>
      </c>
      <c r="L45" s="399" t="e">
        <f t="shared" si="77"/>
        <v>#DIV/0!</v>
      </c>
      <c r="M45" s="399">
        <f t="shared" si="77"/>
        <v>0</v>
      </c>
      <c r="N45" s="399" t="e">
        <f t="shared" ref="N45:P46" si="139">H45/E45*100</f>
        <v>#DIV/0!</v>
      </c>
      <c r="O45" s="399" t="e">
        <f t="shared" si="139"/>
        <v>#DIV/0!</v>
      </c>
      <c r="P45" s="399" t="e">
        <f t="shared" si="139"/>
        <v>#DIV/0!</v>
      </c>
      <c r="Q45" s="517">
        <v>45</v>
      </c>
      <c r="R45" s="517">
        <v>0</v>
      </c>
      <c r="S45" s="498">
        <v>45</v>
      </c>
      <c r="T45" s="517">
        <v>48</v>
      </c>
      <c r="U45" s="517">
        <v>0</v>
      </c>
      <c r="V45" s="498">
        <v>48</v>
      </c>
      <c r="W45" s="498">
        <v>44</v>
      </c>
      <c r="X45" s="498">
        <v>0</v>
      </c>
      <c r="Y45" s="498">
        <v>44</v>
      </c>
      <c r="Z45" s="338">
        <f t="shared" ref="Z45:Z46" si="140">W45/Q45*100</f>
        <v>97.777777777777771</v>
      </c>
      <c r="AA45" s="338">
        <v>7</v>
      </c>
      <c r="AB45" s="338">
        <f t="shared" ref="AB45:AB46" si="141">Y45/S45*100</f>
        <v>97.777777777777771</v>
      </c>
      <c r="AC45" s="360">
        <f t="shared" ref="AC45:AC46" si="142">W45/T45*100</f>
        <v>91.666666666666657</v>
      </c>
      <c r="AD45" s="360">
        <v>7</v>
      </c>
      <c r="AE45" s="360">
        <f t="shared" ref="AE45:AE46" si="143">Y45/V45*100</f>
        <v>91.666666666666657</v>
      </c>
      <c r="AF45" s="517">
        <v>45</v>
      </c>
      <c r="AG45" s="517">
        <v>0</v>
      </c>
      <c r="AH45" s="498">
        <f t="shared" ref="AH45:AH46" si="144">SUM(AF45:AG45)</f>
        <v>45</v>
      </c>
      <c r="AI45" s="517">
        <v>50</v>
      </c>
      <c r="AJ45" s="517">
        <v>0</v>
      </c>
      <c r="AK45" s="498">
        <f t="shared" ref="AK45:AK46" si="145">SUM(AI45:AJ45)</f>
        <v>50</v>
      </c>
      <c r="AL45" s="498">
        <v>48</v>
      </c>
      <c r="AM45" s="498">
        <v>0</v>
      </c>
      <c r="AN45" s="498">
        <f t="shared" ref="AN45:AN46" si="146">SUM(AL45:AM45)</f>
        <v>48</v>
      </c>
      <c r="AO45" s="499">
        <f t="shared" si="85"/>
        <v>106.66666666666667</v>
      </c>
      <c r="AP45" s="499">
        <v>0</v>
      </c>
      <c r="AQ45" s="499">
        <f t="shared" si="86"/>
        <v>106.66666666666667</v>
      </c>
      <c r="AR45" s="360">
        <f>AL45/AI45*100</f>
        <v>96</v>
      </c>
      <c r="AS45" s="360">
        <v>0</v>
      </c>
      <c r="AT45" s="360">
        <f>AN45/AK45*100</f>
        <v>96</v>
      </c>
      <c r="AU45" s="517">
        <v>45</v>
      </c>
      <c r="AV45" s="517">
        <v>0</v>
      </c>
      <c r="AW45" s="498">
        <f t="shared" ref="AW45:AW46" si="147">SUM(AU45:AV45)</f>
        <v>45</v>
      </c>
      <c r="AX45" s="517">
        <v>86</v>
      </c>
      <c r="AY45" s="517">
        <v>0</v>
      </c>
      <c r="AZ45" s="498">
        <f t="shared" ref="AZ45:AZ46" si="148">SUM(AX45:AY45)</f>
        <v>86</v>
      </c>
      <c r="BA45" s="498">
        <v>48</v>
      </c>
      <c r="BB45" s="498">
        <v>0</v>
      </c>
      <c r="BC45" s="498">
        <f t="shared" ref="BC45:BC46" si="149">SUM(BA45:BB45)</f>
        <v>48</v>
      </c>
      <c r="BD45" s="500">
        <f t="shared" si="88"/>
        <v>106.66666666666667</v>
      </c>
      <c r="BE45" s="499">
        <v>0</v>
      </c>
      <c r="BF45" s="499">
        <f t="shared" si="89"/>
        <v>106.66666666666667</v>
      </c>
      <c r="BG45" s="360">
        <f>BA45/AX45*100</f>
        <v>55.813953488372093</v>
      </c>
      <c r="BH45" s="360">
        <v>0</v>
      </c>
      <c r="BI45" s="360">
        <f>BC45/AZ45*100</f>
        <v>55.813953488372093</v>
      </c>
    </row>
    <row r="46" spans="1:61" s="501" customFormat="1" hidden="1" x14ac:dyDescent="0.2">
      <c r="A46" s="399" t="s">
        <v>214</v>
      </c>
      <c r="B46" s="502">
        <v>60</v>
      </c>
      <c r="C46" s="496"/>
      <c r="D46" s="502">
        <f t="shared" si="137"/>
        <v>60</v>
      </c>
      <c r="E46" s="502"/>
      <c r="F46" s="502"/>
      <c r="G46" s="502">
        <f t="shared" si="112"/>
        <v>0</v>
      </c>
      <c r="H46" s="502"/>
      <c r="I46" s="502"/>
      <c r="J46" s="502">
        <f t="shared" si="113"/>
        <v>0</v>
      </c>
      <c r="K46" s="399">
        <f t="shared" si="138"/>
        <v>0</v>
      </c>
      <c r="L46" s="399" t="e">
        <f t="shared" si="77"/>
        <v>#DIV/0!</v>
      </c>
      <c r="M46" s="399">
        <f t="shared" si="77"/>
        <v>0</v>
      </c>
      <c r="N46" s="399" t="e">
        <f t="shared" si="139"/>
        <v>#DIV/0!</v>
      </c>
      <c r="O46" s="399" t="e">
        <f t="shared" si="139"/>
        <v>#DIV/0!</v>
      </c>
      <c r="P46" s="399" t="e">
        <f t="shared" si="139"/>
        <v>#DIV/0!</v>
      </c>
      <c r="Q46" s="517">
        <v>60</v>
      </c>
      <c r="R46" s="517">
        <v>0</v>
      </c>
      <c r="S46" s="498">
        <v>60</v>
      </c>
      <c r="T46" s="517">
        <v>70</v>
      </c>
      <c r="U46" s="517">
        <v>0</v>
      </c>
      <c r="V46" s="498">
        <v>70</v>
      </c>
      <c r="W46" s="498">
        <v>63</v>
      </c>
      <c r="X46" s="498">
        <v>0</v>
      </c>
      <c r="Y46" s="498">
        <v>63</v>
      </c>
      <c r="Z46" s="338">
        <f t="shared" si="140"/>
        <v>105</v>
      </c>
      <c r="AA46" s="338">
        <v>7</v>
      </c>
      <c r="AB46" s="338">
        <f t="shared" si="141"/>
        <v>105</v>
      </c>
      <c r="AC46" s="360">
        <f t="shared" si="142"/>
        <v>90</v>
      </c>
      <c r="AD46" s="360">
        <v>7</v>
      </c>
      <c r="AE46" s="360">
        <f t="shared" si="143"/>
        <v>90</v>
      </c>
      <c r="AF46" s="517">
        <v>60</v>
      </c>
      <c r="AG46" s="517">
        <v>0</v>
      </c>
      <c r="AH46" s="498">
        <f t="shared" si="144"/>
        <v>60</v>
      </c>
      <c r="AI46" s="517">
        <v>83</v>
      </c>
      <c r="AJ46" s="517">
        <v>0</v>
      </c>
      <c r="AK46" s="498">
        <f t="shared" si="145"/>
        <v>83</v>
      </c>
      <c r="AL46" s="498">
        <v>63</v>
      </c>
      <c r="AM46" s="498">
        <v>0</v>
      </c>
      <c r="AN46" s="498">
        <f t="shared" si="146"/>
        <v>63</v>
      </c>
      <c r="AO46" s="499">
        <f t="shared" si="85"/>
        <v>105</v>
      </c>
      <c r="AP46" s="499">
        <v>0</v>
      </c>
      <c r="AQ46" s="499">
        <f t="shared" si="86"/>
        <v>105</v>
      </c>
      <c r="AR46" s="360">
        <f>AL46/AI46*100</f>
        <v>75.903614457831324</v>
      </c>
      <c r="AS46" s="360">
        <v>0</v>
      </c>
      <c r="AT46" s="360">
        <f>AN46/AK46*100</f>
        <v>75.903614457831324</v>
      </c>
      <c r="AU46" s="517">
        <v>60</v>
      </c>
      <c r="AV46" s="517">
        <v>0</v>
      </c>
      <c r="AW46" s="498">
        <f t="shared" si="147"/>
        <v>60</v>
      </c>
      <c r="AX46" s="517">
        <v>84</v>
      </c>
      <c r="AY46" s="517">
        <v>0</v>
      </c>
      <c r="AZ46" s="498">
        <f t="shared" si="148"/>
        <v>84</v>
      </c>
      <c r="BA46" s="498">
        <v>62</v>
      </c>
      <c r="BB46" s="498">
        <v>0</v>
      </c>
      <c r="BC46" s="498">
        <f t="shared" si="149"/>
        <v>62</v>
      </c>
      <c r="BD46" s="500">
        <f t="shared" si="88"/>
        <v>103.33333333333334</v>
      </c>
      <c r="BE46" s="499">
        <v>0</v>
      </c>
      <c r="BF46" s="499">
        <f t="shared" si="89"/>
        <v>103.33333333333334</v>
      </c>
      <c r="BG46" s="360">
        <f>BA46/AX46*100</f>
        <v>73.80952380952381</v>
      </c>
      <c r="BH46" s="360">
        <v>0</v>
      </c>
      <c r="BI46" s="360">
        <f>BC46/AZ46*100</f>
        <v>73.80952380952381</v>
      </c>
    </row>
    <row r="47" spans="1:61" ht="15.75" hidden="1" customHeight="1" x14ac:dyDescent="0.2">
      <c r="A47" s="490" t="s">
        <v>215</v>
      </c>
      <c r="B47" s="491">
        <f>SUM(B48:B49)</f>
        <v>80</v>
      </c>
      <c r="C47" s="491">
        <f t="shared" ref="C47:D47" si="150">SUM(C48:C49)</f>
        <v>0</v>
      </c>
      <c r="D47" s="491">
        <f t="shared" si="150"/>
        <v>80</v>
      </c>
      <c r="E47" s="491">
        <f>SUM(E48:E49)</f>
        <v>0</v>
      </c>
      <c r="F47" s="491">
        <f t="shared" ref="F47:G47" si="151">SUM(F48:F49)</f>
        <v>0</v>
      </c>
      <c r="G47" s="491">
        <f t="shared" si="151"/>
        <v>0</v>
      </c>
      <c r="H47" s="491">
        <f>SUM(H48:H49)</f>
        <v>0</v>
      </c>
      <c r="I47" s="491">
        <f t="shared" ref="I47:J47" si="152">SUM(I48:I49)</f>
        <v>0</v>
      </c>
      <c r="J47" s="491">
        <f t="shared" si="152"/>
        <v>0</v>
      </c>
      <c r="K47" s="490">
        <f>H47/B47*100</f>
        <v>0</v>
      </c>
      <c r="L47" s="490" t="e">
        <f t="shared" ref="L47:M56" si="153">I47/C47*100</f>
        <v>#DIV/0!</v>
      </c>
      <c r="M47" s="490">
        <f t="shared" si="153"/>
        <v>0</v>
      </c>
      <c r="N47" s="490" t="e">
        <f>H47/F47*100</f>
        <v>#DIV/0!</v>
      </c>
      <c r="O47" s="490" t="e">
        <f t="shared" ref="O47:P47" si="154">I47/G47*100</f>
        <v>#DIV/0!</v>
      </c>
      <c r="P47" s="490" t="e">
        <f t="shared" si="154"/>
        <v>#DIV/0!</v>
      </c>
      <c r="Q47" s="492">
        <f>SUM(Q48)</f>
        <v>50</v>
      </c>
      <c r="R47" s="492">
        <f t="shared" ref="R47:Y47" si="155">SUM(R48)</f>
        <v>0</v>
      </c>
      <c r="S47" s="492">
        <f t="shared" si="155"/>
        <v>50</v>
      </c>
      <c r="T47" s="492">
        <f t="shared" si="155"/>
        <v>63</v>
      </c>
      <c r="U47" s="492">
        <f t="shared" si="155"/>
        <v>0</v>
      </c>
      <c r="V47" s="492">
        <f t="shared" si="155"/>
        <v>63</v>
      </c>
      <c r="W47" s="492">
        <f t="shared" si="155"/>
        <v>48</v>
      </c>
      <c r="X47" s="492">
        <f t="shared" si="155"/>
        <v>0</v>
      </c>
      <c r="Y47" s="492">
        <f t="shared" si="155"/>
        <v>48</v>
      </c>
      <c r="Z47" s="493">
        <f>W47/Q47*100</f>
        <v>96</v>
      </c>
      <c r="AA47" s="493">
        <v>0</v>
      </c>
      <c r="AB47" s="493">
        <f>Y47/S47*100</f>
        <v>96</v>
      </c>
      <c r="AC47" s="384">
        <f>Z47/T47*100</f>
        <v>152.38095238095238</v>
      </c>
      <c r="AD47" s="384">
        <v>0</v>
      </c>
      <c r="AE47" s="384">
        <f>AB47/V47*100</f>
        <v>152.38095238095238</v>
      </c>
      <c r="AF47" s="492">
        <f>SUM(AF48)</f>
        <v>50</v>
      </c>
      <c r="AG47" s="492">
        <f t="shared" ref="AG47:AN47" si="156">SUM(AG48)</f>
        <v>0</v>
      </c>
      <c r="AH47" s="492">
        <f t="shared" si="156"/>
        <v>50</v>
      </c>
      <c r="AI47" s="492">
        <f t="shared" si="156"/>
        <v>76</v>
      </c>
      <c r="AJ47" s="492">
        <f t="shared" si="156"/>
        <v>0</v>
      </c>
      <c r="AK47" s="492">
        <f t="shared" si="156"/>
        <v>76</v>
      </c>
      <c r="AL47" s="492">
        <f t="shared" si="156"/>
        <v>51</v>
      </c>
      <c r="AM47" s="492">
        <f t="shared" si="156"/>
        <v>0</v>
      </c>
      <c r="AN47" s="492">
        <f t="shared" si="156"/>
        <v>51</v>
      </c>
      <c r="AO47" s="384">
        <f t="shared" si="85"/>
        <v>102</v>
      </c>
      <c r="AP47" s="384">
        <v>0</v>
      </c>
      <c r="AQ47" s="384">
        <f t="shared" si="86"/>
        <v>102</v>
      </c>
      <c r="AR47" s="384">
        <f>AO47/AI47*100</f>
        <v>134.21052631578948</v>
      </c>
      <c r="AS47" s="384">
        <v>0</v>
      </c>
      <c r="AT47" s="384">
        <f>AQ47/AK47*100</f>
        <v>134.21052631578948</v>
      </c>
      <c r="AU47" s="492">
        <f>SUM(AU48)</f>
        <v>60</v>
      </c>
      <c r="AV47" s="492">
        <f t="shared" ref="AV47:BC47" si="157">SUM(AV48)</f>
        <v>0</v>
      </c>
      <c r="AW47" s="492">
        <f t="shared" si="157"/>
        <v>60</v>
      </c>
      <c r="AX47" s="492">
        <f t="shared" si="157"/>
        <v>73</v>
      </c>
      <c r="AY47" s="492">
        <f t="shared" si="157"/>
        <v>0</v>
      </c>
      <c r="AZ47" s="492">
        <f t="shared" si="157"/>
        <v>73</v>
      </c>
      <c r="BA47" s="492">
        <f t="shared" si="157"/>
        <v>50</v>
      </c>
      <c r="BB47" s="492">
        <f t="shared" si="157"/>
        <v>0</v>
      </c>
      <c r="BC47" s="492">
        <f t="shared" si="157"/>
        <v>50</v>
      </c>
      <c r="BD47" s="492">
        <f t="shared" si="88"/>
        <v>83.333333333333343</v>
      </c>
      <c r="BE47" s="384">
        <v>0</v>
      </c>
      <c r="BF47" s="384">
        <f t="shared" si="89"/>
        <v>83.333333333333343</v>
      </c>
      <c r="BG47" s="384">
        <f>BD47/AX47*100</f>
        <v>114.15525114155251</v>
      </c>
      <c r="BH47" s="384">
        <v>0</v>
      </c>
      <c r="BI47" s="384">
        <f>BF47/AZ47*100</f>
        <v>114.15525114155251</v>
      </c>
    </row>
    <row r="48" spans="1:61" s="501" customFormat="1" hidden="1" x14ac:dyDescent="0.2">
      <c r="A48" s="399" t="s">
        <v>216</v>
      </c>
      <c r="B48" s="502">
        <v>40</v>
      </c>
      <c r="C48" s="496"/>
      <c r="D48" s="502">
        <f t="shared" ref="D48:D49" si="158">B48+C48</f>
        <v>40</v>
      </c>
      <c r="E48" s="502"/>
      <c r="F48" s="502"/>
      <c r="G48" s="502">
        <f t="shared" si="112"/>
        <v>0</v>
      </c>
      <c r="H48" s="502"/>
      <c r="I48" s="502"/>
      <c r="J48" s="502">
        <f t="shared" si="113"/>
        <v>0</v>
      </c>
      <c r="K48" s="399">
        <f t="shared" ref="K48:K49" si="159">H48/B48*100</f>
        <v>0</v>
      </c>
      <c r="L48" s="399" t="e">
        <f t="shared" si="153"/>
        <v>#DIV/0!</v>
      </c>
      <c r="M48" s="399">
        <f t="shared" si="153"/>
        <v>0</v>
      </c>
      <c r="N48" s="399" t="e">
        <f t="shared" ref="N48:P49" si="160">H48/E48*100</f>
        <v>#DIV/0!</v>
      </c>
      <c r="O48" s="399" t="e">
        <f t="shared" si="160"/>
        <v>#DIV/0!</v>
      </c>
      <c r="P48" s="399" t="e">
        <f t="shared" si="160"/>
        <v>#DIV/0!</v>
      </c>
      <c r="Q48" s="481">
        <v>50</v>
      </c>
      <c r="R48" s="481">
        <v>0</v>
      </c>
      <c r="S48" s="498">
        <f t="shared" ref="S48" si="161">SUM(Q48:R48)</f>
        <v>50</v>
      </c>
      <c r="T48" s="517">
        <v>63</v>
      </c>
      <c r="U48" s="517">
        <v>0</v>
      </c>
      <c r="V48" s="498">
        <f>SUM(T48:U48)</f>
        <v>63</v>
      </c>
      <c r="W48" s="498">
        <v>48</v>
      </c>
      <c r="X48" s="498">
        <v>0</v>
      </c>
      <c r="Y48" s="498">
        <f>SUM(W48:X48)</f>
        <v>48</v>
      </c>
      <c r="Z48" s="338">
        <f t="shared" ref="Z48" si="162">W48/Q48*100</f>
        <v>96</v>
      </c>
      <c r="AA48" s="338">
        <v>7</v>
      </c>
      <c r="AB48" s="338">
        <f t="shared" ref="AB48" si="163">Y48/S48*100</f>
        <v>96</v>
      </c>
      <c r="AC48" s="360">
        <f t="shared" ref="AC48" si="164">W48/T48*100</f>
        <v>76.19047619047619</v>
      </c>
      <c r="AD48" s="360">
        <v>7</v>
      </c>
      <c r="AE48" s="360">
        <f t="shared" ref="AE48" si="165">Y48/V48*100</f>
        <v>76.19047619047619</v>
      </c>
      <c r="AF48" s="517">
        <v>50</v>
      </c>
      <c r="AG48" s="517"/>
      <c r="AH48" s="498">
        <f t="shared" ref="AH48" si="166">SUM(AF48:AG48)</f>
        <v>50</v>
      </c>
      <c r="AI48" s="517">
        <v>76</v>
      </c>
      <c r="AJ48" s="517"/>
      <c r="AK48" s="498">
        <f>SUM(AI48:AJ48)</f>
        <v>76</v>
      </c>
      <c r="AL48" s="498">
        <v>51</v>
      </c>
      <c r="AM48" s="498"/>
      <c r="AN48" s="498">
        <f>SUM(AL48:AM48)</f>
        <v>51</v>
      </c>
      <c r="AO48" s="360">
        <f t="shared" si="85"/>
        <v>102</v>
      </c>
      <c r="AP48" s="360">
        <v>0</v>
      </c>
      <c r="AQ48" s="360">
        <f t="shared" si="86"/>
        <v>102</v>
      </c>
      <c r="AR48" s="360">
        <f>AL48/AI48*100</f>
        <v>67.10526315789474</v>
      </c>
      <c r="AS48" s="360">
        <v>0</v>
      </c>
      <c r="AT48" s="360">
        <f>AN48/AK48*100</f>
        <v>67.10526315789474</v>
      </c>
      <c r="AU48" s="517">
        <v>60</v>
      </c>
      <c r="AV48" s="517">
        <v>0</v>
      </c>
      <c r="AW48" s="498">
        <f t="shared" ref="AW48" si="167">SUM(AU48:AV48)</f>
        <v>60</v>
      </c>
      <c r="AX48" s="517">
        <v>73</v>
      </c>
      <c r="AY48" s="517"/>
      <c r="AZ48" s="498">
        <f>SUM(AX48:AY48)</f>
        <v>73</v>
      </c>
      <c r="BA48" s="498">
        <v>50</v>
      </c>
      <c r="BB48" s="498"/>
      <c r="BC48" s="498">
        <f>SUM(BA48:BB48)</f>
        <v>50</v>
      </c>
      <c r="BD48" s="498">
        <f t="shared" si="88"/>
        <v>83.333333333333343</v>
      </c>
      <c r="BE48" s="360">
        <v>0</v>
      </c>
      <c r="BF48" s="360">
        <f t="shared" si="89"/>
        <v>83.333333333333343</v>
      </c>
      <c r="BG48" s="360">
        <f>BA48/AX48*100</f>
        <v>68.493150684931507</v>
      </c>
      <c r="BH48" s="360">
        <v>0</v>
      </c>
      <c r="BI48" s="360">
        <f>BC48/AZ48*100</f>
        <v>68.493150684931507</v>
      </c>
    </row>
    <row r="49" spans="1:61" s="501" customFormat="1" hidden="1" x14ac:dyDescent="0.2">
      <c r="A49" s="399" t="s">
        <v>217</v>
      </c>
      <c r="B49" s="502">
        <v>40</v>
      </c>
      <c r="C49" s="496"/>
      <c r="D49" s="502">
        <f t="shared" si="158"/>
        <v>40</v>
      </c>
      <c r="E49" s="502"/>
      <c r="F49" s="502"/>
      <c r="G49" s="502">
        <f t="shared" si="112"/>
        <v>0</v>
      </c>
      <c r="H49" s="502"/>
      <c r="I49" s="502"/>
      <c r="J49" s="502">
        <f t="shared" si="113"/>
        <v>0</v>
      </c>
      <c r="K49" s="399">
        <f t="shared" si="159"/>
        <v>0</v>
      </c>
      <c r="L49" s="399" t="e">
        <f t="shared" si="153"/>
        <v>#DIV/0!</v>
      </c>
      <c r="M49" s="399">
        <f t="shared" si="153"/>
        <v>0</v>
      </c>
      <c r="N49" s="399" t="e">
        <f t="shared" si="160"/>
        <v>#DIV/0!</v>
      </c>
      <c r="O49" s="399" t="e">
        <f t="shared" si="160"/>
        <v>#DIV/0!</v>
      </c>
      <c r="P49" s="399" t="e">
        <f t="shared" si="160"/>
        <v>#DIV/0!</v>
      </c>
      <c r="Q49" s="481"/>
      <c r="R49" s="481"/>
      <c r="S49" s="498"/>
      <c r="T49" s="517"/>
      <c r="U49" s="517"/>
      <c r="V49" s="498"/>
      <c r="W49" s="498"/>
      <c r="X49" s="498"/>
      <c r="Y49" s="498"/>
      <c r="Z49" s="338"/>
      <c r="AA49" s="338"/>
      <c r="AB49" s="338"/>
      <c r="AC49" s="360"/>
      <c r="AD49" s="360"/>
      <c r="AE49" s="360"/>
      <c r="AF49" s="517"/>
      <c r="AG49" s="517"/>
      <c r="AH49" s="498"/>
      <c r="AI49" s="517"/>
      <c r="AJ49" s="517"/>
      <c r="AK49" s="498"/>
      <c r="AL49" s="498"/>
      <c r="AM49" s="498"/>
      <c r="AN49" s="498"/>
      <c r="AO49" s="360"/>
      <c r="AP49" s="360"/>
      <c r="AQ49" s="360"/>
      <c r="AR49" s="360"/>
      <c r="AS49" s="360"/>
      <c r="AT49" s="360"/>
      <c r="AU49" s="517"/>
      <c r="AV49" s="517"/>
      <c r="AW49" s="498"/>
      <c r="AX49" s="517"/>
      <c r="AY49" s="517"/>
      <c r="AZ49" s="498"/>
      <c r="BA49" s="498"/>
      <c r="BB49" s="498"/>
      <c r="BC49" s="498"/>
      <c r="BD49" s="498"/>
      <c r="BE49" s="360"/>
      <c r="BF49" s="360"/>
      <c r="BG49" s="360"/>
      <c r="BH49" s="360"/>
      <c r="BI49" s="360"/>
    </row>
    <row r="50" spans="1:61" s="55" customFormat="1" ht="15.75" hidden="1" customHeight="1" x14ac:dyDescent="0.2">
      <c r="A50" s="487" t="s">
        <v>241</v>
      </c>
      <c r="B50" s="402">
        <f>SUM(B51,B53,B55,B59)</f>
        <v>495</v>
      </c>
      <c r="C50" s="402">
        <f t="shared" ref="C50:D50" si="168">SUM(C51,C53,C55,C59)</f>
        <v>285</v>
      </c>
      <c r="D50" s="402">
        <f t="shared" si="168"/>
        <v>780</v>
      </c>
      <c r="E50" s="402">
        <f>SUM(E51,E53,E55,E59)</f>
        <v>0</v>
      </c>
      <c r="F50" s="402">
        <f t="shared" ref="F50:G50" si="169">SUM(F51,F53,F55,F59)</f>
        <v>0</v>
      </c>
      <c r="G50" s="402">
        <f t="shared" si="169"/>
        <v>0</v>
      </c>
      <c r="H50" s="402">
        <f>SUM(H51,H53,H55,H59)</f>
        <v>0</v>
      </c>
      <c r="I50" s="402">
        <f t="shared" ref="I50:J50" si="170">SUM(I51,I53,I55,I59)</f>
        <v>0</v>
      </c>
      <c r="J50" s="402">
        <f t="shared" si="170"/>
        <v>0</v>
      </c>
      <c r="K50" s="487">
        <f>H50/B50*100</f>
        <v>0</v>
      </c>
      <c r="L50" s="487">
        <f t="shared" si="153"/>
        <v>0</v>
      </c>
      <c r="M50" s="487">
        <f t="shared" si="153"/>
        <v>0</v>
      </c>
      <c r="N50" s="487"/>
      <c r="O50" s="487"/>
      <c r="P50" s="487"/>
      <c r="Q50" s="403">
        <f>Q51+Q53+Q55+Q59</f>
        <v>615</v>
      </c>
      <c r="R50" s="403">
        <f>R51+R53+R55+R59</f>
        <v>315</v>
      </c>
      <c r="S50" s="403">
        <f>S51+S53+S55+S59</f>
        <v>930</v>
      </c>
      <c r="T50" s="403">
        <f t="shared" ref="T50:V50" si="171">T51+T55+T59</f>
        <v>933</v>
      </c>
      <c r="U50" s="403">
        <f t="shared" si="171"/>
        <v>83</v>
      </c>
      <c r="V50" s="403">
        <f t="shared" si="171"/>
        <v>1016</v>
      </c>
      <c r="W50" s="403">
        <f>W51+W53+W55+W59</f>
        <v>612</v>
      </c>
      <c r="X50" s="403">
        <f>X51+X53+X55+X59</f>
        <v>278</v>
      </c>
      <c r="Y50" s="403">
        <f>Y51+Y53+Y55+Y59</f>
        <v>890</v>
      </c>
      <c r="Z50" s="488">
        <f>W50/Q50*100</f>
        <v>99.512195121951223</v>
      </c>
      <c r="AA50" s="488">
        <f>X50/R50*100</f>
        <v>88.253968253968253</v>
      </c>
      <c r="AB50" s="488">
        <f>Y50/S50*100</f>
        <v>95.6989247311828</v>
      </c>
      <c r="AC50" s="489">
        <f>W50/T50*100</f>
        <v>65.59485530546624</v>
      </c>
      <c r="AD50" s="489">
        <f>X50/U50*100</f>
        <v>334.93975903614455</v>
      </c>
      <c r="AE50" s="489">
        <f>Y50/V50*100</f>
        <v>87.5984251968504</v>
      </c>
      <c r="AF50" s="403">
        <f>AF51+AF53+AF55+AF59</f>
        <v>695</v>
      </c>
      <c r="AG50" s="403">
        <f>AG51+AG53+AG55+AG59</f>
        <v>310</v>
      </c>
      <c r="AH50" s="403">
        <f>AH51+AH53+AH55+AH59</f>
        <v>1005</v>
      </c>
      <c r="AI50" s="403">
        <f t="shared" ref="AI50:AK50" si="172">AI51+AI55+AI59</f>
        <v>942</v>
      </c>
      <c r="AJ50" s="403">
        <f t="shared" si="172"/>
        <v>133</v>
      </c>
      <c r="AK50" s="403">
        <f t="shared" si="172"/>
        <v>1075</v>
      </c>
      <c r="AL50" s="403">
        <f>AL51+AL53+AL55+AL59</f>
        <v>729</v>
      </c>
      <c r="AM50" s="403">
        <f>AM51+AM53+AM55+AM59</f>
        <v>302</v>
      </c>
      <c r="AN50" s="403">
        <f>AN51+AN53+AN55+AN59</f>
        <v>1031</v>
      </c>
      <c r="AO50" s="489">
        <f t="shared" si="85"/>
        <v>104.89208633093526</v>
      </c>
      <c r="AP50" s="489">
        <f>AM50/AG50*100</f>
        <v>97.41935483870968</v>
      </c>
      <c r="AQ50" s="489">
        <f t="shared" si="86"/>
        <v>102.58706467661692</v>
      </c>
      <c r="AR50" s="489">
        <f>AL50/AI50*100</f>
        <v>77.388535031847141</v>
      </c>
      <c r="AS50" s="489">
        <f>AM50/AJ50*100</f>
        <v>227.06766917293234</v>
      </c>
      <c r="AT50" s="489">
        <f>AN50/AK50*100</f>
        <v>95.906976744186039</v>
      </c>
      <c r="AU50" s="403">
        <f>AU51+AU53+AU55+AU59</f>
        <v>755</v>
      </c>
      <c r="AV50" s="403">
        <f>AV51+AV53+AV55+AV59</f>
        <v>375</v>
      </c>
      <c r="AW50" s="403">
        <f>AW51+AW53+AW55+AW59</f>
        <v>1130</v>
      </c>
      <c r="AX50" s="403">
        <f t="shared" ref="AX50:AZ50" si="173">AX51+AX55+AX59</f>
        <v>857</v>
      </c>
      <c r="AY50" s="403">
        <f t="shared" si="173"/>
        <v>119</v>
      </c>
      <c r="AZ50" s="403">
        <f t="shared" si="173"/>
        <v>976</v>
      </c>
      <c r="BA50" s="403">
        <f>BA51+BA53+BA55+BA59</f>
        <v>624</v>
      </c>
      <c r="BB50" s="403">
        <f>BB51+BB53+BB55+BB59</f>
        <v>291</v>
      </c>
      <c r="BC50" s="403">
        <f>BC51+BC53+BC55+BC59</f>
        <v>915</v>
      </c>
      <c r="BD50" s="403">
        <f t="shared" si="88"/>
        <v>82.649006622516552</v>
      </c>
      <c r="BE50" s="489">
        <f t="shared" si="88"/>
        <v>77.600000000000009</v>
      </c>
      <c r="BF50" s="489">
        <f t="shared" si="89"/>
        <v>80.973451327433636</v>
      </c>
      <c r="BG50" s="489">
        <f>BA50/AX50*100</f>
        <v>72.81213535589265</v>
      </c>
      <c r="BH50" s="489">
        <f>BB50/AY50*100</f>
        <v>244.53781512605045</v>
      </c>
      <c r="BI50" s="489">
        <f>BC50/AZ50*100</f>
        <v>93.75</v>
      </c>
    </row>
    <row r="51" spans="1:61" ht="15.75" hidden="1" customHeight="1" x14ac:dyDescent="0.2">
      <c r="A51" s="490" t="s">
        <v>208</v>
      </c>
      <c r="B51" s="491">
        <f>SUM(B52)</f>
        <v>220</v>
      </c>
      <c r="C51" s="491">
        <f t="shared" ref="C51:D51" si="174">SUM(C52)</f>
        <v>0</v>
      </c>
      <c r="D51" s="491">
        <f t="shared" si="174"/>
        <v>220</v>
      </c>
      <c r="E51" s="491">
        <f>SUM(E52)</f>
        <v>0</v>
      </c>
      <c r="F51" s="491">
        <f t="shared" ref="F51:G51" si="175">SUM(F52)</f>
        <v>0</v>
      </c>
      <c r="G51" s="491">
        <f t="shared" si="175"/>
        <v>0</v>
      </c>
      <c r="H51" s="491">
        <f>SUM(H52)</f>
        <v>0</v>
      </c>
      <c r="I51" s="491">
        <f t="shared" ref="I51:J51" si="176">SUM(I52)</f>
        <v>0</v>
      </c>
      <c r="J51" s="491">
        <f t="shared" si="176"/>
        <v>0</v>
      </c>
      <c r="K51" s="490">
        <f>H51/B51*100</f>
        <v>0</v>
      </c>
      <c r="L51" s="490" t="e">
        <f t="shared" si="153"/>
        <v>#DIV/0!</v>
      </c>
      <c r="M51" s="490">
        <f t="shared" si="153"/>
        <v>0</v>
      </c>
      <c r="N51" s="490" t="e">
        <f>H51/F51*100</f>
        <v>#DIV/0!</v>
      </c>
      <c r="O51" s="490" t="e">
        <f t="shared" ref="O51:P51" si="177">I51/G51*100</f>
        <v>#DIV/0!</v>
      </c>
      <c r="P51" s="490" t="e">
        <f t="shared" si="177"/>
        <v>#DIV/0!</v>
      </c>
      <c r="Q51" s="492">
        <f>SUM(Q52)</f>
        <v>260</v>
      </c>
      <c r="R51" s="492">
        <f t="shared" ref="R51:Y51" si="178">SUM(R52)</f>
        <v>0</v>
      </c>
      <c r="S51" s="492">
        <f t="shared" si="178"/>
        <v>260</v>
      </c>
      <c r="T51" s="492">
        <f t="shared" si="178"/>
        <v>370</v>
      </c>
      <c r="U51" s="492">
        <f t="shared" si="178"/>
        <v>0</v>
      </c>
      <c r="V51" s="492">
        <f t="shared" si="178"/>
        <v>370</v>
      </c>
      <c r="W51" s="492">
        <f t="shared" si="178"/>
        <v>264</v>
      </c>
      <c r="X51" s="492">
        <f t="shared" si="178"/>
        <v>0</v>
      </c>
      <c r="Y51" s="492">
        <f t="shared" si="178"/>
        <v>264</v>
      </c>
      <c r="Z51" s="493">
        <f>W51/Q51*100</f>
        <v>101.53846153846153</v>
      </c>
      <c r="AA51" s="493">
        <v>0</v>
      </c>
      <c r="AB51" s="493">
        <f>Y51/S51*100</f>
        <v>101.53846153846153</v>
      </c>
      <c r="AC51" s="384">
        <f>Z51/T51*100</f>
        <v>27.44282744282744</v>
      </c>
      <c r="AD51" s="384">
        <v>0</v>
      </c>
      <c r="AE51" s="384">
        <f>AB51/V51*100</f>
        <v>27.44282744282744</v>
      </c>
      <c r="AF51" s="492">
        <f>SUM(AF52)</f>
        <v>320</v>
      </c>
      <c r="AG51" s="492">
        <f t="shared" ref="AG51:AN51" si="179">SUM(AG52)</f>
        <v>0</v>
      </c>
      <c r="AH51" s="492">
        <f t="shared" si="179"/>
        <v>320</v>
      </c>
      <c r="AI51" s="492">
        <f t="shared" si="179"/>
        <v>322</v>
      </c>
      <c r="AJ51" s="492">
        <f t="shared" si="179"/>
        <v>0</v>
      </c>
      <c r="AK51" s="492">
        <f t="shared" si="179"/>
        <v>322</v>
      </c>
      <c r="AL51" s="492">
        <f t="shared" si="179"/>
        <v>326</v>
      </c>
      <c r="AM51" s="492">
        <f t="shared" si="179"/>
        <v>0</v>
      </c>
      <c r="AN51" s="492">
        <f t="shared" si="179"/>
        <v>326</v>
      </c>
      <c r="AO51" s="384">
        <f t="shared" si="85"/>
        <v>101.875</v>
      </c>
      <c r="AP51" s="384">
        <v>0</v>
      </c>
      <c r="AQ51" s="384">
        <f t="shared" si="86"/>
        <v>101.875</v>
      </c>
      <c r="AR51" s="384">
        <f>AO51/AI51*100</f>
        <v>31.638198757763973</v>
      </c>
      <c r="AS51" s="384">
        <v>0</v>
      </c>
      <c r="AT51" s="384">
        <f>AQ51/AK51*100</f>
        <v>31.638198757763973</v>
      </c>
      <c r="AU51" s="492">
        <f>SUM(AU52)</f>
        <v>340</v>
      </c>
      <c r="AV51" s="492">
        <f t="shared" ref="AV51:BC51" si="180">SUM(AV52)</f>
        <v>80</v>
      </c>
      <c r="AW51" s="492">
        <f t="shared" si="180"/>
        <v>420</v>
      </c>
      <c r="AX51" s="492">
        <f t="shared" si="180"/>
        <v>324</v>
      </c>
      <c r="AY51" s="492">
        <f t="shared" si="180"/>
        <v>0</v>
      </c>
      <c r="AZ51" s="492">
        <f t="shared" si="180"/>
        <v>324</v>
      </c>
      <c r="BA51" s="492">
        <f t="shared" si="180"/>
        <v>203</v>
      </c>
      <c r="BB51" s="492">
        <f t="shared" si="180"/>
        <v>0</v>
      </c>
      <c r="BC51" s="492">
        <f t="shared" si="180"/>
        <v>203</v>
      </c>
      <c r="BD51" s="492">
        <f t="shared" si="88"/>
        <v>59.705882352941174</v>
      </c>
      <c r="BE51" s="384">
        <f t="shared" si="88"/>
        <v>0</v>
      </c>
      <c r="BF51" s="384">
        <f t="shared" si="89"/>
        <v>48.333333333333336</v>
      </c>
      <c r="BG51" s="384">
        <f>BD51/AX51*100</f>
        <v>18.427741466957155</v>
      </c>
      <c r="BH51" s="384">
        <v>0</v>
      </c>
      <c r="BI51" s="384">
        <f>BF51/AZ51*100</f>
        <v>14.91769547325103</v>
      </c>
    </row>
    <row r="52" spans="1:61" s="501" customFormat="1" hidden="1" x14ac:dyDescent="0.2">
      <c r="A52" s="399" t="s">
        <v>209</v>
      </c>
      <c r="B52" s="502">
        <v>220</v>
      </c>
      <c r="C52" s="496"/>
      <c r="D52" s="502">
        <f>B52+C52</f>
        <v>220</v>
      </c>
      <c r="E52" s="502"/>
      <c r="F52" s="502"/>
      <c r="G52" s="502">
        <f t="shared" ref="G52" si="181">E52+F52</f>
        <v>0</v>
      </c>
      <c r="H52" s="502"/>
      <c r="I52" s="502"/>
      <c r="J52" s="502">
        <f t="shared" ref="J52" si="182">H52+I52</f>
        <v>0</v>
      </c>
      <c r="K52" s="399">
        <f t="shared" ref="K52" si="183">H52/B52*100</f>
        <v>0</v>
      </c>
      <c r="L52" s="399" t="e">
        <f t="shared" si="153"/>
        <v>#DIV/0!</v>
      </c>
      <c r="M52" s="399">
        <f t="shared" si="153"/>
        <v>0</v>
      </c>
      <c r="N52" s="399" t="e">
        <f t="shared" ref="N52:P52" si="184">H52/E52*100</f>
        <v>#DIV/0!</v>
      </c>
      <c r="O52" s="399" t="e">
        <f t="shared" si="184"/>
        <v>#DIV/0!</v>
      </c>
      <c r="P52" s="399" t="e">
        <f t="shared" si="184"/>
        <v>#DIV/0!</v>
      </c>
      <c r="Q52" s="481">
        <v>260</v>
      </c>
      <c r="R52" s="481">
        <v>0</v>
      </c>
      <c r="S52" s="498">
        <f t="shared" ref="S52" si="185">SUM(Q52:R52)</f>
        <v>260</v>
      </c>
      <c r="T52" s="517">
        <v>370</v>
      </c>
      <c r="U52" s="517">
        <v>0</v>
      </c>
      <c r="V52" s="498">
        <f>SUM(T52:U52)</f>
        <v>370</v>
      </c>
      <c r="W52" s="498">
        <v>264</v>
      </c>
      <c r="X52" s="498">
        <v>0</v>
      </c>
      <c r="Y52" s="498">
        <f>SUM(W52:X52)</f>
        <v>264</v>
      </c>
      <c r="Z52" s="338">
        <f t="shared" ref="Z52" si="186">W52/Q52*100</f>
        <v>101.53846153846153</v>
      </c>
      <c r="AA52" s="338">
        <v>7</v>
      </c>
      <c r="AB52" s="338">
        <f t="shared" ref="AB52" si="187">Y52/S52*100</f>
        <v>101.53846153846153</v>
      </c>
      <c r="AC52" s="360">
        <f t="shared" ref="AC52" si="188">W52/T52*100</f>
        <v>71.351351351351354</v>
      </c>
      <c r="AD52" s="360">
        <v>7</v>
      </c>
      <c r="AE52" s="360">
        <f t="shared" ref="AE52" si="189">Y52/V52*100</f>
        <v>71.351351351351354</v>
      </c>
      <c r="AF52" s="517">
        <v>320</v>
      </c>
      <c r="AG52" s="517">
        <v>0</v>
      </c>
      <c r="AH52" s="498">
        <f t="shared" ref="AH52" si="190">SUM(AF52:AG52)</f>
        <v>320</v>
      </c>
      <c r="AI52" s="517">
        <v>322</v>
      </c>
      <c r="AJ52" s="517">
        <v>0</v>
      </c>
      <c r="AK52" s="498">
        <f>SUM(AI52:AJ52)</f>
        <v>322</v>
      </c>
      <c r="AL52" s="498">
        <v>326</v>
      </c>
      <c r="AM52" s="498">
        <v>0</v>
      </c>
      <c r="AN52" s="498">
        <f>SUM(AL52:AM52)</f>
        <v>326</v>
      </c>
      <c r="AO52" s="360">
        <f t="shared" si="85"/>
        <v>101.875</v>
      </c>
      <c r="AP52" s="360">
        <v>0</v>
      </c>
      <c r="AQ52" s="360">
        <f t="shared" si="86"/>
        <v>101.875</v>
      </c>
      <c r="AR52" s="360">
        <f>AL52/AI52*100</f>
        <v>101.24223602484473</v>
      </c>
      <c r="AS52" s="360">
        <v>0</v>
      </c>
      <c r="AT52" s="360">
        <f>AN52/AK52*100</f>
        <v>101.24223602484473</v>
      </c>
      <c r="AU52" s="517">
        <v>340</v>
      </c>
      <c r="AV52" s="517">
        <v>80</v>
      </c>
      <c r="AW52" s="498">
        <f t="shared" ref="AW52" si="191">SUM(AU52:AV52)</f>
        <v>420</v>
      </c>
      <c r="AX52" s="517">
        <v>324</v>
      </c>
      <c r="AY52" s="517">
        <v>0</v>
      </c>
      <c r="AZ52" s="498">
        <f>SUM(AX52:AY52)</f>
        <v>324</v>
      </c>
      <c r="BA52" s="498">
        <v>203</v>
      </c>
      <c r="BB52" s="498">
        <v>0</v>
      </c>
      <c r="BC52" s="498">
        <f>SUM(BA52:BB52)</f>
        <v>203</v>
      </c>
      <c r="BD52" s="498">
        <f t="shared" si="88"/>
        <v>59.705882352941174</v>
      </c>
      <c r="BE52" s="360">
        <f t="shared" si="88"/>
        <v>0</v>
      </c>
      <c r="BF52" s="360">
        <f t="shared" si="89"/>
        <v>48.333333333333336</v>
      </c>
      <c r="BG52" s="360">
        <f t="shared" ref="BG52:BG58" si="192">BA52/AX52*100</f>
        <v>62.654320987654323</v>
      </c>
      <c r="BH52" s="360">
        <v>0</v>
      </c>
      <c r="BI52" s="360">
        <f t="shared" ref="BI52:BI58" si="193">BC52/AZ52*100</f>
        <v>62.654320987654323</v>
      </c>
    </row>
    <row r="53" spans="1:61" ht="15.75" hidden="1" customHeight="1" x14ac:dyDescent="0.2">
      <c r="A53" s="490" t="s">
        <v>212</v>
      </c>
      <c r="B53" s="491">
        <f>SUM(B54)</f>
        <v>60</v>
      </c>
      <c r="C53" s="491">
        <f t="shared" ref="C53:D53" si="194">SUM(C54)</f>
        <v>180</v>
      </c>
      <c r="D53" s="491">
        <f t="shared" si="194"/>
        <v>240</v>
      </c>
      <c r="E53" s="491">
        <f>SUM(E54)</f>
        <v>0</v>
      </c>
      <c r="F53" s="491">
        <f t="shared" ref="F53:G53" si="195">SUM(F54)</f>
        <v>0</v>
      </c>
      <c r="G53" s="491">
        <f t="shared" si="195"/>
        <v>0</v>
      </c>
      <c r="H53" s="491">
        <f>SUM(H54)</f>
        <v>0</v>
      </c>
      <c r="I53" s="491">
        <f t="shared" ref="I53:J53" si="196">SUM(I54)</f>
        <v>0</v>
      </c>
      <c r="J53" s="491">
        <f t="shared" si="196"/>
        <v>0</v>
      </c>
      <c r="K53" s="490">
        <f>H53/B53*100</f>
        <v>0</v>
      </c>
      <c r="L53" s="490">
        <f t="shared" si="153"/>
        <v>0</v>
      </c>
      <c r="M53" s="490">
        <f t="shared" si="153"/>
        <v>0</v>
      </c>
      <c r="N53" s="490" t="e">
        <f>H53/F53*100</f>
        <v>#DIV/0!</v>
      </c>
      <c r="O53" s="490" t="e">
        <f t="shared" ref="O53:P53" si="197">I53/G53*100</f>
        <v>#DIV/0!</v>
      </c>
      <c r="P53" s="490" t="e">
        <f t="shared" si="197"/>
        <v>#DIV/0!</v>
      </c>
      <c r="Q53" s="492">
        <f>SUM(Q54)</f>
        <v>60</v>
      </c>
      <c r="R53" s="492">
        <f t="shared" ref="R53:Y53" si="198">SUM(R54)</f>
        <v>180</v>
      </c>
      <c r="S53" s="492">
        <f t="shared" si="198"/>
        <v>240</v>
      </c>
      <c r="T53" s="492">
        <f t="shared" si="198"/>
        <v>166</v>
      </c>
      <c r="U53" s="492">
        <f t="shared" si="198"/>
        <v>225</v>
      </c>
      <c r="V53" s="492">
        <f t="shared" si="198"/>
        <v>391</v>
      </c>
      <c r="W53" s="492">
        <f t="shared" si="198"/>
        <v>62</v>
      </c>
      <c r="X53" s="492">
        <f t="shared" si="198"/>
        <v>187</v>
      </c>
      <c r="Y53" s="492">
        <f t="shared" si="198"/>
        <v>249</v>
      </c>
      <c r="Z53" s="493">
        <f>W53/Q53*100</f>
        <v>103.33333333333334</v>
      </c>
      <c r="AA53" s="493">
        <f>X53/R53*100</f>
        <v>103.8888888888889</v>
      </c>
      <c r="AB53" s="493">
        <f>Y53/S53*100</f>
        <v>103.75000000000001</v>
      </c>
      <c r="AC53" s="384">
        <v>0</v>
      </c>
      <c r="AD53" s="384">
        <v>0</v>
      </c>
      <c r="AE53" s="384">
        <f>AB53/V53*100</f>
        <v>26.534526854219955</v>
      </c>
      <c r="AF53" s="492">
        <f>SUM(AF54)</f>
        <v>60</v>
      </c>
      <c r="AG53" s="492">
        <f t="shared" ref="AG53:AN53" si="199">SUM(AG54)</f>
        <v>180</v>
      </c>
      <c r="AH53" s="492">
        <f t="shared" si="199"/>
        <v>240</v>
      </c>
      <c r="AI53" s="492">
        <f t="shared" si="199"/>
        <v>244</v>
      </c>
      <c r="AJ53" s="492">
        <f t="shared" si="199"/>
        <v>362</v>
      </c>
      <c r="AK53" s="492">
        <f t="shared" si="199"/>
        <v>606</v>
      </c>
      <c r="AL53" s="492">
        <f t="shared" si="199"/>
        <v>71</v>
      </c>
      <c r="AM53" s="492">
        <f t="shared" si="199"/>
        <v>187</v>
      </c>
      <c r="AN53" s="492">
        <f t="shared" si="199"/>
        <v>258</v>
      </c>
      <c r="AO53" s="384">
        <f t="shared" si="85"/>
        <v>118.33333333333333</v>
      </c>
      <c r="AP53" s="384">
        <f>AM53/AG53*100</f>
        <v>103.8888888888889</v>
      </c>
      <c r="AQ53" s="384">
        <f t="shared" si="86"/>
        <v>107.5</v>
      </c>
      <c r="AR53" s="384">
        <v>0</v>
      </c>
      <c r="AS53" s="384">
        <v>0</v>
      </c>
      <c r="AT53" s="384">
        <f>AQ53/AK53*100</f>
        <v>17.739273927392741</v>
      </c>
      <c r="AU53" s="492">
        <f>SUM(AU54)</f>
        <v>60</v>
      </c>
      <c r="AV53" s="492">
        <f t="shared" ref="AV53:BC53" si="200">SUM(AV54)</f>
        <v>180</v>
      </c>
      <c r="AW53" s="492">
        <f t="shared" si="200"/>
        <v>240</v>
      </c>
      <c r="AX53" s="492">
        <f t="shared" si="200"/>
        <v>186</v>
      </c>
      <c r="AY53" s="492">
        <f t="shared" si="200"/>
        <v>481</v>
      </c>
      <c r="AZ53" s="492">
        <f t="shared" si="200"/>
        <v>667</v>
      </c>
      <c r="BA53" s="492">
        <f t="shared" si="200"/>
        <v>78</v>
      </c>
      <c r="BB53" s="492">
        <f t="shared" si="200"/>
        <v>190</v>
      </c>
      <c r="BC53" s="492">
        <f t="shared" si="200"/>
        <v>268</v>
      </c>
      <c r="BD53" s="492">
        <f t="shared" si="88"/>
        <v>130</v>
      </c>
      <c r="BE53" s="384">
        <f t="shared" si="88"/>
        <v>105.55555555555556</v>
      </c>
      <c r="BF53" s="384">
        <f t="shared" si="89"/>
        <v>111.66666666666667</v>
      </c>
      <c r="BG53" s="384">
        <f t="shared" si="192"/>
        <v>41.935483870967744</v>
      </c>
      <c r="BH53" s="384">
        <f>BB53/AY53*100</f>
        <v>39.5010395010395</v>
      </c>
      <c r="BI53" s="384">
        <f t="shared" si="193"/>
        <v>40.179910044977511</v>
      </c>
    </row>
    <row r="54" spans="1:61" s="501" customFormat="1" hidden="1" x14ac:dyDescent="0.2">
      <c r="A54" s="399" t="s">
        <v>220</v>
      </c>
      <c r="B54" s="502">
        <v>60</v>
      </c>
      <c r="C54" s="502">
        <v>180</v>
      </c>
      <c r="D54" s="502">
        <f>B54+C54</f>
        <v>240</v>
      </c>
      <c r="E54" s="502"/>
      <c r="F54" s="502"/>
      <c r="G54" s="502">
        <f t="shared" ref="G54" si="201">E54+F54</f>
        <v>0</v>
      </c>
      <c r="H54" s="502"/>
      <c r="I54" s="502"/>
      <c r="J54" s="502">
        <f t="shared" ref="J54" si="202">H54+I54</f>
        <v>0</v>
      </c>
      <c r="K54" s="399">
        <f t="shared" ref="K54" si="203">H54/B54*100</f>
        <v>0</v>
      </c>
      <c r="L54" s="399">
        <f t="shared" si="153"/>
        <v>0</v>
      </c>
      <c r="M54" s="399">
        <f t="shared" si="153"/>
        <v>0</v>
      </c>
      <c r="N54" s="399" t="e">
        <f t="shared" ref="N54:P54" si="204">H54/E54*100</f>
        <v>#DIV/0!</v>
      </c>
      <c r="O54" s="399" t="e">
        <f t="shared" si="204"/>
        <v>#DIV/0!</v>
      </c>
      <c r="P54" s="399" t="e">
        <f t="shared" si="204"/>
        <v>#DIV/0!</v>
      </c>
      <c r="Q54" s="517">
        <v>60</v>
      </c>
      <c r="R54" s="517">
        <v>180</v>
      </c>
      <c r="S54" s="498">
        <v>240</v>
      </c>
      <c r="T54" s="517">
        <v>166</v>
      </c>
      <c r="U54" s="517">
        <v>225</v>
      </c>
      <c r="V54" s="498">
        <v>391</v>
      </c>
      <c r="W54" s="498">
        <v>62</v>
      </c>
      <c r="X54" s="498">
        <v>187</v>
      </c>
      <c r="Y54" s="498">
        <f>SUM(W54:X54)</f>
        <v>249</v>
      </c>
      <c r="Z54" s="338">
        <f t="shared" ref="Z54" si="205">W54/Q54*100</f>
        <v>103.33333333333334</v>
      </c>
      <c r="AA54" s="338">
        <v>7</v>
      </c>
      <c r="AB54" s="338">
        <f t="shared" ref="AB54" si="206">Y54/S54*100</f>
        <v>103.75000000000001</v>
      </c>
      <c r="AC54" s="360">
        <f t="shared" ref="AC54" si="207">W54/T54*100</f>
        <v>37.349397590361441</v>
      </c>
      <c r="AD54" s="360">
        <v>7</v>
      </c>
      <c r="AE54" s="360">
        <f t="shared" ref="AE54" si="208">Y54/V54*100</f>
        <v>63.682864450127873</v>
      </c>
      <c r="AF54" s="517">
        <v>60</v>
      </c>
      <c r="AG54" s="517">
        <v>180</v>
      </c>
      <c r="AH54" s="498">
        <f t="shared" ref="AH54" si="209">SUM(AF54:AG54)</f>
        <v>240</v>
      </c>
      <c r="AI54" s="517">
        <v>244</v>
      </c>
      <c r="AJ54" s="517">
        <v>362</v>
      </c>
      <c r="AK54" s="498">
        <f t="shared" ref="AK54" si="210">SUM(AI54:AJ54)</f>
        <v>606</v>
      </c>
      <c r="AL54" s="498">
        <v>71</v>
      </c>
      <c r="AM54" s="498">
        <v>187</v>
      </c>
      <c r="AN54" s="498">
        <f t="shared" ref="AN54" si="211">SUM(AL54:AM54)</f>
        <v>258</v>
      </c>
      <c r="AO54" s="360">
        <f t="shared" si="85"/>
        <v>118.33333333333333</v>
      </c>
      <c r="AP54" s="360">
        <f>AM54/AG54*100</f>
        <v>103.8888888888889</v>
      </c>
      <c r="AQ54" s="360">
        <f t="shared" si="86"/>
        <v>107.5</v>
      </c>
      <c r="AR54" s="360">
        <f t="shared" ref="AR54:AT56" si="212">AL54/AI54*100</f>
        <v>29.098360655737704</v>
      </c>
      <c r="AS54" s="360">
        <f t="shared" si="212"/>
        <v>51.657458563535904</v>
      </c>
      <c r="AT54" s="360">
        <f t="shared" si="212"/>
        <v>42.574257425742573</v>
      </c>
      <c r="AU54" s="517">
        <v>60</v>
      </c>
      <c r="AV54" s="517">
        <v>180</v>
      </c>
      <c r="AW54" s="498">
        <f t="shared" ref="AW54" si="213">SUM(AU54:AV54)</f>
        <v>240</v>
      </c>
      <c r="AX54" s="517">
        <v>186</v>
      </c>
      <c r="AY54" s="517">
        <v>481</v>
      </c>
      <c r="AZ54" s="498">
        <f t="shared" ref="AZ54" si="214">SUM(AX54:AY54)</f>
        <v>667</v>
      </c>
      <c r="BA54" s="498">
        <v>78</v>
      </c>
      <c r="BB54" s="498">
        <v>190</v>
      </c>
      <c r="BC54" s="498">
        <f t="shared" ref="BC54" si="215">SUM(BA54:BB54)</f>
        <v>268</v>
      </c>
      <c r="BD54" s="498">
        <f t="shared" si="88"/>
        <v>130</v>
      </c>
      <c r="BE54" s="360">
        <f t="shared" si="88"/>
        <v>105.55555555555556</v>
      </c>
      <c r="BF54" s="360">
        <f t="shared" si="89"/>
        <v>111.66666666666667</v>
      </c>
      <c r="BG54" s="360">
        <f t="shared" si="192"/>
        <v>41.935483870967744</v>
      </c>
      <c r="BH54" s="360">
        <f>BB54/AY54*100</f>
        <v>39.5010395010395</v>
      </c>
      <c r="BI54" s="360">
        <f t="shared" si="193"/>
        <v>40.179910044977511</v>
      </c>
    </row>
    <row r="55" spans="1:61" ht="15.75" hidden="1" customHeight="1" x14ac:dyDescent="0.2">
      <c r="A55" s="490" t="s">
        <v>215</v>
      </c>
      <c r="B55" s="491">
        <f>SUM(B56:B58)</f>
        <v>70</v>
      </c>
      <c r="C55" s="491">
        <f t="shared" ref="C55:D55" si="216">SUM(C56:C58)</f>
        <v>30</v>
      </c>
      <c r="D55" s="491">
        <f t="shared" si="216"/>
        <v>100</v>
      </c>
      <c r="E55" s="491">
        <f>SUM(E56:E58)</f>
        <v>0</v>
      </c>
      <c r="F55" s="491">
        <f t="shared" ref="F55:G55" si="217">SUM(F56:F58)</f>
        <v>0</v>
      </c>
      <c r="G55" s="491">
        <f t="shared" si="217"/>
        <v>0</v>
      </c>
      <c r="H55" s="491">
        <f>SUM(H56:H58)</f>
        <v>0</v>
      </c>
      <c r="I55" s="491">
        <f t="shared" ref="I55:J55" si="218">SUM(I56:I58)</f>
        <v>0</v>
      </c>
      <c r="J55" s="491">
        <f t="shared" si="218"/>
        <v>0</v>
      </c>
      <c r="K55" s="490">
        <f>H55/B55*100</f>
        <v>0</v>
      </c>
      <c r="L55" s="490">
        <f t="shared" si="153"/>
        <v>0</v>
      </c>
      <c r="M55" s="490">
        <f t="shared" si="153"/>
        <v>0</v>
      </c>
      <c r="N55" s="490" t="e">
        <f>H55/F55*100</f>
        <v>#DIV/0!</v>
      </c>
      <c r="O55" s="490" t="e">
        <f t="shared" ref="O55:P55" si="219">I55/G55*100</f>
        <v>#DIV/0!</v>
      </c>
      <c r="P55" s="490" t="e">
        <f t="shared" si="219"/>
        <v>#DIV/0!</v>
      </c>
      <c r="Q55" s="492">
        <f>SUM(Q56:Q58)</f>
        <v>150</v>
      </c>
      <c r="R55" s="492">
        <f t="shared" ref="R55:Y55" si="220">SUM(R56:R58)</f>
        <v>60</v>
      </c>
      <c r="S55" s="492">
        <f t="shared" si="220"/>
        <v>210</v>
      </c>
      <c r="T55" s="492">
        <f t="shared" si="220"/>
        <v>213</v>
      </c>
      <c r="U55" s="492">
        <f t="shared" si="220"/>
        <v>10</v>
      </c>
      <c r="V55" s="492">
        <f t="shared" si="220"/>
        <v>223</v>
      </c>
      <c r="W55" s="492">
        <f t="shared" si="220"/>
        <v>146</v>
      </c>
      <c r="X55" s="492">
        <f t="shared" si="220"/>
        <v>23</v>
      </c>
      <c r="Y55" s="492">
        <f t="shared" si="220"/>
        <v>169</v>
      </c>
      <c r="Z55" s="493">
        <f>W55/Q55*100</f>
        <v>97.333333333333343</v>
      </c>
      <c r="AA55" s="493">
        <f>X55/R55*100</f>
        <v>38.333333333333336</v>
      </c>
      <c r="AB55" s="493">
        <f>Y55/S55*100</f>
        <v>80.476190476190482</v>
      </c>
      <c r="AC55" s="384">
        <f>W55/T55*100</f>
        <v>68.544600938967136</v>
      </c>
      <c r="AD55" s="384">
        <f>X55/U55*100</f>
        <v>229.99999999999997</v>
      </c>
      <c r="AE55" s="384">
        <f>Y55/V55*100</f>
        <v>75.784753363228702</v>
      </c>
      <c r="AF55" s="492">
        <f>SUM(AF56:AF58)</f>
        <v>170</v>
      </c>
      <c r="AG55" s="492">
        <f t="shared" ref="AG55:AN55" si="221">SUM(AG56:AG58)</f>
        <v>55</v>
      </c>
      <c r="AH55" s="492">
        <f t="shared" si="221"/>
        <v>225</v>
      </c>
      <c r="AI55" s="492">
        <f t="shared" si="221"/>
        <v>261</v>
      </c>
      <c r="AJ55" s="492">
        <f t="shared" si="221"/>
        <v>52</v>
      </c>
      <c r="AK55" s="492">
        <f t="shared" si="221"/>
        <v>313</v>
      </c>
      <c r="AL55" s="492">
        <f t="shared" si="221"/>
        <v>177</v>
      </c>
      <c r="AM55" s="492">
        <f t="shared" si="221"/>
        <v>38</v>
      </c>
      <c r="AN55" s="492">
        <f t="shared" si="221"/>
        <v>215</v>
      </c>
      <c r="AO55" s="384">
        <f t="shared" si="85"/>
        <v>104.11764705882354</v>
      </c>
      <c r="AP55" s="384">
        <f>AM55/AG55*100</f>
        <v>69.090909090909093</v>
      </c>
      <c r="AQ55" s="384">
        <f t="shared" si="86"/>
        <v>95.555555555555557</v>
      </c>
      <c r="AR55" s="384">
        <f t="shared" si="212"/>
        <v>67.81609195402298</v>
      </c>
      <c r="AS55" s="384">
        <f t="shared" si="212"/>
        <v>73.076923076923066</v>
      </c>
      <c r="AT55" s="384">
        <f t="shared" si="212"/>
        <v>68.690095846645377</v>
      </c>
      <c r="AU55" s="492">
        <f>SUM(AU56:AU58)</f>
        <v>210</v>
      </c>
      <c r="AV55" s="492">
        <f t="shared" ref="AV55:BC55" si="222">SUM(AV56:AV58)</f>
        <v>40</v>
      </c>
      <c r="AW55" s="492">
        <f t="shared" si="222"/>
        <v>250</v>
      </c>
      <c r="AX55" s="492">
        <f t="shared" si="222"/>
        <v>278</v>
      </c>
      <c r="AY55" s="492">
        <f t="shared" si="222"/>
        <v>36</v>
      </c>
      <c r="AZ55" s="492">
        <f t="shared" si="222"/>
        <v>314</v>
      </c>
      <c r="BA55" s="492">
        <f t="shared" si="222"/>
        <v>193</v>
      </c>
      <c r="BB55" s="492">
        <f t="shared" si="222"/>
        <v>26</v>
      </c>
      <c r="BC55" s="492">
        <f t="shared" si="222"/>
        <v>219</v>
      </c>
      <c r="BD55" s="492">
        <f t="shared" si="88"/>
        <v>91.904761904761898</v>
      </c>
      <c r="BE55" s="384">
        <f t="shared" si="88"/>
        <v>65</v>
      </c>
      <c r="BF55" s="384">
        <f t="shared" si="89"/>
        <v>87.6</v>
      </c>
      <c r="BG55" s="384">
        <f t="shared" si="192"/>
        <v>69.42446043165468</v>
      </c>
      <c r="BH55" s="384">
        <f>BB55/AY55*100</f>
        <v>72.222222222222214</v>
      </c>
      <c r="BI55" s="384">
        <f t="shared" si="193"/>
        <v>69.745222929936304</v>
      </c>
    </row>
    <row r="56" spans="1:61" s="501" customFormat="1" hidden="1" x14ac:dyDescent="0.2">
      <c r="A56" s="399" t="s">
        <v>221</v>
      </c>
      <c r="B56" s="496"/>
      <c r="C56" s="502">
        <v>30</v>
      </c>
      <c r="D56" s="502">
        <f>B56+C56</f>
        <v>30</v>
      </c>
      <c r="E56" s="502"/>
      <c r="F56" s="502"/>
      <c r="G56" s="502">
        <f t="shared" ref="G56" si="223">E56+F56</f>
        <v>0</v>
      </c>
      <c r="H56" s="502"/>
      <c r="I56" s="502"/>
      <c r="J56" s="502">
        <f t="shared" ref="J56" si="224">H56+I56</f>
        <v>0</v>
      </c>
      <c r="K56" s="399" t="e">
        <f t="shared" ref="K56" si="225">H56/B56*100</f>
        <v>#DIV/0!</v>
      </c>
      <c r="L56" s="399">
        <f t="shared" si="153"/>
        <v>0</v>
      </c>
      <c r="M56" s="399">
        <f t="shared" si="153"/>
        <v>0</v>
      </c>
      <c r="N56" s="399" t="e">
        <f t="shared" ref="N56:P56" si="226">H56/E56*100</f>
        <v>#DIV/0!</v>
      </c>
      <c r="O56" s="399" t="e">
        <f t="shared" si="226"/>
        <v>#DIV/0!</v>
      </c>
      <c r="P56" s="399" t="e">
        <f t="shared" si="226"/>
        <v>#DIV/0!</v>
      </c>
      <c r="Q56" s="518">
        <v>50</v>
      </c>
      <c r="R56" s="518">
        <v>40</v>
      </c>
      <c r="S56" s="498">
        <f t="shared" ref="S56:S58" si="227">SUM(Q56:R56)</f>
        <v>90</v>
      </c>
      <c r="T56" s="518">
        <v>80</v>
      </c>
      <c r="U56" s="518">
        <v>9</v>
      </c>
      <c r="V56" s="498">
        <f t="shared" ref="V56:V58" si="228">SUM(T56:U56)</f>
        <v>89</v>
      </c>
      <c r="W56" s="500">
        <v>51</v>
      </c>
      <c r="X56" s="500">
        <v>23</v>
      </c>
      <c r="Y56" s="498">
        <f t="shared" ref="Y56:Y58" si="229">SUM(W56:X56)</f>
        <v>74</v>
      </c>
      <c r="Z56" s="338">
        <f t="shared" ref="Z56:AE61" si="230">W56/Q56*100</f>
        <v>102</v>
      </c>
      <c r="AA56" s="338">
        <v>7</v>
      </c>
      <c r="AB56" s="338">
        <f t="shared" ref="AB56:AB58" si="231">Y56/S56*100</f>
        <v>82.222222222222214</v>
      </c>
      <c r="AC56" s="360">
        <f t="shared" ref="AC56:AC58" si="232">W56/T56*100</f>
        <v>63.749999999999993</v>
      </c>
      <c r="AD56" s="360">
        <v>7</v>
      </c>
      <c r="AE56" s="360">
        <f t="shared" ref="AE56:AE58" si="233">Y56/V56*100</f>
        <v>83.146067415730343</v>
      </c>
      <c r="AF56" s="517">
        <v>60</v>
      </c>
      <c r="AG56" s="517">
        <v>30</v>
      </c>
      <c r="AH56" s="498">
        <f t="shared" ref="AH56:AH58" si="234">SUM(AF56:AG56)</f>
        <v>90</v>
      </c>
      <c r="AI56" s="517">
        <v>106</v>
      </c>
      <c r="AJ56" s="517">
        <v>42</v>
      </c>
      <c r="AK56" s="498">
        <f t="shared" ref="AK56:AK58" si="235">SUM(AI56:AJ56)</f>
        <v>148</v>
      </c>
      <c r="AL56" s="498">
        <v>59</v>
      </c>
      <c r="AM56" s="498">
        <v>33</v>
      </c>
      <c r="AN56" s="498">
        <f t="shared" ref="AN56:AN58" si="236">SUM(AL56:AM56)</f>
        <v>92</v>
      </c>
      <c r="AO56" s="360">
        <f t="shared" si="85"/>
        <v>98.333333333333329</v>
      </c>
      <c r="AP56" s="360">
        <f>AM56/AG56*100</f>
        <v>110.00000000000001</v>
      </c>
      <c r="AQ56" s="360">
        <f t="shared" si="86"/>
        <v>102.22222222222221</v>
      </c>
      <c r="AR56" s="360">
        <f t="shared" si="212"/>
        <v>55.660377358490564</v>
      </c>
      <c r="AS56" s="360">
        <f t="shared" si="212"/>
        <v>78.571428571428569</v>
      </c>
      <c r="AT56" s="360">
        <f t="shared" si="212"/>
        <v>62.162162162162161</v>
      </c>
      <c r="AU56" s="517">
        <v>70</v>
      </c>
      <c r="AV56" s="517">
        <v>40</v>
      </c>
      <c r="AW56" s="498">
        <f t="shared" ref="AW56:AW58" si="237">SUM(AU56:AV56)</f>
        <v>110</v>
      </c>
      <c r="AX56" s="517">
        <v>107</v>
      </c>
      <c r="AY56" s="517">
        <v>36</v>
      </c>
      <c r="AZ56" s="498">
        <f t="shared" ref="AZ56:AZ58" si="238">SUM(AX56:AY56)</f>
        <v>143</v>
      </c>
      <c r="BA56" s="498">
        <v>71</v>
      </c>
      <c r="BB56" s="498">
        <v>26</v>
      </c>
      <c r="BC56" s="498">
        <f t="shared" ref="BC56:BC58" si="239">SUM(BA56:BB56)</f>
        <v>97</v>
      </c>
      <c r="BD56" s="498">
        <f t="shared" si="88"/>
        <v>101.42857142857142</v>
      </c>
      <c r="BE56" s="360">
        <f t="shared" si="88"/>
        <v>65</v>
      </c>
      <c r="BF56" s="360">
        <f t="shared" si="89"/>
        <v>88.181818181818187</v>
      </c>
      <c r="BG56" s="360">
        <f t="shared" si="192"/>
        <v>66.355140186915889</v>
      </c>
      <c r="BH56" s="360">
        <f>BB56/AY56*100</f>
        <v>72.222222222222214</v>
      </c>
      <c r="BI56" s="360">
        <f t="shared" si="193"/>
        <v>67.832167832167841</v>
      </c>
    </row>
    <row r="57" spans="1:61" s="501" customFormat="1" hidden="1" x14ac:dyDescent="0.2">
      <c r="A57" s="399" t="s">
        <v>222</v>
      </c>
      <c r="B57" s="503"/>
      <c r="C57" s="503"/>
      <c r="D57" s="503"/>
      <c r="E57" s="503"/>
      <c r="F57" s="503"/>
      <c r="G57" s="503"/>
      <c r="H57" s="503"/>
      <c r="I57" s="503"/>
      <c r="J57" s="503"/>
      <c r="K57" s="504"/>
      <c r="L57" s="504"/>
      <c r="M57" s="504"/>
      <c r="N57" s="504"/>
      <c r="O57" s="504"/>
      <c r="P57" s="504"/>
      <c r="Q57" s="481">
        <v>50</v>
      </c>
      <c r="R57" s="481">
        <v>0</v>
      </c>
      <c r="S57" s="498">
        <f t="shared" si="227"/>
        <v>50</v>
      </c>
      <c r="T57" s="517">
        <v>91</v>
      </c>
      <c r="U57" s="517">
        <v>0</v>
      </c>
      <c r="V57" s="498">
        <f t="shared" si="228"/>
        <v>91</v>
      </c>
      <c r="W57" s="498">
        <v>48</v>
      </c>
      <c r="X57" s="498">
        <v>0</v>
      </c>
      <c r="Y57" s="498">
        <f t="shared" si="229"/>
        <v>48</v>
      </c>
      <c r="Z57" s="338">
        <f t="shared" si="230"/>
        <v>96</v>
      </c>
      <c r="AA57" s="338">
        <v>7</v>
      </c>
      <c r="AB57" s="338">
        <f t="shared" si="231"/>
        <v>96</v>
      </c>
      <c r="AC57" s="360">
        <f t="shared" si="232"/>
        <v>52.747252747252752</v>
      </c>
      <c r="AD57" s="360">
        <v>7</v>
      </c>
      <c r="AE57" s="360">
        <f t="shared" si="233"/>
        <v>52.747252747252752</v>
      </c>
      <c r="AF57" s="517">
        <v>60</v>
      </c>
      <c r="AG57" s="517">
        <v>0</v>
      </c>
      <c r="AH57" s="498">
        <f t="shared" si="234"/>
        <v>60</v>
      </c>
      <c r="AI57" s="517">
        <v>90</v>
      </c>
      <c r="AJ57" s="517">
        <v>0</v>
      </c>
      <c r="AK57" s="498">
        <f t="shared" si="235"/>
        <v>90</v>
      </c>
      <c r="AL57" s="498">
        <v>62</v>
      </c>
      <c r="AM57" s="498">
        <v>0</v>
      </c>
      <c r="AN57" s="498">
        <f t="shared" si="236"/>
        <v>62</v>
      </c>
      <c r="AO57" s="360">
        <f t="shared" si="85"/>
        <v>103.33333333333334</v>
      </c>
      <c r="AP57" s="360">
        <v>0</v>
      </c>
      <c r="AQ57" s="360">
        <f t="shared" si="86"/>
        <v>103.33333333333334</v>
      </c>
      <c r="AR57" s="360">
        <f>AL57/AI57*100</f>
        <v>68.888888888888886</v>
      </c>
      <c r="AS57" s="360">
        <v>0</v>
      </c>
      <c r="AT57" s="360">
        <f>AN57/AK57*100</f>
        <v>68.888888888888886</v>
      </c>
      <c r="AU57" s="517">
        <v>70</v>
      </c>
      <c r="AV57" s="517">
        <v>0</v>
      </c>
      <c r="AW57" s="498">
        <f t="shared" si="237"/>
        <v>70</v>
      </c>
      <c r="AX57" s="517">
        <v>86</v>
      </c>
      <c r="AY57" s="517">
        <v>0</v>
      </c>
      <c r="AZ57" s="498">
        <f t="shared" si="238"/>
        <v>86</v>
      </c>
      <c r="BA57" s="498">
        <v>68</v>
      </c>
      <c r="BB57" s="498">
        <v>0</v>
      </c>
      <c r="BC57" s="498">
        <f t="shared" si="239"/>
        <v>68</v>
      </c>
      <c r="BD57" s="498">
        <f t="shared" si="88"/>
        <v>97.142857142857139</v>
      </c>
      <c r="BE57" s="360">
        <v>0</v>
      </c>
      <c r="BF57" s="360">
        <f t="shared" si="89"/>
        <v>97.142857142857139</v>
      </c>
      <c r="BG57" s="360">
        <f t="shared" si="192"/>
        <v>79.069767441860463</v>
      </c>
      <c r="BH57" s="360">
        <v>0</v>
      </c>
      <c r="BI57" s="360">
        <f t="shared" si="193"/>
        <v>79.069767441860463</v>
      </c>
    </row>
    <row r="58" spans="1:61" s="501" customFormat="1" ht="25.5" hidden="1" x14ac:dyDescent="0.2">
      <c r="A58" s="399" t="s">
        <v>223</v>
      </c>
      <c r="B58" s="502">
        <v>70</v>
      </c>
      <c r="C58" s="496"/>
      <c r="D58" s="502">
        <f>B58+C58</f>
        <v>70</v>
      </c>
      <c r="E58" s="502"/>
      <c r="F58" s="502"/>
      <c r="G58" s="502">
        <f t="shared" ref="G58" si="240">E58+F58</f>
        <v>0</v>
      </c>
      <c r="H58" s="502"/>
      <c r="I58" s="502"/>
      <c r="J58" s="502">
        <f t="shared" ref="J58" si="241">H58+I58</f>
        <v>0</v>
      </c>
      <c r="K58" s="399">
        <f t="shared" ref="K58:M61" si="242">H58/B58*100</f>
        <v>0</v>
      </c>
      <c r="L58" s="399" t="e">
        <f t="shared" si="242"/>
        <v>#DIV/0!</v>
      </c>
      <c r="M58" s="399">
        <f t="shared" si="242"/>
        <v>0</v>
      </c>
      <c r="N58" s="399" t="e">
        <f t="shared" ref="N58:P58" si="243">H58/E58*100</f>
        <v>#DIV/0!</v>
      </c>
      <c r="O58" s="399" t="e">
        <f t="shared" si="243"/>
        <v>#DIV/0!</v>
      </c>
      <c r="P58" s="399" t="e">
        <f t="shared" si="243"/>
        <v>#DIV/0!</v>
      </c>
      <c r="Q58" s="481">
        <v>50</v>
      </c>
      <c r="R58" s="481">
        <v>20</v>
      </c>
      <c r="S58" s="498">
        <f t="shared" si="227"/>
        <v>70</v>
      </c>
      <c r="T58" s="517">
        <v>42</v>
      </c>
      <c r="U58" s="517">
        <v>1</v>
      </c>
      <c r="V58" s="498">
        <f t="shared" si="228"/>
        <v>43</v>
      </c>
      <c r="W58" s="498">
        <v>47</v>
      </c>
      <c r="X58" s="498">
        <v>0</v>
      </c>
      <c r="Y58" s="498">
        <f t="shared" si="229"/>
        <v>47</v>
      </c>
      <c r="Z58" s="338">
        <f t="shared" si="230"/>
        <v>94</v>
      </c>
      <c r="AA58" s="338">
        <v>7</v>
      </c>
      <c r="AB58" s="338">
        <f t="shared" si="231"/>
        <v>67.142857142857139</v>
      </c>
      <c r="AC58" s="360">
        <f t="shared" si="232"/>
        <v>111.90476190476191</v>
      </c>
      <c r="AD58" s="360">
        <v>7</v>
      </c>
      <c r="AE58" s="360">
        <f t="shared" si="233"/>
        <v>109.30232558139534</v>
      </c>
      <c r="AF58" s="517">
        <v>50</v>
      </c>
      <c r="AG58" s="517">
        <v>25</v>
      </c>
      <c r="AH58" s="498">
        <f t="shared" si="234"/>
        <v>75</v>
      </c>
      <c r="AI58" s="517">
        <v>65</v>
      </c>
      <c r="AJ58" s="517">
        <v>10</v>
      </c>
      <c r="AK58" s="498">
        <f t="shared" si="235"/>
        <v>75</v>
      </c>
      <c r="AL58" s="498">
        <v>56</v>
      </c>
      <c r="AM58" s="498">
        <v>5</v>
      </c>
      <c r="AN58" s="498">
        <f t="shared" si="236"/>
        <v>61</v>
      </c>
      <c r="AO58" s="360">
        <f t="shared" si="85"/>
        <v>112.00000000000001</v>
      </c>
      <c r="AP58" s="360">
        <v>0</v>
      </c>
      <c r="AQ58" s="360">
        <f t="shared" si="86"/>
        <v>81.333333333333329</v>
      </c>
      <c r="AR58" s="360">
        <f>AL58/AI58*100</f>
        <v>86.15384615384616</v>
      </c>
      <c r="AS58" s="360">
        <v>0</v>
      </c>
      <c r="AT58" s="360">
        <f>AN58/AK58*100</f>
        <v>81.333333333333329</v>
      </c>
      <c r="AU58" s="517">
        <v>70</v>
      </c>
      <c r="AV58" s="517">
        <v>0</v>
      </c>
      <c r="AW58" s="498">
        <f t="shared" si="237"/>
        <v>70</v>
      </c>
      <c r="AX58" s="517">
        <v>85</v>
      </c>
      <c r="AY58" s="517">
        <v>0</v>
      </c>
      <c r="AZ58" s="498">
        <f t="shared" si="238"/>
        <v>85</v>
      </c>
      <c r="BA58" s="498">
        <v>54</v>
      </c>
      <c r="BB58" s="498">
        <v>0</v>
      </c>
      <c r="BC58" s="498">
        <f t="shared" si="239"/>
        <v>54</v>
      </c>
      <c r="BD58" s="498">
        <f t="shared" si="88"/>
        <v>77.142857142857153</v>
      </c>
      <c r="BE58" s="360">
        <v>0</v>
      </c>
      <c r="BF58" s="360">
        <f t="shared" si="89"/>
        <v>77.142857142857153</v>
      </c>
      <c r="BG58" s="360">
        <f t="shared" si="192"/>
        <v>63.529411764705877</v>
      </c>
      <c r="BH58" s="360">
        <v>0</v>
      </c>
      <c r="BI58" s="360">
        <f t="shared" si="193"/>
        <v>63.529411764705877</v>
      </c>
    </row>
    <row r="59" spans="1:61" ht="15.75" hidden="1" customHeight="1" x14ac:dyDescent="0.2">
      <c r="A59" s="490" t="s">
        <v>224</v>
      </c>
      <c r="B59" s="491">
        <f>SUM(B60:B61)</f>
        <v>145</v>
      </c>
      <c r="C59" s="491">
        <f t="shared" ref="C59:D59" si="244">SUM(C60:C61)</f>
        <v>75</v>
      </c>
      <c r="D59" s="491">
        <f t="shared" si="244"/>
        <v>220</v>
      </c>
      <c r="E59" s="491">
        <f>SUM(E60:E61)</f>
        <v>0</v>
      </c>
      <c r="F59" s="491">
        <f t="shared" ref="F59:G59" si="245">SUM(F60:F61)</f>
        <v>0</v>
      </c>
      <c r="G59" s="491">
        <f t="shared" si="245"/>
        <v>0</v>
      </c>
      <c r="H59" s="491">
        <f>SUM(H60:H61)</f>
        <v>0</v>
      </c>
      <c r="I59" s="491">
        <f t="shared" ref="I59:J59" si="246">SUM(I60:I61)</f>
        <v>0</v>
      </c>
      <c r="J59" s="491">
        <f t="shared" si="246"/>
        <v>0</v>
      </c>
      <c r="K59" s="490">
        <f>H59/B59*100</f>
        <v>0</v>
      </c>
      <c r="L59" s="490">
        <f t="shared" si="242"/>
        <v>0</v>
      </c>
      <c r="M59" s="490">
        <f t="shared" si="242"/>
        <v>0</v>
      </c>
      <c r="N59" s="490" t="e">
        <f>H59/F59*100</f>
        <v>#DIV/0!</v>
      </c>
      <c r="O59" s="490" t="e">
        <f t="shared" ref="O59:P59" si="247">I59/G59*100</f>
        <v>#DIV/0!</v>
      </c>
      <c r="P59" s="490" t="e">
        <f t="shared" si="247"/>
        <v>#DIV/0!</v>
      </c>
      <c r="Q59" s="492">
        <f>SUM(Q60:Q61)</f>
        <v>145</v>
      </c>
      <c r="R59" s="492">
        <f t="shared" ref="R59:S59" si="248">SUM(R60:R61)</f>
        <v>75</v>
      </c>
      <c r="S59" s="492">
        <f t="shared" si="248"/>
        <v>220</v>
      </c>
      <c r="T59" s="492">
        <f>SUM(T60:T61)</f>
        <v>350</v>
      </c>
      <c r="U59" s="492">
        <f>SUM(U60:U61)</f>
        <v>73</v>
      </c>
      <c r="V59" s="492">
        <f>V60+V61</f>
        <v>423</v>
      </c>
      <c r="W59" s="492">
        <f>SUM(W60:W61)</f>
        <v>140</v>
      </c>
      <c r="X59" s="492">
        <f>SUM(X60:X61)</f>
        <v>68</v>
      </c>
      <c r="Y59" s="492">
        <f>Y60+Y61</f>
        <v>208</v>
      </c>
      <c r="Z59" s="493">
        <f t="shared" si="230"/>
        <v>96.551724137931032</v>
      </c>
      <c r="AA59" s="493">
        <f t="shared" si="230"/>
        <v>90.666666666666657</v>
      </c>
      <c r="AB59" s="493">
        <f t="shared" si="230"/>
        <v>94.545454545454547</v>
      </c>
      <c r="AC59" s="384">
        <f t="shared" si="230"/>
        <v>27.586206896551722</v>
      </c>
      <c r="AD59" s="384">
        <f t="shared" si="230"/>
        <v>124.20091324200912</v>
      </c>
      <c r="AE59" s="384">
        <f t="shared" si="230"/>
        <v>22.351171287341501</v>
      </c>
      <c r="AF59" s="492">
        <f>SUM(AF60:AF61)</f>
        <v>145</v>
      </c>
      <c r="AG59" s="492">
        <f t="shared" ref="AG59:AH59" si="249">SUM(AG60:AG61)</f>
        <v>75</v>
      </c>
      <c r="AH59" s="492">
        <f t="shared" si="249"/>
        <v>220</v>
      </c>
      <c r="AI59" s="492">
        <f>SUM(AI60:AI61)</f>
        <v>359</v>
      </c>
      <c r="AJ59" s="492">
        <f>SUM(AJ60:AJ61)</f>
        <v>81</v>
      </c>
      <c r="AK59" s="492">
        <f>AK60+AK61</f>
        <v>440</v>
      </c>
      <c r="AL59" s="492">
        <f>SUM(AL60:AL61)</f>
        <v>155</v>
      </c>
      <c r="AM59" s="492">
        <f>SUM(AM60:AM61)</f>
        <v>77</v>
      </c>
      <c r="AN59" s="492">
        <f>AN60+AN61</f>
        <v>232</v>
      </c>
      <c r="AO59" s="384">
        <f t="shared" si="85"/>
        <v>106.89655172413792</v>
      </c>
      <c r="AP59" s="384">
        <f>AM59/AG59*100</f>
        <v>102.66666666666666</v>
      </c>
      <c r="AQ59" s="384">
        <f t="shared" si="86"/>
        <v>105.45454545454544</v>
      </c>
      <c r="AR59" s="384">
        <f>AO59/AI59*100</f>
        <v>29.776198251848999</v>
      </c>
      <c r="AS59" s="384">
        <f>AP59/AJ59*100</f>
        <v>126.74897119341561</v>
      </c>
      <c r="AT59" s="384">
        <f>AQ59/AK59*100</f>
        <v>23.966942148760324</v>
      </c>
      <c r="AU59" s="492">
        <f>SUM(AU60:AU61)</f>
        <v>145</v>
      </c>
      <c r="AV59" s="492">
        <f t="shared" ref="AV59:AW59" si="250">SUM(AV60:AV61)</f>
        <v>75</v>
      </c>
      <c r="AW59" s="492">
        <f t="shared" si="250"/>
        <v>220</v>
      </c>
      <c r="AX59" s="492">
        <f>SUM(AX60:AX61)</f>
        <v>255</v>
      </c>
      <c r="AY59" s="492">
        <f>SUM(AY60:AY61)</f>
        <v>83</v>
      </c>
      <c r="AZ59" s="492">
        <f>AZ60+AZ61</f>
        <v>338</v>
      </c>
      <c r="BA59" s="492">
        <f>SUM(BA60:BA61)</f>
        <v>150</v>
      </c>
      <c r="BB59" s="492">
        <f>SUM(BB60:BB61)</f>
        <v>75</v>
      </c>
      <c r="BC59" s="492">
        <f>BC60+BC61</f>
        <v>225</v>
      </c>
      <c r="BD59" s="492">
        <f t="shared" si="88"/>
        <v>103.44827586206897</v>
      </c>
      <c r="BE59" s="384">
        <f>BB59/AV59*100</f>
        <v>100</v>
      </c>
      <c r="BF59" s="384">
        <f t="shared" si="89"/>
        <v>102.27272727272727</v>
      </c>
      <c r="BG59" s="384">
        <f>BD59/AX59*100</f>
        <v>40.56795131845842</v>
      </c>
      <c r="BH59" s="384">
        <f>BE59/AY59*100</f>
        <v>120.48192771084338</v>
      </c>
      <c r="BI59" s="384">
        <f>BF59/AZ59*100</f>
        <v>30.25820333512641</v>
      </c>
    </row>
    <row r="60" spans="1:61" s="501" customFormat="1" hidden="1" x14ac:dyDescent="0.2">
      <c r="A60" s="399" t="s">
        <v>225</v>
      </c>
      <c r="B60" s="502">
        <v>40</v>
      </c>
      <c r="C60" s="502">
        <v>30</v>
      </c>
      <c r="D60" s="502">
        <f t="shared" ref="D60:D61" si="251">B60+C60</f>
        <v>70</v>
      </c>
      <c r="E60" s="502"/>
      <c r="F60" s="502"/>
      <c r="G60" s="502">
        <f t="shared" ref="G60:G61" si="252">E60+F60</f>
        <v>0</v>
      </c>
      <c r="H60" s="502"/>
      <c r="I60" s="502"/>
      <c r="J60" s="502">
        <f t="shared" ref="J60:J61" si="253">H60+I60</f>
        <v>0</v>
      </c>
      <c r="K60" s="399">
        <f t="shared" ref="K60:K61" si="254">H60/B60*100</f>
        <v>0</v>
      </c>
      <c r="L60" s="399">
        <f t="shared" si="242"/>
        <v>0</v>
      </c>
      <c r="M60" s="399">
        <f t="shared" si="242"/>
        <v>0</v>
      </c>
      <c r="N60" s="399" t="e">
        <f t="shared" ref="N60:P61" si="255">H60/E60*100</f>
        <v>#DIV/0!</v>
      </c>
      <c r="O60" s="399" t="e">
        <f t="shared" si="255"/>
        <v>#DIV/0!</v>
      </c>
      <c r="P60" s="399" t="e">
        <f t="shared" si="255"/>
        <v>#DIV/0!</v>
      </c>
      <c r="Q60" s="481">
        <v>40</v>
      </c>
      <c r="R60" s="481">
        <v>30</v>
      </c>
      <c r="S60" s="498">
        <f t="shared" ref="S60:S61" si="256">SUM(Q60:R60)</f>
        <v>70</v>
      </c>
      <c r="T60" s="517">
        <v>108</v>
      </c>
      <c r="U60" s="517">
        <v>34</v>
      </c>
      <c r="V60" s="498">
        <f t="shared" ref="V60:V61" si="257">SUM(T60:U60)</f>
        <v>142</v>
      </c>
      <c r="W60" s="498">
        <v>37</v>
      </c>
      <c r="X60" s="498">
        <v>31</v>
      </c>
      <c r="Y60" s="498">
        <f t="shared" ref="Y60:Y61" si="258">SUM(W60:X60)</f>
        <v>68</v>
      </c>
      <c r="Z60" s="338">
        <f t="shared" si="230"/>
        <v>92.5</v>
      </c>
      <c r="AA60" s="338">
        <v>7</v>
      </c>
      <c r="AB60" s="338">
        <f t="shared" si="230"/>
        <v>97.142857142857139</v>
      </c>
      <c r="AC60" s="360">
        <f t="shared" ref="AC60:AC61" si="259">W60/T60*100</f>
        <v>34.25925925925926</v>
      </c>
      <c r="AD60" s="360">
        <v>7</v>
      </c>
      <c r="AE60" s="360">
        <f t="shared" ref="AE60:AE61" si="260">Y60/V60*100</f>
        <v>47.887323943661968</v>
      </c>
      <c r="AF60" s="517">
        <v>40</v>
      </c>
      <c r="AG60" s="517">
        <v>30</v>
      </c>
      <c r="AH60" s="498">
        <f t="shared" ref="AH60:AH61" si="261">SUM(AF60:AG60)</f>
        <v>70</v>
      </c>
      <c r="AI60" s="517">
        <v>99</v>
      </c>
      <c r="AJ60" s="517">
        <v>39</v>
      </c>
      <c r="AK60" s="498">
        <f>AI60+AJ60</f>
        <v>138</v>
      </c>
      <c r="AL60" s="498">
        <v>47</v>
      </c>
      <c r="AM60" s="498">
        <v>31</v>
      </c>
      <c r="AN60" s="498">
        <f>AL60+AM60</f>
        <v>78</v>
      </c>
      <c r="AO60" s="360">
        <f t="shared" si="85"/>
        <v>117.5</v>
      </c>
      <c r="AP60" s="360">
        <f>AM60/AG60*100</f>
        <v>103.33333333333334</v>
      </c>
      <c r="AQ60" s="360">
        <f t="shared" si="86"/>
        <v>111.42857142857143</v>
      </c>
      <c r="AR60" s="360">
        <f t="shared" ref="AR60:AT62" si="262">AL60/AI60*100</f>
        <v>47.474747474747474</v>
      </c>
      <c r="AS60" s="360">
        <f t="shared" si="262"/>
        <v>79.487179487179489</v>
      </c>
      <c r="AT60" s="360">
        <f t="shared" si="262"/>
        <v>56.521739130434781</v>
      </c>
      <c r="AU60" s="517">
        <v>40</v>
      </c>
      <c r="AV60" s="517">
        <v>30</v>
      </c>
      <c r="AW60" s="498">
        <f t="shared" ref="AW60:AW61" si="263">SUM(AU60:AV60)</f>
        <v>70</v>
      </c>
      <c r="AX60" s="517">
        <v>105</v>
      </c>
      <c r="AY60" s="517">
        <v>40</v>
      </c>
      <c r="AZ60" s="498">
        <f>AX60+AY60</f>
        <v>145</v>
      </c>
      <c r="BA60" s="498">
        <v>39</v>
      </c>
      <c r="BB60" s="498">
        <v>30</v>
      </c>
      <c r="BC60" s="498">
        <f>BA60+BB60</f>
        <v>69</v>
      </c>
      <c r="BD60" s="498">
        <f t="shared" si="88"/>
        <v>97.5</v>
      </c>
      <c r="BE60" s="360">
        <f>BB60/AV60*100</f>
        <v>100</v>
      </c>
      <c r="BF60" s="360">
        <f t="shared" si="89"/>
        <v>98.571428571428584</v>
      </c>
      <c r="BG60" s="360">
        <f t="shared" ref="BG60:BI62" si="264">BA60/AX60*100</f>
        <v>37.142857142857146</v>
      </c>
      <c r="BH60" s="360">
        <f t="shared" si="264"/>
        <v>75</v>
      </c>
      <c r="BI60" s="360">
        <f t="shared" si="264"/>
        <v>47.586206896551722</v>
      </c>
    </row>
    <row r="61" spans="1:61" s="501" customFormat="1" hidden="1" x14ac:dyDescent="0.2">
      <c r="A61" s="399" t="s">
        <v>226</v>
      </c>
      <c r="B61" s="502">
        <v>105</v>
      </c>
      <c r="C61" s="502">
        <v>45</v>
      </c>
      <c r="D61" s="502">
        <f t="shared" si="251"/>
        <v>150</v>
      </c>
      <c r="E61" s="502"/>
      <c r="F61" s="502"/>
      <c r="G61" s="502">
        <f t="shared" si="252"/>
        <v>0</v>
      </c>
      <c r="H61" s="502"/>
      <c r="I61" s="502"/>
      <c r="J61" s="502">
        <f t="shared" si="253"/>
        <v>0</v>
      </c>
      <c r="K61" s="399">
        <f t="shared" si="254"/>
        <v>0</v>
      </c>
      <c r="L61" s="399">
        <f t="shared" si="242"/>
        <v>0</v>
      </c>
      <c r="M61" s="399">
        <f t="shared" si="242"/>
        <v>0</v>
      </c>
      <c r="N61" s="399" t="e">
        <f t="shared" si="255"/>
        <v>#DIV/0!</v>
      </c>
      <c r="O61" s="399" t="e">
        <f t="shared" si="255"/>
        <v>#DIV/0!</v>
      </c>
      <c r="P61" s="399" t="e">
        <f t="shared" si="255"/>
        <v>#DIV/0!</v>
      </c>
      <c r="Q61" s="481">
        <v>105</v>
      </c>
      <c r="R61" s="481">
        <v>45</v>
      </c>
      <c r="S61" s="498">
        <f t="shared" si="256"/>
        <v>150</v>
      </c>
      <c r="T61" s="517">
        <v>242</v>
      </c>
      <c r="U61" s="517">
        <v>39</v>
      </c>
      <c r="V61" s="498">
        <f t="shared" si="257"/>
        <v>281</v>
      </c>
      <c r="W61" s="498">
        <v>103</v>
      </c>
      <c r="X61" s="498">
        <v>37</v>
      </c>
      <c r="Y61" s="498">
        <f t="shared" si="258"/>
        <v>140</v>
      </c>
      <c r="Z61" s="338">
        <f t="shared" si="230"/>
        <v>98.095238095238088</v>
      </c>
      <c r="AA61" s="338">
        <v>7</v>
      </c>
      <c r="AB61" s="338">
        <f t="shared" si="230"/>
        <v>93.333333333333329</v>
      </c>
      <c r="AC61" s="360">
        <f t="shared" si="259"/>
        <v>42.561983471074385</v>
      </c>
      <c r="AD61" s="360">
        <v>7</v>
      </c>
      <c r="AE61" s="360">
        <f t="shared" si="260"/>
        <v>49.822064056939503</v>
      </c>
      <c r="AF61" s="517">
        <v>105</v>
      </c>
      <c r="AG61" s="517">
        <v>45</v>
      </c>
      <c r="AH61" s="498">
        <f t="shared" si="261"/>
        <v>150</v>
      </c>
      <c r="AI61" s="517">
        <v>260</v>
      </c>
      <c r="AJ61" s="517">
        <v>42</v>
      </c>
      <c r="AK61" s="498">
        <f t="shared" ref="AK61" si="265">SUM(AI61:AJ61)</f>
        <v>302</v>
      </c>
      <c r="AL61" s="517">
        <v>108</v>
      </c>
      <c r="AM61" s="517">
        <v>46</v>
      </c>
      <c r="AN61" s="498">
        <f t="shared" ref="AN61" si="266">SUM(AL61:AM61)</f>
        <v>154</v>
      </c>
      <c r="AO61" s="360">
        <f t="shared" si="85"/>
        <v>102.85714285714285</v>
      </c>
      <c r="AP61" s="360">
        <f>AM61/AG61*100</f>
        <v>102.22222222222221</v>
      </c>
      <c r="AQ61" s="360">
        <f t="shared" si="86"/>
        <v>102.66666666666666</v>
      </c>
      <c r="AR61" s="360">
        <f t="shared" si="262"/>
        <v>41.53846153846154</v>
      </c>
      <c r="AS61" s="360">
        <f t="shared" si="262"/>
        <v>109.52380952380953</v>
      </c>
      <c r="AT61" s="360">
        <f t="shared" si="262"/>
        <v>50.993377483443716</v>
      </c>
      <c r="AU61" s="517">
        <f>AU62+AU63</f>
        <v>105</v>
      </c>
      <c r="AV61" s="517">
        <f>AV62+AV63</f>
        <v>45</v>
      </c>
      <c r="AW61" s="498">
        <f t="shared" si="263"/>
        <v>150</v>
      </c>
      <c r="AX61" s="517">
        <f>AX62+AX63</f>
        <v>150</v>
      </c>
      <c r="AY61" s="517">
        <f>AY62+AY63</f>
        <v>43</v>
      </c>
      <c r="AZ61" s="498">
        <f t="shared" ref="AZ61" si="267">SUM(AX61:AY61)</f>
        <v>193</v>
      </c>
      <c r="BA61" s="517">
        <f>BA62+BA63</f>
        <v>111</v>
      </c>
      <c r="BB61" s="517">
        <f>BB62+BB63</f>
        <v>45</v>
      </c>
      <c r="BC61" s="498">
        <f t="shared" ref="BC61" si="268">SUM(BA61:BB61)</f>
        <v>156</v>
      </c>
      <c r="BD61" s="498">
        <f t="shared" si="88"/>
        <v>105.71428571428572</v>
      </c>
      <c r="BE61" s="360">
        <f>BB61/AV61*100</f>
        <v>100</v>
      </c>
      <c r="BF61" s="360">
        <f t="shared" si="89"/>
        <v>104</v>
      </c>
      <c r="BG61" s="360">
        <f t="shared" si="264"/>
        <v>74</v>
      </c>
      <c r="BH61" s="360">
        <f t="shared" si="264"/>
        <v>104.65116279069768</v>
      </c>
      <c r="BI61" s="360">
        <f t="shared" si="264"/>
        <v>80.829015544041454</v>
      </c>
    </row>
    <row r="62" spans="1:61" s="501" customFormat="1" ht="21" hidden="1" customHeight="1" x14ac:dyDescent="0.2">
      <c r="A62" s="399" t="s">
        <v>259</v>
      </c>
      <c r="B62" s="502"/>
      <c r="C62" s="502"/>
      <c r="D62" s="502"/>
      <c r="E62" s="502"/>
      <c r="F62" s="502"/>
      <c r="G62" s="502"/>
      <c r="H62" s="502"/>
      <c r="I62" s="502"/>
      <c r="J62" s="502"/>
      <c r="K62" s="399"/>
      <c r="L62" s="399"/>
      <c r="M62" s="399"/>
      <c r="N62" s="399"/>
      <c r="O62" s="399"/>
      <c r="P62" s="399"/>
      <c r="Q62" s="517"/>
      <c r="R62" s="517"/>
      <c r="S62" s="498">
        <f>Q62+R62</f>
        <v>0</v>
      </c>
      <c r="T62" s="517"/>
      <c r="U62" s="517"/>
      <c r="V62" s="498">
        <f t="shared" ref="V62:V63" si="269">T62+U62</f>
        <v>0</v>
      </c>
      <c r="W62" s="498"/>
      <c r="X62" s="498"/>
      <c r="Y62" s="498">
        <f t="shared" ref="Y62:Y63" si="270">W62+X62</f>
        <v>0</v>
      </c>
      <c r="Z62" s="360" t="e">
        <f>W62/Q62*100</f>
        <v>#DIV/0!</v>
      </c>
      <c r="AA62" s="360" t="e">
        <f>X62/R62*100</f>
        <v>#DIV/0!</v>
      </c>
      <c r="AB62" s="360" t="e">
        <f>Y62/S62*100</f>
        <v>#DIV/0!</v>
      </c>
      <c r="AC62" s="360" t="e">
        <f>W62/T62*100</f>
        <v>#DIV/0!</v>
      </c>
      <c r="AD62" s="360" t="e">
        <f>X62/U62*100</f>
        <v>#DIV/0!</v>
      </c>
      <c r="AE62" s="360" t="e">
        <f>Y62/V62*100</f>
        <v>#DIV/0!</v>
      </c>
      <c r="AF62" s="517"/>
      <c r="AG62" s="517"/>
      <c r="AH62" s="498">
        <f>AF62+AG62</f>
        <v>0</v>
      </c>
      <c r="AI62" s="517"/>
      <c r="AJ62" s="517"/>
      <c r="AK62" s="498">
        <f t="shared" ref="AK62:AK63" si="271">AI62+AJ62</f>
        <v>0</v>
      </c>
      <c r="AL62" s="498"/>
      <c r="AM62" s="498"/>
      <c r="AN62" s="498">
        <f t="shared" ref="AN62:AN63" si="272">AL62+AM62</f>
        <v>0</v>
      </c>
      <c r="AO62" s="360" t="e">
        <f t="shared" si="85"/>
        <v>#DIV/0!</v>
      </c>
      <c r="AP62" s="360" t="e">
        <f>AM62/AG62*100</f>
        <v>#DIV/0!</v>
      </c>
      <c r="AQ62" s="360" t="e">
        <f t="shared" si="86"/>
        <v>#DIV/0!</v>
      </c>
      <c r="AR62" s="360" t="e">
        <f t="shared" si="262"/>
        <v>#DIV/0!</v>
      </c>
      <c r="AS62" s="360" t="e">
        <f t="shared" si="262"/>
        <v>#DIV/0!</v>
      </c>
      <c r="AT62" s="360" t="e">
        <f t="shared" si="262"/>
        <v>#DIV/0!</v>
      </c>
      <c r="AU62" s="517">
        <v>60</v>
      </c>
      <c r="AV62" s="517">
        <v>45</v>
      </c>
      <c r="AW62" s="498">
        <f>AU62+AV62</f>
        <v>105</v>
      </c>
      <c r="AX62" s="517">
        <v>79</v>
      </c>
      <c r="AY62" s="517">
        <v>43</v>
      </c>
      <c r="AZ62" s="498">
        <f t="shared" ref="AZ62:AZ63" si="273">AX62+AY62</f>
        <v>122</v>
      </c>
      <c r="BA62" s="498">
        <v>64</v>
      </c>
      <c r="BB62" s="498">
        <v>45</v>
      </c>
      <c r="BC62" s="498">
        <f t="shared" ref="BC62:BC63" si="274">BA62+BB62</f>
        <v>109</v>
      </c>
      <c r="BD62" s="498">
        <f t="shared" si="88"/>
        <v>106.66666666666667</v>
      </c>
      <c r="BE62" s="360">
        <f>BB62/AV62*100</f>
        <v>100</v>
      </c>
      <c r="BF62" s="360">
        <f t="shared" si="89"/>
        <v>103.80952380952382</v>
      </c>
      <c r="BG62" s="360">
        <f t="shared" si="264"/>
        <v>81.012658227848107</v>
      </c>
      <c r="BH62" s="360">
        <f t="shared" si="264"/>
        <v>104.65116279069768</v>
      </c>
      <c r="BI62" s="360">
        <f t="shared" si="264"/>
        <v>89.344262295081961</v>
      </c>
    </row>
    <row r="63" spans="1:61" s="501" customFormat="1" ht="15" hidden="1" customHeight="1" x14ac:dyDescent="0.2">
      <c r="A63" s="399" t="s">
        <v>260</v>
      </c>
      <c r="B63" s="502"/>
      <c r="C63" s="502"/>
      <c r="D63" s="502"/>
      <c r="E63" s="502"/>
      <c r="F63" s="502"/>
      <c r="G63" s="502"/>
      <c r="H63" s="502"/>
      <c r="I63" s="502"/>
      <c r="J63" s="502"/>
      <c r="K63" s="399"/>
      <c r="L63" s="399"/>
      <c r="M63" s="399"/>
      <c r="N63" s="399"/>
      <c r="O63" s="399"/>
      <c r="P63" s="399"/>
      <c r="Q63" s="517"/>
      <c r="R63" s="517"/>
      <c r="S63" s="498">
        <f>Q63+R63</f>
        <v>0</v>
      </c>
      <c r="T63" s="517"/>
      <c r="U63" s="517"/>
      <c r="V63" s="498">
        <f t="shared" si="269"/>
        <v>0</v>
      </c>
      <c r="W63" s="498"/>
      <c r="X63" s="498"/>
      <c r="Y63" s="498">
        <f t="shared" si="270"/>
        <v>0</v>
      </c>
      <c r="Z63" s="360" t="e">
        <f>W63/Q63*100</f>
        <v>#DIV/0!</v>
      </c>
      <c r="AA63" s="360">
        <v>0</v>
      </c>
      <c r="AB63" s="360" t="e">
        <f>Y63/S63*100</f>
        <v>#DIV/0!</v>
      </c>
      <c r="AC63" s="360" t="e">
        <f>W63/T63*100</f>
        <v>#DIV/0!</v>
      </c>
      <c r="AD63" s="360">
        <v>0</v>
      </c>
      <c r="AE63" s="360" t="e">
        <f>Y63/V63*100</f>
        <v>#DIV/0!</v>
      </c>
      <c r="AF63" s="517"/>
      <c r="AG63" s="517"/>
      <c r="AH63" s="498">
        <f>AF63+AG63</f>
        <v>0</v>
      </c>
      <c r="AI63" s="517"/>
      <c r="AJ63" s="517"/>
      <c r="AK63" s="498">
        <f t="shared" si="271"/>
        <v>0</v>
      </c>
      <c r="AL63" s="498"/>
      <c r="AM63" s="498"/>
      <c r="AN63" s="498">
        <f t="shared" si="272"/>
        <v>0</v>
      </c>
      <c r="AO63" s="360" t="e">
        <f t="shared" si="85"/>
        <v>#DIV/0!</v>
      </c>
      <c r="AP63" s="360">
        <v>0</v>
      </c>
      <c r="AQ63" s="360" t="e">
        <f t="shared" si="86"/>
        <v>#DIV/0!</v>
      </c>
      <c r="AR63" s="360" t="e">
        <f>AL63/AI63*100</f>
        <v>#DIV/0!</v>
      </c>
      <c r="AS63" s="360">
        <v>0</v>
      </c>
      <c r="AT63" s="360" t="e">
        <f>AN63/AK63*100</f>
        <v>#DIV/0!</v>
      </c>
      <c r="AU63" s="517">
        <v>45</v>
      </c>
      <c r="AV63" s="517">
        <v>0</v>
      </c>
      <c r="AW63" s="498">
        <f>AU63+AV63</f>
        <v>45</v>
      </c>
      <c r="AX63" s="517">
        <v>71</v>
      </c>
      <c r="AY63" s="517">
        <v>0</v>
      </c>
      <c r="AZ63" s="498">
        <f t="shared" si="273"/>
        <v>71</v>
      </c>
      <c r="BA63" s="498">
        <v>47</v>
      </c>
      <c r="BB63" s="498">
        <v>0</v>
      </c>
      <c r="BC63" s="498">
        <f t="shared" si="274"/>
        <v>47</v>
      </c>
      <c r="BD63" s="498">
        <f t="shared" si="88"/>
        <v>104.44444444444446</v>
      </c>
      <c r="BE63" s="360">
        <v>0</v>
      </c>
      <c r="BF63" s="360">
        <f t="shared" si="89"/>
        <v>104.44444444444446</v>
      </c>
      <c r="BG63" s="360">
        <f>BA63/AX63*100</f>
        <v>66.197183098591552</v>
      </c>
      <c r="BH63" s="360">
        <v>0</v>
      </c>
      <c r="BI63" s="360">
        <f>BC63/AZ63*100</f>
        <v>66.197183098591552</v>
      </c>
    </row>
    <row r="64" spans="1:61" ht="15.75" customHeight="1" x14ac:dyDescent="0.2">
      <c r="A64" s="519" t="s">
        <v>229</v>
      </c>
      <c r="B64" s="520">
        <f t="shared" ref="B64:J64" si="275">SUM(B50,B8)</f>
        <v>1260</v>
      </c>
      <c r="C64" s="520">
        <f t="shared" si="275"/>
        <v>315</v>
      </c>
      <c r="D64" s="520">
        <f t="shared" si="275"/>
        <v>1575</v>
      </c>
      <c r="E64" s="520">
        <f t="shared" si="275"/>
        <v>83</v>
      </c>
      <c r="F64" s="520">
        <f t="shared" si="275"/>
        <v>0</v>
      </c>
      <c r="G64" s="520">
        <f t="shared" si="275"/>
        <v>83</v>
      </c>
      <c r="H64" s="520">
        <f t="shared" si="275"/>
        <v>45</v>
      </c>
      <c r="I64" s="520">
        <f t="shared" si="275"/>
        <v>0</v>
      </c>
      <c r="J64" s="520">
        <f t="shared" si="275"/>
        <v>45</v>
      </c>
      <c r="K64" s="519">
        <f>H64/B64*100</f>
        <v>3.5714285714285712</v>
      </c>
      <c r="L64" s="519">
        <f t="shared" ref="L64:M64" si="276">I64/C64*100</f>
        <v>0</v>
      </c>
      <c r="M64" s="519">
        <f t="shared" si="276"/>
        <v>2.8571428571428572</v>
      </c>
      <c r="N64" s="519">
        <f>H64/E64*100</f>
        <v>54.216867469879517</v>
      </c>
      <c r="O64" s="519" t="e">
        <f t="shared" ref="O64:P64" si="277">I64/F64*100</f>
        <v>#DIV/0!</v>
      </c>
      <c r="P64" s="519">
        <f t="shared" si="277"/>
        <v>54.216867469879517</v>
      </c>
      <c r="Q64" s="521">
        <f t="shared" ref="Q64:Y64" si="278">Q8+Q50</f>
        <v>1310</v>
      </c>
      <c r="R64" s="521">
        <f t="shared" si="278"/>
        <v>315</v>
      </c>
      <c r="S64" s="521">
        <f t="shared" si="278"/>
        <v>1625</v>
      </c>
      <c r="T64" s="521">
        <f t="shared" si="278"/>
        <v>1632</v>
      </c>
      <c r="U64" s="521">
        <f t="shared" si="278"/>
        <v>83</v>
      </c>
      <c r="V64" s="521">
        <f t="shared" si="278"/>
        <v>1715</v>
      </c>
      <c r="W64" s="521">
        <f t="shared" si="278"/>
        <v>1093</v>
      </c>
      <c r="X64" s="521">
        <f t="shared" si="278"/>
        <v>278</v>
      </c>
      <c r="Y64" s="521">
        <f t="shared" si="278"/>
        <v>1371</v>
      </c>
      <c r="Z64" s="522">
        <f>W64/Q64*100</f>
        <v>83.435114503816806</v>
      </c>
      <c r="AA64" s="522">
        <f>X64/R64*100</f>
        <v>88.253968253968253</v>
      </c>
      <c r="AB64" s="522">
        <f>Y64/S64*100</f>
        <v>84.369230769230768</v>
      </c>
      <c r="AC64" s="523">
        <f>W64/T64*100</f>
        <v>66.973039215686271</v>
      </c>
      <c r="AD64" s="523">
        <f>X64/U64*100</f>
        <v>334.93975903614455</v>
      </c>
      <c r="AE64" s="523">
        <f>Y64/V64*100</f>
        <v>79.941690962099116</v>
      </c>
      <c r="AF64" s="521">
        <f t="shared" ref="AF64:AN64" si="279">AF8+AF50</f>
        <v>1467.5</v>
      </c>
      <c r="AG64" s="521">
        <f t="shared" si="279"/>
        <v>314</v>
      </c>
      <c r="AH64" s="521">
        <f t="shared" si="279"/>
        <v>1777.5</v>
      </c>
      <c r="AI64" s="521">
        <f t="shared" si="279"/>
        <v>1728</v>
      </c>
      <c r="AJ64" s="521">
        <f t="shared" si="279"/>
        <v>133</v>
      </c>
      <c r="AK64" s="521">
        <f t="shared" si="279"/>
        <v>1861</v>
      </c>
      <c r="AL64" s="521">
        <f t="shared" si="279"/>
        <v>1298</v>
      </c>
      <c r="AM64" s="521">
        <f t="shared" si="279"/>
        <v>302</v>
      </c>
      <c r="AN64" s="521">
        <f t="shared" si="279"/>
        <v>1600</v>
      </c>
      <c r="AO64" s="523">
        <f t="shared" si="85"/>
        <v>88.449744463373079</v>
      </c>
      <c r="AP64" s="523">
        <f>AM64/AG64*100</f>
        <v>96.178343949044589</v>
      </c>
      <c r="AQ64" s="523">
        <f t="shared" si="86"/>
        <v>90.014064697609001</v>
      </c>
      <c r="AR64" s="523">
        <f>AL64/AI64*100</f>
        <v>75.115740740740748</v>
      </c>
      <c r="AS64" s="523">
        <f>AM64/AJ64*100</f>
        <v>227.06766917293234</v>
      </c>
      <c r="AT64" s="523">
        <f>AN64/AK64*100</f>
        <v>85.975282106394417</v>
      </c>
      <c r="AU64" s="521">
        <f t="shared" ref="AU64:BC64" si="280">AU8+AU50</f>
        <v>1695</v>
      </c>
      <c r="AV64" s="521">
        <f t="shared" si="280"/>
        <v>375</v>
      </c>
      <c r="AW64" s="521">
        <f t="shared" si="280"/>
        <v>2070</v>
      </c>
      <c r="AX64" s="521">
        <f t="shared" si="280"/>
        <v>1625</v>
      </c>
      <c r="AY64" s="521">
        <f t="shared" si="280"/>
        <v>119</v>
      </c>
      <c r="AZ64" s="521">
        <f t="shared" si="280"/>
        <v>1744</v>
      </c>
      <c r="BA64" s="521">
        <f t="shared" si="280"/>
        <v>1186</v>
      </c>
      <c r="BB64" s="521">
        <f t="shared" si="280"/>
        <v>291</v>
      </c>
      <c r="BC64" s="521">
        <f t="shared" si="280"/>
        <v>1477</v>
      </c>
      <c r="BD64" s="521">
        <f t="shared" si="88"/>
        <v>69.970501474926252</v>
      </c>
      <c r="BE64" s="523">
        <f>BB64/AV64*100</f>
        <v>77.600000000000009</v>
      </c>
      <c r="BF64" s="523">
        <f t="shared" si="89"/>
        <v>71.352657004830917</v>
      </c>
      <c r="BG64" s="523">
        <f>BA64/AX64*100</f>
        <v>72.984615384615381</v>
      </c>
      <c r="BH64" s="523">
        <f>BB64/AY64*100</f>
        <v>244.53781512605045</v>
      </c>
      <c r="BI64" s="523">
        <f>BC64/AZ64*100</f>
        <v>84.690366972477065</v>
      </c>
    </row>
    <row r="66" spans="1:16" s="49" customFormat="1" x14ac:dyDescent="0.2">
      <c r="A66" s="56"/>
      <c r="B66" s="78"/>
      <c r="C66" s="78"/>
      <c r="D66" s="78"/>
      <c r="E66" s="78"/>
      <c r="F66" s="78"/>
      <c r="G66" s="78"/>
      <c r="H66" s="78"/>
      <c r="I66" s="78"/>
      <c r="J66" s="78"/>
      <c r="K66" s="56"/>
      <c r="L66" s="56"/>
      <c r="M66" s="56"/>
      <c r="N66" s="56"/>
      <c r="O66" s="56"/>
      <c r="P66" s="56"/>
    </row>
  </sheetData>
  <mergeCells count="25">
    <mergeCell ref="AU5:BI5"/>
    <mergeCell ref="B6:D6"/>
    <mergeCell ref="E6:G6"/>
    <mergeCell ref="H6:J6"/>
    <mergeCell ref="K6:M6"/>
    <mergeCell ref="N6:P6"/>
    <mergeCell ref="AF6:AH6"/>
    <mergeCell ref="BA6:BC6"/>
    <mergeCell ref="BD6:BF6"/>
    <mergeCell ref="BG6:BI6"/>
    <mergeCell ref="AU6:AW6"/>
    <mergeCell ref="AX6:AZ6"/>
    <mergeCell ref="A5:A7"/>
    <mergeCell ref="B5:P5"/>
    <mergeCell ref="Q5:AE5"/>
    <mergeCell ref="AF5:AT5"/>
    <mergeCell ref="Q6:S6"/>
    <mergeCell ref="T6:V6"/>
    <mergeCell ref="W6:Y6"/>
    <mergeCell ref="Z6:AB6"/>
    <mergeCell ref="AC6:AE6"/>
    <mergeCell ref="AI6:AK6"/>
    <mergeCell ref="AL6:AN6"/>
    <mergeCell ref="AO6:AQ6"/>
    <mergeCell ref="AR6:AT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windowProtection="1" zoomScale="90" zoomScaleNormal="90" workbookViewId="0"/>
  </sheetViews>
  <sheetFormatPr defaultColWidth="46" defaultRowHeight="12.75" x14ac:dyDescent="0.2"/>
  <cols>
    <col min="1" max="1" width="49.5703125" style="80" customWidth="1"/>
    <col min="2" max="3" width="14.140625" style="47" bestFit="1" customWidth="1"/>
    <col min="4" max="9" width="14.140625" style="43" bestFit="1" customWidth="1"/>
    <col min="10" max="10" width="20.5703125" style="43" customWidth="1"/>
    <col min="11" max="13" width="14.140625" style="43" bestFit="1" customWidth="1"/>
    <col min="14" max="16384" width="46" style="43"/>
  </cols>
  <sheetData>
    <row r="1" spans="1:13" ht="15" x14ac:dyDescent="0.25">
      <c r="A1" s="134" t="s">
        <v>115</v>
      </c>
      <c r="B1" s="1"/>
      <c r="C1" s="1"/>
      <c r="D1" s="57"/>
      <c r="E1" s="57"/>
      <c r="F1" s="57"/>
      <c r="G1" s="57"/>
    </row>
    <row r="2" spans="1:13" ht="15" x14ac:dyDescent="0.25">
      <c r="A2" s="134" t="s">
        <v>116</v>
      </c>
      <c r="B2" s="1"/>
      <c r="C2" s="1"/>
      <c r="D2" s="57"/>
      <c r="E2" s="57"/>
      <c r="F2" s="57"/>
      <c r="G2" s="57"/>
    </row>
    <row r="4" spans="1:13" s="201" customFormat="1" ht="18.75" customHeight="1" x14ac:dyDescent="0.25">
      <c r="A4" s="737" t="s">
        <v>87</v>
      </c>
      <c r="B4" s="739" t="s">
        <v>82</v>
      </c>
      <c r="C4" s="740"/>
      <c r="D4" s="741" t="s">
        <v>68</v>
      </c>
      <c r="E4" s="742"/>
      <c r="F4" s="739" t="s">
        <v>58</v>
      </c>
      <c r="G4" s="740"/>
      <c r="H4" s="741" t="s">
        <v>6</v>
      </c>
      <c r="I4" s="742"/>
      <c r="J4" s="739" t="s">
        <v>13</v>
      </c>
      <c r="K4" s="740"/>
      <c r="L4" s="741" t="s">
        <v>14</v>
      </c>
      <c r="M4" s="742"/>
    </row>
    <row r="5" spans="1:13" s="201" customFormat="1" ht="18.75" customHeight="1" x14ac:dyDescent="0.25">
      <c r="A5" s="738"/>
      <c r="B5" s="209" t="s">
        <v>7</v>
      </c>
      <c r="C5" s="209" t="s">
        <v>8</v>
      </c>
      <c r="D5" s="210" t="s">
        <v>7</v>
      </c>
      <c r="E5" s="210" t="s">
        <v>8</v>
      </c>
      <c r="F5" s="209" t="s">
        <v>7</v>
      </c>
      <c r="G5" s="209" t="s">
        <v>8</v>
      </c>
      <c r="H5" s="210" t="s">
        <v>7</v>
      </c>
      <c r="I5" s="210" t="s">
        <v>8</v>
      </c>
      <c r="J5" s="209" t="s">
        <v>7</v>
      </c>
      <c r="K5" s="209" t="s">
        <v>8</v>
      </c>
      <c r="L5" s="210" t="s">
        <v>7</v>
      </c>
      <c r="M5" s="210" t="s">
        <v>8</v>
      </c>
    </row>
    <row r="6" spans="1:13" s="201" customFormat="1" ht="18" customHeight="1" x14ac:dyDescent="0.25">
      <c r="A6" s="211" t="s">
        <v>117</v>
      </c>
      <c r="B6" s="174">
        <v>61.18</v>
      </c>
      <c r="C6" s="174">
        <v>75</v>
      </c>
      <c r="D6" s="174">
        <v>58.25</v>
      </c>
      <c r="E6" s="174">
        <v>77.27</v>
      </c>
      <c r="F6" s="174">
        <v>64.739999999999995</v>
      </c>
      <c r="G6" s="174">
        <v>88.89</v>
      </c>
      <c r="H6" s="174">
        <v>70.06</v>
      </c>
      <c r="I6" s="174">
        <v>87.69</v>
      </c>
      <c r="J6" s="174">
        <v>53.85</v>
      </c>
      <c r="K6" s="174">
        <v>73.61</v>
      </c>
      <c r="L6" s="174">
        <v>61.32</v>
      </c>
      <c r="M6" s="174">
        <v>46.34</v>
      </c>
    </row>
    <row r="7" spans="1:13" s="201" customFormat="1" ht="18" customHeight="1" x14ac:dyDescent="0.25">
      <c r="A7" s="213" t="s">
        <v>52</v>
      </c>
      <c r="B7" s="83">
        <v>55.17</v>
      </c>
      <c r="C7" s="83">
        <v>27.77</v>
      </c>
      <c r="D7" s="202">
        <v>46.88</v>
      </c>
      <c r="E7" s="202">
        <v>78.569999999999993</v>
      </c>
      <c r="F7" s="83">
        <v>77.78</v>
      </c>
      <c r="G7" s="83">
        <v>81.819999999999993</v>
      </c>
      <c r="H7" s="203">
        <v>69</v>
      </c>
      <c r="I7" s="202">
        <v>90</v>
      </c>
      <c r="J7" s="203">
        <v>57.1</v>
      </c>
      <c r="K7" s="202">
        <v>92.6</v>
      </c>
      <c r="L7" s="202">
        <v>93.1</v>
      </c>
      <c r="M7" s="124"/>
    </row>
    <row r="8" spans="1:13" s="201" customFormat="1" ht="18" customHeight="1" x14ac:dyDescent="0.25">
      <c r="A8" s="213" t="s">
        <v>53</v>
      </c>
      <c r="B8" s="83">
        <v>75</v>
      </c>
      <c r="C8" s="83">
        <v>50</v>
      </c>
      <c r="D8" s="202">
        <v>40</v>
      </c>
      <c r="E8" s="204">
        <v>100</v>
      </c>
      <c r="F8" s="83">
        <v>0</v>
      </c>
      <c r="G8" s="83">
        <v>85.71</v>
      </c>
      <c r="H8" s="203">
        <v>70</v>
      </c>
      <c r="I8" s="202">
        <v>100</v>
      </c>
      <c r="J8" s="203">
        <v>40</v>
      </c>
      <c r="K8" s="124"/>
      <c r="L8" s="124"/>
      <c r="M8" s="124"/>
    </row>
    <row r="9" spans="1:13" s="201" customFormat="1" ht="18" customHeight="1" x14ac:dyDescent="0.25">
      <c r="A9" s="214" t="s">
        <v>54</v>
      </c>
      <c r="B9" s="83">
        <v>78.459999999999994</v>
      </c>
      <c r="C9" s="83">
        <v>90.62</v>
      </c>
      <c r="D9" s="202">
        <v>78.209999999999994</v>
      </c>
      <c r="E9" s="202">
        <v>79.66</v>
      </c>
      <c r="F9" s="83">
        <v>78.87</v>
      </c>
      <c r="G9" s="83">
        <v>93.33</v>
      </c>
      <c r="H9" s="203">
        <v>87</v>
      </c>
      <c r="I9" s="124"/>
      <c r="J9" s="124"/>
      <c r="K9" s="124"/>
      <c r="L9" s="124"/>
      <c r="M9" s="124"/>
    </row>
    <row r="10" spans="1:13" s="201" customFormat="1" ht="18" customHeight="1" x14ac:dyDescent="0.25">
      <c r="A10" s="194" t="s">
        <v>86</v>
      </c>
      <c r="B10" s="83">
        <v>91.66</v>
      </c>
      <c r="C10" s="83">
        <v>62.5</v>
      </c>
      <c r="D10" s="202">
        <v>53.85</v>
      </c>
      <c r="E10" s="204">
        <v>83.33</v>
      </c>
      <c r="F10" s="83">
        <v>53.85</v>
      </c>
      <c r="G10" s="83">
        <v>100</v>
      </c>
      <c r="H10" s="203">
        <v>50</v>
      </c>
      <c r="I10" s="202">
        <v>80</v>
      </c>
      <c r="J10" s="203">
        <v>62.5</v>
      </c>
      <c r="K10" s="202">
        <v>46.7</v>
      </c>
      <c r="L10" s="202">
        <v>63.2</v>
      </c>
      <c r="M10" s="202">
        <v>43.8</v>
      </c>
    </row>
    <row r="11" spans="1:13" s="201" customFormat="1" ht="18" customHeight="1" x14ac:dyDescent="0.25">
      <c r="A11" s="194" t="s">
        <v>156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</row>
    <row r="12" spans="1:13" s="201" customFormat="1" ht="18" customHeight="1" x14ac:dyDescent="0.25">
      <c r="A12" s="213" t="s">
        <v>61</v>
      </c>
      <c r="B12" s="83">
        <v>66.66</v>
      </c>
      <c r="C12" s="83">
        <v>87.5</v>
      </c>
      <c r="D12" s="202">
        <v>58.33</v>
      </c>
      <c r="E12" s="204">
        <v>50</v>
      </c>
      <c r="F12" s="83">
        <v>50</v>
      </c>
      <c r="G12" s="83">
        <v>66.67</v>
      </c>
      <c r="H12" s="203">
        <v>62.5</v>
      </c>
      <c r="I12" s="202">
        <v>90</v>
      </c>
      <c r="J12" s="203">
        <v>76.900000000000006</v>
      </c>
      <c r="K12" s="124"/>
      <c r="L12" s="124"/>
      <c r="M12" s="124"/>
    </row>
    <row r="13" spans="1:13" s="201" customFormat="1" ht="18" customHeight="1" x14ac:dyDescent="0.25">
      <c r="A13" s="213" t="s">
        <v>56</v>
      </c>
      <c r="B13" s="83">
        <v>27.03</v>
      </c>
      <c r="C13" s="83">
        <v>68.75</v>
      </c>
      <c r="D13" s="202">
        <v>35.56</v>
      </c>
      <c r="E13" s="204">
        <v>54.54</v>
      </c>
      <c r="F13" s="83">
        <v>24.24</v>
      </c>
      <c r="G13" s="83">
        <v>92.86</v>
      </c>
      <c r="H13" s="203">
        <v>52.2</v>
      </c>
      <c r="I13" s="202">
        <v>75</v>
      </c>
      <c r="J13" s="203">
        <v>40</v>
      </c>
      <c r="K13" s="202">
        <v>70.400000000000006</v>
      </c>
      <c r="L13" s="202">
        <v>46</v>
      </c>
      <c r="M13" s="202">
        <v>48</v>
      </c>
    </row>
    <row r="14" spans="1:13" s="201" customFormat="1" ht="18" customHeight="1" x14ac:dyDescent="0.25">
      <c r="A14" s="213" t="s">
        <v>57</v>
      </c>
      <c r="B14" s="83">
        <v>46.15</v>
      </c>
      <c r="C14" s="83">
        <v>75</v>
      </c>
      <c r="D14" s="202">
        <v>22.22</v>
      </c>
      <c r="E14" s="204">
        <v>85.71</v>
      </c>
      <c r="F14" s="83">
        <v>50</v>
      </c>
      <c r="G14" s="83">
        <v>50</v>
      </c>
      <c r="H14" s="203">
        <v>25</v>
      </c>
      <c r="I14" s="202">
        <v>60</v>
      </c>
      <c r="J14" s="203">
        <v>62.5</v>
      </c>
      <c r="K14" s="202">
        <v>66.7</v>
      </c>
      <c r="L14" s="202">
        <v>37.5</v>
      </c>
      <c r="M14" s="124"/>
    </row>
    <row r="15" spans="1:13" s="201" customFormat="1" ht="18" customHeight="1" x14ac:dyDescent="0.25">
      <c r="A15" s="211" t="s">
        <v>118</v>
      </c>
      <c r="B15" s="212">
        <v>68.849999999999994</v>
      </c>
      <c r="C15" s="212" t="s">
        <v>45</v>
      </c>
      <c r="D15" s="212">
        <v>84.85</v>
      </c>
      <c r="E15" s="212" t="s">
        <v>45</v>
      </c>
      <c r="F15" s="212">
        <v>68.42</v>
      </c>
      <c r="G15" s="212" t="s">
        <v>45</v>
      </c>
      <c r="H15" s="212">
        <v>50</v>
      </c>
      <c r="I15" s="212" t="s">
        <v>45</v>
      </c>
      <c r="J15" s="212">
        <v>80</v>
      </c>
      <c r="K15" s="212" t="s">
        <v>45</v>
      </c>
      <c r="L15" s="212">
        <v>56.25</v>
      </c>
      <c r="M15" s="212" t="s">
        <v>45</v>
      </c>
    </row>
    <row r="16" spans="1:13" s="44" customFormat="1" ht="18" customHeight="1" x14ac:dyDescent="0.25">
      <c r="A16" s="215" t="s">
        <v>60</v>
      </c>
      <c r="B16" s="84">
        <v>46.15</v>
      </c>
      <c r="C16" s="124"/>
      <c r="D16" s="202">
        <v>60</v>
      </c>
      <c r="E16" s="124"/>
      <c r="F16" s="84">
        <v>42.86</v>
      </c>
      <c r="G16" s="124"/>
      <c r="H16" s="85">
        <v>10</v>
      </c>
      <c r="I16" s="124"/>
      <c r="J16" s="83" t="s">
        <v>159</v>
      </c>
      <c r="K16" s="124"/>
      <c r="L16" s="83">
        <v>42</v>
      </c>
      <c r="M16" s="124"/>
    </row>
    <row r="17" spans="1:13" s="201" customFormat="1" ht="18" customHeight="1" x14ac:dyDescent="0.25">
      <c r="A17" s="215" t="s">
        <v>62</v>
      </c>
      <c r="B17" s="84">
        <v>100</v>
      </c>
      <c r="C17" s="124"/>
      <c r="D17" s="202">
        <v>62.5</v>
      </c>
      <c r="E17" s="124"/>
      <c r="F17" s="84">
        <v>80</v>
      </c>
      <c r="G17" s="124"/>
      <c r="H17" s="205">
        <v>83.3</v>
      </c>
      <c r="I17" s="124"/>
      <c r="J17" s="202">
        <v>80</v>
      </c>
      <c r="K17" s="124"/>
      <c r="L17" s="202">
        <v>100</v>
      </c>
      <c r="M17" s="124"/>
    </row>
    <row r="18" spans="1:13" s="201" customFormat="1" ht="18" customHeight="1" x14ac:dyDescent="0.25">
      <c r="A18" s="213" t="s">
        <v>63</v>
      </c>
      <c r="B18" s="83">
        <v>71.430000000000007</v>
      </c>
      <c r="C18" s="124"/>
      <c r="D18" s="202">
        <v>90</v>
      </c>
      <c r="E18" s="124"/>
      <c r="F18" s="124"/>
      <c r="G18" s="124"/>
      <c r="H18" s="206"/>
      <c r="I18" s="124"/>
      <c r="J18" s="202"/>
      <c r="K18" s="124"/>
      <c r="L18" s="202"/>
      <c r="M18" s="124"/>
    </row>
    <row r="19" spans="1:13" s="201" customFormat="1" ht="18" customHeight="1" x14ac:dyDescent="0.25">
      <c r="A19" s="213" t="s">
        <v>64</v>
      </c>
      <c r="B19" s="83">
        <v>40</v>
      </c>
      <c r="C19" s="124"/>
      <c r="D19" s="124"/>
      <c r="E19" s="124"/>
      <c r="F19" s="124"/>
      <c r="G19" s="124"/>
      <c r="H19" s="206"/>
      <c r="I19" s="124"/>
      <c r="J19" s="202"/>
      <c r="K19" s="124"/>
      <c r="L19" s="202"/>
      <c r="M19" s="124"/>
    </row>
    <row r="20" spans="1:13" s="201" customFormat="1" ht="18" customHeight="1" x14ac:dyDescent="0.25">
      <c r="A20" s="213" t="s">
        <v>54</v>
      </c>
      <c r="B20" s="64">
        <v>80.77</v>
      </c>
      <c r="C20" s="207"/>
      <c r="D20" s="124"/>
      <c r="E20" s="124"/>
      <c r="F20" s="124"/>
      <c r="G20" s="124"/>
      <c r="H20" s="206"/>
      <c r="I20" s="124"/>
      <c r="J20" s="202"/>
      <c r="K20" s="124"/>
      <c r="L20" s="202"/>
      <c r="M20" s="124"/>
    </row>
    <row r="21" spans="1:13" s="201" customFormat="1" ht="18" customHeight="1" x14ac:dyDescent="0.25">
      <c r="A21" s="211" t="s">
        <v>119</v>
      </c>
      <c r="B21" s="212">
        <v>100</v>
      </c>
      <c r="C21" s="212">
        <v>75</v>
      </c>
      <c r="D21" s="212"/>
      <c r="E21" s="212">
        <v>80</v>
      </c>
      <c r="F21" s="212">
        <v>71.430000000000007</v>
      </c>
      <c r="G21" s="212">
        <v>100</v>
      </c>
      <c r="H21" s="212">
        <v>62.5</v>
      </c>
      <c r="I21" s="212">
        <v>66.67</v>
      </c>
      <c r="J21" s="212"/>
      <c r="K21" s="212">
        <v>100</v>
      </c>
      <c r="L21" s="212">
        <v>100</v>
      </c>
      <c r="M21" s="212">
        <v>50</v>
      </c>
    </row>
    <row r="22" spans="1:13" s="201" customFormat="1" ht="18" customHeight="1" x14ac:dyDescent="0.25">
      <c r="A22" s="215" t="s">
        <v>158</v>
      </c>
      <c r="B22" s="124"/>
      <c r="C22" s="84">
        <v>50</v>
      </c>
      <c r="D22" s="202">
        <v>25</v>
      </c>
      <c r="E22" s="202">
        <v>50</v>
      </c>
      <c r="F22" s="84">
        <v>25</v>
      </c>
      <c r="G22" s="84">
        <v>100</v>
      </c>
      <c r="H22" s="208">
        <v>50</v>
      </c>
      <c r="I22" s="208">
        <v>50</v>
      </c>
      <c r="J22" s="202">
        <v>75</v>
      </c>
      <c r="K22" s="208">
        <v>100</v>
      </c>
      <c r="L22" s="208">
        <v>100</v>
      </c>
      <c r="M22" s="208">
        <v>100</v>
      </c>
    </row>
    <row r="23" spans="1:13" s="201" customFormat="1" ht="18" customHeight="1" x14ac:dyDescent="0.25">
      <c r="A23" s="215" t="s">
        <v>96</v>
      </c>
      <c r="B23" s="84">
        <v>100</v>
      </c>
      <c r="C23" s="84">
        <v>100</v>
      </c>
      <c r="D23" s="202">
        <v>100</v>
      </c>
      <c r="E23" s="202">
        <v>100</v>
      </c>
      <c r="F23" s="84">
        <v>100</v>
      </c>
      <c r="G23" s="84">
        <v>100</v>
      </c>
      <c r="H23" s="208">
        <v>75</v>
      </c>
      <c r="I23" s="208">
        <v>100</v>
      </c>
      <c r="J23" s="202">
        <v>100</v>
      </c>
      <c r="K23" s="202" t="s">
        <v>45</v>
      </c>
      <c r="L23" s="208" t="s">
        <v>45</v>
      </c>
      <c r="M23" s="208">
        <v>33.299999999999997</v>
      </c>
    </row>
    <row r="24" spans="1:13" s="201" customFormat="1" ht="18" customHeight="1" x14ac:dyDescent="0.25">
      <c r="A24" s="215" t="s">
        <v>157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</row>
    <row r="25" spans="1:13" x14ac:dyDescent="0.2">
      <c r="A25" s="81"/>
      <c r="B25" s="46"/>
      <c r="C25" s="46"/>
      <c r="D25" s="45"/>
      <c r="E25" s="45"/>
      <c r="F25" s="45"/>
      <c r="G25" s="45"/>
      <c r="H25" s="45"/>
      <c r="I25" s="45"/>
      <c r="J25" s="45"/>
      <c r="K25" s="45"/>
      <c r="L25" s="45"/>
      <c r="M25" s="45"/>
    </row>
    <row r="26" spans="1:13" x14ac:dyDescent="0.2">
      <c r="A26" s="107" t="s">
        <v>48</v>
      </c>
    </row>
    <row r="27" spans="1:13" s="109" customFormat="1" ht="14.25" customHeight="1" x14ac:dyDescent="0.2">
      <c r="A27" s="108" t="s">
        <v>137</v>
      </c>
    </row>
    <row r="28" spans="1:13" s="112" customFormat="1" ht="14.25" customHeight="1" x14ac:dyDescent="0.2">
      <c r="A28" s="108"/>
    </row>
    <row r="29" spans="1:13" s="112" customFormat="1" x14ac:dyDescent="0.2">
      <c r="A29" s="112" t="s">
        <v>153</v>
      </c>
    </row>
    <row r="30" spans="1:13" ht="14.25" customHeight="1" x14ac:dyDescent="0.2">
      <c r="A30" s="80" t="s">
        <v>154</v>
      </c>
    </row>
    <row r="31" spans="1:13" s="11" customFormat="1" ht="15" x14ac:dyDescent="0.25">
      <c r="A31" s="131" t="s">
        <v>155</v>
      </c>
      <c r="B31" s="126"/>
      <c r="C31" s="127"/>
      <c r="D31" s="128"/>
      <c r="E31" s="127"/>
      <c r="F31" s="128"/>
      <c r="G31" s="127"/>
      <c r="H31" s="128"/>
      <c r="I31" s="129"/>
      <c r="J31" s="128"/>
      <c r="K31" s="129"/>
      <c r="L31" s="130"/>
    </row>
  </sheetData>
  <mergeCells count="7">
    <mergeCell ref="A4:A5"/>
    <mergeCell ref="B4:C4"/>
    <mergeCell ref="J4:K4"/>
    <mergeCell ref="L4:M4"/>
    <mergeCell ref="H4:I4"/>
    <mergeCell ref="F4:G4"/>
    <mergeCell ref="D4:E4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C99"/>
  </sheetPr>
  <dimension ref="A1:S124"/>
  <sheetViews>
    <sheetView windowProtection="1" zoomScale="90" zoomScaleNormal="90" workbookViewId="0"/>
  </sheetViews>
  <sheetFormatPr defaultColWidth="46" defaultRowHeight="12.75" x14ac:dyDescent="0.2"/>
  <cols>
    <col min="1" max="1" width="51.42578125" style="111" bestFit="1" customWidth="1"/>
    <col min="2" max="4" width="14.140625" style="47" bestFit="1" customWidth="1"/>
    <col min="5" max="19" width="14.140625" style="43" bestFit="1" customWidth="1"/>
    <col min="20" max="16384" width="46" style="43"/>
  </cols>
  <sheetData>
    <row r="1" spans="1:19" x14ac:dyDescent="0.2">
      <c r="A1" s="107" t="s">
        <v>261</v>
      </c>
      <c r="B1" s="107"/>
      <c r="C1" s="107"/>
      <c r="D1" s="107"/>
      <c r="E1" s="57"/>
      <c r="F1" s="57"/>
      <c r="G1" s="57"/>
      <c r="H1" s="57"/>
      <c r="I1" s="57"/>
      <c r="J1" s="57"/>
    </row>
    <row r="2" spans="1:19" x14ac:dyDescent="0.2">
      <c r="A2" s="107" t="s">
        <v>262</v>
      </c>
      <c r="B2" s="107"/>
      <c r="C2" s="107"/>
      <c r="D2" s="107"/>
      <c r="E2" s="57"/>
      <c r="F2" s="57"/>
      <c r="G2" s="57"/>
      <c r="H2" s="57"/>
      <c r="I2" s="57"/>
      <c r="J2" s="57"/>
    </row>
    <row r="4" spans="1:19" x14ac:dyDescent="0.2">
      <c r="A4" s="737" t="s">
        <v>87</v>
      </c>
      <c r="B4" s="743" t="s">
        <v>82</v>
      </c>
      <c r="C4" s="744"/>
      <c r="D4" s="744"/>
      <c r="E4" s="743" t="s">
        <v>68</v>
      </c>
      <c r="F4" s="744"/>
      <c r="G4" s="744"/>
      <c r="H4" s="743" t="s">
        <v>58</v>
      </c>
      <c r="I4" s="744"/>
      <c r="J4" s="744"/>
      <c r="K4" s="743" t="s">
        <v>6</v>
      </c>
      <c r="L4" s="744"/>
      <c r="M4" s="744"/>
      <c r="N4" s="743" t="s">
        <v>13</v>
      </c>
      <c r="O4" s="743"/>
      <c r="P4" s="743"/>
      <c r="Q4" s="743" t="s">
        <v>14</v>
      </c>
      <c r="R4" s="744"/>
      <c r="S4" s="744"/>
    </row>
    <row r="5" spans="1:19" x14ac:dyDescent="0.2">
      <c r="A5" s="738"/>
      <c r="B5" s="524" t="s">
        <v>7</v>
      </c>
      <c r="C5" s="524" t="s">
        <v>8</v>
      </c>
      <c r="D5" s="524" t="s">
        <v>263</v>
      </c>
      <c r="E5" s="524" t="s">
        <v>7</v>
      </c>
      <c r="F5" s="524" t="s">
        <v>8</v>
      </c>
      <c r="G5" s="524" t="s">
        <v>263</v>
      </c>
      <c r="H5" s="524" t="s">
        <v>7</v>
      </c>
      <c r="I5" s="524" t="s">
        <v>8</v>
      </c>
      <c r="J5" s="524" t="s">
        <v>263</v>
      </c>
      <c r="K5" s="524" t="s">
        <v>7</v>
      </c>
      <c r="L5" s="524" t="s">
        <v>8</v>
      </c>
      <c r="M5" s="524" t="s">
        <v>263</v>
      </c>
      <c r="N5" s="524" t="s">
        <v>7</v>
      </c>
      <c r="O5" s="524" t="s">
        <v>8</v>
      </c>
      <c r="P5" s="524" t="s">
        <v>263</v>
      </c>
      <c r="Q5" s="524" t="s">
        <v>7</v>
      </c>
      <c r="R5" s="524" t="s">
        <v>8</v>
      </c>
      <c r="S5" s="524" t="s">
        <v>263</v>
      </c>
    </row>
    <row r="6" spans="1:19" ht="15.75" customHeight="1" x14ac:dyDescent="0.2">
      <c r="A6" s="525" t="s">
        <v>264</v>
      </c>
      <c r="B6" s="526"/>
      <c r="C6" s="526"/>
      <c r="D6" s="526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</row>
    <row r="7" spans="1:19" ht="9" customHeight="1" x14ac:dyDescent="0.2">
      <c r="A7" s="528" t="s">
        <v>185</v>
      </c>
      <c r="B7" s="529"/>
      <c r="C7" s="529"/>
      <c r="D7" s="529"/>
      <c r="E7" s="530"/>
      <c r="F7" s="530"/>
      <c r="G7" s="530"/>
      <c r="H7" s="530"/>
      <c r="I7" s="530"/>
      <c r="J7" s="530"/>
      <c r="K7" s="530"/>
      <c r="L7" s="530"/>
      <c r="M7" s="530"/>
      <c r="N7" s="530"/>
      <c r="O7" s="530"/>
      <c r="P7" s="530"/>
      <c r="Q7" s="530"/>
      <c r="R7" s="530"/>
      <c r="S7" s="530"/>
    </row>
    <row r="8" spans="1:19" ht="15.75" hidden="1" customHeight="1" x14ac:dyDescent="0.2">
      <c r="A8" s="326" t="s">
        <v>186</v>
      </c>
      <c r="B8" s="531"/>
      <c r="C8" s="531"/>
      <c r="D8" s="531"/>
      <c r="E8" s="532"/>
      <c r="F8" s="532"/>
      <c r="G8" s="532"/>
      <c r="H8" s="532"/>
      <c r="I8" s="532"/>
      <c r="J8" s="532"/>
      <c r="K8" s="532"/>
      <c r="L8" s="532"/>
      <c r="M8" s="532"/>
      <c r="N8" s="532"/>
      <c r="O8" s="532"/>
      <c r="P8" s="532"/>
      <c r="Q8" s="532"/>
      <c r="R8" s="532"/>
      <c r="S8" s="532"/>
    </row>
    <row r="9" spans="1:19" hidden="1" x14ac:dyDescent="0.2">
      <c r="A9" s="334" t="s">
        <v>188</v>
      </c>
      <c r="B9" s="399"/>
      <c r="C9" s="533"/>
      <c r="D9" s="533"/>
      <c r="E9" s="534">
        <v>0.66669999999999996</v>
      </c>
      <c r="F9" s="535">
        <v>28.6</v>
      </c>
      <c r="G9" s="536"/>
      <c r="H9" s="537">
        <v>28.571428571428569</v>
      </c>
      <c r="I9" s="537">
        <v>100</v>
      </c>
      <c r="J9" s="538"/>
      <c r="K9" s="539">
        <v>28.6</v>
      </c>
      <c r="L9" s="539" t="s">
        <v>265</v>
      </c>
      <c r="M9" s="540"/>
      <c r="N9" s="539">
        <v>71.400000000000006</v>
      </c>
      <c r="O9" s="539">
        <v>91.7</v>
      </c>
      <c r="P9" s="540"/>
      <c r="Q9" s="539">
        <v>70.599999999999994</v>
      </c>
      <c r="R9" s="539">
        <v>87.5</v>
      </c>
      <c r="S9" s="540"/>
    </row>
    <row r="10" spans="1:19" hidden="1" x14ac:dyDescent="0.2">
      <c r="A10" s="334" t="s">
        <v>189</v>
      </c>
      <c r="B10" s="399"/>
      <c r="C10" s="533"/>
      <c r="D10" s="533"/>
      <c r="E10" s="534">
        <v>0.64270000000000005</v>
      </c>
      <c r="F10" s="535">
        <v>100</v>
      </c>
      <c r="G10" s="536"/>
      <c r="H10" s="537">
        <v>100</v>
      </c>
      <c r="I10" s="537">
        <v>100</v>
      </c>
      <c r="J10" s="538"/>
      <c r="K10" s="539">
        <v>100</v>
      </c>
      <c r="L10" s="539">
        <v>100</v>
      </c>
      <c r="M10" s="540"/>
      <c r="N10" s="539">
        <v>47.1</v>
      </c>
      <c r="O10" s="539">
        <v>84.7</v>
      </c>
      <c r="P10" s="540"/>
      <c r="Q10" s="539">
        <v>47.4</v>
      </c>
      <c r="R10" s="539">
        <v>92.3</v>
      </c>
      <c r="S10" s="540"/>
    </row>
    <row r="11" spans="1:19" hidden="1" x14ac:dyDescent="0.2">
      <c r="A11" s="334" t="s">
        <v>190</v>
      </c>
      <c r="B11" s="399"/>
      <c r="C11" s="533"/>
      <c r="D11" s="533"/>
      <c r="E11" s="534">
        <v>0.33329999999999999</v>
      </c>
      <c r="F11" s="535">
        <v>53.3</v>
      </c>
      <c r="G11" s="535">
        <v>53.3</v>
      </c>
      <c r="H11" s="537">
        <v>53.333333333333336</v>
      </c>
      <c r="I11" s="537">
        <v>85.714285714285708</v>
      </c>
      <c r="J11" s="538">
        <v>85.714285714285708</v>
      </c>
      <c r="K11" s="539">
        <v>53.3</v>
      </c>
      <c r="L11" s="539">
        <v>85.8</v>
      </c>
      <c r="M11" s="539">
        <v>85.7</v>
      </c>
      <c r="N11" s="539">
        <v>87.5</v>
      </c>
      <c r="O11" s="539" t="s">
        <v>266</v>
      </c>
      <c r="P11" s="539">
        <v>88</v>
      </c>
      <c r="Q11" s="539">
        <v>68.8</v>
      </c>
      <c r="R11" s="539">
        <v>86.2</v>
      </c>
      <c r="S11" s="539">
        <v>84.2</v>
      </c>
    </row>
    <row r="12" spans="1:19" hidden="1" x14ac:dyDescent="0.2">
      <c r="A12" s="334" t="s">
        <v>267</v>
      </c>
      <c r="B12" s="399"/>
      <c r="C12" s="533"/>
      <c r="D12" s="533"/>
      <c r="E12" s="534">
        <v>0.54549999999999998</v>
      </c>
      <c r="F12" s="535">
        <v>75</v>
      </c>
      <c r="G12" s="536"/>
      <c r="H12" s="537">
        <v>75</v>
      </c>
      <c r="I12" s="537">
        <v>87.5</v>
      </c>
      <c r="J12" s="538"/>
      <c r="K12" s="539">
        <v>64.3</v>
      </c>
      <c r="L12" s="539">
        <v>87.6</v>
      </c>
      <c r="M12" s="540"/>
      <c r="N12" s="539">
        <v>37.6</v>
      </c>
      <c r="O12" s="539">
        <v>85</v>
      </c>
      <c r="P12" s="540"/>
      <c r="Q12" s="539">
        <v>65.599999999999994</v>
      </c>
      <c r="R12" s="539" t="s">
        <v>268</v>
      </c>
      <c r="S12" s="540"/>
    </row>
    <row r="13" spans="1:19" hidden="1" x14ac:dyDescent="0.2">
      <c r="A13" s="334" t="s">
        <v>192</v>
      </c>
      <c r="B13" s="399"/>
      <c r="C13" s="533"/>
      <c r="D13" s="533"/>
      <c r="E13" s="534">
        <v>0.62960000000000005</v>
      </c>
      <c r="F13" s="535">
        <v>73.3</v>
      </c>
      <c r="G13" s="536"/>
      <c r="H13" s="537">
        <v>73.333333333333329</v>
      </c>
      <c r="I13" s="537">
        <v>63.636363636363633</v>
      </c>
      <c r="J13" s="538"/>
      <c r="K13" s="539">
        <v>68.8</v>
      </c>
      <c r="L13" s="539" t="s">
        <v>269</v>
      </c>
      <c r="M13" s="540"/>
      <c r="N13" s="539">
        <v>60</v>
      </c>
      <c r="O13" s="539">
        <v>92.9</v>
      </c>
      <c r="P13" s="540"/>
      <c r="Q13" s="539">
        <v>61.4</v>
      </c>
      <c r="R13" s="539">
        <v>94.1</v>
      </c>
      <c r="S13" s="540"/>
    </row>
    <row r="14" spans="1:19" hidden="1" x14ac:dyDescent="0.2">
      <c r="A14" s="334" t="s">
        <v>193</v>
      </c>
      <c r="B14" s="399"/>
      <c r="C14" s="533"/>
      <c r="D14" s="533"/>
      <c r="E14" s="534">
        <v>0.66669999999999996</v>
      </c>
      <c r="F14" s="535">
        <v>65.7</v>
      </c>
      <c r="G14" s="536"/>
      <c r="H14" s="537">
        <v>65.714285714285708</v>
      </c>
      <c r="I14" s="537">
        <v>76.923076923076934</v>
      </c>
      <c r="J14" s="538"/>
      <c r="K14" s="539">
        <v>63.9</v>
      </c>
      <c r="L14" s="539">
        <v>76.900000000000006</v>
      </c>
      <c r="M14" s="540"/>
      <c r="N14" s="539">
        <v>52</v>
      </c>
      <c r="O14" s="541" t="s">
        <v>45</v>
      </c>
      <c r="P14" s="540"/>
      <c r="Q14" s="541" t="s">
        <v>45</v>
      </c>
      <c r="R14" s="541" t="s">
        <v>45</v>
      </c>
      <c r="S14" s="540"/>
    </row>
    <row r="15" spans="1:19" hidden="1" x14ac:dyDescent="0.2">
      <c r="A15" s="334" t="s">
        <v>194</v>
      </c>
      <c r="B15" s="399"/>
      <c r="C15" s="533"/>
      <c r="D15" s="533"/>
      <c r="E15" s="534">
        <v>0.33329999999999999</v>
      </c>
      <c r="F15" s="535">
        <v>80</v>
      </c>
      <c r="G15" s="536"/>
      <c r="H15" s="537">
        <v>80</v>
      </c>
      <c r="I15" s="537">
        <v>63.636363636363633</v>
      </c>
      <c r="J15" s="538"/>
      <c r="K15" s="539">
        <v>80</v>
      </c>
      <c r="L15" s="539">
        <v>63.6</v>
      </c>
      <c r="M15" s="540"/>
      <c r="N15" s="539">
        <v>81.8</v>
      </c>
      <c r="O15" s="539">
        <v>100</v>
      </c>
      <c r="P15" s="540"/>
      <c r="Q15" s="539">
        <v>30.8</v>
      </c>
      <c r="R15" s="539" t="s">
        <v>270</v>
      </c>
      <c r="S15" s="540"/>
    </row>
    <row r="16" spans="1:19" hidden="1" x14ac:dyDescent="0.2">
      <c r="A16" s="334" t="s">
        <v>236</v>
      </c>
      <c r="B16" s="505"/>
      <c r="C16" s="542"/>
      <c r="D16" s="542"/>
      <c r="E16" s="535" t="s">
        <v>45</v>
      </c>
      <c r="F16" s="535">
        <v>20</v>
      </c>
      <c r="G16" s="536"/>
      <c r="H16" s="537">
        <v>20</v>
      </c>
      <c r="I16" s="537">
        <v>0</v>
      </c>
      <c r="J16" s="538"/>
      <c r="K16" s="539">
        <v>25</v>
      </c>
      <c r="L16" s="539">
        <v>0</v>
      </c>
      <c r="M16" s="540"/>
      <c r="N16" s="539">
        <v>100</v>
      </c>
      <c r="O16" s="539" t="s">
        <v>45</v>
      </c>
      <c r="P16" s="540"/>
      <c r="Q16" s="539" t="s">
        <v>45</v>
      </c>
      <c r="R16" s="539">
        <v>66.7</v>
      </c>
      <c r="S16" s="540"/>
    </row>
    <row r="17" spans="1:19" hidden="1" x14ac:dyDescent="0.2">
      <c r="A17" s="334" t="s">
        <v>196</v>
      </c>
      <c r="B17" s="399"/>
      <c r="C17" s="533"/>
      <c r="D17" s="533"/>
      <c r="E17" s="534">
        <v>0.61539999999999995</v>
      </c>
      <c r="F17" s="535">
        <v>64.3</v>
      </c>
      <c r="G17" s="536"/>
      <c r="H17" s="537">
        <v>64.285714285714292</v>
      </c>
      <c r="I17" s="537">
        <v>100</v>
      </c>
      <c r="J17" s="538"/>
      <c r="K17" s="539">
        <v>64.3</v>
      </c>
      <c r="L17" s="539">
        <v>100</v>
      </c>
      <c r="M17" s="540"/>
      <c r="N17" s="539">
        <v>47.1</v>
      </c>
      <c r="O17" s="539">
        <v>86.7</v>
      </c>
      <c r="P17" s="540"/>
      <c r="Q17" s="539">
        <v>60</v>
      </c>
      <c r="R17" s="539">
        <v>72.400000000000006</v>
      </c>
      <c r="S17" s="540"/>
    </row>
    <row r="18" spans="1:19" ht="15.75" hidden="1" customHeight="1" x14ac:dyDescent="0.2">
      <c r="A18" s="543" t="s">
        <v>197</v>
      </c>
      <c r="B18" s="543"/>
      <c r="C18" s="543"/>
      <c r="D18" s="543"/>
      <c r="E18" s="544"/>
      <c r="F18" s="544"/>
      <c r="G18" s="544"/>
      <c r="H18" s="455"/>
      <c r="I18" s="455"/>
      <c r="J18" s="544"/>
      <c r="K18" s="540"/>
      <c r="L18" s="540"/>
      <c r="M18" s="540"/>
      <c r="N18" s="540"/>
      <c r="O18" s="540"/>
      <c r="P18" s="540"/>
      <c r="Q18" s="540"/>
      <c r="R18" s="540"/>
      <c r="S18" s="540"/>
    </row>
    <row r="19" spans="1:19" hidden="1" x14ac:dyDescent="0.2">
      <c r="A19" s="392" t="s">
        <v>198</v>
      </c>
      <c r="B19" s="392"/>
      <c r="C19" s="392"/>
      <c r="D19" s="392"/>
      <c r="E19" s="545">
        <v>0.6</v>
      </c>
      <c r="F19" s="342" t="s">
        <v>45</v>
      </c>
      <c r="G19" s="382"/>
      <c r="H19" s="546"/>
      <c r="I19" s="546"/>
      <c r="J19" s="546"/>
      <c r="K19" s="546"/>
      <c r="L19" s="546"/>
      <c r="M19" s="546"/>
      <c r="N19" s="546"/>
      <c r="O19" s="546"/>
      <c r="P19" s="546"/>
      <c r="Q19" s="546"/>
      <c r="R19" s="546"/>
      <c r="S19" s="546"/>
    </row>
    <row r="20" spans="1:19" hidden="1" x14ac:dyDescent="0.2">
      <c r="A20" s="392" t="s">
        <v>199</v>
      </c>
      <c r="B20" s="547"/>
      <c r="C20" s="547"/>
      <c r="D20" s="547"/>
      <c r="E20" s="546"/>
      <c r="F20" s="546"/>
      <c r="G20" s="546"/>
      <c r="H20" s="546"/>
      <c r="I20" s="546"/>
      <c r="J20" s="546"/>
      <c r="K20" s="546"/>
      <c r="L20" s="546"/>
      <c r="M20" s="546"/>
      <c r="N20" s="546"/>
      <c r="O20" s="546"/>
      <c r="P20" s="546"/>
      <c r="Q20" s="546"/>
      <c r="R20" s="546"/>
      <c r="S20" s="546"/>
    </row>
    <row r="21" spans="1:19" hidden="1" x14ac:dyDescent="0.2">
      <c r="A21" s="392" t="s">
        <v>200</v>
      </c>
      <c r="B21" s="392"/>
      <c r="C21" s="392"/>
      <c r="D21" s="392"/>
      <c r="E21" s="545">
        <v>0.6</v>
      </c>
      <c r="F21" s="342" t="s">
        <v>45</v>
      </c>
      <c r="G21" s="382"/>
      <c r="H21" s="548"/>
      <c r="I21" s="548"/>
      <c r="J21" s="549"/>
      <c r="K21" s="546"/>
      <c r="L21" s="546"/>
      <c r="M21" s="546"/>
      <c r="N21" s="546"/>
      <c r="O21" s="546"/>
      <c r="P21" s="546"/>
      <c r="Q21" s="546"/>
      <c r="R21" s="546"/>
      <c r="S21" s="546"/>
    </row>
    <row r="22" spans="1:19" hidden="1" x14ac:dyDescent="0.2">
      <c r="A22" s="392" t="s">
        <v>201</v>
      </c>
      <c r="B22" s="547"/>
      <c r="C22" s="547"/>
      <c r="D22" s="547"/>
      <c r="E22" s="550"/>
      <c r="F22" s="382"/>
      <c r="G22" s="382"/>
      <c r="H22" s="548"/>
      <c r="I22" s="548"/>
      <c r="J22" s="549"/>
      <c r="K22" s="546"/>
      <c r="L22" s="546"/>
      <c r="M22" s="546"/>
      <c r="N22" s="546"/>
      <c r="O22" s="546"/>
      <c r="P22" s="546"/>
      <c r="Q22" s="546"/>
      <c r="R22" s="546"/>
      <c r="S22" s="546"/>
    </row>
    <row r="23" spans="1:19" hidden="1" x14ac:dyDescent="0.2">
      <c r="A23" s="334" t="s">
        <v>207</v>
      </c>
      <c r="B23" s="392"/>
      <c r="C23" s="392"/>
      <c r="D23" s="392"/>
      <c r="E23" s="550"/>
      <c r="F23" s="382"/>
      <c r="G23" s="382"/>
      <c r="H23" s="548"/>
      <c r="I23" s="548"/>
      <c r="J23" s="549"/>
      <c r="K23" s="546"/>
      <c r="L23" s="546"/>
      <c r="M23" s="546"/>
      <c r="N23" s="546"/>
      <c r="O23" s="546"/>
      <c r="P23" s="546"/>
      <c r="Q23" s="546"/>
      <c r="R23" s="546"/>
      <c r="S23" s="546"/>
    </row>
    <row r="24" spans="1:19" hidden="1" x14ac:dyDescent="0.2">
      <c r="A24" s="334" t="s">
        <v>271</v>
      </c>
      <c r="B24" s="392"/>
      <c r="C24" s="392"/>
      <c r="D24" s="392"/>
      <c r="E24" s="550"/>
      <c r="F24" s="382"/>
      <c r="G24" s="382"/>
      <c r="H24" s="551"/>
      <c r="I24" s="551"/>
      <c r="J24" s="552"/>
      <c r="K24" s="540"/>
      <c r="L24" s="540"/>
      <c r="M24" s="540"/>
      <c r="N24" s="540"/>
      <c r="O24" s="540"/>
      <c r="P24" s="540"/>
      <c r="Q24" s="540"/>
      <c r="R24" s="540"/>
      <c r="S24" s="540"/>
    </row>
    <row r="25" spans="1:19" ht="15.75" hidden="1" customHeight="1" x14ac:dyDescent="0.2">
      <c r="A25" s="326" t="s">
        <v>208</v>
      </c>
      <c r="B25" s="531"/>
      <c r="C25" s="531"/>
      <c r="D25" s="531"/>
      <c r="E25" s="532"/>
      <c r="F25" s="532"/>
      <c r="G25" s="532"/>
      <c r="H25" s="553"/>
      <c r="I25" s="553"/>
      <c r="J25" s="532"/>
      <c r="K25" s="532">
        <v>80</v>
      </c>
      <c r="L25" s="532">
        <v>74</v>
      </c>
      <c r="M25" s="532"/>
      <c r="N25" s="532">
        <v>63</v>
      </c>
      <c r="O25" s="532">
        <v>80</v>
      </c>
      <c r="P25" s="532"/>
      <c r="Q25" s="532">
        <v>70</v>
      </c>
      <c r="R25" s="532">
        <v>74</v>
      </c>
      <c r="S25" s="532"/>
    </row>
    <row r="26" spans="1:19" hidden="1" x14ac:dyDescent="0.2">
      <c r="A26" s="334" t="s">
        <v>272</v>
      </c>
      <c r="B26" s="533"/>
      <c r="C26" s="533"/>
      <c r="D26" s="533"/>
      <c r="E26" s="554">
        <v>83.33</v>
      </c>
      <c r="F26" s="554">
        <v>84.74</v>
      </c>
      <c r="G26" s="538"/>
      <c r="H26" s="538">
        <v>88.1</v>
      </c>
      <c r="I26" s="538">
        <v>77</v>
      </c>
      <c r="J26" s="538" t="s">
        <v>45</v>
      </c>
      <c r="K26" s="554">
        <v>80</v>
      </c>
      <c r="L26" s="554">
        <v>74</v>
      </c>
      <c r="M26" s="555"/>
      <c r="N26" s="554">
        <v>63</v>
      </c>
      <c r="O26" s="554">
        <v>80</v>
      </c>
      <c r="P26" s="555"/>
      <c r="Q26" s="554">
        <v>70</v>
      </c>
      <c r="R26" s="554">
        <v>74</v>
      </c>
      <c r="S26" s="555"/>
    </row>
    <row r="27" spans="1:19" ht="15.75" customHeight="1" x14ac:dyDescent="0.2">
      <c r="A27" s="326" t="s">
        <v>273</v>
      </c>
      <c r="B27" s="531"/>
      <c r="C27" s="531"/>
      <c r="D27" s="531"/>
      <c r="E27" s="532"/>
      <c r="F27" s="532"/>
      <c r="G27" s="532"/>
      <c r="H27" s="532"/>
      <c r="I27" s="532"/>
      <c r="J27" s="532"/>
      <c r="K27" s="532">
        <v>70.099999999999994</v>
      </c>
      <c r="L27" s="532">
        <v>87.7</v>
      </c>
      <c r="M27" s="556"/>
      <c r="N27" s="532">
        <v>53.8</v>
      </c>
      <c r="O27" s="532">
        <v>73.599999999999994</v>
      </c>
      <c r="P27" s="556"/>
      <c r="Q27" s="532">
        <v>61.3</v>
      </c>
      <c r="R27" s="532">
        <v>46.3</v>
      </c>
      <c r="S27" s="556"/>
    </row>
    <row r="28" spans="1:19" ht="21.75" customHeight="1" x14ac:dyDescent="0.2">
      <c r="A28" s="334" t="s">
        <v>210</v>
      </c>
      <c r="B28" s="533">
        <v>81.63</v>
      </c>
      <c r="C28" s="533">
        <v>66.66</v>
      </c>
      <c r="D28" s="552"/>
      <c r="E28" s="554">
        <v>84.31</v>
      </c>
      <c r="F28" s="554">
        <v>75.599999999999994</v>
      </c>
      <c r="G28" s="552"/>
      <c r="H28" s="538">
        <v>73.47</v>
      </c>
      <c r="I28" s="538">
        <v>82.05</v>
      </c>
      <c r="J28" s="538" t="s">
        <v>45</v>
      </c>
      <c r="K28" s="557">
        <v>84.78</v>
      </c>
      <c r="L28" s="554" t="s">
        <v>45</v>
      </c>
      <c r="M28" s="540" t="s">
        <v>45</v>
      </c>
      <c r="N28" s="557" t="s">
        <v>45</v>
      </c>
      <c r="O28" s="554" t="s">
        <v>45</v>
      </c>
      <c r="P28" s="540"/>
      <c r="Q28" s="554" t="s">
        <v>45</v>
      </c>
      <c r="R28" s="554" t="s">
        <v>45</v>
      </c>
      <c r="S28" s="556"/>
    </row>
    <row r="29" spans="1:19" hidden="1" x14ac:dyDescent="0.2">
      <c r="A29" s="334" t="s">
        <v>52</v>
      </c>
      <c r="B29" s="533"/>
      <c r="C29" s="533"/>
      <c r="D29" s="533"/>
      <c r="E29" s="554">
        <v>46.88</v>
      </c>
      <c r="F29" s="554">
        <v>78.569999999999993</v>
      </c>
      <c r="G29" s="552"/>
      <c r="H29" s="538">
        <v>77.78</v>
      </c>
      <c r="I29" s="538">
        <v>81.819999999999993</v>
      </c>
      <c r="J29" s="558"/>
      <c r="K29" s="557">
        <v>69</v>
      </c>
      <c r="L29" s="554">
        <v>90</v>
      </c>
      <c r="M29" s="559"/>
      <c r="N29" s="557">
        <v>57.1</v>
      </c>
      <c r="O29" s="554">
        <v>92.6</v>
      </c>
      <c r="P29" s="540"/>
      <c r="Q29" s="554">
        <v>93.1</v>
      </c>
      <c r="R29" s="559"/>
      <c r="S29" s="556"/>
    </row>
    <row r="30" spans="1:19" hidden="1" x14ac:dyDescent="0.2">
      <c r="A30" s="334" t="s">
        <v>53</v>
      </c>
      <c r="B30" s="533"/>
      <c r="C30" s="533"/>
      <c r="D30" s="533"/>
      <c r="E30" s="554">
        <v>40</v>
      </c>
      <c r="F30" s="337">
        <v>100</v>
      </c>
      <c r="G30" s="552"/>
      <c r="H30" s="538">
        <v>0</v>
      </c>
      <c r="I30" s="538">
        <v>85.71</v>
      </c>
      <c r="J30" s="558"/>
      <c r="K30" s="557">
        <v>70</v>
      </c>
      <c r="L30" s="554">
        <v>100</v>
      </c>
      <c r="M30" s="559"/>
      <c r="N30" s="557">
        <v>40</v>
      </c>
      <c r="O30" s="559"/>
      <c r="P30" s="540"/>
      <c r="Q30" s="559"/>
      <c r="R30" s="559"/>
      <c r="S30" s="556"/>
    </row>
    <row r="31" spans="1:19" hidden="1" x14ac:dyDescent="0.2">
      <c r="A31" s="392" t="s">
        <v>54</v>
      </c>
      <c r="B31" s="533"/>
      <c r="C31" s="533"/>
      <c r="D31" s="533"/>
      <c r="E31" s="554">
        <v>78.209999999999994</v>
      </c>
      <c r="F31" s="554">
        <v>79.66</v>
      </c>
      <c r="G31" s="552"/>
      <c r="H31" s="538">
        <v>78.87</v>
      </c>
      <c r="I31" s="538">
        <v>93.33</v>
      </c>
      <c r="J31" s="558"/>
      <c r="K31" s="557">
        <v>87</v>
      </c>
      <c r="L31" s="559"/>
      <c r="M31" s="559"/>
      <c r="N31" s="559"/>
      <c r="O31" s="559"/>
      <c r="P31" s="540"/>
      <c r="Q31" s="559"/>
      <c r="R31" s="559"/>
      <c r="S31" s="556"/>
    </row>
    <row r="32" spans="1:19" hidden="1" x14ac:dyDescent="0.2">
      <c r="A32" s="399" t="s">
        <v>86</v>
      </c>
      <c r="B32" s="533"/>
      <c r="C32" s="533"/>
      <c r="D32" s="533"/>
      <c r="E32" s="554">
        <v>53.85</v>
      </c>
      <c r="F32" s="337">
        <v>83.33</v>
      </c>
      <c r="G32" s="552"/>
      <c r="H32" s="538">
        <v>53.85</v>
      </c>
      <c r="I32" s="538">
        <v>100</v>
      </c>
      <c r="J32" s="558"/>
      <c r="K32" s="557">
        <v>50</v>
      </c>
      <c r="L32" s="554">
        <v>80</v>
      </c>
      <c r="M32" s="559"/>
      <c r="N32" s="557">
        <v>62.5</v>
      </c>
      <c r="O32" s="554">
        <v>46.7</v>
      </c>
      <c r="P32" s="540"/>
      <c r="Q32" s="554">
        <v>63.2</v>
      </c>
      <c r="R32" s="554">
        <v>43.8</v>
      </c>
      <c r="S32" s="556"/>
    </row>
    <row r="33" spans="1:19" hidden="1" x14ac:dyDescent="0.2">
      <c r="A33" s="399" t="s">
        <v>211</v>
      </c>
      <c r="B33" s="533"/>
      <c r="C33" s="533"/>
      <c r="D33" s="533"/>
      <c r="E33" s="554"/>
      <c r="F33" s="337"/>
      <c r="G33" s="552"/>
      <c r="H33" s="538"/>
      <c r="I33" s="538"/>
      <c r="J33" s="558"/>
      <c r="K33" s="557"/>
      <c r="L33" s="554"/>
      <c r="M33" s="559"/>
      <c r="N33" s="557"/>
      <c r="O33" s="554"/>
      <c r="P33" s="540"/>
      <c r="Q33" s="554"/>
      <c r="R33" s="554"/>
      <c r="S33" s="556"/>
    </row>
    <row r="34" spans="1:19" hidden="1" x14ac:dyDescent="0.2">
      <c r="A34" s="334" t="s">
        <v>61</v>
      </c>
      <c r="B34" s="533"/>
      <c r="C34" s="533"/>
      <c r="D34" s="533"/>
      <c r="E34" s="554">
        <v>58.33</v>
      </c>
      <c r="F34" s="337">
        <v>50</v>
      </c>
      <c r="G34" s="552"/>
      <c r="H34" s="538">
        <v>50</v>
      </c>
      <c r="I34" s="538">
        <v>66.67</v>
      </c>
      <c r="J34" s="558"/>
      <c r="K34" s="557">
        <v>62.5</v>
      </c>
      <c r="L34" s="554">
        <v>90</v>
      </c>
      <c r="M34" s="559"/>
      <c r="N34" s="557">
        <v>76.900000000000006</v>
      </c>
      <c r="O34" s="559"/>
      <c r="P34" s="540"/>
      <c r="Q34" s="559"/>
      <c r="R34" s="559"/>
      <c r="S34" s="556"/>
    </row>
    <row r="35" spans="1:19" hidden="1" x14ac:dyDescent="0.2">
      <c r="A35" s="334" t="s">
        <v>56</v>
      </c>
      <c r="B35" s="533"/>
      <c r="C35" s="533"/>
      <c r="D35" s="533"/>
      <c r="E35" s="554">
        <v>35.56</v>
      </c>
      <c r="F35" s="337">
        <v>54.54</v>
      </c>
      <c r="G35" s="552"/>
      <c r="H35" s="538">
        <v>24.24</v>
      </c>
      <c r="I35" s="538">
        <v>92.86</v>
      </c>
      <c r="J35" s="558"/>
      <c r="K35" s="557">
        <v>52.2</v>
      </c>
      <c r="L35" s="554">
        <v>75</v>
      </c>
      <c r="M35" s="559"/>
      <c r="N35" s="557">
        <v>40</v>
      </c>
      <c r="O35" s="554">
        <v>70.400000000000006</v>
      </c>
      <c r="P35" s="540"/>
      <c r="Q35" s="554">
        <v>46</v>
      </c>
      <c r="R35" s="554">
        <v>48</v>
      </c>
      <c r="S35" s="559"/>
    </row>
    <row r="36" spans="1:19" hidden="1" x14ac:dyDescent="0.2">
      <c r="A36" s="334" t="s">
        <v>57</v>
      </c>
      <c r="B36" s="533"/>
      <c r="C36" s="533"/>
      <c r="D36" s="533"/>
      <c r="E36" s="554">
        <v>22.22</v>
      </c>
      <c r="F36" s="337">
        <v>85.71</v>
      </c>
      <c r="G36" s="552"/>
      <c r="H36" s="538">
        <v>50</v>
      </c>
      <c r="I36" s="538">
        <v>50</v>
      </c>
      <c r="J36" s="558"/>
      <c r="K36" s="557">
        <v>25</v>
      </c>
      <c r="L36" s="554">
        <v>60</v>
      </c>
      <c r="M36" s="559"/>
      <c r="N36" s="557">
        <v>62.5</v>
      </c>
      <c r="O36" s="554">
        <v>66.7</v>
      </c>
      <c r="P36" s="559"/>
      <c r="Q36" s="554">
        <v>37.5</v>
      </c>
      <c r="R36" s="559"/>
      <c r="S36" s="559"/>
    </row>
    <row r="37" spans="1:19" ht="15.75" hidden="1" customHeight="1" x14ac:dyDescent="0.2">
      <c r="A37" s="326" t="s">
        <v>212</v>
      </c>
      <c r="B37" s="531"/>
      <c r="C37" s="531"/>
      <c r="D37" s="531"/>
      <c r="E37" s="532"/>
      <c r="F37" s="532"/>
      <c r="G37" s="532"/>
      <c r="H37" s="532"/>
      <c r="I37" s="532"/>
      <c r="J37" s="532"/>
      <c r="K37" s="532"/>
      <c r="L37" s="532"/>
      <c r="M37" s="532"/>
      <c r="N37" s="532"/>
      <c r="O37" s="532"/>
      <c r="P37" s="532"/>
      <c r="Q37" s="532"/>
      <c r="R37" s="532"/>
      <c r="S37" s="532"/>
    </row>
    <row r="38" spans="1:19" hidden="1" x14ac:dyDescent="0.2">
      <c r="A38" s="334" t="s">
        <v>239</v>
      </c>
      <c r="B38" s="533"/>
      <c r="C38" s="533"/>
      <c r="D38" s="533"/>
      <c r="E38" s="342">
        <v>78.430000000000007</v>
      </c>
      <c r="F38" s="342">
        <v>100</v>
      </c>
      <c r="G38" s="558"/>
      <c r="H38" s="342">
        <v>89.58</v>
      </c>
      <c r="I38" s="342">
        <v>86.67</v>
      </c>
      <c r="J38" s="552"/>
      <c r="K38" s="554">
        <v>93.75</v>
      </c>
      <c r="L38" s="554">
        <v>92.68</v>
      </c>
      <c r="M38" s="540" t="s">
        <v>45</v>
      </c>
      <c r="N38" s="554">
        <v>93.75</v>
      </c>
      <c r="O38" s="554" t="s">
        <v>45</v>
      </c>
      <c r="P38" s="559"/>
      <c r="Q38" s="554" t="s">
        <v>45</v>
      </c>
      <c r="R38" s="554" t="s">
        <v>45</v>
      </c>
      <c r="S38" s="556"/>
    </row>
    <row r="39" spans="1:19" hidden="1" x14ac:dyDescent="0.2">
      <c r="A39" s="334" t="s">
        <v>214</v>
      </c>
      <c r="B39" s="533"/>
      <c r="C39" s="533"/>
      <c r="D39" s="533"/>
      <c r="E39" s="560">
        <v>82.81</v>
      </c>
      <c r="F39" s="560">
        <v>98</v>
      </c>
      <c r="G39" s="560">
        <v>98</v>
      </c>
      <c r="H39" s="560">
        <v>80.650000000000006</v>
      </c>
      <c r="I39" s="560">
        <v>93.1</v>
      </c>
      <c r="J39" s="560">
        <v>97.96</v>
      </c>
      <c r="K39" s="554">
        <v>98.41</v>
      </c>
      <c r="L39" s="554">
        <v>96.36</v>
      </c>
      <c r="M39" s="554" t="s">
        <v>45</v>
      </c>
      <c r="N39" s="554">
        <v>93.65</v>
      </c>
      <c r="O39" s="554" t="s">
        <v>45</v>
      </c>
      <c r="P39" s="554" t="s">
        <v>45</v>
      </c>
      <c r="Q39" s="554" t="s">
        <v>45</v>
      </c>
      <c r="R39" s="554" t="s">
        <v>45</v>
      </c>
      <c r="S39" s="554" t="s">
        <v>45</v>
      </c>
    </row>
    <row r="40" spans="1:19" ht="15.75" hidden="1" customHeight="1" x14ac:dyDescent="0.2">
      <c r="A40" s="326" t="s">
        <v>215</v>
      </c>
      <c r="B40" s="531"/>
      <c r="C40" s="531"/>
      <c r="D40" s="531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  <c r="S40" s="532"/>
    </row>
    <row r="41" spans="1:19" hidden="1" x14ac:dyDescent="0.2">
      <c r="A41" s="334" t="s">
        <v>274</v>
      </c>
      <c r="B41" s="533"/>
      <c r="C41" s="533"/>
      <c r="D41" s="533"/>
      <c r="E41" s="554">
        <v>46.15</v>
      </c>
      <c r="F41" s="554">
        <v>46.66</v>
      </c>
      <c r="G41" s="552"/>
      <c r="H41" s="561">
        <v>88.46</v>
      </c>
      <c r="I41" s="561">
        <v>59.18</v>
      </c>
      <c r="J41" s="561"/>
      <c r="K41" s="562">
        <v>73</v>
      </c>
      <c r="L41" s="563">
        <v>74</v>
      </c>
      <c r="M41" s="540"/>
      <c r="N41" s="563">
        <v>73</v>
      </c>
      <c r="O41" s="554"/>
      <c r="P41" s="554"/>
      <c r="Q41" s="554">
        <v>76</v>
      </c>
      <c r="R41" s="554" t="s">
        <v>45</v>
      </c>
      <c r="S41" s="554" t="s">
        <v>45</v>
      </c>
    </row>
    <row r="42" spans="1:19" hidden="1" x14ac:dyDescent="0.2">
      <c r="A42" s="399" t="s">
        <v>217</v>
      </c>
      <c r="B42" s="533"/>
      <c r="C42" s="533"/>
      <c r="D42" s="533"/>
      <c r="E42" s="546"/>
      <c r="F42" s="546"/>
      <c r="G42" s="549"/>
      <c r="H42" s="564"/>
      <c r="I42" s="564"/>
      <c r="J42" s="564"/>
      <c r="K42" s="565"/>
      <c r="L42" s="566"/>
      <c r="M42" s="546"/>
      <c r="N42" s="566"/>
      <c r="O42" s="546"/>
      <c r="P42" s="546"/>
      <c r="Q42" s="546"/>
      <c r="R42" s="546"/>
      <c r="S42" s="546"/>
    </row>
    <row r="43" spans="1:19" ht="15.75" hidden="1" customHeight="1" x14ac:dyDescent="0.2">
      <c r="A43" s="528" t="s">
        <v>275</v>
      </c>
      <c r="B43" s="529"/>
      <c r="C43" s="529"/>
      <c r="D43" s="529"/>
      <c r="E43" s="530"/>
      <c r="F43" s="530"/>
      <c r="G43" s="530"/>
      <c r="H43" s="530"/>
      <c r="I43" s="530"/>
      <c r="J43" s="530"/>
      <c r="K43" s="530"/>
      <c r="L43" s="530"/>
      <c r="M43" s="530"/>
      <c r="N43" s="530"/>
      <c r="O43" s="530"/>
      <c r="P43" s="530"/>
      <c r="Q43" s="530"/>
      <c r="R43" s="530"/>
      <c r="S43" s="530"/>
    </row>
    <row r="44" spans="1:19" ht="15.75" hidden="1" customHeight="1" x14ac:dyDescent="0.2">
      <c r="A44" s="326" t="s">
        <v>208</v>
      </c>
      <c r="B44" s="531"/>
      <c r="C44" s="531"/>
      <c r="D44" s="531"/>
      <c r="E44" s="532"/>
      <c r="F44" s="532"/>
      <c r="G44" s="532"/>
      <c r="H44" s="532"/>
      <c r="I44" s="532"/>
      <c r="J44" s="532"/>
      <c r="K44" s="532">
        <v>34.799999999999997</v>
      </c>
      <c r="L44" s="532">
        <v>55</v>
      </c>
      <c r="M44" s="532"/>
      <c r="N44" s="532">
        <v>37</v>
      </c>
      <c r="O44" s="532">
        <v>65</v>
      </c>
      <c r="P44" s="532"/>
      <c r="Q44" s="532">
        <v>43</v>
      </c>
      <c r="R44" s="532">
        <v>58</v>
      </c>
      <c r="S44" s="532"/>
    </row>
    <row r="45" spans="1:19" hidden="1" x14ac:dyDescent="0.2">
      <c r="A45" s="334" t="s">
        <v>272</v>
      </c>
      <c r="B45" s="533"/>
      <c r="C45" s="533"/>
      <c r="D45" s="533"/>
      <c r="E45" s="554">
        <v>31.88</v>
      </c>
      <c r="F45" s="554">
        <v>78.72</v>
      </c>
      <c r="G45" s="540"/>
      <c r="H45" s="538">
        <v>44.9</v>
      </c>
      <c r="I45" s="538">
        <v>66</v>
      </c>
      <c r="J45" s="538"/>
      <c r="K45" s="554">
        <v>34.799999999999997</v>
      </c>
      <c r="L45" s="554">
        <v>55</v>
      </c>
      <c r="M45" s="540"/>
      <c r="N45" s="554">
        <v>37</v>
      </c>
      <c r="O45" s="554">
        <v>65</v>
      </c>
      <c r="P45" s="555"/>
      <c r="Q45" s="554">
        <v>43</v>
      </c>
      <c r="R45" s="554">
        <v>58</v>
      </c>
      <c r="S45" s="555"/>
    </row>
    <row r="46" spans="1:19" ht="15.75" hidden="1" customHeight="1" x14ac:dyDescent="0.2">
      <c r="A46" s="326" t="s">
        <v>212</v>
      </c>
      <c r="B46" s="531"/>
      <c r="C46" s="531"/>
      <c r="D46" s="531"/>
      <c r="E46" s="532"/>
      <c r="F46" s="532"/>
      <c r="G46" s="532"/>
      <c r="H46" s="532"/>
      <c r="I46" s="532"/>
      <c r="J46" s="532"/>
      <c r="K46" s="532">
        <v>91.15</v>
      </c>
      <c r="L46" s="532">
        <v>93.81</v>
      </c>
      <c r="M46" s="532"/>
      <c r="N46" s="532">
        <v>88</v>
      </c>
      <c r="O46" s="532"/>
      <c r="P46" s="532"/>
      <c r="Q46" s="532"/>
      <c r="R46" s="532"/>
      <c r="S46" s="532"/>
    </row>
    <row r="47" spans="1:19" s="569" customFormat="1" ht="25.5" hidden="1" x14ac:dyDescent="0.2">
      <c r="A47" s="392" t="s">
        <v>220</v>
      </c>
      <c r="B47" s="567"/>
      <c r="C47" s="567"/>
      <c r="D47" s="567"/>
      <c r="E47" s="560" t="s">
        <v>276</v>
      </c>
      <c r="F47" s="560" t="s">
        <v>277</v>
      </c>
      <c r="G47" s="552"/>
      <c r="H47" s="560" t="s">
        <v>278</v>
      </c>
      <c r="I47" s="560" t="s">
        <v>279</v>
      </c>
      <c r="J47" s="560"/>
      <c r="K47" s="568">
        <v>91.15</v>
      </c>
      <c r="L47" s="568">
        <v>93.81</v>
      </c>
      <c r="M47" s="540" t="s">
        <v>45</v>
      </c>
      <c r="N47" s="568">
        <v>88</v>
      </c>
      <c r="O47" s="568" t="s">
        <v>45</v>
      </c>
      <c r="P47" s="568" t="s">
        <v>45</v>
      </c>
      <c r="Q47" s="568" t="s">
        <v>45</v>
      </c>
      <c r="R47" s="554" t="s">
        <v>45</v>
      </c>
      <c r="S47" s="554" t="s">
        <v>45</v>
      </c>
    </row>
    <row r="48" spans="1:19" ht="15.75" hidden="1" customHeight="1" x14ac:dyDescent="0.2">
      <c r="A48" s="326" t="s">
        <v>215</v>
      </c>
      <c r="B48" s="531"/>
      <c r="C48" s="531"/>
      <c r="D48" s="531"/>
      <c r="E48" s="532"/>
      <c r="F48" s="532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</row>
    <row r="49" spans="1:19" hidden="1" x14ac:dyDescent="0.2">
      <c r="A49" s="334" t="s">
        <v>221</v>
      </c>
      <c r="B49" s="533"/>
      <c r="C49" s="533"/>
      <c r="D49" s="533"/>
      <c r="E49" s="554">
        <v>57.81</v>
      </c>
      <c r="F49" s="554">
        <v>51.8</v>
      </c>
      <c r="G49" s="559"/>
      <c r="H49" s="561">
        <v>63.51</v>
      </c>
      <c r="I49" s="561">
        <v>58</v>
      </c>
      <c r="J49" s="561"/>
      <c r="K49" s="554">
        <v>43</v>
      </c>
      <c r="L49" s="554">
        <v>98</v>
      </c>
      <c r="M49" s="540" t="s">
        <v>45</v>
      </c>
      <c r="N49" s="554">
        <v>61</v>
      </c>
      <c r="O49" s="554">
        <v>67</v>
      </c>
      <c r="P49" s="554"/>
      <c r="Q49" s="554">
        <v>66</v>
      </c>
      <c r="R49" s="554">
        <v>87</v>
      </c>
      <c r="S49" s="540"/>
    </row>
    <row r="50" spans="1:19" hidden="1" x14ac:dyDescent="0.2">
      <c r="A50" s="334" t="s">
        <v>222</v>
      </c>
      <c r="B50" s="570"/>
      <c r="C50" s="570"/>
      <c r="D50" s="570"/>
      <c r="E50" s="554">
        <v>66.67</v>
      </c>
      <c r="F50" s="554">
        <v>58.82</v>
      </c>
      <c r="G50" s="559"/>
      <c r="H50" s="561">
        <v>43.9</v>
      </c>
      <c r="I50" s="561">
        <v>66.66</v>
      </c>
      <c r="J50" s="561"/>
      <c r="K50" s="554">
        <v>44</v>
      </c>
      <c r="L50" s="554">
        <v>67</v>
      </c>
      <c r="M50" s="540" t="s">
        <v>45</v>
      </c>
      <c r="N50" s="554">
        <v>44</v>
      </c>
      <c r="O50" s="554">
        <v>73</v>
      </c>
      <c r="P50" s="554"/>
      <c r="Q50" s="554">
        <v>64</v>
      </c>
      <c r="R50" s="554">
        <v>80</v>
      </c>
      <c r="S50" s="540"/>
    </row>
    <row r="51" spans="1:19" ht="25.5" hidden="1" x14ac:dyDescent="0.2">
      <c r="A51" s="392" t="s">
        <v>223</v>
      </c>
      <c r="B51" s="392"/>
      <c r="C51" s="392"/>
      <c r="D51" s="392"/>
      <c r="E51" s="554">
        <v>43.55</v>
      </c>
      <c r="F51" s="554">
        <v>48.57</v>
      </c>
      <c r="G51" s="559"/>
      <c r="H51" s="561">
        <v>40.35</v>
      </c>
      <c r="I51" s="561">
        <v>63.16</v>
      </c>
      <c r="J51" s="561"/>
      <c r="K51" s="554">
        <v>48</v>
      </c>
      <c r="L51" s="554">
        <v>74</v>
      </c>
      <c r="M51" s="540" t="s">
        <v>45</v>
      </c>
      <c r="N51" s="554">
        <v>48</v>
      </c>
      <c r="O51" s="554">
        <v>61</v>
      </c>
      <c r="P51" s="554"/>
      <c r="Q51" s="554">
        <v>64</v>
      </c>
      <c r="R51" s="554">
        <v>68</v>
      </c>
      <c r="S51" s="540"/>
    </row>
    <row r="52" spans="1:19" ht="15.75" hidden="1" customHeight="1" x14ac:dyDescent="0.2">
      <c r="A52" s="326" t="s">
        <v>224</v>
      </c>
      <c r="B52" s="531"/>
      <c r="C52" s="531"/>
      <c r="D52" s="531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</row>
    <row r="53" spans="1:19" hidden="1" x14ac:dyDescent="0.2">
      <c r="A53" s="334" t="s">
        <v>225</v>
      </c>
      <c r="B53" s="533"/>
      <c r="C53" s="533"/>
      <c r="D53" s="533"/>
      <c r="E53" s="554">
        <v>60</v>
      </c>
      <c r="F53" s="554">
        <v>82</v>
      </c>
      <c r="G53" s="559"/>
      <c r="H53" s="538">
        <v>55</v>
      </c>
      <c r="I53" s="538">
        <v>63</v>
      </c>
      <c r="J53" s="558"/>
      <c r="K53" s="554">
        <v>53</v>
      </c>
      <c r="L53" s="554">
        <v>69</v>
      </c>
      <c r="M53" s="555"/>
      <c r="N53" s="571">
        <v>0.56000000000000005</v>
      </c>
      <c r="O53" s="571">
        <v>0.82</v>
      </c>
      <c r="P53" s="555"/>
      <c r="Q53" s="571">
        <v>0.49</v>
      </c>
      <c r="R53" s="571">
        <v>0.83</v>
      </c>
      <c r="S53" s="555"/>
    </row>
    <row r="54" spans="1:19" s="569" customFormat="1" hidden="1" x14ac:dyDescent="0.2">
      <c r="A54" s="392" t="s">
        <v>226</v>
      </c>
      <c r="B54" s="567"/>
      <c r="C54" s="567"/>
      <c r="D54" s="567"/>
      <c r="E54" s="554">
        <v>62</v>
      </c>
      <c r="F54" s="554">
        <v>76</v>
      </c>
      <c r="G54" s="559"/>
      <c r="H54" s="560"/>
      <c r="I54" s="560"/>
      <c r="J54" s="560"/>
      <c r="K54" s="568"/>
      <c r="L54" s="568"/>
      <c r="M54" s="568"/>
      <c r="N54" s="568"/>
      <c r="O54" s="568"/>
      <c r="P54" s="568"/>
      <c r="Q54" s="568"/>
      <c r="R54" s="568"/>
      <c r="S54" s="568"/>
    </row>
    <row r="55" spans="1:19" hidden="1" x14ac:dyDescent="0.2">
      <c r="A55" s="334" t="s">
        <v>280</v>
      </c>
      <c r="B55" s="533"/>
      <c r="C55" s="533"/>
      <c r="D55" s="533"/>
      <c r="E55" s="554">
        <v>62</v>
      </c>
      <c r="F55" s="554">
        <v>76</v>
      </c>
      <c r="G55" s="559"/>
      <c r="H55" s="538">
        <v>65</v>
      </c>
      <c r="I55" s="538">
        <v>85</v>
      </c>
      <c r="J55" s="558"/>
      <c r="K55" s="554">
        <v>62</v>
      </c>
      <c r="L55" s="554">
        <v>78</v>
      </c>
      <c r="M55" s="555"/>
      <c r="N55" s="571">
        <v>0.68</v>
      </c>
      <c r="O55" s="571">
        <v>0.8</v>
      </c>
      <c r="P55" s="555"/>
      <c r="Q55" s="571">
        <v>0.59</v>
      </c>
      <c r="R55" s="571" t="s">
        <v>281</v>
      </c>
      <c r="S55" s="555"/>
    </row>
    <row r="56" spans="1:19" hidden="1" x14ac:dyDescent="0.2">
      <c r="A56" s="334" t="s">
        <v>252</v>
      </c>
      <c r="B56" s="533"/>
      <c r="C56" s="533"/>
      <c r="D56" s="533"/>
      <c r="E56" s="554">
        <v>49</v>
      </c>
      <c r="F56" s="554">
        <v>64</v>
      </c>
      <c r="G56" s="559"/>
      <c r="H56" s="538">
        <v>65</v>
      </c>
      <c r="I56" s="538">
        <v>71</v>
      </c>
      <c r="J56" s="558"/>
      <c r="K56" s="554">
        <v>63</v>
      </c>
      <c r="L56" s="554">
        <v>92</v>
      </c>
      <c r="M56" s="555"/>
      <c r="N56" s="571">
        <v>0.71</v>
      </c>
      <c r="O56" s="571">
        <v>0.82</v>
      </c>
      <c r="P56" s="555"/>
      <c r="Q56" s="571">
        <v>0.56000000000000005</v>
      </c>
      <c r="R56" s="571" t="s">
        <v>281</v>
      </c>
      <c r="S56" s="555"/>
    </row>
    <row r="57" spans="1:19" ht="12.75" customHeight="1" x14ac:dyDescent="0.2">
      <c r="A57" s="525" t="s">
        <v>282</v>
      </c>
      <c r="B57" s="526"/>
      <c r="C57" s="526"/>
      <c r="D57" s="526"/>
      <c r="E57" s="527"/>
      <c r="F57" s="527"/>
      <c r="G57" s="527"/>
      <c r="H57" s="527"/>
      <c r="I57" s="527"/>
      <c r="J57" s="527"/>
      <c r="K57" s="527"/>
      <c r="L57" s="527"/>
      <c r="M57" s="527"/>
      <c r="N57" s="527"/>
      <c r="O57" s="527"/>
      <c r="P57" s="527"/>
      <c r="Q57" s="527"/>
      <c r="R57" s="527"/>
      <c r="S57" s="527"/>
    </row>
    <row r="58" spans="1:19" ht="15.75" hidden="1" customHeight="1" x14ac:dyDescent="0.2">
      <c r="A58" s="326" t="s">
        <v>186</v>
      </c>
      <c r="B58" s="531"/>
      <c r="C58" s="531"/>
      <c r="D58" s="531"/>
      <c r="E58" s="532"/>
      <c r="F58" s="532"/>
      <c r="G58" s="532"/>
      <c r="H58" s="532"/>
      <c r="I58" s="532"/>
      <c r="J58" s="532"/>
      <c r="K58" s="532"/>
      <c r="L58" s="532"/>
      <c r="M58" s="532"/>
      <c r="N58" s="532"/>
      <c r="O58" s="532"/>
      <c r="P58" s="532"/>
      <c r="Q58" s="532"/>
      <c r="R58" s="532"/>
      <c r="S58" s="532"/>
    </row>
    <row r="59" spans="1:19" hidden="1" x14ac:dyDescent="0.2">
      <c r="A59" s="334" t="s">
        <v>267</v>
      </c>
      <c r="B59" s="533"/>
      <c r="C59" s="533"/>
      <c r="D59" s="533"/>
      <c r="E59" s="545">
        <v>0.4</v>
      </c>
      <c r="F59" s="572"/>
      <c r="G59" s="572"/>
      <c r="H59" s="538">
        <v>62.5</v>
      </c>
      <c r="I59" s="572"/>
      <c r="J59" s="572"/>
      <c r="K59" s="554">
        <v>62.5</v>
      </c>
      <c r="L59" s="572"/>
      <c r="M59" s="572"/>
      <c r="N59" s="554">
        <v>77.8</v>
      </c>
      <c r="O59" s="572"/>
      <c r="P59" s="572"/>
      <c r="Q59" s="554">
        <v>66.7</v>
      </c>
      <c r="R59" s="572"/>
      <c r="S59" s="572"/>
    </row>
    <row r="60" spans="1:19" hidden="1" x14ac:dyDescent="0.2">
      <c r="A60" s="334" t="s">
        <v>283</v>
      </c>
      <c r="B60" s="570"/>
      <c r="C60" s="570"/>
      <c r="D60" s="570"/>
      <c r="E60" s="573"/>
      <c r="F60" s="573"/>
      <c r="G60" s="572"/>
      <c r="H60" s="538" t="s">
        <v>45</v>
      </c>
      <c r="I60" s="572"/>
      <c r="J60" s="572"/>
      <c r="K60" s="574" t="s">
        <v>45</v>
      </c>
      <c r="L60" s="572"/>
      <c r="M60" s="572"/>
      <c r="N60" s="574" t="s">
        <v>45</v>
      </c>
      <c r="O60" s="572"/>
      <c r="P60" s="572"/>
      <c r="Q60" s="574" t="s">
        <v>45</v>
      </c>
      <c r="R60" s="572"/>
      <c r="S60" s="572"/>
    </row>
    <row r="61" spans="1:19" hidden="1" x14ac:dyDescent="0.2">
      <c r="A61" s="334" t="s">
        <v>284</v>
      </c>
      <c r="B61" s="570"/>
      <c r="C61" s="570"/>
      <c r="D61" s="570"/>
      <c r="E61" s="534">
        <v>0.77780000000000005</v>
      </c>
      <c r="F61" s="572"/>
      <c r="G61" s="572"/>
      <c r="H61" s="537">
        <v>44.444444444444443</v>
      </c>
      <c r="I61" s="572"/>
      <c r="J61" s="572"/>
      <c r="K61" s="554">
        <v>50</v>
      </c>
      <c r="L61" s="572"/>
      <c r="M61" s="572"/>
      <c r="N61" s="554">
        <v>66.7</v>
      </c>
      <c r="O61" s="572"/>
      <c r="P61" s="572"/>
      <c r="Q61" s="554">
        <v>83.3</v>
      </c>
      <c r="R61" s="572"/>
      <c r="S61" s="572"/>
    </row>
    <row r="62" spans="1:19" hidden="1" x14ac:dyDescent="0.2">
      <c r="A62" s="334" t="s">
        <v>285</v>
      </c>
      <c r="B62" s="533"/>
      <c r="C62" s="533"/>
      <c r="D62" s="533"/>
      <c r="E62" s="534">
        <v>0.22270000000000001</v>
      </c>
      <c r="F62" s="572"/>
      <c r="G62" s="572"/>
      <c r="H62" s="538">
        <v>56.000000000000007</v>
      </c>
      <c r="I62" s="572"/>
      <c r="J62" s="572"/>
      <c r="K62" s="554">
        <v>56</v>
      </c>
      <c r="L62" s="572"/>
      <c r="M62" s="572"/>
      <c r="N62" s="554">
        <v>50</v>
      </c>
      <c r="O62" s="572"/>
      <c r="P62" s="572"/>
      <c r="Q62" s="574" t="s">
        <v>45</v>
      </c>
      <c r="R62" s="572"/>
      <c r="S62" s="572"/>
    </row>
    <row r="63" spans="1:19" hidden="1" x14ac:dyDescent="0.2">
      <c r="A63" s="334" t="s">
        <v>196</v>
      </c>
      <c r="B63" s="533"/>
      <c r="C63" s="533"/>
      <c r="D63" s="533"/>
      <c r="E63" s="534">
        <v>0.54549999999999998</v>
      </c>
      <c r="F63" s="572"/>
      <c r="G63" s="572"/>
      <c r="H63" s="538">
        <v>75</v>
      </c>
      <c r="I63" s="572"/>
      <c r="J63" s="572"/>
      <c r="K63" s="554">
        <v>75</v>
      </c>
      <c r="L63" s="572"/>
      <c r="M63" s="572"/>
      <c r="N63" s="554">
        <v>63.6</v>
      </c>
      <c r="O63" s="572"/>
      <c r="P63" s="572"/>
      <c r="Q63" s="574" t="s">
        <v>45</v>
      </c>
      <c r="R63" s="572"/>
      <c r="S63" s="572"/>
    </row>
    <row r="64" spans="1:19" hidden="1" x14ac:dyDescent="0.2">
      <c r="A64" s="334" t="s">
        <v>286</v>
      </c>
      <c r="B64" s="533"/>
      <c r="C64" s="533"/>
      <c r="D64" s="533"/>
      <c r="E64" s="545">
        <v>0.75</v>
      </c>
      <c r="F64" s="572"/>
      <c r="G64" s="572"/>
      <c r="H64" s="538">
        <v>100</v>
      </c>
      <c r="I64" s="572"/>
      <c r="J64" s="572"/>
      <c r="K64" s="554">
        <v>100</v>
      </c>
      <c r="L64" s="572"/>
      <c r="M64" s="572"/>
      <c r="N64" s="554">
        <v>90.9</v>
      </c>
      <c r="O64" s="572"/>
      <c r="P64" s="572"/>
      <c r="Q64" s="574" t="s">
        <v>45</v>
      </c>
      <c r="R64" s="572"/>
      <c r="S64" s="572"/>
    </row>
    <row r="65" spans="1:19" hidden="1" x14ac:dyDescent="0.2">
      <c r="A65" s="334" t="s">
        <v>287</v>
      </c>
      <c r="B65" s="570"/>
      <c r="C65" s="570"/>
      <c r="D65" s="570"/>
      <c r="E65" s="535" t="s">
        <v>45</v>
      </c>
      <c r="F65" s="572"/>
      <c r="G65" s="572"/>
      <c r="H65" s="538">
        <v>60</v>
      </c>
      <c r="I65" s="572"/>
      <c r="J65" s="572"/>
      <c r="K65" s="554">
        <v>60</v>
      </c>
      <c r="L65" s="572"/>
      <c r="M65" s="572"/>
      <c r="N65" s="574" t="s">
        <v>45</v>
      </c>
      <c r="O65" s="572"/>
      <c r="P65" s="572"/>
      <c r="Q65" s="574" t="s">
        <v>45</v>
      </c>
      <c r="R65" s="572"/>
      <c r="S65" s="572"/>
    </row>
    <row r="66" spans="1:19" ht="25.5" hidden="1" x14ac:dyDescent="0.2">
      <c r="A66" s="334" t="s">
        <v>288</v>
      </c>
      <c r="B66" s="533"/>
      <c r="C66" s="533"/>
      <c r="D66" s="533"/>
      <c r="E66" s="545">
        <v>1</v>
      </c>
      <c r="F66" s="572"/>
      <c r="G66" s="572"/>
      <c r="H66" s="538" t="s">
        <v>45</v>
      </c>
      <c r="I66" s="572"/>
      <c r="J66" s="572"/>
      <c r="K66" s="574" t="s">
        <v>45</v>
      </c>
      <c r="L66" s="572"/>
      <c r="M66" s="572"/>
      <c r="N66" s="574" t="s">
        <v>45</v>
      </c>
      <c r="O66" s="572"/>
      <c r="P66" s="572"/>
      <c r="Q66" s="574" t="s">
        <v>45</v>
      </c>
      <c r="R66" s="572"/>
      <c r="S66" s="572"/>
    </row>
    <row r="67" spans="1:19" hidden="1" x14ac:dyDescent="0.2">
      <c r="A67" s="334" t="s">
        <v>289</v>
      </c>
      <c r="B67" s="533"/>
      <c r="C67" s="533"/>
      <c r="D67" s="533"/>
      <c r="E67" s="572"/>
      <c r="F67" s="572"/>
      <c r="G67" s="572"/>
      <c r="H67" s="538" t="s">
        <v>45</v>
      </c>
      <c r="I67" s="572"/>
      <c r="J67" s="572"/>
      <c r="K67" s="574" t="s">
        <v>45</v>
      </c>
      <c r="L67" s="572"/>
      <c r="M67" s="572"/>
      <c r="N67" s="574" t="s">
        <v>45</v>
      </c>
      <c r="O67" s="572"/>
      <c r="P67" s="572"/>
      <c r="Q67" s="574" t="s">
        <v>45</v>
      </c>
      <c r="R67" s="572"/>
      <c r="S67" s="572"/>
    </row>
    <row r="68" spans="1:19" ht="15" hidden="1" customHeight="1" x14ac:dyDescent="0.2">
      <c r="A68" s="334" t="s">
        <v>290</v>
      </c>
      <c r="B68" s="570"/>
      <c r="C68" s="570"/>
      <c r="D68" s="570"/>
      <c r="E68" s="534">
        <v>0.66669999999999996</v>
      </c>
      <c r="F68" s="572"/>
      <c r="G68" s="572"/>
      <c r="H68" s="538">
        <v>100</v>
      </c>
      <c r="I68" s="572"/>
      <c r="J68" s="572"/>
      <c r="K68" s="554">
        <v>100</v>
      </c>
      <c r="L68" s="572"/>
      <c r="M68" s="572"/>
      <c r="N68" s="574" t="s">
        <v>45</v>
      </c>
      <c r="O68" s="572"/>
      <c r="P68" s="572"/>
      <c r="Q68" s="574" t="s">
        <v>45</v>
      </c>
      <c r="R68" s="572"/>
      <c r="S68" s="572"/>
    </row>
    <row r="69" spans="1:19" ht="25.5" hidden="1" x14ac:dyDescent="0.2">
      <c r="A69" s="334" t="s">
        <v>291</v>
      </c>
      <c r="B69" s="533"/>
      <c r="C69" s="533"/>
      <c r="D69" s="533"/>
      <c r="E69" s="535" t="s">
        <v>292</v>
      </c>
      <c r="F69" s="572"/>
      <c r="G69" s="572"/>
      <c r="H69" s="538" t="s">
        <v>45</v>
      </c>
      <c r="I69" s="572"/>
      <c r="J69" s="572"/>
      <c r="K69" s="574" t="s">
        <v>45</v>
      </c>
      <c r="L69" s="572"/>
      <c r="M69" s="572"/>
      <c r="N69" s="574" t="s">
        <v>45</v>
      </c>
      <c r="O69" s="572"/>
      <c r="P69" s="572"/>
      <c r="Q69" s="574" t="s">
        <v>45</v>
      </c>
      <c r="R69" s="572"/>
      <c r="S69" s="572"/>
    </row>
    <row r="70" spans="1:19" ht="22.5" hidden="1" customHeight="1" x14ac:dyDescent="0.2">
      <c r="A70" s="334" t="s">
        <v>293</v>
      </c>
      <c r="B70" s="533"/>
      <c r="C70" s="533"/>
      <c r="D70" s="533"/>
      <c r="E70" s="545">
        <v>1</v>
      </c>
      <c r="F70" s="572"/>
      <c r="G70" s="572"/>
      <c r="H70" s="538" t="s">
        <v>45</v>
      </c>
      <c r="I70" s="572"/>
      <c r="J70" s="572"/>
      <c r="K70" s="574" t="s">
        <v>45</v>
      </c>
      <c r="L70" s="572"/>
      <c r="M70" s="572"/>
      <c r="N70" s="574" t="s">
        <v>45</v>
      </c>
      <c r="O70" s="572"/>
      <c r="P70" s="572"/>
      <c r="Q70" s="574" t="s">
        <v>45</v>
      </c>
      <c r="R70" s="572"/>
      <c r="S70" s="572"/>
    </row>
    <row r="71" spans="1:19" ht="17.25" hidden="1" customHeight="1" x14ac:dyDescent="0.2">
      <c r="A71" s="334" t="s">
        <v>256</v>
      </c>
      <c r="B71" s="334"/>
      <c r="C71" s="334"/>
      <c r="D71" s="334"/>
      <c r="E71" s="572"/>
      <c r="F71" s="572"/>
      <c r="G71" s="572"/>
      <c r="H71" s="538"/>
      <c r="I71" s="572"/>
      <c r="J71" s="572"/>
      <c r="K71" s="574"/>
      <c r="L71" s="572"/>
      <c r="M71" s="572"/>
      <c r="N71" s="574"/>
      <c r="O71" s="572"/>
      <c r="P71" s="572"/>
      <c r="Q71" s="574"/>
      <c r="R71" s="572"/>
      <c r="S71" s="572"/>
    </row>
    <row r="72" spans="1:19" ht="17.25" hidden="1" customHeight="1" x14ac:dyDescent="0.2">
      <c r="A72" s="334" t="s">
        <v>294</v>
      </c>
      <c r="B72" s="334"/>
      <c r="C72" s="334"/>
      <c r="D72" s="334"/>
      <c r="E72" s="572"/>
      <c r="F72" s="572"/>
      <c r="G72" s="572"/>
      <c r="H72" s="538"/>
      <c r="I72" s="572"/>
      <c r="J72" s="572"/>
      <c r="K72" s="574"/>
      <c r="L72" s="572"/>
      <c r="M72" s="572"/>
      <c r="N72" s="574"/>
      <c r="O72" s="572"/>
      <c r="P72" s="572"/>
      <c r="Q72" s="574"/>
      <c r="R72" s="572"/>
      <c r="S72" s="572"/>
    </row>
    <row r="73" spans="1:19" ht="15.75" hidden="1" customHeight="1" x14ac:dyDescent="0.2">
      <c r="A73" s="326" t="s">
        <v>208</v>
      </c>
      <c r="B73" s="531"/>
      <c r="C73" s="531"/>
      <c r="D73" s="531"/>
      <c r="E73" s="532"/>
      <c r="F73" s="532"/>
      <c r="G73" s="532"/>
      <c r="H73" s="532"/>
      <c r="I73" s="532"/>
      <c r="J73" s="532"/>
      <c r="K73" s="532"/>
      <c r="L73" s="532"/>
      <c r="M73" s="532"/>
      <c r="N73" s="532"/>
      <c r="O73" s="532"/>
      <c r="P73" s="532"/>
      <c r="Q73" s="532"/>
      <c r="R73" s="532"/>
      <c r="S73" s="532"/>
    </row>
    <row r="74" spans="1:19" hidden="1" x14ac:dyDescent="0.2">
      <c r="A74" s="334" t="s">
        <v>209</v>
      </c>
      <c r="B74" s="533"/>
      <c r="C74" s="533"/>
      <c r="D74" s="533"/>
      <c r="E74" s="554">
        <v>74.78</v>
      </c>
      <c r="F74" s="572"/>
      <c r="G74" s="572"/>
      <c r="H74" s="538">
        <v>60</v>
      </c>
      <c r="I74" s="572"/>
      <c r="J74" s="572"/>
      <c r="K74" s="554">
        <v>64</v>
      </c>
      <c r="L74" s="572"/>
      <c r="M74" s="572"/>
      <c r="N74" s="554">
        <v>57</v>
      </c>
      <c r="O74" s="572"/>
      <c r="P74" s="572"/>
      <c r="Q74" s="554"/>
      <c r="R74" s="572"/>
      <c r="S74" s="572"/>
    </row>
    <row r="75" spans="1:19" hidden="1" x14ac:dyDescent="0.2">
      <c r="A75" s="334" t="s">
        <v>295</v>
      </c>
      <c r="B75" s="533"/>
      <c r="C75" s="533"/>
      <c r="D75" s="533"/>
      <c r="E75" s="554">
        <v>33.33</v>
      </c>
      <c r="F75" s="572"/>
      <c r="G75" s="572"/>
      <c r="H75" s="538">
        <v>42</v>
      </c>
      <c r="I75" s="572"/>
      <c r="J75" s="572"/>
      <c r="K75" s="554">
        <v>67</v>
      </c>
      <c r="L75" s="572"/>
      <c r="M75" s="572"/>
      <c r="N75" s="554">
        <v>60</v>
      </c>
      <c r="O75" s="572"/>
      <c r="P75" s="572"/>
      <c r="Q75" s="554"/>
      <c r="R75" s="572"/>
      <c r="S75" s="572"/>
    </row>
    <row r="76" spans="1:19" ht="25.5" hidden="1" x14ac:dyDescent="0.2">
      <c r="A76" s="334" t="s">
        <v>296</v>
      </c>
      <c r="B76" s="533"/>
      <c r="C76" s="533"/>
      <c r="D76" s="533"/>
      <c r="E76" s="554">
        <v>50</v>
      </c>
      <c r="F76" s="572"/>
      <c r="G76" s="572"/>
      <c r="H76" s="538">
        <v>56</v>
      </c>
      <c r="I76" s="572"/>
      <c r="J76" s="572"/>
      <c r="K76" s="554"/>
      <c r="L76" s="572"/>
      <c r="M76" s="572"/>
      <c r="N76" s="554"/>
      <c r="O76" s="572"/>
      <c r="P76" s="572"/>
      <c r="Q76" s="554"/>
      <c r="R76" s="572"/>
      <c r="S76" s="572"/>
    </row>
    <row r="77" spans="1:19" hidden="1" x14ac:dyDescent="0.2">
      <c r="A77" s="392" t="s">
        <v>297</v>
      </c>
      <c r="B77" s="542"/>
      <c r="C77" s="542"/>
      <c r="D77" s="542"/>
      <c r="E77" s="572"/>
      <c r="F77" s="572"/>
      <c r="G77" s="572"/>
      <c r="H77" s="538"/>
      <c r="I77" s="572"/>
      <c r="J77" s="572"/>
      <c r="K77" s="554"/>
      <c r="L77" s="572"/>
      <c r="M77" s="572"/>
      <c r="N77" s="554"/>
      <c r="O77" s="572"/>
      <c r="P77" s="572"/>
      <c r="Q77" s="554"/>
      <c r="R77" s="572"/>
      <c r="S77" s="572"/>
    </row>
    <row r="78" spans="1:19" hidden="1" x14ac:dyDescent="0.2">
      <c r="A78" s="392" t="s">
        <v>298</v>
      </c>
      <c r="B78" s="567"/>
      <c r="C78" s="567"/>
      <c r="D78" s="567"/>
      <c r="E78" s="572"/>
      <c r="F78" s="572"/>
      <c r="G78" s="572"/>
      <c r="H78" s="538"/>
      <c r="I78" s="572"/>
      <c r="J78" s="572"/>
      <c r="K78" s="554"/>
      <c r="L78" s="572"/>
      <c r="M78" s="572"/>
      <c r="N78" s="554"/>
      <c r="O78" s="572"/>
      <c r="P78" s="572"/>
      <c r="Q78" s="554"/>
      <c r="R78" s="572"/>
      <c r="S78" s="572"/>
    </row>
    <row r="79" spans="1:19" ht="15.75" customHeight="1" x14ac:dyDescent="0.2">
      <c r="A79" s="326" t="s">
        <v>299</v>
      </c>
      <c r="B79" s="531"/>
      <c r="C79" s="531"/>
      <c r="D79" s="531"/>
      <c r="E79" s="532"/>
      <c r="F79" s="532"/>
      <c r="G79" s="532"/>
      <c r="H79" s="532"/>
      <c r="I79" s="532"/>
      <c r="J79" s="532"/>
      <c r="K79" s="532">
        <v>50</v>
      </c>
      <c r="L79" s="532"/>
      <c r="M79" s="532"/>
      <c r="N79" s="532">
        <v>80</v>
      </c>
      <c r="O79" s="532"/>
      <c r="P79" s="532"/>
      <c r="Q79" s="532">
        <v>71</v>
      </c>
      <c r="R79" s="532"/>
      <c r="S79" s="532"/>
    </row>
    <row r="80" spans="1:19" s="44" customFormat="1" ht="0.75" customHeight="1" x14ac:dyDescent="0.2">
      <c r="A80" s="75" t="s">
        <v>60</v>
      </c>
      <c r="B80" s="575"/>
      <c r="C80" s="575"/>
      <c r="D80" s="575"/>
      <c r="E80" s="554">
        <v>60</v>
      </c>
      <c r="F80" s="572"/>
      <c r="G80" s="572"/>
      <c r="H80" s="84">
        <v>42.86</v>
      </c>
      <c r="I80" s="576"/>
      <c r="J80" s="576"/>
      <c r="K80" s="85">
        <v>10</v>
      </c>
      <c r="L80" s="577"/>
      <c r="M80" s="577"/>
      <c r="N80" s="83" t="s">
        <v>159</v>
      </c>
      <c r="O80" s="577"/>
      <c r="P80" s="577"/>
      <c r="Q80" s="83">
        <v>42</v>
      </c>
      <c r="R80" s="577"/>
      <c r="S80" s="577"/>
    </row>
    <row r="81" spans="1:19" hidden="1" x14ac:dyDescent="0.2">
      <c r="A81" s="578" t="s">
        <v>62</v>
      </c>
      <c r="B81" s="579"/>
      <c r="C81" s="579"/>
      <c r="D81" s="579"/>
      <c r="E81" s="554">
        <v>62.5</v>
      </c>
      <c r="F81" s="572"/>
      <c r="G81" s="572"/>
      <c r="H81" s="580">
        <v>80</v>
      </c>
      <c r="I81" s="558"/>
      <c r="J81" s="558"/>
      <c r="K81" s="581">
        <v>83.3</v>
      </c>
      <c r="L81" s="572"/>
      <c r="M81" s="572"/>
      <c r="N81" s="554">
        <v>80</v>
      </c>
      <c r="O81" s="572"/>
      <c r="P81" s="572"/>
      <c r="Q81" s="554">
        <v>100</v>
      </c>
      <c r="R81" s="572"/>
      <c r="S81" s="572"/>
    </row>
    <row r="82" spans="1:19" ht="24" customHeight="1" x14ac:dyDescent="0.2">
      <c r="A82" s="334" t="s">
        <v>210</v>
      </c>
      <c r="B82" s="533">
        <v>66.66</v>
      </c>
      <c r="C82" s="572"/>
      <c r="D82" s="572"/>
      <c r="E82" s="554">
        <v>53.33</v>
      </c>
      <c r="F82" s="572"/>
      <c r="G82" s="572"/>
      <c r="H82" s="537">
        <v>50</v>
      </c>
      <c r="I82" s="582"/>
      <c r="J82" s="558"/>
      <c r="K82" s="557">
        <v>35.71</v>
      </c>
      <c r="L82" s="572"/>
      <c r="M82" s="572"/>
      <c r="N82" s="554" t="s">
        <v>45</v>
      </c>
      <c r="O82" s="572"/>
      <c r="P82" s="572"/>
      <c r="Q82" s="554" t="s">
        <v>45</v>
      </c>
      <c r="R82" s="572"/>
      <c r="S82" s="572"/>
    </row>
    <row r="83" spans="1:19" hidden="1" x14ac:dyDescent="0.2">
      <c r="A83" s="334" t="s">
        <v>63</v>
      </c>
      <c r="B83" s="533"/>
      <c r="C83" s="533"/>
      <c r="D83" s="533"/>
      <c r="E83" s="554">
        <v>90</v>
      </c>
      <c r="F83" s="572"/>
      <c r="G83" s="572"/>
      <c r="H83" s="558"/>
      <c r="I83" s="558"/>
      <c r="J83" s="558"/>
      <c r="K83" s="583"/>
      <c r="L83" s="572"/>
      <c r="M83" s="572"/>
      <c r="N83" s="554"/>
      <c r="O83" s="572"/>
      <c r="P83" s="572"/>
      <c r="Q83" s="554"/>
      <c r="R83" s="572"/>
      <c r="S83" s="572"/>
    </row>
    <row r="84" spans="1:19" hidden="1" x14ac:dyDescent="0.2">
      <c r="A84" s="334" t="s">
        <v>64</v>
      </c>
      <c r="B84" s="533"/>
      <c r="C84" s="533"/>
      <c r="D84" s="533"/>
      <c r="E84" s="559"/>
      <c r="F84" s="572"/>
      <c r="G84" s="572"/>
      <c r="H84" s="558"/>
      <c r="I84" s="558"/>
      <c r="J84" s="558"/>
      <c r="K84" s="583"/>
      <c r="L84" s="572"/>
      <c r="M84" s="572"/>
      <c r="N84" s="554"/>
      <c r="O84" s="572"/>
      <c r="P84" s="572"/>
      <c r="Q84" s="554"/>
      <c r="R84" s="572"/>
      <c r="S84" s="572"/>
    </row>
    <row r="85" spans="1:19" hidden="1" x14ac:dyDescent="0.2">
      <c r="A85" s="334" t="s">
        <v>54</v>
      </c>
      <c r="B85" s="334"/>
      <c r="C85" s="334"/>
      <c r="D85" s="334"/>
      <c r="E85" s="572"/>
      <c r="F85" s="572"/>
      <c r="G85" s="572"/>
      <c r="H85" s="558"/>
      <c r="I85" s="558"/>
      <c r="J85" s="558"/>
      <c r="K85" s="583"/>
      <c r="L85" s="572"/>
      <c r="M85" s="572"/>
      <c r="N85" s="554"/>
      <c r="O85" s="572"/>
      <c r="P85" s="572"/>
      <c r="Q85" s="554"/>
      <c r="R85" s="572"/>
      <c r="S85" s="572"/>
    </row>
    <row r="86" spans="1:19" ht="15.75" hidden="1" customHeight="1" x14ac:dyDescent="0.2">
      <c r="A86" s="326" t="s">
        <v>212</v>
      </c>
      <c r="B86" s="531"/>
      <c r="C86" s="531"/>
      <c r="D86" s="531"/>
      <c r="E86" s="532"/>
      <c r="F86" s="532"/>
      <c r="G86" s="532"/>
      <c r="H86" s="532"/>
      <c r="I86" s="532"/>
      <c r="J86" s="532"/>
      <c r="K86" s="532"/>
      <c r="L86" s="532"/>
      <c r="M86" s="532"/>
      <c r="N86" s="532"/>
      <c r="O86" s="532"/>
      <c r="P86" s="532"/>
      <c r="Q86" s="532"/>
      <c r="R86" s="532"/>
      <c r="S86" s="532"/>
    </row>
    <row r="87" spans="1:19" ht="25.5" hidden="1" x14ac:dyDescent="0.2">
      <c r="A87" s="334" t="s">
        <v>300</v>
      </c>
      <c r="B87" s="533"/>
      <c r="C87" s="533"/>
      <c r="D87" s="533"/>
      <c r="E87" s="560" t="s">
        <v>301</v>
      </c>
      <c r="F87" s="558"/>
      <c r="G87" s="558"/>
      <c r="H87" s="580" t="s">
        <v>302</v>
      </c>
      <c r="I87" s="558"/>
      <c r="J87" s="558"/>
      <c r="K87" s="554">
        <v>93.1</v>
      </c>
      <c r="L87" s="572"/>
      <c r="M87" s="572"/>
      <c r="N87" s="554">
        <v>91</v>
      </c>
      <c r="O87" s="572"/>
      <c r="P87" s="572"/>
      <c r="Q87" s="554"/>
      <c r="R87" s="572"/>
      <c r="S87" s="572"/>
    </row>
    <row r="88" spans="1:19" hidden="1" x14ac:dyDescent="0.2">
      <c r="A88" s="334" t="s">
        <v>303</v>
      </c>
      <c r="B88" s="533"/>
      <c r="C88" s="533"/>
      <c r="D88" s="533"/>
      <c r="E88" s="560">
        <v>87</v>
      </c>
      <c r="F88" s="558"/>
      <c r="G88" s="558"/>
      <c r="H88" s="580">
        <v>40</v>
      </c>
      <c r="I88" s="558"/>
      <c r="J88" s="558"/>
      <c r="K88" s="554" t="s">
        <v>45</v>
      </c>
      <c r="L88" s="572"/>
      <c r="M88" s="572"/>
      <c r="N88" s="554" t="s">
        <v>45</v>
      </c>
      <c r="O88" s="572"/>
      <c r="P88" s="572"/>
      <c r="Q88" s="554"/>
      <c r="R88" s="572"/>
      <c r="S88" s="572"/>
    </row>
    <row r="89" spans="1:19" hidden="1" x14ac:dyDescent="0.2">
      <c r="A89" s="334" t="s">
        <v>304</v>
      </c>
      <c r="B89" s="533"/>
      <c r="C89" s="533"/>
      <c r="D89" s="533"/>
      <c r="E89" s="560">
        <v>100</v>
      </c>
      <c r="F89" s="558"/>
      <c r="G89" s="558"/>
      <c r="H89" s="580">
        <v>61.11</v>
      </c>
      <c r="I89" s="558"/>
      <c r="J89" s="558"/>
      <c r="K89" s="554">
        <v>50</v>
      </c>
      <c r="L89" s="572"/>
      <c r="M89" s="572"/>
      <c r="N89" s="554">
        <v>57</v>
      </c>
      <c r="O89" s="572"/>
      <c r="P89" s="572"/>
      <c r="Q89" s="554"/>
      <c r="R89" s="572"/>
      <c r="S89" s="572"/>
    </row>
    <row r="90" spans="1:19" hidden="1" x14ac:dyDescent="0.2">
      <c r="A90" s="334" t="s">
        <v>214</v>
      </c>
      <c r="B90" s="334"/>
      <c r="C90" s="334"/>
      <c r="D90" s="334"/>
      <c r="E90" s="558"/>
      <c r="F90" s="558"/>
      <c r="G90" s="558"/>
      <c r="H90" s="558"/>
      <c r="I90" s="558"/>
      <c r="J90" s="558"/>
      <c r="K90" s="558"/>
      <c r="L90" s="572"/>
      <c r="M90" s="572"/>
      <c r="N90" s="558"/>
      <c r="O90" s="572"/>
      <c r="P90" s="572"/>
      <c r="Q90" s="554"/>
      <c r="R90" s="572"/>
      <c r="S90" s="572"/>
    </row>
    <row r="91" spans="1:19" hidden="1" x14ac:dyDescent="0.2">
      <c r="A91" s="334" t="s">
        <v>305</v>
      </c>
      <c r="B91" s="334"/>
      <c r="C91" s="334"/>
      <c r="D91" s="334"/>
      <c r="E91" s="558"/>
      <c r="F91" s="558"/>
      <c r="G91" s="558"/>
      <c r="H91" s="558"/>
      <c r="I91" s="558"/>
      <c r="J91" s="558"/>
      <c r="K91" s="558"/>
      <c r="L91" s="572"/>
      <c r="M91" s="572"/>
      <c r="N91" s="558"/>
      <c r="O91" s="572"/>
      <c r="P91" s="572"/>
      <c r="Q91" s="554"/>
      <c r="R91" s="572"/>
      <c r="S91" s="572"/>
    </row>
    <row r="92" spans="1:19" ht="15.75" hidden="1" customHeight="1" x14ac:dyDescent="0.2">
      <c r="A92" s="326" t="s">
        <v>215</v>
      </c>
      <c r="B92" s="531"/>
      <c r="C92" s="531"/>
      <c r="D92" s="531"/>
      <c r="E92" s="532"/>
      <c r="F92" s="532"/>
      <c r="G92" s="532"/>
      <c r="H92" s="532"/>
      <c r="I92" s="532"/>
      <c r="J92" s="532"/>
      <c r="K92" s="532"/>
      <c r="L92" s="532"/>
      <c r="M92" s="532"/>
      <c r="N92" s="532"/>
      <c r="O92" s="532"/>
      <c r="P92" s="532"/>
      <c r="Q92" s="532"/>
      <c r="R92" s="532"/>
      <c r="S92" s="532"/>
    </row>
    <row r="93" spans="1:19" hidden="1" x14ac:dyDescent="0.2">
      <c r="A93" s="334" t="s">
        <v>216</v>
      </c>
      <c r="B93" s="533"/>
      <c r="C93" s="533"/>
      <c r="D93" s="533"/>
      <c r="E93" s="554">
        <v>51.06</v>
      </c>
      <c r="F93" s="572"/>
      <c r="G93" s="572"/>
      <c r="H93" s="561">
        <v>58.14</v>
      </c>
      <c r="I93" s="572"/>
      <c r="J93" s="572"/>
      <c r="K93" s="554">
        <v>77</v>
      </c>
      <c r="L93" s="572"/>
      <c r="M93" s="572"/>
      <c r="N93" s="554">
        <v>79</v>
      </c>
      <c r="O93" s="572"/>
      <c r="P93" s="572"/>
      <c r="Q93" s="554">
        <v>73</v>
      </c>
      <c r="R93" s="572"/>
      <c r="S93" s="572"/>
    </row>
    <row r="94" spans="1:19" hidden="1" x14ac:dyDescent="0.2">
      <c r="A94" s="334" t="s">
        <v>306</v>
      </c>
      <c r="B94" s="533"/>
      <c r="C94" s="533"/>
      <c r="D94" s="533"/>
      <c r="E94" s="554">
        <v>34.78</v>
      </c>
      <c r="F94" s="572"/>
      <c r="G94" s="572"/>
      <c r="H94" s="561">
        <v>33.33</v>
      </c>
      <c r="I94" s="572"/>
      <c r="J94" s="572"/>
      <c r="K94" s="554">
        <v>60</v>
      </c>
      <c r="L94" s="572"/>
      <c r="M94" s="572"/>
      <c r="N94" s="554">
        <v>60</v>
      </c>
      <c r="O94" s="572"/>
      <c r="P94" s="572"/>
      <c r="Q94" s="554" t="s">
        <v>45</v>
      </c>
      <c r="R94" s="572"/>
      <c r="S94" s="572"/>
    </row>
    <row r="95" spans="1:19" ht="15.75" hidden="1" customHeight="1" x14ac:dyDescent="0.2">
      <c r="A95" s="326" t="s">
        <v>224</v>
      </c>
      <c r="B95" s="531"/>
      <c r="C95" s="531"/>
      <c r="D95" s="531"/>
      <c r="E95" s="532"/>
      <c r="F95" s="532"/>
      <c r="G95" s="532"/>
      <c r="H95" s="532"/>
      <c r="I95" s="532"/>
      <c r="J95" s="532"/>
      <c r="K95" s="532"/>
      <c r="L95" s="532"/>
      <c r="M95" s="532"/>
      <c r="N95" s="532"/>
      <c r="O95" s="532"/>
      <c r="P95" s="532"/>
      <c r="Q95" s="532"/>
      <c r="R95" s="532"/>
      <c r="S95" s="532"/>
    </row>
    <row r="96" spans="1:19" hidden="1" x14ac:dyDescent="0.2">
      <c r="A96" s="334" t="s">
        <v>307</v>
      </c>
      <c r="B96" s="533"/>
      <c r="C96" s="533"/>
      <c r="D96" s="533"/>
      <c r="E96" s="554">
        <v>83</v>
      </c>
      <c r="F96" s="572"/>
      <c r="G96" s="572"/>
      <c r="H96" s="538">
        <v>82</v>
      </c>
      <c r="I96" s="558"/>
      <c r="J96" s="558"/>
      <c r="K96" s="584">
        <v>83</v>
      </c>
      <c r="L96" s="572"/>
      <c r="M96" s="572"/>
      <c r="N96" s="555"/>
      <c r="O96" s="572"/>
      <c r="P96" s="572"/>
      <c r="Q96" s="555"/>
      <c r="R96" s="572"/>
      <c r="S96" s="572"/>
    </row>
    <row r="97" spans="1:19" hidden="1" x14ac:dyDescent="0.2">
      <c r="A97" s="334" t="s">
        <v>308</v>
      </c>
      <c r="B97" s="533"/>
      <c r="C97" s="533"/>
      <c r="D97" s="533"/>
      <c r="E97" s="554">
        <v>58</v>
      </c>
      <c r="F97" s="559"/>
      <c r="G97" s="559"/>
      <c r="H97" s="538">
        <v>52</v>
      </c>
      <c r="I97" s="558"/>
      <c r="J97" s="558"/>
      <c r="K97" s="584">
        <v>67</v>
      </c>
      <c r="L97" s="554"/>
      <c r="M97" s="554"/>
      <c r="N97" s="554">
        <v>93</v>
      </c>
      <c r="O97" s="554"/>
      <c r="P97" s="554"/>
      <c r="Q97" s="554">
        <v>90</v>
      </c>
      <c r="R97" s="554"/>
      <c r="S97" s="554"/>
    </row>
    <row r="98" spans="1:19" ht="13.5" customHeight="1" x14ac:dyDescent="0.2">
      <c r="A98" s="525" t="s">
        <v>309</v>
      </c>
      <c r="B98" s="526"/>
      <c r="C98" s="526"/>
      <c r="D98" s="526"/>
      <c r="E98" s="527"/>
      <c r="F98" s="527"/>
      <c r="G98" s="527"/>
      <c r="H98" s="527"/>
      <c r="I98" s="527"/>
      <c r="J98" s="527"/>
      <c r="K98" s="527"/>
      <c r="L98" s="527"/>
      <c r="M98" s="527"/>
      <c r="N98" s="527"/>
      <c r="O98" s="527"/>
      <c r="P98" s="527"/>
      <c r="Q98" s="527"/>
      <c r="R98" s="527"/>
      <c r="S98" s="527"/>
    </row>
    <row r="99" spans="1:19" ht="15.75" hidden="1" customHeight="1" x14ac:dyDescent="0.2">
      <c r="A99" s="326" t="s">
        <v>186</v>
      </c>
      <c r="B99" s="531"/>
      <c r="C99" s="531"/>
      <c r="D99" s="531"/>
      <c r="E99" s="532"/>
      <c r="F99" s="532"/>
      <c r="G99" s="532"/>
      <c r="H99" s="532"/>
      <c r="I99" s="532"/>
      <c r="J99" s="532"/>
      <c r="K99" s="532"/>
      <c r="L99" s="532"/>
      <c r="M99" s="532"/>
      <c r="N99" s="532"/>
      <c r="O99" s="532"/>
      <c r="P99" s="532"/>
      <c r="Q99" s="532"/>
      <c r="R99" s="532"/>
      <c r="S99" s="532"/>
    </row>
    <row r="100" spans="1:19" hidden="1" x14ac:dyDescent="0.2">
      <c r="A100" s="334" t="s">
        <v>310</v>
      </c>
      <c r="B100" s="542"/>
      <c r="C100" s="542"/>
      <c r="D100" s="542"/>
      <c r="E100" s="535" t="s">
        <v>292</v>
      </c>
      <c r="F100" s="535" t="s">
        <v>292</v>
      </c>
      <c r="G100" s="572"/>
      <c r="H100" s="557">
        <v>85.714285714285708</v>
      </c>
      <c r="I100" s="557">
        <v>66.666666666666657</v>
      </c>
      <c r="J100" s="558"/>
      <c r="K100" s="554">
        <v>85.7</v>
      </c>
      <c r="L100" s="554">
        <v>66.7</v>
      </c>
      <c r="M100" s="572"/>
      <c r="N100" s="554">
        <v>60</v>
      </c>
      <c r="O100" s="554">
        <v>75</v>
      </c>
      <c r="P100" s="572"/>
      <c r="Q100" s="554">
        <v>50</v>
      </c>
      <c r="R100" s="554" t="s">
        <v>45</v>
      </c>
      <c r="S100" s="572"/>
    </row>
    <row r="101" spans="1:19" hidden="1" x14ac:dyDescent="0.2">
      <c r="A101" s="334" t="s">
        <v>189</v>
      </c>
      <c r="B101" s="533"/>
      <c r="C101" s="533"/>
      <c r="D101" s="533"/>
      <c r="E101" s="535" t="s">
        <v>292</v>
      </c>
      <c r="F101" s="535" t="s">
        <v>292</v>
      </c>
      <c r="G101" s="572"/>
      <c r="H101" s="557">
        <v>50</v>
      </c>
      <c r="I101" s="557">
        <v>50</v>
      </c>
      <c r="J101" s="558"/>
      <c r="K101" s="554">
        <v>40</v>
      </c>
      <c r="L101" s="554">
        <v>66.7</v>
      </c>
      <c r="M101" s="572"/>
      <c r="N101" s="554">
        <v>20</v>
      </c>
      <c r="O101" s="554">
        <v>33.299999999999997</v>
      </c>
      <c r="P101" s="572"/>
      <c r="Q101" s="554">
        <v>60</v>
      </c>
      <c r="R101" s="554" t="s">
        <v>45</v>
      </c>
      <c r="S101" s="572"/>
    </row>
    <row r="102" spans="1:19" hidden="1" x14ac:dyDescent="0.2">
      <c r="A102" s="334" t="s">
        <v>311</v>
      </c>
      <c r="B102" s="533"/>
      <c r="C102" s="533"/>
      <c r="D102" s="533"/>
      <c r="E102" s="535" t="s">
        <v>292</v>
      </c>
      <c r="F102" s="535" t="s">
        <v>292</v>
      </c>
      <c r="G102" s="572"/>
      <c r="H102" s="557">
        <v>76.923076923076934</v>
      </c>
      <c r="I102" s="557">
        <v>81.818181818181827</v>
      </c>
      <c r="J102" s="558"/>
      <c r="K102" s="554">
        <v>76.900000000000006</v>
      </c>
      <c r="L102" s="554">
        <v>81.8</v>
      </c>
      <c r="M102" s="572"/>
      <c r="N102" s="554">
        <v>83.3</v>
      </c>
      <c r="O102" s="554">
        <v>57.1</v>
      </c>
      <c r="P102" s="572"/>
      <c r="Q102" s="554">
        <v>53.8</v>
      </c>
      <c r="R102" s="554" t="s">
        <v>45</v>
      </c>
      <c r="S102" s="572"/>
    </row>
    <row r="103" spans="1:19" hidden="1" x14ac:dyDescent="0.2">
      <c r="A103" s="334" t="s">
        <v>194</v>
      </c>
      <c r="B103" s="533"/>
      <c r="C103" s="533"/>
      <c r="D103" s="533"/>
      <c r="E103" s="535" t="s">
        <v>292</v>
      </c>
      <c r="F103" s="535" t="s">
        <v>292</v>
      </c>
      <c r="G103" s="572"/>
      <c r="H103" s="557">
        <v>80</v>
      </c>
      <c r="I103" s="557">
        <v>66.666666666666657</v>
      </c>
      <c r="J103" s="558"/>
      <c r="K103" s="554">
        <v>80</v>
      </c>
      <c r="L103" s="554">
        <v>66.7</v>
      </c>
      <c r="M103" s="572"/>
      <c r="N103" s="554">
        <v>75</v>
      </c>
      <c r="O103" s="554">
        <v>80</v>
      </c>
      <c r="P103" s="572"/>
      <c r="Q103" s="554">
        <v>100</v>
      </c>
      <c r="R103" s="554" t="s">
        <v>45</v>
      </c>
      <c r="S103" s="572"/>
    </row>
    <row r="104" spans="1:19" hidden="1" x14ac:dyDescent="0.2">
      <c r="A104" s="334" t="s">
        <v>312</v>
      </c>
      <c r="B104" s="533"/>
      <c r="C104" s="533"/>
      <c r="D104" s="533"/>
      <c r="E104" s="535" t="s">
        <v>292</v>
      </c>
      <c r="F104" s="535" t="s">
        <v>292</v>
      </c>
      <c r="G104" s="572"/>
      <c r="H104" s="557">
        <v>75</v>
      </c>
      <c r="I104" s="557" t="s">
        <v>45</v>
      </c>
      <c r="J104" s="558"/>
      <c r="K104" s="554">
        <v>75</v>
      </c>
      <c r="L104" s="574" t="s">
        <v>45</v>
      </c>
      <c r="M104" s="572"/>
      <c r="N104" s="554" t="s">
        <v>45</v>
      </c>
      <c r="O104" s="574" t="s">
        <v>45</v>
      </c>
      <c r="P104" s="572"/>
      <c r="Q104" s="574" t="s">
        <v>45</v>
      </c>
      <c r="R104" s="554" t="s">
        <v>45</v>
      </c>
      <c r="S104" s="572"/>
    </row>
    <row r="105" spans="1:19" hidden="1" x14ac:dyDescent="0.2">
      <c r="A105" s="334" t="s">
        <v>313</v>
      </c>
      <c r="B105" s="533"/>
      <c r="C105" s="533"/>
      <c r="D105" s="533"/>
      <c r="E105" s="535" t="s">
        <v>292</v>
      </c>
      <c r="F105" s="535" t="s">
        <v>292</v>
      </c>
      <c r="G105" s="572"/>
      <c r="H105" s="557">
        <v>100</v>
      </c>
      <c r="I105" s="557">
        <v>0</v>
      </c>
      <c r="J105" s="558"/>
      <c r="K105" s="554">
        <v>100</v>
      </c>
      <c r="L105" s="574" t="s">
        <v>45</v>
      </c>
      <c r="M105" s="572"/>
      <c r="N105" s="554">
        <v>66.7</v>
      </c>
      <c r="O105" s="574" t="s">
        <v>45</v>
      </c>
      <c r="P105" s="572"/>
      <c r="Q105" s="574" t="s">
        <v>45</v>
      </c>
      <c r="R105" s="554" t="s">
        <v>45</v>
      </c>
      <c r="S105" s="572"/>
    </row>
    <row r="106" spans="1:19" hidden="1" x14ac:dyDescent="0.2">
      <c r="A106" s="334" t="s">
        <v>314</v>
      </c>
      <c r="B106" s="533"/>
      <c r="C106" s="533"/>
      <c r="D106" s="533"/>
      <c r="E106" s="558"/>
      <c r="F106" s="559"/>
      <c r="G106" s="572"/>
      <c r="H106" s="557" t="s">
        <v>45</v>
      </c>
      <c r="I106" s="557" t="s">
        <v>45</v>
      </c>
      <c r="J106" s="558"/>
      <c r="K106" s="554"/>
      <c r="L106" s="574"/>
      <c r="M106" s="572"/>
      <c r="N106" s="554"/>
      <c r="O106" s="574"/>
      <c r="P106" s="572"/>
      <c r="Q106" s="574" t="s">
        <v>45</v>
      </c>
      <c r="R106" s="554" t="s">
        <v>45</v>
      </c>
      <c r="S106" s="572"/>
    </row>
    <row r="107" spans="1:19" hidden="1" x14ac:dyDescent="0.2">
      <c r="A107" s="334" t="s">
        <v>315</v>
      </c>
      <c r="B107" s="533"/>
      <c r="C107" s="533"/>
      <c r="D107" s="533"/>
      <c r="E107" s="558"/>
      <c r="F107" s="559"/>
      <c r="G107" s="572"/>
      <c r="H107" s="557"/>
      <c r="I107" s="557"/>
      <c r="J107" s="558"/>
      <c r="K107" s="554"/>
      <c r="L107" s="574"/>
      <c r="M107" s="572"/>
      <c r="N107" s="554"/>
      <c r="O107" s="574"/>
      <c r="P107" s="572"/>
      <c r="Q107" s="574"/>
      <c r="R107" s="554"/>
      <c r="S107" s="572"/>
    </row>
    <row r="108" spans="1:19" ht="15.75" hidden="1" customHeight="1" x14ac:dyDescent="0.2">
      <c r="A108" s="326" t="s">
        <v>208</v>
      </c>
      <c r="B108" s="531"/>
      <c r="C108" s="531"/>
      <c r="D108" s="531"/>
      <c r="E108" s="532"/>
      <c r="F108" s="532"/>
      <c r="G108" s="532"/>
      <c r="H108" s="532"/>
      <c r="I108" s="532"/>
      <c r="J108" s="532"/>
      <c r="K108" s="532"/>
      <c r="L108" s="532"/>
      <c r="M108" s="532"/>
      <c r="N108" s="532"/>
      <c r="O108" s="532"/>
      <c r="P108" s="532"/>
      <c r="Q108" s="532"/>
      <c r="R108" s="532"/>
      <c r="S108" s="532"/>
    </row>
    <row r="109" spans="1:19" hidden="1" x14ac:dyDescent="0.2">
      <c r="A109" s="334" t="s">
        <v>272</v>
      </c>
      <c r="B109" s="533"/>
      <c r="C109" s="533"/>
      <c r="D109" s="533"/>
      <c r="E109" s="554">
        <v>75</v>
      </c>
      <c r="F109" s="554">
        <v>44.44</v>
      </c>
      <c r="G109" s="538"/>
      <c r="H109" s="538">
        <v>0</v>
      </c>
      <c r="I109" s="538">
        <v>0</v>
      </c>
      <c r="J109" s="558"/>
      <c r="K109" s="572"/>
      <c r="L109" s="572"/>
      <c r="M109" s="572"/>
      <c r="N109" s="572"/>
      <c r="O109" s="572"/>
      <c r="P109" s="572"/>
      <c r="Q109" s="574"/>
      <c r="R109" s="554"/>
      <c r="S109" s="572"/>
    </row>
    <row r="110" spans="1:19" ht="15" customHeight="1" x14ac:dyDescent="0.2">
      <c r="A110" s="326" t="s">
        <v>37</v>
      </c>
      <c r="B110" s="531"/>
      <c r="C110" s="531"/>
      <c r="D110" s="531"/>
      <c r="E110" s="532"/>
      <c r="F110" s="532"/>
      <c r="G110" s="532"/>
      <c r="H110" s="532"/>
      <c r="I110" s="532"/>
      <c r="J110" s="532"/>
      <c r="K110" s="532"/>
      <c r="L110" s="532"/>
      <c r="M110" s="532"/>
      <c r="N110" s="532"/>
      <c r="O110" s="532"/>
      <c r="P110" s="532"/>
      <c r="Q110" s="532"/>
      <c r="R110" s="532"/>
      <c r="S110" s="532"/>
    </row>
    <row r="111" spans="1:19" hidden="1" x14ac:dyDescent="0.2">
      <c r="A111" s="578" t="s">
        <v>60</v>
      </c>
      <c r="B111" s="579"/>
      <c r="C111" s="579"/>
      <c r="D111" s="579"/>
      <c r="E111" s="554">
        <v>25</v>
      </c>
      <c r="F111" s="554">
        <v>50</v>
      </c>
      <c r="G111" s="572"/>
      <c r="H111" s="580">
        <v>25</v>
      </c>
      <c r="I111" s="580">
        <v>100</v>
      </c>
      <c r="J111" s="558"/>
      <c r="K111" s="539">
        <v>50</v>
      </c>
      <c r="L111" s="539">
        <v>50</v>
      </c>
      <c r="M111" s="572"/>
      <c r="N111" s="554">
        <v>75</v>
      </c>
      <c r="O111" s="539">
        <v>100</v>
      </c>
      <c r="P111" s="572"/>
      <c r="Q111" s="539">
        <v>100</v>
      </c>
      <c r="R111" s="539">
        <v>100</v>
      </c>
      <c r="S111" s="572"/>
    </row>
    <row r="112" spans="1:19" ht="30.75" customHeight="1" x14ac:dyDescent="0.2">
      <c r="A112" s="334" t="s">
        <v>210</v>
      </c>
      <c r="B112" s="533">
        <v>50</v>
      </c>
      <c r="C112" s="533">
        <v>66.66</v>
      </c>
      <c r="D112" s="572"/>
      <c r="E112" s="554">
        <v>80</v>
      </c>
      <c r="F112" s="554">
        <v>70</v>
      </c>
      <c r="G112" s="572"/>
      <c r="H112" s="585">
        <v>100</v>
      </c>
      <c r="I112" s="585">
        <v>25</v>
      </c>
      <c r="J112" s="558"/>
      <c r="K112" s="554" t="s">
        <v>45</v>
      </c>
      <c r="L112" s="554" t="s">
        <v>45</v>
      </c>
      <c r="M112" s="572"/>
      <c r="N112" s="554" t="s">
        <v>45</v>
      </c>
      <c r="O112" s="554" t="s">
        <v>45</v>
      </c>
      <c r="P112" s="572"/>
      <c r="Q112" s="554" t="s">
        <v>45</v>
      </c>
      <c r="R112" s="554" t="s">
        <v>45</v>
      </c>
      <c r="S112" s="572"/>
    </row>
    <row r="113" spans="1:19" hidden="1" x14ac:dyDescent="0.2">
      <c r="A113" s="578" t="s">
        <v>62</v>
      </c>
      <c r="B113" s="579"/>
      <c r="C113" s="579"/>
      <c r="D113" s="579"/>
      <c r="E113" s="554">
        <v>100</v>
      </c>
      <c r="F113" s="554">
        <v>100</v>
      </c>
      <c r="G113" s="572"/>
      <c r="H113" s="580">
        <v>100</v>
      </c>
      <c r="I113" s="580">
        <v>100</v>
      </c>
      <c r="J113" s="558"/>
      <c r="K113" s="539">
        <v>75</v>
      </c>
      <c r="L113" s="539">
        <v>100</v>
      </c>
      <c r="M113" s="572"/>
      <c r="N113" s="554">
        <v>100</v>
      </c>
      <c r="O113" s="554" t="s">
        <v>45</v>
      </c>
      <c r="P113" s="572"/>
      <c r="Q113" s="539" t="s">
        <v>45</v>
      </c>
      <c r="R113" s="539">
        <v>33.299999999999997</v>
      </c>
      <c r="S113" s="572"/>
    </row>
    <row r="114" spans="1:19" ht="15.75" hidden="1" customHeight="1" x14ac:dyDescent="0.2">
      <c r="A114" s="326" t="s">
        <v>212</v>
      </c>
      <c r="B114" s="531"/>
      <c r="C114" s="531"/>
      <c r="D114" s="531"/>
      <c r="E114" s="532"/>
      <c r="F114" s="532"/>
      <c r="G114" s="532"/>
      <c r="H114" s="532"/>
      <c r="I114" s="532"/>
      <c r="J114" s="532"/>
      <c r="K114" s="532"/>
      <c r="L114" s="532"/>
      <c r="M114" s="532"/>
      <c r="N114" s="532"/>
      <c r="O114" s="532"/>
      <c r="P114" s="532"/>
      <c r="Q114" s="532"/>
      <c r="R114" s="532"/>
      <c r="S114" s="532"/>
    </row>
    <row r="115" spans="1:19" hidden="1" x14ac:dyDescent="0.2">
      <c r="A115" s="334" t="s">
        <v>239</v>
      </c>
      <c r="B115" s="533"/>
      <c r="C115" s="533"/>
      <c r="D115" s="533"/>
      <c r="E115" s="560">
        <v>157</v>
      </c>
      <c r="F115" s="560">
        <v>82</v>
      </c>
      <c r="G115" s="572"/>
      <c r="H115" s="580">
        <v>70</v>
      </c>
      <c r="I115" s="580">
        <v>50</v>
      </c>
      <c r="J115" s="558"/>
      <c r="K115" s="554">
        <v>100</v>
      </c>
      <c r="L115" s="554">
        <v>61.54</v>
      </c>
      <c r="M115" s="572"/>
      <c r="N115" s="554">
        <v>58</v>
      </c>
      <c r="O115" s="554">
        <v>55.56</v>
      </c>
      <c r="P115" s="572"/>
      <c r="Q115" s="554" t="s">
        <v>45</v>
      </c>
      <c r="R115" s="554" t="s">
        <v>45</v>
      </c>
      <c r="S115" s="572"/>
    </row>
    <row r="116" spans="1:19" hidden="1" x14ac:dyDescent="0.2">
      <c r="A116" s="334" t="s">
        <v>304</v>
      </c>
      <c r="B116" s="533"/>
      <c r="C116" s="533"/>
      <c r="D116" s="533"/>
      <c r="E116" s="560">
        <v>50</v>
      </c>
      <c r="F116" s="560">
        <v>50</v>
      </c>
      <c r="G116" s="572"/>
      <c r="H116" s="580">
        <v>88.89</v>
      </c>
      <c r="I116" s="580">
        <v>93.14</v>
      </c>
      <c r="J116" s="558"/>
      <c r="K116" s="554" t="s">
        <v>45</v>
      </c>
      <c r="L116" s="554" t="s">
        <v>45</v>
      </c>
      <c r="M116" s="572"/>
      <c r="N116" s="554" t="s">
        <v>45</v>
      </c>
      <c r="O116" s="554" t="s">
        <v>45</v>
      </c>
      <c r="P116" s="572"/>
      <c r="Q116" s="554" t="s">
        <v>45</v>
      </c>
      <c r="R116" s="554" t="s">
        <v>45</v>
      </c>
      <c r="S116" s="572"/>
    </row>
    <row r="117" spans="1:19" ht="15.75" hidden="1" customHeight="1" x14ac:dyDescent="0.2">
      <c r="A117" s="326" t="s">
        <v>215</v>
      </c>
      <c r="B117" s="531"/>
      <c r="C117" s="531"/>
      <c r="D117" s="531"/>
      <c r="E117" s="532"/>
      <c r="F117" s="532"/>
      <c r="G117" s="532"/>
      <c r="H117" s="532"/>
      <c r="I117" s="532"/>
      <c r="J117" s="532"/>
      <c r="K117" s="532"/>
      <c r="L117" s="532"/>
      <c r="M117" s="532"/>
      <c r="N117" s="532"/>
      <c r="O117" s="532"/>
      <c r="P117" s="532"/>
      <c r="Q117" s="532"/>
      <c r="R117" s="532"/>
      <c r="S117" s="532"/>
    </row>
    <row r="118" spans="1:19" ht="17.25" hidden="1" customHeight="1" x14ac:dyDescent="0.2">
      <c r="A118" s="400" t="s">
        <v>316</v>
      </c>
      <c r="B118" s="586"/>
      <c r="C118" s="586"/>
      <c r="D118" s="586"/>
      <c r="E118" s="554" t="s">
        <v>45</v>
      </c>
      <c r="F118" s="554" t="s">
        <v>45</v>
      </c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</row>
    <row r="119" spans="1:19" ht="17.25" customHeight="1" x14ac:dyDescent="0.2">
      <c r="A119" s="81"/>
      <c r="B119" s="46"/>
      <c r="C119" s="46"/>
      <c r="D119" s="46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</row>
    <row r="120" spans="1:19" x14ac:dyDescent="0.2">
      <c r="A120" s="111" t="s">
        <v>48</v>
      </c>
    </row>
    <row r="121" spans="1:19" x14ac:dyDescent="0.2">
      <c r="A121" s="111" t="s">
        <v>317</v>
      </c>
    </row>
    <row r="123" spans="1:19" x14ac:dyDescent="0.2">
      <c r="A123" s="111" t="s">
        <v>318</v>
      </c>
    </row>
    <row r="124" spans="1:19" x14ac:dyDescent="0.2">
      <c r="A124" s="111" t="s">
        <v>319</v>
      </c>
    </row>
  </sheetData>
  <mergeCells count="7">
    <mergeCell ref="Q4:S4"/>
    <mergeCell ref="A4:A5"/>
    <mergeCell ref="B4:D4"/>
    <mergeCell ref="E4:G4"/>
    <mergeCell ref="H4:J4"/>
    <mergeCell ref="K4:M4"/>
    <mergeCell ref="N4:P4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15</vt:i4>
      </vt:variant>
      <vt:variant>
        <vt:lpstr>Imenovani obsegi</vt:lpstr>
      </vt:variant>
      <vt:variant>
        <vt:i4>5</vt:i4>
      </vt:variant>
    </vt:vector>
  </HeadingPairs>
  <TitlesOfParts>
    <vt:vector size="20" baseType="lpstr">
      <vt:lpstr>VZ</vt:lpstr>
      <vt:lpstr>KUP 1 - Famnit</vt:lpstr>
      <vt:lpstr>KUP 1 - AK</vt:lpstr>
      <vt:lpstr>KUP 2 - Famnit</vt:lpstr>
      <vt:lpstr>KUP 2 - AK</vt:lpstr>
      <vt:lpstr>KUP 3 - Famnit</vt:lpstr>
      <vt:lpstr>KUP 3 - AK</vt:lpstr>
      <vt:lpstr>KUP 4 - Famnit</vt:lpstr>
      <vt:lpstr>KUP 4 - AK</vt:lpstr>
      <vt:lpstr>KUP 5 - Famnit</vt:lpstr>
      <vt:lpstr>KUP 5 - AK</vt:lpstr>
      <vt:lpstr>KUP 6 - Famnit</vt:lpstr>
      <vt:lpstr>KUP 6 - AK</vt:lpstr>
      <vt:lpstr>KUP 7 - Famnit</vt:lpstr>
      <vt:lpstr>KUP 7 - AK</vt:lpstr>
      <vt:lpstr>'KUP 1 - Famnit'!Tiskanje_naslovov</vt:lpstr>
      <vt:lpstr>'KUP 3 - Famnit'!Tiskanje_naslovov</vt:lpstr>
      <vt:lpstr>'KUP 4 - Famnit'!Tiskanje_naslovov</vt:lpstr>
      <vt:lpstr>'KUP 5 - Famnit'!Tiskanje_naslovov</vt:lpstr>
      <vt:lpstr>'KUP 6 - Famnit'!Tiskanje_naslovov</vt:lpstr>
    </vt:vector>
  </TitlesOfParts>
  <Company>Univerza na Primorskem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Alenka Andrejasic</dc:creator>
  <cp:lastModifiedBy>Tamara Puzić</cp:lastModifiedBy>
  <cp:lastPrinted>2016-01-13T07:05:10Z</cp:lastPrinted>
  <dcterms:created xsi:type="dcterms:W3CDTF">2012-09-27T11:55:40Z</dcterms:created>
  <dcterms:modified xsi:type="dcterms:W3CDTF">2016-03-24T09:00:22Z</dcterms:modified>
</cp:coreProperties>
</file>